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ssy02/Desktop/Postdoc Projects/eps-indonesia-cpl/InputData/io-model/DoEbIC/"/>
    </mc:Choice>
  </mc:AlternateContent>
  <xr:revisionPtr revIDLastSave="0" documentId="13_ncr:1_{28FD23C0-B10A-C84F-9A4D-3BE8B85485C1}" xr6:coauthVersionLast="47" xr6:coauthVersionMax="47" xr10:uidLastSave="{00000000-0000-0000-0000-000000000000}"/>
  <bookViews>
    <workbookView xWindow="0" yWindow="760" windowWidth="34200" windowHeight="21380" firstSheet="29" activeTab="40" xr2:uid="{111598D9-CA0B-488C-B665-0CB52396764C}"/>
  </bookViews>
  <sheets>
    <sheet name="About" sheetId="2" r:id="rId1"/>
    <sheet name="ISIC Code Key" sheetId="4" r:id="rId2"/>
    <sheet name="BLS CPS T18" sheetId="5" r:id="rId3"/>
    <sheet name="BLS CPS T18b" sheetId="6" r:id="rId4"/>
    <sheet name="BLS LF projections 2019-2029" sheetId="7" r:id="rId5"/>
    <sheet name="LF Projected Ratios" sheetId="8" r:id="rId6"/>
    <sheet name="S Curve Equation" sheetId="14" r:id="rId7"/>
    <sheet name="S" sheetId="32" r:id="rId8"/>
    <sheet name="Calculations male" sheetId="30" r:id="rId9"/>
    <sheet name="Calculations female" sheetId="15" r:id="rId10"/>
    <sheet name="R" sheetId="33" r:id="rId11"/>
    <sheet name="Calculations white" sheetId="17" r:id="rId12"/>
    <sheet name="Calculations black" sheetId="18" r:id="rId13"/>
    <sheet name="Calculations asian" sheetId="19" r:id="rId14"/>
    <sheet name="Calculations otherrace" sheetId="31" r:id="rId15"/>
    <sheet name="H" sheetId="35" r:id="rId16"/>
    <sheet name="Calculations hispanic" sheetId="20" r:id="rId17"/>
    <sheet name="Calculations nonhispanic" sheetId="36" r:id="rId18"/>
    <sheet name="A" sheetId="34" r:id="rId19"/>
    <sheet name="Calculations 16to19" sheetId="23" r:id="rId20"/>
    <sheet name="Calculations 20to24" sheetId="24" r:id="rId21"/>
    <sheet name="Calculations 25to34" sheetId="25" r:id="rId22"/>
    <sheet name="Calculations 35to44" sheetId="26" r:id="rId23"/>
    <sheet name="Calculations 45to54" sheetId="27" r:id="rId24"/>
    <sheet name="Calculations 55to64" sheetId="28" r:id="rId25"/>
    <sheet name="Calculations 65plus" sheetId="29" r:id="rId26"/>
    <sheet name="DoEbIC-male" sheetId="9" r:id="rId27"/>
    <sheet name="DoEbIC-female" sheetId="3" r:id="rId28"/>
    <sheet name="DoEbIC-white" sheetId="10" r:id="rId29"/>
    <sheet name="DoEbIC-black" sheetId="11" r:id="rId30"/>
    <sheet name="DoEbIC-asian" sheetId="12" r:id="rId31"/>
    <sheet name="DoEbIC-otherrace" sheetId="13" r:id="rId32"/>
    <sheet name="DoEbIC-hispanic" sheetId="21" r:id="rId33"/>
    <sheet name="DoEbIC-nonhispanic" sheetId="22" r:id="rId34"/>
    <sheet name="DoEbIC-16to19" sheetId="37" r:id="rId35"/>
    <sheet name="DoEbIC-20to24" sheetId="38" r:id="rId36"/>
    <sheet name="DoEbIC-25to34" sheetId="39" r:id="rId37"/>
    <sheet name="DoEbIC-35to44" sheetId="40" r:id="rId38"/>
    <sheet name="DoEbIC-45to54" sheetId="41" r:id="rId39"/>
    <sheet name="DoEbIC-55to64" sheetId="42" r:id="rId40"/>
    <sheet name="DoEbIC-65plus" sheetId="43" r:id="rId41"/>
  </sheets>
  <definedNames>
    <definedName name="_lf1">#REF!</definedName>
    <definedName name="_lf10">#REF!</definedName>
    <definedName name="_lf11">#REF!</definedName>
    <definedName name="_lf12">#REF!</definedName>
    <definedName name="_lf13">#REF!</definedName>
    <definedName name="_lf14">#REF!</definedName>
    <definedName name="_lf15">#REF!</definedName>
    <definedName name="_lf16">#REF!</definedName>
    <definedName name="_lf17">#REF!</definedName>
    <definedName name="_lf18">#REF!</definedName>
    <definedName name="_lf19">#REF!</definedName>
    <definedName name="_lf2">#REF!</definedName>
    <definedName name="_lf20">#REF!</definedName>
    <definedName name="_lf21">#REF!</definedName>
    <definedName name="_lf22">#REF!</definedName>
    <definedName name="_lf23">#REF!</definedName>
    <definedName name="_lf24">#REF!</definedName>
    <definedName name="_lf25">#REF!</definedName>
    <definedName name="_lf26">#REF!</definedName>
    <definedName name="_lf27">'BLS LF projections 2019-2029'!$A$3:$K$18</definedName>
    <definedName name="_lf3">#REF!</definedName>
    <definedName name="_lf4">#REF!</definedName>
    <definedName name="_lf5">#REF!</definedName>
    <definedName name="_lf6">#REF!</definedName>
    <definedName name="_lf7">#REF!</definedName>
    <definedName name="_lf8">#REF!</definedName>
    <definedName name="_lf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Z43" i="43" l="1"/>
  <c r="AY43" i="43"/>
  <c r="AX43" i="43"/>
  <c r="AW43" i="43"/>
  <c r="AV43" i="43"/>
  <c r="AU43" i="43"/>
  <c r="AT43" i="43"/>
  <c r="AS43" i="43"/>
  <c r="AR43" i="43"/>
  <c r="AQ43" i="43"/>
  <c r="AP43" i="43"/>
  <c r="AO43" i="43"/>
  <c r="AN43" i="43"/>
  <c r="AM43" i="43"/>
  <c r="AL43" i="43"/>
  <c r="AK43" i="43"/>
  <c r="AJ43" i="43"/>
  <c r="AI43" i="43"/>
  <c r="AH43" i="43"/>
  <c r="AG43" i="43"/>
  <c r="AZ42" i="43"/>
  <c r="AY42" i="43"/>
  <c r="AX42" i="43"/>
  <c r="AW42" i="43"/>
  <c r="AV42" i="43"/>
  <c r="AU42" i="43"/>
  <c r="AT42" i="43"/>
  <c r="AS42" i="43"/>
  <c r="AR42" i="43"/>
  <c r="AQ42" i="43"/>
  <c r="AP42" i="43"/>
  <c r="AO42" i="43"/>
  <c r="AN42" i="43"/>
  <c r="AM42" i="43"/>
  <c r="AL42" i="43"/>
  <c r="AK42" i="43"/>
  <c r="AJ42" i="43"/>
  <c r="AI42" i="43"/>
  <c r="AH42" i="43"/>
  <c r="AG42" i="43"/>
  <c r="AZ41" i="43"/>
  <c r="AY41" i="43"/>
  <c r="AX41" i="43"/>
  <c r="AW41" i="43"/>
  <c r="AV41" i="43"/>
  <c r="AU41" i="43"/>
  <c r="AT41" i="43"/>
  <c r="AS41" i="43"/>
  <c r="AR41" i="43"/>
  <c r="AQ41" i="43"/>
  <c r="AP41" i="43"/>
  <c r="AO41" i="43"/>
  <c r="AN41" i="43"/>
  <c r="AM41" i="43"/>
  <c r="AL41" i="43"/>
  <c r="AK41" i="43"/>
  <c r="AJ41" i="43"/>
  <c r="AI41" i="43"/>
  <c r="AH41" i="43"/>
  <c r="AG41" i="43"/>
  <c r="AZ40" i="43"/>
  <c r="AY40" i="43"/>
  <c r="AX40" i="43"/>
  <c r="AW40" i="43"/>
  <c r="AV40" i="43"/>
  <c r="AU40" i="43"/>
  <c r="AT40" i="43"/>
  <c r="AS40" i="43"/>
  <c r="AR40" i="43"/>
  <c r="AQ40" i="43"/>
  <c r="AP40" i="43"/>
  <c r="AO40" i="43"/>
  <c r="AN40" i="43"/>
  <c r="AM40" i="43"/>
  <c r="AL40" i="43"/>
  <c r="AK40" i="43"/>
  <c r="AJ40" i="43"/>
  <c r="AI40" i="43"/>
  <c r="AH40" i="43"/>
  <c r="AG40" i="43"/>
  <c r="AZ39" i="43"/>
  <c r="AY39" i="43"/>
  <c r="AX39" i="43"/>
  <c r="AW39" i="43"/>
  <c r="AV39" i="43"/>
  <c r="AU39" i="43"/>
  <c r="AT39" i="43"/>
  <c r="AS39" i="43"/>
  <c r="AR39" i="43"/>
  <c r="AQ39" i="43"/>
  <c r="AP39" i="43"/>
  <c r="AO39" i="43"/>
  <c r="AN39" i="43"/>
  <c r="AM39" i="43"/>
  <c r="AL39" i="43"/>
  <c r="AK39" i="43"/>
  <c r="AJ39" i="43"/>
  <c r="AI39" i="43"/>
  <c r="AH39" i="43"/>
  <c r="AG39" i="43"/>
  <c r="AZ38" i="43"/>
  <c r="AY38" i="43"/>
  <c r="AX38" i="43"/>
  <c r="AW38" i="43"/>
  <c r="AV38" i="43"/>
  <c r="AU38" i="43"/>
  <c r="AT38" i="43"/>
  <c r="AS38" i="43"/>
  <c r="AR38" i="43"/>
  <c r="AQ38" i="43"/>
  <c r="AP38" i="43"/>
  <c r="AO38" i="43"/>
  <c r="AN38" i="43"/>
  <c r="AM38" i="43"/>
  <c r="AL38" i="43"/>
  <c r="AK38" i="43"/>
  <c r="AJ38" i="43"/>
  <c r="AI38" i="43"/>
  <c r="AH38" i="43"/>
  <c r="AG38" i="43"/>
  <c r="AZ37" i="43"/>
  <c r="AY37" i="43"/>
  <c r="AX37" i="43"/>
  <c r="AW37" i="43"/>
  <c r="AV37" i="43"/>
  <c r="AU37" i="43"/>
  <c r="AT37" i="43"/>
  <c r="AS37" i="43"/>
  <c r="AR37" i="43"/>
  <c r="AQ37" i="43"/>
  <c r="AP37" i="43"/>
  <c r="AO37" i="43"/>
  <c r="AN37" i="43"/>
  <c r="AM37" i="43"/>
  <c r="AL37" i="43"/>
  <c r="AK37" i="43"/>
  <c r="AJ37" i="43"/>
  <c r="AI37" i="43"/>
  <c r="AH37" i="43"/>
  <c r="AG37" i="43"/>
  <c r="AZ36" i="43"/>
  <c r="AY36" i="43"/>
  <c r="AX36" i="43"/>
  <c r="AW36" i="43"/>
  <c r="AV36" i="43"/>
  <c r="AU36" i="43"/>
  <c r="AT36" i="43"/>
  <c r="AS36" i="43"/>
  <c r="AR36" i="43"/>
  <c r="AQ36" i="43"/>
  <c r="AP36" i="43"/>
  <c r="AO36" i="43"/>
  <c r="AN36" i="43"/>
  <c r="AM36" i="43"/>
  <c r="AL36" i="43"/>
  <c r="AK36" i="43"/>
  <c r="AJ36" i="43"/>
  <c r="AI36" i="43"/>
  <c r="AH36" i="43"/>
  <c r="AG36" i="43"/>
  <c r="AZ35" i="43"/>
  <c r="AY35" i="43"/>
  <c r="AX35" i="43"/>
  <c r="AW35" i="43"/>
  <c r="AV35" i="43"/>
  <c r="AU35" i="43"/>
  <c r="AT35" i="43"/>
  <c r="AS35" i="43"/>
  <c r="AR35" i="43"/>
  <c r="AQ35" i="43"/>
  <c r="AP35" i="43"/>
  <c r="AO35" i="43"/>
  <c r="AN35" i="43"/>
  <c r="AM35" i="43"/>
  <c r="AL35" i="43"/>
  <c r="AK35" i="43"/>
  <c r="AJ35" i="43"/>
  <c r="AI35" i="43"/>
  <c r="AH35" i="43"/>
  <c r="AG35" i="43"/>
  <c r="AZ34" i="43"/>
  <c r="AY34" i="43"/>
  <c r="AX34" i="43"/>
  <c r="AW34" i="43"/>
  <c r="AV34" i="43"/>
  <c r="AU34" i="43"/>
  <c r="AT34" i="43"/>
  <c r="AS34" i="43"/>
  <c r="AR34" i="43"/>
  <c r="AQ34" i="43"/>
  <c r="AP34" i="43"/>
  <c r="AO34" i="43"/>
  <c r="AN34" i="43"/>
  <c r="AM34" i="43"/>
  <c r="AL34" i="43"/>
  <c r="AK34" i="43"/>
  <c r="AJ34" i="43"/>
  <c r="AI34" i="43"/>
  <c r="AH34" i="43"/>
  <c r="AG34" i="43"/>
  <c r="AZ33" i="43"/>
  <c r="AY33" i="43"/>
  <c r="AX33" i="43"/>
  <c r="AW33" i="43"/>
  <c r="AV33" i="43"/>
  <c r="AU33" i="43"/>
  <c r="AT33" i="43"/>
  <c r="AS33" i="43"/>
  <c r="AR33" i="43"/>
  <c r="AQ33" i="43"/>
  <c r="AP33" i="43"/>
  <c r="AO33" i="43"/>
  <c r="AN33" i="43"/>
  <c r="AM33" i="43"/>
  <c r="AL33" i="43"/>
  <c r="AK33" i="43"/>
  <c r="AJ33" i="43"/>
  <c r="AI33" i="43"/>
  <c r="AH33" i="43"/>
  <c r="AG33" i="43"/>
  <c r="AZ32" i="43"/>
  <c r="AY32" i="43"/>
  <c r="AX32" i="43"/>
  <c r="AW32" i="43"/>
  <c r="AV32" i="43"/>
  <c r="AU32" i="43"/>
  <c r="AT32" i="43"/>
  <c r="AS32" i="43"/>
  <c r="AR32" i="43"/>
  <c r="AQ32" i="43"/>
  <c r="AP32" i="43"/>
  <c r="AO32" i="43"/>
  <c r="AN32" i="43"/>
  <c r="AM32" i="43"/>
  <c r="AL32" i="43"/>
  <c r="AK32" i="43"/>
  <c r="AJ32" i="43"/>
  <c r="AI32" i="43"/>
  <c r="AH32" i="43"/>
  <c r="AG32" i="43"/>
  <c r="AZ31" i="43"/>
  <c r="AY31" i="43"/>
  <c r="AX31" i="43"/>
  <c r="AW31" i="43"/>
  <c r="AV31" i="43"/>
  <c r="AU31" i="43"/>
  <c r="AT31" i="43"/>
  <c r="AS31" i="43"/>
  <c r="AR31" i="43"/>
  <c r="AQ31" i="43"/>
  <c r="AP31" i="43"/>
  <c r="AO31" i="43"/>
  <c r="AN31" i="43"/>
  <c r="AM31" i="43"/>
  <c r="AL31" i="43"/>
  <c r="AK31" i="43"/>
  <c r="AJ31" i="43"/>
  <c r="AI31" i="43"/>
  <c r="AH31" i="43"/>
  <c r="AG31" i="43"/>
  <c r="AZ30" i="43"/>
  <c r="AY30" i="43"/>
  <c r="AX30" i="43"/>
  <c r="AW30" i="43"/>
  <c r="AV30" i="43"/>
  <c r="AU30" i="43"/>
  <c r="AT30" i="43"/>
  <c r="AS30" i="43"/>
  <c r="AR30" i="43"/>
  <c r="AQ30" i="43"/>
  <c r="AP30" i="43"/>
  <c r="AO30" i="43"/>
  <c r="AN30" i="43"/>
  <c r="AM30" i="43"/>
  <c r="AL30" i="43"/>
  <c r="AK30" i="43"/>
  <c r="AJ30" i="43"/>
  <c r="AI30" i="43"/>
  <c r="AH30" i="43"/>
  <c r="AG30" i="43"/>
  <c r="AZ29" i="43"/>
  <c r="AY29" i="43"/>
  <c r="AX29" i="43"/>
  <c r="AW29" i="43"/>
  <c r="AV29" i="43"/>
  <c r="AU29" i="43"/>
  <c r="AT29" i="43"/>
  <c r="AS29" i="43"/>
  <c r="AR29" i="43"/>
  <c r="AQ29" i="43"/>
  <c r="AP29" i="43"/>
  <c r="AO29" i="43"/>
  <c r="AN29" i="43"/>
  <c r="AM29" i="43"/>
  <c r="AL29" i="43"/>
  <c r="AK29" i="43"/>
  <c r="AJ29" i="43"/>
  <c r="AI29" i="43"/>
  <c r="AH29" i="43"/>
  <c r="AG29" i="43"/>
  <c r="AZ28" i="43"/>
  <c r="AY28" i="43"/>
  <c r="AX28" i="43"/>
  <c r="AW28" i="43"/>
  <c r="AV28" i="43"/>
  <c r="AU28" i="43"/>
  <c r="AT28" i="43"/>
  <c r="AS28" i="43"/>
  <c r="AR28" i="43"/>
  <c r="AQ28" i="43"/>
  <c r="AP28" i="43"/>
  <c r="AO28" i="43"/>
  <c r="AN28" i="43"/>
  <c r="AM28" i="43"/>
  <c r="AL28" i="43"/>
  <c r="AK28" i="43"/>
  <c r="AJ28" i="43"/>
  <c r="AI28" i="43"/>
  <c r="AH28" i="43"/>
  <c r="AG28" i="43"/>
  <c r="AZ27" i="43"/>
  <c r="AY27" i="43"/>
  <c r="AX27" i="43"/>
  <c r="AW27" i="43"/>
  <c r="AV27" i="43"/>
  <c r="AU27" i="43"/>
  <c r="AT27" i="43"/>
  <c r="AS27" i="43"/>
  <c r="AR27" i="43"/>
  <c r="AQ27" i="43"/>
  <c r="AP27" i="43"/>
  <c r="AO27" i="43"/>
  <c r="AN27" i="43"/>
  <c r="AM27" i="43"/>
  <c r="AL27" i="43"/>
  <c r="AK27" i="43"/>
  <c r="AJ27" i="43"/>
  <c r="AI27" i="43"/>
  <c r="AH27" i="43"/>
  <c r="AG27" i="43"/>
  <c r="AZ26" i="43"/>
  <c r="AY26" i="43"/>
  <c r="AX26" i="43"/>
  <c r="AW26" i="43"/>
  <c r="AV26" i="43"/>
  <c r="AU26" i="43"/>
  <c r="AT26" i="43"/>
  <c r="AS26" i="43"/>
  <c r="AR26" i="43"/>
  <c r="AQ26" i="43"/>
  <c r="AP26" i="43"/>
  <c r="AO26" i="43"/>
  <c r="AN26" i="43"/>
  <c r="AM26" i="43"/>
  <c r="AL26" i="43"/>
  <c r="AK26" i="43"/>
  <c r="AJ26" i="43"/>
  <c r="AI26" i="43"/>
  <c r="AH26" i="43"/>
  <c r="AG26" i="43"/>
  <c r="AZ25" i="43"/>
  <c r="AY25" i="43"/>
  <c r="AX25" i="43"/>
  <c r="AW25" i="43"/>
  <c r="AV25" i="43"/>
  <c r="AU25" i="43"/>
  <c r="AT25" i="43"/>
  <c r="AS25" i="43"/>
  <c r="AR25" i="43"/>
  <c r="AQ25" i="43"/>
  <c r="AP25" i="43"/>
  <c r="AO25" i="43"/>
  <c r="AN25" i="43"/>
  <c r="AM25" i="43"/>
  <c r="AL25" i="43"/>
  <c r="AK25" i="43"/>
  <c r="AJ25" i="43"/>
  <c r="AI25" i="43"/>
  <c r="AH25" i="43"/>
  <c r="AG25" i="43"/>
  <c r="AZ24" i="43"/>
  <c r="AY24" i="43"/>
  <c r="AX24" i="43"/>
  <c r="AW24" i="43"/>
  <c r="AV24" i="43"/>
  <c r="AU24" i="43"/>
  <c r="AT24" i="43"/>
  <c r="AS24" i="43"/>
  <c r="AR24" i="43"/>
  <c r="AQ24" i="43"/>
  <c r="AP24" i="43"/>
  <c r="AO24" i="43"/>
  <c r="AN24" i="43"/>
  <c r="AM24" i="43"/>
  <c r="AL24" i="43"/>
  <c r="AK24" i="43"/>
  <c r="AJ24" i="43"/>
  <c r="AI24" i="43"/>
  <c r="AH24" i="43"/>
  <c r="AG24" i="43"/>
  <c r="AZ23" i="43"/>
  <c r="AY23" i="43"/>
  <c r="AX23" i="43"/>
  <c r="AW23" i="43"/>
  <c r="AV23" i="43"/>
  <c r="AU23" i="43"/>
  <c r="AT23" i="43"/>
  <c r="AS23" i="43"/>
  <c r="AR23" i="43"/>
  <c r="AQ23" i="43"/>
  <c r="AP23" i="43"/>
  <c r="AO23" i="43"/>
  <c r="AN23" i="43"/>
  <c r="AM23" i="43"/>
  <c r="AL23" i="43"/>
  <c r="AK23" i="43"/>
  <c r="AJ23" i="43"/>
  <c r="AI23" i="43"/>
  <c r="AH23" i="43"/>
  <c r="AG23" i="43"/>
  <c r="AZ22" i="43"/>
  <c r="AY22" i="43"/>
  <c r="AX22" i="43"/>
  <c r="AW22" i="43"/>
  <c r="AV22" i="43"/>
  <c r="AU22" i="43"/>
  <c r="AT22" i="43"/>
  <c r="AS22" i="43"/>
  <c r="AR22" i="43"/>
  <c r="AQ22" i="43"/>
  <c r="AP22" i="43"/>
  <c r="AO22" i="43"/>
  <c r="AN22" i="43"/>
  <c r="AM22" i="43"/>
  <c r="AL22" i="43"/>
  <c r="AK22" i="43"/>
  <c r="AJ22" i="43"/>
  <c r="AI22" i="43"/>
  <c r="AH22" i="43"/>
  <c r="AG22" i="43"/>
  <c r="AZ21" i="43"/>
  <c r="AY21" i="43"/>
  <c r="AX21" i="43"/>
  <c r="AW21" i="43"/>
  <c r="AV21" i="43"/>
  <c r="AU21" i="43"/>
  <c r="AT21" i="43"/>
  <c r="AS21" i="43"/>
  <c r="AR21" i="43"/>
  <c r="AQ21" i="43"/>
  <c r="AP21" i="43"/>
  <c r="AO21" i="43"/>
  <c r="AN21" i="43"/>
  <c r="AM21" i="43"/>
  <c r="AL21" i="43"/>
  <c r="AK21" i="43"/>
  <c r="AJ21" i="43"/>
  <c r="AI21" i="43"/>
  <c r="AH21" i="43"/>
  <c r="AG21" i="43"/>
  <c r="AZ20" i="43"/>
  <c r="AY20" i="43"/>
  <c r="AX20" i="43"/>
  <c r="AW20" i="43"/>
  <c r="AV20" i="43"/>
  <c r="AU20" i="43"/>
  <c r="AT20" i="43"/>
  <c r="AS20" i="43"/>
  <c r="AR20" i="43"/>
  <c r="AQ20" i="43"/>
  <c r="AP20" i="43"/>
  <c r="AO20" i="43"/>
  <c r="AN20" i="43"/>
  <c r="AM20" i="43"/>
  <c r="AL20" i="43"/>
  <c r="AK20" i="43"/>
  <c r="AJ20" i="43"/>
  <c r="AI20" i="43"/>
  <c r="AH20" i="43"/>
  <c r="AG20" i="43"/>
  <c r="AZ19" i="43"/>
  <c r="AY19" i="43"/>
  <c r="AX19" i="43"/>
  <c r="AW19" i="43"/>
  <c r="AV19" i="43"/>
  <c r="AU19" i="43"/>
  <c r="AT19" i="43"/>
  <c r="AS19" i="43"/>
  <c r="AR19" i="43"/>
  <c r="AQ19" i="43"/>
  <c r="AP19" i="43"/>
  <c r="AO19" i="43"/>
  <c r="AN19" i="43"/>
  <c r="AM19" i="43"/>
  <c r="AL19" i="43"/>
  <c r="AK19" i="43"/>
  <c r="AJ19" i="43"/>
  <c r="AI19" i="43"/>
  <c r="AH19" i="43"/>
  <c r="AG19" i="43"/>
  <c r="AZ18" i="43"/>
  <c r="AY18" i="43"/>
  <c r="AX18" i="43"/>
  <c r="AW18" i="43"/>
  <c r="AV18" i="43"/>
  <c r="AU18" i="43"/>
  <c r="AT18" i="43"/>
  <c r="AS18" i="43"/>
  <c r="AR18" i="43"/>
  <c r="AQ18" i="43"/>
  <c r="AP18" i="43"/>
  <c r="AO18" i="43"/>
  <c r="AN18" i="43"/>
  <c r="AM18" i="43"/>
  <c r="AL18" i="43"/>
  <c r="AK18" i="43"/>
  <c r="AJ18" i="43"/>
  <c r="AI18" i="43"/>
  <c r="AH18" i="43"/>
  <c r="AG18" i="43"/>
  <c r="AZ17" i="43"/>
  <c r="AY17" i="43"/>
  <c r="AX17" i="43"/>
  <c r="AW17" i="43"/>
  <c r="AV17" i="43"/>
  <c r="AU17" i="43"/>
  <c r="AT17" i="43"/>
  <c r="AS17" i="43"/>
  <c r="AR17" i="43"/>
  <c r="AQ17" i="43"/>
  <c r="AP17" i="43"/>
  <c r="AO17" i="43"/>
  <c r="AN17" i="43"/>
  <c r="AM17" i="43"/>
  <c r="AL17" i="43"/>
  <c r="AK17" i="43"/>
  <c r="AJ17" i="43"/>
  <c r="AI17" i="43"/>
  <c r="AH17" i="43"/>
  <c r="AG17" i="43"/>
  <c r="AZ16" i="43"/>
  <c r="AY16" i="43"/>
  <c r="AX16" i="43"/>
  <c r="AW16" i="43"/>
  <c r="AV16" i="43"/>
  <c r="AU16" i="43"/>
  <c r="AT16" i="43"/>
  <c r="AS16" i="43"/>
  <c r="AR16" i="43"/>
  <c r="AQ16" i="43"/>
  <c r="AP16" i="43"/>
  <c r="AO16" i="43"/>
  <c r="AN16" i="43"/>
  <c r="AM16" i="43"/>
  <c r="AL16" i="43"/>
  <c r="AK16" i="43"/>
  <c r="AJ16" i="43"/>
  <c r="AI16" i="43"/>
  <c r="AH16" i="43"/>
  <c r="AG16" i="43"/>
  <c r="AZ15" i="43"/>
  <c r="AY15" i="43"/>
  <c r="AX15" i="43"/>
  <c r="AW15" i="43"/>
  <c r="AV15" i="43"/>
  <c r="AU15" i="43"/>
  <c r="AT15" i="43"/>
  <c r="AS15" i="43"/>
  <c r="AR15" i="43"/>
  <c r="AQ15" i="43"/>
  <c r="AP15" i="43"/>
  <c r="AO15" i="43"/>
  <c r="AN15" i="43"/>
  <c r="AM15" i="43"/>
  <c r="AL15" i="43"/>
  <c r="AK15" i="43"/>
  <c r="AJ15" i="43"/>
  <c r="AI15" i="43"/>
  <c r="AH15" i="43"/>
  <c r="AG15" i="43"/>
  <c r="AZ14" i="43"/>
  <c r="AY14" i="43"/>
  <c r="AX14" i="43"/>
  <c r="AW14" i="43"/>
  <c r="AV14" i="43"/>
  <c r="AU14" i="43"/>
  <c r="AT14" i="43"/>
  <c r="AS14" i="43"/>
  <c r="AR14" i="43"/>
  <c r="AQ14" i="43"/>
  <c r="AP14" i="43"/>
  <c r="AO14" i="43"/>
  <c r="AN14" i="43"/>
  <c r="AM14" i="43"/>
  <c r="AL14" i="43"/>
  <c r="AK14" i="43"/>
  <c r="AJ14" i="43"/>
  <c r="AI14" i="43"/>
  <c r="AH14" i="43"/>
  <c r="AG14" i="43"/>
  <c r="AZ13" i="43"/>
  <c r="AY13" i="43"/>
  <c r="AX13" i="43"/>
  <c r="AW13" i="43"/>
  <c r="AV13" i="43"/>
  <c r="AU13" i="43"/>
  <c r="AT13" i="43"/>
  <c r="AS13" i="43"/>
  <c r="AR13" i="43"/>
  <c r="AQ13" i="43"/>
  <c r="AP13" i="43"/>
  <c r="AO13" i="43"/>
  <c r="AN13" i="43"/>
  <c r="AM13" i="43"/>
  <c r="AL13" i="43"/>
  <c r="AK13" i="43"/>
  <c r="AJ13" i="43"/>
  <c r="AI13" i="43"/>
  <c r="AH13" i="43"/>
  <c r="AG13" i="43"/>
  <c r="AZ12" i="43"/>
  <c r="AY12" i="43"/>
  <c r="AX12" i="43"/>
  <c r="AW12" i="43"/>
  <c r="AV12" i="43"/>
  <c r="AU12" i="43"/>
  <c r="AT12" i="43"/>
  <c r="AS12" i="43"/>
  <c r="AR12" i="43"/>
  <c r="AQ12" i="43"/>
  <c r="AP12" i="43"/>
  <c r="AO12" i="43"/>
  <c r="AN12" i="43"/>
  <c r="AM12" i="43"/>
  <c r="AL12" i="43"/>
  <c r="AK12" i="43"/>
  <c r="AJ12" i="43"/>
  <c r="AI12" i="43"/>
  <c r="AH12" i="43"/>
  <c r="AG12" i="43"/>
  <c r="AZ11" i="43"/>
  <c r="AY11" i="43"/>
  <c r="AX11" i="43"/>
  <c r="AW11" i="43"/>
  <c r="AV11" i="43"/>
  <c r="AU11" i="43"/>
  <c r="AT11" i="43"/>
  <c r="AS11" i="43"/>
  <c r="AR11" i="43"/>
  <c r="AQ11" i="43"/>
  <c r="AP11" i="43"/>
  <c r="AO11" i="43"/>
  <c r="AN11" i="43"/>
  <c r="AM11" i="43"/>
  <c r="AL11" i="43"/>
  <c r="AK11" i="43"/>
  <c r="AJ11" i="43"/>
  <c r="AI11" i="43"/>
  <c r="AH11" i="43"/>
  <c r="AG11" i="43"/>
  <c r="AZ10" i="43"/>
  <c r="AY10" i="43"/>
  <c r="AX10" i="43"/>
  <c r="AW10" i="43"/>
  <c r="AV10" i="43"/>
  <c r="AU10" i="43"/>
  <c r="AT10" i="43"/>
  <c r="AS10" i="43"/>
  <c r="AR10" i="43"/>
  <c r="AQ10" i="43"/>
  <c r="AP10" i="43"/>
  <c r="AO10" i="43"/>
  <c r="AN10" i="43"/>
  <c r="AM10" i="43"/>
  <c r="AL10" i="43"/>
  <c r="AK10" i="43"/>
  <c r="AJ10" i="43"/>
  <c r="AI10" i="43"/>
  <c r="AH10" i="43"/>
  <c r="AG10" i="43"/>
  <c r="AZ9" i="43"/>
  <c r="AY9" i="43"/>
  <c r="AX9" i="43"/>
  <c r="AW9" i="43"/>
  <c r="AV9" i="43"/>
  <c r="AU9" i="43"/>
  <c r="AT9" i="43"/>
  <c r="AS9" i="43"/>
  <c r="AR9" i="43"/>
  <c r="AQ9" i="43"/>
  <c r="AP9" i="43"/>
  <c r="AO9" i="43"/>
  <c r="AN9" i="43"/>
  <c r="AM9" i="43"/>
  <c r="AL9" i="43"/>
  <c r="AK9" i="43"/>
  <c r="AJ9" i="43"/>
  <c r="AI9" i="43"/>
  <c r="AH9" i="43"/>
  <c r="AG9" i="43"/>
  <c r="AZ8" i="43"/>
  <c r="AY8" i="43"/>
  <c r="AX8" i="43"/>
  <c r="AW8" i="43"/>
  <c r="AV8" i="43"/>
  <c r="AU8" i="43"/>
  <c r="AT8" i="43"/>
  <c r="AS8" i="43"/>
  <c r="AR8" i="43"/>
  <c r="AQ8" i="43"/>
  <c r="AP8" i="43"/>
  <c r="AO8" i="43"/>
  <c r="AN8" i="43"/>
  <c r="AM8" i="43"/>
  <c r="AL8" i="43"/>
  <c r="AK8" i="43"/>
  <c r="AJ8" i="43"/>
  <c r="AI8" i="43"/>
  <c r="AH8" i="43"/>
  <c r="AG8" i="43"/>
  <c r="AZ7" i="43"/>
  <c r="AY7" i="43"/>
  <c r="AX7" i="43"/>
  <c r="AW7" i="43"/>
  <c r="AV7" i="43"/>
  <c r="AU7" i="43"/>
  <c r="AT7" i="43"/>
  <c r="AS7" i="43"/>
  <c r="AR7" i="43"/>
  <c r="AQ7" i="43"/>
  <c r="AP7" i="43"/>
  <c r="AO7" i="43"/>
  <c r="AN7" i="43"/>
  <c r="AM7" i="43"/>
  <c r="AL7" i="43"/>
  <c r="AK7" i="43"/>
  <c r="AJ7" i="43"/>
  <c r="AI7" i="43"/>
  <c r="AH7" i="43"/>
  <c r="AG7" i="43"/>
  <c r="AZ6" i="43"/>
  <c r="AY6" i="43"/>
  <c r="AX6" i="43"/>
  <c r="AW6" i="43"/>
  <c r="AV6" i="43"/>
  <c r="AU6" i="43"/>
  <c r="AT6" i="43"/>
  <c r="AS6" i="43"/>
  <c r="AR6" i="43"/>
  <c r="AQ6" i="43"/>
  <c r="AP6" i="43"/>
  <c r="AO6" i="43"/>
  <c r="AN6" i="43"/>
  <c r="AM6" i="43"/>
  <c r="AL6" i="43"/>
  <c r="AK6" i="43"/>
  <c r="AJ6" i="43"/>
  <c r="AI6" i="43"/>
  <c r="AH6" i="43"/>
  <c r="AG6" i="43"/>
  <c r="AZ5" i="43"/>
  <c r="AY5" i="43"/>
  <c r="AX5" i="43"/>
  <c r="AW5" i="43"/>
  <c r="AV5" i="43"/>
  <c r="AU5" i="43"/>
  <c r="AT5" i="43"/>
  <c r="AS5" i="43"/>
  <c r="AR5" i="43"/>
  <c r="AQ5" i="43"/>
  <c r="AP5" i="43"/>
  <c r="AO5" i="43"/>
  <c r="AN5" i="43"/>
  <c r="AM5" i="43"/>
  <c r="AL5" i="43"/>
  <c r="AK5" i="43"/>
  <c r="AJ5" i="43"/>
  <c r="AI5" i="43"/>
  <c r="AH5" i="43"/>
  <c r="AG5" i="43"/>
  <c r="AZ4" i="43"/>
  <c r="AY4" i="43"/>
  <c r="AX4" i="43"/>
  <c r="AW4" i="43"/>
  <c r="AV4" i="43"/>
  <c r="AU4" i="43"/>
  <c r="AT4" i="43"/>
  <c r="AS4" i="43"/>
  <c r="AR4" i="43"/>
  <c r="AQ4" i="43"/>
  <c r="AP4" i="43"/>
  <c r="AO4" i="43"/>
  <c r="AN4" i="43"/>
  <c r="AM4" i="43"/>
  <c r="AL4" i="43"/>
  <c r="AK4" i="43"/>
  <c r="AJ4" i="43"/>
  <c r="AI4" i="43"/>
  <c r="AH4" i="43"/>
  <c r="AG4" i="43"/>
  <c r="AZ3" i="43"/>
  <c r="AY3" i="43"/>
  <c r="AX3" i="43"/>
  <c r="AW3" i="43"/>
  <c r="AV3" i="43"/>
  <c r="AU3" i="43"/>
  <c r="AT3" i="43"/>
  <c r="AS3" i="43"/>
  <c r="AR3" i="43"/>
  <c r="AQ3" i="43"/>
  <c r="AP3" i="43"/>
  <c r="AO3" i="43"/>
  <c r="AN3" i="43"/>
  <c r="AM3" i="43"/>
  <c r="AL3" i="43"/>
  <c r="AK3" i="43"/>
  <c r="AJ3" i="43"/>
  <c r="AI3" i="43"/>
  <c r="AH3" i="43"/>
  <c r="AG3" i="43"/>
  <c r="AZ2" i="43"/>
  <c r="AY2" i="43"/>
  <c r="AX2" i="43"/>
  <c r="AW2" i="43"/>
  <c r="AV2" i="43"/>
  <c r="AU2" i="43"/>
  <c r="AT2" i="43"/>
  <c r="AS2" i="43"/>
  <c r="AR2" i="43"/>
  <c r="AQ2" i="43"/>
  <c r="AP2" i="43"/>
  <c r="AO2" i="43"/>
  <c r="AN2" i="43"/>
  <c r="AM2" i="43"/>
  <c r="AL2" i="43"/>
  <c r="AK2" i="43"/>
  <c r="AJ2" i="43"/>
  <c r="AI2" i="43"/>
  <c r="AH2" i="43"/>
  <c r="AG2" i="43"/>
  <c r="AZ43" i="42"/>
  <c r="AY43" i="42"/>
  <c r="AX43" i="42"/>
  <c r="AW43" i="42"/>
  <c r="AV43" i="42"/>
  <c r="AU43" i="42"/>
  <c r="AT43" i="42"/>
  <c r="AS43" i="42"/>
  <c r="AR43" i="42"/>
  <c r="AQ43" i="42"/>
  <c r="AP43" i="42"/>
  <c r="AO43" i="42"/>
  <c r="AN43" i="42"/>
  <c r="AM43" i="42"/>
  <c r="AL43" i="42"/>
  <c r="AK43" i="42"/>
  <c r="AJ43" i="42"/>
  <c r="AI43" i="42"/>
  <c r="AH43" i="42"/>
  <c r="AG43" i="42"/>
  <c r="AZ42" i="42"/>
  <c r="AY42" i="42"/>
  <c r="AX42" i="42"/>
  <c r="AW42" i="42"/>
  <c r="AV42" i="42"/>
  <c r="AU42" i="42"/>
  <c r="AT42" i="42"/>
  <c r="AS42" i="42"/>
  <c r="AR42" i="42"/>
  <c r="AQ42" i="42"/>
  <c r="AP42" i="42"/>
  <c r="AO42" i="42"/>
  <c r="AN42" i="42"/>
  <c r="AM42" i="42"/>
  <c r="AL42" i="42"/>
  <c r="AK42" i="42"/>
  <c r="AJ42" i="42"/>
  <c r="AI42" i="42"/>
  <c r="AH42" i="42"/>
  <c r="AG42" i="42"/>
  <c r="AZ41" i="42"/>
  <c r="AY41" i="42"/>
  <c r="AX41" i="42"/>
  <c r="AW41" i="42"/>
  <c r="AV41" i="42"/>
  <c r="AU41" i="42"/>
  <c r="AT41" i="42"/>
  <c r="AS41" i="42"/>
  <c r="AR41" i="42"/>
  <c r="AQ41" i="42"/>
  <c r="AP41" i="42"/>
  <c r="AO41" i="42"/>
  <c r="AN41" i="42"/>
  <c r="AM41" i="42"/>
  <c r="AL41" i="42"/>
  <c r="AK41" i="42"/>
  <c r="AJ41" i="42"/>
  <c r="AI41" i="42"/>
  <c r="AH41" i="42"/>
  <c r="AG41" i="42"/>
  <c r="AZ40" i="42"/>
  <c r="AY40" i="42"/>
  <c r="AX40" i="42"/>
  <c r="AW40" i="42"/>
  <c r="AV40" i="42"/>
  <c r="AU40" i="42"/>
  <c r="AT40" i="42"/>
  <c r="AS40" i="42"/>
  <c r="AR40" i="42"/>
  <c r="AQ40" i="42"/>
  <c r="AP40" i="42"/>
  <c r="AO40" i="42"/>
  <c r="AN40" i="42"/>
  <c r="AM40" i="42"/>
  <c r="AL40" i="42"/>
  <c r="AK40" i="42"/>
  <c r="AJ40" i="42"/>
  <c r="AI40" i="42"/>
  <c r="AH40" i="42"/>
  <c r="AG40" i="42"/>
  <c r="AZ39" i="42"/>
  <c r="AY39" i="42"/>
  <c r="AX39" i="42"/>
  <c r="AW39" i="42"/>
  <c r="AV39" i="42"/>
  <c r="AU39" i="42"/>
  <c r="AT39" i="42"/>
  <c r="AS39" i="42"/>
  <c r="AR39" i="42"/>
  <c r="AQ39" i="42"/>
  <c r="AP39" i="42"/>
  <c r="AO39" i="42"/>
  <c r="AN39" i="42"/>
  <c r="AM39" i="42"/>
  <c r="AL39" i="42"/>
  <c r="AK39" i="42"/>
  <c r="AJ39" i="42"/>
  <c r="AI39" i="42"/>
  <c r="AH39" i="42"/>
  <c r="AG39" i="42"/>
  <c r="AZ38" i="42"/>
  <c r="AY38" i="42"/>
  <c r="AX38" i="42"/>
  <c r="AW38" i="42"/>
  <c r="AV38" i="42"/>
  <c r="AU38" i="42"/>
  <c r="AT38" i="42"/>
  <c r="AS38" i="42"/>
  <c r="AR38" i="42"/>
  <c r="AQ38" i="42"/>
  <c r="AP38" i="42"/>
  <c r="AO38" i="42"/>
  <c r="AN38" i="42"/>
  <c r="AM38" i="42"/>
  <c r="AL38" i="42"/>
  <c r="AK38" i="42"/>
  <c r="AJ38" i="42"/>
  <c r="AI38" i="42"/>
  <c r="AH38" i="42"/>
  <c r="AG38" i="42"/>
  <c r="AZ37" i="42"/>
  <c r="AY37" i="42"/>
  <c r="AX37" i="42"/>
  <c r="AW37" i="42"/>
  <c r="AV37" i="42"/>
  <c r="AU37" i="42"/>
  <c r="AT37" i="42"/>
  <c r="AS37" i="42"/>
  <c r="AR37" i="42"/>
  <c r="AQ37" i="42"/>
  <c r="AP37" i="42"/>
  <c r="AO37" i="42"/>
  <c r="AN37" i="42"/>
  <c r="AM37" i="42"/>
  <c r="AL37" i="42"/>
  <c r="AK37" i="42"/>
  <c r="AJ37" i="42"/>
  <c r="AI37" i="42"/>
  <c r="AH37" i="42"/>
  <c r="AG37" i="42"/>
  <c r="AZ36" i="42"/>
  <c r="AY36" i="42"/>
  <c r="AX36" i="42"/>
  <c r="AW36" i="42"/>
  <c r="AV36" i="42"/>
  <c r="AU36" i="42"/>
  <c r="AT36" i="42"/>
  <c r="AS36" i="42"/>
  <c r="AR36" i="42"/>
  <c r="AQ36" i="42"/>
  <c r="AP36" i="42"/>
  <c r="AO36" i="42"/>
  <c r="AN36" i="42"/>
  <c r="AM36" i="42"/>
  <c r="AL36" i="42"/>
  <c r="AK36" i="42"/>
  <c r="AJ36" i="42"/>
  <c r="AI36" i="42"/>
  <c r="AH36" i="42"/>
  <c r="AG36" i="42"/>
  <c r="AZ35" i="42"/>
  <c r="AY35" i="42"/>
  <c r="AX35" i="42"/>
  <c r="AW35" i="42"/>
  <c r="AV35" i="42"/>
  <c r="AU35" i="42"/>
  <c r="AT35" i="42"/>
  <c r="AS35" i="42"/>
  <c r="AR35" i="42"/>
  <c r="AQ35" i="42"/>
  <c r="AP35" i="42"/>
  <c r="AO35" i="42"/>
  <c r="AN35" i="42"/>
  <c r="AM35" i="42"/>
  <c r="AL35" i="42"/>
  <c r="AK35" i="42"/>
  <c r="AJ35" i="42"/>
  <c r="AI35" i="42"/>
  <c r="AH35" i="42"/>
  <c r="AG35" i="42"/>
  <c r="AZ34" i="42"/>
  <c r="AY34" i="42"/>
  <c r="AX34" i="42"/>
  <c r="AW34" i="42"/>
  <c r="AV34" i="42"/>
  <c r="AU34" i="42"/>
  <c r="AT34" i="42"/>
  <c r="AS34" i="42"/>
  <c r="AR34" i="42"/>
  <c r="AQ34" i="42"/>
  <c r="AP34" i="42"/>
  <c r="AO34" i="42"/>
  <c r="AN34" i="42"/>
  <c r="AM34" i="42"/>
  <c r="AL34" i="42"/>
  <c r="AK34" i="42"/>
  <c r="AJ34" i="42"/>
  <c r="AI34" i="42"/>
  <c r="AH34" i="42"/>
  <c r="AG34" i="42"/>
  <c r="AZ33" i="42"/>
  <c r="AY33" i="42"/>
  <c r="AX33" i="42"/>
  <c r="AW33" i="42"/>
  <c r="AV33" i="42"/>
  <c r="AU33" i="42"/>
  <c r="AT33" i="42"/>
  <c r="AS33" i="42"/>
  <c r="AR33" i="42"/>
  <c r="AQ33" i="42"/>
  <c r="AP33" i="42"/>
  <c r="AO33" i="42"/>
  <c r="AN33" i="42"/>
  <c r="AM33" i="42"/>
  <c r="AL33" i="42"/>
  <c r="AK33" i="42"/>
  <c r="AJ33" i="42"/>
  <c r="AI33" i="42"/>
  <c r="AH33" i="42"/>
  <c r="AG33" i="42"/>
  <c r="AZ32" i="42"/>
  <c r="AY32" i="42"/>
  <c r="AX32" i="42"/>
  <c r="AW32" i="42"/>
  <c r="AV32" i="42"/>
  <c r="AU32" i="42"/>
  <c r="AT32" i="42"/>
  <c r="AS32" i="42"/>
  <c r="AR32" i="42"/>
  <c r="AQ32" i="42"/>
  <c r="AP32" i="42"/>
  <c r="AO32" i="42"/>
  <c r="AN32" i="42"/>
  <c r="AM32" i="42"/>
  <c r="AL32" i="42"/>
  <c r="AK32" i="42"/>
  <c r="AJ32" i="42"/>
  <c r="AI32" i="42"/>
  <c r="AH32" i="42"/>
  <c r="AG32" i="42"/>
  <c r="AZ31" i="42"/>
  <c r="AY31" i="42"/>
  <c r="AX31" i="42"/>
  <c r="AW31" i="42"/>
  <c r="AV31" i="42"/>
  <c r="AU31" i="42"/>
  <c r="AT31" i="42"/>
  <c r="AS31" i="42"/>
  <c r="AR31" i="42"/>
  <c r="AQ31" i="42"/>
  <c r="AP31" i="42"/>
  <c r="AO31" i="42"/>
  <c r="AN31" i="42"/>
  <c r="AM31" i="42"/>
  <c r="AL31" i="42"/>
  <c r="AK31" i="42"/>
  <c r="AJ31" i="42"/>
  <c r="AI31" i="42"/>
  <c r="AH31" i="42"/>
  <c r="AG31" i="42"/>
  <c r="AZ30" i="42"/>
  <c r="AY30" i="42"/>
  <c r="AX30" i="42"/>
  <c r="AW30" i="42"/>
  <c r="AV30" i="42"/>
  <c r="AU30" i="42"/>
  <c r="AT30" i="42"/>
  <c r="AS30" i="42"/>
  <c r="AR30" i="42"/>
  <c r="AQ30" i="42"/>
  <c r="AP30" i="42"/>
  <c r="AO30" i="42"/>
  <c r="AN30" i="42"/>
  <c r="AM30" i="42"/>
  <c r="AL30" i="42"/>
  <c r="AK30" i="42"/>
  <c r="AJ30" i="42"/>
  <c r="AI30" i="42"/>
  <c r="AH30" i="42"/>
  <c r="AG30" i="42"/>
  <c r="AZ29" i="42"/>
  <c r="AY29" i="42"/>
  <c r="AX29" i="42"/>
  <c r="AW29" i="42"/>
  <c r="AV29" i="42"/>
  <c r="AU29" i="42"/>
  <c r="AT29" i="42"/>
  <c r="AS29" i="42"/>
  <c r="AR29" i="42"/>
  <c r="AQ29" i="42"/>
  <c r="AP29" i="42"/>
  <c r="AO29" i="42"/>
  <c r="AN29" i="42"/>
  <c r="AM29" i="42"/>
  <c r="AL29" i="42"/>
  <c r="AK29" i="42"/>
  <c r="AJ29" i="42"/>
  <c r="AI29" i="42"/>
  <c r="AH29" i="42"/>
  <c r="AG29" i="42"/>
  <c r="AZ28" i="42"/>
  <c r="AY28" i="42"/>
  <c r="AX28" i="42"/>
  <c r="AW28" i="42"/>
  <c r="AV28" i="42"/>
  <c r="AU28" i="42"/>
  <c r="AT28" i="42"/>
  <c r="AS28" i="42"/>
  <c r="AR28" i="42"/>
  <c r="AQ28" i="42"/>
  <c r="AP28" i="42"/>
  <c r="AO28" i="42"/>
  <c r="AN28" i="42"/>
  <c r="AM28" i="42"/>
  <c r="AL28" i="42"/>
  <c r="AK28" i="42"/>
  <c r="AJ28" i="42"/>
  <c r="AI28" i="42"/>
  <c r="AH28" i="42"/>
  <c r="AG28" i="42"/>
  <c r="AZ27" i="42"/>
  <c r="AY27" i="42"/>
  <c r="AX27" i="42"/>
  <c r="AW27" i="42"/>
  <c r="AV27" i="42"/>
  <c r="AU27" i="42"/>
  <c r="AT27" i="42"/>
  <c r="AS27" i="42"/>
  <c r="AR27" i="42"/>
  <c r="AQ27" i="42"/>
  <c r="AP27" i="42"/>
  <c r="AO27" i="42"/>
  <c r="AN27" i="42"/>
  <c r="AM27" i="42"/>
  <c r="AL27" i="42"/>
  <c r="AK27" i="42"/>
  <c r="AJ27" i="42"/>
  <c r="AI27" i="42"/>
  <c r="AH27" i="42"/>
  <c r="AG27" i="42"/>
  <c r="AZ26" i="42"/>
  <c r="AY26" i="42"/>
  <c r="AX26" i="42"/>
  <c r="AW26" i="42"/>
  <c r="AV26" i="42"/>
  <c r="AU26" i="42"/>
  <c r="AT26" i="42"/>
  <c r="AS26" i="42"/>
  <c r="AR26" i="42"/>
  <c r="AQ26" i="42"/>
  <c r="AP26" i="42"/>
  <c r="AO26" i="42"/>
  <c r="AN26" i="42"/>
  <c r="AM26" i="42"/>
  <c r="AL26" i="42"/>
  <c r="AK26" i="42"/>
  <c r="AJ26" i="42"/>
  <c r="AI26" i="42"/>
  <c r="AH26" i="42"/>
  <c r="AG26" i="42"/>
  <c r="AZ25" i="42"/>
  <c r="AY25" i="42"/>
  <c r="AX25" i="42"/>
  <c r="AW25" i="42"/>
  <c r="AV25" i="42"/>
  <c r="AU25" i="42"/>
  <c r="AT25" i="42"/>
  <c r="AS25" i="42"/>
  <c r="AR25" i="42"/>
  <c r="AQ25" i="42"/>
  <c r="AP25" i="42"/>
  <c r="AO25" i="42"/>
  <c r="AN25" i="42"/>
  <c r="AM25" i="42"/>
  <c r="AL25" i="42"/>
  <c r="AK25" i="42"/>
  <c r="AJ25" i="42"/>
  <c r="AI25" i="42"/>
  <c r="AH25" i="42"/>
  <c r="AG25" i="42"/>
  <c r="AZ24" i="42"/>
  <c r="AY24" i="42"/>
  <c r="AX24" i="42"/>
  <c r="AW24" i="42"/>
  <c r="AV24" i="42"/>
  <c r="AU24" i="42"/>
  <c r="AT24" i="42"/>
  <c r="AS24" i="42"/>
  <c r="AR24" i="42"/>
  <c r="AQ24" i="42"/>
  <c r="AP24" i="42"/>
  <c r="AO24" i="42"/>
  <c r="AN24" i="42"/>
  <c r="AM24" i="42"/>
  <c r="AL24" i="42"/>
  <c r="AK24" i="42"/>
  <c r="AJ24" i="42"/>
  <c r="AI24" i="42"/>
  <c r="AH24" i="42"/>
  <c r="AG24" i="42"/>
  <c r="AZ23" i="42"/>
  <c r="AY23" i="42"/>
  <c r="AX23" i="42"/>
  <c r="AW23" i="42"/>
  <c r="AV23" i="42"/>
  <c r="AU23" i="42"/>
  <c r="AT23" i="42"/>
  <c r="AS23" i="42"/>
  <c r="AR23" i="42"/>
  <c r="AQ23" i="42"/>
  <c r="AP23" i="42"/>
  <c r="AO23" i="42"/>
  <c r="AN23" i="42"/>
  <c r="AM23" i="42"/>
  <c r="AL23" i="42"/>
  <c r="AK23" i="42"/>
  <c r="AJ23" i="42"/>
  <c r="AI23" i="42"/>
  <c r="AH23" i="42"/>
  <c r="AG23" i="42"/>
  <c r="AZ22" i="42"/>
  <c r="AY22" i="42"/>
  <c r="AX22" i="42"/>
  <c r="AW22" i="42"/>
  <c r="AV22" i="42"/>
  <c r="AU22" i="42"/>
  <c r="AT22" i="42"/>
  <c r="AS22" i="42"/>
  <c r="AR22" i="42"/>
  <c r="AQ22" i="42"/>
  <c r="AP22" i="42"/>
  <c r="AO22" i="42"/>
  <c r="AN22" i="42"/>
  <c r="AM22" i="42"/>
  <c r="AL22" i="42"/>
  <c r="AK22" i="42"/>
  <c r="AJ22" i="42"/>
  <c r="AI22" i="42"/>
  <c r="AH22" i="42"/>
  <c r="AG22" i="42"/>
  <c r="AZ21" i="42"/>
  <c r="AY21" i="42"/>
  <c r="AX21" i="42"/>
  <c r="AW21" i="42"/>
  <c r="AV21" i="42"/>
  <c r="AU21" i="42"/>
  <c r="AT21" i="42"/>
  <c r="AS21" i="42"/>
  <c r="AR21" i="42"/>
  <c r="AQ21" i="42"/>
  <c r="AP21" i="42"/>
  <c r="AO21" i="42"/>
  <c r="AN21" i="42"/>
  <c r="AM21" i="42"/>
  <c r="AL21" i="42"/>
  <c r="AK21" i="42"/>
  <c r="AJ21" i="42"/>
  <c r="AI21" i="42"/>
  <c r="AH21" i="42"/>
  <c r="AG21" i="42"/>
  <c r="AZ20" i="42"/>
  <c r="AY20" i="42"/>
  <c r="AX20" i="42"/>
  <c r="AW20" i="42"/>
  <c r="AV20" i="42"/>
  <c r="AU20" i="42"/>
  <c r="AT20" i="42"/>
  <c r="AS20" i="42"/>
  <c r="AR20" i="42"/>
  <c r="AQ20" i="42"/>
  <c r="AP20" i="42"/>
  <c r="AO20" i="42"/>
  <c r="AN20" i="42"/>
  <c r="AM20" i="42"/>
  <c r="AL20" i="42"/>
  <c r="AK20" i="42"/>
  <c r="AJ20" i="42"/>
  <c r="AI20" i="42"/>
  <c r="AH20" i="42"/>
  <c r="AG20" i="42"/>
  <c r="AZ19" i="42"/>
  <c r="AY19" i="42"/>
  <c r="AX19" i="42"/>
  <c r="AW19" i="42"/>
  <c r="AV19" i="42"/>
  <c r="AU19" i="42"/>
  <c r="AT19" i="42"/>
  <c r="AS19" i="42"/>
  <c r="AR19" i="42"/>
  <c r="AQ19" i="42"/>
  <c r="AP19" i="42"/>
  <c r="AO19" i="42"/>
  <c r="AN19" i="42"/>
  <c r="AM19" i="42"/>
  <c r="AL19" i="42"/>
  <c r="AK19" i="42"/>
  <c r="AJ19" i="42"/>
  <c r="AI19" i="42"/>
  <c r="AH19" i="42"/>
  <c r="AG19" i="42"/>
  <c r="AZ18" i="42"/>
  <c r="AY18" i="42"/>
  <c r="AX18" i="42"/>
  <c r="AW18" i="42"/>
  <c r="AV18" i="42"/>
  <c r="AU18" i="42"/>
  <c r="AT18" i="42"/>
  <c r="AS18" i="42"/>
  <c r="AR18" i="42"/>
  <c r="AQ18" i="42"/>
  <c r="AP18" i="42"/>
  <c r="AO18" i="42"/>
  <c r="AN18" i="42"/>
  <c r="AM18" i="42"/>
  <c r="AL18" i="42"/>
  <c r="AK18" i="42"/>
  <c r="AJ18" i="42"/>
  <c r="AI18" i="42"/>
  <c r="AH18" i="42"/>
  <c r="AG18" i="42"/>
  <c r="AZ17" i="42"/>
  <c r="AY17" i="42"/>
  <c r="AX17" i="42"/>
  <c r="AW17" i="42"/>
  <c r="AV17" i="42"/>
  <c r="AU17" i="42"/>
  <c r="AT17" i="42"/>
  <c r="AS17" i="42"/>
  <c r="AR17" i="42"/>
  <c r="AQ17" i="42"/>
  <c r="AP17" i="42"/>
  <c r="AO17" i="42"/>
  <c r="AN17" i="42"/>
  <c r="AM17" i="42"/>
  <c r="AL17" i="42"/>
  <c r="AK17" i="42"/>
  <c r="AJ17" i="42"/>
  <c r="AI17" i="42"/>
  <c r="AH17" i="42"/>
  <c r="AG17" i="42"/>
  <c r="AZ16" i="42"/>
  <c r="AY16" i="42"/>
  <c r="AX16" i="42"/>
  <c r="AW16" i="42"/>
  <c r="AV16" i="42"/>
  <c r="AU16" i="42"/>
  <c r="AT16" i="42"/>
  <c r="AS16" i="42"/>
  <c r="AR16" i="42"/>
  <c r="AQ16" i="42"/>
  <c r="AP16" i="42"/>
  <c r="AO16" i="42"/>
  <c r="AN16" i="42"/>
  <c r="AM16" i="42"/>
  <c r="AL16" i="42"/>
  <c r="AK16" i="42"/>
  <c r="AJ16" i="42"/>
  <c r="AI16" i="42"/>
  <c r="AH16" i="42"/>
  <c r="AG16" i="42"/>
  <c r="AZ15" i="42"/>
  <c r="AY15" i="42"/>
  <c r="AX15" i="42"/>
  <c r="AW15" i="42"/>
  <c r="AV15" i="42"/>
  <c r="AU15" i="42"/>
  <c r="AT15" i="42"/>
  <c r="AS15" i="42"/>
  <c r="AR15" i="42"/>
  <c r="AQ15" i="42"/>
  <c r="AP15" i="42"/>
  <c r="AO15" i="42"/>
  <c r="AN15" i="42"/>
  <c r="AM15" i="42"/>
  <c r="AL15" i="42"/>
  <c r="AK15" i="42"/>
  <c r="AJ15" i="42"/>
  <c r="AI15" i="42"/>
  <c r="AH15" i="42"/>
  <c r="AG15" i="42"/>
  <c r="AZ14" i="42"/>
  <c r="AY14" i="42"/>
  <c r="AX14" i="42"/>
  <c r="AW14" i="42"/>
  <c r="AV14" i="42"/>
  <c r="AU14" i="42"/>
  <c r="AT14" i="42"/>
  <c r="AS14" i="42"/>
  <c r="AR14" i="42"/>
  <c r="AQ14" i="42"/>
  <c r="AP14" i="42"/>
  <c r="AO14" i="42"/>
  <c r="AN14" i="42"/>
  <c r="AM14" i="42"/>
  <c r="AL14" i="42"/>
  <c r="AK14" i="42"/>
  <c r="AJ14" i="42"/>
  <c r="AI14" i="42"/>
  <c r="AH14" i="42"/>
  <c r="AG14" i="42"/>
  <c r="AZ13" i="42"/>
  <c r="AY13" i="42"/>
  <c r="AX13" i="42"/>
  <c r="AW13" i="42"/>
  <c r="AV13" i="42"/>
  <c r="AU13" i="42"/>
  <c r="AT13" i="42"/>
  <c r="AS13" i="42"/>
  <c r="AR13" i="42"/>
  <c r="AQ13" i="42"/>
  <c r="AP13" i="42"/>
  <c r="AO13" i="42"/>
  <c r="AN13" i="42"/>
  <c r="AM13" i="42"/>
  <c r="AL13" i="42"/>
  <c r="AK13" i="42"/>
  <c r="AJ13" i="42"/>
  <c r="AI13" i="42"/>
  <c r="AH13" i="42"/>
  <c r="AG13" i="42"/>
  <c r="AZ12" i="42"/>
  <c r="AY12" i="42"/>
  <c r="AX12" i="42"/>
  <c r="AW12" i="42"/>
  <c r="AV12" i="42"/>
  <c r="AU12" i="42"/>
  <c r="AT12" i="42"/>
  <c r="AS12" i="42"/>
  <c r="AR12" i="42"/>
  <c r="AQ12" i="42"/>
  <c r="AP12" i="42"/>
  <c r="AO12" i="42"/>
  <c r="AN12" i="42"/>
  <c r="AM12" i="42"/>
  <c r="AL12" i="42"/>
  <c r="AK12" i="42"/>
  <c r="AJ12" i="42"/>
  <c r="AI12" i="42"/>
  <c r="AH12" i="42"/>
  <c r="AG12" i="42"/>
  <c r="AZ11" i="42"/>
  <c r="AY11" i="42"/>
  <c r="AX11" i="42"/>
  <c r="AW11" i="42"/>
  <c r="AV11" i="42"/>
  <c r="AU11" i="42"/>
  <c r="AT11" i="42"/>
  <c r="AS11" i="42"/>
  <c r="AR11" i="42"/>
  <c r="AQ11" i="42"/>
  <c r="AP11" i="42"/>
  <c r="AO11" i="42"/>
  <c r="AN11" i="42"/>
  <c r="AM11" i="42"/>
  <c r="AL11" i="42"/>
  <c r="AK11" i="42"/>
  <c r="AJ11" i="42"/>
  <c r="AI11" i="42"/>
  <c r="AH11" i="42"/>
  <c r="AG11" i="42"/>
  <c r="AZ10" i="42"/>
  <c r="AY10" i="42"/>
  <c r="AX10" i="42"/>
  <c r="AW10" i="42"/>
  <c r="AV10" i="42"/>
  <c r="AU10" i="42"/>
  <c r="AT10" i="42"/>
  <c r="AS10" i="42"/>
  <c r="AR10" i="42"/>
  <c r="AQ10" i="42"/>
  <c r="AP10" i="42"/>
  <c r="AO10" i="42"/>
  <c r="AN10" i="42"/>
  <c r="AM10" i="42"/>
  <c r="AL10" i="42"/>
  <c r="AK10" i="42"/>
  <c r="AJ10" i="42"/>
  <c r="AI10" i="42"/>
  <c r="AH10" i="42"/>
  <c r="AG10" i="42"/>
  <c r="AZ9" i="42"/>
  <c r="AY9" i="42"/>
  <c r="AX9" i="42"/>
  <c r="AW9" i="42"/>
  <c r="AV9" i="42"/>
  <c r="AU9" i="42"/>
  <c r="AT9" i="42"/>
  <c r="AS9" i="42"/>
  <c r="AR9" i="42"/>
  <c r="AQ9" i="42"/>
  <c r="AP9" i="42"/>
  <c r="AO9" i="42"/>
  <c r="AN9" i="42"/>
  <c r="AM9" i="42"/>
  <c r="AL9" i="42"/>
  <c r="AK9" i="42"/>
  <c r="AJ9" i="42"/>
  <c r="AI9" i="42"/>
  <c r="AH9" i="42"/>
  <c r="AG9" i="42"/>
  <c r="AZ8" i="42"/>
  <c r="AY8" i="42"/>
  <c r="AX8" i="42"/>
  <c r="AW8" i="42"/>
  <c r="AV8" i="42"/>
  <c r="AU8" i="42"/>
  <c r="AT8" i="42"/>
  <c r="AS8" i="42"/>
  <c r="AR8" i="42"/>
  <c r="AQ8" i="42"/>
  <c r="AP8" i="42"/>
  <c r="AO8" i="42"/>
  <c r="AN8" i="42"/>
  <c r="AM8" i="42"/>
  <c r="AL8" i="42"/>
  <c r="AK8" i="42"/>
  <c r="AJ8" i="42"/>
  <c r="AI8" i="42"/>
  <c r="AH8" i="42"/>
  <c r="AG8" i="42"/>
  <c r="AZ7" i="42"/>
  <c r="AY7" i="42"/>
  <c r="AX7" i="42"/>
  <c r="AW7" i="42"/>
  <c r="AV7" i="42"/>
  <c r="AU7" i="42"/>
  <c r="AT7" i="42"/>
  <c r="AS7" i="42"/>
  <c r="AR7" i="42"/>
  <c r="AQ7" i="42"/>
  <c r="AP7" i="42"/>
  <c r="AO7" i="42"/>
  <c r="AN7" i="42"/>
  <c r="AM7" i="42"/>
  <c r="AL7" i="42"/>
  <c r="AK7" i="42"/>
  <c r="AJ7" i="42"/>
  <c r="AI7" i="42"/>
  <c r="AH7" i="42"/>
  <c r="AG7" i="42"/>
  <c r="AZ6" i="42"/>
  <c r="AY6" i="42"/>
  <c r="AX6" i="42"/>
  <c r="AW6" i="42"/>
  <c r="AV6" i="42"/>
  <c r="AU6" i="42"/>
  <c r="AT6" i="42"/>
  <c r="AS6" i="42"/>
  <c r="AR6" i="42"/>
  <c r="AQ6" i="42"/>
  <c r="AP6" i="42"/>
  <c r="AO6" i="42"/>
  <c r="AN6" i="42"/>
  <c r="AM6" i="42"/>
  <c r="AL6" i="42"/>
  <c r="AK6" i="42"/>
  <c r="AJ6" i="42"/>
  <c r="AI6" i="42"/>
  <c r="AH6" i="42"/>
  <c r="AG6" i="42"/>
  <c r="AZ5" i="42"/>
  <c r="AY5" i="42"/>
  <c r="AX5" i="42"/>
  <c r="AW5" i="42"/>
  <c r="AV5" i="42"/>
  <c r="AU5" i="42"/>
  <c r="AT5" i="42"/>
  <c r="AS5" i="42"/>
  <c r="AR5" i="42"/>
  <c r="AQ5" i="42"/>
  <c r="AP5" i="42"/>
  <c r="AO5" i="42"/>
  <c r="AN5" i="42"/>
  <c r="AM5" i="42"/>
  <c r="AL5" i="42"/>
  <c r="AK5" i="42"/>
  <c r="AJ5" i="42"/>
  <c r="AI5" i="42"/>
  <c r="AH5" i="42"/>
  <c r="AG5" i="42"/>
  <c r="AZ4" i="42"/>
  <c r="AY4" i="42"/>
  <c r="AX4" i="42"/>
  <c r="AW4" i="42"/>
  <c r="AV4" i="42"/>
  <c r="AU4" i="42"/>
  <c r="AT4" i="42"/>
  <c r="AS4" i="42"/>
  <c r="AR4" i="42"/>
  <c r="AQ4" i="42"/>
  <c r="AP4" i="42"/>
  <c r="AO4" i="42"/>
  <c r="AN4" i="42"/>
  <c r="AM4" i="42"/>
  <c r="AL4" i="42"/>
  <c r="AK4" i="42"/>
  <c r="AJ4" i="42"/>
  <c r="AI4" i="42"/>
  <c r="AH4" i="42"/>
  <c r="AG4" i="42"/>
  <c r="AZ3" i="42"/>
  <c r="AY3" i="42"/>
  <c r="AX3" i="42"/>
  <c r="AW3" i="42"/>
  <c r="AV3" i="42"/>
  <c r="AU3" i="42"/>
  <c r="AT3" i="42"/>
  <c r="AS3" i="42"/>
  <c r="AR3" i="42"/>
  <c r="AQ3" i="42"/>
  <c r="AP3" i="42"/>
  <c r="AO3" i="42"/>
  <c r="AN3" i="42"/>
  <c r="AM3" i="42"/>
  <c r="AL3" i="42"/>
  <c r="AK3" i="42"/>
  <c r="AJ3" i="42"/>
  <c r="AI3" i="42"/>
  <c r="AH3" i="42"/>
  <c r="AG3" i="42"/>
  <c r="AZ2" i="42"/>
  <c r="AY2" i="42"/>
  <c r="AX2" i="42"/>
  <c r="AW2" i="42"/>
  <c r="AV2" i="42"/>
  <c r="AU2" i="42"/>
  <c r="AT2" i="42"/>
  <c r="AS2" i="42"/>
  <c r="AR2" i="42"/>
  <c r="AQ2" i="42"/>
  <c r="AP2" i="42"/>
  <c r="AO2" i="42"/>
  <c r="AN2" i="42"/>
  <c r="AM2" i="42"/>
  <c r="AL2" i="42"/>
  <c r="AK2" i="42"/>
  <c r="AJ2" i="42"/>
  <c r="AI2" i="42"/>
  <c r="AH2" i="42"/>
  <c r="AG2" i="42"/>
  <c r="AZ43" i="41"/>
  <c r="AY43" i="41"/>
  <c r="AX43" i="41"/>
  <c r="AW43" i="41"/>
  <c r="AV43" i="41"/>
  <c r="AU43" i="41"/>
  <c r="AT43" i="41"/>
  <c r="AS43" i="41"/>
  <c r="AR43" i="41"/>
  <c r="AQ43" i="41"/>
  <c r="AP43" i="41"/>
  <c r="AO43" i="41"/>
  <c r="AN43" i="41"/>
  <c r="AM43" i="41"/>
  <c r="AL43" i="41"/>
  <c r="AK43" i="41"/>
  <c r="AJ43" i="41"/>
  <c r="AI43" i="41"/>
  <c r="AH43" i="41"/>
  <c r="AG43" i="41"/>
  <c r="AZ42" i="41"/>
  <c r="AY42" i="41"/>
  <c r="AX42" i="41"/>
  <c r="AW42" i="41"/>
  <c r="AV42" i="41"/>
  <c r="AU42" i="41"/>
  <c r="AT42" i="41"/>
  <c r="AS42" i="41"/>
  <c r="AR42" i="41"/>
  <c r="AQ42" i="41"/>
  <c r="AP42" i="41"/>
  <c r="AO42" i="41"/>
  <c r="AN42" i="41"/>
  <c r="AM42" i="41"/>
  <c r="AL42" i="41"/>
  <c r="AK42" i="41"/>
  <c r="AJ42" i="41"/>
  <c r="AI42" i="41"/>
  <c r="AH42" i="41"/>
  <c r="AG42" i="41"/>
  <c r="AZ41" i="41"/>
  <c r="AY41" i="41"/>
  <c r="AX41" i="41"/>
  <c r="AW41" i="41"/>
  <c r="AV41" i="41"/>
  <c r="AU41" i="41"/>
  <c r="AT41" i="41"/>
  <c r="AS41" i="41"/>
  <c r="AR41" i="41"/>
  <c r="AQ41" i="41"/>
  <c r="AP41" i="41"/>
  <c r="AO41" i="41"/>
  <c r="AN41" i="41"/>
  <c r="AM41" i="41"/>
  <c r="AL41" i="41"/>
  <c r="AK41" i="41"/>
  <c r="AJ41" i="41"/>
  <c r="AI41" i="41"/>
  <c r="AH41" i="41"/>
  <c r="AG41" i="41"/>
  <c r="AZ40" i="41"/>
  <c r="AY40" i="41"/>
  <c r="AX40" i="41"/>
  <c r="AW40" i="41"/>
  <c r="AV40" i="41"/>
  <c r="AU40" i="41"/>
  <c r="AT40" i="41"/>
  <c r="AS40" i="41"/>
  <c r="AR40" i="41"/>
  <c r="AQ40" i="41"/>
  <c r="AP40" i="41"/>
  <c r="AO40" i="41"/>
  <c r="AN40" i="41"/>
  <c r="AM40" i="41"/>
  <c r="AL40" i="41"/>
  <c r="AK40" i="41"/>
  <c r="AJ40" i="41"/>
  <c r="AI40" i="41"/>
  <c r="AH40" i="41"/>
  <c r="AG40" i="41"/>
  <c r="AZ39" i="41"/>
  <c r="AY39" i="41"/>
  <c r="AX39" i="41"/>
  <c r="AW39" i="41"/>
  <c r="AV39" i="41"/>
  <c r="AU39" i="41"/>
  <c r="AT39" i="41"/>
  <c r="AS39" i="41"/>
  <c r="AR39" i="41"/>
  <c r="AQ39" i="41"/>
  <c r="AP39" i="41"/>
  <c r="AO39" i="41"/>
  <c r="AN39" i="41"/>
  <c r="AM39" i="41"/>
  <c r="AL39" i="41"/>
  <c r="AK39" i="41"/>
  <c r="AJ39" i="41"/>
  <c r="AI39" i="41"/>
  <c r="AH39" i="41"/>
  <c r="AG39" i="41"/>
  <c r="AZ38" i="41"/>
  <c r="AY38" i="41"/>
  <c r="AX38" i="41"/>
  <c r="AW38" i="41"/>
  <c r="AV38" i="41"/>
  <c r="AU38" i="41"/>
  <c r="AT38" i="41"/>
  <c r="AS38" i="41"/>
  <c r="AR38" i="41"/>
  <c r="AQ38" i="41"/>
  <c r="AP38" i="41"/>
  <c r="AO38" i="41"/>
  <c r="AN38" i="41"/>
  <c r="AM38" i="41"/>
  <c r="AL38" i="41"/>
  <c r="AK38" i="41"/>
  <c r="AJ38" i="41"/>
  <c r="AI38" i="41"/>
  <c r="AH38" i="41"/>
  <c r="AG38" i="41"/>
  <c r="AZ37" i="41"/>
  <c r="AY37" i="41"/>
  <c r="AX37" i="41"/>
  <c r="AW37" i="41"/>
  <c r="AV37" i="41"/>
  <c r="AU37" i="41"/>
  <c r="AT37" i="41"/>
  <c r="AS37" i="41"/>
  <c r="AR37" i="41"/>
  <c r="AQ37" i="41"/>
  <c r="AP37" i="41"/>
  <c r="AO37" i="41"/>
  <c r="AN37" i="41"/>
  <c r="AM37" i="41"/>
  <c r="AL37" i="41"/>
  <c r="AK37" i="41"/>
  <c r="AJ37" i="41"/>
  <c r="AI37" i="41"/>
  <c r="AH37" i="41"/>
  <c r="AG37" i="41"/>
  <c r="AZ36" i="41"/>
  <c r="AY36" i="41"/>
  <c r="AX36" i="41"/>
  <c r="AW36" i="41"/>
  <c r="AV36" i="41"/>
  <c r="AU36" i="41"/>
  <c r="AT36" i="41"/>
  <c r="AS36" i="41"/>
  <c r="AR36" i="41"/>
  <c r="AQ36" i="41"/>
  <c r="AP36" i="41"/>
  <c r="AO36" i="41"/>
  <c r="AN36" i="41"/>
  <c r="AM36" i="41"/>
  <c r="AL36" i="41"/>
  <c r="AK36" i="41"/>
  <c r="AJ36" i="41"/>
  <c r="AI36" i="41"/>
  <c r="AH36" i="41"/>
  <c r="AG36" i="41"/>
  <c r="AZ35" i="41"/>
  <c r="AY35" i="41"/>
  <c r="AX35" i="41"/>
  <c r="AW35" i="41"/>
  <c r="AV35" i="41"/>
  <c r="AU35" i="41"/>
  <c r="AT35" i="41"/>
  <c r="AS35" i="41"/>
  <c r="AR35" i="41"/>
  <c r="AQ35" i="41"/>
  <c r="AP35" i="41"/>
  <c r="AO35" i="41"/>
  <c r="AN35" i="41"/>
  <c r="AM35" i="41"/>
  <c r="AL35" i="41"/>
  <c r="AK35" i="41"/>
  <c r="AJ35" i="41"/>
  <c r="AI35" i="41"/>
  <c r="AH35" i="41"/>
  <c r="AG35" i="41"/>
  <c r="AZ34" i="41"/>
  <c r="AY34" i="41"/>
  <c r="AX34" i="41"/>
  <c r="AW34" i="41"/>
  <c r="AV34" i="41"/>
  <c r="AU34" i="41"/>
  <c r="AT34" i="41"/>
  <c r="AS34" i="41"/>
  <c r="AR34" i="41"/>
  <c r="AQ34" i="41"/>
  <c r="AP34" i="41"/>
  <c r="AO34" i="41"/>
  <c r="AN34" i="41"/>
  <c r="AM34" i="41"/>
  <c r="AL34" i="41"/>
  <c r="AK34" i="41"/>
  <c r="AJ34" i="41"/>
  <c r="AI34" i="41"/>
  <c r="AH34" i="41"/>
  <c r="AG34" i="41"/>
  <c r="AZ33" i="41"/>
  <c r="AY33" i="41"/>
  <c r="AX33" i="41"/>
  <c r="AW33" i="41"/>
  <c r="AV33" i="41"/>
  <c r="AU33" i="41"/>
  <c r="AT33" i="41"/>
  <c r="AS33" i="41"/>
  <c r="AR33" i="41"/>
  <c r="AQ33" i="41"/>
  <c r="AP33" i="41"/>
  <c r="AO33" i="41"/>
  <c r="AN33" i="41"/>
  <c r="AM33" i="41"/>
  <c r="AL33" i="41"/>
  <c r="AK33" i="41"/>
  <c r="AJ33" i="41"/>
  <c r="AI33" i="41"/>
  <c r="AH33" i="41"/>
  <c r="AG33" i="41"/>
  <c r="AZ32" i="41"/>
  <c r="AY32" i="41"/>
  <c r="AX32" i="41"/>
  <c r="AW32" i="41"/>
  <c r="AV32" i="41"/>
  <c r="AU32" i="41"/>
  <c r="AT32" i="41"/>
  <c r="AS32" i="41"/>
  <c r="AR32" i="41"/>
  <c r="AQ32" i="41"/>
  <c r="AP32" i="41"/>
  <c r="AO32" i="41"/>
  <c r="AN32" i="41"/>
  <c r="AM32" i="41"/>
  <c r="AL32" i="41"/>
  <c r="AK32" i="41"/>
  <c r="AJ32" i="41"/>
  <c r="AI32" i="41"/>
  <c r="AH32" i="41"/>
  <c r="AG32" i="41"/>
  <c r="AZ31" i="41"/>
  <c r="AY31" i="41"/>
  <c r="AX31" i="41"/>
  <c r="AW31" i="41"/>
  <c r="AV31" i="41"/>
  <c r="AU31" i="41"/>
  <c r="AT31" i="41"/>
  <c r="AS31" i="41"/>
  <c r="AR31" i="41"/>
  <c r="AQ31" i="41"/>
  <c r="AP31" i="41"/>
  <c r="AO31" i="41"/>
  <c r="AN31" i="41"/>
  <c r="AM31" i="41"/>
  <c r="AL31" i="41"/>
  <c r="AK31" i="41"/>
  <c r="AJ31" i="41"/>
  <c r="AI31" i="41"/>
  <c r="AH31" i="41"/>
  <c r="AG31" i="41"/>
  <c r="AZ30" i="41"/>
  <c r="AY30" i="41"/>
  <c r="AX30" i="41"/>
  <c r="AW30" i="41"/>
  <c r="AV30" i="41"/>
  <c r="AU30" i="41"/>
  <c r="AT30" i="41"/>
  <c r="AS30" i="41"/>
  <c r="AR30" i="41"/>
  <c r="AQ30" i="41"/>
  <c r="AP30" i="41"/>
  <c r="AO30" i="41"/>
  <c r="AN30" i="41"/>
  <c r="AM30" i="41"/>
  <c r="AL30" i="41"/>
  <c r="AK30" i="41"/>
  <c r="AJ30" i="41"/>
  <c r="AI30" i="41"/>
  <c r="AH30" i="41"/>
  <c r="AG30" i="41"/>
  <c r="AZ29" i="41"/>
  <c r="AY29" i="41"/>
  <c r="AX29" i="41"/>
  <c r="AW29" i="41"/>
  <c r="AV29" i="41"/>
  <c r="AU29" i="41"/>
  <c r="AT29" i="41"/>
  <c r="AS29" i="41"/>
  <c r="AR29" i="41"/>
  <c r="AQ29" i="41"/>
  <c r="AP29" i="41"/>
  <c r="AO29" i="41"/>
  <c r="AN29" i="41"/>
  <c r="AM29" i="41"/>
  <c r="AL29" i="41"/>
  <c r="AK29" i="41"/>
  <c r="AJ29" i="41"/>
  <c r="AI29" i="41"/>
  <c r="AH29" i="41"/>
  <c r="AG29" i="41"/>
  <c r="AZ28" i="41"/>
  <c r="AY28" i="41"/>
  <c r="AX28" i="41"/>
  <c r="AW28" i="41"/>
  <c r="AV28" i="41"/>
  <c r="AU28" i="41"/>
  <c r="AT28" i="41"/>
  <c r="AS28" i="41"/>
  <c r="AR28" i="41"/>
  <c r="AQ28" i="41"/>
  <c r="AP28" i="41"/>
  <c r="AO28" i="41"/>
  <c r="AN28" i="41"/>
  <c r="AM28" i="41"/>
  <c r="AL28" i="41"/>
  <c r="AK28" i="41"/>
  <c r="AJ28" i="41"/>
  <c r="AI28" i="41"/>
  <c r="AH28" i="41"/>
  <c r="AG28" i="41"/>
  <c r="AZ27" i="41"/>
  <c r="AY27" i="41"/>
  <c r="AX27" i="41"/>
  <c r="AW27" i="41"/>
  <c r="AV27" i="41"/>
  <c r="AU27" i="41"/>
  <c r="AT27" i="41"/>
  <c r="AS27" i="41"/>
  <c r="AR27" i="41"/>
  <c r="AQ27" i="41"/>
  <c r="AP27" i="41"/>
  <c r="AO27" i="41"/>
  <c r="AN27" i="41"/>
  <c r="AM27" i="41"/>
  <c r="AL27" i="41"/>
  <c r="AK27" i="41"/>
  <c r="AJ27" i="41"/>
  <c r="AI27" i="41"/>
  <c r="AH27" i="41"/>
  <c r="AG27" i="41"/>
  <c r="AZ26" i="41"/>
  <c r="AY26" i="41"/>
  <c r="AX26" i="41"/>
  <c r="AW26" i="41"/>
  <c r="AV26" i="41"/>
  <c r="AU26" i="41"/>
  <c r="AT26" i="41"/>
  <c r="AS26" i="41"/>
  <c r="AR26" i="41"/>
  <c r="AQ26" i="41"/>
  <c r="AP26" i="41"/>
  <c r="AO26" i="41"/>
  <c r="AN26" i="41"/>
  <c r="AM26" i="41"/>
  <c r="AL26" i="41"/>
  <c r="AK26" i="41"/>
  <c r="AJ26" i="41"/>
  <c r="AI26" i="41"/>
  <c r="AH26" i="41"/>
  <c r="AG26" i="41"/>
  <c r="AZ25" i="41"/>
  <c r="AY25" i="41"/>
  <c r="AX25" i="41"/>
  <c r="AW25" i="41"/>
  <c r="AV25" i="41"/>
  <c r="AU25" i="41"/>
  <c r="AT25" i="41"/>
  <c r="AS25" i="41"/>
  <c r="AR25" i="41"/>
  <c r="AQ25" i="41"/>
  <c r="AP25" i="41"/>
  <c r="AO25" i="41"/>
  <c r="AN25" i="41"/>
  <c r="AM25" i="41"/>
  <c r="AL25" i="41"/>
  <c r="AK25" i="41"/>
  <c r="AJ25" i="41"/>
  <c r="AI25" i="41"/>
  <c r="AH25" i="41"/>
  <c r="AG25" i="41"/>
  <c r="AZ24" i="41"/>
  <c r="AY24" i="41"/>
  <c r="AX24" i="41"/>
  <c r="AW24" i="41"/>
  <c r="AV24" i="41"/>
  <c r="AU24" i="41"/>
  <c r="AT24" i="41"/>
  <c r="AS24" i="41"/>
  <c r="AR24" i="41"/>
  <c r="AQ24" i="41"/>
  <c r="AP24" i="41"/>
  <c r="AO24" i="41"/>
  <c r="AN24" i="41"/>
  <c r="AM24" i="41"/>
  <c r="AL24" i="41"/>
  <c r="AK24" i="41"/>
  <c r="AJ24" i="41"/>
  <c r="AI24" i="41"/>
  <c r="AH24" i="41"/>
  <c r="AG24" i="41"/>
  <c r="AZ23" i="41"/>
  <c r="AY23" i="41"/>
  <c r="AX23" i="41"/>
  <c r="AW23" i="41"/>
  <c r="AV23" i="41"/>
  <c r="AU23" i="41"/>
  <c r="AT23" i="41"/>
  <c r="AS23" i="41"/>
  <c r="AR23" i="41"/>
  <c r="AQ23" i="41"/>
  <c r="AP23" i="41"/>
  <c r="AO23" i="41"/>
  <c r="AN23" i="41"/>
  <c r="AM23" i="41"/>
  <c r="AL23" i="41"/>
  <c r="AK23" i="41"/>
  <c r="AJ23" i="41"/>
  <c r="AI23" i="41"/>
  <c r="AH23" i="41"/>
  <c r="AG23" i="41"/>
  <c r="AZ22" i="41"/>
  <c r="AY22" i="41"/>
  <c r="AX22" i="41"/>
  <c r="AW22" i="41"/>
  <c r="AV22" i="41"/>
  <c r="AU22" i="41"/>
  <c r="AT22" i="41"/>
  <c r="AS22" i="41"/>
  <c r="AR22" i="41"/>
  <c r="AQ22" i="41"/>
  <c r="AP22" i="41"/>
  <c r="AO22" i="41"/>
  <c r="AN22" i="41"/>
  <c r="AM22" i="41"/>
  <c r="AL22" i="41"/>
  <c r="AK22" i="41"/>
  <c r="AJ22" i="41"/>
  <c r="AI22" i="41"/>
  <c r="AH22" i="41"/>
  <c r="AG22" i="41"/>
  <c r="AZ21" i="41"/>
  <c r="AY21" i="41"/>
  <c r="AX21" i="41"/>
  <c r="AW21" i="41"/>
  <c r="AV21" i="41"/>
  <c r="AU21" i="41"/>
  <c r="AT21" i="41"/>
  <c r="AS21" i="41"/>
  <c r="AR21" i="41"/>
  <c r="AQ21" i="41"/>
  <c r="AP21" i="41"/>
  <c r="AO21" i="41"/>
  <c r="AN21" i="41"/>
  <c r="AM21" i="41"/>
  <c r="AL21" i="41"/>
  <c r="AK21" i="41"/>
  <c r="AJ21" i="41"/>
  <c r="AI21" i="41"/>
  <c r="AH21" i="41"/>
  <c r="AG21" i="41"/>
  <c r="AZ20" i="41"/>
  <c r="AY20" i="41"/>
  <c r="AX20" i="41"/>
  <c r="AW20" i="41"/>
  <c r="AV20" i="41"/>
  <c r="AU20" i="41"/>
  <c r="AT20" i="41"/>
  <c r="AS20" i="41"/>
  <c r="AR20" i="41"/>
  <c r="AQ20" i="41"/>
  <c r="AP20" i="41"/>
  <c r="AO20" i="41"/>
  <c r="AN20" i="41"/>
  <c r="AM20" i="41"/>
  <c r="AL20" i="41"/>
  <c r="AK20" i="41"/>
  <c r="AJ20" i="41"/>
  <c r="AI20" i="41"/>
  <c r="AH20" i="41"/>
  <c r="AG20" i="41"/>
  <c r="AZ19" i="41"/>
  <c r="AY19" i="41"/>
  <c r="AX19" i="41"/>
  <c r="AW19" i="41"/>
  <c r="AV19" i="41"/>
  <c r="AU19" i="41"/>
  <c r="AT19" i="41"/>
  <c r="AS19" i="41"/>
  <c r="AR19" i="41"/>
  <c r="AQ19" i="41"/>
  <c r="AP19" i="41"/>
  <c r="AO19" i="41"/>
  <c r="AN19" i="41"/>
  <c r="AM19" i="41"/>
  <c r="AL19" i="41"/>
  <c r="AK19" i="41"/>
  <c r="AJ19" i="41"/>
  <c r="AI19" i="41"/>
  <c r="AH19" i="41"/>
  <c r="AG19" i="41"/>
  <c r="AZ18" i="41"/>
  <c r="AY18" i="41"/>
  <c r="AX18" i="41"/>
  <c r="AW18" i="41"/>
  <c r="AV18" i="41"/>
  <c r="AU18" i="41"/>
  <c r="AT18" i="41"/>
  <c r="AS18" i="41"/>
  <c r="AR18" i="41"/>
  <c r="AQ18" i="41"/>
  <c r="AP18" i="41"/>
  <c r="AO18" i="41"/>
  <c r="AN18" i="41"/>
  <c r="AM18" i="41"/>
  <c r="AL18" i="41"/>
  <c r="AK18" i="41"/>
  <c r="AJ18" i="41"/>
  <c r="AI18" i="41"/>
  <c r="AH18" i="41"/>
  <c r="AG18" i="41"/>
  <c r="AZ17" i="41"/>
  <c r="AY17" i="41"/>
  <c r="AX17" i="41"/>
  <c r="AW17" i="41"/>
  <c r="AV17" i="41"/>
  <c r="AU17" i="41"/>
  <c r="AT17" i="41"/>
  <c r="AS17" i="41"/>
  <c r="AR17" i="41"/>
  <c r="AQ17" i="41"/>
  <c r="AP17" i="41"/>
  <c r="AO17" i="41"/>
  <c r="AN17" i="41"/>
  <c r="AM17" i="41"/>
  <c r="AL17" i="41"/>
  <c r="AK17" i="41"/>
  <c r="AJ17" i="41"/>
  <c r="AI17" i="41"/>
  <c r="AH17" i="41"/>
  <c r="AG17" i="41"/>
  <c r="AZ16" i="41"/>
  <c r="AY16" i="41"/>
  <c r="AX16" i="41"/>
  <c r="AW16" i="41"/>
  <c r="AV16" i="41"/>
  <c r="AU16" i="41"/>
  <c r="AT16" i="41"/>
  <c r="AS16" i="41"/>
  <c r="AR16" i="41"/>
  <c r="AQ16" i="41"/>
  <c r="AP16" i="41"/>
  <c r="AO16" i="41"/>
  <c r="AN16" i="41"/>
  <c r="AM16" i="41"/>
  <c r="AL16" i="41"/>
  <c r="AK16" i="41"/>
  <c r="AJ16" i="41"/>
  <c r="AI16" i="41"/>
  <c r="AH16" i="41"/>
  <c r="AG16" i="41"/>
  <c r="AZ15" i="41"/>
  <c r="AY15" i="41"/>
  <c r="AX15" i="41"/>
  <c r="AW15" i="41"/>
  <c r="AV15" i="41"/>
  <c r="AU15" i="41"/>
  <c r="AT15" i="41"/>
  <c r="AS15" i="41"/>
  <c r="AR15" i="41"/>
  <c r="AQ15" i="41"/>
  <c r="AP15" i="41"/>
  <c r="AO15" i="41"/>
  <c r="AN15" i="41"/>
  <c r="AM15" i="41"/>
  <c r="AL15" i="41"/>
  <c r="AK15" i="41"/>
  <c r="AJ15" i="41"/>
  <c r="AI15" i="41"/>
  <c r="AH15" i="41"/>
  <c r="AG15" i="41"/>
  <c r="AZ14" i="41"/>
  <c r="AY14" i="41"/>
  <c r="AX14" i="41"/>
  <c r="AW14" i="41"/>
  <c r="AV14" i="41"/>
  <c r="AU14" i="41"/>
  <c r="AT14" i="41"/>
  <c r="AS14" i="41"/>
  <c r="AR14" i="41"/>
  <c r="AQ14" i="41"/>
  <c r="AP14" i="41"/>
  <c r="AO14" i="41"/>
  <c r="AN14" i="41"/>
  <c r="AM14" i="41"/>
  <c r="AL14" i="41"/>
  <c r="AK14" i="41"/>
  <c r="AJ14" i="41"/>
  <c r="AI14" i="41"/>
  <c r="AH14" i="41"/>
  <c r="AG14" i="41"/>
  <c r="AZ13" i="41"/>
  <c r="AY13" i="41"/>
  <c r="AX13" i="41"/>
  <c r="AW13" i="41"/>
  <c r="AV13" i="41"/>
  <c r="AU13" i="41"/>
  <c r="AT13" i="41"/>
  <c r="AS13" i="41"/>
  <c r="AR13" i="41"/>
  <c r="AQ13" i="41"/>
  <c r="AP13" i="41"/>
  <c r="AO13" i="41"/>
  <c r="AN13" i="41"/>
  <c r="AM13" i="41"/>
  <c r="AL13" i="41"/>
  <c r="AK13" i="41"/>
  <c r="AJ13" i="41"/>
  <c r="AI13" i="41"/>
  <c r="AH13" i="41"/>
  <c r="AG13" i="41"/>
  <c r="AZ12" i="41"/>
  <c r="AY12" i="41"/>
  <c r="AX12" i="41"/>
  <c r="AW12" i="41"/>
  <c r="AV12" i="41"/>
  <c r="AU12" i="41"/>
  <c r="AT12" i="41"/>
  <c r="AS12" i="41"/>
  <c r="AR12" i="41"/>
  <c r="AQ12" i="41"/>
  <c r="AP12" i="41"/>
  <c r="AO12" i="41"/>
  <c r="AN12" i="41"/>
  <c r="AM12" i="41"/>
  <c r="AL12" i="41"/>
  <c r="AK12" i="41"/>
  <c r="AJ12" i="41"/>
  <c r="AI12" i="41"/>
  <c r="AH12" i="41"/>
  <c r="AG12" i="41"/>
  <c r="AZ11" i="41"/>
  <c r="AY11" i="41"/>
  <c r="AX11" i="41"/>
  <c r="AW11" i="41"/>
  <c r="AV11" i="41"/>
  <c r="AU11" i="41"/>
  <c r="AT11" i="41"/>
  <c r="AS11" i="41"/>
  <c r="AR11" i="41"/>
  <c r="AQ11" i="41"/>
  <c r="AP11" i="41"/>
  <c r="AO11" i="41"/>
  <c r="AN11" i="41"/>
  <c r="AM11" i="41"/>
  <c r="AL11" i="41"/>
  <c r="AK11" i="41"/>
  <c r="AJ11" i="41"/>
  <c r="AI11" i="41"/>
  <c r="AH11" i="41"/>
  <c r="AG11" i="41"/>
  <c r="AZ10" i="41"/>
  <c r="AY10" i="41"/>
  <c r="AX10" i="41"/>
  <c r="AW10" i="41"/>
  <c r="AV10" i="41"/>
  <c r="AU10" i="41"/>
  <c r="AT10" i="41"/>
  <c r="AS10" i="41"/>
  <c r="AR10" i="41"/>
  <c r="AQ10" i="41"/>
  <c r="AP10" i="41"/>
  <c r="AO10" i="41"/>
  <c r="AN10" i="41"/>
  <c r="AM10" i="41"/>
  <c r="AL10" i="41"/>
  <c r="AK10" i="41"/>
  <c r="AJ10" i="41"/>
  <c r="AI10" i="41"/>
  <c r="AH10" i="41"/>
  <c r="AG10" i="41"/>
  <c r="AZ9" i="41"/>
  <c r="AY9" i="41"/>
  <c r="AX9" i="41"/>
  <c r="AW9" i="41"/>
  <c r="AV9" i="41"/>
  <c r="AU9" i="41"/>
  <c r="AT9" i="41"/>
  <c r="AS9" i="41"/>
  <c r="AR9" i="41"/>
  <c r="AQ9" i="41"/>
  <c r="AP9" i="41"/>
  <c r="AO9" i="41"/>
  <c r="AN9" i="41"/>
  <c r="AM9" i="41"/>
  <c r="AL9" i="41"/>
  <c r="AK9" i="41"/>
  <c r="AJ9" i="41"/>
  <c r="AI9" i="41"/>
  <c r="AH9" i="41"/>
  <c r="AG9" i="41"/>
  <c r="AZ8" i="41"/>
  <c r="AY8" i="41"/>
  <c r="AX8" i="41"/>
  <c r="AW8" i="41"/>
  <c r="AV8" i="41"/>
  <c r="AU8" i="41"/>
  <c r="AT8" i="41"/>
  <c r="AS8" i="41"/>
  <c r="AR8" i="41"/>
  <c r="AQ8" i="41"/>
  <c r="AP8" i="41"/>
  <c r="AO8" i="41"/>
  <c r="AN8" i="41"/>
  <c r="AM8" i="41"/>
  <c r="AL8" i="41"/>
  <c r="AK8" i="41"/>
  <c r="AJ8" i="41"/>
  <c r="AI8" i="41"/>
  <c r="AH8" i="41"/>
  <c r="AG8" i="41"/>
  <c r="AZ7" i="41"/>
  <c r="AY7" i="41"/>
  <c r="AX7" i="41"/>
  <c r="AW7" i="41"/>
  <c r="AV7" i="41"/>
  <c r="AU7" i="41"/>
  <c r="AT7" i="41"/>
  <c r="AS7" i="41"/>
  <c r="AR7" i="41"/>
  <c r="AQ7" i="41"/>
  <c r="AP7" i="41"/>
  <c r="AO7" i="41"/>
  <c r="AN7" i="41"/>
  <c r="AM7" i="41"/>
  <c r="AL7" i="41"/>
  <c r="AK7" i="41"/>
  <c r="AJ7" i="41"/>
  <c r="AI7" i="41"/>
  <c r="AH7" i="41"/>
  <c r="AG7" i="41"/>
  <c r="AZ6" i="41"/>
  <c r="AY6" i="41"/>
  <c r="AX6" i="41"/>
  <c r="AW6" i="41"/>
  <c r="AV6" i="41"/>
  <c r="AU6" i="41"/>
  <c r="AT6" i="41"/>
  <c r="AS6" i="41"/>
  <c r="AR6" i="41"/>
  <c r="AQ6" i="41"/>
  <c r="AP6" i="41"/>
  <c r="AO6" i="41"/>
  <c r="AN6" i="41"/>
  <c r="AM6" i="41"/>
  <c r="AL6" i="41"/>
  <c r="AK6" i="41"/>
  <c r="AJ6" i="41"/>
  <c r="AI6" i="41"/>
  <c r="AH6" i="41"/>
  <c r="AG6" i="41"/>
  <c r="AZ5" i="41"/>
  <c r="AY5" i="41"/>
  <c r="AX5" i="41"/>
  <c r="AW5" i="41"/>
  <c r="AV5" i="41"/>
  <c r="AU5" i="41"/>
  <c r="AT5" i="41"/>
  <c r="AS5" i="41"/>
  <c r="AR5" i="41"/>
  <c r="AQ5" i="41"/>
  <c r="AP5" i="41"/>
  <c r="AO5" i="41"/>
  <c r="AN5" i="41"/>
  <c r="AM5" i="41"/>
  <c r="AL5" i="41"/>
  <c r="AK5" i="41"/>
  <c r="AJ5" i="41"/>
  <c r="AI5" i="41"/>
  <c r="AH5" i="41"/>
  <c r="AG5" i="41"/>
  <c r="AZ4" i="41"/>
  <c r="AY4" i="41"/>
  <c r="AX4" i="41"/>
  <c r="AW4" i="41"/>
  <c r="AV4" i="41"/>
  <c r="AU4" i="41"/>
  <c r="AT4" i="41"/>
  <c r="AS4" i="41"/>
  <c r="AR4" i="41"/>
  <c r="AQ4" i="41"/>
  <c r="AP4" i="41"/>
  <c r="AO4" i="41"/>
  <c r="AN4" i="41"/>
  <c r="AM4" i="41"/>
  <c r="AL4" i="41"/>
  <c r="AK4" i="41"/>
  <c r="AJ4" i="41"/>
  <c r="AI4" i="41"/>
  <c r="AH4" i="41"/>
  <c r="AG4" i="41"/>
  <c r="AZ3" i="41"/>
  <c r="AY3" i="41"/>
  <c r="AX3" i="41"/>
  <c r="AW3" i="41"/>
  <c r="AV3" i="41"/>
  <c r="AU3" i="41"/>
  <c r="AT3" i="41"/>
  <c r="AS3" i="41"/>
  <c r="AR3" i="41"/>
  <c r="AQ3" i="41"/>
  <c r="AP3" i="41"/>
  <c r="AO3" i="41"/>
  <c r="AN3" i="41"/>
  <c r="AM3" i="41"/>
  <c r="AL3" i="41"/>
  <c r="AK3" i="41"/>
  <c r="AJ3" i="41"/>
  <c r="AI3" i="41"/>
  <c r="AH3" i="41"/>
  <c r="AG3" i="41"/>
  <c r="AZ2" i="41"/>
  <c r="AY2" i="41"/>
  <c r="AX2" i="41"/>
  <c r="AW2" i="41"/>
  <c r="AV2" i="41"/>
  <c r="AU2" i="41"/>
  <c r="AT2" i="41"/>
  <c r="AS2" i="41"/>
  <c r="AR2" i="41"/>
  <c r="AQ2" i="41"/>
  <c r="AP2" i="41"/>
  <c r="AO2" i="41"/>
  <c r="AN2" i="41"/>
  <c r="AM2" i="41"/>
  <c r="AL2" i="41"/>
  <c r="AK2" i="41"/>
  <c r="AJ2" i="41"/>
  <c r="AI2" i="41"/>
  <c r="AH2" i="41"/>
  <c r="AG2" i="41"/>
  <c r="AZ43" i="40"/>
  <c r="AY43" i="40"/>
  <c r="AX43" i="40"/>
  <c r="AW43" i="40"/>
  <c r="AV43" i="40"/>
  <c r="AU43" i="40"/>
  <c r="AT43" i="40"/>
  <c r="AS43" i="40"/>
  <c r="AR43" i="40"/>
  <c r="AQ43" i="40"/>
  <c r="AP43" i="40"/>
  <c r="AO43" i="40"/>
  <c r="AN43" i="40"/>
  <c r="AM43" i="40"/>
  <c r="AL43" i="40"/>
  <c r="AK43" i="40"/>
  <c r="AJ43" i="40"/>
  <c r="AI43" i="40"/>
  <c r="AH43" i="40"/>
  <c r="AG43" i="40"/>
  <c r="AZ42" i="40"/>
  <c r="AY42" i="40"/>
  <c r="AX42" i="40"/>
  <c r="AW42" i="40"/>
  <c r="AV42" i="40"/>
  <c r="AU42" i="40"/>
  <c r="AT42" i="40"/>
  <c r="AS42" i="40"/>
  <c r="AR42" i="40"/>
  <c r="AQ42" i="40"/>
  <c r="AP42" i="40"/>
  <c r="AO42" i="40"/>
  <c r="AN42" i="40"/>
  <c r="AM42" i="40"/>
  <c r="AL42" i="40"/>
  <c r="AK42" i="40"/>
  <c r="AJ42" i="40"/>
  <c r="AI42" i="40"/>
  <c r="AH42" i="40"/>
  <c r="AG42" i="40"/>
  <c r="AZ41" i="40"/>
  <c r="AY41" i="40"/>
  <c r="AX41" i="40"/>
  <c r="AW41" i="40"/>
  <c r="AV41" i="40"/>
  <c r="AU41" i="40"/>
  <c r="AT41" i="40"/>
  <c r="AS41" i="40"/>
  <c r="AR41" i="40"/>
  <c r="AQ41" i="40"/>
  <c r="AP41" i="40"/>
  <c r="AO41" i="40"/>
  <c r="AN41" i="40"/>
  <c r="AM41" i="40"/>
  <c r="AL41" i="40"/>
  <c r="AK41" i="40"/>
  <c r="AJ41" i="40"/>
  <c r="AI41" i="40"/>
  <c r="AH41" i="40"/>
  <c r="AG41" i="40"/>
  <c r="AZ40" i="40"/>
  <c r="AY40" i="40"/>
  <c r="AX40" i="40"/>
  <c r="AW40" i="40"/>
  <c r="AV40" i="40"/>
  <c r="AU40" i="40"/>
  <c r="AT40" i="40"/>
  <c r="AS40" i="40"/>
  <c r="AR40" i="40"/>
  <c r="AQ40" i="40"/>
  <c r="AP40" i="40"/>
  <c r="AO40" i="40"/>
  <c r="AN40" i="40"/>
  <c r="AM40" i="40"/>
  <c r="AL40" i="40"/>
  <c r="AK40" i="40"/>
  <c r="AJ40" i="40"/>
  <c r="AI40" i="40"/>
  <c r="AH40" i="40"/>
  <c r="AG40" i="40"/>
  <c r="AZ39" i="40"/>
  <c r="AY39" i="40"/>
  <c r="AX39" i="40"/>
  <c r="AW39" i="40"/>
  <c r="AV39" i="40"/>
  <c r="AU39" i="40"/>
  <c r="AT39" i="40"/>
  <c r="AS39" i="40"/>
  <c r="AR39" i="40"/>
  <c r="AQ39" i="40"/>
  <c r="AP39" i="40"/>
  <c r="AO39" i="40"/>
  <c r="AN39" i="40"/>
  <c r="AM39" i="40"/>
  <c r="AL39" i="40"/>
  <c r="AK39" i="40"/>
  <c r="AJ39" i="40"/>
  <c r="AI39" i="40"/>
  <c r="AH39" i="40"/>
  <c r="AG39" i="40"/>
  <c r="AZ38" i="40"/>
  <c r="AY38" i="40"/>
  <c r="AX38" i="40"/>
  <c r="AW38" i="40"/>
  <c r="AV38" i="40"/>
  <c r="AU38" i="40"/>
  <c r="AT38" i="40"/>
  <c r="AS38" i="40"/>
  <c r="AR38" i="40"/>
  <c r="AQ38" i="40"/>
  <c r="AP38" i="40"/>
  <c r="AO38" i="40"/>
  <c r="AN38" i="40"/>
  <c r="AM38" i="40"/>
  <c r="AL38" i="40"/>
  <c r="AK38" i="40"/>
  <c r="AJ38" i="40"/>
  <c r="AI38" i="40"/>
  <c r="AH38" i="40"/>
  <c r="AG38" i="40"/>
  <c r="AZ37" i="40"/>
  <c r="AY37" i="40"/>
  <c r="AX37" i="40"/>
  <c r="AW37" i="40"/>
  <c r="AV37" i="40"/>
  <c r="AU37" i="40"/>
  <c r="AT37" i="40"/>
  <c r="AS37" i="40"/>
  <c r="AR37" i="40"/>
  <c r="AQ37" i="40"/>
  <c r="AP37" i="40"/>
  <c r="AO37" i="40"/>
  <c r="AN37" i="40"/>
  <c r="AM37" i="40"/>
  <c r="AL37" i="40"/>
  <c r="AK37" i="40"/>
  <c r="AJ37" i="40"/>
  <c r="AI37" i="40"/>
  <c r="AH37" i="40"/>
  <c r="AG37" i="40"/>
  <c r="AZ36" i="40"/>
  <c r="AY36" i="40"/>
  <c r="AX36" i="40"/>
  <c r="AW36" i="40"/>
  <c r="AV36" i="40"/>
  <c r="AU36" i="40"/>
  <c r="AT36" i="40"/>
  <c r="AS36" i="40"/>
  <c r="AR36" i="40"/>
  <c r="AQ36" i="40"/>
  <c r="AP36" i="40"/>
  <c r="AO36" i="40"/>
  <c r="AN36" i="40"/>
  <c r="AM36" i="40"/>
  <c r="AL36" i="40"/>
  <c r="AK36" i="40"/>
  <c r="AJ36" i="40"/>
  <c r="AI36" i="40"/>
  <c r="AH36" i="40"/>
  <c r="AG36" i="40"/>
  <c r="AZ35" i="40"/>
  <c r="AY35" i="40"/>
  <c r="AX35" i="40"/>
  <c r="AW35" i="40"/>
  <c r="AV35" i="40"/>
  <c r="AU35" i="40"/>
  <c r="AT35" i="40"/>
  <c r="AS35" i="40"/>
  <c r="AR35" i="40"/>
  <c r="AQ35" i="40"/>
  <c r="AP35" i="40"/>
  <c r="AO35" i="40"/>
  <c r="AN35" i="40"/>
  <c r="AM35" i="40"/>
  <c r="AL35" i="40"/>
  <c r="AK35" i="40"/>
  <c r="AJ35" i="40"/>
  <c r="AI35" i="40"/>
  <c r="AH35" i="40"/>
  <c r="AG35" i="40"/>
  <c r="AZ34" i="40"/>
  <c r="AY34" i="40"/>
  <c r="AX34" i="40"/>
  <c r="AW34" i="40"/>
  <c r="AV34" i="40"/>
  <c r="AU34" i="40"/>
  <c r="AT34" i="40"/>
  <c r="AS34" i="40"/>
  <c r="AR34" i="40"/>
  <c r="AQ34" i="40"/>
  <c r="AP34" i="40"/>
  <c r="AO34" i="40"/>
  <c r="AN34" i="40"/>
  <c r="AM34" i="40"/>
  <c r="AL34" i="40"/>
  <c r="AK34" i="40"/>
  <c r="AJ34" i="40"/>
  <c r="AI34" i="40"/>
  <c r="AH34" i="40"/>
  <c r="AG34" i="40"/>
  <c r="AZ33" i="40"/>
  <c r="AY33" i="40"/>
  <c r="AX33" i="40"/>
  <c r="AW33" i="40"/>
  <c r="AV33" i="40"/>
  <c r="AU33" i="40"/>
  <c r="AT33" i="40"/>
  <c r="AS33" i="40"/>
  <c r="AR33" i="40"/>
  <c r="AQ33" i="40"/>
  <c r="AP33" i="40"/>
  <c r="AO33" i="40"/>
  <c r="AN33" i="40"/>
  <c r="AM33" i="40"/>
  <c r="AL33" i="40"/>
  <c r="AK33" i="40"/>
  <c r="AJ33" i="40"/>
  <c r="AI33" i="40"/>
  <c r="AH33" i="40"/>
  <c r="AG33" i="40"/>
  <c r="AZ32" i="40"/>
  <c r="AY32" i="40"/>
  <c r="AX32" i="40"/>
  <c r="AW32" i="40"/>
  <c r="AV32" i="40"/>
  <c r="AU32" i="40"/>
  <c r="AT32" i="40"/>
  <c r="AS32" i="40"/>
  <c r="AR32" i="40"/>
  <c r="AQ32" i="40"/>
  <c r="AP32" i="40"/>
  <c r="AO32" i="40"/>
  <c r="AN32" i="40"/>
  <c r="AM32" i="40"/>
  <c r="AL32" i="40"/>
  <c r="AK32" i="40"/>
  <c r="AJ32" i="40"/>
  <c r="AI32" i="40"/>
  <c r="AH32" i="40"/>
  <c r="AG32" i="40"/>
  <c r="AZ31" i="40"/>
  <c r="AY31" i="40"/>
  <c r="AX31" i="40"/>
  <c r="AW31" i="40"/>
  <c r="AV31" i="40"/>
  <c r="AU31" i="40"/>
  <c r="AT31" i="40"/>
  <c r="AS31" i="40"/>
  <c r="AR31" i="40"/>
  <c r="AQ31" i="40"/>
  <c r="AP31" i="40"/>
  <c r="AO31" i="40"/>
  <c r="AN31" i="40"/>
  <c r="AM31" i="40"/>
  <c r="AL31" i="40"/>
  <c r="AK31" i="40"/>
  <c r="AJ31" i="40"/>
  <c r="AI31" i="40"/>
  <c r="AH31" i="40"/>
  <c r="AG31" i="40"/>
  <c r="AZ30" i="40"/>
  <c r="AY30" i="40"/>
  <c r="AX30" i="40"/>
  <c r="AW30" i="40"/>
  <c r="AV30" i="40"/>
  <c r="AU30" i="40"/>
  <c r="AT30" i="40"/>
  <c r="AS30" i="40"/>
  <c r="AR30" i="40"/>
  <c r="AQ30" i="40"/>
  <c r="AP30" i="40"/>
  <c r="AO30" i="40"/>
  <c r="AN30" i="40"/>
  <c r="AM30" i="40"/>
  <c r="AL30" i="40"/>
  <c r="AK30" i="40"/>
  <c r="AJ30" i="40"/>
  <c r="AI30" i="40"/>
  <c r="AH30" i="40"/>
  <c r="AG30" i="40"/>
  <c r="AZ29" i="40"/>
  <c r="AY29" i="40"/>
  <c r="AX29" i="40"/>
  <c r="AW29" i="40"/>
  <c r="AV29" i="40"/>
  <c r="AU29" i="40"/>
  <c r="AT29" i="40"/>
  <c r="AS29" i="40"/>
  <c r="AR29" i="40"/>
  <c r="AQ29" i="40"/>
  <c r="AP29" i="40"/>
  <c r="AO29" i="40"/>
  <c r="AN29" i="40"/>
  <c r="AM29" i="40"/>
  <c r="AL29" i="40"/>
  <c r="AK29" i="40"/>
  <c r="AJ29" i="40"/>
  <c r="AI29" i="40"/>
  <c r="AH29" i="40"/>
  <c r="AG29" i="40"/>
  <c r="AZ28" i="40"/>
  <c r="AY28" i="40"/>
  <c r="AX28" i="40"/>
  <c r="AW28" i="40"/>
  <c r="AV28" i="40"/>
  <c r="AU28" i="40"/>
  <c r="AT28" i="40"/>
  <c r="AS28" i="40"/>
  <c r="AR28" i="40"/>
  <c r="AQ28" i="40"/>
  <c r="AP28" i="40"/>
  <c r="AO28" i="40"/>
  <c r="AN28" i="40"/>
  <c r="AM28" i="40"/>
  <c r="AL28" i="40"/>
  <c r="AK28" i="40"/>
  <c r="AJ28" i="40"/>
  <c r="AI28" i="40"/>
  <c r="AH28" i="40"/>
  <c r="AG28" i="40"/>
  <c r="AZ27" i="40"/>
  <c r="AY27" i="40"/>
  <c r="AX27" i="40"/>
  <c r="AW27" i="40"/>
  <c r="AV27" i="40"/>
  <c r="AU27" i="40"/>
  <c r="AT27" i="40"/>
  <c r="AS27" i="40"/>
  <c r="AR27" i="40"/>
  <c r="AQ27" i="40"/>
  <c r="AP27" i="40"/>
  <c r="AO27" i="40"/>
  <c r="AN27" i="40"/>
  <c r="AM27" i="40"/>
  <c r="AL27" i="40"/>
  <c r="AK27" i="40"/>
  <c r="AJ27" i="40"/>
  <c r="AI27" i="40"/>
  <c r="AH27" i="40"/>
  <c r="AG27" i="40"/>
  <c r="AZ26" i="40"/>
  <c r="AY26" i="40"/>
  <c r="AX26" i="40"/>
  <c r="AW26" i="40"/>
  <c r="AV26" i="40"/>
  <c r="AU26" i="40"/>
  <c r="AT26" i="40"/>
  <c r="AS26" i="40"/>
  <c r="AR26" i="40"/>
  <c r="AQ26" i="40"/>
  <c r="AP26" i="40"/>
  <c r="AO26" i="40"/>
  <c r="AN26" i="40"/>
  <c r="AM26" i="40"/>
  <c r="AL26" i="40"/>
  <c r="AK26" i="40"/>
  <c r="AJ26" i="40"/>
  <c r="AI26" i="40"/>
  <c r="AH26" i="40"/>
  <c r="AG26" i="40"/>
  <c r="AZ25" i="40"/>
  <c r="AY25" i="40"/>
  <c r="AX25" i="40"/>
  <c r="AW25" i="40"/>
  <c r="AV25" i="40"/>
  <c r="AU25" i="40"/>
  <c r="AT25" i="40"/>
  <c r="AS25" i="40"/>
  <c r="AR25" i="40"/>
  <c r="AQ25" i="40"/>
  <c r="AP25" i="40"/>
  <c r="AO25" i="40"/>
  <c r="AN25" i="40"/>
  <c r="AM25" i="40"/>
  <c r="AL25" i="40"/>
  <c r="AK25" i="40"/>
  <c r="AJ25" i="40"/>
  <c r="AI25" i="40"/>
  <c r="AH25" i="40"/>
  <c r="AG25" i="40"/>
  <c r="AZ24" i="40"/>
  <c r="AY24" i="40"/>
  <c r="AX24" i="40"/>
  <c r="AW24" i="40"/>
  <c r="AV24" i="40"/>
  <c r="AU24" i="40"/>
  <c r="AT24" i="40"/>
  <c r="AS24" i="40"/>
  <c r="AR24" i="40"/>
  <c r="AQ24" i="40"/>
  <c r="AP24" i="40"/>
  <c r="AO24" i="40"/>
  <c r="AN24" i="40"/>
  <c r="AM24" i="40"/>
  <c r="AL24" i="40"/>
  <c r="AK24" i="40"/>
  <c r="AJ24" i="40"/>
  <c r="AI24" i="40"/>
  <c r="AH24" i="40"/>
  <c r="AG24" i="40"/>
  <c r="AZ23" i="40"/>
  <c r="AY23" i="40"/>
  <c r="AX23" i="40"/>
  <c r="AW23" i="40"/>
  <c r="AV23" i="40"/>
  <c r="AU23" i="40"/>
  <c r="AT23" i="40"/>
  <c r="AS23" i="40"/>
  <c r="AR23" i="40"/>
  <c r="AQ23" i="40"/>
  <c r="AP23" i="40"/>
  <c r="AO23" i="40"/>
  <c r="AN23" i="40"/>
  <c r="AM23" i="40"/>
  <c r="AL23" i="40"/>
  <c r="AK23" i="40"/>
  <c r="AJ23" i="40"/>
  <c r="AI23" i="40"/>
  <c r="AH23" i="40"/>
  <c r="AG23" i="40"/>
  <c r="AZ22" i="40"/>
  <c r="AY22" i="40"/>
  <c r="AX22" i="40"/>
  <c r="AW22" i="40"/>
  <c r="AV22" i="40"/>
  <c r="AU22" i="40"/>
  <c r="AT22" i="40"/>
  <c r="AS22" i="40"/>
  <c r="AR22" i="40"/>
  <c r="AQ22" i="40"/>
  <c r="AP22" i="40"/>
  <c r="AO22" i="40"/>
  <c r="AN22" i="40"/>
  <c r="AM22" i="40"/>
  <c r="AL22" i="40"/>
  <c r="AK22" i="40"/>
  <c r="AJ22" i="40"/>
  <c r="AI22" i="40"/>
  <c r="AH22" i="40"/>
  <c r="AG22" i="40"/>
  <c r="AZ21" i="40"/>
  <c r="AY21" i="40"/>
  <c r="AX21" i="40"/>
  <c r="AW21" i="40"/>
  <c r="AV21" i="40"/>
  <c r="AU21" i="40"/>
  <c r="AT21" i="40"/>
  <c r="AS21" i="40"/>
  <c r="AR21" i="40"/>
  <c r="AQ21" i="40"/>
  <c r="AP21" i="40"/>
  <c r="AO21" i="40"/>
  <c r="AN21" i="40"/>
  <c r="AM21" i="40"/>
  <c r="AL21" i="40"/>
  <c r="AK21" i="40"/>
  <c r="AJ21" i="40"/>
  <c r="AI21" i="40"/>
  <c r="AH21" i="40"/>
  <c r="AG21" i="40"/>
  <c r="AZ20" i="40"/>
  <c r="AY20" i="40"/>
  <c r="AX20" i="40"/>
  <c r="AW20" i="40"/>
  <c r="AV20" i="40"/>
  <c r="AU20" i="40"/>
  <c r="AT20" i="40"/>
  <c r="AS20" i="40"/>
  <c r="AR20" i="40"/>
  <c r="AQ20" i="40"/>
  <c r="AP20" i="40"/>
  <c r="AO20" i="40"/>
  <c r="AN20" i="40"/>
  <c r="AM20" i="40"/>
  <c r="AL20" i="40"/>
  <c r="AK20" i="40"/>
  <c r="AJ20" i="40"/>
  <c r="AI20" i="40"/>
  <c r="AH20" i="40"/>
  <c r="AG20" i="40"/>
  <c r="AZ19" i="40"/>
  <c r="AY19" i="40"/>
  <c r="AX19" i="40"/>
  <c r="AW19" i="40"/>
  <c r="AV19" i="40"/>
  <c r="AU19" i="40"/>
  <c r="AT19" i="40"/>
  <c r="AS19" i="40"/>
  <c r="AR19" i="40"/>
  <c r="AQ19" i="40"/>
  <c r="AP19" i="40"/>
  <c r="AO19" i="40"/>
  <c r="AN19" i="40"/>
  <c r="AM19" i="40"/>
  <c r="AL19" i="40"/>
  <c r="AK19" i="40"/>
  <c r="AJ19" i="40"/>
  <c r="AI19" i="40"/>
  <c r="AH19" i="40"/>
  <c r="AG19" i="40"/>
  <c r="AZ18" i="40"/>
  <c r="AY18" i="40"/>
  <c r="AX18" i="40"/>
  <c r="AW18" i="40"/>
  <c r="AV18" i="40"/>
  <c r="AU18" i="40"/>
  <c r="AT18" i="40"/>
  <c r="AS18" i="40"/>
  <c r="AR18" i="40"/>
  <c r="AQ18" i="40"/>
  <c r="AP18" i="40"/>
  <c r="AO18" i="40"/>
  <c r="AN18" i="40"/>
  <c r="AM18" i="40"/>
  <c r="AL18" i="40"/>
  <c r="AK18" i="40"/>
  <c r="AJ18" i="40"/>
  <c r="AI18" i="40"/>
  <c r="AH18" i="40"/>
  <c r="AG18" i="40"/>
  <c r="AZ17" i="40"/>
  <c r="AY17" i="40"/>
  <c r="AX17" i="40"/>
  <c r="AW17" i="40"/>
  <c r="AV17" i="40"/>
  <c r="AU17" i="40"/>
  <c r="AT17" i="40"/>
  <c r="AS17" i="40"/>
  <c r="AR17" i="40"/>
  <c r="AQ17" i="40"/>
  <c r="AP17" i="40"/>
  <c r="AO17" i="40"/>
  <c r="AN17" i="40"/>
  <c r="AM17" i="40"/>
  <c r="AL17" i="40"/>
  <c r="AK17" i="40"/>
  <c r="AJ17" i="40"/>
  <c r="AI17" i="40"/>
  <c r="AH17" i="40"/>
  <c r="AG17" i="40"/>
  <c r="AZ16" i="40"/>
  <c r="AY16" i="40"/>
  <c r="AX16" i="40"/>
  <c r="AW16" i="40"/>
  <c r="AV16" i="40"/>
  <c r="AU16" i="40"/>
  <c r="AT16" i="40"/>
  <c r="AS16" i="40"/>
  <c r="AR16" i="40"/>
  <c r="AQ16" i="40"/>
  <c r="AP16" i="40"/>
  <c r="AO16" i="40"/>
  <c r="AN16" i="40"/>
  <c r="AM16" i="40"/>
  <c r="AL16" i="40"/>
  <c r="AK16" i="40"/>
  <c r="AJ16" i="40"/>
  <c r="AI16" i="40"/>
  <c r="AH16" i="40"/>
  <c r="AG16" i="40"/>
  <c r="AZ15" i="40"/>
  <c r="AY15" i="40"/>
  <c r="AX15" i="40"/>
  <c r="AW15" i="40"/>
  <c r="AV15" i="40"/>
  <c r="AU15" i="40"/>
  <c r="AT15" i="40"/>
  <c r="AS15" i="40"/>
  <c r="AR15" i="40"/>
  <c r="AQ15" i="40"/>
  <c r="AP15" i="40"/>
  <c r="AO15" i="40"/>
  <c r="AN15" i="40"/>
  <c r="AM15" i="40"/>
  <c r="AL15" i="40"/>
  <c r="AK15" i="40"/>
  <c r="AJ15" i="40"/>
  <c r="AI15" i="40"/>
  <c r="AH15" i="40"/>
  <c r="AG15" i="40"/>
  <c r="AZ14" i="40"/>
  <c r="AY14" i="40"/>
  <c r="AX14" i="40"/>
  <c r="AW14" i="40"/>
  <c r="AV14" i="40"/>
  <c r="AU14" i="40"/>
  <c r="AT14" i="40"/>
  <c r="AS14" i="40"/>
  <c r="AR14" i="40"/>
  <c r="AQ14" i="40"/>
  <c r="AP14" i="40"/>
  <c r="AO14" i="40"/>
  <c r="AN14" i="40"/>
  <c r="AM14" i="40"/>
  <c r="AL14" i="40"/>
  <c r="AK14" i="40"/>
  <c r="AJ14" i="40"/>
  <c r="AI14" i="40"/>
  <c r="AH14" i="40"/>
  <c r="AG14" i="40"/>
  <c r="AZ13" i="40"/>
  <c r="AY13" i="40"/>
  <c r="AX13" i="40"/>
  <c r="AW13" i="40"/>
  <c r="AV13" i="40"/>
  <c r="AU13" i="40"/>
  <c r="AT13" i="40"/>
  <c r="AS13" i="40"/>
  <c r="AR13" i="40"/>
  <c r="AQ13" i="40"/>
  <c r="AP13" i="40"/>
  <c r="AO13" i="40"/>
  <c r="AN13" i="40"/>
  <c r="AM13" i="40"/>
  <c r="AL13" i="40"/>
  <c r="AK13" i="40"/>
  <c r="AJ13" i="40"/>
  <c r="AI13" i="40"/>
  <c r="AH13" i="40"/>
  <c r="AG13" i="40"/>
  <c r="AZ12" i="40"/>
  <c r="AY12" i="40"/>
  <c r="AX12" i="40"/>
  <c r="AW12" i="40"/>
  <c r="AV12" i="40"/>
  <c r="AU12" i="40"/>
  <c r="AT12" i="40"/>
  <c r="AS12" i="40"/>
  <c r="AR12" i="40"/>
  <c r="AQ12" i="40"/>
  <c r="AP12" i="40"/>
  <c r="AO12" i="40"/>
  <c r="AN12" i="40"/>
  <c r="AM12" i="40"/>
  <c r="AL12" i="40"/>
  <c r="AK12" i="40"/>
  <c r="AJ12" i="40"/>
  <c r="AI12" i="40"/>
  <c r="AH12" i="40"/>
  <c r="AG12" i="40"/>
  <c r="AZ11" i="40"/>
  <c r="AY11" i="40"/>
  <c r="AX11" i="40"/>
  <c r="AW11" i="40"/>
  <c r="AV11" i="40"/>
  <c r="AU11" i="40"/>
  <c r="AT11" i="40"/>
  <c r="AS11" i="40"/>
  <c r="AR11" i="40"/>
  <c r="AQ11" i="40"/>
  <c r="AP11" i="40"/>
  <c r="AO11" i="40"/>
  <c r="AN11" i="40"/>
  <c r="AM11" i="40"/>
  <c r="AL11" i="40"/>
  <c r="AK11" i="40"/>
  <c r="AJ11" i="40"/>
  <c r="AI11" i="40"/>
  <c r="AH11" i="40"/>
  <c r="AG11" i="40"/>
  <c r="AZ10" i="40"/>
  <c r="AY10" i="40"/>
  <c r="AX10" i="40"/>
  <c r="AW10" i="40"/>
  <c r="AV10" i="40"/>
  <c r="AU10" i="40"/>
  <c r="AT10" i="40"/>
  <c r="AS10" i="40"/>
  <c r="AR10" i="40"/>
  <c r="AQ10" i="40"/>
  <c r="AP10" i="40"/>
  <c r="AO10" i="40"/>
  <c r="AN10" i="40"/>
  <c r="AM10" i="40"/>
  <c r="AL10" i="40"/>
  <c r="AK10" i="40"/>
  <c r="AJ10" i="40"/>
  <c r="AI10" i="40"/>
  <c r="AH10" i="40"/>
  <c r="AG10" i="40"/>
  <c r="AZ9" i="40"/>
  <c r="AY9" i="40"/>
  <c r="AX9" i="40"/>
  <c r="AW9" i="40"/>
  <c r="AV9" i="40"/>
  <c r="AU9" i="40"/>
  <c r="AT9" i="40"/>
  <c r="AS9" i="40"/>
  <c r="AR9" i="40"/>
  <c r="AQ9" i="40"/>
  <c r="AP9" i="40"/>
  <c r="AO9" i="40"/>
  <c r="AN9" i="40"/>
  <c r="AM9" i="40"/>
  <c r="AL9" i="40"/>
  <c r="AK9" i="40"/>
  <c r="AJ9" i="40"/>
  <c r="AI9" i="40"/>
  <c r="AH9" i="40"/>
  <c r="AG9" i="40"/>
  <c r="AZ8" i="40"/>
  <c r="AY8" i="40"/>
  <c r="AX8" i="40"/>
  <c r="AW8" i="40"/>
  <c r="AV8" i="40"/>
  <c r="AU8" i="40"/>
  <c r="AT8" i="40"/>
  <c r="AS8" i="40"/>
  <c r="AR8" i="40"/>
  <c r="AQ8" i="40"/>
  <c r="AP8" i="40"/>
  <c r="AO8" i="40"/>
  <c r="AN8" i="40"/>
  <c r="AM8" i="40"/>
  <c r="AL8" i="40"/>
  <c r="AK8" i="40"/>
  <c r="AJ8" i="40"/>
  <c r="AI8" i="40"/>
  <c r="AH8" i="40"/>
  <c r="AG8" i="40"/>
  <c r="AZ7" i="40"/>
  <c r="AY7" i="40"/>
  <c r="AX7" i="40"/>
  <c r="AW7" i="40"/>
  <c r="AV7" i="40"/>
  <c r="AU7" i="40"/>
  <c r="AT7" i="40"/>
  <c r="AS7" i="40"/>
  <c r="AR7" i="40"/>
  <c r="AQ7" i="40"/>
  <c r="AP7" i="40"/>
  <c r="AO7" i="40"/>
  <c r="AN7" i="40"/>
  <c r="AM7" i="40"/>
  <c r="AL7" i="40"/>
  <c r="AK7" i="40"/>
  <c r="AJ7" i="40"/>
  <c r="AI7" i="40"/>
  <c r="AH7" i="40"/>
  <c r="AG7" i="40"/>
  <c r="AZ6" i="40"/>
  <c r="AY6" i="40"/>
  <c r="AX6" i="40"/>
  <c r="AW6" i="40"/>
  <c r="AV6" i="40"/>
  <c r="AU6" i="40"/>
  <c r="AT6" i="40"/>
  <c r="AS6" i="40"/>
  <c r="AR6" i="40"/>
  <c r="AQ6" i="40"/>
  <c r="AP6" i="40"/>
  <c r="AO6" i="40"/>
  <c r="AN6" i="40"/>
  <c r="AM6" i="40"/>
  <c r="AL6" i="40"/>
  <c r="AK6" i="40"/>
  <c r="AJ6" i="40"/>
  <c r="AI6" i="40"/>
  <c r="AH6" i="40"/>
  <c r="AG6" i="40"/>
  <c r="AZ5" i="40"/>
  <c r="AY5" i="40"/>
  <c r="AX5" i="40"/>
  <c r="AW5" i="40"/>
  <c r="AV5" i="40"/>
  <c r="AU5" i="40"/>
  <c r="AT5" i="40"/>
  <c r="AS5" i="40"/>
  <c r="AR5" i="40"/>
  <c r="AQ5" i="40"/>
  <c r="AP5" i="40"/>
  <c r="AO5" i="40"/>
  <c r="AN5" i="40"/>
  <c r="AM5" i="40"/>
  <c r="AL5" i="40"/>
  <c r="AK5" i="40"/>
  <c r="AJ5" i="40"/>
  <c r="AI5" i="40"/>
  <c r="AH5" i="40"/>
  <c r="AG5" i="40"/>
  <c r="AZ4" i="40"/>
  <c r="AY4" i="40"/>
  <c r="AX4" i="40"/>
  <c r="AW4" i="40"/>
  <c r="AV4" i="40"/>
  <c r="AU4" i="40"/>
  <c r="AT4" i="40"/>
  <c r="AS4" i="40"/>
  <c r="AR4" i="40"/>
  <c r="AQ4" i="40"/>
  <c r="AP4" i="40"/>
  <c r="AO4" i="40"/>
  <c r="AN4" i="40"/>
  <c r="AM4" i="40"/>
  <c r="AL4" i="40"/>
  <c r="AK4" i="40"/>
  <c r="AJ4" i="40"/>
  <c r="AI4" i="40"/>
  <c r="AH4" i="40"/>
  <c r="AG4" i="40"/>
  <c r="AZ3" i="40"/>
  <c r="AY3" i="40"/>
  <c r="AX3" i="40"/>
  <c r="AW3" i="40"/>
  <c r="AV3" i="40"/>
  <c r="AU3" i="40"/>
  <c r="AT3" i="40"/>
  <c r="AS3" i="40"/>
  <c r="AR3" i="40"/>
  <c r="AQ3" i="40"/>
  <c r="AP3" i="40"/>
  <c r="AO3" i="40"/>
  <c r="AN3" i="40"/>
  <c r="AM3" i="40"/>
  <c r="AL3" i="40"/>
  <c r="AK3" i="40"/>
  <c r="AJ3" i="40"/>
  <c r="AI3" i="40"/>
  <c r="AH3" i="40"/>
  <c r="AG3" i="40"/>
  <c r="AZ2" i="40"/>
  <c r="AY2" i="40"/>
  <c r="AX2" i="40"/>
  <c r="AW2" i="40"/>
  <c r="AV2" i="40"/>
  <c r="AU2" i="40"/>
  <c r="AT2" i="40"/>
  <c r="AS2" i="40"/>
  <c r="AR2" i="40"/>
  <c r="AQ2" i="40"/>
  <c r="AP2" i="40"/>
  <c r="AO2" i="40"/>
  <c r="AN2" i="40"/>
  <c r="AM2" i="40"/>
  <c r="AL2" i="40"/>
  <c r="AK2" i="40"/>
  <c r="AJ2" i="40"/>
  <c r="AI2" i="40"/>
  <c r="AH2" i="40"/>
  <c r="AG2" i="40"/>
  <c r="AZ43" i="39"/>
  <c r="AY43" i="39"/>
  <c r="AX43" i="39"/>
  <c r="AW43" i="39"/>
  <c r="AV43" i="39"/>
  <c r="AU43" i="39"/>
  <c r="AT43" i="39"/>
  <c r="AS43" i="39"/>
  <c r="AR43" i="39"/>
  <c r="AQ43" i="39"/>
  <c r="AP43" i="39"/>
  <c r="AO43" i="39"/>
  <c r="AN43" i="39"/>
  <c r="AM43" i="39"/>
  <c r="AL43" i="39"/>
  <c r="AK43" i="39"/>
  <c r="AJ43" i="39"/>
  <c r="AI43" i="39"/>
  <c r="AH43" i="39"/>
  <c r="AG43" i="39"/>
  <c r="AZ42" i="39"/>
  <c r="AY42" i="39"/>
  <c r="AX42" i="39"/>
  <c r="AW42" i="39"/>
  <c r="AV42" i="39"/>
  <c r="AU42" i="39"/>
  <c r="AT42" i="39"/>
  <c r="AS42" i="39"/>
  <c r="AR42" i="39"/>
  <c r="AQ42" i="39"/>
  <c r="AP42" i="39"/>
  <c r="AO42" i="39"/>
  <c r="AN42" i="39"/>
  <c r="AM42" i="39"/>
  <c r="AL42" i="39"/>
  <c r="AK42" i="39"/>
  <c r="AJ42" i="39"/>
  <c r="AI42" i="39"/>
  <c r="AH42" i="39"/>
  <c r="AG42" i="39"/>
  <c r="AZ41" i="39"/>
  <c r="AY41" i="39"/>
  <c r="AX41" i="39"/>
  <c r="AW41" i="39"/>
  <c r="AV41" i="39"/>
  <c r="AU41" i="39"/>
  <c r="AT41" i="39"/>
  <c r="AS41" i="39"/>
  <c r="AR41" i="39"/>
  <c r="AQ41" i="39"/>
  <c r="AP41" i="39"/>
  <c r="AO41" i="39"/>
  <c r="AN41" i="39"/>
  <c r="AM41" i="39"/>
  <c r="AL41" i="39"/>
  <c r="AK41" i="39"/>
  <c r="AJ41" i="39"/>
  <c r="AI41" i="39"/>
  <c r="AH41" i="39"/>
  <c r="AG41" i="39"/>
  <c r="AZ40" i="39"/>
  <c r="AY40" i="39"/>
  <c r="AX40" i="39"/>
  <c r="AW40" i="39"/>
  <c r="AV40" i="39"/>
  <c r="AU40" i="39"/>
  <c r="AT40" i="39"/>
  <c r="AS40" i="39"/>
  <c r="AR40" i="39"/>
  <c r="AQ40" i="39"/>
  <c r="AP40" i="39"/>
  <c r="AO40" i="39"/>
  <c r="AN40" i="39"/>
  <c r="AM40" i="39"/>
  <c r="AL40" i="39"/>
  <c r="AK40" i="39"/>
  <c r="AJ40" i="39"/>
  <c r="AI40" i="39"/>
  <c r="AH40" i="39"/>
  <c r="AG40" i="39"/>
  <c r="AZ39" i="39"/>
  <c r="AY39" i="39"/>
  <c r="AX39" i="39"/>
  <c r="AW39" i="39"/>
  <c r="AV39" i="39"/>
  <c r="AU39" i="39"/>
  <c r="AT39" i="39"/>
  <c r="AS39" i="39"/>
  <c r="AR39" i="39"/>
  <c r="AQ39" i="39"/>
  <c r="AP39" i="39"/>
  <c r="AO39" i="39"/>
  <c r="AN39" i="39"/>
  <c r="AM39" i="39"/>
  <c r="AL39" i="39"/>
  <c r="AK39" i="39"/>
  <c r="AJ39" i="39"/>
  <c r="AI39" i="39"/>
  <c r="AH39" i="39"/>
  <c r="AG39" i="39"/>
  <c r="AZ38" i="39"/>
  <c r="AY38" i="39"/>
  <c r="AX38" i="39"/>
  <c r="AW38" i="39"/>
  <c r="AV38" i="39"/>
  <c r="AU38" i="39"/>
  <c r="AT38" i="39"/>
  <c r="AS38" i="39"/>
  <c r="AR38" i="39"/>
  <c r="AQ38" i="39"/>
  <c r="AP38" i="39"/>
  <c r="AO38" i="39"/>
  <c r="AN38" i="39"/>
  <c r="AM38" i="39"/>
  <c r="AL38" i="39"/>
  <c r="AK38" i="39"/>
  <c r="AJ38" i="39"/>
  <c r="AI38" i="39"/>
  <c r="AH38" i="39"/>
  <c r="AG38" i="39"/>
  <c r="AZ37" i="39"/>
  <c r="AY37" i="39"/>
  <c r="AX37" i="39"/>
  <c r="AW37" i="39"/>
  <c r="AV37" i="39"/>
  <c r="AU37" i="39"/>
  <c r="AT37" i="39"/>
  <c r="AS37" i="39"/>
  <c r="AR37" i="39"/>
  <c r="AQ37" i="39"/>
  <c r="AP37" i="39"/>
  <c r="AO37" i="39"/>
  <c r="AN37" i="39"/>
  <c r="AM37" i="39"/>
  <c r="AL37" i="39"/>
  <c r="AK37" i="39"/>
  <c r="AJ37" i="39"/>
  <c r="AI37" i="39"/>
  <c r="AH37" i="39"/>
  <c r="AG37" i="39"/>
  <c r="AZ36" i="39"/>
  <c r="AY36" i="39"/>
  <c r="AX36" i="39"/>
  <c r="AW36" i="39"/>
  <c r="AV36" i="39"/>
  <c r="AU36" i="39"/>
  <c r="AT36" i="39"/>
  <c r="AS36" i="39"/>
  <c r="AR36" i="39"/>
  <c r="AQ36" i="39"/>
  <c r="AP36" i="39"/>
  <c r="AO36" i="39"/>
  <c r="AN36" i="39"/>
  <c r="AM36" i="39"/>
  <c r="AL36" i="39"/>
  <c r="AK36" i="39"/>
  <c r="AJ36" i="39"/>
  <c r="AI36" i="39"/>
  <c r="AH36" i="39"/>
  <c r="AG36" i="39"/>
  <c r="AZ35" i="39"/>
  <c r="AY35" i="39"/>
  <c r="AX35" i="39"/>
  <c r="AW35" i="39"/>
  <c r="AV35" i="39"/>
  <c r="AU35" i="39"/>
  <c r="AT35" i="39"/>
  <c r="AS35" i="39"/>
  <c r="AR35" i="39"/>
  <c r="AQ35" i="39"/>
  <c r="AP35" i="39"/>
  <c r="AO35" i="39"/>
  <c r="AN35" i="39"/>
  <c r="AM35" i="39"/>
  <c r="AL35" i="39"/>
  <c r="AK35" i="39"/>
  <c r="AJ35" i="39"/>
  <c r="AI35" i="39"/>
  <c r="AH35" i="39"/>
  <c r="AG35" i="39"/>
  <c r="AZ34" i="39"/>
  <c r="AY34" i="39"/>
  <c r="AX34" i="39"/>
  <c r="AW34" i="39"/>
  <c r="AV34" i="39"/>
  <c r="AU34" i="39"/>
  <c r="AT34" i="39"/>
  <c r="AS34" i="39"/>
  <c r="AR34" i="39"/>
  <c r="AQ34" i="39"/>
  <c r="AP34" i="39"/>
  <c r="AO34" i="39"/>
  <c r="AN34" i="39"/>
  <c r="AM34" i="39"/>
  <c r="AL34" i="39"/>
  <c r="AK34" i="39"/>
  <c r="AJ34" i="39"/>
  <c r="AI34" i="39"/>
  <c r="AH34" i="39"/>
  <c r="AG34" i="39"/>
  <c r="AZ33" i="39"/>
  <c r="AY33" i="39"/>
  <c r="AX33" i="39"/>
  <c r="AW33" i="39"/>
  <c r="AV33" i="39"/>
  <c r="AU33" i="39"/>
  <c r="AT33" i="39"/>
  <c r="AS33" i="39"/>
  <c r="AR33" i="39"/>
  <c r="AQ33" i="39"/>
  <c r="AP33" i="39"/>
  <c r="AO33" i="39"/>
  <c r="AN33" i="39"/>
  <c r="AM33" i="39"/>
  <c r="AL33" i="39"/>
  <c r="AK33" i="39"/>
  <c r="AJ33" i="39"/>
  <c r="AI33" i="39"/>
  <c r="AH33" i="39"/>
  <c r="AG33" i="39"/>
  <c r="AZ32" i="39"/>
  <c r="AY32" i="39"/>
  <c r="AX32" i="39"/>
  <c r="AW32" i="39"/>
  <c r="AV32" i="39"/>
  <c r="AU32" i="39"/>
  <c r="AT32" i="39"/>
  <c r="AS32" i="39"/>
  <c r="AR32" i="39"/>
  <c r="AQ32" i="39"/>
  <c r="AP32" i="39"/>
  <c r="AO32" i="39"/>
  <c r="AN32" i="39"/>
  <c r="AM32" i="39"/>
  <c r="AL32" i="39"/>
  <c r="AK32" i="39"/>
  <c r="AJ32" i="39"/>
  <c r="AI32" i="39"/>
  <c r="AH32" i="39"/>
  <c r="AG32" i="39"/>
  <c r="AZ31" i="39"/>
  <c r="AY31" i="39"/>
  <c r="AX31" i="39"/>
  <c r="AW31" i="39"/>
  <c r="AV31" i="39"/>
  <c r="AU31" i="39"/>
  <c r="AT31" i="39"/>
  <c r="AS31" i="39"/>
  <c r="AR31" i="39"/>
  <c r="AQ31" i="39"/>
  <c r="AP31" i="39"/>
  <c r="AO31" i="39"/>
  <c r="AN31" i="39"/>
  <c r="AM31" i="39"/>
  <c r="AL31" i="39"/>
  <c r="AK31" i="39"/>
  <c r="AJ31" i="39"/>
  <c r="AI31" i="39"/>
  <c r="AH31" i="39"/>
  <c r="AG31" i="39"/>
  <c r="AZ30" i="39"/>
  <c r="AY30" i="39"/>
  <c r="AX30" i="39"/>
  <c r="AW30" i="39"/>
  <c r="AV30" i="39"/>
  <c r="AU30" i="39"/>
  <c r="AT30" i="39"/>
  <c r="AS30" i="39"/>
  <c r="AR30" i="39"/>
  <c r="AQ30" i="39"/>
  <c r="AP30" i="39"/>
  <c r="AO30" i="39"/>
  <c r="AN30" i="39"/>
  <c r="AM30" i="39"/>
  <c r="AL30" i="39"/>
  <c r="AK30" i="39"/>
  <c r="AJ30" i="39"/>
  <c r="AI30" i="39"/>
  <c r="AH30" i="39"/>
  <c r="AG30" i="39"/>
  <c r="AZ29" i="39"/>
  <c r="AY29" i="39"/>
  <c r="AX29" i="39"/>
  <c r="AW29" i="39"/>
  <c r="AV29" i="39"/>
  <c r="AU29" i="39"/>
  <c r="AT29" i="39"/>
  <c r="AS29" i="39"/>
  <c r="AR29" i="39"/>
  <c r="AQ29" i="39"/>
  <c r="AP29" i="39"/>
  <c r="AO29" i="39"/>
  <c r="AN29" i="39"/>
  <c r="AM29" i="39"/>
  <c r="AL29" i="39"/>
  <c r="AK29" i="39"/>
  <c r="AJ29" i="39"/>
  <c r="AI29" i="39"/>
  <c r="AH29" i="39"/>
  <c r="AG29" i="39"/>
  <c r="AZ28" i="39"/>
  <c r="AY28" i="39"/>
  <c r="AX28" i="39"/>
  <c r="AW28" i="39"/>
  <c r="AV28" i="39"/>
  <c r="AU28" i="39"/>
  <c r="AT28" i="39"/>
  <c r="AS28" i="39"/>
  <c r="AR28" i="39"/>
  <c r="AQ28" i="39"/>
  <c r="AP28" i="39"/>
  <c r="AO28" i="39"/>
  <c r="AN28" i="39"/>
  <c r="AM28" i="39"/>
  <c r="AL28" i="39"/>
  <c r="AK28" i="39"/>
  <c r="AJ28" i="39"/>
  <c r="AI28" i="39"/>
  <c r="AH28" i="39"/>
  <c r="AG28" i="39"/>
  <c r="AZ27" i="39"/>
  <c r="AY27" i="39"/>
  <c r="AX27" i="39"/>
  <c r="AW27" i="39"/>
  <c r="AV27" i="39"/>
  <c r="AU27" i="39"/>
  <c r="AT27" i="39"/>
  <c r="AS27" i="39"/>
  <c r="AR27" i="39"/>
  <c r="AQ27" i="39"/>
  <c r="AP27" i="39"/>
  <c r="AO27" i="39"/>
  <c r="AN27" i="39"/>
  <c r="AM27" i="39"/>
  <c r="AL27" i="39"/>
  <c r="AK27" i="39"/>
  <c r="AJ27" i="39"/>
  <c r="AI27" i="39"/>
  <c r="AH27" i="39"/>
  <c r="AG27" i="39"/>
  <c r="AZ26" i="39"/>
  <c r="AY26" i="39"/>
  <c r="AX26" i="39"/>
  <c r="AW26" i="39"/>
  <c r="AV26" i="39"/>
  <c r="AU26" i="39"/>
  <c r="AT26" i="39"/>
  <c r="AS26" i="39"/>
  <c r="AR26" i="39"/>
  <c r="AQ26" i="39"/>
  <c r="AP26" i="39"/>
  <c r="AO26" i="39"/>
  <c r="AN26" i="39"/>
  <c r="AM26" i="39"/>
  <c r="AL26" i="39"/>
  <c r="AK26" i="39"/>
  <c r="AJ26" i="39"/>
  <c r="AI26" i="39"/>
  <c r="AH26" i="39"/>
  <c r="AG26" i="39"/>
  <c r="AZ25" i="39"/>
  <c r="AY25" i="39"/>
  <c r="AX25" i="39"/>
  <c r="AW25" i="39"/>
  <c r="AV25" i="39"/>
  <c r="AU25" i="39"/>
  <c r="AT25" i="39"/>
  <c r="AS25" i="39"/>
  <c r="AR25" i="39"/>
  <c r="AQ25" i="39"/>
  <c r="AP25" i="39"/>
  <c r="AO25" i="39"/>
  <c r="AN25" i="39"/>
  <c r="AM25" i="39"/>
  <c r="AL25" i="39"/>
  <c r="AK25" i="39"/>
  <c r="AJ25" i="39"/>
  <c r="AI25" i="39"/>
  <c r="AH25" i="39"/>
  <c r="AG25" i="39"/>
  <c r="AZ24" i="39"/>
  <c r="AY24" i="39"/>
  <c r="AX24" i="39"/>
  <c r="AW24" i="39"/>
  <c r="AV24" i="39"/>
  <c r="AU24" i="39"/>
  <c r="AT24" i="39"/>
  <c r="AS24" i="39"/>
  <c r="AR24" i="39"/>
  <c r="AQ24" i="39"/>
  <c r="AP24" i="39"/>
  <c r="AO24" i="39"/>
  <c r="AN24" i="39"/>
  <c r="AM24" i="39"/>
  <c r="AL24" i="39"/>
  <c r="AK24" i="39"/>
  <c r="AJ24" i="39"/>
  <c r="AI24" i="39"/>
  <c r="AH24" i="39"/>
  <c r="AG24" i="39"/>
  <c r="AZ23" i="39"/>
  <c r="AY23" i="39"/>
  <c r="AX23" i="39"/>
  <c r="AW23" i="39"/>
  <c r="AV23" i="39"/>
  <c r="AU23" i="39"/>
  <c r="AT23" i="39"/>
  <c r="AS23" i="39"/>
  <c r="AR23" i="39"/>
  <c r="AQ23" i="39"/>
  <c r="AP23" i="39"/>
  <c r="AO23" i="39"/>
  <c r="AN23" i="39"/>
  <c r="AM23" i="39"/>
  <c r="AL23" i="39"/>
  <c r="AK23" i="39"/>
  <c r="AJ23" i="39"/>
  <c r="AI23" i="39"/>
  <c r="AH23" i="39"/>
  <c r="AG23" i="39"/>
  <c r="AZ22" i="39"/>
  <c r="AY22" i="39"/>
  <c r="AX22" i="39"/>
  <c r="AW22" i="39"/>
  <c r="AV22" i="39"/>
  <c r="AU22" i="39"/>
  <c r="AT22" i="39"/>
  <c r="AS22" i="39"/>
  <c r="AR22" i="39"/>
  <c r="AQ22" i="39"/>
  <c r="AP22" i="39"/>
  <c r="AO22" i="39"/>
  <c r="AN22" i="39"/>
  <c r="AM22" i="39"/>
  <c r="AL22" i="39"/>
  <c r="AK22" i="39"/>
  <c r="AJ22" i="39"/>
  <c r="AI22" i="39"/>
  <c r="AH22" i="39"/>
  <c r="AG22" i="39"/>
  <c r="AZ21" i="39"/>
  <c r="AY21" i="39"/>
  <c r="AX21" i="39"/>
  <c r="AW21" i="39"/>
  <c r="AV21" i="39"/>
  <c r="AU21" i="39"/>
  <c r="AT21" i="39"/>
  <c r="AS21" i="39"/>
  <c r="AR21" i="39"/>
  <c r="AQ21" i="39"/>
  <c r="AP21" i="39"/>
  <c r="AO21" i="39"/>
  <c r="AN21" i="39"/>
  <c r="AM21" i="39"/>
  <c r="AL21" i="39"/>
  <c r="AK21" i="39"/>
  <c r="AJ21" i="39"/>
  <c r="AI21" i="39"/>
  <c r="AH21" i="39"/>
  <c r="AG21" i="39"/>
  <c r="AZ20" i="39"/>
  <c r="AY20" i="39"/>
  <c r="AX20" i="39"/>
  <c r="AW20" i="39"/>
  <c r="AV20" i="39"/>
  <c r="AU20" i="39"/>
  <c r="AT20" i="39"/>
  <c r="AS20" i="39"/>
  <c r="AR20" i="39"/>
  <c r="AQ20" i="39"/>
  <c r="AP20" i="39"/>
  <c r="AO20" i="39"/>
  <c r="AN20" i="39"/>
  <c r="AM20" i="39"/>
  <c r="AL20" i="39"/>
  <c r="AK20" i="39"/>
  <c r="AJ20" i="39"/>
  <c r="AI20" i="39"/>
  <c r="AH20" i="39"/>
  <c r="AG20" i="39"/>
  <c r="AZ19" i="39"/>
  <c r="AY19" i="39"/>
  <c r="AX19" i="39"/>
  <c r="AW19" i="39"/>
  <c r="AV19" i="39"/>
  <c r="AU19" i="39"/>
  <c r="AT19" i="39"/>
  <c r="AS19" i="39"/>
  <c r="AR19" i="39"/>
  <c r="AQ19" i="39"/>
  <c r="AP19" i="39"/>
  <c r="AO19" i="39"/>
  <c r="AN19" i="39"/>
  <c r="AM19" i="39"/>
  <c r="AL19" i="39"/>
  <c r="AK19" i="39"/>
  <c r="AJ19" i="39"/>
  <c r="AI19" i="39"/>
  <c r="AH19" i="39"/>
  <c r="AG19" i="39"/>
  <c r="AZ18" i="39"/>
  <c r="AY18" i="39"/>
  <c r="AX18" i="39"/>
  <c r="AW18" i="39"/>
  <c r="AV18" i="39"/>
  <c r="AU18" i="39"/>
  <c r="AT18" i="39"/>
  <c r="AS18" i="39"/>
  <c r="AR18" i="39"/>
  <c r="AQ18" i="39"/>
  <c r="AP18" i="39"/>
  <c r="AO18" i="39"/>
  <c r="AN18" i="39"/>
  <c r="AM18" i="39"/>
  <c r="AL18" i="39"/>
  <c r="AK18" i="39"/>
  <c r="AJ18" i="39"/>
  <c r="AI18" i="39"/>
  <c r="AH18" i="39"/>
  <c r="AG18" i="39"/>
  <c r="AZ17" i="39"/>
  <c r="AY17" i="39"/>
  <c r="AX17" i="39"/>
  <c r="AW17" i="39"/>
  <c r="AV17" i="39"/>
  <c r="AU17" i="39"/>
  <c r="AT17" i="39"/>
  <c r="AS17" i="39"/>
  <c r="AR17" i="39"/>
  <c r="AQ17" i="39"/>
  <c r="AP17" i="39"/>
  <c r="AO17" i="39"/>
  <c r="AN17" i="39"/>
  <c r="AM17" i="39"/>
  <c r="AL17" i="39"/>
  <c r="AK17" i="39"/>
  <c r="AJ17" i="39"/>
  <c r="AI17" i="39"/>
  <c r="AH17" i="39"/>
  <c r="AG17" i="39"/>
  <c r="AZ16" i="39"/>
  <c r="AY16" i="39"/>
  <c r="AX16" i="39"/>
  <c r="AW16" i="39"/>
  <c r="AV16" i="39"/>
  <c r="AU16" i="39"/>
  <c r="AT16" i="39"/>
  <c r="AS16" i="39"/>
  <c r="AR16" i="39"/>
  <c r="AQ16" i="39"/>
  <c r="AP16" i="39"/>
  <c r="AO16" i="39"/>
  <c r="AN16" i="39"/>
  <c r="AM16" i="39"/>
  <c r="AL16" i="39"/>
  <c r="AK16" i="39"/>
  <c r="AJ16" i="39"/>
  <c r="AI16" i="39"/>
  <c r="AH16" i="39"/>
  <c r="AG16" i="39"/>
  <c r="AZ15" i="39"/>
  <c r="AY15" i="39"/>
  <c r="AX15" i="39"/>
  <c r="AW15" i="39"/>
  <c r="AV15" i="39"/>
  <c r="AU15" i="39"/>
  <c r="AT15" i="39"/>
  <c r="AS15" i="39"/>
  <c r="AR15" i="39"/>
  <c r="AQ15" i="39"/>
  <c r="AP15" i="39"/>
  <c r="AO15" i="39"/>
  <c r="AN15" i="39"/>
  <c r="AM15" i="39"/>
  <c r="AL15" i="39"/>
  <c r="AK15" i="39"/>
  <c r="AJ15" i="39"/>
  <c r="AI15" i="39"/>
  <c r="AH15" i="39"/>
  <c r="AG15" i="39"/>
  <c r="AZ14" i="39"/>
  <c r="AY14" i="39"/>
  <c r="AX14" i="39"/>
  <c r="AW14" i="39"/>
  <c r="AV14" i="39"/>
  <c r="AU14" i="39"/>
  <c r="AT14" i="39"/>
  <c r="AS14" i="39"/>
  <c r="AR14" i="39"/>
  <c r="AQ14" i="39"/>
  <c r="AP14" i="39"/>
  <c r="AO14" i="39"/>
  <c r="AN14" i="39"/>
  <c r="AM14" i="39"/>
  <c r="AL14" i="39"/>
  <c r="AK14" i="39"/>
  <c r="AJ14" i="39"/>
  <c r="AI14" i="39"/>
  <c r="AH14" i="39"/>
  <c r="AG14" i="39"/>
  <c r="AZ13" i="39"/>
  <c r="AY13" i="39"/>
  <c r="AX13" i="39"/>
  <c r="AW13" i="39"/>
  <c r="AV13" i="39"/>
  <c r="AU13" i="39"/>
  <c r="AT13" i="39"/>
  <c r="AS13" i="39"/>
  <c r="AR13" i="39"/>
  <c r="AQ13" i="39"/>
  <c r="AP13" i="39"/>
  <c r="AO13" i="39"/>
  <c r="AN13" i="39"/>
  <c r="AM13" i="39"/>
  <c r="AL13" i="39"/>
  <c r="AK13" i="39"/>
  <c r="AJ13" i="39"/>
  <c r="AI13" i="39"/>
  <c r="AH13" i="39"/>
  <c r="AG13" i="39"/>
  <c r="AZ12" i="39"/>
  <c r="AY12" i="39"/>
  <c r="AX12" i="39"/>
  <c r="AW12" i="39"/>
  <c r="AV12" i="39"/>
  <c r="AU12" i="39"/>
  <c r="AT12" i="39"/>
  <c r="AS12" i="39"/>
  <c r="AR12" i="39"/>
  <c r="AQ12" i="39"/>
  <c r="AP12" i="39"/>
  <c r="AO12" i="39"/>
  <c r="AN12" i="39"/>
  <c r="AM12" i="39"/>
  <c r="AL12" i="39"/>
  <c r="AK12" i="39"/>
  <c r="AJ12" i="39"/>
  <c r="AI12" i="39"/>
  <c r="AH12" i="39"/>
  <c r="AG12" i="39"/>
  <c r="AZ11" i="39"/>
  <c r="AY11" i="39"/>
  <c r="AX11" i="39"/>
  <c r="AW11" i="39"/>
  <c r="AV11" i="39"/>
  <c r="AU11" i="39"/>
  <c r="AT11" i="39"/>
  <c r="AS11" i="39"/>
  <c r="AR11" i="39"/>
  <c r="AQ11" i="39"/>
  <c r="AP11" i="39"/>
  <c r="AO11" i="39"/>
  <c r="AN11" i="39"/>
  <c r="AM11" i="39"/>
  <c r="AL11" i="39"/>
  <c r="AK11" i="39"/>
  <c r="AJ11" i="39"/>
  <c r="AI11" i="39"/>
  <c r="AH11" i="39"/>
  <c r="AG11" i="39"/>
  <c r="AZ10" i="39"/>
  <c r="AY10" i="39"/>
  <c r="AX10" i="39"/>
  <c r="AW10" i="39"/>
  <c r="AV10" i="39"/>
  <c r="AU10" i="39"/>
  <c r="AT10" i="39"/>
  <c r="AS10" i="39"/>
  <c r="AR10" i="39"/>
  <c r="AQ10" i="39"/>
  <c r="AP10" i="39"/>
  <c r="AO10" i="39"/>
  <c r="AN10" i="39"/>
  <c r="AM10" i="39"/>
  <c r="AL10" i="39"/>
  <c r="AK10" i="39"/>
  <c r="AJ10" i="39"/>
  <c r="AI10" i="39"/>
  <c r="AH10" i="39"/>
  <c r="AG10" i="39"/>
  <c r="AZ9" i="39"/>
  <c r="AY9" i="39"/>
  <c r="AX9" i="39"/>
  <c r="AW9" i="39"/>
  <c r="AV9" i="39"/>
  <c r="AU9" i="39"/>
  <c r="AT9" i="39"/>
  <c r="AS9" i="39"/>
  <c r="AR9" i="39"/>
  <c r="AQ9" i="39"/>
  <c r="AP9" i="39"/>
  <c r="AO9" i="39"/>
  <c r="AN9" i="39"/>
  <c r="AM9" i="39"/>
  <c r="AL9" i="39"/>
  <c r="AK9" i="39"/>
  <c r="AJ9" i="39"/>
  <c r="AI9" i="39"/>
  <c r="AH9" i="39"/>
  <c r="AG9" i="39"/>
  <c r="AZ8" i="39"/>
  <c r="AY8" i="39"/>
  <c r="AX8" i="39"/>
  <c r="AW8" i="39"/>
  <c r="AV8" i="39"/>
  <c r="AU8" i="39"/>
  <c r="AT8" i="39"/>
  <c r="AS8" i="39"/>
  <c r="AR8" i="39"/>
  <c r="AQ8" i="39"/>
  <c r="AP8" i="39"/>
  <c r="AO8" i="39"/>
  <c r="AN8" i="39"/>
  <c r="AM8" i="39"/>
  <c r="AL8" i="39"/>
  <c r="AK8" i="39"/>
  <c r="AJ8" i="39"/>
  <c r="AI8" i="39"/>
  <c r="AH8" i="39"/>
  <c r="AG8" i="39"/>
  <c r="AZ7" i="39"/>
  <c r="AY7" i="39"/>
  <c r="AX7" i="39"/>
  <c r="AW7" i="39"/>
  <c r="AV7" i="39"/>
  <c r="AU7" i="39"/>
  <c r="AT7" i="39"/>
  <c r="AS7" i="39"/>
  <c r="AR7" i="39"/>
  <c r="AQ7" i="39"/>
  <c r="AP7" i="39"/>
  <c r="AO7" i="39"/>
  <c r="AN7" i="39"/>
  <c r="AM7" i="39"/>
  <c r="AL7" i="39"/>
  <c r="AK7" i="39"/>
  <c r="AJ7" i="39"/>
  <c r="AI7" i="39"/>
  <c r="AH7" i="39"/>
  <c r="AG7" i="39"/>
  <c r="AZ6" i="39"/>
  <c r="AY6" i="39"/>
  <c r="AX6" i="39"/>
  <c r="AW6" i="39"/>
  <c r="AV6" i="39"/>
  <c r="AU6" i="39"/>
  <c r="AT6" i="39"/>
  <c r="AS6" i="39"/>
  <c r="AR6" i="39"/>
  <c r="AQ6" i="39"/>
  <c r="AP6" i="39"/>
  <c r="AO6" i="39"/>
  <c r="AN6" i="39"/>
  <c r="AM6" i="39"/>
  <c r="AL6" i="39"/>
  <c r="AK6" i="39"/>
  <c r="AJ6" i="39"/>
  <c r="AI6" i="39"/>
  <c r="AH6" i="39"/>
  <c r="AG6" i="39"/>
  <c r="AZ5" i="39"/>
  <c r="AY5" i="39"/>
  <c r="AX5" i="39"/>
  <c r="AW5" i="39"/>
  <c r="AV5" i="39"/>
  <c r="AU5" i="39"/>
  <c r="AT5" i="39"/>
  <c r="AS5" i="39"/>
  <c r="AR5" i="39"/>
  <c r="AQ5" i="39"/>
  <c r="AP5" i="39"/>
  <c r="AO5" i="39"/>
  <c r="AN5" i="39"/>
  <c r="AM5" i="39"/>
  <c r="AL5" i="39"/>
  <c r="AK5" i="39"/>
  <c r="AJ5" i="39"/>
  <c r="AI5" i="39"/>
  <c r="AH5" i="39"/>
  <c r="AG5" i="39"/>
  <c r="AZ4" i="39"/>
  <c r="AY4" i="39"/>
  <c r="AX4" i="39"/>
  <c r="AW4" i="39"/>
  <c r="AV4" i="39"/>
  <c r="AU4" i="39"/>
  <c r="AT4" i="39"/>
  <c r="AS4" i="39"/>
  <c r="AR4" i="39"/>
  <c r="AQ4" i="39"/>
  <c r="AP4" i="39"/>
  <c r="AO4" i="39"/>
  <c r="AN4" i="39"/>
  <c r="AM4" i="39"/>
  <c r="AL4" i="39"/>
  <c r="AK4" i="39"/>
  <c r="AJ4" i="39"/>
  <c r="AI4" i="39"/>
  <c r="AH4" i="39"/>
  <c r="AG4" i="39"/>
  <c r="AZ3" i="39"/>
  <c r="AY3" i="39"/>
  <c r="AX3" i="39"/>
  <c r="AW3" i="39"/>
  <c r="AV3" i="39"/>
  <c r="AU3" i="39"/>
  <c r="AT3" i="39"/>
  <c r="AS3" i="39"/>
  <c r="AR3" i="39"/>
  <c r="AQ3" i="39"/>
  <c r="AP3" i="39"/>
  <c r="AO3" i="39"/>
  <c r="AN3" i="39"/>
  <c r="AM3" i="39"/>
  <c r="AL3" i="39"/>
  <c r="AK3" i="39"/>
  <c r="AJ3" i="39"/>
  <c r="AI3" i="39"/>
  <c r="AH3" i="39"/>
  <c r="AG3" i="39"/>
  <c r="AZ2" i="39"/>
  <c r="AY2" i="39"/>
  <c r="AX2" i="39"/>
  <c r="AW2" i="39"/>
  <c r="AV2" i="39"/>
  <c r="AU2" i="39"/>
  <c r="AT2" i="39"/>
  <c r="AS2" i="39"/>
  <c r="AR2" i="39"/>
  <c r="AQ2" i="39"/>
  <c r="AP2" i="39"/>
  <c r="AO2" i="39"/>
  <c r="AN2" i="39"/>
  <c r="AM2" i="39"/>
  <c r="AL2" i="39"/>
  <c r="AK2" i="39"/>
  <c r="AJ2" i="39"/>
  <c r="AI2" i="39"/>
  <c r="AH2" i="39"/>
  <c r="AG2" i="39"/>
  <c r="AZ43" i="38"/>
  <c r="AY43" i="38"/>
  <c r="AX43" i="38"/>
  <c r="AW43" i="38"/>
  <c r="AV43" i="38"/>
  <c r="AU43" i="38"/>
  <c r="AT43" i="38"/>
  <c r="AS43" i="38"/>
  <c r="AR43" i="38"/>
  <c r="AQ43" i="38"/>
  <c r="AP43" i="38"/>
  <c r="AO43" i="38"/>
  <c r="AN43" i="38"/>
  <c r="AM43" i="38"/>
  <c r="AL43" i="38"/>
  <c r="AK43" i="38"/>
  <c r="AJ43" i="38"/>
  <c r="AI43" i="38"/>
  <c r="AH43" i="38"/>
  <c r="AG43" i="38"/>
  <c r="AZ42" i="38"/>
  <c r="AY42" i="38"/>
  <c r="AX42" i="38"/>
  <c r="AW42" i="38"/>
  <c r="AV42" i="38"/>
  <c r="AU42" i="38"/>
  <c r="AT42" i="38"/>
  <c r="AS42" i="38"/>
  <c r="AR42" i="38"/>
  <c r="AQ42" i="38"/>
  <c r="AP42" i="38"/>
  <c r="AO42" i="38"/>
  <c r="AN42" i="38"/>
  <c r="AM42" i="38"/>
  <c r="AL42" i="38"/>
  <c r="AK42" i="38"/>
  <c r="AJ42" i="38"/>
  <c r="AI42" i="38"/>
  <c r="AH42" i="38"/>
  <c r="AG42" i="38"/>
  <c r="AZ41" i="38"/>
  <c r="AY41" i="38"/>
  <c r="AX41" i="38"/>
  <c r="AW41" i="38"/>
  <c r="AV41" i="38"/>
  <c r="AU41" i="38"/>
  <c r="AT41" i="38"/>
  <c r="AS41" i="38"/>
  <c r="AR41" i="38"/>
  <c r="AQ41" i="38"/>
  <c r="AP41" i="38"/>
  <c r="AO41" i="38"/>
  <c r="AN41" i="38"/>
  <c r="AM41" i="38"/>
  <c r="AL41" i="38"/>
  <c r="AK41" i="38"/>
  <c r="AJ41" i="38"/>
  <c r="AI41" i="38"/>
  <c r="AH41" i="38"/>
  <c r="AG41" i="38"/>
  <c r="AZ40" i="38"/>
  <c r="AY40" i="38"/>
  <c r="AX40" i="38"/>
  <c r="AW40" i="38"/>
  <c r="AV40" i="38"/>
  <c r="AU40" i="38"/>
  <c r="AT40" i="38"/>
  <c r="AS40" i="38"/>
  <c r="AR40" i="38"/>
  <c r="AQ40" i="38"/>
  <c r="AP40" i="38"/>
  <c r="AO40" i="38"/>
  <c r="AN40" i="38"/>
  <c r="AM40" i="38"/>
  <c r="AL40" i="38"/>
  <c r="AK40" i="38"/>
  <c r="AJ40" i="38"/>
  <c r="AI40" i="38"/>
  <c r="AH40" i="38"/>
  <c r="AG40" i="38"/>
  <c r="AZ39" i="38"/>
  <c r="AY39" i="38"/>
  <c r="AX39" i="38"/>
  <c r="AW39" i="38"/>
  <c r="AV39" i="38"/>
  <c r="AU39" i="38"/>
  <c r="AT39" i="38"/>
  <c r="AS39" i="38"/>
  <c r="AR39" i="38"/>
  <c r="AQ39" i="38"/>
  <c r="AP39" i="38"/>
  <c r="AO39" i="38"/>
  <c r="AN39" i="38"/>
  <c r="AM39" i="38"/>
  <c r="AL39" i="38"/>
  <c r="AK39" i="38"/>
  <c r="AJ39" i="38"/>
  <c r="AI39" i="38"/>
  <c r="AH39" i="38"/>
  <c r="AG39" i="38"/>
  <c r="AZ38" i="38"/>
  <c r="AY38" i="38"/>
  <c r="AX38" i="38"/>
  <c r="AW38" i="38"/>
  <c r="AV38" i="38"/>
  <c r="AU38" i="38"/>
  <c r="AT38" i="38"/>
  <c r="AS38" i="38"/>
  <c r="AR38" i="38"/>
  <c r="AQ38" i="38"/>
  <c r="AP38" i="38"/>
  <c r="AO38" i="38"/>
  <c r="AN38" i="38"/>
  <c r="AM38" i="38"/>
  <c r="AL38" i="38"/>
  <c r="AK38" i="38"/>
  <c r="AJ38" i="38"/>
  <c r="AI38" i="38"/>
  <c r="AH38" i="38"/>
  <c r="AG38" i="38"/>
  <c r="AZ37" i="38"/>
  <c r="AY37" i="38"/>
  <c r="AX37" i="38"/>
  <c r="AW37" i="38"/>
  <c r="AV37" i="38"/>
  <c r="AU37" i="38"/>
  <c r="AT37" i="38"/>
  <c r="AS37" i="38"/>
  <c r="AR37" i="38"/>
  <c r="AQ37" i="38"/>
  <c r="AP37" i="38"/>
  <c r="AO37" i="38"/>
  <c r="AN37" i="38"/>
  <c r="AM37" i="38"/>
  <c r="AL37" i="38"/>
  <c r="AK37" i="38"/>
  <c r="AJ37" i="38"/>
  <c r="AI37" i="38"/>
  <c r="AH37" i="38"/>
  <c r="AG37" i="38"/>
  <c r="AZ36" i="38"/>
  <c r="AY36" i="38"/>
  <c r="AX36" i="38"/>
  <c r="AW36" i="38"/>
  <c r="AV36" i="38"/>
  <c r="AU36" i="38"/>
  <c r="AT36" i="38"/>
  <c r="AS36" i="38"/>
  <c r="AR36" i="38"/>
  <c r="AQ36" i="38"/>
  <c r="AP36" i="38"/>
  <c r="AO36" i="38"/>
  <c r="AN36" i="38"/>
  <c r="AM36" i="38"/>
  <c r="AL36" i="38"/>
  <c r="AK36" i="38"/>
  <c r="AJ36" i="38"/>
  <c r="AI36" i="38"/>
  <c r="AH36" i="38"/>
  <c r="AG36" i="38"/>
  <c r="AZ35" i="38"/>
  <c r="AY35" i="38"/>
  <c r="AX35" i="38"/>
  <c r="AW35" i="38"/>
  <c r="AV35" i="38"/>
  <c r="AU35" i="38"/>
  <c r="AT35" i="38"/>
  <c r="AS35" i="38"/>
  <c r="AR35" i="38"/>
  <c r="AQ35" i="38"/>
  <c r="AP35" i="38"/>
  <c r="AO35" i="38"/>
  <c r="AN35" i="38"/>
  <c r="AM35" i="38"/>
  <c r="AL35" i="38"/>
  <c r="AK35" i="38"/>
  <c r="AJ35" i="38"/>
  <c r="AI35" i="38"/>
  <c r="AH35" i="38"/>
  <c r="AG35" i="38"/>
  <c r="AZ34" i="38"/>
  <c r="AY34" i="38"/>
  <c r="AX34" i="38"/>
  <c r="AW34" i="38"/>
  <c r="AV34" i="38"/>
  <c r="AU34" i="38"/>
  <c r="AT34" i="38"/>
  <c r="AS34" i="38"/>
  <c r="AR34" i="38"/>
  <c r="AQ34" i="38"/>
  <c r="AP34" i="38"/>
  <c r="AO34" i="38"/>
  <c r="AN34" i="38"/>
  <c r="AM34" i="38"/>
  <c r="AL34" i="38"/>
  <c r="AK34" i="38"/>
  <c r="AJ34" i="38"/>
  <c r="AI34" i="38"/>
  <c r="AH34" i="38"/>
  <c r="AG34" i="38"/>
  <c r="AZ33" i="38"/>
  <c r="AY33" i="38"/>
  <c r="AX33" i="38"/>
  <c r="AW33" i="38"/>
  <c r="AV33" i="38"/>
  <c r="AU33" i="38"/>
  <c r="AT33" i="38"/>
  <c r="AS33" i="38"/>
  <c r="AR33" i="38"/>
  <c r="AQ33" i="38"/>
  <c r="AP33" i="38"/>
  <c r="AO33" i="38"/>
  <c r="AN33" i="38"/>
  <c r="AM33" i="38"/>
  <c r="AL33" i="38"/>
  <c r="AK33" i="38"/>
  <c r="AJ33" i="38"/>
  <c r="AI33" i="38"/>
  <c r="AH33" i="38"/>
  <c r="AG33" i="38"/>
  <c r="AZ32" i="38"/>
  <c r="AY32" i="38"/>
  <c r="AX32" i="38"/>
  <c r="AW32" i="38"/>
  <c r="AV32" i="38"/>
  <c r="AU32" i="38"/>
  <c r="AT32" i="38"/>
  <c r="AS32" i="38"/>
  <c r="AR32" i="38"/>
  <c r="AQ32" i="38"/>
  <c r="AP32" i="38"/>
  <c r="AO32" i="38"/>
  <c r="AN32" i="38"/>
  <c r="AM32" i="38"/>
  <c r="AL32" i="38"/>
  <c r="AK32" i="38"/>
  <c r="AJ32" i="38"/>
  <c r="AI32" i="38"/>
  <c r="AH32" i="38"/>
  <c r="AG32" i="38"/>
  <c r="AZ31" i="38"/>
  <c r="AY31" i="38"/>
  <c r="AX31" i="38"/>
  <c r="AW31" i="38"/>
  <c r="AV31" i="38"/>
  <c r="AU31" i="38"/>
  <c r="AT31" i="38"/>
  <c r="AS31" i="38"/>
  <c r="AR31" i="38"/>
  <c r="AQ31" i="38"/>
  <c r="AP31" i="38"/>
  <c r="AO31" i="38"/>
  <c r="AN31" i="38"/>
  <c r="AM31" i="38"/>
  <c r="AL31" i="38"/>
  <c r="AK31" i="38"/>
  <c r="AJ31" i="38"/>
  <c r="AI31" i="38"/>
  <c r="AH31" i="38"/>
  <c r="AG31" i="38"/>
  <c r="AZ30" i="38"/>
  <c r="AY30" i="38"/>
  <c r="AX30" i="38"/>
  <c r="AW30" i="38"/>
  <c r="AV30" i="38"/>
  <c r="AU30" i="38"/>
  <c r="AT30" i="38"/>
  <c r="AS30" i="38"/>
  <c r="AR30" i="38"/>
  <c r="AQ30" i="38"/>
  <c r="AP30" i="38"/>
  <c r="AO30" i="38"/>
  <c r="AN30" i="38"/>
  <c r="AM30" i="38"/>
  <c r="AL30" i="38"/>
  <c r="AK30" i="38"/>
  <c r="AJ30" i="38"/>
  <c r="AI30" i="38"/>
  <c r="AH30" i="38"/>
  <c r="AG30" i="38"/>
  <c r="AZ29" i="38"/>
  <c r="AY29" i="38"/>
  <c r="AX29" i="38"/>
  <c r="AW29" i="38"/>
  <c r="AV29" i="38"/>
  <c r="AU29" i="38"/>
  <c r="AT29" i="38"/>
  <c r="AS29" i="38"/>
  <c r="AR29" i="38"/>
  <c r="AQ29" i="38"/>
  <c r="AP29" i="38"/>
  <c r="AO29" i="38"/>
  <c r="AN29" i="38"/>
  <c r="AM29" i="38"/>
  <c r="AL29" i="38"/>
  <c r="AK29" i="38"/>
  <c r="AJ29" i="38"/>
  <c r="AI29" i="38"/>
  <c r="AH29" i="38"/>
  <c r="AG29" i="38"/>
  <c r="AZ28" i="38"/>
  <c r="AY28" i="38"/>
  <c r="AX28" i="38"/>
  <c r="AW28" i="38"/>
  <c r="AV28" i="38"/>
  <c r="AU28" i="38"/>
  <c r="AT28" i="38"/>
  <c r="AS28" i="38"/>
  <c r="AR28" i="38"/>
  <c r="AQ28" i="38"/>
  <c r="AP28" i="38"/>
  <c r="AO28" i="38"/>
  <c r="AN28" i="38"/>
  <c r="AM28" i="38"/>
  <c r="AL28" i="38"/>
  <c r="AK28" i="38"/>
  <c r="AJ28" i="38"/>
  <c r="AI28" i="38"/>
  <c r="AH28" i="38"/>
  <c r="AG28" i="38"/>
  <c r="AZ27" i="38"/>
  <c r="AY27" i="38"/>
  <c r="AX27" i="38"/>
  <c r="AW27" i="38"/>
  <c r="AV27" i="38"/>
  <c r="AU27" i="38"/>
  <c r="AT27" i="38"/>
  <c r="AS27" i="38"/>
  <c r="AR27" i="38"/>
  <c r="AQ27" i="38"/>
  <c r="AP27" i="38"/>
  <c r="AO27" i="38"/>
  <c r="AN27" i="38"/>
  <c r="AM27" i="38"/>
  <c r="AL27" i="38"/>
  <c r="AK27" i="38"/>
  <c r="AJ27" i="38"/>
  <c r="AI27" i="38"/>
  <c r="AH27" i="38"/>
  <c r="AG27" i="38"/>
  <c r="AZ26" i="38"/>
  <c r="AY26" i="38"/>
  <c r="AX26" i="38"/>
  <c r="AW26" i="38"/>
  <c r="AV26" i="38"/>
  <c r="AU26" i="38"/>
  <c r="AT26" i="38"/>
  <c r="AS26" i="38"/>
  <c r="AR26" i="38"/>
  <c r="AQ26" i="38"/>
  <c r="AP26" i="38"/>
  <c r="AO26" i="38"/>
  <c r="AN26" i="38"/>
  <c r="AM26" i="38"/>
  <c r="AL26" i="38"/>
  <c r="AK26" i="38"/>
  <c r="AJ26" i="38"/>
  <c r="AI26" i="38"/>
  <c r="AH26" i="38"/>
  <c r="AG26" i="38"/>
  <c r="AZ25" i="38"/>
  <c r="AY25" i="38"/>
  <c r="AX25" i="38"/>
  <c r="AW25" i="38"/>
  <c r="AV25" i="38"/>
  <c r="AU25" i="38"/>
  <c r="AT25" i="38"/>
  <c r="AS25" i="38"/>
  <c r="AR25" i="38"/>
  <c r="AQ25" i="38"/>
  <c r="AP25" i="38"/>
  <c r="AO25" i="38"/>
  <c r="AN25" i="38"/>
  <c r="AM25" i="38"/>
  <c r="AL25" i="38"/>
  <c r="AK25" i="38"/>
  <c r="AJ25" i="38"/>
  <c r="AI25" i="38"/>
  <c r="AH25" i="38"/>
  <c r="AG25" i="38"/>
  <c r="AZ24" i="38"/>
  <c r="AY24" i="38"/>
  <c r="AX24" i="38"/>
  <c r="AW24" i="38"/>
  <c r="AV24" i="38"/>
  <c r="AU24" i="38"/>
  <c r="AT24" i="38"/>
  <c r="AS24" i="38"/>
  <c r="AR24" i="38"/>
  <c r="AQ24" i="38"/>
  <c r="AP24" i="38"/>
  <c r="AO24" i="38"/>
  <c r="AN24" i="38"/>
  <c r="AM24" i="38"/>
  <c r="AL24" i="38"/>
  <c r="AK24" i="38"/>
  <c r="AJ24" i="38"/>
  <c r="AI24" i="38"/>
  <c r="AH24" i="38"/>
  <c r="AG24" i="38"/>
  <c r="AZ23" i="38"/>
  <c r="AY23" i="38"/>
  <c r="AX23" i="38"/>
  <c r="AW23" i="38"/>
  <c r="AV23" i="38"/>
  <c r="AU23" i="38"/>
  <c r="AT23" i="38"/>
  <c r="AS23" i="38"/>
  <c r="AR23" i="38"/>
  <c r="AQ23" i="38"/>
  <c r="AP23" i="38"/>
  <c r="AO23" i="38"/>
  <c r="AN23" i="38"/>
  <c r="AM23" i="38"/>
  <c r="AL23" i="38"/>
  <c r="AK23" i="38"/>
  <c r="AJ23" i="38"/>
  <c r="AI23" i="38"/>
  <c r="AH23" i="38"/>
  <c r="AG23" i="38"/>
  <c r="AZ22" i="38"/>
  <c r="AY22" i="38"/>
  <c r="AX22" i="38"/>
  <c r="AW22" i="38"/>
  <c r="AV22" i="38"/>
  <c r="AU22" i="38"/>
  <c r="AT22" i="38"/>
  <c r="AS22" i="38"/>
  <c r="AR22" i="38"/>
  <c r="AQ22" i="38"/>
  <c r="AP22" i="38"/>
  <c r="AO22" i="38"/>
  <c r="AN22" i="38"/>
  <c r="AM22" i="38"/>
  <c r="AL22" i="38"/>
  <c r="AK22" i="38"/>
  <c r="AJ22" i="38"/>
  <c r="AI22" i="38"/>
  <c r="AH22" i="38"/>
  <c r="AG22" i="38"/>
  <c r="AZ21" i="38"/>
  <c r="AY21" i="38"/>
  <c r="AX21" i="38"/>
  <c r="AW21" i="38"/>
  <c r="AV21" i="38"/>
  <c r="AU21" i="38"/>
  <c r="AT21" i="38"/>
  <c r="AS21" i="38"/>
  <c r="AR21" i="38"/>
  <c r="AQ21" i="38"/>
  <c r="AP21" i="38"/>
  <c r="AO21" i="38"/>
  <c r="AN21" i="38"/>
  <c r="AM21" i="38"/>
  <c r="AL21" i="38"/>
  <c r="AK21" i="38"/>
  <c r="AJ21" i="38"/>
  <c r="AI21" i="38"/>
  <c r="AH21" i="38"/>
  <c r="AG21" i="38"/>
  <c r="AZ20" i="38"/>
  <c r="AY20" i="38"/>
  <c r="AX20" i="38"/>
  <c r="AW20" i="38"/>
  <c r="AV20" i="38"/>
  <c r="AU20" i="38"/>
  <c r="AT20" i="38"/>
  <c r="AS20" i="38"/>
  <c r="AR20" i="38"/>
  <c r="AQ20" i="38"/>
  <c r="AP20" i="38"/>
  <c r="AO20" i="38"/>
  <c r="AN20" i="38"/>
  <c r="AM20" i="38"/>
  <c r="AL20" i="38"/>
  <c r="AK20" i="38"/>
  <c r="AJ20" i="38"/>
  <c r="AI20" i="38"/>
  <c r="AH20" i="38"/>
  <c r="AG20" i="38"/>
  <c r="AZ19" i="38"/>
  <c r="AY19" i="38"/>
  <c r="AX19" i="38"/>
  <c r="AW19" i="38"/>
  <c r="AV19" i="38"/>
  <c r="AU19" i="38"/>
  <c r="AT19" i="38"/>
  <c r="AS19" i="38"/>
  <c r="AR19" i="38"/>
  <c r="AQ19" i="38"/>
  <c r="AP19" i="38"/>
  <c r="AO19" i="38"/>
  <c r="AN19" i="38"/>
  <c r="AM19" i="38"/>
  <c r="AL19" i="38"/>
  <c r="AK19" i="38"/>
  <c r="AJ19" i="38"/>
  <c r="AI19" i="38"/>
  <c r="AH19" i="38"/>
  <c r="AG19" i="38"/>
  <c r="AZ18" i="38"/>
  <c r="AY18" i="38"/>
  <c r="AX18" i="38"/>
  <c r="AW18" i="38"/>
  <c r="AV18" i="38"/>
  <c r="AU18" i="38"/>
  <c r="AT18" i="38"/>
  <c r="AS18" i="38"/>
  <c r="AR18" i="38"/>
  <c r="AQ18" i="38"/>
  <c r="AP18" i="38"/>
  <c r="AO18" i="38"/>
  <c r="AN18" i="38"/>
  <c r="AM18" i="38"/>
  <c r="AL18" i="38"/>
  <c r="AK18" i="38"/>
  <c r="AJ18" i="38"/>
  <c r="AI18" i="38"/>
  <c r="AH18" i="38"/>
  <c r="AG18" i="38"/>
  <c r="AZ17" i="38"/>
  <c r="AY17" i="38"/>
  <c r="AX17" i="38"/>
  <c r="AW17" i="38"/>
  <c r="AV17" i="38"/>
  <c r="AU17" i="38"/>
  <c r="AT17" i="38"/>
  <c r="AS17" i="38"/>
  <c r="AR17" i="38"/>
  <c r="AQ17" i="38"/>
  <c r="AP17" i="38"/>
  <c r="AO17" i="38"/>
  <c r="AN17" i="38"/>
  <c r="AM17" i="38"/>
  <c r="AL17" i="38"/>
  <c r="AK17" i="38"/>
  <c r="AJ17" i="38"/>
  <c r="AI17" i="38"/>
  <c r="AH17" i="38"/>
  <c r="AG17" i="38"/>
  <c r="AZ16" i="38"/>
  <c r="AY16" i="38"/>
  <c r="AX16" i="38"/>
  <c r="AW16" i="38"/>
  <c r="AV16" i="38"/>
  <c r="AU16" i="38"/>
  <c r="AT16" i="38"/>
  <c r="AS16" i="38"/>
  <c r="AR16" i="38"/>
  <c r="AQ16" i="38"/>
  <c r="AP16" i="38"/>
  <c r="AO16" i="38"/>
  <c r="AN16" i="38"/>
  <c r="AM16" i="38"/>
  <c r="AL16" i="38"/>
  <c r="AK16" i="38"/>
  <c r="AJ16" i="38"/>
  <c r="AI16" i="38"/>
  <c r="AH16" i="38"/>
  <c r="AG16" i="38"/>
  <c r="AZ15" i="38"/>
  <c r="AY15" i="38"/>
  <c r="AX15" i="38"/>
  <c r="AW15" i="38"/>
  <c r="AV15" i="38"/>
  <c r="AU15" i="38"/>
  <c r="AT15" i="38"/>
  <c r="AS15" i="38"/>
  <c r="AR15" i="38"/>
  <c r="AQ15" i="38"/>
  <c r="AP15" i="38"/>
  <c r="AO15" i="38"/>
  <c r="AN15" i="38"/>
  <c r="AM15" i="38"/>
  <c r="AL15" i="38"/>
  <c r="AK15" i="38"/>
  <c r="AJ15" i="38"/>
  <c r="AI15" i="38"/>
  <c r="AH15" i="38"/>
  <c r="AG15" i="38"/>
  <c r="AZ14" i="38"/>
  <c r="AY14" i="38"/>
  <c r="AX14" i="38"/>
  <c r="AW14" i="38"/>
  <c r="AV14" i="38"/>
  <c r="AU14" i="38"/>
  <c r="AT14" i="38"/>
  <c r="AS14" i="38"/>
  <c r="AR14" i="38"/>
  <c r="AQ14" i="38"/>
  <c r="AP14" i="38"/>
  <c r="AO14" i="38"/>
  <c r="AN14" i="38"/>
  <c r="AM14" i="38"/>
  <c r="AL14" i="38"/>
  <c r="AK14" i="38"/>
  <c r="AJ14" i="38"/>
  <c r="AI14" i="38"/>
  <c r="AH14" i="38"/>
  <c r="AG14" i="38"/>
  <c r="AZ13" i="38"/>
  <c r="AY13" i="38"/>
  <c r="AX13" i="38"/>
  <c r="AW13" i="38"/>
  <c r="AV13" i="38"/>
  <c r="AU13" i="38"/>
  <c r="AT13" i="38"/>
  <c r="AS13" i="38"/>
  <c r="AR13" i="38"/>
  <c r="AQ13" i="38"/>
  <c r="AP13" i="38"/>
  <c r="AO13" i="38"/>
  <c r="AN13" i="38"/>
  <c r="AM13" i="38"/>
  <c r="AL13" i="38"/>
  <c r="AK13" i="38"/>
  <c r="AJ13" i="38"/>
  <c r="AI13" i="38"/>
  <c r="AH13" i="38"/>
  <c r="AG13" i="38"/>
  <c r="AZ12" i="38"/>
  <c r="AY12" i="38"/>
  <c r="AX12" i="38"/>
  <c r="AW12" i="38"/>
  <c r="AV12" i="38"/>
  <c r="AU12" i="38"/>
  <c r="AT12" i="38"/>
  <c r="AS12" i="38"/>
  <c r="AR12" i="38"/>
  <c r="AQ12" i="38"/>
  <c r="AP12" i="38"/>
  <c r="AO12" i="38"/>
  <c r="AN12" i="38"/>
  <c r="AM12" i="38"/>
  <c r="AL12" i="38"/>
  <c r="AK12" i="38"/>
  <c r="AJ12" i="38"/>
  <c r="AI12" i="38"/>
  <c r="AH12" i="38"/>
  <c r="AG12" i="38"/>
  <c r="AZ11" i="38"/>
  <c r="AY11" i="38"/>
  <c r="AX11" i="38"/>
  <c r="AW11" i="38"/>
  <c r="AV11" i="38"/>
  <c r="AU11" i="38"/>
  <c r="AT11" i="38"/>
  <c r="AS11" i="38"/>
  <c r="AR11" i="38"/>
  <c r="AQ11" i="38"/>
  <c r="AP11" i="38"/>
  <c r="AO11" i="38"/>
  <c r="AN11" i="38"/>
  <c r="AM11" i="38"/>
  <c r="AL11" i="38"/>
  <c r="AK11" i="38"/>
  <c r="AJ11" i="38"/>
  <c r="AI11" i="38"/>
  <c r="AH11" i="38"/>
  <c r="AG11" i="38"/>
  <c r="AZ10" i="38"/>
  <c r="AY10" i="38"/>
  <c r="AX10" i="38"/>
  <c r="AW10" i="38"/>
  <c r="AV10" i="38"/>
  <c r="AU10" i="38"/>
  <c r="AT10" i="38"/>
  <c r="AS10" i="38"/>
  <c r="AR10" i="38"/>
  <c r="AQ10" i="38"/>
  <c r="AP10" i="38"/>
  <c r="AO10" i="38"/>
  <c r="AN10" i="38"/>
  <c r="AM10" i="38"/>
  <c r="AL10" i="38"/>
  <c r="AK10" i="38"/>
  <c r="AJ10" i="38"/>
  <c r="AI10" i="38"/>
  <c r="AH10" i="38"/>
  <c r="AG10" i="38"/>
  <c r="AZ9" i="38"/>
  <c r="AY9" i="38"/>
  <c r="AX9" i="38"/>
  <c r="AW9" i="38"/>
  <c r="AV9" i="38"/>
  <c r="AU9" i="38"/>
  <c r="AT9" i="38"/>
  <c r="AS9" i="38"/>
  <c r="AR9" i="38"/>
  <c r="AQ9" i="38"/>
  <c r="AP9" i="38"/>
  <c r="AO9" i="38"/>
  <c r="AN9" i="38"/>
  <c r="AM9" i="38"/>
  <c r="AL9" i="38"/>
  <c r="AK9" i="38"/>
  <c r="AJ9" i="38"/>
  <c r="AI9" i="38"/>
  <c r="AH9" i="38"/>
  <c r="AG9" i="38"/>
  <c r="AZ8" i="38"/>
  <c r="AY8" i="38"/>
  <c r="AX8" i="38"/>
  <c r="AW8" i="38"/>
  <c r="AV8" i="38"/>
  <c r="AU8" i="38"/>
  <c r="AT8" i="38"/>
  <c r="AS8" i="38"/>
  <c r="AR8" i="38"/>
  <c r="AQ8" i="38"/>
  <c r="AP8" i="38"/>
  <c r="AO8" i="38"/>
  <c r="AN8" i="38"/>
  <c r="AM8" i="38"/>
  <c r="AL8" i="38"/>
  <c r="AK8" i="38"/>
  <c r="AJ8" i="38"/>
  <c r="AI8" i="38"/>
  <c r="AH8" i="38"/>
  <c r="AG8" i="38"/>
  <c r="AZ7" i="38"/>
  <c r="AY7" i="38"/>
  <c r="AX7" i="38"/>
  <c r="AW7" i="38"/>
  <c r="AV7" i="38"/>
  <c r="AU7" i="38"/>
  <c r="AT7" i="38"/>
  <c r="AS7" i="38"/>
  <c r="AR7" i="38"/>
  <c r="AQ7" i="38"/>
  <c r="AP7" i="38"/>
  <c r="AO7" i="38"/>
  <c r="AN7" i="38"/>
  <c r="AM7" i="38"/>
  <c r="AL7" i="38"/>
  <c r="AK7" i="38"/>
  <c r="AJ7" i="38"/>
  <c r="AI7" i="38"/>
  <c r="AH7" i="38"/>
  <c r="AG7" i="38"/>
  <c r="AZ6" i="38"/>
  <c r="AY6" i="38"/>
  <c r="AX6" i="38"/>
  <c r="AW6" i="38"/>
  <c r="AV6" i="38"/>
  <c r="AU6" i="38"/>
  <c r="AT6" i="38"/>
  <c r="AS6" i="38"/>
  <c r="AR6" i="38"/>
  <c r="AQ6" i="38"/>
  <c r="AP6" i="38"/>
  <c r="AO6" i="38"/>
  <c r="AN6" i="38"/>
  <c r="AM6" i="38"/>
  <c r="AL6" i="38"/>
  <c r="AK6" i="38"/>
  <c r="AJ6" i="38"/>
  <c r="AI6" i="38"/>
  <c r="AH6" i="38"/>
  <c r="AG6" i="38"/>
  <c r="AZ5" i="38"/>
  <c r="AY5" i="38"/>
  <c r="AX5" i="38"/>
  <c r="AW5" i="38"/>
  <c r="AV5" i="38"/>
  <c r="AU5" i="38"/>
  <c r="AT5" i="38"/>
  <c r="AS5" i="38"/>
  <c r="AR5" i="38"/>
  <c r="AQ5" i="38"/>
  <c r="AP5" i="38"/>
  <c r="AO5" i="38"/>
  <c r="AN5" i="38"/>
  <c r="AM5" i="38"/>
  <c r="AL5" i="38"/>
  <c r="AK5" i="38"/>
  <c r="AJ5" i="38"/>
  <c r="AI5" i="38"/>
  <c r="AH5" i="38"/>
  <c r="AG5" i="38"/>
  <c r="AZ4" i="38"/>
  <c r="AY4" i="38"/>
  <c r="AX4" i="38"/>
  <c r="AW4" i="38"/>
  <c r="AV4" i="38"/>
  <c r="AU4" i="38"/>
  <c r="AT4" i="38"/>
  <c r="AS4" i="38"/>
  <c r="AR4" i="38"/>
  <c r="AQ4" i="38"/>
  <c r="AP4" i="38"/>
  <c r="AO4" i="38"/>
  <c r="AN4" i="38"/>
  <c r="AM4" i="38"/>
  <c r="AL4" i="38"/>
  <c r="AK4" i="38"/>
  <c r="AJ4" i="38"/>
  <c r="AI4" i="38"/>
  <c r="AH4" i="38"/>
  <c r="AG4" i="38"/>
  <c r="AZ3" i="38"/>
  <c r="AY3" i="38"/>
  <c r="AX3" i="38"/>
  <c r="AW3" i="38"/>
  <c r="AV3" i="38"/>
  <c r="AU3" i="38"/>
  <c r="AT3" i="38"/>
  <c r="AS3" i="38"/>
  <c r="AR3" i="38"/>
  <c r="AQ3" i="38"/>
  <c r="AP3" i="38"/>
  <c r="AO3" i="38"/>
  <c r="AN3" i="38"/>
  <c r="AM3" i="38"/>
  <c r="AL3" i="38"/>
  <c r="AK3" i="38"/>
  <c r="AJ3" i="38"/>
  <c r="AI3" i="38"/>
  <c r="AH3" i="38"/>
  <c r="AG3" i="38"/>
  <c r="AZ2" i="38"/>
  <c r="AY2" i="38"/>
  <c r="AX2" i="38"/>
  <c r="AW2" i="38"/>
  <c r="AV2" i="38"/>
  <c r="AU2" i="38"/>
  <c r="AT2" i="38"/>
  <c r="AS2" i="38"/>
  <c r="AR2" i="38"/>
  <c r="AQ2" i="38"/>
  <c r="AP2" i="38"/>
  <c r="AO2" i="38"/>
  <c r="AN2" i="38"/>
  <c r="AM2" i="38"/>
  <c r="AL2" i="38"/>
  <c r="AK2" i="38"/>
  <c r="AJ2" i="38"/>
  <c r="AI2" i="38"/>
  <c r="AH2" i="38"/>
  <c r="AG2" i="38"/>
  <c r="AL43" i="37"/>
  <c r="AK43" i="37"/>
  <c r="AJ43" i="37"/>
  <c r="AI43" i="37"/>
  <c r="AH43" i="37"/>
  <c r="AG43" i="37"/>
  <c r="AJ42" i="37"/>
  <c r="AI42" i="37"/>
  <c r="AH42" i="37"/>
  <c r="AG42" i="37"/>
  <c r="AR41" i="37"/>
  <c r="AQ41" i="37"/>
  <c r="AP41" i="37"/>
  <c r="AO41" i="37"/>
  <c r="AN41" i="37"/>
  <c r="AM41" i="37"/>
  <c r="AL41" i="37"/>
  <c r="AK41" i="37"/>
  <c r="AJ41" i="37"/>
  <c r="AI41" i="37"/>
  <c r="AH41" i="37"/>
  <c r="AG41" i="37"/>
  <c r="AR40" i="37"/>
  <c r="AQ40" i="37"/>
  <c r="AP40" i="37"/>
  <c r="AO40" i="37"/>
  <c r="AN40" i="37"/>
  <c r="AM40" i="37"/>
  <c r="AL40" i="37"/>
  <c r="AK40" i="37"/>
  <c r="AJ40" i="37"/>
  <c r="AI40" i="37"/>
  <c r="AH40" i="37"/>
  <c r="AG40" i="37"/>
  <c r="AV39" i="37"/>
  <c r="AU39" i="37"/>
  <c r="AT39" i="37"/>
  <c r="AS39" i="37"/>
  <c r="AR39" i="37"/>
  <c r="AQ39" i="37"/>
  <c r="AP39" i="37"/>
  <c r="AO39" i="37"/>
  <c r="AN39" i="37"/>
  <c r="AM39" i="37"/>
  <c r="AL39" i="37"/>
  <c r="AK39" i="37"/>
  <c r="AJ39" i="37"/>
  <c r="AI39" i="37"/>
  <c r="AH39" i="37"/>
  <c r="AG39" i="37"/>
  <c r="AR38" i="37"/>
  <c r="AQ38" i="37"/>
  <c r="AP38" i="37"/>
  <c r="AO38" i="37"/>
  <c r="AN38" i="37"/>
  <c r="AM38" i="37"/>
  <c r="AL38" i="37"/>
  <c r="AK38" i="37"/>
  <c r="AJ38" i="37"/>
  <c r="AI38" i="37"/>
  <c r="AH38" i="37"/>
  <c r="AG38" i="37"/>
  <c r="AT37" i="37"/>
  <c r="AS37" i="37"/>
  <c r="AR37" i="37"/>
  <c r="AQ37" i="37"/>
  <c r="AP37" i="37"/>
  <c r="AO37" i="37"/>
  <c r="AN37" i="37"/>
  <c r="AM37" i="37"/>
  <c r="AL37" i="37"/>
  <c r="AK37" i="37"/>
  <c r="AJ37" i="37"/>
  <c r="AI37" i="37"/>
  <c r="AH37" i="37"/>
  <c r="AG37" i="37"/>
  <c r="AV36" i="37"/>
  <c r="AU36" i="37"/>
  <c r="AT36" i="37"/>
  <c r="AS36" i="37"/>
  <c r="AR36" i="37"/>
  <c r="AQ36" i="37"/>
  <c r="AP36" i="37"/>
  <c r="AO36" i="37"/>
  <c r="AN36" i="37"/>
  <c r="AM36" i="37"/>
  <c r="AL36" i="37"/>
  <c r="AK36" i="37"/>
  <c r="AJ36" i="37"/>
  <c r="AI36" i="37"/>
  <c r="AH36" i="37"/>
  <c r="AG36" i="37"/>
  <c r="AR35" i="37"/>
  <c r="AQ35" i="37"/>
  <c r="AP35" i="37"/>
  <c r="AO35" i="37"/>
  <c r="AN35" i="37"/>
  <c r="AM35" i="37"/>
  <c r="AL35" i="37"/>
  <c r="AK35" i="37"/>
  <c r="AJ35" i="37"/>
  <c r="AI35" i="37"/>
  <c r="AH35" i="37"/>
  <c r="AG35" i="37"/>
  <c r="AU34" i="37"/>
  <c r="AT34" i="37"/>
  <c r="AS34" i="37"/>
  <c r="AR34" i="37"/>
  <c r="AQ34" i="37"/>
  <c r="AP34" i="37"/>
  <c r="AO34" i="37"/>
  <c r="AN34" i="37"/>
  <c r="AM34" i="37"/>
  <c r="AL34" i="37"/>
  <c r="AK34" i="37"/>
  <c r="AJ34" i="37"/>
  <c r="AI34" i="37"/>
  <c r="AH34" i="37"/>
  <c r="AG34" i="37"/>
  <c r="AP33" i="37"/>
  <c r="AO33" i="37"/>
  <c r="AN33" i="37"/>
  <c r="AM33" i="37"/>
  <c r="AL33" i="37"/>
  <c r="AK33" i="37"/>
  <c r="AJ33" i="37"/>
  <c r="AI33" i="37"/>
  <c r="AH33" i="37"/>
  <c r="AG33" i="37"/>
  <c r="AI32" i="37"/>
  <c r="AH32" i="37"/>
  <c r="AG32" i="37"/>
  <c r="AQ31" i="37"/>
  <c r="AP31" i="37"/>
  <c r="AO31" i="37"/>
  <c r="AN31" i="37"/>
  <c r="AM31" i="37"/>
  <c r="AL31" i="37"/>
  <c r="AK31" i="37"/>
  <c r="AJ31" i="37"/>
  <c r="AI31" i="37"/>
  <c r="AH31" i="37"/>
  <c r="AG31" i="37"/>
  <c r="AK30" i="37"/>
  <c r="AJ30" i="37"/>
  <c r="AI30" i="37"/>
  <c r="AH30" i="37"/>
  <c r="AG30" i="37"/>
  <c r="AP29" i="37"/>
  <c r="AO29" i="37"/>
  <c r="AN29" i="37"/>
  <c r="AM29" i="37"/>
  <c r="AL29" i="37"/>
  <c r="AK29" i="37"/>
  <c r="AJ29" i="37"/>
  <c r="AI29" i="37"/>
  <c r="AH29" i="37"/>
  <c r="AG29" i="37"/>
  <c r="AU28" i="37"/>
  <c r="AT28" i="37"/>
  <c r="AS28" i="37"/>
  <c r="AR28" i="37"/>
  <c r="AQ28" i="37"/>
  <c r="AP28" i="37"/>
  <c r="AO28" i="37"/>
  <c r="AN28" i="37"/>
  <c r="AM28" i="37"/>
  <c r="AL28" i="37"/>
  <c r="AK28" i="37"/>
  <c r="AJ28" i="37"/>
  <c r="AI28" i="37"/>
  <c r="AH28" i="37"/>
  <c r="AG28" i="37"/>
  <c r="AZ27" i="37"/>
  <c r="AY27" i="37"/>
  <c r="AX27" i="37"/>
  <c r="AW27" i="37"/>
  <c r="AV27" i="37"/>
  <c r="AU27" i="37"/>
  <c r="AT27" i="37"/>
  <c r="AS27" i="37"/>
  <c r="AR27" i="37"/>
  <c r="AQ27" i="37"/>
  <c r="AP27" i="37"/>
  <c r="AO27" i="37"/>
  <c r="AN27" i="37"/>
  <c r="AM27" i="37"/>
  <c r="AL27" i="37"/>
  <c r="AK27" i="37"/>
  <c r="AJ27" i="37"/>
  <c r="AI27" i="37"/>
  <c r="AH27" i="37"/>
  <c r="AG27" i="37"/>
  <c r="AX26" i="37"/>
  <c r="AW26" i="37"/>
  <c r="AV26" i="37"/>
  <c r="AU26" i="37"/>
  <c r="AT26" i="37"/>
  <c r="AS26" i="37"/>
  <c r="AR26" i="37"/>
  <c r="AQ26" i="37"/>
  <c r="AP26" i="37"/>
  <c r="AO26" i="37"/>
  <c r="AN26" i="37"/>
  <c r="AM26" i="37"/>
  <c r="AL26" i="37"/>
  <c r="AK26" i="37"/>
  <c r="AJ26" i="37"/>
  <c r="AI26" i="37"/>
  <c r="AH26" i="37"/>
  <c r="AG26" i="37"/>
  <c r="AS25" i="37"/>
  <c r="AR25" i="37"/>
  <c r="AQ25" i="37"/>
  <c r="AP25" i="37"/>
  <c r="AO25" i="37"/>
  <c r="AN25" i="37"/>
  <c r="AM25" i="37"/>
  <c r="AL25" i="37"/>
  <c r="AK25" i="37"/>
  <c r="AJ25" i="37"/>
  <c r="AI25" i="37"/>
  <c r="AH25" i="37"/>
  <c r="AG25" i="37"/>
  <c r="AX24" i="37"/>
  <c r="AW24" i="37"/>
  <c r="AV24" i="37"/>
  <c r="AU24" i="37"/>
  <c r="AT24" i="37"/>
  <c r="AS24" i="37"/>
  <c r="AR24" i="37"/>
  <c r="AQ24" i="37"/>
  <c r="AP24" i="37"/>
  <c r="AO24" i="37"/>
  <c r="AN24" i="37"/>
  <c r="AM24" i="37"/>
  <c r="AL24" i="37"/>
  <c r="AK24" i="37"/>
  <c r="AJ24" i="37"/>
  <c r="AI24" i="37"/>
  <c r="AH24" i="37"/>
  <c r="AG24" i="37"/>
  <c r="AU23" i="37"/>
  <c r="AT23" i="37"/>
  <c r="AS23" i="37"/>
  <c r="AR23" i="37"/>
  <c r="AQ23" i="37"/>
  <c r="AP23" i="37"/>
  <c r="AO23" i="37"/>
  <c r="AN23" i="37"/>
  <c r="AM23" i="37"/>
  <c r="AL23" i="37"/>
  <c r="AK23" i="37"/>
  <c r="AJ23" i="37"/>
  <c r="AI23" i="37"/>
  <c r="AH23" i="37"/>
  <c r="AG23" i="37"/>
  <c r="AU22" i="37"/>
  <c r="AT22" i="37"/>
  <c r="AS22" i="37"/>
  <c r="AR22" i="37"/>
  <c r="AQ22" i="37"/>
  <c r="AP22" i="37"/>
  <c r="AO22" i="37"/>
  <c r="AN22" i="37"/>
  <c r="AM22" i="37"/>
  <c r="AL22" i="37"/>
  <c r="AK22" i="37"/>
  <c r="AJ22" i="37"/>
  <c r="AI22" i="37"/>
  <c r="AH22" i="37"/>
  <c r="AG22" i="37"/>
  <c r="AS21" i="37"/>
  <c r="AR21" i="37"/>
  <c r="AQ21" i="37"/>
  <c r="AP21" i="37"/>
  <c r="AO21" i="37"/>
  <c r="AN21" i="37"/>
  <c r="AM21" i="37"/>
  <c r="AL21" i="37"/>
  <c r="AK21" i="37"/>
  <c r="AJ21" i="37"/>
  <c r="AI21" i="37"/>
  <c r="AH21" i="37"/>
  <c r="AG21" i="37"/>
  <c r="AT20" i="37"/>
  <c r="AS20" i="37"/>
  <c r="AR20" i="37"/>
  <c r="AQ20" i="37"/>
  <c r="AP20" i="37"/>
  <c r="AO20" i="37"/>
  <c r="AN20" i="37"/>
  <c r="AM20" i="37"/>
  <c r="AL20" i="37"/>
  <c r="AK20" i="37"/>
  <c r="AJ20" i="37"/>
  <c r="AI20" i="37"/>
  <c r="AH20" i="37"/>
  <c r="AG20" i="37"/>
  <c r="AR19" i="37"/>
  <c r="AQ19" i="37"/>
  <c r="AP19" i="37"/>
  <c r="AO19" i="37"/>
  <c r="AN19" i="37"/>
  <c r="AM19" i="37"/>
  <c r="AL19" i="37"/>
  <c r="AK19" i="37"/>
  <c r="AJ19" i="37"/>
  <c r="AI19" i="37"/>
  <c r="AH19" i="37"/>
  <c r="AG19" i="37"/>
  <c r="AS18" i="37"/>
  <c r="AR18" i="37"/>
  <c r="AQ18" i="37"/>
  <c r="AP18" i="37"/>
  <c r="AO18" i="37"/>
  <c r="AN18" i="37"/>
  <c r="AM18" i="37"/>
  <c r="AL18" i="37"/>
  <c r="AK18" i="37"/>
  <c r="AJ18" i="37"/>
  <c r="AI18" i="37"/>
  <c r="AH18" i="37"/>
  <c r="AG18" i="37"/>
  <c r="AT17" i="37"/>
  <c r="AS17" i="37"/>
  <c r="AR17" i="37"/>
  <c r="AQ17" i="37"/>
  <c r="AP17" i="37"/>
  <c r="AO17" i="37"/>
  <c r="AN17" i="37"/>
  <c r="AM17" i="37"/>
  <c r="AL17" i="37"/>
  <c r="AK17" i="37"/>
  <c r="AJ17" i="37"/>
  <c r="AI17" i="37"/>
  <c r="AH17" i="37"/>
  <c r="AG17" i="37"/>
  <c r="AR16" i="37"/>
  <c r="AQ16" i="37"/>
  <c r="AP16" i="37"/>
  <c r="AO16" i="37"/>
  <c r="AN16" i="37"/>
  <c r="AM16" i="37"/>
  <c r="AL16" i="37"/>
  <c r="AK16" i="37"/>
  <c r="AJ16" i="37"/>
  <c r="AI16" i="37"/>
  <c r="AH16" i="37"/>
  <c r="AG16" i="37"/>
  <c r="AQ15" i="37"/>
  <c r="AP15" i="37"/>
  <c r="AO15" i="37"/>
  <c r="AN15" i="37"/>
  <c r="AM15" i="37"/>
  <c r="AL15" i="37"/>
  <c r="AK15" i="37"/>
  <c r="AJ15" i="37"/>
  <c r="AI15" i="37"/>
  <c r="AH15" i="37"/>
  <c r="AG15" i="37"/>
  <c r="AT14" i="37"/>
  <c r="AS14" i="37"/>
  <c r="AR14" i="37"/>
  <c r="AQ14" i="37"/>
  <c r="AP14" i="37"/>
  <c r="AO14" i="37"/>
  <c r="AN14" i="37"/>
  <c r="AM14" i="37"/>
  <c r="AL14" i="37"/>
  <c r="AK14" i="37"/>
  <c r="AJ14" i="37"/>
  <c r="AI14" i="37"/>
  <c r="AH14" i="37"/>
  <c r="AG14" i="37"/>
  <c r="AY13" i="37"/>
  <c r="AX13" i="37"/>
  <c r="AW13" i="37"/>
  <c r="AV13" i="37"/>
  <c r="AU13" i="37"/>
  <c r="AT13" i="37"/>
  <c r="AS13" i="37"/>
  <c r="AR13" i="37"/>
  <c r="AQ13" i="37"/>
  <c r="AP13" i="37"/>
  <c r="AO13" i="37"/>
  <c r="AN13" i="37"/>
  <c r="AM13" i="37"/>
  <c r="AL13" i="37"/>
  <c r="AK13" i="37"/>
  <c r="AJ13" i="37"/>
  <c r="AI13" i="37"/>
  <c r="AH13" i="37"/>
  <c r="AG13" i="37"/>
  <c r="AV12" i="37"/>
  <c r="AU12" i="37"/>
  <c r="AT12" i="37"/>
  <c r="AS12" i="37"/>
  <c r="AR12" i="37"/>
  <c r="AQ12" i="37"/>
  <c r="AP12" i="37"/>
  <c r="AO12" i="37"/>
  <c r="AN12" i="37"/>
  <c r="AM12" i="37"/>
  <c r="AL12" i="37"/>
  <c r="AK12" i="37"/>
  <c r="AJ12" i="37"/>
  <c r="AI12" i="37"/>
  <c r="AH12" i="37"/>
  <c r="AG12" i="37"/>
  <c r="AU11" i="37"/>
  <c r="AT11" i="37"/>
  <c r="AS11" i="37"/>
  <c r="AR11" i="37"/>
  <c r="AQ11" i="37"/>
  <c r="AP11" i="37"/>
  <c r="AO11" i="37"/>
  <c r="AN11" i="37"/>
  <c r="AM11" i="37"/>
  <c r="AL11" i="37"/>
  <c r="AK11" i="37"/>
  <c r="AJ11" i="37"/>
  <c r="AI11" i="37"/>
  <c r="AH11" i="37"/>
  <c r="AG11" i="37"/>
  <c r="AU10" i="37"/>
  <c r="AT10" i="37"/>
  <c r="AS10" i="37"/>
  <c r="AR10" i="37"/>
  <c r="AQ10" i="37"/>
  <c r="AP10" i="37"/>
  <c r="AO10" i="37"/>
  <c r="AN10" i="37"/>
  <c r="AM10" i="37"/>
  <c r="AL10" i="37"/>
  <c r="AK10" i="37"/>
  <c r="AJ10" i="37"/>
  <c r="AI10" i="37"/>
  <c r="AH10" i="37"/>
  <c r="AG10" i="37"/>
  <c r="AQ9" i="37"/>
  <c r="AP9" i="37"/>
  <c r="AO9" i="37"/>
  <c r="AN9" i="37"/>
  <c r="AM9" i="37"/>
  <c r="AL9" i="37"/>
  <c r="AK9" i="37"/>
  <c r="AJ9" i="37"/>
  <c r="AI9" i="37"/>
  <c r="AH9" i="37"/>
  <c r="AG9" i="37"/>
  <c r="AR8" i="37"/>
  <c r="AQ8" i="37"/>
  <c r="AP8" i="37"/>
  <c r="AO8" i="37"/>
  <c r="AN8" i="37"/>
  <c r="AM8" i="37"/>
  <c r="AL8" i="37"/>
  <c r="AK8" i="37"/>
  <c r="AJ8" i="37"/>
  <c r="AI8" i="37"/>
  <c r="AH8" i="37"/>
  <c r="AG8" i="37"/>
  <c r="AP7" i="37"/>
  <c r="AO7" i="37"/>
  <c r="AN7" i="37"/>
  <c r="AM7" i="37"/>
  <c r="AL7" i="37"/>
  <c r="AK7" i="37"/>
  <c r="AJ7" i="37"/>
  <c r="AI7" i="37"/>
  <c r="AH7" i="37"/>
  <c r="AG7" i="37"/>
  <c r="AS6" i="37"/>
  <c r="AR6" i="37"/>
  <c r="AQ6" i="37"/>
  <c r="AP6" i="37"/>
  <c r="AO6" i="37"/>
  <c r="AN6" i="37"/>
  <c r="AM6" i="37"/>
  <c r="AL6" i="37"/>
  <c r="AK6" i="37"/>
  <c r="AJ6" i="37"/>
  <c r="AI6" i="37"/>
  <c r="AH6" i="37"/>
  <c r="AG6" i="37"/>
  <c r="AZ5" i="37"/>
  <c r="AY5" i="37"/>
  <c r="AX5" i="37"/>
  <c r="AW5" i="37"/>
  <c r="AV5" i="37"/>
  <c r="AU5" i="37"/>
  <c r="AT5" i="37"/>
  <c r="AS5" i="37"/>
  <c r="AR5" i="37"/>
  <c r="AQ5" i="37"/>
  <c r="AP5" i="37"/>
  <c r="AO5" i="37"/>
  <c r="AN5" i="37"/>
  <c r="AM5" i="37"/>
  <c r="AL5" i="37"/>
  <c r="AK5" i="37"/>
  <c r="AJ5" i="37"/>
  <c r="AI5" i="37"/>
  <c r="AH5" i="37"/>
  <c r="AG5" i="37"/>
  <c r="AZ4" i="37"/>
  <c r="AY4" i="37"/>
  <c r="AX4" i="37"/>
  <c r="AW4" i="37"/>
  <c r="AV4" i="37"/>
  <c r="AU4" i="37"/>
  <c r="AT4" i="37"/>
  <c r="AS4" i="37"/>
  <c r="AR4" i="37"/>
  <c r="AQ4" i="37"/>
  <c r="AP4" i="37"/>
  <c r="AO4" i="37"/>
  <c r="AN4" i="37"/>
  <c r="AM4" i="37"/>
  <c r="AL4" i="37"/>
  <c r="AK4" i="37"/>
  <c r="AJ4" i="37"/>
  <c r="AI4" i="37"/>
  <c r="AH4" i="37"/>
  <c r="AG4" i="37"/>
  <c r="AZ3" i="37"/>
  <c r="AY3" i="37"/>
  <c r="AX3" i="37"/>
  <c r="AW3" i="37"/>
  <c r="AV3" i="37"/>
  <c r="AU3" i="37"/>
  <c r="AT3" i="37"/>
  <c r="AS3" i="37"/>
  <c r="AR3" i="37"/>
  <c r="AQ3" i="37"/>
  <c r="AP3" i="37"/>
  <c r="AO3" i="37"/>
  <c r="AN3" i="37"/>
  <c r="AM3" i="37"/>
  <c r="AL3" i="37"/>
  <c r="AK3" i="37"/>
  <c r="AJ3" i="37"/>
  <c r="AI3" i="37"/>
  <c r="AH3" i="37"/>
  <c r="AG3" i="37"/>
  <c r="AL2" i="37"/>
  <c r="AK2" i="37"/>
  <c r="AJ2" i="37"/>
  <c r="AI2" i="37"/>
  <c r="AH2" i="37"/>
  <c r="AG2" i="37"/>
  <c r="AZ43" i="22"/>
  <c r="AY43" i="22"/>
  <c r="AX43" i="22"/>
  <c r="AW43" i="22"/>
  <c r="AV43" i="22"/>
  <c r="AU43" i="22"/>
  <c r="AT43" i="22"/>
  <c r="AS43" i="22"/>
  <c r="AR43" i="22"/>
  <c r="AQ43" i="22"/>
  <c r="AP43" i="22"/>
  <c r="AO43" i="22"/>
  <c r="AN43" i="22"/>
  <c r="AM43" i="22"/>
  <c r="AL43" i="22"/>
  <c r="AK43" i="22"/>
  <c r="AJ43" i="22"/>
  <c r="AI43" i="22"/>
  <c r="AH43" i="22"/>
  <c r="AG43" i="22"/>
  <c r="AZ42" i="22"/>
  <c r="AY42" i="22"/>
  <c r="AX42" i="22"/>
  <c r="AW42" i="22"/>
  <c r="AV42" i="22"/>
  <c r="AU42" i="22"/>
  <c r="AT42" i="22"/>
  <c r="AS42" i="22"/>
  <c r="AR42" i="22"/>
  <c r="AQ42" i="22"/>
  <c r="AP42" i="22"/>
  <c r="AO42" i="22"/>
  <c r="AN42" i="22"/>
  <c r="AM42" i="22"/>
  <c r="AL42" i="22"/>
  <c r="AK42" i="22"/>
  <c r="AJ42" i="22"/>
  <c r="AI42" i="22"/>
  <c r="AH42" i="22"/>
  <c r="AG42" i="22"/>
  <c r="AZ41" i="22"/>
  <c r="AY41" i="22"/>
  <c r="AX41" i="22"/>
  <c r="AW41" i="22"/>
  <c r="AV41" i="22"/>
  <c r="AU41" i="22"/>
  <c r="AT41" i="22"/>
  <c r="AS41" i="22"/>
  <c r="AR41" i="22"/>
  <c r="AQ41" i="22"/>
  <c r="AP41" i="22"/>
  <c r="AO41" i="22"/>
  <c r="AN41" i="22"/>
  <c r="AM41" i="22"/>
  <c r="AL41" i="22"/>
  <c r="AK41" i="22"/>
  <c r="AJ41" i="22"/>
  <c r="AI41" i="22"/>
  <c r="AH41" i="22"/>
  <c r="AG41" i="22"/>
  <c r="AZ40" i="22"/>
  <c r="AY40" i="22"/>
  <c r="AX40" i="22"/>
  <c r="AW40" i="22"/>
  <c r="AV40" i="22"/>
  <c r="AU40" i="22"/>
  <c r="AT40" i="22"/>
  <c r="AS40" i="22"/>
  <c r="AR40" i="22"/>
  <c r="AQ40" i="22"/>
  <c r="AP40" i="22"/>
  <c r="AO40" i="22"/>
  <c r="AN40" i="22"/>
  <c r="AM40" i="22"/>
  <c r="AL40" i="22"/>
  <c r="AK40" i="22"/>
  <c r="AJ40" i="22"/>
  <c r="AI40" i="22"/>
  <c r="AH40" i="22"/>
  <c r="AG40" i="22"/>
  <c r="AZ39" i="22"/>
  <c r="AY39" i="22"/>
  <c r="AX39" i="22"/>
  <c r="AW39" i="22"/>
  <c r="AV39" i="22"/>
  <c r="AU39" i="22"/>
  <c r="AT39" i="22"/>
  <c r="AS39" i="22"/>
  <c r="AR39" i="22"/>
  <c r="AQ39" i="22"/>
  <c r="AP39" i="22"/>
  <c r="AO39" i="22"/>
  <c r="AN39" i="22"/>
  <c r="AM39" i="22"/>
  <c r="AL39" i="22"/>
  <c r="AK39" i="22"/>
  <c r="AJ39" i="22"/>
  <c r="AI39" i="22"/>
  <c r="AH39" i="22"/>
  <c r="AG39" i="22"/>
  <c r="AZ38" i="22"/>
  <c r="AY38" i="22"/>
  <c r="AX38" i="22"/>
  <c r="AW38" i="22"/>
  <c r="AV38" i="22"/>
  <c r="AU38" i="22"/>
  <c r="AT38" i="22"/>
  <c r="AS38" i="22"/>
  <c r="AR38" i="22"/>
  <c r="AQ38" i="22"/>
  <c r="AP38" i="22"/>
  <c r="AO38" i="22"/>
  <c r="AN38" i="22"/>
  <c r="AM38" i="22"/>
  <c r="AL38" i="22"/>
  <c r="AK38" i="22"/>
  <c r="AJ38" i="22"/>
  <c r="AI38" i="22"/>
  <c r="AH38" i="22"/>
  <c r="AG38" i="22"/>
  <c r="AZ37" i="22"/>
  <c r="AY37" i="22"/>
  <c r="AX37" i="22"/>
  <c r="AW37" i="22"/>
  <c r="AV37" i="22"/>
  <c r="AU37" i="22"/>
  <c r="AT37" i="22"/>
  <c r="AS37" i="22"/>
  <c r="AR37" i="22"/>
  <c r="AQ37" i="22"/>
  <c r="AP37" i="22"/>
  <c r="AO37" i="22"/>
  <c r="AN37" i="22"/>
  <c r="AM37" i="22"/>
  <c r="AL37" i="22"/>
  <c r="AK37" i="22"/>
  <c r="AJ37" i="22"/>
  <c r="AI37" i="22"/>
  <c r="AH37" i="22"/>
  <c r="AG37" i="22"/>
  <c r="AZ36" i="22"/>
  <c r="AY36" i="22"/>
  <c r="AX36" i="22"/>
  <c r="AW36" i="22"/>
  <c r="AV36" i="22"/>
  <c r="AU36" i="22"/>
  <c r="AT36" i="22"/>
  <c r="AS36" i="22"/>
  <c r="AR36" i="22"/>
  <c r="AQ36" i="22"/>
  <c r="AP36" i="22"/>
  <c r="AO36" i="22"/>
  <c r="AN36" i="22"/>
  <c r="AM36" i="22"/>
  <c r="AL36" i="22"/>
  <c r="AK36" i="22"/>
  <c r="AJ36" i="22"/>
  <c r="AI36" i="22"/>
  <c r="AH36" i="22"/>
  <c r="AG36" i="22"/>
  <c r="AZ35" i="22"/>
  <c r="AY35" i="22"/>
  <c r="AX35" i="22"/>
  <c r="AW35" i="22"/>
  <c r="AV35" i="22"/>
  <c r="AU35" i="22"/>
  <c r="AT35" i="22"/>
  <c r="AS35" i="22"/>
  <c r="AR35" i="22"/>
  <c r="AQ35" i="22"/>
  <c r="AP35" i="22"/>
  <c r="AO35" i="22"/>
  <c r="AN35" i="22"/>
  <c r="AM35" i="22"/>
  <c r="AL35" i="22"/>
  <c r="AK35" i="22"/>
  <c r="AJ35" i="22"/>
  <c r="AI35" i="22"/>
  <c r="AH35" i="22"/>
  <c r="AG35" i="22"/>
  <c r="AZ34" i="22"/>
  <c r="AY34" i="22"/>
  <c r="AX34" i="22"/>
  <c r="AW34" i="22"/>
  <c r="AV34" i="22"/>
  <c r="AU34" i="22"/>
  <c r="AT34" i="22"/>
  <c r="AS34" i="22"/>
  <c r="AR34" i="22"/>
  <c r="AQ34" i="22"/>
  <c r="AP34" i="22"/>
  <c r="AO34" i="22"/>
  <c r="AN34" i="22"/>
  <c r="AM34" i="22"/>
  <c r="AL34" i="22"/>
  <c r="AK34" i="22"/>
  <c r="AJ34" i="22"/>
  <c r="AI34" i="22"/>
  <c r="AH34" i="22"/>
  <c r="AG34" i="22"/>
  <c r="AZ33" i="22"/>
  <c r="AY33" i="22"/>
  <c r="AX33" i="22"/>
  <c r="AW33" i="22"/>
  <c r="AV33" i="22"/>
  <c r="AU33" i="22"/>
  <c r="AT33" i="22"/>
  <c r="AS33" i="22"/>
  <c r="AR33" i="22"/>
  <c r="AQ33" i="22"/>
  <c r="AP33" i="22"/>
  <c r="AO33" i="22"/>
  <c r="AN33" i="22"/>
  <c r="AM33" i="22"/>
  <c r="AL33" i="22"/>
  <c r="AK33" i="22"/>
  <c r="AJ33" i="22"/>
  <c r="AI33" i="22"/>
  <c r="AH33" i="22"/>
  <c r="AG33" i="22"/>
  <c r="AZ32" i="22"/>
  <c r="AY32" i="22"/>
  <c r="AX32" i="22"/>
  <c r="AW32" i="22"/>
  <c r="AV32" i="22"/>
  <c r="AU32" i="22"/>
  <c r="AT32" i="22"/>
  <c r="AS32" i="22"/>
  <c r="AR32" i="22"/>
  <c r="AQ32" i="22"/>
  <c r="AP32" i="22"/>
  <c r="AO32" i="22"/>
  <c r="AN32" i="22"/>
  <c r="AM32" i="22"/>
  <c r="AL32" i="22"/>
  <c r="AK32" i="22"/>
  <c r="AJ32" i="22"/>
  <c r="AI32" i="22"/>
  <c r="AH32" i="22"/>
  <c r="AG32" i="22"/>
  <c r="AZ31" i="22"/>
  <c r="AY31" i="22"/>
  <c r="AX31" i="22"/>
  <c r="AW31" i="22"/>
  <c r="AV31" i="22"/>
  <c r="AU31" i="22"/>
  <c r="AT31" i="22"/>
  <c r="AS31" i="22"/>
  <c r="AR31" i="22"/>
  <c r="AQ31" i="22"/>
  <c r="AP31" i="22"/>
  <c r="AO31" i="22"/>
  <c r="AN31" i="22"/>
  <c r="AM31" i="22"/>
  <c r="AL31" i="22"/>
  <c r="AK31" i="22"/>
  <c r="AJ31" i="22"/>
  <c r="AI31" i="22"/>
  <c r="AH31" i="22"/>
  <c r="AG31" i="22"/>
  <c r="AZ30" i="22"/>
  <c r="AY30" i="22"/>
  <c r="AX30" i="22"/>
  <c r="AW30" i="22"/>
  <c r="AV30" i="22"/>
  <c r="AU30" i="22"/>
  <c r="AT30" i="22"/>
  <c r="AS30" i="22"/>
  <c r="AR30" i="22"/>
  <c r="AQ30" i="22"/>
  <c r="AP30" i="22"/>
  <c r="AO30" i="22"/>
  <c r="AN30" i="22"/>
  <c r="AM30" i="22"/>
  <c r="AL30" i="22"/>
  <c r="AK30" i="22"/>
  <c r="AJ30" i="22"/>
  <c r="AI30" i="22"/>
  <c r="AH30" i="22"/>
  <c r="AG30" i="22"/>
  <c r="AZ29" i="22"/>
  <c r="AY29" i="22"/>
  <c r="AX29" i="22"/>
  <c r="AW29" i="22"/>
  <c r="AV29" i="22"/>
  <c r="AU29" i="22"/>
  <c r="AT29" i="22"/>
  <c r="AS29" i="22"/>
  <c r="AR29" i="22"/>
  <c r="AQ29" i="22"/>
  <c r="AP29" i="22"/>
  <c r="AO29" i="22"/>
  <c r="AN29" i="22"/>
  <c r="AM29" i="22"/>
  <c r="AL29" i="22"/>
  <c r="AK29" i="22"/>
  <c r="AJ29" i="22"/>
  <c r="AI29" i="22"/>
  <c r="AH29" i="22"/>
  <c r="AG29" i="22"/>
  <c r="AZ28" i="22"/>
  <c r="AY28" i="22"/>
  <c r="AX28" i="22"/>
  <c r="AW28" i="22"/>
  <c r="AV28" i="22"/>
  <c r="AU28" i="22"/>
  <c r="AT28" i="22"/>
  <c r="AS28" i="22"/>
  <c r="AR28" i="22"/>
  <c r="AQ28" i="22"/>
  <c r="AP28" i="22"/>
  <c r="AO28" i="22"/>
  <c r="AN28" i="22"/>
  <c r="AM28" i="22"/>
  <c r="AL28" i="22"/>
  <c r="AK28" i="22"/>
  <c r="AJ28" i="22"/>
  <c r="AI28" i="22"/>
  <c r="AH28" i="22"/>
  <c r="AG28" i="22"/>
  <c r="AZ27" i="22"/>
  <c r="AY27" i="22"/>
  <c r="AX27" i="22"/>
  <c r="AW27" i="22"/>
  <c r="AV27" i="22"/>
  <c r="AU27" i="22"/>
  <c r="AT27" i="22"/>
  <c r="AS27" i="22"/>
  <c r="AR27" i="22"/>
  <c r="AQ27" i="22"/>
  <c r="AP27" i="22"/>
  <c r="AO27" i="22"/>
  <c r="AN27" i="22"/>
  <c r="AM27" i="22"/>
  <c r="AL27" i="22"/>
  <c r="AK27" i="22"/>
  <c r="AJ27" i="22"/>
  <c r="AI27" i="22"/>
  <c r="AH27" i="22"/>
  <c r="AG27" i="22"/>
  <c r="AZ26" i="22"/>
  <c r="AY26" i="22"/>
  <c r="AX26" i="22"/>
  <c r="AW26" i="22"/>
  <c r="AV26" i="22"/>
  <c r="AU26" i="22"/>
  <c r="AT26" i="22"/>
  <c r="AS26" i="22"/>
  <c r="AR26" i="22"/>
  <c r="AQ26" i="22"/>
  <c r="AP26" i="22"/>
  <c r="AO26" i="22"/>
  <c r="AN26" i="22"/>
  <c r="AM26" i="22"/>
  <c r="AL26" i="22"/>
  <c r="AK26" i="22"/>
  <c r="AJ26" i="22"/>
  <c r="AI26" i="22"/>
  <c r="AH26" i="22"/>
  <c r="AG26" i="22"/>
  <c r="AZ25" i="22"/>
  <c r="AY25" i="22"/>
  <c r="AX25" i="22"/>
  <c r="AW25" i="22"/>
  <c r="AV25" i="22"/>
  <c r="AU25" i="22"/>
  <c r="AT25" i="22"/>
  <c r="AS25" i="22"/>
  <c r="AR25" i="22"/>
  <c r="AQ25" i="22"/>
  <c r="AP25" i="22"/>
  <c r="AO25" i="22"/>
  <c r="AN25" i="22"/>
  <c r="AM25" i="22"/>
  <c r="AL25" i="22"/>
  <c r="AK25" i="22"/>
  <c r="AJ25" i="22"/>
  <c r="AI25" i="22"/>
  <c r="AH25" i="22"/>
  <c r="AG25" i="22"/>
  <c r="AZ24" i="22"/>
  <c r="AY24" i="22"/>
  <c r="AX24" i="22"/>
  <c r="AW24" i="22"/>
  <c r="AV24" i="22"/>
  <c r="AU24" i="22"/>
  <c r="AT24" i="22"/>
  <c r="AS24" i="22"/>
  <c r="AR24" i="22"/>
  <c r="AQ24" i="22"/>
  <c r="AP24" i="22"/>
  <c r="AO24" i="22"/>
  <c r="AN24" i="22"/>
  <c r="AM24" i="22"/>
  <c r="AL24" i="22"/>
  <c r="AK24" i="22"/>
  <c r="AJ24" i="22"/>
  <c r="AI24" i="22"/>
  <c r="AH24" i="22"/>
  <c r="AG24" i="22"/>
  <c r="AZ23" i="22"/>
  <c r="AY23" i="22"/>
  <c r="AX23" i="22"/>
  <c r="AW23" i="22"/>
  <c r="AV23" i="22"/>
  <c r="AU23" i="22"/>
  <c r="AT23" i="22"/>
  <c r="AS23" i="22"/>
  <c r="AR23" i="22"/>
  <c r="AQ23" i="22"/>
  <c r="AP23" i="22"/>
  <c r="AO23" i="22"/>
  <c r="AN23" i="22"/>
  <c r="AM23" i="22"/>
  <c r="AL23" i="22"/>
  <c r="AK23" i="22"/>
  <c r="AJ23" i="22"/>
  <c r="AI23" i="22"/>
  <c r="AH23" i="22"/>
  <c r="AG23" i="22"/>
  <c r="AZ22" i="22"/>
  <c r="AY22" i="22"/>
  <c r="AX22" i="22"/>
  <c r="AW22" i="22"/>
  <c r="AV22" i="22"/>
  <c r="AU22" i="22"/>
  <c r="AT22" i="22"/>
  <c r="AS22" i="22"/>
  <c r="AR22" i="22"/>
  <c r="AQ22" i="22"/>
  <c r="AP22" i="22"/>
  <c r="AO22" i="22"/>
  <c r="AN22" i="22"/>
  <c r="AM22" i="22"/>
  <c r="AL22" i="22"/>
  <c r="AK22" i="22"/>
  <c r="AJ22" i="22"/>
  <c r="AI22" i="22"/>
  <c r="AH22" i="22"/>
  <c r="AG22" i="22"/>
  <c r="AZ21" i="22"/>
  <c r="AY21" i="22"/>
  <c r="AX21" i="22"/>
  <c r="AW21" i="22"/>
  <c r="AV21" i="22"/>
  <c r="AU21" i="22"/>
  <c r="AT21" i="22"/>
  <c r="AS21" i="22"/>
  <c r="AR21" i="22"/>
  <c r="AQ21" i="22"/>
  <c r="AP21" i="22"/>
  <c r="AO21" i="22"/>
  <c r="AN21" i="22"/>
  <c r="AM21" i="22"/>
  <c r="AL21" i="22"/>
  <c r="AK21" i="22"/>
  <c r="AJ21" i="22"/>
  <c r="AI21" i="22"/>
  <c r="AH21" i="22"/>
  <c r="AG21" i="22"/>
  <c r="AZ20" i="22"/>
  <c r="AY20" i="22"/>
  <c r="AX20" i="22"/>
  <c r="AW20" i="22"/>
  <c r="AV20" i="22"/>
  <c r="AU20" i="22"/>
  <c r="AT20" i="22"/>
  <c r="AS20" i="22"/>
  <c r="AR20" i="22"/>
  <c r="AQ20" i="22"/>
  <c r="AP20" i="22"/>
  <c r="AO20" i="22"/>
  <c r="AN20" i="22"/>
  <c r="AM20" i="22"/>
  <c r="AL20" i="22"/>
  <c r="AK20" i="22"/>
  <c r="AJ20" i="22"/>
  <c r="AI20" i="22"/>
  <c r="AH20" i="22"/>
  <c r="AG20" i="22"/>
  <c r="AZ19" i="22"/>
  <c r="AY19" i="22"/>
  <c r="AX19" i="22"/>
  <c r="AW19" i="22"/>
  <c r="AV19" i="22"/>
  <c r="AU19" i="22"/>
  <c r="AT19" i="22"/>
  <c r="AS19" i="22"/>
  <c r="AR19" i="22"/>
  <c r="AQ19" i="22"/>
  <c r="AP19" i="22"/>
  <c r="AO19" i="22"/>
  <c r="AN19" i="22"/>
  <c r="AM19" i="22"/>
  <c r="AL19" i="22"/>
  <c r="AK19" i="22"/>
  <c r="AJ19" i="22"/>
  <c r="AI19" i="22"/>
  <c r="AH19" i="22"/>
  <c r="AG19" i="22"/>
  <c r="AZ18" i="22"/>
  <c r="AY18" i="22"/>
  <c r="AX18" i="22"/>
  <c r="AW18" i="22"/>
  <c r="AV18" i="22"/>
  <c r="AU18" i="22"/>
  <c r="AT18" i="22"/>
  <c r="AS18" i="22"/>
  <c r="AR18" i="22"/>
  <c r="AQ18" i="22"/>
  <c r="AP18" i="22"/>
  <c r="AO18" i="22"/>
  <c r="AN18" i="22"/>
  <c r="AM18" i="22"/>
  <c r="AL18" i="22"/>
  <c r="AK18" i="22"/>
  <c r="AJ18" i="22"/>
  <c r="AI18" i="22"/>
  <c r="AH18" i="22"/>
  <c r="AG18" i="22"/>
  <c r="AZ17" i="22"/>
  <c r="AY17" i="22"/>
  <c r="AX17" i="22"/>
  <c r="AW17" i="22"/>
  <c r="AV17" i="22"/>
  <c r="AU17" i="22"/>
  <c r="AT17" i="22"/>
  <c r="AS17" i="22"/>
  <c r="AR17" i="22"/>
  <c r="AQ17" i="22"/>
  <c r="AP17" i="22"/>
  <c r="AO17" i="22"/>
  <c r="AN17" i="22"/>
  <c r="AM17" i="22"/>
  <c r="AL17" i="22"/>
  <c r="AK17" i="22"/>
  <c r="AJ17" i="22"/>
  <c r="AI17" i="22"/>
  <c r="AH17" i="22"/>
  <c r="AG17" i="22"/>
  <c r="AZ16" i="22"/>
  <c r="AY16" i="22"/>
  <c r="AX16" i="22"/>
  <c r="AW16" i="22"/>
  <c r="AV16" i="22"/>
  <c r="AU16" i="22"/>
  <c r="AT16" i="22"/>
  <c r="AS16" i="22"/>
  <c r="AR16" i="22"/>
  <c r="AQ16" i="22"/>
  <c r="AP16" i="22"/>
  <c r="AO16" i="22"/>
  <c r="AN16" i="22"/>
  <c r="AM16" i="22"/>
  <c r="AL16" i="22"/>
  <c r="AK16" i="22"/>
  <c r="AJ16" i="22"/>
  <c r="AI16" i="22"/>
  <c r="AH16" i="22"/>
  <c r="AG16" i="22"/>
  <c r="AZ15" i="22"/>
  <c r="AY15" i="22"/>
  <c r="AX15" i="22"/>
  <c r="AW15" i="22"/>
  <c r="AV15" i="22"/>
  <c r="AU15" i="22"/>
  <c r="AT15" i="22"/>
  <c r="AS15" i="22"/>
  <c r="AR15" i="22"/>
  <c r="AQ15" i="22"/>
  <c r="AP15" i="22"/>
  <c r="AO15" i="22"/>
  <c r="AN15" i="22"/>
  <c r="AM15" i="22"/>
  <c r="AL15" i="22"/>
  <c r="AK15" i="22"/>
  <c r="AJ15" i="22"/>
  <c r="AI15" i="22"/>
  <c r="AH15" i="22"/>
  <c r="AG15" i="22"/>
  <c r="AZ14" i="22"/>
  <c r="AY14" i="22"/>
  <c r="AX14" i="22"/>
  <c r="AW14" i="22"/>
  <c r="AV14" i="22"/>
  <c r="AU14" i="22"/>
  <c r="AT14" i="22"/>
  <c r="AS14" i="22"/>
  <c r="AR14" i="22"/>
  <c r="AQ14" i="22"/>
  <c r="AP14" i="22"/>
  <c r="AO14" i="22"/>
  <c r="AN14" i="22"/>
  <c r="AM14" i="22"/>
  <c r="AL14" i="22"/>
  <c r="AK14" i="22"/>
  <c r="AJ14" i="22"/>
  <c r="AI14" i="22"/>
  <c r="AH14" i="22"/>
  <c r="AG14" i="22"/>
  <c r="AZ13" i="22"/>
  <c r="AY13" i="22"/>
  <c r="AX13" i="22"/>
  <c r="AW13" i="22"/>
  <c r="AV13" i="22"/>
  <c r="AU13" i="22"/>
  <c r="AT13" i="22"/>
  <c r="AS13" i="22"/>
  <c r="AR13" i="22"/>
  <c r="AQ13" i="22"/>
  <c r="AP13" i="22"/>
  <c r="AO13" i="22"/>
  <c r="AN13" i="22"/>
  <c r="AM13" i="22"/>
  <c r="AL13" i="22"/>
  <c r="AK13" i="22"/>
  <c r="AJ13" i="22"/>
  <c r="AI13" i="22"/>
  <c r="AH13" i="22"/>
  <c r="AG13" i="22"/>
  <c r="AZ12" i="22"/>
  <c r="AY12" i="22"/>
  <c r="AX12" i="22"/>
  <c r="AW12" i="22"/>
  <c r="AV12" i="22"/>
  <c r="AU12" i="22"/>
  <c r="AT12" i="22"/>
  <c r="AS12" i="22"/>
  <c r="AR12" i="22"/>
  <c r="AQ12" i="22"/>
  <c r="AP12" i="22"/>
  <c r="AO12" i="22"/>
  <c r="AN12" i="22"/>
  <c r="AM12" i="22"/>
  <c r="AL12" i="22"/>
  <c r="AK12" i="22"/>
  <c r="AJ12" i="22"/>
  <c r="AI12" i="22"/>
  <c r="AH12" i="22"/>
  <c r="AG12" i="22"/>
  <c r="AZ11" i="22"/>
  <c r="AY11" i="22"/>
  <c r="AX11" i="22"/>
  <c r="AW11" i="22"/>
  <c r="AV11" i="22"/>
  <c r="AU11" i="22"/>
  <c r="AT11" i="22"/>
  <c r="AS11" i="22"/>
  <c r="AR11" i="22"/>
  <c r="AQ11" i="22"/>
  <c r="AP11" i="22"/>
  <c r="AO11" i="22"/>
  <c r="AN11" i="22"/>
  <c r="AM11" i="22"/>
  <c r="AL11" i="22"/>
  <c r="AK11" i="22"/>
  <c r="AJ11" i="22"/>
  <c r="AI11" i="22"/>
  <c r="AH11" i="22"/>
  <c r="AG11" i="22"/>
  <c r="AZ10" i="22"/>
  <c r="AY10" i="22"/>
  <c r="AX10" i="22"/>
  <c r="AW10" i="22"/>
  <c r="AV10" i="22"/>
  <c r="AU10" i="22"/>
  <c r="AT10" i="22"/>
  <c r="AS10" i="22"/>
  <c r="AR10" i="22"/>
  <c r="AQ10" i="22"/>
  <c r="AP10" i="22"/>
  <c r="AO10" i="22"/>
  <c r="AN10" i="22"/>
  <c r="AM10" i="22"/>
  <c r="AL10" i="22"/>
  <c r="AK10" i="22"/>
  <c r="AJ10" i="22"/>
  <c r="AI10" i="22"/>
  <c r="AH10" i="22"/>
  <c r="AG10" i="22"/>
  <c r="AZ9" i="22"/>
  <c r="AY9" i="22"/>
  <c r="AX9" i="22"/>
  <c r="AW9" i="22"/>
  <c r="AV9" i="22"/>
  <c r="AU9" i="22"/>
  <c r="AT9" i="22"/>
  <c r="AS9" i="22"/>
  <c r="AR9" i="22"/>
  <c r="AQ9" i="22"/>
  <c r="AP9" i="22"/>
  <c r="AO9" i="22"/>
  <c r="AN9" i="22"/>
  <c r="AM9" i="22"/>
  <c r="AL9" i="22"/>
  <c r="AK9" i="22"/>
  <c r="AJ9" i="22"/>
  <c r="AI9" i="22"/>
  <c r="AH9" i="22"/>
  <c r="AG9" i="22"/>
  <c r="AZ8" i="22"/>
  <c r="AY8" i="22"/>
  <c r="AX8" i="22"/>
  <c r="AW8" i="22"/>
  <c r="AV8" i="22"/>
  <c r="AU8" i="22"/>
  <c r="AT8" i="22"/>
  <c r="AS8" i="22"/>
  <c r="AR8" i="22"/>
  <c r="AQ8" i="22"/>
  <c r="AP8" i="22"/>
  <c r="AO8" i="22"/>
  <c r="AN8" i="22"/>
  <c r="AM8" i="22"/>
  <c r="AL8" i="22"/>
  <c r="AK8" i="22"/>
  <c r="AJ8" i="22"/>
  <c r="AI8" i="22"/>
  <c r="AH8" i="22"/>
  <c r="AG8" i="22"/>
  <c r="AZ7" i="22"/>
  <c r="AY7" i="22"/>
  <c r="AX7" i="22"/>
  <c r="AW7" i="22"/>
  <c r="AV7" i="22"/>
  <c r="AU7" i="22"/>
  <c r="AT7" i="22"/>
  <c r="AS7" i="22"/>
  <c r="AR7" i="22"/>
  <c r="AQ7" i="22"/>
  <c r="AP7" i="22"/>
  <c r="AO7" i="22"/>
  <c r="AN7" i="22"/>
  <c r="AM7" i="22"/>
  <c r="AL7" i="22"/>
  <c r="AK7" i="22"/>
  <c r="AJ7" i="22"/>
  <c r="AI7" i="22"/>
  <c r="AH7" i="22"/>
  <c r="AG7" i="22"/>
  <c r="AZ6" i="22"/>
  <c r="AY6" i="22"/>
  <c r="AX6" i="22"/>
  <c r="AW6" i="22"/>
  <c r="AV6" i="22"/>
  <c r="AU6" i="22"/>
  <c r="AT6" i="22"/>
  <c r="AS6" i="22"/>
  <c r="AR6" i="22"/>
  <c r="AQ6" i="22"/>
  <c r="AP6" i="22"/>
  <c r="AO6" i="22"/>
  <c r="AN6" i="22"/>
  <c r="AM6" i="22"/>
  <c r="AL6" i="22"/>
  <c r="AK6" i="22"/>
  <c r="AJ6" i="22"/>
  <c r="AI6" i="22"/>
  <c r="AH6" i="22"/>
  <c r="AG6" i="22"/>
  <c r="AZ5" i="22"/>
  <c r="AY5" i="22"/>
  <c r="AX5" i="22"/>
  <c r="AW5" i="22"/>
  <c r="AV5" i="22"/>
  <c r="AU5" i="22"/>
  <c r="AT5" i="22"/>
  <c r="AS5" i="22"/>
  <c r="AR5" i="22"/>
  <c r="AQ5" i="22"/>
  <c r="AP5" i="22"/>
  <c r="AO5" i="22"/>
  <c r="AN5" i="22"/>
  <c r="AM5" i="22"/>
  <c r="AL5" i="22"/>
  <c r="AK5" i="22"/>
  <c r="AJ5" i="22"/>
  <c r="AI5" i="22"/>
  <c r="AH5" i="22"/>
  <c r="AG5" i="22"/>
  <c r="AZ4" i="22"/>
  <c r="AY4" i="22"/>
  <c r="AX4" i="22"/>
  <c r="AW4" i="22"/>
  <c r="AV4" i="22"/>
  <c r="AU4" i="22"/>
  <c r="AT4" i="22"/>
  <c r="AS4" i="22"/>
  <c r="AR4" i="22"/>
  <c r="AQ4" i="22"/>
  <c r="AP4" i="22"/>
  <c r="AO4" i="22"/>
  <c r="AN4" i="22"/>
  <c r="AM4" i="22"/>
  <c r="AL4" i="22"/>
  <c r="AK4" i="22"/>
  <c r="AJ4" i="22"/>
  <c r="AI4" i="22"/>
  <c r="AH4" i="22"/>
  <c r="AG4" i="22"/>
  <c r="AZ3" i="22"/>
  <c r="AY3" i="22"/>
  <c r="AX3" i="22"/>
  <c r="AW3" i="22"/>
  <c r="AV3" i="22"/>
  <c r="AU3" i="22"/>
  <c r="AT3" i="22"/>
  <c r="AS3" i="22"/>
  <c r="AR3" i="22"/>
  <c r="AQ3" i="22"/>
  <c r="AP3" i="22"/>
  <c r="AO3" i="22"/>
  <c r="AN3" i="22"/>
  <c r="AM3" i="22"/>
  <c r="AL3" i="22"/>
  <c r="AK3" i="22"/>
  <c r="AJ3" i="22"/>
  <c r="AI3" i="22"/>
  <c r="AH3" i="22"/>
  <c r="AG3" i="22"/>
  <c r="AZ2" i="22"/>
  <c r="AY2" i="22"/>
  <c r="AX2" i="22"/>
  <c r="AW2" i="22"/>
  <c r="AV2" i="22"/>
  <c r="AU2" i="22"/>
  <c r="AT2" i="22"/>
  <c r="AS2" i="22"/>
  <c r="AR2" i="22"/>
  <c r="AQ2" i="22"/>
  <c r="AP2" i="22"/>
  <c r="AO2" i="22"/>
  <c r="AN2" i="22"/>
  <c r="AM2" i="22"/>
  <c r="AL2" i="22"/>
  <c r="AK2" i="22"/>
  <c r="AJ2" i="22"/>
  <c r="AI2" i="22"/>
  <c r="AH2" i="22"/>
  <c r="AG2" i="22"/>
  <c r="AZ43" i="21"/>
  <c r="AY43" i="21"/>
  <c r="AX43" i="21"/>
  <c r="AW43" i="21"/>
  <c r="AV43" i="21"/>
  <c r="AU43" i="21"/>
  <c r="AT43" i="21"/>
  <c r="AS43" i="21"/>
  <c r="AR43" i="21"/>
  <c r="AQ43" i="21"/>
  <c r="AP43" i="21"/>
  <c r="AO43" i="21"/>
  <c r="AN43" i="21"/>
  <c r="AM43" i="21"/>
  <c r="AL43" i="21"/>
  <c r="AK43" i="21"/>
  <c r="AJ43" i="21"/>
  <c r="AI43" i="21"/>
  <c r="AH43" i="21"/>
  <c r="AG43" i="21"/>
  <c r="AZ42" i="21"/>
  <c r="AY42" i="21"/>
  <c r="AX42" i="21"/>
  <c r="AW42" i="21"/>
  <c r="AV42" i="21"/>
  <c r="AU42" i="21"/>
  <c r="AT42" i="21"/>
  <c r="AS42" i="21"/>
  <c r="AR42" i="21"/>
  <c r="AQ42" i="21"/>
  <c r="AP42" i="21"/>
  <c r="AO42" i="21"/>
  <c r="AN42" i="21"/>
  <c r="AM42" i="21"/>
  <c r="AL42" i="21"/>
  <c r="AK42" i="21"/>
  <c r="AJ42" i="21"/>
  <c r="AI42" i="21"/>
  <c r="AH42" i="21"/>
  <c r="AG42" i="21"/>
  <c r="AZ41" i="21"/>
  <c r="AY41" i="21"/>
  <c r="AX41" i="21"/>
  <c r="AW41" i="21"/>
  <c r="AV41" i="21"/>
  <c r="AU41" i="21"/>
  <c r="AT41" i="21"/>
  <c r="AS41" i="21"/>
  <c r="AR41" i="21"/>
  <c r="AQ41" i="21"/>
  <c r="AP41" i="21"/>
  <c r="AO41" i="21"/>
  <c r="AN41" i="21"/>
  <c r="AM41" i="21"/>
  <c r="AL41" i="21"/>
  <c r="AK41" i="21"/>
  <c r="AJ41" i="21"/>
  <c r="AI41" i="21"/>
  <c r="AH41" i="21"/>
  <c r="AG41" i="21"/>
  <c r="AZ40" i="21"/>
  <c r="AY40" i="21"/>
  <c r="AX40" i="21"/>
  <c r="AW40" i="21"/>
  <c r="AV40" i="21"/>
  <c r="AU40" i="21"/>
  <c r="AT40" i="21"/>
  <c r="AS40" i="21"/>
  <c r="AR40" i="21"/>
  <c r="AQ40" i="21"/>
  <c r="AP40" i="21"/>
  <c r="AO40" i="21"/>
  <c r="AN40" i="21"/>
  <c r="AM40" i="21"/>
  <c r="AL40" i="21"/>
  <c r="AK40" i="21"/>
  <c r="AJ40" i="21"/>
  <c r="AI40" i="21"/>
  <c r="AH40" i="21"/>
  <c r="AG40" i="21"/>
  <c r="AZ39" i="21"/>
  <c r="AY39" i="21"/>
  <c r="AX39" i="21"/>
  <c r="AW39" i="21"/>
  <c r="AV39" i="21"/>
  <c r="AU39" i="21"/>
  <c r="AT39" i="21"/>
  <c r="AS39" i="21"/>
  <c r="AR39" i="21"/>
  <c r="AQ39" i="21"/>
  <c r="AP39" i="21"/>
  <c r="AO39" i="21"/>
  <c r="AN39" i="21"/>
  <c r="AM39" i="21"/>
  <c r="AL39" i="21"/>
  <c r="AK39" i="21"/>
  <c r="AJ39" i="21"/>
  <c r="AI39" i="21"/>
  <c r="AH39" i="21"/>
  <c r="AG39" i="21"/>
  <c r="AZ38" i="21"/>
  <c r="AY38" i="21"/>
  <c r="AX38" i="21"/>
  <c r="AW38" i="21"/>
  <c r="AV38" i="21"/>
  <c r="AU38" i="21"/>
  <c r="AT38" i="21"/>
  <c r="AS38" i="21"/>
  <c r="AR38" i="21"/>
  <c r="AQ38" i="21"/>
  <c r="AP38" i="21"/>
  <c r="AO38" i="21"/>
  <c r="AN38" i="21"/>
  <c r="AM38" i="21"/>
  <c r="AL38" i="21"/>
  <c r="AK38" i="21"/>
  <c r="AJ38" i="21"/>
  <c r="AI38" i="21"/>
  <c r="AH38" i="21"/>
  <c r="AG38" i="21"/>
  <c r="AZ37" i="21"/>
  <c r="AY37" i="21"/>
  <c r="AX37" i="21"/>
  <c r="AW37" i="21"/>
  <c r="AV37" i="21"/>
  <c r="AU37" i="21"/>
  <c r="AT37" i="21"/>
  <c r="AS37" i="21"/>
  <c r="AR37" i="21"/>
  <c r="AQ37" i="21"/>
  <c r="AP37" i="21"/>
  <c r="AO37" i="21"/>
  <c r="AN37" i="21"/>
  <c r="AM37" i="21"/>
  <c r="AL37" i="21"/>
  <c r="AK37" i="21"/>
  <c r="AJ37" i="21"/>
  <c r="AI37" i="21"/>
  <c r="AH37" i="21"/>
  <c r="AG37" i="21"/>
  <c r="AZ36" i="21"/>
  <c r="AY36" i="21"/>
  <c r="AX36" i="21"/>
  <c r="AW36" i="21"/>
  <c r="AV36" i="21"/>
  <c r="AU36" i="21"/>
  <c r="AT36" i="21"/>
  <c r="AS36" i="21"/>
  <c r="AR36" i="21"/>
  <c r="AQ36" i="21"/>
  <c r="AP36" i="21"/>
  <c r="AO36" i="21"/>
  <c r="AN36" i="21"/>
  <c r="AM36" i="21"/>
  <c r="AL36" i="21"/>
  <c r="AK36" i="21"/>
  <c r="AJ36" i="21"/>
  <c r="AI36" i="21"/>
  <c r="AH36" i="21"/>
  <c r="AG36" i="21"/>
  <c r="AZ35" i="21"/>
  <c r="AY35" i="21"/>
  <c r="AX35" i="21"/>
  <c r="AW35" i="21"/>
  <c r="AV35" i="21"/>
  <c r="AU35" i="21"/>
  <c r="AT35" i="21"/>
  <c r="AS35" i="21"/>
  <c r="AR35" i="21"/>
  <c r="AQ35" i="21"/>
  <c r="AP35" i="21"/>
  <c r="AO35" i="21"/>
  <c r="AN35" i="21"/>
  <c r="AM35" i="21"/>
  <c r="AL35" i="21"/>
  <c r="AK35" i="21"/>
  <c r="AJ35" i="21"/>
  <c r="AI35" i="21"/>
  <c r="AH35" i="21"/>
  <c r="AG35" i="21"/>
  <c r="AZ34" i="21"/>
  <c r="AY34" i="21"/>
  <c r="AX34" i="21"/>
  <c r="AW34" i="21"/>
  <c r="AV34" i="21"/>
  <c r="AU34" i="21"/>
  <c r="AT34" i="21"/>
  <c r="AS34" i="21"/>
  <c r="AR34" i="21"/>
  <c r="AQ34" i="21"/>
  <c r="AP34" i="21"/>
  <c r="AO34" i="21"/>
  <c r="AN34" i="21"/>
  <c r="AM34" i="21"/>
  <c r="AL34" i="21"/>
  <c r="AK34" i="21"/>
  <c r="AJ34" i="21"/>
  <c r="AI34" i="21"/>
  <c r="AH34" i="21"/>
  <c r="AG34" i="21"/>
  <c r="AZ33" i="21"/>
  <c r="AY33" i="21"/>
  <c r="AX33" i="21"/>
  <c r="AW33" i="21"/>
  <c r="AV33" i="21"/>
  <c r="AU33" i="21"/>
  <c r="AT33" i="21"/>
  <c r="AS33" i="21"/>
  <c r="AR33" i="21"/>
  <c r="AQ33" i="21"/>
  <c r="AP33" i="21"/>
  <c r="AO33" i="21"/>
  <c r="AN33" i="21"/>
  <c r="AM33" i="21"/>
  <c r="AL33" i="21"/>
  <c r="AK33" i="21"/>
  <c r="AJ33" i="21"/>
  <c r="AI33" i="21"/>
  <c r="AH33" i="21"/>
  <c r="AG33" i="21"/>
  <c r="AZ32" i="21"/>
  <c r="AY32" i="21"/>
  <c r="AX32" i="21"/>
  <c r="AW32" i="21"/>
  <c r="AV32" i="21"/>
  <c r="AU32" i="21"/>
  <c r="AT32" i="21"/>
  <c r="AS32" i="21"/>
  <c r="AR32" i="21"/>
  <c r="AQ32" i="21"/>
  <c r="AP32" i="21"/>
  <c r="AO32" i="21"/>
  <c r="AN32" i="21"/>
  <c r="AM32" i="21"/>
  <c r="AL32" i="21"/>
  <c r="AK32" i="21"/>
  <c r="AJ32" i="21"/>
  <c r="AI32" i="21"/>
  <c r="AH32" i="21"/>
  <c r="AG32" i="21"/>
  <c r="AZ31" i="21"/>
  <c r="AY31" i="21"/>
  <c r="AX31" i="21"/>
  <c r="AW31" i="21"/>
  <c r="AV31" i="21"/>
  <c r="AU31" i="21"/>
  <c r="AT31" i="21"/>
  <c r="AS31" i="21"/>
  <c r="AR31" i="21"/>
  <c r="AQ31" i="21"/>
  <c r="AP31" i="21"/>
  <c r="AO31" i="21"/>
  <c r="AN31" i="21"/>
  <c r="AM31" i="21"/>
  <c r="AL31" i="21"/>
  <c r="AK31" i="21"/>
  <c r="AJ31" i="21"/>
  <c r="AI31" i="21"/>
  <c r="AH31" i="21"/>
  <c r="AG31" i="21"/>
  <c r="AZ30" i="21"/>
  <c r="AY30" i="21"/>
  <c r="AX30" i="21"/>
  <c r="AW30" i="21"/>
  <c r="AV30" i="21"/>
  <c r="AU30" i="21"/>
  <c r="AT30" i="21"/>
  <c r="AS30" i="21"/>
  <c r="AR30" i="21"/>
  <c r="AQ30" i="21"/>
  <c r="AP30" i="21"/>
  <c r="AO30" i="21"/>
  <c r="AN30" i="21"/>
  <c r="AM30" i="21"/>
  <c r="AL30" i="21"/>
  <c r="AK30" i="21"/>
  <c r="AJ30" i="21"/>
  <c r="AI30" i="21"/>
  <c r="AH30" i="21"/>
  <c r="AG30" i="21"/>
  <c r="AZ29" i="21"/>
  <c r="AY29" i="21"/>
  <c r="AX29" i="21"/>
  <c r="AW29" i="21"/>
  <c r="AV29" i="21"/>
  <c r="AU29" i="21"/>
  <c r="AT29" i="21"/>
  <c r="AS29" i="21"/>
  <c r="AR29" i="21"/>
  <c r="AQ29" i="21"/>
  <c r="AP29" i="21"/>
  <c r="AO29" i="21"/>
  <c r="AN29" i="21"/>
  <c r="AM29" i="21"/>
  <c r="AL29" i="21"/>
  <c r="AK29" i="21"/>
  <c r="AJ29" i="21"/>
  <c r="AI29" i="21"/>
  <c r="AH29" i="21"/>
  <c r="AG29" i="21"/>
  <c r="AZ28" i="21"/>
  <c r="AY28" i="21"/>
  <c r="AX28" i="21"/>
  <c r="AW28" i="21"/>
  <c r="AV28" i="21"/>
  <c r="AU28" i="21"/>
  <c r="AT28" i="21"/>
  <c r="AS28" i="21"/>
  <c r="AR28" i="21"/>
  <c r="AQ28" i="21"/>
  <c r="AP28" i="21"/>
  <c r="AO28" i="21"/>
  <c r="AN28" i="21"/>
  <c r="AM28" i="21"/>
  <c r="AL28" i="21"/>
  <c r="AK28" i="21"/>
  <c r="AJ28" i="21"/>
  <c r="AI28" i="21"/>
  <c r="AH28" i="21"/>
  <c r="AG28" i="21"/>
  <c r="AZ27" i="21"/>
  <c r="AY27" i="21"/>
  <c r="AX27" i="21"/>
  <c r="AW27" i="21"/>
  <c r="AV27" i="21"/>
  <c r="AU27" i="21"/>
  <c r="AT27" i="21"/>
  <c r="AS27" i="21"/>
  <c r="AR27" i="21"/>
  <c r="AQ27" i="21"/>
  <c r="AP27" i="21"/>
  <c r="AO27" i="21"/>
  <c r="AN27" i="21"/>
  <c r="AM27" i="21"/>
  <c r="AL27" i="21"/>
  <c r="AK27" i="21"/>
  <c r="AJ27" i="21"/>
  <c r="AI27" i="21"/>
  <c r="AH27" i="21"/>
  <c r="AG27" i="21"/>
  <c r="AZ26" i="21"/>
  <c r="AY26" i="21"/>
  <c r="AX26" i="21"/>
  <c r="AW26" i="21"/>
  <c r="AV26" i="21"/>
  <c r="AU26" i="21"/>
  <c r="AT26" i="21"/>
  <c r="AS26" i="21"/>
  <c r="AR26" i="21"/>
  <c r="AQ26" i="21"/>
  <c r="AP26" i="21"/>
  <c r="AO26" i="21"/>
  <c r="AN26" i="21"/>
  <c r="AM26" i="21"/>
  <c r="AL26" i="21"/>
  <c r="AK26" i="21"/>
  <c r="AJ26" i="21"/>
  <c r="AI26" i="21"/>
  <c r="AH26" i="21"/>
  <c r="AG26" i="21"/>
  <c r="AZ25" i="21"/>
  <c r="AY25" i="21"/>
  <c r="AX25" i="21"/>
  <c r="AW25" i="21"/>
  <c r="AV25" i="21"/>
  <c r="AU25" i="21"/>
  <c r="AT25" i="21"/>
  <c r="AS25" i="21"/>
  <c r="AR25" i="21"/>
  <c r="AQ25" i="21"/>
  <c r="AP25" i="21"/>
  <c r="AO25" i="21"/>
  <c r="AN25" i="21"/>
  <c r="AM25" i="21"/>
  <c r="AL25" i="21"/>
  <c r="AK25" i="21"/>
  <c r="AJ25" i="21"/>
  <c r="AI25" i="21"/>
  <c r="AH25" i="21"/>
  <c r="AG25" i="21"/>
  <c r="AZ24" i="21"/>
  <c r="AY24" i="21"/>
  <c r="AX24" i="21"/>
  <c r="AW24" i="21"/>
  <c r="AV24" i="21"/>
  <c r="AU24" i="21"/>
  <c r="AT24" i="21"/>
  <c r="AS24" i="21"/>
  <c r="AR24" i="21"/>
  <c r="AQ24" i="21"/>
  <c r="AP24" i="21"/>
  <c r="AO24" i="21"/>
  <c r="AN24" i="21"/>
  <c r="AM24" i="21"/>
  <c r="AL24" i="21"/>
  <c r="AK24" i="21"/>
  <c r="AJ24" i="21"/>
  <c r="AI24" i="21"/>
  <c r="AH24" i="21"/>
  <c r="AG24" i="21"/>
  <c r="AZ23" i="21"/>
  <c r="AY23" i="21"/>
  <c r="AX23" i="21"/>
  <c r="AW23" i="21"/>
  <c r="AV23" i="21"/>
  <c r="AU23" i="21"/>
  <c r="AT23" i="21"/>
  <c r="AS23" i="21"/>
  <c r="AR23" i="21"/>
  <c r="AQ23" i="21"/>
  <c r="AP23" i="21"/>
  <c r="AO23" i="21"/>
  <c r="AN23" i="21"/>
  <c r="AM23" i="21"/>
  <c r="AL23" i="21"/>
  <c r="AK23" i="21"/>
  <c r="AJ23" i="21"/>
  <c r="AI23" i="21"/>
  <c r="AH23" i="21"/>
  <c r="AG23" i="21"/>
  <c r="AZ22" i="21"/>
  <c r="AY22" i="21"/>
  <c r="AX22" i="21"/>
  <c r="AW22" i="21"/>
  <c r="AV22" i="21"/>
  <c r="AU22" i="21"/>
  <c r="AT22" i="21"/>
  <c r="AS22" i="21"/>
  <c r="AR22" i="21"/>
  <c r="AQ22" i="21"/>
  <c r="AP22" i="21"/>
  <c r="AO22" i="21"/>
  <c r="AN22" i="21"/>
  <c r="AM22" i="21"/>
  <c r="AL22" i="21"/>
  <c r="AK22" i="21"/>
  <c r="AJ22" i="21"/>
  <c r="AI22" i="21"/>
  <c r="AH22" i="21"/>
  <c r="AG22" i="21"/>
  <c r="AZ21" i="21"/>
  <c r="AY21" i="21"/>
  <c r="AX21" i="21"/>
  <c r="AW21" i="21"/>
  <c r="AV21" i="21"/>
  <c r="AU21" i="21"/>
  <c r="AT21" i="21"/>
  <c r="AS21" i="21"/>
  <c r="AR21" i="21"/>
  <c r="AQ21" i="21"/>
  <c r="AP21" i="21"/>
  <c r="AO21" i="21"/>
  <c r="AN21" i="21"/>
  <c r="AM21" i="21"/>
  <c r="AL21" i="21"/>
  <c r="AK21" i="21"/>
  <c r="AJ21" i="21"/>
  <c r="AI21" i="21"/>
  <c r="AH21" i="21"/>
  <c r="AG21" i="21"/>
  <c r="AZ20" i="21"/>
  <c r="AY20" i="21"/>
  <c r="AX20" i="21"/>
  <c r="AW20" i="21"/>
  <c r="AV20" i="21"/>
  <c r="AU20" i="21"/>
  <c r="AT20" i="21"/>
  <c r="AS20" i="21"/>
  <c r="AR20" i="21"/>
  <c r="AQ20" i="21"/>
  <c r="AP20" i="21"/>
  <c r="AO20" i="21"/>
  <c r="AN20" i="21"/>
  <c r="AM20" i="21"/>
  <c r="AL20" i="21"/>
  <c r="AK20" i="21"/>
  <c r="AJ20" i="21"/>
  <c r="AI20" i="21"/>
  <c r="AH20" i="21"/>
  <c r="AG20" i="21"/>
  <c r="AZ19" i="21"/>
  <c r="AY19" i="21"/>
  <c r="AX19" i="21"/>
  <c r="AW19" i="21"/>
  <c r="AV19" i="21"/>
  <c r="AU19" i="21"/>
  <c r="AT19" i="21"/>
  <c r="AS19" i="21"/>
  <c r="AR19" i="21"/>
  <c r="AQ19" i="21"/>
  <c r="AP19" i="21"/>
  <c r="AO19" i="21"/>
  <c r="AN19" i="21"/>
  <c r="AM19" i="21"/>
  <c r="AL19" i="21"/>
  <c r="AK19" i="21"/>
  <c r="AJ19" i="21"/>
  <c r="AI19" i="21"/>
  <c r="AH19" i="21"/>
  <c r="AG19" i="21"/>
  <c r="AZ18" i="21"/>
  <c r="AY18" i="21"/>
  <c r="AX18" i="21"/>
  <c r="AW18" i="21"/>
  <c r="AV18" i="21"/>
  <c r="AU18" i="21"/>
  <c r="AT18" i="21"/>
  <c r="AS18" i="21"/>
  <c r="AR18" i="21"/>
  <c r="AQ18" i="21"/>
  <c r="AP18" i="21"/>
  <c r="AO18" i="21"/>
  <c r="AN18" i="21"/>
  <c r="AM18" i="21"/>
  <c r="AL18" i="21"/>
  <c r="AK18" i="21"/>
  <c r="AJ18" i="21"/>
  <c r="AI18" i="21"/>
  <c r="AH18" i="21"/>
  <c r="AG18" i="21"/>
  <c r="AZ17" i="21"/>
  <c r="AY17" i="21"/>
  <c r="AX17" i="21"/>
  <c r="AW17" i="21"/>
  <c r="AV17" i="21"/>
  <c r="AU17" i="21"/>
  <c r="AT17" i="21"/>
  <c r="AS17" i="21"/>
  <c r="AR17" i="21"/>
  <c r="AQ17" i="21"/>
  <c r="AP17" i="21"/>
  <c r="AO17" i="21"/>
  <c r="AN17" i="21"/>
  <c r="AM17" i="21"/>
  <c r="AL17" i="21"/>
  <c r="AK17" i="21"/>
  <c r="AJ17" i="21"/>
  <c r="AI17" i="21"/>
  <c r="AH17" i="21"/>
  <c r="AG17" i="21"/>
  <c r="AZ16" i="21"/>
  <c r="AY16" i="21"/>
  <c r="AX16" i="21"/>
  <c r="AW16" i="21"/>
  <c r="AV16" i="21"/>
  <c r="AU16" i="21"/>
  <c r="AT16" i="21"/>
  <c r="AS16" i="21"/>
  <c r="AR16" i="21"/>
  <c r="AQ16" i="21"/>
  <c r="AP16" i="21"/>
  <c r="AO16" i="21"/>
  <c r="AN16" i="21"/>
  <c r="AM16" i="21"/>
  <c r="AL16" i="21"/>
  <c r="AK16" i="21"/>
  <c r="AJ16" i="21"/>
  <c r="AI16" i="21"/>
  <c r="AH16" i="21"/>
  <c r="AG16" i="21"/>
  <c r="AZ15" i="21"/>
  <c r="AY15" i="21"/>
  <c r="AX15" i="21"/>
  <c r="AW15" i="21"/>
  <c r="AV15" i="21"/>
  <c r="AU15" i="21"/>
  <c r="AT15" i="21"/>
  <c r="AS15" i="21"/>
  <c r="AR15" i="21"/>
  <c r="AQ15" i="21"/>
  <c r="AP15" i="21"/>
  <c r="AO15" i="21"/>
  <c r="AN15" i="21"/>
  <c r="AM15" i="21"/>
  <c r="AL15" i="21"/>
  <c r="AK15" i="21"/>
  <c r="AJ15" i="21"/>
  <c r="AI15" i="21"/>
  <c r="AH15" i="21"/>
  <c r="AG15" i="21"/>
  <c r="AZ14" i="21"/>
  <c r="AY14" i="21"/>
  <c r="AX14" i="21"/>
  <c r="AW14" i="21"/>
  <c r="AV14" i="21"/>
  <c r="AU14" i="21"/>
  <c r="AT14" i="21"/>
  <c r="AS14" i="21"/>
  <c r="AR14" i="21"/>
  <c r="AQ14" i="21"/>
  <c r="AP14" i="21"/>
  <c r="AO14" i="21"/>
  <c r="AN14" i="21"/>
  <c r="AM14" i="21"/>
  <c r="AL14" i="21"/>
  <c r="AK14" i="21"/>
  <c r="AJ14" i="21"/>
  <c r="AI14" i="21"/>
  <c r="AH14" i="21"/>
  <c r="AG14" i="21"/>
  <c r="AZ13" i="21"/>
  <c r="AY13" i="21"/>
  <c r="AX13" i="21"/>
  <c r="AW13" i="21"/>
  <c r="AV13" i="21"/>
  <c r="AU13" i="21"/>
  <c r="AT13" i="21"/>
  <c r="AS13" i="21"/>
  <c r="AR13" i="21"/>
  <c r="AQ13" i="21"/>
  <c r="AP13" i="21"/>
  <c r="AO13" i="21"/>
  <c r="AN13" i="21"/>
  <c r="AM13" i="21"/>
  <c r="AL13" i="21"/>
  <c r="AK13" i="21"/>
  <c r="AJ13" i="21"/>
  <c r="AI13" i="21"/>
  <c r="AH13" i="21"/>
  <c r="AG13" i="21"/>
  <c r="AZ12" i="21"/>
  <c r="AY12" i="21"/>
  <c r="AX12" i="21"/>
  <c r="AW12" i="21"/>
  <c r="AV12" i="21"/>
  <c r="AU12" i="21"/>
  <c r="AT12" i="21"/>
  <c r="AS12" i="21"/>
  <c r="AR12" i="21"/>
  <c r="AQ12" i="21"/>
  <c r="AP12" i="21"/>
  <c r="AO12" i="21"/>
  <c r="AN12" i="21"/>
  <c r="AM12" i="21"/>
  <c r="AL12" i="21"/>
  <c r="AK12" i="21"/>
  <c r="AJ12" i="21"/>
  <c r="AI12" i="21"/>
  <c r="AH12" i="21"/>
  <c r="AG12" i="21"/>
  <c r="AZ11" i="21"/>
  <c r="AY11" i="21"/>
  <c r="AX11" i="21"/>
  <c r="AW11" i="21"/>
  <c r="AV11" i="21"/>
  <c r="AU11" i="21"/>
  <c r="AT11" i="21"/>
  <c r="AS11" i="21"/>
  <c r="AR11" i="21"/>
  <c r="AQ11" i="21"/>
  <c r="AP11" i="21"/>
  <c r="AO11" i="21"/>
  <c r="AN11" i="21"/>
  <c r="AM11" i="21"/>
  <c r="AL11" i="21"/>
  <c r="AK11" i="21"/>
  <c r="AJ11" i="21"/>
  <c r="AI11" i="21"/>
  <c r="AH11" i="21"/>
  <c r="AG11" i="21"/>
  <c r="AZ10" i="21"/>
  <c r="AY10" i="21"/>
  <c r="AX10" i="21"/>
  <c r="AW10" i="21"/>
  <c r="AV10" i="21"/>
  <c r="AU10" i="21"/>
  <c r="AT10" i="21"/>
  <c r="AS10" i="21"/>
  <c r="AR10" i="21"/>
  <c r="AQ10" i="21"/>
  <c r="AP10" i="21"/>
  <c r="AO10" i="21"/>
  <c r="AN10" i="21"/>
  <c r="AM10" i="21"/>
  <c r="AL10" i="21"/>
  <c r="AK10" i="21"/>
  <c r="AJ10" i="21"/>
  <c r="AI10" i="21"/>
  <c r="AH10" i="21"/>
  <c r="AG10" i="21"/>
  <c r="AZ9" i="21"/>
  <c r="AY9" i="21"/>
  <c r="AX9" i="21"/>
  <c r="AW9" i="21"/>
  <c r="AV9" i="21"/>
  <c r="AU9" i="21"/>
  <c r="AT9" i="21"/>
  <c r="AS9" i="21"/>
  <c r="AR9" i="21"/>
  <c r="AQ9" i="21"/>
  <c r="AP9" i="21"/>
  <c r="AO9" i="21"/>
  <c r="AN9" i="21"/>
  <c r="AM9" i="21"/>
  <c r="AL9" i="21"/>
  <c r="AK9" i="21"/>
  <c r="AJ9" i="21"/>
  <c r="AI9" i="21"/>
  <c r="AH9" i="21"/>
  <c r="AG9" i="21"/>
  <c r="AZ8" i="21"/>
  <c r="AY8" i="21"/>
  <c r="AX8" i="21"/>
  <c r="AW8" i="21"/>
  <c r="AV8" i="21"/>
  <c r="AU8" i="21"/>
  <c r="AT8" i="21"/>
  <c r="AS8" i="21"/>
  <c r="AR8" i="21"/>
  <c r="AQ8" i="21"/>
  <c r="AP8" i="21"/>
  <c r="AO8" i="21"/>
  <c r="AN8" i="21"/>
  <c r="AM8" i="21"/>
  <c r="AL8" i="21"/>
  <c r="AK8" i="21"/>
  <c r="AJ8" i="21"/>
  <c r="AI8" i="21"/>
  <c r="AH8" i="21"/>
  <c r="AG8" i="21"/>
  <c r="AZ7" i="21"/>
  <c r="AY7" i="21"/>
  <c r="AX7" i="21"/>
  <c r="AW7" i="21"/>
  <c r="AV7" i="21"/>
  <c r="AU7" i="21"/>
  <c r="AT7" i="21"/>
  <c r="AS7" i="21"/>
  <c r="AR7" i="21"/>
  <c r="AQ7" i="21"/>
  <c r="AP7" i="21"/>
  <c r="AO7" i="21"/>
  <c r="AN7" i="21"/>
  <c r="AM7" i="21"/>
  <c r="AL7" i="21"/>
  <c r="AK7" i="21"/>
  <c r="AJ7" i="21"/>
  <c r="AI7" i="21"/>
  <c r="AH7" i="21"/>
  <c r="AG7" i="21"/>
  <c r="AZ6" i="21"/>
  <c r="AY6" i="21"/>
  <c r="AX6" i="21"/>
  <c r="AW6" i="21"/>
  <c r="AV6" i="21"/>
  <c r="AU6" i="21"/>
  <c r="AT6" i="21"/>
  <c r="AS6" i="21"/>
  <c r="AR6" i="21"/>
  <c r="AQ6" i="21"/>
  <c r="AP6" i="21"/>
  <c r="AO6" i="21"/>
  <c r="AN6" i="21"/>
  <c r="AM6" i="21"/>
  <c r="AL6" i="21"/>
  <c r="AK6" i="21"/>
  <c r="AJ6" i="21"/>
  <c r="AI6" i="21"/>
  <c r="AH6" i="21"/>
  <c r="AG6" i="21"/>
  <c r="AZ5" i="21"/>
  <c r="AY5" i="21"/>
  <c r="AX5" i="21"/>
  <c r="AW5" i="21"/>
  <c r="AV5" i="21"/>
  <c r="AU5" i="21"/>
  <c r="AT5" i="21"/>
  <c r="AS5" i="21"/>
  <c r="AR5" i="21"/>
  <c r="AQ5" i="21"/>
  <c r="AP5" i="21"/>
  <c r="AO5" i="21"/>
  <c r="AN5" i="21"/>
  <c r="AM5" i="21"/>
  <c r="AL5" i="21"/>
  <c r="AK5" i="21"/>
  <c r="AJ5" i="21"/>
  <c r="AI5" i="21"/>
  <c r="AH5" i="21"/>
  <c r="AG5" i="21"/>
  <c r="AZ4" i="21"/>
  <c r="AY4" i="21"/>
  <c r="AX4" i="21"/>
  <c r="AW4" i="21"/>
  <c r="AV4" i="21"/>
  <c r="AU4" i="21"/>
  <c r="AT4" i="21"/>
  <c r="AS4" i="21"/>
  <c r="AR4" i="21"/>
  <c r="AQ4" i="21"/>
  <c r="AP4" i="21"/>
  <c r="AO4" i="21"/>
  <c r="AN4" i="21"/>
  <c r="AM4" i="21"/>
  <c r="AL4" i="21"/>
  <c r="AK4" i="21"/>
  <c r="AJ4" i="21"/>
  <c r="AI4" i="21"/>
  <c r="AH4" i="21"/>
  <c r="AG4" i="21"/>
  <c r="AZ3" i="21"/>
  <c r="AY3" i="21"/>
  <c r="AX3" i="21"/>
  <c r="AW3" i="21"/>
  <c r="AV3" i="21"/>
  <c r="AU3" i="21"/>
  <c r="AT3" i="21"/>
  <c r="AS3" i="21"/>
  <c r="AR3" i="21"/>
  <c r="AQ3" i="21"/>
  <c r="AP3" i="21"/>
  <c r="AO3" i="21"/>
  <c r="AN3" i="21"/>
  <c r="AM3" i="21"/>
  <c r="AL3" i="21"/>
  <c r="AK3" i="21"/>
  <c r="AJ3" i="21"/>
  <c r="AI3" i="21"/>
  <c r="AH3" i="21"/>
  <c r="AG3" i="21"/>
  <c r="AZ2" i="21"/>
  <c r="AY2" i="21"/>
  <c r="AX2" i="21"/>
  <c r="AW2" i="21"/>
  <c r="AV2" i="21"/>
  <c r="AU2" i="21"/>
  <c r="AT2" i="21"/>
  <c r="AS2" i="21"/>
  <c r="AR2" i="21"/>
  <c r="AQ2" i="21"/>
  <c r="AP2" i="21"/>
  <c r="AO2" i="21"/>
  <c r="AN2" i="21"/>
  <c r="AM2" i="21"/>
  <c r="AL2" i="21"/>
  <c r="AK2" i="21"/>
  <c r="AJ2" i="21"/>
  <c r="AI2" i="21"/>
  <c r="AH2" i="21"/>
  <c r="AG2" i="21"/>
  <c r="AZ43" i="13"/>
  <c r="AY43" i="13"/>
  <c r="AX43" i="13"/>
  <c r="AW43" i="13"/>
  <c r="AV43" i="13"/>
  <c r="AU43" i="13"/>
  <c r="AT43" i="13"/>
  <c r="AS43" i="13"/>
  <c r="AR43" i="13"/>
  <c r="AQ43" i="13"/>
  <c r="AP43" i="13"/>
  <c r="AO43" i="13"/>
  <c r="AN43" i="13"/>
  <c r="AM43" i="13"/>
  <c r="AL43" i="13"/>
  <c r="AK43" i="13"/>
  <c r="AJ43" i="13"/>
  <c r="AI43" i="13"/>
  <c r="AH43" i="13"/>
  <c r="AG43" i="13"/>
  <c r="AZ42" i="13"/>
  <c r="AY42" i="13"/>
  <c r="AX42" i="13"/>
  <c r="AW42" i="13"/>
  <c r="AV42" i="13"/>
  <c r="AU42" i="13"/>
  <c r="AT42" i="13"/>
  <c r="AS42" i="13"/>
  <c r="AR42" i="13"/>
  <c r="AQ42" i="13"/>
  <c r="AP42" i="13"/>
  <c r="AO42" i="13"/>
  <c r="AN42" i="13"/>
  <c r="AM42" i="13"/>
  <c r="AL42" i="13"/>
  <c r="AK42" i="13"/>
  <c r="AJ42" i="13"/>
  <c r="AI42" i="13"/>
  <c r="AH42" i="13"/>
  <c r="AG42" i="13"/>
  <c r="AZ41" i="13"/>
  <c r="AY41" i="13"/>
  <c r="AX41" i="13"/>
  <c r="AW41" i="13"/>
  <c r="AV41" i="13"/>
  <c r="AU41" i="13"/>
  <c r="AT41" i="13"/>
  <c r="AS41" i="13"/>
  <c r="AR41" i="13"/>
  <c r="AQ41" i="13"/>
  <c r="AP41" i="13"/>
  <c r="AO41" i="13"/>
  <c r="AN41" i="13"/>
  <c r="AM41" i="13"/>
  <c r="AL41" i="13"/>
  <c r="AK41" i="13"/>
  <c r="AJ41" i="13"/>
  <c r="AI41" i="13"/>
  <c r="AH41" i="13"/>
  <c r="AG41" i="13"/>
  <c r="AZ40" i="13"/>
  <c r="AY40" i="13"/>
  <c r="AX40" i="13"/>
  <c r="AW40" i="13"/>
  <c r="AV40" i="13"/>
  <c r="AU40" i="13"/>
  <c r="AT40" i="13"/>
  <c r="AS40" i="13"/>
  <c r="AR40" i="13"/>
  <c r="AQ40" i="13"/>
  <c r="AP40" i="13"/>
  <c r="AO40" i="13"/>
  <c r="AN40" i="13"/>
  <c r="AM40" i="13"/>
  <c r="AL40" i="13"/>
  <c r="AK40" i="13"/>
  <c r="AJ40" i="13"/>
  <c r="AI40" i="13"/>
  <c r="AH40" i="13"/>
  <c r="AG40" i="13"/>
  <c r="AZ39" i="13"/>
  <c r="AY39" i="13"/>
  <c r="AX39" i="13"/>
  <c r="AW39" i="13"/>
  <c r="AV39" i="13"/>
  <c r="AU39" i="13"/>
  <c r="AT39" i="13"/>
  <c r="AS39" i="13"/>
  <c r="AR39" i="13"/>
  <c r="AQ39" i="13"/>
  <c r="AP39" i="13"/>
  <c r="AO39" i="13"/>
  <c r="AN39" i="13"/>
  <c r="AM39" i="13"/>
  <c r="AL39" i="13"/>
  <c r="AK39" i="13"/>
  <c r="AJ39" i="13"/>
  <c r="AI39" i="13"/>
  <c r="AH39" i="13"/>
  <c r="AG39" i="13"/>
  <c r="AZ38" i="13"/>
  <c r="AY38" i="13"/>
  <c r="AX38" i="13"/>
  <c r="AW38" i="13"/>
  <c r="AV38" i="13"/>
  <c r="AU38" i="13"/>
  <c r="AT38" i="13"/>
  <c r="AS38" i="13"/>
  <c r="AR38" i="13"/>
  <c r="AQ38" i="13"/>
  <c r="AP38" i="13"/>
  <c r="AO38" i="13"/>
  <c r="AN38" i="13"/>
  <c r="AM38" i="13"/>
  <c r="AL38" i="13"/>
  <c r="AK38" i="13"/>
  <c r="AJ38" i="13"/>
  <c r="AI38" i="13"/>
  <c r="AH38" i="13"/>
  <c r="AG38" i="13"/>
  <c r="AZ37" i="13"/>
  <c r="AY37" i="13"/>
  <c r="AX37" i="13"/>
  <c r="AW37" i="13"/>
  <c r="AV37" i="13"/>
  <c r="AU37" i="13"/>
  <c r="AT37" i="13"/>
  <c r="AS37" i="13"/>
  <c r="AR37" i="13"/>
  <c r="AQ37" i="13"/>
  <c r="AP37" i="13"/>
  <c r="AO37" i="13"/>
  <c r="AN37" i="13"/>
  <c r="AM37" i="13"/>
  <c r="AL37" i="13"/>
  <c r="AK37" i="13"/>
  <c r="AJ37" i="13"/>
  <c r="AI37" i="13"/>
  <c r="AH37" i="13"/>
  <c r="AG37" i="13"/>
  <c r="AZ36" i="13"/>
  <c r="AY36" i="13"/>
  <c r="AX36" i="13"/>
  <c r="AW36" i="13"/>
  <c r="AV36" i="13"/>
  <c r="AU36" i="13"/>
  <c r="AT36" i="13"/>
  <c r="AS36" i="13"/>
  <c r="AR36" i="13"/>
  <c r="AQ36" i="13"/>
  <c r="AP36" i="13"/>
  <c r="AO36" i="13"/>
  <c r="AN36" i="13"/>
  <c r="AM36" i="13"/>
  <c r="AL36" i="13"/>
  <c r="AK36" i="13"/>
  <c r="AJ36" i="13"/>
  <c r="AI36" i="13"/>
  <c r="AH36" i="13"/>
  <c r="AG36" i="13"/>
  <c r="AZ35" i="13"/>
  <c r="AY35" i="13"/>
  <c r="AX35" i="13"/>
  <c r="AW35" i="13"/>
  <c r="AV35" i="13"/>
  <c r="AU35" i="13"/>
  <c r="AT35" i="13"/>
  <c r="AS35" i="13"/>
  <c r="AR35" i="13"/>
  <c r="AQ35" i="13"/>
  <c r="AP35" i="13"/>
  <c r="AO35" i="13"/>
  <c r="AN35" i="13"/>
  <c r="AM35" i="13"/>
  <c r="AL35" i="13"/>
  <c r="AK35" i="13"/>
  <c r="AJ35" i="13"/>
  <c r="AI35" i="13"/>
  <c r="AH35" i="13"/>
  <c r="AG35" i="13"/>
  <c r="AZ34" i="13"/>
  <c r="AY34" i="13"/>
  <c r="AX34" i="13"/>
  <c r="AW34" i="13"/>
  <c r="AV34" i="13"/>
  <c r="AU34" i="13"/>
  <c r="AT34" i="13"/>
  <c r="AS34" i="13"/>
  <c r="AR34" i="13"/>
  <c r="AQ34" i="13"/>
  <c r="AP34" i="13"/>
  <c r="AO34" i="13"/>
  <c r="AN34" i="13"/>
  <c r="AM34" i="13"/>
  <c r="AL34" i="13"/>
  <c r="AK34" i="13"/>
  <c r="AJ34" i="13"/>
  <c r="AI34" i="13"/>
  <c r="AH34" i="13"/>
  <c r="AG34" i="13"/>
  <c r="AZ33" i="13"/>
  <c r="AY33" i="13"/>
  <c r="AX33" i="13"/>
  <c r="AW33" i="13"/>
  <c r="AV33" i="13"/>
  <c r="AU33" i="13"/>
  <c r="AT33" i="13"/>
  <c r="AS33" i="13"/>
  <c r="AR33" i="13"/>
  <c r="AQ33" i="13"/>
  <c r="AP33" i="13"/>
  <c r="AO33" i="13"/>
  <c r="AN33" i="13"/>
  <c r="AM33" i="13"/>
  <c r="AL33" i="13"/>
  <c r="AK33" i="13"/>
  <c r="AJ33" i="13"/>
  <c r="AI33" i="13"/>
  <c r="AH33" i="13"/>
  <c r="AG33" i="13"/>
  <c r="AZ32" i="13"/>
  <c r="AY32" i="13"/>
  <c r="AX32" i="13"/>
  <c r="AW32" i="13"/>
  <c r="AV32" i="13"/>
  <c r="AU32" i="13"/>
  <c r="AT32" i="13"/>
  <c r="AS32" i="13"/>
  <c r="AR32" i="13"/>
  <c r="AQ32" i="13"/>
  <c r="AP32" i="13"/>
  <c r="AO32" i="13"/>
  <c r="AN32" i="13"/>
  <c r="AM32" i="13"/>
  <c r="AL32" i="13"/>
  <c r="AK32" i="13"/>
  <c r="AJ32" i="13"/>
  <c r="AI32" i="13"/>
  <c r="AH32" i="13"/>
  <c r="AG32" i="13"/>
  <c r="AZ31" i="13"/>
  <c r="AY31" i="13"/>
  <c r="AX31" i="13"/>
  <c r="AW31" i="13"/>
  <c r="AV31" i="13"/>
  <c r="AU31" i="13"/>
  <c r="AT31" i="13"/>
  <c r="AS31" i="13"/>
  <c r="AR31" i="13"/>
  <c r="AQ31" i="13"/>
  <c r="AP31" i="13"/>
  <c r="AO31" i="13"/>
  <c r="AN31" i="13"/>
  <c r="AM31" i="13"/>
  <c r="AL31" i="13"/>
  <c r="AK31" i="13"/>
  <c r="AJ31" i="13"/>
  <c r="AI31" i="13"/>
  <c r="AH31" i="13"/>
  <c r="AG31" i="13"/>
  <c r="AZ30" i="13"/>
  <c r="AY30" i="13"/>
  <c r="AX30" i="13"/>
  <c r="AW30" i="13"/>
  <c r="AV30" i="13"/>
  <c r="AU30" i="13"/>
  <c r="AT30" i="13"/>
  <c r="AS30" i="13"/>
  <c r="AR30" i="13"/>
  <c r="AQ30" i="13"/>
  <c r="AP30" i="13"/>
  <c r="AO30" i="13"/>
  <c r="AN30" i="13"/>
  <c r="AM30" i="13"/>
  <c r="AL30" i="13"/>
  <c r="AK30" i="13"/>
  <c r="AJ30" i="13"/>
  <c r="AI30" i="13"/>
  <c r="AH30" i="13"/>
  <c r="AG30" i="13"/>
  <c r="AZ29" i="13"/>
  <c r="AY29" i="13"/>
  <c r="AX29" i="13"/>
  <c r="AW29" i="13"/>
  <c r="AV29" i="13"/>
  <c r="AU29" i="13"/>
  <c r="AT29" i="13"/>
  <c r="AS29" i="13"/>
  <c r="AR29" i="13"/>
  <c r="AQ29" i="13"/>
  <c r="AP29" i="13"/>
  <c r="AO29" i="13"/>
  <c r="AN29" i="13"/>
  <c r="AM29" i="13"/>
  <c r="AL29" i="13"/>
  <c r="AK29" i="13"/>
  <c r="AJ29" i="13"/>
  <c r="AI29" i="13"/>
  <c r="AH29" i="13"/>
  <c r="AG29" i="13"/>
  <c r="AZ28" i="13"/>
  <c r="AY28" i="13"/>
  <c r="AX28" i="13"/>
  <c r="AW28" i="13"/>
  <c r="AV28" i="13"/>
  <c r="AU28" i="13"/>
  <c r="AT28" i="13"/>
  <c r="AS28" i="13"/>
  <c r="AR28" i="13"/>
  <c r="AQ28" i="13"/>
  <c r="AP28" i="13"/>
  <c r="AO28" i="13"/>
  <c r="AN28" i="13"/>
  <c r="AM28" i="13"/>
  <c r="AL28" i="13"/>
  <c r="AK28" i="13"/>
  <c r="AJ28" i="13"/>
  <c r="AI28" i="13"/>
  <c r="AH28" i="13"/>
  <c r="AG28" i="13"/>
  <c r="AZ27" i="13"/>
  <c r="AY27" i="13"/>
  <c r="AX27" i="13"/>
  <c r="AW27" i="13"/>
  <c r="AV27" i="13"/>
  <c r="AU27" i="13"/>
  <c r="AT27" i="13"/>
  <c r="AS27" i="13"/>
  <c r="AR27" i="13"/>
  <c r="AQ27" i="13"/>
  <c r="AP27" i="13"/>
  <c r="AO27" i="13"/>
  <c r="AN27" i="13"/>
  <c r="AM27" i="13"/>
  <c r="AL27" i="13"/>
  <c r="AK27" i="13"/>
  <c r="AJ27" i="13"/>
  <c r="AI27" i="13"/>
  <c r="AH27" i="13"/>
  <c r="AG27" i="13"/>
  <c r="AZ26" i="13"/>
  <c r="AY26" i="13"/>
  <c r="AX26" i="13"/>
  <c r="AW26" i="13"/>
  <c r="AV26" i="13"/>
  <c r="AU26" i="13"/>
  <c r="AT26" i="13"/>
  <c r="AS26" i="13"/>
  <c r="AR26" i="13"/>
  <c r="AQ26" i="13"/>
  <c r="AP26" i="13"/>
  <c r="AO26" i="13"/>
  <c r="AN26" i="13"/>
  <c r="AM26" i="13"/>
  <c r="AL26" i="13"/>
  <c r="AK26" i="13"/>
  <c r="AJ26" i="13"/>
  <c r="AI26" i="13"/>
  <c r="AH26" i="13"/>
  <c r="AG26" i="13"/>
  <c r="AZ25" i="13"/>
  <c r="AY25" i="13"/>
  <c r="AX25" i="13"/>
  <c r="AW25" i="13"/>
  <c r="AV25" i="13"/>
  <c r="AU25" i="13"/>
  <c r="AT25" i="13"/>
  <c r="AS25" i="13"/>
  <c r="AR25" i="13"/>
  <c r="AQ25" i="13"/>
  <c r="AP25" i="13"/>
  <c r="AO25" i="13"/>
  <c r="AN25" i="13"/>
  <c r="AM25" i="13"/>
  <c r="AL25" i="13"/>
  <c r="AK25" i="13"/>
  <c r="AJ25" i="13"/>
  <c r="AI25" i="13"/>
  <c r="AH25" i="13"/>
  <c r="AG25" i="13"/>
  <c r="AZ24" i="13"/>
  <c r="AY24" i="13"/>
  <c r="AX24" i="13"/>
  <c r="AW24" i="13"/>
  <c r="AV24" i="13"/>
  <c r="AU24" i="13"/>
  <c r="AT24" i="13"/>
  <c r="AS24" i="13"/>
  <c r="AR24" i="13"/>
  <c r="AQ24" i="13"/>
  <c r="AP24" i="13"/>
  <c r="AO24" i="13"/>
  <c r="AN24" i="13"/>
  <c r="AM24" i="13"/>
  <c r="AL24" i="13"/>
  <c r="AK24" i="13"/>
  <c r="AJ24" i="13"/>
  <c r="AI24" i="13"/>
  <c r="AH24" i="13"/>
  <c r="AG24" i="13"/>
  <c r="AZ23" i="13"/>
  <c r="AY23" i="13"/>
  <c r="AX23" i="13"/>
  <c r="AW23" i="13"/>
  <c r="AV23" i="13"/>
  <c r="AU23" i="13"/>
  <c r="AT23" i="13"/>
  <c r="AS23" i="13"/>
  <c r="AR23" i="13"/>
  <c r="AQ23" i="13"/>
  <c r="AP23" i="13"/>
  <c r="AO23" i="13"/>
  <c r="AN23" i="13"/>
  <c r="AM23" i="13"/>
  <c r="AL23" i="13"/>
  <c r="AK23" i="13"/>
  <c r="AJ23" i="13"/>
  <c r="AI23" i="13"/>
  <c r="AH23" i="13"/>
  <c r="AG23" i="13"/>
  <c r="AZ22" i="13"/>
  <c r="AY22" i="13"/>
  <c r="AX22" i="13"/>
  <c r="AW22" i="13"/>
  <c r="AV22" i="13"/>
  <c r="AU22" i="13"/>
  <c r="AT22" i="13"/>
  <c r="AS22" i="13"/>
  <c r="AR22" i="13"/>
  <c r="AQ22" i="13"/>
  <c r="AP22" i="13"/>
  <c r="AO22" i="13"/>
  <c r="AN22" i="13"/>
  <c r="AM22" i="13"/>
  <c r="AL22" i="13"/>
  <c r="AK22" i="13"/>
  <c r="AJ22" i="13"/>
  <c r="AI22" i="13"/>
  <c r="AH22" i="13"/>
  <c r="AG22" i="13"/>
  <c r="AZ21" i="13"/>
  <c r="AY21" i="13"/>
  <c r="AX21" i="13"/>
  <c r="AW21" i="13"/>
  <c r="AV21" i="13"/>
  <c r="AU21" i="13"/>
  <c r="AT21" i="13"/>
  <c r="AS21" i="13"/>
  <c r="AR21" i="13"/>
  <c r="AQ21" i="13"/>
  <c r="AP21" i="13"/>
  <c r="AO21" i="13"/>
  <c r="AN21" i="13"/>
  <c r="AM21" i="13"/>
  <c r="AL21" i="13"/>
  <c r="AK21" i="13"/>
  <c r="AJ21" i="13"/>
  <c r="AI21" i="13"/>
  <c r="AH21" i="13"/>
  <c r="AG21" i="13"/>
  <c r="AZ20" i="13"/>
  <c r="AY20" i="13"/>
  <c r="AX20" i="13"/>
  <c r="AW20" i="13"/>
  <c r="AV20" i="13"/>
  <c r="AU20" i="13"/>
  <c r="AT20" i="13"/>
  <c r="AS20" i="13"/>
  <c r="AR20" i="13"/>
  <c r="AQ20" i="13"/>
  <c r="AP20" i="13"/>
  <c r="AO20" i="13"/>
  <c r="AN20" i="13"/>
  <c r="AM20" i="13"/>
  <c r="AL20" i="13"/>
  <c r="AK20" i="13"/>
  <c r="AJ20" i="13"/>
  <c r="AI20" i="13"/>
  <c r="AH20" i="13"/>
  <c r="AG20" i="13"/>
  <c r="AZ19" i="13"/>
  <c r="AY19" i="13"/>
  <c r="AX19" i="13"/>
  <c r="AW19" i="13"/>
  <c r="AV19" i="13"/>
  <c r="AU19" i="13"/>
  <c r="AT19" i="13"/>
  <c r="AS19" i="13"/>
  <c r="AR19" i="13"/>
  <c r="AQ19" i="13"/>
  <c r="AP19" i="13"/>
  <c r="AO19" i="13"/>
  <c r="AN19" i="13"/>
  <c r="AM19" i="13"/>
  <c r="AL19" i="13"/>
  <c r="AK19" i="13"/>
  <c r="AJ19" i="13"/>
  <c r="AI19" i="13"/>
  <c r="AH19" i="13"/>
  <c r="AG19" i="13"/>
  <c r="AZ18" i="13"/>
  <c r="AY18" i="13"/>
  <c r="AX18" i="13"/>
  <c r="AW18" i="13"/>
  <c r="AV18" i="13"/>
  <c r="AU18" i="13"/>
  <c r="AT18" i="13"/>
  <c r="AS18" i="13"/>
  <c r="AR18" i="13"/>
  <c r="AQ18" i="13"/>
  <c r="AP18" i="13"/>
  <c r="AO18" i="13"/>
  <c r="AN18" i="13"/>
  <c r="AM18" i="13"/>
  <c r="AL18" i="13"/>
  <c r="AK18" i="13"/>
  <c r="AJ18" i="13"/>
  <c r="AI18" i="13"/>
  <c r="AH18" i="13"/>
  <c r="AG18" i="13"/>
  <c r="AZ17" i="13"/>
  <c r="AY17" i="13"/>
  <c r="AX17" i="13"/>
  <c r="AW17" i="13"/>
  <c r="AV17" i="13"/>
  <c r="AU17" i="13"/>
  <c r="AT17" i="13"/>
  <c r="AS17" i="13"/>
  <c r="AR17" i="13"/>
  <c r="AQ17" i="13"/>
  <c r="AP17" i="13"/>
  <c r="AO17" i="13"/>
  <c r="AN17" i="13"/>
  <c r="AM17" i="13"/>
  <c r="AL17" i="13"/>
  <c r="AK17" i="13"/>
  <c r="AJ17" i="13"/>
  <c r="AI17" i="13"/>
  <c r="AH17" i="13"/>
  <c r="AG17" i="13"/>
  <c r="AZ16" i="13"/>
  <c r="AY16" i="13"/>
  <c r="AX16" i="13"/>
  <c r="AW16" i="13"/>
  <c r="AV16" i="13"/>
  <c r="AU16" i="13"/>
  <c r="AT16" i="13"/>
  <c r="AS16" i="13"/>
  <c r="AR16" i="13"/>
  <c r="AQ16" i="13"/>
  <c r="AP16" i="13"/>
  <c r="AO16" i="13"/>
  <c r="AN16" i="13"/>
  <c r="AM16" i="13"/>
  <c r="AL16" i="13"/>
  <c r="AK16" i="13"/>
  <c r="AJ16" i="13"/>
  <c r="AI16" i="13"/>
  <c r="AH16" i="13"/>
  <c r="AG16" i="13"/>
  <c r="AZ15" i="13"/>
  <c r="AY15" i="13"/>
  <c r="AX15" i="13"/>
  <c r="AW15" i="13"/>
  <c r="AV15" i="13"/>
  <c r="AU15" i="13"/>
  <c r="AT15" i="13"/>
  <c r="AS15" i="13"/>
  <c r="AR15" i="13"/>
  <c r="AQ15" i="13"/>
  <c r="AP15" i="13"/>
  <c r="AO15" i="13"/>
  <c r="AN15" i="13"/>
  <c r="AM15" i="13"/>
  <c r="AL15" i="13"/>
  <c r="AK15" i="13"/>
  <c r="AJ15" i="13"/>
  <c r="AI15" i="13"/>
  <c r="AH15" i="13"/>
  <c r="AG15" i="13"/>
  <c r="AZ14" i="13"/>
  <c r="AY14" i="13"/>
  <c r="AX14" i="13"/>
  <c r="AW14" i="13"/>
  <c r="AV14" i="13"/>
  <c r="AU14" i="13"/>
  <c r="AT14" i="13"/>
  <c r="AS14" i="13"/>
  <c r="AR14" i="13"/>
  <c r="AQ14" i="13"/>
  <c r="AP14" i="13"/>
  <c r="AO14" i="13"/>
  <c r="AN14" i="13"/>
  <c r="AM14" i="13"/>
  <c r="AL14" i="13"/>
  <c r="AK14" i="13"/>
  <c r="AJ14" i="13"/>
  <c r="AI14" i="13"/>
  <c r="AH14" i="13"/>
  <c r="AG14" i="13"/>
  <c r="AZ13" i="13"/>
  <c r="AY13" i="13"/>
  <c r="AX13" i="13"/>
  <c r="AW13" i="13"/>
  <c r="AV13" i="13"/>
  <c r="AU13" i="13"/>
  <c r="AT13" i="13"/>
  <c r="AS13" i="13"/>
  <c r="AR13" i="13"/>
  <c r="AQ13" i="13"/>
  <c r="AP13" i="13"/>
  <c r="AO13" i="13"/>
  <c r="AN13" i="13"/>
  <c r="AM13" i="13"/>
  <c r="AL13" i="13"/>
  <c r="AK13" i="13"/>
  <c r="AJ13" i="13"/>
  <c r="AI13" i="13"/>
  <c r="AH13" i="13"/>
  <c r="AG13" i="13"/>
  <c r="AZ12" i="13"/>
  <c r="AY12" i="13"/>
  <c r="AX12" i="13"/>
  <c r="AW12" i="13"/>
  <c r="AV12" i="13"/>
  <c r="AU12" i="13"/>
  <c r="AT12" i="13"/>
  <c r="AS12" i="13"/>
  <c r="AR12" i="13"/>
  <c r="AQ12" i="13"/>
  <c r="AP12" i="13"/>
  <c r="AO12" i="13"/>
  <c r="AN12" i="13"/>
  <c r="AM12" i="13"/>
  <c r="AL12" i="13"/>
  <c r="AK12" i="13"/>
  <c r="AJ12" i="13"/>
  <c r="AI12" i="13"/>
  <c r="AH12" i="13"/>
  <c r="AG12" i="13"/>
  <c r="AZ11" i="13"/>
  <c r="AY11" i="13"/>
  <c r="AX11" i="13"/>
  <c r="AW11" i="13"/>
  <c r="AV11" i="13"/>
  <c r="AU11" i="13"/>
  <c r="AT11" i="13"/>
  <c r="AS11" i="13"/>
  <c r="AR11" i="13"/>
  <c r="AQ11" i="13"/>
  <c r="AP11" i="13"/>
  <c r="AO11" i="13"/>
  <c r="AN11" i="13"/>
  <c r="AM11" i="13"/>
  <c r="AL11" i="13"/>
  <c r="AK11" i="13"/>
  <c r="AJ11" i="13"/>
  <c r="AI11" i="13"/>
  <c r="AH11" i="13"/>
  <c r="AG11" i="13"/>
  <c r="AZ10" i="13"/>
  <c r="AY10" i="13"/>
  <c r="AX10" i="13"/>
  <c r="AW10" i="13"/>
  <c r="AV10" i="13"/>
  <c r="AU10" i="13"/>
  <c r="AT10" i="13"/>
  <c r="AS10" i="13"/>
  <c r="AR10" i="13"/>
  <c r="AQ10" i="13"/>
  <c r="AP10" i="13"/>
  <c r="AO10" i="13"/>
  <c r="AN10" i="13"/>
  <c r="AM10" i="13"/>
  <c r="AL10" i="13"/>
  <c r="AK10" i="13"/>
  <c r="AJ10" i="13"/>
  <c r="AI10" i="13"/>
  <c r="AH10" i="13"/>
  <c r="AG10" i="13"/>
  <c r="AZ9" i="13"/>
  <c r="AY9" i="13"/>
  <c r="AX9" i="13"/>
  <c r="AW9" i="13"/>
  <c r="AV9" i="13"/>
  <c r="AU9" i="13"/>
  <c r="AT9" i="13"/>
  <c r="AS9" i="13"/>
  <c r="AR9" i="13"/>
  <c r="AQ9" i="13"/>
  <c r="AP9" i="13"/>
  <c r="AO9" i="13"/>
  <c r="AN9" i="13"/>
  <c r="AM9" i="13"/>
  <c r="AL9" i="13"/>
  <c r="AK9" i="13"/>
  <c r="AJ9" i="13"/>
  <c r="AI9" i="13"/>
  <c r="AH9" i="13"/>
  <c r="AG9" i="13"/>
  <c r="AZ8" i="13"/>
  <c r="AY8" i="13"/>
  <c r="AX8" i="13"/>
  <c r="AW8" i="13"/>
  <c r="AV8" i="13"/>
  <c r="AU8" i="13"/>
  <c r="AT8" i="13"/>
  <c r="AS8" i="13"/>
  <c r="AR8" i="13"/>
  <c r="AQ8" i="13"/>
  <c r="AP8" i="13"/>
  <c r="AO8" i="13"/>
  <c r="AN8" i="13"/>
  <c r="AM8" i="13"/>
  <c r="AL8" i="13"/>
  <c r="AK8" i="13"/>
  <c r="AJ8" i="13"/>
  <c r="AI8" i="13"/>
  <c r="AH8" i="13"/>
  <c r="AG8" i="13"/>
  <c r="AZ7" i="13"/>
  <c r="AY7" i="13"/>
  <c r="AX7" i="13"/>
  <c r="AW7" i="13"/>
  <c r="AV7" i="13"/>
  <c r="AU7" i="13"/>
  <c r="AT7" i="13"/>
  <c r="AS7" i="13"/>
  <c r="AR7" i="13"/>
  <c r="AQ7" i="13"/>
  <c r="AP7" i="13"/>
  <c r="AO7" i="13"/>
  <c r="AN7" i="13"/>
  <c r="AM7" i="13"/>
  <c r="AL7" i="13"/>
  <c r="AK7" i="13"/>
  <c r="AJ7" i="13"/>
  <c r="AI7" i="13"/>
  <c r="AH7" i="13"/>
  <c r="AG7" i="13"/>
  <c r="AZ6" i="13"/>
  <c r="AY6" i="13"/>
  <c r="AX6" i="13"/>
  <c r="AW6" i="13"/>
  <c r="AV6" i="13"/>
  <c r="AU6" i="13"/>
  <c r="AT6" i="13"/>
  <c r="AS6" i="13"/>
  <c r="AR6" i="13"/>
  <c r="AQ6" i="13"/>
  <c r="AP6" i="13"/>
  <c r="AO6" i="13"/>
  <c r="AN6" i="13"/>
  <c r="AM6" i="13"/>
  <c r="AL6" i="13"/>
  <c r="AK6" i="13"/>
  <c r="AJ6" i="13"/>
  <c r="AI6" i="13"/>
  <c r="AH6" i="13"/>
  <c r="AG6" i="13"/>
  <c r="AZ5" i="13"/>
  <c r="AY5" i="13"/>
  <c r="AX5" i="13"/>
  <c r="AW5" i="13"/>
  <c r="AV5" i="13"/>
  <c r="AU5" i="13"/>
  <c r="AT5" i="13"/>
  <c r="AS5" i="13"/>
  <c r="AR5" i="13"/>
  <c r="AQ5" i="13"/>
  <c r="AP5" i="13"/>
  <c r="AO5" i="13"/>
  <c r="AN5" i="13"/>
  <c r="AM5" i="13"/>
  <c r="AL5" i="13"/>
  <c r="AK5" i="13"/>
  <c r="AJ5" i="13"/>
  <c r="AI5" i="13"/>
  <c r="AH5" i="13"/>
  <c r="AG5" i="13"/>
  <c r="AZ4" i="13"/>
  <c r="AY4" i="13"/>
  <c r="AX4" i="13"/>
  <c r="AW4" i="13"/>
  <c r="AV4" i="13"/>
  <c r="AU4" i="13"/>
  <c r="AT4" i="13"/>
  <c r="AS4" i="13"/>
  <c r="AR4" i="13"/>
  <c r="AQ4" i="13"/>
  <c r="AP4" i="13"/>
  <c r="AO4" i="13"/>
  <c r="AN4" i="13"/>
  <c r="AM4" i="13"/>
  <c r="AL4" i="13"/>
  <c r="AK4" i="13"/>
  <c r="AJ4" i="13"/>
  <c r="AI4" i="13"/>
  <c r="AH4" i="13"/>
  <c r="AG4" i="13"/>
  <c r="AZ3" i="13"/>
  <c r="AY3" i="13"/>
  <c r="AX3" i="13"/>
  <c r="AW3" i="13"/>
  <c r="AV3" i="13"/>
  <c r="AU3" i="13"/>
  <c r="AT3" i="13"/>
  <c r="AS3" i="13"/>
  <c r="AR3" i="13"/>
  <c r="AQ3" i="13"/>
  <c r="AP3" i="13"/>
  <c r="AO3" i="13"/>
  <c r="AN3" i="13"/>
  <c r="AM3" i="13"/>
  <c r="AL3" i="13"/>
  <c r="AK3" i="13"/>
  <c r="AJ3" i="13"/>
  <c r="AI3" i="13"/>
  <c r="AH3" i="13"/>
  <c r="AG3" i="13"/>
  <c r="AZ2" i="13"/>
  <c r="AY2" i="13"/>
  <c r="AX2" i="13"/>
  <c r="AW2" i="13"/>
  <c r="AV2" i="13"/>
  <c r="AU2" i="13"/>
  <c r="AT2" i="13"/>
  <c r="AS2" i="13"/>
  <c r="AR2" i="13"/>
  <c r="AQ2" i="13"/>
  <c r="AP2" i="13"/>
  <c r="AO2" i="13"/>
  <c r="AN2" i="13"/>
  <c r="AM2" i="13"/>
  <c r="AL2" i="13"/>
  <c r="AK2" i="13"/>
  <c r="AJ2" i="13"/>
  <c r="AI2" i="13"/>
  <c r="AH2" i="13"/>
  <c r="AG2" i="13"/>
  <c r="AZ43" i="12"/>
  <c r="AY43" i="12"/>
  <c r="AX43" i="12"/>
  <c r="AW43" i="12"/>
  <c r="AV43" i="12"/>
  <c r="AU43" i="12"/>
  <c r="AT43" i="12"/>
  <c r="AS43" i="12"/>
  <c r="AR43" i="12"/>
  <c r="AQ43" i="12"/>
  <c r="AP43" i="12"/>
  <c r="AO43" i="12"/>
  <c r="AN43" i="12"/>
  <c r="AM43" i="12"/>
  <c r="AL43" i="12"/>
  <c r="AK43" i="12"/>
  <c r="AJ43" i="12"/>
  <c r="AI43" i="12"/>
  <c r="AH43" i="12"/>
  <c r="AG43" i="12"/>
  <c r="AZ42" i="12"/>
  <c r="AY42" i="12"/>
  <c r="AX42" i="12"/>
  <c r="AW42" i="12"/>
  <c r="AV42" i="12"/>
  <c r="AU42" i="12"/>
  <c r="AT42" i="12"/>
  <c r="AS42" i="12"/>
  <c r="AR42" i="12"/>
  <c r="AQ42" i="12"/>
  <c r="AP42" i="12"/>
  <c r="AO42" i="12"/>
  <c r="AN42" i="12"/>
  <c r="AM42" i="12"/>
  <c r="AL42" i="12"/>
  <c r="AK42" i="12"/>
  <c r="AJ42" i="12"/>
  <c r="AI42" i="12"/>
  <c r="AH42" i="12"/>
  <c r="AG42" i="12"/>
  <c r="AZ41" i="12"/>
  <c r="AY41" i="12"/>
  <c r="AX41" i="12"/>
  <c r="AW41" i="12"/>
  <c r="AV41" i="12"/>
  <c r="AU41" i="12"/>
  <c r="AT41" i="12"/>
  <c r="AS41" i="12"/>
  <c r="AR41" i="12"/>
  <c r="AQ41" i="12"/>
  <c r="AP41" i="12"/>
  <c r="AO41" i="12"/>
  <c r="AN41" i="12"/>
  <c r="AM41" i="12"/>
  <c r="AL41" i="12"/>
  <c r="AK41" i="12"/>
  <c r="AJ41" i="12"/>
  <c r="AI41" i="12"/>
  <c r="AH41" i="12"/>
  <c r="AG41" i="12"/>
  <c r="AZ40" i="12"/>
  <c r="AY40" i="12"/>
  <c r="AX40" i="12"/>
  <c r="AW40" i="12"/>
  <c r="AV40" i="12"/>
  <c r="AU40" i="12"/>
  <c r="AT40" i="12"/>
  <c r="AS40" i="12"/>
  <c r="AR40" i="12"/>
  <c r="AQ40" i="12"/>
  <c r="AP40" i="12"/>
  <c r="AO40" i="12"/>
  <c r="AN40" i="12"/>
  <c r="AM40" i="12"/>
  <c r="AL40" i="12"/>
  <c r="AK40" i="12"/>
  <c r="AJ40" i="12"/>
  <c r="AI40" i="12"/>
  <c r="AH40" i="12"/>
  <c r="AG40" i="12"/>
  <c r="AZ39" i="12"/>
  <c r="AY39" i="12"/>
  <c r="AX39" i="12"/>
  <c r="AW39" i="12"/>
  <c r="AV39" i="12"/>
  <c r="AU39" i="12"/>
  <c r="AT39" i="12"/>
  <c r="AS39" i="12"/>
  <c r="AR39" i="12"/>
  <c r="AQ39" i="12"/>
  <c r="AP39" i="12"/>
  <c r="AO39" i="12"/>
  <c r="AN39" i="12"/>
  <c r="AM39" i="12"/>
  <c r="AL39" i="12"/>
  <c r="AK39" i="12"/>
  <c r="AJ39" i="12"/>
  <c r="AI39" i="12"/>
  <c r="AH39" i="12"/>
  <c r="AG39" i="12"/>
  <c r="AZ38" i="12"/>
  <c r="AY38" i="12"/>
  <c r="AX38" i="12"/>
  <c r="AW38" i="12"/>
  <c r="AV38" i="12"/>
  <c r="AU38" i="12"/>
  <c r="AT38" i="12"/>
  <c r="AS38" i="12"/>
  <c r="AR38" i="12"/>
  <c r="AQ38" i="12"/>
  <c r="AP38" i="12"/>
  <c r="AO38" i="12"/>
  <c r="AN38" i="12"/>
  <c r="AM38" i="12"/>
  <c r="AL38" i="12"/>
  <c r="AK38" i="12"/>
  <c r="AJ38" i="12"/>
  <c r="AI38" i="12"/>
  <c r="AH38" i="12"/>
  <c r="AG38" i="12"/>
  <c r="AZ37" i="12"/>
  <c r="AY37" i="12"/>
  <c r="AX37" i="12"/>
  <c r="AW37" i="12"/>
  <c r="AV37" i="12"/>
  <c r="AU37" i="12"/>
  <c r="AT37" i="12"/>
  <c r="AS37" i="12"/>
  <c r="AR37" i="12"/>
  <c r="AQ37" i="12"/>
  <c r="AP37" i="12"/>
  <c r="AO37" i="12"/>
  <c r="AN37" i="12"/>
  <c r="AM37" i="12"/>
  <c r="AL37" i="12"/>
  <c r="AK37" i="12"/>
  <c r="AJ37" i="12"/>
  <c r="AI37" i="12"/>
  <c r="AH37" i="12"/>
  <c r="AG37" i="12"/>
  <c r="AZ36" i="12"/>
  <c r="AY36" i="12"/>
  <c r="AX36" i="12"/>
  <c r="AW36" i="12"/>
  <c r="AV36" i="12"/>
  <c r="AU36" i="12"/>
  <c r="AT36" i="12"/>
  <c r="AS36" i="12"/>
  <c r="AR36" i="12"/>
  <c r="AQ36" i="12"/>
  <c r="AP36" i="12"/>
  <c r="AO36" i="12"/>
  <c r="AN36" i="12"/>
  <c r="AM36" i="12"/>
  <c r="AL36" i="12"/>
  <c r="AK36" i="12"/>
  <c r="AJ36" i="12"/>
  <c r="AI36" i="12"/>
  <c r="AH36" i="12"/>
  <c r="AG36" i="12"/>
  <c r="AZ35" i="12"/>
  <c r="AY35" i="12"/>
  <c r="AX35" i="12"/>
  <c r="AW35" i="12"/>
  <c r="AV35" i="12"/>
  <c r="AU35" i="12"/>
  <c r="AT35" i="12"/>
  <c r="AS35" i="12"/>
  <c r="AR35" i="12"/>
  <c r="AQ35" i="12"/>
  <c r="AP35" i="12"/>
  <c r="AO35" i="12"/>
  <c r="AN35" i="12"/>
  <c r="AM35" i="12"/>
  <c r="AL35" i="12"/>
  <c r="AK35" i="12"/>
  <c r="AJ35" i="12"/>
  <c r="AI35" i="12"/>
  <c r="AH35" i="12"/>
  <c r="AG35" i="12"/>
  <c r="AZ34" i="12"/>
  <c r="AY34" i="12"/>
  <c r="AX34" i="12"/>
  <c r="AW34" i="12"/>
  <c r="AV34" i="12"/>
  <c r="AU34" i="12"/>
  <c r="AT34" i="12"/>
  <c r="AS34" i="12"/>
  <c r="AR34" i="12"/>
  <c r="AQ34" i="12"/>
  <c r="AP34" i="12"/>
  <c r="AO34" i="12"/>
  <c r="AN34" i="12"/>
  <c r="AM34" i="12"/>
  <c r="AL34" i="12"/>
  <c r="AK34" i="12"/>
  <c r="AJ34" i="12"/>
  <c r="AI34" i="12"/>
  <c r="AH34" i="12"/>
  <c r="AG34" i="12"/>
  <c r="AZ33" i="12"/>
  <c r="AY33" i="12"/>
  <c r="AX33" i="12"/>
  <c r="AW33" i="12"/>
  <c r="AV33" i="12"/>
  <c r="AU33" i="12"/>
  <c r="AT33" i="12"/>
  <c r="AS33" i="12"/>
  <c r="AR33" i="12"/>
  <c r="AQ33" i="12"/>
  <c r="AP33" i="12"/>
  <c r="AO33" i="12"/>
  <c r="AN33" i="12"/>
  <c r="AM33" i="12"/>
  <c r="AL33" i="12"/>
  <c r="AK33" i="12"/>
  <c r="AJ33" i="12"/>
  <c r="AI33" i="12"/>
  <c r="AH33" i="12"/>
  <c r="AG33" i="12"/>
  <c r="AZ32" i="12"/>
  <c r="AY32" i="12"/>
  <c r="AX32" i="12"/>
  <c r="AW32" i="12"/>
  <c r="AV32" i="12"/>
  <c r="AU32" i="12"/>
  <c r="AT32" i="12"/>
  <c r="AS32" i="12"/>
  <c r="AR32" i="12"/>
  <c r="AQ32" i="12"/>
  <c r="AP32" i="12"/>
  <c r="AO32" i="12"/>
  <c r="AN32" i="12"/>
  <c r="AM32" i="12"/>
  <c r="AL32" i="12"/>
  <c r="AK32" i="12"/>
  <c r="AJ32" i="12"/>
  <c r="AI32" i="12"/>
  <c r="AH32" i="12"/>
  <c r="AG32" i="12"/>
  <c r="AZ31" i="12"/>
  <c r="AY31" i="12"/>
  <c r="AX31" i="12"/>
  <c r="AW31" i="12"/>
  <c r="AV31" i="12"/>
  <c r="AU31" i="12"/>
  <c r="AT31" i="12"/>
  <c r="AS31" i="12"/>
  <c r="AR31" i="12"/>
  <c r="AQ31" i="12"/>
  <c r="AP31" i="12"/>
  <c r="AO31" i="12"/>
  <c r="AN31" i="12"/>
  <c r="AM31" i="12"/>
  <c r="AL31" i="12"/>
  <c r="AK31" i="12"/>
  <c r="AJ31" i="12"/>
  <c r="AI31" i="12"/>
  <c r="AH31" i="12"/>
  <c r="AG31" i="12"/>
  <c r="AZ30" i="12"/>
  <c r="AY30" i="12"/>
  <c r="AX30" i="12"/>
  <c r="AW30" i="12"/>
  <c r="AV30" i="12"/>
  <c r="AU30" i="12"/>
  <c r="AT30" i="12"/>
  <c r="AS30" i="12"/>
  <c r="AR30" i="12"/>
  <c r="AQ30" i="12"/>
  <c r="AP30" i="12"/>
  <c r="AO30" i="12"/>
  <c r="AN30" i="12"/>
  <c r="AM30" i="12"/>
  <c r="AL30" i="12"/>
  <c r="AK30" i="12"/>
  <c r="AJ30" i="12"/>
  <c r="AI30" i="12"/>
  <c r="AH30" i="12"/>
  <c r="AG30" i="12"/>
  <c r="AZ29" i="12"/>
  <c r="AY29" i="12"/>
  <c r="AX29" i="12"/>
  <c r="AW29" i="12"/>
  <c r="AV29" i="12"/>
  <c r="AU29" i="12"/>
  <c r="AT29" i="12"/>
  <c r="AS29" i="12"/>
  <c r="AR29" i="12"/>
  <c r="AQ29" i="12"/>
  <c r="AP29" i="12"/>
  <c r="AO29" i="12"/>
  <c r="AN29" i="12"/>
  <c r="AM29" i="12"/>
  <c r="AL29" i="12"/>
  <c r="AK29" i="12"/>
  <c r="AJ29" i="12"/>
  <c r="AI29" i="12"/>
  <c r="AH29" i="12"/>
  <c r="AG29" i="12"/>
  <c r="AZ28" i="12"/>
  <c r="AY28" i="12"/>
  <c r="AX28" i="12"/>
  <c r="AW28" i="12"/>
  <c r="AV28" i="12"/>
  <c r="AU28" i="12"/>
  <c r="AT28" i="12"/>
  <c r="AS28" i="12"/>
  <c r="AR28" i="12"/>
  <c r="AQ28" i="12"/>
  <c r="AP28" i="12"/>
  <c r="AO28" i="12"/>
  <c r="AN28" i="12"/>
  <c r="AM28" i="12"/>
  <c r="AL28" i="12"/>
  <c r="AK28" i="12"/>
  <c r="AJ28" i="12"/>
  <c r="AI28" i="12"/>
  <c r="AH28" i="12"/>
  <c r="AG28" i="12"/>
  <c r="AZ27" i="12"/>
  <c r="AY27" i="12"/>
  <c r="AX27" i="12"/>
  <c r="AW27" i="12"/>
  <c r="AV27" i="12"/>
  <c r="AU27" i="12"/>
  <c r="AT27" i="12"/>
  <c r="AS27" i="12"/>
  <c r="AR27" i="12"/>
  <c r="AQ27" i="12"/>
  <c r="AP27" i="12"/>
  <c r="AO27" i="12"/>
  <c r="AN27" i="12"/>
  <c r="AM27" i="12"/>
  <c r="AL27" i="12"/>
  <c r="AK27" i="12"/>
  <c r="AJ27" i="12"/>
  <c r="AI27" i="12"/>
  <c r="AH27" i="12"/>
  <c r="AG27" i="12"/>
  <c r="AZ26" i="12"/>
  <c r="AY26" i="12"/>
  <c r="AX26" i="12"/>
  <c r="AW26" i="12"/>
  <c r="AV26" i="12"/>
  <c r="AU26" i="12"/>
  <c r="AT26" i="12"/>
  <c r="AS26" i="12"/>
  <c r="AR26" i="12"/>
  <c r="AQ26" i="12"/>
  <c r="AP26" i="12"/>
  <c r="AO26" i="12"/>
  <c r="AN26" i="12"/>
  <c r="AM26" i="12"/>
  <c r="AL26" i="12"/>
  <c r="AK26" i="12"/>
  <c r="AJ26" i="12"/>
  <c r="AI26" i="12"/>
  <c r="AH26" i="12"/>
  <c r="AG26" i="12"/>
  <c r="AZ25" i="12"/>
  <c r="AY25" i="12"/>
  <c r="AX25" i="12"/>
  <c r="AW25" i="12"/>
  <c r="AV25" i="12"/>
  <c r="AU25" i="12"/>
  <c r="AT25" i="12"/>
  <c r="AS25" i="12"/>
  <c r="AR25" i="12"/>
  <c r="AQ25" i="12"/>
  <c r="AP25" i="12"/>
  <c r="AO25" i="12"/>
  <c r="AN25" i="12"/>
  <c r="AM25" i="12"/>
  <c r="AL25" i="12"/>
  <c r="AK25" i="12"/>
  <c r="AJ25" i="12"/>
  <c r="AI25" i="12"/>
  <c r="AH25" i="12"/>
  <c r="AG25" i="12"/>
  <c r="AZ24" i="12"/>
  <c r="AY24" i="12"/>
  <c r="AX24" i="12"/>
  <c r="AW24" i="12"/>
  <c r="AV24" i="12"/>
  <c r="AU24" i="12"/>
  <c r="AT24" i="12"/>
  <c r="AS24" i="12"/>
  <c r="AR24" i="12"/>
  <c r="AQ24" i="12"/>
  <c r="AP24" i="12"/>
  <c r="AO24" i="12"/>
  <c r="AN24" i="12"/>
  <c r="AM24" i="12"/>
  <c r="AL24" i="12"/>
  <c r="AK24" i="12"/>
  <c r="AJ24" i="12"/>
  <c r="AI24" i="12"/>
  <c r="AH24" i="12"/>
  <c r="AG24" i="12"/>
  <c r="AZ23" i="12"/>
  <c r="AY23" i="12"/>
  <c r="AX23" i="12"/>
  <c r="AW23" i="12"/>
  <c r="AV23" i="12"/>
  <c r="AU23" i="12"/>
  <c r="AT23" i="12"/>
  <c r="AS23" i="12"/>
  <c r="AR23" i="12"/>
  <c r="AQ23" i="12"/>
  <c r="AP23" i="12"/>
  <c r="AO23" i="12"/>
  <c r="AN23" i="12"/>
  <c r="AM23" i="12"/>
  <c r="AL23" i="12"/>
  <c r="AK23" i="12"/>
  <c r="AJ23" i="12"/>
  <c r="AI23" i="12"/>
  <c r="AH23" i="12"/>
  <c r="AG23" i="12"/>
  <c r="AZ22" i="12"/>
  <c r="AY22" i="12"/>
  <c r="AX22" i="12"/>
  <c r="AW22" i="12"/>
  <c r="AV22" i="12"/>
  <c r="AU22" i="12"/>
  <c r="AT22" i="12"/>
  <c r="AS22" i="12"/>
  <c r="AR22" i="12"/>
  <c r="AQ22" i="12"/>
  <c r="AP22" i="12"/>
  <c r="AO22" i="12"/>
  <c r="AN22" i="12"/>
  <c r="AM22" i="12"/>
  <c r="AL22" i="12"/>
  <c r="AK22" i="12"/>
  <c r="AJ22" i="12"/>
  <c r="AI22" i="12"/>
  <c r="AH22" i="12"/>
  <c r="AG22" i="12"/>
  <c r="AZ21" i="12"/>
  <c r="AY21" i="12"/>
  <c r="AX21" i="12"/>
  <c r="AW21" i="12"/>
  <c r="AV21" i="12"/>
  <c r="AU21" i="12"/>
  <c r="AT21" i="12"/>
  <c r="AS21" i="12"/>
  <c r="AR21" i="12"/>
  <c r="AQ21" i="12"/>
  <c r="AP21" i="12"/>
  <c r="AO21" i="12"/>
  <c r="AN21" i="12"/>
  <c r="AM21" i="12"/>
  <c r="AL21" i="12"/>
  <c r="AK21" i="12"/>
  <c r="AJ21" i="12"/>
  <c r="AI21" i="12"/>
  <c r="AH21" i="12"/>
  <c r="AG21" i="12"/>
  <c r="AZ20" i="12"/>
  <c r="AY20" i="12"/>
  <c r="AX20" i="12"/>
  <c r="AW20" i="12"/>
  <c r="AV20" i="12"/>
  <c r="AU20" i="12"/>
  <c r="AT20" i="12"/>
  <c r="AS20" i="12"/>
  <c r="AR20" i="12"/>
  <c r="AQ20" i="12"/>
  <c r="AP20" i="12"/>
  <c r="AO20" i="12"/>
  <c r="AN20" i="12"/>
  <c r="AM20" i="12"/>
  <c r="AL20" i="12"/>
  <c r="AK20" i="12"/>
  <c r="AJ20" i="12"/>
  <c r="AI20" i="12"/>
  <c r="AH20" i="12"/>
  <c r="AG20" i="12"/>
  <c r="AZ19" i="12"/>
  <c r="AY19" i="12"/>
  <c r="AX19" i="12"/>
  <c r="AW19" i="12"/>
  <c r="AV19" i="12"/>
  <c r="AU19" i="12"/>
  <c r="AT19" i="12"/>
  <c r="AS19" i="12"/>
  <c r="AR19" i="12"/>
  <c r="AQ19" i="12"/>
  <c r="AP19" i="12"/>
  <c r="AO19" i="12"/>
  <c r="AN19" i="12"/>
  <c r="AM19" i="12"/>
  <c r="AL19" i="12"/>
  <c r="AK19" i="12"/>
  <c r="AJ19" i="12"/>
  <c r="AI19" i="12"/>
  <c r="AH19" i="12"/>
  <c r="AG19" i="12"/>
  <c r="AZ18" i="12"/>
  <c r="AY18" i="12"/>
  <c r="AX18" i="12"/>
  <c r="AW18" i="12"/>
  <c r="AV18" i="12"/>
  <c r="AU18" i="12"/>
  <c r="AT18" i="12"/>
  <c r="AS18" i="12"/>
  <c r="AR18" i="12"/>
  <c r="AQ18" i="12"/>
  <c r="AP18" i="12"/>
  <c r="AO18" i="12"/>
  <c r="AN18" i="12"/>
  <c r="AM18" i="12"/>
  <c r="AL18" i="12"/>
  <c r="AK18" i="12"/>
  <c r="AJ18" i="12"/>
  <c r="AI18" i="12"/>
  <c r="AH18" i="12"/>
  <c r="AG18" i="12"/>
  <c r="AZ17" i="12"/>
  <c r="AY17" i="12"/>
  <c r="AX17" i="12"/>
  <c r="AW17" i="12"/>
  <c r="AV17" i="12"/>
  <c r="AU17" i="12"/>
  <c r="AT17" i="12"/>
  <c r="AS17" i="12"/>
  <c r="AR17" i="12"/>
  <c r="AQ17" i="12"/>
  <c r="AP17" i="12"/>
  <c r="AO17" i="12"/>
  <c r="AN17" i="12"/>
  <c r="AM17" i="12"/>
  <c r="AL17" i="12"/>
  <c r="AK17" i="12"/>
  <c r="AJ17" i="12"/>
  <c r="AI17" i="12"/>
  <c r="AH17" i="12"/>
  <c r="AG17" i="12"/>
  <c r="AZ16" i="12"/>
  <c r="AY16" i="12"/>
  <c r="AX16" i="12"/>
  <c r="AW16" i="12"/>
  <c r="AV16" i="12"/>
  <c r="AU16" i="12"/>
  <c r="AT16" i="12"/>
  <c r="AS16" i="12"/>
  <c r="AR16" i="12"/>
  <c r="AQ16" i="12"/>
  <c r="AP16" i="12"/>
  <c r="AO16" i="12"/>
  <c r="AN16" i="12"/>
  <c r="AM16" i="12"/>
  <c r="AL16" i="12"/>
  <c r="AK16" i="12"/>
  <c r="AJ16" i="12"/>
  <c r="AI16" i="12"/>
  <c r="AH16" i="12"/>
  <c r="AG16" i="12"/>
  <c r="AZ15" i="12"/>
  <c r="AY15" i="12"/>
  <c r="AX15" i="12"/>
  <c r="AW15" i="12"/>
  <c r="AV15" i="12"/>
  <c r="AU15" i="12"/>
  <c r="AT15" i="12"/>
  <c r="AS15" i="12"/>
  <c r="AR15" i="12"/>
  <c r="AQ15" i="12"/>
  <c r="AP15" i="12"/>
  <c r="AO15" i="12"/>
  <c r="AN15" i="12"/>
  <c r="AM15" i="12"/>
  <c r="AL15" i="12"/>
  <c r="AK15" i="12"/>
  <c r="AJ15" i="12"/>
  <c r="AI15" i="12"/>
  <c r="AH15" i="12"/>
  <c r="AG15" i="12"/>
  <c r="AZ14" i="12"/>
  <c r="AY14" i="12"/>
  <c r="AX14" i="12"/>
  <c r="AW14" i="12"/>
  <c r="AV14" i="12"/>
  <c r="AU14" i="12"/>
  <c r="AT14" i="12"/>
  <c r="AS14" i="12"/>
  <c r="AR14" i="12"/>
  <c r="AQ14" i="12"/>
  <c r="AP14" i="12"/>
  <c r="AO14" i="12"/>
  <c r="AN14" i="12"/>
  <c r="AM14" i="12"/>
  <c r="AL14" i="12"/>
  <c r="AK14" i="12"/>
  <c r="AJ14" i="12"/>
  <c r="AI14" i="12"/>
  <c r="AH14" i="12"/>
  <c r="AG14" i="12"/>
  <c r="AZ13" i="12"/>
  <c r="AY13" i="12"/>
  <c r="AX13" i="12"/>
  <c r="AW13" i="12"/>
  <c r="AV13" i="12"/>
  <c r="AU13" i="12"/>
  <c r="AT13" i="12"/>
  <c r="AS13" i="12"/>
  <c r="AR13" i="12"/>
  <c r="AQ13" i="12"/>
  <c r="AP13" i="12"/>
  <c r="AO13" i="12"/>
  <c r="AN13" i="12"/>
  <c r="AM13" i="12"/>
  <c r="AL13" i="12"/>
  <c r="AK13" i="12"/>
  <c r="AJ13" i="12"/>
  <c r="AI13" i="12"/>
  <c r="AH13" i="12"/>
  <c r="AG13" i="12"/>
  <c r="AZ12" i="12"/>
  <c r="AY12" i="12"/>
  <c r="AX12" i="12"/>
  <c r="AW12" i="12"/>
  <c r="AV12" i="12"/>
  <c r="AU12" i="12"/>
  <c r="AT12" i="12"/>
  <c r="AS12" i="12"/>
  <c r="AR12" i="12"/>
  <c r="AQ12" i="12"/>
  <c r="AP12" i="12"/>
  <c r="AO12" i="12"/>
  <c r="AN12" i="12"/>
  <c r="AM12" i="12"/>
  <c r="AL12" i="12"/>
  <c r="AK12" i="12"/>
  <c r="AJ12" i="12"/>
  <c r="AI12" i="12"/>
  <c r="AH12" i="12"/>
  <c r="AG12" i="12"/>
  <c r="AZ11" i="12"/>
  <c r="AY11" i="12"/>
  <c r="AX11" i="12"/>
  <c r="AW11" i="12"/>
  <c r="AV11" i="12"/>
  <c r="AU11" i="12"/>
  <c r="AT11" i="12"/>
  <c r="AS11" i="12"/>
  <c r="AR11" i="12"/>
  <c r="AQ11" i="12"/>
  <c r="AP11" i="12"/>
  <c r="AO11" i="12"/>
  <c r="AN11" i="12"/>
  <c r="AM11" i="12"/>
  <c r="AL11" i="12"/>
  <c r="AK11" i="12"/>
  <c r="AJ11" i="12"/>
  <c r="AI11" i="12"/>
  <c r="AH11" i="12"/>
  <c r="AG11" i="12"/>
  <c r="AZ10" i="12"/>
  <c r="AY10" i="12"/>
  <c r="AX10" i="12"/>
  <c r="AW10" i="12"/>
  <c r="AV10" i="12"/>
  <c r="AU10" i="12"/>
  <c r="AT10" i="12"/>
  <c r="AS10" i="12"/>
  <c r="AR10" i="12"/>
  <c r="AQ10" i="12"/>
  <c r="AP10" i="12"/>
  <c r="AO10" i="12"/>
  <c r="AN10" i="12"/>
  <c r="AM10" i="12"/>
  <c r="AL10" i="12"/>
  <c r="AK10" i="12"/>
  <c r="AJ10" i="12"/>
  <c r="AI10" i="12"/>
  <c r="AH10" i="12"/>
  <c r="AG10" i="12"/>
  <c r="AZ9" i="12"/>
  <c r="AY9" i="12"/>
  <c r="AX9" i="12"/>
  <c r="AW9" i="12"/>
  <c r="AV9" i="12"/>
  <c r="AU9" i="12"/>
  <c r="AT9" i="12"/>
  <c r="AS9" i="12"/>
  <c r="AR9" i="12"/>
  <c r="AQ9" i="12"/>
  <c r="AP9" i="12"/>
  <c r="AO9" i="12"/>
  <c r="AN9" i="12"/>
  <c r="AM9" i="12"/>
  <c r="AL9" i="12"/>
  <c r="AK9" i="12"/>
  <c r="AJ9" i="12"/>
  <c r="AI9" i="12"/>
  <c r="AH9" i="12"/>
  <c r="AG9" i="12"/>
  <c r="AZ8" i="12"/>
  <c r="AY8" i="12"/>
  <c r="AX8" i="12"/>
  <c r="AW8" i="12"/>
  <c r="AV8" i="12"/>
  <c r="AU8" i="12"/>
  <c r="AT8" i="12"/>
  <c r="AS8" i="12"/>
  <c r="AR8" i="12"/>
  <c r="AQ8" i="12"/>
  <c r="AP8" i="12"/>
  <c r="AO8" i="12"/>
  <c r="AN8" i="12"/>
  <c r="AM8" i="12"/>
  <c r="AL8" i="12"/>
  <c r="AK8" i="12"/>
  <c r="AJ8" i="12"/>
  <c r="AI8" i="12"/>
  <c r="AH8" i="12"/>
  <c r="AG8" i="12"/>
  <c r="AZ7" i="12"/>
  <c r="AY7" i="12"/>
  <c r="AX7" i="12"/>
  <c r="AW7" i="12"/>
  <c r="AV7" i="12"/>
  <c r="AU7" i="12"/>
  <c r="AT7" i="12"/>
  <c r="AS7" i="12"/>
  <c r="AR7" i="12"/>
  <c r="AQ7" i="12"/>
  <c r="AP7" i="12"/>
  <c r="AO7" i="12"/>
  <c r="AN7" i="12"/>
  <c r="AM7" i="12"/>
  <c r="AL7" i="12"/>
  <c r="AK7" i="12"/>
  <c r="AJ7" i="12"/>
  <c r="AI7" i="12"/>
  <c r="AH7" i="12"/>
  <c r="AG7" i="12"/>
  <c r="AZ6" i="12"/>
  <c r="AY6" i="12"/>
  <c r="AX6" i="12"/>
  <c r="AW6" i="12"/>
  <c r="AV6" i="12"/>
  <c r="AU6" i="12"/>
  <c r="AT6" i="12"/>
  <c r="AS6" i="12"/>
  <c r="AR6" i="12"/>
  <c r="AQ6" i="12"/>
  <c r="AP6" i="12"/>
  <c r="AO6" i="12"/>
  <c r="AN6" i="12"/>
  <c r="AM6" i="12"/>
  <c r="AL6" i="12"/>
  <c r="AK6" i="12"/>
  <c r="AJ6" i="12"/>
  <c r="AI6" i="12"/>
  <c r="AH6" i="12"/>
  <c r="AG6" i="12"/>
  <c r="AZ5" i="12"/>
  <c r="AY5" i="12"/>
  <c r="AX5" i="12"/>
  <c r="AW5" i="12"/>
  <c r="AV5" i="12"/>
  <c r="AU5" i="12"/>
  <c r="AT5" i="12"/>
  <c r="AS5" i="12"/>
  <c r="AR5" i="12"/>
  <c r="AQ5" i="12"/>
  <c r="AP5" i="12"/>
  <c r="AO5" i="12"/>
  <c r="AN5" i="12"/>
  <c r="AM5" i="12"/>
  <c r="AL5" i="12"/>
  <c r="AK5" i="12"/>
  <c r="AJ5" i="12"/>
  <c r="AI5" i="12"/>
  <c r="AH5" i="12"/>
  <c r="AG5" i="12"/>
  <c r="AZ4" i="12"/>
  <c r="AY4" i="12"/>
  <c r="AX4" i="12"/>
  <c r="AW4" i="12"/>
  <c r="AV4" i="12"/>
  <c r="AU4" i="12"/>
  <c r="AT4" i="12"/>
  <c r="AS4" i="12"/>
  <c r="AR4" i="12"/>
  <c r="AQ4" i="12"/>
  <c r="AP4" i="12"/>
  <c r="AO4" i="12"/>
  <c r="AN4" i="12"/>
  <c r="AM4" i="12"/>
  <c r="AL4" i="12"/>
  <c r="AK4" i="12"/>
  <c r="AJ4" i="12"/>
  <c r="AI4" i="12"/>
  <c r="AH4" i="12"/>
  <c r="AG4" i="12"/>
  <c r="AZ3" i="12"/>
  <c r="AY3" i="12"/>
  <c r="AX3" i="12"/>
  <c r="AW3" i="12"/>
  <c r="AV3" i="12"/>
  <c r="AU3" i="12"/>
  <c r="AT3" i="12"/>
  <c r="AS3" i="12"/>
  <c r="AR3" i="12"/>
  <c r="AQ3" i="12"/>
  <c r="AP3" i="12"/>
  <c r="AO3" i="12"/>
  <c r="AN3" i="12"/>
  <c r="AM3" i="12"/>
  <c r="AL3" i="12"/>
  <c r="AK3" i="12"/>
  <c r="AJ3" i="12"/>
  <c r="AI3" i="12"/>
  <c r="AH3" i="12"/>
  <c r="AG3" i="12"/>
  <c r="AZ2" i="12"/>
  <c r="AY2" i="12"/>
  <c r="AX2" i="12"/>
  <c r="AW2" i="12"/>
  <c r="AV2" i="12"/>
  <c r="AU2" i="12"/>
  <c r="AT2" i="12"/>
  <c r="AS2" i="12"/>
  <c r="AR2" i="12"/>
  <c r="AQ2" i="12"/>
  <c r="AP2" i="12"/>
  <c r="AO2" i="12"/>
  <c r="AN2" i="12"/>
  <c r="AM2" i="12"/>
  <c r="AL2" i="12"/>
  <c r="AK2" i="12"/>
  <c r="AJ2" i="12"/>
  <c r="AI2" i="12"/>
  <c r="AH2" i="12"/>
  <c r="AG2" i="12"/>
  <c r="AZ43" i="11"/>
  <c r="AY43" i="11"/>
  <c r="AX43" i="11"/>
  <c r="AW43" i="11"/>
  <c r="AV43" i="11"/>
  <c r="AU43" i="11"/>
  <c r="AT43" i="11"/>
  <c r="AS43" i="11"/>
  <c r="AR43" i="11"/>
  <c r="AQ43" i="11"/>
  <c r="AP43" i="11"/>
  <c r="AO43" i="11"/>
  <c r="AN43" i="11"/>
  <c r="AM43" i="11"/>
  <c r="AL43" i="11"/>
  <c r="AK43" i="11"/>
  <c r="AJ43" i="11"/>
  <c r="AI43" i="11"/>
  <c r="AH43" i="11"/>
  <c r="AG43" i="11"/>
  <c r="AZ42" i="11"/>
  <c r="AY42" i="11"/>
  <c r="AX42" i="11"/>
  <c r="AW42" i="11"/>
  <c r="AV42" i="11"/>
  <c r="AU42" i="11"/>
  <c r="AT42" i="11"/>
  <c r="AS42" i="11"/>
  <c r="AR42" i="11"/>
  <c r="AQ42" i="11"/>
  <c r="AP42" i="11"/>
  <c r="AO42" i="11"/>
  <c r="AN42" i="11"/>
  <c r="AM42" i="11"/>
  <c r="AL42" i="11"/>
  <c r="AK42" i="11"/>
  <c r="AJ42" i="11"/>
  <c r="AI42" i="11"/>
  <c r="AH42" i="11"/>
  <c r="AG42" i="11"/>
  <c r="AZ41" i="11"/>
  <c r="AY41" i="11"/>
  <c r="AX41" i="11"/>
  <c r="AW41" i="11"/>
  <c r="AV41" i="11"/>
  <c r="AU41" i="11"/>
  <c r="AT41" i="11"/>
  <c r="AS41" i="11"/>
  <c r="AR41" i="11"/>
  <c r="AQ41" i="11"/>
  <c r="AP41" i="11"/>
  <c r="AO41" i="11"/>
  <c r="AN41" i="11"/>
  <c r="AM41" i="11"/>
  <c r="AL41" i="11"/>
  <c r="AK41" i="11"/>
  <c r="AJ41" i="11"/>
  <c r="AI41" i="11"/>
  <c r="AH41" i="11"/>
  <c r="AG41" i="11"/>
  <c r="AZ40" i="11"/>
  <c r="AY40" i="11"/>
  <c r="AX40" i="11"/>
  <c r="AW40" i="11"/>
  <c r="AV40" i="11"/>
  <c r="AU40" i="11"/>
  <c r="AT40" i="11"/>
  <c r="AS40" i="11"/>
  <c r="AR40" i="11"/>
  <c r="AQ40" i="11"/>
  <c r="AP40" i="11"/>
  <c r="AO40" i="11"/>
  <c r="AN40" i="11"/>
  <c r="AM40" i="11"/>
  <c r="AL40" i="11"/>
  <c r="AK40" i="11"/>
  <c r="AJ40" i="11"/>
  <c r="AI40" i="11"/>
  <c r="AH40" i="11"/>
  <c r="AG40" i="11"/>
  <c r="AZ39" i="11"/>
  <c r="AY39" i="11"/>
  <c r="AX39" i="11"/>
  <c r="AW39" i="11"/>
  <c r="AV39" i="11"/>
  <c r="AU39" i="11"/>
  <c r="AT39" i="11"/>
  <c r="AS39" i="11"/>
  <c r="AR39" i="11"/>
  <c r="AQ39" i="11"/>
  <c r="AP39" i="11"/>
  <c r="AO39" i="11"/>
  <c r="AN39" i="11"/>
  <c r="AM39" i="11"/>
  <c r="AL39" i="11"/>
  <c r="AK39" i="11"/>
  <c r="AJ39" i="11"/>
  <c r="AI39" i="11"/>
  <c r="AH39" i="11"/>
  <c r="AG39" i="11"/>
  <c r="AZ38" i="11"/>
  <c r="AY38" i="11"/>
  <c r="AX38" i="11"/>
  <c r="AW38" i="11"/>
  <c r="AV38" i="11"/>
  <c r="AU38" i="11"/>
  <c r="AT38" i="11"/>
  <c r="AS38" i="11"/>
  <c r="AR38" i="11"/>
  <c r="AQ38" i="11"/>
  <c r="AP38" i="11"/>
  <c r="AO38" i="11"/>
  <c r="AN38" i="11"/>
  <c r="AM38" i="11"/>
  <c r="AL38" i="11"/>
  <c r="AK38" i="11"/>
  <c r="AJ38" i="11"/>
  <c r="AI38" i="11"/>
  <c r="AH38" i="11"/>
  <c r="AG38" i="11"/>
  <c r="AZ37" i="11"/>
  <c r="AY37" i="11"/>
  <c r="AX37" i="11"/>
  <c r="AW37" i="11"/>
  <c r="AV37" i="11"/>
  <c r="AU37" i="11"/>
  <c r="AT37" i="11"/>
  <c r="AS37" i="11"/>
  <c r="AR37" i="11"/>
  <c r="AQ37" i="11"/>
  <c r="AP37" i="11"/>
  <c r="AO37" i="11"/>
  <c r="AN37" i="11"/>
  <c r="AM37" i="11"/>
  <c r="AL37" i="11"/>
  <c r="AK37" i="11"/>
  <c r="AJ37" i="11"/>
  <c r="AI37" i="11"/>
  <c r="AH37" i="11"/>
  <c r="AG37" i="11"/>
  <c r="AZ36" i="11"/>
  <c r="AY36" i="11"/>
  <c r="AX36" i="11"/>
  <c r="AW36" i="11"/>
  <c r="AV36" i="11"/>
  <c r="AU36" i="11"/>
  <c r="AT36" i="11"/>
  <c r="AS36" i="11"/>
  <c r="AR36" i="11"/>
  <c r="AQ36" i="11"/>
  <c r="AP36" i="11"/>
  <c r="AO36" i="11"/>
  <c r="AN36" i="11"/>
  <c r="AM36" i="11"/>
  <c r="AL36" i="11"/>
  <c r="AK36" i="11"/>
  <c r="AJ36" i="11"/>
  <c r="AI36" i="11"/>
  <c r="AH36" i="11"/>
  <c r="AG36" i="11"/>
  <c r="AZ35" i="11"/>
  <c r="AY35" i="11"/>
  <c r="AX35" i="11"/>
  <c r="AW35" i="11"/>
  <c r="AV35" i="11"/>
  <c r="AU35" i="11"/>
  <c r="AT35" i="11"/>
  <c r="AS35" i="11"/>
  <c r="AR35" i="11"/>
  <c r="AQ35" i="11"/>
  <c r="AP35" i="11"/>
  <c r="AO35" i="11"/>
  <c r="AN35" i="11"/>
  <c r="AM35" i="11"/>
  <c r="AL35" i="11"/>
  <c r="AK35" i="11"/>
  <c r="AJ35" i="11"/>
  <c r="AI35" i="11"/>
  <c r="AH35" i="11"/>
  <c r="AG35" i="11"/>
  <c r="AZ34" i="11"/>
  <c r="AY34" i="11"/>
  <c r="AX34" i="11"/>
  <c r="AW34" i="11"/>
  <c r="AV34" i="11"/>
  <c r="AU34" i="11"/>
  <c r="AT34" i="11"/>
  <c r="AS34" i="11"/>
  <c r="AR34" i="11"/>
  <c r="AQ34" i="11"/>
  <c r="AP34" i="11"/>
  <c r="AO34" i="11"/>
  <c r="AN34" i="11"/>
  <c r="AM34" i="11"/>
  <c r="AL34" i="11"/>
  <c r="AK34" i="11"/>
  <c r="AJ34" i="11"/>
  <c r="AI34" i="11"/>
  <c r="AH34" i="11"/>
  <c r="AG34" i="11"/>
  <c r="AZ33" i="11"/>
  <c r="AY33" i="11"/>
  <c r="AX33" i="11"/>
  <c r="AW33" i="11"/>
  <c r="AV33" i="11"/>
  <c r="AU33" i="11"/>
  <c r="AT33" i="11"/>
  <c r="AS33" i="11"/>
  <c r="AR33" i="11"/>
  <c r="AQ33" i="11"/>
  <c r="AP33" i="11"/>
  <c r="AO33" i="11"/>
  <c r="AN33" i="11"/>
  <c r="AM33" i="11"/>
  <c r="AL33" i="11"/>
  <c r="AK33" i="11"/>
  <c r="AJ33" i="11"/>
  <c r="AI33" i="11"/>
  <c r="AH33" i="11"/>
  <c r="AG33" i="11"/>
  <c r="AZ32" i="11"/>
  <c r="AY32" i="11"/>
  <c r="AX32" i="11"/>
  <c r="AW32" i="11"/>
  <c r="AV32" i="11"/>
  <c r="AU32" i="11"/>
  <c r="AT32" i="11"/>
  <c r="AS32" i="11"/>
  <c r="AR32" i="11"/>
  <c r="AQ32" i="11"/>
  <c r="AP32" i="11"/>
  <c r="AO32" i="11"/>
  <c r="AN32" i="11"/>
  <c r="AM32" i="11"/>
  <c r="AL32" i="11"/>
  <c r="AK32" i="11"/>
  <c r="AJ32" i="11"/>
  <c r="AI32" i="11"/>
  <c r="AH32" i="11"/>
  <c r="AG32" i="11"/>
  <c r="AZ31" i="11"/>
  <c r="AY31" i="11"/>
  <c r="AX31" i="11"/>
  <c r="AW31" i="11"/>
  <c r="AV31" i="11"/>
  <c r="AU31" i="11"/>
  <c r="AT31" i="11"/>
  <c r="AS31" i="11"/>
  <c r="AR31" i="11"/>
  <c r="AQ31" i="11"/>
  <c r="AP31" i="11"/>
  <c r="AO31" i="11"/>
  <c r="AN31" i="11"/>
  <c r="AM31" i="11"/>
  <c r="AL31" i="11"/>
  <c r="AK31" i="11"/>
  <c r="AJ31" i="11"/>
  <c r="AI31" i="11"/>
  <c r="AH31" i="11"/>
  <c r="AG31" i="11"/>
  <c r="AZ30" i="11"/>
  <c r="AY30" i="11"/>
  <c r="AX30" i="11"/>
  <c r="AW30" i="11"/>
  <c r="AV30" i="11"/>
  <c r="AU30" i="11"/>
  <c r="AT30" i="11"/>
  <c r="AS30" i="11"/>
  <c r="AR30" i="11"/>
  <c r="AQ30" i="11"/>
  <c r="AP30" i="11"/>
  <c r="AO30" i="11"/>
  <c r="AN30" i="11"/>
  <c r="AM30" i="11"/>
  <c r="AL30" i="11"/>
  <c r="AK30" i="11"/>
  <c r="AJ30" i="11"/>
  <c r="AI30" i="11"/>
  <c r="AH30" i="11"/>
  <c r="AG30" i="11"/>
  <c r="AZ29" i="11"/>
  <c r="AY29" i="11"/>
  <c r="AX29" i="11"/>
  <c r="AW29" i="11"/>
  <c r="AV29" i="11"/>
  <c r="AU29" i="11"/>
  <c r="AT29" i="11"/>
  <c r="AS29" i="11"/>
  <c r="AR29" i="11"/>
  <c r="AQ29" i="11"/>
  <c r="AP29" i="11"/>
  <c r="AO29" i="11"/>
  <c r="AN29" i="11"/>
  <c r="AM29" i="11"/>
  <c r="AL29" i="11"/>
  <c r="AK29" i="11"/>
  <c r="AJ29" i="11"/>
  <c r="AI29" i="11"/>
  <c r="AH29" i="11"/>
  <c r="AG29" i="11"/>
  <c r="AZ28" i="11"/>
  <c r="AY28" i="11"/>
  <c r="AX28" i="11"/>
  <c r="AW28" i="11"/>
  <c r="AV28" i="11"/>
  <c r="AU28" i="11"/>
  <c r="AT28" i="11"/>
  <c r="AS28" i="11"/>
  <c r="AR28" i="11"/>
  <c r="AQ28" i="11"/>
  <c r="AP28" i="11"/>
  <c r="AO28" i="11"/>
  <c r="AN28" i="11"/>
  <c r="AM28" i="11"/>
  <c r="AL28" i="11"/>
  <c r="AK28" i="11"/>
  <c r="AJ28" i="11"/>
  <c r="AI28" i="11"/>
  <c r="AH28" i="11"/>
  <c r="AG28" i="11"/>
  <c r="AZ27" i="11"/>
  <c r="AY27" i="11"/>
  <c r="AX27" i="11"/>
  <c r="AW27" i="11"/>
  <c r="AV27" i="11"/>
  <c r="AU27" i="11"/>
  <c r="AT27" i="11"/>
  <c r="AS27" i="11"/>
  <c r="AR27" i="11"/>
  <c r="AQ27" i="11"/>
  <c r="AP27" i="11"/>
  <c r="AO27" i="11"/>
  <c r="AN27" i="11"/>
  <c r="AM27" i="11"/>
  <c r="AL27" i="11"/>
  <c r="AK27" i="11"/>
  <c r="AJ27" i="11"/>
  <c r="AI27" i="11"/>
  <c r="AH27" i="11"/>
  <c r="AG27" i="11"/>
  <c r="AZ26" i="11"/>
  <c r="AY26" i="11"/>
  <c r="AX26" i="11"/>
  <c r="AW26" i="11"/>
  <c r="AV26" i="11"/>
  <c r="AU26" i="11"/>
  <c r="AT26" i="11"/>
  <c r="AS26" i="11"/>
  <c r="AR26" i="11"/>
  <c r="AQ26" i="11"/>
  <c r="AP26" i="11"/>
  <c r="AO26" i="11"/>
  <c r="AN26" i="11"/>
  <c r="AM26" i="11"/>
  <c r="AL26" i="11"/>
  <c r="AK26" i="11"/>
  <c r="AJ26" i="11"/>
  <c r="AI26" i="11"/>
  <c r="AH26" i="11"/>
  <c r="AG26" i="11"/>
  <c r="AZ25" i="11"/>
  <c r="AY25" i="11"/>
  <c r="AX25" i="11"/>
  <c r="AW25" i="11"/>
  <c r="AV25" i="11"/>
  <c r="AU25" i="11"/>
  <c r="AT25" i="11"/>
  <c r="AS25" i="11"/>
  <c r="AR25" i="11"/>
  <c r="AQ25" i="11"/>
  <c r="AP25" i="11"/>
  <c r="AO25" i="11"/>
  <c r="AN25" i="11"/>
  <c r="AM25" i="11"/>
  <c r="AL25" i="11"/>
  <c r="AK25" i="11"/>
  <c r="AJ25" i="11"/>
  <c r="AI25" i="11"/>
  <c r="AH25" i="11"/>
  <c r="AG25" i="11"/>
  <c r="AZ24" i="11"/>
  <c r="AY24" i="11"/>
  <c r="AX24" i="11"/>
  <c r="AW24" i="11"/>
  <c r="AV24" i="11"/>
  <c r="AU24" i="11"/>
  <c r="AT24" i="11"/>
  <c r="AS24" i="11"/>
  <c r="AR24" i="11"/>
  <c r="AQ24" i="11"/>
  <c r="AP24" i="11"/>
  <c r="AO24" i="11"/>
  <c r="AN24" i="11"/>
  <c r="AM24" i="11"/>
  <c r="AL24" i="11"/>
  <c r="AK24" i="11"/>
  <c r="AJ24" i="11"/>
  <c r="AI24" i="11"/>
  <c r="AH24" i="11"/>
  <c r="AG24" i="11"/>
  <c r="AZ23" i="11"/>
  <c r="AY23" i="11"/>
  <c r="AX23" i="11"/>
  <c r="AW23" i="11"/>
  <c r="AV23" i="11"/>
  <c r="AU23" i="11"/>
  <c r="AT23" i="11"/>
  <c r="AS23" i="11"/>
  <c r="AR23" i="11"/>
  <c r="AQ23" i="11"/>
  <c r="AP23" i="11"/>
  <c r="AO23" i="11"/>
  <c r="AN23" i="11"/>
  <c r="AM23" i="11"/>
  <c r="AL23" i="11"/>
  <c r="AK23" i="11"/>
  <c r="AJ23" i="11"/>
  <c r="AI23" i="11"/>
  <c r="AH23" i="11"/>
  <c r="AG23" i="11"/>
  <c r="AZ22" i="11"/>
  <c r="AY22" i="11"/>
  <c r="AX22" i="11"/>
  <c r="AW22" i="11"/>
  <c r="AV22" i="11"/>
  <c r="AU22" i="11"/>
  <c r="AT22" i="11"/>
  <c r="AS22" i="11"/>
  <c r="AR22" i="11"/>
  <c r="AQ22" i="11"/>
  <c r="AP22" i="11"/>
  <c r="AO22" i="11"/>
  <c r="AN22" i="11"/>
  <c r="AM22" i="11"/>
  <c r="AL22" i="11"/>
  <c r="AK22" i="11"/>
  <c r="AJ22" i="11"/>
  <c r="AI22" i="11"/>
  <c r="AH22" i="11"/>
  <c r="AG22" i="11"/>
  <c r="AZ21" i="11"/>
  <c r="AY21" i="11"/>
  <c r="AX21" i="11"/>
  <c r="AW21" i="11"/>
  <c r="AV21" i="11"/>
  <c r="AU21" i="11"/>
  <c r="AT21" i="11"/>
  <c r="AS21" i="11"/>
  <c r="AR21" i="11"/>
  <c r="AQ21" i="11"/>
  <c r="AP21" i="11"/>
  <c r="AO21" i="11"/>
  <c r="AN21" i="11"/>
  <c r="AM21" i="11"/>
  <c r="AL21" i="11"/>
  <c r="AK21" i="11"/>
  <c r="AJ21" i="11"/>
  <c r="AI21" i="11"/>
  <c r="AH21" i="11"/>
  <c r="AG21" i="11"/>
  <c r="AZ20" i="11"/>
  <c r="AY20" i="11"/>
  <c r="AX20" i="11"/>
  <c r="AW20" i="11"/>
  <c r="AV20" i="11"/>
  <c r="AU20" i="11"/>
  <c r="AT20" i="11"/>
  <c r="AS20" i="11"/>
  <c r="AR20" i="11"/>
  <c r="AQ20" i="11"/>
  <c r="AP20" i="11"/>
  <c r="AO20" i="11"/>
  <c r="AN20" i="11"/>
  <c r="AM20" i="11"/>
  <c r="AL20" i="11"/>
  <c r="AK20" i="11"/>
  <c r="AJ20" i="11"/>
  <c r="AI20" i="11"/>
  <c r="AH20" i="11"/>
  <c r="AG20" i="11"/>
  <c r="AZ19" i="11"/>
  <c r="AY19" i="11"/>
  <c r="AX19" i="11"/>
  <c r="AW19" i="11"/>
  <c r="AV19" i="11"/>
  <c r="AU19" i="11"/>
  <c r="AT19" i="11"/>
  <c r="AS19" i="11"/>
  <c r="AR19" i="11"/>
  <c r="AQ19" i="11"/>
  <c r="AP19" i="11"/>
  <c r="AO19" i="11"/>
  <c r="AN19" i="11"/>
  <c r="AM19" i="11"/>
  <c r="AL19" i="11"/>
  <c r="AK19" i="11"/>
  <c r="AJ19" i="11"/>
  <c r="AI19" i="11"/>
  <c r="AH19" i="11"/>
  <c r="AG19" i="11"/>
  <c r="AZ18" i="11"/>
  <c r="AY18" i="11"/>
  <c r="AX18" i="11"/>
  <c r="AW18" i="11"/>
  <c r="AV18" i="11"/>
  <c r="AU18" i="11"/>
  <c r="AT18" i="11"/>
  <c r="AS18" i="11"/>
  <c r="AR18" i="11"/>
  <c r="AQ18" i="11"/>
  <c r="AP18" i="11"/>
  <c r="AO18" i="11"/>
  <c r="AN18" i="11"/>
  <c r="AM18" i="11"/>
  <c r="AL18" i="11"/>
  <c r="AK18" i="11"/>
  <c r="AJ18" i="11"/>
  <c r="AI18" i="11"/>
  <c r="AH18" i="11"/>
  <c r="AG18" i="11"/>
  <c r="AZ17" i="11"/>
  <c r="AY17" i="11"/>
  <c r="AX17" i="11"/>
  <c r="AW17" i="11"/>
  <c r="AV17" i="11"/>
  <c r="AU17" i="11"/>
  <c r="AT17" i="11"/>
  <c r="AS17" i="11"/>
  <c r="AR17" i="11"/>
  <c r="AQ17" i="11"/>
  <c r="AP17" i="11"/>
  <c r="AO17" i="11"/>
  <c r="AN17" i="11"/>
  <c r="AM17" i="11"/>
  <c r="AL17" i="11"/>
  <c r="AK17" i="11"/>
  <c r="AJ17" i="11"/>
  <c r="AI17" i="11"/>
  <c r="AH17" i="11"/>
  <c r="AG17" i="11"/>
  <c r="AZ16" i="11"/>
  <c r="AY16" i="11"/>
  <c r="AX16" i="11"/>
  <c r="AW16" i="11"/>
  <c r="AV16" i="11"/>
  <c r="AU16" i="11"/>
  <c r="AT16" i="11"/>
  <c r="AS16" i="11"/>
  <c r="AR16" i="11"/>
  <c r="AQ16" i="11"/>
  <c r="AP16" i="11"/>
  <c r="AO16" i="11"/>
  <c r="AN16" i="11"/>
  <c r="AM16" i="11"/>
  <c r="AL16" i="11"/>
  <c r="AK16" i="11"/>
  <c r="AJ16" i="11"/>
  <c r="AI16" i="11"/>
  <c r="AH16" i="11"/>
  <c r="AG16" i="11"/>
  <c r="AZ15" i="11"/>
  <c r="AY15" i="11"/>
  <c r="AX15" i="11"/>
  <c r="AW15" i="11"/>
  <c r="AV15" i="11"/>
  <c r="AU15" i="11"/>
  <c r="AT15" i="11"/>
  <c r="AS15" i="11"/>
  <c r="AR15" i="11"/>
  <c r="AQ15" i="11"/>
  <c r="AP15" i="11"/>
  <c r="AO15" i="11"/>
  <c r="AN15" i="11"/>
  <c r="AM15" i="11"/>
  <c r="AL15" i="11"/>
  <c r="AK15" i="11"/>
  <c r="AJ15" i="11"/>
  <c r="AI15" i="11"/>
  <c r="AH15" i="11"/>
  <c r="AG15" i="11"/>
  <c r="AZ14" i="11"/>
  <c r="AY14" i="11"/>
  <c r="AX14" i="11"/>
  <c r="AW14" i="11"/>
  <c r="AV14" i="11"/>
  <c r="AU14" i="11"/>
  <c r="AT14" i="11"/>
  <c r="AS14" i="11"/>
  <c r="AR14" i="11"/>
  <c r="AQ14" i="11"/>
  <c r="AP14" i="11"/>
  <c r="AO14" i="11"/>
  <c r="AN14" i="11"/>
  <c r="AM14" i="11"/>
  <c r="AL14" i="11"/>
  <c r="AK14" i="11"/>
  <c r="AJ14" i="11"/>
  <c r="AI14" i="11"/>
  <c r="AH14" i="11"/>
  <c r="AG14" i="11"/>
  <c r="AZ13" i="11"/>
  <c r="AY13" i="11"/>
  <c r="AX13" i="11"/>
  <c r="AW13" i="11"/>
  <c r="AV13" i="11"/>
  <c r="AU13" i="11"/>
  <c r="AT13" i="11"/>
  <c r="AS13" i="11"/>
  <c r="AR13" i="11"/>
  <c r="AQ13" i="11"/>
  <c r="AP13" i="11"/>
  <c r="AO13" i="11"/>
  <c r="AN13" i="11"/>
  <c r="AM13" i="11"/>
  <c r="AL13" i="11"/>
  <c r="AK13" i="11"/>
  <c r="AJ13" i="11"/>
  <c r="AI13" i="11"/>
  <c r="AH13" i="11"/>
  <c r="AG13" i="11"/>
  <c r="AZ12" i="11"/>
  <c r="AY12" i="11"/>
  <c r="AX12" i="11"/>
  <c r="AW12" i="11"/>
  <c r="AV12" i="11"/>
  <c r="AU12" i="11"/>
  <c r="AT12" i="11"/>
  <c r="AS12" i="11"/>
  <c r="AR12" i="11"/>
  <c r="AQ12" i="11"/>
  <c r="AP12" i="11"/>
  <c r="AO12" i="11"/>
  <c r="AN12" i="11"/>
  <c r="AM12" i="11"/>
  <c r="AL12" i="11"/>
  <c r="AK12" i="11"/>
  <c r="AJ12" i="11"/>
  <c r="AI12" i="11"/>
  <c r="AH12" i="11"/>
  <c r="AG12" i="11"/>
  <c r="AZ11" i="11"/>
  <c r="AY11" i="11"/>
  <c r="AX11" i="11"/>
  <c r="AW11" i="11"/>
  <c r="AV11" i="11"/>
  <c r="AU11" i="11"/>
  <c r="AT11" i="11"/>
  <c r="AS11" i="11"/>
  <c r="AR11" i="11"/>
  <c r="AQ11" i="11"/>
  <c r="AP11" i="11"/>
  <c r="AO11" i="11"/>
  <c r="AN11" i="11"/>
  <c r="AM11" i="11"/>
  <c r="AL11" i="11"/>
  <c r="AK11" i="11"/>
  <c r="AJ11" i="11"/>
  <c r="AI11" i="11"/>
  <c r="AH11" i="11"/>
  <c r="AG11" i="11"/>
  <c r="AZ10" i="11"/>
  <c r="AY10" i="11"/>
  <c r="AX10" i="11"/>
  <c r="AW10" i="11"/>
  <c r="AV10" i="11"/>
  <c r="AU10" i="11"/>
  <c r="AT10" i="11"/>
  <c r="AS10" i="11"/>
  <c r="AR10" i="11"/>
  <c r="AQ10" i="11"/>
  <c r="AP10" i="11"/>
  <c r="AO10" i="11"/>
  <c r="AN10" i="11"/>
  <c r="AM10" i="11"/>
  <c r="AL10" i="11"/>
  <c r="AK10" i="11"/>
  <c r="AJ10" i="11"/>
  <c r="AI10" i="11"/>
  <c r="AH10" i="11"/>
  <c r="AG10" i="11"/>
  <c r="AZ9" i="11"/>
  <c r="AY9" i="11"/>
  <c r="AX9" i="11"/>
  <c r="AW9" i="11"/>
  <c r="AV9" i="11"/>
  <c r="AU9" i="11"/>
  <c r="AT9" i="11"/>
  <c r="AS9" i="11"/>
  <c r="AR9" i="11"/>
  <c r="AQ9" i="11"/>
  <c r="AP9" i="11"/>
  <c r="AO9" i="11"/>
  <c r="AN9" i="11"/>
  <c r="AM9" i="11"/>
  <c r="AL9" i="11"/>
  <c r="AK9" i="11"/>
  <c r="AJ9" i="11"/>
  <c r="AI9" i="11"/>
  <c r="AH9" i="11"/>
  <c r="AG9" i="11"/>
  <c r="AZ8" i="11"/>
  <c r="AY8" i="11"/>
  <c r="AX8" i="11"/>
  <c r="AW8" i="11"/>
  <c r="AV8" i="11"/>
  <c r="AU8" i="11"/>
  <c r="AT8" i="11"/>
  <c r="AS8" i="11"/>
  <c r="AR8" i="11"/>
  <c r="AQ8" i="11"/>
  <c r="AP8" i="11"/>
  <c r="AO8" i="11"/>
  <c r="AN8" i="11"/>
  <c r="AM8" i="11"/>
  <c r="AL8" i="11"/>
  <c r="AK8" i="11"/>
  <c r="AJ8" i="11"/>
  <c r="AI8" i="11"/>
  <c r="AH8" i="11"/>
  <c r="AG8" i="11"/>
  <c r="AZ7" i="11"/>
  <c r="AY7" i="11"/>
  <c r="AX7" i="11"/>
  <c r="AW7" i="11"/>
  <c r="AV7" i="11"/>
  <c r="AU7" i="11"/>
  <c r="AT7" i="11"/>
  <c r="AS7" i="11"/>
  <c r="AR7" i="11"/>
  <c r="AQ7" i="11"/>
  <c r="AP7" i="11"/>
  <c r="AO7" i="11"/>
  <c r="AN7" i="11"/>
  <c r="AM7" i="11"/>
  <c r="AL7" i="11"/>
  <c r="AK7" i="11"/>
  <c r="AJ7" i="11"/>
  <c r="AI7" i="11"/>
  <c r="AH7" i="11"/>
  <c r="AG7" i="11"/>
  <c r="AZ6" i="11"/>
  <c r="AY6" i="11"/>
  <c r="AX6" i="11"/>
  <c r="AW6" i="11"/>
  <c r="AV6" i="11"/>
  <c r="AU6" i="11"/>
  <c r="AT6" i="11"/>
  <c r="AS6" i="11"/>
  <c r="AR6" i="11"/>
  <c r="AQ6" i="11"/>
  <c r="AP6" i="11"/>
  <c r="AO6" i="11"/>
  <c r="AN6" i="11"/>
  <c r="AM6" i="11"/>
  <c r="AL6" i="11"/>
  <c r="AK6" i="11"/>
  <c r="AJ6" i="11"/>
  <c r="AI6" i="11"/>
  <c r="AH6" i="11"/>
  <c r="AG6" i="11"/>
  <c r="AZ5" i="11"/>
  <c r="AY5" i="11"/>
  <c r="AX5" i="11"/>
  <c r="AW5" i="11"/>
  <c r="AV5" i="11"/>
  <c r="AU5" i="11"/>
  <c r="AT5" i="11"/>
  <c r="AS5" i="11"/>
  <c r="AR5" i="11"/>
  <c r="AQ5" i="11"/>
  <c r="AP5" i="11"/>
  <c r="AO5" i="11"/>
  <c r="AN5" i="11"/>
  <c r="AM5" i="11"/>
  <c r="AL5" i="11"/>
  <c r="AK5" i="11"/>
  <c r="AJ5" i="11"/>
  <c r="AI5" i="11"/>
  <c r="AH5" i="11"/>
  <c r="AG5" i="11"/>
  <c r="AZ4" i="11"/>
  <c r="AY4" i="11"/>
  <c r="AX4" i="11"/>
  <c r="AW4" i="11"/>
  <c r="AV4" i="11"/>
  <c r="AU4" i="11"/>
  <c r="AT4" i="11"/>
  <c r="AS4" i="11"/>
  <c r="AR4" i="11"/>
  <c r="AQ4" i="11"/>
  <c r="AP4" i="11"/>
  <c r="AO4" i="11"/>
  <c r="AN4" i="11"/>
  <c r="AM4" i="11"/>
  <c r="AL4" i="11"/>
  <c r="AK4" i="11"/>
  <c r="AJ4" i="11"/>
  <c r="AI4" i="11"/>
  <c r="AH4" i="11"/>
  <c r="AG4" i="11"/>
  <c r="AZ3" i="11"/>
  <c r="AY3" i="11"/>
  <c r="AX3" i="11"/>
  <c r="AW3" i="11"/>
  <c r="AV3" i="11"/>
  <c r="AU3" i="11"/>
  <c r="AT3" i="11"/>
  <c r="AS3" i="11"/>
  <c r="AR3" i="11"/>
  <c r="AQ3" i="11"/>
  <c r="AP3" i="11"/>
  <c r="AO3" i="11"/>
  <c r="AN3" i="11"/>
  <c r="AM3" i="11"/>
  <c r="AL3" i="11"/>
  <c r="AK3" i="11"/>
  <c r="AJ3" i="11"/>
  <c r="AI3" i="11"/>
  <c r="AH3" i="11"/>
  <c r="AG3" i="11"/>
  <c r="AZ2" i="11"/>
  <c r="AY2" i="11"/>
  <c r="AX2" i="11"/>
  <c r="AW2" i="11"/>
  <c r="AV2" i="11"/>
  <c r="AU2" i="11"/>
  <c r="AT2" i="11"/>
  <c r="AS2" i="11"/>
  <c r="AR2" i="11"/>
  <c r="AQ2" i="11"/>
  <c r="AP2" i="11"/>
  <c r="AO2" i="11"/>
  <c r="AN2" i="11"/>
  <c r="AM2" i="11"/>
  <c r="AL2" i="11"/>
  <c r="AK2" i="11"/>
  <c r="AJ2" i="11"/>
  <c r="AI2" i="11"/>
  <c r="AH2" i="11"/>
  <c r="AG2" i="11"/>
  <c r="AZ43" i="10"/>
  <c r="AY43" i="10"/>
  <c r="AX43" i="10"/>
  <c r="AW43" i="10"/>
  <c r="AV43" i="10"/>
  <c r="AU43" i="10"/>
  <c r="AT43" i="10"/>
  <c r="AS43" i="10"/>
  <c r="AR43" i="10"/>
  <c r="AQ43" i="10"/>
  <c r="AP43" i="10"/>
  <c r="AO43" i="10"/>
  <c r="AN43" i="10"/>
  <c r="AM43" i="10"/>
  <c r="AL43" i="10"/>
  <c r="AK43" i="10"/>
  <c r="AJ43" i="10"/>
  <c r="AI43" i="10"/>
  <c r="AH43" i="10"/>
  <c r="AG43" i="10"/>
  <c r="AZ42" i="10"/>
  <c r="AY42" i="10"/>
  <c r="AX42" i="10"/>
  <c r="AW42" i="10"/>
  <c r="AV42" i="10"/>
  <c r="AU42" i="10"/>
  <c r="AT42" i="10"/>
  <c r="AS42" i="10"/>
  <c r="AR42" i="10"/>
  <c r="AQ42" i="10"/>
  <c r="AP42" i="10"/>
  <c r="AO42" i="10"/>
  <c r="AN42" i="10"/>
  <c r="AM42" i="10"/>
  <c r="AL42" i="10"/>
  <c r="AK42" i="10"/>
  <c r="AJ42" i="10"/>
  <c r="AI42" i="10"/>
  <c r="AH42" i="10"/>
  <c r="AG42" i="10"/>
  <c r="AZ41" i="10"/>
  <c r="AY41" i="10"/>
  <c r="AX41" i="10"/>
  <c r="AW41" i="10"/>
  <c r="AV41" i="10"/>
  <c r="AU41" i="10"/>
  <c r="AT41" i="10"/>
  <c r="AS41" i="10"/>
  <c r="AR41" i="10"/>
  <c r="AQ41" i="10"/>
  <c r="AP41" i="10"/>
  <c r="AO41" i="10"/>
  <c r="AN41" i="10"/>
  <c r="AM41" i="10"/>
  <c r="AL41" i="10"/>
  <c r="AK41" i="10"/>
  <c r="AJ41" i="10"/>
  <c r="AI41" i="10"/>
  <c r="AH41" i="10"/>
  <c r="AG41" i="10"/>
  <c r="AZ40" i="10"/>
  <c r="AY40" i="10"/>
  <c r="AX40" i="10"/>
  <c r="AW40" i="10"/>
  <c r="AV40" i="10"/>
  <c r="AU40" i="10"/>
  <c r="AT40" i="10"/>
  <c r="AS40" i="10"/>
  <c r="AR40" i="10"/>
  <c r="AQ40" i="10"/>
  <c r="AP40" i="10"/>
  <c r="AO40" i="10"/>
  <c r="AN40" i="10"/>
  <c r="AM40" i="10"/>
  <c r="AL40" i="10"/>
  <c r="AK40" i="10"/>
  <c r="AJ40" i="10"/>
  <c r="AI40" i="10"/>
  <c r="AH40" i="10"/>
  <c r="AG40" i="10"/>
  <c r="AZ39" i="10"/>
  <c r="AY39" i="10"/>
  <c r="AX39" i="10"/>
  <c r="AW39" i="10"/>
  <c r="AV39" i="10"/>
  <c r="AU39" i="10"/>
  <c r="AT39" i="10"/>
  <c r="AS39" i="10"/>
  <c r="AR39" i="10"/>
  <c r="AQ39" i="10"/>
  <c r="AP39" i="10"/>
  <c r="AO39" i="10"/>
  <c r="AN39" i="10"/>
  <c r="AM39" i="10"/>
  <c r="AL39" i="10"/>
  <c r="AK39" i="10"/>
  <c r="AJ39" i="10"/>
  <c r="AI39" i="10"/>
  <c r="AH39" i="10"/>
  <c r="AG39" i="10"/>
  <c r="AZ38" i="10"/>
  <c r="AY38" i="10"/>
  <c r="AX38" i="10"/>
  <c r="AW38" i="10"/>
  <c r="AV38" i="10"/>
  <c r="AU38" i="10"/>
  <c r="AT38" i="10"/>
  <c r="AS38" i="10"/>
  <c r="AR38" i="10"/>
  <c r="AQ38" i="10"/>
  <c r="AP38" i="10"/>
  <c r="AO38" i="10"/>
  <c r="AN38" i="10"/>
  <c r="AM38" i="10"/>
  <c r="AL38" i="10"/>
  <c r="AK38" i="10"/>
  <c r="AJ38" i="10"/>
  <c r="AI38" i="10"/>
  <c r="AH38" i="10"/>
  <c r="AG38" i="10"/>
  <c r="AZ37" i="10"/>
  <c r="AY37" i="10"/>
  <c r="AX37" i="10"/>
  <c r="AW37" i="10"/>
  <c r="AV37" i="10"/>
  <c r="AU37" i="10"/>
  <c r="AT37" i="10"/>
  <c r="AS37" i="10"/>
  <c r="AR37" i="10"/>
  <c r="AQ37" i="10"/>
  <c r="AP37" i="10"/>
  <c r="AO37" i="10"/>
  <c r="AN37" i="10"/>
  <c r="AM37" i="10"/>
  <c r="AL37" i="10"/>
  <c r="AK37" i="10"/>
  <c r="AJ37" i="10"/>
  <c r="AI37" i="10"/>
  <c r="AH37" i="10"/>
  <c r="AG37" i="10"/>
  <c r="AZ36" i="10"/>
  <c r="AY36" i="10"/>
  <c r="AX36" i="10"/>
  <c r="AW36" i="10"/>
  <c r="AV36" i="10"/>
  <c r="AU36" i="10"/>
  <c r="AT36" i="10"/>
  <c r="AS36" i="10"/>
  <c r="AR36" i="10"/>
  <c r="AQ36" i="10"/>
  <c r="AP36" i="10"/>
  <c r="AO36" i="10"/>
  <c r="AN36" i="10"/>
  <c r="AM36" i="10"/>
  <c r="AL36" i="10"/>
  <c r="AK36" i="10"/>
  <c r="AJ36" i="10"/>
  <c r="AI36" i="10"/>
  <c r="AH36" i="10"/>
  <c r="AG36" i="10"/>
  <c r="AZ35" i="10"/>
  <c r="AY35" i="10"/>
  <c r="AX35" i="10"/>
  <c r="AW35" i="10"/>
  <c r="AV35" i="10"/>
  <c r="AU35" i="10"/>
  <c r="AT35" i="10"/>
  <c r="AS35" i="10"/>
  <c r="AR35" i="10"/>
  <c r="AQ35" i="10"/>
  <c r="AP35" i="10"/>
  <c r="AO35" i="10"/>
  <c r="AN35" i="10"/>
  <c r="AM35" i="10"/>
  <c r="AL35" i="10"/>
  <c r="AK35" i="10"/>
  <c r="AJ35" i="10"/>
  <c r="AI35" i="10"/>
  <c r="AH35" i="10"/>
  <c r="AG35" i="10"/>
  <c r="AZ34" i="10"/>
  <c r="AY34" i="10"/>
  <c r="AX34" i="10"/>
  <c r="AW34" i="10"/>
  <c r="AV34" i="10"/>
  <c r="AU34" i="10"/>
  <c r="AT34" i="10"/>
  <c r="AS34" i="10"/>
  <c r="AR34" i="10"/>
  <c r="AQ34" i="10"/>
  <c r="AP34" i="10"/>
  <c r="AO34" i="10"/>
  <c r="AN34" i="10"/>
  <c r="AM34" i="10"/>
  <c r="AL34" i="10"/>
  <c r="AK34" i="10"/>
  <c r="AJ34" i="10"/>
  <c r="AI34" i="10"/>
  <c r="AH34" i="10"/>
  <c r="AG34" i="10"/>
  <c r="AZ33" i="10"/>
  <c r="AY33" i="10"/>
  <c r="AX33" i="10"/>
  <c r="AW33" i="10"/>
  <c r="AV33" i="10"/>
  <c r="AU33" i="10"/>
  <c r="AT33" i="10"/>
  <c r="AS33" i="10"/>
  <c r="AR33" i="10"/>
  <c r="AQ33" i="10"/>
  <c r="AP33" i="10"/>
  <c r="AO33" i="10"/>
  <c r="AN33" i="10"/>
  <c r="AM33" i="10"/>
  <c r="AL33" i="10"/>
  <c r="AK33" i="10"/>
  <c r="AJ33" i="10"/>
  <c r="AI33" i="10"/>
  <c r="AH33" i="10"/>
  <c r="AG33" i="10"/>
  <c r="AZ32" i="10"/>
  <c r="AY32" i="10"/>
  <c r="AX32" i="10"/>
  <c r="AW32" i="10"/>
  <c r="AV32" i="10"/>
  <c r="AU32" i="10"/>
  <c r="AT32" i="10"/>
  <c r="AS32" i="10"/>
  <c r="AR32" i="10"/>
  <c r="AQ32" i="10"/>
  <c r="AP32" i="10"/>
  <c r="AO32" i="10"/>
  <c r="AN32" i="10"/>
  <c r="AM32" i="10"/>
  <c r="AL32" i="10"/>
  <c r="AK32" i="10"/>
  <c r="AJ32" i="10"/>
  <c r="AI32" i="10"/>
  <c r="AH32" i="10"/>
  <c r="AG32" i="10"/>
  <c r="AZ31" i="10"/>
  <c r="AY31" i="10"/>
  <c r="AX31" i="10"/>
  <c r="AW31" i="10"/>
  <c r="AV31" i="10"/>
  <c r="AU31" i="10"/>
  <c r="AT31" i="10"/>
  <c r="AS31" i="10"/>
  <c r="AR31" i="10"/>
  <c r="AQ31" i="10"/>
  <c r="AP31" i="10"/>
  <c r="AO31" i="10"/>
  <c r="AN31" i="10"/>
  <c r="AM31" i="10"/>
  <c r="AL31" i="10"/>
  <c r="AK31" i="10"/>
  <c r="AJ31" i="10"/>
  <c r="AI31" i="10"/>
  <c r="AH31" i="10"/>
  <c r="AG31" i="10"/>
  <c r="AZ30" i="10"/>
  <c r="AY30" i="10"/>
  <c r="AX30" i="10"/>
  <c r="AW30" i="10"/>
  <c r="AV30" i="10"/>
  <c r="AU30" i="10"/>
  <c r="AT30" i="10"/>
  <c r="AS30" i="10"/>
  <c r="AR30" i="10"/>
  <c r="AQ30" i="10"/>
  <c r="AP30" i="10"/>
  <c r="AO30" i="10"/>
  <c r="AN30" i="10"/>
  <c r="AM30" i="10"/>
  <c r="AL30" i="10"/>
  <c r="AK30" i="10"/>
  <c r="AJ30" i="10"/>
  <c r="AI30" i="10"/>
  <c r="AH30" i="10"/>
  <c r="AG30" i="10"/>
  <c r="AZ29" i="10"/>
  <c r="AY29" i="10"/>
  <c r="AX29" i="10"/>
  <c r="AW29" i="10"/>
  <c r="AV29" i="10"/>
  <c r="AU29" i="10"/>
  <c r="AT29" i="10"/>
  <c r="AS29" i="10"/>
  <c r="AR29" i="10"/>
  <c r="AQ29" i="10"/>
  <c r="AP29" i="10"/>
  <c r="AO29" i="10"/>
  <c r="AN29" i="10"/>
  <c r="AM29" i="10"/>
  <c r="AL29" i="10"/>
  <c r="AK29" i="10"/>
  <c r="AJ29" i="10"/>
  <c r="AI29" i="10"/>
  <c r="AH29" i="10"/>
  <c r="AG29" i="10"/>
  <c r="AZ28" i="10"/>
  <c r="AY28" i="10"/>
  <c r="AX28" i="10"/>
  <c r="AW28" i="10"/>
  <c r="AV28" i="10"/>
  <c r="AU28" i="10"/>
  <c r="AT28" i="10"/>
  <c r="AS28" i="10"/>
  <c r="AR28" i="10"/>
  <c r="AQ28" i="10"/>
  <c r="AP28" i="10"/>
  <c r="AO28" i="10"/>
  <c r="AN28" i="10"/>
  <c r="AM28" i="10"/>
  <c r="AL28" i="10"/>
  <c r="AK28" i="10"/>
  <c r="AJ28" i="10"/>
  <c r="AI28" i="10"/>
  <c r="AH28" i="10"/>
  <c r="AG28" i="10"/>
  <c r="AZ27" i="10"/>
  <c r="AY27" i="10"/>
  <c r="AX27" i="10"/>
  <c r="AW27" i="10"/>
  <c r="AV27" i="10"/>
  <c r="AU27" i="10"/>
  <c r="AT27" i="10"/>
  <c r="AS27" i="10"/>
  <c r="AR27" i="10"/>
  <c r="AQ27" i="10"/>
  <c r="AP27" i="10"/>
  <c r="AO27" i="10"/>
  <c r="AN27" i="10"/>
  <c r="AM27" i="10"/>
  <c r="AL27" i="10"/>
  <c r="AK27" i="10"/>
  <c r="AJ27" i="10"/>
  <c r="AI27" i="10"/>
  <c r="AH27" i="10"/>
  <c r="AG27" i="10"/>
  <c r="AZ26" i="10"/>
  <c r="AY26" i="10"/>
  <c r="AX26" i="10"/>
  <c r="AW26" i="10"/>
  <c r="AV26" i="10"/>
  <c r="AU26" i="10"/>
  <c r="AT26" i="10"/>
  <c r="AS26" i="10"/>
  <c r="AR26" i="10"/>
  <c r="AQ26" i="10"/>
  <c r="AP26" i="10"/>
  <c r="AO26" i="10"/>
  <c r="AN26" i="10"/>
  <c r="AM26" i="10"/>
  <c r="AL26" i="10"/>
  <c r="AK26" i="10"/>
  <c r="AJ26" i="10"/>
  <c r="AI26" i="10"/>
  <c r="AH26" i="10"/>
  <c r="AG26" i="10"/>
  <c r="AZ25" i="10"/>
  <c r="AY25" i="10"/>
  <c r="AX25" i="10"/>
  <c r="AW25" i="10"/>
  <c r="AV25" i="10"/>
  <c r="AU25" i="10"/>
  <c r="AT25" i="10"/>
  <c r="AS25" i="10"/>
  <c r="AR25" i="10"/>
  <c r="AQ25" i="10"/>
  <c r="AP25" i="10"/>
  <c r="AO25" i="10"/>
  <c r="AN25" i="10"/>
  <c r="AM25" i="10"/>
  <c r="AL25" i="10"/>
  <c r="AK25" i="10"/>
  <c r="AJ25" i="10"/>
  <c r="AI25" i="10"/>
  <c r="AH25" i="10"/>
  <c r="AG25" i="10"/>
  <c r="AZ24" i="10"/>
  <c r="AY24" i="10"/>
  <c r="AX24" i="10"/>
  <c r="AW24" i="10"/>
  <c r="AV24" i="10"/>
  <c r="AU24" i="10"/>
  <c r="AT24" i="10"/>
  <c r="AS24" i="10"/>
  <c r="AR24" i="10"/>
  <c r="AQ24" i="10"/>
  <c r="AP24" i="10"/>
  <c r="AO24" i="10"/>
  <c r="AN24" i="10"/>
  <c r="AM24" i="10"/>
  <c r="AL24" i="10"/>
  <c r="AK24" i="10"/>
  <c r="AJ24" i="10"/>
  <c r="AI24" i="10"/>
  <c r="AH24" i="10"/>
  <c r="AG24" i="10"/>
  <c r="AZ23" i="10"/>
  <c r="AY23" i="10"/>
  <c r="AX23" i="10"/>
  <c r="AW23" i="10"/>
  <c r="AV23" i="10"/>
  <c r="AU23" i="10"/>
  <c r="AT23" i="10"/>
  <c r="AS23" i="10"/>
  <c r="AR23" i="10"/>
  <c r="AQ23" i="10"/>
  <c r="AP23" i="10"/>
  <c r="AO23" i="10"/>
  <c r="AN23" i="10"/>
  <c r="AM23" i="10"/>
  <c r="AL23" i="10"/>
  <c r="AK23" i="10"/>
  <c r="AJ23" i="10"/>
  <c r="AI23" i="10"/>
  <c r="AH23" i="10"/>
  <c r="AG23" i="10"/>
  <c r="AZ22" i="10"/>
  <c r="AY22" i="10"/>
  <c r="AX22" i="10"/>
  <c r="AW22" i="10"/>
  <c r="AV22" i="10"/>
  <c r="AU22" i="10"/>
  <c r="AT22" i="10"/>
  <c r="AS22" i="10"/>
  <c r="AR22" i="10"/>
  <c r="AQ22" i="10"/>
  <c r="AP22" i="10"/>
  <c r="AO22" i="10"/>
  <c r="AN22" i="10"/>
  <c r="AM22" i="10"/>
  <c r="AL22" i="10"/>
  <c r="AK22" i="10"/>
  <c r="AJ22" i="10"/>
  <c r="AI22" i="10"/>
  <c r="AH22" i="10"/>
  <c r="AG22" i="10"/>
  <c r="AZ21" i="10"/>
  <c r="AY21" i="10"/>
  <c r="AX21" i="10"/>
  <c r="AW21" i="10"/>
  <c r="AV21" i="10"/>
  <c r="AU21" i="10"/>
  <c r="AT21" i="10"/>
  <c r="AS21" i="10"/>
  <c r="AR21" i="10"/>
  <c r="AQ21" i="10"/>
  <c r="AP21" i="10"/>
  <c r="AO21" i="10"/>
  <c r="AN21" i="10"/>
  <c r="AM21" i="10"/>
  <c r="AL21" i="10"/>
  <c r="AK21" i="10"/>
  <c r="AJ21" i="10"/>
  <c r="AI21" i="10"/>
  <c r="AH21" i="10"/>
  <c r="AG21" i="10"/>
  <c r="AZ20" i="10"/>
  <c r="AY20" i="10"/>
  <c r="AX20" i="10"/>
  <c r="AW20" i="10"/>
  <c r="AV20" i="10"/>
  <c r="AU20" i="10"/>
  <c r="AT20" i="10"/>
  <c r="AS20" i="10"/>
  <c r="AR20" i="10"/>
  <c r="AQ20" i="10"/>
  <c r="AP20" i="10"/>
  <c r="AO20" i="10"/>
  <c r="AN20" i="10"/>
  <c r="AM20" i="10"/>
  <c r="AL20" i="10"/>
  <c r="AK20" i="10"/>
  <c r="AJ20" i="10"/>
  <c r="AI20" i="10"/>
  <c r="AH20" i="10"/>
  <c r="AG20" i="10"/>
  <c r="AZ19" i="10"/>
  <c r="AY19" i="10"/>
  <c r="AX19" i="10"/>
  <c r="AW19" i="10"/>
  <c r="AV19" i="10"/>
  <c r="AU19" i="10"/>
  <c r="AT19" i="10"/>
  <c r="AS19" i="10"/>
  <c r="AR19" i="10"/>
  <c r="AQ19" i="10"/>
  <c r="AP19" i="10"/>
  <c r="AO19" i="10"/>
  <c r="AN19" i="10"/>
  <c r="AM19" i="10"/>
  <c r="AL19" i="10"/>
  <c r="AK19" i="10"/>
  <c r="AJ19" i="10"/>
  <c r="AI19" i="10"/>
  <c r="AH19" i="10"/>
  <c r="AG19" i="10"/>
  <c r="AZ18" i="10"/>
  <c r="AY18" i="10"/>
  <c r="AX18" i="10"/>
  <c r="AW18" i="10"/>
  <c r="AV18" i="10"/>
  <c r="AU18" i="10"/>
  <c r="AT18" i="10"/>
  <c r="AS18" i="10"/>
  <c r="AR18" i="10"/>
  <c r="AQ18" i="10"/>
  <c r="AP18" i="10"/>
  <c r="AO18" i="10"/>
  <c r="AN18" i="10"/>
  <c r="AM18" i="10"/>
  <c r="AL18" i="10"/>
  <c r="AK18" i="10"/>
  <c r="AJ18" i="10"/>
  <c r="AI18" i="10"/>
  <c r="AH18" i="10"/>
  <c r="AG18" i="10"/>
  <c r="AZ17" i="10"/>
  <c r="AY17" i="10"/>
  <c r="AX17" i="10"/>
  <c r="AW17" i="10"/>
  <c r="AV17" i="10"/>
  <c r="AU17" i="10"/>
  <c r="AT17" i="10"/>
  <c r="AS17" i="10"/>
  <c r="AR17" i="10"/>
  <c r="AQ17" i="10"/>
  <c r="AP17" i="10"/>
  <c r="AO17" i="10"/>
  <c r="AN17" i="10"/>
  <c r="AM17" i="10"/>
  <c r="AL17" i="10"/>
  <c r="AK17" i="10"/>
  <c r="AJ17" i="10"/>
  <c r="AI17" i="10"/>
  <c r="AH17" i="10"/>
  <c r="AG17" i="10"/>
  <c r="AZ16" i="10"/>
  <c r="AY16" i="10"/>
  <c r="AX16" i="10"/>
  <c r="AW16" i="10"/>
  <c r="AV16" i="10"/>
  <c r="AU16" i="10"/>
  <c r="AT16" i="10"/>
  <c r="AS16" i="10"/>
  <c r="AR16" i="10"/>
  <c r="AQ16" i="10"/>
  <c r="AP16" i="10"/>
  <c r="AO16" i="10"/>
  <c r="AN16" i="10"/>
  <c r="AM16" i="10"/>
  <c r="AL16" i="10"/>
  <c r="AK16" i="10"/>
  <c r="AJ16" i="10"/>
  <c r="AI16" i="10"/>
  <c r="AH16" i="10"/>
  <c r="AG16" i="10"/>
  <c r="AZ15" i="10"/>
  <c r="AY15" i="10"/>
  <c r="AX15" i="10"/>
  <c r="AW15" i="10"/>
  <c r="AV15" i="10"/>
  <c r="AU15" i="10"/>
  <c r="AT15" i="10"/>
  <c r="AS15" i="10"/>
  <c r="AR15" i="10"/>
  <c r="AQ15" i="10"/>
  <c r="AP15" i="10"/>
  <c r="AO15" i="10"/>
  <c r="AN15" i="10"/>
  <c r="AM15" i="10"/>
  <c r="AL15" i="10"/>
  <c r="AK15" i="10"/>
  <c r="AJ15" i="10"/>
  <c r="AI15" i="10"/>
  <c r="AH15" i="10"/>
  <c r="AG15" i="10"/>
  <c r="AZ14" i="10"/>
  <c r="AY14" i="10"/>
  <c r="AX14" i="10"/>
  <c r="AW14" i="10"/>
  <c r="AV14" i="10"/>
  <c r="AU14" i="10"/>
  <c r="AT14" i="10"/>
  <c r="AS14" i="10"/>
  <c r="AR14" i="10"/>
  <c r="AQ14" i="10"/>
  <c r="AP14" i="10"/>
  <c r="AO14" i="10"/>
  <c r="AN14" i="10"/>
  <c r="AM14" i="10"/>
  <c r="AL14" i="10"/>
  <c r="AK14" i="10"/>
  <c r="AJ14" i="10"/>
  <c r="AI14" i="10"/>
  <c r="AH14" i="10"/>
  <c r="AG14" i="10"/>
  <c r="AZ13" i="10"/>
  <c r="AY13" i="10"/>
  <c r="AX13" i="10"/>
  <c r="AW13" i="10"/>
  <c r="AV13" i="10"/>
  <c r="AU13" i="10"/>
  <c r="AT13" i="10"/>
  <c r="AS13" i="10"/>
  <c r="AR13" i="10"/>
  <c r="AQ13" i="10"/>
  <c r="AP13" i="10"/>
  <c r="AO13" i="10"/>
  <c r="AN13" i="10"/>
  <c r="AM13" i="10"/>
  <c r="AL13" i="10"/>
  <c r="AK13" i="10"/>
  <c r="AJ13" i="10"/>
  <c r="AI13" i="10"/>
  <c r="AH13" i="10"/>
  <c r="AG13" i="10"/>
  <c r="AZ12" i="10"/>
  <c r="AY12" i="10"/>
  <c r="AX12" i="10"/>
  <c r="AW12" i="10"/>
  <c r="AV12" i="10"/>
  <c r="AU12" i="10"/>
  <c r="AT12" i="10"/>
  <c r="AS12" i="10"/>
  <c r="AR12" i="10"/>
  <c r="AQ12" i="10"/>
  <c r="AP12" i="10"/>
  <c r="AO12" i="10"/>
  <c r="AN12" i="10"/>
  <c r="AM12" i="10"/>
  <c r="AL12" i="10"/>
  <c r="AK12" i="10"/>
  <c r="AJ12" i="10"/>
  <c r="AI12" i="10"/>
  <c r="AH12" i="10"/>
  <c r="AG12" i="10"/>
  <c r="AZ11" i="10"/>
  <c r="AY11" i="10"/>
  <c r="AX11" i="10"/>
  <c r="AW11" i="10"/>
  <c r="AV11" i="10"/>
  <c r="AU11" i="10"/>
  <c r="AT11" i="10"/>
  <c r="AS11" i="10"/>
  <c r="AR11" i="10"/>
  <c r="AQ11" i="10"/>
  <c r="AP11" i="10"/>
  <c r="AO11" i="10"/>
  <c r="AN11" i="10"/>
  <c r="AM11" i="10"/>
  <c r="AL11" i="10"/>
  <c r="AK11" i="10"/>
  <c r="AJ11" i="10"/>
  <c r="AI11" i="10"/>
  <c r="AH11" i="10"/>
  <c r="AG11" i="10"/>
  <c r="AZ10" i="10"/>
  <c r="AY10" i="10"/>
  <c r="AX10" i="10"/>
  <c r="AW10" i="10"/>
  <c r="AV10" i="10"/>
  <c r="AU10" i="10"/>
  <c r="AT10" i="10"/>
  <c r="AS10" i="10"/>
  <c r="AR10" i="10"/>
  <c r="AQ10" i="10"/>
  <c r="AP10" i="10"/>
  <c r="AO10" i="10"/>
  <c r="AN10" i="10"/>
  <c r="AM10" i="10"/>
  <c r="AL10" i="10"/>
  <c r="AK10" i="10"/>
  <c r="AJ10" i="10"/>
  <c r="AI10" i="10"/>
  <c r="AH10" i="10"/>
  <c r="AG10" i="10"/>
  <c r="AZ9" i="10"/>
  <c r="AY9" i="10"/>
  <c r="AX9" i="10"/>
  <c r="AW9" i="10"/>
  <c r="AV9" i="10"/>
  <c r="AU9" i="10"/>
  <c r="AT9" i="10"/>
  <c r="AS9" i="10"/>
  <c r="AR9" i="10"/>
  <c r="AQ9" i="10"/>
  <c r="AP9" i="10"/>
  <c r="AO9" i="10"/>
  <c r="AN9" i="10"/>
  <c r="AM9" i="10"/>
  <c r="AL9" i="10"/>
  <c r="AK9" i="10"/>
  <c r="AJ9" i="10"/>
  <c r="AI9" i="10"/>
  <c r="AH9" i="10"/>
  <c r="AG9" i="10"/>
  <c r="AZ8" i="10"/>
  <c r="AY8" i="10"/>
  <c r="AX8" i="10"/>
  <c r="AW8" i="10"/>
  <c r="AV8" i="10"/>
  <c r="AU8" i="10"/>
  <c r="AT8" i="10"/>
  <c r="AS8" i="10"/>
  <c r="AR8" i="10"/>
  <c r="AQ8" i="10"/>
  <c r="AP8" i="10"/>
  <c r="AO8" i="10"/>
  <c r="AN8" i="10"/>
  <c r="AM8" i="10"/>
  <c r="AL8" i="10"/>
  <c r="AK8" i="10"/>
  <c r="AJ8" i="10"/>
  <c r="AI8" i="10"/>
  <c r="AH8" i="10"/>
  <c r="AG8" i="10"/>
  <c r="AZ7" i="10"/>
  <c r="AY7" i="10"/>
  <c r="AX7" i="10"/>
  <c r="AW7" i="10"/>
  <c r="AV7" i="10"/>
  <c r="AU7" i="10"/>
  <c r="AT7" i="10"/>
  <c r="AS7" i="10"/>
  <c r="AR7" i="10"/>
  <c r="AQ7" i="10"/>
  <c r="AP7" i="10"/>
  <c r="AO7" i="10"/>
  <c r="AN7" i="10"/>
  <c r="AM7" i="10"/>
  <c r="AL7" i="10"/>
  <c r="AK7" i="10"/>
  <c r="AJ7" i="10"/>
  <c r="AI7" i="10"/>
  <c r="AH7" i="10"/>
  <c r="AG7" i="10"/>
  <c r="AZ6" i="10"/>
  <c r="AY6" i="10"/>
  <c r="AX6" i="10"/>
  <c r="AW6" i="10"/>
  <c r="AV6" i="10"/>
  <c r="AU6" i="10"/>
  <c r="AT6" i="10"/>
  <c r="AS6" i="10"/>
  <c r="AR6" i="10"/>
  <c r="AQ6" i="10"/>
  <c r="AP6" i="10"/>
  <c r="AO6" i="10"/>
  <c r="AN6" i="10"/>
  <c r="AM6" i="10"/>
  <c r="AL6" i="10"/>
  <c r="AK6" i="10"/>
  <c r="AJ6" i="10"/>
  <c r="AI6" i="10"/>
  <c r="AH6" i="10"/>
  <c r="AG6" i="10"/>
  <c r="AZ5" i="10"/>
  <c r="AY5" i="10"/>
  <c r="AX5" i="10"/>
  <c r="AW5" i="10"/>
  <c r="AV5" i="10"/>
  <c r="AU5" i="10"/>
  <c r="AT5" i="10"/>
  <c r="AS5" i="10"/>
  <c r="AR5" i="10"/>
  <c r="AQ5" i="10"/>
  <c r="AP5" i="10"/>
  <c r="AO5" i="10"/>
  <c r="AN5" i="10"/>
  <c r="AM5" i="10"/>
  <c r="AL5" i="10"/>
  <c r="AK5" i="10"/>
  <c r="AJ5" i="10"/>
  <c r="AI5" i="10"/>
  <c r="AH5" i="10"/>
  <c r="AG5" i="10"/>
  <c r="AZ4" i="10"/>
  <c r="AY4" i="10"/>
  <c r="AX4" i="10"/>
  <c r="AW4" i="10"/>
  <c r="AV4" i="10"/>
  <c r="AU4" i="10"/>
  <c r="AT4" i="10"/>
  <c r="AS4" i="10"/>
  <c r="AR4" i="10"/>
  <c r="AQ4" i="10"/>
  <c r="AP4" i="10"/>
  <c r="AO4" i="10"/>
  <c r="AN4" i="10"/>
  <c r="AM4" i="10"/>
  <c r="AL4" i="10"/>
  <c r="AK4" i="10"/>
  <c r="AJ4" i="10"/>
  <c r="AI4" i="10"/>
  <c r="AH4" i="10"/>
  <c r="AG4" i="10"/>
  <c r="AZ3" i="10"/>
  <c r="AY3" i="10"/>
  <c r="AX3" i="10"/>
  <c r="AW3" i="10"/>
  <c r="AV3" i="10"/>
  <c r="AU3" i="10"/>
  <c r="AT3" i="10"/>
  <c r="AS3" i="10"/>
  <c r="AR3" i="10"/>
  <c r="AQ3" i="10"/>
  <c r="AP3" i="10"/>
  <c r="AO3" i="10"/>
  <c r="AN3" i="10"/>
  <c r="AM3" i="10"/>
  <c r="AL3" i="10"/>
  <c r="AK3" i="10"/>
  <c r="AJ3" i="10"/>
  <c r="AI3" i="10"/>
  <c r="AH3" i="10"/>
  <c r="AG3" i="10"/>
  <c r="AZ2" i="10"/>
  <c r="AY2" i="10"/>
  <c r="AX2" i="10"/>
  <c r="AW2" i="10"/>
  <c r="AV2" i="10"/>
  <c r="AU2" i="10"/>
  <c r="AT2" i="10"/>
  <c r="AS2" i="10"/>
  <c r="AR2" i="10"/>
  <c r="AQ2" i="10"/>
  <c r="AP2" i="10"/>
  <c r="AO2" i="10"/>
  <c r="AN2" i="10"/>
  <c r="AM2" i="10"/>
  <c r="AL2" i="10"/>
  <c r="AK2" i="10"/>
  <c r="AJ2" i="10"/>
  <c r="AI2" i="10"/>
  <c r="AH2" i="10"/>
  <c r="AG2" i="10"/>
  <c r="AZ43" i="3"/>
  <c r="AY43" i="3"/>
  <c r="AX43" i="3"/>
  <c r="AW43" i="3"/>
  <c r="AV43" i="3"/>
  <c r="AU43" i="3"/>
  <c r="AT43" i="3"/>
  <c r="AS43" i="3"/>
  <c r="AR43" i="3"/>
  <c r="AQ43" i="3"/>
  <c r="AP43" i="3"/>
  <c r="AO43" i="3"/>
  <c r="AN43" i="3"/>
  <c r="AM43" i="3"/>
  <c r="AL43" i="3"/>
  <c r="AK43" i="3"/>
  <c r="AJ43" i="3"/>
  <c r="AI43" i="3"/>
  <c r="AH43" i="3"/>
  <c r="AG43" i="3"/>
  <c r="AZ42" i="3"/>
  <c r="AY42" i="3"/>
  <c r="AX42" i="3"/>
  <c r="AW42" i="3"/>
  <c r="AV42" i="3"/>
  <c r="AU42" i="3"/>
  <c r="AT42" i="3"/>
  <c r="AS42" i="3"/>
  <c r="AR42" i="3"/>
  <c r="AQ42" i="3"/>
  <c r="AP42" i="3"/>
  <c r="AO42" i="3"/>
  <c r="AN42" i="3"/>
  <c r="AM42" i="3"/>
  <c r="AL42" i="3"/>
  <c r="AK42" i="3"/>
  <c r="AJ42" i="3"/>
  <c r="AI42" i="3"/>
  <c r="AH42" i="3"/>
  <c r="AG42" i="3"/>
  <c r="AZ41" i="3"/>
  <c r="AY41" i="3"/>
  <c r="AX41" i="3"/>
  <c r="AW41" i="3"/>
  <c r="AV41" i="3"/>
  <c r="AU41" i="3"/>
  <c r="AT41" i="3"/>
  <c r="AS41" i="3"/>
  <c r="AR41" i="3"/>
  <c r="AQ41" i="3"/>
  <c r="AP41" i="3"/>
  <c r="AO41" i="3"/>
  <c r="AN41" i="3"/>
  <c r="AM41" i="3"/>
  <c r="AL41" i="3"/>
  <c r="AK41" i="3"/>
  <c r="AJ41" i="3"/>
  <c r="AI41" i="3"/>
  <c r="AH41" i="3"/>
  <c r="AG41" i="3"/>
  <c r="AZ40" i="3"/>
  <c r="AY40" i="3"/>
  <c r="AX40" i="3"/>
  <c r="AW40" i="3"/>
  <c r="AV40" i="3"/>
  <c r="AU40" i="3"/>
  <c r="AT40" i="3"/>
  <c r="AS40" i="3"/>
  <c r="AR40" i="3"/>
  <c r="AQ40" i="3"/>
  <c r="AP40" i="3"/>
  <c r="AO40" i="3"/>
  <c r="AN40" i="3"/>
  <c r="AM40" i="3"/>
  <c r="AL40" i="3"/>
  <c r="AK40" i="3"/>
  <c r="AJ40" i="3"/>
  <c r="AI40" i="3"/>
  <c r="AH40" i="3"/>
  <c r="AG40" i="3"/>
  <c r="AZ39" i="3"/>
  <c r="AY39" i="3"/>
  <c r="AX39" i="3"/>
  <c r="AW39" i="3"/>
  <c r="AV39" i="3"/>
  <c r="AU39" i="3"/>
  <c r="AT39" i="3"/>
  <c r="AS39" i="3"/>
  <c r="AR39" i="3"/>
  <c r="AQ39" i="3"/>
  <c r="AP39" i="3"/>
  <c r="AO39" i="3"/>
  <c r="AN39" i="3"/>
  <c r="AM39" i="3"/>
  <c r="AL39" i="3"/>
  <c r="AK39" i="3"/>
  <c r="AJ39" i="3"/>
  <c r="AI39" i="3"/>
  <c r="AH39" i="3"/>
  <c r="AG39" i="3"/>
  <c r="AZ38" i="3"/>
  <c r="AY38" i="3"/>
  <c r="AX38" i="3"/>
  <c r="AW38" i="3"/>
  <c r="AV38" i="3"/>
  <c r="AU38" i="3"/>
  <c r="AT38" i="3"/>
  <c r="AS38" i="3"/>
  <c r="AR38" i="3"/>
  <c r="AQ38" i="3"/>
  <c r="AP38" i="3"/>
  <c r="AO38" i="3"/>
  <c r="AN38" i="3"/>
  <c r="AM38" i="3"/>
  <c r="AL38" i="3"/>
  <c r="AK38" i="3"/>
  <c r="AJ38" i="3"/>
  <c r="AI38" i="3"/>
  <c r="AH38" i="3"/>
  <c r="AG38" i="3"/>
  <c r="AZ37" i="3"/>
  <c r="AY37" i="3"/>
  <c r="AX37" i="3"/>
  <c r="AW37" i="3"/>
  <c r="AV37" i="3"/>
  <c r="AU37" i="3"/>
  <c r="AT37" i="3"/>
  <c r="AS37" i="3"/>
  <c r="AR37" i="3"/>
  <c r="AQ37" i="3"/>
  <c r="AP37" i="3"/>
  <c r="AO37" i="3"/>
  <c r="AN37" i="3"/>
  <c r="AM37" i="3"/>
  <c r="AL37" i="3"/>
  <c r="AK37" i="3"/>
  <c r="AJ37" i="3"/>
  <c r="AI37" i="3"/>
  <c r="AH37" i="3"/>
  <c r="AG37" i="3"/>
  <c r="AZ36" i="3"/>
  <c r="AY36" i="3"/>
  <c r="AX36" i="3"/>
  <c r="AW36" i="3"/>
  <c r="AV36" i="3"/>
  <c r="AU36" i="3"/>
  <c r="AT36" i="3"/>
  <c r="AS36" i="3"/>
  <c r="AR36" i="3"/>
  <c r="AQ36" i="3"/>
  <c r="AP36" i="3"/>
  <c r="AO36" i="3"/>
  <c r="AN36" i="3"/>
  <c r="AM36" i="3"/>
  <c r="AL36" i="3"/>
  <c r="AK36" i="3"/>
  <c r="AJ36" i="3"/>
  <c r="AI36" i="3"/>
  <c r="AH36" i="3"/>
  <c r="AG36" i="3"/>
  <c r="AZ35" i="3"/>
  <c r="AY35" i="3"/>
  <c r="AX35" i="3"/>
  <c r="AW35" i="3"/>
  <c r="AV35" i="3"/>
  <c r="AU35" i="3"/>
  <c r="AT35" i="3"/>
  <c r="AS35" i="3"/>
  <c r="AR35" i="3"/>
  <c r="AQ35" i="3"/>
  <c r="AP35" i="3"/>
  <c r="AO35" i="3"/>
  <c r="AN35" i="3"/>
  <c r="AM35" i="3"/>
  <c r="AL35" i="3"/>
  <c r="AK35" i="3"/>
  <c r="AJ35" i="3"/>
  <c r="AI35" i="3"/>
  <c r="AH35" i="3"/>
  <c r="AG35" i="3"/>
  <c r="AZ34" i="3"/>
  <c r="AY34" i="3"/>
  <c r="AX34" i="3"/>
  <c r="AW34" i="3"/>
  <c r="AV34" i="3"/>
  <c r="AU34" i="3"/>
  <c r="AT34" i="3"/>
  <c r="AS34" i="3"/>
  <c r="AR34" i="3"/>
  <c r="AQ34" i="3"/>
  <c r="AP34" i="3"/>
  <c r="AO34" i="3"/>
  <c r="AN34" i="3"/>
  <c r="AM34" i="3"/>
  <c r="AL34" i="3"/>
  <c r="AK34" i="3"/>
  <c r="AJ34" i="3"/>
  <c r="AI34" i="3"/>
  <c r="AH34" i="3"/>
  <c r="AG34" i="3"/>
  <c r="AZ33" i="3"/>
  <c r="AY33" i="3"/>
  <c r="AX33" i="3"/>
  <c r="AW33" i="3"/>
  <c r="AV33" i="3"/>
  <c r="AU33" i="3"/>
  <c r="AT33" i="3"/>
  <c r="AS33" i="3"/>
  <c r="AR33" i="3"/>
  <c r="AQ33" i="3"/>
  <c r="AP33" i="3"/>
  <c r="AO33" i="3"/>
  <c r="AN33" i="3"/>
  <c r="AM33" i="3"/>
  <c r="AL33" i="3"/>
  <c r="AK33" i="3"/>
  <c r="AJ33" i="3"/>
  <c r="AI33" i="3"/>
  <c r="AH33" i="3"/>
  <c r="AG33" i="3"/>
  <c r="AZ32" i="3"/>
  <c r="AY32" i="3"/>
  <c r="AX32" i="3"/>
  <c r="AW32" i="3"/>
  <c r="AV32" i="3"/>
  <c r="AU32" i="3"/>
  <c r="AT32" i="3"/>
  <c r="AS32" i="3"/>
  <c r="AR32" i="3"/>
  <c r="AQ32" i="3"/>
  <c r="AP32" i="3"/>
  <c r="AO32" i="3"/>
  <c r="AN32" i="3"/>
  <c r="AM32" i="3"/>
  <c r="AL32" i="3"/>
  <c r="AK32" i="3"/>
  <c r="AJ32" i="3"/>
  <c r="AI32" i="3"/>
  <c r="AH32" i="3"/>
  <c r="AG32" i="3"/>
  <c r="AZ31" i="3"/>
  <c r="AY31" i="3"/>
  <c r="AX31" i="3"/>
  <c r="AW31" i="3"/>
  <c r="AV31" i="3"/>
  <c r="AU31" i="3"/>
  <c r="AT31" i="3"/>
  <c r="AS31" i="3"/>
  <c r="AR31" i="3"/>
  <c r="AQ31" i="3"/>
  <c r="AP31" i="3"/>
  <c r="AO31" i="3"/>
  <c r="AN31" i="3"/>
  <c r="AM31" i="3"/>
  <c r="AL31" i="3"/>
  <c r="AK31" i="3"/>
  <c r="AJ31" i="3"/>
  <c r="AI31" i="3"/>
  <c r="AH31" i="3"/>
  <c r="AG31" i="3"/>
  <c r="AZ30" i="3"/>
  <c r="AY30" i="3"/>
  <c r="AX30" i="3"/>
  <c r="AW30" i="3"/>
  <c r="AV30" i="3"/>
  <c r="AU30" i="3"/>
  <c r="AT30" i="3"/>
  <c r="AS30" i="3"/>
  <c r="AR30" i="3"/>
  <c r="AQ30" i="3"/>
  <c r="AP30" i="3"/>
  <c r="AO30" i="3"/>
  <c r="AN30" i="3"/>
  <c r="AM30" i="3"/>
  <c r="AL30" i="3"/>
  <c r="AK30" i="3"/>
  <c r="AJ30" i="3"/>
  <c r="AI30" i="3"/>
  <c r="AH30" i="3"/>
  <c r="AG30" i="3"/>
  <c r="AZ29" i="3"/>
  <c r="AY29" i="3"/>
  <c r="AX29" i="3"/>
  <c r="AW29" i="3"/>
  <c r="AV29" i="3"/>
  <c r="AU29" i="3"/>
  <c r="AT29" i="3"/>
  <c r="AS29" i="3"/>
  <c r="AR29" i="3"/>
  <c r="AQ29" i="3"/>
  <c r="AP29" i="3"/>
  <c r="AO29" i="3"/>
  <c r="AN29" i="3"/>
  <c r="AM29" i="3"/>
  <c r="AL29" i="3"/>
  <c r="AK29" i="3"/>
  <c r="AJ29" i="3"/>
  <c r="AI29" i="3"/>
  <c r="AH29" i="3"/>
  <c r="AG29" i="3"/>
  <c r="AZ28" i="3"/>
  <c r="AY28" i="3"/>
  <c r="AX28" i="3"/>
  <c r="AW28" i="3"/>
  <c r="AV28" i="3"/>
  <c r="AU28" i="3"/>
  <c r="AT28" i="3"/>
  <c r="AS28" i="3"/>
  <c r="AR28" i="3"/>
  <c r="AQ28" i="3"/>
  <c r="AP28" i="3"/>
  <c r="AO28" i="3"/>
  <c r="AN28" i="3"/>
  <c r="AM28" i="3"/>
  <c r="AL28" i="3"/>
  <c r="AK28" i="3"/>
  <c r="AJ28" i="3"/>
  <c r="AI28" i="3"/>
  <c r="AH28" i="3"/>
  <c r="AG28" i="3"/>
  <c r="AZ27" i="3"/>
  <c r="AY27" i="3"/>
  <c r="AX27" i="3"/>
  <c r="AW27" i="3"/>
  <c r="AV27" i="3"/>
  <c r="AU27" i="3"/>
  <c r="AT27" i="3"/>
  <c r="AS27" i="3"/>
  <c r="AR27" i="3"/>
  <c r="AQ27" i="3"/>
  <c r="AP27" i="3"/>
  <c r="AO27" i="3"/>
  <c r="AN27" i="3"/>
  <c r="AM27" i="3"/>
  <c r="AL27" i="3"/>
  <c r="AK27" i="3"/>
  <c r="AJ27" i="3"/>
  <c r="AI27" i="3"/>
  <c r="AH27" i="3"/>
  <c r="AG27" i="3"/>
  <c r="AZ26" i="3"/>
  <c r="AY26" i="3"/>
  <c r="AX26" i="3"/>
  <c r="AW26" i="3"/>
  <c r="AV26" i="3"/>
  <c r="AU26" i="3"/>
  <c r="AT26" i="3"/>
  <c r="AS26" i="3"/>
  <c r="AR26" i="3"/>
  <c r="AQ26" i="3"/>
  <c r="AP26" i="3"/>
  <c r="AO26" i="3"/>
  <c r="AN26" i="3"/>
  <c r="AM26" i="3"/>
  <c r="AL26" i="3"/>
  <c r="AK26" i="3"/>
  <c r="AJ26" i="3"/>
  <c r="AI26" i="3"/>
  <c r="AH26" i="3"/>
  <c r="AG26" i="3"/>
  <c r="AZ25" i="3"/>
  <c r="AY25" i="3"/>
  <c r="AX25" i="3"/>
  <c r="AW25" i="3"/>
  <c r="AV25" i="3"/>
  <c r="AU25" i="3"/>
  <c r="AT25" i="3"/>
  <c r="AS25" i="3"/>
  <c r="AR25" i="3"/>
  <c r="AQ25" i="3"/>
  <c r="AP25" i="3"/>
  <c r="AO25" i="3"/>
  <c r="AN25" i="3"/>
  <c r="AM25" i="3"/>
  <c r="AL25" i="3"/>
  <c r="AK25" i="3"/>
  <c r="AJ25" i="3"/>
  <c r="AI25" i="3"/>
  <c r="AH25" i="3"/>
  <c r="AG25" i="3"/>
  <c r="AZ24" i="3"/>
  <c r="AY24" i="3"/>
  <c r="AX24" i="3"/>
  <c r="AW24" i="3"/>
  <c r="AV24" i="3"/>
  <c r="AU24" i="3"/>
  <c r="AT24" i="3"/>
  <c r="AS24" i="3"/>
  <c r="AR24" i="3"/>
  <c r="AQ24" i="3"/>
  <c r="AP24" i="3"/>
  <c r="AO24" i="3"/>
  <c r="AN24" i="3"/>
  <c r="AM24" i="3"/>
  <c r="AL24" i="3"/>
  <c r="AK24" i="3"/>
  <c r="AJ24" i="3"/>
  <c r="AI24" i="3"/>
  <c r="AH24" i="3"/>
  <c r="AG24" i="3"/>
  <c r="AZ23" i="3"/>
  <c r="AY23" i="3"/>
  <c r="AX23" i="3"/>
  <c r="AW23" i="3"/>
  <c r="AV23" i="3"/>
  <c r="AU23" i="3"/>
  <c r="AT23" i="3"/>
  <c r="AS23" i="3"/>
  <c r="AR23" i="3"/>
  <c r="AQ23" i="3"/>
  <c r="AP23" i="3"/>
  <c r="AO23" i="3"/>
  <c r="AN23" i="3"/>
  <c r="AM23" i="3"/>
  <c r="AL23" i="3"/>
  <c r="AK23" i="3"/>
  <c r="AJ23" i="3"/>
  <c r="AI23" i="3"/>
  <c r="AH23" i="3"/>
  <c r="AG23" i="3"/>
  <c r="AZ22" i="3"/>
  <c r="AY22" i="3"/>
  <c r="AX22" i="3"/>
  <c r="AW22" i="3"/>
  <c r="AV22" i="3"/>
  <c r="AU22" i="3"/>
  <c r="AT22" i="3"/>
  <c r="AS22" i="3"/>
  <c r="AR22" i="3"/>
  <c r="AQ22" i="3"/>
  <c r="AP22" i="3"/>
  <c r="AO22" i="3"/>
  <c r="AN22" i="3"/>
  <c r="AM22" i="3"/>
  <c r="AL22" i="3"/>
  <c r="AK22" i="3"/>
  <c r="AJ22" i="3"/>
  <c r="AI22" i="3"/>
  <c r="AH22" i="3"/>
  <c r="AG22" i="3"/>
  <c r="AZ21" i="3"/>
  <c r="AY21" i="3"/>
  <c r="AX21" i="3"/>
  <c r="AW21" i="3"/>
  <c r="AV21" i="3"/>
  <c r="AU21" i="3"/>
  <c r="AT21" i="3"/>
  <c r="AS21" i="3"/>
  <c r="AR21" i="3"/>
  <c r="AQ21" i="3"/>
  <c r="AP21" i="3"/>
  <c r="AO21" i="3"/>
  <c r="AN21" i="3"/>
  <c r="AM21" i="3"/>
  <c r="AL21" i="3"/>
  <c r="AK21" i="3"/>
  <c r="AJ21" i="3"/>
  <c r="AI21" i="3"/>
  <c r="AH21" i="3"/>
  <c r="AG21" i="3"/>
  <c r="AZ20" i="3"/>
  <c r="AY20" i="3"/>
  <c r="AX20" i="3"/>
  <c r="AW20" i="3"/>
  <c r="AV20" i="3"/>
  <c r="AU20" i="3"/>
  <c r="AT20" i="3"/>
  <c r="AS20" i="3"/>
  <c r="AR20" i="3"/>
  <c r="AQ20" i="3"/>
  <c r="AP20" i="3"/>
  <c r="AO20" i="3"/>
  <c r="AN20" i="3"/>
  <c r="AM20" i="3"/>
  <c r="AL20" i="3"/>
  <c r="AK20" i="3"/>
  <c r="AJ20" i="3"/>
  <c r="AI20" i="3"/>
  <c r="AH20" i="3"/>
  <c r="AG20" i="3"/>
  <c r="AZ19" i="3"/>
  <c r="AY19" i="3"/>
  <c r="AX19" i="3"/>
  <c r="AW19" i="3"/>
  <c r="AV19" i="3"/>
  <c r="AU19" i="3"/>
  <c r="AT19" i="3"/>
  <c r="AS19" i="3"/>
  <c r="AR19" i="3"/>
  <c r="AQ19" i="3"/>
  <c r="AP19" i="3"/>
  <c r="AO19" i="3"/>
  <c r="AN19" i="3"/>
  <c r="AM19" i="3"/>
  <c r="AL19" i="3"/>
  <c r="AK19" i="3"/>
  <c r="AJ19" i="3"/>
  <c r="AI19" i="3"/>
  <c r="AH19" i="3"/>
  <c r="AG19" i="3"/>
  <c r="AZ18" i="3"/>
  <c r="AY18" i="3"/>
  <c r="AX18" i="3"/>
  <c r="AW18" i="3"/>
  <c r="AV18" i="3"/>
  <c r="AU18" i="3"/>
  <c r="AT18" i="3"/>
  <c r="AS18" i="3"/>
  <c r="AR18" i="3"/>
  <c r="AQ18" i="3"/>
  <c r="AP18" i="3"/>
  <c r="AO18" i="3"/>
  <c r="AN18" i="3"/>
  <c r="AM18" i="3"/>
  <c r="AL18" i="3"/>
  <c r="AK18" i="3"/>
  <c r="AJ18" i="3"/>
  <c r="AI18" i="3"/>
  <c r="AH18" i="3"/>
  <c r="AG18" i="3"/>
  <c r="AZ17" i="3"/>
  <c r="AY17" i="3"/>
  <c r="AX17" i="3"/>
  <c r="AW17" i="3"/>
  <c r="AV17" i="3"/>
  <c r="AU17" i="3"/>
  <c r="AT17" i="3"/>
  <c r="AS17" i="3"/>
  <c r="AR17" i="3"/>
  <c r="AQ17" i="3"/>
  <c r="AP17" i="3"/>
  <c r="AO17" i="3"/>
  <c r="AN17" i="3"/>
  <c r="AM17" i="3"/>
  <c r="AL17" i="3"/>
  <c r="AK17" i="3"/>
  <c r="AJ17" i="3"/>
  <c r="AI17" i="3"/>
  <c r="AH17" i="3"/>
  <c r="AG17" i="3"/>
  <c r="AZ16" i="3"/>
  <c r="AY16" i="3"/>
  <c r="AX16" i="3"/>
  <c r="AW16" i="3"/>
  <c r="AV16" i="3"/>
  <c r="AU16" i="3"/>
  <c r="AT16" i="3"/>
  <c r="AS16" i="3"/>
  <c r="AR16" i="3"/>
  <c r="AQ16" i="3"/>
  <c r="AP16" i="3"/>
  <c r="AO16" i="3"/>
  <c r="AN16" i="3"/>
  <c r="AM16" i="3"/>
  <c r="AL16" i="3"/>
  <c r="AK16" i="3"/>
  <c r="AJ16" i="3"/>
  <c r="AI16" i="3"/>
  <c r="AH16" i="3"/>
  <c r="AG16" i="3"/>
  <c r="AZ15" i="3"/>
  <c r="AY15" i="3"/>
  <c r="AX15" i="3"/>
  <c r="AW15" i="3"/>
  <c r="AV15" i="3"/>
  <c r="AU15" i="3"/>
  <c r="AT15" i="3"/>
  <c r="AS15" i="3"/>
  <c r="AR15" i="3"/>
  <c r="AQ15" i="3"/>
  <c r="AP15" i="3"/>
  <c r="AO15" i="3"/>
  <c r="AN15" i="3"/>
  <c r="AM15" i="3"/>
  <c r="AL15" i="3"/>
  <c r="AK15" i="3"/>
  <c r="AJ15" i="3"/>
  <c r="AI15" i="3"/>
  <c r="AH15" i="3"/>
  <c r="AG15" i="3"/>
  <c r="AZ14" i="3"/>
  <c r="AY14" i="3"/>
  <c r="AX14" i="3"/>
  <c r="AW14" i="3"/>
  <c r="AV14" i="3"/>
  <c r="AU14" i="3"/>
  <c r="AT14" i="3"/>
  <c r="AS14" i="3"/>
  <c r="AR14" i="3"/>
  <c r="AQ14" i="3"/>
  <c r="AP14" i="3"/>
  <c r="AO14" i="3"/>
  <c r="AN14" i="3"/>
  <c r="AM14" i="3"/>
  <c r="AL14" i="3"/>
  <c r="AK14" i="3"/>
  <c r="AJ14" i="3"/>
  <c r="AI14" i="3"/>
  <c r="AH14" i="3"/>
  <c r="AG14" i="3"/>
  <c r="AZ13" i="3"/>
  <c r="AY13" i="3"/>
  <c r="AX13" i="3"/>
  <c r="AW13" i="3"/>
  <c r="AV13" i="3"/>
  <c r="AU13" i="3"/>
  <c r="AT13" i="3"/>
  <c r="AS13" i="3"/>
  <c r="AR13" i="3"/>
  <c r="AQ13" i="3"/>
  <c r="AP13" i="3"/>
  <c r="AO13" i="3"/>
  <c r="AN13" i="3"/>
  <c r="AM13" i="3"/>
  <c r="AL13" i="3"/>
  <c r="AK13" i="3"/>
  <c r="AJ13" i="3"/>
  <c r="AI13" i="3"/>
  <c r="AH13" i="3"/>
  <c r="AG13" i="3"/>
  <c r="AZ12" i="3"/>
  <c r="AY12" i="3"/>
  <c r="AX12" i="3"/>
  <c r="AW12" i="3"/>
  <c r="AV12" i="3"/>
  <c r="AU12" i="3"/>
  <c r="AT12" i="3"/>
  <c r="AS12" i="3"/>
  <c r="AR12" i="3"/>
  <c r="AQ12" i="3"/>
  <c r="AP12" i="3"/>
  <c r="AO12" i="3"/>
  <c r="AN12" i="3"/>
  <c r="AM12" i="3"/>
  <c r="AL12" i="3"/>
  <c r="AK12" i="3"/>
  <c r="AJ12" i="3"/>
  <c r="AI12" i="3"/>
  <c r="AH12" i="3"/>
  <c r="AG12" i="3"/>
  <c r="AZ11" i="3"/>
  <c r="AY11" i="3"/>
  <c r="AX11" i="3"/>
  <c r="AW11" i="3"/>
  <c r="AV11" i="3"/>
  <c r="AU11" i="3"/>
  <c r="AT11" i="3"/>
  <c r="AS11" i="3"/>
  <c r="AR11" i="3"/>
  <c r="AQ11" i="3"/>
  <c r="AP11" i="3"/>
  <c r="AO11" i="3"/>
  <c r="AN11" i="3"/>
  <c r="AM11" i="3"/>
  <c r="AL11" i="3"/>
  <c r="AK11" i="3"/>
  <c r="AJ11" i="3"/>
  <c r="AI11" i="3"/>
  <c r="AH11" i="3"/>
  <c r="AG11" i="3"/>
  <c r="AZ10" i="3"/>
  <c r="AY10" i="3"/>
  <c r="AX10" i="3"/>
  <c r="AW10" i="3"/>
  <c r="AV10" i="3"/>
  <c r="AU10" i="3"/>
  <c r="AT10" i="3"/>
  <c r="AS10" i="3"/>
  <c r="AR10" i="3"/>
  <c r="AQ10" i="3"/>
  <c r="AP10" i="3"/>
  <c r="AO10" i="3"/>
  <c r="AN10" i="3"/>
  <c r="AM10" i="3"/>
  <c r="AL10" i="3"/>
  <c r="AK10" i="3"/>
  <c r="AJ10" i="3"/>
  <c r="AI10" i="3"/>
  <c r="AH10" i="3"/>
  <c r="AG10" i="3"/>
  <c r="AZ9" i="3"/>
  <c r="AY9" i="3"/>
  <c r="AX9" i="3"/>
  <c r="AW9" i="3"/>
  <c r="AV9" i="3"/>
  <c r="AU9" i="3"/>
  <c r="AT9" i="3"/>
  <c r="AS9" i="3"/>
  <c r="AR9" i="3"/>
  <c r="AQ9" i="3"/>
  <c r="AP9" i="3"/>
  <c r="AO9" i="3"/>
  <c r="AN9" i="3"/>
  <c r="AM9" i="3"/>
  <c r="AL9" i="3"/>
  <c r="AK9" i="3"/>
  <c r="AJ9" i="3"/>
  <c r="AI9" i="3"/>
  <c r="AH9" i="3"/>
  <c r="AG9" i="3"/>
  <c r="AZ8" i="3"/>
  <c r="AY8" i="3"/>
  <c r="AX8" i="3"/>
  <c r="AW8" i="3"/>
  <c r="AV8" i="3"/>
  <c r="AU8" i="3"/>
  <c r="AT8" i="3"/>
  <c r="AS8" i="3"/>
  <c r="AR8" i="3"/>
  <c r="AQ8" i="3"/>
  <c r="AP8" i="3"/>
  <c r="AO8" i="3"/>
  <c r="AN8" i="3"/>
  <c r="AM8" i="3"/>
  <c r="AL8" i="3"/>
  <c r="AK8" i="3"/>
  <c r="AJ8" i="3"/>
  <c r="AI8" i="3"/>
  <c r="AH8" i="3"/>
  <c r="AG8" i="3"/>
  <c r="AZ7" i="3"/>
  <c r="AY7" i="3"/>
  <c r="AX7" i="3"/>
  <c r="AW7" i="3"/>
  <c r="AV7" i="3"/>
  <c r="AU7" i="3"/>
  <c r="AT7" i="3"/>
  <c r="AS7" i="3"/>
  <c r="AR7" i="3"/>
  <c r="AQ7" i="3"/>
  <c r="AP7" i="3"/>
  <c r="AO7" i="3"/>
  <c r="AN7" i="3"/>
  <c r="AM7" i="3"/>
  <c r="AL7" i="3"/>
  <c r="AK7" i="3"/>
  <c r="AJ7" i="3"/>
  <c r="AI7" i="3"/>
  <c r="AH7" i="3"/>
  <c r="AG7" i="3"/>
  <c r="AZ6" i="3"/>
  <c r="AY6" i="3"/>
  <c r="AX6" i="3"/>
  <c r="AW6" i="3"/>
  <c r="AV6" i="3"/>
  <c r="AU6" i="3"/>
  <c r="AT6" i="3"/>
  <c r="AS6" i="3"/>
  <c r="AR6" i="3"/>
  <c r="AQ6" i="3"/>
  <c r="AP6" i="3"/>
  <c r="AO6" i="3"/>
  <c r="AN6" i="3"/>
  <c r="AM6" i="3"/>
  <c r="AL6" i="3"/>
  <c r="AK6" i="3"/>
  <c r="AJ6" i="3"/>
  <c r="AI6" i="3"/>
  <c r="AH6" i="3"/>
  <c r="AG6" i="3"/>
  <c r="AZ5" i="3"/>
  <c r="AY5" i="3"/>
  <c r="AX5" i="3"/>
  <c r="AW5" i="3"/>
  <c r="AV5" i="3"/>
  <c r="AU5" i="3"/>
  <c r="AT5" i="3"/>
  <c r="AS5" i="3"/>
  <c r="AR5" i="3"/>
  <c r="AQ5" i="3"/>
  <c r="AP5" i="3"/>
  <c r="AO5" i="3"/>
  <c r="AN5" i="3"/>
  <c r="AM5" i="3"/>
  <c r="AL5" i="3"/>
  <c r="AK5" i="3"/>
  <c r="AJ5" i="3"/>
  <c r="AI5" i="3"/>
  <c r="AH5" i="3"/>
  <c r="AG5" i="3"/>
  <c r="AZ4" i="3"/>
  <c r="AY4" i="3"/>
  <c r="AX4" i="3"/>
  <c r="AW4" i="3"/>
  <c r="AV4" i="3"/>
  <c r="AU4" i="3"/>
  <c r="AT4" i="3"/>
  <c r="AS4" i="3"/>
  <c r="AR4" i="3"/>
  <c r="AQ4" i="3"/>
  <c r="AP4" i="3"/>
  <c r="AO4" i="3"/>
  <c r="AN4" i="3"/>
  <c r="AM4" i="3"/>
  <c r="AL4" i="3"/>
  <c r="AK4" i="3"/>
  <c r="AJ4" i="3"/>
  <c r="AI4" i="3"/>
  <c r="AH4" i="3"/>
  <c r="AG4" i="3"/>
  <c r="AZ3" i="3"/>
  <c r="AY3" i="3"/>
  <c r="AX3" i="3"/>
  <c r="AW3" i="3"/>
  <c r="AV3" i="3"/>
  <c r="AU3" i="3"/>
  <c r="AT3" i="3"/>
  <c r="AS3" i="3"/>
  <c r="AR3" i="3"/>
  <c r="AQ3" i="3"/>
  <c r="AP3" i="3"/>
  <c r="AO3" i="3"/>
  <c r="AN3" i="3"/>
  <c r="AM3" i="3"/>
  <c r="AL3" i="3"/>
  <c r="AK3" i="3"/>
  <c r="AJ3" i="3"/>
  <c r="AI3" i="3"/>
  <c r="AH3" i="3"/>
  <c r="AG3" i="3"/>
  <c r="AZ2" i="3"/>
  <c r="AY2" i="3"/>
  <c r="AX2" i="3"/>
  <c r="AW2" i="3"/>
  <c r="AV2" i="3"/>
  <c r="AU2" i="3"/>
  <c r="AT2" i="3"/>
  <c r="AS2" i="3"/>
  <c r="AR2" i="3"/>
  <c r="AQ2" i="3"/>
  <c r="AP2" i="3"/>
  <c r="AO2" i="3"/>
  <c r="AN2" i="3"/>
  <c r="AM2" i="3"/>
  <c r="AL2" i="3"/>
  <c r="AK2" i="3"/>
  <c r="AJ2" i="3"/>
  <c r="AI2" i="3"/>
  <c r="AH2" i="3"/>
  <c r="AG2" i="3"/>
  <c r="AH2" i="9"/>
  <c r="AI2" i="9"/>
  <c r="AJ2" i="9"/>
  <c r="AK2" i="9"/>
  <c r="AL2" i="9"/>
  <c r="AM2" i="9"/>
  <c r="AN2" i="9"/>
  <c r="AO2" i="9"/>
  <c r="AP2" i="9"/>
  <c r="AQ2" i="9"/>
  <c r="AR2" i="9"/>
  <c r="AS2" i="9"/>
  <c r="AT2" i="9"/>
  <c r="AU2" i="9"/>
  <c r="AV2" i="9"/>
  <c r="AW2" i="9"/>
  <c r="AX2" i="9"/>
  <c r="AY2" i="9"/>
  <c r="AZ2" i="9"/>
  <c r="AH3" i="9"/>
  <c r="AI3" i="9"/>
  <c r="AJ3" i="9"/>
  <c r="AK3" i="9"/>
  <c r="AL3" i="9"/>
  <c r="AM3" i="9"/>
  <c r="AN3" i="9"/>
  <c r="AO3" i="9"/>
  <c r="AP3" i="9"/>
  <c r="AQ3" i="9"/>
  <c r="AR3" i="9"/>
  <c r="AS3" i="9"/>
  <c r="AT3" i="9"/>
  <c r="AU3" i="9"/>
  <c r="AV3" i="9"/>
  <c r="AW3" i="9"/>
  <c r="AX3" i="9"/>
  <c r="AY3" i="9"/>
  <c r="AZ3" i="9"/>
  <c r="AH4" i="9"/>
  <c r="AI4" i="9"/>
  <c r="AJ4" i="9"/>
  <c r="AK4" i="9"/>
  <c r="AL4" i="9"/>
  <c r="AM4" i="9"/>
  <c r="AN4" i="9"/>
  <c r="AO4" i="9"/>
  <c r="AP4" i="9"/>
  <c r="AQ4" i="9"/>
  <c r="AR4" i="9"/>
  <c r="AS4" i="9"/>
  <c r="AT4" i="9"/>
  <c r="AU4" i="9"/>
  <c r="AV4" i="9"/>
  <c r="AW4" i="9"/>
  <c r="AX4" i="9"/>
  <c r="AY4" i="9"/>
  <c r="AZ4" i="9"/>
  <c r="AH5" i="9"/>
  <c r="AI5" i="9"/>
  <c r="AJ5" i="9"/>
  <c r="AK5" i="9"/>
  <c r="AL5" i="9"/>
  <c r="AM5" i="9"/>
  <c r="AN5" i="9"/>
  <c r="AO5" i="9"/>
  <c r="AP5" i="9"/>
  <c r="AQ5" i="9"/>
  <c r="AR5" i="9"/>
  <c r="AS5" i="9"/>
  <c r="AT5" i="9"/>
  <c r="AU5" i="9"/>
  <c r="AV5" i="9"/>
  <c r="AW5" i="9"/>
  <c r="AX5" i="9"/>
  <c r="AY5" i="9"/>
  <c r="AZ5" i="9"/>
  <c r="AH6" i="9"/>
  <c r="AI6" i="9"/>
  <c r="AJ6" i="9"/>
  <c r="AK6" i="9"/>
  <c r="AL6" i="9"/>
  <c r="AM6" i="9"/>
  <c r="AN6" i="9"/>
  <c r="AO6" i="9"/>
  <c r="AP6" i="9"/>
  <c r="AQ6" i="9"/>
  <c r="AR6" i="9"/>
  <c r="AS6" i="9"/>
  <c r="AT6" i="9"/>
  <c r="AU6" i="9"/>
  <c r="AV6" i="9"/>
  <c r="AW6" i="9"/>
  <c r="AX6" i="9"/>
  <c r="AY6" i="9"/>
  <c r="AZ6" i="9"/>
  <c r="AH7" i="9"/>
  <c r="AI7" i="9"/>
  <c r="AJ7" i="9"/>
  <c r="AK7" i="9"/>
  <c r="AL7" i="9"/>
  <c r="AM7" i="9"/>
  <c r="AN7" i="9"/>
  <c r="AO7" i="9"/>
  <c r="AP7" i="9"/>
  <c r="AQ7" i="9"/>
  <c r="AR7" i="9"/>
  <c r="AS7" i="9"/>
  <c r="AT7" i="9"/>
  <c r="AU7" i="9"/>
  <c r="AV7" i="9"/>
  <c r="AW7" i="9"/>
  <c r="AX7" i="9"/>
  <c r="AY7" i="9"/>
  <c r="AZ7" i="9"/>
  <c r="AH8" i="9"/>
  <c r="AI8" i="9"/>
  <c r="AJ8" i="9"/>
  <c r="AK8" i="9"/>
  <c r="AL8" i="9"/>
  <c r="AM8" i="9"/>
  <c r="AN8" i="9"/>
  <c r="AO8" i="9"/>
  <c r="AP8" i="9"/>
  <c r="AQ8" i="9"/>
  <c r="AR8" i="9"/>
  <c r="AS8" i="9"/>
  <c r="AT8" i="9"/>
  <c r="AU8" i="9"/>
  <c r="AV8" i="9"/>
  <c r="AW8" i="9"/>
  <c r="AX8" i="9"/>
  <c r="AY8" i="9"/>
  <c r="AZ8" i="9"/>
  <c r="AH9" i="9"/>
  <c r="AI9" i="9"/>
  <c r="AJ9" i="9"/>
  <c r="AK9" i="9"/>
  <c r="AL9" i="9"/>
  <c r="AM9" i="9"/>
  <c r="AN9" i="9"/>
  <c r="AO9" i="9"/>
  <c r="AP9" i="9"/>
  <c r="AQ9" i="9"/>
  <c r="AR9" i="9"/>
  <c r="AS9" i="9"/>
  <c r="AT9" i="9"/>
  <c r="AU9" i="9"/>
  <c r="AV9" i="9"/>
  <c r="AW9" i="9"/>
  <c r="AX9" i="9"/>
  <c r="AY9" i="9"/>
  <c r="AZ9" i="9"/>
  <c r="AH10" i="9"/>
  <c r="AI10" i="9"/>
  <c r="AJ10" i="9"/>
  <c r="AK10" i="9"/>
  <c r="AL10" i="9"/>
  <c r="AM10" i="9"/>
  <c r="AN10" i="9"/>
  <c r="AO10" i="9"/>
  <c r="AP10" i="9"/>
  <c r="AQ10" i="9"/>
  <c r="AR10" i="9"/>
  <c r="AS10" i="9"/>
  <c r="AT10" i="9"/>
  <c r="AU10" i="9"/>
  <c r="AV10" i="9"/>
  <c r="AW10" i="9"/>
  <c r="AX10" i="9"/>
  <c r="AY10" i="9"/>
  <c r="AZ10" i="9"/>
  <c r="AH11" i="9"/>
  <c r="AI11" i="9"/>
  <c r="AJ11" i="9"/>
  <c r="AK11" i="9"/>
  <c r="AL11" i="9"/>
  <c r="AM11" i="9"/>
  <c r="AN11" i="9"/>
  <c r="AO11" i="9"/>
  <c r="AP11" i="9"/>
  <c r="AQ11" i="9"/>
  <c r="AR11" i="9"/>
  <c r="AS11" i="9"/>
  <c r="AT11" i="9"/>
  <c r="AU11" i="9"/>
  <c r="AV11" i="9"/>
  <c r="AW11" i="9"/>
  <c r="AX11" i="9"/>
  <c r="AY11" i="9"/>
  <c r="AZ11" i="9"/>
  <c r="AH12" i="9"/>
  <c r="AI12" i="9"/>
  <c r="AJ12" i="9"/>
  <c r="AK12" i="9"/>
  <c r="AL12" i="9"/>
  <c r="AM12" i="9"/>
  <c r="AN12" i="9"/>
  <c r="AO12" i="9"/>
  <c r="AP12" i="9"/>
  <c r="AQ12" i="9"/>
  <c r="AR12" i="9"/>
  <c r="AS12" i="9"/>
  <c r="AT12" i="9"/>
  <c r="AU12" i="9"/>
  <c r="AV12" i="9"/>
  <c r="AW12" i="9"/>
  <c r="AX12" i="9"/>
  <c r="AY12" i="9"/>
  <c r="AZ12" i="9"/>
  <c r="AH13" i="9"/>
  <c r="AI13" i="9"/>
  <c r="AJ13" i="9"/>
  <c r="AK13" i="9"/>
  <c r="AL13" i="9"/>
  <c r="AM13" i="9"/>
  <c r="AN13" i="9"/>
  <c r="AO13" i="9"/>
  <c r="AP13" i="9"/>
  <c r="AQ13" i="9"/>
  <c r="AR13" i="9"/>
  <c r="AS13" i="9"/>
  <c r="AT13" i="9"/>
  <c r="AU13" i="9"/>
  <c r="AV13" i="9"/>
  <c r="AW13" i="9"/>
  <c r="AX13" i="9"/>
  <c r="AY13" i="9"/>
  <c r="AZ13" i="9"/>
  <c r="AH14" i="9"/>
  <c r="AI14" i="9"/>
  <c r="AJ14" i="9"/>
  <c r="AK14" i="9"/>
  <c r="AL14" i="9"/>
  <c r="AM14" i="9"/>
  <c r="AN14" i="9"/>
  <c r="AO14" i="9"/>
  <c r="AP14" i="9"/>
  <c r="AQ14" i="9"/>
  <c r="AR14" i="9"/>
  <c r="AS14" i="9"/>
  <c r="AT14" i="9"/>
  <c r="AU14" i="9"/>
  <c r="AV14" i="9"/>
  <c r="AW14" i="9"/>
  <c r="AX14" i="9"/>
  <c r="AY14" i="9"/>
  <c r="AZ14" i="9"/>
  <c r="AH15" i="9"/>
  <c r="AI15" i="9"/>
  <c r="AJ15" i="9"/>
  <c r="AK15" i="9"/>
  <c r="AL15" i="9"/>
  <c r="AM15" i="9"/>
  <c r="AN15" i="9"/>
  <c r="AO15" i="9"/>
  <c r="AP15" i="9"/>
  <c r="AQ15" i="9"/>
  <c r="AR15" i="9"/>
  <c r="AS15" i="9"/>
  <c r="AT15" i="9"/>
  <c r="AU15" i="9"/>
  <c r="AV15" i="9"/>
  <c r="AW15" i="9"/>
  <c r="AX15" i="9"/>
  <c r="AY15" i="9"/>
  <c r="AZ15" i="9"/>
  <c r="AH16" i="9"/>
  <c r="AI16" i="9"/>
  <c r="AJ16" i="9"/>
  <c r="AK16" i="9"/>
  <c r="AL16" i="9"/>
  <c r="AM16" i="9"/>
  <c r="AN16" i="9"/>
  <c r="AO16" i="9"/>
  <c r="AP16" i="9"/>
  <c r="AQ16" i="9"/>
  <c r="AR16" i="9"/>
  <c r="AS16" i="9"/>
  <c r="AT16" i="9"/>
  <c r="AU16" i="9"/>
  <c r="AV16" i="9"/>
  <c r="AW16" i="9"/>
  <c r="AX16" i="9"/>
  <c r="AY16" i="9"/>
  <c r="AZ16" i="9"/>
  <c r="AH17" i="9"/>
  <c r="AI17" i="9"/>
  <c r="AJ17" i="9"/>
  <c r="AK17" i="9"/>
  <c r="AL17" i="9"/>
  <c r="AM17" i="9"/>
  <c r="AN17" i="9"/>
  <c r="AO17" i="9"/>
  <c r="AP17" i="9"/>
  <c r="AQ17" i="9"/>
  <c r="AR17" i="9"/>
  <c r="AS17" i="9"/>
  <c r="AT17" i="9"/>
  <c r="AU17" i="9"/>
  <c r="AV17" i="9"/>
  <c r="AW17" i="9"/>
  <c r="AX17" i="9"/>
  <c r="AY17" i="9"/>
  <c r="AZ17" i="9"/>
  <c r="AH18" i="9"/>
  <c r="AI18" i="9"/>
  <c r="AJ18" i="9"/>
  <c r="AK18" i="9"/>
  <c r="AL18" i="9"/>
  <c r="AM18" i="9"/>
  <c r="AN18" i="9"/>
  <c r="AO18" i="9"/>
  <c r="AP18" i="9"/>
  <c r="AQ18" i="9"/>
  <c r="AR18" i="9"/>
  <c r="AS18" i="9"/>
  <c r="AT18" i="9"/>
  <c r="AU18" i="9"/>
  <c r="AV18" i="9"/>
  <c r="AW18" i="9"/>
  <c r="AX18" i="9"/>
  <c r="AY18" i="9"/>
  <c r="AZ18" i="9"/>
  <c r="AH19" i="9"/>
  <c r="AI19" i="9"/>
  <c r="AJ19" i="9"/>
  <c r="AK19" i="9"/>
  <c r="AL19" i="9"/>
  <c r="AM19" i="9"/>
  <c r="AN19" i="9"/>
  <c r="AO19" i="9"/>
  <c r="AP19" i="9"/>
  <c r="AQ19" i="9"/>
  <c r="AR19" i="9"/>
  <c r="AS19" i="9"/>
  <c r="AT19" i="9"/>
  <c r="AU19" i="9"/>
  <c r="AV19" i="9"/>
  <c r="AW19" i="9"/>
  <c r="AX19" i="9"/>
  <c r="AY19" i="9"/>
  <c r="AZ19" i="9"/>
  <c r="AH20" i="9"/>
  <c r="AI20" i="9"/>
  <c r="AJ20" i="9"/>
  <c r="AK20" i="9"/>
  <c r="AL20" i="9"/>
  <c r="AM20" i="9"/>
  <c r="AN20" i="9"/>
  <c r="AO20" i="9"/>
  <c r="AP20" i="9"/>
  <c r="AQ20" i="9"/>
  <c r="AR20" i="9"/>
  <c r="AS20" i="9"/>
  <c r="AT20" i="9"/>
  <c r="AU20" i="9"/>
  <c r="AV20" i="9"/>
  <c r="AW20" i="9"/>
  <c r="AX20" i="9"/>
  <c r="AY20" i="9"/>
  <c r="AZ20" i="9"/>
  <c r="AH21" i="9"/>
  <c r="AI21" i="9"/>
  <c r="AJ21" i="9"/>
  <c r="AK21" i="9"/>
  <c r="AL21" i="9"/>
  <c r="AM21" i="9"/>
  <c r="AN21" i="9"/>
  <c r="AO21" i="9"/>
  <c r="AP21" i="9"/>
  <c r="AQ21" i="9"/>
  <c r="AR21" i="9"/>
  <c r="AS21" i="9"/>
  <c r="AT21" i="9"/>
  <c r="AU21" i="9"/>
  <c r="AV21" i="9"/>
  <c r="AW21" i="9"/>
  <c r="AX21" i="9"/>
  <c r="AY21" i="9"/>
  <c r="AZ21" i="9"/>
  <c r="AH22" i="9"/>
  <c r="AI22" i="9"/>
  <c r="AJ22" i="9"/>
  <c r="AK22" i="9"/>
  <c r="AL22" i="9"/>
  <c r="AM22" i="9"/>
  <c r="AN22" i="9"/>
  <c r="AO22" i="9"/>
  <c r="AP22" i="9"/>
  <c r="AQ22" i="9"/>
  <c r="AR22" i="9"/>
  <c r="AS22" i="9"/>
  <c r="AT22" i="9"/>
  <c r="AU22" i="9"/>
  <c r="AV22" i="9"/>
  <c r="AW22" i="9"/>
  <c r="AX22" i="9"/>
  <c r="AY22" i="9"/>
  <c r="AZ22" i="9"/>
  <c r="AH23" i="9"/>
  <c r="AI23" i="9"/>
  <c r="AJ23" i="9"/>
  <c r="AK23" i="9"/>
  <c r="AL23" i="9"/>
  <c r="AM23" i="9"/>
  <c r="AN23" i="9"/>
  <c r="AO23" i="9"/>
  <c r="AP23" i="9"/>
  <c r="AQ23" i="9"/>
  <c r="AR23" i="9"/>
  <c r="AS23" i="9"/>
  <c r="AT23" i="9"/>
  <c r="AU23" i="9"/>
  <c r="AV23" i="9"/>
  <c r="AW23" i="9"/>
  <c r="AX23" i="9"/>
  <c r="AY23" i="9"/>
  <c r="AZ23" i="9"/>
  <c r="AH24" i="9"/>
  <c r="AI24" i="9"/>
  <c r="AJ24" i="9"/>
  <c r="AK24" i="9"/>
  <c r="AL24" i="9"/>
  <c r="AM24" i="9"/>
  <c r="AN24" i="9"/>
  <c r="AO24" i="9"/>
  <c r="AP24" i="9"/>
  <c r="AQ24" i="9"/>
  <c r="AR24" i="9"/>
  <c r="AS24" i="9"/>
  <c r="AT24" i="9"/>
  <c r="AU24" i="9"/>
  <c r="AV24" i="9"/>
  <c r="AW24" i="9"/>
  <c r="AX24" i="9"/>
  <c r="AY24" i="9"/>
  <c r="AZ24" i="9"/>
  <c r="AH25" i="9"/>
  <c r="AI25" i="9"/>
  <c r="AJ25" i="9"/>
  <c r="AK25" i="9"/>
  <c r="AL25" i="9"/>
  <c r="AM25" i="9"/>
  <c r="AN25" i="9"/>
  <c r="AO25" i="9"/>
  <c r="AP25" i="9"/>
  <c r="AQ25" i="9"/>
  <c r="AR25" i="9"/>
  <c r="AS25" i="9"/>
  <c r="AT25" i="9"/>
  <c r="AU25" i="9"/>
  <c r="AV25" i="9"/>
  <c r="AW25" i="9"/>
  <c r="AX25" i="9"/>
  <c r="AY25" i="9"/>
  <c r="AZ25" i="9"/>
  <c r="AH26" i="9"/>
  <c r="AI26" i="9"/>
  <c r="AJ26" i="9"/>
  <c r="AK26" i="9"/>
  <c r="AL26" i="9"/>
  <c r="AM26" i="9"/>
  <c r="AN26" i="9"/>
  <c r="AO26" i="9"/>
  <c r="AP26" i="9"/>
  <c r="AQ26" i="9"/>
  <c r="AR26" i="9"/>
  <c r="AS26" i="9"/>
  <c r="AT26" i="9"/>
  <c r="AU26" i="9"/>
  <c r="AV26" i="9"/>
  <c r="AW26" i="9"/>
  <c r="AX26" i="9"/>
  <c r="AY26" i="9"/>
  <c r="AZ26" i="9"/>
  <c r="AH27" i="9"/>
  <c r="AI27" i="9"/>
  <c r="AJ27" i="9"/>
  <c r="AK27" i="9"/>
  <c r="AL27" i="9"/>
  <c r="AM27" i="9"/>
  <c r="AN27" i="9"/>
  <c r="AO27" i="9"/>
  <c r="AP27" i="9"/>
  <c r="AQ27" i="9"/>
  <c r="AR27" i="9"/>
  <c r="AS27" i="9"/>
  <c r="AT27" i="9"/>
  <c r="AU27" i="9"/>
  <c r="AV27" i="9"/>
  <c r="AW27" i="9"/>
  <c r="AX27" i="9"/>
  <c r="AY27" i="9"/>
  <c r="AZ27" i="9"/>
  <c r="AH28" i="9"/>
  <c r="AI28" i="9"/>
  <c r="AJ28" i="9"/>
  <c r="AK28" i="9"/>
  <c r="AL28" i="9"/>
  <c r="AM28" i="9"/>
  <c r="AN28" i="9"/>
  <c r="AO28" i="9"/>
  <c r="AP28" i="9"/>
  <c r="AQ28" i="9"/>
  <c r="AR28" i="9"/>
  <c r="AS28" i="9"/>
  <c r="AT28" i="9"/>
  <c r="AU28" i="9"/>
  <c r="AV28" i="9"/>
  <c r="AW28" i="9"/>
  <c r="AX28" i="9"/>
  <c r="AY28" i="9"/>
  <c r="AZ28" i="9"/>
  <c r="AH29" i="9"/>
  <c r="AI29" i="9"/>
  <c r="AJ29" i="9"/>
  <c r="AK29" i="9"/>
  <c r="AL29" i="9"/>
  <c r="AM29" i="9"/>
  <c r="AN29" i="9"/>
  <c r="AO29" i="9"/>
  <c r="AP29" i="9"/>
  <c r="AQ29" i="9"/>
  <c r="AR29" i="9"/>
  <c r="AS29" i="9"/>
  <c r="AT29" i="9"/>
  <c r="AU29" i="9"/>
  <c r="AV29" i="9"/>
  <c r="AW29" i="9"/>
  <c r="AX29" i="9"/>
  <c r="AY29" i="9"/>
  <c r="AZ29" i="9"/>
  <c r="AH30" i="9"/>
  <c r="AI30" i="9"/>
  <c r="AJ30" i="9"/>
  <c r="AK30" i="9"/>
  <c r="AL30" i="9"/>
  <c r="AM30" i="9"/>
  <c r="AN30" i="9"/>
  <c r="AO30" i="9"/>
  <c r="AP30" i="9"/>
  <c r="AQ30" i="9"/>
  <c r="AR30" i="9"/>
  <c r="AS30" i="9"/>
  <c r="AT30" i="9"/>
  <c r="AU30" i="9"/>
  <c r="AV30" i="9"/>
  <c r="AW30" i="9"/>
  <c r="AX30" i="9"/>
  <c r="AY30" i="9"/>
  <c r="AZ30" i="9"/>
  <c r="AH31" i="9"/>
  <c r="AI31" i="9"/>
  <c r="AJ31" i="9"/>
  <c r="AK31" i="9"/>
  <c r="AL31" i="9"/>
  <c r="AM31" i="9"/>
  <c r="AN31" i="9"/>
  <c r="AO31" i="9"/>
  <c r="AP31" i="9"/>
  <c r="AQ31" i="9"/>
  <c r="AR31" i="9"/>
  <c r="AS31" i="9"/>
  <c r="AT31" i="9"/>
  <c r="AU31" i="9"/>
  <c r="AV31" i="9"/>
  <c r="AW31" i="9"/>
  <c r="AX31" i="9"/>
  <c r="AY31" i="9"/>
  <c r="AZ31" i="9"/>
  <c r="AH32" i="9"/>
  <c r="AI32" i="9"/>
  <c r="AJ32" i="9"/>
  <c r="AK32" i="9"/>
  <c r="AL32" i="9"/>
  <c r="AM32" i="9"/>
  <c r="AN32" i="9"/>
  <c r="AO32" i="9"/>
  <c r="AP32" i="9"/>
  <c r="AQ32" i="9"/>
  <c r="AR32" i="9"/>
  <c r="AS32" i="9"/>
  <c r="AT32" i="9"/>
  <c r="AU32" i="9"/>
  <c r="AV32" i="9"/>
  <c r="AW32" i="9"/>
  <c r="AX32" i="9"/>
  <c r="AY32" i="9"/>
  <c r="AZ32" i="9"/>
  <c r="AH33" i="9"/>
  <c r="AI33" i="9"/>
  <c r="AJ33" i="9"/>
  <c r="AK33" i="9"/>
  <c r="AL33" i="9"/>
  <c r="AM33" i="9"/>
  <c r="AN33" i="9"/>
  <c r="AO33" i="9"/>
  <c r="AP33" i="9"/>
  <c r="AQ33" i="9"/>
  <c r="AR33" i="9"/>
  <c r="AS33" i="9"/>
  <c r="AT33" i="9"/>
  <c r="AU33" i="9"/>
  <c r="AV33" i="9"/>
  <c r="AW33" i="9"/>
  <c r="AX33" i="9"/>
  <c r="AY33" i="9"/>
  <c r="AZ33" i="9"/>
  <c r="AH34" i="9"/>
  <c r="AI34" i="9"/>
  <c r="AJ34" i="9"/>
  <c r="AK34" i="9"/>
  <c r="AL34" i="9"/>
  <c r="AM34" i="9"/>
  <c r="AN34" i="9"/>
  <c r="AO34" i="9"/>
  <c r="AP34" i="9"/>
  <c r="AQ34" i="9"/>
  <c r="AR34" i="9"/>
  <c r="AS34" i="9"/>
  <c r="AT34" i="9"/>
  <c r="AU34" i="9"/>
  <c r="AV34" i="9"/>
  <c r="AW34" i="9"/>
  <c r="AX34" i="9"/>
  <c r="AY34" i="9"/>
  <c r="AZ34" i="9"/>
  <c r="AH35" i="9"/>
  <c r="AI35" i="9"/>
  <c r="AJ35" i="9"/>
  <c r="AK35" i="9"/>
  <c r="AL35" i="9"/>
  <c r="AM35" i="9"/>
  <c r="AN35" i="9"/>
  <c r="AO35" i="9"/>
  <c r="AP35" i="9"/>
  <c r="AQ35" i="9"/>
  <c r="AR35" i="9"/>
  <c r="AS35" i="9"/>
  <c r="AT35" i="9"/>
  <c r="AU35" i="9"/>
  <c r="AV35" i="9"/>
  <c r="AW35" i="9"/>
  <c r="AX35" i="9"/>
  <c r="AY35" i="9"/>
  <c r="AZ35" i="9"/>
  <c r="AH36" i="9"/>
  <c r="AI36" i="9"/>
  <c r="AJ36" i="9"/>
  <c r="AK36" i="9"/>
  <c r="AL36" i="9"/>
  <c r="AM36" i="9"/>
  <c r="AN36" i="9"/>
  <c r="AO36" i="9"/>
  <c r="AP36" i="9"/>
  <c r="AQ36" i="9"/>
  <c r="AR36" i="9"/>
  <c r="AS36" i="9"/>
  <c r="AT36" i="9"/>
  <c r="AU36" i="9"/>
  <c r="AV36" i="9"/>
  <c r="AW36" i="9"/>
  <c r="AX36" i="9"/>
  <c r="AY36" i="9"/>
  <c r="AZ36" i="9"/>
  <c r="AH37" i="9"/>
  <c r="AI37" i="9"/>
  <c r="AJ37" i="9"/>
  <c r="AK37" i="9"/>
  <c r="AL37" i="9"/>
  <c r="AM37" i="9"/>
  <c r="AN37" i="9"/>
  <c r="AO37" i="9"/>
  <c r="AP37" i="9"/>
  <c r="AQ37" i="9"/>
  <c r="AR37" i="9"/>
  <c r="AS37" i="9"/>
  <c r="AT37" i="9"/>
  <c r="AU37" i="9"/>
  <c r="AV37" i="9"/>
  <c r="AW37" i="9"/>
  <c r="AX37" i="9"/>
  <c r="AY37" i="9"/>
  <c r="AZ37" i="9"/>
  <c r="AH38" i="9"/>
  <c r="AI38" i="9"/>
  <c r="AJ38" i="9"/>
  <c r="AK38" i="9"/>
  <c r="AL38" i="9"/>
  <c r="AM38" i="9"/>
  <c r="AN38" i="9"/>
  <c r="AO38" i="9"/>
  <c r="AP38" i="9"/>
  <c r="AQ38" i="9"/>
  <c r="AR38" i="9"/>
  <c r="AS38" i="9"/>
  <c r="AT38" i="9"/>
  <c r="AU38" i="9"/>
  <c r="AV38" i="9"/>
  <c r="AW38" i="9"/>
  <c r="AX38" i="9"/>
  <c r="AY38" i="9"/>
  <c r="AZ38" i="9"/>
  <c r="AH39" i="9"/>
  <c r="AI39" i="9"/>
  <c r="AJ39" i="9"/>
  <c r="AK39" i="9"/>
  <c r="AL39" i="9"/>
  <c r="AM39" i="9"/>
  <c r="AN39" i="9"/>
  <c r="AO39" i="9"/>
  <c r="AP39" i="9"/>
  <c r="AQ39" i="9"/>
  <c r="AR39" i="9"/>
  <c r="AS39" i="9"/>
  <c r="AT39" i="9"/>
  <c r="AU39" i="9"/>
  <c r="AV39" i="9"/>
  <c r="AW39" i="9"/>
  <c r="AX39" i="9"/>
  <c r="AY39" i="9"/>
  <c r="AZ39" i="9"/>
  <c r="AH40" i="9"/>
  <c r="AI40" i="9"/>
  <c r="AJ40" i="9"/>
  <c r="AK40" i="9"/>
  <c r="AL40" i="9"/>
  <c r="AM40" i="9"/>
  <c r="AN40" i="9"/>
  <c r="AO40" i="9"/>
  <c r="AP40" i="9"/>
  <c r="AQ40" i="9"/>
  <c r="AR40" i="9"/>
  <c r="AS40" i="9"/>
  <c r="AT40" i="9"/>
  <c r="AU40" i="9"/>
  <c r="AV40" i="9"/>
  <c r="AW40" i="9"/>
  <c r="AX40" i="9"/>
  <c r="AY40" i="9"/>
  <c r="AZ40" i="9"/>
  <c r="AH41" i="9"/>
  <c r="AI41" i="9"/>
  <c r="AJ41" i="9"/>
  <c r="AK41" i="9"/>
  <c r="AL41" i="9"/>
  <c r="AM41" i="9"/>
  <c r="AN41" i="9"/>
  <c r="AO41" i="9"/>
  <c r="AP41" i="9"/>
  <c r="AQ41" i="9"/>
  <c r="AR41" i="9"/>
  <c r="AS41" i="9"/>
  <c r="AT41" i="9"/>
  <c r="AU41" i="9"/>
  <c r="AV41" i="9"/>
  <c r="AW41" i="9"/>
  <c r="AX41" i="9"/>
  <c r="AY41" i="9"/>
  <c r="AZ41" i="9"/>
  <c r="AH42" i="9"/>
  <c r="AI42" i="9"/>
  <c r="AJ42" i="9"/>
  <c r="AK42" i="9"/>
  <c r="AL42" i="9"/>
  <c r="AM42" i="9"/>
  <c r="AN42" i="9"/>
  <c r="AO42" i="9"/>
  <c r="AP42" i="9"/>
  <c r="AQ42" i="9"/>
  <c r="AR42" i="9"/>
  <c r="AS42" i="9"/>
  <c r="AT42" i="9"/>
  <c r="AU42" i="9"/>
  <c r="AV42" i="9"/>
  <c r="AW42" i="9"/>
  <c r="AX42" i="9"/>
  <c r="AY42" i="9"/>
  <c r="AZ42" i="9"/>
  <c r="AH43" i="9"/>
  <c r="AI43" i="9"/>
  <c r="AJ43" i="9"/>
  <c r="AK43" i="9"/>
  <c r="AL43" i="9"/>
  <c r="AM43" i="9"/>
  <c r="AN43" i="9"/>
  <c r="AO43" i="9"/>
  <c r="AP43" i="9"/>
  <c r="AQ43" i="9"/>
  <c r="AR43" i="9"/>
  <c r="AS43" i="9"/>
  <c r="AT43" i="9"/>
  <c r="AU43" i="9"/>
  <c r="AV43" i="9"/>
  <c r="AW43" i="9"/>
  <c r="AX43" i="9"/>
  <c r="AY43" i="9"/>
  <c r="AZ43" i="9"/>
  <c r="AG3" i="9"/>
  <c r="AG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2" i="9"/>
  <c r="E351" i="5"/>
  <c r="F351" i="5"/>
  <c r="G351" i="5"/>
  <c r="D351" i="5"/>
  <c r="C351"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9" i="5"/>
  <c r="I10" i="5"/>
  <c r="I11" i="5"/>
  <c r="I12" i="5"/>
  <c r="I13" i="5"/>
  <c r="I14" i="5"/>
  <c r="I15" i="5"/>
  <c r="I16" i="5"/>
  <c r="I17" i="5"/>
  <c r="I8" i="5"/>
  <c r="C2" i="43"/>
  <c r="D2" i="43"/>
  <c r="E2" i="43"/>
  <c r="F2" i="43"/>
  <c r="G2" i="43"/>
  <c r="H2" i="43"/>
  <c r="I2" i="43"/>
  <c r="J2" i="43"/>
  <c r="K2" i="43"/>
  <c r="L2" i="43"/>
  <c r="M2" i="43"/>
  <c r="N2" i="43"/>
  <c r="O2" i="43"/>
  <c r="P2" i="43"/>
  <c r="Q2" i="43"/>
  <c r="R2" i="43"/>
  <c r="S2" i="43"/>
  <c r="T2" i="43"/>
  <c r="U2" i="43"/>
  <c r="V2" i="43"/>
  <c r="W2" i="43"/>
  <c r="X2" i="43"/>
  <c r="Y2" i="43"/>
  <c r="Z2" i="43"/>
  <c r="AA2" i="43"/>
  <c r="AB2" i="43"/>
  <c r="AC2" i="43"/>
  <c r="AD2" i="43"/>
  <c r="AE2" i="43"/>
  <c r="AF2" i="43"/>
  <c r="C3" i="43"/>
  <c r="D3" i="43"/>
  <c r="E3" i="43"/>
  <c r="F3" i="43"/>
  <c r="G3" i="43"/>
  <c r="H3" i="43"/>
  <c r="I3" i="43"/>
  <c r="J3" i="43"/>
  <c r="K3" i="43"/>
  <c r="L3" i="43"/>
  <c r="M3" i="43"/>
  <c r="N3" i="43"/>
  <c r="O3" i="43"/>
  <c r="P3" i="43"/>
  <c r="Q3" i="43"/>
  <c r="R3" i="43"/>
  <c r="S3" i="43"/>
  <c r="T3" i="43"/>
  <c r="U3" i="43"/>
  <c r="V3" i="43"/>
  <c r="W3" i="43"/>
  <c r="X3" i="43"/>
  <c r="Y3" i="43"/>
  <c r="Z3" i="43"/>
  <c r="AA3" i="43"/>
  <c r="AB3" i="43"/>
  <c r="AC3" i="43"/>
  <c r="AD3" i="43"/>
  <c r="AE3" i="43"/>
  <c r="AF3" i="43"/>
  <c r="C4" i="43"/>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AF4" i="43"/>
  <c r="C5" i="43"/>
  <c r="D5" i="43"/>
  <c r="E5" i="43"/>
  <c r="F5" i="43"/>
  <c r="G5" i="43"/>
  <c r="H5" i="43"/>
  <c r="I5" i="43"/>
  <c r="J5" i="43"/>
  <c r="K5" i="43"/>
  <c r="L5" i="43"/>
  <c r="M5" i="43"/>
  <c r="N5" i="43"/>
  <c r="O5" i="43"/>
  <c r="P5" i="43"/>
  <c r="Q5" i="43"/>
  <c r="R5" i="43"/>
  <c r="S5" i="43"/>
  <c r="T5" i="43"/>
  <c r="U5" i="43"/>
  <c r="V5" i="43"/>
  <c r="W5" i="43"/>
  <c r="X5" i="43"/>
  <c r="Y5" i="43"/>
  <c r="Z5" i="43"/>
  <c r="AA5" i="43"/>
  <c r="AB5" i="43"/>
  <c r="AC5" i="43"/>
  <c r="AD5" i="43"/>
  <c r="AE5" i="43"/>
  <c r="AF5" i="43"/>
  <c r="C6"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AF6" i="43"/>
  <c r="C7" i="43"/>
  <c r="D7" i="43"/>
  <c r="E7" i="43"/>
  <c r="F7" i="43"/>
  <c r="G7" i="43"/>
  <c r="H7" i="43"/>
  <c r="I7" i="43"/>
  <c r="J7" i="43"/>
  <c r="K7" i="43"/>
  <c r="L7" i="43"/>
  <c r="M7" i="43"/>
  <c r="N7" i="43"/>
  <c r="O7" i="43"/>
  <c r="P7" i="43"/>
  <c r="Q7" i="43"/>
  <c r="R7" i="43"/>
  <c r="S7" i="43"/>
  <c r="T7" i="43"/>
  <c r="U7" i="43"/>
  <c r="V7" i="43"/>
  <c r="W7" i="43"/>
  <c r="X7" i="43"/>
  <c r="Y7" i="43"/>
  <c r="Z7" i="43"/>
  <c r="AA7" i="43"/>
  <c r="AB7" i="43"/>
  <c r="AC7" i="43"/>
  <c r="AD7" i="43"/>
  <c r="AE7" i="43"/>
  <c r="AF7" i="43"/>
  <c r="C8" i="43"/>
  <c r="D8" i="43"/>
  <c r="E8" i="43"/>
  <c r="F8" i="43"/>
  <c r="G8" i="43"/>
  <c r="H8" i="43"/>
  <c r="I8" i="43"/>
  <c r="J8" i="43"/>
  <c r="K8" i="43"/>
  <c r="L8" i="43"/>
  <c r="M8" i="43"/>
  <c r="N8" i="43"/>
  <c r="O8" i="43"/>
  <c r="P8" i="43"/>
  <c r="Q8" i="43"/>
  <c r="R8" i="43"/>
  <c r="S8" i="43"/>
  <c r="T8" i="43"/>
  <c r="U8" i="43"/>
  <c r="V8" i="43"/>
  <c r="W8" i="43"/>
  <c r="X8" i="43"/>
  <c r="Y8" i="43"/>
  <c r="Z8" i="43"/>
  <c r="AA8" i="43"/>
  <c r="AB8" i="43"/>
  <c r="AC8" i="43"/>
  <c r="AD8" i="43"/>
  <c r="AE8" i="43"/>
  <c r="AF8" i="43"/>
  <c r="C9" i="43"/>
  <c r="D9" i="43"/>
  <c r="E9" i="43"/>
  <c r="F9" i="43"/>
  <c r="G9" i="43"/>
  <c r="H9" i="43"/>
  <c r="I9" i="43"/>
  <c r="J9" i="43"/>
  <c r="K9" i="43"/>
  <c r="L9" i="43"/>
  <c r="M9" i="43"/>
  <c r="N9" i="43"/>
  <c r="O9" i="43"/>
  <c r="P9" i="43"/>
  <c r="Q9" i="43"/>
  <c r="R9" i="43"/>
  <c r="S9" i="43"/>
  <c r="T9" i="43"/>
  <c r="U9" i="43"/>
  <c r="V9" i="43"/>
  <c r="W9" i="43"/>
  <c r="X9" i="43"/>
  <c r="Y9" i="43"/>
  <c r="Z9" i="43"/>
  <c r="AA9" i="43"/>
  <c r="AB9" i="43"/>
  <c r="AC9" i="43"/>
  <c r="AD9" i="43"/>
  <c r="AE9" i="43"/>
  <c r="AF9" i="43"/>
  <c r="C10" i="43"/>
  <c r="D10" i="43"/>
  <c r="E10" i="43"/>
  <c r="F10" i="43"/>
  <c r="G10" i="43"/>
  <c r="H10" i="43"/>
  <c r="I10" i="43"/>
  <c r="J10" i="43"/>
  <c r="K10" i="43"/>
  <c r="L10" i="43"/>
  <c r="M10" i="43"/>
  <c r="N10" i="43"/>
  <c r="O10" i="43"/>
  <c r="P10" i="43"/>
  <c r="Q10" i="43"/>
  <c r="R10" i="43"/>
  <c r="S10" i="43"/>
  <c r="T10" i="43"/>
  <c r="U10" i="43"/>
  <c r="V10" i="43"/>
  <c r="W10" i="43"/>
  <c r="X10" i="43"/>
  <c r="Y10" i="43"/>
  <c r="Z10" i="43"/>
  <c r="AA10" i="43"/>
  <c r="AB10" i="43"/>
  <c r="AC10" i="43"/>
  <c r="AD10" i="43"/>
  <c r="AE10" i="43"/>
  <c r="AF10" i="43"/>
  <c r="C11" i="43"/>
  <c r="D11" i="43"/>
  <c r="E11" i="43"/>
  <c r="F11" i="43"/>
  <c r="G11" i="43"/>
  <c r="H11" i="43"/>
  <c r="I11" i="43"/>
  <c r="J11" i="43"/>
  <c r="K11" i="43"/>
  <c r="L11" i="43"/>
  <c r="M11" i="43"/>
  <c r="N11" i="43"/>
  <c r="O11" i="43"/>
  <c r="P11" i="43"/>
  <c r="Q11" i="43"/>
  <c r="R11" i="43"/>
  <c r="S11" i="43"/>
  <c r="T11" i="43"/>
  <c r="U11" i="43"/>
  <c r="V11" i="43"/>
  <c r="W11" i="43"/>
  <c r="X11" i="43"/>
  <c r="Y11" i="43"/>
  <c r="Z11" i="43"/>
  <c r="AA11" i="43"/>
  <c r="AB11" i="43"/>
  <c r="AC11" i="43"/>
  <c r="AD11" i="43"/>
  <c r="AE11" i="43"/>
  <c r="AF11" i="43"/>
  <c r="C12" i="43"/>
  <c r="D12" i="43"/>
  <c r="E12" i="43"/>
  <c r="F12" i="43"/>
  <c r="G12" i="43"/>
  <c r="H12" i="43"/>
  <c r="I12" i="43"/>
  <c r="J12" i="43"/>
  <c r="K12" i="43"/>
  <c r="L12" i="43"/>
  <c r="M12" i="43"/>
  <c r="N12" i="43"/>
  <c r="O12" i="43"/>
  <c r="P12" i="43"/>
  <c r="Q12" i="43"/>
  <c r="R12" i="43"/>
  <c r="S12" i="43"/>
  <c r="T12" i="43"/>
  <c r="U12" i="43"/>
  <c r="V12" i="43"/>
  <c r="W12" i="43"/>
  <c r="X12" i="43"/>
  <c r="Y12" i="43"/>
  <c r="Z12" i="43"/>
  <c r="AA12" i="43"/>
  <c r="AB12" i="43"/>
  <c r="AC12" i="43"/>
  <c r="AD12" i="43"/>
  <c r="AE12" i="43"/>
  <c r="AF12" i="43"/>
  <c r="C13" i="43"/>
  <c r="D13" i="43"/>
  <c r="E13" i="43"/>
  <c r="F13" i="43"/>
  <c r="G13" i="43"/>
  <c r="H13" i="43"/>
  <c r="I13" i="43"/>
  <c r="J13" i="43"/>
  <c r="K13" i="43"/>
  <c r="L13" i="43"/>
  <c r="M13" i="43"/>
  <c r="N13" i="43"/>
  <c r="O13" i="43"/>
  <c r="P13" i="43"/>
  <c r="Q13" i="43"/>
  <c r="R13" i="43"/>
  <c r="S13" i="43"/>
  <c r="T13" i="43"/>
  <c r="U13" i="43"/>
  <c r="V13" i="43"/>
  <c r="W13" i="43"/>
  <c r="X13" i="43"/>
  <c r="Y13" i="43"/>
  <c r="Z13" i="43"/>
  <c r="AA13" i="43"/>
  <c r="AB13" i="43"/>
  <c r="AC13" i="43"/>
  <c r="AD13" i="43"/>
  <c r="AE13" i="43"/>
  <c r="AF13" i="43"/>
  <c r="C14" i="43"/>
  <c r="D14" i="43"/>
  <c r="E14" i="43"/>
  <c r="F14" i="43"/>
  <c r="G14" i="43"/>
  <c r="H14" i="43"/>
  <c r="I14" i="43"/>
  <c r="J14" i="43"/>
  <c r="K14" i="43"/>
  <c r="L14" i="43"/>
  <c r="M14" i="43"/>
  <c r="N14" i="43"/>
  <c r="O14" i="43"/>
  <c r="P14" i="43"/>
  <c r="Q14" i="43"/>
  <c r="R14" i="43"/>
  <c r="S14" i="43"/>
  <c r="T14" i="43"/>
  <c r="U14" i="43"/>
  <c r="V14" i="43"/>
  <c r="W14" i="43"/>
  <c r="X14" i="43"/>
  <c r="Y14" i="43"/>
  <c r="Z14" i="43"/>
  <c r="AA14" i="43"/>
  <c r="AB14" i="43"/>
  <c r="AC14" i="43"/>
  <c r="AD14" i="43"/>
  <c r="AE14" i="43"/>
  <c r="AF14" i="43"/>
  <c r="C15" i="43"/>
  <c r="D15" i="43"/>
  <c r="E15" i="43"/>
  <c r="F15" i="43"/>
  <c r="G15" i="43"/>
  <c r="H15" i="43"/>
  <c r="I15" i="43"/>
  <c r="J15" i="43"/>
  <c r="K15" i="43"/>
  <c r="L15" i="43"/>
  <c r="M15" i="43"/>
  <c r="N15" i="43"/>
  <c r="O15" i="43"/>
  <c r="P15" i="43"/>
  <c r="Q15" i="43"/>
  <c r="R15" i="43"/>
  <c r="S15" i="43"/>
  <c r="T15" i="43"/>
  <c r="U15" i="43"/>
  <c r="V15" i="43"/>
  <c r="W15" i="43"/>
  <c r="X15" i="43"/>
  <c r="Y15" i="43"/>
  <c r="Z15" i="43"/>
  <c r="AA15" i="43"/>
  <c r="AB15" i="43"/>
  <c r="AC15" i="43"/>
  <c r="AD15" i="43"/>
  <c r="AE15" i="43"/>
  <c r="AF15" i="43"/>
  <c r="C16" i="43"/>
  <c r="D16" i="43"/>
  <c r="E16" i="43"/>
  <c r="F16" i="43"/>
  <c r="G16" i="43"/>
  <c r="H16" i="43"/>
  <c r="I16" i="43"/>
  <c r="J16" i="43"/>
  <c r="K16" i="43"/>
  <c r="L16" i="43"/>
  <c r="M16" i="43"/>
  <c r="N16" i="43"/>
  <c r="O16" i="43"/>
  <c r="P16" i="43"/>
  <c r="Q16" i="43"/>
  <c r="R16" i="43"/>
  <c r="S16" i="43"/>
  <c r="T16" i="43"/>
  <c r="U16" i="43"/>
  <c r="V16" i="43"/>
  <c r="W16" i="43"/>
  <c r="X16" i="43"/>
  <c r="Y16" i="43"/>
  <c r="Z16" i="43"/>
  <c r="AA16" i="43"/>
  <c r="AB16" i="43"/>
  <c r="AC16" i="43"/>
  <c r="AD16" i="43"/>
  <c r="AE16" i="43"/>
  <c r="AF16" i="43"/>
  <c r="C17" i="43"/>
  <c r="D17" i="43"/>
  <c r="E17" i="43"/>
  <c r="F17" i="43"/>
  <c r="G17" i="43"/>
  <c r="H17" i="43"/>
  <c r="I17" i="43"/>
  <c r="J17" i="43"/>
  <c r="K17" i="43"/>
  <c r="L17" i="43"/>
  <c r="M17" i="43"/>
  <c r="N17" i="43"/>
  <c r="O17" i="43"/>
  <c r="P17" i="43"/>
  <c r="Q17" i="43"/>
  <c r="R17" i="43"/>
  <c r="S17" i="43"/>
  <c r="T17" i="43"/>
  <c r="U17" i="43"/>
  <c r="V17" i="43"/>
  <c r="W17" i="43"/>
  <c r="X17" i="43"/>
  <c r="Y17" i="43"/>
  <c r="Z17" i="43"/>
  <c r="AA17" i="43"/>
  <c r="AB17" i="43"/>
  <c r="AC17" i="43"/>
  <c r="AD17" i="43"/>
  <c r="AE17" i="43"/>
  <c r="AF17" i="43"/>
  <c r="C18" i="43"/>
  <c r="D18" i="43"/>
  <c r="E18" i="43"/>
  <c r="F18" i="43"/>
  <c r="G18" i="43"/>
  <c r="H18" i="43"/>
  <c r="I18" i="43"/>
  <c r="J18" i="43"/>
  <c r="K18" i="43"/>
  <c r="L18" i="43"/>
  <c r="M18" i="43"/>
  <c r="N18" i="43"/>
  <c r="O18" i="43"/>
  <c r="P18" i="43"/>
  <c r="Q18" i="43"/>
  <c r="R18" i="43"/>
  <c r="S18" i="43"/>
  <c r="T18" i="43"/>
  <c r="U18" i="43"/>
  <c r="V18" i="43"/>
  <c r="W18" i="43"/>
  <c r="X18" i="43"/>
  <c r="Y18" i="43"/>
  <c r="Z18" i="43"/>
  <c r="AA18" i="43"/>
  <c r="AB18" i="43"/>
  <c r="AC18" i="43"/>
  <c r="AD18" i="43"/>
  <c r="AE18" i="43"/>
  <c r="AF18" i="43"/>
  <c r="C19" i="43"/>
  <c r="D19" i="43"/>
  <c r="E19" i="43"/>
  <c r="F19" i="43"/>
  <c r="G19" i="43"/>
  <c r="H19" i="43"/>
  <c r="I19" i="43"/>
  <c r="J19" i="43"/>
  <c r="K19" i="43"/>
  <c r="L19" i="43"/>
  <c r="M19" i="43"/>
  <c r="N19" i="43"/>
  <c r="O19" i="43"/>
  <c r="P19" i="43"/>
  <c r="Q19" i="43"/>
  <c r="R19" i="43"/>
  <c r="S19" i="43"/>
  <c r="T19" i="43"/>
  <c r="U19" i="43"/>
  <c r="V19" i="43"/>
  <c r="W19" i="43"/>
  <c r="X19" i="43"/>
  <c r="Y19" i="43"/>
  <c r="Z19" i="43"/>
  <c r="AA19" i="43"/>
  <c r="AB19" i="43"/>
  <c r="AC19" i="43"/>
  <c r="AD19" i="43"/>
  <c r="AE19" i="43"/>
  <c r="AF19" i="43"/>
  <c r="C20" i="43"/>
  <c r="D20" i="43"/>
  <c r="E20" i="43"/>
  <c r="F20" i="43"/>
  <c r="G20" i="43"/>
  <c r="H20" i="43"/>
  <c r="I20" i="43"/>
  <c r="J20" i="43"/>
  <c r="K20" i="43"/>
  <c r="L20" i="43"/>
  <c r="M20" i="43"/>
  <c r="N20" i="43"/>
  <c r="O20" i="43"/>
  <c r="P20" i="43"/>
  <c r="Q20" i="43"/>
  <c r="R20" i="43"/>
  <c r="S20" i="43"/>
  <c r="T20" i="43"/>
  <c r="U20" i="43"/>
  <c r="V20" i="43"/>
  <c r="W20" i="43"/>
  <c r="X20" i="43"/>
  <c r="Y20" i="43"/>
  <c r="Z20" i="43"/>
  <c r="AA20" i="43"/>
  <c r="AB20" i="43"/>
  <c r="AC20" i="43"/>
  <c r="AD20" i="43"/>
  <c r="AE20" i="43"/>
  <c r="AF20" i="43"/>
  <c r="C21" i="43"/>
  <c r="D21" i="43"/>
  <c r="E21" i="43"/>
  <c r="F21" i="43"/>
  <c r="G21" i="43"/>
  <c r="H21" i="43"/>
  <c r="I21" i="43"/>
  <c r="J21" i="43"/>
  <c r="K21" i="43"/>
  <c r="L21" i="43"/>
  <c r="M21" i="43"/>
  <c r="N21" i="43"/>
  <c r="O21" i="43"/>
  <c r="P21" i="43"/>
  <c r="Q21" i="43"/>
  <c r="R21" i="43"/>
  <c r="S21" i="43"/>
  <c r="T21" i="43"/>
  <c r="U21" i="43"/>
  <c r="V21" i="43"/>
  <c r="W21" i="43"/>
  <c r="X21" i="43"/>
  <c r="Y21" i="43"/>
  <c r="Z21" i="43"/>
  <c r="AA21" i="43"/>
  <c r="AB21" i="43"/>
  <c r="AC21" i="43"/>
  <c r="AD21" i="43"/>
  <c r="AE21" i="43"/>
  <c r="AF21" i="43"/>
  <c r="C22" i="43"/>
  <c r="D22" i="43"/>
  <c r="E22" i="43"/>
  <c r="F22" i="43"/>
  <c r="G22" i="43"/>
  <c r="H22" i="43"/>
  <c r="I22" i="43"/>
  <c r="J22" i="43"/>
  <c r="K22" i="43"/>
  <c r="L22" i="43"/>
  <c r="M22" i="43"/>
  <c r="N22" i="43"/>
  <c r="O22" i="43"/>
  <c r="P22" i="43"/>
  <c r="Q22" i="43"/>
  <c r="R22" i="43"/>
  <c r="S22" i="43"/>
  <c r="T22" i="43"/>
  <c r="U22" i="43"/>
  <c r="V22" i="43"/>
  <c r="W22" i="43"/>
  <c r="X22" i="43"/>
  <c r="Y22" i="43"/>
  <c r="Z22" i="43"/>
  <c r="AA22" i="43"/>
  <c r="AB22" i="43"/>
  <c r="AC22" i="43"/>
  <c r="AD22" i="43"/>
  <c r="AE22" i="43"/>
  <c r="AF22" i="43"/>
  <c r="C23" i="43"/>
  <c r="D23" i="43"/>
  <c r="E23" i="43"/>
  <c r="F23" i="43"/>
  <c r="G23" i="43"/>
  <c r="H23" i="43"/>
  <c r="I23" i="43"/>
  <c r="J23" i="43"/>
  <c r="K23" i="43"/>
  <c r="L23" i="43"/>
  <c r="M23" i="43"/>
  <c r="N23" i="43"/>
  <c r="O23" i="43"/>
  <c r="P23" i="43"/>
  <c r="Q23" i="43"/>
  <c r="R23" i="43"/>
  <c r="S23" i="43"/>
  <c r="T23" i="43"/>
  <c r="U23" i="43"/>
  <c r="V23" i="43"/>
  <c r="W23" i="43"/>
  <c r="X23" i="43"/>
  <c r="Y23" i="43"/>
  <c r="Z23" i="43"/>
  <c r="AA23" i="43"/>
  <c r="AB23" i="43"/>
  <c r="AC23" i="43"/>
  <c r="AD23" i="43"/>
  <c r="AE23" i="43"/>
  <c r="AF23" i="43"/>
  <c r="C24" i="43"/>
  <c r="D24" i="43"/>
  <c r="E24" i="43"/>
  <c r="F24" i="43"/>
  <c r="G24" i="43"/>
  <c r="H24" i="43"/>
  <c r="I24" i="43"/>
  <c r="J24" i="43"/>
  <c r="K24" i="43"/>
  <c r="L24" i="43"/>
  <c r="M24" i="43"/>
  <c r="N24" i="43"/>
  <c r="O24" i="43"/>
  <c r="P24" i="43"/>
  <c r="Q24" i="43"/>
  <c r="R24" i="43"/>
  <c r="S24" i="43"/>
  <c r="T24" i="43"/>
  <c r="U24" i="43"/>
  <c r="V24" i="43"/>
  <c r="W24" i="43"/>
  <c r="X24" i="43"/>
  <c r="Y24" i="43"/>
  <c r="Z24" i="43"/>
  <c r="AA24" i="43"/>
  <c r="AB24" i="43"/>
  <c r="AC24" i="43"/>
  <c r="AD24" i="43"/>
  <c r="AE24" i="43"/>
  <c r="AF24" i="43"/>
  <c r="C25" i="43"/>
  <c r="D25" i="43"/>
  <c r="E25" i="43"/>
  <c r="F25" i="43"/>
  <c r="G25" i="43"/>
  <c r="H25" i="43"/>
  <c r="I25" i="43"/>
  <c r="J25" i="43"/>
  <c r="K25" i="43"/>
  <c r="L25" i="43"/>
  <c r="M25" i="43"/>
  <c r="N25" i="43"/>
  <c r="O25" i="43"/>
  <c r="P25" i="43"/>
  <c r="Q25" i="43"/>
  <c r="R25" i="43"/>
  <c r="S25" i="43"/>
  <c r="T25" i="43"/>
  <c r="U25" i="43"/>
  <c r="V25" i="43"/>
  <c r="W25" i="43"/>
  <c r="X25" i="43"/>
  <c r="Y25" i="43"/>
  <c r="Z25" i="43"/>
  <c r="AA25" i="43"/>
  <c r="AB25" i="43"/>
  <c r="AC25" i="43"/>
  <c r="AD25" i="43"/>
  <c r="AE25" i="43"/>
  <c r="AF25" i="43"/>
  <c r="C26" i="43"/>
  <c r="D26" i="43"/>
  <c r="E26" i="43"/>
  <c r="F26" i="43"/>
  <c r="G26" i="43"/>
  <c r="H26" i="43"/>
  <c r="I26" i="43"/>
  <c r="J26" i="43"/>
  <c r="K26" i="43"/>
  <c r="L26" i="43"/>
  <c r="M26" i="43"/>
  <c r="N26" i="43"/>
  <c r="O26" i="43"/>
  <c r="P26" i="43"/>
  <c r="Q26" i="43"/>
  <c r="R26" i="43"/>
  <c r="S26" i="43"/>
  <c r="T26" i="43"/>
  <c r="U26" i="43"/>
  <c r="V26" i="43"/>
  <c r="W26" i="43"/>
  <c r="X26" i="43"/>
  <c r="Y26" i="43"/>
  <c r="Z26" i="43"/>
  <c r="AA26" i="43"/>
  <c r="AB26" i="43"/>
  <c r="AC26" i="43"/>
  <c r="AD26" i="43"/>
  <c r="AE26" i="43"/>
  <c r="AF26" i="43"/>
  <c r="C27" i="43"/>
  <c r="D27" i="43"/>
  <c r="E27" i="43"/>
  <c r="F27" i="43"/>
  <c r="G27" i="43"/>
  <c r="H27" i="43"/>
  <c r="I27" i="43"/>
  <c r="J27" i="43"/>
  <c r="K27" i="43"/>
  <c r="L27" i="43"/>
  <c r="M27" i="43"/>
  <c r="N27" i="43"/>
  <c r="O27" i="43"/>
  <c r="P27" i="43"/>
  <c r="Q27" i="43"/>
  <c r="R27" i="43"/>
  <c r="S27" i="43"/>
  <c r="T27" i="43"/>
  <c r="U27" i="43"/>
  <c r="V27" i="43"/>
  <c r="W27" i="43"/>
  <c r="X27" i="43"/>
  <c r="Y27" i="43"/>
  <c r="Z27" i="43"/>
  <c r="AA27" i="43"/>
  <c r="AB27" i="43"/>
  <c r="AC27" i="43"/>
  <c r="AD27" i="43"/>
  <c r="AE27" i="43"/>
  <c r="AF27" i="43"/>
  <c r="C28" i="43"/>
  <c r="D28" i="43"/>
  <c r="E28" i="43"/>
  <c r="F28" i="43"/>
  <c r="G28" i="43"/>
  <c r="H28" i="43"/>
  <c r="I28" i="43"/>
  <c r="J28" i="43"/>
  <c r="K28" i="43"/>
  <c r="L28" i="43"/>
  <c r="M28" i="43"/>
  <c r="N28" i="43"/>
  <c r="O28" i="43"/>
  <c r="P28" i="43"/>
  <c r="Q28" i="43"/>
  <c r="R28" i="43"/>
  <c r="S28" i="43"/>
  <c r="T28" i="43"/>
  <c r="U28" i="43"/>
  <c r="V28" i="43"/>
  <c r="W28" i="43"/>
  <c r="X28" i="43"/>
  <c r="Y28" i="43"/>
  <c r="Z28" i="43"/>
  <c r="AA28" i="43"/>
  <c r="AB28" i="43"/>
  <c r="AC28" i="43"/>
  <c r="AD28" i="43"/>
  <c r="AE28" i="43"/>
  <c r="AF28" i="43"/>
  <c r="C29" i="43"/>
  <c r="D29" i="43"/>
  <c r="E29" i="43"/>
  <c r="F29" i="43"/>
  <c r="G29" i="43"/>
  <c r="H29" i="43"/>
  <c r="I29" i="43"/>
  <c r="J29" i="43"/>
  <c r="K29" i="43"/>
  <c r="L29" i="43"/>
  <c r="M29" i="43"/>
  <c r="N29" i="43"/>
  <c r="O29" i="43"/>
  <c r="P29" i="43"/>
  <c r="Q29" i="43"/>
  <c r="R29" i="43"/>
  <c r="S29" i="43"/>
  <c r="T29" i="43"/>
  <c r="U29" i="43"/>
  <c r="V29" i="43"/>
  <c r="W29" i="43"/>
  <c r="X29" i="43"/>
  <c r="Y29" i="43"/>
  <c r="Z29" i="43"/>
  <c r="AA29" i="43"/>
  <c r="AB29" i="43"/>
  <c r="AC29" i="43"/>
  <c r="AD29" i="43"/>
  <c r="AE29" i="43"/>
  <c r="AF29" i="43"/>
  <c r="C30" i="43"/>
  <c r="D30" i="43"/>
  <c r="E30" i="43"/>
  <c r="F30" i="43"/>
  <c r="G30" i="43"/>
  <c r="H30" i="43"/>
  <c r="I30" i="43"/>
  <c r="J30" i="43"/>
  <c r="K30" i="43"/>
  <c r="L30" i="43"/>
  <c r="M30" i="43"/>
  <c r="N30" i="43"/>
  <c r="O30" i="43"/>
  <c r="P30" i="43"/>
  <c r="Q30" i="43"/>
  <c r="R30" i="43"/>
  <c r="S30" i="43"/>
  <c r="T30" i="43"/>
  <c r="U30" i="43"/>
  <c r="V30" i="43"/>
  <c r="W30" i="43"/>
  <c r="X30" i="43"/>
  <c r="Y30" i="43"/>
  <c r="Z30" i="43"/>
  <c r="AA30" i="43"/>
  <c r="AB30" i="43"/>
  <c r="AC30" i="43"/>
  <c r="AD30" i="43"/>
  <c r="AE30" i="43"/>
  <c r="AF30" i="43"/>
  <c r="C31" i="43"/>
  <c r="D31" i="43"/>
  <c r="E31" i="43"/>
  <c r="F31" i="43"/>
  <c r="G31" i="43"/>
  <c r="H31" i="43"/>
  <c r="I31" i="43"/>
  <c r="J31" i="43"/>
  <c r="K31" i="43"/>
  <c r="L31" i="43"/>
  <c r="M31" i="43"/>
  <c r="N31" i="43"/>
  <c r="O31" i="43"/>
  <c r="P31" i="43"/>
  <c r="Q31" i="43"/>
  <c r="R31" i="43"/>
  <c r="S31" i="43"/>
  <c r="T31" i="43"/>
  <c r="U31" i="43"/>
  <c r="V31" i="43"/>
  <c r="W31" i="43"/>
  <c r="X31" i="43"/>
  <c r="Y31" i="43"/>
  <c r="Z31" i="43"/>
  <c r="AA31" i="43"/>
  <c r="AB31" i="43"/>
  <c r="AC31" i="43"/>
  <c r="AD31" i="43"/>
  <c r="AE31" i="43"/>
  <c r="AF31" i="43"/>
  <c r="C32" i="43"/>
  <c r="D32" i="43"/>
  <c r="E32" i="43"/>
  <c r="F32" i="43"/>
  <c r="G32" i="43"/>
  <c r="H32" i="43"/>
  <c r="I32" i="43"/>
  <c r="J32" i="43"/>
  <c r="K32" i="43"/>
  <c r="L32" i="43"/>
  <c r="M32" i="43"/>
  <c r="N32" i="43"/>
  <c r="O32" i="43"/>
  <c r="P32" i="43"/>
  <c r="Q32" i="43"/>
  <c r="R32" i="43"/>
  <c r="S32" i="43"/>
  <c r="T32" i="43"/>
  <c r="U32" i="43"/>
  <c r="V32" i="43"/>
  <c r="W32" i="43"/>
  <c r="X32" i="43"/>
  <c r="Y32" i="43"/>
  <c r="Z32" i="43"/>
  <c r="AA32" i="43"/>
  <c r="AB32" i="43"/>
  <c r="AC32" i="43"/>
  <c r="AD32" i="43"/>
  <c r="AE32" i="43"/>
  <c r="AF32" i="43"/>
  <c r="C33" i="43"/>
  <c r="D33" i="43"/>
  <c r="E33" i="43"/>
  <c r="F33" i="43"/>
  <c r="G33" i="43"/>
  <c r="H33" i="43"/>
  <c r="I33" i="43"/>
  <c r="J33" i="43"/>
  <c r="K33" i="43"/>
  <c r="L33" i="43"/>
  <c r="M33" i="43"/>
  <c r="N33" i="43"/>
  <c r="O33" i="43"/>
  <c r="P33" i="43"/>
  <c r="Q33" i="43"/>
  <c r="R33" i="43"/>
  <c r="S33" i="43"/>
  <c r="T33" i="43"/>
  <c r="U33" i="43"/>
  <c r="V33" i="43"/>
  <c r="W33" i="43"/>
  <c r="X33" i="43"/>
  <c r="Y33" i="43"/>
  <c r="Z33" i="43"/>
  <c r="AA33" i="43"/>
  <c r="AB33" i="43"/>
  <c r="AC33" i="43"/>
  <c r="AD33" i="43"/>
  <c r="AE33" i="43"/>
  <c r="AF33" i="43"/>
  <c r="C34" i="43"/>
  <c r="D34" i="43"/>
  <c r="E34" i="43"/>
  <c r="F34" i="43"/>
  <c r="G34" i="43"/>
  <c r="H34" i="43"/>
  <c r="I34" i="43"/>
  <c r="J34" i="43"/>
  <c r="K34" i="43"/>
  <c r="L34" i="43"/>
  <c r="M34" i="43"/>
  <c r="N34" i="43"/>
  <c r="O34" i="43"/>
  <c r="P34" i="43"/>
  <c r="Q34" i="43"/>
  <c r="R34" i="43"/>
  <c r="S34" i="43"/>
  <c r="T34" i="43"/>
  <c r="U34" i="43"/>
  <c r="V34" i="43"/>
  <c r="W34" i="43"/>
  <c r="X34" i="43"/>
  <c r="Y34" i="43"/>
  <c r="Z34" i="43"/>
  <c r="AA34" i="43"/>
  <c r="AB34" i="43"/>
  <c r="AC34" i="43"/>
  <c r="AD34" i="43"/>
  <c r="AE34" i="43"/>
  <c r="AF34" i="43"/>
  <c r="C35" i="43"/>
  <c r="D35" i="43"/>
  <c r="E35" i="43"/>
  <c r="F35" i="43"/>
  <c r="G35" i="43"/>
  <c r="H35" i="43"/>
  <c r="I35" i="43"/>
  <c r="J35" i="43"/>
  <c r="K35" i="43"/>
  <c r="L35" i="43"/>
  <c r="M35" i="43"/>
  <c r="N35" i="43"/>
  <c r="O35" i="43"/>
  <c r="P35" i="43"/>
  <c r="Q35" i="43"/>
  <c r="R35" i="43"/>
  <c r="S35" i="43"/>
  <c r="T35" i="43"/>
  <c r="U35" i="43"/>
  <c r="V35" i="43"/>
  <c r="W35" i="43"/>
  <c r="X35" i="43"/>
  <c r="Y35" i="43"/>
  <c r="Z35" i="43"/>
  <c r="AA35" i="43"/>
  <c r="AB35" i="43"/>
  <c r="AC35" i="43"/>
  <c r="AD35" i="43"/>
  <c r="AE35" i="43"/>
  <c r="AF35" i="43"/>
  <c r="C36" i="43"/>
  <c r="D36" i="43"/>
  <c r="E36" i="43"/>
  <c r="F36" i="43"/>
  <c r="G36" i="43"/>
  <c r="H36" i="43"/>
  <c r="I36" i="43"/>
  <c r="J36" i="43"/>
  <c r="K36" i="43"/>
  <c r="L36" i="43"/>
  <c r="M36" i="43"/>
  <c r="N36" i="43"/>
  <c r="O36" i="43"/>
  <c r="P36" i="43"/>
  <c r="Q36" i="43"/>
  <c r="R36" i="43"/>
  <c r="S36" i="43"/>
  <c r="T36" i="43"/>
  <c r="U36" i="43"/>
  <c r="V36" i="43"/>
  <c r="W36" i="43"/>
  <c r="X36" i="43"/>
  <c r="Y36" i="43"/>
  <c r="Z36" i="43"/>
  <c r="AA36" i="43"/>
  <c r="AB36" i="43"/>
  <c r="AC36" i="43"/>
  <c r="AD36" i="43"/>
  <c r="AE36" i="43"/>
  <c r="AF36" i="43"/>
  <c r="C37" i="43"/>
  <c r="D37" i="43"/>
  <c r="E37" i="43"/>
  <c r="F37" i="43"/>
  <c r="G37" i="43"/>
  <c r="H37" i="43"/>
  <c r="I37" i="43"/>
  <c r="J37" i="43"/>
  <c r="K37" i="43"/>
  <c r="L37" i="43"/>
  <c r="M37" i="43"/>
  <c r="N37" i="43"/>
  <c r="O37" i="43"/>
  <c r="P37" i="43"/>
  <c r="Q37" i="43"/>
  <c r="R37" i="43"/>
  <c r="S37" i="43"/>
  <c r="T37" i="43"/>
  <c r="U37" i="43"/>
  <c r="V37" i="43"/>
  <c r="W37" i="43"/>
  <c r="X37" i="43"/>
  <c r="Y37" i="43"/>
  <c r="Z37" i="43"/>
  <c r="AA37" i="43"/>
  <c r="AB37" i="43"/>
  <c r="AC37" i="43"/>
  <c r="AD37" i="43"/>
  <c r="AE37" i="43"/>
  <c r="AF37" i="43"/>
  <c r="C38" i="43"/>
  <c r="D38" i="43"/>
  <c r="E38" i="43"/>
  <c r="F38" i="43"/>
  <c r="G38" i="43"/>
  <c r="H38" i="43"/>
  <c r="I38" i="43"/>
  <c r="J38" i="43"/>
  <c r="K38" i="43"/>
  <c r="L38" i="43"/>
  <c r="M38" i="43"/>
  <c r="N38" i="43"/>
  <c r="O38" i="43"/>
  <c r="P38" i="43"/>
  <c r="Q38" i="43"/>
  <c r="R38" i="43"/>
  <c r="S38" i="43"/>
  <c r="T38" i="43"/>
  <c r="U38" i="43"/>
  <c r="V38" i="43"/>
  <c r="W38" i="43"/>
  <c r="X38" i="43"/>
  <c r="Y38" i="43"/>
  <c r="Z38" i="43"/>
  <c r="AA38" i="43"/>
  <c r="AB38" i="43"/>
  <c r="AC38" i="43"/>
  <c r="AD38" i="43"/>
  <c r="AE38" i="43"/>
  <c r="AF38" i="43"/>
  <c r="C39" i="43"/>
  <c r="D39" i="43"/>
  <c r="E39" i="43"/>
  <c r="F39" i="43"/>
  <c r="G39" i="43"/>
  <c r="H39" i="43"/>
  <c r="I39" i="43"/>
  <c r="J39" i="43"/>
  <c r="K39" i="43"/>
  <c r="L39" i="43"/>
  <c r="M39" i="43"/>
  <c r="N39" i="43"/>
  <c r="O39" i="43"/>
  <c r="P39" i="43"/>
  <c r="Q39" i="43"/>
  <c r="R39" i="43"/>
  <c r="S39" i="43"/>
  <c r="T39" i="43"/>
  <c r="U39" i="43"/>
  <c r="V39" i="43"/>
  <c r="W39" i="43"/>
  <c r="X39" i="43"/>
  <c r="Y39" i="43"/>
  <c r="Z39" i="43"/>
  <c r="AA39" i="43"/>
  <c r="AB39" i="43"/>
  <c r="AC39" i="43"/>
  <c r="AD39" i="43"/>
  <c r="AE39" i="43"/>
  <c r="AF39" i="43"/>
  <c r="C40" i="43"/>
  <c r="D40" i="43"/>
  <c r="E40" i="43"/>
  <c r="F40" i="43"/>
  <c r="G40" i="43"/>
  <c r="H40" i="43"/>
  <c r="I40" i="43"/>
  <c r="J40" i="43"/>
  <c r="K40" i="43"/>
  <c r="L40" i="43"/>
  <c r="M40" i="43"/>
  <c r="N40" i="43"/>
  <c r="O40" i="43"/>
  <c r="P40" i="43"/>
  <c r="Q40" i="43"/>
  <c r="R40" i="43"/>
  <c r="S40" i="43"/>
  <c r="T40" i="43"/>
  <c r="U40" i="43"/>
  <c r="V40" i="43"/>
  <c r="W40" i="43"/>
  <c r="X40" i="43"/>
  <c r="Y40" i="43"/>
  <c r="Z40" i="43"/>
  <c r="AA40" i="43"/>
  <c r="AB40" i="43"/>
  <c r="AC40" i="43"/>
  <c r="AD40" i="43"/>
  <c r="AE40" i="43"/>
  <c r="AF40" i="43"/>
  <c r="C41" i="43"/>
  <c r="D41" i="43"/>
  <c r="E41" i="43"/>
  <c r="F41" i="43"/>
  <c r="G41" i="43"/>
  <c r="H41" i="43"/>
  <c r="I41" i="43"/>
  <c r="J41" i="43"/>
  <c r="K41" i="43"/>
  <c r="L41" i="43"/>
  <c r="M41" i="43"/>
  <c r="N41" i="43"/>
  <c r="O41" i="43"/>
  <c r="P41" i="43"/>
  <c r="Q41" i="43"/>
  <c r="R41" i="43"/>
  <c r="S41" i="43"/>
  <c r="T41" i="43"/>
  <c r="U41" i="43"/>
  <c r="V41" i="43"/>
  <c r="W41" i="43"/>
  <c r="X41" i="43"/>
  <c r="Y41" i="43"/>
  <c r="Z41" i="43"/>
  <c r="AA41" i="43"/>
  <c r="AB41" i="43"/>
  <c r="AC41" i="43"/>
  <c r="AD41" i="43"/>
  <c r="AE41" i="43"/>
  <c r="AF41" i="43"/>
  <c r="C42" i="43"/>
  <c r="D42" i="43"/>
  <c r="E42" i="43"/>
  <c r="F42" i="43"/>
  <c r="G42" i="43"/>
  <c r="H42" i="43"/>
  <c r="I42" i="43"/>
  <c r="J42" i="43"/>
  <c r="K42" i="43"/>
  <c r="L42" i="43"/>
  <c r="M42" i="43"/>
  <c r="N42" i="43"/>
  <c r="O42" i="43"/>
  <c r="P42" i="43"/>
  <c r="Q42" i="43"/>
  <c r="R42" i="43"/>
  <c r="S42" i="43"/>
  <c r="T42" i="43"/>
  <c r="U42" i="43"/>
  <c r="V42" i="43"/>
  <c r="W42" i="43"/>
  <c r="X42" i="43"/>
  <c r="Y42" i="43"/>
  <c r="Z42" i="43"/>
  <c r="AA42" i="43"/>
  <c r="AB42" i="43"/>
  <c r="AC42" i="43"/>
  <c r="AD42" i="43"/>
  <c r="AE42" i="43"/>
  <c r="AF42" i="43"/>
  <c r="C43" i="43"/>
  <c r="D43" i="43"/>
  <c r="E43" i="43"/>
  <c r="F43" i="43"/>
  <c r="G43" i="43"/>
  <c r="H43" i="43"/>
  <c r="I43" i="43"/>
  <c r="J43" i="43"/>
  <c r="K43" i="43"/>
  <c r="L43" i="43"/>
  <c r="M43" i="43"/>
  <c r="N43" i="43"/>
  <c r="O43" i="43"/>
  <c r="P43" i="43"/>
  <c r="Q43" i="43"/>
  <c r="R43" i="43"/>
  <c r="S43" i="43"/>
  <c r="T43" i="43"/>
  <c r="U43" i="43"/>
  <c r="V43" i="43"/>
  <c r="W43" i="43"/>
  <c r="X43" i="43"/>
  <c r="Y43" i="43"/>
  <c r="Z43" i="43"/>
  <c r="AA43" i="43"/>
  <c r="AB43" i="43"/>
  <c r="AC43" i="43"/>
  <c r="AD43" i="43"/>
  <c r="AE43" i="43"/>
  <c r="AF43" i="43"/>
  <c r="B3" i="43"/>
  <c r="B4" i="43"/>
  <c r="B5" i="43"/>
  <c r="B6" i="43"/>
  <c r="B7" i="43"/>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2" i="43"/>
  <c r="C2" i="42"/>
  <c r="D2" i="42"/>
  <c r="E2" i="42"/>
  <c r="F2" i="42"/>
  <c r="G2" i="42"/>
  <c r="H2" i="42"/>
  <c r="I2" i="42"/>
  <c r="J2" i="42"/>
  <c r="K2" i="42"/>
  <c r="L2" i="42"/>
  <c r="M2" i="42"/>
  <c r="N2" i="42"/>
  <c r="O2" i="42"/>
  <c r="P2" i="42"/>
  <c r="Q2" i="42"/>
  <c r="R2" i="42"/>
  <c r="S2" i="42"/>
  <c r="T2" i="42"/>
  <c r="U2" i="42"/>
  <c r="V2" i="42"/>
  <c r="W2" i="42"/>
  <c r="X2" i="42"/>
  <c r="Y2" i="42"/>
  <c r="Z2" i="42"/>
  <c r="AA2" i="42"/>
  <c r="AB2" i="42"/>
  <c r="AC2" i="42"/>
  <c r="AD2" i="42"/>
  <c r="AE2" i="42"/>
  <c r="AF2" i="42"/>
  <c r="C3" i="42"/>
  <c r="D3" i="42"/>
  <c r="E3" i="42"/>
  <c r="F3" i="42"/>
  <c r="G3" i="42"/>
  <c r="H3" i="42"/>
  <c r="I3" i="42"/>
  <c r="J3" i="42"/>
  <c r="K3" i="42"/>
  <c r="L3" i="42"/>
  <c r="M3" i="42"/>
  <c r="N3" i="42"/>
  <c r="O3" i="42"/>
  <c r="P3" i="42"/>
  <c r="Q3" i="42"/>
  <c r="R3" i="42"/>
  <c r="S3" i="42"/>
  <c r="T3" i="42"/>
  <c r="U3" i="42"/>
  <c r="V3" i="42"/>
  <c r="W3" i="42"/>
  <c r="X3" i="42"/>
  <c r="Y3" i="42"/>
  <c r="Z3" i="42"/>
  <c r="AA3" i="42"/>
  <c r="AB3" i="42"/>
  <c r="AC3" i="42"/>
  <c r="AD3" i="42"/>
  <c r="AE3" i="42"/>
  <c r="AF3" i="42"/>
  <c r="C4" i="42"/>
  <c r="D4" i="42"/>
  <c r="E4" i="42"/>
  <c r="F4" i="42"/>
  <c r="G4" i="42"/>
  <c r="H4" i="42"/>
  <c r="I4" i="42"/>
  <c r="J4" i="42"/>
  <c r="K4" i="42"/>
  <c r="L4" i="42"/>
  <c r="M4" i="42"/>
  <c r="N4" i="42"/>
  <c r="O4" i="42"/>
  <c r="P4" i="42"/>
  <c r="Q4" i="42"/>
  <c r="R4" i="42"/>
  <c r="S4" i="42"/>
  <c r="T4" i="42"/>
  <c r="U4" i="42"/>
  <c r="V4" i="42"/>
  <c r="W4" i="42"/>
  <c r="X4" i="42"/>
  <c r="Y4" i="42"/>
  <c r="Z4" i="42"/>
  <c r="AA4" i="42"/>
  <c r="AB4" i="42"/>
  <c r="AC4" i="42"/>
  <c r="AD4" i="42"/>
  <c r="AE4" i="42"/>
  <c r="AF4" i="42"/>
  <c r="C5" i="42"/>
  <c r="D5" i="42"/>
  <c r="E5" i="42"/>
  <c r="F5" i="42"/>
  <c r="G5" i="42"/>
  <c r="H5" i="42"/>
  <c r="I5" i="42"/>
  <c r="J5" i="42"/>
  <c r="K5" i="42"/>
  <c r="L5" i="42"/>
  <c r="M5" i="42"/>
  <c r="N5" i="42"/>
  <c r="O5" i="42"/>
  <c r="P5" i="42"/>
  <c r="Q5" i="42"/>
  <c r="R5" i="42"/>
  <c r="S5" i="42"/>
  <c r="T5" i="42"/>
  <c r="U5" i="42"/>
  <c r="V5" i="42"/>
  <c r="W5" i="42"/>
  <c r="X5" i="42"/>
  <c r="Y5" i="42"/>
  <c r="Z5" i="42"/>
  <c r="AA5" i="42"/>
  <c r="AB5" i="42"/>
  <c r="AC5" i="42"/>
  <c r="AD5" i="42"/>
  <c r="AE5" i="42"/>
  <c r="AF5" i="42"/>
  <c r="C6" i="42"/>
  <c r="D6" i="42"/>
  <c r="E6" i="42"/>
  <c r="F6" i="42"/>
  <c r="G6" i="42"/>
  <c r="H6" i="42"/>
  <c r="I6" i="42"/>
  <c r="J6" i="42"/>
  <c r="K6" i="42"/>
  <c r="L6" i="42"/>
  <c r="M6" i="42"/>
  <c r="N6" i="42"/>
  <c r="O6" i="42"/>
  <c r="P6" i="42"/>
  <c r="Q6" i="42"/>
  <c r="R6" i="42"/>
  <c r="S6" i="42"/>
  <c r="T6" i="42"/>
  <c r="U6" i="42"/>
  <c r="V6" i="42"/>
  <c r="W6" i="42"/>
  <c r="X6" i="42"/>
  <c r="Y6" i="42"/>
  <c r="Z6" i="42"/>
  <c r="AA6" i="42"/>
  <c r="AB6" i="42"/>
  <c r="AC6" i="42"/>
  <c r="AD6" i="42"/>
  <c r="AE6" i="42"/>
  <c r="AF6" i="42"/>
  <c r="C7" i="42"/>
  <c r="D7" i="42"/>
  <c r="E7" i="42"/>
  <c r="F7" i="42"/>
  <c r="G7" i="42"/>
  <c r="H7" i="42"/>
  <c r="I7" i="42"/>
  <c r="J7" i="42"/>
  <c r="K7" i="42"/>
  <c r="L7" i="42"/>
  <c r="M7" i="42"/>
  <c r="N7" i="42"/>
  <c r="O7" i="42"/>
  <c r="P7" i="42"/>
  <c r="Q7" i="42"/>
  <c r="R7" i="42"/>
  <c r="S7" i="42"/>
  <c r="T7" i="42"/>
  <c r="U7" i="42"/>
  <c r="V7" i="42"/>
  <c r="W7" i="42"/>
  <c r="X7" i="42"/>
  <c r="Y7" i="42"/>
  <c r="Z7" i="42"/>
  <c r="AA7" i="42"/>
  <c r="AB7" i="42"/>
  <c r="AC7" i="42"/>
  <c r="AD7" i="42"/>
  <c r="AE7" i="42"/>
  <c r="AF7" i="42"/>
  <c r="C8" i="42"/>
  <c r="D8" i="42"/>
  <c r="E8" i="42"/>
  <c r="F8" i="42"/>
  <c r="G8" i="42"/>
  <c r="H8" i="42"/>
  <c r="I8" i="42"/>
  <c r="J8" i="42"/>
  <c r="K8" i="42"/>
  <c r="L8" i="42"/>
  <c r="M8" i="42"/>
  <c r="N8" i="42"/>
  <c r="O8" i="42"/>
  <c r="P8" i="42"/>
  <c r="Q8" i="42"/>
  <c r="R8" i="42"/>
  <c r="S8" i="42"/>
  <c r="T8" i="42"/>
  <c r="U8" i="42"/>
  <c r="V8" i="42"/>
  <c r="W8" i="42"/>
  <c r="X8" i="42"/>
  <c r="Y8" i="42"/>
  <c r="Z8" i="42"/>
  <c r="AA8" i="42"/>
  <c r="AB8" i="42"/>
  <c r="AC8" i="42"/>
  <c r="AD8" i="42"/>
  <c r="AE8" i="42"/>
  <c r="AF8" i="42"/>
  <c r="C9" i="42"/>
  <c r="D9" i="42"/>
  <c r="E9" i="42"/>
  <c r="F9" i="42"/>
  <c r="G9" i="42"/>
  <c r="H9" i="42"/>
  <c r="I9" i="42"/>
  <c r="J9" i="42"/>
  <c r="K9" i="42"/>
  <c r="L9" i="42"/>
  <c r="M9" i="42"/>
  <c r="N9" i="42"/>
  <c r="O9" i="42"/>
  <c r="P9" i="42"/>
  <c r="Q9" i="42"/>
  <c r="R9" i="42"/>
  <c r="S9" i="42"/>
  <c r="T9" i="42"/>
  <c r="U9" i="42"/>
  <c r="V9" i="42"/>
  <c r="W9" i="42"/>
  <c r="X9" i="42"/>
  <c r="Y9" i="42"/>
  <c r="Z9" i="42"/>
  <c r="AA9" i="42"/>
  <c r="AB9" i="42"/>
  <c r="AC9" i="42"/>
  <c r="AD9" i="42"/>
  <c r="AE9" i="42"/>
  <c r="AF9" i="42"/>
  <c r="C10" i="42"/>
  <c r="D10" i="42"/>
  <c r="E10" i="42"/>
  <c r="F10" i="42"/>
  <c r="G10" i="42"/>
  <c r="H10" i="42"/>
  <c r="I10" i="42"/>
  <c r="J10" i="42"/>
  <c r="K10" i="42"/>
  <c r="L10" i="42"/>
  <c r="M10" i="42"/>
  <c r="N10" i="42"/>
  <c r="O10" i="42"/>
  <c r="P10" i="42"/>
  <c r="Q10" i="42"/>
  <c r="R10" i="42"/>
  <c r="S10" i="42"/>
  <c r="T10" i="42"/>
  <c r="U10" i="42"/>
  <c r="V10" i="42"/>
  <c r="W10" i="42"/>
  <c r="X10" i="42"/>
  <c r="Y10" i="42"/>
  <c r="Z10" i="42"/>
  <c r="AA10" i="42"/>
  <c r="AB10" i="42"/>
  <c r="AC10" i="42"/>
  <c r="AD10" i="42"/>
  <c r="AE10" i="42"/>
  <c r="AF10" i="42"/>
  <c r="C11" i="42"/>
  <c r="D11" i="42"/>
  <c r="E11" i="42"/>
  <c r="F11" i="42"/>
  <c r="G11" i="42"/>
  <c r="H11" i="42"/>
  <c r="I11" i="42"/>
  <c r="J11" i="42"/>
  <c r="K11" i="42"/>
  <c r="L11" i="42"/>
  <c r="M11" i="42"/>
  <c r="N11" i="42"/>
  <c r="O11" i="42"/>
  <c r="P11" i="42"/>
  <c r="Q11" i="42"/>
  <c r="R11" i="42"/>
  <c r="S11" i="42"/>
  <c r="T11" i="42"/>
  <c r="U11" i="42"/>
  <c r="V11" i="42"/>
  <c r="W11" i="42"/>
  <c r="X11" i="42"/>
  <c r="Y11" i="42"/>
  <c r="Z11" i="42"/>
  <c r="AA11" i="42"/>
  <c r="AB11" i="42"/>
  <c r="AC11" i="42"/>
  <c r="AD11" i="42"/>
  <c r="AE11" i="42"/>
  <c r="AF11" i="42"/>
  <c r="C12" i="42"/>
  <c r="D12" i="42"/>
  <c r="E12" i="42"/>
  <c r="F12" i="42"/>
  <c r="G12" i="42"/>
  <c r="H12" i="42"/>
  <c r="I12" i="42"/>
  <c r="J12" i="42"/>
  <c r="K12" i="42"/>
  <c r="L12" i="42"/>
  <c r="M12" i="42"/>
  <c r="N12" i="42"/>
  <c r="O12" i="42"/>
  <c r="P12" i="42"/>
  <c r="Q12" i="42"/>
  <c r="R12" i="42"/>
  <c r="S12" i="42"/>
  <c r="T12" i="42"/>
  <c r="U12" i="42"/>
  <c r="V12" i="42"/>
  <c r="W12" i="42"/>
  <c r="X12" i="42"/>
  <c r="Y12" i="42"/>
  <c r="Z12" i="42"/>
  <c r="AA12" i="42"/>
  <c r="AB12" i="42"/>
  <c r="AC12" i="42"/>
  <c r="AD12" i="42"/>
  <c r="AE12" i="42"/>
  <c r="AF12" i="42"/>
  <c r="C13" i="42"/>
  <c r="D13" i="42"/>
  <c r="E13" i="42"/>
  <c r="F13" i="42"/>
  <c r="G13" i="42"/>
  <c r="H13" i="42"/>
  <c r="I13" i="42"/>
  <c r="J13" i="42"/>
  <c r="K13" i="42"/>
  <c r="L13" i="42"/>
  <c r="M13" i="42"/>
  <c r="N13" i="42"/>
  <c r="O13" i="42"/>
  <c r="P13" i="42"/>
  <c r="Q13" i="42"/>
  <c r="R13" i="42"/>
  <c r="S13" i="42"/>
  <c r="T13" i="42"/>
  <c r="U13" i="42"/>
  <c r="V13" i="42"/>
  <c r="W13" i="42"/>
  <c r="X13" i="42"/>
  <c r="Y13" i="42"/>
  <c r="Z13" i="42"/>
  <c r="AA13" i="42"/>
  <c r="AB13" i="42"/>
  <c r="AC13" i="42"/>
  <c r="AD13" i="42"/>
  <c r="AE13" i="42"/>
  <c r="AF13" i="42"/>
  <c r="C14" i="42"/>
  <c r="D14" i="42"/>
  <c r="E14" i="42"/>
  <c r="F14" i="42"/>
  <c r="G14" i="42"/>
  <c r="H14" i="42"/>
  <c r="I14" i="42"/>
  <c r="J14" i="42"/>
  <c r="K14" i="42"/>
  <c r="L14" i="42"/>
  <c r="M14" i="42"/>
  <c r="N14" i="42"/>
  <c r="O14" i="42"/>
  <c r="P14" i="42"/>
  <c r="Q14" i="42"/>
  <c r="R14" i="42"/>
  <c r="S14" i="42"/>
  <c r="T14" i="42"/>
  <c r="U14" i="42"/>
  <c r="V14" i="42"/>
  <c r="W14" i="42"/>
  <c r="X14" i="42"/>
  <c r="Y14" i="42"/>
  <c r="Z14" i="42"/>
  <c r="AA14" i="42"/>
  <c r="AB14" i="42"/>
  <c r="AC14" i="42"/>
  <c r="AD14" i="42"/>
  <c r="AE14" i="42"/>
  <c r="AF14" i="42"/>
  <c r="C15" i="42"/>
  <c r="D15" i="42"/>
  <c r="E15" i="42"/>
  <c r="F15" i="42"/>
  <c r="G15" i="42"/>
  <c r="H15" i="42"/>
  <c r="I15" i="42"/>
  <c r="J15" i="42"/>
  <c r="K15" i="42"/>
  <c r="L15" i="42"/>
  <c r="M15" i="42"/>
  <c r="N15" i="42"/>
  <c r="O15" i="42"/>
  <c r="P15" i="42"/>
  <c r="Q15" i="42"/>
  <c r="R15" i="42"/>
  <c r="S15" i="42"/>
  <c r="T15" i="42"/>
  <c r="U15" i="42"/>
  <c r="V15" i="42"/>
  <c r="W15" i="42"/>
  <c r="X15" i="42"/>
  <c r="Y15" i="42"/>
  <c r="Z15" i="42"/>
  <c r="AA15" i="42"/>
  <c r="AB15" i="42"/>
  <c r="AC15" i="42"/>
  <c r="AD15" i="42"/>
  <c r="AE15" i="42"/>
  <c r="AF15" i="42"/>
  <c r="C16" i="42"/>
  <c r="D16" i="42"/>
  <c r="E16" i="42"/>
  <c r="F16" i="42"/>
  <c r="G16" i="42"/>
  <c r="H16" i="42"/>
  <c r="I16" i="42"/>
  <c r="J16" i="42"/>
  <c r="K16" i="42"/>
  <c r="L16" i="42"/>
  <c r="M16" i="42"/>
  <c r="N16" i="42"/>
  <c r="O16" i="42"/>
  <c r="P16" i="42"/>
  <c r="Q16" i="42"/>
  <c r="R16" i="42"/>
  <c r="S16" i="42"/>
  <c r="T16" i="42"/>
  <c r="U16" i="42"/>
  <c r="V16" i="42"/>
  <c r="W16" i="42"/>
  <c r="X16" i="42"/>
  <c r="Y16" i="42"/>
  <c r="Z16" i="42"/>
  <c r="AA16" i="42"/>
  <c r="AB16" i="42"/>
  <c r="AC16" i="42"/>
  <c r="AD16" i="42"/>
  <c r="AE16" i="42"/>
  <c r="AF16" i="42"/>
  <c r="C17" i="42"/>
  <c r="D17" i="42"/>
  <c r="E17" i="42"/>
  <c r="F17" i="42"/>
  <c r="G17" i="42"/>
  <c r="H17" i="42"/>
  <c r="I17" i="42"/>
  <c r="J17" i="42"/>
  <c r="K17" i="42"/>
  <c r="L17" i="42"/>
  <c r="M17" i="42"/>
  <c r="N17" i="42"/>
  <c r="O17" i="42"/>
  <c r="P17" i="42"/>
  <c r="Q17" i="42"/>
  <c r="R17" i="42"/>
  <c r="S17" i="42"/>
  <c r="T17" i="42"/>
  <c r="U17" i="42"/>
  <c r="V17" i="42"/>
  <c r="W17" i="42"/>
  <c r="X17" i="42"/>
  <c r="Y17" i="42"/>
  <c r="Z17" i="42"/>
  <c r="AA17" i="42"/>
  <c r="AB17" i="42"/>
  <c r="AC17" i="42"/>
  <c r="AD17" i="42"/>
  <c r="AE17" i="42"/>
  <c r="AF17" i="42"/>
  <c r="C18" i="42"/>
  <c r="D18" i="42"/>
  <c r="E18" i="42"/>
  <c r="F18" i="42"/>
  <c r="G18" i="42"/>
  <c r="H18" i="42"/>
  <c r="I18" i="42"/>
  <c r="J18" i="42"/>
  <c r="K18" i="42"/>
  <c r="L18" i="42"/>
  <c r="M18" i="42"/>
  <c r="N18" i="42"/>
  <c r="O18" i="42"/>
  <c r="P18" i="42"/>
  <c r="Q18" i="42"/>
  <c r="R18" i="42"/>
  <c r="S18" i="42"/>
  <c r="T18" i="42"/>
  <c r="U18" i="42"/>
  <c r="V18" i="42"/>
  <c r="W18" i="42"/>
  <c r="X18" i="42"/>
  <c r="Y18" i="42"/>
  <c r="Z18" i="42"/>
  <c r="AA18" i="42"/>
  <c r="AB18" i="42"/>
  <c r="AC18" i="42"/>
  <c r="AD18" i="42"/>
  <c r="AE18" i="42"/>
  <c r="AF18" i="42"/>
  <c r="C19" i="42"/>
  <c r="D19" i="42"/>
  <c r="E19" i="42"/>
  <c r="F19" i="42"/>
  <c r="G19" i="42"/>
  <c r="H19" i="42"/>
  <c r="I19" i="42"/>
  <c r="J19" i="42"/>
  <c r="K19" i="42"/>
  <c r="L19" i="42"/>
  <c r="M19" i="42"/>
  <c r="N19" i="42"/>
  <c r="O19" i="42"/>
  <c r="P19" i="42"/>
  <c r="Q19" i="42"/>
  <c r="R19" i="42"/>
  <c r="S19" i="42"/>
  <c r="T19" i="42"/>
  <c r="U19" i="42"/>
  <c r="V19" i="42"/>
  <c r="W19" i="42"/>
  <c r="X19" i="42"/>
  <c r="Y19" i="42"/>
  <c r="Z19" i="42"/>
  <c r="AA19" i="42"/>
  <c r="AB19" i="42"/>
  <c r="AC19" i="42"/>
  <c r="AD19" i="42"/>
  <c r="AE19" i="42"/>
  <c r="AF19" i="42"/>
  <c r="C20" i="42"/>
  <c r="D20" i="42"/>
  <c r="E20" i="42"/>
  <c r="F20" i="42"/>
  <c r="G20" i="42"/>
  <c r="H20" i="42"/>
  <c r="I20" i="42"/>
  <c r="J20" i="42"/>
  <c r="K20" i="42"/>
  <c r="L20" i="42"/>
  <c r="M20" i="42"/>
  <c r="N20" i="42"/>
  <c r="O20" i="42"/>
  <c r="P20" i="42"/>
  <c r="Q20" i="42"/>
  <c r="R20" i="42"/>
  <c r="S20" i="42"/>
  <c r="T20" i="42"/>
  <c r="U20" i="42"/>
  <c r="V20" i="42"/>
  <c r="W20" i="42"/>
  <c r="X20" i="42"/>
  <c r="Y20" i="42"/>
  <c r="Z20" i="42"/>
  <c r="AA20" i="42"/>
  <c r="AB20" i="42"/>
  <c r="AC20" i="42"/>
  <c r="AD20" i="42"/>
  <c r="AE20" i="42"/>
  <c r="AF20" i="42"/>
  <c r="C21" i="42"/>
  <c r="D21" i="42"/>
  <c r="E21" i="42"/>
  <c r="F21" i="42"/>
  <c r="G21" i="42"/>
  <c r="H21" i="42"/>
  <c r="I21" i="42"/>
  <c r="J21" i="42"/>
  <c r="K21" i="42"/>
  <c r="L21" i="42"/>
  <c r="M21" i="42"/>
  <c r="N21" i="42"/>
  <c r="O21" i="42"/>
  <c r="P21" i="42"/>
  <c r="Q21" i="42"/>
  <c r="R21" i="42"/>
  <c r="S21" i="42"/>
  <c r="T21" i="42"/>
  <c r="U21" i="42"/>
  <c r="V21" i="42"/>
  <c r="W21" i="42"/>
  <c r="X21" i="42"/>
  <c r="Y21" i="42"/>
  <c r="Z21" i="42"/>
  <c r="AA21" i="42"/>
  <c r="AB21" i="42"/>
  <c r="AC21" i="42"/>
  <c r="AD21" i="42"/>
  <c r="AE21" i="42"/>
  <c r="AF21" i="42"/>
  <c r="C22" i="42"/>
  <c r="D22" i="42"/>
  <c r="E22" i="42"/>
  <c r="F22" i="42"/>
  <c r="G22" i="42"/>
  <c r="H22" i="42"/>
  <c r="I22" i="42"/>
  <c r="J22" i="42"/>
  <c r="K22" i="42"/>
  <c r="L22" i="42"/>
  <c r="M22" i="42"/>
  <c r="N22" i="42"/>
  <c r="O22" i="42"/>
  <c r="P22" i="42"/>
  <c r="Q22" i="42"/>
  <c r="R22" i="42"/>
  <c r="S22" i="42"/>
  <c r="T22" i="42"/>
  <c r="U22" i="42"/>
  <c r="V22" i="42"/>
  <c r="W22" i="42"/>
  <c r="X22" i="42"/>
  <c r="Y22" i="42"/>
  <c r="Z22" i="42"/>
  <c r="AA22" i="42"/>
  <c r="AB22" i="42"/>
  <c r="AC22" i="42"/>
  <c r="AD22" i="42"/>
  <c r="AE22" i="42"/>
  <c r="AF22" i="42"/>
  <c r="C23" i="42"/>
  <c r="D23" i="42"/>
  <c r="E23" i="42"/>
  <c r="F23" i="42"/>
  <c r="G23" i="42"/>
  <c r="H23" i="42"/>
  <c r="I23" i="42"/>
  <c r="J23" i="42"/>
  <c r="K23" i="42"/>
  <c r="L23" i="42"/>
  <c r="M23" i="42"/>
  <c r="N23" i="42"/>
  <c r="O23" i="42"/>
  <c r="P23" i="42"/>
  <c r="Q23" i="42"/>
  <c r="R23" i="42"/>
  <c r="S23" i="42"/>
  <c r="T23" i="42"/>
  <c r="U23" i="42"/>
  <c r="V23" i="42"/>
  <c r="W23" i="42"/>
  <c r="X23" i="42"/>
  <c r="Y23" i="42"/>
  <c r="Z23" i="42"/>
  <c r="AA23" i="42"/>
  <c r="AB23" i="42"/>
  <c r="AC23" i="42"/>
  <c r="AD23" i="42"/>
  <c r="AE23" i="42"/>
  <c r="AF23" i="42"/>
  <c r="C24" i="42"/>
  <c r="D24" i="42"/>
  <c r="E24" i="42"/>
  <c r="F24" i="42"/>
  <c r="G24" i="42"/>
  <c r="H24" i="42"/>
  <c r="I24" i="42"/>
  <c r="J24" i="42"/>
  <c r="K24" i="42"/>
  <c r="L24" i="42"/>
  <c r="M24" i="42"/>
  <c r="N24" i="42"/>
  <c r="O24" i="42"/>
  <c r="P24" i="42"/>
  <c r="Q24" i="42"/>
  <c r="R24" i="42"/>
  <c r="S24" i="42"/>
  <c r="T24" i="42"/>
  <c r="U24" i="42"/>
  <c r="V24" i="42"/>
  <c r="W24" i="42"/>
  <c r="X24" i="42"/>
  <c r="Y24" i="42"/>
  <c r="Z24" i="42"/>
  <c r="AA24" i="42"/>
  <c r="AB24" i="42"/>
  <c r="AC24" i="42"/>
  <c r="AD24" i="42"/>
  <c r="AE24" i="42"/>
  <c r="AF24" i="42"/>
  <c r="C25" i="42"/>
  <c r="D25" i="42"/>
  <c r="E25" i="42"/>
  <c r="F25" i="42"/>
  <c r="G25" i="42"/>
  <c r="H25" i="42"/>
  <c r="I25" i="42"/>
  <c r="J25" i="42"/>
  <c r="K25" i="42"/>
  <c r="L25" i="42"/>
  <c r="M25" i="42"/>
  <c r="N25" i="42"/>
  <c r="O25" i="42"/>
  <c r="P25" i="42"/>
  <c r="Q25" i="42"/>
  <c r="R25" i="42"/>
  <c r="S25" i="42"/>
  <c r="T25" i="42"/>
  <c r="U25" i="42"/>
  <c r="V25" i="42"/>
  <c r="W25" i="42"/>
  <c r="X25" i="42"/>
  <c r="Y25" i="42"/>
  <c r="Z25" i="42"/>
  <c r="AA25" i="42"/>
  <c r="AB25" i="42"/>
  <c r="AC25" i="42"/>
  <c r="AD25" i="42"/>
  <c r="AE25" i="42"/>
  <c r="AF25" i="42"/>
  <c r="C26" i="42"/>
  <c r="D26" i="42"/>
  <c r="E26" i="42"/>
  <c r="F26" i="42"/>
  <c r="G26" i="42"/>
  <c r="H26" i="42"/>
  <c r="I26" i="42"/>
  <c r="J26" i="42"/>
  <c r="K26" i="42"/>
  <c r="L26" i="42"/>
  <c r="M26" i="42"/>
  <c r="N26" i="42"/>
  <c r="O26" i="42"/>
  <c r="P26" i="42"/>
  <c r="Q26" i="42"/>
  <c r="R26" i="42"/>
  <c r="S26" i="42"/>
  <c r="T26" i="42"/>
  <c r="U26" i="42"/>
  <c r="V26" i="42"/>
  <c r="W26" i="42"/>
  <c r="X26" i="42"/>
  <c r="Y26" i="42"/>
  <c r="Z26" i="42"/>
  <c r="AA26" i="42"/>
  <c r="AB26" i="42"/>
  <c r="AC26" i="42"/>
  <c r="AD26" i="42"/>
  <c r="AE26" i="42"/>
  <c r="AF26" i="42"/>
  <c r="C27" i="42"/>
  <c r="D27" i="42"/>
  <c r="E27" i="42"/>
  <c r="F27" i="42"/>
  <c r="G27" i="42"/>
  <c r="H27" i="42"/>
  <c r="I27" i="42"/>
  <c r="J27" i="42"/>
  <c r="K27" i="42"/>
  <c r="L27" i="42"/>
  <c r="M27" i="42"/>
  <c r="N27" i="42"/>
  <c r="O27" i="42"/>
  <c r="P27" i="42"/>
  <c r="Q27" i="42"/>
  <c r="R27" i="42"/>
  <c r="S27" i="42"/>
  <c r="T27" i="42"/>
  <c r="U27" i="42"/>
  <c r="V27" i="42"/>
  <c r="W27" i="42"/>
  <c r="X27" i="42"/>
  <c r="Y27" i="42"/>
  <c r="Z27" i="42"/>
  <c r="AA27" i="42"/>
  <c r="AB27" i="42"/>
  <c r="AC27" i="42"/>
  <c r="AD27" i="42"/>
  <c r="AE27" i="42"/>
  <c r="AF27" i="42"/>
  <c r="C28" i="42"/>
  <c r="D28" i="42"/>
  <c r="E28" i="42"/>
  <c r="F28" i="42"/>
  <c r="G28" i="42"/>
  <c r="H28" i="42"/>
  <c r="I28" i="42"/>
  <c r="J28" i="42"/>
  <c r="K28" i="42"/>
  <c r="L28" i="42"/>
  <c r="M28" i="42"/>
  <c r="N28" i="42"/>
  <c r="O28" i="42"/>
  <c r="P28" i="42"/>
  <c r="Q28" i="42"/>
  <c r="R28" i="42"/>
  <c r="S28" i="42"/>
  <c r="T28" i="42"/>
  <c r="U28" i="42"/>
  <c r="V28" i="42"/>
  <c r="W28" i="42"/>
  <c r="X28" i="42"/>
  <c r="Y28" i="42"/>
  <c r="Z28" i="42"/>
  <c r="AA28" i="42"/>
  <c r="AB28" i="42"/>
  <c r="AC28" i="42"/>
  <c r="AD28" i="42"/>
  <c r="AE28" i="42"/>
  <c r="AF28" i="42"/>
  <c r="C29" i="42"/>
  <c r="D29" i="42"/>
  <c r="E29" i="42"/>
  <c r="F29" i="42"/>
  <c r="G29" i="42"/>
  <c r="H29" i="42"/>
  <c r="I29" i="42"/>
  <c r="J29" i="42"/>
  <c r="K29" i="42"/>
  <c r="L29" i="42"/>
  <c r="M29" i="42"/>
  <c r="N29" i="42"/>
  <c r="O29" i="42"/>
  <c r="P29" i="42"/>
  <c r="Q29" i="42"/>
  <c r="R29" i="42"/>
  <c r="S29" i="42"/>
  <c r="T29" i="42"/>
  <c r="U29" i="42"/>
  <c r="V29" i="42"/>
  <c r="W29" i="42"/>
  <c r="X29" i="42"/>
  <c r="Y29" i="42"/>
  <c r="Z29" i="42"/>
  <c r="AA29" i="42"/>
  <c r="AB29" i="42"/>
  <c r="AC29" i="42"/>
  <c r="AD29" i="42"/>
  <c r="AE29" i="42"/>
  <c r="AF29" i="42"/>
  <c r="C30" i="42"/>
  <c r="D30" i="42"/>
  <c r="E30" i="42"/>
  <c r="F30" i="42"/>
  <c r="G30" i="42"/>
  <c r="H30" i="42"/>
  <c r="I30" i="42"/>
  <c r="J30" i="42"/>
  <c r="K30" i="42"/>
  <c r="L30" i="42"/>
  <c r="M30" i="42"/>
  <c r="N30" i="42"/>
  <c r="O30" i="42"/>
  <c r="P30" i="42"/>
  <c r="Q30" i="42"/>
  <c r="R30" i="42"/>
  <c r="S30" i="42"/>
  <c r="T30" i="42"/>
  <c r="U30" i="42"/>
  <c r="V30" i="42"/>
  <c r="W30" i="42"/>
  <c r="X30" i="42"/>
  <c r="Y30" i="42"/>
  <c r="Z30" i="42"/>
  <c r="AA30" i="42"/>
  <c r="AB30" i="42"/>
  <c r="AC30" i="42"/>
  <c r="AD30" i="42"/>
  <c r="AE30" i="42"/>
  <c r="AF30" i="42"/>
  <c r="C31" i="42"/>
  <c r="D31" i="42"/>
  <c r="E31" i="42"/>
  <c r="F31" i="42"/>
  <c r="G31" i="42"/>
  <c r="H31" i="42"/>
  <c r="I31" i="42"/>
  <c r="J31" i="42"/>
  <c r="K31" i="42"/>
  <c r="L31" i="42"/>
  <c r="M31" i="42"/>
  <c r="N31" i="42"/>
  <c r="O31" i="42"/>
  <c r="P31" i="42"/>
  <c r="Q31" i="42"/>
  <c r="R31" i="42"/>
  <c r="S31" i="42"/>
  <c r="T31" i="42"/>
  <c r="U31" i="42"/>
  <c r="V31" i="42"/>
  <c r="W31" i="42"/>
  <c r="X31" i="42"/>
  <c r="Y31" i="42"/>
  <c r="Z31" i="42"/>
  <c r="AA31" i="42"/>
  <c r="AB31" i="42"/>
  <c r="AC31" i="42"/>
  <c r="AD31" i="42"/>
  <c r="AE31" i="42"/>
  <c r="AF31" i="42"/>
  <c r="C32" i="42"/>
  <c r="D32" i="42"/>
  <c r="E32" i="42"/>
  <c r="F32" i="42"/>
  <c r="G32" i="42"/>
  <c r="H32" i="42"/>
  <c r="I32" i="42"/>
  <c r="J32" i="42"/>
  <c r="K32" i="42"/>
  <c r="L32" i="42"/>
  <c r="M32" i="42"/>
  <c r="N32" i="42"/>
  <c r="O32" i="42"/>
  <c r="P32" i="42"/>
  <c r="Q32" i="42"/>
  <c r="R32" i="42"/>
  <c r="S32" i="42"/>
  <c r="T32" i="42"/>
  <c r="U32" i="42"/>
  <c r="V32" i="42"/>
  <c r="W32" i="42"/>
  <c r="X32" i="42"/>
  <c r="Y32" i="42"/>
  <c r="Z32" i="42"/>
  <c r="AA32" i="42"/>
  <c r="AB32" i="42"/>
  <c r="AC32" i="42"/>
  <c r="AD32" i="42"/>
  <c r="AE32" i="42"/>
  <c r="AF32" i="42"/>
  <c r="C33" i="42"/>
  <c r="D33" i="42"/>
  <c r="E33" i="42"/>
  <c r="F33" i="42"/>
  <c r="G33" i="42"/>
  <c r="H33" i="42"/>
  <c r="I33" i="42"/>
  <c r="J33" i="42"/>
  <c r="K33" i="42"/>
  <c r="L33" i="42"/>
  <c r="M33" i="42"/>
  <c r="N33" i="42"/>
  <c r="O33" i="42"/>
  <c r="P33" i="42"/>
  <c r="Q33" i="42"/>
  <c r="R33" i="42"/>
  <c r="S33" i="42"/>
  <c r="T33" i="42"/>
  <c r="U33" i="42"/>
  <c r="V33" i="42"/>
  <c r="W33" i="42"/>
  <c r="X33" i="42"/>
  <c r="Y33" i="42"/>
  <c r="Z33" i="42"/>
  <c r="AA33" i="42"/>
  <c r="AB33" i="42"/>
  <c r="AC33" i="42"/>
  <c r="AD33" i="42"/>
  <c r="AE33" i="42"/>
  <c r="AF33" i="42"/>
  <c r="C34" i="42"/>
  <c r="D34" i="42"/>
  <c r="E34" i="42"/>
  <c r="F34" i="42"/>
  <c r="G34" i="42"/>
  <c r="H34" i="42"/>
  <c r="I34" i="42"/>
  <c r="J34" i="42"/>
  <c r="K34" i="42"/>
  <c r="L34" i="42"/>
  <c r="M34" i="42"/>
  <c r="N34" i="42"/>
  <c r="O34" i="42"/>
  <c r="P34" i="42"/>
  <c r="Q34" i="42"/>
  <c r="R34" i="42"/>
  <c r="S34" i="42"/>
  <c r="T34" i="42"/>
  <c r="U34" i="42"/>
  <c r="V34" i="42"/>
  <c r="W34" i="42"/>
  <c r="X34" i="42"/>
  <c r="Y34" i="42"/>
  <c r="Z34" i="42"/>
  <c r="AA34" i="42"/>
  <c r="AB34" i="42"/>
  <c r="AC34" i="42"/>
  <c r="AD34" i="42"/>
  <c r="AE34" i="42"/>
  <c r="AF34" i="42"/>
  <c r="C35" i="42"/>
  <c r="D35" i="42"/>
  <c r="E35" i="42"/>
  <c r="F35" i="42"/>
  <c r="G35" i="42"/>
  <c r="H35" i="42"/>
  <c r="I35" i="42"/>
  <c r="J35" i="42"/>
  <c r="K35" i="42"/>
  <c r="L35" i="42"/>
  <c r="M35" i="42"/>
  <c r="N35" i="42"/>
  <c r="O35" i="42"/>
  <c r="P35" i="42"/>
  <c r="Q35" i="42"/>
  <c r="R35" i="42"/>
  <c r="S35" i="42"/>
  <c r="T35" i="42"/>
  <c r="U35" i="42"/>
  <c r="V35" i="42"/>
  <c r="W35" i="42"/>
  <c r="X35" i="42"/>
  <c r="Y35" i="42"/>
  <c r="Z35" i="42"/>
  <c r="AA35" i="42"/>
  <c r="AB35" i="42"/>
  <c r="AC35" i="42"/>
  <c r="AD35" i="42"/>
  <c r="AE35" i="42"/>
  <c r="AF35" i="42"/>
  <c r="C36" i="42"/>
  <c r="D36" i="42"/>
  <c r="E36" i="42"/>
  <c r="F36" i="42"/>
  <c r="G36" i="42"/>
  <c r="H36" i="42"/>
  <c r="I36" i="42"/>
  <c r="J36" i="42"/>
  <c r="K36" i="42"/>
  <c r="L36" i="42"/>
  <c r="M36" i="42"/>
  <c r="N36" i="42"/>
  <c r="O36" i="42"/>
  <c r="P36" i="42"/>
  <c r="Q36" i="42"/>
  <c r="R36" i="42"/>
  <c r="S36" i="42"/>
  <c r="T36" i="42"/>
  <c r="U36" i="42"/>
  <c r="V36" i="42"/>
  <c r="W36" i="42"/>
  <c r="X36" i="42"/>
  <c r="Y36" i="42"/>
  <c r="Z36" i="42"/>
  <c r="AA36" i="42"/>
  <c r="AB36" i="42"/>
  <c r="AC36" i="42"/>
  <c r="AD36" i="42"/>
  <c r="AE36" i="42"/>
  <c r="AF36" i="42"/>
  <c r="C37" i="42"/>
  <c r="D37" i="42"/>
  <c r="E37" i="42"/>
  <c r="F37" i="42"/>
  <c r="G37" i="42"/>
  <c r="H37" i="42"/>
  <c r="I37" i="42"/>
  <c r="J37" i="42"/>
  <c r="K37" i="42"/>
  <c r="L37" i="42"/>
  <c r="M37" i="42"/>
  <c r="N37" i="42"/>
  <c r="O37" i="42"/>
  <c r="P37" i="42"/>
  <c r="Q37" i="42"/>
  <c r="R37" i="42"/>
  <c r="S37" i="42"/>
  <c r="T37" i="42"/>
  <c r="U37" i="42"/>
  <c r="V37" i="42"/>
  <c r="W37" i="42"/>
  <c r="X37" i="42"/>
  <c r="Y37" i="42"/>
  <c r="Z37" i="42"/>
  <c r="AA37" i="42"/>
  <c r="AB37" i="42"/>
  <c r="AC37" i="42"/>
  <c r="AD37" i="42"/>
  <c r="AE37" i="42"/>
  <c r="AF37" i="42"/>
  <c r="C38" i="42"/>
  <c r="D38" i="42"/>
  <c r="E38" i="42"/>
  <c r="F38" i="42"/>
  <c r="G38" i="42"/>
  <c r="H38" i="42"/>
  <c r="I38" i="42"/>
  <c r="J38" i="42"/>
  <c r="K38" i="42"/>
  <c r="L38" i="42"/>
  <c r="M38" i="42"/>
  <c r="N38" i="42"/>
  <c r="O38" i="42"/>
  <c r="P38" i="42"/>
  <c r="Q38" i="42"/>
  <c r="R38" i="42"/>
  <c r="S38" i="42"/>
  <c r="T38" i="42"/>
  <c r="U38" i="42"/>
  <c r="V38" i="42"/>
  <c r="W38" i="42"/>
  <c r="X38" i="42"/>
  <c r="Y38" i="42"/>
  <c r="Z38" i="42"/>
  <c r="AA38" i="42"/>
  <c r="AB38" i="42"/>
  <c r="AC38" i="42"/>
  <c r="AD38" i="42"/>
  <c r="AE38" i="42"/>
  <c r="AF38" i="42"/>
  <c r="C39" i="42"/>
  <c r="D39" i="42"/>
  <c r="E39" i="42"/>
  <c r="F39" i="42"/>
  <c r="G39" i="42"/>
  <c r="H39" i="42"/>
  <c r="I39" i="42"/>
  <c r="J39" i="42"/>
  <c r="K39" i="42"/>
  <c r="L39" i="42"/>
  <c r="M39" i="42"/>
  <c r="N39" i="42"/>
  <c r="O39" i="42"/>
  <c r="P39" i="42"/>
  <c r="Q39" i="42"/>
  <c r="R39" i="42"/>
  <c r="S39" i="42"/>
  <c r="T39" i="42"/>
  <c r="U39" i="42"/>
  <c r="V39" i="42"/>
  <c r="W39" i="42"/>
  <c r="X39" i="42"/>
  <c r="Y39" i="42"/>
  <c r="Z39" i="42"/>
  <c r="AA39" i="42"/>
  <c r="AB39" i="42"/>
  <c r="AC39" i="42"/>
  <c r="AD39" i="42"/>
  <c r="AE39" i="42"/>
  <c r="AF39" i="42"/>
  <c r="C40" i="42"/>
  <c r="D40" i="42"/>
  <c r="E40" i="42"/>
  <c r="F40" i="42"/>
  <c r="G40" i="42"/>
  <c r="H40" i="42"/>
  <c r="I40" i="42"/>
  <c r="J40" i="42"/>
  <c r="K40" i="42"/>
  <c r="L40" i="42"/>
  <c r="M40" i="42"/>
  <c r="N40" i="42"/>
  <c r="O40" i="42"/>
  <c r="P40" i="42"/>
  <c r="Q40" i="42"/>
  <c r="R40" i="42"/>
  <c r="S40" i="42"/>
  <c r="T40" i="42"/>
  <c r="U40" i="42"/>
  <c r="V40" i="42"/>
  <c r="W40" i="42"/>
  <c r="X40" i="42"/>
  <c r="Y40" i="42"/>
  <c r="Z40" i="42"/>
  <c r="AA40" i="42"/>
  <c r="AB40" i="42"/>
  <c r="AC40" i="42"/>
  <c r="AD40" i="42"/>
  <c r="AE40" i="42"/>
  <c r="AF40" i="42"/>
  <c r="C41" i="42"/>
  <c r="D41" i="42"/>
  <c r="E41" i="42"/>
  <c r="F41" i="42"/>
  <c r="G41" i="42"/>
  <c r="H41" i="42"/>
  <c r="I41" i="42"/>
  <c r="J41" i="42"/>
  <c r="K41" i="42"/>
  <c r="L41" i="42"/>
  <c r="M41" i="42"/>
  <c r="N41" i="42"/>
  <c r="O41" i="42"/>
  <c r="P41" i="42"/>
  <c r="Q41" i="42"/>
  <c r="R41" i="42"/>
  <c r="S41" i="42"/>
  <c r="T41" i="42"/>
  <c r="U41" i="42"/>
  <c r="V41" i="42"/>
  <c r="W41" i="42"/>
  <c r="X41" i="42"/>
  <c r="Y41" i="42"/>
  <c r="Z41" i="42"/>
  <c r="AA41" i="42"/>
  <c r="AB41" i="42"/>
  <c r="AC41" i="42"/>
  <c r="AD41" i="42"/>
  <c r="AE41" i="42"/>
  <c r="AF41" i="42"/>
  <c r="C42" i="42"/>
  <c r="D42" i="42"/>
  <c r="E42" i="42"/>
  <c r="F42" i="42"/>
  <c r="G42" i="42"/>
  <c r="H42" i="42"/>
  <c r="I42" i="42"/>
  <c r="J42" i="42"/>
  <c r="K42" i="42"/>
  <c r="L42" i="42"/>
  <c r="M42" i="42"/>
  <c r="N42" i="42"/>
  <c r="O42" i="42"/>
  <c r="P42" i="42"/>
  <c r="Q42" i="42"/>
  <c r="R42" i="42"/>
  <c r="S42" i="42"/>
  <c r="T42" i="42"/>
  <c r="U42" i="42"/>
  <c r="V42" i="42"/>
  <c r="W42" i="42"/>
  <c r="X42" i="42"/>
  <c r="Y42" i="42"/>
  <c r="Z42" i="42"/>
  <c r="AA42" i="42"/>
  <c r="AB42" i="42"/>
  <c r="AC42" i="42"/>
  <c r="AD42" i="42"/>
  <c r="AE42" i="42"/>
  <c r="AF42" i="42"/>
  <c r="C43" i="42"/>
  <c r="D43" i="42"/>
  <c r="E43" i="42"/>
  <c r="F43" i="42"/>
  <c r="G43" i="42"/>
  <c r="H43" i="42"/>
  <c r="I43" i="42"/>
  <c r="J43" i="42"/>
  <c r="K43" i="42"/>
  <c r="L43" i="42"/>
  <c r="M43" i="42"/>
  <c r="N43" i="42"/>
  <c r="O43" i="42"/>
  <c r="P43" i="42"/>
  <c r="Q43" i="42"/>
  <c r="R43" i="42"/>
  <c r="S43" i="42"/>
  <c r="T43" i="42"/>
  <c r="U43" i="42"/>
  <c r="V43" i="42"/>
  <c r="W43" i="42"/>
  <c r="X43" i="42"/>
  <c r="Y43" i="42"/>
  <c r="Z43" i="42"/>
  <c r="AA43" i="42"/>
  <c r="AB43" i="42"/>
  <c r="AC43" i="42"/>
  <c r="AD43" i="42"/>
  <c r="AE43" i="42"/>
  <c r="AF43" i="42"/>
  <c r="B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39" i="42"/>
  <c r="B40" i="42"/>
  <c r="B41" i="42"/>
  <c r="B42" i="42"/>
  <c r="B43" i="42"/>
  <c r="B2" i="42"/>
  <c r="C2" i="41"/>
  <c r="D2" i="41"/>
  <c r="E2" i="41"/>
  <c r="F2" i="41"/>
  <c r="G2" i="41"/>
  <c r="H2" i="41"/>
  <c r="I2" i="41"/>
  <c r="J2" i="41"/>
  <c r="K2" i="41"/>
  <c r="L2" i="41"/>
  <c r="M2" i="41"/>
  <c r="N2" i="41"/>
  <c r="O2" i="41"/>
  <c r="P2" i="41"/>
  <c r="Q2" i="41"/>
  <c r="R2" i="41"/>
  <c r="S2" i="41"/>
  <c r="T2" i="41"/>
  <c r="U2" i="41"/>
  <c r="V2" i="41"/>
  <c r="W2" i="41"/>
  <c r="X2" i="41"/>
  <c r="Y2" i="41"/>
  <c r="Z2" i="41"/>
  <c r="AA2" i="41"/>
  <c r="AB2" i="41"/>
  <c r="AC2" i="41"/>
  <c r="AD2" i="41"/>
  <c r="AE2" i="41"/>
  <c r="AF2" i="41"/>
  <c r="C3" i="41"/>
  <c r="D3" i="41"/>
  <c r="E3" i="41"/>
  <c r="F3" i="41"/>
  <c r="G3" i="41"/>
  <c r="H3" i="41"/>
  <c r="I3" i="41"/>
  <c r="J3" i="41"/>
  <c r="K3" i="41"/>
  <c r="L3" i="41"/>
  <c r="M3" i="41"/>
  <c r="N3" i="41"/>
  <c r="O3" i="41"/>
  <c r="P3" i="41"/>
  <c r="Q3" i="41"/>
  <c r="R3" i="41"/>
  <c r="S3" i="41"/>
  <c r="T3" i="41"/>
  <c r="U3" i="41"/>
  <c r="V3" i="41"/>
  <c r="W3" i="41"/>
  <c r="X3" i="41"/>
  <c r="Y3" i="41"/>
  <c r="Z3" i="41"/>
  <c r="AA3" i="41"/>
  <c r="AB3" i="41"/>
  <c r="AC3" i="41"/>
  <c r="AD3" i="41"/>
  <c r="AE3" i="41"/>
  <c r="AF3" i="41"/>
  <c r="C4" i="41"/>
  <c r="D4" i="41"/>
  <c r="E4" i="41"/>
  <c r="F4" i="41"/>
  <c r="G4" i="41"/>
  <c r="H4" i="41"/>
  <c r="I4" i="41"/>
  <c r="J4" i="41"/>
  <c r="K4" i="41"/>
  <c r="L4" i="41"/>
  <c r="M4" i="41"/>
  <c r="N4" i="41"/>
  <c r="O4" i="41"/>
  <c r="P4" i="41"/>
  <c r="Q4" i="41"/>
  <c r="R4" i="41"/>
  <c r="S4" i="41"/>
  <c r="T4" i="41"/>
  <c r="U4" i="41"/>
  <c r="V4" i="41"/>
  <c r="W4" i="41"/>
  <c r="X4" i="41"/>
  <c r="Y4" i="41"/>
  <c r="Z4" i="41"/>
  <c r="AA4" i="41"/>
  <c r="AB4" i="41"/>
  <c r="AC4" i="41"/>
  <c r="AD4" i="41"/>
  <c r="AE4" i="41"/>
  <c r="AF4" i="41"/>
  <c r="C5" i="41"/>
  <c r="D5" i="41"/>
  <c r="E5" i="41"/>
  <c r="F5" i="41"/>
  <c r="G5" i="41"/>
  <c r="H5" i="41"/>
  <c r="I5" i="41"/>
  <c r="J5" i="41"/>
  <c r="K5" i="41"/>
  <c r="L5" i="41"/>
  <c r="M5" i="41"/>
  <c r="N5" i="41"/>
  <c r="O5" i="41"/>
  <c r="P5" i="41"/>
  <c r="Q5" i="41"/>
  <c r="R5" i="41"/>
  <c r="S5" i="41"/>
  <c r="T5" i="41"/>
  <c r="U5" i="41"/>
  <c r="V5" i="41"/>
  <c r="W5" i="41"/>
  <c r="X5" i="41"/>
  <c r="Y5" i="41"/>
  <c r="Z5" i="41"/>
  <c r="AA5" i="41"/>
  <c r="AB5" i="41"/>
  <c r="AC5" i="41"/>
  <c r="AD5" i="41"/>
  <c r="AE5" i="41"/>
  <c r="AF5" i="41"/>
  <c r="C6" i="41"/>
  <c r="D6" i="41"/>
  <c r="E6" i="41"/>
  <c r="F6" i="41"/>
  <c r="G6" i="41"/>
  <c r="H6" i="41"/>
  <c r="I6" i="41"/>
  <c r="J6" i="41"/>
  <c r="K6" i="41"/>
  <c r="L6" i="41"/>
  <c r="M6" i="41"/>
  <c r="N6" i="41"/>
  <c r="O6" i="41"/>
  <c r="P6" i="41"/>
  <c r="Q6" i="41"/>
  <c r="R6" i="41"/>
  <c r="S6" i="41"/>
  <c r="T6" i="41"/>
  <c r="U6" i="41"/>
  <c r="V6" i="41"/>
  <c r="W6" i="41"/>
  <c r="X6" i="41"/>
  <c r="Y6" i="41"/>
  <c r="Z6" i="41"/>
  <c r="AA6" i="41"/>
  <c r="AB6" i="41"/>
  <c r="AC6" i="41"/>
  <c r="AD6" i="41"/>
  <c r="AE6" i="41"/>
  <c r="AF6" i="41"/>
  <c r="C7" i="41"/>
  <c r="D7" i="41"/>
  <c r="E7" i="41"/>
  <c r="F7" i="41"/>
  <c r="G7" i="41"/>
  <c r="H7" i="41"/>
  <c r="I7" i="41"/>
  <c r="J7" i="41"/>
  <c r="K7" i="41"/>
  <c r="L7" i="41"/>
  <c r="M7" i="41"/>
  <c r="N7" i="41"/>
  <c r="O7" i="41"/>
  <c r="P7" i="41"/>
  <c r="Q7" i="41"/>
  <c r="R7" i="41"/>
  <c r="S7" i="41"/>
  <c r="T7" i="41"/>
  <c r="U7" i="41"/>
  <c r="V7" i="41"/>
  <c r="W7" i="41"/>
  <c r="X7" i="41"/>
  <c r="Y7" i="41"/>
  <c r="Z7" i="41"/>
  <c r="AA7" i="41"/>
  <c r="AB7" i="41"/>
  <c r="AC7" i="41"/>
  <c r="AD7" i="41"/>
  <c r="AE7" i="41"/>
  <c r="AF7" i="41"/>
  <c r="C8" i="41"/>
  <c r="D8" i="41"/>
  <c r="E8" i="41"/>
  <c r="F8" i="41"/>
  <c r="G8" i="41"/>
  <c r="H8" i="41"/>
  <c r="I8" i="41"/>
  <c r="J8" i="41"/>
  <c r="K8" i="41"/>
  <c r="L8" i="41"/>
  <c r="M8" i="41"/>
  <c r="N8" i="41"/>
  <c r="O8" i="41"/>
  <c r="P8" i="41"/>
  <c r="Q8" i="41"/>
  <c r="R8" i="41"/>
  <c r="S8" i="41"/>
  <c r="T8" i="41"/>
  <c r="U8" i="41"/>
  <c r="V8" i="41"/>
  <c r="W8" i="41"/>
  <c r="X8" i="41"/>
  <c r="Y8" i="41"/>
  <c r="Z8" i="41"/>
  <c r="AA8" i="41"/>
  <c r="AB8" i="41"/>
  <c r="AC8" i="41"/>
  <c r="AD8" i="41"/>
  <c r="AE8" i="41"/>
  <c r="AF8" i="41"/>
  <c r="C9" i="41"/>
  <c r="D9" i="41"/>
  <c r="E9" i="41"/>
  <c r="F9" i="41"/>
  <c r="G9" i="41"/>
  <c r="H9" i="41"/>
  <c r="I9" i="41"/>
  <c r="J9" i="41"/>
  <c r="K9" i="41"/>
  <c r="L9" i="41"/>
  <c r="M9" i="41"/>
  <c r="N9" i="41"/>
  <c r="O9" i="41"/>
  <c r="P9" i="41"/>
  <c r="Q9" i="41"/>
  <c r="R9" i="41"/>
  <c r="S9" i="41"/>
  <c r="T9" i="41"/>
  <c r="U9" i="41"/>
  <c r="V9" i="41"/>
  <c r="W9" i="41"/>
  <c r="X9" i="41"/>
  <c r="Y9" i="41"/>
  <c r="Z9" i="41"/>
  <c r="AA9" i="41"/>
  <c r="AB9" i="41"/>
  <c r="AC9" i="41"/>
  <c r="AD9" i="41"/>
  <c r="AE9" i="41"/>
  <c r="AF9" i="41"/>
  <c r="C10" i="41"/>
  <c r="D10" i="41"/>
  <c r="E10" i="41"/>
  <c r="F10" i="41"/>
  <c r="G10" i="41"/>
  <c r="H10" i="41"/>
  <c r="I10" i="41"/>
  <c r="J10" i="41"/>
  <c r="K10" i="41"/>
  <c r="L10" i="41"/>
  <c r="M10" i="41"/>
  <c r="N10" i="41"/>
  <c r="O10" i="41"/>
  <c r="P10" i="41"/>
  <c r="Q10" i="41"/>
  <c r="R10" i="41"/>
  <c r="S10" i="41"/>
  <c r="T10" i="41"/>
  <c r="U10" i="41"/>
  <c r="V10" i="41"/>
  <c r="W10" i="41"/>
  <c r="X10" i="41"/>
  <c r="Y10" i="41"/>
  <c r="Z10" i="41"/>
  <c r="AA10" i="41"/>
  <c r="AB10" i="41"/>
  <c r="AC10" i="41"/>
  <c r="AD10" i="41"/>
  <c r="AE10" i="41"/>
  <c r="AF10" i="41"/>
  <c r="C11" i="41"/>
  <c r="D11" i="41"/>
  <c r="E11" i="41"/>
  <c r="F11" i="41"/>
  <c r="G11" i="41"/>
  <c r="H11" i="41"/>
  <c r="I11" i="41"/>
  <c r="J11" i="41"/>
  <c r="K11" i="41"/>
  <c r="L11" i="41"/>
  <c r="M11" i="41"/>
  <c r="N11" i="41"/>
  <c r="O11" i="41"/>
  <c r="P11" i="41"/>
  <c r="Q11" i="41"/>
  <c r="R11" i="41"/>
  <c r="S11" i="41"/>
  <c r="T11" i="41"/>
  <c r="U11" i="41"/>
  <c r="V11" i="41"/>
  <c r="W11" i="41"/>
  <c r="X11" i="41"/>
  <c r="Y11" i="41"/>
  <c r="Z11" i="41"/>
  <c r="AA11" i="41"/>
  <c r="AB11" i="41"/>
  <c r="AC11" i="41"/>
  <c r="AD11" i="41"/>
  <c r="AE11" i="41"/>
  <c r="AF11" i="41"/>
  <c r="C12" i="41"/>
  <c r="D12" i="41"/>
  <c r="E12" i="41"/>
  <c r="F12" i="41"/>
  <c r="G12" i="41"/>
  <c r="H12" i="41"/>
  <c r="I12" i="41"/>
  <c r="J12" i="41"/>
  <c r="K12" i="41"/>
  <c r="L12" i="41"/>
  <c r="M12" i="41"/>
  <c r="N12" i="41"/>
  <c r="O12" i="41"/>
  <c r="P12" i="41"/>
  <c r="Q12" i="41"/>
  <c r="R12" i="41"/>
  <c r="S12" i="41"/>
  <c r="T12" i="41"/>
  <c r="U12" i="41"/>
  <c r="V12" i="41"/>
  <c r="W12" i="41"/>
  <c r="X12" i="41"/>
  <c r="Y12" i="41"/>
  <c r="Z12" i="41"/>
  <c r="AA12" i="41"/>
  <c r="AB12" i="41"/>
  <c r="AC12" i="41"/>
  <c r="AD12" i="41"/>
  <c r="AE12" i="41"/>
  <c r="AF12" i="41"/>
  <c r="C13" i="41"/>
  <c r="D13" i="41"/>
  <c r="E13" i="41"/>
  <c r="F13" i="41"/>
  <c r="G13" i="41"/>
  <c r="H13" i="41"/>
  <c r="I13" i="41"/>
  <c r="J13" i="41"/>
  <c r="K13" i="41"/>
  <c r="L13" i="41"/>
  <c r="M13" i="41"/>
  <c r="N13" i="41"/>
  <c r="O13" i="41"/>
  <c r="P13" i="41"/>
  <c r="Q13" i="41"/>
  <c r="R13" i="41"/>
  <c r="S13" i="41"/>
  <c r="T13" i="41"/>
  <c r="U13" i="41"/>
  <c r="V13" i="41"/>
  <c r="W13" i="41"/>
  <c r="X13" i="41"/>
  <c r="Y13" i="41"/>
  <c r="Z13" i="41"/>
  <c r="AA13" i="41"/>
  <c r="AB13" i="41"/>
  <c r="AC13" i="41"/>
  <c r="AD13" i="41"/>
  <c r="AE13" i="41"/>
  <c r="AF13" i="41"/>
  <c r="C14" i="41"/>
  <c r="D14" i="41"/>
  <c r="E14" i="41"/>
  <c r="F14" i="41"/>
  <c r="G14" i="41"/>
  <c r="H14" i="41"/>
  <c r="I14" i="41"/>
  <c r="J14" i="41"/>
  <c r="K14" i="41"/>
  <c r="L14" i="41"/>
  <c r="M14" i="41"/>
  <c r="N14" i="41"/>
  <c r="O14" i="41"/>
  <c r="P14" i="41"/>
  <c r="Q14" i="41"/>
  <c r="R14" i="41"/>
  <c r="S14" i="41"/>
  <c r="T14" i="41"/>
  <c r="U14" i="41"/>
  <c r="V14" i="41"/>
  <c r="W14" i="41"/>
  <c r="X14" i="41"/>
  <c r="Y14" i="41"/>
  <c r="Z14" i="41"/>
  <c r="AA14" i="41"/>
  <c r="AB14" i="41"/>
  <c r="AC14" i="41"/>
  <c r="AD14" i="41"/>
  <c r="AE14" i="41"/>
  <c r="AF14" i="41"/>
  <c r="C15" i="41"/>
  <c r="D15" i="41"/>
  <c r="E15" i="41"/>
  <c r="F15" i="41"/>
  <c r="G15" i="41"/>
  <c r="H15" i="41"/>
  <c r="I15" i="41"/>
  <c r="J15" i="41"/>
  <c r="K15" i="41"/>
  <c r="L15" i="41"/>
  <c r="M15" i="41"/>
  <c r="N15" i="41"/>
  <c r="O15" i="41"/>
  <c r="P15" i="41"/>
  <c r="Q15" i="41"/>
  <c r="R15" i="41"/>
  <c r="S15" i="41"/>
  <c r="T15" i="41"/>
  <c r="U15" i="41"/>
  <c r="V15" i="41"/>
  <c r="W15" i="41"/>
  <c r="X15" i="41"/>
  <c r="Y15" i="41"/>
  <c r="Z15" i="41"/>
  <c r="AA15" i="41"/>
  <c r="AB15" i="41"/>
  <c r="AC15" i="41"/>
  <c r="AD15" i="41"/>
  <c r="AE15" i="41"/>
  <c r="AF15" i="41"/>
  <c r="C16" i="41"/>
  <c r="D16" i="41"/>
  <c r="E16" i="41"/>
  <c r="F16" i="41"/>
  <c r="G16" i="41"/>
  <c r="H16" i="41"/>
  <c r="I16" i="41"/>
  <c r="J16" i="41"/>
  <c r="K16" i="41"/>
  <c r="L16" i="41"/>
  <c r="M16" i="41"/>
  <c r="N16" i="41"/>
  <c r="O16" i="41"/>
  <c r="P16" i="41"/>
  <c r="Q16" i="41"/>
  <c r="R16" i="41"/>
  <c r="S16" i="41"/>
  <c r="T16" i="41"/>
  <c r="U16" i="41"/>
  <c r="V16" i="41"/>
  <c r="W16" i="41"/>
  <c r="X16" i="41"/>
  <c r="Y16" i="41"/>
  <c r="Z16" i="41"/>
  <c r="AA16" i="41"/>
  <c r="AB16" i="41"/>
  <c r="AC16" i="41"/>
  <c r="AD16" i="41"/>
  <c r="AE16" i="41"/>
  <c r="AF16" i="41"/>
  <c r="C17" i="41"/>
  <c r="D17" i="41"/>
  <c r="E17" i="41"/>
  <c r="F17" i="41"/>
  <c r="G17" i="41"/>
  <c r="H17" i="41"/>
  <c r="I17" i="41"/>
  <c r="J17" i="41"/>
  <c r="K17" i="41"/>
  <c r="L17" i="41"/>
  <c r="M17" i="41"/>
  <c r="N17" i="41"/>
  <c r="O17" i="41"/>
  <c r="P17" i="41"/>
  <c r="Q17" i="41"/>
  <c r="R17" i="41"/>
  <c r="S17" i="41"/>
  <c r="T17" i="41"/>
  <c r="U17" i="41"/>
  <c r="V17" i="41"/>
  <c r="W17" i="41"/>
  <c r="X17" i="41"/>
  <c r="Y17" i="41"/>
  <c r="Z17" i="41"/>
  <c r="AA17" i="41"/>
  <c r="AB17" i="41"/>
  <c r="AC17" i="41"/>
  <c r="AD17" i="41"/>
  <c r="AE17" i="41"/>
  <c r="AF17" i="41"/>
  <c r="C18" i="41"/>
  <c r="D18" i="41"/>
  <c r="E18" i="41"/>
  <c r="F18" i="41"/>
  <c r="G18" i="41"/>
  <c r="H18" i="41"/>
  <c r="I18" i="41"/>
  <c r="J18" i="41"/>
  <c r="K18" i="41"/>
  <c r="L18" i="41"/>
  <c r="M18" i="41"/>
  <c r="N18" i="41"/>
  <c r="O18" i="41"/>
  <c r="P18" i="41"/>
  <c r="Q18" i="41"/>
  <c r="R18" i="41"/>
  <c r="S18" i="41"/>
  <c r="T18" i="41"/>
  <c r="U18" i="41"/>
  <c r="V18" i="41"/>
  <c r="W18" i="41"/>
  <c r="X18" i="41"/>
  <c r="Y18" i="41"/>
  <c r="Z18" i="41"/>
  <c r="AA18" i="41"/>
  <c r="AB18" i="41"/>
  <c r="AC18" i="41"/>
  <c r="AD18" i="41"/>
  <c r="AE18" i="41"/>
  <c r="AF18" i="41"/>
  <c r="C19" i="41"/>
  <c r="D19" i="41"/>
  <c r="E19" i="41"/>
  <c r="F19" i="41"/>
  <c r="G19" i="41"/>
  <c r="H19" i="41"/>
  <c r="I19" i="41"/>
  <c r="J19" i="41"/>
  <c r="K19" i="41"/>
  <c r="L19" i="41"/>
  <c r="M19" i="41"/>
  <c r="N19" i="41"/>
  <c r="O19" i="41"/>
  <c r="P19" i="41"/>
  <c r="Q19" i="41"/>
  <c r="R19" i="41"/>
  <c r="S19" i="41"/>
  <c r="T19" i="41"/>
  <c r="U19" i="41"/>
  <c r="V19" i="41"/>
  <c r="W19" i="41"/>
  <c r="X19" i="41"/>
  <c r="Y19" i="41"/>
  <c r="Z19" i="41"/>
  <c r="AA19" i="41"/>
  <c r="AB19" i="41"/>
  <c r="AC19" i="41"/>
  <c r="AD19" i="41"/>
  <c r="AE19" i="41"/>
  <c r="AF19" i="41"/>
  <c r="C20" i="41"/>
  <c r="D20" i="41"/>
  <c r="E20" i="41"/>
  <c r="F20" i="41"/>
  <c r="G20" i="41"/>
  <c r="H20" i="41"/>
  <c r="I20" i="41"/>
  <c r="J20" i="41"/>
  <c r="K20" i="41"/>
  <c r="L20" i="41"/>
  <c r="M20" i="41"/>
  <c r="N20" i="41"/>
  <c r="O20" i="41"/>
  <c r="P20" i="41"/>
  <c r="Q20" i="41"/>
  <c r="R20" i="41"/>
  <c r="S20" i="41"/>
  <c r="T20" i="41"/>
  <c r="U20" i="41"/>
  <c r="V20" i="41"/>
  <c r="W20" i="41"/>
  <c r="X20" i="41"/>
  <c r="Y20" i="41"/>
  <c r="Z20" i="41"/>
  <c r="AA20" i="41"/>
  <c r="AB20" i="41"/>
  <c r="AC20" i="41"/>
  <c r="AD20" i="41"/>
  <c r="AE20" i="41"/>
  <c r="AF20" i="41"/>
  <c r="C21" i="41"/>
  <c r="D21" i="41"/>
  <c r="E21" i="41"/>
  <c r="F21" i="41"/>
  <c r="G21" i="41"/>
  <c r="H21" i="41"/>
  <c r="I21" i="41"/>
  <c r="J21" i="41"/>
  <c r="K21" i="41"/>
  <c r="L21" i="41"/>
  <c r="M21" i="41"/>
  <c r="N21" i="41"/>
  <c r="O21" i="41"/>
  <c r="P21" i="41"/>
  <c r="Q21" i="41"/>
  <c r="R21" i="41"/>
  <c r="S21" i="41"/>
  <c r="T21" i="41"/>
  <c r="U21" i="41"/>
  <c r="V21" i="41"/>
  <c r="W21" i="41"/>
  <c r="X21" i="41"/>
  <c r="Y21" i="41"/>
  <c r="Z21" i="41"/>
  <c r="AA21" i="41"/>
  <c r="AB21" i="41"/>
  <c r="AC21" i="41"/>
  <c r="AD21" i="41"/>
  <c r="AE21" i="41"/>
  <c r="AF21" i="41"/>
  <c r="C22" i="41"/>
  <c r="D22" i="41"/>
  <c r="E22" i="41"/>
  <c r="F22" i="41"/>
  <c r="G22" i="41"/>
  <c r="H22" i="41"/>
  <c r="I22" i="41"/>
  <c r="J22" i="41"/>
  <c r="K22" i="41"/>
  <c r="L22" i="41"/>
  <c r="M22" i="41"/>
  <c r="N22" i="41"/>
  <c r="O22" i="41"/>
  <c r="P22" i="41"/>
  <c r="Q22" i="41"/>
  <c r="R22" i="41"/>
  <c r="S22" i="41"/>
  <c r="T22" i="41"/>
  <c r="U22" i="41"/>
  <c r="V22" i="41"/>
  <c r="W22" i="41"/>
  <c r="X22" i="41"/>
  <c r="Y22" i="41"/>
  <c r="Z22" i="41"/>
  <c r="AA22" i="41"/>
  <c r="AB22" i="41"/>
  <c r="AC22" i="41"/>
  <c r="AD22" i="41"/>
  <c r="AE22" i="41"/>
  <c r="AF22" i="41"/>
  <c r="C23" i="41"/>
  <c r="D23" i="41"/>
  <c r="E23" i="41"/>
  <c r="F23" i="41"/>
  <c r="G23" i="41"/>
  <c r="H23" i="41"/>
  <c r="I23" i="41"/>
  <c r="J23" i="41"/>
  <c r="K23" i="41"/>
  <c r="L23" i="41"/>
  <c r="M23" i="41"/>
  <c r="N23" i="41"/>
  <c r="O23" i="41"/>
  <c r="P23" i="41"/>
  <c r="Q23" i="41"/>
  <c r="R23" i="41"/>
  <c r="S23" i="41"/>
  <c r="T23" i="41"/>
  <c r="U23" i="41"/>
  <c r="V23" i="41"/>
  <c r="W23" i="41"/>
  <c r="X23" i="41"/>
  <c r="Y23" i="41"/>
  <c r="Z23" i="41"/>
  <c r="AA23" i="41"/>
  <c r="AB23" i="41"/>
  <c r="AC23" i="41"/>
  <c r="AD23" i="41"/>
  <c r="AE23" i="41"/>
  <c r="AF23" i="41"/>
  <c r="C24" i="41"/>
  <c r="D24" i="41"/>
  <c r="E24" i="41"/>
  <c r="F24" i="41"/>
  <c r="G24" i="41"/>
  <c r="H24" i="41"/>
  <c r="I24" i="41"/>
  <c r="J24" i="41"/>
  <c r="K24" i="41"/>
  <c r="L24" i="41"/>
  <c r="M24" i="41"/>
  <c r="N24" i="41"/>
  <c r="O24" i="41"/>
  <c r="P24" i="41"/>
  <c r="Q24" i="41"/>
  <c r="R24" i="41"/>
  <c r="S24" i="41"/>
  <c r="T24" i="41"/>
  <c r="U24" i="41"/>
  <c r="V24" i="41"/>
  <c r="W24" i="41"/>
  <c r="X24" i="41"/>
  <c r="Y24" i="41"/>
  <c r="Z24" i="41"/>
  <c r="AA24" i="41"/>
  <c r="AB24" i="41"/>
  <c r="AC24" i="41"/>
  <c r="AD24" i="41"/>
  <c r="AE24" i="41"/>
  <c r="AF24" i="41"/>
  <c r="C25" i="41"/>
  <c r="D25" i="41"/>
  <c r="E25" i="41"/>
  <c r="F25" i="41"/>
  <c r="G25" i="41"/>
  <c r="H25" i="41"/>
  <c r="I25" i="41"/>
  <c r="J25" i="41"/>
  <c r="K25" i="41"/>
  <c r="L25" i="41"/>
  <c r="M25" i="41"/>
  <c r="N25" i="41"/>
  <c r="O25" i="41"/>
  <c r="P25" i="41"/>
  <c r="Q25" i="41"/>
  <c r="R25" i="41"/>
  <c r="S25" i="41"/>
  <c r="T25" i="41"/>
  <c r="U25" i="41"/>
  <c r="V25" i="41"/>
  <c r="W25" i="41"/>
  <c r="X25" i="41"/>
  <c r="Y25" i="41"/>
  <c r="Z25" i="41"/>
  <c r="AA25" i="41"/>
  <c r="AB25" i="41"/>
  <c r="AC25" i="41"/>
  <c r="AD25" i="41"/>
  <c r="AE25" i="41"/>
  <c r="AF25" i="41"/>
  <c r="C26" i="41"/>
  <c r="D26" i="41"/>
  <c r="E26" i="41"/>
  <c r="F26" i="41"/>
  <c r="G26" i="41"/>
  <c r="H26" i="41"/>
  <c r="I26" i="41"/>
  <c r="J26" i="41"/>
  <c r="K26" i="41"/>
  <c r="L26" i="41"/>
  <c r="M26" i="41"/>
  <c r="N26" i="41"/>
  <c r="O26" i="41"/>
  <c r="P26" i="41"/>
  <c r="Q26" i="41"/>
  <c r="R26" i="41"/>
  <c r="S26" i="41"/>
  <c r="T26" i="41"/>
  <c r="U26" i="41"/>
  <c r="V26" i="41"/>
  <c r="W26" i="41"/>
  <c r="X26" i="41"/>
  <c r="Y26" i="41"/>
  <c r="Z26" i="41"/>
  <c r="AA26" i="41"/>
  <c r="AB26" i="41"/>
  <c r="AC26" i="41"/>
  <c r="AD26" i="41"/>
  <c r="AE26" i="41"/>
  <c r="AF26" i="41"/>
  <c r="C27" i="41"/>
  <c r="D27" i="41"/>
  <c r="E27" i="41"/>
  <c r="F27" i="41"/>
  <c r="G27" i="41"/>
  <c r="H27" i="41"/>
  <c r="I27" i="41"/>
  <c r="J27" i="41"/>
  <c r="K27" i="41"/>
  <c r="L27" i="41"/>
  <c r="M27" i="41"/>
  <c r="N27" i="41"/>
  <c r="O27" i="41"/>
  <c r="P27" i="41"/>
  <c r="Q27" i="41"/>
  <c r="R27" i="41"/>
  <c r="S27" i="41"/>
  <c r="T27" i="41"/>
  <c r="U27" i="41"/>
  <c r="V27" i="41"/>
  <c r="W27" i="41"/>
  <c r="X27" i="41"/>
  <c r="Y27" i="41"/>
  <c r="Z27" i="41"/>
  <c r="AA27" i="41"/>
  <c r="AB27" i="41"/>
  <c r="AC27" i="41"/>
  <c r="AD27" i="41"/>
  <c r="AE27" i="41"/>
  <c r="AF27" i="41"/>
  <c r="C28" i="41"/>
  <c r="D28" i="41"/>
  <c r="E28" i="41"/>
  <c r="F28" i="41"/>
  <c r="G28" i="41"/>
  <c r="H28" i="41"/>
  <c r="I28" i="41"/>
  <c r="J28" i="41"/>
  <c r="K28" i="41"/>
  <c r="L28" i="41"/>
  <c r="M28" i="41"/>
  <c r="N28" i="41"/>
  <c r="O28" i="41"/>
  <c r="P28" i="41"/>
  <c r="Q28" i="41"/>
  <c r="R28" i="41"/>
  <c r="S28" i="41"/>
  <c r="T28" i="41"/>
  <c r="U28" i="41"/>
  <c r="V28" i="41"/>
  <c r="W28" i="41"/>
  <c r="X28" i="41"/>
  <c r="Y28" i="41"/>
  <c r="Z28" i="41"/>
  <c r="AA28" i="41"/>
  <c r="AB28" i="41"/>
  <c r="AC28" i="41"/>
  <c r="AD28" i="41"/>
  <c r="AE28" i="41"/>
  <c r="AF28" i="41"/>
  <c r="C29" i="41"/>
  <c r="D29" i="41"/>
  <c r="E29" i="41"/>
  <c r="F29" i="41"/>
  <c r="G29" i="41"/>
  <c r="H29" i="41"/>
  <c r="I29" i="41"/>
  <c r="J29" i="41"/>
  <c r="K29" i="41"/>
  <c r="L29" i="41"/>
  <c r="M29" i="41"/>
  <c r="N29" i="41"/>
  <c r="O29" i="41"/>
  <c r="P29" i="41"/>
  <c r="Q29" i="41"/>
  <c r="R29" i="41"/>
  <c r="S29" i="41"/>
  <c r="T29" i="41"/>
  <c r="U29" i="41"/>
  <c r="V29" i="41"/>
  <c r="W29" i="41"/>
  <c r="X29" i="41"/>
  <c r="Y29" i="41"/>
  <c r="Z29" i="41"/>
  <c r="AA29" i="41"/>
  <c r="AB29" i="41"/>
  <c r="AC29" i="41"/>
  <c r="AD29" i="41"/>
  <c r="AE29" i="41"/>
  <c r="AF29" i="41"/>
  <c r="C30" i="41"/>
  <c r="D30" i="41"/>
  <c r="E30" i="41"/>
  <c r="F30" i="41"/>
  <c r="G30" i="41"/>
  <c r="H30" i="41"/>
  <c r="I30" i="41"/>
  <c r="J30" i="41"/>
  <c r="K30" i="41"/>
  <c r="L30" i="41"/>
  <c r="M30" i="41"/>
  <c r="N30" i="41"/>
  <c r="O30" i="41"/>
  <c r="P30" i="41"/>
  <c r="Q30" i="41"/>
  <c r="R30" i="41"/>
  <c r="S30" i="41"/>
  <c r="T30" i="41"/>
  <c r="U30" i="41"/>
  <c r="V30" i="41"/>
  <c r="W30" i="41"/>
  <c r="X30" i="41"/>
  <c r="Y30" i="41"/>
  <c r="Z30" i="41"/>
  <c r="AA30" i="41"/>
  <c r="AB30" i="41"/>
  <c r="AC30" i="41"/>
  <c r="AD30" i="41"/>
  <c r="AE30" i="41"/>
  <c r="AF30" i="41"/>
  <c r="C31" i="41"/>
  <c r="D31" i="41"/>
  <c r="E31" i="41"/>
  <c r="F31" i="41"/>
  <c r="G31" i="41"/>
  <c r="H31" i="41"/>
  <c r="I31" i="41"/>
  <c r="J31" i="41"/>
  <c r="K31" i="41"/>
  <c r="L31" i="41"/>
  <c r="M31" i="41"/>
  <c r="N31" i="41"/>
  <c r="O31" i="41"/>
  <c r="P31" i="41"/>
  <c r="Q31" i="41"/>
  <c r="R31" i="41"/>
  <c r="S31" i="41"/>
  <c r="T31" i="41"/>
  <c r="U31" i="41"/>
  <c r="V31" i="41"/>
  <c r="W31" i="41"/>
  <c r="X31" i="41"/>
  <c r="Y31" i="41"/>
  <c r="Z31" i="41"/>
  <c r="AA31" i="41"/>
  <c r="AB31" i="41"/>
  <c r="AC31" i="41"/>
  <c r="AD31" i="41"/>
  <c r="AE31" i="41"/>
  <c r="AF31" i="41"/>
  <c r="C32" i="41"/>
  <c r="D32" i="41"/>
  <c r="E32" i="41"/>
  <c r="F32" i="41"/>
  <c r="G32" i="41"/>
  <c r="H32" i="41"/>
  <c r="I32" i="41"/>
  <c r="J32" i="41"/>
  <c r="K32" i="41"/>
  <c r="L32" i="41"/>
  <c r="M32" i="41"/>
  <c r="N32" i="41"/>
  <c r="O32" i="41"/>
  <c r="P32" i="41"/>
  <c r="Q32" i="41"/>
  <c r="R32" i="41"/>
  <c r="S32" i="41"/>
  <c r="T32" i="41"/>
  <c r="U32" i="41"/>
  <c r="V32" i="41"/>
  <c r="W32" i="41"/>
  <c r="X32" i="41"/>
  <c r="Y32" i="41"/>
  <c r="Z32" i="41"/>
  <c r="AA32" i="41"/>
  <c r="AB32" i="41"/>
  <c r="AC32" i="41"/>
  <c r="AD32" i="41"/>
  <c r="AE32" i="41"/>
  <c r="AF32" i="41"/>
  <c r="C33" i="41"/>
  <c r="D33" i="41"/>
  <c r="E33" i="41"/>
  <c r="F33" i="41"/>
  <c r="G33" i="41"/>
  <c r="H33" i="41"/>
  <c r="I33" i="41"/>
  <c r="J33" i="41"/>
  <c r="K33" i="41"/>
  <c r="L33" i="41"/>
  <c r="M33" i="41"/>
  <c r="N33" i="41"/>
  <c r="O33" i="41"/>
  <c r="P33" i="41"/>
  <c r="Q33" i="41"/>
  <c r="R33" i="41"/>
  <c r="S33" i="41"/>
  <c r="T33" i="41"/>
  <c r="U33" i="41"/>
  <c r="V33" i="41"/>
  <c r="W33" i="41"/>
  <c r="X33" i="41"/>
  <c r="Y33" i="41"/>
  <c r="Z33" i="41"/>
  <c r="AA33" i="41"/>
  <c r="AB33" i="41"/>
  <c r="AC33" i="41"/>
  <c r="AD33" i="41"/>
  <c r="AE33" i="41"/>
  <c r="AF33" i="41"/>
  <c r="C34" i="41"/>
  <c r="D34" i="41"/>
  <c r="E34" i="41"/>
  <c r="F34" i="41"/>
  <c r="G34" i="41"/>
  <c r="H34" i="41"/>
  <c r="I34" i="41"/>
  <c r="J34" i="41"/>
  <c r="K34" i="41"/>
  <c r="L34" i="41"/>
  <c r="M34" i="41"/>
  <c r="N34" i="41"/>
  <c r="O34" i="41"/>
  <c r="P34" i="41"/>
  <c r="Q34" i="41"/>
  <c r="R34" i="41"/>
  <c r="S34" i="41"/>
  <c r="T34" i="41"/>
  <c r="U34" i="41"/>
  <c r="V34" i="41"/>
  <c r="W34" i="41"/>
  <c r="X34" i="41"/>
  <c r="Y34" i="41"/>
  <c r="Z34" i="41"/>
  <c r="AA34" i="41"/>
  <c r="AB34" i="41"/>
  <c r="AC34" i="41"/>
  <c r="AD34" i="41"/>
  <c r="AE34" i="41"/>
  <c r="AF34" i="41"/>
  <c r="C35" i="41"/>
  <c r="D35" i="41"/>
  <c r="E35" i="41"/>
  <c r="F35" i="41"/>
  <c r="G35" i="41"/>
  <c r="H35" i="41"/>
  <c r="I35" i="41"/>
  <c r="J35" i="41"/>
  <c r="K35" i="41"/>
  <c r="L35" i="41"/>
  <c r="M35" i="41"/>
  <c r="N35" i="41"/>
  <c r="O35" i="41"/>
  <c r="P35" i="41"/>
  <c r="Q35" i="41"/>
  <c r="R35" i="41"/>
  <c r="S35" i="41"/>
  <c r="T35" i="41"/>
  <c r="U35" i="41"/>
  <c r="V35" i="41"/>
  <c r="W35" i="41"/>
  <c r="X35" i="41"/>
  <c r="Y35" i="41"/>
  <c r="Z35" i="41"/>
  <c r="AA35" i="41"/>
  <c r="AB35" i="41"/>
  <c r="AC35" i="41"/>
  <c r="AD35" i="41"/>
  <c r="AE35" i="41"/>
  <c r="AF35" i="41"/>
  <c r="C36" i="41"/>
  <c r="D36" i="41"/>
  <c r="E36" i="41"/>
  <c r="F36" i="41"/>
  <c r="G36" i="41"/>
  <c r="H36" i="41"/>
  <c r="I36" i="41"/>
  <c r="J36" i="41"/>
  <c r="K36" i="41"/>
  <c r="L36" i="41"/>
  <c r="M36" i="41"/>
  <c r="N36" i="41"/>
  <c r="O36" i="41"/>
  <c r="P36" i="41"/>
  <c r="Q36" i="41"/>
  <c r="R36" i="41"/>
  <c r="S36" i="41"/>
  <c r="T36" i="41"/>
  <c r="U36" i="41"/>
  <c r="V36" i="41"/>
  <c r="W36" i="41"/>
  <c r="X36" i="41"/>
  <c r="Y36" i="41"/>
  <c r="Z36" i="41"/>
  <c r="AA36" i="41"/>
  <c r="AB36" i="41"/>
  <c r="AC36" i="41"/>
  <c r="AD36" i="41"/>
  <c r="AE36" i="41"/>
  <c r="AF36" i="41"/>
  <c r="C37" i="41"/>
  <c r="D37" i="41"/>
  <c r="E37" i="41"/>
  <c r="F37" i="41"/>
  <c r="G37" i="41"/>
  <c r="H37" i="41"/>
  <c r="I37" i="41"/>
  <c r="J37" i="41"/>
  <c r="K37" i="41"/>
  <c r="L37" i="41"/>
  <c r="M37" i="41"/>
  <c r="N37" i="41"/>
  <c r="O37" i="41"/>
  <c r="P37" i="41"/>
  <c r="Q37" i="41"/>
  <c r="R37" i="41"/>
  <c r="S37" i="41"/>
  <c r="T37" i="41"/>
  <c r="U37" i="41"/>
  <c r="V37" i="41"/>
  <c r="W37" i="41"/>
  <c r="X37" i="41"/>
  <c r="Y37" i="41"/>
  <c r="Z37" i="41"/>
  <c r="AA37" i="41"/>
  <c r="AB37" i="41"/>
  <c r="AC37" i="41"/>
  <c r="AD37" i="41"/>
  <c r="AE37" i="41"/>
  <c r="AF37" i="41"/>
  <c r="C38" i="41"/>
  <c r="D38" i="41"/>
  <c r="E38" i="41"/>
  <c r="F38" i="41"/>
  <c r="G38" i="41"/>
  <c r="H38" i="41"/>
  <c r="I38" i="41"/>
  <c r="J38" i="41"/>
  <c r="K38" i="41"/>
  <c r="L38" i="41"/>
  <c r="M38" i="41"/>
  <c r="N38" i="41"/>
  <c r="O38" i="41"/>
  <c r="P38" i="41"/>
  <c r="Q38" i="41"/>
  <c r="R38" i="41"/>
  <c r="S38" i="41"/>
  <c r="T38" i="41"/>
  <c r="U38" i="41"/>
  <c r="V38" i="41"/>
  <c r="W38" i="41"/>
  <c r="X38" i="41"/>
  <c r="Y38" i="41"/>
  <c r="Z38" i="41"/>
  <c r="AA38" i="41"/>
  <c r="AB38" i="41"/>
  <c r="AC38" i="41"/>
  <c r="AD38" i="41"/>
  <c r="AE38" i="41"/>
  <c r="AF38" i="41"/>
  <c r="C39" i="41"/>
  <c r="D39" i="41"/>
  <c r="E39" i="41"/>
  <c r="F39" i="41"/>
  <c r="G39" i="41"/>
  <c r="H39" i="41"/>
  <c r="I39" i="41"/>
  <c r="J39" i="41"/>
  <c r="K39" i="41"/>
  <c r="L39" i="41"/>
  <c r="M39" i="41"/>
  <c r="N39" i="41"/>
  <c r="O39" i="41"/>
  <c r="P39" i="41"/>
  <c r="Q39" i="41"/>
  <c r="R39" i="41"/>
  <c r="S39" i="41"/>
  <c r="T39" i="41"/>
  <c r="U39" i="41"/>
  <c r="V39" i="41"/>
  <c r="W39" i="41"/>
  <c r="X39" i="41"/>
  <c r="Y39" i="41"/>
  <c r="Z39" i="41"/>
  <c r="AA39" i="41"/>
  <c r="AB39" i="41"/>
  <c r="AC39" i="41"/>
  <c r="AD39" i="41"/>
  <c r="AE39" i="41"/>
  <c r="AF39" i="41"/>
  <c r="C40" i="41"/>
  <c r="D40" i="41"/>
  <c r="E40" i="41"/>
  <c r="F40" i="41"/>
  <c r="G40" i="41"/>
  <c r="H40" i="41"/>
  <c r="I40" i="41"/>
  <c r="J40" i="41"/>
  <c r="K40" i="41"/>
  <c r="L40" i="41"/>
  <c r="M40" i="41"/>
  <c r="N40" i="41"/>
  <c r="O40" i="41"/>
  <c r="P40" i="41"/>
  <c r="Q40" i="41"/>
  <c r="R40" i="41"/>
  <c r="S40" i="41"/>
  <c r="T40" i="41"/>
  <c r="U40" i="41"/>
  <c r="V40" i="41"/>
  <c r="W40" i="41"/>
  <c r="X40" i="41"/>
  <c r="Y40" i="41"/>
  <c r="Z40" i="41"/>
  <c r="AA40" i="41"/>
  <c r="AB40" i="41"/>
  <c r="AC40" i="41"/>
  <c r="AD40" i="41"/>
  <c r="AE40" i="41"/>
  <c r="AF40" i="41"/>
  <c r="C41" i="41"/>
  <c r="D41" i="41"/>
  <c r="E41" i="41"/>
  <c r="F41" i="41"/>
  <c r="G41" i="41"/>
  <c r="H41" i="41"/>
  <c r="I41" i="41"/>
  <c r="J41" i="41"/>
  <c r="K41" i="41"/>
  <c r="L41" i="41"/>
  <c r="M41" i="41"/>
  <c r="N41" i="41"/>
  <c r="O41" i="41"/>
  <c r="P41" i="41"/>
  <c r="Q41" i="41"/>
  <c r="R41" i="41"/>
  <c r="S41" i="41"/>
  <c r="T41" i="41"/>
  <c r="U41" i="41"/>
  <c r="V41" i="41"/>
  <c r="W41" i="41"/>
  <c r="X41" i="41"/>
  <c r="Y41" i="41"/>
  <c r="Z41" i="41"/>
  <c r="AA41" i="41"/>
  <c r="AB41" i="41"/>
  <c r="AC41" i="41"/>
  <c r="AD41" i="41"/>
  <c r="AE41" i="41"/>
  <c r="AF41" i="41"/>
  <c r="C42" i="41"/>
  <c r="D42" i="41"/>
  <c r="E42" i="41"/>
  <c r="F42" i="41"/>
  <c r="G42" i="41"/>
  <c r="H42" i="41"/>
  <c r="I42" i="41"/>
  <c r="J42" i="41"/>
  <c r="K42" i="41"/>
  <c r="L42" i="41"/>
  <c r="M42" i="41"/>
  <c r="N42" i="41"/>
  <c r="O42" i="41"/>
  <c r="P42" i="41"/>
  <c r="Q42" i="41"/>
  <c r="R42" i="41"/>
  <c r="S42" i="41"/>
  <c r="T42" i="41"/>
  <c r="U42" i="41"/>
  <c r="V42" i="41"/>
  <c r="W42" i="41"/>
  <c r="X42" i="41"/>
  <c r="Y42" i="41"/>
  <c r="Z42" i="41"/>
  <c r="AA42" i="41"/>
  <c r="AB42" i="41"/>
  <c r="AC42" i="41"/>
  <c r="AD42" i="41"/>
  <c r="AE42" i="41"/>
  <c r="AF42" i="41"/>
  <c r="C43" i="41"/>
  <c r="D43" i="41"/>
  <c r="E43" i="41"/>
  <c r="F43" i="41"/>
  <c r="G43" i="41"/>
  <c r="H43" i="41"/>
  <c r="I43" i="41"/>
  <c r="J43" i="41"/>
  <c r="K43" i="41"/>
  <c r="L43" i="41"/>
  <c r="M43" i="41"/>
  <c r="N43" i="41"/>
  <c r="O43" i="41"/>
  <c r="P43" i="41"/>
  <c r="Q43" i="41"/>
  <c r="R43" i="41"/>
  <c r="S43" i="41"/>
  <c r="T43" i="41"/>
  <c r="U43" i="41"/>
  <c r="V43" i="41"/>
  <c r="W43" i="41"/>
  <c r="X43" i="41"/>
  <c r="Y43" i="41"/>
  <c r="Z43" i="41"/>
  <c r="AA43" i="41"/>
  <c r="AB43" i="41"/>
  <c r="AC43" i="41"/>
  <c r="AD43" i="41"/>
  <c r="AE43" i="41"/>
  <c r="AF43" i="41"/>
  <c r="B3" i="41"/>
  <c r="B4" i="41"/>
  <c r="B5" i="41"/>
  <c r="B6" i="41"/>
  <c r="B7" i="41"/>
  <c r="B8" i="41"/>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2" i="41"/>
  <c r="C2" i="40"/>
  <c r="D2" i="40"/>
  <c r="E2" i="40"/>
  <c r="F2" i="40"/>
  <c r="G2" i="40"/>
  <c r="H2" i="40"/>
  <c r="I2" i="40"/>
  <c r="J2" i="40"/>
  <c r="K2" i="40"/>
  <c r="L2" i="40"/>
  <c r="M2" i="40"/>
  <c r="N2" i="40"/>
  <c r="O2" i="40"/>
  <c r="P2" i="40"/>
  <c r="Q2" i="40"/>
  <c r="R2" i="40"/>
  <c r="S2" i="40"/>
  <c r="T2" i="40"/>
  <c r="U2" i="40"/>
  <c r="V2" i="40"/>
  <c r="W2" i="40"/>
  <c r="X2" i="40"/>
  <c r="Y2" i="40"/>
  <c r="Z2" i="40"/>
  <c r="AA2" i="40"/>
  <c r="AB2" i="40"/>
  <c r="AC2" i="40"/>
  <c r="AD2" i="40"/>
  <c r="AE2" i="40"/>
  <c r="AF2" i="40"/>
  <c r="C3" i="40"/>
  <c r="D3" i="40"/>
  <c r="E3" i="40"/>
  <c r="F3" i="40"/>
  <c r="G3" i="40"/>
  <c r="H3" i="40"/>
  <c r="I3" i="40"/>
  <c r="J3" i="40"/>
  <c r="K3" i="40"/>
  <c r="L3" i="40"/>
  <c r="M3" i="40"/>
  <c r="N3" i="40"/>
  <c r="O3" i="40"/>
  <c r="P3" i="40"/>
  <c r="Q3" i="40"/>
  <c r="R3" i="40"/>
  <c r="S3" i="40"/>
  <c r="T3" i="40"/>
  <c r="U3" i="40"/>
  <c r="V3" i="40"/>
  <c r="W3" i="40"/>
  <c r="X3" i="40"/>
  <c r="Y3" i="40"/>
  <c r="Z3" i="40"/>
  <c r="AA3" i="40"/>
  <c r="AB3" i="40"/>
  <c r="AC3" i="40"/>
  <c r="AD3" i="40"/>
  <c r="AE3" i="40"/>
  <c r="AF3" i="40"/>
  <c r="C4" i="40"/>
  <c r="D4" i="40"/>
  <c r="E4" i="40"/>
  <c r="F4" i="40"/>
  <c r="G4" i="40"/>
  <c r="H4" i="40"/>
  <c r="I4" i="40"/>
  <c r="J4" i="40"/>
  <c r="K4" i="40"/>
  <c r="L4" i="40"/>
  <c r="M4" i="40"/>
  <c r="N4" i="40"/>
  <c r="O4" i="40"/>
  <c r="P4" i="40"/>
  <c r="Q4" i="40"/>
  <c r="R4" i="40"/>
  <c r="S4" i="40"/>
  <c r="T4" i="40"/>
  <c r="U4" i="40"/>
  <c r="V4" i="40"/>
  <c r="W4" i="40"/>
  <c r="X4" i="40"/>
  <c r="Y4" i="40"/>
  <c r="Z4" i="40"/>
  <c r="AA4" i="40"/>
  <c r="AB4" i="40"/>
  <c r="AC4" i="40"/>
  <c r="AD4" i="40"/>
  <c r="AE4" i="40"/>
  <c r="AF4" i="40"/>
  <c r="C5" i="40"/>
  <c r="D5" i="40"/>
  <c r="E5"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C6"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C7" i="40"/>
  <c r="D7" i="40"/>
  <c r="E7" i="40"/>
  <c r="F7" i="40"/>
  <c r="G7" i="40"/>
  <c r="H7" i="40"/>
  <c r="I7" i="40"/>
  <c r="J7" i="40"/>
  <c r="K7" i="40"/>
  <c r="L7" i="40"/>
  <c r="M7" i="40"/>
  <c r="N7" i="40"/>
  <c r="O7" i="40"/>
  <c r="P7" i="40"/>
  <c r="Q7" i="40"/>
  <c r="R7" i="40"/>
  <c r="S7" i="40"/>
  <c r="T7" i="40"/>
  <c r="U7" i="40"/>
  <c r="V7" i="40"/>
  <c r="W7" i="40"/>
  <c r="X7" i="40"/>
  <c r="Y7" i="40"/>
  <c r="Z7" i="40"/>
  <c r="AA7" i="40"/>
  <c r="AB7" i="40"/>
  <c r="AC7" i="40"/>
  <c r="AD7" i="40"/>
  <c r="AE7" i="40"/>
  <c r="AF7" i="40"/>
  <c r="C8" i="40"/>
  <c r="D8" i="40"/>
  <c r="E8" i="40"/>
  <c r="F8" i="40"/>
  <c r="G8" i="40"/>
  <c r="H8" i="40"/>
  <c r="I8" i="40"/>
  <c r="J8" i="40"/>
  <c r="K8" i="40"/>
  <c r="L8" i="40"/>
  <c r="M8" i="40"/>
  <c r="N8" i="40"/>
  <c r="O8" i="40"/>
  <c r="P8" i="40"/>
  <c r="Q8" i="40"/>
  <c r="R8" i="40"/>
  <c r="S8" i="40"/>
  <c r="T8" i="40"/>
  <c r="U8" i="40"/>
  <c r="V8" i="40"/>
  <c r="W8" i="40"/>
  <c r="X8" i="40"/>
  <c r="Y8" i="40"/>
  <c r="Z8" i="40"/>
  <c r="AA8" i="40"/>
  <c r="AB8" i="40"/>
  <c r="AC8" i="40"/>
  <c r="AD8" i="40"/>
  <c r="AE8" i="40"/>
  <c r="AF8" i="40"/>
  <c r="C9"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C10" i="40"/>
  <c r="D10" i="40"/>
  <c r="E10" i="40"/>
  <c r="F10" i="40"/>
  <c r="G10" i="40"/>
  <c r="H10" i="40"/>
  <c r="I10" i="40"/>
  <c r="J10" i="40"/>
  <c r="K10" i="40"/>
  <c r="L10" i="40"/>
  <c r="M10" i="40"/>
  <c r="N10" i="40"/>
  <c r="O10" i="40"/>
  <c r="P10" i="40"/>
  <c r="Q10" i="40"/>
  <c r="R10" i="40"/>
  <c r="S10" i="40"/>
  <c r="T10" i="40"/>
  <c r="U10" i="40"/>
  <c r="V10" i="40"/>
  <c r="W10" i="40"/>
  <c r="X10" i="40"/>
  <c r="Y10" i="40"/>
  <c r="Z10" i="40"/>
  <c r="AA10" i="40"/>
  <c r="AB10" i="40"/>
  <c r="AC10" i="40"/>
  <c r="AD10" i="40"/>
  <c r="AE10" i="40"/>
  <c r="AF10" i="40"/>
  <c r="C11" i="40"/>
  <c r="D11" i="40"/>
  <c r="E11" i="40"/>
  <c r="F11" i="40"/>
  <c r="G11" i="40"/>
  <c r="H11" i="40"/>
  <c r="I11" i="40"/>
  <c r="J11" i="40"/>
  <c r="K11" i="40"/>
  <c r="L11" i="40"/>
  <c r="M11" i="40"/>
  <c r="N11" i="40"/>
  <c r="O11" i="40"/>
  <c r="P11" i="40"/>
  <c r="Q11" i="40"/>
  <c r="R11" i="40"/>
  <c r="S11" i="40"/>
  <c r="T11" i="40"/>
  <c r="U11" i="40"/>
  <c r="V11" i="40"/>
  <c r="W11" i="40"/>
  <c r="X11" i="40"/>
  <c r="Y11" i="40"/>
  <c r="Z11" i="40"/>
  <c r="AA11" i="40"/>
  <c r="AB11" i="40"/>
  <c r="AC11" i="40"/>
  <c r="AD11" i="40"/>
  <c r="AE11" i="40"/>
  <c r="AF11" i="40"/>
  <c r="C12" i="40"/>
  <c r="D12" i="40"/>
  <c r="E12" i="40"/>
  <c r="F12" i="40"/>
  <c r="G12" i="40"/>
  <c r="H12" i="40"/>
  <c r="I12" i="40"/>
  <c r="J12" i="40"/>
  <c r="K12" i="40"/>
  <c r="L12" i="40"/>
  <c r="M12" i="40"/>
  <c r="N12" i="40"/>
  <c r="O12" i="40"/>
  <c r="P12" i="40"/>
  <c r="Q12" i="40"/>
  <c r="R12" i="40"/>
  <c r="S12" i="40"/>
  <c r="T12" i="40"/>
  <c r="U12" i="40"/>
  <c r="V12" i="40"/>
  <c r="W12" i="40"/>
  <c r="X12" i="40"/>
  <c r="Y12" i="40"/>
  <c r="Z12" i="40"/>
  <c r="AA12" i="40"/>
  <c r="AB12" i="40"/>
  <c r="AC12" i="40"/>
  <c r="AD12" i="40"/>
  <c r="AE12" i="40"/>
  <c r="AF12" i="40"/>
  <c r="C13" i="40"/>
  <c r="D13" i="40"/>
  <c r="E13" i="40"/>
  <c r="F13" i="40"/>
  <c r="G13" i="40"/>
  <c r="H13" i="40"/>
  <c r="I13" i="40"/>
  <c r="J13" i="40"/>
  <c r="K13" i="40"/>
  <c r="L13" i="40"/>
  <c r="M13" i="40"/>
  <c r="N13" i="40"/>
  <c r="O13" i="40"/>
  <c r="P13" i="40"/>
  <c r="Q13" i="40"/>
  <c r="R13" i="40"/>
  <c r="S13" i="40"/>
  <c r="T13" i="40"/>
  <c r="U13" i="40"/>
  <c r="V13" i="40"/>
  <c r="W13" i="40"/>
  <c r="X13" i="40"/>
  <c r="Y13" i="40"/>
  <c r="Z13" i="40"/>
  <c r="AA13" i="40"/>
  <c r="AB13" i="40"/>
  <c r="AC13" i="40"/>
  <c r="AD13" i="40"/>
  <c r="AE13" i="40"/>
  <c r="AF13" i="40"/>
  <c r="C14" i="40"/>
  <c r="D14"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C15" i="40"/>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C16" i="40"/>
  <c r="D16"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C17"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C18"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C19"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C20"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C21" i="40"/>
  <c r="D21"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C22" i="40"/>
  <c r="D22" i="40"/>
  <c r="E22" i="40"/>
  <c r="F22" i="40"/>
  <c r="G22" i="40"/>
  <c r="H22" i="40"/>
  <c r="I22" i="40"/>
  <c r="J22" i="40"/>
  <c r="K22" i="40"/>
  <c r="L22" i="40"/>
  <c r="M22" i="40"/>
  <c r="N22" i="40"/>
  <c r="O22" i="40"/>
  <c r="P22" i="40"/>
  <c r="Q22" i="40"/>
  <c r="R22" i="40"/>
  <c r="S22" i="40"/>
  <c r="T22" i="40"/>
  <c r="U22" i="40"/>
  <c r="V22" i="40"/>
  <c r="W22" i="40"/>
  <c r="X22" i="40"/>
  <c r="Y22" i="40"/>
  <c r="Z22" i="40"/>
  <c r="AA22" i="40"/>
  <c r="AB22" i="40"/>
  <c r="AC22" i="40"/>
  <c r="AD22" i="40"/>
  <c r="AE22" i="40"/>
  <c r="AF22" i="40"/>
  <c r="C23" i="40"/>
  <c r="D23"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C24" i="40"/>
  <c r="D24"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C25" i="40"/>
  <c r="D25"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C26" i="40"/>
  <c r="D26"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C27" i="40"/>
  <c r="D27"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C28"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C29"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C30"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C31" i="40"/>
  <c r="D31" i="40"/>
  <c r="E31" i="40"/>
  <c r="F31" i="40"/>
  <c r="G31" i="40"/>
  <c r="H31" i="40"/>
  <c r="I31" i="40"/>
  <c r="J31" i="40"/>
  <c r="K31" i="40"/>
  <c r="L31" i="40"/>
  <c r="M31" i="40"/>
  <c r="N31" i="40"/>
  <c r="O31" i="40"/>
  <c r="P31" i="40"/>
  <c r="Q31" i="40"/>
  <c r="R31" i="40"/>
  <c r="S31" i="40"/>
  <c r="T31" i="40"/>
  <c r="U31" i="40"/>
  <c r="V31" i="40"/>
  <c r="W31" i="40"/>
  <c r="X31" i="40"/>
  <c r="Y31" i="40"/>
  <c r="Z31" i="40"/>
  <c r="AA31" i="40"/>
  <c r="AB31" i="40"/>
  <c r="AC31" i="40"/>
  <c r="AD31" i="40"/>
  <c r="AE31" i="40"/>
  <c r="AF31" i="40"/>
  <c r="C32" i="40"/>
  <c r="D32" i="40"/>
  <c r="E32" i="40"/>
  <c r="F32" i="40"/>
  <c r="G32" i="40"/>
  <c r="H32" i="40"/>
  <c r="I32" i="40"/>
  <c r="J32" i="40"/>
  <c r="K32" i="40"/>
  <c r="L32" i="40"/>
  <c r="M32" i="40"/>
  <c r="N32" i="40"/>
  <c r="O32" i="40"/>
  <c r="P32" i="40"/>
  <c r="Q32" i="40"/>
  <c r="R32" i="40"/>
  <c r="S32" i="40"/>
  <c r="T32" i="40"/>
  <c r="U32" i="40"/>
  <c r="V32" i="40"/>
  <c r="W32" i="40"/>
  <c r="X32" i="40"/>
  <c r="Y32" i="40"/>
  <c r="Z32" i="40"/>
  <c r="AA32" i="40"/>
  <c r="AB32" i="40"/>
  <c r="AC32" i="40"/>
  <c r="AD32" i="40"/>
  <c r="AE32" i="40"/>
  <c r="AF32" i="40"/>
  <c r="C33" i="40"/>
  <c r="D33" i="40"/>
  <c r="E33" i="40"/>
  <c r="F33" i="40"/>
  <c r="G33" i="40"/>
  <c r="H33" i="40"/>
  <c r="I33" i="40"/>
  <c r="J33" i="40"/>
  <c r="K33" i="40"/>
  <c r="L33" i="40"/>
  <c r="M33" i="40"/>
  <c r="N33" i="40"/>
  <c r="O33" i="40"/>
  <c r="P33" i="40"/>
  <c r="Q33" i="40"/>
  <c r="R33" i="40"/>
  <c r="S33" i="40"/>
  <c r="T33" i="40"/>
  <c r="U33" i="40"/>
  <c r="V33" i="40"/>
  <c r="W33" i="40"/>
  <c r="X33" i="40"/>
  <c r="Y33" i="40"/>
  <c r="Z33" i="40"/>
  <c r="AA33" i="40"/>
  <c r="AB33" i="40"/>
  <c r="AC33" i="40"/>
  <c r="AD33" i="40"/>
  <c r="AE33" i="40"/>
  <c r="AF33" i="40"/>
  <c r="C34" i="40"/>
  <c r="D34" i="40"/>
  <c r="E34" i="40"/>
  <c r="F34" i="40"/>
  <c r="G34" i="40"/>
  <c r="H34" i="40"/>
  <c r="I34" i="40"/>
  <c r="J34" i="40"/>
  <c r="K34" i="40"/>
  <c r="L34" i="40"/>
  <c r="M34" i="40"/>
  <c r="N34" i="40"/>
  <c r="O34" i="40"/>
  <c r="P34" i="40"/>
  <c r="Q34" i="40"/>
  <c r="R34" i="40"/>
  <c r="S34" i="40"/>
  <c r="T34" i="40"/>
  <c r="U34" i="40"/>
  <c r="V34" i="40"/>
  <c r="W34" i="40"/>
  <c r="X34" i="40"/>
  <c r="Y34" i="40"/>
  <c r="Z34" i="40"/>
  <c r="AA34" i="40"/>
  <c r="AB34" i="40"/>
  <c r="AC34" i="40"/>
  <c r="AD34" i="40"/>
  <c r="AE34" i="40"/>
  <c r="AF34" i="40"/>
  <c r="C35" i="40"/>
  <c r="D35" i="40"/>
  <c r="E35" i="40"/>
  <c r="F35" i="40"/>
  <c r="G35" i="40"/>
  <c r="H35" i="40"/>
  <c r="I35" i="40"/>
  <c r="J35" i="40"/>
  <c r="K35" i="40"/>
  <c r="L35" i="40"/>
  <c r="M35" i="40"/>
  <c r="N35" i="40"/>
  <c r="O35" i="40"/>
  <c r="P35" i="40"/>
  <c r="Q35" i="40"/>
  <c r="R35" i="40"/>
  <c r="S35" i="40"/>
  <c r="T35" i="40"/>
  <c r="U35" i="40"/>
  <c r="V35" i="40"/>
  <c r="W35" i="40"/>
  <c r="X35" i="40"/>
  <c r="Y35" i="40"/>
  <c r="Z35" i="40"/>
  <c r="AA35" i="40"/>
  <c r="AB35" i="40"/>
  <c r="AC35" i="40"/>
  <c r="AD35" i="40"/>
  <c r="AE35" i="40"/>
  <c r="AF35" i="40"/>
  <c r="C36" i="40"/>
  <c r="D36" i="40"/>
  <c r="E36" i="40"/>
  <c r="F36" i="40"/>
  <c r="G36" i="40"/>
  <c r="H36" i="40"/>
  <c r="I36" i="40"/>
  <c r="J36" i="40"/>
  <c r="K36" i="40"/>
  <c r="L36" i="40"/>
  <c r="M36" i="40"/>
  <c r="N36" i="40"/>
  <c r="O36" i="40"/>
  <c r="P36" i="40"/>
  <c r="Q36" i="40"/>
  <c r="R36" i="40"/>
  <c r="S36" i="40"/>
  <c r="T36" i="40"/>
  <c r="U36" i="40"/>
  <c r="V36" i="40"/>
  <c r="W36" i="40"/>
  <c r="X36" i="40"/>
  <c r="Y36" i="40"/>
  <c r="Z36" i="40"/>
  <c r="AA36" i="40"/>
  <c r="AB36" i="40"/>
  <c r="AC36" i="40"/>
  <c r="AD36" i="40"/>
  <c r="AE36" i="40"/>
  <c r="AF36" i="40"/>
  <c r="C37" i="40"/>
  <c r="D37" i="40"/>
  <c r="E37" i="40"/>
  <c r="F37" i="40"/>
  <c r="G37" i="40"/>
  <c r="H37" i="40"/>
  <c r="I37" i="40"/>
  <c r="J37" i="40"/>
  <c r="K37" i="40"/>
  <c r="L37" i="40"/>
  <c r="M37" i="40"/>
  <c r="N37" i="40"/>
  <c r="O37" i="40"/>
  <c r="P37" i="40"/>
  <c r="Q37" i="40"/>
  <c r="R37" i="40"/>
  <c r="S37" i="40"/>
  <c r="T37" i="40"/>
  <c r="U37" i="40"/>
  <c r="V37" i="40"/>
  <c r="W37" i="40"/>
  <c r="X37" i="40"/>
  <c r="Y37" i="40"/>
  <c r="Z37" i="40"/>
  <c r="AA37" i="40"/>
  <c r="AB37" i="40"/>
  <c r="AC37" i="40"/>
  <c r="AD37" i="40"/>
  <c r="AE37" i="40"/>
  <c r="AF37" i="40"/>
  <c r="C38" i="40"/>
  <c r="D38" i="40"/>
  <c r="E38" i="40"/>
  <c r="F38" i="40"/>
  <c r="G38" i="40"/>
  <c r="H38" i="40"/>
  <c r="I38" i="40"/>
  <c r="J38" i="40"/>
  <c r="K38" i="40"/>
  <c r="L38" i="40"/>
  <c r="M38" i="40"/>
  <c r="N38" i="40"/>
  <c r="O38" i="40"/>
  <c r="P38" i="40"/>
  <c r="Q38" i="40"/>
  <c r="R38" i="40"/>
  <c r="S38" i="40"/>
  <c r="T38" i="40"/>
  <c r="U38" i="40"/>
  <c r="V38" i="40"/>
  <c r="W38" i="40"/>
  <c r="X38" i="40"/>
  <c r="Y38" i="40"/>
  <c r="Z38" i="40"/>
  <c r="AA38" i="40"/>
  <c r="AB38" i="40"/>
  <c r="AC38" i="40"/>
  <c r="AD38" i="40"/>
  <c r="AE38" i="40"/>
  <c r="AF38" i="40"/>
  <c r="C39" i="40"/>
  <c r="D39" i="40"/>
  <c r="E39" i="40"/>
  <c r="F39" i="40"/>
  <c r="G39" i="40"/>
  <c r="H39" i="40"/>
  <c r="I39" i="40"/>
  <c r="J39" i="40"/>
  <c r="K39" i="40"/>
  <c r="L39" i="40"/>
  <c r="M39" i="40"/>
  <c r="N39" i="40"/>
  <c r="O39" i="40"/>
  <c r="P39" i="40"/>
  <c r="Q39" i="40"/>
  <c r="R39" i="40"/>
  <c r="S39" i="40"/>
  <c r="T39" i="40"/>
  <c r="U39" i="40"/>
  <c r="V39" i="40"/>
  <c r="W39" i="40"/>
  <c r="X39" i="40"/>
  <c r="Y39" i="40"/>
  <c r="Z39" i="40"/>
  <c r="AA39" i="40"/>
  <c r="AB39" i="40"/>
  <c r="AC39" i="40"/>
  <c r="AD39" i="40"/>
  <c r="AE39" i="40"/>
  <c r="AF39" i="40"/>
  <c r="C40" i="40"/>
  <c r="D40" i="40"/>
  <c r="E40" i="40"/>
  <c r="F40" i="40"/>
  <c r="G40" i="40"/>
  <c r="H40" i="40"/>
  <c r="I40" i="40"/>
  <c r="J40" i="40"/>
  <c r="K40" i="40"/>
  <c r="L40" i="40"/>
  <c r="M40" i="40"/>
  <c r="N40" i="40"/>
  <c r="O40" i="40"/>
  <c r="P40" i="40"/>
  <c r="Q40" i="40"/>
  <c r="R40" i="40"/>
  <c r="S40" i="40"/>
  <c r="T40" i="40"/>
  <c r="U40" i="40"/>
  <c r="V40" i="40"/>
  <c r="W40" i="40"/>
  <c r="X40" i="40"/>
  <c r="Y40" i="40"/>
  <c r="Z40" i="40"/>
  <c r="AA40" i="40"/>
  <c r="AB40" i="40"/>
  <c r="AC40" i="40"/>
  <c r="AD40" i="40"/>
  <c r="AE40" i="40"/>
  <c r="AF40" i="40"/>
  <c r="C41" i="40"/>
  <c r="D41" i="40"/>
  <c r="E41" i="40"/>
  <c r="F41" i="40"/>
  <c r="G41" i="40"/>
  <c r="H41" i="40"/>
  <c r="I41" i="40"/>
  <c r="J41" i="40"/>
  <c r="K41" i="40"/>
  <c r="L41" i="40"/>
  <c r="M41" i="40"/>
  <c r="N41" i="40"/>
  <c r="O41" i="40"/>
  <c r="P41" i="40"/>
  <c r="Q41" i="40"/>
  <c r="R41" i="40"/>
  <c r="S41" i="40"/>
  <c r="T41" i="40"/>
  <c r="U41" i="40"/>
  <c r="V41" i="40"/>
  <c r="W41" i="40"/>
  <c r="X41" i="40"/>
  <c r="Y41" i="40"/>
  <c r="Z41" i="40"/>
  <c r="AA41" i="40"/>
  <c r="AB41" i="40"/>
  <c r="AC41" i="40"/>
  <c r="AD41" i="40"/>
  <c r="AE41" i="40"/>
  <c r="AF41" i="40"/>
  <c r="C42" i="40"/>
  <c r="D42" i="40"/>
  <c r="E42" i="40"/>
  <c r="F42" i="40"/>
  <c r="G42" i="40"/>
  <c r="H42" i="40"/>
  <c r="I42" i="40"/>
  <c r="J42" i="40"/>
  <c r="K42" i="40"/>
  <c r="L42" i="40"/>
  <c r="M42" i="40"/>
  <c r="N42" i="40"/>
  <c r="O42" i="40"/>
  <c r="P42" i="40"/>
  <c r="Q42" i="40"/>
  <c r="R42" i="40"/>
  <c r="S42" i="40"/>
  <c r="T42" i="40"/>
  <c r="U42" i="40"/>
  <c r="V42" i="40"/>
  <c r="W42" i="40"/>
  <c r="X42" i="40"/>
  <c r="Y42" i="40"/>
  <c r="Z42" i="40"/>
  <c r="AA42" i="40"/>
  <c r="AB42" i="40"/>
  <c r="AC42" i="40"/>
  <c r="AD42" i="40"/>
  <c r="AE42" i="40"/>
  <c r="AF42" i="40"/>
  <c r="C43" i="40"/>
  <c r="D43" i="40"/>
  <c r="E43" i="40"/>
  <c r="F43" i="40"/>
  <c r="G43" i="40"/>
  <c r="H43" i="40"/>
  <c r="I43" i="40"/>
  <c r="J43" i="40"/>
  <c r="K43" i="40"/>
  <c r="L43" i="40"/>
  <c r="M43" i="40"/>
  <c r="N43" i="40"/>
  <c r="O43" i="40"/>
  <c r="P43" i="40"/>
  <c r="Q43" i="40"/>
  <c r="R43" i="40"/>
  <c r="S43" i="40"/>
  <c r="T43" i="40"/>
  <c r="U43" i="40"/>
  <c r="V43" i="40"/>
  <c r="W43" i="40"/>
  <c r="X43" i="40"/>
  <c r="Y43" i="40"/>
  <c r="Z43" i="40"/>
  <c r="AA43" i="40"/>
  <c r="AB43" i="40"/>
  <c r="AC43" i="40"/>
  <c r="AD43" i="40"/>
  <c r="AE43" i="40"/>
  <c r="AF43" i="40"/>
  <c r="B3" i="40"/>
  <c r="B4" i="40"/>
  <c r="B5" i="40"/>
  <c r="B6" i="40"/>
  <c r="B7" i="40"/>
  <c r="B8" i="40"/>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2" i="40"/>
  <c r="C2" i="39"/>
  <c r="D2" i="39"/>
  <c r="E2" i="39"/>
  <c r="F2" i="39"/>
  <c r="G2" i="39"/>
  <c r="H2" i="39"/>
  <c r="I2" i="39"/>
  <c r="J2" i="39"/>
  <c r="K2" i="39"/>
  <c r="L2" i="39"/>
  <c r="M2" i="39"/>
  <c r="N2" i="39"/>
  <c r="O2" i="39"/>
  <c r="P2" i="39"/>
  <c r="Q2" i="39"/>
  <c r="R2" i="39"/>
  <c r="S2" i="39"/>
  <c r="T2" i="39"/>
  <c r="U2" i="39"/>
  <c r="V2" i="39"/>
  <c r="W2" i="39"/>
  <c r="X2" i="39"/>
  <c r="Y2" i="39"/>
  <c r="Z2" i="39"/>
  <c r="AA2" i="39"/>
  <c r="AB2" i="39"/>
  <c r="AC2" i="39"/>
  <c r="AD2" i="39"/>
  <c r="AE2" i="39"/>
  <c r="AF2"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C4" i="39"/>
  <c r="D4" i="39"/>
  <c r="E4" i="39"/>
  <c r="F4" i="39"/>
  <c r="G4" i="39"/>
  <c r="H4" i="39"/>
  <c r="I4" i="39"/>
  <c r="J4" i="39"/>
  <c r="K4" i="39"/>
  <c r="L4" i="39"/>
  <c r="M4" i="39"/>
  <c r="N4" i="39"/>
  <c r="O4" i="39"/>
  <c r="P4" i="39"/>
  <c r="Q4" i="39"/>
  <c r="R4" i="39"/>
  <c r="S4" i="39"/>
  <c r="T4" i="39"/>
  <c r="U4" i="39"/>
  <c r="V4" i="39"/>
  <c r="W4" i="39"/>
  <c r="X4" i="39"/>
  <c r="Y4" i="39"/>
  <c r="Z4" i="39"/>
  <c r="AA4" i="39"/>
  <c r="AB4" i="39"/>
  <c r="AC4" i="39"/>
  <c r="AD4" i="39"/>
  <c r="AE4" i="39"/>
  <c r="AF4" i="39"/>
  <c r="C5" i="39"/>
  <c r="D5" i="39"/>
  <c r="E5" i="39"/>
  <c r="F5" i="39"/>
  <c r="G5" i="39"/>
  <c r="H5" i="39"/>
  <c r="I5" i="39"/>
  <c r="J5" i="39"/>
  <c r="K5" i="39"/>
  <c r="L5" i="39"/>
  <c r="M5" i="39"/>
  <c r="N5" i="39"/>
  <c r="O5" i="39"/>
  <c r="P5" i="39"/>
  <c r="Q5" i="39"/>
  <c r="R5" i="39"/>
  <c r="S5" i="39"/>
  <c r="T5" i="39"/>
  <c r="U5" i="39"/>
  <c r="V5" i="39"/>
  <c r="W5" i="39"/>
  <c r="X5" i="39"/>
  <c r="Y5" i="39"/>
  <c r="Z5" i="39"/>
  <c r="AA5" i="39"/>
  <c r="AB5" i="39"/>
  <c r="AC5" i="39"/>
  <c r="AD5" i="39"/>
  <c r="AE5" i="39"/>
  <c r="AF5" i="39"/>
  <c r="C6" i="39"/>
  <c r="D6" i="39"/>
  <c r="E6" i="39"/>
  <c r="F6" i="39"/>
  <c r="G6" i="39"/>
  <c r="H6" i="39"/>
  <c r="I6" i="39"/>
  <c r="J6" i="39"/>
  <c r="K6" i="39"/>
  <c r="L6" i="39"/>
  <c r="M6" i="39"/>
  <c r="N6" i="39"/>
  <c r="O6" i="39"/>
  <c r="P6" i="39"/>
  <c r="Q6" i="39"/>
  <c r="R6" i="39"/>
  <c r="S6" i="39"/>
  <c r="T6" i="39"/>
  <c r="U6" i="39"/>
  <c r="V6" i="39"/>
  <c r="W6" i="39"/>
  <c r="X6" i="39"/>
  <c r="Y6" i="39"/>
  <c r="Z6" i="39"/>
  <c r="AA6" i="39"/>
  <c r="AB6" i="39"/>
  <c r="AC6" i="39"/>
  <c r="AD6" i="39"/>
  <c r="AE6" i="39"/>
  <c r="AF6" i="39"/>
  <c r="C7" i="39"/>
  <c r="D7" i="39"/>
  <c r="E7" i="39"/>
  <c r="F7" i="39"/>
  <c r="G7" i="39"/>
  <c r="H7" i="39"/>
  <c r="I7" i="39"/>
  <c r="J7" i="39"/>
  <c r="K7" i="39"/>
  <c r="L7" i="39"/>
  <c r="M7" i="39"/>
  <c r="N7" i="39"/>
  <c r="O7" i="39"/>
  <c r="P7" i="39"/>
  <c r="Q7" i="39"/>
  <c r="R7" i="39"/>
  <c r="S7" i="39"/>
  <c r="T7" i="39"/>
  <c r="U7" i="39"/>
  <c r="V7" i="39"/>
  <c r="W7" i="39"/>
  <c r="X7" i="39"/>
  <c r="Y7" i="39"/>
  <c r="Z7" i="39"/>
  <c r="AA7" i="39"/>
  <c r="AB7" i="39"/>
  <c r="AC7" i="39"/>
  <c r="AD7" i="39"/>
  <c r="AE7" i="39"/>
  <c r="AF7" i="39"/>
  <c r="C8" i="39"/>
  <c r="D8" i="39"/>
  <c r="E8" i="39"/>
  <c r="F8" i="39"/>
  <c r="G8" i="39"/>
  <c r="H8" i="39"/>
  <c r="I8" i="39"/>
  <c r="J8" i="39"/>
  <c r="K8" i="39"/>
  <c r="L8" i="39"/>
  <c r="M8" i="39"/>
  <c r="N8" i="39"/>
  <c r="O8" i="39"/>
  <c r="P8" i="39"/>
  <c r="Q8" i="39"/>
  <c r="R8" i="39"/>
  <c r="S8" i="39"/>
  <c r="T8" i="39"/>
  <c r="U8" i="39"/>
  <c r="V8" i="39"/>
  <c r="W8" i="39"/>
  <c r="X8" i="39"/>
  <c r="Y8" i="39"/>
  <c r="Z8" i="39"/>
  <c r="AA8" i="39"/>
  <c r="AB8" i="39"/>
  <c r="AC8" i="39"/>
  <c r="AD8" i="39"/>
  <c r="AE8" i="39"/>
  <c r="AF8" i="39"/>
  <c r="C9" i="39"/>
  <c r="D9" i="39"/>
  <c r="E9" i="39"/>
  <c r="F9" i="39"/>
  <c r="G9" i="39"/>
  <c r="H9" i="39"/>
  <c r="I9" i="39"/>
  <c r="J9" i="39"/>
  <c r="K9" i="39"/>
  <c r="L9" i="39"/>
  <c r="M9" i="39"/>
  <c r="N9" i="39"/>
  <c r="O9" i="39"/>
  <c r="P9" i="39"/>
  <c r="Q9" i="39"/>
  <c r="R9" i="39"/>
  <c r="S9" i="39"/>
  <c r="T9" i="39"/>
  <c r="U9" i="39"/>
  <c r="V9" i="39"/>
  <c r="W9" i="39"/>
  <c r="X9" i="39"/>
  <c r="Y9" i="39"/>
  <c r="Z9" i="39"/>
  <c r="AA9" i="39"/>
  <c r="AB9" i="39"/>
  <c r="AC9" i="39"/>
  <c r="AD9" i="39"/>
  <c r="AE9" i="39"/>
  <c r="AF9" i="39"/>
  <c r="C10" i="39"/>
  <c r="D10" i="39"/>
  <c r="E10" i="39"/>
  <c r="F10" i="39"/>
  <c r="G10" i="39"/>
  <c r="H10" i="39"/>
  <c r="I10" i="39"/>
  <c r="J10" i="39"/>
  <c r="K10" i="39"/>
  <c r="L10" i="39"/>
  <c r="M10" i="39"/>
  <c r="N10" i="39"/>
  <c r="O10" i="39"/>
  <c r="P10" i="39"/>
  <c r="Q10" i="39"/>
  <c r="R10" i="39"/>
  <c r="S10" i="39"/>
  <c r="T10" i="39"/>
  <c r="U10" i="39"/>
  <c r="V10" i="39"/>
  <c r="W10" i="39"/>
  <c r="X10" i="39"/>
  <c r="Y10" i="39"/>
  <c r="Z10" i="39"/>
  <c r="AA10" i="39"/>
  <c r="AB10" i="39"/>
  <c r="AC10" i="39"/>
  <c r="AD10" i="39"/>
  <c r="AE10" i="39"/>
  <c r="AF10" i="39"/>
  <c r="C11" i="39"/>
  <c r="D11" i="39"/>
  <c r="E11" i="39"/>
  <c r="F11" i="39"/>
  <c r="G11" i="39"/>
  <c r="H11" i="39"/>
  <c r="I11" i="39"/>
  <c r="J11" i="39"/>
  <c r="K11" i="39"/>
  <c r="L11" i="39"/>
  <c r="M11" i="39"/>
  <c r="N11" i="39"/>
  <c r="O11" i="39"/>
  <c r="P11" i="39"/>
  <c r="Q11" i="39"/>
  <c r="R11" i="39"/>
  <c r="S11" i="39"/>
  <c r="T11" i="39"/>
  <c r="U11" i="39"/>
  <c r="V11" i="39"/>
  <c r="W11" i="39"/>
  <c r="X11" i="39"/>
  <c r="Y11" i="39"/>
  <c r="Z11" i="39"/>
  <c r="AA11" i="39"/>
  <c r="AB11" i="39"/>
  <c r="AC11" i="39"/>
  <c r="AD11" i="39"/>
  <c r="AE11" i="39"/>
  <c r="AF11" i="39"/>
  <c r="C12" i="39"/>
  <c r="D12" i="39"/>
  <c r="E12" i="39"/>
  <c r="F12" i="39"/>
  <c r="G12" i="39"/>
  <c r="H12" i="39"/>
  <c r="I12" i="39"/>
  <c r="J12" i="39"/>
  <c r="K12" i="39"/>
  <c r="L12" i="39"/>
  <c r="M12" i="39"/>
  <c r="N12" i="39"/>
  <c r="O12" i="39"/>
  <c r="P12" i="39"/>
  <c r="Q12" i="39"/>
  <c r="R12" i="39"/>
  <c r="S12" i="39"/>
  <c r="T12" i="39"/>
  <c r="U12" i="39"/>
  <c r="V12" i="39"/>
  <c r="W12" i="39"/>
  <c r="X12" i="39"/>
  <c r="Y12" i="39"/>
  <c r="Z12" i="39"/>
  <c r="AA12" i="39"/>
  <c r="AB12" i="39"/>
  <c r="AC12" i="39"/>
  <c r="AD12" i="39"/>
  <c r="AE12" i="39"/>
  <c r="AF12" i="39"/>
  <c r="C13" i="39"/>
  <c r="D13" i="39"/>
  <c r="E13" i="39"/>
  <c r="F13" i="39"/>
  <c r="G13" i="39"/>
  <c r="H13" i="39"/>
  <c r="I13" i="39"/>
  <c r="J13" i="39"/>
  <c r="K13" i="39"/>
  <c r="L13" i="39"/>
  <c r="M13" i="39"/>
  <c r="N13" i="39"/>
  <c r="O13" i="39"/>
  <c r="P13" i="39"/>
  <c r="Q13" i="39"/>
  <c r="R13" i="39"/>
  <c r="S13" i="39"/>
  <c r="T13" i="39"/>
  <c r="U13" i="39"/>
  <c r="V13" i="39"/>
  <c r="W13" i="39"/>
  <c r="X13" i="39"/>
  <c r="Y13" i="39"/>
  <c r="Z13" i="39"/>
  <c r="AA13" i="39"/>
  <c r="AB13" i="39"/>
  <c r="AC13" i="39"/>
  <c r="AD13" i="39"/>
  <c r="AE13" i="39"/>
  <c r="AF13" i="39"/>
  <c r="C14" i="39"/>
  <c r="D14" i="39"/>
  <c r="E14" i="39"/>
  <c r="F14" i="39"/>
  <c r="G14" i="39"/>
  <c r="H14" i="39"/>
  <c r="I14" i="39"/>
  <c r="J14" i="39"/>
  <c r="K14" i="39"/>
  <c r="L14" i="39"/>
  <c r="M14" i="39"/>
  <c r="N14" i="39"/>
  <c r="O14" i="39"/>
  <c r="P14" i="39"/>
  <c r="Q14" i="39"/>
  <c r="R14" i="39"/>
  <c r="S14" i="39"/>
  <c r="T14" i="39"/>
  <c r="U14" i="39"/>
  <c r="V14" i="39"/>
  <c r="W14" i="39"/>
  <c r="X14" i="39"/>
  <c r="Y14" i="39"/>
  <c r="Z14" i="39"/>
  <c r="AA14" i="39"/>
  <c r="AB14" i="39"/>
  <c r="AC14" i="39"/>
  <c r="AD14" i="39"/>
  <c r="AE14" i="39"/>
  <c r="AF14" i="39"/>
  <c r="C15" i="39"/>
  <c r="D15" i="39"/>
  <c r="E15" i="39"/>
  <c r="F15" i="39"/>
  <c r="G15" i="39"/>
  <c r="H15" i="39"/>
  <c r="I15" i="39"/>
  <c r="J15" i="39"/>
  <c r="K15" i="39"/>
  <c r="L15" i="39"/>
  <c r="M15" i="39"/>
  <c r="N15" i="39"/>
  <c r="O15" i="39"/>
  <c r="P15" i="39"/>
  <c r="Q15" i="39"/>
  <c r="R15" i="39"/>
  <c r="S15" i="39"/>
  <c r="T15" i="39"/>
  <c r="U15" i="39"/>
  <c r="V15" i="39"/>
  <c r="W15" i="39"/>
  <c r="X15" i="39"/>
  <c r="Y15" i="39"/>
  <c r="Z15" i="39"/>
  <c r="AA15" i="39"/>
  <c r="AB15" i="39"/>
  <c r="AC15" i="39"/>
  <c r="AD15" i="39"/>
  <c r="AE15" i="39"/>
  <c r="AF15" i="39"/>
  <c r="C16" i="39"/>
  <c r="D16" i="39"/>
  <c r="E16" i="39"/>
  <c r="F16" i="39"/>
  <c r="G16" i="39"/>
  <c r="H16" i="39"/>
  <c r="I16" i="39"/>
  <c r="J16" i="39"/>
  <c r="K16" i="39"/>
  <c r="L16" i="39"/>
  <c r="M16" i="39"/>
  <c r="N16" i="39"/>
  <c r="O16" i="39"/>
  <c r="P16" i="39"/>
  <c r="Q16" i="39"/>
  <c r="R16" i="39"/>
  <c r="S16" i="39"/>
  <c r="T16" i="39"/>
  <c r="U16" i="39"/>
  <c r="V16" i="39"/>
  <c r="W16" i="39"/>
  <c r="X16" i="39"/>
  <c r="Y16" i="39"/>
  <c r="Z16" i="39"/>
  <c r="AA16" i="39"/>
  <c r="AB16" i="39"/>
  <c r="AC16" i="39"/>
  <c r="AD16" i="39"/>
  <c r="AE16" i="39"/>
  <c r="AF16" i="39"/>
  <c r="C17" i="39"/>
  <c r="D17" i="39"/>
  <c r="E17" i="39"/>
  <c r="F17" i="39"/>
  <c r="G17" i="39"/>
  <c r="H17" i="39"/>
  <c r="I17" i="39"/>
  <c r="J17" i="39"/>
  <c r="K17" i="39"/>
  <c r="L17" i="39"/>
  <c r="M17" i="39"/>
  <c r="N17" i="39"/>
  <c r="O17" i="39"/>
  <c r="P17" i="39"/>
  <c r="Q17" i="39"/>
  <c r="R17" i="39"/>
  <c r="S17" i="39"/>
  <c r="T17" i="39"/>
  <c r="U17" i="39"/>
  <c r="V17" i="39"/>
  <c r="W17" i="39"/>
  <c r="X17" i="39"/>
  <c r="Y17" i="39"/>
  <c r="Z17" i="39"/>
  <c r="AA17" i="39"/>
  <c r="AB17" i="39"/>
  <c r="AC17" i="39"/>
  <c r="AD17" i="39"/>
  <c r="AE17" i="39"/>
  <c r="AF17" i="39"/>
  <c r="C18" i="39"/>
  <c r="D18" i="39"/>
  <c r="E18" i="39"/>
  <c r="F18" i="39"/>
  <c r="G18" i="39"/>
  <c r="H18" i="39"/>
  <c r="I18" i="39"/>
  <c r="J18" i="39"/>
  <c r="K18" i="39"/>
  <c r="L18" i="39"/>
  <c r="M18" i="39"/>
  <c r="N18" i="39"/>
  <c r="O18" i="39"/>
  <c r="P18" i="39"/>
  <c r="Q18" i="39"/>
  <c r="R18" i="39"/>
  <c r="S18" i="39"/>
  <c r="T18" i="39"/>
  <c r="U18" i="39"/>
  <c r="V18" i="39"/>
  <c r="W18" i="39"/>
  <c r="X18" i="39"/>
  <c r="Y18" i="39"/>
  <c r="Z18" i="39"/>
  <c r="AA18" i="39"/>
  <c r="AB18" i="39"/>
  <c r="AC18" i="39"/>
  <c r="AD18" i="39"/>
  <c r="AE18" i="39"/>
  <c r="AF18" i="39"/>
  <c r="C19" i="39"/>
  <c r="D19" i="39"/>
  <c r="E19" i="39"/>
  <c r="F19" i="39"/>
  <c r="G19" i="39"/>
  <c r="H19" i="39"/>
  <c r="I19" i="39"/>
  <c r="J19" i="39"/>
  <c r="K19" i="39"/>
  <c r="L19" i="39"/>
  <c r="M19" i="39"/>
  <c r="N19" i="39"/>
  <c r="O19" i="39"/>
  <c r="P19" i="39"/>
  <c r="Q19" i="39"/>
  <c r="R19" i="39"/>
  <c r="S19" i="39"/>
  <c r="T19" i="39"/>
  <c r="U19" i="39"/>
  <c r="V19" i="39"/>
  <c r="W19" i="39"/>
  <c r="X19" i="39"/>
  <c r="Y19" i="39"/>
  <c r="Z19" i="39"/>
  <c r="AA19" i="39"/>
  <c r="AB19" i="39"/>
  <c r="AC19" i="39"/>
  <c r="AD19" i="39"/>
  <c r="AE19" i="39"/>
  <c r="AF19" i="39"/>
  <c r="C20" i="39"/>
  <c r="D20" i="39"/>
  <c r="E20" i="39"/>
  <c r="F20" i="39"/>
  <c r="G20" i="39"/>
  <c r="H20" i="39"/>
  <c r="I20" i="39"/>
  <c r="J20" i="39"/>
  <c r="K20" i="39"/>
  <c r="L20" i="39"/>
  <c r="M20" i="39"/>
  <c r="N20" i="39"/>
  <c r="O20" i="39"/>
  <c r="P20" i="39"/>
  <c r="Q20" i="39"/>
  <c r="R20" i="39"/>
  <c r="S20" i="39"/>
  <c r="T20" i="39"/>
  <c r="U20" i="39"/>
  <c r="V20" i="39"/>
  <c r="W20" i="39"/>
  <c r="X20" i="39"/>
  <c r="Y20" i="39"/>
  <c r="Z20" i="39"/>
  <c r="AA20" i="39"/>
  <c r="AB20" i="39"/>
  <c r="AC20" i="39"/>
  <c r="AD20" i="39"/>
  <c r="AE20" i="39"/>
  <c r="AF20" i="39"/>
  <c r="C21" i="39"/>
  <c r="D21" i="39"/>
  <c r="E21" i="39"/>
  <c r="F21" i="39"/>
  <c r="G21" i="39"/>
  <c r="H21" i="39"/>
  <c r="I21" i="39"/>
  <c r="J21" i="39"/>
  <c r="K21" i="39"/>
  <c r="L21" i="39"/>
  <c r="M21" i="39"/>
  <c r="N21" i="39"/>
  <c r="O21" i="39"/>
  <c r="P21" i="39"/>
  <c r="Q21" i="39"/>
  <c r="R21" i="39"/>
  <c r="S21" i="39"/>
  <c r="T21" i="39"/>
  <c r="U21" i="39"/>
  <c r="V21" i="39"/>
  <c r="W21" i="39"/>
  <c r="X21" i="39"/>
  <c r="Y21" i="39"/>
  <c r="Z21" i="39"/>
  <c r="AA21" i="39"/>
  <c r="AB21" i="39"/>
  <c r="AC21" i="39"/>
  <c r="AD21" i="39"/>
  <c r="AE21" i="39"/>
  <c r="AF21" i="39"/>
  <c r="C22" i="39"/>
  <c r="D22" i="39"/>
  <c r="E22" i="39"/>
  <c r="F22" i="39"/>
  <c r="G22" i="39"/>
  <c r="H22" i="39"/>
  <c r="I22" i="39"/>
  <c r="J22" i="39"/>
  <c r="K22" i="39"/>
  <c r="L22" i="39"/>
  <c r="M22" i="39"/>
  <c r="N22" i="39"/>
  <c r="O22" i="39"/>
  <c r="P22" i="39"/>
  <c r="Q22" i="39"/>
  <c r="R22" i="39"/>
  <c r="S22" i="39"/>
  <c r="T22" i="39"/>
  <c r="U22" i="39"/>
  <c r="V22" i="39"/>
  <c r="W22" i="39"/>
  <c r="X22" i="39"/>
  <c r="Y22" i="39"/>
  <c r="Z22" i="39"/>
  <c r="AA22" i="39"/>
  <c r="AB22" i="39"/>
  <c r="AC22" i="39"/>
  <c r="AD22" i="39"/>
  <c r="AE22" i="39"/>
  <c r="AF22" i="39"/>
  <c r="C23" i="39"/>
  <c r="D23" i="39"/>
  <c r="E23" i="39"/>
  <c r="F23" i="39"/>
  <c r="G23" i="39"/>
  <c r="H23" i="39"/>
  <c r="I23" i="39"/>
  <c r="J23" i="39"/>
  <c r="K23" i="39"/>
  <c r="L23" i="39"/>
  <c r="M23" i="39"/>
  <c r="N23" i="39"/>
  <c r="O23" i="39"/>
  <c r="P23" i="39"/>
  <c r="Q23" i="39"/>
  <c r="R23" i="39"/>
  <c r="S23" i="39"/>
  <c r="T23" i="39"/>
  <c r="U23" i="39"/>
  <c r="V23" i="39"/>
  <c r="W23" i="39"/>
  <c r="X23" i="39"/>
  <c r="Y23" i="39"/>
  <c r="Z23" i="39"/>
  <c r="AA23" i="39"/>
  <c r="AB23" i="39"/>
  <c r="AC23" i="39"/>
  <c r="AD23" i="39"/>
  <c r="AE23" i="39"/>
  <c r="AF23" i="39"/>
  <c r="C24" i="39"/>
  <c r="D24" i="39"/>
  <c r="E24" i="39"/>
  <c r="F24" i="39"/>
  <c r="G24" i="39"/>
  <c r="H24" i="39"/>
  <c r="I24" i="39"/>
  <c r="J24" i="39"/>
  <c r="K24" i="39"/>
  <c r="L24" i="39"/>
  <c r="M24" i="39"/>
  <c r="N24" i="39"/>
  <c r="O24" i="39"/>
  <c r="P24" i="39"/>
  <c r="Q24" i="39"/>
  <c r="R24" i="39"/>
  <c r="S24" i="39"/>
  <c r="T24" i="39"/>
  <c r="U24" i="39"/>
  <c r="V24" i="39"/>
  <c r="W24" i="39"/>
  <c r="X24" i="39"/>
  <c r="Y24" i="39"/>
  <c r="Z24" i="39"/>
  <c r="AA24" i="39"/>
  <c r="AB24" i="39"/>
  <c r="AC24" i="39"/>
  <c r="AD24" i="39"/>
  <c r="AE24" i="39"/>
  <c r="AF24" i="39"/>
  <c r="C25" i="39"/>
  <c r="D25" i="39"/>
  <c r="E25" i="39"/>
  <c r="F25" i="39"/>
  <c r="G25" i="39"/>
  <c r="H25" i="39"/>
  <c r="I25" i="39"/>
  <c r="J25" i="39"/>
  <c r="K25" i="39"/>
  <c r="L25" i="39"/>
  <c r="M25" i="39"/>
  <c r="N25" i="39"/>
  <c r="O25" i="39"/>
  <c r="P25" i="39"/>
  <c r="Q25" i="39"/>
  <c r="R25" i="39"/>
  <c r="S25" i="39"/>
  <c r="T25" i="39"/>
  <c r="U25" i="39"/>
  <c r="V25" i="39"/>
  <c r="W25" i="39"/>
  <c r="X25" i="39"/>
  <c r="Y25" i="39"/>
  <c r="Z25" i="39"/>
  <c r="AA25" i="39"/>
  <c r="AB25" i="39"/>
  <c r="AC25" i="39"/>
  <c r="AD25" i="39"/>
  <c r="AE25" i="39"/>
  <c r="AF25" i="39"/>
  <c r="C26" i="39"/>
  <c r="D26" i="39"/>
  <c r="E26" i="39"/>
  <c r="F26" i="39"/>
  <c r="G26" i="39"/>
  <c r="H26" i="39"/>
  <c r="I26" i="39"/>
  <c r="J26" i="39"/>
  <c r="K26" i="39"/>
  <c r="L26" i="39"/>
  <c r="M26" i="39"/>
  <c r="N26" i="39"/>
  <c r="O26" i="39"/>
  <c r="P26" i="39"/>
  <c r="Q26" i="39"/>
  <c r="R26" i="39"/>
  <c r="S26" i="39"/>
  <c r="T26" i="39"/>
  <c r="U26" i="39"/>
  <c r="V26" i="39"/>
  <c r="W26" i="39"/>
  <c r="X26" i="39"/>
  <c r="Y26" i="39"/>
  <c r="Z26" i="39"/>
  <c r="AA26" i="39"/>
  <c r="AB26" i="39"/>
  <c r="AC26" i="39"/>
  <c r="AD26" i="39"/>
  <c r="AE26" i="39"/>
  <c r="AF26" i="39"/>
  <c r="C27" i="39"/>
  <c r="D27" i="39"/>
  <c r="E27" i="39"/>
  <c r="F27" i="39"/>
  <c r="G27" i="39"/>
  <c r="H27" i="39"/>
  <c r="I27" i="39"/>
  <c r="J27" i="39"/>
  <c r="K27" i="39"/>
  <c r="L27" i="39"/>
  <c r="M27" i="39"/>
  <c r="N27" i="39"/>
  <c r="O27" i="39"/>
  <c r="P27" i="39"/>
  <c r="Q27" i="39"/>
  <c r="R27" i="39"/>
  <c r="S27" i="39"/>
  <c r="T27" i="39"/>
  <c r="U27" i="39"/>
  <c r="V27" i="39"/>
  <c r="W27" i="39"/>
  <c r="X27" i="39"/>
  <c r="Y27" i="39"/>
  <c r="Z27" i="39"/>
  <c r="AA27" i="39"/>
  <c r="AB27" i="39"/>
  <c r="AC27" i="39"/>
  <c r="AD27" i="39"/>
  <c r="AE27" i="39"/>
  <c r="AF27" i="39"/>
  <c r="C28" i="39"/>
  <c r="D28" i="39"/>
  <c r="E28" i="39"/>
  <c r="F28" i="39"/>
  <c r="G28" i="39"/>
  <c r="H28" i="39"/>
  <c r="I28" i="39"/>
  <c r="J28" i="39"/>
  <c r="K28" i="39"/>
  <c r="L28" i="39"/>
  <c r="M28" i="39"/>
  <c r="N28" i="39"/>
  <c r="O28" i="39"/>
  <c r="P28" i="39"/>
  <c r="Q28" i="39"/>
  <c r="R28" i="39"/>
  <c r="S28" i="39"/>
  <c r="T28" i="39"/>
  <c r="U28" i="39"/>
  <c r="V28" i="39"/>
  <c r="W28" i="39"/>
  <c r="X28" i="39"/>
  <c r="Y28" i="39"/>
  <c r="Z28" i="39"/>
  <c r="AA28" i="39"/>
  <c r="AB28" i="39"/>
  <c r="AC28" i="39"/>
  <c r="AD28" i="39"/>
  <c r="AE28" i="39"/>
  <c r="AF28" i="39"/>
  <c r="C29" i="39"/>
  <c r="D29" i="39"/>
  <c r="E29" i="39"/>
  <c r="F29" i="39"/>
  <c r="G29" i="39"/>
  <c r="H29" i="39"/>
  <c r="I29" i="39"/>
  <c r="J29" i="39"/>
  <c r="K29" i="39"/>
  <c r="L29" i="39"/>
  <c r="M29" i="39"/>
  <c r="N29" i="39"/>
  <c r="O29" i="39"/>
  <c r="P29" i="39"/>
  <c r="Q29" i="39"/>
  <c r="R29" i="39"/>
  <c r="S29" i="39"/>
  <c r="T29" i="39"/>
  <c r="U29" i="39"/>
  <c r="V29" i="39"/>
  <c r="W29" i="39"/>
  <c r="X29" i="39"/>
  <c r="Y29" i="39"/>
  <c r="Z29" i="39"/>
  <c r="AA29" i="39"/>
  <c r="AB29" i="39"/>
  <c r="AC29" i="39"/>
  <c r="AD29" i="39"/>
  <c r="AE29" i="39"/>
  <c r="AF29" i="39"/>
  <c r="C30" i="39"/>
  <c r="D30" i="39"/>
  <c r="E30" i="39"/>
  <c r="F30" i="39"/>
  <c r="G30" i="39"/>
  <c r="H30" i="39"/>
  <c r="I30" i="39"/>
  <c r="J30" i="39"/>
  <c r="K30" i="39"/>
  <c r="L30" i="39"/>
  <c r="M30" i="39"/>
  <c r="N30" i="39"/>
  <c r="O30" i="39"/>
  <c r="P30" i="39"/>
  <c r="Q30" i="39"/>
  <c r="R30" i="39"/>
  <c r="S30" i="39"/>
  <c r="T30" i="39"/>
  <c r="U30" i="39"/>
  <c r="V30" i="39"/>
  <c r="W30" i="39"/>
  <c r="X30" i="39"/>
  <c r="Y30" i="39"/>
  <c r="Z30" i="39"/>
  <c r="AA30" i="39"/>
  <c r="AB30" i="39"/>
  <c r="AC30" i="39"/>
  <c r="AD30" i="39"/>
  <c r="AE30" i="39"/>
  <c r="AF30" i="39"/>
  <c r="C31" i="39"/>
  <c r="D31" i="39"/>
  <c r="E31" i="39"/>
  <c r="F31" i="39"/>
  <c r="G31" i="39"/>
  <c r="H31" i="39"/>
  <c r="I31" i="39"/>
  <c r="J31" i="39"/>
  <c r="K31" i="39"/>
  <c r="L31" i="39"/>
  <c r="M31" i="39"/>
  <c r="N31" i="39"/>
  <c r="O31" i="39"/>
  <c r="P31" i="39"/>
  <c r="Q31" i="39"/>
  <c r="R31" i="39"/>
  <c r="S31" i="39"/>
  <c r="T31" i="39"/>
  <c r="U31" i="39"/>
  <c r="V31" i="39"/>
  <c r="W31" i="39"/>
  <c r="X31" i="39"/>
  <c r="Y31" i="39"/>
  <c r="Z31" i="39"/>
  <c r="AA31" i="39"/>
  <c r="AB31" i="39"/>
  <c r="AC31" i="39"/>
  <c r="AD31" i="39"/>
  <c r="AE31" i="39"/>
  <c r="AF31" i="39"/>
  <c r="C32" i="39"/>
  <c r="D32" i="39"/>
  <c r="E32" i="39"/>
  <c r="F32" i="39"/>
  <c r="G32" i="39"/>
  <c r="H32" i="39"/>
  <c r="I32" i="39"/>
  <c r="J32" i="39"/>
  <c r="K32" i="39"/>
  <c r="L32" i="39"/>
  <c r="M32" i="39"/>
  <c r="N32" i="39"/>
  <c r="O32" i="39"/>
  <c r="P32" i="39"/>
  <c r="Q32" i="39"/>
  <c r="R32" i="39"/>
  <c r="S32" i="39"/>
  <c r="T32" i="39"/>
  <c r="U32" i="39"/>
  <c r="V32" i="39"/>
  <c r="W32" i="39"/>
  <c r="X32" i="39"/>
  <c r="Y32" i="39"/>
  <c r="Z32" i="39"/>
  <c r="AA32" i="39"/>
  <c r="AB32" i="39"/>
  <c r="AC32" i="39"/>
  <c r="AD32" i="39"/>
  <c r="AE32" i="39"/>
  <c r="AF32" i="39"/>
  <c r="C33" i="39"/>
  <c r="D33" i="39"/>
  <c r="E33" i="39"/>
  <c r="F33" i="39"/>
  <c r="G33" i="39"/>
  <c r="H33" i="39"/>
  <c r="I33" i="39"/>
  <c r="J33" i="39"/>
  <c r="K33" i="39"/>
  <c r="L33" i="39"/>
  <c r="M33" i="39"/>
  <c r="N33" i="39"/>
  <c r="O33" i="39"/>
  <c r="P33" i="39"/>
  <c r="Q33" i="39"/>
  <c r="R33" i="39"/>
  <c r="S33" i="39"/>
  <c r="T33" i="39"/>
  <c r="U33" i="39"/>
  <c r="V33" i="39"/>
  <c r="W33" i="39"/>
  <c r="X33" i="39"/>
  <c r="Y33" i="39"/>
  <c r="Z33" i="39"/>
  <c r="AA33" i="39"/>
  <c r="AB33" i="39"/>
  <c r="AC33" i="39"/>
  <c r="AD33" i="39"/>
  <c r="AE33" i="39"/>
  <c r="AF33" i="39"/>
  <c r="C34" i="39"/>
  <c r="D34" i="39"/>
  <c r="E34" i="39"/>
  <c r="F34" i="39"/>
  <c r="G34" i="39"/>
  <c r="H34" i="39"/>
  <c r="I34" i="39"/>
  <c r="J34" i="39"/>
  <c r="K34" i="39"/>
  <c r="L34" i="39"/>
  <c r="M34" i="39"/>
  <c r="N34" i="39"/>
  <c r="O34" i="39"/>
  <c r="P34" i="39"/>
  <c r="Q34" i="39"/>
  <c r="R34" i="39"/>
  <c r="S34" i="39"/>
  <c r="T34" i="39"/>
  <c r="U34" i="39"/>
  <c r="V34" i="39"/>
  <c r="W34" i="39"/>
  <c r="X34" i="39"/>
  <c r="Y34" i="39"/>
  <c r="Z34" i="39"/>
  <c r="AA34" i="39"/>
  <c r="AB34" i="39"/>
  <c r="AC34" i="39"/>
  <c r="AD34" i="39"/>
  <c r="AE34" i="39"/>
  <c r="AF34" i="39"/>
  <c r="C35" i="39"/>
  <c r="D35" i="39"/>
  <c r="E35" i="39"/>
  <c r="F35" i="39"/>
  <c r="G35" i="39"/>
  <c r="H35" i="39"/>
  <c r="I35" i="39"/>
  <c r="J35" i="39"/>
  <c r="K35" i="39"/>
  <c r="L35" i="39"/>
  <c r="M35" i="39"/>
  <c r="N35" i="39"/>
  <c r="O35" i="39"/>
  <c r="P35" i="39"/>
  <c r="Q35" i="39"/>
  <c r="R35" i="39"/>
  <c r="S35" i="39"/>
  <c r="T35" i="39"/>
  <c r="U35" i="39"/>
  <c r="V35" i="39"/>
  <c r="W35" i="39"/>
  <c r="X35" i="39"/>
  <c r="Y35" i="39"/>
  <c r="Z35" i="39"/>
  <c r="AA35" i="39"/>
  <c r="AB35" i="39"/>
  <c r="AC35" i="39"/>
  <c r="AD35" i="39"/>
  <c r="AE35" i="39"/>
  <c r="AF35" i="39"/>
  <c r="C36" i="39"/>
  <c r="D36" i="39"/>
  <c r="E36" i="39"/>
  <c r="F36" i="39"/>
  <c r="G36" i="39"/>
  <c r="H36" i="39"/>
  <c r="I36" i="39"/>
  <c r="J36" i="39"/>
  <c r="K36" i="39"/>
  <c r="L36" i="39"/>
  <c r="M36" i="39"/>
  <c r="N36" i="39"/>
  <c r="O36" i="39"/>
  <c r="P36" i="39"/>
  <c r="Q36" i="39"/>
  <c r="R36" i="39"/>
  <c r="S36" i="39"/>
  <c r="T36" i="39"/>
  <c r="U36" i="39"/>
  <c r="V36" i="39"/>
  <c r="W36" i="39"/>
  <c r="X36" i="39"/>
  <c r="Y36" i="39"/>
  <c r="Z36" i="39"/>
  <c r="AA36" i="39"/>
  <c r="AB36" i="39"/>
  <c r="AC36" i="39"/>
  <c r="AD36" i="39"/>
  <c r="AE36" i="39"/>
  <c r="AF36" i="39"/>
  <c r="C37" i="39"/>
  <c r="D37" i="39"/>
  <c r="E37" i="39"/>
  <c r="F37" i="39"/>
  <c r="G37" i="39"/>
  <c r="H37" i="39"/>
  <c r="I37" i="39"/>
  <c r="J37" i="39"/>
  <c r="K37" i="39"/>
  <c r="L37" i="39"/>
  <c r="M37" i="39"/>
  <c r="N37" i="39"/>
  <c r="O37" i="39"/>
  <c r="P37" i="39"/>
  <c r="Q37" i="39"/>
  <c r="R37" i="39"/>
  <c r="S37" i="39"/>
  <c r="T37" i="39"/>
  <c r="U37" i="39"/>
  <c r="V37" i="39"/>
  <c r="W37" i="39"/>
  <c r="X37" i="39"/>
  <c r="Y37" i="39"/>
  <c r="Z37" i="39"/>
  <c r="AA37" i="39"/>
  <c r="AB37" i="39"/>
  <c r="AC37" i="39"/>
  <c r="AD37" i="39"/>
  <c r="AE37" i="39"/>
  <c r="AF37" i="39"/>
  <c r="C38" i="39"/>
  <c r="D38" i="39"/>
  <c r="E38" i="39"/>
  <c r="F38" i="39"/>
  <c r="G38" i="39"/>
  <c r="H38" i="39"/>
  <c r="I38" i="39"/>
  <c r="J38" i="39"/>
  <c r="K38" i="39"/>
  <c r="L38" i="39"/>
  <c r="M38" i="39"/>
  <c r="N38" i="39"/>
  <c r="O38" i="39"/>
  <c r="P38" i="39"/>
  <c r="Q38" i="39"/>
  <c r="R38" i="39"/>
  <c r="S38" i="39"/>
  <c r="T38" i="39"/>
  <c r="U38" i="39"/>
  <c r="V38" i="39"/>
  <c r="W38" i="39"/>
  <c r="X38" i="39"/>
  <c r="Y38" i="39"/>
  <c r="Z38" i="39"/>
  <c r="AA38" i="39"/>
  <c r="AB38" i="39"/>
  <c r="AC38" i="39"/>
  <c r="AD38" i="39"/>
  <c r="AE38" i="39"/>
  <c r="AF38" i="39"/>
  <c r="C39" i="39"/>
  <c r="D39" i="39"/>
  <c r="E39" i="39"/>
  <c r="F39" i="39"/>
  <c r="G39" i="39"/>
  <c r="H39" i="39"/>
  <c r="I39" i="39"/>
  <c r="J39" i="39"/>
  <c r="K39" i="39"/>
  <c r="L39" i="39"/>
  <c r="M39" i="39"/>
  <c r="N39" i="39"/>
  <c r="O39" i="39"/>
  <c r="P39" i="39"/>
  <c r="Q39" i="39"/>
  <c r="R39" i="39"/>
  <c r="S39" i="39"/>
  <c r="T39" i="39"/>
  <c r="U39" i="39"/>
  <c r="V39" i="39"/>
  <c r="W39" i="39"/>
  <c r="X39" i="39"/>
  <c r="Y39" i="39"/>
  <c r="Z39" i="39"/>
  <c r="AA39" i="39"/>
  <c r="AB39" i="39"/>
  <c r="AC39" i="39"/>
  <c r="AD39" i="39"/>
  <c r="AE39" i="39"/>
  <c r="AF39" i="39"/>
  <c r="C40" i="39"/>
  <c r="D40" i="39"/>
  <c r="E40" i="39"/>
  <c r="F40" i="39"/>
  <c r="G40" i="39"/>
  <c r="H40" i="39"/>
  <c r="I40" i="39"/>
  <c r="J40" i="39"/>
  <c r="K40" i="39"/>
  <c r="L40" i="39"/>
  <c r="M40" i="39"/>
  <c r="N40" i="39"/>
  <c r="O40" i="39"/>
  <c r="P40" i="39"/>
  <c r="Q40" i="39"/>
  <c r="R40" i="39"/>
  <c r="S40" i="39"/>
  <c r="T40" i="39"/>
  <c r="U40" i="39"/>
  <c r="V40" i="39"/>
  <c r="W40" i="39"/>
  <c r="X40" i="39"/>
  <c r="Y40" i="39"/>
  <c r="Z40" i="39"/>
  <c r="AA40" i="39"/>
  <c r="AB40" i="39"/>
  <c r="AC40" i="39"/>
  <c r="AD40" i="39"/>
  <c r="AE40" i="39"/>
  <c r="AF40" i="39"/>
  <c r="C41" i="39"/>
  <c r="D41" i="39"/>
  <c r="E41" i="39"/>
  <c r="F41" i="39"/>
  <c r="G41" i="39"/>
  <c r="H41" i="39"/>
  <c r="I41" i="39"/>
  <c r="J41" i="39"/>
  <c r="K41" i="39"/>
  <c r="L41" i="39"/>
  <c r="M41" i="39"/>
  <c r="N41" i="39"/>
  <c r="O41" i="39"/>
  <c r="P41" i="39"/>
  <c r="Q41" i="39"/>
  <c r="R41" i="39"/>
  <c r="S41" i="39"/>
  <c r="T41" i="39"/>
  <c r="U41" i="39"/>
  <c r="V41" i="39"/>
  <c r="W41" i="39"/>
  <c r="X41" i="39"/>
  <c r="Y41" i="39"/>
  <c r="Z41" i="39"/>
  <c r="AA41" i="39"/>
  <c r="AB41" i="39"/>
  <c r="AC41" i="39"/>
  <c r="AD41" i="39"/>
  <c r="AE41" i="39"/>
  <c r="AF41" i="39"/>
  <c r="C42" i="39"/>
  <c r="D42" i="39"/>
  <c r="E42" i="39"/>
  <c r="F42" i="39"/>
  <c r="G42" i="39"/>
  <c r="H42" i="39"/>
  <c r="I42" i="39"/>
  <c r="J42" i="39"/>
  <c r="K42" i="39"/>
  <c r="L42" i="39"/>
  <c r="M42" i="39"/>
  <c r="N42" i="39"/>
  <c r="O42" i="39"/>
  <c r="P42" i="39"/>
  <c r="Q42" i="39"/>
  <c r="R42" i="39"/>
  <c r="S42" i="39"/>
  <c r="T42" i="39"/>
  <c r="U42" i="39"/>
  <c r="V42" i="39"/>
  <c r="W42" i="39"/>
  <c r="X42" i="39"/>
  <c r="Y42" i="39"/>
  <c r="Z42" i="39"/>
  <c r="AA42" i="39"/>
  <c r="AB42" i="39"/>
  <c r="AC42" i="39"/>
  <c r="AD42" i="39"/>
  <c r="AE42" i="39"/>
  <c r="AF42" i="39"/>
  <c r="C43" i="39"/>
  <c r="D43" i="39"/>
  <c r="E43" i="39"/>
  <c r="F43" i="39"/>
  <c r="G43" i="39"/>
  <c r="H43" i="39"/>
  <c r="I43" i="39"/>
  <c r="J43" i="39"/>
  <c r="K43" i="39"/>
  <c r="L43" i="39"/>
  <c r="M43" i="39"/>
  <c r="N43" i="39"/>
  <c r="O43" i="39"/>
  <c r="P43" i="39"/>
  <c r="Q43" i="39"/>
  <c r="R43" i="39"/>
  <c r="S43" i="39"/>
  <c r="T43" i="39"/>
  <c r="U43" i="39"/>
  <c r="V43" i="39"/>
  <c r="W43" i="39"/>
  <c r="X43" i="39"/>
  <c r="Y43" i="39"/>
  <c r="Z43" i="39"/>
  <c r="AA43" i="39"/>
  <c r="AB43" i="39"/>
  <c r="AC43" i="39"/>
  <c r="AD43" i="39"/>
  <c r="AE43" i="39"/>
  <c r="AF43" i="39"/>
  <c r="B3" i="39"/>
  <c r="B4" i="39"/>
  <c r="B5" i="39"/>
  <c r="B6" i="39"/>
  <c r="B7" i="39"/>
  <c r="B8" i="39"/>
  <c r="B9" i="39"/>
  <c r="B10" i="39"/>
  <c r="B11" i="39"/>
  <c r="B12" i="39"/>
  <c r="B13" i="39"/>
  <c r="B14" i="39"/>
  <c r="B15" i="39"/>
  <c r="B16" i="39"/>
  <c r="B17" i="39"/>
  <c r="B18" i="39"/>
  <c r="B19" i="39"/>
  <c r="B20" i="39"/>
  <c r="B21" i="39"/>
  <c r="B22" i="39"/>
  <c r="B23" i="39"/>
  <c r="B24" i="39"/>
  <c r="B25" i="39"/>
  <c r="B26" i="39"/>
  <c r="B27" i="39"/>
  <c r="B28" i="39"/>
  <c r="B29" i="39"/>
  <c r="B30" i="39"/>
  <c r="B31" i="39"/>
  <c r="B32" i="39"/>
  <c r="B33" i="39"/>
  <c r="B34" i="39"/>
  <c r="B35" i="39"/>
  <c r="B36" i="39"/>
  <c r="B37" i="39"/>
  <c r="B38" i="39"/>
  <c r="B39" i="39"/>
  <c r="B40" i="39"/>
  <c r="B41" i="39"/>
  <c r="B42" i="39"/>
  <c r="B43" i="39"/>
  <c r="B2" i="39"/>
  <c r="C2" i="38"/>
  <c r="D2" i="38"/>
  <c r="E2" i="38"/>
  <c r="F2" i="38"/>
  <c r="G2" i="38"/>
  <c r="H2" i="38"/>
  <c r="I2" i="38"/>
  <c r="J2" i="38"/>
  <c r="K2" i="38"/>
  <c r="L2" i="38"/>
  <c r="M2" i="38"/>
  <c r="N2" i="38"/>
  <c r="O2" i="38"/>
  <c r="P2" i="38"/>
  <c r="Q2" i="38"/>
  <c r="R2" i="38"/>
  <c r="S2" i="38"/>
  <c r="T2" i="38"/>
  <c r="U2" i="38"/>
  <c r="V2" i="38"/>
  <c r="W2" i="38"/>
  <c r="X2" i="38"/>
  <c r="Y2" i="38"/>
  <c r="Z2" i="38"/>
  <c r="AA2" i="38"/>
  <c r="AB2" i="38"/>
  <c r="AC2" i="38"/>
  <c r="AD2" i="38"/>
  <c r="AE2" i="38"/>
  <c r="AF2" i="38"/>
  <c r="C3" i="38"/>
  <c r="D3" i="38"/>
  <c r="E3" i="38"/>
  <c r="F3" i="38"/>
  <c r="G3" i="38"/>
  <c r="H3" i="38"/>
  <c r="I3" i="38"/>
  <c r="J3" i="38"/>
  <c r="K3" i="38"/>
  <c r="L3" i="38"/>
  <c r="M3" i="38"/>
  <c r="N3" i="38"/>
  <c r="O3" i="38"/>
  <c r="P3" i="38"/>
  <c r="Q3" i="38"/>
  <c r="R3" i="38"/>
  <c r="S3" i="38"/>
  <c r="T3" i="38"/>
  <c r="U3" i="38"/>
  <c r="V3" i="38"/>
  <c r="W3" i="38"/>
  <c r="X3" i="38"/>
  <c r="Y3" i="38"/>
  <c r="Z3" i="38"/>
  <c r="AA3" i="38"/>
  <c r="AB3" i="38"/>
  <c r="AC3" i="38"/>
  <c r="AD3" i="38"/>
  <c r="AE3" i="38"/>
  <c r="AF3" i="38"/>
  <c r="C4" i="38"/>
  <c r="D4" i="38"/>
  <c r="E4" i="38"/>
  <c r="F4" i="38"/>
  <c r="G4" i="38"/>
  <c r="H4" i="38"/>
  <c r="I4" i="38"/>
  <c r="J4" i="38"/>
  <c r="K4" i="38"/>
  <c r="L4" i="38"/>
  <c r="M4" i="38"/>
  <c r="N4" i="38"/>
  <c r="O4" i="38"/>
  <c r="P4" i="38"/>
  <c r="Q4" i="38"/>
  <c r="R4" i="38"/>
  <c r="S4" i="38"/>
  <c r="T4" i="38"/>
  <c r="U4" i="38"/>
  <c r="V4" i="38"/>
  <c r="W4" i="38"/>
  <c r="X4" i="38"/>
  <c r="Y4" i="38"/>
  <c r="Z4" i="38"/>
  <c r="AA4" i="38"/>
  <c r="AB4" i="38"/>
  <c r="AC4" i="38"/>
  <c r="AD4" i="38"/>
  <c r="AE4" i="38"/>
  <c r="AF4" i="38"/>
  <c r="C5" i="38"/>
  <c r="D5" i="38"/>
  <c r="E5" i="38"/>
  <c r="F5" i="38"/>
  <c r="G5" i="38"/>
  <c r="H5" i="38"/>
  <c r="I5" i="38"/>
  <c r="J5" i="38"/>
  <c r="K5" i="38"/>
  <c r="L5" i="38"/>
  <c r="M5" i="38"/>
  <c r="N5" i="38"/>
  <c r="O5" i="38"/>
  <c r="P5" i="38"/>
  <c r="Q5" i="38"/>
  <c r="R5" i="38"/>
  <c r="S5" i="38"/>
  <c r="T5" i="38"/>
  <c r="U5" i="38"/>
  <c r="V5" i="38"/>
  <c r="W5" i="38"/>
  <c r="X5" i="38"/>
  <c r="Y5" i="38"/>
  <c r="Z5" i="38"/>
  <c r="AA5" i="38"/>
  <c r="AB5" i="38"/>
  <c r="AC5" i="38"/>
  <c r="AD5" i="38"/>
  <c r="AE5" i="38"/>
  <c r="AF5" i="38"/>
  <c r="C6" i="38"/>
  <c r="D6" i="38"/>
  <c r="E6" i="38"/>
  <c r="F6" i="38"/>
  <c r="G6" i="38"/>
  <c r="H6" i="38"/>
  <c r="I6" i="38"/>
  <c r="J6" i="38"/>
  <c r="K6" i="38"/>
  <c r="L6" i="38"/>
  <c r="M6" i="38"/>
  <c r="N6" i="38"/>
  <c r="O6" i="38"/>
  <c r="P6" i="38"/>
  <c r="Q6" i="38"/>
  <c r="R6" i="38"/>
  <c r="S6" i="38"/>
  <c r="T6" i="38"/>
  <c r="U6" i="38"/>
  <c r="V6" i="38"/>
  <c r="W6" i="38"/>
  <c r="X6" i="38"/>
  <c r="Y6" i="38"/>
  <c r="Z6" i="38"/>
  <c r="AA6" i="38"/>
  <c r="AB6" i="38"/>
  <c r="AC6" i="38"/>
  <c r="AD6" i="38"/>
  <c r="AE6" i="38"/>
  <c r="AF6" i="38"/>
  <c r="C7"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C8" i="38"/>
  <c r="D8" i="38"/>
  <c r="E8"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C9"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C10" i="38"/>
  <c r="D10" i="38"/>
  <c r="E10" i="38"/>
  <c r="F10" i="38"/>
  <c r="G10" i="38"/>
  <c r="H10" i="38"/>
  <c r="I10" i="38"/>
  <c r="J10" i="38"/>
  <c r="K10" i="38"/>
  <c r="L10" i="38"/>
  <c r="M10" i="38"/>
  <c r="N10" i="38"/>
  <c r="O10" i="38"/>
  <c r="P10" i="38"/>
  <c r="Q10" i="38"/>
  <c r="R10" i="38"/>
  <c r="S10" i="38"/>
  <c r="T10" i="38"/>
  <c r="U10" i="38"/>
  <c r="V10" i="38"/>
  <c r="W10" i="38"/>
  <c r="X10" i="38"/>
  <c r="Y10" i="38"/>
  <c r="Z10" i="38"/>
  <c r="AA10" i="38"/>
  <c r="AB10" i="38"/>
  <c r="AC10" i="38"/>
  <c r="AD10" i="38"/>
  <c r="AE10" i="38"/>
  <c r="AF10" i="38"/>
  <c r="C11" i="38"/>
  <c r="D11" i="38"/>
  <c r="E11" i="38"/>
  <c r="F11" i="38"/>
  <c r="G11" i="38"/>
  <c r="H11" i="38"/>
  <c r="I11" i="38"/>
  <c r="J11" i="38"/>
  <c r="K11" i="38"/>
  <c r="L11" i="38"/>
  <c r="M11" i="38"/>
  <c r="N11" i="38"/>
  <c r="O11" i="38"/>
  <c r="P11" i="38"/>
  <c r="Q11" i="38"/>
  <c r="R11" i="38"/>
  <c r="S11" i="38"/>
  <c r="T11" i="38"/>
  <c r="U11" i="38"/>
  <c r="V11" i="38"/>
  <c r="W11" i="38"/>
  <c r="X11" i="38"/>
  <c r="Y11" i="38"/>
  <c r="Z11" i="38"/>
  <c r="AA11" i="38"/>
  <c r="AB11" i="38"/>
  <c r="AC11" i="38"/>
  <c r="AD11" i="38"/>
  <c r="AE11" i="38"/>
  <c r="AF11" i="38"/>
  <c r="C12" i="38"/>
  <c r="D12" i="38"/>
  <c r="E12" i="38"/>
  <c r="F12" i="38"/>
  <c r="G12" i="38"/>
  <c r="H12" i="38"/>
  <c r="I12" i="38"/>
  <c r="J12" i="38"/>
  <c r="K12" i="38"/>
  <c r="L12" i="38"/>
  <c r="M12" i="38"/>
  <c r="N12" i="38"/>
  <c r="O12" i="38"/>
  <c r="P12" i="38"/>
  <c r="Q12" i="38"/>
  <c r="R12" i="38"/>
  <c r="S12" i="38"/>
  <c r="T12" i="38"/>
  <c r="U12" i="38"/>
  <c r="V12" i="38"/>
  <c r="W12" i="38"/>
  <c r="X12" i="38"/>
  <c r="Y12" i="38"/>
  <c r="Z12" i="38"/>
  <c r="AA12" i="38"/>
  <c r="AB12" i="38"/>
  <c r="AC12" i="38"/>
  <c r="AD12" i="38"/>
  <c r="AE12" i="38"/>
  <c r="AF12" i="38"/>
  <c r="C13" i="38"/>
  <c r="D13" i="38"/>
  <c r="E13" i="38"/>
  <c r="F13" i="38"/>
  <c r="G13" i="38"/>
  <c r="H13" i="38"/>
  <c r="I13" i="38"/>
  <c r="J13" i="38"/>
  <c r="K13" i="38"/>
  <c r="L13" i="38"/>
  <c r="M13" i="38"/>
  <c r="N13" i="38"/>
  <c r="O13" i="38"/>
  <c r="P13" i="38"/>
  <c r="Q13" i="38"/>
  <c r="R13" i="38"/>
  <c r="S13" i="38"/>
  <c r="T13" i="38"/>
  <c r="U13" i="38"/>
  <c r="V13" i="38"/>
  <c r="W13" i="38"/>
  <c r="X13" i="38"/>
  <c r="Y13" i="38"/>
  <c r="Z13" i="38"/>
  <c r="AA13" i="38"/>
  <c r="AB13" i="38"/>
  <c r="AC13" i="38"/>
  <c r="AD13" i="38"/>
  <c r="AE13" i="38"/>
  <c r="AF13" i="38"/>
  <c r="C14" i="38"/>
  <c r="D14" i="38"/>
  <c r="E14" i="38"/>
  <c r="F14" i="38"/>
  <c r="G14" i="38"/>
  <c r="H14" i="38"/>
  <c r="I14" i="38"/>
  <c r="J14" i="38"/>
  <c r="K14" i="38"/>
  <c r="L14" i="38"/>
  <c r="M14" i="38"/>
  <c r="N14" i="38"/>
  <c r="O14" i="38"/>
  <c r="P14" i="38"/>
  <c r="Q14" i="38"/>
  <c r="R14" i="38"/>
  <c r="S14" i="38"/>
  <c r="T14" i="38"/>
  <c r="U14" i="38"/>
  <c r="V14" i="38"/>
  <c r="W14" i="38"/>
  <c r="X14" i="38"/>
  <c r="Y14" i="38"/>
  <c r="Z14" i="38"/>
  <c r="AA14" i="38"/>
  <c r="AB14" i="38"/>
  <c r="AC14" i="38"/>
  <c r="AD14" i="38"/>
  <c r="AE14" i="38"/>
  <c r="AF14" i="38"/>
  <c r="C15" i="38"/>
  <c r="D15" i="38"/>
  <c r="E15" i="38"/>
  <c r="F15" i="38"/>
  <c r="G15" i="38"/>
  <c r="H15" i="38"/>
  <c r="I15" i="38"/>
  <c r="J15" i="38"/>
  <c r="K15" i="38"/>
  <c r="L15" i="38"/>
  <c r="M15" i="38"/>
  <c r="N15" i="38"/>
  <c r="O15" i="38"/>
  <c r="P15" i="38"/>
  <c r="Q15" i="38"/>
  <c r="R15" i="38"/>
  <c r="S15" i="38"/>
  <c r="T15" i="38"/>
  <c r="U15" i="38"/>
  <c r="V15" i="38"/>
  <c r="W15" i="38"/>
  <c r="X15" i="38"/>
  <c r="Y15" i="38"/>
  <c r="Z15" i="38"/>
  <c r="AA15" i="38"/>
  <c r="AB15" i="38"/>
  <c r="AC15" i="38"/>
  <c r="AD15" i="38"/>
  <c r="AE15" i="38"/>
  <c r="AF15" i="38"/>
  <c r="C16" i="38"/>
  <c r="D16" i="38"/>
  <c r="E16" i="38"/>
  <c r="F16" i="38"/>
  <c r="G16" i="38"/>
  <c r="H16" i="38"/>
  <c r="I16" i="38"/>
  <c r="J16" i="38"/>
  <c r="K16" i="38"/>
  <c r="L16" i="38"/>
  <c r="M16" i="38"/>
  <c r="N16" i="38"/>
  <c r="O16" i="38"/>
  <c r="P16" i="38"/>
  <c r="Q16" i="38"/>
  <c r="R16" i="38"/>
  <c r="S16" i="38"/>
  <c r="T16" i="38"/>
  <c r="U16" i="38"/>
  <c r="V16" i="38"/>
  <c r="W16" i="38"/>
  <c r="X16" i="38"/>
  <c r="Y16" i="38"/>
  <c r="Z16" i="38"/>
  <c r="AA16" i="38"/>
  <c r="AB16" i="38"/>
  <c r="AC16" i="38"/>
  <c r="AD16" i="38"/>
  <c r="AE16" i="38"/>
  <c r="AF16" i="38"/>
  <c r="C17" i="38"/>
  <c r="D17" i="38"/>
  <c r="E17" i="38"/>
  <c r="F17" i="38"/>
  <c r="G17" i="38"/>
  <c r="H17" i="38"/>
  <c r="I17" i="38"/>
  <c r="J17" i="38"/>
  <c r="K17" i="38"/>
  <c r="L17" i="38"/>
  <c r="M17" i="38"/>
  <c r="N17" i="38"/>
  <c r="O17" i="38"/>
  <c r="P17" i="38"/>
  <c r="Q17" i="38"/>
  <c r="R17" i="38"/>
  <c r="S17" i="38"/>
  <c r="T17" i="38"/>
  <c r="U17" i="38"/>
  <c r="V17" i="38"/>
  <c r="W17" i="38"/>
  <c r="X17" i="38"/>
  <c r="Y17" i="38"/>
  <c r="Z17" i="38"/>
  <c r="AA17" i="38"/>
  <c r="AB17" i="38"/>
  <c r="AC17" i="38"/>
  <c r="AD17" i="38"/>
  <c r="AE17" i="38"/>
  <c r="AF17" i="38"/>
  <c r="C18" i="38"/>
  <c r="D18" i="38"/>
  <c r="E18" i="38"/>
  <c r="F18" i="38"/>
  <c r="G18" i="38"/>
  <c r="H18" i="38"/>
  <c r="I18" i="38"/>
  <c r="J18" i="38"/>
  <c r="K18" i="38"/>
  <c r="L18" i="38"/>
  <c r="M18" i="38"/>
  <c r="N18" i="38"/>
  <c r="O18" i="38"/>
  <c r="P18" i="38"/>
  <c r="Q18" i="38"/>
  <c r="R18" i="38"/>
  <c r="S18" i="38"/>
  <c r="T18" i="38"/>
  <c r="U18" i="38"/>
  <c r="V18" i="38"/>
  <c r="W18" i="38"/>
  <c r="X18" i="38"/>
  <c r="Y18" i="38"/>
  <c r="Z18" i="38"/>
  <c r="AA18" i="38"/>
  <c r="AB18" i="38"/>
  <c r="AC18" i="38"/>
  <c r="AD18" i="38"/>
  <c r="AE18" i="38"/>
  <c r="AF18" i="38"/>
  <c r="C19"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C20"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C21" i="38"/>
  <c r="D21" i="38"/>
  <c r="E21" i="38"/>
  <c r="F21" i="38"/>
  <c r="G21" i="38"/>
  <c r="H21" i="38"/>
  <c r="I21" i="38"/>
  <c r="J21" i="38"/>
  <c r="K21" i="38"/>
  <c r="L21" i="38"/>
  <c r="M21" i="38"/>
  <c r="N21" i="38"/>
  <c r="O21" i="38"/>
  <c r="P21" i="38"/>
  <c r="Q21" i="38"/>
  <c r="R21" i="38"/>
  <c r="S21" i="38"/>
  <c r="T21" i="38"/>
  <c r="U21" i="38"/>
  <c r="V21" i="38"/>
  <c r="W21" i="38"/>
  <c r="X21" i="38"/>
  <c r="Y21" i="38"/>
  <c r="Z21" i="38"/>
  <c r="AA21" i="38"/>
  <c r="AB21" i="38"/>
  <c r="AC21" i="38"/>
  <c r="AD21" i="38"/>
  <c r="AE21" i="38"/>
  <c r="AF21" i="38"/>
  <c r="C22" i="38"/>
  <c r="D22" i="38"/>
  <c r="E22" i="38"/>
  <c r="F22" i="38"/>
  <c r="G22" i="38"/>
  <c r="H22" i="38"/>
  <c r="I22" i="38"/>
  <c r="J22" i="38"/>
  <c r="K22" i="38"/>
  <c r="L22" i="38"/>
  <c r="M22" i="38"/>
  <c r="N22" i="38"/>
  <c r="O22" i="38"/>
  <c r="P22" i="38"/>
  <c r="Q22" i="38"/>
  <c r="R22" i="38"/>
  <c r="S22" i="38"/>
  <c r="T22" i="38"/>
  <c r="U22" i="38"/>
  <c r="V22" i="38"/>
  <c r="W22" i="38"/>
  <c r="X22" i="38"/>
  <c r="Y22" i="38"/>
  <c r="Z22" i="38"/>
  <c r="AA22" i="38"/>
  <c r="AB22" i="38"/>
  <c r="AC22" i="38"/>
  <c r="AD22" i="38"/>
  <c r="AE22" i="38"/>
  <c r="AF22" i="38"/>
  <c r="C23" i="38"/>
  <c r="D23" i="38"/>
  <c r="E23" i="38"/>
  <c r="F23" i="38"/>
  <c r="G23" i="38"/>
  <c r="H23" i="38"/>
  <c r="I23" i="38"/>
  <c r="J23" i="38"/>
  <c r="K23" i="38"/>
  <c r="L23" i="38"/>
  <c r="M23" i="38"/>
  <c r="N23" i="38"/>
  <c r="O23" i="38"/>
  <c r="P23" i="38"/>
  <c r="Q23" i="38"/>
  <c r="R23" i="38"/>
  <c r="S23" i="38"/>
  <c r="T23" i="38"/>
  <c r="U23" i="38"/>
  <c r="V23" i="38"/>
  <c r="W23" i="38"/>
  <c r="X23" i="38"/>
  <c r="Y23" i="38"/>
  <c r="Z23" i="38"/>
  <c r="AA23" i="38"/>
  <c r="AB23" i="38"/>
  <c r="AC23" i="38"/>
  <c r="AD23" i="38"/>
  <c r="AE23" i="38"/>
  <c r="AF23" i="38"/>
  <c r="C24" i="38"/>
  <c r="D24" i="38"/>
  <c r="E24" i="38"/>
  <c r="F24" i="38"/>
  <c r="G24" i="38"/>
  <c r="H24" i="38"/>
  <c r="I24" i="38"/>
  <c r="J24" i="38"/>
  <c r="K24" i="38"/>
  <c r="L24" i="38"/>
  <c r="M24" i="38"/>
  <c r="N24" i="38"/>
  <c r="O24" i="38"/>
  <c r="P24" i="38"/>
  <c r="Q24" i="38"/>
  <c r="R24" i="38"/>
  <c r="S24" i="38"/>
  <c r="T24" i="38"/>
  <c r="U24" i="38"/>
  <c r="V24" i="38"/>
  <c r="W24" i="38"/>
  <c r="X24" i="38"/>
  <c r="Y24" i="38"/>
  <c r="Z24" i="38"/>
  <c r="AA24" i="38"/>
  <c r="AB24" i="38"/>
  <c r="AC24" i="38"/>
  <c r="AD24" i="38"/>
  <c r="AE24" i="38"/>
  <c r="AF24" i="38"/>
  <c r="C25" i="38"/>
  <c r="D25" i="38"/>
  <c r="E25" i="38"/>
  <c r="F25" i="38"/>
  <c r="G25" i="38"/>
  <c r="H25" i="38"/>
  <c r="I25" i="38"/>
  <c r="J25" i="38"/>
  <c r="K25" i="38"/>
  <c r="L25" i="38"/>
  <c r="M25" i="38"/>
  <c r="N25" i="38"/>
  <c r="O25" i="38"/>
  <c r="P25" i="38"/>
  <c r="Q25" i="38"/>
  <c r="R25" i="38"/>
  <c r="S25" i="38"/>
  <c r="T25" i="38"/>
  <c r="U25" i="38"/>
  <c r="V25" i="38"/>
  <c r="W25" i="38"/>
  <c r="X25" i="38"/>
  <c r="Y25" i="38"/>
  <c r="Z25" i="38"/>
  <c r="AA25" i="38"/>
  <c r="AB25" i="38"/>
  <c r="AC25" i="38"/>
  <c r="AD25" i="38"/>
  <c r="AE25" i="38"/>
  <c r="AF25" i="38"/>
  <c r="C26" i="38"/>
  <c r="D26" i="38"/>
  <c r="E26" i="38"/>
  <c r="F26" i="38"/>
  <c r="G26" i="38"/>
  <c r="H26" i="38"/>
  <c r="I26" i="38"/>
  <c r="J26" i="38"/>
  <c r="K26" i="38"/>
  <c r="L26" i="38"/>
  <c r="M26" i="38"/>
  <c r="N26" i="38"/>
  <c r="O26" i="38"/>
  <c r="P26" i="38"/>
  <c r="Q26" i="38"/>
  <c r="R26" i="38"/>
  <c r="S26" i="38"/>
  <c r="T26" i="38"/>
  <c r="U26" i="38"/>
  <c r="V26" i="38"/>
  <c r="W26" i="38"/>
  <c r="X26" i="38"/>
  <c r="Y26" i="38"/>
  <c r="Z26" i="38"/>
  <c r="AA26" i="38"/>
  <c r="AB26" i="38"/>
  <c r="AC26" i="38"/>
  <c r="AD26" i="38"/>
  <c r="AE26" i="38"/>
  <c r="AF26" i="38"/>
  <c r="C27" i="38"/>
  <c r="D27" i="38"/>
  <c r="E27" i="38"/>
  <c r="F27" i="38"/>
  <c r="G27" i="38"/>
  <c r="H27" i="38"/>
  <c r="I27" i="38"/>
  <c r="J27" i="38"/>
  <c r="K27" i="38"/>
  <c r="L27" i="38"/>
  <c r="M27" i="38"/>
  <c r="N27" i="38"/>
  <c r="O27" i="38"/>
  <c r="P27" i="38"/>
  <c r="Q27" i="38"/>
  <c r="R27" i="38"/>
  <c r="S27" i="38"/>
  <c r="T27" i="38"/>
  <c r="U27" i="38"/>
  <c r="V27" i="38"/>
  <c r="W27" i="38"/>
  <c r="X27" i="38"/>
  <c r="Y27" i="38"/>
  <c r="Z27" i="38"/>
  <c r="AA27" i="38"/>
  <c r="AB27" i="38"/>
  <c r="AC27" i="38"/>
  <c r="AD27" i="38"/>
  <c r="AE27" i="38"/>
  <c r="AF27" i="38"/>
  <c r="C28" i="38"/>
  <c r="D28" i="38"/>
  <c r="E28" i="38"/>
  <c r="F28" i="38"/>
  <c r="G28" i="38"/>
  <c r="H28" i="38"/>
  <c r="I28" i="38"/>
  <c r="J28" i="38"/>
  <c r="K28" i="38"/>
  <c r="L28" i="38"/>
  <c r="M28" i="38"/>
  <c r="N28" i="38"/>
  <c r="O28" i="38"/>
  <c r="P28" i="38"/>
  <c r="Q28" i="38"/>
  <c r="R28" i="38"/>
  <c r="S28" i="38"/>
  <c r="T28" i="38"/>
  <c r="U28" i="38"/>
  <c r="V28" i="38"/>
  <c r="W28" i="38"/>
  <c r="X28" i="38"/>
  <c r="Y28" i="38"/>
  <c r="Z28" i="38"/>
  <c r="AA28" i="38"/>
  <c r="AB28" i="38"/>
  <c r="AC28" i="38"/>
  <c r="AD28" i="38"/>
  <c r="AE28" i="38"/>
  <c r="AF28" i="38"/>
  <c r="C29" i="38"/>
  <c r="D29" i="38"/>
  <c r="E29" i="38"/>
  <c r="F29" i="38"/>
  <c r="G29" i="38"/>
  <c r="H29" i="38"/>
  <c r="I29" i="38"/>
  <c r="J29" i="38"/>
  <c r="K29" i="38"/>
  <c r="L29" i="38"/>
  <c r="M29" i="38"/>
  <c r="N29" i="38"/>
  <c r="O29" i="38"/>
  <c r="P29" i="38"/>
  <c r="Q29" i="38"/>
  <c r="R29" i="38"/>
  <c r="S29" i="38"/>
  <c r="T29" i="38"/>
  <c r="U29" i="38"/>
  <c r="V29" i="38"/>
  <c r="W29" i="38"/>
  <c r="X29" i="38"/>
  <c r="Y29" i="38"/>
  <c r="Z29" i="38"/>
  <c r="AA29" i="38"/>
  <c r="AB29" i="38"/>
  <c r="AC29" i="38"/>
  <c r="AD29" i="38"/>
  <c r="AE29" i="38"/>
  <c r="AF29" i="38"/>
  <c r="C30" i="38"/>
  <c r="D30" i="38"/>
  <c r="E30" i="38"/>
  <c r="F30" i="38"/>
  <c r="G30" i="38"/>
  <c r="H30" i="38"/>
  <c r="I30" i="38"/>
  <c r="J30" i="38"/>
  <c r="K30" i="38"/>
  <c r="L30" i="38"/>
  <c r="M30" i="38"/>
  <c r="N30" i="38"/>
  <c r="O30" i="38"/>
  <c r="P30" i="38"/>
  <c r="Q30" i="38"/>
  <c r="R30" i="38"/>
  <c r="S30" i="38"/>
  <c r="T30" i="38"/>
  <c r="U30" i="38"/>
  <c r="V30" i="38"/>
  <c r="W30" i="38"/>
  <c r="X30" i="38"/>
  <c r="Y30" i="38"/>
  <c r="Z30" i="38"/>
  <c r="AA30" i="38"/>
  <c r="AB30" i="38"/>
  <c r="AC30" i="38"/>
  <c r="AD30" i="38"/>
  <c r="AE30" i="38"/>
  <c r="AF30" i="38"/>
  <c r="C31" i="38"/>
  <c r="D31" i="38"/>
  <c r="E31" i="38"/>
  <c r="F31" i="38"/>
  <c r="G31" i="38"/>
  <c r="H31" i="38"/>
  <c r="I31" i="38"/>
  <c r="J31" i="38"/>
  <c r="K31" i="38"/>
  <c r="L31" i="38"/>
  <c r="M31" i="38"/>
  <c r="N31" i="38"/>
  <c r="O31" i="38"/>
  <c r="P31" i="38"/>
  <c r="Q31" i="38"/>
  <c r="R31" i="38"/>
  <c r="S31" i="38"/>
  <c r="T31" i="38"/>
  <c r="U31" i="38"/>
  <c r="V31" i="38"/>
  <c r="W31" i="38"/>
  <c r="X31" i="38"/>
  <c r="Y31" i="38"/>
  <c r="Z31" i="38"/>
  <c r="AA31" i="38"/>
  <c r="AB31" i="38"/>
  <c r="AC31" i="38"/>
  <c r="AD31" i="38"/>
  <c r="AE31" i="38"/>
  <c r="AF31" i="38"/>
  <c r="C32" i="38"/>
  <c r="D32" i="38"/>
  <c r="E32" i="38"/>
  <c r="F32" i="38"/>
  <c r="G32" i="38"/>
  <c r="H32" i="38"/>
  <c r="I32" i="38"/>
  <c r="J32" i="38"/>
  <c r="K32" i="38"/>
  <c r="L32" i="38"/>
  <c r="M32" i="38"/>
  <c r="N32" i="38"/>
  <c r="O32" i="38"/>
  <c r="P32" i="38"/>
  <c r="Q32" i="38"/>
  <c r="R32" i="38"/>
  <c r="S32" i="38"/>
  <c r="T32" i="38"/>
  <c r="U32" i="38"/>
  <c r="V32" i="38"/>
  <c r="W32" i="38"/>
  <c r="X32" i="38"/>
  <c r="Y32" i="38"/>
  <c r="Z32" i="38"/>
  <c r="AA32" i="38"/>
  <c r="AB32" i="38"/>
  <c r="AC32" i="38"/>
  <c r="AD32" i="38"/>
  <c r="AE32" i="38"/>
  <c r="AF32" i="38"/>
  <c r="C33" i="38"/>
  <c r="D33" i="38"/>
  <c r="E33" i="38"/>
  <c r="F33" i="38"/>
  <c r="G33" i="38"/>
  <c r="H33" i="38"/>
  <c r="I33" i="38"/>
  <c r="J33" i="38"/>
  <c r="K33" i="38"/>
  <c r="L33" i="38"/>
  <c r="M33" i="38"/>
  <c r="N33" i="38"/>
  <c r="O33" i="38"/>
  <c r="P33" i="38"/>
  <c r="Q33" i="38"/>
  <c r="R33" i="38"/>
  <c r="S33" i="38"/>
  <c r="T33" i="38"/>
  <c r="U33" i="38"/>
  <c r="V33" i="38"/>
  <c r="W33" i="38"/>
  <c r="X33" i="38"/>
  <c r="Y33" i="38"/>
  <c r="Z33" i="38"/>
  <c r="AA33" i="38"/>
  <c r="AB33" i="38"/>
  <c r="AC33" i="38"/>
  <c r="AD33" i="38"/>
  <c r="AE33" i="38"/>
  <c r="AF33" i="38"/>
  <c r="C34" i="38"/>
  <c r="D34" i="38"/>
  <c r="E34" i="38"/>
  <c r="F34" i="38"/>
  <c r="G34" i="38"/>
  <c r="H34" i="38"/>
  <c r="I34" i="38"/>
  <c r="J34" i="38"/>
  <c r="K34" i="38"/>
  <c r="L34" i="38"/>
  <c r="M34" i="38"/>
  <c r="N34" i="38"/>
  <c r="O34" i="38"/>
  <c r="P34" i="38"/>
  <c r="Q34" i="38"/>
  <c r="R34" i="38"/>
  <c r="S34" i="38"/>
  <c r="T34" i="38"/>
  <c r="U34" i="38"/>
  <c r="V34" i="38"/>
  <c r="W34" i="38"/>
  <c r="X34" i="38"/>
  <c r="Y34" i="38"/>
  <c r="Z34" i="38"/>
  <c r="AA34" i="38"/>
  <c r="AB34" i="38"/>
  <c r="AC34" i="38"/>
  <c r="AD34" i="38"/>
  <c r="AE34" i="38"/>
  <c r="AF34" i="38"/>
  <c r="C35" i="38"/>
  <c r="D35" i="38"/>
  <c r="E35" i="38"/>
  <c r="F35" i="38"/>
  <c r="G35" i="38"/>
  <c r="H35" i="38"/>
  <c r="I35" i="38"/>
  <c r="J35" i="38"/>
  <c r="K35" i="38"/>
  <c r="L35" i="38"/>
  <c r="M35" i="38"/>
  <c r="N35" i="38"/>
  <c r="O35" i="38"/>
  <c r="P35" i="38"/>
  <c r="Q35" i="38"/>
  <c r="R35" i="38"/>
  <c r="S35" i="38"/>
  <c r="T35" i="38"/>
  <c r="U35" i="38"/>
  <c r="V35" i="38"/>
  <c r="W35" i="38"/>
  <c r="X35" i="38"/>
  <c r="Y35" i="38"/>
  <c r="Z35" i="38"/>
  <c r="AA35" i="38"/>
  <c r="AB35" i="38"/>
  <c r="AC35" i="38"/>
  <c r="AD35" i="38"/>
  <c r="AE35" i="38"/>
  <c r="AF35" i="38"/>
  <c r="C36" i="38"/>
  <c r="D36" i="38"/>
  <c r="E36" i="38"/>
  <c r="F36" i="38"/>
  <c r="G36" i="38"/>
  <c r="H36" i="38"/>
  <c r="I36" i="38"/>
  <c r="J36" i="38"/>
  <c r="K36" i="38"/>
  <c r="L36" i="38"/>
  <c r="M36" i="38"/>
  <c r="N36" i="38"/>
  <c r="O36" i="38"/>
  <c r="P36" i="38"/>
  <c r="Q36" i="38"/>
  <c r="R36" i="38"/>
  <c r="S36" i="38"/>
  <c r="T36" i="38"/>
  <c r="U36" i="38"/>
  <c r="V36" i="38"/>
  <c r="W36" i="38"/>
  <c r="X36" i="38"/>
  <c r="Y36" i="38"/>
  <c r="Z36" i="38"/>
  <c r="AA36" i="38"/>
  <c r="AB36" i="38"/>
  <c r="AC36" i="38"/>
  <c r="AD36" i="38"/>
  <c r="AE36" i="38"/>
  <c r="AF36" i="38"/>
  <c r="C37" i="38"/>
  <c r="D37" i="38"/>
  <c r="E37" i="38"/>
  <c r="F37" i="38"/>
  <c r="G37" i="38"/>
  <c r="H37" i="38"/>
  <c r="I37" i="38"/>
  <c r="J37" i="38"/>
  <c r="K37" i="38"/>
  <c r="L37" i="38"/>
  <c r="M37" i="38"/>
  <c r="N37" i="38"/>
  <c r="O37" i="38"/>
  <c r="P37" i="38"/>
  <c r="Q37" i="38"/>
  <c r="R37" i="38"/>
  <c r="S37" i="38"/>
  <c r="T37" i="38"/>
  <c r="U37" i="38"/>
  <c r="V37" i="38"/>
  <c r="W37" i="38"/>
  <c r="X37" i="38"/>
  <c r="Y37" i="38"/>
  <c r="Z37" i="38"/>
  <c r="AA37" i="38"/>
  <c r="AB37" i="38"/>
  <c r="AC37" i="38"/>
  <c r="AD37" i="38"/>
  <c r="AE37" i="38"/>
  <c r="AF37" i="38"/>
  <c r="C38" i="38"/>
  <c r="D38" i="38"/>
  <c r="E38" i="38"/>
  <c r="F38" i="38"/>
  <c r="G38" i="38"/>
  <c r="H38" i="38"/>
  <c r="I38" i="38"/>
  <c r="J38" i="38"/>
  <c r="K38" i="38"/>
  <c r="L38" i="38"/>
  <c r="M38" i="38"/>
  <c r="N38" i="38"/>
  <c r="O38" i="38"/>
  <c r="P38" i="38"/>
  <c r="Q38" i="38"/>
  <c r="R38" i="38"/>
  <c r="S38" i="38"/>
  <c r="T38" i="38"/>
  <c r="U38" i="38"/>
  <c r="V38" i="38"/>
  <c r="W38" i="38"/>
  <c r="X38" i="38"/>
  <c r="Y38" i="38"/>
  <c r="Z38" i="38"/>
  <c r="AA38" i="38"/>
  <c r="AB38" i="38"/>
  <c r="AC38" i="38"/>
  <c r="AD38" i="38"/>
  <c r="AE38" i="38"/>
  <c r="AF38" i="38"/>
  <c r="C39" i="38"/>
  <c r="D39" i="38"/>
  <c r="E39" i="38"/>
  <c r="F39" i="38"/>
  <c r="G39" i="38"/>
  <c r="H39" i="38"/>
  <c r="I39" i="38"/>
  <c r="J39" i="38"/>
  <c r="K39" i="38"/>
  <c r="L39" i="38"/>
  <c r="M39" i="38"/>
  <c r="N39" i="38"/>
  <c r="O39" i="38"/>
  <c r="P39" i="38"/>
  <c r="Q39" i="38"/>
  <c r="R39" i="38"/>
  <c r="S39" i="38"/>
  <c r="T39" i="38"/>
  <c r="U39" i="38"/>
  <c r="V39" i="38"/>
  <c r="W39" i="38"/>
  <c r="X39" i="38"/>
  <c r="Y39" i="38"/>
  <c r="Z39" i="38"/>
  <c r="AA39" i="38"/>
  <c r="AB39" i="38"/>
  <c r="AC39" i="38"/>
  <c r="AD39" i="38"/>
  <c r="AE39" i="38"/>
  <c r="AF39" i="38"/>
  <c r="C40" i="38"/>
  <c r="D40" i="38"/>
  <c r="E40" i="38"/>
  <c r="F40" i="38"/>
  <c r="G40" i="38"/>
  <c r="H40" i="38"/>
  <c r="I40" i="38"/>
  <c r="J40" i="38"/>
  <c r="K40" i="38"/>
  <c r="L40" i="38"/>
  <c r="M40" i="38"/>
  <c r="N40" i="38"/>
  <c r="O40" i="38"/>
  <c r="P40" i="38"/>
  <c r="Q40" i="38"/>
  <c r="R40" i="38"/>
  <c r="S40" i="38"/>
  <c r="T40" i="38"/>
  <c r="U40" i="38"/>
  <c r="V40" i="38"/>
  <c r="W40" i="38"/>
  <c r="X40" i="38"/>
  <c r="Y40" i="38"/>
  <c r="Z40" i="38"/>
  <c r="AA40" i="38"/>
  <c r="AB40" i="38"/>
  <c r="AC40" i="38"/>
  <c r="AD40" i="38"/>
  <c r="AE40" i="38"/>
  <c r="AF40" i="38"/>
  <c r="C41" i="38"/>
  <c r="D41" i="38"/>
  <c r="E41" i="38"/>
  <c r="F41" i="38"/>
  <c r="G41" i="38"/>
  <c r="H41" i="38"/>
  <c r="I41" i="38"/>
  <c r="J41" i="38"/>
  <c r="K41" i="38"/>
  <c r="L41" i="38"/>
  <c r="M41" i="38"/>
  <c r="N41" i="38"/>
  <c r="O41" i="38"/>
  <c r="P41" i="38"/>
  <c r="Q41" i="38"/>
  <c r="R41" i="38"/>
  <c r="S41" i="38"/>
  <c r="T41" i="38"/>
  <c r="U41" i="38"/>
  <c r="V41" i="38"/>
  <c r="W41" i="38"/>
  <c r="X41" i="38"/>
  <c r="Y41" i="38"/>
  <c r="Z41" i="38"/>
  <c r="AA41" i="38"/>
  <c r="AB41" i="38"/>
  <c r="AC41" i="38"/>
  <c r="AD41" i="38"/>
  <c r="AE41" i="38"/>
  <c r="AF41" i="38"/>
  <c r="C42" i="38"/>
  <c r="D42" i="38"/>
  <c r="E42" i="38"/>
  <c r="F42" i="38"/>
  <c r="G42" i="38"/>
  <c r="H42" i="38"/>
  <c r="I42" i="38"/>
  <c r="J42" i="38"/>
  <c r="K42" i="38"/>
  <c r="L42" i="38"/>
  <c r="M42" i="38"/>
  <c r="N42" i="38"/>
  <c r="O42" i="38"/>
  <c r="P42" i="38"/>
  <c r="Q42" i="38"/>
  <c r="R42" i="38"/>
  <c r="S42" i="38"/>
  <c r="T42" i="38"/>
  <c r="U42" i="38"/>
  <c r="V42" i="38"/>
  <c r="W42" i="38"/>
  <c r="X42" i="38"/>
  <c r="Y42" i="38"/>
  <c r="Z42" i="38"/>
  <c r="AA42" i="38"/>
  <c r="AB42" i="38"/>
  <c r="AC42" i="38"/>
  <c r="AD42" i="38"/>
  <c r="AE42" i="38"/>
  <c r="AF42" i="38"/>
  <c r="C43" i="38"/>
  <c r="D43" i="38"/>
  <c r="E43" i="38"/>
  <c r="F43" i="38"/>
  <c r="G43" i="38"/>
  <c r="H43" i="38"/>
  <c r="I43" i="38"/>
  <c r="J43" i="38"/>
  <c r="K43" i="38"/>
  <c r="L43" i="38"/>
  <c r="M43" i="38"/>
  <c r="N43" i="38"/>
  <c r="O43" i="38"/>
  <c r="P43" i="38"/>
  <c r="Q43" i="38"/>
  <c r="R43" i="38"/>
  <c r="S43" i="38"/>
  <c r="T43" i="38"/>
  <c r="U43" i="38"/>
  <c r="V43" i="38"/>
  <c r="W43" i="38"/>
  <c r="X43" i="38"/>
  <c r="Y43" i="38"/>
  <c r="Z43" i="38"/>
  <c r="AA43" i="38"/>
  <c r="AB43" i="38"/>
  <c r="AC43" i="38"/>
  <c r="AD43" i="38"/>
  <c r="AE43" i="38"/>
  <c r="AF43" i="38"/>
  <c r="B3" i="38"/>
  <c r="B4" i="38"/>
  <c r="B5" i="38"/>
  <c r="B6" i="38"/>
  <c r="B7" i="38"/>
  <c r="B8" i="38"/>
  <c r="B9"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2" i="38"/>
  <c r="C2" i="37"/>
  <c r="D2" i="37"/>
  <c r="E2" i="37"/>
  <c r="F2" i="37"/>
  <c r="G2" i="37"/>
  <c r="H2" i="37"/>
  <c r="I2" i="37"/>
  <c r="J2" i="37"/>
  <c r="K2" i="37"/>
  <c r="L2" i="37"/>
  <c r="M2" i="37"/>
  <c r="N2" i="37"/>
  <c r="O2" i="37"/>
  <c r="P2" i="37"/>
  <c r="Q2" i="37"/>
  <c r="R2" i="37"/>
  <c r="S2" i="37"/>
  <c r="T2" i="37"/>
  <c r="U2" i="37"/>
  <c r="V2" i="37"/>
  <c r="W2" i="37"/>
  <c r="X2" i="37"/>
  <c r="Y2" i="37"/>
  <c r="Z2" i="37"/>
  <c r="AA2" i="37"/>
  <c r="AB2" i="37"/>
  <c r="AC2" i="37"/>
  <c r="AD2" i="37"/>
  <c r="AE2" i="37"/>
  <c r="AF2" i="37"/>
  <c r="C3" i="37"/>
  <c r="D3" i="37"/>
  <c r="E3" i="37"/>
  <c r="F3" i="37"/>
  <c r="G3" i="37"/>
  <c r="H3" i="37"/>
  <c r="I3" i="37"/>
  <c r="J3" i="37"/>
  <c r="K3" i="37"/>
  <c r="L3" i="37"/>
  <c r="M3" i="37"/>
  <c r="N3" i="37"/>
  <c r="O3" i="37"/>
  <c r="P3" i="37"/>
  <c r="Q3" i="37"/>
  <c r="R3" i="37"/>
  <c r="S3" i="37"/>
  <c r="T3" i="37"/>
  <c r="U3" i="37"/>
  <c r="V3" i="37"/>
  <c r="W3" i="37"/>
  <c r="X3" i="37"/>
  <c r="Y3" i="37"/>
  <c r="Z3" i="37"/>
  <c r="AA3" i="37"/>
  <c r="AB3" i="37"/>
  <c r="AC3" i="37"/>
  <c r="AD3" i="37"/>
  <c r="AE3" i="37"/>
  <c r="AF3" i="37"/>
  <c r="C4" i="37"/>
  <c r="D4" i="37"/>
  <c r="E4" i="37"/>
  <c r="F4" i="37"/>
  <c r="G4" i="37"/>
  <c r="H4" i="37"/>
  <c r="I4" i="37"/>
  <c r="J4" i="37"/>
  <c r="K4" i="37"/>
  <c r="L4" i="37"/>
  <c r="M4" i="37"/>
  <c r="N4" i="37"/>
  <c r="O4" i="37"/>
  <c r="P4" i="37"/>
  <c r="Q4" i="37"/>
  <c r="R4" i="37"/>
  <c r="S4" i="37"/>
  <c r="T4" i="37"/>
  <c r="U4" i="37"/>
  <c r="V4" i="37"/>
  <c r="W4" i="37"/>
  <c r="X4" i="37"/>
  <c r="Y4" i="37"/>
  <c r="Z4" i="37"/>
  <c r="AA4" i="37"/>
  <c r="AB4" i="37"/>
  <c r="AC4" i="37"/>
  <c r="AD4" i="37"/>
  <c r="AE4" i="37"/>
  <c r="AF4" i="37"/>
  <c r="C5" i="37"/>
  <c r="D5" i="37"/>
  <c r="E5" i="37"/>
  <c r="F5" i="37"/>
  <c r="G5" i="37"/>
  <c r="H5" i="37"/>
  <c r="I5" i="37"/>
  <c r="J5" i="37"/>
  <c r="K5" i="37"/>
  <c r="L5" i="37"/>
  <c r="M5" i="37"/>
  <c r="N5" i="37"/>
  <c r="O5" i="37"/>
  <c r="P5" i="37"/>
  <c r="Q5" i="37"/>
  <c r="R5" i="37"/>
  <c r="S5" i="37"/>
  <c r="T5" i="37"/>
  <c r="U5" i="37"/>
  <c r="V5" i="37"/>
  <c r="W5" i="37"/>
  <c r="X5" i="37"/>
  <c r="Y5" i="37"/>
  <c r="Z5" i="37"/>
  <c r="AA5" i="37"/>
  <c r="AB5" i="37"/>
  <c r="AC5" i="37"/>
  <c r="AD5" i="37"/>
  <c r="AE5" i="37"/>
  <c r="AF5" i="37"/>
  <c r="C6" i="37"/>
  <c r="D6" i="37"/>
  <c r="E6" i="37"/>
  <c r="F6" i="37"/>
  <c r="G6" i="37"/>
  <c r="H6" i="37"/>
  <c r="I6" i="37"/>
  <c r="J6" i="37"/>
  <c r="K6" i="37"/>
  <c r="L6" i="37"/>
  <c r="M6" i="37"/>
  <c r="N6" i="37"/>
  <c r="O6" i="37"/>
  <c r="P6" i="37"/>
  <c r="Q6" i="37"/>
  <c r="R6" i="37"/>
  <c r="S6" i="37"/>
  <c r="T6" i="37"/>
  <c r="U6" i="37"/>
  <c r="V6" i="37"/>
  <c r="W6" i="37"/>
  <c r="X6" i="37"/>
  <c r="Y6" i="37"/>
  <c r="Z6" i="37"/>
  <c r="AA6" i="37"/>
  <c r="AB6" i="37"/>
  <c r="AC6" i="37"/>
  <c r="AD6" i="37"/>
  <c r="AE6" i="37"/>
  <c r="AF6" i="37"/>
  <c r="C7" i="37"/>
  <c r="D7" i="37"/>
  <c r="E7" i="37"/>
  <c r="F7" i="37"/>
  <c r="G7" i="37"/>
  <c r="H7" i="37"/>
  <c r="I7" i="37"/>
  <c r="J7" i="37"/>
  <c r="K7" i="37"/>
  <c r="L7" i="37"/>
  <c r="M7" i="37"/>
  <c r="N7" i="37"/>
  <c r="O7" i="37"/>
  <c r="P7" i="37"/>
  <c r="Q7" i="37"/>
  <c r="R7" i="37"/>
  <c r="S7" i="37"/>
  <c r="T7" i="37"/>
  <c r="U7" i="37"/>
  <c r="V7" i="37"/>
  <c r="W7" i="37"/>
  <c r="X7" i="37"/>
  <c r="Y7" i="37"/>
  <c r="Z7" i="37"/>
  <c r="AA7" i="37"/>
  <c r="AB7" i="37"/>
  <c r="AC7" i="37"/>
  <c r="AD7" i="37"/>
  <c r="AE7" i="37"/>
  <c r="AF7" i="37"/>
  <c r="C8" i="37"/>
  <c r="D8" i="37"/>
  <c r="E8" i="37"/>
  <c r="F8" i="37"/>
  <c r="G8" i="37"/>
  <c r="H8" i="37"/>
  <c r="I8" i="37"/>
  <c r="J8" i="37"/>
  <c r="K8" i="37"/>
  <c r="L8" i="37"/>
  <c r="M8" i="37"/>
  <c r="N8" i="37"/>
  <c r="O8" i="37"/>
  <c r="P8" i="37"/>
  <c r="Q8" i="37"/>
  <c r="R8" i="37"/>
  <c r="S8" i="37"/>
  <c r="T8" i="37"/>
  <c r="U8" i="37"/>
  <c r="V8" i="37"/>
  <c r="W8" i="37"/>
  <c r="X8" i="37"/>
  <c r="Y8" i="37"/>
  <c r="Z8" i="37"/>
  <c r="AA8" i="37"/>
  <c r="AB8" i="37"/>
  <c r="AC8" i="37"/>
  <c r="AD8" i="37"/>
  <c r="AE8" i="37"/>
  <c r="AF8" i="37"/>
  <c r="C9" i="37"/>
  <c r="D9" i="37"/>
  <c r="E9" i="37"/>
  <c r="F9" i="37"/>
  <c r="G9" i="37"/>
  <c r="H9" i="37"/>
  <c r="I9" i="37"/>
  <c r="J9" i="37"/>
  <c r="K9" i="37"/>
  <c r="L9" i="37"/>
  <c r="M9" i="37"/>
  <c r="N9" i="37"/>
  <c r="O9" i="37"/>
  <c r="P9" i="37"/>
  <c r="Q9" i="37"/>
  <c r="R9" i="37"/>
  <c r="S9" i="37"/>
  <c r="T9" i="37"/>
  <c r="U9" i="37"/>
  <c r="V9" i="37"/>
  <c r="W9" i="37"/>
  <c r="X9" i="37"/>
  <c r="Y9" i="37"/>
  <c r="Z9" i="37"/>
  <c r="AA9" i="37"/>
  <c r="AB9" i="37"/>
  <c r="AC9" i="37"/>
  <c r="AD9" i="37"/>
  <c r="AE9" i="37"/>
  <c r="AF9"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AB10" i="37"/>
  <c r="AC10" i="37"/>
  <c r="AD10" i="37"/>
  <c r="AE10" i="37"/>
  <c r="AF10" i="37"/>
  <c r="C11" i="37"/>
  <c r="D11" i="37"/>
  <c r="E11" i="37"/>
  <c r="F11" i="37"/>
  <c r="G11" i="37"/>
  <c r="H11" i="37"/>
  <c r="I11" i="37"/>
  <c r="J11" i="37"/>
  <c r="K11" i="37"/>
  <c r="L11" i="37"/>
  <c r="M11" i="37"/>
  <c r="N11" i="37"/>
  <c r="O11" i="37"/>
  <c r="P11" i="37"/>
  <c r="Q11" i="37"/>
  <c r="R11" i="37"/>
  <c r="S11" i="37"/>
  <c r="T11" i="37"/>
  <c r="U11" i="37"/>
  <c r="V11" i="37"/>
  <c r="W11" i="37"/>
  <c r="X11" i="37"/>
  <c r="Y11" i="37"/>
  <c r="Z11" i="37"/>
  <c r="AA11" i="37"/>
  <c r="AB11" i="37"/>
  <c r="AC11" i="37"/>
  <c r="AD11" i="37"/>
  <c r="AE11" i="37"/>
  <c r="AF11"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B12" i="37"/>
  <c r="AC12" i="37"/>
  <c r="AD12" i="37"/>
  <c r="AE12" i="37"/>
  <c r="AF12"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AB13" i="37"/>
  <c r="AC13" i="37"/>
  <c r="AD13" i="37"/>
  <c r="AE13" i="37"/>
  <c r="AF13"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B14" i="37"/>
  <c r="AC14" i="37"/>
  <c r="AD14" i="37"/>
  <c r="AE14" i="37"/>
  <c r="AF14"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B15" i="37"/>
  <c r="AC15" i="37"/>
  <c r="AD15" i="37"/>
  <c r="AE15" i="37"/>
  <c r="AF15"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B16" i="37"/>
  <c r="AC16" i="37"/>
  <c r="AD16" i="37"/>
  <c r="AE16" i="37"/>
  <c r="AF16"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B17" i="37"/>
  <c r="AC17" i="37"/>
  <c r="AD17" i="37"/>
  <c r="AE17" i="37"/>
  <c r="AF17"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B18" i="37"/>
  <c r="AC18" i="37"/>
  <c r="AD18" i="37"/>
  <c r="AE18" i="37"/>
  <c r="AF18"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B19" i="37"/>
  <c r="AC19" i="37"/>
  <c r="AD19" i="37"/>
  <c r="AE19" i="37"/>
  <c r="AF19"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B20" i="37"/>
  <c r="AC20" i="37"/>
  <c r="AD20" i="37"/>
  <c r="AE20" i="37"/>
  <c r="AF20"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B21" i="37"/>
  <c r="AC21" i="37"/>
  <c r="AD21" i="37"/>
  <c r="AE21" i="37"/>
  <c r="AF21"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B22" i="37"/>
  <c r="AC22" i="37"/>
  <c r="AD22" i="37"/>
  <c r="AE22" i="37"/>
  <c r="AF22"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B23" i="37"/>
  <c r="AC23" i="37"/>
  <c r="AD23" i="37"/>
  <c r="AE23" i="37"/>
  <c r="AF23"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B24" i="37"/>
  <c r="AC24" i="37"/>
  <c r="AD24" i="37"/>
  <c r="AE24" i="37"/>
  <c r="AF24"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B25" i="37"/>
  <c r="AC25" i="37"/>
  <c r="AD25" i="37"/>
  <c r="AE25" i="37"/>
  <c r="AF25"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B26" i="37"/>
  <c r="AC26" i="37"/>
  <c r="AD26" i="37"/>
  <c r="AE26" i="37"/>
  <c r="AF26"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B27" i="37"/>
  <c r="AC27" i="37"/>
  <c r="AD27" i="37"/>
  <c r="AE27" i="37"/>
  <c r="AF27"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B28" i="37"/>
  <c r="AC28" i="37"/>
  <c r="AD28" i="37"/>
  <c r="AE28" i="37"/>
  <c r="AF28"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B29" i="37"/>
  <c r="AC29" i="37"/>
  <c r="AD29" i="37"/>
  <c r="AE29" i="37"/>
  <c r="AF29"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B30" i="37"/>
  <c r="AC30" i="37"/>
  <c r="AD30" i="37"/>
  <c r="AE30" i="37"/>
  <c r="AF30"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B31" i="37"/>
  <c r="AC31" i="37"/>
  <c r="AD31" i="37"/>
  <c r="AE31" i="37"/>
  <c r="AF31"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B32" i="37"/>
  <c r="AC32" i="37"/>
  <c r="AD32" i="37"/>
  <c r="AE32" i="37"/>
  <c r="AF32"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B33" i="37"/>
  <c r="AC33" i="37"/>
  <c r="AD33" i="37"/>
  <c r="AE33" i="37"/>
  <c r="AF33"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B34" i="37"/>
  <c r="AC34" i="37"/>
  <c r="AD34" i="37"/>
  <c r="AE34" i="37"/>
  <c r="AF34"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B35" i="37"/>
  <c r="AC35" i="37"/>
  <c r="AD35" i="37"/>
  <c r="AE35" i="37"/>
  <c r="AF35"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B36" i="37"/>
  <c r="AC36" i="37"/>
  <c r="AD36" i="37"/>
  <c r="AE36" i="37"/>
  <c r="AF36"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B37" i="37"/>
  <c r="AC37" i="37"/>
  <c r="AD37" i="37"/>
  <c r="AE37" i="37"/>
  <c r="AF37"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B38" i="37"/>
  <c r="AC38" i="37"/>
  <c r="AD38" i="37"/>
  <c r="AE38" i="37"/>
  <c r="AF38"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B39" i="37"/>
  <c r="AC39" i="37"/>
  <c r="AD39" i="37"/>
  <c r="AE39" i="37"/>
  <c r="AF39"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B40" i="37"/>
  <c r="AC40" i="37"/>
  <c r="AD40" i="37"/>
  <c r="AE40" i="37"/>
  <c r="AF40"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B41" i="37"/>
  <c r="AC41" i="37"/>
  <c r="AD41" i="37"/>
  <c r="AE41" i="37"/>
  <c r="AF41"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B42" i="37"/>
  <c r="AC42" i="37"/>
  <c r="AD42" i="37"/>
  <c r="AE42" i="37"/>
  <c r="AF42"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B43" i="37"/>
  <c r="AC43" i="37"/>
  <c r="AD43" i="37"/>
  <c r="AE43" i="37"/>
  <c r="AF43"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2" i="37"/>
  <c r="B184" i="29"/>
  <c r="C184" i="29"/>
  <c r="D184" i="29"/>
  <c r="E184" i="29"/>
  <c r="F184" i="29"/>
  <c r="G184" i="29"/>
  <c r="H184" i="29"/>
  <c r="I184" i="29"/>
  <c r="J184" i="29"/>
  <c r="K184" i="29"/>
  <c r="L184" i="29"/>
  <c r="M184" i="29"/>
  <c r="N184" i="29"/>
  <c r="O184" i="29"/>
  <c r="P184" i="29"/>
  <c r="Q184" i="29"/>
  <c r="R184" i="29"/>
  <c r="S184" i="29"/>
  <c r="T184" i="29"/>
  <c r="U184" i="29"/>
  <c r="V184" i="29"/>
  <c r="W184" i="29"/>
  <c r="X184" i="29"/>
  <c r="Y184" i="29"/>
  <c r="Z184" i="29"/>
  <c r="AA184" i="29"/>
  <c r="AB184" i="29"/>
  <c r="AC184" i="29"/>
  <c r="AD184" i="29"/>
  <c r="AE184" i="29"/>
  <c r="AF184" i="29"/>
  <c r="B185" i="29"/>
  <c r="C185" i="29"/>
  <c r="D185" i="29"/>
  <c r="E185" i="29"/>
  <c r="F185" i="29"/>
  <c r="G185" i="29"/>
  <c r="H185" i="29"/>
  <c r="I185" i="29"/>
  <c r="J185" i="29"/>
  <c r="K185" i="29"/>
  <c r="L185" i="29"/>
  <c r="M185" i="29"/>
  <c r="N185" i="29"/>
  <c r="O185" i="29"/>
  <c r="P185" i="29"/>
  <c r="Q185" i="29"/>
  <c r="R185" i="29"/>
  <c r="S185" i="29"/>
  <c r="T185" i="29"/>
  <c r="U185" i="29"/>
  <c r="V185" i="29"/>
  <c r="W185" i="29"/>
  <c r="X185" i="29"/>
  <c r="Y185" i="29"/>
  <c r="Z185" i="29"/>
  <c r="AA185" i="29"/>
  <c r="AB185" i="29"/>
  <c r="AC185" i="29"/>
  <c r="AD185" i="29"/>
  <c r="AE185" i="29"/>
  <c r="AF185" i="29"/>
  <c r="B186" i="29"/>
  <c r="C186" i="29"/>
  <c r="D186" i="29"/>
  <c r="E186" i="29"/>
  <c r="F186" i="29"/>
  <c r="G186" i="29"/>
  <c r="H186" i="29"/>
  <c r="I186" i="29"/>
  <c r="J186" i="29"/>
  <c r="K186" i="29"/>
  <c r="L186" i="29"/>
  <c r="M186" i="29"/>
  <c r="N186" i="29"/>
  <c r="O186" i="29"/>
  <c r="P186" i="29"/>
  <c r="Q186" i="29"/>
  <c r="R186" i="29"/>
  <c r="S186" i="29"/>
  <c r="T186" i="29"/>
  <c r="U186" i="29"/>
  <c r="V186" i="29"/>
  <c r="W186" i="29"/>
  <c r="X186" i="29"/>
  <c r="Y186" i="29"/>
  <c r="Z186" i="29"/>
  <c r="AA186" i="29"/>
  <c r="AB186" i="29"/>
  <c r="AC186" i="29"/>
  <c r="AD186" i="29"/>
  <c r="AE186" i="29"/>
  <c r="AF186" i="29"/>
  <c r="B187" i="29"/>
  <c r="C187" i="29"/>
  <c r="D187" i="29"/>
  <c r="E187" i="29"/>
  <c r="F187" i="29"/>
  <c r="G187" i="29"/>
  <c r="H187" i="29"/>
  <c r="I187" i="29"/>
  <c r="J187" i="29"/>
  <c r="K187" i="29"/>
  <c r="L187" i="29"/>
  <c r="M187" i="29"/>
  <c r="N187" i="29"/>
  <c r="O187" i="29"/>
  <c r="P187" i="29"/>
  <c r="Q187" i="29"/>
  <c r="R187" i="29"/>
  <c r="S187" i="29"/>
  <c r="T187" i="29"/>
  <c r="U187" i="29"/>
  <c r="V187" i="29"/>
  <c r="W187" i="29"/>
  <c r="X187" i="29"/>
  <c r="Y187" i="29"/>
  <c r="Z187" i="29"/>
  <c r="AA187" i="29"/>
  <c r="AB187" i="29"/>
  <c r="AC187" i="29"/>
  <c r="AD187" i="29"/>
  <c r="AE187" i="29"/>
  <c r="AF187" i="29"/>
  <c r="B188" i="29"/>
  <c r="C188" i="29"/>
  <c r="D188" i="29"/>
  <c r="E188" i="29"/>
  <c r="F188" i="29"/>
  <c r="G188" i="29"/>
  <c r="H188" i="29"/>
  <c r="I188" i="29"/>
  <c r="J188" i="29"/>
  <c r="K188" i="29"/>
  <c r="L188" i="29"/>
  <c r="M188" i="29"/>
  <c r="N188" i="29"/>
  <c r="O188" i="29"/>
  <c r="P188" i="29"/>
  <c r="Q188" i="29"/>
  <c r="R188" i="29"/>
  <c r="S188" i="29"/>
  <c r="T188" i="29"/>
  <c r="U188" i="29"/>
  <c r="V188" i="29"/>
  <c r="W188" i="29"/>
  <c r="X188" i="29"/>
  <c r="Y188" i="29"/>
  <c r="Z188" i="29"/>
  <c r="AA188" i="29"/>
  <c r="AB188" i="29"/>
  <c r="AC188" i="29"/>
  <c r="AD188" i="29"/>
  <c r="AE188" i="29"/>
  <c r="AF188" i="29"/>
  <c r="B189" i="29"/>
  <c r="C189" i="29"/>
  <c r="D189" i="29"/>
  <c r="E189" i="29"/>
  <c r="F189" i="29"/>
  <c r="G189" i="29"/>
  <c r="H189" i="29"/>
  <c r="I189" i="29"/>
  <c r="J189" i="29"/>
  <c r="K189" i="29"/>
  <c r="L189" i="29"/>
  <c r="M189" i="29"/>
  <c r="N189" i="29"/>
  <c r="O189" i="29"/>
  <c r="P189" i="29"/>
  <c r="Q189" i="29"/>
  <c r="R189" i="29"/>
  <c r="S189" i="29"/>
  <c r="T189" i="29"/>
  <c r="U189" i="29"/>
  <c r="V189" i="29"/>
  <c r="W189" i="29"/>
  <c r="X189" i="29"/>
  <c r="Y189" i="29"/>
  <c r="Z189" i="29"/>
  <c r="AA189" i="29"/>
  <c r="AB189" i="29"/>
  <c r="AC189" i="29"/>
  <c r="AD189" i="29"/>
  <c r="AE189" i="29"/>
  <c r="AF189" i="29"/>
  <c r="B190" i="29"/>
  <c r="C190" i="29"/>
  <c r="D190" i="29"/>
  <c r="E190" i="29"/>
  <c r="F190" i="29"/>
  <c r="G190" i="29"/>
  <c r="H190" i="29"/>
  <c r="I190" i="29"/>
  <c r="J190" i="29"/>
  <c r="K190" i="29"/>
  <c r="L190" i="29"/>
  <c r="M190" i="29"/>
  <c r="N190" i="29"/>
  <c r="O190" i="29"/>
  <c r="P190" i="29"/>
  <c r="Q190" i="29"/>
  <c r="R190" i="29"/>
  <c r="S190" i="29"/>
  <c r="T190" i="29"/>
  <c r="U190" i="29"/>
  <c r="V190" i="29"/>
  <c r="W190" i="29"/>
  <c r="X190" i="29"/>
  <c r="Y190" i="29"/>
  <c r="Z190" i="29"/>
  <c r="AA190" i="29"/>
  <c r="AB190" i="29"/>
  <c r="AC190" i="29"/>
  <c r="AD190" i="29"/>
  <c r="AE190" i="29"/>
  <c r="AF190" i="29"/>
  <c r="B191" i="29"/>
  <c r="C191" i="29"/>
  <c r="D191" i="29"/>
  <c r="E191" i="29"/>
  <c r="F191" i="29"/>
  <c r="G191" i="29"/>
  <c r="H191" i="29"/>
  <c r="I191" i="29"/>
  <c r="J191" i="29"/>
  <c r="K191" i="29"/>
  <c r="L191" i="29"/>
  <c r="M191" i="29"/>
  <c r="N191" i="29"/>
  <c r="O191" i="29"/>
  <c r="P191" i="29"/>
  <c r="Q191" i="29"/>
  <c r="R191" i="29"/>
  <c r="S191" i="29"/>
  <c r="T191" i="29"/>
  <c r="U191" i="29"/>
  <c r="V191" i="29"/>
  <c r="W191" i="29"/>
  <c r="X191" i="29"/>
  <c r="Y191" i="29"/>
  <c r="Z191" i="29"/>
  <c r="AA191" i="29"/>
  <c r="AB191" i="29"/>
  <c r="AC191" i="29"/>
  <c r="AD191" i="29"/>
  <c r="AE191" i="29"/>
  <c r="AF191" i="29"/>
  <c r="B192" i="29"/>
  <c r="C192" i="29"/>
  <c r="D192" i="29"/>
  <c r="E192" i="29"/>
  <c r="F192" i="29"/>
  <c r="G192" i="29"/>
  <c r="H192" i="29"/>
  <c r="I192" i="29"/>
  <c r="J192" i="29"/>
  <c r="K192" i="29"/>
  <c r="L192" i="29"/>
  <c r="M192" i="29"/>
  <c r="N192" i="29"/>
  <c r="O192" i="29"/>
  <c r="P192" i="29"/>
  <c r="Q192" i="29"/>
  <c r="R192" i="29"/>
  <c r="S192" i="29"/>
  <c r="T192" i="29"/>
  <c r="U192" i="29"/>
  <c r="V192" i="29"/>
  <c r="W192" i="29"/>
  <c r="X192" i="29"/>
  <c r="Y192" i="29"/>
  <c r="Z192" i="29"/>
  <c r="AA192" i="29"/>
  <c r="AB192" i="29"/>
  <c r="AC192" i="29"/>
  <c r="AD192" i="29"/>
  <c r="AE192" i="29"/>
  <c r="AF192" i="29"/>
  <c r="B193" i="29"/>
  <c r="C193" i="29"/>
  <c r="D193" i="29"/>
  <c r="E193" i="29"/>
  <c r="F193" i="29"/>
  <c r="G193" i="29"/>
  <c r="H193" i="29"/>
  <c r="I193" i="29"/>
  <c r="J193" i="29"/>
  <c r="K193" i="29"/>
  <c r="L193" i="29"/>
  <c r="M193" i="29"/>
  <c r="N193" i="29"/>
  <c r="O193" i="29"/>
  <c r="P193" i="29"/>
  <c r="Q193" i="29"/>
  <c r="R193" i="29"/>
  <c r="S193" i="29"/>
  <c r="T193" i="29"/>
  <c r="U193" i="29"/>
  <c r="V193" i="29"/>
  <c r="W193" i="29"/>
  <c r="X193" i="29"/>
  <c r="Y193" i="29"/>
  <c r="Z193" i="29"/>
  <c r="AA193" i="29"/>
  <c r="AB193" i="29"/>
  <c r="AC193" i="29"/>
  <c r="AD193" i="29"/>
  <c r="AE193" i="29"/>
  <c r="AF193" i="29"/>
  <c r="B194" i="29"/>
  <c r="C194" i="29"/>
  <c r="D194" i="29"/>
  <c r="E194" i="29"/>
  <c r="F194" i="29"/>
  <c r="G194" i="29"/>
  <c r="H194" i="29"/>
  <c r="I194" i="29"/>
  <c r="J194" i="29"/>
  <c r="K194" i="29"/>
  <c r="L194" i="29"/>
  <c r="M194" i="29"/>
  <c r="N194" i="29"/>
  <c r="O194" i="29"/>
  <c r="P194" i="29"/>
  <c r="Q194" i="29"/>
  <c r="R194" i="29"/>
  <c r="S194" i="29"/>
  <c r="T194" i="29"/>
  <c r="U194" i="29"/>
  <c r="V194" i="29"/>
  <c r="W194" i="29"/>
  <c r="X194" i="29"/>
  <c r="Y194" i="29"/>
  <c r="Z194" i="29"/>
  <c r="AA194" i="29"/>
  <c r="AB194" i="29"/>
  <c r="AC194" i="29"/>
  <c r="AD194" i="29"/>
  <c r="AE194" i="29"/>
  <c r="AF194" i="29"/>
  <c r="B195" i="29"/>
  <c r="C195" i="29"/>
  <c r="D195" i="29"/>
  <c r="E195" i="29"/>
  <c r="F195" i="29"/>
  <c r="G195" i="29"/>
  <c r="H195" i="29"/>
  <c r="I195" i="29"/>
  <c r="J195" i="29"/>
  <c r="K195" i="29"/>
  <c r="L195" i="29"/>
  <c r="M195" i="29"/>
  <c r="N195" i="29"/>
  <c r="O195" i="29"/>
  <c r="P195" i="29"/>
  <c r="Q195" i="29"/>
  <c r="R195" i="29"/>
  <c r="S195" i="29"/>
  <c r="T195" i="29"/>
  <c r="U195" i="29"/>
  <c r="V195" i="29"/>
  <c r="W195" i="29"/>
  <c r="X195" i="29"/>
  <c r="Y195" i="29"/>
  <c r="Z195" i="29"/>
  <c r="AA195" i="29"/>
  <c r="AB195" i="29"/>
  <c r="AC195" i="29"/>
  <c r="AD195" i="29"/>
  <c r="AE195" i="29"/>
  <c r="AF195" i="29"/>
  <c r="B196" i="29"/>
  <c r="C196" i="29"/>
  <c r="D196" i="29"/>
  <c r="E196" i="29"/>
  <c r="F196" i="29"/>
  <c r="G196" i="29"/>
  <c r="H196" i="29"/>
  <c r="I196" i="29"/>
  <c r="J196" i="29"/>
  <c r="K196" i="29"/>
  <c r="L196" i="29"/>
  <c r="M196" i="29"/>
  <c r="N196" i="29"/>
  <c r="O196" i="29"/>
  <c r="P196" i="29"/>
  <c r="Q196" i="29"/>
  <c r="R196" i="29"/>
  <c r="S196" i="29"/>
  <c r="T196" i="29"/>
  <c r="U196" i="29"/>
  <c r="V196" i="29"/>
  <c r="W196" i="29"/>
  <c r="X196" i="29"/>
  <c r="Y196" i="29"/>
  <c r="Z196" i="29"/>
  <c r="AA196" i="29"/>
  <c r="AB196" i="29"/>
  <c r="AC196" i="29"/>
  <c r="AD196" i="29"/>
  <c r="AE196" i="29"/>
  <c r="AF196" i="29"/>
  <c r="B197" i="29"/>
  <c r="C197" i="29"/>
  <c r="D197" i="29"/>
  <c r="E197" i="29"/>
  <c r="F197" i="29"/>
  <c r="G197" i="29"/>
  <c r="H197" i="29"/>
  <c r="I197" i="29"/>
  <c r="J197" i="29"/>
  <c r="K197" i="29"/>
  <c r="L197" i="29"/>
  <c r="M197" i="29"/>
  <c r="N197" i="29"/>
  <c r="O197" i="29"/>
  <c r="P197" i="29"/>
  <c r="Q197" i="29"/>
  <c r="R197" i="29"/>
  <c r="S197" i="29"/>
  <c r="T197" i="29"/>
  <c r="U197" i="29"/>
  <c r="V197" i="29"/>
  <c r="W197" i="29"/>
  <c r="X197" i="29"/>
  <c r="Y197" i="29"/>
  <c r="Z197" i="29"/>
  <c r="AA197" i="29"/>
  <c r="AB197" i="29"/>
  <c r="AC197" i="29"/>
  <c r="AD197" i="29"/>
  <c r="AE197" i="29"/>
  <c r="AF197" i="29"/>
  <c r="B198" i="29"/>
  <c r="C198" i="29"/>
  <c r="D198" i="29"/>
  <c r="E198" i="29"/>
  <c r="F198" i="29"/>
  <c r="G198" i="29"/>
  <c r="H198" i="29"/>
  <c r="I198" i="29"/>
  <c r="J198" i="29"/>
  <c r="K198" i="29"/>
  <c r="L198" i="29"/>
  <c r="M198" i="29"/>
  <c r="N198" i="29"/>
  <c r="O198" i="29"/>
  <c r="P198" i="29"/>
  <c r="Q198" i="29"/>
  <c r="R198" i="29"/>
  <c r="S198" i="29"/>
  <c r="T198" i="29"/>
  <c r="U198" i="29"/>
  <c r="V198" i="29"/>
  <c r="W198" i="29"/>
  <c r="X198" i="29"/>
  <c r="Y198" i="29"/>
  <c r="Z198" i="29"/>
  <c r="AA198" i="29"/>
  <c r="AB198" i="29"/>
  <c r="AC198" i="29"/>
  <c r="AD198" i="29"/>
  <c r="AE198" i="29"/>
  <c r="AF198" i="29"/>
  <c r="B199" i="29"/>
  <c r="C199" i="29"/>
  <c r="D199" i="29"/>
  <c r="E199" i="29"/>
  <c r="F199" i="29"/>
  <c r="G199" i="29"/>
  <c r="H199" i="29"/>
  <c r="I199" i="29"/>
  <c r="J199" i="29"/>
  <c r="K199" i="29"/>
  <c r="L199" i="29"/>
  <c r="M199" i="29"/>
  <c r="N199" i="29"/>
  <c r="O199" i="29"/>
  <c r="P199" i="29"/>
  <c r="Q199" i="29"/>
  <c r="R199" i="29"/>
  <c r="S199" i="29"/>
  <c r="T199" i="29"/>
  <c r="U199" i="29"/>
  <c r="V199" i="29"/>
  <c r="W199" i="29"/>
  <c r="X199" i="29"/>
  <c r="Y199" i="29"/>
  <c r="Z199" i="29"/>
  <c r="AA199" i="29"/>
  <c r="AB199" i="29"/>
  <c r="AC199" i="29"/>
  <c r="AD199" i="29"/>
  <c r="AE199" i="29"/>
  <c r="AF199" i="29"/>
  <c r="B200" i="29"/>
  <c r="C200" i="29"/>
  <c r="D200" i="29"/>
  <c r="E200" i="29"/>
  <c r="F200" i="29"/>
  <c r="G200" i="29"/>
  <c r="H200" i="29"/>
  <c r="I200" i="29"/>
  <c r="J200" i="29"/>
  <c r="K200" i="29"/>
  <c r="L200" i="29"/>
  <c r="M200" i="29"/>
  <c r="N200" i="29"/>
  <c r="O200" i="29"/>
  <c r="P200" i="29"/>
  <c r="Q200" i="29"/>
  <c r="R200" i="29"/>
  <c r="S200" i="29"/>
  <c r="T200" i="29"/>
  <c r="U200" i="29"/>
  <c r="V200" i="29"/>
  <c r="W200" i="29"/>
  <c r="X200" i="29"/>
  <c r="Y200" i="29"/>
  <c r="Z200" i="29"/>
  <c r="AA200" i="29"/>
  <c r="AB200" i="29"/>
  <c r="AC200" i="29"/>
  <c r="AD200" i="29"/>
  <c r="AE200" i="29"/>
  <c r="AF200" i="29"/>
  <c r="B201" i="29"/>
  <c r="C201" i="29"/>
  <c r="D201" i="29"/>
  <c r="E201" i="29"/>
  <c r="F201" i="29"/>
  <c r="G201" i="29"/>
  <c r="H201" i="29"/>
  <c r="I201" i="29"/>
  <c r="J201" i="29"/>
  <c r="K201" i="29"/>
  <c r="L201" i="29"/>
  <c r="M201" i="29"/>
  <c r="N201" i="29"/>
  <c r="O201" i="29"/>
  <c r="P201" i="29"/>
  <c r="Q201" i="29"/>
  <c r="R201" i="29"/>
  <c r="S201" i="29"/>
  <c r="T201" i="29"/>
  <c r="U201" i="29"/>
  <c r="V201" i="29"/>
  <c r="W201" i="29"/>
  <c r="X201" i="29"/>
  <c r="Y201" i="29"/>
  <c r="Z201" i="29"/>
  <c r="AA201" i="29"/>
  <c r="AB201" i="29"/>
  <c r="AC201" i="29"/>
  <c r="AD201" i="29"/>
  <c r="AE201" i="29"/>
  <c r="AF201" i="29"/>
  <c r="B202" i="29"/>
  <c r="C202" i="29"/>
  <c r="D202" i="29"/>
  <c r="E202" i="29"/>
  <c r="F202" i="29"/>
  <c r="G202" i="29"/>
  <c r="H202" i="29"/>
  <c r="I202" i="29"/>
  <c r="J202" i="29"/>
  <c r="K202" i="29"/>
  <c r="L202" i="29"/>
  <c r="M202" i="29"/>
  <c r="N202" i="29"/>
  <c r="O202" i="29"/>
  <c r="P202" i="29"/>
  <c r="Q202" i="29"/>
  <c r="R202" i="29"/>
  <c r="S202" i="29"/>
  <c r="T202" i="29"/>
  <c r="U202" i="29"/>
  <c r="V202" i="29"/>
  <c r="W202" i="29"/>
  <c r="X202" i="29"/>
  <c r="Y202" i="29"/>
  <c r="Z202" i="29"/>
  <c r="AA202" i="29"/>
  <c r="AB202" i="29"/>
  <c r="AC202" i="29"/>
  <c r="AD202" i="29"/>
  <c r="AE202" i="29"/>
  <c r="AF202" i="29"/>
  <c r="B203" i="29"/>
  <c r="C203" i="29"/>
  <c r="D203" i="29"/>
  <c r="E203" i="29"/>
  <c r="F203" i="29"/>
  <c r="G203" i="29"/>
  <c r="H203" i="29"/>
  <c r="I203" i="29"/>
  <c r="J203" i="29"/>
  <c r="K203" i="29"/>
  <c r="L203" i="29"/>
  <c r="M203" i="29"/>
  <c r="N203" i="29"/>
  <c r="O203" i="29"/>
  <c r="P203" i="29"/>
  <c r="Q203" i="29"/>
  <c r="R203" i="29"/>
  <c r="S203" i="29"/>
  <c r="T203" i="29"/>
  <c r="U203" i="29"/>
  <c r="V203" i="29"/>
  <c r="W203" i="29"/>
  <c r="X203" i="29"/>
  <c r="Y203" i="29"/>
  <c r="Z203" i="29"/>
  <c r="AA203" i="29"/>
  <c r="AB203" i="29"/>
  <c r="AC203" i="29"/>
  <c r="AD203" i="29"/>
  <c r="AE203" i="29"/>
  <c r="AF203" i="29"/>
  <c r="B204" i="29"/>
  <c r="C204" i="29"/>
  <c r="D204" i="29"/>
  <c r="E204" i="29"/>
  <c r="F204" i="29"/>
  <c r="G204" i="29"/>
  <c r="H204" i="29"/>
  <c r="I204" i="29"/>
  <c r="J204" i="29"/>
  <c r="K204" i="29"/>
  <c r="L204" i="29"/>
  <c r="M204" i="29"/>
  <c r="N204" i="29"/>
  <c r="O204" i="29"/>
  <c r="P204" i="29"/>
  <c r="Q204" i="29"/>
  <c r="R204" i="29"/>
  <c r="S204" i="29"/>
  <c r="T204" i="29"/>
  <c r="U204" i="29"/>
  <c r="V204" i="29"/>
  <c r="W204" i="29"/>
  <c r="X204" i="29"/>
  <c r="Y204" i="29"/>
  <c r="Z204" i="29"/>
  <c r="AA204" i="29"/>
  <c r="AB204" i="29"/>
  <c r="AC204" i="29"/>
  <c r="AD204" i="29"/>
  <c r="AE204" i="29"/>
  <c r="AF204" i="29"/>
  <c r="B205" i="29"/>
  <c r="C205" i="29"/>
  <c r="D205" i="29"/>
  <c r="E205" i="29"/>
  <c r="F205" i="29"/>
  <c r="G205" i="29"/>
  <c r="H205" i="29"/>
  <c r="I205" i="29"/>
  <c r="J205" i="29"/>
  <c r="K205" i="29"/>
  <c r="L205" i="29"/>
  <c r="M205" i="29"/>
  <c r="N205" i="29"/>
  <c r="O205" i="29"/>
  <c r="P205" i="29"/>
  <c r="Q205" i="29"/>
  <c r="R205" i="29"/>
  <c r="S205" i="29"/>
  <c r="T205" i="29"/>
  <c r="U205" i="29"/>
  <c r="V205" i="29"/>
  <c r="W205" i="29"/>
  <c r="X205" i="29"/>
  <c r="Y205" i="29"/>
  <c r="Z205" i="29"/>
  <c r="AA205" i="29"/>
  <c r="AB205" i="29"/>
  <c r="AC205" i="29"/>
  <c r="AD205" i="29"/>
  <c r="AE205" i="29"/>
  <c r="AF205" i="29"/>
  <c r="B206" i="29"/>
  <c r="C206" i="29"/>
  <c r="D206" i="29"/>
  <c r="E206" i="29"/>
  <c r="F206" i="29"/>
  <c r="G206" i="29"/>
  <c r="H206" i="29"/>
  <c r="I206" i="29"/>
  <c r="J206" i="29"/>
  <c r="K206" i="29"/>
  <c r="L206" i="29"/>
  <c r="M206" i="29"/>
  <c r="N206" i="29"/>
  <c r="O206" i="29"/>
  <c r="P206" i="29"/>
  <c r="Q206" i="29"/>
  <c r="R206" i="29"/>
  <c r="S206" i="29"/>
  <c r="T206" i="29"/>
  <c r="U206" i="29"/>
  <c r="V206" i="29"/>
  <c r="W206" i="29"/>
  <c r="X206" i="29"/>
  <c r="Y206" i="29"/>
  <c r="Z206" i="29"/>
  <c r="AA206" i="29"/>
  <c r="AB206" i="29"/>
  <c r="AC206" i="29"/>
  <c r="AD206" i="29"/>
  <c r="AE206" i="29"/>
  <c r="AF206" i="29"/>
  <c r="B207" i="29"/>
  <c r="C207" i="29"/>
  <c r="D207" i="29"/>
  <c r="E207" i="29"/>
  <c r="F207" i="29"/>
  <c r="G207" i="29"/>
  <c r="H207" i="29"/>
  <c r="I207" i="29"/>
  <c r="J207" i="29"/>
  <c r="K207" i="29"/>
  <c r="L207" i="29"/>
  <c r="M207" i="29"/>
  <c r="N207" i="29"/>
  <c r="O207" i="29"/>
  <c r="P207" i="29"/>
  <c r="Q207" i="29"/>
  <c r="R207" i="29"/>
  <c r="S207" i="29"/>
  <c r="T207" i="29"/>
  <c r="U207" i="29"/>
  <c r="V207" i="29"/>
  <c r="W207" i="29"/>
  <c r="X207" i="29"/>
  <c r="Y207" i="29"/>
  <c r="Z207" i="29"/>
  <c r="AA207" i="29"/>
  <c r="AB207" i="29"/>
  <c r="AC207" i="29"/>
  <c r="AD207" i="29"/>
  <c r="AE207" i="29"/>
  <c r="AF207" i="29"/>
  <c r="B208" i="29"/>
  <c r="C208" i="29"/>
  <c r="D208" i="29"/>
  <c r="E208" i="29"/>
  <c r="F208" i="29"/>
  <c r="G208" i="29"/>
  <c r="H208" i="29"/>
  <c r="I208" i="29"/>
  <c r="J208" i="29"/>
  <c r="K208" i="29"/>
  <c r="L208" i="29"/>
  <c r="M208" i="29"/>
  <c r="N208" i="29"/>
  <c r="O208" i="29"/>
  <c r="P208" i="29"/>
  <c r="Q208" i="29"/>
  <c r="R208" i="29"/>
  <c r="S208" i="29"/>
  <c r="T208" i="29"/>
  <c r="U208" i="29"/>
  <c r="V208" i="29"/>
  <c r="W208" i="29"/>
  <c r="X208" i="29"/>
  <c r="Y208" i="29"/>
  <c r="Z208" i="29"/>
  <c r="AA208" i="29"/>
  <c r="AB208" i="29"/>
  <c r="AC208" i="29"/>
  <c r="AD208" i="29"/>
  <c r="AE208" i="29"/>
  <c r="AF208" i="29"/>
  <c r="B209" i="29"/>
  <c r="C209" i="29"/>
  <c r="D209" i="29"/>
  <c r="E209" i="29"/>
  <c r="F209" i="29"/>
  <c r="G209" i="29"/>
  <c r="H209" i="29"/>
  <c r="I209" i="29"/>
  <c r="J209" i="29"/>
  <c r="K209" i="29"/>
  <c r="L209" i="29"/>
  <c r="M209" i="29"/>
  <c r="N209" i="29"/>
  <c r="O209" i="29"/>
  <c r="P209" i="29"/>
  <c r="Q209" i="29"/>
  <c r="R209" i="29"/>
  <c r="S209" i="29"/>
  <c r="T209" i="29"/>
  <c r="U209" i="29"/>
  <c r="V209" i="29"/>
  <c r="W209" i="29"/>
  <c r="X209" i="29"/>
  <c r="Y209" i="29"/>
  <c r="Z209" i="29"/>
  <c r="AA209" i="29"/>
  <c r="AB209" i="29"/>
  <c r="AC209" i="29"/>
  <c r="AD209" i="29"/>
  <c r="AE209" i="29"/>
  <c r="AF209" i="29"/>
  <c r="B210" i="29"/>
  <c r="C210" i="29"/>
  <c r="D210" i="29"/>
  <c r="E210" i="29"/>
  <c r="F210" i="29"/>
  <c r="G210" i="29"/>
  <c r="H210" i="29"/>
  <c r="I210" i="29"/>
  <c r="J210" i="29"/>
  <c r="K210" i="29"/>
  <c r="L210" i="29"/>
  <c r="M210" i="29"/>
  <c r="N210" i="29"/>
  <c r="O210" i="29"/>
  <c r="P210" i="29"/>
  <c r="Q210" i="29"/>
  <c r="R210" i="29"/>
  <c r="S210" i="29"/>
  <c r="T210" i="29"/>
  <c r="U210" i="29"/>
  <c r="V210" i="29"/>
  <c r="W210" i="29"/>
  <c r="X210" i="29"/>
  <c r="Y210" i="29"/>
  <c r="Z210" i="29"/>
  <c r="AA210" i="29"/>
  <c r="AB210" i="29"/>
  <c r="AC210" i="29"/>
  <c r="AD210" i="29"/>
  <c r="AE210" i="29"/>
  <c r="AF210" i="29"/>
  <c r="B211" i="29"/>
  <c r="C211" i="29"/>
  <c r="D211" i="29"/>
  <c r="E211" i="29"/>
  <c r="F211" i="29"/>
  <c r="G211" i="29"/>
  <c r="H211" i="29"/>
  <c r="I211" i="29"/>
  <c r="J211" i="29"/>
  <c r="K211" i="29"/>
  <c r="L211" i="29"/>
  <c r="M211" i="29"/>
  <c r="N211" i="29"/>
  <c r="O211" i="29"/>
  <c r="P211" i="29"/>
  <c r="Q211" i="29"/>
  <c r="R211" i="29"/>
  <c r="S211" i="29"/>
  <c r="T211" i="29"/>
  <c r="U211" i="29"/>
  <c r="V211" i="29"/>
  <c r="W211" i="29"/>
  <c r="X211" i="29"/>
  <c r="Y211" i="29"/>
  <c r="Z211" i="29"/>
  <c r="AA211" i="29"/>
  <c r="AB211" i="29"/>
  <c r="AC211" i="29"/>
  <c r="AD211" i="29"/>
  <c r="AE211" i="29"/>
  <c r="AF211" i="29"/>
  <c r="B212" i="29"/>
  <c r="C212" i="29"/>
  <c r="D212" i="29"/>
  <c r="E212" i="29"/>
  <c r="F212" i="29"/>
  <c r="G212" i="29"/>
  <c r="H212" i="29"/>
  <c r="I212" i="29"/>
  <c r="J212" i="29"/>
  <c r="K212" i="29"/>
  <c r="L212" i="29"/>
  <c r="M212" i="29"/>
  <c r="N212" i="29"/>
  <c r="O212" i="29"/>
  <c r="P212" i="29"/>
  <c r="Q212" i="29"/>
  <c r="R212" i="29"/>
  <c r="S212" i="29"/>
  <c r="T212" i="29"/>
  <c r="U212" i="29"/>
  <c r="V212" i="29"/>
  <c r="W212" i="29"/>
  <c r="X212" i="29"/>
  <c r="Y212" i="29"/>
  <c r="Z212" i="29"/>
  <c r="AA212" i="29"/>
  <c r="AB212" i="29"/>
  <c r="AC212" i="29"/>
  <c r="AD212" i="29"/>
  <c r="AE212" i="29"/>
  <c r="AF212" i="29"/>
  <c r="B213" i="29"/>
  <c r="C213" i="29"/>
  <c r="D213" i="29"/>
  <c r="E213" i="29"/>
  <c r="F213" i="29"/>
  <c r="G213" i="29"/>
  <c r="H213" i="29"/>
  <c r="I213" i="29"/>
  <c r="J213" i="29"/>
  <c r="K213" i="29"/>
  <c r="L213" i="29"/>
  <c r="M213" i="29"/>
  <c r="N213" i="29"/>
  <c r="O213" i="29"/>
  <c r="P213" i="29"/>
  <c r="Q213" i="29"/>
  <c r="R213" i="29"/>
  <c r="S213" i="29"/>
  <c r="T213" i="29"/>
  <c r="U213" i="29"/>
  <c r="V213" i="29"/>
  <c r="W213" i="29"/>
  <c r="X213" i="29"/>
  <c r="Y213" i="29"/>
  <c r="Z213" i="29"/>
  <c r="AA213" i="29"/>
  <c r="AB213" i="29"/>
  <c r="AC213" i="29"/>
  <c r="AD213" i="29"/>
  <c r="AE213" i="29"/>
  <c r="AF213" i="29"/>
  <c r="B214" i="29"/>
  <c r="C214" i="29"/>
  <c r="D214" i="29"/>
  <c r="E214" i="29"/>
  <c r="F214" i="29"/>
  <c r="G214" i="29"/>
  <c r="H214" i="29"/>
  <c r="I214" i="29"/>
  <c r="J214" i="29"/>
  <c r="K214" i="29"/>
  <c r="L214" i="29"/>
  <c r="M214" i="29"/>
  <c r="N214" i="29"/>
  <c r="O214" i="29"/>
  <c r="P214" i="29"/>
  <c r="Q214" i="29"/>
  <c r="R214" i="29"/>
  <c r="S214" i="29"/>
  <c r="T214" i="29"/>
  <c r="U214" i="29"/>
  <c r="V214" i="29"/>
  <c r="W214" i="29"/>
  <c r="X214" i="29"/>
  <c r="Y214" i="29"/>
  <c r="Z214" i="29"/>
  <c r="AA214" i="29"/>
  <c r="AB214" i="29"/>
  <c r="AC214" i="29"/>
  <c r="AD214" i="29"/>
  <c r="AE214" i="29"/>
  <c r="AF214" i="29"/>
  <c r="B215" i="29"/>
  <c r="C215" i="29"/>
  <c r="D215" i="29"/>
  <c r="E215" i="29"/>
  <c r="F215" i="29"/>
  <c r="G215" i="29"/>
  <c r="H215" i="29"/>
  <c r="I215" i="29"/>
  <c r="J215" i="29"/>
  <c r="K215" i="29"/>
  <c r="L215" i="29"/>
  <c r="M215" i="29"/>
  <c r="N215" i="29"/>
  <c r="O215" i="29"/>
  <c r="P215" i="29"/>
  <c r="Q215" i="29"/>
  <c r="R215" i="29"/>
  <c r="S215" i="29"/>
  <c r="T215" i="29"/>
  <c r="U215" i="29"/>
  <c r="V215" i="29"/>
  <c r="W215" i="29"/>
  <c r="X215" i="29"/>
  <c r="Y215" i="29"/>
  <c r="Z215" i="29"/>
  <c r="AA215" i="29"/>
  <c r="AB215" i="29"/>
  <c r="AC215" i="29"/>
  <c r="AD215" i="29"/>
  <c r="AE215" i="29"/>
  <c r="AF215" i="29"/>
  <c r="B216" i="29"/>
  <c r="C216" i="29"/>
  <c r="D216" i="29"/>
  <c r="E216" i="29"/>
  <c r="F216" i="29"/>
  <c r="G216" i="29"/>
  <c r="H216" i="29"/>
  <c r="I216" i="29"/>
  <c r="J216" i="29"/>
  <c r="K216" i="29"/>
  <c r="L216" i="29"/>
  <c r="M216" i="29"/>
  <c r="N216" i="29"/>
  <c r="O216" i="29"/>
  <c r="P216" i="29"/>
  <c r="Q216" i="29"/>
  <c r="R216" i="29"/>
  <c r="S216" i="29"/>
  <c r="T216" i="29"/>
  <c r="U216" i="29"/>
  <c r="V216" i="29"/>
  <c r="W216" i="29"/>
  <c r="X216" i="29"/>
  <c r="Y216" i="29"/>
  <c r="Z216" i="29"/>
  <c r="AA216" i="29"/>
  <c r="AB216" i="29"/>
  <c r="AC216" i="29"/>
  <c r="AD216" i="29"/>
  <c r="AE216" i="29"/>
  <c r="AF216" i="29"/>
  <c r="B217" i="29"/>
  <c r="C217" i="29"/>
  <c r="D217" i="29"/>
  <c r="E217" i="29"/>
  <c r="F217" i="29"/>
  <c r="G217" i="29"/>
  <c r="H217" i="29"/>
  <c r="I217" i="29"/>
  <c r="J217" i="29"/>
  <c r="K217" i="29"/>
  <c r="L217" i="29"/>
  <c r="M217" i="29"/>
  <c r="N217" i="29"/>
  <c r="O217" i="29"/>
  <c r="P217" i="29"/>
  <c r="Q217" i="29"/>
  <c r="R217" i="29"/>
  <c r="S217" i="29"/>
  <c r="T217" i="29"/>
  <c r="U217" i="29"/>
  <c r="V217" i="29"/>
  <c r="W217" i="29"/>
  <c r="X217" i="29"/>
  <c r="Y217" i="29"/>
  <c r="Z217" i="29"/>
  <c r="AA217" i="29"/>
  <c r="AB217" i="29"/>
  <c r="AC217" i="29"/>
  <c r="AD217" i="29"/>
  <c r="AE217" i="29"/>
  <c r="AF217" i="29"/>
  <c r="B218" i="29"/>
  <c r="C218" i="29"/>
  <c r="D218" i="29"/>
  <c r="E218" i="29"/>
  <c r="F218" i="29"/>
  <c r="G218" i="29"/>
  <c r="H218" i="29"/>
  <c r="I218" i="29"/>
  <c r="J218" i="29"/>
  <c r="K218" i="29"/>
  <c r="L218" i="29"/>
  <c r="M218" i="29"/>
  <c r="N218" i="29"/>
  <c r="O218" i="29"/>
  <c r="P218" i="29"/>
  <c r="Q218" i="29"/>
  <c r="R218" i="29"/>
  <c r="S218" i="29"/>
  <c r="T218" i="29"/>
  <c r="U218" i="29"/>
  <c r="V218" i="29"/>
  <c r="W218" i="29"/>
  <c r="X218" i="29"/>
  <c r="Y218" i="29"/>
  <c r="Z218" i="29"/>
  <c r="AA218" i="29"/>
  <c r="AB218" i="29"/>
  <c r="AC218" i="29"/>
  <c r="AD218" i="29"/>
  <c r="AE218" i="29"/>
  <c r="AF218" i="29"/>
  <c r="B219" i="29"/>
  <c r="C219" i="29"/>
  <c r="D219" i="29"/>
  <c r="E219" i="29"/>
  <c r="F219" i="29"/>
  <c r="G219" i="29"/>
  <c r="H219" i="29"/>
  <c r="I219" i="29"/>
  <c r="J219" i="29"/>
  <c r="K219" i="29"/>
  <c r="L219" i="29"/>
  <c r="M219" i="29"/>
  <c r="N219" i="29"/>
  <c r="O219" i="29"/>
  <c r="P219" i="29"/>
  <c r="Q219" i="29"/>
  <c r="R219" i="29"/>
  <c r="S219" i="29"/>
  <c r="T219" i="29"/>
  <c r="U219" i="29"/>
  <c r="V219" i="29"/>
  <c r="W219" i="29"/>
  <c r="X219" i="29"/>
  <c r="Y219" i="29"/>
  <c r="Z219" i="29"/>
  <c r="AA219" i="29"/>
  <c r="AB219" i="29"/>
  <c r="AC219" i="29"/>
  <c r="AD219" i="29"/>
  <c r="AE219" i="29"/>
  <c r="AF219" i="29"/>
  <c r="B220" i="29"/>
  <c r="C220" i="29"/>
  <c r="D220" i="29"/>
  <c r="E220" i="29"/>
  <c r="F220" i="29"/>
  <c r="G220" i="29"/>
  <c r="H220" i="29"/>
  <c r="I220" i="29"/>
  <c r="J220" i="29"/>
  <c r="K220" i="29"/>
  <c r="L220" i="29"/>
  <c r="M220" i="29"/>
  <c r="N220" i="29"/>
  <c r="O220" i="29"/>
  <c r="P220" i="29"/>
  <c r="Q220" i="29"/>
  <c r="R220" i="29"/>
  <c r="S220" i="29"/>
  <c r="T220" i="29"/>
  <c r="U220" i="29"/>
  <c r="V220" i="29"/>
  <c r="W220" i="29"/>
  <c r="X220" i="29"/>
  <c r="Y220" i="29"/>
  <c r="Z220" i="29"/>
  <c r="AA220" i="29"/>
  <c r="AB220" i="29"/>
  <c r="AC220" i="29"/>
  <c r="AD220" i="29"/>
  <c r="AE220" i="29"/>
  <c r="AF220" i="29"/>
  <c r="B221" i="29"/>
  <c r="C221" i="29"/>
  <c r="D221" i="29"/>
  <c r="E221" i="29"/>
  <c r="F221" i="29"/>
  <c r="G221" i="29"/>
  <c r="H221" i="29"/>
  <c r="I221" i="29"/>
  <c r="J221" i="29"/>
  <c r="K221" i="29"/>
  <c r="L221" i="29"/>
  <c r="M221" i="29"/>
  <c r="N221" i="29"/>
  <c r="O221" i="29"/>
  <c r="P221" i="29"/>
  <c r="Q221" i="29"/>
  <c r="R221" i="29"/>
  <c r="S221" i="29"/>
  <c r="T221" i="29"/>
  <c r="U221" i="29"/>
  <c r="V221" i="29"/>
  <c r="W221" i="29"/>
  <c r="X221" i="29"/>
  <c r="Y221" i="29"/>
  <c r="Z221" i="29"/>
  <c r="AA221" i="29"/>
  <c r="AB221" i="29"/>
  <c r="AC221" i="29"/>
  <c r="AD221" i="29"/>
  <c r="AE221" i="29"/>
  <c r="AF221" i="29"/>
  <c r="B222" i="29"/>
  <c r="C222" i="29"/>
  <c r="D222" i="29"/>
  <c r="E222" i="29"/>
  <c r="F222" i="29"/>
  <c r="G222" i="29"/>
  <c r="H222" i="29"/>
  <c r="I222" i="29"/>
  <c r="J222" i="29"/>
  <c r="K222" i="29"/>
  <c r="L222" i="29"/>
  <c r="M222" i="29"/>
  <c r="N222" i="29"/>
  <c r="O222" i="29"/>
  <c r="P222" i="29"/>
  <c r="Q222" i="29"/>
  <c r="R222" i="29"/>
  <c r="S222" i="29"/>
  <c r="T222" i="29"/>
  <c r="U222" i="29"/>
  <c r="V222" i="29"/>
  <c r="W222" i="29"/>
  <c r="X222" i="29"/>
  <c r="Y222" i="29"/>
  <c r="Z222" i="29"/>
  <c r="AA222" i="29"/>
  <c r="AB222" i="29"/>
  <c r="AC222" i="29"/>
  <c r="AD222" i="29"/>
  <c r="AE222" i="29"/>
  <c r="AF222" i="29"/>
  <c r="B223" i="29"/>
  <c r="C223" i="29"/>
  <c r="D223" i="29"/>
  <c r="E223" i="29"/>
  <c r="F223" i="29"/>
  <c r="G223" i="29"/>
  <c r="H223" i="29"/>
  <c r="I223" i="29"/>
  <c r="J223" i="29"/>
  <c r="K223" i="29"/>
  <c r="L223" i="29"/>
  <c r="M223" i="29"/>
  <c r="N223" i="29"/>
  <c r="O223" i="29"/>
  <c r="P223" i="29"/>
  <c r="Q223" i="29"/>
  <c r="R223" i="29"/>
  <c r="S223" i="29"/>
  <c r="T223" i="29"/>
  <c r="U223" i="29"/>
  <c r="V223" i="29"/>
  <c r="W223" i="29"/>
  <c r="X223" i="29"/>
  <c r="Y223" i="29"/>
  <c r="Z223" i="29"/>
  <c r="AA223" i="29"/>
  <c r="AB223" i="29"/>
  <c r="AC223" i="29"/>
  <c r="AD223" i="29"/>
  <c r="AE223" i="29"/>
  <c r="AF223" i="29"/>
  <c r="B224" i="29"/>
  <c r="C224" i="29"/>
  <c r="D224" i="29"/>
  <c r="E224" i="29"/>
  <c r="F224" i="29"/>
  <c r="G224" i="29"/>
  <c r="H224" i="29"/>
  <c r="I224" i="29"/>
  <c r="J224" i="29"/>
  <c r="K224" i="29"/>
  <c r="L224" i="29"/>
  <c r="M224" i="29"/>
  <c r="N224" i="29"/>
  <c r="O224" i="29"/>
  <c r="P224" i="29"/>
  <c r="Q224" i="29"/>
  <c r="R224" i="29"/>
  <c r="S224" i="29"/>
  <c r="T224" i="29"/>
  <c r="U224" i="29"/>
  <c r="V224" i="29"/>
  <c r="W224" i="29"/>
  <c r="X224" i="29"/>
  <c r="Y224" i="29"/>
  <c r="Z224" i="29"/>
  <c r="AA224" i="29"/>
  <c r="AB224" i="29"/>
  <c r="AC224" i="29"/>
  <c r="AD224" i="29"/>
  <c r="AE224" i="29"/>
  <c r="AF224" i="29"/>
  <c r="C183" i="29"/>
  <c r="D183" i="29"/>
  <c r="E183" i="29"/>
  <c r="F183" i="29"/>
  <c r="G183" i="29"/>
  <c r="H183" i="29"/>
  <c r="I183" i="29"/>
  <c r="J183" i="29"/>
  <c r="K183" i="29"/>
  <c r="L183" i="29"/>
  <c r="M183" i="29"/>
  <c r="N183" i="29"/>
  <c r="O183" i="29"/>
  <c r="P183" i="29"/>
  <c r="Q183" i="29"/>
  <c r="R183" i="29"/>
  <c r="S183" i="29"/>
  <c r="T183" i="29"/>
  <c r="U183" i="29"/>
  <c r="V183" i="29"/>
  <c r="W183" i="29"/>
  <c r="X183" i="29"/>
  <c r="Y183" i="29"/>
  <c r="Z183" i="29"/>
  <c r="AA183" i="29"/>
  <c r="AB183" i="29"/>
  <c r="AC183" i="29"/>
  <c r="AD183" i="29"/>
  <c r="AE183" i="29"/>
  <c r="AF183" i="29"/>
  <c r="B183" i="29"/>
  <c r="B184" i="28"/>
  <c r="C184" i="28"/>
  <c r="D184" i="28"/>
  <c r="E184" i="28"/>
  <c r="F184" i="28"/>
  <c r="G184" i="28"/>
  <c r="H184" i="28"/>
  <c r="I184" i="28"/>
  <c r="J184" i="28"/>
  <c r="K184" i="28"/>
  <c r="L184" i="28"/>
  <c r="M184" i="28"/>
  <c r="N184" i="28"/>
  <c r="O184" i="28"/>
  <c r="P184" i="28"/>
  <c r="Q184" i="28"/>
  <c r="R184" i="28"/>
  <c r="S184" i="28"/>
  <c r="T184" i="28"/>
  <c r="U184" i="28"/>
  <c r="V184" i="28"/>
  <c r="W184" i="28"/>
  <c r="X184" i="28"/>
  <c r="Y184" i="28"/>
  <c r="Z184" i="28"/>
  <c r="AA184" i="28"/>
  <c r="AB184" i="28"/>
  <c r="AC184" i="28"/>
  <c r="AD184" i="28"/>
  <c r="AE184" i="28"/>
  <c r="AF184" i="28"/>
  <c r="B185" i="28"/>
  <c r="C185" i="28"/>
  <c r="D185" i="28"/>
  <c r="E185" i="28"/>
  <c r="F185" i="28"/>
  <c r="G185" i="28"/>
  <c r="H185" i="28"/>
  <c r="I185" i="28"/>
  <c r="J185" i="28"/>
  <c r="K185" i="28"/>
  <c r="L185" i="28"/>
  <c r="M185" i="28"/>
  <c r="N185" i="28"/>
  <c r="O185" i="28"/>
  <c r="P185" i="28"/>
  <c r="Q185" i="28"/>
  <c r="R185" i="28"/>
  <c r="S185" i="28"/>
  <c r="T185" i="28"/>
  <c r="U185" i="28"/>
  <c r="V185" i="28"/>
  <c r="W185" i="28"/>
  <c r="X185" i="28"/>
  <c r="Y185" i="28"/>
  <c r="Z185" i="28"/>
  <c r="AA185" i="28"/>
  <c r="AB185" i="28"/>
  <c r="AC185" i="28"/>
  <c r="AD185" i="28"/>
  <c r="AE185" i="28"/>
  <c r="AF185" i="28"/>
  <c r="B186" i="28"/>
  <c r="C186" i="28"/>
  <c r="D186" i="28"/>
  <c r="E186" i="28"/>
  <c r="F186" i="28"/>
  <c r="G186" i="28"/>
  <c r="H186" i="28"/>
  <c r="I186" i="28"/>
  <c r="J186" i="28"/>
  <c r="K186" i="28"/>
  <c r="L186" i="28"/>
  <c r="M186" i="28"/>
  <c r="N186" i="28"/>
  <c r="O186" i="28"/>
  <c r="P186" i="28"/>
  <c r="Q186" i="28"/>
  <c r="R186" i="28"/>
  <c r="S186" i="28"/>
  <c r="T186" i="28"/>
  <c r="U186" i="28"/>
  <c r="V186" i="28"/>
  <c r="W186" i="28"/>
  <c r="X186" i="28"/>
  <c r="Y186" i="28"/>
  <c r="Z186" i="28"/>
  <c r="AA186" i="28"/>
  <c r="AB186" i="28"/>
  <c r="AC186" i="28"/>
  <c r="AD186" i="28"/>
  <c r="AE186" i="28"/>
  <c r="AF186" i="28"/>
  <c r="B187" i="28"/>
  <c r="C187" i="28"/>
  <c r="D187" i="28"/>
  <c r="E187" i="28"/>
  <c r="F187" i="28"/>
  <c r="G187" i="28"/>
  <c r="H187" i="28"/>
  <c r="I187" i="28"/>
  <c r="J187" i="28"/>
  <c r="K187" i="28"/>
  <c r="L187" i="28"/>
  <c r="M187" i="28"/>
  <c r="N187" i="28"/>
  <c r="O187" i="28"/>
  <c r="P187" i="28"/>
  <c r="Q187" i="28"/>
  <c r="R187" i="28"/>
  <c r="S187" i="28"/>
  <c r="T187" i="28"/>
  <c r="U187" i="28"/>
  <c r="V187" i="28"/>
  <c r="W187" i="28"/>
  <c r="X187" i="28"/>
  <c r="Y187" i="28"/>
  <c r="Z187" i="28"/>
  <c r="AA187" i="28"/>
  <c r="AB187" i="28"/>
  <c r="AC187" i="28"/>
  <c r="AD187" i="28"/>
  <c r="AE187" i="28"/>
  <c r="AF187" i="28"/>
  <c r="B188" i="28"/>
  <c r="C188" i="28"/>
  <c r="D188" i="28"/>
  <c r="E188" i="28"/>
  <c r="F188" i="28"/>
  <c r="G188" i="28"/>
  <c r="H188" i="28"/>
  <c r="I188" i="28"/>
  <c r="J188" i="28"/>
  <c r="K188" i="28"/>
  <c r="L188" i="28"/>
  <c r="M188" i="28"/>
  <c r="N188" i="28"/>
  <c r="O188" i="28"/>
  <c r="P188" i="28"/>
  <c r="Q188" i="28"/>
  <c r="R188" i="28"/>
  <c r="S188" i="28"/>
  <c r="T188" i="28"/>
  <c r="U188" i="28"/>
  <c r="V188" i="28"/>
  <c r="W188" i="28"/>
  <c r="X188" i="28"/>
  <c r="Y188" i="28"/>
  <c r="Z188" i="28"/>
  <c r="AA188" i="28"/>
  <c r="AB188" i="28"/>
  <c r="AC188" i="28"/>
  <c r="AD188" i="28"/>
  <c r="AE188" i="28"/>
  <c r="AF188" i="28"/>
  <c r="B189" i="28"/>
  <c r="C189" i="28"/>
  <c r="D189" i="28"/>
  <c r="E189" i="28"/>
  <c r="F189" i="28"/>
  <c r="G189" i="28"/>
  <c r="H189" i="28"/>
  <c r="I189" i="28"/>
  <c r="J189" i="28"/>
  <c r="K189" i="28"/>
  <c r="L189" i="28"/>
  <c r="M189" i="28"/>
  <c r="N189" i="28"/>
  <c r="O189" i="28"/>
  <c r="P189" i="28"/>
  <c r="Q189" i="28"/>
  <c r="R189" i="28"/>
  <c r="S189" i="28"/>
  <c r="T189" i="28"/>
  <c r="U189" i="28"/>
  <c r="V189" i="28"/>
  <c r="W189" i="28"/>
  <c r="X189" i="28"/>
  <c r="Y189" i="28"/>
  <c r="Z189" i="28"/>
  <c r="AA189" i="28"/>
  <c r="AB189" i="28"/>
  <c r="AC189" i="28"/>
  <c r="AD189" i="28"/>
  <c r="AE189" i="28"/>
  <c r="AF189" i="28"/>
  <c r="B190" i="28"/>
  <c r="C190" i="28"/>
  <c r="D190" i="28"/>
  <c r="E190" i="28"/>
  <c r="F190" i="28"/>
  <c r="G190" i="28"/>
  <c r="H190" i="28"/>
  <c r="I190" i="28"/>
  <c r="J190" i="28"/>
  <c r="K190" i="28"/>
  <c r="L190" i="28"/>
  <c r="M190" i="28"/>
  <c r="N190" i="28"/>
  <c r="O190" i="28"/>
  <c r="P190" i="28"/>
  <c r="Q190" i="28"/>
  <c r="R190" i="28"/>
  <c r="S190" i="28"/>
  <c r="T190" i="28"/>
  <c r="U190" i="28"/>
  <c r="V190" i="28"/>
  <c r="W190" i="28"/>
  <c r="X190" i="28"/>
  <c r="Y190" i="28"/>
  <c r="Z190" i="28"/>
  <c r="AA190" i="28"/>
  <c r="AB190" i="28"/>
  <c r="AC190" i="28"/>
  <c r="AD190" i="28"/>
  <c r="AE190" i="28"/>
  <c r="AF190" i="28"/>
  <c r="B191" i="28"/>
  <c r="C191" i="28"/>
  <c r="D191" i="28"/>
  <c r="E191" i="28"/>
  <c r="F191" i="28"/>
  <c r="G191" i="28"/>
  <c r="H191" i="28"/>
  <c r="I191" i="28"/>
  <c r="J191" i="28"/>
  <c r="K191" i="28"/>
  <c r="L191" i="28"/>
  <c r="M191" i="28"/>
  <c r="N191" i="28"/>
  <c r="O191" i="28"/>
  <c r="P191" i="28"/>
  <c r="Q191" i="28"/>
  <c r="R191" i="28"/>
  <c r="S191" i="28"/>
  <c r="T191" i="28"/>
  <c r="U191" i="28"/>
  <c r="V191" i="28"/>
  <c r="W191" i="28"/>
  <c r="X191" i="28"/>
  <c r="Y191" i="28"/>
  <c r="Z191" i="28"/>
  <c r="AA191" i="28"/>
  <c r="AB191" i="28"/>
  <c r="AC191" i="28"/>
  <c r="AD191" i="28"/>
  <c r="AE191" i="28"/>
  <c r="AF191" i="28"/>
  <c r="B192" i="28"/>
  <c r="C192" i="28"/>
  <c r="D192" i="28"/>
  <c r="E192" i="28"/>
  <c r="F192" i="28"/>
  <c r="G192" i="28"/>
  <c r="H192" i="28"/>
  <c r="I192" i="28"/>
  <c r="J192" i="28"/>
  <c r="K192" i="28"/>
  <c r="L192" i="28"/>
  <c r="M192" i="28"/>
  <c r="N192" i="28"/>
  <c r="O192" i="28"/>
  <c r="P192" i="28"/>
  <c r="Q192" i="28"/>
  <c r="R192" i="28"/>
  <c r="S192" i="28"/>
  <c r="T192" i="28"/>
  <c r="U192" i="28"/>
  <c r="V192" i="28"/>
  <c r="W192" i="28"/>
  <c r="X192" i="28"/>
  <c r="Y192" i="28"/>
  <c r="Z192" i="28"/>
  <c r="AA192" i="28"/>
  <c r="AB192" i="28"/>
  <c r="AC192" i="28"/>
  <c r="AD192" i="28"/>
  <c r="AE192" i="28"/>
  <c r="AF192" i="28"/>
  <c r="B193" i="28"/>
  <c r="C193" i="28"/>
  <c r="D193" i="28"/>
  <c r="E193" i="28"/>
  <c r="F193" i="28"/>
  <c r="G193" i="28"/>
  <c r="H193" i="28"/>
  <c r="I193" i="28"/>
  <c r="J193" i="28"/>
  <c r="K193" i="28"/>
  <c r="L193" i="28"/>
  <c r="M193" i="28"/>
  <c r="N193" i="28"/>
  <c r="O193" i="28"/>
  <c r="P193" i="28"/>
  <c r="Q193" i="28"/>
  <c r="R193" i="28"/>
  <c r="S193" i="28"/>
  <c r="T193" i="28"/>
  <c r="U193" i="28"/>
  <c r="V193" i="28"/>
  <c r="W193" i="28"/>
  <c r="X193" i="28"/>
  <c r="Y193" i="28"/>
  <c r="Z193" i="28"/>
  <c r="AA193" i="28"/>
  <c r="AB193" i="28"/>
  <c r="AC193" i="28"/>
  <c r="AD193" i="28"/>
  <c r="AE193" i="28"/>
  <c r="AF193" i="28"/>
  <c r="B194" i="28"/>
  <c r="C194" i="28"/>
  <c r="D194" i="28"/>
  <c r="E194" i="28"/>
  <c r="F194" i="28"/>
  <c r="G194" i="28"/>
  <c r="H194" i="28"/>
  <c r="I194" i="28"/>
  <c r="J194" i="28"/>
  <c r="K194" i="28"/>
  <c r="L194" i="28"/>
  <c r="M194" i="28"/>
  <c r="N194" i="28"/>
  <c r="O194" i="28"/>
  <c r="P194" i="28"/>
  <c r="Q194" i="28"/>
  <c r="R194" i="28"/>
  <c r="S194" i="28"/>
  <c r="T194" i="28"/>
  <c r="U194" i="28"/>
  <c r="V194" i="28"/>
  <c r="W194" i="28"/>
  <c r="X194" i="28"/>
  <c r="Y194" i="28"/>
  <c r="Z194" i="28"/>
  <c r="AA194" i="28"/>
  <c r="AB194" i="28"/>
  <c r="AC194" i="28"/>
  <c r="AD194" i="28"/>
  <c r="AE194" i="28"/>
  <c r="AF194" i="28"/>
  <c r="B195" i="28"/>
  <c r="C195" i="28"/>
  <c r="D195" i="28"/>
  <c r="E195" i="28"/>
  <c r="F195" i="28"/>
  <c r="G195" i="28"/>
  <c r="H195" i="28"/>
  <c r="I195" i="28"/>
  <c r="J195" i="28"/>
  <c r="K195" i="28"/>
  <c r="L195" i="28"/>
  <c r="M195" i="28"/>
  <c r="N195" i="28"/>
  <c r="O195" i="28"/>
  <c r="P195" i="28"/>
  <c r="Q195" i="28"/>
  <c r="R195" i="28"/>
  <c r="S195" i="28"/>
  <c r="T195" i="28"/>
  <c r="U195" i="28"/>
  <c r="V195" i="28"/>
  <c r="W195" i="28"/>
  <c r="X195" i="28"/>
  <c r="Y195" i="28"/>
  <c r="Z195" i="28"/>
  <c r="AA195" i="28"/>
  <c r="AB195" i="28"/>
  <c r="AC195" i="28"/>
  <c r="AD195" i="28"/>
  <c r="AE195" i="28"/>
  <c r="AF195" i="28"/>
  <c r="B196" i="28"/>
  <c r="C196" i="28"/>
  <c r="D196" i="28"/>
  <c r="E196" i="28"/>
  <c r="F196" i="28"/>
  <c r="G196" i="28"/>
  <c r="H196" i="28"/>
  <c r="I196" i="28"/>
  <c r="J196" i="28"/>
  <c r="K196" i="28"/>
  <c r="L196" i="28"/>
  <c r="M196" i="28"/>
  <c r="N196" i="28"/>
  <c r="O196" i="28"/>
  <c r="P196" i="28"/>
  <c r="Q196" i="28"/>
  <c r="R196" i="28"/>
  <c r="S196" i="28"/>
  <c r="T196" i="28"/>
  <c r="U196" i="28"/>
  <c r="V196" i="28"/>
  <c r="W196" i="28"/>
  <c r="X196" i="28"/>
  <c r="Y196" i="28"/>
  <c r="Z196" i="28"/>
  <c r="AA196" i="28"/>
  <c r="AB196" i="28"/>
  <c r="AC196" i="28"/>
  <c r="AD196" i="28"/>
  <c r="AE196" i="28"/>
  <c r="AF196" i="28"/>
  <c r="B197" i="28"/>
  <c r="C197" i="28"/>
  <c r="D197" i="28"/>
  <c r="E197" i="28"/>
  <c r="F197" i="28"/>
  <c r="G197" i="28"/>
  <c r="H197" i="28"/>
  <c r="I197" i="28"/>
  <c r="J197" i="28"/>
  <c r="K197" i="28"/>
  <c r="L197" i="28"/>
  <c r="M197" i="28"/>
  <c r="N197" i="28"/>
  <c r="O197" i="28"/>
  <c r="P197" i="28"/>
  <c r="Q197" i="28"/>
  <c r="R197" i="28"/>
  <c r="S197" i="28"/>
  <c r="T197" i="28"/>
  <c r="U197" i="28"/>
  <c r="V197" i="28"/>
  <c r="W197" i="28"/>
  <c r="X197" i="28"/>
  <c r="Y197" i="28"/>
  <c r="Z197" i="28"/>
  <c r="AA197" i="28"/>
  <c r="AB197" i="28"/>
  <c r="AC197" i="28"/>
  <c r="AD197" i="28"/>
  <c r="AE197" i="28"/>
  <c r="AF197" i="28"/>
  <c r="B198" i="28"/>
  <c r="C198" i="28"/>
  <c r="D198" i="28"/>
  <c r="E198" i="28"/>
  <c r="F198" i="28"/>
  <c r="G198" i="28"/>
  <c r="H198" i="28"/>
  <c r="I198" i="28"/>
  <c r="J198" i="28"/>
  <c r="K198" i="28"/>
  <c r="L198" i="28"/>
  <c r="M198" i="28"/>
  <c r="N198" i="28"/>
  <c r="O198" i="28"/>
  <c r="P198" i="28"/>
  <c r="Q198" i="28"/>
  <c r="R198" i="28"/>
  <c r="S198" i="28"/>
  <c r="T198" i="28"/>
  <c r="U198" i="28"/>
  <c r="V198" i="28"/>
  <c r="W198" i="28"/>
  <c r="X198" i="28"/>
  <c r="Y198" i="28"/>
  <c r="Z198" i="28"/>
  <c r="AA198" i="28"/>
  <c r="AB198" i="28"/>
  <c r="AC198" i="28"/>
  <c r="AD198" i="28"/>
  <c r="AE198" i="28"/>
  <c r="AF198" i="28"/>
  <c r="B199" i="28"/>
  <c r="C199" i="28"/>
  <c r="D199" i="28"/>
  <c r="E199" i="28"/>
  <c r="F199" i="28"/>
  <c r="G199" i="28"/>
  <c r="H199" i="28"/>
  <c r="I199" i="28"/>
  <c r="J199" i="28"/>
  <c r="K199" i="28"/>
  <c r="L199" i="28"/>
  <c r="M199" i="28"/>
  <c r="N199" i="28"/>
  <c r="O199" i="28"/>
  <c r="P199" i="28"/>
  <c r="Q199" i="28"/>
  <c r="R199" i="28"/>
  <c r="S199" i="28"/>
  <c r="T199" i="28"/>
  <c r="U199" i="28"/>
  <c r="V199" i="28"/>
  <c r="W199" i="28"/>
  <c r="X199" i="28"/>
  <c r="Y199" i="28"/>
  <c r="Z199" i="28"/>
  <c r="AA199" i="28"/>
  <c r="AB199" i="28"/>
  <c r="AC199" i="28"/>
  <c r="AD199" i="28"/>
  <c r="AE199" i="28"/>
  <c r="AF199" i="28"/>
  <c r="B200" i="28"/>
  <c r="C200" i="28"/>
  <c r="D200" i="28"/>
  <c r="E200" i="28"/>
  <c r="F200" i="28"/>
  <c r="G200" i="28"/>
  <c r="H200" i="28"/>
  <c r="I200" i="28"/>
  <c r="J200" i="28"/>
  <c r="K200" i="28"/>
  <c r="L200" i="28"/>
  <c r="M200" i="28"/>
  <c r="N200" i="28"/>
  <c r="O200" i="28"/>
  <c r="P200" i="28"/>
  <c r="Q200" i="28"/>
  <c r="R200" i="28"/>
  <c r="S200" i="28"/>
  <c r="T200" i="28"/>
  <c r="U200" i="28"/>
  <c r="V200" i="28"/>
  <c r="W200" i="28"/>
  <c r="X200" i="28"/>
  <c r="Y200" i="28"/>
  <c r="Z200" i="28"/>
  <c r="AA200" i="28"/>
  <c r="AB200" i="28"/>
  <c r="AC200" i="28"/>
  <c r="AD200" i="28"/>
  <c r="AE200" i="28"/>
  <c r="AF200" i="28"/>
  <c r="B201" i="28"/>
  <c r="C201" i="28"/>
  <c r="D201" i="28"/>
  <c r="E201" i="28"/>
  <c r="F201" i="28"/>
  <c r="G201" i="28"/>
  <c r="H201" i="28"/>
  <c r="I201" i="28"/>
  <c r="J201" i="28"/>
  <c r="K201" i="28"/>
  <c r="L201" i="28"/>
  <c r="M201" i="28"/>
  <c r="N201" i="28"/>
  <c r="O201" i="28"/>
  <c r="P201" i="28"/>
  <c r="Q201" i="28"/>
  <c r="R201" i="28"/>
  <c r="S201" i="28"/>
  <c r="T201" i="28"/>
  <c r="U201" i="28"/>
  <c r="V201" i="28"/>
  <c r="W201" i="28"/>
  <c r="X201" i="28"/>
  <c r="Y201" i="28"/>
  <c r="Z201" i="28"/>
  <c r="AA201" i="28"/>
  <c r="AB201" i="28"/>
  <c r="AC201" i="28"/>
  <c r="AD201" i="28"/>
  <c r="AE201" i="28"/>
  <c r="AF201" i="28"/>
  <c r="B202" i="28"/>
  <c r="C202" i="28"/>
  <c r="D202" i="28"/>
  <c r="E202" i="28"/>
  <c r="F202" i="28"/>
  <c r="G202" i="28"/>
  <c r="H202" i="28"/>
  <c r="I202" i="28"/>
  <c r="J202" i="28"/>
  <c r="K202" i="28"/>
  <c r="L202" i="28"/>
  <c r="M202" i="28"/>
  <c r="N202" i="28"/>
  <c r="O202" i="28"/>
  <c r="P202" i="28"/>
  <c r="Q202" i="28"/>
  <c r="R202" i="28"/>
  <c r="S202" i="28"/>
  <c r="T202" i="28"/>
  <c r="U202" i="28"/>
  <c r="V202" i="28"/>
  <c r="W202" i="28"/>
  <c r="X202" i="28"/>
  <c r="Y202" i="28"/>
  <c r="Z202" i="28"/>
  <c r="AA202" i="28"/>
  <c r="AB202" i="28"/>
  <c r="AC202" i="28"/>
  <c r="AD202" i="28"/>
  <c r="AE202" i="28"/>
  <c r="AF202" i="28"/>
  <c r="B203" i="28"/>
  <c r="C203" i="28"/>
  <c r="D203" i="28"/>
  <c r="E203" i="28"/>
  <c r="F203" i="28"/>
  <c r="G203" i="28"/>
  <c r="H203" i="28"/>
  <c r="I203" i="28"/>
  <c r="J203" i="28"/>
  <c r="K203" i="28"/>
  <c r="L203" i="28"/>
  <c r="M203" i="28"/>
  <c r="N203" i="28"/>
  <c r="O203" i="28"/>
  <c r="P203" i="28"/>
  <c r="Q203" i="28"/>
  <c r="R203" i="28"/>
  <c r="S203" i="28"/>
  <c r="T203" i="28"/>
  <c r="U203" i="28"/>
  <c r="V203" i="28"/>
  <c r="W203" i="28"/>
  <c r="X203" i="28"/>
  <c r="Y203" i="28"/>
  <c r="Z203" i="28"/>
  <c r="AA203" i="28"/>
  <c r="AB203" i="28"/>
  <c r="AC203" i="28"/>
  <c r="AD203" i="28"/>
  <c r="AE203" i="28"/>
  <c r="AF203" i="28"/>
  <c r="B204" i="28"/>
  <c r="C204" i="28"/>
  <c r="D204" i="28"/>
  <c r="E204" i="28"/>
  <c r="F204" i="28"/>
  <c r="G204" i="28"/>
  <c r="H204" i="28"/>
  <c r="I204" i="28"/>
  <c r="J204" i="28"/>
  <c r="K204" i="28"/>
  <c r="L204" i="28"/>
  <c r="M204" i="28"/>
  <c r="N204" i="28"/>
  <c r="O204" i="28"/>
  <c r="P204" i="28"/>
  <c r="Q204" i="28"/>
  <c r="R204" i="28"/>
  <c r="S204" i="28"/>
  <c r="T204" i="28"/>
  <c r="U204" i="28"/>
  <c r="V204" i="28"/>
  <c r="W204" i="28"/>
  <c r="X204" i="28"/>
  <c r="Y204" i="28"/>
  <c r="Z204" i="28"/>
  <c r="AA204" i="28"/>
  <c r="AB204" i="28"/>
  <c r="AC204" i="28"/>
  <c r="AD204" i="28"/>
  <c r="AE204" i="28"/>
  <c r="AF204" i="28"/>
  <c r="B205" i="28"/>
  <c r="C205" i="28"/>
  <c r="D205" i="28"/>
  <c r="E205" i="28"/>
  <c r="F205" i="28"/>
  <c r="G205" i="28"/>
  <c r="H205" i="28"/>
  <c r="I205" i="28"/>
  <c r="J205" i="28"/>
  <c r="K205" i="28"/>
  <c r="L205" i="28"/>
  <c r="M205" i="28"/>
  <c r="N205" i="28"/>
  <c r="O205" i="28"/>
  <c r="P205" i="28"/>
  <c r="Q205" i="28"/>
  <c r="R205" i="28"/>
  <c r="S205" i="28"/>
  <c r="T205" i="28"/>
  <c r="U205" i="28"/>
  <c r="V205" i="28"/>
  <c r="W205" i="28"/>
  <c r="X205" i="28"/>
  <c r="Y205" i="28"/>
  <c r="Z205" i="28"/>
  <c r="AA205" i="28"/>
  <c r="AB205" i="28"/>
  <c r="AC205" i="28"/>
  <c r="AD205" i="28"/>
  <c r="AE205" i="28"/>
  <c r="AF205" i="28"/>
  <c r="B206" i="28"/>
  <c r="C206" i="28"/>
  <c r="D206" i="28"/>
  <c r="E206" i="28"/>
  <c r="F206" i="28"/>
  <c r="G206" i="28"/>
  <c r="H206" i="28"/>
  <c r="I206" i="28"/>
  <c r="J206" i="28"/>
  <c r="K206" i="28"/>
  <c r="L206" i="28"/>
  <c r="M206" i="28"/>
  <c r="N206" i="28"/>
  <c r="O206" i="28"/>
  <c r="P206" i="28"/>
  <c r="Q206" i="28"/>
  <c r="R206" i="28"/>
  <c r="S206" i="28"/>
  <c r="T206" i="28"/>
  <c r="U206" i="28"/>
  <c r="V206" i="28"/>
  <c r="W206" i="28"/>
  <c r="X206" i="28"/>
  <c r="Y206" i="28"/>
  <c r="Z206" i="28"/>
  <c r="AA206" i="28"/>
  <c r="AB206" i="28"/>
  <c r="AC206" i="28"/>
  <c r="AD206" i="28"/>
  <c r="AE206" i="28"/>
  <c r="AF206" i="28"/>
  <c r="B207" i="28"/>
  <c r="C207" i="28"/>
  <c r="D207" i="28"/>
  <c r="E207" i="28"/>
  <c r="F207" i="28"/>
  <c r="G207" i="28"/>
  <c r="H207" i="28"/>
  <c r="I207" i="28"/>
  <c r="J207" i="28"/>
  <c r="K207" i="28"/>
  <c r="L207" i="28"/>
  <c r="M207" i="28"/>
  <c r="N207" i="28"/>
  <c r="O207" i="28"/>
  <c r="P207" i="28"/>
  <c r="Q207" i="28"/>
  <c r="R207" i="28"/>
  <c r="S207" i="28"/>
  <c r="T207" i="28"/>
  <c r="U207" i="28"/>
  <c r="V207" i="28"/>
  <c r="W207" i="28"/>
  <c r="X207" i="28"/>
  <c r="Y207" i="28"/>
  <c r="Z207" i="28"/>
  <c r="AA207" i="28"/>
  <c r="AB207" i="28"/>
  <c r="AC207" i="28"/>
  <c r="AD207" i="28"/>
  <c r="AE207" i="28"/>
  <c r="AF207" i="28"/>
  <c r="B208" i="28"/>
  <c r="C208" i="28"/>
  <c r="D208" i="28"/>
  <c r="E208" i="28"/>
  <c r="F208" i="28"/>
  <c r="G208" i="28"/>
  <c r="H208" i="28"/>
  <c r="I208" i="28"/>
  <c r="J208" i="28"/>
  <c r="K208" i="28"/>
  <c r="L208" i="28"/>
  <c r="M208" i="28"/>
  <c r="N208" i="28"/>
  <c r="O208" i="28"/>
  <c r="P208" i="28"/>
  <c r="Q208" i="28"/>
  <c r="R208" i="28"/>
  <c r="S208" i="28"/>
  <c r="T208" i="28"/>
  <c r="U208" i="28"/>
  <c r="V208" i="28"/>
  <c r="W208" i="28"/>
  <c r="X208" i="28"/>
  <c r="Y208" i="28"/>
  <c r="Z208" i="28"/>
  <c r="AA208" i="28"/>
  <c r="AB208" i="28"/>
  <c r="AC208" i="28"/>
  <c r="AD208" i="28"/>
  <c r="AE208" i="28"/>
  <c r="AF208" i="28"/>
  <c r="B209" i="28"/>
  <c r="C209" i="28"/>
  <c r="D209" i="28"/>
  <c r="E209" i="28"/>
  <c r="F209" i="28"/>
  <c r="G209" i="28"/>
  <c r="H209" i="28"/>
  <c r="I209" i="28"/>
  <c r="J209" i="28"/>
  <c r="K209" i="28"/>
  <c r="L209" i="28"/>
  <c r="M209" i="28"/>
  <c r="N209" i="28"/>
  <c r="O209" i="28"/>
  <c r="P209" i="28"/>
  <c r="Q209" i="28"/>
  <c r="R209" i="28"/>
  <c r="S209" i="28"/>
  <c r="T209" i="28"/>
  <c r="U209" i="28"/>
  <c r="V209" i="28"/>
  <c r="W209" i="28"/>
  <c r="X209" i="28"/>
  <c r="Y209" i="28"/>
  <c r="Z209" i="28"/>
  <c r="AA209" i="28"/>
  <c r="AB209" i="28"/>
  <c r="AC209" i="28"/>
  <c r="AD209" i="28"/>
  <c r="AE209" i="28"/>
  <c r="AF209" i="28"/>
  <c r="B210" i="28"/>
  <c r="C210" i="28"/>
  <c r="D210" i="28"/>
  <c r="E210" i="28"/>
  <c r="F210" i="28"/>
  <c r="G210" i="28"/>
  <c r="H210" i="28"/>
  <c r="I210" i="28"/>
  <c r="J210" i="28"/>
  <c r="K210" i="28"/>
  <c r="L210" i="28"/>
  <c r="M210" i="28"/>
  <c r="N210" i="28"/>
  <c r="O210" i="28"/>
  <c r="P210" i="28"/>
  <c r="Q210" i="28"/>
  <c r="R210" i="28"/>
  <c r="S210" i="28"/>
  <c r="T210" i="28"/>
  <c r="U210" i="28"/>
  <c r="V210" i="28"/>
  <c r="W210" i="28"/>
  <c r="X210" i="28"/>
  <c r="Y210" i="28"/>
  <c r="Z210" i="28"/>
  <c r="AA210" i="28"/>
  <c r="AB210" i="28"/>
  <c r="AC210" i="28"/>
  <c r="AD210" i="28"/>
  <c r="AE210" i="28"/>
  <c r="AF210" i="28"/>
  <c r="B211" i="28"/>
  <c r="C211" i="28"/>
  <c r="D211" i="28"/>
  <c r="E211" i="28"/>
  <c r="F211" i="28"/>
  <c r="G211" i="28"/>
  <c r="H211" i="28"/>
  <c r="I211" i="28"/>
  <c r="J211" i="28"/>
  <c r="K211" i="28"/>
  <c r="L211" i="28"/>
  <c r="M211" i="28"/>
  <c r="N211" i="28"/>
  <c r="O211" i="28"/>
  <c r="P211" i="28"/>
  <c r="Q211" i="28"/>
  <c r="R211" i="28"/>
  <c r="S211" i="28"/>
  <c r="T211" i="28"/>
  <c r="U211" i="28"/>
  <c r="V211" i="28"/>
  <c r="W211" i="28"/>
  <c r="X211" i="28"/>
  <c r="Y211" i="28"/>
  <c r="Z211" i="28"/>
  <c r="AA211" i="28"/>
  <c r="AB211" i="28"/>
  <c r="AC211" i="28"/>
  <c r="AD211" i="28"/>
  <c r="AE211" i="28"/>
  <c r="AF211" i="28"/>
  <c r="B212" i="28"/>
  <c r="C212" i="28"/>
  <c r="D212" i="28"/>
  <c r="E212" i="28"/>
  <c r="F212" i="28"/>
  <c r="G212" i="28"/>
  <c r="H212" i="28"/>
  <c r="I212" i="28"/>
  <c r="J212" i="28"/>
  <c r="K212" i="28"/>
  <c r="L212" i="28"/>
  <c r="M212" i="28"/>
  <c r="N212" i="28"/>
  <c r="O212" i="28"/>
  <c r="P212" i="28"/>
  <c r="Q212" i="28"/>
  <c r="R212" i="28"/>
  <c r="S212" i="28"/>
  <c r="T212" i="28"/>
  <c r="U212" i="28"/>
  <c r="V212" i="28"/>
  <c r="W212" i="28"/>
  <c r="X212" i="28"/>
  <c r="Y212" i="28"/>
  <c r="Z212" i="28"/>
  <c r="AA212" i="28"/>
  <c r="AB212" i="28"/>
  <c r="AC212" i="28"/>
  <c r="AD212" i="28"/>
  <c r="AE212" i="28"/>
  <c r="AF212" i="28"/>
  <c r="B213" i="28"/>
  <c r="C213" i="28"/>
  <c r="D213" i="28"/>
  <c r="E213" i="28"/>
  <c r="F213" i="28"/>
  <c r="G213" i="28"/>
  <c r="H213" i="28"/>
  <c r="I213" i="28"/>
  <c r="J213" i="28"/>
  <c r="K213" i="28"/>
  <c r="L213" i="28"/>
  <c r="M213" i="28"/>
  <c r="N213" i="28"/>
  <c r="O213" i="28"/>
  <c r="P213" i="28"/>
  <c r="Q213" i="28"/>
  <c r="R213" i="28"/>
  <c r="S213" i="28"/>
  <c r="T213" i="28"/>
  <c r="U213" i="28"/>
  <c r="V213" i="28"/>
  <c r="W213" i="28"/>
  <c r="X213" i="28"/>
  <c r="Y213" i="28"/>
  <c r="Z213" i="28"/>
  <c r="AA213" i="28"/>
  <c r="AB213" i="28"/>
  <c r="AC213" i="28"/>
  <c r="AD213" i="28"/>
  <c r="AE213" i="28"/>
  <c r="AF213" i="28"/>
  <c r="B214" i="28"/>
  <c r="C214" i="28"/>
  <c r="D214" i="28"/>
  <c r="E214" i="28"/>
  <c r="F214" i="28"/>
  <c r="G214" i="28"/>
  <c r="H214" i="28"/>
  <c r="I214" i="28"/>
  <c r="J214" i="28"/>
  <c r="K214" i="28"/>
  <c r="L214" i="28"/>
  <c r="M214" i="28"/>
  <c r="N214" i="28"/>
  <c r="O214" i="28"/>
  <c r="P214" i="28"/>
  <c r="Q214" i="28"/>
  <c r="R214" i="28"/>
  <c r="S214" i="28"/>
  <c r="T214" i="28"/>
  <c r="U214" i="28"/>
  <c r="V214" i="28"/>
  <c r="W214" i="28"/>
  <c r="X214" i="28"/>
  <c r="Y214" i="28"/>
  <c r="Z214" i="28"/>
  <c r="AA214" i="28"/>
  <c r="AB214" i="28"/>
  <c r="AC214" i="28"/>
  <c r="AD214" i="28"/>
  <c r="AE214" i="28"/>
  <c r="AF214" i="28"/>
  <c r="B215" i="28"/>
  <c r="C215" i="28"/>
  <c r="D215" i="28"/>
  <c r="E215" i="28"/>
  <c r="F215" i="28"/>
  <c r="G215" i="28"/>
  <c r="H215" i="28"/>
  <c r="I215" i="28"/>
  <c r="J215" i="28"/>
  <c r="K215" i="28"/>
  <c r="L215" i="28"/>
  <c r="M215" i="28"/>
  <c r="N215" i="28"/>
  <c r="O215" i="28"/>
  <c r="P215" i="28"/>
  <c r="Q215" i="28"/>
  <c r="R215" i="28"/>
  <c r="S215" i="28"/>
  <c r="T215" i="28"/>
  <c r="U215" i="28"/>
  <c r="V215" i="28"/>
  <c r="W215" i="28"/>
  <c r="X215" i="28"/>
  <c r="Y215" i="28"/>
  <c r="Z215" i="28"/>
  <c r="AA215" i="28"/>
  <c r="AB215" i="28"/>
  <c r="AC215" i="28"/>
  <c r="AD215" i="28"/>
  <c r="AE215" i="28"/>
  <c r="AF215" i="28"/>
  <c r="B216" i="28"/>
  <c r="C216" i="28"/>
  <c r="D216" i="28"/>
  <c r="E216" i="28"/>
  <c r="F216" i="28"/>
  <c r="G216" i="28"/>
  <c r="H216" i="28"/>
  <c r="I216" i="28"/>
  <c r="J216" i="28"/>
  <c r="K216" i="28"/>
  <c r="L216" i="28"/>
  <c r="M216" i="28"/>
  <c r="N216" i="28"/>
  <c r="O216" i="28"/>
  <c r="P216" i="28"/>
  <c r="Q216" i="28"/>
  <c r="R216" i="28"/>
  <c r="S216" i="28"/>
  <c r="T216" i="28"/>
  <c r="U216" i="28"/>
  <c r="V216" i="28"/>
  <c r="W216" i="28"/>
  <c r="X216" i="28"/>
  <c r="Y216" i="28"/>
  <c r="Z216" i="28"/>
  <c r="AA216" i="28"/>
  <c r="AB216" i="28"/>
  <c r="AC216" i="28"/>
  <c r="AD216" i="28"/>
  <c r="AE216" i="28"/>
  <c r="AF216" i="28"/>
  <c r="B217" i="28"/>
  <c r="C217" i="28"/>
  <c r="D217" i="28"/>
  <c r="E217" i="28"/>
  <c r="F217" i="28"/>
  <c r="G217" i="28"/>
  <c r="H217" i="28"/>
  <c r="I217" i="28"/>
  <c r="J217" i="28"/>
  <c r="K217" i="28"/>
  <c r="L217" i="28"/>
  <c r="M217" i="28"/>
  <c r="N217" i="28"/>
  <c r="O217" i="28"/>
  <c r="P217" i="28"/>
  <c r="Q217" i="28"/>
  <c r="R217" i="28"/>
  <c r="S217" i="28"/>
  <c r="T217" i="28"/>
  <c r="U217" i="28"/>
  <c r="V217" i="28"/>
  <c r="W217" i="28"/>
  <c r="X217" i="28"/>
  <c r="Y217" i="28"/>
  <c r="Z217" i="28"/>
  <c r="AA217" i="28"/>
  <c r="AB217" i="28"/>
  <c r="AC217" i="28"/>
  <c r="AD217" i="28"/>
  <c r="AE217" i="28"/>
  <c r="AF217" i="28"/>
  <c r="B218" i="28"/>
  <c r="C218" i="28"/>
  <c r="D218" i="28"/>
  <c r="E218" i="28"/>
  <c r="F218" i="28"/>
  <c r="G218" i="28"/>
  <c r="H218" i="28"/>
  <c r="I218" i="28"/>
  <c r="J218" i="28"/>
  <c r="K218" i="28"/>
  <c r="L218" i="28"/>
  <c r="M218" i="28"/>
  <c r="N218" i="28"/>
  <c r="O218" i="28"/>
  <c r="P218" i="28"/>
  <c r="Q218" i="28"/>
  <c r="R218" i="28"/>
  <c r="S218" i="28"/>
  <c r="T218" i="28"/>
  <c r="U218" i="28"/>
  <c r="V218" i="28"/>
  <c r="W218" i="28"/>
  <c r="X218" i="28"/>
  <c r="Y218" i="28"/>
  <c r="Z218" i="28"/>
  <c r="AA218" i="28"/>
  <c r="AB218" i="28"/>
  <c r="AC218" i="28"/>
  <c r="AD218" i="28"/>
  <c r="AE218" i="28"/>
  <c r="AF218" i="28"/>
  <c r="B219" i="28"/>
  <c r="C219" i="28"/>
  <c r="D219" i="28"/>
  <c r="E219" i="28"/>
  <c r="F219" i="28"/>
  <c r="G219" i="28"/>
  <c r="H219" i="28"/>
  <c r="I219" i="28"/>
  <c r="J219" i="28"/>
  <c r="K219" i="28"/>
  <c r="L219" i="28"/>
  <c r="M219" i="28"/>
  <c r="N219" i="28"/>
  <c r="O219" i="28"/>
  <c r="P219" i="28"/>
  <c r="Q219" i="28"/>
  <c r="R219" i="28"/>
  <c r="S219" i="28"/>
  <c r="T219" i="28"/>
  <c r="U219" i="28"/>
  <c r="V219" i="28"/>
  <c r="W219" i="28"/>
  <c r="X219" i="28"/>
  <c r="Y219" i="28"/>
  <c r="Z219" i="28"/>
  <c r="AA219" i="28"/>
  <c r="AB219" i="28"/>
  <c r="AC219" i="28"/>
  <c r="AD219" i="28"/>
  <c r="AE219" i="28"/>
  <c r="AF219" i="28"/>
  <c r="B220" i="28"/>
  <c r="C220" i="28"/>
  <c r="D220" i="28"/>
  <c r="E220" i="28"/>
  <c r="F220" i="28"/>
  <c r="G220" i="28"/>
  <c r="H220" i="28"/>
  <c r="I220" i="28"/>
  <c r="J220" i="28"/>
  <c r="K220" i="28"/>
  <c r="L220" i="28"/>
  <c r="M220" i="28"/>
  <c r="N220" i="28"/>
  <c r="O220" i="28"/>
  <c r="P220" i="28"/>
  <c r="Q220" i="28"/>
  <c r="R220" i="28"/>
  <c r="S220" i="28"/>
  <c r="T220" i="28"/>
  <c r="U220" i="28"/>
  <c r="V220" i="28"/>
  <c r="W220" i="28"/>
  <c r="X220" i="28"/>
  <c r="Y220" i="28"/>
  <c r="Z220" i="28"/>
  <c r="AA220" i="28"/>
  <c r="AB220" i="28"/>
  <c r="AC220" i="28"/>
  <c r="AD220" i="28"/>
  <c r="AE220" i="28"/>
  <c r="AF220" i="28"/>
  <c r="B221" i="28"/>
  <c r="C221" i="28"/>
  <c r="D221" i="28"/>
  <c r="E221" i="28"/>
  <c r="F221" i="28"/>
  <c r="G221" i="28"/>
  <c r="H221" i="28"/>
  <c r="I221" i="28"/>
  <c r="J221" i="28"/>
  <c r="K221" i="28"/>
  <c r="L221" i="28"/>
  <c r="M221" i="28"/>
  <c r="N221" i="28"/>
  <c r="O221" i="28"/>
  <c r="P221" i="28"/>
  <c r="Q221" i="28"/>
  <c r="R221" i="28"/>
  <c r="S221" i="28"/>
  <c r="T221" i="28"/>
  <c r="U221" i="28"/>
  <c r="V221" i="28"/>
  <c r="W221" i="28"/>
  <c r="X221" i="28"/>
  <c r="Y221" i="28"/>
  <c r="Z221" i="28"/>
  <c r="AA221" i="28"/>
  <c r="AB221" i="28"/>
  <c r="AC221" i="28"/>
  <c r="AD221" i="28"/>
  <c r="AE221" i="28"/>
  <c r="AF221" i="28"/>
  <c r="B222" i="28"/>
  <c r="C222" i="28"/>
  <c r="D222" i="28"/>
  <c r="E222" i="28"/>
  <c r="F222" i="28"/>
  <c r="G222" i="28"/>
  <c r="H222" i="28"/>
  <c r="I222" i="28"/>
  <c r="J222" i="28"/>
  <c r="K222" i="28"/>
  <c r="L222" i="28"/>
  <c r="M222" i="28"/>
  <c r="N222" i="28"/>
  <c r="O222" i="28"/>
  <c r="P222" i="28"/>
  <c r="Q222" i="28"/>
  <c r="R222" i="28"/>
  <c r="S222" i="28"/>
  <c r="T222" i="28"/>
  <c r="U222" i="28"/>
  <c r="V222" i="28"/>
  <c r="W222" i="28"/>
  <c r="X222" i="28"/>
  <c r="Y222" i="28"/>
  <c r="Z222" i="28"/>
  <c r="AA222" i="28"/>
  <c r="AB222" i="28"/>
  <c r="AC222" i="28"/>
  <c r="AD222" i="28"/>
  <c r="AE222" i="28"/>
  <c r="AF222" i="28"/>
  <c r="B223" i="28"/>
  <c r="C223" i="28"/>
  <c r="D223" i="28"/>
  <c r="E223" i="28"/>
  <c r="F223" i="28"/>
  <c r="G223" i="28"/>
  <c r="H223" i="28"/>
  <c r="I223" i="28"/>
  <c r="J223" i="28"/>
  <c r="K223" i="28"/>
  <c r="L223" i="28"/>
  <c r="M223" i="28"/>
  <c r="N223" i="28"/>
  <c r="O223" i="28"/>
  <c r="P223" i="28"/>
  <c r="Q223" i="28"/>
  <c r="R223" i="28"/>
  <c r="S223" i="28"/>
  <c r="T223" i="28"/>
  <c r="U223" i="28"/>
  <c r="V223" i="28"/>
  <c r="W223" i="28"/>
  <c r="X223" i="28"/>
  <c r="Y223" i="28"/>
  <c r="Z223" i="28"/>
  <c r="AA223" i="28"/>
  <c r="AB223" i="28"/>
  <c r="AC223" i="28"/>
  <c r="AD223" i="28"/>
  <c r="AE223" i="28"/>
  <c r="AF223" i="28"/>
  <c r="B224" i="28"/>
  <c r="C224" i="28"/>
  <c r="D224" i="28"/>
  <c r="E224" i="28"/>
  <c r="F224" i="28"/>
  <c r="G224" i="28"/>
  <c r="H224" i="28"/>
  <c r="I224" i="28"/>
  <c r="J224" i="28"/>
  <c r="K224" i="28"/>
  <c r="L224" i="28"/>
  <c r="M224" i="28"/>
  <c r="N224" i="28"/>
  <c r="O224" i="28"/>
  <c r="P224" i="28"/>
  <c r="Q224" i="28"/>
  <c r="R224" i="28"/>
  <c r="S224" i="28"/>
  <c r="T224" i="28"/>
  <c r="U224" i="28"/>
  <c r="V224" i="28"/>
  <c r="W224" i="28"/>
  <c r="X224" i="28"/>
  <c r="Y224" i="28"/>
  <c r="Z224" i="28"/>
  <c r="AA224" i="28"/>
  <c r="AB224" i="28"/>
  <c r="AC224" i="28"/>
  <c r="AD224" i="28"/>
  <c r="AE224" i="28"/>
  <c r="AF224" i="28"/>
  <c r="C183" i="28"/>
  <c r="D183" i="28"/>
  <c r="E183" i="28"/>
  <c r="F183" i="28"/>
  <c r="G183" i="28"/>
  <c r="H183" i="28"/>
  <c r="I183" i="28"/>
  <c r="J183" i="28"/>
  <c r="K183" i="28"/>
  <c r="L183" i="28"/>
  <c r="M183" i="28"/>
  <c r="N183" i="28"/>
  <c r="O183" i="28"/>
  <c r="P183" i="28"/>
  <c r="Q183" i="28"/>
  <c r="R183" i="28"/>
  <c r="S183" i="28"/>
  <c r="T183" i="28"/>
  <c r="U183" i="28"/>
  <c r="V183" i="28"/>
  <c r="W183" i="28"/>
  <c r="X183" i="28"/>
  <c r="Y183" i="28"/>
  <c r="Z183" i="28"/>
  <c r="AA183" i="28"/>
  <c r="AB183" i="28"/>
  <c r="AC183" i="28"/>
  <c r="AD183" i="28"/>
  <c r="AE183" i="28"/>
  <c r="AF183" i="28"/>
  <c r="B183" i="28"/>
  <c r="B184" i="27"/>
  <c r="C184" i="27"/>
  <c r="D184" i="27"/>
  <c r="E184" i="27"/>
  <c r="F184" i="27"/>
  <c r="G184" i="27"/>
  <c r="H184" i="27"/>
  <c r="I184" i="27"/>
  <c r="J184" i="27"/>
  <c r="K184" i="27"/>
  <c r="L184" i="27"/>
  <c r="M184" i="27"/>
  <c r="N184" i="27"/>
  <c r="O184" i="27"/>
  <c r="P184" i="27"/>
  <c r="Q184" i="27"/>
  <c r="R184" i="27"/>
  <c r="S184" i="27"/>
  <c r="T184" i="27"/>
  <c r="U184" i="27"/>
  <c r="V184" i="27"/>
  <c r="W184" i="27"/>
  <c r="X184" i="27"/>
  <c r="Y184" i="27"/>
  <c r="Z184" i="27"/>
  <c r="AA184" i="27"/>
  <c r="AB184" i="27"/>
  <c r="AC184" i="27"/>
  <c r="AD184" i="27"/>
  <c r="AE184" i="27"/>
  <c r="AF184" i="27"/>
  <c r="B185" i="27"/>
  <c r="C185" i="27"/>
  <c r="D185" i="27"/>
  <c r="E185" i="27"/>
  <c r="F185" i="27"/>
  <c r="G185" i="27"/>
  <c r="H185" i="27"/>
  <c r="I185" i="27"/>
  <c r="J185" i="27"/>
  <c r="K185" i="27"/>
  <c r="L185" i="27"/>
  <c r="M185" i="27"/>
  <c r="N185" i="27"/>
  <c r="O185" i="27"/>
  <c r="P185" i="27"/>
  <c r="Q185" i="27"/>
  <c r="R185" i="27"/>
  <c r="S185" i="27"/>
  <c r="T185" i="27"/>
  <c r="U185" i="27"/>
  <c r="V185" i="27"/>
  <c r="W185" i="27"/>
  <c r="X185" i="27"/>
  <c r="Y185" i="27"/>
  <c r="Z185" i="27"/>
  <c r="AA185" i="27"/>
  <c r="AB185" i="27"/>
  <c r="AC185" i="27"/>
  <c r="AD185" i="27"/>
  <c r="AE185" i="27"/>
  <c r="AF185" i="27"/>
  <c r="B186" i="27"/>
  <c r="C186" i="27"/>
  <c r="D186" i="27"/>
  <c r="E186" i="27"/>
  <c r="F186" i="27"/>
  <c r="G186" i="27"/>
  <c r="H186" i="27"/>
  <c r="I186" i="27"/>
  <c r="J186" i="27"/>
  <c r="K186" i="27"/>
  <c r="L186" i="27"/>
  <c r="M186" i="27"/>
  <c r="N186" i="27"/>
  <c r="O186" i="27"/>
  <c r="P186" i="27"/>
  <c r="Q186" i="27"/>
  <c r="R186" i="27"/>
  <c r="S186" i="27"/>
  <c r="T186" i="27"/>
  <c r="U186" i="27"/>
  <c r="V186" i="27"/>
  <c r="W186" i="27"/>
  <c r="X186" i="27"/>
  <c r="Y186" i="27"/>
  <c r="Z186" i="27"/>
  <c r="AA186" i="27"/>
  <c r="AB186" i="27"/>
  <c r="AC186" i="27"/>
  <c r="AD186" i="27"/>
  <c r="AE186" i="27"/>
  <c r="AF186" i="27"/>
  <c r="B187" i="27"/>
  <c r="C187" i="27"/>
  <c r="D187" i="27"/>
  <c r="E187" i="27"/>
  <c r="F187" i="27"/>
  <c r="G187" i="27"/>
  <c r="H187" i="27"/>
  <c r="I187" i="27"/>
  <c r="J187" i="27"/>
  <c r="K187" i="27"/>
  <c r="L187" i="27"/>
  <c r="M187" i="27"/>
  <c r="N187" i="27"/>
  <c r="O187" i="27"/>
  <c r="P187" i="27"/>
  <c r="Q187" i="27"/>
  <c r="R187" i="27"/>
  <c r="S187" i="27"/>
  <c r="T187" i="27"/>
  <c r="U187" i="27"/>
  <c r="V187" i="27"/>
  <c r="W187" i="27"/>
  <c r="X187" i="27"/>
  <c r="Y187" i="27"/>
  <c r="Z187" i="27"/>
  <c r="AA187" i="27"/>
  <c r="AB187" i="27"/>
  <c r="AC187" i="27"/>
  <c r="AD187" i="27"/>
  <c r="AE187" i="27"/>
  <c r="AF187" i="27"/>
  <c r="B188" i="27"/>
  <c r="C188" i="27"/>
  <c r="D188" i="27"/>
  <c r="E188" i="27"/>
  <c r="F188" i="27"/>
  <c r="G188" i="27"/>
  <c r="H188" i="27"/>
  <c r="I188" i="27"/>
  <c r="J188" i="27"/>
  <c r="K188" i="27"/>
  <c r="L188" i="27"/>
  <c r="M188" i="27"/>
  <c r="N188" i="27"/>
  <c r="O188" i="27"/>
  <c r="P188" i="27"/>
  <c r="Q188" i="27"/>
  <c r="R188" i="27"/>
  <c r="S188" i="27"/>
  <c r="T188" i="27"/>
  <c r="U188" i="27"/>
  <c r="V188" i="27"/>
  <c r="W188" i="27"/>
  <c r="X188" i="27"/>
  <c r="Y188" i="27"/>
  <c r="Z188" i="27"/>
  <c r="AA188" i="27"/>
  <c r="AB188" i="27"/>
  <c r="AC188" i="27"/>
  <c r="AD188" i="27"/>
  <c r="AE188" i="27"/>
  <c r="AF188" i="27"/>
  <c r="B189" i="27"/>
  <c r="C189" i="27"/>
  <c r="D189" i="27"/>
  <c r="E189" i="27"/>
  <c r="F189" i="27"/>
  <c r="G189" i="27"/>
  <c r="H189" i="27"/>
  <c r="I189" i="27"/>
  <c r="J189" i="27"/>
  <c r="K189" i="27"/>
  <c r="L189" i="27"/>
  <c r="M189" i="27"/>
  <c r="N189" i="27"/>
  <c r="O189" i="27"/>
  <c r="P189" i="27"/>
  <c r="Q189" i="27"/>
  <c r="R189" i="27"/>
  <c r="S189" i="27"/>
  <c r="T189" i="27"/>
  <c r="U189" i="27"/>
  <c r="V189" i="27"/>
  <c r="W189" i="27"/>
  <c r="X189" i="27"/>
  <c r="Y189" i="27"/>
  <c r="Z189" i="27"/>
  <c r="AA189" i="27"/>
  <c r="AB189" i="27"/>
  <c r="AC189" i="27"/>
  <c r="AD189" i="27"/>
  <c r="AE189" i="27"/>
  <c r="AF189" i="27"/>
  <c r="B190" i="27"/>
  <c r="C190" i="27"/>
  <c r="D190" i="27"/>
  <c r="E190" i="27"/>
  <c r="F190" i="27"/>
  <c r="G190" i="27"/>
  <c r="H190" i="27"/>
  <c r="I190" i="27"/>
  <c r="J190" i="27"/>
  <c r="K190" i="27"/>
  <c r="L190" i="27"/>
  <c r="M190" i="27"/>
  <c r="N190" i="27"/>
  <c r="O190" i="27"/>
  <c r="P190" i="27"/>
  <c r="Q190" i="27"/>
  <c r="R190" i="27"/>
  <c r="S190" i="27"/>
  <c r="T190" i="27"/>
  <c r="U190" i="27"/>
  <c r="V190" i="27"/>
  <c r="W190" i="27"/>
  <c r="X190" i="27"/>
  <c r="Y190" i="27"/>
  <c r="Z190" i="27"/>
  <c r="AA190" i="27"/>
  <c r="AB190" i="27"/>
  <c r="AC190" i="27"/>
  <c r="AD190" i="27"/>
  <c r="AE190" i="27"/>
  <c r="AF190" i="27"/>
  <c r="B191" i="27"/>
  <c r="C191" i="27"/>
  <c r="D191" i="27"/>
  <c r="E191" i="27"/>
  <c r="F191" i="27"/>
  <c r="G191" i="27"/>
  <c r="H191" i="27"/>
  <c r="I191" i="27"/>
  <c r="J191" i="27"/>
  <c r="K191" i="27"/>
  <c r="L191" i="27"/>
  <c r="M191" i="27"/>
  <c r="N191" i="27"/>
  <c r="O191" i="27"/>
  <c r="P191" i="27"/>
  <c r="Q191" i="27"/>
  <c r="R191" i="27"/>
  <c r="S191" i="27"/>
  <c r="T191" i="27"/>
  <c r="U191" i="27"/>
  <c r="V191" i="27"/>
  <c r="W191" i="27"/>
  <c r="X191" i="27"/>
  <c r="Y191" i="27"/>
  <c r="Z191" i="27"/>
  <c r="AA191" i="27"/>
  <c r="AB191" i="27"/>
  <c r="AC191" i="27"/>
  <c r="AD191" i="27"/>
  <c r="AE191" i="27"/>
  <c r="AF191" i="27"/>
  <c r="B192" i="27"/>
  <c r="C192" i="27"/>
  <c r="D192" i="27"/>
  <c r="E192" i="27"/>
  <c r="F192" i="27"/>
  <c r="G192" i="27"/>
  <c r="H192" i="27"/>
  <c r="I192" i="27"/>
  <c r="J192" i="27"/>
  <c r="K192" i="27"/>
  <c r="L192" i="27"/>
  <c r="M192" i="27"/>
  <c r="N192" i="27"/>
  <c r="O192" i="27"/>
  <c r="P192" i="27"/>
  <c r="Q192" i="27"/>
  <c r="R192" i="27"/>
  <c r="S192" i="27"/>
  <c r="T192" i="27"/>
  <c r="U192" i="27"/>
  <c r="V192" i="27"/>
  <c r="W192" i="27"/>
  <c r="X192" i="27"/>
  <c r="Y192" i="27"/>
  <c r="Z192" i="27"/>
  <c r="AA192" i="27"/>
  <c r="AB192" i="27"/>
  <c r="AC192" i="27"/>
  <c r="AD192" i="27"/>
  <c r="AE192" i="27"/>
  <c r="AF192" i="27"/>
  <c r="B193" i="27"/>
  <c r="C193" i="27"/>
  <c r="D193" i="27"/>
  <c r="E193" i="27"/>
  <c r="F193" i="27"/>
  <c r="G193" i="27"/>
  <c r="H193" i="27"/>
  <c r="I193" i="27"/>
  <c r="J193" i="27"/>
  <c r="K193" i="27"/>
  <c r="L193" i="27"/>
  <c r="M193" i="27"/>
  <c r="N193" i="27"/>
  <c r="O193" i="27"/>
  <c r="P193" i="27"/>
  <c r="Q193" i="27"/>
  <c r="R193" i="27"/>
  <c r="S193" i="27"/>
  <c r="T193" i="27"/>
  <c r="U193" i="27"/>
  <c r="V193" i="27"/>
  <c r="W193" i="27"/>
  <c r="X193" i="27"/>
  <c r="Y193" i="27"/>
  <c r="Z193" i="27"/>
  <c r="AA193" i="27"/>
  <c r="AB193" i="27"/>
  <c r="AC193" i="27"/>
  <c r="AD193" i="27"/>
  <c r="AE193" i="27"/>
  <c r="AF193" i="27"/>
  <c r="B194" i="27"/>
  <c r="C194" i="27"/>
  <c r="D194" i="27"/>
  <c r="E194" i="27"/>
  <c r="F194" i="27"/>
  <c r="G194" i="27"/>
  <c r="H194" i="27"/>
  <c r="I194" i="27"/>
  <c r="J194" i="27"/>
  <c r="K194" i="27"/>
  <c r="L194" i="27"/>
  <c r="M194" i="27"/>
  <c r="N194" i="27"/>
  <c r="O194" i="27"/>
  <c r="P194" i="27"/>
  <c r="Q194" i="27"/>
  <c r="R194" i="27"/>
  <c r="S194" i="27"/>
  <c r="T194" i="27"/>
  <c r="U194" i="27"/>
  <c r="V194" i="27"/>
  <c r="W194" i="27"/>
  <c r="X194" i="27"/>
  <c r="Y194" i="27"/>
  <c r="Z194" i="27"/>
  <c r="AA194" i="27"/>
  <c r="AB194" i="27"/>
  <c r="AC194" i="27"/>
  <c r="AD194" i="27"/>
  <c r="AE194" i="27"/>
  <c r="AF194" i="27"/>
  <c r="B195" i="27"/>
  <c r="C195" i="27"/>
  <c r="D195" i="27"/>
  <c r="E195" i="27"/>
  <c r="F195" i="27"/>
  <c r="G195" i="27"/>
  <c r="H195" i="27"/>
  <c r="I195" i="27"/>
  <c r="J195" i="27"/>
  <c r="K195" i="27"/>
  <c r="L195" i="27"/>
  <c r="M195" i="27"/>
  <c r="N195" i="27"/>
  <c r="O195" i="27"/>
  <c r="P195" i="27"/>
  <c r="Q195" i="27"/>
  <c r="R195" i="27"/>
  <c r="S195" i="27"/>
  <c r="T195" i="27"/>
  <c r="U195" i="27"/>
  <c r="V195" i="27"/>
  <c r="W195" i="27"/>
  <c r="X195" i="27"/>
  <c r="Y195" i="27"/>
  <c r="Z195" i="27"/>
  <c r="AA195" i="27"/>
  <c r="AB195" i="27"/>
  <c r="AC195" i="27"/>
  <c r="AD195" i="27"/>
  <c r="AE195" i="27"/>
  <c r="AF195" i="27"/>
  <c r="B196" i="27"/>
  <c r="C196" i="27"/>
  <c r="D196" i="27"/>
  <c r="E196" i="27"/>
  <c r="F196" i="27"/>
  <c r="G196" i="27"/>
  <c r="H196" i="27"/>
  <c r="I196" i="27"/>
  <c r="J196" i="27"/>
  <c r="K196" i="27"/>
  <c r="L196" i="27"/>
  <c r="M196" i="27"/>
  <c r="N196" i="27"/>
  <c r="O196" i="27"/>
  <c r="P196" i="27"/>
  <c r="Q196" i="27"/>
  <c r="R196" i="27"/>
  <c r="S196" i="27"/>
  <c r="T196" i="27"/>
  <c r="U196" i="27"/>
  <c r="V196" i="27"/>
  <c r="W196" i="27"/>
  <c r="X196" i="27"/>
  <c r="Y196" i="27"/>
  <c r="Z196" i="27"/>
  <c r="AA196" i="27"/>
  <c r="AB196" i="27"/>
  <c r="AC196" i="27"/>
  <c r="AD196" i="27"/>
  <c r="AE196" i="27"/>
  <c r="AF196" i="27"/>
  <c r="B197" i="27"/>
  <c r="C197" i="27"/>
  <c r="D197" i="27"/>
  <c r="E197" i="27"/>
  <c r="F197" i="27"/>
  <c r="G197" i="27"/>
  <c r="H197" i="27"/>
  <c r="I197" i="27"/>
  <c r="J197" i="27"/>
  <c r="K197" i="27"/>
  <c r="L197" i="27"/>
  <c r="M197" i="27"/>
  <c r="N197" i="27"/>
  <c r="O197" i="27"/>
  <c r="P197" i="27"/>
  <c r="Q197" i="27"/>
  <c r="R197" i="27"/>
  <c r="S197" i="27"/>
  <c r="T197" i="27"/>
  <c r="U197" i="27"/>
  <c r="V197" i="27"/>
  <c r="W197" i="27"/>
  <c r="X197" i="27"/>
  <c r="Y197" i="27"/>
  <c r="Z197" i="27"/>
  <c r="AA197" i="27"/>
  <c r="AB197" i="27"/>
  <c r="AC197" i="27"/>
  <c r="AD197" i="27"/>
  <c r="AE197" i="27"/>
  <c r="AF197" i="27"/>
  <c r="B198" i="27"/>
  <c r="C198" i="27"/>
  <c r="D198" i="27"/>
  <c r="E198" i="27"/>
  <c r="F198" i="27"/>
  <c r="G198" i="27"/>
  <c r="H198" i="27"/>
  <c r="I198" i="27"/>
  <c r="J198" i="27"/>
  <c r="K198" i="27"/>
  <c r="L198" i="27"/>
  <c r="M198" i="27"/>
  <c r="N198" i="27"/>
  <c r="O198" i="27"/>
  <c r="P198" i="27"/>
  <c r="Q198" i="27"/>
  <c r="R198" i="27"/>
  <c r="S198" i="27"/>
  <c r="T198" i="27"/>
  <c r="U198" i="27"/>
  <c r="V198" i="27"/>
  <c r="W198" i="27"/>
  <c r="X198" i="27"/>
  <c r="Y198" i="27"/>
  <c r="Z198" i="27"/>
  <c r="AA198" i="27"/>
  <c r="AB198" i="27"/>
  <c r="AC198" i="27"/>
  <c r="AD198" i="27"/>
  <c r="AE198" i="27"/>
  <c r="AF198" i="27"/>
  <c r="B199" i="27"/>
  <c r="C199" i="27"/>
  <c r="D199" i="27"/>
  <c r="E199" i="27"/>
  <c r="F199" i="27"/>
  <c r="G199" i="27"/>
  <c r="H199" i="27"/>
  <c r="I199" i="27"/>
  <c r="J199" i="27"/>
  <c r="K199" i="27"/>
  <c r="L199" i="27"/>
  <c r="M199" i="27"/>
  <c r="N199" i="27"/>
  <c r="O199" i="27"/>
  <c r="P199" i="27"/>
  <c r="Q199" i="27"/>
  <c r="R199" i="27"/>
  <c r="S199" i="27"/>
  <c r="T199" i="27"/>
  <c r="U199" i="27"/>
  <c r="V199" i="27"/>
  <c r="W199" i="27"/>
  <c r="X199" i="27"/>
  <c r="Y199" i="27"/>
  <c r="Z199" i="27"/>
  <c r="AA199" i="27"/>
  <c r="AB199" i="27"/>
  <c r="AC199" i="27"/>
  <c r="AD199" i="27"/>
  <c r="AE199" i="27"/>
  <c r="AF199" i="27"/>
  <c r="B200" i="27"/>
  <c r="C200" i="27"/>
  <c r="D200" i="27"/>
  <c r="E200" i="27"/>
  <c r="F200" i="27"/>
  <c r="G200" i="27"/>
  <c r="H200" i="27"/>
  <c r="I200" i="27"/>
  <c r="J200" i="27"/>
  <c r="K200" i="27"/>
  <c r="L200" i="27"/>
  <c r="M200" i="27"/>
  <c r="N200" i="27"/>
  <c r="O200" i="27"/>
  <c r="P200" i="27"/>
  <c r="Q200" i="27"/>
  <c r="R200" i="27"/>
  <c r="S200" i="27"/>
  <c r="T200" i="27"/>
  <c r="U200" i="27"/>
  <c r="V200" i="27"/>
  <c r="W200" i="27"/>
  <c r="X200" i="27"/>
  <c r="Y200" i="27"/>
  <c r="Z200" i="27"/>
  <c r="AA200" i="27"/>
  <c r="AB200" i="27"/>
  <c r="AC200" i="27"/>
  <c r="AD200" i="27"/>
  <c r="AE200" i="27"/>
  <c r="AF200" i="27"/>
  <c r="B201" i="27"/>
  <c r="C201" i="27"/>
  <c r="D201" i="27"/>
  <c r="E201" i="27"/>
  <c r="F201" i="27"/>
  <c r="G201" i="27"/>
  <c r="H201" i="27"/>
  <c r="I201" i="27"/>
  <c r="J201" i="27"/>
  <c r="K201" i="27"/>
  <c r="L201" i="27"/>
  <c r="M201" i="27"/>
  <c r="N201" i="27"/>
  <c r="O201" i="27"/>
  <c r="P201" i="27"/>
  <c r="Q201" i="27"/>
  <c r="R201" i="27"/>
  <c r="S201" i="27"/>
  <c r="T201" i="27"/>
  <c r="U201" i="27"/>
  <c r="V201" i="27"/>
  <c r="W201" i="27"/>
  <c r="X201" i="27"/>
  <c r="Y201" i="27"/>
  <c r="Z201" i="27"/>
  <c r="AA201" i="27"/>
  <c r="AB201" i="27"/>
  <c r="AC201" i="27"/>
  <c r="AD201" i="27"/>
  <c r="AE201" i="27"/>
  <c r="AF201" i="27"/>
  <c r="B202" i="27"/>
  <c r="C202" i="27"/>
  <c r="D202" i="27"/>
  <c r="E202" i="27"/>
  <c r="F202" i="27"/>
  <c r="G202" i="27"/>
  <c r="H202" i="27"/>
  <c r="I202" i="27"/>
  <c r="J202" i="27"/>
  <c r="K202" i="27"/>
  <c r="L202" i="27"/>
  <c r="M202" i="27"/>
  <c r="N202" i="27"/>
  <c r="O202" i="27"/>
  <c r="P202" i="27"/>
  <c r="Q202" i="27"/>
  <c r="R202" i="27"/>
  <c r="S202" i="27"/>
  <c r="T202" i="27"/>
  <c r="U202" i="27"/>
  <c r="V202" i="27"/>
  <c r="W202" i="27"/>
  <c r="X202" i="27"/>
  <c r="Y202" i="27"/>
  <c r="Z202" i="27"/>
  <c r="AA202" i="27"/>
  <c r="AB202" i="27"/>
  <c r="AC202" i="27"/>
  <c r="AD202" i="27"/>
  <c r="AE202" i="27"/>
  <c r="AF202" i="27"/>
  <c r="B203" i="27"/>
  <c r="C203" i="27"/>
  <c r="D203" i="27"/>
  <c r="E203" i="27"/>
  <c r="F203" i="27"/>
  <c r="G203" i="27"/>
  <c r="H203" i="27"/>
  <c r="I203" i="27"/>
  <c r="J203" i="27"/>
  <c r="K203" i="27"/>
  <c r="L203" i="27"/>
  <c r="M203" i="27"/>
  <c r="N203" i="27"/>
  <c r="O203" i="27"/>
  <c r="P203" i="27"/>
  <c r="Q203" i="27"/>
  <c r="R203" i="27"/>
  <c r="S203" i="27"/>
  <c r="T203" i="27"/>
  <c r="U203" i="27"/>
  <c r="V203" i="27"/>
  <c r="W203" i="27"/>
  <c r="X203" i="27"/>
  <c r="Y203" i="27"/>
  <c r="Z203" i="27"/>
  <c r="AA203" i="27"/>
  <c r="AB203" i="27"/>
  <c r="AC203" i="27"/>
  <c r="AD203" i="27"/>
  <c r="AE203" i="27"/>
  <c r="AF203" i="27"/>
  <c r="B204" i="27"/>
  <c r="C204" i="27"/>
  <c r="D204" i="27"/>
  <c r="E204" i="27"/>
  <c r="F204" i="27"/>
  <c r="G204" i="27"/>
  <c r="H204" i="27"/>
  <c r="I204" i="27"/>
  <c r="J204" i="27"/>
  <c r="K204" i="27"/>
  <c r="L204" i="27"/>
  <c r="M204" i="27"/>
  <c r="N204" i="27"/>
  <c r="O204" i="27"/>
  <c r="P204" i="27"/>
  <c r="Q204" i="27"/>
  <c r="R204" i="27"/>
  <c r="S204" i="27"/>
  <c r="T204" i="27"/>
  <c r="U204" i="27"/>
  <c r="V204" i="27"/>
  <c r="W204" i="27"/>
  <c r="X204" i="27"/>
  <c r="Y204" i="27"/>
  <c r="Z204" i="27"/>
  <c r="AA204" i="27"/>
  <c r="AB204" i="27"/>
  <c r="AC204" i="27"/>
  <c r="AD204" i="27"/>
  <c r="AE204" i="27"/>
  <c r="AF204" i="27"/>
  <c r="B205" i="27"/>
  <c r="C205" i="27"/>
  <c r="D205" i="27"/>
  <c r="E205" i="27"/>
  <c r="F205" i="27"/>
  <c r="G205" i="27"/>
  <c r="H205" i="27"/>
  <c r="I205" i="27"/>
  <c r="J205" i="27"/>
  <c r="K205" i="27"/>
  <c r="L205" i="27"/>
  <c r="M205" i="27"/>
  <c r="N205" i="27"/>
  <c r="O205" i="27"/>
  <c r="P205" i="27"/>
  <c r="Q205" i="27"/>
  <c r="R205" i="27"/>
  <c r="S205" i="27"/>
  <c r="T205" i="27"/>
  <c r="U205" i="27"/>
  <c r="V205" i="27"/>
  <c r="W205" i="27"/>
  <c r="X205" i="27"/>
  <c r="Y205" i="27"/>
  <c r="Z205" i="27"/>
  <c r="AA205" i="27"/>
  <c r="AB205" i="27"/>
  <c r="AC205" i="27"/>
  <c r="AD205" i="27"/>
  <c r="AE205" i="27"/>
  <c r="AF205" i="27"/>
  <c r="B206" i="27"/>
  <c r="C206" i="27"/>
  <c r="D206" i="27"/>
  <c r="E206" i="27"/>
  <c r="F206" i="27"/>
  <c r="G206" i="27"/>
  <c r="H206" i="27"/>
  <c r="I206" i="27"/>
  <c r="J206" i="27"/>
  <c r="K206" i="27"/>
  <c r="L206" i="27"/>
  <c r="M206" i="27"/>
  <c r="N206" i="27"/>
  <c r="O206" i="27"/>
  <c r="P206" i="27"/>
  <c r="Q206" i="27"/>
  <c r="R206" i="27"/>
  <c r="S206" i="27"/>
  <c r="T206" i="27"/>
  <c r="U206" i="27"/>
  <c r="V206" i="27"/>
  <c r="W206" i="27"/>
  <c r="X206" i="27"/>
  <c r="Y206" i="27"/>
  <c r="Z206" i="27"/>
  <c r="AA206" i="27"/>
  <c r="AB206" i="27"/>
  <c r="AC206" i="27"/>
  <c r="AD206" i="27"/>
  <c r="AE206" i="27"/>
  <c r="AF206" i="27"/>
  <c r="B207" i="27"/>
  <c r="C207" i="27"/>
  <c r="D207" i="27"/>
  <c r="E207" i="27"/>
  <c r="F207" i="27"/>
  <c r="G207" i="27"/>
  <c r="H207" i="27"/>
  <c r="I207" i="27"/>
  <c r="J207" i="27"/>
  <c r="K207" i="27"/>
  <c r="L207" i="27"/>
  <c r="M207" i="27"/>
  <c r="N207" i="27"/>
  <c r="O207" i="27"/>
  <c r="P207" i="27"/>
  <c r="Q207" i="27"/>
  <c r="R207" i="27"/>
  <c r="S207" i="27"/>
  <c r="T207" i="27"/>
  <c r="U207" i="27"/>
  <c r="V207" i="27"/>
  <c r="W207" i="27"/>
  <c r="X207" i="27"/>
  <c r="Y207" i="27"/>
  <c r="Z207" i="27"/>
  <c r="AA207" i="27"/>
  <c r="AB207" i="27"/>
  <c r="AC207" i="27"/>
  <c r="AD207" i="27"/>
  <c r="AE207" i="27"/>
  <c r="AF207" i="27"/>
  <c r="B208" i="27"/>
  <c r="C208" i="27"/>
  <c r="D208" i="27"/>
  <c r="E208" i="27"/>
  <c r="F208" i="27"/>
  <c r="G208" i="27"/>
  <c r="H208" i="27"/>
  <c r="I208" i="27"/>
  <c r="J208" i="27"/>
  <c r="K208" i="27"/>
  <c r="L208" i="27"/>
  <c r="M208" i="27"/>
  <c r="N208" i="27"/>
  <c r="O208" i="27"/>
  <c r="P208" i="27"/>
  <c r="Q208" i="27"/>
  <c r="R208" i="27"/>
  <c r="S208" i="27"/>
  <c r="T208" i="27"/>
  <c r="U208" i="27"/>
  <c r="V208" i="27"/>
  <c r="W208" i="27"/>
  <c r="X208" i="27"/>
  <c r="Y208" i="27"/>
  <c r="Z208" i="27"/>
  <c r="AA208" i="27"/>
  <c r="AB208" i="27"/>
  <c r="AC208" i="27"/>
  <c r="AD208" i="27"/>
  <c r="AE208" i="27"/>
  <c r="AF208" i="27"/>
  <c r="B209" i="27"/>
  <c r="C209" i="27"/>
  <c r="D209" i="27"/>
  <c r="E209" i="27"/>
  <c r="F209" i="27"/>
  <c r="G209" i="27"/>
  <c r="H209" i="27"/>
  <c r="I209" i="27"/>
  <c r="J209" i="27"/>
  <c r="K209" i="27"/>
  <c r="L209" i="27"/>
  <c r="M209" i="27"/>
  <c r="N209" i="27"/>
  <c r="O209" i="27"/>
  <c r="P209" i="27"/>
  <c r="Q209" i="27"/>
  <c r="R209" i="27"/>
  <c r="S209" i="27"/>
  <c r="T209" i="27"/>
  <c r="U209" i="27"/>
  <c r="V209" i="27"/>
  <c r="W209" i="27"/>
  <c r="X209" i="27"/>
  <c r="Y209" i="27"/>
  <c r="Z209" i="27"/>
  <c r="AA209" i="27"/>
  <c r="AB209" i="27"/>
  <c r="AC209" i="27"/>
  <c r="AD209" i="27"/>
  <c r="AE209" i="27"/>
  <c r="AF209" i="27"/>
  <c r="B210" i="27"/>
  <c r="C210" i="27"/>
  <c r="D210" i="27"/>
  <c r="E210" i="27"/>
  <c r="F210" i="27"/>
  <c r="G210" i="27"/>
  <c r="H210" i="27"/>
  <c r="I210" i="27"/>
  <c r="J210" i="27"/>
  <c r="K210" i="27"/>
  <c r="L210" i="27"/>
  <c r="M210" i="27"/>
  <c r="N210" i="27"/>
  <c r="O210" i="27"/>
  <c r="P210" i="27"/>
  <c r="Q210" i="27"/>
  <c r="R210" i="27"/>
  <c r="S210" i="27"/>
  <c r="T210" i="27"/>
  <c r="U210" i="27"/>
  <c r="V210" i="27"/>
  <c r="W210" i="27"/>
  <c r="X210" i="27"/>
  <c r="Y210" i="27"/>
  <c r="Z210" i="27"/>
  <c r="AA210" i="27"/>
  <c r="AB210" i="27"/>
  <c r="AC210" i="27"/>
  <c r="AD210" i="27"/>
  <c r="AE210" i="27"/>
  <c r="AF210" i="27"/>
  <c r="B211" i="27"/>
  <c r="C211" i="27"/>
  <c r="D211" i="27"/>
  <c r="E211" i="27"/>
  <c r="F211" i="27"/>
  <c r="G211" i="27"/>
  <c r="H211" i="27"/>
  <c r="I211" i="27"/>
  <c r="J211" i="27"/>
  <c r="K211" i="27"/>
  <c r="L211" i="27"/>
  <c r="M211" i="27"/>
  <c r="N211" i="27"/>
  <c r="O211" i="27"/>
  <c r="P211" i="27"/>
  <c r="Q211" i="27"/>
  <c r="R211" i="27"/>
  <c r="S211" i="27"/>
  <c r="T211" i="27"/>
  <c r="U211" i="27"/>
  <c r="V211" i="27"/>
  <c r="W211" i="27"/>
  <c r="X211" i="27"/>
  <c r="Y211" i="27"/>
  <c r="Z211" i="27"/>
  <c r="AA211" i="27"/>
  <c r="AB211" i="27"/>
  <c r="AC211" i="27"/>
  <c r="AD211" i="27"/>
  <c r="AE211" i="27"/>
  <c r="AF211" i="27"/>
  <c r="B212" i="27"/>
  <c r="C212" i="27"/>
  <c r="D212" i="27"/>
  <c r="E212" i="27"/>
  <c r="F212" i="27"/>
  <c r="G212" i="27"/>
  <c r="H212" i="27"/>
  <c r="I212" i="27"/>
  <c r="J212" i="27"/>
  <c r="K212" i="27"/>
  <c r="L212" i="27"/>
  <c r="M212" i="27"/>
  <c r="N212" i="27"/>
  <c r="O212" i="27"/>
  <c r="P212" i="27"/>
  <c r="Q212" i="27"/>
  <c r="R212" i="27"/>
  <c r="S212" i="27"/>
  <c r="T212" i="27"/>
  <c r="U212" i="27"/>
  <c r="V212" i="27"/>
  <c r="W212" i="27"/>
  <c r="X212" i="27"/>
  <c r="Y212" i="27"/>
  <c r="Z212" i="27"/>
  <c r="AA212" i="27"/>
  <c r="AB212" i="27"/>
  <c r="AC212" i="27"/>
  <c r="AD212" i="27"/>
  <c r="AE212" i="27"/>
  <c r="AF212" i="27"/>
  <c r="B213" i="27"/>
  <c r="C213" i="27"/>
  <c r="D213" i="27"/>
  <c r="E213" i="27"/>
  <c r="F213" i="27"/>
  <c r="G213" i="27"/>
  <c r="H213" i="27"/>
  <c r="I213" i="27"/>
  <c r="J213" i="27"/>
  <c r="K213" i="27"/>
  <c r="L213" i="27"/>
  <c r="M213" i="27"/>
  <c r="N213" i="27"/>
  <c r="O213" i="27"/>
  <c r="P213" i="27"/>
  <c r="Q213" i="27"/>
  <c r="R213" i="27"/>
  <c r="S213" i="27"/>
  <c r="T213" i="27"/>
  <c r="U213" i="27"/>
  <c r="V213" i="27"/>
  <c r="W213" i="27"/>
  <c r="X213" i="27"/>
  <c r="Y213" i="27"/>
  <c r="Z213" i="27"/>
  <c r="AA213" i="27"/>
  <c r="AB213" i="27"/>
  <c r="AC213" i="27"/>
  <c r="AD213" i="27"/>
  <c r="AE213" i="27"/>
  <c r="AF213" i="27"/>
  <c r="B214" i="27"/>
  <c r="C214" i="27"/>
  <c r="D214" i="27"/>
  <c r="E214" i="27"/>
  <c r="F214" i="27"/>
  <c r="G214" i="27"/>
  <c r="H214" i="27"/>
  <c r="I214" i="27"/>
  <c r="J214" i="27"/>
  <c r="K214" i="27"/>
  <c r="L214" i="27"/>
  <c r="M214" i="27"/>
  <c r="N214" i="27"/>
  <c r="O214" i="27"/>
  <c r="P214" i="27"/>
  <c r="Q214" i="27"/>
  <c r="R214" i="27"/>
  <c r="S214" i="27"/>
  <c r="T214" i="27"/>
  <c r="U214" i="27"/>
  <c r="V214" i="27"/>
  <c r="W214" i="27"/>
  <c r="X214" i="27"/>
  <c r="Y214" i="27"/>
  <c r="Z214" i="27"/>
  <c r="AA214" i="27"/>
  <c r="AB214" i="27"/>
  <c r="AC214" i="27"/>
  <c r="AD214" i="27"/>
  <c r="AE214" i="27"/>
  <c r="AF214" i="27"/>
  <c r="B215" i="27"/>
  <c r="C215" i="27"/>
  <c r="D215" i="27"/>
  <c r="E215" i="27"/>
  <c r="F215" i="27"/>
  <c r="G215" i="27"/>
  <c r="H215" i="27"/>
  <c r="I215" i="27"/>
  <c r="J215" i="27"/>
  <c r="K215" i="27"/>
  <c r="L215" i="27"/>
  <c r="M215" i="27"/>
  <c r="N215" i="27"/>
  <c r="O215" i="27"/>
  <c r="P215" i="27"/>
  <c r="Q215" i="27"/>
  <c r="R215" i="27"/>
  <c r="S215" i="27"/>
  <c r="T215" i="27"/>
  <c r="U215" i="27"/>
  <c r="V215" i="27"/>
  <c r="W215" i="27"/>
  <c r="X215" i="27"/>
  <c r="Y215" i="27"/>
  <c r="Z215" i="27"/>
  <c r="AA215" i="27"/>
  <c r="AB215" i="27"/>
  <c r="AC215" i="27"/>
  <c r="AD215" i="27"/>
  <c r="AE215" i="27"/>
  <c r="AF215" i="27"/>
  <c r="B216" i="27"/>
  <c r="C216" i="27"/>
  <c r="D216" i="27"/>
  <c r="E216" i="27"/>
  <c r="F216" i="27"/>
  <c r="G216" i="27"/>
  <c r="H216" i="27"/>
  <c r="I216" i="27"/>
  <c r="J216" i="27"/>
  <c r="K216" i="27"/>
  <c r="L216" i="27"/>
  <c r="M216" i="27"/>
  <c r="N216" i="27"/>
  <c r="O216" i="27"/>
  <c r="P216" i="27"/>
  <c r="Q216" i="27"/>
  <c r="R216" i="27"/>
  <c r="S216" i="27"/>
  <c r="T216" i="27"/>
  <c r="U216" i="27"/>
  <c r="V216" i="27"/>
  <c r="W216" i="27"/>
  <c r="X216" i="27"/>
  <c r="Y216" i="27"/>
  <c r="Z216" i="27"/>
  <c r="AA216" i="27"/>
  <c r="AB216" i="27"/>
  <c r="AC216" i="27"/>
  <c r="AD216" i="27"/>
  <c r="AE216" i="27"/>
  <c r="AF216" i="27"/>
  <c r="B217" i="27"/>
  <c r="C217" i="27"/>
  <c r="D217" i="27"/>
  <c r="E217" i="27"/>
  <c r="F217" i="27"/>
  <c r="G217" i="27"/>
  <c r="H217" i="27"/>
  <c r="I217" i="27"/>
  <c r="J217" i="27"/>
  <c r="K217" i="27"/>
  <c r="L217" i="27"/>
  <c r="M217" i="27"/>
  <c r="N217" i="27"/>
  <c r="O217" i="27"/>
  <c r="P217" i="27"/>
  <c r="Q217" i="27"/>
  <c r="R217" i="27"/>
  <c r="S217" i="27"/>
  <c r="T217" i="27"/>
  <c r="U217" i="27"/>
  <c r="V217" i="27"/>
  <c r="W217" i="27"/>
  <c r="X217" i="27"/>
  <c r="Y217" i="27"/>
  <c r="Z217" i="27"/>
  <c r="AA217" i="27"/>
  <c r="AB217" i="27"/>
  <c r="AC217" i="27"/>
  <c r="AD217" i="27"/>
  <c r="AE217" i="27"/>
  <c r="AF217" i="27"/>
  <c r="B218" i="27"/>
  <c r="C218" i="27"/>
  <c r="D218" i="27"/>
  <c r="E218" i="27"/>
  <c r="F218" i="27"/>
  <c r="G218" i="27"/>
  <c r="H218" i="27"/>
  <c r="I218" i="27"/>
  <c r="J218" i="27"/>
  <c r="K218" i="27"/>
  <c r="L218" i="27"/>
  <c r="M218" i="27"/>
  <c r="N218" i="27"/>
  <c r="O218" i="27"/>
  <c r="P218" i="27"/>
  <c r="Q218" i="27"/>
  <c r="R218" i="27"/>
  <c r="S218" i="27"/>
  <c r="T218" i="27"/>
  <c r="U218" i="27"/>
  <c r="V218" i="27"/>
  <c r="W218" i="27"/>
  <c r="X218" i="27"/>
  <c r="Y218" i="27"/>
  <c r="Z218" i="27"/>
  <c r="AA218" i="27"/>
  <c r="AB218" i="27"/>
  <c r="AC218" i="27"/>
  <c r="AD218" i="27"/>
  <c r="AE218" i="27"/>
  <c r="AF218" i="27"/>
  <c r="B219" i="27"/>
  <c r="C219" i="27"/>
  <c r="D219" i="27"/>
  <c r="E219" i="27"/>
  <c r="F219" i="27"/>
  <c r="G219" i="27"/>
  <c r="H219" i="27"/>
  <c r="I219" i="27"/>
  <c r="J219" i="27"/>
  <c r="K219" i="27"/>
  <c r="L219" i="27"/>
  <c r="M219" i="27"/>
  <c r="N219" i="27"/>
  <c r="O219" i="27"/>
  <c r="P219" i="27"/>
  <c r="Q219" i="27"/>
  <c r="R219" i="27"/>
  <c r="S219" i="27"/>
  <c r="T219" i="27"/>
  <c r="U219" i="27"/>
  <c r="V219" i="27"/>
  <c r="W219" i="27"/>
  <c r="X219" i="27"/>
  <c r="Y219" i="27"/>
  <c r="Z219" i="27"/>
  <c r="AA219" i="27"/>
  <c r="AB219" i="27"/>
  <c r="AC219" i="27"/>
  <c r="AD219" i="27"/>
  <c r="AE219" i="27"/>
  <c r="AF219" i="27"/>
  <c r="B220" i="27"/>
  <c r="C220" i="27"/>
  <c r="D220" i="27"/>
  <c r="E220" i="27"/>
  <c r="F220" i="27"/>
  <c r="G220" i="27"/>
  <c r="H220" i="27"/>
  <c r="I220" i="27"/>
  <c r="J220" i="27"/>
  <c r="K220" i="27"/>
  <c r="L220" i="27"/>
  <c r="M220" i="27"/>
  <c r="N220" i="27"/>
  <c r="O220" i="27"/>
  <c r="P220" i="27"/>
  <c r="Q220" i="27"/>
  <c r="R220" i="27"/>
  <c r="S220" i="27"/>
  <c r="T220" i="27"/>
  <c r="U220" i="27"/>
  <c r="V220" i="27"/>
  <c r="W220" i="27"/>
  <c r="X220" i="27"/>
  <c r="Y220" i="27"/>
  <c r="Z220" i="27"/>
  <c r="AA220" i="27"/>
  <c r="AB220" i="27"/>
  <c r="AC220" i="27"/>
  <c r="AD220" i="27"/>
  <c r="AE220" i="27"/>
  <c r="AF220" i="27"/>
  <c r="B221" i="27"/>
  <c r="C221" i="27"/>
  <c r="D221" i="27"/>
  <c r="E221" i="27"/>
  <c r="F221" i="27"/>
  <c r="G221" i="27"/>
  <c r="H221" i="27"/>
  <c r="I221" i="27"/>
  <c r="J221" i="27"/>
  <c r="K221" i="27"/>
  <c r="L221" i="27"/>
  <c r="M221" i="27"/>
  <c r="N221" i="27"/>
  <c r="O221" i="27"/>
  <c r="P221" i="27"/>
  <c r="Q221" i="27"/>
  <c r="R221" i="27"/>
  <c r="S221" i="27"/>
  <c r="T221" i="27"/>
  <c r="U221" i="27"/>
  <c r="V221" i="27"/>
  <c r="W221" i="27"/>
  <c r="X221" i="27"/>
  <c r="Y221" i="27"/>
  <c r="Z221" i="27"/>
  <c r="AA221" i="27"/>
  <c r="AB221" i="27"/>
  <c r="AC221" i="27"/>
  <c r="AD221" i="27"/>
  <c r="AE221" i="27"/>
  <c r="AF221" i="27"/>
  <c r="B222" i="27"/>
  <c r="C222" i="27"/>
  <c r="D222" i="27"/>
  <c r="E222" i="27"/>
  <c r="F222" i="27"/>
  <c r="G222" i="27"/>
  <c r="H222" i="27"/>
  <c r="I222" i="27"/>
  <c r="J222" i="27"/>
  <c r="K222" i="27"/>
  <c r="L222" i="27"/>
  <c r="M222" i="27"/>
  <c r="N222" i="27"/>
  <c r="O222" i="27"/>
  <c r="P222" i="27"/>
  <c r="Q222" i="27"/>
  <c r="R222" i="27"/>
  <c r="S222" i="27"/>
  <c r="T222" i="27"/>
  <c r="U222" i="27"/>
  <c r="V222" i="27"/>
  <c r="W222" i="27"/>
  <c r="X222" i="27"/>
  <c r="Y222" i="27"/>
  <c r="Z222" i="27"/>
  <c r="AA222" i="27"/>
  <c r="AB222" i="27"/>
  <c r="AC222" i="27"/>
  <c r="AD222" i="27"/>
  <c r="AE222" i="27"/>
  <c r="AF222" i="27"/>
  <c r="B223" i="27"/>
  <c r="C223" i="27"/>
  <c r="D223" i="27"/>
  <c r="E223" i="27"/>
  <c r="F223" i="27"/>
  <c r="G223" i="27"/>
  <c r="H223" i="27"/>
  <c r="I223" i="27"/>
  <c r="J223" i="27"/>
  <c r="K223" i="27"/>
  <c r="L223" i="27"/>
  <c r="M223" i="27"/>
  <c r="N223" i="27"/>
  <c r="O223" i="27"/>
  <c r="P223" i="27"/>
  <c r="Q223" i="27"/>
  <c r="R223" i="27"/>
  <c r="S223" i="27"/>
  <c r="T223" i="27"/>
  <c r="U223" i="27"/>
  <c r="V223" i="27"/>
  <c r="W223" i="27"/>
  <c r="X223" i="27"/>
  <c r="Y223" i="27"/>
  <c r="Z223" i="27"/>
  <c r="AA223" i="27"/>
  <c r="AB223" i="27"/>
  <c r="AC223" i="27"/>
  <c r="AD223" i="27"/>
  <c r="AE223" i="27"/>
  <c r="AF223" i="27"/>
  <c r="B224" i="27"/>
  <c r="C224" i="27"/>
  <c r="D224" i="27"/>
  <c r="E224" i="27"/>
  <c r="F224" i="27"/>
  <c r="G224" i="27"/>
  <c r="H224" i="27"/>
  <c r="I224" i="27"/>
  <c r="J224" i="27"/>
  <c r="K224" i="27"/>
  <c r="L224" i="27"/>
  <c r="M224" i="27"/>
  <c r="N224" i="27"/>
  <c r="O224" i="27"/>
  <c r="P224" i="27"/>
  <c r="Q224" i="27"/>
  <c r="R224" i="27"/>
  <c r="S224" i="27"/>
  <c r="T224" i="27"/>
  <c r="U224" i="27"/>
  <c r="V224" i="27"/>
  <c r="W224" i="27"/>
  <c r="X224" i="27"/>
  <c r="Y224" i="27"/>
  <c r="Z224" i="27"/>
  <c r="AA224" i="27"/>
  <c r="AB224" i="27"/>
  <c r="AC224" i="27"/>
  <c r="AD224" i="27"/>
  <c r="AE224" i="27"/>
  <c r="AF224" i="27"/>
  <c r="C183" i="27"/>
  <c r="D183" i="27"/>
  <c r="E183" i="27"/>
  <c r="F183" i="27"/>
  <c r="G183" i="27"/>
  <c r="H183" i="27"/>
  <c r="I183" i="27"/>
  <c r="J183" i="27"/>
  <c r="K183" i="27"/>
  <c r="L183" i="27"/>
  <c r="M183" i="27"/>
  <c r="N183" i="27"/>
  <c r="O183" i="27"/>
  <c r="P183" i="27"/>
  <c r="Q183" i="27"/>
  <c r="R183" i="27"/>
  <c r="S183" i="27"/>
  <c r="T183" i="27"/>
  <c r="U183" i="27"/>
  <c r="V183" i="27"/>
  <c r="W183" i="27"/>
  <c r="X183" i="27"/>
  <c r="Y183" i="27"/>
  <c r="Z183" i="27"/>
  <c r="AA183" i="27"/>
  <c r="AB183" i="27"/>
  <c r="AC183" i="27"/>
  <c r="AD183" i="27"/>
  <c r="AE183" i="27"/>
  <c r="AF183" i="27"/>
  <c r="B183" i="27"/>
  <c r="B184" i="26"/>
  <c r="C184" i="26"/>
  <c r="D184" i="26"/>
  <c r="E184" i="26"/>
  <c r="F184" i="26"/>
  <c r="G184" i="26"/>
  <c r="H184" i="26"/>
  <c r="I184" i="26"/>
  <c r="J184" i="26"/>
  <c r="K184" i="26"/>
  <c r="L184" i="26"/>
  <c r="M184" i="26"/>
  <c r="N184" i="26"/>
  <c r="O184" i="26"/>
  <c r="P184" i="26"/>
  <c r="Q184" i="26"/>
  <c r="R184" i="26"/>
  <c r="S184" i="26"/>
  <c r="T184" i="26"/>
  <c r="U184" i="26"/>
  <c r="V184" i="26"/>
  <c r="W184" i="26"/>
  <c r="X184" i="26"/>
  <c r="Y184" i="26"/>
  <c r="Z184" i="26"/>
  <c r="AA184" i="26"/>
  <c r="AB184" i="26"/>
  <c r="AC184" i="26"/>
  <c r="AD184" i="26"/>
  <c r="AE184" i="26"/>
  <c r="AF184" i="26"/>
  <c r="B185" i="26"/>
  <c r="C185" i="26"/>
  <c r="D185" i="26"/>
  <c r="E185" i="26"/>
  <c r="F185" i="26"/>
  <c r="G185" i="26"/>
  <c r="H185" i="26"/>
  <c r="I185" i="26"/>
  <c r="J185" i="26"/>
  <c r="K185" i="26"/>
  <c r="L185" i="26"/>
  <c r="M185" i="26"/>
  <c r="N185" i="26"/>
  <c r="O185" i="26"/>
  <c r="P185" i="26"/>
  <c r="Q185" i="26"/>
  <c r="R185" i="26"/>
  <c r="S185" i="26"/>
  <c r="T185" i="26"/>
  <c r="U185" i="26"/>
  <c r="V185" i="26"/>
  <c r="W185" i="26"/>
  <c r="X185" i="26"/>
  <c r="Y185" i="26"/>
  <c r="Z185" i="26"/>
  <c r="AA185" i="26"/>
  <c r="AB185" i="26"/>
  <c r="AC185" i="26"/>
  <c r="AD185" i="26"/>
  <c r="AE185" i="26"/>
  <c r="AF185" i="26"/>
  <c r="B186" i="26"/>
  <c r="C186" i="26"/>
  <c r="D186" i="26"/>
  <c r="E186" i="26"/>
  <c r="F186" i="26"/>
  <c r="G186" i="26"/>
  <c r="H186" i="26"/>
  <c r="I186" i="26"/>
  <c r="J186" i="26"/>
  <c r="K186" i="26"/>
  <c r="L186" i="26"/>
  <c r="M186" i="26"/>
  <c r="N186" i="26"/>
  <c r="O186" i="26"/>
  <c r="P186" i="26"/>
  <c r="Q186" i="26"/>
  <c r="R186" i="26"/>
  <c r="S186" i="26"/>
  <c r="T186" i="26"/>
  <c r="U186" i="26"/>
  <c r="V186" i="26"/>
  <c r="W186" i="26"/>
  <c r="X186" i="26"/>
  <c r="Y186" i="26"/>
  <c r="Z186" i="26"/>
  <c r="AA186" i="26"/>
  <c r="AB186" i="26"/>
  <c r="AC186" i="26"/>
  <c r="AD186" i="26"/>
  <c r="AE186" i="26"/>
  <c r="AF186" i="26"/>
  <c r="B187" i="26"/>
  <c r="C187" i="26"/>
  <c r="D187" i="26"/>
  <c r="E187" i="26"/>
  <c r="F187" i="26"/>
  <c r="G187" i="26"/>
  <c r="H187" i="26"/>
  <c r="I187" i="26"/>
  <c r="J187" i="26"/>
  <c r="K187" i="26"/>
  <c r="L187" i="26"/>
  <c r="M187" i="26"/>
  <c r="N187" i="26"/>
  <c r="O187" i="26"/>
  <c r="P187" i="26"/>
  <c r="Q187" i="26"/>
  <c r="R187" i="26"/>
  <c r="S187" i="26"/>
  <c r="T187" i="26"/>
  <c r="U187" i="26"/>
  <c r="V187" i="26"/>
  <c r="W187" i="26"/>
  <c r="X187" i="26"/>
  <c r="Y187" i="26"/>
  <c r="Z187" i="26"/>
  <c r="AA187" i="26"/>
  <c r="AB187" i="26"/>
  <c r="AC187" i="26"/>
  <c r="AD187" i="26"/>
  <c r="AE187" i="26"/>
  <c r="AF187" i="26"/>
  <c r="B188" i="26"/>
  <c r="C188" i="26"/>
  <c r="D188" i="26"/>
  <c r="E188" i="26"/>
  <c r="F188" i="26"/>
  <c r="G188" i="26"/>
  <c r="H188" i="26"/>
  <c r="I188" i="26"/>
  <c r="J188" i="26"/>
  <c r="K188" i="26"/>
  <c r="L188" i="26"/>
  <c r="M188" i="26"/>
  <c r="N188" i="26"/>
  <c r="O188" i="26"/>
  <c r="P188" i="26"/>
  <c r="Q188" i="26"/>
  <c r="R188" i="26"/>
  <c r="S188" i="26"/>
  <c r="T188" i="26"/>
  <c r="U188" i="26"/>
  <c r="V188" i="26"/>
  <c r="W188" i="26"/>
  <c r="X188" i="26"/>
  <c r="Y188" i="26"/>
  <c r="Z188" i="26"/>
  <c r="AA188" i="26"/>
  <c r="AB188" i="26"/>
  <c r="AC188" i="26"/>
  <c r="AD188" i="26"/>
  <c r="AE188" i="26"/>
  <c r="AF188" i="26"/>
  <c r="B189" i="26"/>
  <c r="C189" i="26"/>
  <c r="D189" i="26"/>
  <c r="E189" i="26"/>
  <c r="F189" i="26"/>
  <c r="G189" i="26"/>
  <c r="H189" i="26"/>
  <c r="I189" i="26"/>
  <c r="J189" i="26"/>
  <c r="K189" i="26"/>
  <c r="L189" i="26"/>
  <c r="M189" i="26"/>
  <c r="N189" i="26"/>
  <c r="O189" i="26"/>
  <c r="P189" i="26"/>
  <c r="Q189" i="26"/>
  <c r="R189" i="26"/>
  <c r="S189" i="26"/>
  <c r="T189" i="26"/>
  <c r="U189" i="26"/>
  <c r="V189" i="26"/>
  <c r="W189" i="26"/>
  <c r="X189" i="26"/>
  <c r="Y189" i="26"/>
  <c r="Z189" i="26"/>
  <c r="AA189" i="26"/>
  <c r="AB189" i="26"/>
  <c r="AC189" i="26"/>
  <c r="AD189" i="26"/>
  <c r="AE189" i="26"/>
  <c r="AF189" i="26"/>
  <c r="B190" i="26"/>
  <c r="C190" i="26"/>
  <c r="D190" i="26"/>
  <c r="E190" i="26"/>
  <c r="F190" i="26"/>
  <c r="G190" i="26"/>
  <c r="H190" i="26"/>
  <c r="I190" i="26"/>
  <c r="J190" i="26"/>
  <c r="K190" i="26"/>
  <c r="L190" i="26"/>
  <c r="M190" i="26"/>
  <c r="N190" i="26"/>
  <c r="O190" i="26"/>
  <c r="P190" i="26"/>
  <c r="Q190" i="26"/>
  <c r="R190" i="26"/>
  <c r="S190" i="26"/>
  <c r="T190" i="26"/>
  <c r="U190" i="26"/>
  <c r="V190" i="26"/>
  <c r="W190" i="26"/>
  <c r="X190" i="26"/>
  <c r="Y190" i="26"/>
  <c r="Z190" i="26"/>
  <c r="AA190" i="26"/>
  <c r="AB190" i="26"/>
  <c r="AC190" i="26"/>
  <c r="AD190" i="26"/>
  <c r="AE190" i="26"/>
  <c r="AF190" i="26"/>
  <c r="B191" i="26"/>
  <c r="C191" i="26"/>
  <c r="D191" i="26"/>
  <c r="E191" i="26"/>
  <c r="F191" i="26"/>
  <c r="G191" i="26"/>
  <c r="H191" i="26"/>
  <c r="I191" i="26"/>
  <c r="J191" i="26"/>
  <c r="K191" i="26"/>
  <c r="L191" i="26"/>
  <c r="M191" i="26"/>
  <c r="N191" i="26"/>
  <c r="O191" i="26"/>
  <c r="P191" i="26"/>
  <c r="Q191" i="26"/>
  <c r="R191" i="26"/>
  <c r="S191" i="26"/>
  <c r="T191" i="26"/>
  <c r="U191" i="26"/>
  <c r="V191" i="26"/>
  <c r="W191" i="26"/>
  <c r="X191" i="26"/>
  <c r="Y191" i="26"/>
  <c r="Z191" i="26"/>
  <c r="AA191" i="26"/>
  <c r="AB191" i="26"/>
  <c r="AC191" i="26"/>
  <c r="AD191" i="26"/>
  <c r="AE191" i="26"/>
  <c r="AF191" i="26"/>
  <c r="B192" i="26"/>
  <c r="C192" i="26"/>
  <c r="D192" i="26"/>
  <c r="E192" i="26"/>
  <c r="F192" i="26"/>
  <c r="G192" i="26"/>
  <c r="H192" i="26"/>
  <c r="I192" i="26"/>
  <c r="J192" i="26"/>
  <c r="K192" i="26"/>
  <c r="L192" i="26"/>
  <c r="M192" i="26"/>
  <c r="N192" i="26"/>
  <c r="O192" i="26"/>
  <c r="P192" i="26"/>
  <c r="Q192" i="26"/>
  <c r="R192" i="26"/>
  <c r="S192" i="26"/>
  <c r="T192" i="26"/>
  <c r="U192" i="26"/>
  <c r="V192" i="26"/>
  <c r="W192" i="26"/>
  <c r="X192" i="26"/>
  <c r="Y192" i="26"/>
  <c r="Z192" i="26"/>
  <c r="AA192" i="26"/>
  <c r="AB192" i="26"/>
  <c r="AC192" i="26"/>
  <c r="AD192" i="26"/>
  <c r="AE192" i="26"/>
  <c r="AF192" i="26"/>
  <c r="B193" i="26"/>
  <c r="C193" i="26"/>
  <c r="D193" i="26"/>
  <c r="E193" i="26"/>
  <c r="F193" i="26"/>
  <c r="G193" i="26"/>
  <c r="H193" i="26"/>
  <c r="I193" i="26"/>
  <c r="J193" i="26"/>
  <c r="K193" i="26"/>
  <c r="L193" i="26"/>
  <c r="M193" i="26"/>
  <c r="N193" i="26"/>
  <c r="O193" i="26"/>
  <c r="P193" i="26"/>
  <c r="Q193" i="26"/>
  <c r="R193" i="26"/>
  <c r="S193" i="26"/>
  <c r="T193" i="26"/>
  <c r="U193" i="26"/>
  <c r="V193" i="26"/>
  <c r="W193" i="26"/>
  <c r="X193" i="26"/>
  <c r="Y193" i="26"/>
  <c r="Z193" i="26"/>
  <c r="AA193" i="26"/>
  <c r="AB193" i="26"/>
  <c r="AC193" i="26"/>
  <c r="AD193" i="26"/>
  <c r="AE193" i="26"/>
  <c r="AF193" i="26"/>
  <c r="B194" i="26"/>
  <c r="C194" i="26"/>
  <c r="D194" i="26"/>
  <c r="E194" i="26"/>
  <c r="F194" i="26"/>
  <c r="G194" i="26"/>
  <c r="H194" i="26"/>
  <c r="I194" i="26"/>
  <c r="J194" i="26"/>
  <c r="K194" i="26"/>
  <c r="L194" i="26"/>
  <c r="M194" i="26"/>
  <c r="N194" i="26"/>
  <c r="O194" i="26"/>
  <c r="P194" i="26"/>
  <c r="Q194" i="26"/>
  <c r="R194" i="26"/>
  <c r="S194" i="26"/>
  <c r="T194" i="26"/>
  <c r="U194" i="26"/>
  <c r="V194" i="26"/>
  <c r="W194" i="26"/>
  <c r="X194" i="26"/>
  <c r="Y194" i="26"/>
  <c r="Z194" i="26"/>
  <c r="AA194" i="26"/>
  <c r="AB194" i="26"/>
  <c r="AC194" i="26"/>
  <c r="AD194" i="26"/>
  <c r="AE194" i="26"/>
  <c r="AF194" i="26"/>
  <c r="B195" i="26"/>
  <c r="C195" i="26"/>
  <c r="D195" i="26"/>
  <c r="E195" i="26"/>
  <c r="F195" i="26"/>
  <c r="G195" i="26"/>
  <c r="H195" i="26"/>
  <c r="I195" i="26"/>
  <c r="J195" i="26"/>
  <c r="K195" i="26"/>
  <c r="L195" i="26"/>
  <c r="M195" i="26"/>
  <c r="N195" i="26"/>
  <c r="O195" i="26"/>
  <c r="P195" i="26"/>
  <c r="Q195" i="26"/>
  <c r="R195" i="26"/>
  <c r="S195" i="26"/>
  <c r="T195" i="26"/>
  <c r="U195" i="26"/>
  <c r="V195" i="26"/>
  <c r="W195" i="26"/>
  <c r="X195" i="26"/>
  <c r="Y195" i="26"/>
  <c r="Z195" i="26"/>
  <c r="AA195" i="26"/>
  <c r="AB195" i="26"/>
  <c r="AC195" i="26"/>
  <c r="AD195" i="26"/>
  <c r="AE195" i="26"/>
  <c r="AF195" i="26"/>
  <c r="B196" i="26"/>
  <c r="C196" i="26"/>
  <c r="D196" i="26"/>
  <c r="E196" i="26"/>
  <c r="F196" i="26"/>
  <c r="G196" i="26"/>
  <c r="H196" i="26"/>
  <c r="I196" i="26"/>
  <c r="J196" i="26"/>
  <c r="K196" i="26"/>
  <c r="L196" i="26"/>
  <c r="M196" i="26"/>
  <c r="N196" i="26"/>
  <c r="O196" i="26"/>
  <c r="P196" i="26"/>
  <c r="Q196" i="26"/>
  <c r="R196" i="26"/>
  <c r="S196" i="26"/>
  <c r="T196" i="26"/>
  <c r="U196" i="26"/>
  <c r="V196" i="26"/>
  <c r="W196" i="26"/>
  <c r="X196" i="26"/>
  <c r="Y196" i="26"/>
  <c r="Z196" i="26"/>
  <c r="AA196" i="26"/>
  <c r="AB196" i="26"/>
  <c r="AC196" i="26"/>
  <c r="AD196" i="26"/>
  <c r="AE196" i="26"/>
  <c r="AF196" i="26"/>
  <c r="B197" i="26"/>
  <c r="C197" i="26"/>
  <c r="D197" i="26"/>
  <c r="E197" i="26"/>
  <c r="F197" i="26"/>
  <c r="G197" i="26"/>
  <c r="H197" i="26"/>
  <c r="I197" i="26"/>
  <c r="J197" i="26"/>
  <c r="K197" i="26"/>
  <c r="L197" i="26"/>
  <c r="M197" i="26"/>
  <c r="N197" i="26"/>
  <c r="O197" i="26"/>
  <c r="P197" i="26"/>
  <c r="Q197" i="26"/>
  <c r="R197" i="26"/>
  <c r="S197" i="26"/>
  <c r="T197" i="26"/>
  <c r="U197" i="26"/>
  <c r="V197" i="26"/>
  <c r="W197" i="26"/>
  <c r="X197" i="26"/>
  <c r="Y197" i="26"/>
  <c r="Z197" i="26"/>
  <c r="AA197" i="26"/>
  <c r="AB197" i="26"/>
  <c r="AC197" i="26"/>
  <c r="AD197" i="26"/>
  <c r="AE197" i="26"/>
  <c r="AF197" i="26"/>
  <c r="B198" i="26"/>
  <c r="C198" i="26"/>
  <c r="D198" i="26"/>
  <c r="E198" i="26"/>
  <c r="F198" i="26"/>
  <c r="G198" i="26"/>
  <c r="H198" i="26"/>
  <c r="I198" i="26"/>
  <c r="J198" i="26"/>
  <c r="K198" i="26"/>
  <c r="L198" i="26"/>
  <c r="M198" i="26"/>
  <c r="N198" i="26"/>
  <c r="O198" i="26"/>
  <c r="P198" i="26"/>
  <c r="Q198" i="26"/>
  <c r="R198" i="26"/>
  <c r="S198" i="26"/>
  <c r="T198" i="26"/>
  <c r="U198" i="26"/>
  <c r="V198" i="26"/>
  <c r="W198" i="26"/>
  <c r="X198" i="26"/>
  <c r="Y198" i="26"/>
  <c r="Z198" i="26"/>
  <c r="AA198" i="26"/>
  <c r="AB198" i="26"/>
  <c r="AC198" i="26"/>
  <c r="AD198" i="26"/>
  <c r="AE198" i="26"/>
  <c r="AF198" i="26"/>
  <c r="B199" i="26"/>
  <c r="C199" i="26"/>
  <c r="D199" i="26"/>
  <c r="E199" i="26"/>
  <c r="F199" i="26"/>
  <c r="G199" i="26"/>
  <c r="H199" i="26"/>
  <c r="I199" i="26"/>
  <c r="J199" i="26"/>
  <c r="K199" i="26"/>
  <c r="L199" i="26"/>
  <c r="M199" i="26"/>
  <c r="N199" i="26"/>
  <c r="O199" i="26"/>
  <c r="P199" i="26"/>
  <c r="Q199" i="26"/>
  <c r="R199" i="26"/>
  <c r="S199" i="26"/>
  <c r="T199" i="26"/>
  <c r="U199" i="26"/>
  <c r="V199" i="26"/>
  <c r="W199" i="26"/>
  <c r="X199" i="26"/>
  <c r="Y199" i="26"/>
  <c r="Z199" i="26"/>
  <c r="AA199" i="26"/>
  <c r="AB199" i="26"/>
  <c r="AC199" i="26"/>
  <c r="AD199" i="26"/>
  <c r="AE199" i="26"/>
  <c r="AF199" i="26"/>
  <c r="B200" i="26"/>
  <c r="C200" i="26"/>
  <c r="D200" i="26"/>
  <c r="E200" i="26"/>
  <c r="F200" i="26"/>
  <c r="G200" i="26"/>
  <c r="H200" i="26"/>
  <c r="I200" i="26"/>
  <c r="J200" i="26"/>
  <c r="K200" i="26"/>
  <c r="L200" i="26"/>
  <c r="M200" i="26"/>
  <c r="N200" i="26"/>
  <c r="O200" i="26"/>
  <c r="P200" i="26"/>
  <c r="Q200" i="26"/>
  <c r="R200" i="26"/>
  <c r="S200" i="26"/>
  <c r="T200" i="26"/>
  <c r="U200" i="26"/>
  <c r="V200" i="26"/>
  <c r="W200" i="26"/>
  <c r="X200" i="26"/>
  <c r="Y200" i="26"/>
  <c r="Z200" i="26"/>
  <c r="AA200" i="26"/>
  <c r="AB200" i="26"/>
  <c r="AC200" i="26"/>
  <c r="AD200" i="26"/>
  <c r="AE200" i="26"/>
  <c r="AF200" i="26"/>
  <c r="B201" i="26"/>
  <c r="C201" i="26"/>
  <c r="D201" i="26"/>
  <c r="E201" i="26"/>
  <c r="F201" i="26"/>
  <c r="G201" i="26"/>
  <c r="H201" i="26"/>
  <c r="I201" i="26"/>
  <c r="J201" i="26"/>
  <c r="K201" i="26"/>
  <c r="L201" i="26"/>
  <c r="M201" i="26"/>
  <c r="N201" i="26"/>
  <c r="O201" i="26"/>
  <c r="P201" i="26"/>
  <c r="Q201" i="26"/>
  <c r="R201" i="26"/>
  <c r="S201" i="26"/>
  <c r="T201" i="26"/>
  <c r="U201" i="26"/>
  <c r="V201" i="26"/>
  <c r="W201" i="26"/>
  <c r="X201" i="26"/>
  <c r="Y201" i="26"/>
  <c r="Z201" i="26"/>
  <c r="AA201" i="26"/>
  <c r="AB201" i="26"/>
  <c r="AC201" i="26"/>
  <c r="AD201" i="26"/>
  <c r="AE201" i="26"/>
  <c r="AF201" i="26"/>
  <c r="B202" i="26"/>
  <c r="C202" i="26"/>
  <c r="D202" i="26"/>
  <c r="E202" i="26"/>
  <c r="F202" i="26"/>
  <c r="G202" i="26"/>
  <c r="H202" i="26"/>
  <c r="I202" i="26"/>
  <c r="J202" i="26"/>
  <c r="K202" i="26"/>
  <c r="L202" i="26"/>
  <c r="M202" i="26"/>
  <c r="N202" i="26"/>
  <c r="O202" i="26"/>
  <c r="P202" i="26"/>
  <c r="Q202" i="26"/>
  <c r="R202" i="26"/>
  <c r="S202" i="26"/>
  <c r="T202" i="26"/>
  <c r="U202" i="26"/>
  <c r="V202" i="26"/>
  <c r="W202" i="26"/>
  <c r="X202" i="26"/>
  <c r="Y202" i="26"/>
  <c r="Z202" i="26"/>
  <c r="AA202" i="26"/>
  <c r="AB202" i="26"/>
  <c r="AC202" i="26"/>
  <c r="AD202" i="26"/>
  <c r="AE202" i="26"/>
  <c r="AF202" i="26"/>
  <c r="B203" i="26"/>
  <c r="C203" i="26"/>
  <c r="D203" i="26"/>
  <c r="E203" i="26"/>
  <c r="F203" i="26"/>
  <c r="G203" i="26"/>
  <c r="H203" i="26"/>
  <c r="I203" i="26"/>
  <c r="J203" i="26"/>
  <c r="K203" i="26"/>
  <c r="L203" i="26"/>
  <c r="M203" i="26"/>
  <c r="N203" i="26"/>
  <c r="O203" i="26"/>
  <c r="P203" i="26"/>
  <c r="Q203" i="26"/>
  <c r="R203" i="26"/>
  <c r="S203" i="26"/>
  <c r="T203" i="26"/>
  <c r="U203" i="26"/>
  <c r="V203" i="26"/>
  <c r="W203" i="26"/>
  <c r="X203" i="26"/>
  <c r="Y203" i="26"/>
  <c r="Z203" i="26"/>
  <c r="AA203" i="26"/>
  <c r="AB203" i="26"/>
  <c r="AC203" i="26"/>
  <c r="AD203" i="26"/>
  <c r="AE203" i="26"/>
  <c r="AF203" i="26"/>
  <c r="B204" i="26"/>
  <c r="C204" i="26"/>
  <c r="D204" i="26"/>
  <c r="E204" i="26"/>
  <c r="F204" i="26"/>
  <c r="G204" i="26"/>
  <c r="H204" i="26"/>
  <c r="I204" i="26"/>
  <c r="J204" i="26"/>
  <c r="K204" i="26"/>
  <c r="L204" i="26"/>
  <c r="M204" i="26"/>
  <c r="N204" i="26"/>
  <c r="O204" i="26"/>
  <c r="P204" i="26"/>
  <c r="Q204" i="26"/>
  <c r="R204" i="26"/>
  <c r="S204" i="26"/>
  <c r="T204" i="26"/>
  <c r="U204" i="26"/>
  <c r="V204" i="26"/>
  <c r="W204" i="26"/>
  <c r="X204" i="26"/>
  <c r="Y204" i="26"/>
  <c r="Z204" i="26"/>
  <c r="AA204" i="26"/>
  <c r="AB204" i="26"/>
  <c r="AC204" i="26"/>
  <c r="AD204" i="26"/>
  <c r="AE204" i="26"/>
  <c r="AF204" i="26"/>
  <c r="B205" i="26"/>
  <c r="C205" i="26"/>
  <c r="D205" i="26"/>
  <c r="E205" i="26"/>
  <c r="F205" i="26"/>
  <c r="G205" i="26"/>
  <c r="H205" i="26"/>
  <c r="I205" i="26"/>
  <c r="J205" i="26"/>
  <c r="K205" i="26"/>
  <c r="L205" i="26"/>
  <c r="M205" i="26"/>
  <c r="N205" i="26"/>
  <c r="O205" i="26"/>
  <c r="P205" i="26"/>
  <c r="Q205" i="26"/>
  <c r="R205" i="26"/>
  <c r="S205" i="26"/>
  <c r="T205" i="26"/>
  <c r="U205" i="26"/>
  <c r="V205" i="26"/>
  <c r="W205" i="26"/>
  <c r="X205" i="26"/>
  <c r="Y205" i="26"/>
  <c r="Z205" i="26"/>
  <c r="AA205" i="26"/>
  <c r="AB205" i="26"/>
  <c r="AC205" i="26"/>
  <c r="AD205" i="26"/>
  <c r="AE205" i="26"/>
  <c r="AF205" i="26"/>
  <c r="B206" i="26"/>
  <c r="C206" i="26"/>
  <c r="D206" i="26"/>
  <c r="E206" i="26"/>
  <c r="F206" i="26"/>
  <c r="G206" i="26"/>
  <c r="H206" i="26"/>
  <c r="I206" i="26"/>
  <c r="J206" i="26"/>
  <c r="K206" i="26"/>
  <c r="L206" i="26"/>
  <c r="M206" i="26"/>
  <c r="N206" i="26"/>
  <c r="O206" i="26"/>
  <c r="P206" i="26"/>
  <c r="Q206" i="26"/>
  <c r="R206" i="26"/>
  <c r="S206" i="26"/>
  <c r="T206" i="26"/>
  <c r="U206" i="26"/>
  <c r="V206" i="26"/>
  <c r="W206" i="26"/>
  <c r="X206" i="26"/>
  <c r="Y206" i="26"/>
  <c r="Z206" i="26"/>
  <c r="AA206" i="26"/>
  <c r="AB206" i="26"/>
  <c r="AC206" i="26"/>
  <c r="AD206" i="26"/>
  <c r="AE206" i="26"/>
  <c r="AF206" i="26"/>
  <c r="B207" i="26"/>
  <c r="C207" i="26"/>
  <c r="D207" i="26"/>
  <c r="E207" i="26"/>
  <c r="F207" i="26"/>
  <c r="G207" i="26"/>
  <c r="H207" i="26"/>
  <c r="I207" i="26"/>
  <c r="J207" i="26"/>
  <c r="K207" i="26"/>
  <c r="L207" i="26"/>
  <c r="M207" i="26"/>
  <c r="N207" i="26"/>
  <c r="O207" i="26"/>
  <c r="P207" i="26"/>
  <c r="Q207" i="26"/>
  <c r="R207" i="26"/>
  <c r="S207" i="26"/>
  <c r="T207" i="26"/>
  <c r="U207" i="26"/>
  <c r="V207" i="26"/>
  <c r="W207" i="26"/>
  <c r="X207" i="26"/>
  <c r="Y207" i="26"/>
  <c r="Z207" i="26"/>
  <c r="AA207" i="26"/>
  <c r="AB207" i="26"/>
  <c r="AC207" i="26"/>
  <c r="AD207" i="26"/>
  <c r="AE207" i="26"/>
  <c r="AF207" i="26"/>
  <c r="B208" i="26"/>
  <c r="C208" i="26"/>
  <c r="D208" i="26"/>
  <c r="E208" i="26"/>
  <c r="F208" i="26"/>
  <c r="G208" i="26"/>
  <c r="H208" i="26"/>
  <c r="I208" i="26"/>
  <c r="J208" i="26"/>
  <c r="K208" i="26"/>
  <c r="L208" i="26"/>
  <c r="M208" i="26"/>
  <c r="N208" i="26"/>
  <c r="O208" i="26"/>
  <c r="P208" i="26"/>
  <c r="Q208" i="26"/>
  <c r="R208" i="26"/>
  <c r="S208" i="26"/>
  <c r="T208" i="26"/>
  <c r="U208" i="26"/>
  <c r="V208" i="26"/>
  <c r="W208" i="26"/>
  <c r="X208" i="26"/>
  <c r="Y208" i="26"/>
  <c r="Z208" i="26"/>
  <c r="AA208" i="26"/>
  <c r="AB208" i="26"/>
  <c r="AC208" i="26"/>
  <c r="AD208" i="26"/>
  <c r="AE208" i="26"/>
  <c r="AF208" i="26"/>
  <c r="B209" i="26"/>
  <c r="C209" i="26"/>
  <c r="D209" i="26"/>
  <c r="E209" i="26"/>
  <c r="F209" i="26"/>
  <c r="G209" i="26"/>
  <c r="H209" i="26"/>
  <c r="I209" i="26"/>
  <c r="J209" i="26"/>
  <c r="K209" i="26"/>
  <c r="L209" i="26"/>
  <c r="M209" i="26"/>
  <c r="N209" i="26"/>
  <c r="O209" i="26"/>
  <c r="P209" i="26"/>
  <c r="Q209" i="26"/>
  <c r="R209" i="26"/>
  <c r="S209" i="26"/>
  <c r="T209" i="26"/>
  <c r="U209" i="26"/>
  <c r="V209" i="26"/>
  <c r="W209" i="26"/>
  <c r="X209" i="26"/>
  <c r="Y209" i="26"/>
  <c r="Z209" i="26"/>
  <c r="AA209" i="26"/>
  <c r="AB209" i="26"/>
  <c r="AC209" i="26"/>
  <c r="AD209" i="26"/>
  <c r="AE209" i="26"/>
  <c r="AF209" i="26"/>
  <c r="B210" i="26"/>
  <c r="C210" i="26"/>
  <c r="D210" i="26"/>
  <c r="E210" i="26"/>
  <c r="F210" i="26"/>
  <c r="G210" i="26"/>
  <c r="H210" i="26"/>
  <c r="I210" i="26"/>
  <c r="J210" i="26"/>
  <c r="K210" i="26"/>
  <c r="L210" i="26"/>
  <c r="M210" i="26"/>
  <c r="N210" i="26"/>
  <c r="O210" i="26"/>
  <c r="P210" i="26"/>
  <c r="Q210" i="26"/>
  <c r="R210" i="26"/>
  <c r="S210" i="26"/>
  <c r="T210" i="26"/>
  <c r="U210" i="26"/>
  <c r="V210" i="26"/>
  <c r="W210" i="26"/>
  <c r="X210" i="26"/>
  <c r="Y210" i="26"/>
  <c r="Z210" i="26"/>
  <c r="AA210" i="26"/>
  <c r="AB210" i="26"/>
  <c r="AC210" i="26"/>
  <c r="AD210" i="26"/>
  <c r="AE210" i="26"/>
  <c r="AF210" i="26"/>
  <c r="B211" i="26"/>
  <c r="C211" i="26"/>
  <c r="D211" i="26"/>
  <c r="E211" i="26"/>
  <c r="F211" i="26"/>
  <c r="G211" i="26"/>
  <c r="H211" i="26"/>
  <c r="I211" i="26"/>
  <c r="J211" i="26"/>
  <c r="K211" i="26"/>
  <c r="L211" i="26"/>
  <c r="M211" i="26"/>
  <c r="N211" i="26"/>
  <c r="O211" i="26"/>
  <c r="P211" i="26"/>
  <c r="Q211" i="26"/>
  <c r="R211" i="26"/>
  <c r="S211" i="26"/>
  <c r="T211" i="26"/>
  <c r="U211" i="26"/>
  <c r="V211" i="26"/>
  <c r="W211" i="26"/>
  <c r="X211" i="26"/>
  <c r="Y211" i="26"/>
  <c r="Z211" i="26"/>
  <c r="AA211" i="26"/>
  <c r="AB211" i="26"/>
  <c r="AC211" i="26"/>
  <c r="AD211" i="26"/>
  <c r="AE211" i="26"/>
  <c r="AF211" i="26"/>
  <c r="B212" i="26"/>
  <c r="C212" i="26"/>
  <c r="D212" i="26"/>
  <c r="E212" i="26"/>
  <c r="F212" i="26"/>
  <c r="G212" i="26"/>
  <c r="H212" i="26"/>
  <c r="I212" i="26"/>
  <c r="J212" i="26"/>
  <c r="K212" i="26"/>
  <c r="L212" i="26"/>
  <c r="M212" i="26"/>
  <c r="N212" i="26"/>
  <c r="O212" i="26"/>
  <c r="P212" i="26"/>
  <c r="Q212" i="26"/>
  <c r="R212" i="26"/>
  <c r="S212" i="26"/>
  <c r="T212" i="26"/>
  <c r="U212" i="26"/>
  <c r="V212" i="26"/>
  <c r="W212" i="26"/>
  <c r="X212" i="26"/>
  <c r="Y212" i="26"/>
  <c r="Z212" i="26"/>
  <c r="AA212" i="26"/>
  <c r="AB212" i="26"/>
  <c r="AC212" i="26"/>
  <c r="AD212" i="26"/>
  <c r="AE212" i="26"/>
  <c r="AF212" i="26"/>
  <c r="B213" i="26"/>
  <c r="C213" i="26"/>
  <c r="D213" i="26"/>
  <c r="E213" i="26"/>
  <c r="F213" i="26"/>
  <c r="G213" i="26"/>
  <c r="H213" i="26"/>
  <c r="I213" i="26"/>
  <c r="J213" i="26"/>
  <c r="K213" i="26"/>
  <c r="L213" i="26"/>
  <c r="M213" i="26"/>
  <c r="N213" i="26"/>
  <c r="O213" i="26"/>
  <c r="P213" i="26"/>
  <c r="Q213" i="26"/>
  <c r="R213" i="26"/>
  <c r="S213" i="26"/>
  <c r="T213" i="26"/>
  <c r="U213" i="26"/>
  <c r="V213" i="26"/>
  <c r="W213" i="26"/>
  <c r="X213" i="26"/>
  <c r="Y213" i="26"/>
  <c r="Z213" i="26"/>
  <c r="AA213" i="26"/>
  <c r="AB213" i="26"/>
  <c r="AC213" i="26"/>
  <c r="AD213" i="26"/>
  <c r="AE213" i="26"/>
  <c r="AF213" i="26"/>
  <c r="B214" i="26"/>
  <c r="C214" i="26"/>
  <c r="D214" i="26"/>
  <c r="E214" i="26"/>
  <c r="F214" i="26"/>
  <c r="G214" i="26"/>
  <c r="H214" i="26"/>
  <c r="I214" i="26"/>
  <c r="J214" i="26"/>
  <c r="K214" i="26"/>
  <c r="L214" i="26"/>
  <c r="M214" i="26"/>
  <c r="N214" i="26"/>
  <c r="O214" i="26"/>
  <c r="P214" i="26"/>
  <c r="Q214" i="26"/>
  <c r="R214" i="26"/>
  <c r="S214" i="26"/>
  <c r="T214" i="26"/>
  <c r="U214" i="26"/>
  <c r="V214" i="26"/>
  <c r="W214" i="26"/>
  <c r="X214" i="26"/>
  <c r="Y214" i="26"/>
  <c r="Z214" i="26"/>
  <c r="AA214" i="26"/>
  <c r="AB214" i="26"/>
  <c r="AC214" i="26"/>
  <c r="AD214" i="26"/>
  <c r="AE214" i="26"/>
  <c r="AF214" i="26"/>
  <c r="B215" i="26"/>
  <c r="C215" i="26"/>
  <c r="D215" i="26"/>
  <c r="E215" i="26"/>
  <c r="F215" i="26"/>
  <c r="G215" i="26"/>
  <c r="H215" i="26"/>
  <c r="I215" i="26"/>
  <c r="J215" i="26"/>
  <c r="K215" i="26"/>
  <c r="L215" i="26"/>
  <c r="M215" i="26"/>
  <c r="N215" i="26"/>
  <c r="O215" i="26"/>
  <c r="P215" i="26"/>
  <c r="Q215" i="26"/>
  <c r="R215" i="26"/>
  <c r="S215" i="26"/>
  <c r="T215" i="26"/>
  <c r="U215" i="26"/>
  <c r="V215" i="26"/>
  <c r="W215" i="26"/>
  <c r="X215" i="26"/>
  <c r="Y215" i="26"/>
  <c r="Z215" i="26"/>
  <c r="AA215" i="26"/>
  <c r="AB215" i="26"/>
  <c r="AC215" i="26"/>
  <c r="AD215" i="26"/>
  <c r="AE215" i="26"/>
  <c r="AF215" i="26"/>
  <c r="B216" i="26"/>
  <c r="C216" i="26"/>
  <c r="D216" i="26"/>
  <c r="E216" i="26"/>
  <c r="F216" i="26"/>
  <c r="G216" i="26"/>
  <c r="H216" i="26"/>
  <c r="I216" i="26"/>
  <c r="J216" i="26"/>
  <c r="K216" i="26"/>
  <c r="L216" i="26"/>
  <c r="M216" i="26"/>
  <c r="N216" i="26"/>
  <c r="O216" i="26"/>
  <c r="P216" i="26"/>
  <c r="Q216" i="26"/>
  <c r="R216" i="26"/>
  <c r="S216" i="26"/>
  <c r="T216" i="26"/>
  <c r="U216" i="26"/>
  <c r="V216" i="26"/>
  <c r="W216" i="26"/>
  <c r="X216" i="26"/>
  <c r="Y216" i="26"/>
  <c r="Z216" i="26"/>
  <c r="AA216" i="26"/>
  <c r="AB216" i="26"/>
  <c r="AC216" i="26"/>
  <c r="AD216" i="26"/>
  <c r="AE216" i="26"/>
  <c r="AF216" i="26"/>
  <c r="B217" i="26"/>
  <c r="C217" i="26"/>
  <c r="D217" i="26"/>
  <c r="E217" i="26"/>
  <c r="F217" i="26"/>
  <c r="G217" i="26"/>
  <c r="H217" i="26"/>
  <c r="I217" i="26"/>
  <c r="J217" i="26"/>
  <c r="K217" i="26"/>
  <c r="L217" i="26"/>
  <c r="M217" i="26"/>
  <c r="N217" i="26"/>
  <c r="O217" i="26"/>
  <c r="P217" i="26"/>
  <c r="Q217" i="26"/>
  <c r="R217" i="26"/>
  <c r="S217" i="26"/>
  <c r="T217" i="26"/>
  <c r="U217" i="26"/>
  <c r="V217" i="26"/>
  <c r="W217" i="26"/>
  <c r="X217" i="26"/>
  <c r="Y217" i="26"/>
  <c r="Z217" i="26"/>
  <c r="AA217" i="26"/>
  <c r="AB217" i="26"/>
  <c r="AC217" i="26"/>
  <c r="AD217" i="26"/>
  <c r="AE217" i="26"/>
  <c r="AF217" i="26"/>
  <c r="B218" i="26"/>
  <c r="C218" i="26"/>
  <c r="D218" i="26"/>
  <c r="E218" i="26"/>
  <c r="F218" i="26"/>
  <c r="G218" i="26"/>
  <c r="H218" i="26"/>
  <c r="I218" i="26"/>
  <c r="J218" i="26"/>
  <c r="K218" i="26"/>
  <c r="L218" i="26"/>
  <c r="M218" i="26"/>
  <c r="N218" i="26"/>
  <c r="O218" i="26"/>
  <c r="P218" i="26"/>
  <c r="Q218" i="26"/>
  <c r="R218" i="26"/>
  <c r="S218" i="26"/>
  <c r="T218" i="26"/>
  <c r="U218" i="26"/>
  <c r="V218" i="26"/>
  <c r="W218" i="26"/>
  <c r="X218" i="26"/>
  <c r="Y218" i="26"/>
  <c r="Z218" i="26"/>
  <c r="AA218" i="26"/>
  <c r="AB218" i="26"/>
  <c r="AC218" i="26"/>
  <c r="AD218" i="26"/>
  <c r="AE218" i="26"/>
  <c r="AF218" i="26"/>
  <c r="B219" i="26"/>
  <c r="C219" i="26"/>
  <c r="D219" i="26"/>
  <c r="E219" i="26"/>
  <c r="F219" i="26"/>
  <c r="G219" i="26"/>
  <c r="H219" i="26"/>
  <c r="I219" i="26"/>
  <c r="J219" i="26"/>
  <c r="K219" i="26"/>
  <c r="L219" i="26"/>
  <c r="M219" i="26"/>
  <c r="N219" i="26"/>
  <c r="O219" i="26"/>
  <c r="P219" i="26"/>
  <c r="Q219" i="26"/>
  <c r="R219" i="26"/>
  <c r="S219" i="26"/>
  <c r="T219" i="26"/>
  <c r="U219" i="26"/>
  <c r="V219" i="26"/>
  <c r="W219" i="26"/>
  <c r="X219" i="26"/>
  <c r="Y219" i="26"/>
  <c r="Z219" i="26"/>
  <c r="AA219" i="26"/>
  <c r="AB219" i="26"/>
  <c r="AC219" i="26"/>
  <c r="AD219" i="26"/>
  <c r="AE219" i="26"/>
  <c r="AF219" i="26"/>
  <c r="B220" i="26"/>
  <c r="C220" i="26"/>
  <c r="D220" i="26"/>
  <c r="E220" i="26"/>
  <c r="F220" i="26"/>
  <c r="G220" i="26"/>
  <c r="H220" i="26"/>
  <c r="I220" i="26"/>
  <c r="J220" i="26"/>
  <c r="K220" i="26"/>
  <c r="L220" i="26"/>
  <c r="M220" i="26"/>
  <c r="N220" i="26"/>
  <c r="O220" i="26"/>
  <c r="P220" i="26"/>
  <c r="Q220" i="26"/>
  <c r="R220" i="26"/>
  <c r="S220" i="26"/>
  <c r="T220" i="26"/>
  <c r="U220" i="26"/>
  <c r="V220" i="26"/>
  <c r="W220" i="26"/>
  <c r="X220" i="26"/>
  <c r="Y220" i="26"/>
  <c r="Z220" i="26"/>
  <c r="AA220" i="26"/>
  <c r="AB220" i="26"/>
  <c r="AC220" i="26"/>
  <c r="AD220" i="26"/>
  <c r="AE220" i="26"/>
  <c r="AF220" i="26"/>
  <c r="B221" i="26"/>
  <c r="C221" i="26"/>
  <c r="D221" i="26"/>
  <c r="E221" i="26"/>
  <c r="F221" i="26"/>
  <c r="G221" i="26"/>
  <c r="H221" i="26"/>
  <c r="I221" i="26"/>
  <c r="J221" i="26"/>
  <c r="K221" i="26"/>
  <c r="L221" i="26"/>
  <c r="M221" i="26"/>
  <c r="N221" i="26"/>
  <c r="O221" i="26"/>
  <c r="P221" i="26"/>
  <c r="Q221" i="26"/>
  <c r="R221" i="26"/>
  <c r="S221" i="26"/>
  <c r="T221" i="26"/>
  <c r="U221" i="26"/>
  <c r="V221" i="26"/>
  <c r="W221" i="26"/>
  <c r="X221" i="26"/>
  <c r="Y221" i="26"/>
  <c r="Z221" i="26"/>
  <c r="AA221" i="26"/>
  <c r="AB221" i="26"/>
  <c r="AC221" i="26"/>
  <c r="AD221" i="26"/>
  <c r="AE221" i="26"/>
  <c r="AF221" i="26"/>
  <c r="B222" i="26"/>
  <c r="C222" i="26"/>
  <c r="D222" i="26"/>
  <c r="E222" i="26"/>
  <c r="F222" i="26"/>
  <c r="G222" i="26"/>
  <c r="H222" i="26"/>
  <c r="I222" i="26"/>
  <c r="J222" i="26"/>
  <c r="K222" i="26"/>
  <c r="L222" i="26"/>
  <c r="M222" i="26"/>
  <c r="N222" i="26"/>
  <c r="O222" i="26"/>
  <c r="P222" i="26"/>
  <c r="Q222" i="26"/>
  <c r="R222" i="26"/>
  <c r="S222" i="26"/>
  <c r="T222" i="26"/>
  <c r="U222" i="26"/>
  <c r="V222" i="26"/>
  <c r="W222" i="26"/>
  <c r="X222" i="26"/>
  <c r="Y222" i="26"/>
  <c r="Z222" i="26"/>
  <c r="AA222" i="26"/>
  <c r="AB222" i="26"/>
  <c r="AC222" i="26"/>
  <c r="AD222" i="26"/>
  <c r="AE222" i="26"/>
  <c r="AF222" i="26"/>
  <c r="B223" i="26"/>
  <c r="C223" i="26"/>
  <c r="D223" i="26"/>
  <c r="E223" i="26"/>
  <c r="F223" i="26"/>
  <c r="G223" i="26"/>
  <c r="H223" i="26"/>
  <c r="I223" i="26"/>
  <c r="J223" i="26"/>
  <c r="K223" i="26"/>
  <c r="L223" i="26"/>
  <c r="M223" i="26"/>
  <c r="N223" i="26"/>
  <c r="O223" i="26"/>
  <c r="P223" i="26"/>
  <c r="Q223" i="26"/>
  <c r="R223" i="26"/>
  <c r="S223" i="26"/>
  <c r="T223" i="26"/>
  <c r="U223" i="26"/>
  <c r="V223" i="26"/>
  <c r="W223" i="26"/>
  <c r="X223" i="26"/>
  <c r="Y223" i="26"/>
  <c r="Z223" i="26"/>
  <c r="AA223" i="26"/>
  <c r="AB223" i="26"/>
  <c r="AC223" i="26"/>
  <c r="AD223" i="26"/>
  <c r="AE223" i="26"/>
  <c r="AF223" i="26"/>
  <c r="B224" i="26"/>
  <c r="C224" i="26"/>
  <c r="D224" i="26"/>
  <c r="E224" i="26"/>
  <c r="F224" i="26"/>
  <c r="G224" i="26"/>
  <c r="H224" i="26"/>
  <c r="I224" i="26"/>
  <c r="J224" i="26"/>
  <c r="K224" i="26"/>
  <c r="L224" i="26"/>
  <c r="M224" i="26"/>
  <c r="N224" i="26"/>
  <c r="O224" i="26"/>
  <c r="P224" i="26"/>
  <c r="Q224" i="26"/>
  <c r="R224" i="26"/>
  <c r="S224" i="26"/>
  <c r="T224" i="26"/>
  <c r="U224" i="26"/>
  <c r="V224" i="26"/>
  <c r="W224" i="26"/>
  <c r="X224" i="26"/>
  <c r="Y224" i="26"/>
  <c r="Z224" i="26"/>
  <c r="AA224" i="26"/>
  <c r="AB224" i="26"/>
  <c r="AC224" i="26"/>
  <c r="AD224" i="26"/>
  <c r="AE224" i="26"/>
  <c r="AF224" i="26"/>
  <c r="C183" i="26"/>
  <c r="D183" i="26"/>
  <c r="E183" i="26"/>
  <c r="F183" i="26"/>
  <c r="G183" i="26"/>
  <c r="H183" i="26"/>
  <c r="I183" i="26"/>
  <c r="J183" i="26"/>
  <c r="K183" i="26"/>
  <c r="L183" i="26"/>
  <c r="M183" i="26"/>
  <c r="N183" i="26"/>
  <c r="O183" i="26"/>
  <c r="P183" i="26"/>
  <c r="Q183" i="26"/>
  <c r="R183" i="26"/>
  <c r="S183" i="26"/>
  <c r="T183" i="26"/>
  <c r="U183" i="26"/>
  <c r="V183" i="26"/>
  <c r="W183" i="26"/>
  <c r="X183" i="26"/>
  <c r="Y183" i="26"/>
  <c r="Z183" i="26"/>
  <c r="AA183" i="26"/>
  <c r="AB183" i="26"/>
  <c r="AC183" i="26"/>
  <c r="AD183" i="26"/>
  <c r="AE183" i="26"/>
  <c r="AF183" i="26"/>
  <c r="B183" i="26"/>
  <c r="B184" i="25"/>
  <c r="C184" i="25"/>
  <c r="D184" i="25"/>
  <c r="E184" i="25"/>
  <c r="F184" i="25"/>
  <c r="G184" i="25"/>
  <c r="H184" i="25"/>
  <c r="I184" i="25"/>
  <c r="J184" i="25"/>
  <c r="K184" i="25"/>
  <c r="L184" i="25"/>
  <c r="M184" i="25"/>
  <c r="N184" i="25"/>
  <c r="O184" i="25"/>
  <c r="P184" i="25"/>
  <c r="Q184" i="25"/>
  <c r="R184" i="25"/>
  <c r="S184" i="25"/>
  <c r="T184" i="25"/>
  <c r="U184" i="25"/>
  <c r="V184" i="25"/>
  <c r="W184" i="25"/>
  <c r="X184" i="25"/>
  <c r="Y184" i="25"/>
  <c r="Z184" i="25"/>
  <c r="AA184" i="25"/>
  <c r="AB184" i="25"/>
  <c r="AC184" i="25"/>
  <c r="AD184" i="25"/>
  <c r="AE184" i="25"/>
  <c r="AF184" i="25"/>
  <c r="B185" i="25"/>
  <c r="C185" i="25"/>
  <c r="D185" i="25"/>
  <c r="E185" i="25"/>
  <c r="F185" i="25"/>
  <c r="G185" i="25"/>
  <c r="H185" i="25"/>
  <c r="I185" i="25"/>
  <c r="J185" i="25"/>
  <c r="K185" i="25"/>
  <c r="L185" i="25"/>
  <c r="M185" i="25"/>
  <c r="N185" i="25"/>
  <c r="O185" i="25"/>
  <c r="P185" i="25"/>
  <c r="Q185" i="25"/>
  <c r="R185" i="25"/>
  <c r="S185" i="25"/>
  <c r="T185" i="25"/>
  <c r="U185" i="25"/>
  <c r="V185" i="25"/>
  <c r="W185" i="25"/>
  <c r="X185" i="25"/>
  <c r="Y185" i="25"/>
  <c r="Z185" i="25"/>
  <c r="AA185" i="25"/>
  <c r="AB185" i="25"/>
  <c r="AC185" i="25"/>
  <c r="AD185" i="25"/>
  <c r="AE185" i="25"/>
  <c r="AF185" i="25"/>
  <c r="B186" i="25"/>
  <c r="C186" i="25"/>
  <c r="D186" i="25"/>
  <c r="E186" i="25"/>
  <c r="F186" i="25"/>
  <c r="G186" i="25"/>
  <c r="H186" i="25"/>
  <c r="I186" i="25"/>
  <c r="J186" i="25"/>
  <c r="K186" i="25"/>
  <c r="L186" i="25"/>
  <c r="M186" i="25"/>
  <c r="N186" i="25"/>
  <c r="O186" i="25"/>
  <c r="P186" i="25"/>
  <c r="Q186" i="25"/>
  <c r="R186" i="25"/>
  <c r="S186" i="25"/>
  <c r="T186" i="25"/>
  <c r="U186" i="25"/>
  <c r="V186" i="25"/>
  <c r="W186" i="25"/>
  <c r="X186" i="25"/>
  <c r="Y186" i="25"/>
  <c r="Z186" i="25"/>
  <c r="AA186" i="25"/>
  <c r="AB186" i="25"/>
  <c r="AC186" i="25"/>
  <c r="AD186" i="25"/>
  <c r="AE186" i="25"/>
  <c r="AF186" i="25"/>
  <c r="B187" i="25"/>
  <c r="C187" i="25"/>
  <c r="D187" i="25"/>
  <c r="E187" i="25"/>
  <c r="F187" i="25"/>
  <c r="G187" i="25"/>
  <c r="H187" i="25"/>
  <c r="I187" i="25"/>
  <c r="J187" i="25"/>
  <c r="K187" i="25"/>
  <c r="L187" i="25"/>
  <c r="M187" i="25"/>
  <c r="N187" i="25"/>
  <c r="O187" i="25"/>
  <c r="P187" i="25"/>
  <c r="Q187" i="25"/>
  <c r="R187" i="25"/>
  <c r="S187" i="25"/>
  <c r="T187" i="25"/>
  <c r="U187" i="25"/>
  <c r="V187" i="25"/>
  <c r="W187" i="25"/>
  <c r="X187" i="25"/>
  <c r="Y187" i="25"/>
  <c r="Z187" i="25"/>
  <c r="AA187" i="25"/>
  <c r="AB187" i="25"/>
  <c r="AC187" i="25"/>
  <c r="AD187" i="25"/>
  <c r="AE187" i="25"/>
  <c r="AF187" i="25"/>
  <c r="B188" i="25"/>
  <c r="C188" i="25"/>
  <c r="D188" i="25"/>
  <c r="E188" i="25"/>
  <c r="F188" i="25"/>
  <c r="G188" i="25"/>
  <c r="H188" i="25"/>
  <c r="I188" i="25"/>
  <c r="J188" i="25"/>
  <c r="K188" i="25"/>
  <c r="L188" i="25"/>
  <c r="M188" i="25"/>
  <c r="N188" i="25"/>
  <c r="O188" i="25"/>
  <c r="P188" i="25"/>
  <c r="Q188" i="25"/>
  <c r="R188" i="25"/>
  <c r="S188" i="25"/>
  <c r="T188" i="25"/>
  <c r="U188" i="25"/>
  <c r="V188" i="25"/>
  <c r="W188" i="25"/>
  <c r="X188" i="25"/>
  <c r="Y188" i="25"/>
  <c r="Z188" i="25"/>
  <c r="AA188" i="25"/>
  <c r="AB188" i="25"/>
  <c r="AC188" i="25"/>
  <c r="AD188" i="25"/>
  <c r="AE188" i="25"/>
  <c r="AF188" i="25"/>
  <c r="B189" i="25"/>
  <c r="C189" i="25"/>
  <c r="D189" i="25"/>
  <c r="E189" i="25"/>
  <c r="F189" i="25"/>
  <c r="G189" i="25"/>
  <c r="H189" i="25"/>
  <c r="I189" i="25"/>
  <c r="J189" i="25"/>
  <c r="K189" i="25"/>
  <c r="L189" i="25"/>
  <c r="M189" i="25"/>
  <c r="N189" i="25"/>
  <c r="O189" i="25"/>
  <c r="P189" i="25"/>
  <c r="Q189" i="25"/>
  <c r="R189" i="25"/>
  <c r="S189" i="25"/>
  <c r="T189" i="25"/>
  <c r="U189" i="25"/>
  <c r="V189" i="25"/>
  <c r="W189" i="25"/>
  <c r="X189" i="25"/>
  <c r="Y189" i="25"/>
  <c r="Z189" i="25"/>
  <c r="AA189" i="25"/>
  <c r="AB189" i="25"/>
  <c r="AC189" i="25"/>
  <c r="AD189" i="25"/>
  <c r="AE189" i="25"/>
  <c r="AF189" i="25"/>
  <c r="B190" i="25"/>
  <c r="C190" i="25"/>
  <c r="D190" i="25"/>
  <c r="E190" i="25"/>
  <c r="F190" i="25"/>
  <c r="G190" i="25"/>
  <c r="H190" i="25"/>
  <c r="I190" i="25"/>
  <c r="J190" i="25"/>
  <c r="K190" i="25"/>
  <c r="L190" i="25"/>
  <c r="M190" i="25"/>
  <c r="N190" i="25"/>
  <c r="O190" i="25"/>
  <c r="P190" i="25"/>
  <c r="Q190" i="25"/>
  <c r="R190" i="25"/>
  <c r="S190" i="25"/>
  <c r="T190" i="25"/>
  <c r="U190" i="25"/>
  <c r="V190" i="25"/>
  <c r="W190" i="25"/>
  <c r="X190" i="25"/>
  <c r="Y190" i="25"/>
  <c r="Z190" i="25"/>
  <c r="AA190" i="25"/>
  <c r="AB190" i="25"/>
  <c r="AC190" i="25"/>
  <c r="AD190" i="25"/>
  <c r="AE190" i="25"/>
  <c r="AF190" i="25"/>
  <c r="B191" i="25"/>
  <c r="C191" i="25"/>
  <c r="D191" i="25"/>
  <c r="E191" i="25"/>
  <c r="F191" i="25"/>
  <c r="G191" i="25"/>
  <c r="H191" i="25"/>
  <c r="I191" i="25"/>
  <c r="J191" i="25"/>
  <c r="K191" i="25"/>
  <c r="L191" i="25"/>
  <c r="M191" i="25"/>
  <c r="N191" i="25"/>
  <c r="O191" i="25"/>
  <c r="P191" i="25"/>
  <c r="Q191" i="25"/>
  <c r="R191" i="25"/>
  <c r="S191" i="25"/>
  <c r="T191" i="25"/>
  <c r="U191" i="25"/>
  <c r="V191" i="25"/>
  <c r="W191" i="25"/>
  <c r="X191" i="25"/>
  <c r="Y191" i="25"/>
  <c r="Z191" i="25"/>
  <c r="AA191" i="25"/>
  <c r="AB191" i="25"/>
  <c r="AC191" i="25"/>
  <c r="AD191" i="25"/>
  <c r="AE191" i="25"/>
  <c r="AF191" i="25"/>
  <c r="B192" i="25"/>
  <c r="C192" i="25"/>
  <c r="D192" i="25"/>
  <c r="E192" i="25"/>
  <c r="F192" i="25"/>
  <c r="G192" i="25"/>
  <c r="H192" i="25"/>
  <c r="I192" i="25"/>
  <c r="J192" i="25"/>
  <c r="K192" i="25"/>
  <c r="L192" i="25"/>
  <c r="M192" i="25"/>
  <c r="N192" i="25"/>
  <c r="O192" i="25"/>
  <c r="P192" i="25"/>
  <c r="Q192" i="25"/>
  <c r="R192" i="25"/>
  <c r="S192" i="25"/>
  <c r="T192" i="25"/>
  <c r="U192" i="25"/>
  <c r="V192" i="25"/>
  <c r="W192" i="25"/>
  <c r="X192" i="25"/>
  <c r="Y192" i="25"/>
  <c r="Z192" i="25"/>
  <c r="AA192" i="25"/>
  <c r="AB192" i="25"/>
  <c r="AC192" i="25"/>
  <c r="AD192" i="25"/>
  <c r="AE192" i="25"/>
  <c r="AF192" i="25"/>
  <c r="B193" i="25"/>
  <c r="C193" i="25"/>
  <c r="D193" i="25"/>
  <c r="E193" i="25"/>
  <c r="F193" i="25"/>
  <c r="G193" i="25"/>
  <c r="H193" i="25"/>
  <c r="I193" i="25"/>
  <c r="J193" i="25"/>
  <c r="K193" i="25"/>
  <c r="L193" i="25"/>
  <c r="M193" i="25"/>
  <c r="N193" i="25"/>
  <c r="O193" i="25"/>
  <c r="P193" i="25"/>
  <c r="Q193" i="25"/>
  <c r="R193" i="25"/>
  <c r="S193" i="25"/>
  <c r="T193" i="25"/>
  <c r="U193" i="25"/>
  <c r="V193" i="25"/>
  <c r="W193" i="25"/>
  <c r="X193" i="25"/>
  <c r="Y193" i="25"/>
  <c r="Z193" i="25"/>
  <c r="AA193" i="25"/>
  <c r="AB193" i="25"/>
  <c r="AC193" i="25"/>
  <c r="AD193" i="25"/>
  <c r="AE193" i="25"/>
  <c r="AF193" i="25"/>
  <c r="B194" i="25"/>
  <c r="C194" i="25"/>
  <c r="D194" i="25"/>
  <c r="E194" i="25"/>
  <c r="F194" i="25"/>
  <c r="G194" i="25"/>
  <c r="H194" i="25"/>
  <c r="I194" i="25"/>
  <c r="J194" i="25"/>
  <c r="K194" i="25"/>
  <c r="L194" i="25"/>
  <c r="M194" i="25"/>
  <c r="N194" i="25"/>
  <c r="O194" i="25"/>
  <c r="P194" i="25"/>
  <c r="Q194" i="25"/>
  <c r="R194" i="25"/>
  <c r="S194" i="25"/>
  <c r="T194" i="25"/>
  <c r="U194" i="25"/>
  <c r="V194" i="25"/>
  <c r="W194" i="25"/>
  <c r="X194" i="25"/>
  <c r="Y194" i="25"/>
  <c r="Z194" i="25"/>
  <c r="AA194" i="25"/>
  <c r="AB194" i="25"/>
  <c r="AC194" i="25"/>
  <c r="AD194" i="25"/>
  <c r="AE194" i="25"/>
  <c r="AF194" i="25"/>
  <c r="B195" i="25"/>
  <c r="C195" i="25"/>
  <c r="D195" i="25"/>
  <c r="E195" i="25"/>
  <c r="F195" i="25"/>
  <c r="G195" i="25"/>
  <c r="H195" i="25"/>
  <c r="I195" i="25"/>
  <c r="J195" i="25"/>
  <c r="K195" i="25"/>
  <c r="L195" i="25"/>
  <c r="M195" i="25"/>
  <c r="N195" i="25"/>
  <c r="O195" i="25"/>
  <c r="P195" i="25"/>
  <c r="Q195" i="25"/>
  <c r="R195" i="25"/>
  <c r="S195" i="25"/>
  <c r="T195" i="25"/>
  <c r="U195" i="25"/>
  <c r="V195" i="25"/>
  <c r="W195" i="25"/>
  <c r="X195" i="25"/>
  <c r="Y195" i="25"/>
  <c r="Z195" i="25"/>
  <c r="AA195" i="25"/>
  <c r="AB195" i="25"/>
  <c r="AC195" i="25"/>
  <c r="AD195" i="25"/>
  <c r="AE195" i="25"/>
  <c r="AF195" i="25"/>
  <c r="B196" i="25"/>
  <c r="C196" i="25"/>
  <c r="D196" i="25"/>
  <c r="E196" i="25"/>
  <c r="F196" i="25"/>
  <c r="G196" i="25"/>
  <c r="H196" i="25"/>
  <c r="I196" i="25"/>
  <c r="J196" i="25"/>
  <c r="K196" i="25"/>
  <c r="L196" i="25"/>
  <c r="M196" i="25"/>
  <c r="N196" i="25"/>
  <c r="O196" i="25"/>
  <c r="P196" i="25"/>
  <c r="Q196" i="25"/>
  <c r="R196" i="25"/>
  <c r="S196" i="25"/>
  <c r="T196" i="25"/>
  <c r="U196" i="25"/>
  <c r="V196" i="25"/>
  <c r="W196" i="25"/>
  <c r="X196" i="25"/>
  <c r="Y196" i="25"/>
  <c r="Z196" i="25"/>
  <c r="AA196" i="25"/>
  <c r="AB196" i="25"/>
  <c r="AC196" i="25"/>
  <c r="AD196" i="25"/>
  <c r="AE196" i="25"/>
  <c r="AF196" i="25"/>
  <c r="B197" i="25"/>
  <c r="C197" i="25"/>
  <c r="D197" i="25"/>
  <c r="E197" i="25"/>
  <c r="F197" i="25"/>
  <c r="G197" i="25"/>
  <c r="H197" i="25"/>
  <c r="I197" i="25"/>
  <c r="J197" i="25"/>
  <c r="K197" i="25"/>
  <c r="L197" i="25"/>
  <c r="M197" i="25"/>
  <c r="N197" i="25"/>
  <c r="O197" i="25"/>
  <c r="P197" i="25"/>
  <c r="Q197" i="25"/>
  <c r="R197" i="25"/>
  <c r="S197" i="25"/>
  <c r="T197" i="25"/>
  <c r="U197" i="25"/>
  <c r="V197" i="25"/>
  <c r="W197" i="25"/>
  <c r="X197" i="25"/>
  <c r="Y197" i="25"/>
  <c r="Z197" i="25"/>
  <c r="AA197" i="25"/>
  <c r="AB197" i="25"/>
  <c r="AC197" i="25"/>
  <c r="AD197" i="25"/>
  <c r="AE197" i="25"/>
  <c r="AF197" i="25"/>
  <c r="B198" i="25"/>
  <c r="C198" i="25"/>
  <c r="D198" i="25"/>
  <c r="E198" i="25"/>
  <c r="F198" i="25"/>
  <c r="G198" i="25"/>
  <c r="H198" i="25"/>
  <c r="I198" i="25"/>
  <c r="J198" i="25"/>
  <c r="K198" i="25"/>
  <c r="L198" i="25"/>
  <c r="M198" i="25"/>
  <c r="N198" i="25"/>
  <c r="O198" i="25"/>
  <c r="P198" i="25"/>
  <c r="Q198" i="25"/>
  <c r="R198" i="25"/>
  <c r="S198" i="25"/>
  <c r="T198" i="25"/>
  <c r="U198" i="25"/>
  <c r="V198" i="25"/>
  <c r="W198" i="25"/>
  <c r="X198" i="25"/>
  <c r="Y198" i="25"/>
  <c r="Z198" i="25"/>
  <c r="AA198" i="25"/>
  <c r="AB198" i="25"/>
  <c r="AC198" i="25"/>
  <c r="AD198" i="25"/>
  <c r="AE198" i="25"/>
  <c r="AF198" i="25"/>
  <c r="B199" i="25"/>
  <c r="C199" i="25"/>
  <c r="D199" i="25"/>
  <c r="E199" i="25"/>
  <c r="F199" i="25"/>
  <c r="G199" i="25"/>
  <c r="H199" i="25"/>
  <c r="I199" i="25"/>
  <c r="J199" i="25"/>
  <c r="K199" i="25"/>
  <c r="L199" i="25"/>
  <c r="M199" i="25"/>
  <c r="N199" i="25"/>
  <c r="O199" i="25"/>
  <c r="P199" i="25"/>
  <c r="Q199" i="25"/>
  <c r="R199" i="25"/>
  <c r="S199" i="25"/>
  <c r="T199" i="25"/>
  <c r="U199" i="25"/>
  <c r="V199" i="25"/>
  <c r="W199" i="25"/>
  <c r="X199" i="25"/>
  <c r="Y199" i="25"/>
  <c r="Z199" i="25"/>
  <c r="AA199" i="25"/>
  <c r="AB199" i="25"/>
  <c r="AC199" i="25"/>
  <c r="AD199" i="25"/>
  <c r="AE199" i="25"/>
  <c r="AF199" i="25"/>
  <c r="B200" i="25"/>
  <c r="C200" i="25"/>
  <c r="D200" i="25"/>
  <c r="E200" i="25"/>
  <c r="F200" i="25"/>
  <c r="G200" i="25"/>
  <c r="H200" i="25"/>
  <c r="I200" i="25"/>
  <c r="J200" i="25"/>
  <c r="K200" i="25"/>
  <c r="L200" i="25"/>
  <c r="M200" i="25"/>
  <c r="N200" i="25"/>
  <c r="O200" i="25"/>
  <c r="P200" i="25"/>
  <c r="Q200" i="25"/>
  <c r="R200" i="25"/>
  <c r="S200" i="25"/>
  <c r="T200" i="25"/>
  <c r="U200" i="25"/>
  <c r="V200" i="25"/>
  <c r="W200" i="25"/>
  <c r="X200" i="25"/>
  <c r="Y200" i="25"/>
  <c r="Z200" i="25"/>
  <c r="AA200" i="25"/>
  <c r="AB200" i="25"/>
  <c r="AC200" i="25"/>
  <c r="AD200" i="25"/>
  <c r="AE200" i="25"/>
  <c r="AF200" i="25"/>
  <c r="B201" i="25"/>
  <c r="C201" i="25"/>
  <c r="D201" i="25"/>
  <c r="E201" i="25"/>
  <c r="F201" i="25"/>
  <c r="G201" i="25"/>
  <c r="H201" i="25"/>
  <c r="I201" i="25"/>
  <c r="J201" i="25"/>
  <c r="K201" i="25"/>
  <c r="L201" i="25"/>
  <c r="M201" i="25"/>
  <c r="N201" i="25"/>
  <c r="O201" i="25"/>
  <c r="P201" i="25"/>
  <c r="Q201" i="25"/>
  <c r="R201" i="25"/>
  <c r="S201" i="25"/>
  <c r="T201" i="25"/>
  <c r="U201" i="25"/>
  <c r="V201" i="25"/>
  <c r="W201" i="25"/>
  <c r="X201" i="25"/>
  <c r="Y201" i="25"/>
  <c r="Z201" i="25"/>
  <c r="AA201" i="25"/>
  <c r="AB201" i="25"/>
  <c r="AC201" i="25"/>
  <c r="AD201" i="25"/>
  <c r="AE201" i="25"/>
  <c r="AF201" i="25"/>
  <c r="B202" i="25"/>
  <c r="C202" i="25"/>
  <c r="D202" i="25"/>
  <c r="E202" i="25"/>
  <c r="F202" i="25"/>
  <c r="G202" i="25"/>
  <c r="H202" i="25"/>
  <c r="I202" i="25"/>
  <c r="J202" i="25"/>
  <c r="K202" i="25"/>
  <c r="L202" i="25"/>
  <c r="M202" i="25"/>
  <c r="N202" i="25"/>
  <c r="O202" i="25"/>
  <c r="P202" i="25"/>
  <c r="Q202" i="25"/>
  <c r="R202" i="25"/>
  <c r="S202" i="25"/>
  <c r="T202" i="25"/>
  <c r="U202" i="25"/>
  <c r="V202" i="25"/>
  <c r="W202" i="25"/>
  <c r="X202" i="25"/>
  <c r="Y202" i="25"/>
  <c r="Z202" i="25"/>
  <c r="AA202" i="25"/>
  <c r="AB202" i="25"/>
  <c r="AC202" i="25"/>
  <c r="AD202" i="25"/>
  <c r="AE202" i="25"/>
  <c r="AF202" i="25"/>
  <c r="B203" i="25"/>
  <c r="C203" i="25"/>
  <c r="D203" i="25"/>
  <c r="E203" i="25"/>
  <c r="F203" i="25"/>
  <c r="G203" i="25"/>
  <c r="H203" i="25"/>
  <c r="I203" i="25"/>
  <c r="J203" i="25"/>
  <c r="K203" i="25"/>
  <c r="L203" i="25"/>
  <c r="M203" i="25"/>
  <c r="N203" i="25"/>
  <c r="O203" i="25"/>
  <c r="P203" i="25"/>
  <c r="Q203" i="25"/>
  <c r="R203" i="25"/>
  <c r="S203" i="25"/>
  <c r="T203" i="25"/>
  <c r="U203" i="25"/>
  <c r="V203" i="25"/>
  <c r="W203" i="25"/>
  <c r="X203" i="25"/>
  <c r="Y203" i="25"/>
  <c r="Z203" i="25"/>
  <c r="AA203" i="25"/>
  <c r="AB203" i="25"/>
  <c r="AC203" i="25"/>
  <c r="AD203" i="25"/>
  <c r="AE203" i="25"/>
  <c r="AF203" i="25"/>
  <c r="B204" i="25"/>
  <c r="C204" i="25"/>
  <c r="D204" i="25"/>
  <c r="E204" i="25"/>
  <c r="F204" i="25"/>
  <c r="G204" i="25"/>
  <c r="H204" i="25"/>
  <c r="I204" i="25"/>
  <c r="J204" i="25"/>
  <c r="K204" i="25"/>
  <c r="L204" i="25"/>
  <c r="M204" i="25"/>
  <c r="N204" i="25"/>
  <c r="O204" i="25"/>
  <c r="P204" i="25"/>
  <c r="Q204" i="25"/>
  <c r="R204" i="25"/>
  <c r="S204" i="25"/>
  <c r="T204" i="25"/>
  <c r="U204" i="25"/>
  <c r="V204" i="25"/>
  <c r="W204" i="25"/>
  <c r="X204" i="25"/>
  <c r="Y204" i="25"/>
  <c r="Z204" i="25"/>
  <c r="AA204" i="25"/>
  <c r="AB204" i="25"/>
  <c r="AC204" i="25"/>
  <c r="AD204" i="25"/>
  <c r="AE204" i="25"/>
  <c r="AF204" i="25"/>
  <c r="B205" i="25"/>
  <c r="C205" i="25"/>
  <c r="D205" i="25"/>
  <c r="E205" i="25"/>
  <c r="F205" i="25"/>
  <c r="G205" i="25"/>
  <c r="H205" i="25"/>
  <c r="I205" i="25"/>
  <c r="J205" i="25"/>
  <c r="K205" i="25"/>
  <c r="L205" i="25"/>
  <c r="M205" i="25"/>
  <c r="N205" i="25"/>
  <c r="O205" i="25"/>
  <c r="P205" i="25"/>
  <c r="Q205" i="25"/>
  <c r="R205" i="25"/>
  <c r="S205" i="25"/>
  <c r="T205" i="25"/>
  <c r="U205" i="25"/>
  <c r="V205" i="25"/>
  <c r="W205" i="25"/>
  <c r="X205" i="25"/>
  <c r="Y205" i="25"/>
  <c r="Z205" i="25"/>
  <c r="AA205" i="25"/>
  <c r="AB205" i="25"/>
  <c r="AC205" i="25"/>
  <c r="AD205" i="25"/>
  <c r="AE205" i="25"/>
  <c r="AF205" i="25"/>
  <c r="B206" i="25"/>
  <c r="C206" i="25"/>
  <c r="D206" i="25"/>
  <c r="E206" i="25"/>
  <c r="F206" i="25"/>
  <c r="G206" i="25"/>
  <c r="H206" i="25"/>
  <c r="I206" i="25"/>
  <c r="J206" i="25"/>
  <c r="K206" i="25"/>
  <c r="L206" i="25"/>
  <c r="M206" i="25"/>
  <c r="N206" i="25"/>
  <c r="O206" i="25"/>
  <c r="P206" i="25"/>
  <c r="Q206" i="25"/>
  <c r="R206" i="25"/>
  <c r="S206" i="25"/>
  <c r="T206" i="25"/>
  <c r="U206" i="25"/>
  <c r="V206" i="25"/>
  <c r="W206" i="25"/>
  <c r="X206" i="25"/>
  <c r="Y206" i="25"/>
  <c r="Z206" i="25"/>
  <c r="AA206" i="25"/>
  <c r="AB206" i="25"/>
  <c r="AC206" i="25"/>
  <c r="AD206" i="25"/>
  <c r="AE206" i="25"/>
  <c r="AF206" i="25"/>
  <c r="B207" i="25"/>
  <c r="C207" i="25"/>
  <c r="D207" i="25"/>
  <c r="E207" i="25"/>
  <c r="F207" i="25"/>
  <c r="G207" i="25"/>
  <c r="H207" i="25"/>
  <c r="I207" i="25"/>
  <c r="J207" i="25"/>
  <c r="K207" i="25"/>
  <c r="L207" i="25"/>
  <c r="M207" i="25"/>
  <c r="N207" i="25"/>
  <c r="O207" i="25"/>
  <c r="P207" i="25"/>
  <c r="Q207" i="25"/>
  <c r="R207" i="25"/>
  <c r="S207" i="25"/>
  <c r="T207" i="25"/>
  <c r="U207" i="25"/>
  <c r="V207" i="25"/>
  <c r="W207" i="25"/>
  <c r="X207" i="25"/>
  <c r="Y207" i="25"/>
  <c r="Z207" i="25"/>
  <c r="AA207" i="25"/>
  <c r="AB207" i="25"/>
  <c r="AC207" i="25"/>
  <c r="AD207" i="25"/>
  <c r="AE207" i="25"/>
  <c r="AF207" i="25"/>
  <c r="B208" i="25"/>
  <c r="C208" i="25"/>
  <c r="D208" i="25"/>
  <c r="E208" i="25"/>
  <c r="F208" i="25"/>
  <c r="G208" i="25"/>
  <c r="H208" i="25"/>
  <c r="I208" i="25"/>
  <c r="J208" i="25"/>
  <c r="K208" i="25"/>
  <c r="L208" i="25"/>
  <c r="M208" i="25"/>
  <c r="N208" i="25"/>
  <c r="O208" i="25"/>
  <c r="P208" i="25"/>
  <c r="Q208" i="25"/>
  <c r="R208" i="25"/>
  <c r="S208" i="25"/>
  <c r="T208" i="25"/>
  <c r="U208" i="25"/>
  <c r="V208" i="25"/>
  <c r="W208" i="25"/>
  <c r="X208" i="25"/>
  <c r="Y208" i="25"/>
  <c r="Z208" i="25"/>
  <c r="AA208" i="25"/>
  <c r="AB208" i="25"/>
  <c r="AC208" i="25"/>
  <c r="AD208" i="25"/>
  <c r="AE208" i="25"/>
  <c r="AF208" i="25"/>
  <c r="B209" i="25"/>
  <c r="C209" i="25"/>
  <c r="D209" i="25"/>
  <c r="E209" i="25"/>
  <c r="F209" i="25"/>
  <c r="G209" i="25"/>
  <c r="H209" i="25"/>
  <c r="I209" i="25"/>
  <c r="J209" i="25"/>
  <c r="K209" i="25"/>
  <c r="L209" i="25"/>
  <c r="M209" i="25"/>
  <c r="N209" i="25"/>
  <c r="O209" i="25"/>
  <c r="P209" i="25"/>
  <c r="Q209" i="25"/>
  <c r="R209" i="25"/>
  <c r="S209" i="25"/>
  <c r="T209" i="25"/>
  <c r="U209" i="25"/>
  <c r="V209" i="25"/>
  <c r="W209" i="25"/>
  <c r="X209" i="25"/>
  <c r="Y209" i="25"/>
  <c r="Z209" i="25"/>
  <c r="AA209" i="25"/>
  <c r="AB209" i="25"/>
  <c r="AC209" i="25"/>
  <c r="AD209" i="25"/>
  <c r="AE209" i="25"/>
  <c r="AF209" i="25"/>
  <c r="B210" i="25"/>
  <c r="C210" i="25"/>
  <c r="D210" i="25"/>
  <c r="E210" i="25"/>
  <c r="F210" i="25"/>
  <c r="G210" i="25"/>
  <c r="H210" i="25"/>
  <c r="I210" i="25"/>
  <c r="J210" i="25"/>
  <c r="K210" i="25"/>
  <c r="L210" i="25"/>
  <c r="M210" i="25"/>
  <c r="N210" i="25"/>
  <c r="O210" i="25"/>
  <c r="P210" i="25"/>
  <c r="Q210" i="25"/>
  <c r="R210" i="25"/>
  <c r="S210" i="25"/>
  <c r="T210" i="25"/>
  <c r="U210" i="25"/>
  <c r="V210" i="25"/>
  <c r="W210" i="25"/>
  <c r="X210" i="25"/>
  <c r="Y210" i="25"/>
  <c r="Z210" i="25"/>
  <c r="AA210" i="25"/>
  <c r="AB210" i="25"/>
  <c r="AC210" i="25"/>
  <c r="AD210" i="25"/>
  <c r="AE210" i="25"/>
  <c r="AF210" i="25"/>
  <c r="B211" i="25"/>
  <c r="C211" i="25"/>
  <c r="D211" i="25"/>
  <c r="E211" i="25"/>
  <c r="F211" i="25"/>
  <c r="G211" i="25"/>
  <c r="H211" i="25"/>
  <c r="I211" i="25"/>
  <c r="J211" i="25"/>
  <c r="K211" i="25"/>
  <c r="L211" i="25"/>
  <c r="M211" i="25"/>
  <c r="N211" i="25"/>
  <c r="O211" i="25"/>
  <c r="P211" i="25"/>
  <c r="Q211" i="25"/>
  <c r="R211" i="25"/>
  <c r="S211" i="25"/>
  <c r="T211" i="25"/>
  <c r="U211" i="25"/>
  <c r="V211" i="25"/>
  <c r="W211" i="25"/>
  <c r="X211" i="25"/>
  <c r="Y211" i="25"/>
  <c r="Z211" i="25"/>
  <c r="AA211" i="25"/>
  <c r="AB211" i="25"/>
  <c r="AC211" i="25"/>
  <c r="AD211" i="25"/>
  <c r="AE211" i="25"/>
  <c r="AF211" i="25"/>
  <c r="B212" i="25"/>
  <c r="C212" i="25"/>
  <c r="D212" i="25"/>
  <c r="E212" i="25"/>
  <c r="F212" i="25"/>
  <c r="G212" i="25"/>
  <c r="H212" i="25"/>
  <c r="I212" i="25"/>
  <c r="J212" i="25"/>
  <c r="K212" i="25"/>
  <c r="L212" i="25"/>
  <c r="M212" i="25"/>
  <c r="N212" i="25"/>
  <c r="O212" i="25"/>
  <c r="P212" i="25"/>
  <c r="Q212" i="25"/>
  <c r="R212" i="25"/>
  <c r="S212" i="25"/>
  <c r="T212" i="25"/>
  <c r="U212" i="25"/>
  <c r="V212" i="25"/>
  <c r="W212" i="25"/>
  <c r="X212" i="25"/>
  <c r="Y212" i="25"/>
  <c r="Z212" i="25"/>
  <c r="AA212" i="25"/>
  <c r="AB212" i="25"/>
  <c r="AC212" i="25"/>
  <c r="AD212" i="25"/>
  <c r="AE212" i="25"/>
  <c r="AF212" i="25"/>
  <c r="B213" i="25"/>
  <c r="C213" i="25"/>
  <c r="D213" i="25"/>
  <c r="E213" i="25"/>
  <c r="F213" i="25"/>
  <c r="G213" i="25"/>
  <c r="H213" i="25"/>
  <c r="I213" i="25"/>
  <c r="J213" i="25"/>
  <c r="K213" i="25"/>
  <c r="L213" i="25"/>
  <c r="M213" i="25"/>
  <c r="N213" i="25"/>
  <c r="O213" i="25"/>
  <c r="P213" i="25"/>
  <c r="Q213" i="25"/>
  <c r="R213" i="25"/>
  <c r="S213" i="25"/>
  <c r="T213" i="25"/>
  <c r="U213" i="25"/>
  <c r="V213" i="25"/>
  <c r="W213" i="25"/>
  <c r="X213" i="25"/>
  <c r="Y213" i="25"/>
  <c r="Z213" i="25"/>
  <c r="AA213" i="25"/>
  <c r="AB213" i="25"/>
  <c r="AC213" i="25"/>
  <c r="AD213" i="25"/>
  <c r="AE213" i="25"/>
  <c r="AF213" i="25"/>
  <c r="B214" i="25"/>
  <c r="C214" i="25"/>
  <c r="D214" i="25"/>
  <c r="E214" i="25"/>
  <c r="F214" i="25"/>
  <c r="G214" i="25"/>
  <c r="H214" i="25"/>
  <c r="I214" i="25"/>
  <c r="J214" i="25"/>
  <c r="K214" i="25"/>
  <c r="L214" i="25"/>
  <c r="M214" i="25"/>
  <c r="N214" i="25"/>
  <c r="O214" i="25"/>
  <c r="P214" i="25"/>
  <c r="Q214" i="25"/>
  <c r="R214" i="25"/>
  <c r="S214" i="25"/>
  <c r="T214" i="25"/>
  <c r="U214" i="25"/>
  <c r="V214" i="25"/>
  <c r="W214" i="25"/>
  <c r="X214" i="25"/>
  <c r="Y214" i="25"/>
  <c r="Z214" i="25"/>
  <c r="AA214" i="25"/>
  <c r="AB214" i="25"/>
  <c r="AC214" i="25"/>
  <c r="AD214" i="25"/>
  <c r="AE214" i="25"/>
  <c r="AF214" i="25"/>
  <c r="B215" i="25"/>
  <c r="C215" i="25"/>
  <c r="D215" i="25"/>
  <c r="E215" i="25"/>
  <c r="F215" i="25"/>
  <c r="G215" i="25"/>
  <c r="H215" i="25"/>
  <c r="I215" i="25"/>
  <c r="J215" i="25"/>
  <c r="K215" i="25"/>
  <c r="L215" i="25"/>
  <c r="M215" i="25"/>
  <c r="N215" i="25"/>
  <c r="O215" i="25"/>
  <c r="P215" i="25"/>
  <c r="Q215" i="25"/>
  <c r="R215" i="25"/>
  <c r="S215" i="25"/>
  <c r="T215" i="25"/>
  <c r="U215" i="25"/>
  <c r="V215" i="25"/>
  <c r="W215" i="25"/>
  <c r="X215" i="25"/>
  <c r="Y215" i="25"/>
  <c r="Z215" i="25"/>
  <c r="AA215" i="25"/>
  <c r="AB215" i="25"/>
  <c r="AC215" i="25"/>
  <c r="AD215" i="25"/>
  <c r="AE215" i="25"/>
  <c r="AF215" i="25"/>
  <c r="B216" i="25"/>
  <c r="C216" i="25"/>
  <c r="D216" i="25"/>
  <c r="E216" i="25"/>
  <c r="F216" i="25"/>
  <c r="G216" i="25"/>
  <c r="H216" i="25"/>
  <c r="I216" i="25"/>
  <c r="J216" i="25"/>
  <c r="K216" i="25"/>
  <c r="L216" i="25"/>
  <c r="M216" i="25"/>
  <c r="N216" i="25"/>
  <c r="O216" i="25"/>
  <c r="P216" i="25"/>
  <c r="Q216" i="25"/>
  <c r="R216" i="25"/>
  <c r="S216" i="25"/>
  <c r="T216" i="25"/>
  <c r="U216" i="25"/>
  <c r="V216" i="25"/>
  <c r="W216" i="25"/>
  <c r="X216" i="25"/>
  <c r="Y216" i="25"/>
  <c r="Z216" i="25"/>
  <c r="AA216" i="25"/>
  <c r="AB216" i="25"/>
  <c r="AC216" i="25"/>
  <c r="AD216" i="25"/>
  <c r="AE216" i="25"/>
  <c r="AF216" i="25"/>
  <c r="B217" i="25"/>
  <c r="C217" i="25"/>
  <c r="D217" i="25"/>
  <c r="E217" i="25"/>
  <c r="F217" i="25"/>
  <c r="G217" i="25"/>
  <c r="H217" i="25"/>
  <c r="I217" i="25"/>
  <c r="J217" i="25"/>
  <c r="K217" i="25"/>
  <c r="L217" i="25"/>
  <c r="M217" i="25"/>
  <c r="N217" i="25"/>
  <c r="O217" i="25"/>
  <c r="P217" i="25"/>
  <c r="Q217" i="25"/>
  <c r="R217" i="25"/>
  <c r="S217" i="25"/>
  <c r="T217" i="25"/>
  <c r="U217" i="25"/>
  <c r="V217" i="25"/>
  <c r="W217" i="25"/>
  <c r="X217" i="25"/>
  <c r="Y217" i="25"/>
  <c r="Z217" i="25"/>
  <c r="AA217" i="25"/>
  <c r="AB217" i="25"/>
  <c r="AC217" i="25"/>
  <c r="AD217" i="25"/>
  <c r="AE217" i="25"/>
  <c r="AF217" i="25"/>
  <c r="B218" i="25"/>
  <c r="C218" i="25"/>
  <c r="D218" i="25"/>
  <c r="E218" i="25"/>
  <c r="F218" i="25"/>
  <c r="G218" i="25"/>
  <c r="H218" i="25"/>
  <c r="I218" i="25"/>
  <c r="J218" i="25"/>
  <c r="K218" i="25"/>
  <c r="L218" i="25"/>
  <c r="M218" i="25"/>
  <c r="N218" i="25"/>
  <c r="O218" i="25"/>
  <c r="P218" i="25"/>
  <c r="Q218" i="25"/>
  <c r="R218" i="25"/>
  <c r="S218" i="25"/>
  <c r="T218" i="25"/>
  <c r="U218" i="25"/>
  <c r="V218" i="25"/>
  <c r="W218" i="25"/>
  <c r="X218" i="25"/>
  <c r="Y218" i="25"/>
  <c r="Z218" i="25"/>
  <c r="AA218" i="25"/>
  <c r="AB218" i="25"/>
  <c r="AC218" i="25"/>
  <c r="AD218" i="25"/>
  <c r="AE218" i="25"/>
  <c r="AF218" i="25"/>
  <c r="B219" i="25"/>
  <c r="C219" i="25"/>
  <c r="D219" i="25"/>
  <c r="E219" i="25"/>
  <c r="F219" i="25"/>
  <c r="G219" i="25"/>
  <c r="H219" i="25"/>
  <c r="I219" i="25"/>
  <c r="J219" i="25"/>
  <c r="K219" i="25"/>
  <c r="L219" i="25"/>
  <c r="M219" i="25"/>
  <c r="N219" i="25"/>
  <c r="O219" i="25"/>
  <c r="P219" i="25"/>
  <c r="Q219" i="25"/>
  <c r="R219" i="25"/>
  <c r="S219" i="25"/>
  <c r="T219" i="25"/>
  <c r="U219" i="25"/>
  <c r="V219" i="25"/>
  <c r="W219" i="25"/>
  <c r="X219" i="25"/>
  <c r="Y219" i="25"/>
  <c r="Z219" i="25"/>
  <c r="AA219" i="25"/>
  <c r="AB219" i="25"/>
  <c r="AC219" i="25"/>
  <c r="AD219" i="25"/>
  <c r="AE219" i="25"/>
  <c r="AF219" i="25"/>
  <c r="B220" i="25"/>
  <c r="C220" i="25"/>
  <c r="D220" i="25"/>
  <c r="E220" i="25"/>
  <c r="F220" i="25"/>
  <c r="G220" i="25"/>
  <c r="H220" i="25"/>
  <c r="I220" i="25"/>
  <c r="J220" i="25"/>
  <c r="K220" i="25"/>
  <c r="L220" i="25"/>
  <c r="M220" i="25"/>
  <c r="N220" i="25"/>
  <c r="O220" i="25"/>
  <c r="P220" i="25"/>
  <c r="Q220" i="25"/>
  <c r="R220" i="25"/>
  <c r="S220" i="25"/>
  <c r="T220" i="25"/>
  <c r="U220" i="25"/>
  <c r="V220" i="25"/>
  <c r="W220" i="25"/>
  <c r="X220" i="25"/>
  <c r="Y220" i="25"/>
  <c r="Z220" i="25"/>
  <c r="AA220" i="25"/>
  <c r="AB220" i="25"/>
  <c r="AC220" i="25"/>
  <c r="AD220" i="25"/>
  <c r="AE220" i="25"/>
  <c r="AF220" i="25"/>
  <c r="B221" i="25"/>
  <c r="C221" i="25"/>
  <c r="D221" i="25"/>
  <c r="E221" i="25"/>
  <c r="F221" i="25"/>
  <c r="G221" i="25"/>
  <c r="H221" i="25"/>
  <c r="I221" i="25"/>
  <c r="J221" i="25"/>
  <c r="K221" i="25"/>
  <c r="L221" i="25"/>
  <c r="M221" i="25"/>
  <c r="N221" i="25"/>
  <c r="O221" i="25"/>
  <c r="P221" i="25"/>
  <c r="Q221" i="25"/>
  <c r="R221" i="25"/>
  <c r="S221" i="25"/>
  <c r="T221" i="25"/>
  <c r="U221" i="25"/>
  <c r="V221" i="25"/>
  <c r="W221" i="25"/>
  <c r="X221" i="25"/>
  <c r="Y221" i="25"/>
  <c r="Z221" i="25"/>
  <c r="AA221" i="25"/>
  <c r="AB221" i="25"/>
  <c r="AC221" i="25"/>
  <c r="AD221" i="25"/>
  <c r="AE221" i="25"/>
  <c r="AF221" i="25"/>
  <c r="B222" i="25"/>
  <c r="C222" i="25"/>
  <c r="D222" i="25"/>
  <c r="E222" i="25"/>
  <c r="F222" i="25"/>
  <c r="G222" i="25"/>
  <c r="H222" i="25"/>
  <c r="I222" i="25"/>
  <c r="J222" i="25"/>
  <c r="K222" i="25"/>
  <c r="L222" i="25"/>
  <c r="M222" i="25"/>
  <c r="N222" i="25"/>
  <c r="O222" i="25"/>
  <c r="P222" i="25"/>
  <c r="Q222" i="25"/>
  <c r="R222" i="25"/>
  <c r="S222" i="25"/>
  <c r="T222" i="25"/>
  <c r="U222" i="25"/>
  <c r="V222" i="25"/>
  <c r="W222" i="25"/>
  <c r="X222" i="25"/>
  <c r="Y222" i="25"/>
  <c r="Z222" i="25"/>
  <c r="AA222" i="25"/>
  <c r="AB222" i="25"/>
  <c r="AC222" i="25"/>
  <c r="AD222" i="25"/>
  <c r="AE222" i="25"/>
  <c r="AF222" i="25"/>
  <c r="B223" i="25"/>
  <c r="C223" i="25"/>
  <c r="D223" i="25"/>
  <c r="E223" i="25"/>
  <c r="F223" i="25"/>
  <c r="G223" i="25"/>
  <c r="H223" i="25"/>
  <c r="I223" i="25"/>
  <c r="J223" i="25"/>
  <c r="K223" i="25"/>
  <c r="L223" i="25"/>
  <c r="M223" i="25"/>
  <c r="N223" i="25"/>
  <c r="O223" i="25"/>
  <c r="P223" i="25"/>
  <c r="Q223" i="25"/>
  <c r="R223" i="25"/>
  <c r="S223" i="25"/>
  <c r="T223" i="25"/>
  <c r="U223" i="25"/>
  <c r="V223" i="25"/>
  <c r="W223" i="25"/>
  <c r="X223" i="25"/>
  <c r="Y223" i="25"/>
  <c r="Z223" i="25"/>
  <c r="AA223" i="25"/>
  <c r="AB223" i="25"/>
  <c r="AC223" i="25"/>
  <c r="AD223" i="25"/>
  <c r="AE223" i="25"/>
  <c r="AF223" i="25"/>
  <c r="B224" i="25"/>
  <c r="C224" i="25"/>
  <c r="D224" i="25"/>
  <c r="E224" i="25"/>
  <c r="F224" i="25"/>
  <c r="G224" i="25"/>
  <c r="H224" i="25"/>
  <c r="I224" i="25"/>
  <c r="J224" i="25"/>
  <c r="K224" i="25"/>
  <c r="L224" i="25"/>
  <c r="M224" i="25"/>
  <c r="N224" i="25"/>
  <c r="O224" i="25"/>
  <c r="P224" i="25"/>
  <c r="Q224" i="25"/>
  <c r="R224" i="25"/>
  <c r="S224" i="25"/>
  <c r="T224" i="25"/>
  <c r="U224" i="25"/>
  <c r="V224" i="25"/>
  <c r="W224" i="25"/>
  <c r="X224" i="25"/>
  <c r="Y224" i="25"/>
  <c r="Z224" i="25"/>
  <c r="AA224" i="25"/>
  <c r="AB224" i="25"/>
  <c r="AC224" i="25"/>
  <c r="AD224" i="25"/>
  <c r="AE224" i="25"/>
  <c r="AF224" i="25"/>
  <c r="C183" i="25"/>
  <c r="D183" i="25"/>
  <c r="E183" i="25"/>
  <c r="F183" i="25"/>
  <c r="G183" i="25"/>
  <c r="H183" i="25"/>
  <c r="I183" i="25"/>
  <c r="J183" i="25"/>
  <c r="K183" i="25"/>
  <c r="L183" i="25"/>
  <c r="M183" i="25"/>
  <c r="N183" i="25"/>
  <c r="O183" i="25"/>
  <c r="P183" i="25"/>
  <c r="Q183" i="25"/>
  <c r="R183" i="25"/>
  <c r="S183" i="25"/>
  <c r="T183" i="25"/>
  <c r="U183" i="25"/>
  <c r="V183" i="25"/>
  <c r="W183" i="25"/>
  <c r="X183" i="25"/>
  <c r="Y183" i="25"/>
  <c r="Z183" i="25"/>
  <c r="AA183" i="25"/>
  <c r="AB183" i="25"/>
  <c r="AC183" i="25"/>
  <c r="AD183" i="25"/>
  <c r="AE183" i="25"/>
  <c r="AF183" i="25"/>
  <c r="B183" i="25"/>
  <c r="B184" i="24"/>
  <c r="C184" i="24"/>
  <c r="D184" i="24"/>
  <c r="E184" i="24"/>
  <c r="F184" i="24"/>
  <c r="G184" i="24"/>
  <c r="H184" i="24"/>
  <c r="I184" i="24"/>
  <c r="J184" i="24"/>
  <c r="K184" i="24"/>
  <c r="L184" i="24"/>
  <c r="M184" i="24"/>
  <c r="N184" i="24"/>
  <c r="O184" i="24"/>
  <c r="P184" i="24"/>
  <c r="Q184" i="24"/>
  <c r="R184" i="24"/>
  <c r="S184" i="24"/>
  <c r="T184" i="24"/>
  <c r="U184" i="24"/>
  <c r="V184" i="24"/>
  <c r="W184" i="24"/>
  <c r="X184" i="24"/>
  <c r="Y184" i="24"/>
  <c r="Z184" i="24"/>
  <c r="AA184" i="24"/>
  <c r="AB184" i="24"/>
  <c r="AC184" i="24"/>
  <c r="AD184" i="24"/>
  <c r="AE184" i="24"/>
  <c r="AF184" i="24"/>
  <c r="B185" i="24"/>
  <c r="C185" i="24"/>
  <c r="D185" i="24"/>
  <c r="E185" i="24"/>
  <c r="F185" i="24"/>
  <c r="G185" i="24"/>
  <c r="H185" i="24"/>
  <c r="I185" i="24"/>
  <c r="J185" i="24"/>
  <c r="K185" i="24"/>
  <c r="L185" i="24"/>
  <c r="M185" i="24"/>
  <c r="N185" i="24"/>
  <c r="O185" i="24"/>
  <c r="P185" i="24"/>
  <c r="Q185" i="24"/>
  <c r="R185" i="24"/>
  <c r="S185" i="24"/>
  <c r="T185" i="24"/>
  <c r="U185" i="24"/>
  <c r="V185" i="24"/>
  <c r="W185" i="24"/>
  <c r="X185" i="24"/>
  <c r="Y185" i="24"/>
  <c r="Z185" i="24"/>
  <c r="AA185" i="24"/>
  <c r="AB185" i="24"/>
  <c r="AC185" i="24"/>
  <c r="AD185" i="24"/>
  <c r="AE185" i="24"/>
  <c r="AF185" i="24"/>
  <c r="B186" i="24"/>
  <c r="C186" i="24"/>
  <c r="D186" i="24"/>
  <c r="E186" i="24"/>
  <c r="F186" i="24"/>
  <c r="G186" i="24"/>
  <c r="H186" i="24"/>
  <c r="I186" i="24"/>
  <c r="J186" i="24"/>
  <c r="K186" i="24"/>
  <c r="L186" i="24"/>
  <c r="M186" i="24"/>
  <c r="N186" i="24"/>
  <c r="O186" i="24"/>
  <c r="P186" i="24"/>
  <c r="Q186" i="24"/>
  <c r="R186" i="24"/>
  <c r="S186" i="24"/>
  <c r="T186" i="24"/>
  <c r="U186" i="24"/>
  <c r="V186" i="24"/>
  <c r="W186" i="24"/>
  <c r="X186" i="24"/>
  <c r="Y186" i="24"/>
  <c r="Z186" i="24"/>
  <c r="AA186" i="24"/>
  <c r="AB186" i="24"/>
  <c r="AC186" i="24"/>
  <c r="AD186" i="24"/>
  <c r="AE186" i="24"/>
  <c r="AF186" i="24"/>
  <c r="B187" i="24"/>
  <c r="C187" i="24"/>
  <c r="D187" i="24"/>
  <c r="E187" i="24"/>
  <c r="F187" i="24"/>
  <c r="G187" i="24"/>
  <c r="H187" i="24"/>
  <c r="I187" i="24"/>
  <c r="J187" i="24"/>
  <c r="K187" i="24"/>
  <c r="L187" i="24"/>
  <c r="M187" i="24"/>
  <c r="N187" i="24"/>
  <c r="O187" i="24"/>
  <c r="P187" i="24"/>
  <c r="Q187" i="24"/>
  <c r="R187" i="24"/>
  <c r="S187" i="24"/>
  <c r="T187" i="24"/>
  <c r="U187" i="24"/>
  <c r="V187" i="24"/>
  <c r="W187" i="24"/>
  <c r="X187" i="24"/>
  <c r="Y187" i="24"/>
  <c r="Z187" i="24"/>
  <c r="AA187" i="24"/>
  <c r="AB187" i="24"/>
  <c r="AC187" i="24"/>
  <c r="AD187" i="24"/>
  <c r="AE187" i="24"/>
  <c r="AF187" i="24"/>
  <c r="B188" i="24"/>
  <c r="C188" i="24"/>
  <c r="D188" i="24"/>
  <c r="E188" i="24"/>
  <c r="F188" i="24"/>
  <c r="G188" i="24"/>
  <c r="H188" i="24"/>
  <c r="I188" i="24"/>
  <c r="J188" i="24"/>
  <c r="K188" i="24"/>
  <c r="L188" i="24"/>
  <c r="M188" i="24"/>
  <c r="N188" i="24"/>
  <c r="O188" i="24"/>
  <c r="P188" i="24"/>
  <c r="Q188" i="24"/>
  <c r="R188" i="24"/>
  <c r="S188" i="24"/>
  <c r="T188" i="24"/>
  <c r="U188" i="24"/>
  <c r="V188" i="24"/>
  <c r="W188" i="24"/>
  <c r="X188" i="24"/>
  <c r="Y188" i="24"/>
  <c r="Z188" i="24"/>
  <c r="AA188" i="24"/>
  <c r="AB188" i="24"/>
  <c r="AC188" i="24"/>
  <c r="AD188" i="24"/>
  <c r="AE188" i="24"/>
  <c r="AF188" i="24"/>
  <c r="B189" i="24"/>
  <c r="C189" i="24"/>
  <c r="D189" i="24"/>
  <c r="E189" i="24"/>
  <c r="F189" i="24"/>
  <c r="G189" i="24"/>
  <c r="H189" i="24"/>
  <c r="I189" i="24"/>
  <c r="J189" i="24"/>
  <c r="K189" i="24"/>
  <c r="L189" i="24"/>
  <c r="M189" i="24"/>
  <c r="N189" i="24"/>
  <c r="O189" i="24"/>
  <c r="P189" i="24"/>
  <c r="Q189" i="24"/>
  <c r="R189" i="24"/>
  <c r="S189" i="24"/>
  <c r="T189" i="24"/>
  <c r="U189" i="24"/>
  <c r="V189" i="24"/>
  <c r="W189" i="24"/>
  <c r="X189" i="24"/>
  <c r="Y189" i="24"/>
  <c r="Z189" i="24"/>
  <c r="AA189" i="24"/>
  <c r="AB189" i="24"/>
  <c r="AC189" i="24"/>
  <c r="AD189" i="24"/>
  <c r="AE189" i="24"/>
  <c r="AF189" i="24"/>
  <c r="B190" i="24"/>
  <c r="C190" i="24"/>
  <c r="D190" i="24"/>
  <c r="E190" i="24"/>
  <c r="F190" i="24"/>
  <c r="G190" i="24"/>
  <c r="H190" i="24"/>
  <c r="I190" i="24"/>
  <c r="J190" i="24"/>
  <c r="K190" i="24"/>
  <c r="L190" i="24"/>
  <c r="M190" i="24"/>
  <c r="N190" i="24"/>
  <c r="O190" i="24"/>
  <c r="P190" i="24"/>
  <c r="Q190" i="24"/>
  <c r="R190" i="24"/>
  <c r="S190" i="24"/>
  <c r="T190" i="24"/>
  <c r="U190" i="24"/>
  <c r="V190" i="24"/>
  <c r="W190" i="24"/>
  <c r="X190" i="24"/>
  <c r="Y190" i="24"/>
  <c r="Z190" i="24"/>
  <c r="AA190" i="24"/>
  <c r="AB190" i="24"/>
  <c r="AC190" i="24"/>
  <c r="AD190" i="24"/>
  <c r="AE190" i="24"/>
  <c r="AF190" i="24"/>
  <c r="B191" i="24"/>
  <c r="C191" i="24"/>
  <c r="D191" i="24"/>
  <c r="E191" i="24"/>
  <c r="F191" i="24"/>
  <c r="G191" i="24"/>
  <c r="H191" i="24"/>
  <c r="I191" i="24"/>
  <c r="J191" i="24"/>
  <c r="K191" i="24"/>
  <c r="L191" i="24"/>
  <c r="M191" i="24"/>
  <c r="N191" i="24"/>
  <c r="O191" i="24"/>
  <c r="P191" i="24"/>
  <c r="Q191" i="24"/>
  <c r="R191" i="24"/>
  <c r="S191" i="24"/>
  <c r="T191" i="24"/>
  <c r="U191" i="24"/>
  <c r="V191" i="24"/>
  <c r="W191" i="24"/>
  <c r="X191" i="24"/>
  <c r="Y191" i="24"/>
  <c r="Z191" i="24"/>
  <c r="AA191" i="24"/>
  <c r="AB191" i="24"/>
  <c r="AC191" i="24"/>
  <c r="AD191" i="24"/>
  <c r="AE191" i="24"/>
  <c r="AF191" i="24"/>
  <c r="B192" i="24"/>
  <c r="C192" i="24"/>
  <c r="D192" i="24"/>
  <c r="E192" i="24"/>
  <c r="F192" i="24"/>
  <c r="G192" i="24"/>
  <c r="H192" i="24"/>
  <c r="I192" i="24"/>
  <c r="J192" i="24"/>
  <c r="K192" i="24"/>
  <c r="L192" i="24"/>
  <c r="M192" i="24"/>
  <c r="N192" i="24"/>
  <c r="O192" i="24"/>
  <c r="P192" i="24"/>
  <c r="Q192" i="24"/>
  <c r="R192" i="24"/>
  <c r="S192" i="24"/>
  <c r="T192" i="24"/>
  <c r="U192" i="24"/>
  <c r="V192" i="24"/>
  <c r="W192" i="24"/>
  <c r="X192" i="24"/>
  <c r="Y192" i="24"/>
  <c r="Z192" i="24"/>
  <c r="AA192" i="24"/>
  <c r="AB192" i="24"/>
  <c r="AC192" i="24"/>
  <c r="AD192" i="24"/>
  <c r="AE192" i="24"/>
  <c r="AF192" i="24"/>
  <c r="B193" i="24"/>
  <c r="C193" i="24"/>
  <c r="D193" i="24"/>
  <c r="E193" i="24"/>
  <c r="F193" i="24"/>
  <c r="G193" i="24"/>
  <c r="H193" i="24"/>
  <c r="I193" i="24"/>
  <c r="J193" i="24"/>
  <c r="K193" i="24"/>
  <c r="L193" i="24"/>
  <c r="M193" i="24"/>
  <c r="N193" i="24"/>
  <c r="O193" i="24"/>
  <c r="P193" i="24"/>
  <c r="Q193" i="24"/>
  <c r="R193" i="24"/>
  <c r="S193" i="24"/>
  <c r="T193" i="24"/>
  <c r="U193" i="24"/>
  <c r="V193" i="24"/>
  <c r="W193" i="24"/>
  <c r="X193" i="24"/>
  <c r="Y193" i="24"/>
  <c r="Z193" i="24"/>
  <c r="AA193" i="24"/>
  <c r="AB193" i="24"/>
  <c r="AC193" i="24"/>
  <c r="AD193" i="24"/>
  <c r="AE193" i="24"/>
  <c r="AF193" i="24"/>
  <c r="B194" i="24"/>
  <c r="C194" i="24"/>
  <c r="D194" i="24"/>
  <c r="E194" i="24"/>
  <c r="F194" i="24"/>
  <c r="G194" i="24"/>
  <c r="H194" i="24"/>
  <c r="I194" i="24"/>
  <c r="J194" i="24"/>
  <c r="K194" i="24"/>
  <c r="L194" i="24"/>
  <c r="M194" i="24"/>
  <c r="N194" i="24"/>
  <c r="O194" i="24"/>
  <c r="P194" i="24"/>
  <c r="Q194" i="24"/>
  <c r="R194" i="24"/>
  <c r="S194" i="24"/>
  <c r="T194" i="24"/>
  <c r="U194" i="24"/>
  <c r="V194" i="24"/>
  <c r="W194" i="24"/>
  <c r="X194" i="24"/>
  <c r="Y194" i="24"/>
  <c r="Z194" i="24"/>
  <c r="AA194" i="24"/>
  <c r="AB194" i="24"/>
  <c r="AC194" i="24"/>
  <c r="AD194" i="24"/>
  <c r="AE194" i="24"/>
  <c r="AF194" i="24"/>
  <c r="B195" i="24"/>
  <c r="C195" i="24"/>
  <c r="D195" i="24"/>
  <c r="E195" i="24"/>
  <c r="F195" i="24"/>
  <c r="G195" i="24"/>
  <c r="H195" i="24"/>
  <c r="I195" i="24"/>
  <c r="J195" i="24"/>
  <c r="K195" i="24"/>
  <c r="L195" i="24"/>
  <c r="M195" i="24"/>
  <c r="N195" i="24"/>
  <c r="O195" i="24"/>
  <c r="P195" i="24"/>
  <c r="Q195" i="24"/>
  <c r="R195" i="24"/>
  <c r="S195" i="24"/>
  <c r="T195" i="24"/>
  <c r="U195" i="24"/>
  <c r="V195" i="24"/>
  <c r="W195" i="24"/>
  <c r="X195" i="24"/>
  <c r="Y195" i="24"/>
  <c r="Z195" i="24"/>
  <c r="AA195" i="24"/>
  <c r="AB195" i="24"/>
  <c r="AC195" i="24"/>
  <c r="AD195" i="24"/>
  <c r="AE195" i="24"/>
  <c r="AF195" i="24"/>
  <c r="B196" i="24"/>
  <c r="C196" i="24"/>
  <c r="D196" i="24"/>
  <c r="E196" i="24"/>
  <c r="F196" i="24"/>
  <c r="G196" i="24"/>
  <c r="H196" i="24"/>
  <c r="I196" i="24"/>
  <c r="J196" i="24"/>
  <c r="K196" i="24"/>
  <c r="L196" i="24"/>
  <c r="M196" i="24"/>
  <c r="N196" i="24"/>
  <c r="O196" i="24"/>
  <c r="P196" i="24"/>
  <c r="Q196" i="24"/>
  <c r="R196" i="24"/>
  <c r="S196" i="24"/>
  <c r="T196" i="24"/>
  <c r="U196" i="24"/>
  <c r="V196" i="24"/>
  <c r="W196" i="24"/>
  <c r="X196" i="24"/>
  <c r="Y196" i="24"/>
  <c r="Z196" i="24"/>
  <c r="AA196" i="24"/>
  <c r="AB196" i="24"/>
  <c r="AC196" i="24"/>
  <c r="AD196" i="24"/>
  <c r="AE196" i="24"/>
  <c r="AF196" i="24"/>
  <c r="B197" i="24"/>
  <c r="C197" i="24"/>
  <c r="D197" i="24"/>
  <c r="E197" i="24"/>
  <c r="F197" i="24"/>
  <c r="G197" i="24"/>
  <c r="H197" i="24"/>
  <c r="I197" i="24"/>
  <c r="J197" i="24"/>
  <c r="K197" i="24"/>
  <c r="L197" i="24"/>
  <c r="M197" i="24"/>
  <c r="N197" i="24"/>
  <c r="O197" i="24"/>
  <c r="P197" i="24"/>
  <c r="Q197" i="24"/>
  <c r="R197" i="24"/>
  <c r="S197" i="24"/>
  <c r="T197" i="24"/>
  <c r="U197" i="24"/>
  <c r="V197" i="24"/>
  <c r="W197" i="24"/>
  <c r="X197" i="24"/>
  <c r="Y197" i="24"/>
  <c r="Z197" i="24"/>
  <c r="AA197" i="24"/>
  <c r="AB197" i="24"/>
  <c r="AC197" i="24"/>
  <c r="AD197" i="24"/>
  <c r="AE197" i="24"/>
  <c r="AF197" i="24"/>
  <c r="B198" i="24"/>
  <c r="C198" i="24"/>
  <c r="D198" i="24"/>
  <c r="E198" i="24"/>
  <c r="F198" i="24"/>
  <c r="G198" i="24"/>
  <c r="H198" i="24"/>
  <c r="I198" i="24"/>
  <c r="J198" i="24"/>
  <c r="K198" i="24"/>
  <c r="L198" i="24"/>
  <c r="M198" i="24"/>
  <c r="N198" i="24"/>
  <c r="O198" i="24"/>
  <c r="P198" i="24"/>
  <c r="Q198" i="24"/>
  <c r="R198" i="24"/>
  <c r="S198" i="24"/>
  <c r="T198" i="24"/>
  <c r="U198" i="24"/>
  <c r="V198" i="24"/>
  <c r="W198" i="24"/>
  <c r="X198" i="24"/>
  <c r="Y198" i="24"/>
  <c r="Z198" i="24"/>
  <c r="AA198" i="24"/>
  <c r="AB198" i="24"/>
  <c r="AC198" i="24"/>
  <c r="AD198" i="24"/>
  <c r="AE198" i="24"/>
  <c r="AF198" i="24"/>
  <c r="B199" i="24"/>
  <c r="C199" i="24"/>
  <c r="D199" i="24"/>
  <c r="E199" i="24"/>
  <c r="F199" i="24"/>
  <c r="G199" i="24"/>
  <c r="H199" i="24"/>
  <c r="I199" i="24"/>
  <c r="J199" i="24"/>
  <c r="K199" i="24"/>
  <c r="L199" i="24"/>
  <c r="M199" i="24"/>
  <c r="N199" i="24"/>
  <c r="O199" i="24"/>
  <c r="P199" i="24"/>
  <c r="Q199" i="24"/>
  <c r="R199" i="24"/>
  <c r="S199" i="24"/>
  <c r="T199" i="24"/>
  <c r="U199" i="24"/>
  <c r="V199" i="24"/>
  <c r="W199" i="24"/>
  <c r="X199" i="24"/>
  <c r="Y199" i="24"/>
  <c r="Z199" i="24"/>
  <c r="AA199" i="24"/>
  <c r="AB199" i="24"/>
  <c r="AC199" i="24"/>
  <c r="AD199" i="24"/>
  <c r="AE199" i="24"/>
  <c r="AF199" i="24"/>
  <c r="B200" i="24"/>
  <c r="C200" i="24"/>
  <c r="D200" i="24"/>
  <c r="E200" i="24"/>
  <c r="F200" i="24"/>
  <c r="G200" i="24"/>
  <c r="H200" i="24"/>
  <c r="I200" i="24"/>
  <c r="J200" i="24"/>
  <c r="K200" i="24"/>
  <c r="L200" i="24"/>
  <c r="M200" i="24"/>
  <c r="N200" i="24"/>
  <c r="O200" i="24"/>
  <c r="P200" i="24"/>
  <c r="Q200" i="24"/>
  <c r="R200" i="24"/>
  <c r="S200" i="24"/>
  <c r="T200" i="24"/>
  <c r="U200" i="24"/>
  <c r="V200" i="24"/>
  <c r="W200" i="24"/>
  <c r="X200" i="24"/>
  <c r="Y200" i="24"/>
  <c r="Z200" i="24"/>
  <c r="AA200" i="24"/>
  <c r="AB200" i="24"/>
  <c r="AC200" i="24"/>
  <c r="AD200" i="24"/>
  <c r="AE200" i="24"/>
  <c r="AF200" i="24"/>
  <c r="B201" i="24"/>
  <c r="C201" i="24"/>
  <c r="D201" i="24"/>
  <c r="E201" i="24"/>
  <c r="F201" i="24"/>
  <c r="G201" i="24"/>
  <c r="H201" i="24"/>
  <c r="I201" i="24"/>
  <c r="J201" i="24"/>
  <c r="K201" i="24"/>
  <c r="L201" i="24"/>
  <c r="M201" i="24"/>
  <c r="N201" i="24"/>
  <c r="O201" i="24"/>
  <c r="P201" i="24"/>
  <c r="Q201" i="24"/>
  <c r="R201" i="24"/>
  <c r="S201" i="24"/>
  <c r="T201" i="24"/>
  <c r="U201" i="24"/>
  <c r="V201" i="24"/>
  <c r="W201" i="24"/>
  <c r="X201" i="24"/>
  <c r="Y201" i="24"/>
  <c r="Z201" i="24"/>
  <c r="AA201" i="24"/>
  <c r="AB201" i="24"/>
  <c r="AC201" i="24"/>
  <c r="AD201" i="24"/>
  <c r="AE201" i="24"/>
  <c r="AF201" i="24"/>
  <c r="B202" i="24"/>
  <c r="C202" i="24"/>
  <c r="D202" i="24"/>
  <c r="E202" i="24"/>
  <c r="F202" i="24"/>
  <c r="G202" i="24"/>
  <c r="H202" i="24"/>
  <c r="I202" i="24"/>
  <c r="J202" i="24"/>
  <c r="K202" i="24"/>
  <c r="L202" i="24"/>
  <c r="M202" i="24"/>
  <c r="N202" i="24"/>
  <c r="O202" i="24"/>
  <c r="P202" i="24"/>
  <c r="Q202" i="24"/>
  <c r="R202" i="24"/>
  <c r="S202" i="24"/>
  <c r="T202" i="24"/>
  <c r="U202" i="24"/>
  <c r="V202" i="24"/>
  <c r="W202" i="24"/>
  <c r="X202" i="24"/>
  <c r="Y202" i="24"/>
  <c r="Z202" i="24"/>
  <c r="AA202" i="24"/>
  <c r="AB202" i="24"/>
  <c r="AC202" i="24"/>
  <c r="AD202" i="24"/>
  <c r="AE202" i="24"/>
  <c r="AF202" i="24"/>
  <c r="B203" i="24"/>
  <c r="C203" i="24"/>
  <c r="D203" i="24"/>
  <c r="E203" i="24"/>
  <c r="F203" i="24"/>
  <c r="G203" i="24"/>
  <c r="H203" i="24"/>
  <c r="I203" i="24"/>
  <c r="J203" i="24"/>
  <c r="K203" i="24"/>
  <c r="L203" i="24"/>
  <c r="M203" i="24"/>
  <c r="N203" i="24"/>
  <c r="O203" i="24"/>
  <c r="P203" i="24"/>
  <c r="Q203" i="24"/>
  <c r="R203" i="24"/>
  <c r="S203" i="24"/>
  <c r="T203" i="24"/>
  <c r="U203" i="24"/>
  <c r="V203" i="24"/>
  <c r="W203" i="24"/>
  <c r="X203" i="24"/>
  <c r="Y203" i="24"/>
  <c r="Z203" i="24"/>
  <c r="AA203" i="24"/>
  <c r="AB203" i="24"/>
  <c r="AC203" i="24"/>
  <c r="AD203" i="24"/>
  <c r="AE203" i="24"/>
  <c r="AF203" i="24"/>
  <c r="B204" i="24"/>
  <c r="C204" i="24"/>
  <c r="D204" i="24"/>
  <c r="E204" i="24"/>
  <c r="F204" i="24"/>
  <c r="G204" i="24"/>
  <c r="H204" i="24"/>
  <c r="I204" i="24"/>
  <c r="J204" i="24"/>
  <c r="K204" i="24"/>
  <c r="L204" i="24"/>
  <c r="M204" i="24"/>
  <c r="N204" i="24"/>
  <c r="O204" i="24"/>
  <c r="P204" i="24"/>
  <c r="Q204" i="24"/>
  <c r="R204" i="24"/>
  <c r="S204" i="24"/>
  <c r="T204" i="24"/>
  <c r="U204" i="24"/>
  <c r="V204" i="24"/>
  <c r="W204" i="24"/>
  <c r="X204" i="24"/>
  <c r="Y204" i="24"/>
  <c r="Z204" i="24"/>
  <c r="AA204" i="24"/>
  <c r="AB204" i="24"/>
  <c r="AC204" i="24"/>
  <c r="AD204" i="24"/>
  <c r="AE204" i="24"/>
  <c r="AF204" i="24"/>
  <c r="B205" i="24"/>
  <c r="C205" i="24"/>
  <c r="D205" i="24"/>
  <c r="E205" i="24"/>
  <c r="F205" i="24"/>
  <c r="G205" i="24"/>
  <c r="H205" i="24"/>
  <c r="I205" i="24"/>
  <c r="J205" i="24"/>
  <c r="K205" i="24"/>
  <c r="L205" i="24"/>
  <c r="M205" i="24"/>
  <c r="N205" i="24"/>
  <c r="O205" i="24"/>
  <c r="P205" i="24"/>
  <c r="Q205" i="24"/>
  <c r="R205" i="24"/>
  <c r="S205" i="24"/>
  <c r="T205" i="24"/>
  <c r="U205" i="24"/>
  <c r="V205" i="24"/>
  <c r="W205" i="24"/>
  <c r="X205" i="24"/>
  <c r="Y205" i="24"/>
  <c r="Z205" i="24"/>
  <c r="AA205" i="24"/>
  <c r="AB205" i="24"/>
  <c r="AC205" i="24"/>
  <c r="AD205" i="24"/>
  <c r="AE205" i="24"/>
  <c r="AF205" i="24"/>
  <c r="B206" i="24"/>
  <c r="C206" i="24"/>
  <c r="D206" i="24"/>
  <c r="E206" i="24"/>
  <c r="F206" i="24"/>
  <c r="G206" i="24"/>
  <c r="H206" i="24"/>
  <c r="I206" i="24"/>
  <c r="J206" i="24"/>
  <c r="K206" i="24"/>
  <c r="L206" i="24"/>
  <c r="M206" i="24"/>
  <c r="N206" i="24"/>
  <c r="O206" i="24"/>
  <c r="P206" i="24"/>
  <c r="Q206" i="24"/>
  <c r="R206" i="24"/>
  <c r="S206" i="24"/>
  <c r="T206" i="24"/>
  <c r="U206" i="24"/>
  <c r="V206" i="24"/>
  <c r="W206" i="24"/>
  <c r="X206" i="24"/>
  <c r="Y206" i="24"/>
  <c r="Z206" i="24"/>
  <c r="AA206" i="24"/>
  <c r="AB206" i="24"/>
  <c r="AC206" i="24"/>
  <c r="AD206" i="24"/>
  <c r="AE206" i="24"/>
  <c r="AF206" i="24"/>
  <c r="B207" i="24"/>
  <c r="C207" i="24"/>
  <c r="D207" i="24"/>
  <c r="E207" i="24"/>
  <c r="F207" i="24"/>
  <c r="G207" i="24"/>
  <c r="H207" i="24"/>
  <c r="I207" i="24"/>
  <c r="J207" i="24"/>
  <c r="K207" i="24"/>
  <c r="L207" i="24"/>
  <c r="M207" i="24"/>
  <c r="N207" i="24"/>
  <c r="O207" i="24"/>
  <c r="P207" i="24"/>
  <c r="Q207" i="24"/>
  <c r="R207" i="24"/>
  <c r="S207" i="24"/>
  <c r="T207" i="24"/>
  <c r="U207" i="24"/>
  <c r="V207" i="24"/>
  <c r="W207" i="24"/>
  <c r="X207" i="24"/>
  <c r="Y207" i="24"/>
  <c r="Z207" i="24"/>
  <c r="AA207" i="24"/>
  <c r="AB207" i="24"/>
  <c r="AC207" i="24"/>
  <c r="AD207" i="24"/>
  <c r="AE207" i="24"/>
  <c r="AF207" i="24"/>
  <c r="B208" i="24"/>
  <c r="C208" i="24"/>
  <c r="D208" i="24"/>
  <c r="E208" i="24"/>
  <c r="F208" i="24"/>
  <c r="G208" i="24"/>
  <c r="H208" i="24"/>
  <c r="I208" i="24"/>
  <c r="J208" i="24"/>
  <c r="K208" i="24"/>
  <c r="L208" i="24"/>
  <c r="M208" i="24"/>
  <c r="N208" i="24"/>
  <c r="O208" i="24"/>
  <c r="P208" i="24"/>
  <c r="Q208" i="24"/>
  <c r="R208" i="24"/>
  <c r="S208" i="24"/>
  <c r="T208" i="24"/>
  <c r="U208" i="24"/>
  <c r="V208" i="24"/>
  <c r="W208" i="24"/>
  <c r="X208" i="24"/>
  <c r="Y208" i="24"/>
  <c r="Z208" i="24"/>
  <c r="AA208" i="24"/>
  <c r="AB208" i="24"/>
  <c r="AC208" i="24"/>
  <c r="AD208" i="24"/>
  <c r="AE208" i="24"/>
  <c r="AF208" i="24"/>
  <c r="B209" i="24"/>
  <c r="C209" i="24"/>
  <c r="D209" i="24"/>
  <c r="E209" i="24"/>
  <c r="F209" i="24"/>
  <c r="G209" i="24"/>
  <c r="H209" i="24"/>
  <c r="I209" i="24"/>
  <c r="J209" i="24"/>
  <c r="K209" i="24"/>
  <c r="L209" i="24"/>
  <c r="M209" i="24"/>
  <c r="N209" i="24"/>
  <c r="O209" i="24"/>
  <c r="P209" i="24"/>
  <c r="Q209" i="24"/>
  <c r="R209" i="24"/>
  <c r="S209" i="24"/>
  <c r="T209" i="24"/>
  <c r="U209" i="24"/>
  <c r="V209" i="24"/>
  <c r="W209" i="24"/>
  <c r="X209" i="24"/>
  <c r="Y209" i="24"/>
  <c r="Z209" i="24"/>
  <c r="AA209" i="24"/>
  <c r="AB209" i="24"/>
  <c r="AC209" i="24"/>
  <c r="AD209" i="24"/>
  <c r="AE209" i="24"/>
  <c r="AF209" i="24"/>
  <c r="B210" i="24"/>
  <c r="C210" i="24"/>
  <c r="D210" i="24"/>
  <c r="E210" i="24"/>
  <c r="F210" i="24"/>
  <c r="G210" i="24"/>
  <c r="H210" i="24"/>
  <c r="I210" i="24"/>
  <c r="J210" i="24"/>
  <c r="K210" i="24"/>
  <c r="L210" i="24"/>
  <c r="M210" i="24"/>
  <c r="N210" i="24"/>
  <c r="O210" i="24"/>
  <c r="P210" i="24"/>
  <c r="Q210" i="24"/>
  <c r="R210" i="24"/>
  <c r="S210" i="24"/>
  <c r="T210" i="24"/>
  <c r="U210" i="24"/>
  <c r="V210" i="24"/>
  <c r="W210" i="24"/>
  <c r="X210" i="24"/>
  <c r="Y210" i="24"/>
  <c r="Z210" i="24"/>
  <c r="AA210" i="24"/>
  <c r="AB210" i="24"/>
  <c r="AC210" i="24"/>
  <c r="AD210" i="24"/>
  <c r="AE210" i="24"/>
  <c r="AF210" i="24"/>
  <c r="B211" i="24"/>
  <c r="C211" i="24"/>
  <c r="D211" i="24"/>
  <c r="E211" i="24"/>
  <c r="F211" i="24"/>
  <c r="G211" i="24"/>
  <c r="H211" i="24"/>
  <c r="I211" i="24"/>
  <c r="J211" i="24"/>
  <c r="K211" i="24"/>
  <c r="L211" i="24"/>
  <c r="M211" i="24"/>
  <c r="N211" i="24"/>
  <c r="O211" i="24"/>
  <c r="P211" i="24"/>
  <c r="Q211" i="24"/>
  <c r="R211" i="24"/>
  <c r="S211" i="24"/>
  <c r="T211" i="24"/>
  <c r="U211" i="24"/>
  <c r="V211" i="24"/>
  <c r="W211" i="24"/>
  <c r="X211" i="24"/>
  <c r="Y211" i="24"/>
  <c r="Z211" i="24"/>
  <c r="AA211" i="24"/>
  <c r="AB211" i="24"/>
  <c r="AC211" i="24"/>
  <c r="AD211" i="24"/>
  <c r="AE211" i="24"/>
  <c r="AF211" i="24"/>
  <c r="B212" i="24"/>
  <c r="C212" i="24"/>
  <c r="D212" i="24"/>
  <c r="E212" i="24"/>
  <c r="F212" i="24"/>
  <c r="G212" i="24"/>
  <c r="H212" i="24"/>
  <c r="I212" i="24"/>
  <c r="J212" i="24"/>
  <c r="K212" i="24"/>
  <c r="L212" i="24"/>
  <c r="M212" i="24"/>
  <c r="N212" i="24"/>
  <c r="O212" i="24"/>
  <c r="P212" i="24"/>
  <c r="Q212" i="24"/>
  <c r="R212" i="24"/>
  <c r="S212" i="24"/>
  <c r="T212" i="24"/>
  <c r="U212" i="24"/>
  <c r="V212" i="24"/>
  <c r="W212" i="24"/>
  <c r="X212" i="24"/>
  <c r="Y212" i="24"/>
  <c r="Z212" i="24"/>
  <c r="AA212" i="24"/>
  <c r="AB212" i="24"/>
  <c r="AC212" i="24"/>
  <c r="AD212" i="24"/>
  <c r="AE212" i="24"/>
  <c r="AF212" i="24"/>
  <c r="B213" i="24"/>
  <c r="C213" i="24"/>
  <c r="D213" i="24"/>
  <c r="E213" i="24"/>
  <c r="F213" i="24"/>
  <c r="G213" i="24"/>
  <c r="H213" i="24"/>
  <c r="I213" i="24"/>
  <c r="J213" i="24"/>
  <c r="K213" i="24"/>
  <c r="L213" i="24"/>
  <c r="M213" i="24"/>
  <c r="N213" i="24"/>
  <c r="O213" i="24"/>
  <c r="P213" i="24"/>
  <c r="Q213" i="24"/>
  <c r="R213" i="24"/>
  <c r="S213" i="24"/>
  <c r="T213" i="24"/>
  <c r="U213" i="24"/>
  <c r="V213" i="24"/>
  <c r="W213" i="24"/>
  <c r="X213" i="24"/>
  <c r="Y213" i="24"/>
  <c r="Z213" i="24"/>
  <c r="AA213" i="24"/>
  <c r="AB213" i="24"/>
  <c r="AC213" i="24"/>
  <c r="AD213" i="24"/>
  <c r="AE213" i="24"/>
  <c r="AF213" i="24"/>
  <c r="B214" i="24"/>
  <c r="C214" i="24"/>
  <c r="D214" i="24"/>
  <c r="E214" i="24"/>
  <c r="F214" i="24"/>
  <c r="G214" i="24"/>
  <c r="H214" i="24"/>
  <c r="I214" i="24"/>
  <c r="J214" i="24"/>
  <c r="K214" i="24"/>
  <c r="L214" i="24"/>
  <c r="M214" i="24"/>
  <c r="N214" i="24"/>
  <c r="O214" i="24"/>
  <c r="P214" i="24"/>
  <c r="Q214" i="24"/>
  <c r="R214" i="24"/>
  <c r="S214" i="24"/>
  <c r="T214" i="24"/>
  <c r="U214" i="24"/>
  <c r="V214" i="24"/>
  <c r="W214" i="24"/>
  <c r="X214" i="24"/>
  <c r="Y214" i="24"/>
  <c r="Z214" i="24"/>
  <c r="AA214" i="24"/>
  <c r="AB214" i="24"/>
  <c r="AC214" i="24"/>
  <c r="AD214" i="24"/>
  <c r="AE214" i="24"/>
  <c r="AF214" i="24"/>
  <c r="B215" i="24"/>
  <c r="C215" i="24"/>
  <c r="D215" i="24"/>
  <c r="E215" i="24"/>
  <c r="F215" i="24"/>
  <c r="G215" i="24"/>
  <c r="H215" i="24"/>
  <c r="I215" i="24"/>
  <c r="J215" i="24"/>
  <c r="K215" i="24"/>
  <c r="L215" i="24"/>
  <c r="M215" i="24"/>
  <c r="N215" i="24"/>
  <c r="O215" i="24"/>
  <c r="P215" i="24"/>
  <c r="Q215" i="24"/>
  <c r="R215" i="24"/>
  <c r="S215" i="24"/>
  <c r="T215" i="24"/>
  <c r="U215" i="24"/>
  <c r="V215" i="24"/>
  <c r="W215" i="24"/>
  <c r="X215" i="24"/>
  <c r="Y215" i="24"/>
  <c r="Z215" i="24"/>
  <c r="AA215" i="24"/>
  <c r="AB215" i="24"/>
  <c r="AC215" i="24"/>
  <c r="AD215" i="24"/>
  <c r="AE215" i="24"/>
  <c r="AF215" i="24"/>
  <c r="B216" i="24"/>
  <c r="C216" i="24"/>
  <c r="D216" i="24"/>
  <c r="E216" i="24"/>
  <c r="F216" i="24"/>
  <c r="G216" i="24"/>
  <c r="H216" i="24"/>
  <c r="I216" i="24"/>
  <c r="J216" i="24"/>
  <c r="K216" i="24"/>
  <c r="L216" i="24"/>
  <c r="M216" i="24"/>
  <c r="N216" i="24"/>
  <c r="O216" i="24"/>
  <c r="P216" i="24"/>
  <c r="Q216" i="24"/>
  <c r="R216" i="24"/>
  <c r="S216" i="24"/>
  <c r="T216" i="24"/>
  <c r="U216" i="24"/>
  <c r="V216" i="24"/>
  <c r="W216" i="24"/>
  <c r="X216" i="24"/>
  <c r="Y216" i="24"/>
  <c r="Z216" i="24"/>
  <c r="AA216" i="24"/>
  <c r="AB216" i="24"/>
  <c r="AC216" i="24"/>
  <c r="AD216" i="24"/>
  <c r="AE216" i="24"/>
  <c r="AF216" i="24"/>
  <c r="B217" i="24"/>
  <c r="C217" i="24"/>
  <c r="D217" i="24"/>
  <c r="E217" i="24"/>
  <c r="F217" i="24"/>
  <c r="G217" i="24"/>
  <c r="H217" i="24"/>
  <c r="I217" i="24"/>
  <c r="J217" i="24"/>
  <c r="K217" i="24"/>
  <c r="L217" i="24"/>
  <c r="M217" i="24"/>
  <c r="N217" i="24"/>
  <c r="O217" i="24"/>
  <c r="P217" i="24"/>
  <c r="Q217" i="24"/>
  <c r="R217" i="24"/>
  <c r="S217" i="24"/>
  <c r="T217" i="24"/>
  <c r="U217" i="24"/>
  <c r="V217" i="24"/>
  <c r="W217" i="24"/>
  <c r="X217" i="24"/>
  <c r="Y217" i="24"/>
  <c r="Z217" i="24"/>
  <c r="AA217" i="24"/>
  <c r="AB217" i="24"/>
  <c r="AC217" i="24"/>
  <c r="AD217" i="24"/>
  <c r="AE217" i="24"/>
  <c r="AF217" i="24"/>
  <c r="B218" i="24"/>
  <c r="C218" i="24"/>
  <c r="D218" i="24"/>
  <c r="E218" i="24"/>
  <c r="F218" i="24"/>
  <c r="G218" i="24"/>
  <c r="H218" i="24"/>
  <c r="I218" i="24"/>
  <c r="J218" i="24"/>
  <c r="K218" i="24"/>
  <c r="L218" i="24"/>
  <c r="M218" i="24"/>
  <c r="N218" i="24"/>
  <c r="O218" i="24"/>
  <c r="P218" i="24"/>
  <c r="Q218" i="24"/>
  <c r="R218" i="24"/>
  <c r="S218" i="24"/>
  <c r="T218" i="24"/>
  <c r="U218" i="24"/>
  <c r="V218" i="24"/>
  <c r="W218" i="24"/>
  <c r="X218" i="24"/>
  <c r="Y218" i="24"/>
  <c r="Z218" i="24"/>
  <c r="AA218" i="24"/>
  <c r="AB218" i="24"/>
  <c r="AC218" i="24"/>
  <c r="AD218" i="24"/>
  <c r="AE218" i="24"/>
  <c r="AF218" i="24"/>
  <c r="B219" i="24"/>
  <c r="C219" i="24"/>
  <c r="D219" i="24"/>
  <c r="E219" i="24"/>
  <c r="F219" i="24"/>
  <c r="G219" i="24"/>
  <c r="H219" i="24"/>
  <c r="I219" i="24"/>
  <c r="J219" i="24"/>
  <c r="K219" i="24"/>
  <c r="L219" i="24"/>
  <c r="M219" i="24"/>
  <c r="N219" i="24"/>
  <c r="O219" i="24"/>
  <c r="P219" i="24"/>
  <c r="Q219" i="24"/>
  <c r="R219" i="24"/>
  <c r="S219" i="24"/>
  <c r="T219" i="24"/>
  <c r="U219" i="24"/>
  <c r="V219" i="24"/>
  <c r="W219" i="24"/>
  <c r="X219" i="24"/>
  <c r="Y219" i="24"/>
  <c r="Z219" i="24"/>
  <c r="AA219" i="24"/>
  <c r="AB219" i="24"/>
  <c r="AC219" i="24"/>
  <c r="AD219" i="24"/>
  <c r="AE219" i="24"/>
  <c r="AF219" i="24"/>
  <c r="B220" i="24"/>
  <c r="C220" i="24"/>
  <c r="D220" i="24"/>
  <c r="E220" i="24"/>
  <c r="F220" i="24"/>
  <c r="G220" i="24"/>
  <c r="H220" i="24"/>
  <c r="I220" i="24"/>
  <c r="J220" i="24"/>
  <c r="K220" i="24"/>
  <c r="L220" i="24"/>
  <c r="M220" i="24"/>
  <c r="N220" i="24"/>
  <c r="O220" i="24"/>
  <c r="P220" i="24"/>
  <c r="Q220" i="24"/>
  <c r="R220" i="24"/>
  <c r="S220" i="24"/>
  <c r="T220" i="24"/>
  <c r="U220" i="24"/>
  <c r="V220" i="24"/>
  <c r="W220" i="24"/>
  <c r="X220" i="24"/>
  <c r="Y220" i="24"/>
  <c r="Z220" i="24"/>
  <c r="AA220" i="24"/>
  <c r="AB220" i="24"/>
  <c r="AC220" i="24"/>
  <c r="AD220" i="24"/>
  <c r="AE220" i="24"/>
  <c r="AF220" i="24"/>
  <c r="B221" i="24"/>
  <c r="C221" i="24"/>
  <c r="D221" i="24"/>
  <c r="E221" i="24"/>
  <c r="F221" i="24"/>
  <c r="G221" i="24"/>
  <c r="H221" i="24"/>
  <c r="I221" i="24"/>
  <c r="J221" i="24"/>
  <c r="K221" i="24"/>
  <c r="L221" i="24"/>
  <c r="M221" i="24"/>
  <c r="N221" i="24"/>
  <c r="O221" i="24"/>
  <c r="P221" i="24"/>
  <c r="Q221" i="24"/>
  <c r="R221" i="24"/>
  <c r="S221" i="24"/>
  <c r="T221" i="24"/>
  <c r="U221" i="24"/>
  <c r="V221" i="24"/>
  <c r="W221" i="24"/>
  <c r="X221" i="24"/>
  <c r="Y221" i="24"/>
  <c r="Z221" i="24"/>
  <c r="AA221" i="24"/>
  <c r="AB221" i="24"/>
  <c r="AC221" i="24"/>
  <c r="AD221" i="24"/>
  <c r="AE221" i="24"/>
  <c r="AF221" i="24"/>
  <c r="B222" i="24"/>
  <c r="C222" i="24"/>
  <c r="D222" i="24"/>
  <c r="E222" i="24"/>
  <c r="F222" i="24"/>
  <c r="G222" i="24"/>
  <c r="H222" i="24"/>
  <c r="I222" i="24"/>
  <c r="J222" i="24"/>
  <c r="K222" i="24"/>
  <c r="L222" i="24"/>
  <c r="M222" i="24"/>
  <c r="N222" i="24"/>
  <c r="O222" i="24"/>
  <c r="P222" i="24"/>
  <c r="Q222" i="24"/>
  <c r="R222" i="24"/>
  <c r="S222" i="24"/>
  <c r="T222" i="24"/>
  <c r="U222" i="24"/>
  <c r="V222" i="24"/>
  <c r="W222" i="24"/>
  <c r="X222" i="24"/>
  <c r="Y222" i="24"/>
  <c r="Z222" i="24"/>
  <c r="AA222" i="24"/>
  <c r="AB222" i="24"/>
  <c r="AC222" i="24"/>
  <c r="AD222" i="24"/>
  <c r="AE222" i="24"/>
  <c r="AF222" i="24"/>
  <c r="B223" i="24"/>
  <c r="C223" i="24"/>
  <c r="D223" i="24"/>
  <c r="E223" i="24"/>
  <c r="F223" i="24"/>
  <c r="G223" i="24"/>
  <c r="H223" i="24"/>
  <c r="I223" i="24"/>
  <c r="J223" i="24"/>
  <c r="K223" i="24"/>
  <c r="L223" i="24"/>
  <c r="M223" i="24"/>
  <c r="N223" i="24"/>
  <c r="O223" i="24"/>
  <c r="P223" i="24"/>
  <c r="Q223" i="24"/>
  <c r="R223" i="24"/>
  <c r="S223" i="24"/>
  <c r="T223" i="24"/>
  <c r="U223" i="24"/>
  <c r="V223" i="24"/>
  <c r="W223" i="24"/>
  <c r="X223" i="24"/>
  <c r="Y223" i="24"/>
  <c r="Z223" i="24"/>
  <c r="AA223" i="24"/>
  <c r="AB223" i="24"/>
  <c r="AC223" i="24"/>
  <c r="AD223" i="24"/>
  <c r="AE223" i="24"/>
  <c r="AF223" i="24"/>
  <c r="B224" i="24"/>
  <c r="C224" i="24"/>
  <c r="D224" i="24"/>
  <c r="E224" i="24"/>
  <c r="F224" i="24"/>
  <c r="G224" i="24"/>
  <c r="H224" i="24"/>
  <c r="I224" i="24"/>
  <c r="J224" i="24"/>
  <c r="K224" i="24"/>
  <c r="L224" i="24"/>
  <c r="M224" i="24"/>
  <c r="N224" i="24"/>
  <c r="O224" i="24"/>
  <c r="P224" i="24"/>
  <c r="Q224" i="24"/>
  <c r="R224" i="24"/>
  <c r="S224" i="24"/>
  <c r="T224" i="24"/>
  <c r="U224" i="24"/>
  <c r="V224" i="24"/>
  <c r="W224" i="24"/>
  <c r="X224" i="24"/>
  <c r="Y224" i="24"/>
  <c r="Z224" i="24"/>
  <c r="AA224" i="24"/>
  <c r="AB224" i="24"/>
  <c r="AC224" i="24"/>
  <c r="AD224" i="24"/>
  <c r="AE224" i="24"/>
  <c r="AF224" i="24"/>
  <c r="C183" i="24"/>
  <c r="D183" i="24"/>
  <c r="E183" i="24"/>
  <c r="F183" i="24"/>
  <c r="G183" i="24"/>
  <c r="H183" i="24"/>
  <c r="I183" i="24"/>
  <c r="J183" i="24"/>
  <c r="K183" i="24"/>
  <c r="L183" i="24"/>
  <c r="M183" i="24"/>
  <c r="N183" i="24"/>
  <c r="O183" i="24"/>
  <c r="P183" i="24"/>
  <c r="Q183" i="24"/>
  <c r="R183" i="24"/>
  <c r="S183" i="24"/>
  <c r="T183" i="24"/>
  <c r="U183" i="24"/>
  <c r="V183" i="24"/>
  <c r="W183" i="24"/>
  <c r="X183" i="24"/>
  <c r="Y183" i="24"/>
  <c r="Z183" i="24"/>
  <c r="AA183" i="24"/>
  <c r="AB183" i="24"/>
  <c r="AC183" i="24"/>
  <c r="AD183" i="24"/>
  <c r="AE183" i="24"/>
  <c r="AF183" i="24"/>
  <c r="B183" i="24"/>
  <c r="B184" i="23"/>
  <c r="C184" i="23"/>
  <c r="D184" i="23"/>
  <c r="E184" i="23"/>
  <c r="F184" i="23"/>
  <c r="G184" i="23"/>
  <c r="H184" i="23"/>
  <c r="I184" i="23"/>
  <c r="J184" i="23"/>
  <c r="K184" i="23"/>
  <c r="L184" i="23"/>
  <c r="M184" i="23"/>
  <c r="N184" i="23"/>
  <c r="O184" i="23"/>
  <c r="P184" i="23"/>
  <c r="Q184" i="23"/>
  <c r="R184" i="23"/>
  <c r="S184" i="23"/>
  <c r="T184" i="23"/>
  <c r="U184" i="23"/>
  <c r="V184" i="23"/>
  <c r="W184" i="23"/>
  <c r="X184" i="23"/>
  <c r="Y184" i="23"/>
  <c r="Z184" i="23"/>
  <c r="AA184" i="23"/>
  <c r="AB184" i="23"/>
  <c r="AC184" i="23"/>
  <c r="AD184" i="23"/>
  <c r="AE184" i="23"/>
  <c r="AF184" i="23"/>
  <c r="B185" i="23"/>
  <c r="C185" i="23"/>
  <c r="D185" i="23"/>
  <c r="E185" i="23"/>
  <c r="F185" i="23"/>
  <c r="G185" i="23"/>
  <c r="H185" i="23"/>
  <c r="I185" i="23"/>
  <c r="J185" i="23"/>
  <c r="K185" i="23"/>
  <c r="L185" i="23"/>
  <c r="M185" i="23"/>
  <c r="N185" i="23"/>
  <c r="O185" i="23"/>
  <c r="P185" i="23"/>
  <c r="Q185" i="23"/>
  <c r="R185" i="23"/>
  <c r="S185" i="23"/>
  <c r="T185" i="23"/>
  <c r="U185" i="23"/>
  <c r="V185" i="23"/>
  <c r="W185" i="23"/>
  <c r="X185" i="23"/>
  <c r="Y185" i="23"/>
  <c r="Z185" i="23"/>
  <c r="AA185" i="23"/>
  <c r="AB185" i="23"/>
  <c r="AC185" i="23"/>
  <c r="AD185" i="23"/>
  <c r="AE185" i="23"/>
  <c r="AF185" i="23"/>
  <c r="B186" i="23"/>
  <c r="C186" i="23"/>
  <c r="D186" i="23"/>
  <c r="E186" i="23"/>
  <c r="F186" i="23"/>
  <c r="G186" i="23"/>
  <c r="H186" i="23"/>
  <c r="I186" i="23"/>
  <c r="J186" i="23"/>
  <c r="K186" i="23"/>
  <c r="L186" i="23"/>
  <c r="M186" i="23"/>
  <c r="N186" i="23"/>
  <c r="O186" i="23"/>
  <c r="P186" i="23"/>
  <c r="Q186" i="23"/>
  <c r="R186" i="23"/>
  <c r="S186" i="23"/>
  <c r="T186" i="23"/>
  <c r="U186" i="23"/>
  <c r="V186" i="23"/>
  <c r="W186" i="23"/>
  <c r="X186" i="23"/>
  <c r="Y186" i="23"/>
  <c r="Z186" i="23"/>
  <c r="AA186" i="23"/>
  <c r="AB186" i="23"/>
  <c r="AC186" i="23"/>
  <c r="AD186" i="23"/>
  <c r="AE186" i="23"/>
  <c r="AF186" i="23"/>
  <c r="B187" i="23"/>
  <c r="C187" i="23"/>
  <c r="D187" i="23"/>
  <c r="E187" i="23"/>
  <c r="F187" i="23"/>
  <c r="G187" i="23"/>
  <c r="H187" i="23"/>
  <c r="I187" i="23"/>
  <c r="J187" i="23"/>
  <c r="K187" i="23"/>
  <c r="L187" i="23"/>
  <c r="M187" i="23"/>
  <c r="N187" i="23"/>
  <c r="O187" i="23"/>
  <c r="P187" i="23"/>
  <c r="Q187" i="23"/>
  <c r="R187" i="23"/>
  <c r="S187" i="23"/>
  <c r="T187" i="23"/>
  <c r="U187" i="23"/>
  <c r="V187" i="23"/>
  <c r="W187" i="23"/>
  <c r="X187" i="23"/>
  <c r="Y187" i="23"/>
  <c r="Z187" i="23"/>
  <c r="AA187" i="23"/>
  <c r="AB187" i="23"/>
  <c r="AC187" i="23"/>
  <c r="AD187" i="23"/>
  <c r="AE187" i="23"/>
  <c r="AF187" i="23"/>
  <c r="B188" i="23"/>
  <c r="C188" i="23"/>
  <c r="D188" i="23"/>
  <c r="E188" i="23"/>
  <c r="F188" i="23"/>
  <c r="G188" i="23"/>
  <c r="H188" i="23"/>
  <c r="I188" i="23"/>
  <c r="J188" i="23"/>
  <c r="K188" i="23"/>
  <c r="L188" i="23"/>
  <c r="M188" i="23"/>
  <c r="N188" i="23"/>
  <c r="O188" i="23"/>
  <c r="P188" i="23"/>
  <c r="Q188" i="23"/>
  <c r="R188" i="23"/>
  <c r="S188" i="23"/>
  <c r="T188" i="23"/>
  <c r="U188" i="23"/>
  <c r="V188" i="23"/>
  <c r="W188" i="23"/>
  <c r="X188" i="23"/>
  <c r="Y188" i="23"/>
  <c r="Z188" i="23"/>
  <c r="AA188" i="23"/>
  <c r="AB188" i="23"/>
  <c r="AC188" i="23"/>
  <c r="AD188" i="23"/>
  <c r="AE188" i="23"/>
  <c r="AF188" i="23"/>
  <c r="B189" i="23"/>
  <c r="C189" i="23"/>
  <c r="D189" i="23"/>
  <c r="E189" i="23"/>
  <c r="F189" i="23"/>
  <c r="G189" i="23"/>
  <c r="H189" i="23"/>
  <c r="I189" i="23"/>
  <c r="J189" i="23"/>
  <c r="K189" i="23"/>
  <c r="L189" i="23"/>
  <c r="M189" i="23"/>
  <c r="N189" i="23"/>
  <c r="O189" i="23"/>
  <c r="P189" i="23"/>
  <c r="Q189" i="23"/>
  <c r="R189" i="23"/>
  <c r="S189" i="23"/>
  <c r="T189" i="23"/>
  <c r="U189" i="23"/>
  <c r="V189" i="23"/>
  <c r="W189" i="23"/>
  <c r="X189" i="23"/>
  <c r="Y189" i="23"/>
  <c r="Z189" i="23"/>
  <c r="AA189" i="23"/>
  <c r="AB189" i="23"/>
  <c r="AC189" i="23"/>
  <c r="AD189" i="23"/>
  <c r="AE189" i="23"/>
  <c r="AF189" i="23"/>
  <c r="B190" i="23"/>
  <c r="C190" i="23"/>
  <c r="D190" i="23"/>
  <c r="E190" i="23"/>
  <c r="F190" i="23"/>
  <c r="G190" i="23"/>
  <c r="H190" i="23"/>
  <c r="I190" i="23"/>
  <c r="J190" i="23"/>
  <c r="K190" i="23"/>
  <c r="L190" i="23"/>
  <c r="M190" i="23"/>
  <c r="N190" i="23"/>
  <c r="O190" i="23"/>
  <c r="P190" i="23"/>
  <c r="Q190" i="23"/>
  <c r="R190" i="23"/>
  <c r="S190" i="23"/>
  <c r="T190" i="23"/>
  <c r="U190" i="23"/>
  <c r="V190" i="23"/>
  <c r="W190" i="23"/>
  <c r="X190" i="23"/>
  <c r="Y190" i="23"/>
  <c r="Z190" i="23"/>
  <c r="AA190" i="23"/>
  <c r="AB190" i="23"/>
  <c r="AC190" i="23"/>
  <c r="AD190" i="23"/>
  <c r="AE190" i="23"/>
  <c r="AF190" i="23"/>
  <c r="B191" i="23"/>
  <c r="C191" i="23"/>
  <c r="D191" i="23"/>
  <c r="E191" i="23"/>
  <c r="F191" i="23"/>
  <c r="G191" i="23"/>
  <c r="H191" i="23"/>
  <c r="I191" i="23"/>
  <c r="J191" i="23"/>
  <c r="K191" i="23"/>
  <c r="L191" i="23"/>
  <c r="M191" i="23"/>
  <c r="N191" i="23"/>
  <c r="O191" i="23"/>
  <c r="P191" i="23"/>
  <c r="Q191" i="23"/>
  <c r="R191" i="23"/>
  <c r="S191" i="23"/>
  <c r="T191" i="23"/>
  <c r="U191" i="23"/>
  <c r="V191" i="23"/>
  <c r="W191" i="23"/>
  <c r="X191" i="23"/>
  <c r="Y191" i="23"/>
  <c r="Z191" i="23"/>
  <c r="AA191" i="23"/>
  <c r="AB191" i="23"/>
  <c r="AC191" i="23"/>
  <c r="AD191" i="23"/>
  <c r="AE191" i="23"/>
  <c r="AF191" i="23"/>
  <c r="B192" i="23"/>
  <c r="C192" i="23"/>
  <c r="D192" i="23"/>
  <c r="E192" i="23"/>
  <c r="F192" i="23"/>
  <c r="G192" i="23"/>
  <c r="H192" i="23"/>
  <c r="I192" i="23"/>
  <c r="J192" i="23"/>
  <c r="K192" i="23"/>
  <c r="L192" i="23"/>
  <c r="M192" i="23"/>
  <c r="N192" i="23"/>
  <c r="O192" i="23"/>
  <c r="P192" i="23"/>
  <c r="Q192" i="23"/>
  <c r="R192" i="23"/>
  <c r="S192" i="23"/>
  <c r="T192" i="23"/>
  <c r="U192" i="23"/>
  <c r="V192" i="23"/>
  <c r="W192" i="23"/>
  <c r="X192" i="23"/>
  <c r="Y192" i="23"/>
  <c r="Z192" i="23"/>
  <c r="AA192" i="23"/>
  <c r="AB192" i="23"/>
  <c r="AC192" i="23"/>
  <c r="AD192" i="23"/>
  <c r="AE192" i="23"/>
  <c r="AF192" i="23"/>
  <c r="B193" i="23"/>
  <c r="C193" i="23"/>
  <c r="D193" i="23"/>
  <c r="E193" i="23"/>
  <c r="F193" i="23"/>
  <c r="G193" i="23"/>
  <c r="H193" i="23"/>
  <c r="I193" i="23"/>
  <c r="J193" i="23"/>
  <c r="K193" i="23"/>
  <c r="L193" i="23"/>
  <c r="M193" i="23"/>
  <c r="N193" i="23"/>
  <c r="O193" i="23"/>
  <c r="P193" i="23"/>
  <c r="Q193" i="23"/>
  <c r="R193" i="23"/>
  <c r="S193" i="23"/>
  <c r="T193" i="23"/>
  <c r="U193" i="23"/>
  <c r="V193" i="23"/>
  <c r="W193" i="23"/>
  <c r="X193" i="23"/>
  <c r="Y193" i="23"/>
  <c r="Z193" i="23"/>
  <c r="AA193" i="23"/>
  <c r="AB193" i="23"/>
  <c r="AC193" i="23"/>
  <c r="AD193" i="23"/>
  <c r="AE193" i="23"/>
  <c r="AF193" i="23"/>
  <c r="B194" i="23"/>
  <c r="C194" i="23"/>
  <c r="D194" i="23"/>
  <c r="E194" i="23"/>
  <c r="F194" i="23"/>
  <c r="G194" i="23"/>
  <c r="H194" i="23"/>
  <c r="I194" i="23"/>
  <c r="J194" i="23"/>
  <c r="K194" i="23"/>
  <c r="L194" i="23"/>
  <c r="M194" i="23"/>
  <c r="N194" i="23"/>
  <c r="O194" i="23"/>
  <c r="P194" i="23"/>
  <c r="Q194" i="23"/>
  <c r="R194" i="23"/>
  <c r="S194" i="23"/>
  <c r="T194" i="23"/>
  <c r="U194" i="23"/>
  <c r="V194" i="23"/>
  <c r="W194" i="23"/>
  <c r="X194" i="23"/>
  <c r="Y194" i="23"/>
  <c r="Z194" i="23"/>
  <c r="AA194" i="23"/>
  <c r="AB194" i="23"/>
  <c r="AC194" i="23"/>
  <c r="AD194" i="23"/>
  <c r="AE194" i="23"/>
  <c r="AF194" i="23"/>
  <c r="B195" i="23"/>
  <c r="C195" i="23"/>
  <c r="D195" i="23"/>
  <c r="E195" i="23"/>
  <c r="F195" i="23"/>
  <c r="G195" i="23"/>
  <c r="H195" i="23"/>
  <c r="I195" i="23"/>
  <c r="J195" i="23"/>
  <c r="K195" i="23"/>
  <c r="L195" i="23"/>
  <c r="M195" i="23"/>
  <c r="N195" i="23"/>
  <c r="O195" i="23"/>
  <c r="P195" i="23"/>
  <c r="Q195" i="23"/>
  <c r="R195" i="23"/>
  <c r="S195" i="23"/>
  <c r="T195" i="23"/>
  <c r="U195" i="23"/>
  <c r="V195" i="23"/>
  <c r="W195" i="23"/>
  <c r="X195" i="23"/>
  <c r="Y195" i="23"/>
  <c r="Z195" i="23"/>
  <c r="AA195" i="23"/>
  <c r="AB195" i="23"/>
  <c r="AC195" i="23"/>
  <c r="AD195" i="23"/>
  <c r="AE195" i="23"/>
  <c r="AF195" i="23"/>
  <c r="B196" i="23"/>
  <c r="C196" i="23"/>
  <c r="D196" i="23"/>
  <c r="E196" i="23"/>
  <c r="F196" i="23"/>
  <c r="G196" i="23"/>
  <c r="H196" i="23"/>
  <c r="I196" i="23"/>
  <c r="J196" i="23"/>
  <c r="K196" i="23"/>
  <c r="L196" i="23"/>
  <c r="M196" i="23"/>
  <c r="N196" i="23"/>
  <c r="O196" i="23"/>
  <c r="P196" i="23"/>
  <c r="Q196" i="23"/>
  <c r="R196" i="23"/>
  <c r="S196" i="23"/>
  <c r="T196" i="23"/>
  <c r="U196" i="23"/>
  <c r="V196" i="23"/>
  <c r="W196" i="23"/>
  <c r="X196" i="23"/>
  <c r="Y196" i="23"/>
  <c r="Z196" i="23"/>
  <c r="AA196" i="23"/>
  <c r="AB196" i="23"/>
  <c r="AC196" i="23"/>
  <c r="AD196" i="23"/>
  <c r="AE196" i="23"/>
  <c r="AF196" i="23"/>
  <c r="B197" i="23"/>
  <c r="C197" i="23"/>
  <c r="D197" i="23"/>
  <c r="E197" i="23"/>
  <c r="F197" i="23"/>
  <c r="G197" i="23"/>
  <c r="H197" i="23"/>
  <c r="I197" i="23"/>
  <c r="J197" i="23"/>
  <c r="K197" i="23"/>
  <c r="L197" i="23"/>
  <c r="M197" i="23"/>
  <c r="N197" i="23"/>
  <c r="O197" i="23"/>
  <c r="P197" i="23"/>
  <c r="Q197" i="23"/>
  <c r="R197" i="23"/>
  <c r="S197" i="23"/>
  <c r="T197" i="23"/>
  <c r="U197" i="23"/>
  <c r="V197" i="23"/>
  <c r="W197" i="23"/>
  <c r="X197" i="23"/>
  <c r="Y197" i="23"/>
  <c r="Z197" i="23"/>
  <c r="AA197" i="23"/>
  <c r="AB197" i="23"/>
  <c r="AC197" i="23"/>
  <c r="AD197" i="23"/>
  <c r="AE197" i="23"/>
  <c r="AF197" i="23"/>
  <c r="B198" i="23"/>
  <c r="C198" i="23"/>
  <c r="D198" i="23"/>
  <c r="E198" i="23"/>
  <c r="F198" i="23"/>
  <c r="G198" i="23"/>
  <c r="H198" i="23"/>
  <c r="I198" i="23"/>
  <c r="J198" i="23"/>
  <c r="K198" i="23"/>
  <c r="L198" i="23"/>
  <c r="M198" i="23"/>
  <c r="N198" i="23"/>
  <c r="O198" i="23"/>
  <c r="P198" i="23"/>
  <c r="Q198" i="23"/>
  <c r="R198" i="23"/>
  <c r="S198" i="23"/>
  <c r="T198" i="23"/>
  <c r="U198" i="23"/>
  <c r="V198" i="23"/>
  <c r="W198" i="23"/>
  <c r="X198" i="23"/>
  <c r="Y198" i="23"/>
  <c r="Z198" i="23"/>
  <c r="AA198" i="23"/>
  <c r="AB198" i="23"/>
  <c r="AC198" i="23"/>
  <c r="AD198" i="23"/>
  <c r="AE198" i="23"/>
  <c r="AF198" i="23"/>
  <c r="B199" i="23"/>
  <c r="C199" i="23"/>
  <c r="D199" i="23"/>
  <c r="E199" i="23"/>
  <c r="F199" i="23"/>
  <c r="G199" i="23"/>
  <c r="H199" i="23"/>
  <c r="I199" i="23"/>
  <c r="J199" i="23"/>
  <c r="K199" i="23"/>
  <c r="L199" i="23"/>
  <c r="M199" i="23"/>
  <c r="N199" i="23"/>
  <c r="O199" i="23"/>
  <c r="P199" i="23"/>
  <c r="Q199" i="23"/>
  <c r="R199" i="23"/>
  <c r="S199" i="23"/>
  <c r="T199" i="23"/>
  <c r="U199" i="23"/>
  <c r="V199" i="23"/>
  <c r="W199" i="23"/>
  <c r="X199" i="23"/>
  <c r="Y199" i="23"/>
  <c r="Z199" i="23"/>
  <c r="AA199" i="23"/>
  <c r="AB199" i="23"/>
  <c r="AC199" i="23"/>
  <c r="AD199" i="23"/>
  <c r="AE199" i="23"/>
  <c r="AF199" i="23"/>
  <c r="B200" i="23"/>
  <c r="C200" i="23"/>
  <c r="D200" i="23"/>
  <c r="E200" i="23"/>
  <c r="F200" i="23"/>
  <c r="G200" i="23"/>
  <c r="H200" i="23"/>
  <c r="I200" i="23"/>
  <c r="J200" i="23"/>
  <c r="K200" i="23"/>
  <c r="L200" i="23"/>
  <c r="M200" i="23"/>
  <c r="N200" i="23"/>
  <c r="O200" i="23"/>
  <c r="P200" i="23"/>
  <c r="Q200" i="23"/>
  <c r="R200" i="23"/>
  <c r="S200" i="23"/>
  <c r="T200" i="23"/>
  <c r="U200" i="23"/>
  <c r="V200" i="23"/>
  <c r="W200" i="23"/>
  <c r="X200" i="23"/>
  <c r="Y200" i="23"/>
  <c r="Z200" i="23"/>
  <c r="AA200" i="23"/>
  <c r="AB200" i="23"/>
  <c r="AC200" i="23"/>
  <c r="AD200" i="23"/>
  <c r="AE200" i="23"/>
  <c r="AF200" i="23"/>
  <c r="B201" i="23"/>
  <c r="C201" i="23"/>
  <c r="D201" i="23"/>
  <c r="E201" i="23"/>
  <c r="F201" i="23"/>
  <c r="G201" i="23"/>
  <c r="H201" i="23"/>
  <c r="I201" i="23"/>
  <c r="J201" i="23"/>
  <c r="K201" i="23"/>
  <c r="L201" i="23"/>
  <c r="M201" i="23"/>
  <c r="N201" i="23"/>
  <c r="O201" i="23"/>
  <c r="P201" i="23"/>
  <c r="Q201" i="23"/>
  <c r="R201" i="23"/>
  <c r="S201" i="23"/>
  <c r="T201" i="23"/>
  <c r="U201" i="23"/>
  <c r="V201" i="23"/>
  <c r="W201" i="23"/>
  <c r="X201" i="23"/>
  <c r="Y201" i="23"/>
  <c r="Z201" i="23"/>
  <c r="AA201" i="23"/>
  <c r="AB201" i="23"/>
  <c r="AC201" i="23"/>
  <c r="AD201" i="23"/>
  <c r="AE201" i="23"/>
  <c r="AF201" i="23"/>
  <c r="B202" i="23"/>
  <c r="C202" i="23"/>
  <c r="D202" i="23"/>
  <c r="E202" i="23"/>
  <c r="F202" i="23"/>
  <c r="G202" i="23"/>
  <c r="H202" i="23"/>
  <c r="I202" i="23"/>
  <c r="J202" i="23"/>
  <c r="K202" i="23"/>
  <c r="L202" i="23"/>
  <c r="M202" i="23"/>
  <c r="N202" i="23"/>
  <c r="O202" i="23"/>
  <c r="P202" i="23"/>
  <c r="Q202" i="23"/>
  <c r="R202" i="23"/>
  <c r="S202" i="23"/>
  <c r="T202" i="23"/>
  <c r="U202" i="23"/>
  <c r="V202" i="23"/>
  <c r="W202" i="23"/>
  <c r="X202" i="23"/>
  <c r="Y202" i="23"/>
  <c r="Z202" i="23"/>
  <c r="AA202" i="23"/>
  <c r="AB202" i="23"/>
  <c r="AC202" i="23"/>
  <c r="AD202" i="23"/>
  <c r="AE202" i="23"/>
  <c r="AF202" i="23"/>
  <c r="B203" i="23"/>
  <c r="C203" i="23"/>
  <c r="D203" i="23"/>
  <c r="E203" i="23"/>
  <c r="F203" i="23"/>
  <c r="G203" i="23"/>
  <c r="H203" i="23"/>
  <c r="I203" i="23"/>
  <c r="J203" i="23"/>
  <c r="K203" i="23"/>
  <c r="L203" i="23"/>
  <c r="M203" i="23"/>
  <c r="N203" i="23"/>
  <c r="O203" i="23"/>
  <c r="P203" i="23"/>
  <c r="Q203" i="23"/>
  <c r="R203" i="23"/>
  <c r="S203" i="23"/>
  <c r="T203" i="23"/>
  <c r="U203" i="23"/>
  <c r="V203" i="23"/>
  <c r="W203" i="23"/>
  <c r="X203" i="23"/>
  <c r="Y203" i="23"/>
  <c r="Z203" i="23"/>
  <c r="AA203" i="23"/>
  <c r="AB203" i="23"/>
  <c r="AC203" i="23"/>
  <c r="AD203" i="23"/>
  <c r="AE203" i="23"/>
  <c r="AF203" i="23"/>
  <c r="B204" i="23"/>
  <c r="C204" i="23"/>
  <c r="D204" i="23"/>
  <c r="E204" i="23"/>
  <c r="F204" i="23"/>
  <c r="G204" i="23"/>
  <c r="H204" i="23"/>
  <c r="I204" i="23"/>
  <c r="J204" i="23"/>
  <c r="K204" i="23"/>
  <c r="L204" i="23"/>
  <c r="M204" i="23"/>
  <c r="N204" i="23"/>
  <c r="O204" i="23"/>
  <c r="P204" i="23"/>
  <c r="Q204" i="23"/>
  <c r="R204" i="23"/>
  <c r="S204" i="23"/>
  <c r="T204" i="23"/>
  <c r="U204" i="23"/>
  <c r="V204" i="23"/>
  <c r="W204" i="23"/>
  <c r="X204" i="23"/>
  <c r="Y204" i="23"/>
  <c r="Z204" i="23"/>
  <c r="AA204" i="23"/>
  <c r="AB204" i="23"/>
  <c r="AC204" i="23"/>
  <c r="AD204" i="23"/>
  <c r="AE204" i="23"/>
  <c r="AF204" i="23"/>
  <c r="B205" i="23"/>
  <c r="C205" i="23"/>
  <c r="D205" i="23"/>
  <c r="E205" i="23"/>
  <c r="F205" i="23"/>
  <c r="G205" i="23"/>
  <c r="H205" i="23"/>
  <c r="I205" i="23"/>
  <c r="J205" i="23"/>
  <c r="K205" i="23"/>
  <c r="L205" i="23"/>
  <c r="M205" i="23"/>
  <c r="N205" i="23"/>
  <c r="O205" i="23"/>
  <c r="P205" i="23"/>
  <c r="Q205" i="23"/>
  <c r="R205" i="23"/>
  <c r="S205" i="23"/>
  <c r="T205" i="23"/>
  <c r="U205" i="23"/>
  <c r="V205" i="23"/>
  <c r="W205" i="23"/>
  <c r="X205" i="23"/>
  <c r="Y205" i="23"/>
  <c r="Z205" i="23"/>
  <c r="AA205" i="23"/>
  <c r="AB205" i="23"/>
  <c r="AC205" i="23"/>
  <c r="AD205" i="23"/>
  <c r="AE205" i="23"/>
  <c r="AF205" i="23"/>
  <c r="B206" i="23"/>
  <c r="C206" i="23"/>
  <c r="D206" i="23"/>
  <c r="E206" i="23"/>
  <c r="F206" i="23"/>
  <c r="G206" i="23"/>
  <c r="H206" i="23"/>
  <c r="I206" i="23"/>
  <c r="J206" i="23"/>
  <c r="K206" i="23"/>
  <c r="L206" i="23"/>
  <c r="M206" i="23"/>
  <c r="N206" i="23"/>
  <c r="O206" i="23"/>
  <c r="P206" i="23"/>
  <c r="Q206" i="23"/>
  <c r="R206" i="23"/>
  <c r="S206" i="23"/>
  <c r="T206" i="23"/>
  <c r="U206" i="23"/>
  <c r="V206" i="23"/>
  <c r="W206" i="23"/>
  <c r="X206" i="23"/>
  <c r="Y206" i="23"/>
  <c r="Z206" i="23"/>
  <c r="AA206" i="23"/>
  <c r="AB206" i="23"/>
  <c r="AC206" i="23"/>
  <c r="AD206" i="23"/>
  <c r="AE206" i="23"/>
  <c r="AF206" i="23"/>
  <c r="B207" i="23"/>
  <c r="C207" i="23"/>
  <c r="D207" i="23"/>
  <c r="E207" i="23"/>
  <c r="F207" i="23"/>
  <c r="G207" i="23"/>
  <c r="H207" i="23"/>
  <c r="I207" i="23"/>
  <c r="J207" i="23"/>
  <c r="K207" i="23"/>
  <c r="L207" i="23"/>
  <c r="M207" i="23"/>
  <c r="N207" i="23"/>
  <c r="O207" i="23"/>
  <c r="P207" i="23"/>
  <c r="Q207" i="23"/>
  <c r="R207" i="23"/>
  <c r="S207" i="23"/>
  <c r="T207" i="23"/>
  <c r="U207" i="23"/>
  <c r="V207" i="23"/>
  <c r="W207" i="23"/>
  <c r="X207" i="23"/>
  <c r="Y207" i="23"/>
  <c r="Z207" i="23"/>
  <c r="AA207" i="23"/>
  <c r="AB207" i="23"/>
  <c r="AC207" i="23"/>
  <c r="AD207" i="23"/>
  <c r="AE207" i="23"/>
  <c r="AF207" i="23"/>
  <c r="B208" i="23"/>
  <c r="C208" i="23"/>
  <c r="D208" i="23"/>
  <c r="E208" i="23"/>
  <c r="F208" i="23"/>
  <c r="G208" i="23"/>
  <c r="H208" i="23"/>
  <c r="I208" i="23"/>
  <c r="J208" i="23"/>
  <c r="K208" i="23"/>
  <c r="L208" i="23"/>
  <c r="M208" i="23"/>
  <c r="N208" i="23"/>
  <c r="O208" i="23"/>
  <c r="P208" i="23"/>
  <c r="Q208" i="23"/>
  <c r="R208" i="23"/>
  <c r="S208" i="23"/>
  <c r="T208" i="23"/>
  <c r="U208" i="23"/>
  <c r="V208" i="23"/>
  <c r="W208" i="23"/>
  <c r="X208" i="23"/>
  <c r="Y208" i="23"/>
  <c r="Z208" i="23"/>
  <c r="AA208" i="23"/>
  <c r="AB208" i="23"/>
  <c r="AC208" i="23"/>
  <c r="AD208" i="23"/>
  <c r="AE208" i="23"/>
  <c r="AF208" i="23"/>
  <c r="B209" i="23"/>
  <c r="C209" i="23"/>
  <c r="D209" i="23"/>
  <c r="E209" i="23"/>
  <c r="F209" i="23"/>
  <c r="G209" i="23"/>
  <c r="H209" i="23"/>
  <c r="I209" i="23"/>
  <c r="J209" i="23"/>
  <c r="K209" i="23"/>
  <c r="L209" i="23"/>
  <c r="M209" i="23"/>
  <c r="N209" i="23"/>
  <c r="O209" i="23"/>
  <c r="P209" i="23"/>
  <c r="Q209" i="23"/>
  <c r="R209" i="23"/>
  <c r="S209" i="23"/>
  <c r="T209" i="23"/>
  <c r="U209" i="23"/>
  <c r="V209" i="23"/>
  <c r="W209" i="23"/>
  <c r="X209" i="23"/>
  <c r="Y209" i="23"/>
  <c r="Z209" i="23"/>
  <c r="AA209" i="23"/>
  <c r="AB209" i="23"/>
  <c r="AC209" i="23"/>
  <c r="AD209" i="23"/>
  <c r="AE209" i="23"/>
  <c r="AF209" i="23"/>
  <c r="B210" i="23"/>
  <c r="C210" i="23"/>
  <c r="D210" i="23"/>
  <c r="E210" i="23"/>
  <c r="F210" i="23"/>
  <c r="G210" i="23"/>
  <c r="H210" i="23"/>
  <c r="I210" i="23"/>
  <c r="J210" i="23"/>
  <c r="K210" i="23"/>
  <c r="L210" i="23"/>
  <c r="M210" i="23"/>
  <c r="N210" i="23"/>
  <c r="O210" i="23"/>
  <c r="P210" i="23"/>
  <c r="Q210" i="23"/>
  <c r="R210" i="23"/>
  <c r="S210" i="23"/>
  <c r="T210" i="23"/>
  <c r="U210" i="23"/>
  <c r="V210" i="23"/>
  <c r="W210" i="23"/>
  <c r="X210" i="23"/>
  <c r="Y210" i="23"/>
  <c r="Z210" i="23"/>
  <c r="AA210" i="23"/>
  <c r="AB210" i="23"/>
  <c r="AC210" i="23"/>
  <c r="AD210" i="23"/>
  <c r="AE210" i="23"/>
  <c r="AF210" i="23"/>
  <c r="B211" i="23"/>
  <c r="C211" i="23"/>
  <c r="D211" i="23"/>
  <c r="E211" i="23"/>
  <c r="F211" i="23"/>
  <c r="G211" i="23"/>
  <c r="H211" i="23"/>
  <c r="I211" i="23"/>
  <c r="J211" i="23"/>
  <c r="K211" i="23"/>
  <c r="L211" i="23"/>
  <c r="M211" i="23"/>
  <c r="N211" i="23"/>
  <c r="O211" i="23"/>
  <c r="P211" i="23"/>
  <c r="Q211" i="23"/>
  <c r="R211" i="23"/>
  <c r="S211" i="23"/>
  <c r="T211" i="23"/>
  <c r="U211" i="23"/>
  <c r="V211" i="23"/>
  <c r="W211" i="23"/>
  <c r="X211" i="23"/>
  <c r="Y211" i="23"/>
  <c r="Z211" i="23"/>
  <c r="AA211" i="23"/>
  <c r="AB211" i="23"/>
  <c r="AC211" i="23"/>
  <c r="AD211" i="23"/>
  <c r="AE211" i="23"/>
  <c r="AF211" i="23"/>
  <c r="B212" i="23"/>
  <c r="C212" i="23"/>
  <c r="D212" i="23"/>
  <c r="E212" i="23"/>
  <c r="F212" i="23"/>
  <c r="G212" i="23"/>
  <c r="H212" i="23"/>
  <c r="I212" i="23"/>
  <c r="J212" i="23"/>
  <c r="K212" i="23"/>
  <c r="L212" i="23"/>
  <c r="M212" i="23"/>
  <c r="N212" i="23"/>
  <c r="O212" i="23"/>
  <c r="P212" i="23"/>
  <c r="Q212" i="23"/>
  <c r="R212" i="23"/>
  <c r="S212" i="23"/>
  <c r="T212" i="23"/>
  <c r="U212" i="23"/>
  <c r="V212" i="23"/>
  <c r="W212" i="23"/>
  <c r="X212" i="23"/>
  <c r="Y212" i="23"/>
  <c r="Z212" i="23"/>
  <c r="AA212" i="23"/>
  <c r="AB212" i="23"/>
  <c r="AC212" i="23"/>
  <c r="AD212" i="23"/>
  <c r="AE212" i="23"/>
  <c r="AF212" i="23"/>
  <c r="B213" i="23"/>
  <c r="C213" i="23"/>
  <c r="D213" i="23"/>
  <c r="E213" i="23"/>
  <c r="F213" i="23"/>
  <c r="G213" i="23"/>
  <c r="H213" i="23"/>
  <c r="I213" i="23"/>
  <c r="J213" i="23"/>
  <c r="K213" i="23"/>
  <c r="L213" i="23"/>
  <c r="M213" i="23"/>
  <c r="N213" i="23"/>
  <c r="O213" i="23"/>
  <c r="P213" i="23"/>
  <c r="Q213" i="23"/>
  <c r="R213" i="23"/>
  <c r="S213" i="23"/>
  <c r="T213" i="23"/>
  <c r="U213" i="23"/>
  <c r="V213" i="23"/>
  <c r="W213" i="23"/>
  <c r="X213" i="23"/>
  <c r="Y213" i="23"/>
  <c r="Z213" i="23"/>
  <c r="AA213" i="23"/>
  <c r="AB213" i="23"/>
  <c r="AC213" i="23"/>
  <c r="AD213" i="23"/>
  <c r="AE213" i="23"/>
  <c r="AF213" i="23"/>
  <c r="B214" i="23"/>
  <c r="C214" i="23"/>
  <c r="D214" i="23"/>
  <c r="E214" i="23"/>
  <c r="F214" i="23"/>
  <c r="G214" i="23"/>
  <c r="H214" i="23"/>
  <c r="I214" i="23"/>
  <c r="J214" i="23"/>
  <c r="K214" i="23"/>
  <c r="L214" i="23"/>
  <c r="M214" i="23"/>
  <c r="N214" i="23"/>
  <c r="O214" i="23"/>
  <c r="P214" i="23"/>
  <c r="Q214" i="23"/>
  <c r="R214" i="23"/>
  <c r="S214" i="23"/>
  <c r="T214" i="23"/>
  <c r="U214" i="23"/>
  <c r="V214" i="23"/>
  <c r="W214" i="23"/>
  <c r="X214" i="23"/>
  <c r="Y214" i="23"/>
  <c r="Z214" i="23"/>
  <c r="AA214" i="23"/>
  <c r="AB214" i="23"/>
  <c r="AC214" i="23"/>
  <c r="AD214" i="23"/>
  <c r="AE214" i="23"/>
  <c r="AF214" i="23"/>
  <c r="B215" i="23"/>
  <c r="C215" i="23"/>
  <c r="D215" i="23"/>
  <c r="E215" i="23"/>
  <c r="F215" i="23"/>
  <c r="G215" i="23"/>
  <c r="H215" i="23"/>
  <c r="I215" i="23"/>
  <c r="J215" i="23"/>
  <c r="K215" i="23"/>
  <c r="L215" i="23"/>
  <c r="M215" i="23"/>
  <c r="N215" i="23"/>
  <c r="O215" i="23"/>
  <c r="P215" i="23"/>
  <c r="Q215" i="23"/>
  <c r="R215" i="23"/>
  <c r="S215" i="23"/>
  <c r="T215" i="23"/>
  <c r="U215" i="23"/>
  <c r="V215" i="23"/>
  <c r="W215" i="23"/>
  <c r="X215" i="23"/>
  <c r="Y215" i="23"/>
  <c r="Z215" i="23"/>
  <c r="AA215" i="23"/>
  <c r="AB215" i="23"/>
  <c r="AC215" i="23"/>
  <c r="AD215" i="23"/>
  <c r="AE215" i="23"/>
  <c r="AF215" i="23"/>
  <c r="B216" i="23"/>
  <c r="C216" i="23"/>
  <c r="D216" i="23"/>
  <c r="E216" i="23"/>
  <c r="F216" i="23"/>
  <c r="G216" i="23"/>
  <c r="H216" i="23"/>
  <c r="I216" i="23"/>
  <c r="J216" i="23"/>
  <c r="K216" i="23"/>
  <c r="L216" i="23"/>
  <c r="M216" i="23"/>
  <c r="N216" i="23"/>
  <c r="O216" i="23"/>
  <c r="P216" i="23"/>
  <c r="Q216" i="23"/>
  <c r="R216" i="23"/>
  <c r="S216" i="23"/>
  <c r="T216" i="23"/>
  <c r="U216" i="23"/>
  <c r="V216" i="23"/>
  <c r="W216" i="23"/>
  <c r="X216" i="23"/>
  <c r="Y216" i="23"/>
  <c r="Z216" i="23"/>
  <c r="AA216" i="23"/>
  <c r="AB216" i="23"/>
  <c r="AC216" i="23"/>
  <c r="AD216" i="23"/>
  <c r="AE216" i="23"/>
  <c r="AF216" i="23"/>
  <c r="B217" i="23"/>
  <c r="C217" i="23"/>
  <c r="D217" i="23"/>
  <c r="E217" i="23"/>
  <c r="F217" i="23"/>
  <c r="G217" i="23"/>
  <c r="H217" i="23"/>
  <c r="I217" i="23"/>
  <c r="J217" i="23"/>
  <c r="K217" i="23"/>
  <c r="L217" i="23"/>
  <c r="M217" i="23"/>
  <c r="N217" i="23"/>
  <c r="O217" i="23"/>
  <c r="P217" i="23"/>
  <c r="Q217" i="23"/>
  <c r="R217" i="23"/>
  <c r="S217" i="23"/>
  <c r="T217" i="23"/>
  <c r="U217" i="23"/>
  <c r="V217" i="23"/>
  <c r="W217" i="23"/>
  <c r="X217" i="23"/>
  <c r="Y217" i="23"/>
  <c r="Z217" i="23"/>
  <c r="AA217" i="23"/>
  <c r="AB217" i="23"/>
  <c r="AC217" i="23"/>
  <c r="AD217" i="23"/>
  <c r="AE217" i="23"/>
  <c r="AF217" i="23"/>
  <c r="B218" i="23"/>
  <c r="C218" i="23"/>
  <c r="D218" i="23"/>
  <c r="E218" i="23"/>
  <c r="F218" i="23"/>
  <c r="G218" i="23"/>
  <c r="H218" i="23"/>
  <c r="I218" i="23"/>
  <c r="J218" i="23"/>
  <c r="K218" i="23"/>
  <c r="L218" i="23"/>
  <c r="M218" i="23"/>
  <c r="N218" i="23"/>
  <c r="O218" i="23"/>
  <c r="P218" i="23"/>
  <c r="Q218" i="23"/>
  <c r="R218" i="23"/>
  <c r="S218" i="23"/>
  <c r="T218" i="23"/>
  <c r="U218" i="23"/>
  <c r="V218" i="23"/>
  <c r="W218" i="23"/>
  <c r="X218" i="23"/>
  <c r="Y218" i="23"/>
  <c r="Z218" i="23"/>
  <c r="AA218" i="23"/>
  <c r="AB218" i="23"/>
  <c r="AC218" i="23"/>
  <c r="AD218" i="23"/>
  <c r="AE218" i="23"/>
  <c r="AF218" i="23"/>
  <c r="B219" i="23"/>
  <c r="C219" i="23"/>
  <c r="D219" i="23"/>
  <c r="E219" i="23"/>
  <c r="F219" i="23"/>
  <c r="G219" i="23"/>
  <c r="H219" i="23"/>
  <c r="I219" i="23"/>
  <c r="J219" i="23"/>
  <c r="K219" i="23"/>
  <c r="L219" i="23"/>
  <c r="M219" i="23"/>
  <c r="N219" i="23"/>
  <c r="O219" i="23"/>
  <c r="P219" i="23"/>
  <c r="Q219" i="23"/>
  <c r="R219" i="23"/>
  <c r="S219" i="23"/>
  <c r="T219" i="23"/>
  <c r="U219" i="23"/>
  <c r="V219" i="23"/>
  <c r="W219" i="23"/>
  <c r="X219" i="23"/>
  <c r="Y219" i="23"/>
  <c r="Z219" i="23"/>
  <c r="AA219" i="23"/>
  <c r="AB219" i="23"/>
  <c r="AC219" i="23"/>
  <c r="AD219" i="23"/>
  <c r="AE219" i="23"/>
  <c r="AF219" i="23"/>
  <c r="B220" i="23"/>
  <c r="C220" i="23"/>
  <c r="D220" i="23"/>
  <c r="E220" i="23"/>
  <c r="F220" i="23"/>
  <c r="G220" i="23"/>
  <c r="H220" i="23"/>
  <c r="I220" i="23"/>
  <c r="J220" i="23"/>
  <c r="K220" i="23"/>
  <c r="L220" i="23"/>
  <c r="M220" i="23"/>
  <c r="N220" i="23"/>
  <c r="O220" i="23"/>
  <c r="P220" i="23"/>
  <c r="Q220" i="23"/>
  <c r="R220" i="23"/>
  <c r="S220" i="23"/>
  <c r="T220" i="23"/>
  <c r="U220" i="23"/>
  <c r="V220" i="23"/>
  <c r="W220" i="23"/>
  <c r="X220" i="23"/>
  <c r="Y220" i="23"/>
  <c r="Z220" i="23"/>
  <c r="AA220" i="23"/>
  <c r="AB220" i="23"/>
  <c r="AC220" i="23"/>
  <c r="AD220" i="23"/>
  <c r="AE220" i="23"/>
  <c r="AF220" i="23"/>
  <c r="B221" i="23"/>
  <c r="C221" i="23"/>
  <c r="D221" i="23"/>
  <c r="E221" i="23"/>
  <c r="F221" i="23"/>
  <c r="G221" i="23"/>
  <c r="H221" i="23"/>
  <c r="I221" i="23"/>
  <c r="J221" i="23"/>
  <c r="K221" i="23"/>
  <c r="L221" i="23"/>
  <c r="M221" i="23"/>
  <c r="N221" i="23"/>
  <c r="O221" i="23"/>
  <c r="P221" i="23"/>
  <c r="Q221" i="23"/>
  <c r="R221" i="23"/>
  <c r="S221" i="23"/>
  <c r="T221" i="23"/>
  <c r="U221" i="23"/>
  <c r="V221" i="23"/>
  <c r="W221" i="23"/>
  <c r="X221" i="23"/>
  <c r="Y221" i="23"/>
  <c r="Z221" i="23"/>
  <c r="AA221" i="23"/>
  <c r="AB221" i="23"/>
  <c r="AC221" i="23"/>
  <c r="AD221" i="23"/>
  <c r="AE221" i="23"/>
  <c r="AF221" i="23"/>
  <c r="B222" i="23"/>
  <c r="C222" i="23"/>
  <c r="D222" i="23"/>
  <c r="E222" i="23"/>
  <c r="F222" i="23"/>
  <c r="G222" i="23"/>
  <c r="H222" i="23"/>
  <c r="I222" i="23"/>
  <c r="J222" i="23"/>
  <c r="K222" i="23"/>
  <c r="L222" i="23"/>
  <c r="M222" i="23"/>
  <c r="N222" i="23"/>
  <c r="O222" i="23"/>
  <c r="P222" i="23"/>
  <c r="Q222" i="23"/>
  <c r="R222" i="23"/>
  <c r="S222" i="23"/>
  <c r="T222" i="23"/>
  <c r="U222" i="23"/>
  <c r="V222" i="23"/>
  <c r="W222" i="23"/>
  <c r="X222" i="23"/>
  <c r="Y222" i="23"/>
  <c r="Z222" i="23"/>
  <c r="AA222" i="23"/>
  <c r="AB222" i="23"/>
  <c r="AC222" i="23"/>
  <c r="AD222" i="23"/>
  <c r="AE222" i="23"/>
  <c r="AF222" i="23"/>
  <c r="B223" i="23"/>
  <c r="C223" i="23"/>
  <c r="D223" i="23"/>
  <c r="E223" i="23"/>
  <c r="F223" i="23"/>
  <c r="G223" i="23"/>
  <c r="H223" i="23"/>
  <c r="I223" i="23"/>
  <c r="J223" i="23"/>
  <c r="K223" i="23"/>
  <c r="L223" i="23"/>
  <c r="M223" i="23"/>
  <c r="N223" i="23"/>
  <c r="O223" i="23"/>
  <c r="P223" i="23"/>
  <c r="Q223" i="23"/>
  <c r="R223" i="23"/>
  <c r="S223" i="23"/>
  <c r="T223" i="23"/>
  <c r="U223" i="23"/>
  <c r="V223" i="23"/>
  <c r="W223" i="23"/>
  <c r="X223" i="23"/>
  <c r="Y223" i="23"/>
  <c r="Z223" i="23"/>
  <c r="AA223" i="23"/>
  <c r="AB223" i="23"/>
  <c r="AC223" i="23"/>
  <c r="AD223" i="23"/>
  <c r="AE223" i="23"/>
  <c r="AF223" i="23"/>
  <c r="B224" i="23"/>
  <c r="C224" i="23"/>
  <c r="D224" i="23"/>
  <c r="E224" i="23"/>
  <c r="F224" i="23"/>
  <c r="G224" i="23"/>
  <c r="H224" i="23"/>
  <c r="I224" i="23"/>
  <c r="J224" i="23"/>
  <c r="K224" i="23"/>
  <c r="L224" i="23"/>
  <c r="M224" i="23"/>
  <c r="N224" i="23"/>
  <c r="O224" i="23"/>
  <c r="P224" i="23"/>
  <c r="Q224" i="23"/>
  <c r="R224" i="23"/>
  <c r="S224" i="23"/>
  <c r="T224" i="23"/>
  <c r="U224" i="23"/>
  <c r="V224" i="23"/>
  <c r="W224" i="23"/>
  <c r="X224" i="23"/>
  <c r="Y224" i="23"/>
  <c r="Z224" i="23"/>
  <c r="AA224" i="23"/>
  <c r="AB224" i="23"/>
  <c r="AC224" i="23"/>
  <c r="AD224" i="23"/>
  <c r="AE224" i="23"/>
  <c r="AF224" i="23"/>
  <c r="C183" i="23"/>
  <c r="D183" i="23"/>
  <c r="E183" i="23"/>
  <c r="F183" i="23"/>
  <c r="G183" i="23"/>
  <c r="H183" i="23"/>
  <c r="I183" i="23"/>
  <c r="J183" i="23"/>
  <c r="K183" i="23"/>
  <c r="L183" i="23"/>
  <c r="M183" i="23"/>
  <c r="N183" i="23"/>
  <c r="O183" i="23"/>
  <c r="P183" i="23"/>
  <c r="Q183" i="23"/>
  <c r="R183" i="23"/>
  <c r="S183" i="23"/>
  <c r="T183" i="23"/>
  <c r="U183" i="23"/>
  <c r="V183" i="23"/>
  <c r="W183" i="23"/>
  <c r="X183" i="23"/>
  <c r="Y183" i="23"/>
  <c r="Z183" i="23"/>
  <c r="AA183" i="23"/>
  <c r="AB183" i="23"/>
  <c r="AC183" i="23"/>
  <c r="AD183" i="23"/>
  <c r="AE183" i="23"/>
  <c r="AF183" i="23"/>
  <c r="B183" i="23"/>
  <c r="C94" i="29"/>
  <c r="D94" i="29"/>
  <c r="E94" i="29"/>
  <c r="F94" i="29"/>
  <c r="G94" i="29"/>
  <c r="H94" i="29"/>
  <c r="I94" i="29"/>
  <c r="J94" i="29"/>
  <c r="K94" i="29"/>
  <c r="L94" i="29"/>
  <c r="M94" i="29"/>
  <c r="N94" i="29"/>
  <c r="O94" i="29"/>
  <c r="P94" i="29"/>
  <c r="Q94" i="29"/>
  <c r="R94" i="29"/>
  <c r="S94" i="29"/>
  <c r="T94" i="29"/>
  <c r="U94" i="29"/>
  <c r="V94" i="29"/>
  <c r="W94" i="29"/>
  <c r="X94" i="29"/>
  <c r="Y94" i="29"/>
  <c r="Z94" i="29"/>
  <c r="AA94" i="29"/>
  <c r="AB94" i="29"/>
  <c r="AC94" i="29"/>
  <c r="AD94" i="29"/>
  <c r="AE94" i="29"/>
  <c r="AF94" i="29"/>
  <c r="C95" i="29"/>
  <c r="D95" i="29"/>
  <c r="E95" i="29"/>
  <c r="F95" i="29"/>
  <c r="G95" i="29"/>
  <c r="H95" i="29"/>
  <c r="I95" i="29"/>
  <c r="J95" i="29"/>
  <c r="K95" i="29"/>
  <c r="L95" i="29"/>
  <c r="M95" i="29"/>
  <c r="N95" i="29"/>
  <c r="O95" i="29"/>
  <c r="P95" i="29"/>
  <c r="Q95" i="29"/>
  <c r="R95" i="29"/>
  <c r="S95" i="29"/>
  <c r="T95" i="29"/>
  <c r="U95" i="29"/>
  <c r="V95" i="29"/>
  <c r="W95" i="29"/>
  <c r="X95" i="29"/>
  <c r="Y95" i="29"/>
  <c r="Z95" i="29"/>
  <c r="AA95" i="29"/>
  <c r="AB95" i="29"/>
  <c r="AC95" i="29"/>
  <c r="AD95" i="29"/>
  <c r="AE95" i="29"/>
  <c r="AF95" i="29"/>
  <c r="C96" i="29"/>
  <c r="D96" i="29"/>
  <c r="E96" i="29"/>
  <c r="F96" i="29"/>
  <c r="G96" i="29"/>
  <c r="H96" i="29"/>
  <c r="I96" i="29"/>
  <c r="J96" i="29"/>
  <c r="K96" i="29"/>
  <c r="L96" i="29"/>
  <c r="M96" i="29"/>
  <c r="N96" i="29"/>
  <c r="O96" i="29"/>
  <c r="P96" i="29"/>
  <c r="Q96" i="29"/>
  <c r="R96" i="29"/>
  <c r="S96" i="29"/>
  <c r="T96" i="29"/>
  <c r="U96" i="29"/>
  <c r="V96" i="29"/>
  <c r="W96" i="29"/>
  <c r="X96" i="29"/>
  <c r="Y96" i="29"/>
  <c r="Z96" i="29"/>
  <c r="AA96" i="29"/>
  <c r="AB96" i="29"/>
  <c r="AC96" i="29"/>
  <c r="AD96" i="29"/>
  <c r="AE96" i="29"/>
  <c r="AF96" i="29"/>
  <c r="C97" i="29"/>
  <c r="D97" i="29"/>
  <c r="E97" i="29"/>
  <c r="F97" i="29"/>
  <c r="G97" i="29"/>
  <c r="H97" i="29"/>
  <c r="I97" i="29"/>
  <c r="J97" i="29"/>
  <c r="K97" i="29"/>
  <c r="L97" i="29"/>
  <c r="M97" i="29"/>
  <c r="N97" i="29"/>
  <c r="O97" i="29"/>
  <c r="P97" i="29"/>
  <c r="Q97" i="29"/>
  <c r="R97" i="29"/>
  <c r="S97" i="29"/>
  <c r="T97" i="29"/>
  <c r="U97" i="29"/>
  <c r="V97" i="29"/>
  <c r="W97" i="29"/>
  <c r="X97" i="29"/>
  <c r="Y97" i="29"/>
  <c r="Z97" i="29"/>
  <c r="AA97" i="29"/>
  <c r="AB97" i="29"/>
  <c r="AC97" i="29"/>
  <c r="AD97" i="29"/>
  <c r="AE97" i="29"/>
  <c r="AF97" i="29"/>
  <c r="C98" i="29"/>
  <c r="D98" i="29"/>
  <c r="E98" i="29"/>
  <c r="F98" i="29"/>
  <c r="G98" i="29"/>
  <c r="H98" i="29"/>
  <c r="I98" i="29"/>
  <c r="J98" i="29"/>
  <c r="K98" i="29"/>
  <c r="L98" i="29"/>
  <c r="M98" i="29"/>
  <c r="N98" i="29"/>
  <c r="O98" i="29"/>
  <c r="P98" i="29"/>
  <c r="Q98" i="29"/>
  <c r="R98" i="29"/>
  <c r="S98" i="29"/>
  <c r="T98" i="29"/>
  <c r="U98" i="29"/>
  <c r="V98" i="29"/>
  <c r="W98" i="29"/>
  <c r="X98" i="29"/>
  <c r="Y98" i="29"/>
  <c r="Z98" i="29"/>
  <c r="AA98" i="29"/>
  <c r="AB98" i="29"/>
  <c r="AC98" i="29"/>
  <c r="AD98" i="29"/>
  <c r="AE98" i="29"/>
  <c r="AF98" i="29"/>
  <c r="C99" i="29"/>
  <c r="D99" i="29"/>
  <c r="E99" i="29"/>
  <c r="F99" i="29"/>
  <c r="G99" i="29"/>
  <c r="H99" i="29"/>
  <c r="I99" i="29"/>
  <c r="J99" i="29"/>
  <c r="K99" i="29"/>
  <c r="L99" i="29"/>
  <c r="M99" i="29"/>
  <c r="N99" i="29"/>
  <c r="O99" i="29"/>
  <c r="P99" i="29"/>
  <c r="Q99" i="29"/>
  <c r="R99" i="29"/>
  <c r="S99" i="29"/>
  <c r="T99" i="29"/>
  <c r="U99" i="29"/>
  <c r="V99" i="29"/>
  <c r="W99" i="29"/>
  <c r="X99" i="29"/>
  <c r="Y99" i="29"/>
  <c r="Z99" i="29"/>
  <c r="AA99" i="29"/>
  <c r="AB99" i="29"/>
  <c r="AC99" i="29"/>
  <c r="AD99" i="29"/>
  <c r="AE99" i="29"/>
  <c r="AF99" i="29"/>
  <c r="C100" i="29"/>
  <c r="D100" i="29"/>
  <c r="E100" i="29"/>
  <c r="F100" i="29"/>
  <c r="G100" i="29"/>
  <c r="H100" i="29"/>
  <c r="I100" i="29"/>
  <c r="J100" i="29"/>
  <c r="K100" i="29"/>
  <c r="L100" i="29"/>
  <c r="M100" i="29"/>
  <c r="N100" i="29"/>
  <c r="O100" i="29"/>
  <c r="P100" i="29"/>
  <c r="Q100" i="29"/>
  <c r="R100" i="29"/>
  <c r="S100" i="29"/>
  <c r="T100" i="29"/>
  <c r="U100" i="29"/>
  <c r="V100" i="29"/>
  <c r="W100" i="29"/>
  <c r="X100" i="29"/>
  <c r="Y100" i="29"/>
  <c r="Z100" i="29"/>
  <c r="AA100" i="29"/>
  <c r="AB100" i="29"/>
  <c r="AC100" i="29"/>
  <c r="AD100" i="29"/>
  <c r="AE100" i="29"/>
  <c r="AF100" i="29"/>
  <c r="C101" i="29"/>
  <c r="D101" i="29"/>
  <c r="E101" i="29"/>
  <c r="F101" i="29"/>
  <c r="G101" i="29"/>
  <c r="H101" i="29"/>
  <c r="I101" i="29"/>
  <c r="J101" i="29"/>
  <c r="K101" i="29"/>
  <c r="L101" i="29"/>
  <c r="M101" i="29"/>
  <c r="N101" i="29"/>
  <c r="O101" i="29"/>
  <c r="P101" i="29"/>
  <c r="Q101" i="29"/>
  <c r="R101" i="29"/>
  <c r="S101" i="29"/>
  <c r="T101" i="29"/>
  <c r="U101" i="29"/>
  <c r="V101" i="29"/>
  <c r="W101" i="29"/>
  <c r="X101" i="29"/>
  <c r="Y101" i="29"/>
  <c r="Z101" i="29"/>
  <c r="AA101" i="29"/>
  <c r="AB101" i="29"/>
  <c r="AC101" i="29"/>
  <c r="AD101" i="29"/>
  <c r="AE101" i="29"/>
  <c r="AF101" i="29"/>
  <c r="C102" i="29"/>
  <c r="D102" i="29"/>
  <c r="E102" i="29"/>
  <c r="F102" i="29"/>
  <c r="G102" i="29"/>
  <c r="H102" i="29"/>
  <c r="I102" i="29"/>
  <c r="J102" i="29"/>
  <c r="K102" i="29"/>
  <c r="L102" i="29"/>
  <c r="M102" i="29"/>
  <c r="N102" i="29"/>
  <c r="O102" i="29"/>
  <c r="P102" i="29"/>
  <c r="Q102" i="29"/>
  <c r="R102" i="29"/>
  <c r="S102" i="29"/>
  <c r="T102" i="29"/>
  <c r="U102" i="29"/>
  <c r="V102" i="29"/>
  <c r="W102" i="29"/>
  <c r="X102" i="29"/>
  <c r="Y102" i="29"/>
  <c r="Z102" i="29"/>
  <c r="AA102" i="29"/>
  <c r="AB102" i="29"/>
  <c r="AC102" i="29"/>
  <c r="AD102" i="29"/>
  <c r="AE102" i="29"/>
  <c r="AF102" i="29"/>
  <c r="C103" i="29"/>
  <c r="D103" i="29"/>
  <c r="E103" i="29"/>
  <c r="F103" i="29"/>
  <c r="G103" i="29"/>
  <c r="H103" i="29"/>
  <c r="I103" i="29"/>
  <c r="J103" i="29"/>
  <c r="K103" i="29"/>
  <c r="L103" i="29"/>
  <c r="M103" i="29"/>
  <c r="N103" i="29"/>
  <c r="O103" i="29"/>
  <c r="P103" i="29"/>
  <c r="Q103" i="29"/>
  <c r="R103" i="29"/>
  <c r="S103" i="29"/>
  <c r="T103" i="29"/>
  <c r="U103" i="29"/>
  <c r="V103" i="29"/>
  <c r="W103" i="29"/>
  <c r="X103" i="29"/>
  <c r="Y103" i="29"/>
  <c r="Z103" i="29"/>
  <c r="AA103" i="29"/>
  <c r="AB103" i="29"/>
  <c r="AC103" i="29"/>
  <c r="AD103" i="29"/>
  <c r="AE103" i="29"/>
  <c r="AF103" i="29"/>
  <c r="C104" i="29"/>
  <c r="D104" i="29"/>
  <c r="E104" i="29"/>
  <c r="F104" i="29"/>
  <c r="G104" i="29"/>
  <c r="H104" i="29"/>
  <c r="I104" i="29"/>
  <c r="J104" i="29"/>
  <c r="K104" i="29"/>
  <c r="L104" i="29"/>
  <c r="M104" i="29"/>
  <c r="N104" i="29"/>
  <c r="O104" i="29"/>
  <c r="P104" i="29"/>
  <c r="Q104" i="29"/>
  <c r="R104" i="29"/>
  <c r="S104" i="29"/>
  <c r="T104" i="29"/>
  <c r="U104" i="29"/>
  <c r="V104" i="29"/>
  <c r="W104" i="29"/>
  <c r="X104" i="29"/>
  <c r="Y104" i="29"/>
  <c r="Z104" i="29"/>
  <c r="AA104" i="29"/>
  <c r="AB104" i="29"/>
  <c r="AC104" i="29"/>
  <c r="AD104" i="29"/>
  <c r="AE104" i="29"/>
  <c r="AF104" i="29"/>
  <c r="C105" i="29"/>
  <c r="D105" i="29"/>
  <c r="E105" i="29"/>
  <c r="F105" i="29"/>
  <c r="G105" i="29"/>
  <c r="H105" i="29"/>
  <c r="I105" i="29"/>
  <c r="J105" i="29"/>
  <c r="K105" i="29"/>
  <c r="L105" i="29"/>
  <c r="M105" i="29"/>
  <c r="N105" i="29"/>
  <c r="O105" i="29"/>
  <c r="P105" i="29"/>
  <c r="Q105" i="29"/>
  <c r="R105" i="29"/>
  <c r="S105" i="29"/>
  <c r="T105" i="29"/>
  <c r="U105" i="29"/>
  <c r="V105" i="29"/>
  <c r="W105" i="29"/>
  <c r="X105" i="29"/>
  <c r="Y105" i="29"/>
  <c r="Z105" i="29"/>
  <c r="AA105" i="29"/>
  <c r="AB105" i="29"/>
  <c r="AC105" i="29"/>
  <c r="AD105" i="29"/>
  <c r="AE105" i="29"/>
  <c r="AF105" i="29"/>
  <c r="C106" i="29"/>
  <c r="D106" i="29"/>
  <c r="E106" i="29"/>
  <c r="F106" i="29"/>
  <c r="G106" i="29"/>
  <c r="H106" i="29"/>
  <c r="I106" i="29"/>
  <c r="J106" i="29"/>
  <c r="K106" i="29"/>
  <c r="L106" i="29"/>
  <c r="M106" i="29"/>
  <c r="N106" i="29"/>
  <c r="O106" i="29"/>
  <c r="P106" i="29"/>
  <c r="Q106" i="29"/>
  <c r="R106" i="29"/>
  <c r="S106" i="29"/>
  <c r="T106" i="29"/>
  <c r="U106" i="29"/>
  <c r="V106" i="29"/>
  <c r="W106" i="29"/>
  <c r="X106" i="29"/>
  <c r="Y106" i="29"/>
  <c r="Z106" i="29"/>
  <c r="AA106" i="29"/>
  <c r="AB106" i="29"/>
  <c r="AC106" i="29"/>
  <c r="AD106" i="29"/>
  <c r="AE106" i="29"/>
  <c r="AF106" i="29"/>
  <c r="C107" i="29"/>
  <c r="D107" i="29"/>
  <c r="E107" i="29"/>
  <c r="F107" i="29"/>
  <c r="G107" i="29"/>
  <c r="H107" i="29"/>
  <c r="I107" i="29"/>
  <c r="J107" i="29"/>
  <c r="K107" i="29"/>
  <c r="L107" i="29"/>
  <c r="M107" i="29"/>
  <c r="N107" i="29"/>
  <c r="O107" i="29"/>
  <c r="P107" i="29"/>
  <c r="Q107" i="29"/>
  <c r="R107" i="29"/>
  <c r="S107" i="29"/>
  <c r="T107" i="29"/>
  <c r="U107" i="29"/>
  <c r="V107" i="29"/>
  <c r="W107" i="29"/>
  <c r="X107" i="29"/>
  <c r="Y107" i="29"/>
  <c r="Z107" i="29"/>
  <c r="AA107" i="29"/>
  <c r="AB107" i="29"/>
  <c r="AC107" i="29"/>
  <c r="AD107" i="29"/>
  <c r="AE107" i="29"/>
  <c r="AF107" i="29"/>
  <c r="C108" i="29"/>
  <c r="D108" i="29"/>
  <c r="E108" i="29"/>
  <c r="F108" i="29"/>
  <c r="G108" i="29"/>
  <c r="H108" i="29"/>
  <c r="I108" i="29"/>
  <c r="J108" i="29"/>
  <c r="K108" i="29"/>
  <c r="L108" i="29"/>
  <c r="M108" i="29"/>
  <c r="N108" i="29"/>
  <c r="O108" i="29"/>
  <c r="P108" i="29"/>
  <c r="Q108" i="29"/>
  <c r="R108" i="29"/>
  <c r="S108" i="29"/>
  <c r="T108" i="29"/>
  <c r="U108" i="29"/>
  <c r="V108" i="29"/>
  <c r="W108" i="29"/>
  <c r="X108" i="29"/>
  <c r="Y108" i="29"/>
  <c r="Z108" i="29"/>
  <c r="AA108" i="29"/>
  <c r="AB108" i="29"/>
  <c r="AC108" i="29"/>
  <c r="AD108" i="29"/>
  <c r="AE108" i="29"/>
  <c r="AF108" i="29"/>
  <c r="C109" i="29"/>
  <c r="D109" i="29"/>
  <c r="E109" i="29"/>
  <c r="F109" i="29"/>
  <c r="G109" i="29"/>
  <c r="H109" i="29"/>
  <c r="I109" i="29"/>
  <c r="J109" i="29"/>
  <c r="K109" i="29"/>
  <c r="L109" i="29"/>
  <c r="M109" i="29"/>
  <c r="N109" i="29"/>
  <c r="O109" i="29"/>
  <c r="P109" i="29"/>
  <c r="Q109" i="29"/>
  <c r="R109" i="29"/>
  <c r="S109" i="29"/>
  <c r="T109" i="29"/>
  <c r="U109" i="29"/>
  <c r="V109" i="29"/>
  <c r="W109" i="29"/>
  <c r="X109" i="29"/>
  <c r="Y109" i="29"/>
  <c r="Z109" i="29"/>
  <c r="AA109" i="29"/>
  <c r="AB109" i="29"/>
  <c r="AC109" i="29"/>
  <c r="AD109" i="29"/>
  <c r="AE109" i="29"/>
  <c r="AF109" i="29"/>
  <c r="C110" i="29"/>
  <c r="D110" i="29"/>
  <c r="E110" i="29"/>
  <c r="F110" i="29"/>
  <c r="G110" i="29"/>
  <c r="H110" i="29"/>
  <c r="I110" i="29"/>
  <c r="J110" i="29"/>
  <c r="K110" i="29"/>
  <c r="L110" i="29"/>
  <c r="M110" i="29"/>
  <c r="N110" i="29"/>
  <c r="O110" i="29"/>
  <c r="P110" i="29"/>
  <c r="Q110" i="29"/>
  <c r="R110" i="29"/>
  <c r="S110" i="29"/>
  <c r="T110" i="29"/>
  <c r="U110" i="29"/>
  <c r="V110" i="29"/>
  <c r="W110" i="29"/>
  <c r="X110" i="29"/>
  <c r="Y110" i="29"/>
  <c r="Z110" i="29"/>
  <c r="AA110" i="29"/>
  <c r="AB110" i="29"/>
  <c r="AC110" i="29"/>
  <c r="AD110" i="29"/>
  <c r="AE110" i="29"/>
  <c r="AF110" i="29"/>
  <c r="C111" i="29"/>
  <c r="D111" i="29"/>
  <c r="E111" i="29"/>
  <c r="F111" i="29"/>
  <c r="G111" i="29"/>
  <c r="H111" i="29"/>
  <c r="I111" i="29"/>
  <c r="J111" i="29"/>
  <c r="K111" i="29"/>
  <c r="L111" i="29"/>
  <c r="M111" i="29"/>
  <c r="N111" i="29"/>
  <c r="O111" i="29"/>
  <c r="P111" i="29"/>
  <c r="Q111" i="29"/>
  <c r="R111" i="29"/>
  <c r="S111" i="29"/>
  <c r="T111" i="29"/>
  <c r="U111" i="29"/>
  <c r="V111" i="29"/>
  <c r="W111" i="29"/>
  <c r="X111" i="29"/>
  <c r="Y111" i="29"/>
  <c r="Z111" i="29"/>
  <c r="AA111" i="29"/>
  <c r="AB111" i="29"/>
  <c r="AC111" i="29"/>
  <c r="AD111" i="29"/>
  <c r="AE111" i="29"/>
  <c r="AF111" i="29"/>
  <c r="C112" i="29"/>
  <c r="D112" i="29"/>
  <c r="E112" i="29"/>
  <c r="F112" i="29"/>
  <c r="G112" i="29"/>
  <c r="H112" i="29"/>
  <c r="I112" i="29"/>
  <c r="J112" i="29"/>
  <c r="K112" i="29"/>
  <c r="L112" i="29"/>
  <c r="M112" i="29"/>
  <c r="N112" i="29"/>
  <c r="O112" i="29"/>
  <c r="P112" i="29"/>
  <c r="Q112" i="29"/>
  <c r="R112" i="29"/>
  <c r="S112" i="29"/>
  <c r="T112" i="29"/>
  <c r="U112" i="29"/>
  <c r="V112" i="29"/>
  <c r="W112" i="29"/>
  <c r="X112" i="29"/>
  <c r="Y112" i="29"/>
  <c r="Z112" i="29"/>
  <c r="AA112" i="29"/>
  <c r="AB112" i="29"/>
  <c r="AC112" i="29"/>
  <c r="AD112" i="29"/>
  <c r="AE112" i="29"/>
  <c r="AF112" i="29"/>
  <c r="C113" i="29"/>
  <c r="D113" i="29"/>
  <c r="E113" i="29"/>
  <c r="F113" i="29"/>
  <c r="G113" i="29"/>
  <c r="H113" i="29"/>
  <c r="I113" i="29"/>
  <c r="J113" i="29"/>
  <c r="K113" i="29"/>
  <c r="L113" i="29"/>
  <c r="M113" i="29"/>
  <c r="N113" i="29"/>
  <c r="O113" i="29"/>
  <c r="P113" i="29"/>
  <c r="Q113" i="29"/>
  <c r="R113" i="29"/>
  <c r="S113" i="29"/>
  <c r="T113" i="29"/>
  <c r="U113" i="29"/>
  <c r="V113" i="29"/>
  <c r="W113" i="29"/>
  <c r="X113" i="29"/>
  <c r="Y113" i="29"/>
  <c r="Z113" i="29"/>
  <c r="AA113" i="29"/>
  <c r="AB113" i="29"/>
  <c r="AC113" i="29"/>
  <c r="AD113" i="29"/>
  <c r="AE113" i="29"/>
  <c r="AF113" i="29"/>
  <c r="C114" i="29"/>
  <c r="D114" i="29"/>
  <c r="E114" i="29"/>
  <c r="F114" i="29"/>
  <c r="G114" i="29"/>
  <c r="H114" i="29"/>
  <c r="I114" i="29"/>
  <c r="J114" i="29"/>
  <c r="K114" i="29"/>
  <c r="L114" i="29"/>
  <c r="M114" i="29"/>
  <c r="N114" i="29"/>
  <c r="O114" i="29"/>
  <c r="P114" i="29"/>
  <c r="Q114" i="29"/>
  <c r="R114" i="29"/>
  <c r="S114" i="29"/>
  <c r="T114" i="29"/>
  <c r="U114" i="29"/>
  <c r="V114" i="29"/>
  <c r="W114" i="29"/>
  <c r="X114" i="29"/>
  <c r="Y114" i="29"/>
  <c r="Z114" i="29"/>
  <c r="AA114" i="29"/>
  <c r="AB114" i="29"/>
  <c r="AC114" i="29"/>
  <c r="AD114" i="29"/>
  <c r="AE114" i="29"/>
  <c r="AF114" i="29"/>
  <c r="C115" i="29"/>
  <c r="D115" i="29"/>
  <c r="E115" i="29"/>
  <c r="F115" i="29"/>
  <c r="G115" i="29"/>
  <c r="H115" i="29"/>
  <c r="I115" i="29"/>
  <c r="J115" i="29"/>
  <c r="K115" i="29"/>
  <c r="L115" i="29"/>
  <c r="M115" i="29"/>
  <c r="N115" i="29"/>
  <c r="O115" i="29"/>
  <c r="P115" i="29"/>
  <c r="Q115" i="29"/>
  <c r="R115" i="29"/>
  <c r="S115" i="29"/>
  <c r="T115" i="29"/>
  <c r="U115" i="29"/>
  <c r="V115" i="29"/>
  <c r="W115" i="29"/>
  <c r="X115" i="29"/>
  <c r="Y115" i="29"/>
  <c r="Z115" i="29"/>
  <c r="AA115" i="29"/>
  <c r="AB115" i="29"/>
  <c r="AC115" i="29"/>
  <c r="AD115" i="29"/>
  <c r="AE115" i="29"/>
  <c r="AF115" i="29"/>
  <c r="C116" i="29"/>
  <c r="D116" i="29"/>
  <c r="E116" i="29"/>
  <c r="F116" i="29"/>
  <c r="G116" i="29"/>
  <c r="H116" i="29"/>
  <c r="I116" i="29"/>
  <c r="J116" i="29"/>
  <c r="K116" i="29"/>
  <c r="L116" i="29"/>
  <c r="M116" i="29"/>
  <c r="N116" i="29"/>
  <c r="O116" i="29"/>
  <c r="P116" i="29"/>
  <c r="Q116" i="29"/>
  <c r="R116" i="29"/>
  <c r="S116" i="29"/>
  <c r="T116" i="29"/>
  <c r="U116" i="29"/>
  <c r="V116" i="29"/>
  <c r="W116" i="29"/>
  <c r="X116" i="29"/>
  <c r="Y116" i="29"/>
  <c r="Z116" i="29"/>
  <c r="AA116" i="29"/>
  <c r="AB116" i="29"/>
  <c r="AC116" i="29"/>
  <c r="AD116" i="29"/>
  <c r="AE116" i="29"/>
  <c r="AF116" i="29"/>
  <c r="C117" i="29"/>
  <c r="D117" i="29"/>
  <c r="E117" i="29"/>
  <c r="F117" i="29"/>
  <c r="G117" i="29"/>
  <c r="H117" i="29"/>
  <c r="I117" i="29"/>
  <c r="J117" i="29"/>
  <c r="K117" i="29"/>
  <c r="L117" i="29"/>
  <c r="M117" i="29"/>
  <c r="N117" i="29"/>
  <c r="O117" i="29"/>
  <c r="P117" i="29"/>
  <c r="Q117" i="29"/>
  <c r="R117" i="29"/>
  <c r="S117" i="29"/>
  <c r="T117" i="29"/>
  <c r="U117" i="29"/>
  <c r="V117" i="29"/>
  <c r="W117" i="29"/>
  <c r="X117" i="29"/>
  <c r="Y117" i="29"/>
  <c r="Z117" i="29"/>
  <c r="AA117" i="29"/>
  <c r="AB117" i="29"/>
  <c r="AC117" i="29"/>
  <c r="AD117" i="29"/>
  <c r="AE117" i="29"/>
  <c r="AF117" i="29"/>
  <c r="C118" i="29"/>
  <c r="D118" i="29"/>
  <c r="E118" i="29"/>
  <c r="F118" i="29"/>
  <c r="G118" i="29"/>
  <c r="H118" i="29"/>
  <c r="I118" i="29"/>
  <c r="J118" i="29"/>
  <c r="K118" i="29"/>
  <c r="L118" i="29"/>
  <c r="M118" i="29"/>
  <c r="N118" i="29"/>
  <c r="O118" i="29"/>
  <c r="P118" i="29"/>
  <c r="Q118" i="29"/>
  <c r="R118" i="29"/>
  <c r="S118" i="29"/>
  <c r="T118" i="29"/>
  <c r="U118" i="29"/>
  <c r="V118" i="29"/>
  <c r="W118" i="29"/>
  <c r="X118" i="29"/>
  <c r="Y118" i="29"/>
  <c r="Z118" i="29"/>
  <c r="AA118" i="29"/>
  <c r="AB118" i="29"/>
  <c r="AC118" i="29"/>
  <c r="AD118" i="29"/>
  <c r="AE118" i="29"/>
  <c r="AF118" i="29"/>
  <c r="C119" i="29"/>
  <c r="D119" i="29"/>
  <c r="E119" i="29"/>
  <c r="F119" i="29"/>
  <c r="G119" i="29"/>
  <c r="H119" i="29"/>
  <c r="I119" i="29"/>
  <c r="J119" i="29"/>
  <c r="K119" i="29"/>
  <c r="L119" i="29"/>
  <c r="M119" i="29"/>
  <c r="N119" i="29"/>
  <c r="O119" i="29"/>
  <c r="P119" i="29"/>
  <c r="Q119" i="29"/>
  <c r="R119" i="29"/>
  <c r="S119" i="29"/>
  <c r="T119" i="29"/>
  <c r="U119" i="29"/>
  <c r="V119" i="29"/>
  <c r="W119" i="29"/>
  <c r="X119" i="29"/>
  <c r="Y119" i="29"/>
  <c r="Z119" i="29"/>
  <c r="AA119" i="29"/>
  <c r="AB119" i="29"/>
  <c r="AC119" i="29"/>
  <c r="AD119" i="29"/>
  <c r="AE119" i="29"/>
  <c r="AF119" i="29"/>
  <c r="C120" i="29"/>
  <c r="D120" i="29"/>
  <c r="E120" i="29"/>
  <c r="F120" i="29"/>
  <c r="G120" i="29"/>
  <c r="H120" i="29"/>
  <c r="I120" i="29"/>
  <c r="J120" i="29"/>
  <c r="K120" i="29"/>
  <c r="L120" i="29"/>
  <c r="M120" i="29"/>
  <c r="N120" i="29"/>
  <c r="O120" i="29"/>
  <c r="P120" i="29"/>
  <c r="Q120" i="29"/>
  <c r="R120" i="29"/>
  <c r="S120" i="29"/>
  <c r="T120" i="29"/>
  <c r="U120" i="29"/>
  <c r="V120" i="29"/>
  <c r="W120" i="29"/>
  <c r="X120" i="29"/>
  <c r="Y120" i="29"/>
  <c r="Z120" i="29"/>
  <c r="AA120" i="29"/>
  <c r="AB120" i="29"/>
  <c r="AC120" i="29"/>
  <c r="AD120" i="29"/>
  <c r="AE120" i="29"/>
  <c r="AF120" i="29"/>
  <c r="C121" i="29"/>
  <c r="D121" i="29"/>
  <c r="E121" i="29"/>
  <c r="F121" i="29"/>
  <c r="G121" i="29"/>
  <c r="H121" i="29"/>
  <c r="I121" i="29"/>
  <c r="J121" i="29"/>
  <c r="K121" i="29"/>
  <c r="L121" i="29"/>
  <c r="M121" i="29"/>
  <c r="N121" i="29"/>
  <c r="O121" i="29"/>
  <c r="P121" i="29"/>
  <c r="Q121" i="29"/>
  <c r="R121" i="29"/>
  <c r="S121" i="29"/>
  <c r="T121" i="29"/>
  <c r="U121" i="29"/>
  <c r="V121" i="29"/>
  <c r="W121" i="29"/>
  <c r="X121" i="29"/>
  <c r="Y121" i="29"/>
  <c r="Z121" i="29"/>
  <c r="AA121" i="29"/>
  <c r="AB121" i="29"/>
  <c r="AC121" i="29"/>
  <c r="AD121" i="29"/>
  <c r="AE121" i="29"/>
  <c r="AF121" i="29"/>
  <c r="C122" i="29"/>
  <c r="D122" i="29"/>
  <c r="E122" i="29"/>
  <c r="F122" i="29"/>
  <c r="G122" i="29"/>
  <c r="H122" i="29"/>
  <c r="I122" i="29"/>
  <c r="J122" i="29"/>
  <c r="K122" i="29"/>
  <c r="L122" i="29"/>
  <c r="M122" i="29"/>
  <c r="N122" i="29"/>
  <c r="O122" i="29"/>
  <c r="P122" i="29"/>
  <c r="Q122" i="29"/>
  <c r="R122" i="29"/>
  <c r="S122" i="29"/>
  <c r="T122" i="29"/>
  <c r="U122" i="29"/>
  <c r="V122" i="29"/>
  <c r="W122" i="29"/>
  <c r="X122" i="29"/>
  <c r="Y122" i="29"/>
  <c r="Z122" i="29"/>
  <c r="AA122" i="29"/>
  <c r="AB122" i="29"/>
  <c r="AC122" i="29"/>
  <c r="AD122" i="29"/>
  <c r="AE122" i="29"/>
  <c r="AF122" i="29"/>
  <c r="C123" i="29"/>
  <c r="D123" i="29"/>
  <c r="E123" i="29"/>
  <c r="F123" i="29"/>
  <c r="G123" i="29"/>
  <c r="H123" i="29"/>
  <c r="I123" i="29"/>
  <c r="J123" i="29"/>
  <c r="K123" i="29"/>
  <c r="L123" i="29"/>
  <c r="M123" i="29"/>
  <c r="N123" i="29"/>
  <c r="O123" i="29"/>
  <c r="P123" i="29"/>
  <c r="Q123" i="29"/>
  <c r="R123" i="29"/>
  <c r="S123" i="29"/>
  <c r="T123" i="29"/>
  <c r="U123" i="29"/>
  <c r="V123" i="29"/>
  <c r="W123" i="29"/>
  <c r="X123" i="29"/>
  <c r="Y123" i="29"/>
  <c r="Z123" i="29"/>
  <c r="AA123" i="29"/>
  <c r="AB123" i="29"/>
  <c r="AC123" i="29"/>
  <c r="AD123" i="29"/>
  <c r="AE123" i="29"/>
  <c r="AF123" i="29"/>
  <c r="C124" i="29"/>
  <c r="D124" i="29"/>
  <c r="E124" i="29"/>
  <c r="F124" i="29"/>
  <c r="G124" i="29"/>
  <c r="H124" i="29"/>
  <c r="I124" i="29"/>
  <c r="J124" i="29"/>
  <c r="K124" i="29"/>
  <c r="L124" i="29"/>
  <c r="M124" i="29"/>
  <c r="N124" i="29"/>
  <c r="O124" i="29"/>
  <c r="P124" i="29"/>
  <c r="Q124" i="29"/>
  <c r="R124" i="29"/>
  <c r="S124" i="29"/>
  <c r="T124" i="29"/>
  <c r="U124" i="29"/>
  <c r="V124" i="29"/>
  <c r="W124" i="29"/>
  <c r="X124" i="29"/>
  <c r="Y124" i="29"/>
  <c r="Z124" i="29"/>
  <c r="AA124" i="29"/>
  <c r="AB124" i="29"/>
  <c r="AC124" i="29"/>
  <c r="AD124" i="29"/>
  <c r="AE124" i="29"/>
  <c r="AF124" i="29"/>
  <c r="C125" i="29"/>
  <c r="D125" i="29"/>
  <c r="E125" i="29"/>
  <c r="F125" i="29"/>
  <c r="G125" i="29"/>
  <c r="H125" i="29"/>
  <c r="I125" i="29"/>
  <c r="J125" i="29"/>
  <c r="K125" i="29"/>
  <c r="L125" i="29"/>
  <c r="M125" i="29"/>
  <c r="N125" i="29"/>
  <c r="O125" i="29"/>
  <c r="P125" i="29"/>
  <c r="Q125" i="29"/>
  <c r="R125" i="29"/>
  <c r="S125" i="29"/>
  <c r="T125" i="29"/>
  <c r="U125" i="29"/>
  <c r="V125" i="29"/>
  <c r="W125" i="29"/>
  <c r="X125" i="29"/>
  <c r="Y125" i="29"/>
  <c r="Z125" i="29"/>
  <c r="AA125" i="29"/>
  <c r="AB125" i="29"/>
  <c r="AC125" i="29"/>
  <c r="AD125" i="29"/>
  <c r="AE125" i="29"/>
  <c r="AF125" i="29"/>
  <c r="C126" i="29"/>
  <c r="D126" i="29"/>
  <c r="E126" i="29"/>
  <c r="F126" i="29"/>
  <c r="G126" i="29"/>
  <c r="H126" i="29"/>
  <c r="I126" i="29"/>
  <c r="J126" i="29"/>
  <c r="K126" i="29"/>
  <c r="L126" i="29"/>
  <c r="M126" i="29"/>
  <c r="N126" i="29"/>
  <c r="O126" i="29"/>
  <c r="P126" i="29"/>
  <c r="Q126" i="29"/>
  <c r="R126" i="29"/>
  <c r="S126" i="29"/>
  <c r="T126" i="29"/>
  <c r="U126" i="29"/>
  <c r="V126" i="29"/>
  <c r="W126" i="29"/>
  <c r="X126" i="29"/>
  <c r="Y126" i="29"/>
  <c r="Z126" i="29"/>
  <c r="AA126" i="29"/>
  <c r="AB126" i="29"/>
  <c r="AC126" i="29"/>
  <c r="AD126" i="29"/>
  <c r="AE126" i="29"/>
  <c r="AF126" i="29"/>
  <c r="C127" i="29"/>
  <c r="D127" i="29"/>
  <c r="E127" i="29"/>
  <c r="F127" i="29"/>
  <c r="G127" i="29"/>
  <c r="H127" i="29"/>
  <c r="I127" i="29"/>
  <c r="J127" i="29"/>
  <c r="K127" i="29"/>
  <c r="L127" i="29"/>
  <c r="M127" i="29"/>
  <c r="N127" i="29"/>
  <c r="O127" i="29"/>
  <c r="P127" i="29"/>
  <c r="Q127" i="29"/>
  <c r="R127" i="29"/>
  <c r="S127" i="29"/>
  <c r="T127" i="29"/>
  <c r="U127" i="29"/>
  <c r="V127" i="29"/>
  <c r="W127" i="29"/>
  <c r="X127" i="29"/>
  <c r="Y127" i="29"/>
  <c r="Z127" i="29"/>
  <c r="AA127" i="29"/>
  <c r="AB127" i="29"/>
  <c r="AC127" i="29"/>
  <c r="AD127" i="29"/>
  <c r="AE127" i="29"/>
  <c r="AF127" i="29"/>
  <c r="C128" i="29"/>
  <c r="D128" i="29"/>
  <c r="E128" i="29"/>
  <c r="F128" i="29"/>
  <c r="G128" i="29"/>
  <c r="H128" i="29"/>
  <c r="I128" i="29"/>
  <c r="J128" i="29"/>
  <c r="K128" i="29"/>
  <c r="L128" i="29"/>
  <c r="M128" i="29"/>
  <c r="N128" i="29"/>
  <c r="O128" i="29"/>
  <c r="P128" i="29"/>
  <c r="Q128" i="29"/>
  <c r="R128" i="29"/>
  <c r="S128" i="29"/>
  <c r="T128" i="29"/>
  <c r="U128" i="29"/>
  <c r="V128" i="29"/>
  <c r="W128" i="29"/>
  <c r="X128" i="29"/>
  <c r="Y128" i="29"/>
  <c r="Z128" i="29"/>
  <c r="AA128" i="29"/>
  <c r="AB128" i="29"/>
  <c r="AC128" i="29"/>
  <c r="AD128" i="29"/>
  <c r="AE128" i="29"/>
  <c r="AF128" i="29"/>
  <c r="C129" i="29"/>
  <c r="D129" i="29"/>
  <c r="E129" i="29"/>
  <c r="F129" i="29"/>
  <c r="G129" i="29"/>
  <c r="H129" i="29"/>
  <c r="I129" i="29"/>
  <c r="J129" i="29"/>
  <c r="K129" i="29"/>
  <c r="L129" i="29"/>
  <c r="M129" i="29"/>
  <c r="N129" i="29"/>
  <c r="O129" i="29"/>
  <c r="P129" i="29"/>
  <c r="Q129" i="29"/>
  <c r="R129" i="29"/>
  <c r="S129" i="29"/>
  <c r="T129" i="29"/>
  <c r="U129" i="29"/>
  <c r="V129" i="29"/>
  <c r="W129" i="29"/>
  <c r="X129" i="29"/>
  <c r="Y129" i="29"/>
  <c r="Z129" i="29"/>
  <c r="AA129" i="29"/>
  <c r="AB129" i="29"/>
  <c r="AC129" i="29"/>
  <c r="AD129" i="29"/>
  <c r="AE129" i="29"/>
  <c r="AF129" i="29"/>
  <c r="C130" i="29"/>
  <c r="D130" i="29"/>
  <c r="E130" i="29"/>
  <c r="F130" i="29"/>
  <c r="G130" i="29"/>
  <c r="H130" i="29"/>
  <c r="I130" i="29"/>
  <c r="J130" i="29"/>
  <c r="K130" i="29"/>
  <c r="L130" i="29"/>
  <c r="M130" i="29"/>
  <c r="N130" i="29"/>
  <c r="O130" i="29"/>
  <c r="P130" i="29"/>
  <c r="Q130" i="29"/>
  <c r="R130" i="29"/>
  <c r="S130" i="29"/>
  <c r="T130" i="29"/>
  <c r="U130" i="29"/>
  <c r="V130" i="29"/>
  <c r="W130" i="29"/>
  <c r="X130" i="29"/>
  <c r="Y130" i="29"/>
  <c r="Z130" i="29"/>
  <c r="AA130" i="29"/>
  <c r="AB130" i="29"/>
  <c r="AC130" i="29"/>
  <c r="AD130" i="29"/>
  <c r="AE130" i="29"/>
  <c r="AF130" i="29"/>
  <c r="C131" i="29"/>
  <c r="D131" i="29"/>
  <c r="E131" i="29"/>
  <c r="F131" i="29"/>
  <c r="G131" i="29"/>
  <c r="H131" i="29"/>
  <c r="I131" i="29"/>
  <c r="J131" i="29"/>
  <c r="K131" i="29"/>
  <c r="L131" i="29"/>
  <c r="M131" i="29"/>
  <c r="N131" i="29"/>
  <c r="O131" i="29"/>
  <c r="P131" i="29"/>
  <c r="Q131" i="29"/>
  <c r="R131" i="29"/>
  <c r="S131" i="29"/>
  <c r="T131" i="29"/>
  <c r="U131" i="29"/>
  <c r="V131" i="29"/>
  <c r="W131" i="29"/>
  <c r="X131" i="29"/>
  <c r="Y131" i="29"/>
  <c r="Z131" i="29"/>
  <c r="AA131" i="29"/>
  <c r="AB131" i="29"/>
  <c r="AC131" i="29"/>
  <c r="AD131" i="29"/>
  <c r="AE131" i="29"/>
  <c r="AF131" i="29"/>
  <c r="C132" i="29"/>
  <c r="D132" i="29"/>
  <c r="E132" i="29"/>
  <c r="F132" i="29"/>
  <c r="G132" i="29"/>
  <c r="H132" i="29"/>
  <c r="I132" i="29"/>
  <c r="J132" i="29"/>
  <c r="K132" i="29"/>
  <c r="L132" i="29"/>
  <c r="M132" i="29"/>
  <c r="N132" i="29"/>
  <c r="O132" i="29"/>
  <c r="P132" i="29"/>
  <c r="Q132" i="29"/>
  <c r="R132" i="29"/>
  <c r="S132" i="29"/>
  <c r="T132" i="29"/>
  <c r="U132" i="29"/>
  <c r="V132" i="29"/>
  <c r="W132" i="29"/>
  <c r="X132" i="29"/>
  <c r="Y132" i="29"/>
  <c r="Z132" i="29"/>
  <c r="AA132" i="29"/>
  <c r="AB132" i="29"/>
  <c r="AC132" i="29"/>
  <c r="AD132" i="29"/>
  <c r="AE132" i="29"/>
  <c r="AF132" i="29"/>
  <c r="C133" i="29"/>
  <c r="D133" i="29"/>
  <c r="E133" i="29"/>
  <c r="F133" i="29"/>
  <c r="G133" i="29"/>
  <c r="H133" i="29"/>
  <c r="I133" i="29"/>
  <c r="J133" i="29"/>
  <c r="K133" i="29"/>
  <c r="L133" i="29"/>
  <c r="M133" i="29"/>
  <c r="N133" i="29"/>
  <c r="O133" i="29"/>
  <c r="P133" i="29"/>
  <c r="Q133" i="29"/>
  <c r="R133" i="29"/>
  <c r="S133" i="29"/>
  <c r="T133" i="29"/>
  <c r="U133" i="29"/>
  <c r="V133" i="29"/>
  <c r="W133" i="29"/>
  <c r="X133" i="29"/>
  <c r="Y133" i="29"/>
  <c r="Z133" i="29"/>
  <c r="AA133" i="29"/>
  <c r="AB133" i="29"/>
  <c r="AC133" i="29"/>
  <c r="AD133" i="29"/>
  <c r="AE133" i="29"/>
  <c r="AF133" i="29"/>
  <c r="C134" i="29"/>
  <c r="D134" i="29"/>
  <c r="E134" i="29"/>
  <c r="F134" i="29"/>
  <c r="G134" i="29"/>
  <c r="H134" i="29"/>
  <c r="I134" i="29"/>
  <c r="J134" i="29"/>
  <c r="K134" i="29"/>
  <c r="L134" i="29"/>
  <c r="M134" i="29"/>
  <c r="N134" i="29"/>
  <c r="O134" i="29"/>
  <c r="P134" i="29"/>
  <c r="Q134" i="29"/>
  <c r="R134" i="29"/>
  <c r="S134" i="29"/>
  <c r="T134" i="29"/>
  <c r="U134" i="29"/>
  <c r="V134" i="29"/>
  <c r="W134" i="29"/>
  <c r="X134" i="29"/>
  <c r="Y134" i="29"/>
  <c r="Z134" i="29"/>
  <c r="AA134" i="29"/>
  <c r="AB134" i="29"/>
  <c r="AC134" i="29"/>
  <c r="AD134" i="29"/>
  <c r="AE134" i="29"/>
  <c r="AF134" i="29"/>
  <c r="D93" i="29"/>
  <c r="E93" i="29"/>
  <c r="F93" i="29"/>
  <c r="G93" i="29"/>
  <c r="H93" i="29"/>
  <c r="I93" i="29"/>
  <c r="J93" i="29"/>
  <c r="K93" i="29"/>
  <c r="L93" i="29"/>
  <c r="M93" i="29"/>
  <c r="N93" i="29"/>
  <c r="O93" i="29"/>
  <c r="P93" i="29"/>
  <c r="Q93" i="29"/>
  <c r="R93" i="29"/>
  <c r="S93" i="29"/>
  <c r="T93" i="29"/>
  <c r="U93" i="29"/>
  <c r="V93" i="29"/>
  <c r="W93" i="29"/>
  <c r="X93" i="29"/>
  <c r="Y93" i="29"/>
  <c r="Z93" i="29"/>
  <c r="AA93" i="29"/>
  <c r="AB93" i="29"/>
  <c r="AC93" i="29"/>
  <c r="AD93" i="29"/>
  <c r="AE93" i="29"/>
  <c r="AF93" i="29"/>
  <c r="C93" i="29"/>
  <c r="B4" i="29"/>
  <c r="B5" i="29"/>
  <c r="B6" i="29"/>
  <c r="B7" i="29"/>
  <c r="B8" i="29"/>
  <c r="B9" i="29"/>
  <c r="B10" i="29"/>
  <c r="B11" i="29"/>
  <c r="B56" i="29" s="1"/>
  <c r="B101" i="29" s="1"/>
  <c r="B12" i="29"/>
  <c r="B13" i="29"/>
  <c r="B14" i="29"/>
  <c r="B15" i="29"/>
  <c r="B16" i="29"/>
  <c r="B17" i="29"/>
  <c r="B18" i="29"/>
  <c r="B19" i="29"/>
  <c r="B64" i="29" s="1"/>
  <c r="B109" i="29" s="1"/>
  <c r="B20" i="29"/>
  <c r="B21" i="29"/>
  <c r="B22" i="29"/>
  <c r="B23" i="29"/>
  <c r="B24" i="29"/>
  <c r="B25" i="29"/>
  <c r="B26" i="29"/>
  <c r="B27" i="29"/>
  <c r="B72" i="29" s="1"/>
  <c r="B117" i="29" s="1"/>
  <c r="B28" i="29"/>
  <c r="B29" i="29"/>
  <c r="B30" i="29"/>
  <c r="B31" i="29"/>
  <c r="B32" i="29"/>
  <c r="B33" i="29"/>
  <c r="B34" i="29"/>
  <c r="B35" i="29"/>
  <c r="B80" i="29" s="1"/>
  <c r="B125" i="29" s="1"/>
  <c r="B36" i="29"/>
  <c r="B81" i="29" s="1"/>
  <c r="B126" i="29" s="1"/>
  <c r="B37" i="29"/>
  <c r="B38" i="29"/>
  <c r="B39" i="29"/>
  <c r="B40" i="29"/>
  <c r="B85" i="29" s="1"/>
  <c r="B130" i="29" s="1"/>
  <c r="B41" i="29"/>
  <c r="B86" i="29" s="1"/>
  <c r="B131" i="29" s="1"/>
  <c r="B42" i="29"/>
  <c r="B87" i="29" s="1"/>
  <c r="B132" i="29" s="1"/>
  <c r="B43" i="29"/>
  <c r="B88" i="29" s="1"/>
  <c r="B133" i="29" s="1"/>
  <c r="B44" i="29"/>
  <c r="B3" i="29"/>
  <c r="B48" i="29" s="1"/>
  <c r="B93" i="29" s="1"/>
  <c r="B79" i="29"/>
  <c r="B124" i="29" s="1"/>
  <c r="B71" i="29"/>
  <c r="B116" i="29" s="1"/>
  <c r="AF161" i="29" s="1"/>
  <c r="B63" i="29"/>
  <c r="B108" i="29" s="1"/>
  <c r="AF153" i="29" s="1"/>
  <c r="B55" i="29"/>
  <c r="B100" i="29" s="1"/>
  <c r="B89" i="29"/>
  <c r="B134" i="29" s="1"/>
  <c r="B84" i="29"/>
  <c r="B129" i="29" s="1"/>
  <c r="B83" i="29"/>
  <c r="B128" i="29" s="1"/>
  <c r="B82" i="29"/>
  <c r="B127" i="29" s="1"/>
  <c r="B78" i="29"/>
  <c r="B123" i="29" s="1"/>
  <c r="B77" i="29"/>
  <c r="B122" i="29" s="1"/>
  <c r="B76" i="29"/>
  <c r="B121" i="29" s="1"/>
  <c r="B75" i="29"/>
  <c r="B120" i="29" s="1"/>
  <c r="B74" i="29"/>
  <c r="B119" i="29" s="1"/>
  <c r="B73" i="29"/>
  <c r="B118" i="29" s="1"/>
  <c r="B70" i="29"/>
  <c r="B115" i="29" s="1"/>
  <c r="B69" i="29"/>
  <c r="B114" i="29" s="1"/>
  <c r="B68" i="29"/>
  <c r="B113" i="29" s="1"/>
  <c r="B67" i="29"/>
  <c r="B112" i="29" s="1"/>
  <c r="B66" i="29"/>
  <c r="B111" i="29" s="1"/>
  <c r="B65" i="29"/>
  <c r="B110" i="29" s="1"/>
  <c r="B62" i="29"/>
  <c r="B107" i="29" s="1"/>
  <c r="B61" i="29"/>
  <c r="B106" i="29" s="1"/>
  <c r="B60" i="29"/>
  <c r="B105" i="29" s="1"/>
  <c r="B59" i="29"/>
  <c r="B104" i="29" s="1"/>
  <c r="B58" i="29"/>
  <c r="B103" i="29" s="1"/>
  <c r="B57" i="29"/>
  <c r="B102" i="29" s="1"/>
  <c r="B54" i="29"/>
  <c r="B99" i="29" s="1"/>
  <c r="B53" i="29"/>
  <c r="B98" i="29" s="1"/>
  <c r="B52" i="29"/>
  <c r="B97" i="29" s="1"/>
  <c r="B51" i="29"/>
  <c r="B96" i="29" s="1"/>
  <c r="B50" i="29"/>
  <c r="B95" i="29" s="1"/>
  <c r="B49" i="29"/>
  <c r="B94" i="29" s="1"/>
  <c r="C94" i="28"/>
  <c r="D94" i="28"/>
  <c r="E94" i="28"/>
  <c r="F94" i="28"/>
  <c r="G94" i="28"/>
  <c r="H94" i="28"/>
  <c r="I94" i="28"/>
  <c r="J94" i="28"/>
  <c r="K94" i="28"/>
  <c r="L94" i="28"/>
  <c r="M94" i="28"/>
  <c r="N94" i="28"/>
  <c r="O94" i="28"/>
  <c r="P94" i="28"/>
  <c r="Q94" i="28"/>
  <c r="R94" i="28"/>
  <c r="S94" i="28"/>
  <c r="T94" i="28"/>
  <c r="U94" i="28"/>
  <c r="V94" i="28"/>
  <c r="W94" i="28"/>
  <c r="X94" i="28"/>
  <c r="Y94" i="28"/>
  <c r="Z94" i="28"/>
  <c r="AA94" i="28"/>
  <c r="AB94" i="28"/>
  <c r="AC94" i="28"/>
  <c r="AD94" i="28"/>
  <c r="AE94" i="28"/>
  <c r="AF94" i="28"/>
  <c r="C95" i="28"/>
  <c r="D95" i="28"/>
  <c r="E95" i="28"/>
  <c r="F95" i="28"/>
  <c r="G95" i="28"/>
  <c r="H95" i="28"/>
  <c r="I95" i="28"/>
  <c r="J95" i="28"/>
  <c r="K95" i="28"/>
  <c r="L95" i="28"/>
  <c r="M95" i="28"/>
  <c r="N95" i="28"/>
  <c r="O95" i="28"/>
  <c r="P95" i="28"/>
  <c r="Q95" i="28"/>
  <c r="R95" i="28"/>
  <c r="S95" i="28"/>
  <c r="T95" i="28"/>
  <c r="U95" i="28"/>
  <c r="V95" i="28"/>
  <c r="W95" i="28"/>
  <c r="X95" i="28"/>
  <c r="Y95" i="28"/>
  <c r="Z95" i="28"/>
  <c r="AA95" i="28"/>
  <c r="AB95" i="28"/>
  <c r="AC95" i="28"/>
  <c r="AD95" i="28"/>
  <c r="AE95" i="28"/>
  <c r="AF95" i="28"/>
  <c r="C96" i="28"/>
  <c r="D96" i="28"/>
  <c r="E96" i="28"/>
  <c r="F96" i="28"/>
  <c r="G96" i="28"/>
  <c r="H96" i="28"/>
  <c r="I96" i="28"/>
  <c r="J96" i="28"/>
  <c r="K96" i="28"/>
  <c r="L96" i="28"/>
  <c r="M96" i="28"/>
  <c r="N96" i="28"/>
  <c r="O96" i="28"/>
  <c r="P96" i="28"/>
  <c r="Q96" i="28"/>
  <c r="R96" i="28"/>
  <c r="S96" i="28"/>
  <c r="T96" i="28"/>
  <c r="U96" i="28"/>
  <c r="V96" i="28"/>
  <c r="W96" i="28"/>
  <c r="X96" i="28"/>
  <c r="Y96" i="28"/>
  <c r="Z96" i="28"/>
  <c r="AA96" i="28"/>
  <c r="AB96" i="28"/>
  <c r="AC96" i="28"/>
  <c r="AD96" i="28"/>
  <c r="AE96" i="28"/>
  <c r="AF96" i="28"/>
  <c r="C97" i="28"/>
  <c r="D97" i="28"/>
  <c r="E97" i="28"/>
  <c r="F97" i="28"/>
  <c r="G97" i="28"/>
  <c r="H97" i="28"/>
  <c r="I97" i="28"/>
  <c r="J97" i="28"/>
  <c r="K97" i="28"/>
  <c r="L97" i="28"/>
  <c r="M97" i="28"/>
  <c r="N97" i="28"/>
  <c r="O97" i="28"/>
  <c r="P97" i="28"/>
  <c r="Q97" i="28"/>
  <c r="R97" i="28"/>
  <c r="S97" i="28"/>
  <c r="T97" i="28"/>
  <c r="U97" i="28"/>
  <c r="V97" i="28"/>
  <c r="W97" i="28"/>
  <c r="X97" i="28"/>
  <c r="Y97" i="28"/>
  <c r="Z97" i="28"/>
  <c r="AA97" i="28"/>
  <c r="AB97" i="28"/>
  <c r="AC97" i="28"/>
  <c r="AD97" i="28"/>
  <c r="AE97" i="28"/>
  <c r="AF97" i="28"/>
  <c r="C98" i="28"/>
  <c r="D98" i="28"/>
  <c r="E98" i="28"/>
  <c r="F98" i="28"/>
  <c r="G98" i="28"/>
  <c r="H98" i="28"/>
  <c r="I98" i="28"/>
  <c r="J98" i="28"/>
  <c r="K98" i="28"/>
  <c r="L98" i="28"/>
  <c r="M98" i="28"/>
  <c r="N98" i="28"/>
  <c r="O98" i="28"/>
  <c r="P98" i="28"/>
  <c r="Q98" i="28"/>
  <c r="R98" i="28"/>
  <c r="S98" i="28"/>
  <c r="T98" i="28"/>
  <c r="U98" i="28"/>
  <c r="V98" i="28"/>
  <c r="W98" i="28"/>
  <c r="X98" i="28"/>
  <c r="Y98" i="28"/>
  <c r="Z98" i="28"/>
  <c r="AA98" i="28"/>
  <c r="AB98" i="28"/>
  <c r="AC98" i="28"/>
  <c r="AD98" i="28"/>
  <c r="AE98" i="28"/>
  <c r="AF98" i="28"/>
  <c r="C99" i="28"/>
  <c r="D99" i="28"/>
  <c r="E99" i="28"/>
  <c r="F99" i="28"/>
  <c r="G99" i="28"/>
  <c r="H99" i="28"/>
  <c r="I99" i="28"/>
  <c r="J99" i="28"/>
  <c r="K99" i="28"/>
  <c r="L99" i="28"/>
  <c r="M99" i="28"/>
  <c r="N99" i="28"/>
  <c r="O99" i="28"/>
  <c r="P99" i="28"/>
  <c r="Q99" i="28"/>
  <c r="R99" i="28"/>
  <c r="S99" i="28"/>
  <c r="T99" i="28"/>
  <c r="U99" i="28"/>
  <c r="V99" i="28"/>
  <c r="W99" i="28"/>
  <c r="X99" i="28"/>
  <c r="Y99" i="28"/>
  <c r="Z99" i="28"/>
  <c r="AA99" i="28"/>
  <c r="AB99" i="28"/>
  <c r="AC99" i="28"/>
  <c r="AD99" i="28"/>
  <c r="AE99" i="28"/>
  <c r="AF99" i="28"/>
  <c r="C100" i="28"/>
  <c r="D100" i="28"/>
  <c r="E100" i="28"/>
  <c r="F100" i="28"/>
  <c r="G100" i="28"/>
  <c r="H100" i="28"/>
  <c r="I100" i="28"/>
  <c r="J100" i="28"/>
  <c r="K100" i="28"/>
  <c r="L100" i="28"/>
  <c r="M100" i="28"/>
  <c r="N100" i="28"/>
  <c r="O100" i="28"/>
  <c r="P100" i="28"/>
  <c r="Q100" i="28"/>
  <c r="R100" i="28"/>
  <c r="S100" i="28"/>
  <c r="T100" i="28"/>
  <c r="U100" i="28"/>
  <c r="V100" i="28"/>
  <c r="W100" i="28"/>
  <c r="X100" i="28"/>
  <c r="Y100" i="28"/>
  <c r="Z100" i="28"/>
  <c r="AA100" i="28"/>
  <c r="AB100" i="28"/>
  <c r="AC100" i="28"/>
  <c r="AD100" i="28"/>
  <c r="AE100" i="28"/>
  <c r="AF100" i="28"/>
  <c r="C101" i="28"/>
  <c r="D101" i="28"/>
  <c r="E101" i="28"/>
  <c r="F101" i="28"/>
  <c r="G101" i="28"/>
  <c r="H101" i="28"/>
  <c r="I101" i="28"/>
  <c r="J101" i="28"/>
  <c r="K101" i="28"/>
  <c r="L101" i="28"/>
  <c r="M101" i="28"/>
  <c r="N101" i="28"/>
  <c r="O101" i="28"/>
  <c r="P101" i="28"/>
  <c r="Q101" i="28"/>
  <c r="R101" i="28"/>
  <c r="S101" i="28"/>
  <c r="T101" i="28"/>
  <c r="U101" i="28"/>
  <c r="V101" i="28"/>
  <c r="W101" i="28"/>
  <c r="X101" i="28"/>
  <c r="Y101" i="28"/>
  <c r="Z101" i="28"/>
  <c r="AA101" i="28"/>
  <c r="AB101" i="28"/>
  <c r="AC101" i="28"/>
  <c r="AD101" i="28"/>
  <c r="AE101" i="28"/>
  <c r="AF101" i="28"/>
  <c r="C102" i="28"/>
  <c r="D102" i="28"/>
  <c r="E102" i="28"/>
  <c r="F102" i="28"/>
  <c r="G102" i="28"/>
  <c r="H102" i="28"/>
  <c r="I102" i="28"/>
  <c r="J102" i="28"/>
  <c r="K102" i="28"/>
  <c r="L102" i="28"/>
  <c r="M102" i="28"/>
  <c r="N102" i="28"/>
  <c r="O102" i="28"/>
  <c r="P102" i="28"/>
  <c r="Q102" i="28"/>
  <c r="R102" i="28"/>
  <c r="S102" i="28"/>
  <c r="T102" i="28"/>
  <c r="U102" i="28"/>
  <c r="V102" i="28"/>
  <c r="W102" i="28"/>
  <c r="X102" i="28"/>
  <c r="Y102" i="28"/>
  <c r="Z102" i="28"/>
  <c r="AA102" i="28"/>
  <c r="AB102" i="28"/>
  <c r="AC102" i="28"/>
  <c r="AD102" i="28"/>
  <c r="AE102" i="28"/>
  <c r="AF102" i="28"/>
  <c r="C103" i="28"/>
  <c r="D103" i="28"/>
  <c r="E103" i="28"/>
  <c r="F103" i="28"/>
  <c r="G103" i="28"/>
  <c r="H103" i="28"/>
  <c r="I103" i="28"/>
  <c r="J103" i="28"/>
  <c r="K103" i="28"/>
  <c r="L103" i="28"/>
  <c r="M103" i="28"/>
  <c r="N103" i="28"/>
  <c r="O103" i="28"/>
  <c r="P103" i="28"/>
  <c r="Q103" i="28"/>
  <c r="R103" i="28"/>
  <c r="S103" i="28"/>
  <c r="T103" i="28"/>
  <c r="U103" i="28"/>
  <c r="V103" i="28"/>
  <c r="W103" i="28"/>
  <c r="X103" i="28"/>
  <c r="Y103" i="28"/>
  <c r="Z103" i="28"/>
  <c r="AA103" i="28"/>
  <c r="AB103" i="28"/>
  <c r="AC103" i="28"/>
  <c r="AD103" i="28"/>
  <c r="AE103" i="28"/>
  <c r="AF103" i="28"/>
  <c r="C104" i="28"/>
  <c r="D104" i="28"/>
  <c r="E104" i="28"/>
  <c r="F104" i="28"/>
  <c r="G104" i="28"/>
  <c r="H104" i="28"/>
  <c r="I104" i="28"/>
  <c r="J104" i="28"/>
  <c r="K104" i="28"/>
  <c r="L104" i="28"/>
  <c r="M104" i="28"/>
  <c r="N104" i="28"/>
  <c r="O104" i="28"/>
  <c r="P104" i="28"/>
  <c r="Q104" i="28"/>
  <c r="R104" i="28"/>
  <c r="S104" i="28"/>
  <c r="T104" i="28"/>
  <c r="U104" i="28"/>
  <c r="V104" i="28"/>
  <c r="W104" i="28"/>
  <c r="X104" i="28"/>
  <c r="Y104" i="28"/>
  <c r="Z104" i="28"/>
  <c r="AA104" i="28"/>
  <c r="AB104" i="28"/>
  <c r="AC104" i="28"/>
  <c r="AD104" i="28"/>
  <c r="AE104" i="28"/>
  <c r="AF104" i="28"/>
  <c r="C105" i="28"/>
  <c r="D105" i="28"/>
  <c r="E105" i="28"/>
  <c r="F105" i="28"/>
  <c r="G105" i="28"/>
  <c r="H105" i="28"/>
  <c r="I105" i="28"/>
  <c r="J105" i="28"/>
  <c r="K105" i="28"/>
  <c r="L105" i="28"/>
  <c r="M105" i="28"/>
  <c r="N105" i="28"/>
  <c r="O105" i="28"/>
  <c r="P105" i="28"/>
  <c r="Q105" i="28"/>
  <c r="R105" i="28"/>
  <c r="S105" i="28"/>
  <c r="T105" i="28"/>
  <c r="U105" i="28"/>
  <c r="V105" i="28"/>
  <c r="W105" i="28"/>
  <c r="X105" i="28"/>
  <c r="Y105" i="28"/>
  <c r="Z105" i="28"/>
  <c r="AA105" i="28"/>
  <c r="AB105" i="28"/>
  <c r="AC105" i="28"/>
  <c r="AD105" i="28"/>
  <c r="AE105" i="28"/>
  <c r="AF105" i="28"/>
  <c r="C106" i="28"/>
  <c r="D106" i="28"/>
  <c r="E106" i="28"/>
  <c r="F106" i="28"/>
  <c r="G106" i="28"/>
  <c r="H106" i="28"/>
  <c r="I106" i="28"/>
  <c r="J106" i="28"/>
  <c r="K106" i="28"/>
  <c r="L106" i="28"/>
  <c r="M106" i="28"/>
  <c r="N106" i="28"/>
  <c r="O106" i="28"/>
  <c r="P106" i="28"/>
  <c r="Q106" i="28"/>
  <c r="R106" i="28"/>
  <c r="S106" i="28"/>
  <c r="T106" i="28"/>
  <c r="U106" i="28"/>
  <c r="V106" i="28"/>
  <c r="W106" i="28"/>
  <c r="X106" i="28"/>
  <c r="Y106" i="28"/>
  <c r="Z106" i="28"/>
  <c r="AA106" i="28"/>
  <c r="AB106" i="28"/>
  <c r="AC106" i="28"/>
  <c r="AD106" i="28"/>
  <c r="AE106" i="28"/>
  <c r="AF106" i="28"/>
  <c r="C107" i="28"/>
  <c r="D107" i="28"/>
  <c r="E107" i="28"/>
  <c r="F107" i="28"/>
  <c r="G107" i="28"/>
  <c r="H107" i="28"/>
  <c r="I107" i="28"/>
  <c r="J107" i="28"/>
  <c r="K107" i="28"/>
  <c r="L107" i="28"/>
  <c r="M107" i="28"/>
  <c r="N107" i="28"/>
  <c r="O107" i="28"/>
  <c r="P107" i="28"/>
  <c r="Q107" i="28"/>
  <c r="R107" i="28"/>
  <c r="S107" i="28"/>
  <c r="T107" i="28"/>
  <c r="U107" i="28"/>
  <c r="V107" i="28"/>
  <c r="W107" i="28"/>
  <c r="X107" i="28"/>
  <c r="Y107" i="28"/>
  <c r="Z107" i="28"/>
  <c r="AA107" i="28"/>
  <c r="AB107" i="28"/>
  <c r="AC107" i="28"/>
  <c r="AD107" i="28"/>
  <c r="AE107" i="28"/>
  <c r="AF107" i="28"/>
  <c r="C108" i="28"/>
  <c r="D108" i="28"/>
  <c r="E108" i="28"/>
  <c r="F108" i="28"/>
  <c r="G108" i="28"/>
  <c r="H108" i="28"/>
  <c r="I108" i="28"/>
  <c r="J108" i="28"/>
  <c r="K108" i="28"/>
  <c r="L108" i="28"/>
  <c r="M108" i="28"/>
  <c r="N108" i="28"/>
  <c r="O108" i="28"/>
  <c r="P108" i="28"/>
  <c r="Q108" i="28"/>
  <c r="R108" i="28"/>
  <c r="S108" i="28"/>
  <c r="T108" i="28"/>
  <c r="U108" i="28"/>
  <c r="V108" i="28"/>
  <c r="W108" i="28"/>
  <c r="X108" i="28"/>
  <c r="Y108" i="28"/>
  <c r="Z108" i="28"/>
  <c r="AA108" i="28"/>
  <c r="AB108" i="28"/>
  <c r="AC108" i="28"/>
  <c r="AD108" i="28"/>
  <c r="AE108" i="28"/>
  <c r="AF108" i="28"/>
  <c r="C109" i="28"/>
  <c r="D109" i="28"/>
  <c r="E109" i="28"/>
  <c r="F109" i="28"/>
  <c r="G109" i="28"/>
  <c r="H109" i="28"/>
  <c r="I109" i="28"/>
  <c r="J109" i="28"/>
  <c r="K109" i="28"/>
  <c r="L109" i="28"/>
  <c r="M109" i="28"/>
  <c r="N109" i="28"/>
  <c r="O109" i="28"/>
  <c r="P109" i="28"/>
  <c r="Q109" i="28"/>
  <c r="R109" i="28"/>
  <c r="S109" i="28"/>
  <c r="T109" i="28"/>
  <c r="U109" i="28"/>
  <c r="V109" i="28"/>
  <c r="W109" i="28"/>
  <c r="X109" i="28"/>
  <c r="Y109" i="28"/>
  <c r="Z109" i="28"/>
  <c r="AA109" i="28"/>
  <c r="AB109" i="28"/>
  <c r="AC109" i="28"/>
  <c r="AD109" i="28"/>
  <c r="AE109" i="28"/>
  <c r="AF109" i="28"/>
  <c r="C110" i="28"/>
  <c r="D110" i="28"/>
  <c r="E110" i="28"/>
  <c r="F110" i="28"/>
  <c r="G110" i="28"/>
  <c r="H110" i="28"/>
  <c r="I110" i="28"/>
  <c r="J110" i="28"/>
  <c r="K110" i="28"/>
  <c r="L110" i="28"/>
  <c r="M110" i="28"/>
  <c r="N110" i="28"/>
  <c r="O110" i="28"/>
  <c r="P110" i="28"/>
  <c r="Q110" i="28"/>
  <c r="R110" i="28"/>
  <c r="S110" i="28"/>
  <c r="T110" i="28"/>
  <c r="U110" i="28"/>
  <c r="V110" i="28"/>
  <c r="W110" i="28"/>
  <c r="X110" i="28"/>
  <c r="Y110" i="28"/>
  <c r="Z110" i="28"/>
  <c r="AA110" i="28"/>
  <c r="AB110" i="28"/>
  <c r="AC110" i="28"/>
  <c r="AD110" i="28"/>
  <c r="AE110" i="28"/>
  <c r="AF110" i="28"/>
  <c r="C111" i="28"/>
  <c r="D111" i="28"/>
  <c r="E111" i="28"/>
  <c r="F111" i="28"/>
  <c r="G111" i="28"/>
  <c r="H111" i="28"/>
  <c r="I111" i="28"/>
  <c r="J111" i="28"/>
  <c r="K111" i="28"/>
  <c r="L111" i="28"/>
  <c r="M111" i="28"/>
  <c r="N111" i="28"/>
  <c r="O111" i="28"/>
  <c r="P111" i="28"/>
  <c r="Q111" i="28"/>
  <c r="R111" i="28"/>
  <c r="S111" i="28"/>
  <c r="T111" i="28"/>
  <c r="U111" i="28"/>
  <c r="V111" i="28"/>
  <c r="W111" i="28"/>
  <c r="X111" i="28"/>
  <c r="Y111" i="28"/>
  <c r="Z111" i="28"/>
  <c r="AA111" i="28"/>
  <c r="AB111" i="28"/>
  <c r="AC111" i="28"/>
  <c r="AD111" i="28"/>
  <c r="AE111" i="28"/>
  <c r="AF111" i="28"/>
  <c r="C112" i="28"/>
  <c r="D112" i="28"/>
  <c r="E112" i="28"/>
  <c r="F112" i="28"/>
  <c r="G112" i="28"/>
  <c r="H112" i="28"/>
  <c r="I112" i="28"/>
  <c r="J112" i="28"/>
  <c r="K112" i="28"/>
  <c r="L112" i="28"/>
  <c r="M112" i="28"/>
  <c r="N112" i="28"/>
  <c r="O112" i="28"/>
  <c r="P112" i="28"/>
  <c r="Q112" i="28"/>
  <c r="R112" i="28"/>
  <c r="S112" i="28"/>
  <c r="T112" i="28"/>
  <c r="U112" i="28"/>
  <c r="V112" i="28"/>
  <c r="W112" i="28"/>
  <c r="X112" i="28"/>
  <c r="Y112" i="28"/>
  <c r="Z112" i="28"/>
  <c r="AA112" i="28"/>
  <c r="AB112" i="28"/>
  <c r="AC112" i="28"/>
  <c r="AD112" i="28"/>
  <c r="AE112" i="28"/>
  <c r="AF112" i="28"/>
  <c r="C113" i="28"/>
  <c r="D113" i="28"/>
  <c r="E113" i="28"/>
  <c r="F113" i="28"/>
  <c r="G113" i="28"/>
  <c r="H113" i="28"/>
  <c r="I113" i="28"/>
  <c r="J113" i="28"/>
  <c r="K113" i="28"/>
  <c r="L113" i="28"/>
  <c r="M113" i="28"/>
  <c r="N113" i="28"/>
  <c r="O113" i="28"/>
  <c r="P113" i="28"/>
  <c r="Q113" i="28"/>
  <c r="R113" i="28"/>
  <c r="S113" i="28"/>
  <c r="T113" i="28"/>
  <c r="U113" i="28"/>
  <c r="V113" i="28"/>
  <c r="W113" i="28"/>
  <c r="X113" i="28"/>
  <c r="Y113" i="28"/>
  <c r="Z113" i="28"/>
  <c r="AA113" i="28"/>
  <c r="AB113" i="28"/>
  <c r="AC113" i="28"/>
  <c r="AD113" i="28"/>
  <c r="AE113" i="28"/>
  <c r="AF113" i="28"/>
  <c r="C114" i="28"/>
  <c r="D114" i="28"/>
  <c r="E114" i="28"/>
  <c r="F114" i="28"/>
  <c r="G114" i="28"/>
  <c r="H114" i="28"/>
  <c r="I114" i="28"/>
  <c r="J114" i="28"/>
  <c r="K114" i="28"/>
  <c r="L114" i="28"/>
  <c r="M114" i="28"/>
  <c r="N114" i="28"/>
  <c r="O114" i="28"/>
  <c r="P114" i="28"/>
  <c r="Q114" i="28"/>
  <c r="R114" i="28"/>
  <c r="S114" i="28"/>
  <c r="T114" i="28"/>
  <c r="U114" i="28"/>
  <c r="V114" i="28"/>
  <c r="W114" i="28"/>
  <c r="X114" i="28"/>
  <c r="Y114" i="28"/>
  <c r="Z114" i="28"/>
  <c r="AA114" i="28"/>
  <c r="AB114" i="28"/>
  <c r="AC114" i="28"/>
  <c r="AD114" i="28"/>
  <c r="AE114" i="28"/>
  <c r="AF114" i="28"/>
  <c r="C115" i="28"/>
  <c r="D115" i="28"/>
  <c r="E115" i="28"/>
  <c r="F115" i="28"/>
  <c r="G115" i="28"/>
  <c r="H115" i="28"/>
  <c r="I115" i="28"/>
  <c r="J115" i="28"/>
  <c r="K115" i="28"/>
  <c r="L115" i="28"/>
  <c r="M115" i="28"/>
  <c r="N115" i="28"/>
  <c r="O115" i="28"/>
  <c r="P115" i="28"/>
  <c r="Q115" i="28"/>
  <c r="R115" i="28"/>
  <c r="S115" i="28"/>
  <c r="T115" i="28"/>
  <c r="U115" i="28"/>
  <c r="V115" i="28"/>
  <c r="W115" i="28"/>
  <c r="X115" i="28"/>
  <c r="Y115" i="28"/>
  <c r="Z115" i="28"/>
  <c r="AA115" i="28"/>
  <c r="AB115" i="28"/>
  <c r="AC115" i="28"/>
  <c r="AD115" i="28"/>
  <c r="AE115" i="28"/>
  <c r="AF115" i="28"/>
  <c r="C116" i="28"/>
  <c r="D116" i="28"/>
  <c r="E116" i="28"/>
  <c r="F116" i="28"/>
  <c r="G116" i="28"/>
  <c r="H116" i="28"/>
  <c r="I116" i="28"/>
  <c r="J116" i="28"/>
  <c r="K116" i="28"/>
  <c r="L116" i="28"/>
  <c r="M116" i="28"/>
  <c r="N116" i="28"/>
  <c r="O116" i="28"/>
  <c r="P116" i="28"/>
  <c r="Q116" i="28"/>
  <c r="R116" i="28"/>
  <c r="S116" i="28"/>
  <c r="T116" i="28"/>
  <c r="U116" i="28"/>
  <c r="V116" i="28"/>
  <c r="W116" i="28"/>
  <c r="X116" i="28"/>
  <c r="Y116" i="28"/>
  <c r="Z116" i="28"/>
  <c r="AA116" i="28"/>
  <c r="AB116" i="28"/>
  <c r="AC116" i="28"/>
  <c r="AD116" i="28"/>
  <c r="AE116" i="28"/>
  <c r="AF116" i="28"/>
  <c r="C117" i="28"/>
  <c r="D117" i="28"/>
  <c r="E117" i="28"/>
  <c r="F117" i="28"/>
  <c r="G117" i="28"/>
  <c r="H117" i="28"/>
  <c r="I117" i="28"/>
  <c r="J117" i="28"/>
  <c r="K117" i="28"/>
  <c r="L117" i="28"/>
  <c r="M117" i="28"/>
  <c r="N117" i="28"/>
  <c r="O117" i="28"/>
  <c r="P117" i="28"/>
  <c r="Q117" i="28"/>
  <c r="R117" i="28"/>
  <c r="S117" i="28"/>
  <c r="T117" i="28"/>
  <c r="U117" i="28"/>
  <c r="V117" i="28"/>
  <c r="W117" i="28"/>
  <c r="X117" i="28"/>
  <c r="Y117" i="28"/>
  <c r="Z117" i="28"/>
  <c r="AA117" i="28"/>
  <c r="AB117" i="28"/>
  <c r="AC117" i="28"/>
  <c r="AD117" i="28"/>
  <c r="AE117" i="28"/>
  <c r="AF117" i="28"/>
  <c r="C118" i="28"/>
  <c r="D118" i="28"/>
  <c r="E118" i="28"/>
  <c r="F118" i="28"/>
  <c r="G118" i="28"/>
  <c r="H118" i="28"/>
  <c r="I118" i="28"/>
  <c r="J118" i="28"/>
  <c r="K118" i="28"/>
  <c r="L118" i="28"/>
  <c r="M118" i="28"/>
  <c r="N118" i="28"/>
  <c r="O118" i="28"/>
  <c r="P118" i="28"/>
  <c r="Q118" i="28"/>
  <c r="R118" i="28"/>
  <c r="S118" i="28"/>
  <c r="T118" i="28"/>
  <c r="U118" i="28"/>
  <c r="V118" i="28"/>
  <c r="W118" i="28"/>
  <c r="X118" i="28"/>
  <c r="Y118" i="28"/>
  <c r="Z118" i="28"/>
  <c r="AA118" i="28"/>
  <c r="AB118" i="28"/>
  <c r="AC118" i="28"/>
  <c r="AD118" i="28"/>
  <c r="AE118" i="28"/>
  <c r="AF118" i="28"/>
  <c r="C119" i="28"/>
  <c r="D119" i="28"/>
  <c r="E119" i="28"/>
  <c r="F119" i="28"/>
  <c r="G119" i="28"/>
  <c r="H119" i="28"/>
  <c r="I119" i="28"/>
  <c r="J119" i="28"/>
  <c r="K119" i="28"/>
  <c r="L119" i="28"/>
  <c r="M119" i="28"/>
  <c r="N119" i="28"/>
  <c r="O119" i="28"/>
  <c r="P119" i="28"/>
  <c r="Q119" i="28"/>
  <c r="R119" i="28"/>
  <c r="S119" i="28"/>
  <c r="T119" i="28"/>
  <c r="U119" i="28"/>
  <c r="V119" i="28"/>
  <c r="W119" i="28"/>
  <c r="X119" i="28"/>
  <c r="Y119" i="28"/>
  <c r="Z119" i="28"/>
  <c r="AA119" i="28"/>
  <c r="AB119" i="28"/>
  <c r="AC119" i="28"/>
  <c r="AD119" i="28"/>
  <c r="AE119" i="28"/>
  <c r="AF119" i="28"/>
  <c r="C120" i="28"/>
  <c r="D120" i="28"/>
  <c r="E120" i="28"/>
  <c r="F120" i="28"/>
  <c r="G120" i="28"/>
  <c r="H120" i="28"/>
  <c r="I120" i="28"/>
  <c r="J120" i="28"/>
  <c r="K120" i="28"/>
  <c r="L120" i="28"/>
  <c r="M120" i="28"/>
  <c r="N120" i="28"/>
  <c r="O120" i="28"/>
  <c r="P120" i="28"/>
  <c r="Q120" i="28"/>
  <c r="R120" i="28"/>
  <c r="S120" i="28"/>
  <c r="T120" i="28"/>
  <c r="U120" i="28"/>
  <c r="V120" i="28"/>
  <c r="W120" i="28"/>
  <c r="X120" i="28"/>
  <c r="Y120" i="28"/>
  <c r="Z120" i="28"/>
  <c r="AA120" i="28"/>
  <c r="AB120" i="28"/>
  <c r="AC120" i="28"/>
  <c r="AD120" i="28"/>
  <c r="AE120" i="28"/>
  <c r="AF120" i="28"/>
  <c r="C121" i="28"/>
  <c r="D121" i="28"/>
  <c r="E121" i="28"/>
  <c r="F121" i="28"/>
  <c r="G121" i="28"/>
  <c r="H121" i="28"/>
  <c r="I121" i="28"/>
  <c r="J121" i="28"/>
  <c r="K121" i="28"/>
  <c r="L121" i="28"/>
  <c r="M121" i="28"/>
  <c r="N121" i="28"/>
  <c r="O121" i="28"/>
  <c r="P121" i="28"/>
  <c r="Q121" i="28"/>
  <c r="R121" i="28"/>
  <c r="S121" i="28"/>
  <c r="T121" i="28"/>
  <c r="U121" i="28"/>
  <c r="V121" i="28"/>
  <c r="W121" i="28"/>
  <c r="X121" i="28"/>
  <c r="Y121" i="28"/>
  <c r="Z121" i="28"/>
  <c r="AA121" i="28"/>
  <c r="AB121" i="28"/>
  <c r="AC121" i="28"/>
  <c r="AD121" i="28"/>
  <c r="AE121" i="28"/>
  <c r="AF121" i="28"/>
  <c r="C122" i="28"/>
  <c r="D122" i="28"/>
  <c r="E122" i="28"/>
  <c r="F122" i="28"/>
  <c r="G122" i="28"/>
  <c r="H122" i="28"/>
  <c r="I122" i="28"/>
  <c r="J122" i="28"/>
  <c r="K122" i="28"/>
  <c r="L122" i="28"/>
  <c r="M122" i="28"/>
  <c r="N122" i="28"/>
  <c r="O122" i="28"/>
  <c r="P122" i="28"/>
  <c r="Q122" i="28"/>
  <c r="R122" i="28"/>
  <c r="S122" i="28"/>
  <c r="T122" i="28"/>
  <c r="U122" i="28"/>
  <c r="V122" i="28"/>
  <c r="W122" i="28"/>
  <c r="X122" i="28"/>
  <c r="Y122" i="28"/>
  <c r="Z122" i="28"/>
  <c r="AA122" i="28"/>
  <c r="AB122" i="28"/>
  <c r="AC122" i="28"/>
  <c r="AD122" i="28"/>
  <c r="AE122" i="28"/>
  <c r="AF122" i="28"/>
  <c r="C123" i="28"/>
  <c r="D123" i="28"/>
  <c r="E123" i="28"/>
  <c r="F123" i="28"/>
  <c r="G123" i="28"/>
  <c r="H123" i="28"/>
  <c r="I123" i="28"/>
  <c r="J123" i="28"/>
  <c r="K123" i="28"/>
  <c r="L123" i="28"/>
  <c r="M123" i="28"/>
  <c r="N123" i="28"/>
  <c r="O123" i="28"/>
  <c r="P123" i="28"/>
  <c r="Q123" i="28"/>
  <c r="R123" i="28"/>
  <c r="S123" i="28"/>
  <c r="T123" i="28"/>
  <c r="U123" i="28"/>
  <c r="V123" i="28"/>
  <c r="W123" i="28"/>
  <c r="X123" i="28"/>
  <c r="Y123" i="28"/>
  <c r="Z123" i="28"/>
  <c r="AA123" i="28"/>
  <c r="AB123" i="28"/>
  <c r="AC123" i="28"/>
  <c r="AD123" i="28"/>
  <c r="AE123" i="28"/>
  <c r="AF123" i="28"/>
  <c r="C124" i="28"/>
  <c r="D124" i="28"/>
  <c r="E124" i="28"/>
  <c r="F124" i="28"/>
  <c r="G124" i="28"/>
  <c r="H124" i="28"/>
  <c r="I124" i="28"/>
  <c r="J124" i="28"/>
  <c r="K124" i="28"/>
  <c r="L124" i="28"/>
  <c r="M124" i="28"/>
  <c r="N124" i="28"/>
  <c r="O124" i="28"/>
  <c r="P124" i="28"/>
  <c r="Q124" i="28"/>
  <c r="R124" i="28"/>
  <c r="S124" i="28"/>
  <c r="T124" i="28"/>
  <c r="U124" i="28"/>
  <c r="V124" i="28"/>
  <c r="W124" i="28"/>
  <c r="X124" i="28"/>
  <c r="Y124" i="28"/>
  <c r="Z124" i="28"/>
  <c r="AA124" i="28"/>
  <c r="AB124" i="28"/>
  <c r="AC124" i="28"/>
  <c r="AD124" i="28"/>
  <c r="AE124" i="28"/>
  <c r="AF124" i="28"/>
  <c r="C125" i="28"/>
  <c r="D125" i="28"/>
  <c r="E125" i="28"/>
  <c r="F125" i="28"/>
  <c r="G125" i="28"/>
  <c r="H125" i="28"/>
  <c r="I125" i="28"/>
  <c r="J125" i="28"/>
  <c r="K125" i="28"/>
  <c r="L125" i="28"/>
  <c r="M125" i="28"/>
  <c r="N125" i="28"/>
  <c r="O125" i="28"/>
  <c r="P125" i="28"/>
  <c r="Q125" i="28"/>
  <c r="R125" i="28"/>
  <c r="S125" i="28"/>
  <c r="T125" i="28"/>
  <c r="U125" i="28"/>
  <c r="V125" i="28"/>
  <c r="W125" i="28"/>
  <c r="X125" i="28"/>
  <c r="Y125" i="28"/>
  <c r="Z125" i="28"/>
  <c r="AA125" i="28"/>
  <c r="AB125" i="28"/>
  <c r="AC125" i="28"/>
  <c r="AD125" i="28"/>
  <c r="AE125" i="28"/>
  <c r="AF125" i="28"/>
  <c r="C126" i="28"/>
  <c r="D126" i="28"/>
  <c r="E126" i="28"/>
  <c r="F126" i="28"/>
  <c r="G126" i="28"/>
  <c r="H126" i="28"/>
  <c r="I126" i="28"/>
  <c r="J126" i="28"/>
  <c r="K126" i="28"/>
  <c r="L126" i="28"/>
  <c r="M126" i="28"/>
  <c r="N126" i="28"/>
  <c r="O126" i="28"/>
  <c r="P126" i="28"/>
  <c r="Q126" i="28"/>
  <c r="R126" i="28"/>
  <c r="S126" i="28"/>
  <c r="T126" i="28"/>
  <c r="U126" i="28"/>
  <c r="V126" i="28"/>
  <c r="W126" i="28"/>
  <c r="X126" i="28"/>
  <c r="Y126" i="28"/>
  <c r="Z126" i="28"/>
  <c r="AA126" i="28"/>
  <c r="AB126" i="28"/>
  <c r="AC126" i="28"/>
  <c r="AD126" i="28"/>
  <c r="AE126" i="28"/>
  <c r="AF126" i="28"/>
  <c r="C127" i="28"/>
  <c r="D127" i="28"/>
  <c r="E127" i="28"/>
  <c r="F127" i="28"/>
  <c r="G127" i="28"/>
  <c r="H127" i="28"/>
  <c r="I127" i="28"/>
  <c r="J127" i="28"/>
  <c r="K127" i="28"/>
  <c r="L127" i="28"/>
  <c r="M127" i="28"/>
  <c r="N127" i="28"/>
  <c r="O127" i="28"/>
  <c r="P127" i="28"/>
  <c r="Q127" i="28"/>
  <c r="R127" i="28"/>
  <c r="S127" i="28"/>
  <c r="T127" i="28"/>
  <c r="U127" i="28"/>
  <c r="V127" i="28"/>
  <c r="W127" i="28"/>
  <c r="X127" i="28"/>
  <c r="Y127" i="28"/>
  <c r="Z127" i="28"/>
  <c r="AA127" i="28"/>
  <c r="AB127" i="28"/>
  <c r="AC127" i="28"/>
  <c r="AD127" i="28"/>
  <c r="AE127" i="28"/>
  <c r="AF127" i="28"/>
  <c r="C128" i="28"/>
  <c r="D128" i="28"/>
  <c r="E128" i="28"/>
  <c r="F128" i="28"/>
  <c r="G128" i="28"/>
  <c r="H128" i="28"/>
  <c r="I128" i="28"/>
  <c r="J128" i="28"/>
  <c r="K128" i="28"/>
  <c r="L128" i="28"/>
  <c r="M128" i="28"/>
  <c r="N128" i="28"/>
  <c r="O128" i="28"/>
  <c r="P128" i="28"/>
  <c r="Q128" i="28"/>
  <c r="R128" i="28"/>
  <c r="S128" i="28"/>
  <c r="T128" i="28"/>
  <c r="U128" i="28"/>
  <c r="V128" i="28"/>
  <c r="W128" i="28"/>
  <c r="X128" i="28"/>
  <c r="Y128" i="28"/>
  <c r="Z128" i="28"/>
  <c r="AA128" i="28"/>
  <c r="AB128" i="28"/>
  <c r="AC128" i="28"/>
  <c r="AD128" i="28"/>
  <c r="AE128" i="28"/>
  <c r="AF128" i="28"/>
  <c r="C129" i="28"/>
  <c r="D129" i="28"/>
  <c r="E129" i="28"/>
  <c r="F129" i="28"/>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AD129" i="28"/>
  <c r="AE129" i="28"/>
  <c r="AF129" i="28"/>
  <c r="C130" i="28"/>
  <c r="D130" i="28"/>
  <c r="E130" i="28"/>
  <c r="F130" i="28"/>
  <c r="G130" i="28"/>
  <c r="H130" i="28"/>
  <c r="I130" i="28"/>
  <c r="J130" i="28"/>
  <c r="K130" i="28"/>
  <c r="L130" i="28"/>
  <c r="M130" i="28"/>
  <c r="N130" i="28"/>
  <c r="O130" i="28"/>
  <c r="P130" i="28"/>
  <c r="Q130" i="28"/>
  <c r="R130" i="28"/>
  <c r="S130" i="28"/>
  <c r="T130" i="28"/>
  <c r="U130" i="28"/>
  <c r="V130" i="28"/>
  <c r="W130" i="28"/>
  <c r="X130" i="28"/>
  <c r="Y130" i="28"/>
  <c r="Z130" i="28"/>
  <c r="AA130" i="28"/>
  <c r="AB130" i="28"/>
  <c r="AC130" i="28"/>
  <c r="AD130" i="28"/>
  <c r="AE130" i="28"/>
  <c r="AF130" i="28"/>
  <c r="C131" i="28"/>
  <c r="D131" i="28"/>
  <c r="E131" i="28"/>
  <c r="F131" i="28"/>
  <c r="G131" i="28"/>
  <c r="H131" i="28"/>
  <c r="I131" i="28"/>
  <c r="J131" i="28"/>
  <c r="K131" i="28"/>
  <c r="L131" i="28"/>
  <c r="M131" i="28"/>
  <c r="N131" i="28"/>
  <c r="O131" i="28"/>
  <c r="P131" i="28"/>
  <c r="Q131" i="28"/>
  <c r="R131" i="28"/>
  <c r="S131" i="28"/>
  <c r="T131" i="28"/>
  <c r="U131" i="28"/>
  <c r="V131" i="28"/>
  <c r="W131" i="28"/>
  <c r="X131" i="28"/>
  <c r="Y131" i="28"/>
  <c r="Z131" i="28"/>
  <c r="AA131" i="28"/>
  <c r="AB131" i="28"/>
  <c r="AC131" i="28"/>
  <c r="AD131" i="28"/>
  <c r="AE131" i="28"/>
  <c r="AF131" i="28"/>
  <c r="C132" i="28"/>
  <c r="D132" i="28"/>
  <c r="E132" i="28"/>
  <c r="F132" i="28"/>
  <c r="G132" i="28"/>
  <c r="H132" i="28"/>
  <c r="I132" i="28"/>
  <c r="J132" i="28"/>
  <c r="K132" i="28"/>
  <c r="L132" i="28"/>
  <c r="M132" i="28"/>
  <c r="N132" i="28"/>
  <c r="O132" i="28"/>
  <c r="P132" i="28"/>
  <c r="Q132" i="28"/>
  <c r="R132" i="28"/>
  <c r="S132" i="28"/>
  <c r="T132" i="28"/>
  <c r="U132" i="28"/>
  <c r="V132" i="28"/>
  <c r="W132" i="28"/>
  <c r="X132" i="28"/>
  <c r="Y132" i="28"/>
  <c r="Z132" i="28"/>
  <c r="AA132" i="28"/>
  <c r="AB132" i="28"/>
  <c r="AC132" i="28"/>
  <c r="AD132" i="28"/>
  <c r="AE132" i="28"/>
  <c r="AF132" i="28"/>
  <c r="C133" i="28"/>
  <c r="D133" i="28"/>
  <c r="E133" i="28"/>
  <c r="F133" i="28"/>
  <c r="G133" i="28"/>
  <c r="H133" i="28"/>
  <c r="I133" i="28"/>
  <c r="J133" i="28"/>
  <c r="K133" i="28"/>
  <c r="L133" i="28"/>
  <c r="M133" i="28"/>
  <c r="N133" i="28"/>
  <c r="O133" i="28"/>
  <c r="P133" i="28"/>
  <c r="Q133" i="28"/>
  <c r="R133" i="28"/>
  <c r="S133" i="28"/>
  <c r="T133" i="28"/>
  <c r="U133" i="28"/>
  <c r="V133" i="28"/>
  <c r="W133" i="28"/>
  <c r="X133" i="28"/>
  <c r="Y133" i="28"/>
  <c r="Z133" i="28"/>
  <c r="AA133" i="28"/>
  <c r="AB133" i="28"/>
  <c r="AC133" i="28"/>
  <c r="AD133" i="28"/>
  <c r="AE133" i="28"/>
  <c r="AF133" i="28"/>
  <c r="C134" i="28"/>
  <c r="D134" i="28"/>
  <c r="E134" i="28"/>
  <c r="F134" i="28"/>
  <c r="G134" i="28"/>
  <c r="H134" i="28"/>
  <c r="I134" i="28"/>
  <c r="J134" i="28"/>
  <c r="K134" i="28"/>
  <c r="L134" i="28"/>
  <c r="M134" i="28"/>
  <c r="N134" i="28"/>
  <c r="O134" i="28"/>
  <c r="P134" i="28"/>
  <c r="Q134" i="28"/>
  <c r="R134" i="28"/>
  <c r="S134" i="28"/>
  <c r="T134" i="28"/>
  <c r="U134" i="28"/>
  <c r="V134" i="28"/>
  <c r="W134" i="28"/>
  <c r="X134" i="28"/>
  <c r="Y134" i="28"/>
  <c r="Z134" i="28"/>
  <c r="AA134" i="28"/>
  <c r="AB134" i="28"/>
  <c r="AC134" i="28"/>
  <c r="AD134" i="28"/>
  <c r="AE134" i="28"/>
  <c r="AF134" i="28"/>
  <c r="D93" i="28"/>
  <c r="E93" i="28"/>
  <c r="F93" i="28"/>
  <c r="G93" i="28"/>
  <c r="H93" i="28"/>
  <c r="I93" i="28"/>
  <c r="J93" i="28"/>
  <c r="K93" i="28"/>
  <c r="L93" i="28"/>
  <c r="M93" i="28"/>
  <c r="N93" i="28"/>
  <c r="O93" i="28"/>
  <c r="P93" i="28"/>
  <c r="Q93" i="28"/>
  <c r="R93" i="28"/>
  <c r="S93" i="28"/>
  <c r="T93" i="28"/>
  <c r="U93" i="28"/>
  <c r="V93" i="28"/>
  <c r="W93" i="28"/>
  <c r="X93" i="28"/>
  <c r="Y93" i="28"/>
  <c r="Z93" i="28"/>
  <c r="AA93" i="28"/>
  <c r="AB93" i="28"/>
  <c r="AC93" i="28"/>
  <c r="AD93" i="28"/>
  <c r="AE93" i="28"/>
  <c r="AF93" i="28"/>
  <c r="C93" i="28"/>
  <c r="B4" i="28"/>
  <c r="B5" i="28"/>
  <c r="B6" i="28"/>
  <c r="B7" i="28"/>
  <c r="B8" i="28"/>
  <c r="B9" i="28"/>
  <c r="B10" i="28"/>
  <c r="B55" i="28" s="1"/>
  <c r="B100" i="28" s="1"/>
  <c r="B11" i="28"/>
  <c r="B12" i="28"/>
  <c r="B13" i="28"/>
  <c r="B14" i="28"/>
  <c r="B15" i="28"/>
  <c r="B16" i="28"/>
  <c r="B17" i="28"/>
  <c r="B18" i="28"/>
  <c r="B19" i="28"/>
  <c r="B20" i="28"/>
  <c r="B21" i="28"/>
  <c r="B22" i="28"/>
  <c r="B23" i="28"/>
  <c r="B24" i="28"/>
  <c r="B25" i="28"/>
  <c r="B26" i="28"/>
  <c r="B71" i="28" s="1"/>
  <c r="B116" i="28" s="1"/>
  <c r="B27" i="28"/>
  <c r="B28" i="28"/>
  <c r="B29" i="28"/>
  <c r="B30" i="28"/>
  <c r="B31" i="28"/>
  <c r="B32" i="28"/>
  <c r="B33" i="28"/>
  <c r="B78" i="28" s="1"/>
  <c r="B123" i="28" s="1"/>
  <c r="B34" i="28"/>
  <c r="B79" i="28" s="1"/>
  <c r="B124" i="28" s="1"/>
  <c r="B35" i="28"/>
  <c r="B36" i="28"/>
  <c r="B37" i="28"/>
  <c r="B38" i="28"/>
  <c r="B39" i="28"/>
  <c r="B40" i="28"/>
  <c r="B85" i="28" s="1"/>
  <c r="B130" i="28" s="1"/>
  <c r="B41" i="28"/>
  <c r="B86" i="28" s="1"/>
  <c r="B131" i="28" s="1"/>
  <c r="B42" i="28"/>
  <c r="B87" i="28" s="1"/>
  <c r="B132" i="28" s="1"/>
  <c r="B43" i="28"/>
  <c r="B44" i="28"/>
  <c r="B89" i="28" s="1"/>
  <c r="B134" i="28" s="1"/>
  <c r="B3" i="28"/>
  <c r="B83" i="28"/>
  <c r="B128" i="28" s="1"/>
  <c r="T173" i="28" s="1"/>
  <c r="B75" i="28"/>
  <c r="B120" i="28" s="1"/>
  <c r="B67" i="28"/>
  <c r="B112" i="28" s="1"/>
  <c r="B59" i="28"/>
  <c r="B104" i="28" s="1"/>
  <c r="B51" i="28"/>
  <c r="B96" i="28" s="1"/>
  <c r="B88" i="28"/>
  <c r="B133" i="28" s="1"/>
  <c r="B84" i="28"/>
  <c r="B129" i="28" s="1"/>
  <c r="B82" i="28"/>
  <c r="B127" i="28" s="1"/>
  <c r="B81" i="28"/>
  <c r="B126" i="28" s="1"/>
  <c r="B80" i="28"/>
  <c r="B125" i="28" s="1"/>
  <c r="B77" i="28"/>
  <c r="B122" i="28" s="1"/>
  <c r="B76" i="28"/>
  <c r="B121" i="28" s="1"/>
  <c r="B74" i="28"/>
  <c r="B119" i="28" s="1"/>
  <c r="B73" i="28"/>
  <c r="B118" i="28" s="1"/>
  <c r="B72" i="28"/>
  <c r="B117" i="28" s="1"/>
  <c r="B70" i="28"/>
  <c r="B115" i="28" s="1"/>
  <c r="B69" i="28"/>
  <c r="B114" i="28" s="1"/>
  <c r="B68" i="28"/>
  <c r="B113" i="28" s="1"/>
  <c r="B66" i="28"/>
  <c r="B111" i="28" s="1"/>
  <c r="B65" i="28"/>
  <c r="B110" i="28" s="1"/>
  <c r="B64" i="28"/>
  <c r="B109" i="28" s="1"/>
  <c r="B63" i="28"/>
  <c r="B108" i="28" s="1"/>
  <c r="B62" i="28"/>
  <c r="B107" i="28" s="1"/>
  <c r="B61" i="28"/>
  <c r="B106" i="28" s="1"/>
  <c r="B60" i="28"/>
  <c r="B105" i="28" s="1"/>
  <c r="B58" i="28"/>
  <c r="B103" i="28" s="1"/>
  <c r="B57" i="28"/>
  <c r="B102" i="28" s="1"/>
  <c r="B56" i="28"/>
  <c r="B101" i="28" s="1"/>
  <c r="B54" i="28"/>
  <c r="B99" i="28" s="1"/>
  <c r="B53" i="28"/>
  <c r="B98" i="28" s="1"/>
  <c r="B52" i="28"/>
  <c r="B97" i="28" s="1"/>
  <c r="B50" i="28"/>
  <c r="B95" i="28" s="1"/>
  <c r="B49" i="28"/>
  <c r="B94" i="28" s="1"/>
  <c r="B48" i="28"/>
  <c r="B93" i="28" s="1"/>
  <c r="C94" i="27"/>
  <c r="D94" i="27"/>
  <c r="E94" i="27"/>
  <c r="F94" i="27"/>
  <c r="G94" i="27"/>
  <c r="H94" i="27"/>
  <c r="I94" i="27"/>
  <c r="J94" i="27"/>
  <c r="K94" i="27"/>
  <c r="L94" i="27"/>
  <c r="M94" i="27"/>
  <c r="N94" i="27"/>
  <c r="O94" i="27"/>
  <c r="P94" i="27"/>
  <c r="Q94" i="27"/>
  <c r="R94" i="27"/>
  <c r="S94" i="27"/>
  <c r="T94" i="27"/>
  <c r="U94" i="27"/>
  <c r="V94" i="27"/>
  <c r="W94" i="27"/>
  <c r="X94" i="27"/>
  <c r="Y94" i="27"/>
  <c r="Z94" i="27"/>
  <c r="AA94" i="27"/>
  <c r="AB94" i="27"/>
  <c r="AC94" i="27"/>
  <c r="AD94" i="27"/>
  <c r="AE94" i="27"/>
  <c r="AF94" i="27"/>
  <c r="C95" i="27"/>
  <c r="D95" i="27"/>
  <c r="E95" i="27"/>
  <c r="F95" i="27"/>
  <c r="G95" i="27"/>
  <c r="H95" i="27"/>
  <c r="I95" i="27"/>
  <c r="J95" i="27"/>
  <c r="K95" i="27"/>
  <c r="L95" i="27"/>
  <c r="M95" i="27"/>
  <c r="N95" i="27"/>
  <c r="O95" i="27"/>
  <c r="P95" i="27"/>
  <c r="Q95" i="27"/>
  <c r="R95" i="27"/>
  <c r="S95" i="27"/>
  <c r="T95" i="27"/>
  <c r="U95" i="27"/>
  <c r="V95" i="27"/>
  <c r="W95" i="27"/>
  <c r="X95" i="27"/>
  <c r="Y95" i="27"/>
  <c r="Z95" i="27"/>
  <c r="AA95" i="27"/>
  <c r="AB95" i="27"/>
  <c r="AC95" i="27"/>
  <c r="AD95" i="27"/>
  <c r="AE95" i="27"/>
  <c r="AF95" i="27"/>
  <c r="C96" i="27"/>
  <c r="D96" i="27"/>
  <c r="E96" i="27"/>
  <c r="F96" i="27"/>
  <c r="G96" i="27"/>
  <c r="H96" i="27"/>
  <c r="I96" i="27"/>
  <c r="J96" i="27"/>
  <c r="K96" i="27"/>
  <c r="L96" i="27"/>
  <c r="M96" i="27"/>
  <c r="N96" i="27"/>
  <c r="O96" i="27"/>
  <c r="P96" i="27"/>
  <c r="Q96" i="27"/>
  <c r="R96" i="27"/>
  <c r="S96" i="27"/>
  <c r="T96" i="27"/>
  <c r="U96" i="27"/>
  <c r="V96" i="27"/>
  <c r="W96" i="27"/>
  <c r="X96" i="27"/>
  <c r="Y96" i="27"/>
  <c r="Z96" i="27"/>
  <c r="AA96" i="27"/>
  <c r="AB96" i="27"/>
  <c r="AC96" i="27"/>
  <c r="AD96" i="27"/>
  <c r="AE96" i="27"/>
  <c r="AF96" i="27"/>
  <c r="C97" i="27"/>
  <c r="D97" i="27"/>
  <c r="E97" i="27"/>
  <c r="F97" i="27"/>
  <c r="G97" i="27"/>
  <c r="H97" i="27"/>
  <c r="I97" i="27"/>
  <c r="J97" i="27"/>
  <c r="K97" i="27"/>
  <c r="L97" i="27"/>
  <c r="M97" i="27"/>
  <c r="N97" i="27"/>
  <c r="O97" i="27"/>
  <c r="P97" i="27"/>
  <c r="Q97" i="27"/>
  <c r="R97" i="27"/>
  <c r="S97" i="27"/>
  <c r="T97" i="27"/>
  <c r="U97" i="27"/>
  <c r="V97" i="27"/>
  <c r="W97" i="27"/>
  <c r="X97" i="27"/>
  <c r="Y97" i="27"/>
  <c r="Z97" i="27"/>
  <c r="AA97" i="27"/>
  <c r="AB97" i="27"/>
  <c r="AC97" i="27"/>
  <c r="AD97" i="27"/>
  <c r="AE97" i="27"/>
  <c r="AF97" i="27"/>
  <c r="C98" i="27"/>
  <c r="D98" i="27"/>
  <c r="E98" i="27"/>
  <c r="F98" i="27"/>
  <c r="G98" i="27"/>
  <c r="H98" i="27"/>
  <c r="I98" i="27"/>
  <c r="J98" i="27"/>
  <c r="K98" i="27"/>
  <c r="L98" i="27"/>
  <c r="M98" i="27"/>
  <c r="N98" i="27"/>
  <c r="O98" i="27"/>
  <c r="P98" i="27"/>
  <c r="Q98" i="27"/>
  <c r="R98" i="27"/>
  <c r="S98" i="27"/>
  <c r="T98" i="27"/>
  <c r="U98" i="27"/>
  <c r="V98" i="27"/>
  <c r="W98" i="27"/>
  <c r="X98" i="27"/>
  <c r="Y98" i="27"/>
  <c r="Z98" i="27"/>
  <c r="AA98" i="27"/>
  <c r="AB98" i="27"/>
  <c r="AC98" i="27"/>
  <c r="AD98" i="27"/>
  <c r="AE98" i="27"/>
  <c r="AF98" i="27"/>
  <c r="C99" i="27"/>
  <c r="D99" i="27"/>
  <c r="E99" i="27"/>
  <c r="F99" i="27"/>
  <c r="G99" i="27"/>
  <c r="H99" i="27"/>
  <c r="I99" i="27"/>
  <c r="J99" i="27"/>
  <c r="K99" i="27"/>
  <c r="L99" i="27"/>
  <c r="M99" i="27"/>
  <c r="N99" i="27"/>
  <c r="O99" i="27"/>
  <c r="P99" i="27"/>
  <c r="Q99" i="27"/>
  <c r="R99" i="27"/>
  <c r="S99" i="27"/>
  <c r="T99" i="27"/>
  <c r="U99" i="27"/>
  <c r="V99" i="27"/>
  <c r="W99" i="27"/>
  <c r="X99" i="27"/>
  <c r="Y99" i="27"/>
  <c r="Z99" i="27"/>
  <c r="AA99" i="27"/>
  <c r="AB99" i="27"/>
  <c r="AC99" i="27"/>
  <c r="AD99" i="27"/>
  <c r="AE99" i="27"/>
  <c r="AF99" i="27"/>
  <c r="C100" i="27"/>
  <c r="D100" i="27"/>
  <c r="E100" i="27"/>
  <c r="F100" i="27"/>
  <c r="G100" i="27"/>
  <c r="H100" i="27"/>
  <c r="I100" i="27"/>
  <c r="J100" i="27"/>
  <c r="K100" i="27"/>
  <c r="L100" i="27"/>
  <c r="M100" i="27"/>
  <c r="N100" i="27"/>
  <c r="O100" i="27"/>
  <c r="P100" i="27"/>
  <c r="Q100" i="27"/>
  <c r="R100" i="27"/>
  <c r="S100" i="27"/>
  <c r="T100" i="27"/>
  <c r="U100" i="27"/>
  <c r="V100" i="27"/>
  <c r="W100" i="27"/>
  <c r="X100" i="27"/>
  <c r="Y100" i="27"/>
  <c r="Z100" i="27"/>
  <c r="AA100" i="27"/>
  <c r="AB100" i="27"/>
  <c r="AC100" i="27"/>
  <c r="AD100" i="27"/>
  <c r="AE100" i="27"/>
  <c r="AF100" i="27"/>
  <c r="C101" i="27"/>
  <c r="D101" i="27"/>
  <c r="E101" i="27"/>
  <c r="F101" i="27"/>
  <c r="G101" i="27"/>
  <c r="H101" i="27"/>
  <c r="I101" i="27"/>
  <c r="J101" i="27"/>
  <c r="K101" i="27"/>
  <c r="L101" i="27"/>
  <c r="M101" i="27"/>
  <c r="N101" i="27"/>
  <c r="O101" i="27"/>
  <c r="P101" i="27"/>
  <c r="Q101" i="27"/>
  <c r="R101" i="27"/>
  <c r="S101" i="27"/>
  <c r="T101" i="27"/>
  <c r="U101" i="27"/>
  <c r="V101" i="27"/>
  <c r="W101" i="27"/>
  <c r="X101" i="27"/>
  <c r="Y101" i="27"/>
  <c r="Z101" i="27"/>
  <c r="AA101" i="27"/>
  <c r="AB101" i="27"/>
  <c r="AC101" i="27"/>
  <c r="AD101" i="27"/>
  <c r="AE101" i="27"/>
  <c r="AF101" i="27"/>
  <c r="C102" i="27"/>
  <c r="D102" i="27"/>
  <c r="E102" i="27"/>
  <c r="F102" i="27"/>
  <c r="G102" i="27"/>
  <c r="H102" i="27"/>
  <c r="I102" i="27"/>
  <c r="J102" i="27"/>
  <c r="K102" i="27"/>
  <c r="L102" i="27"/>
  <c r="M102" i="27"/>
  <c r="N102" i="27"/>
  <c r="O102" i="27"/>
  <c r="P102" i="27"/>
  <c r="Q102" i="27"/>
  <c r="R102" i="27"/>
  <c r="S102" i="27"/>
  <c r="T102" i="27"/>
  <c r="U102" i="27"/>
  <c r="V102" i="27"/>
  <c r="W102" i="27"/>
  <c r="X102" i="27"/>
  <c r="Y102" i="27"/>
  <c r="Z102" i="27"/>
  <c r="AA102" i="27"/>
  <c r="AB102" i="27"/>
  <c r="AC102" i="27"/>
  <c r="AD102" i="27"/>
  <c r="AE102" i="27"/>
  <c r="AF102" i="27"/>
  <c r="C103" i="27"/>
  <c r="D103" i="27"/>
  <c r="E103" i="27"/>
  <c r="F103" i="27"/>
  <c r="G103" i="27"/>
  <c r="H103" i="27"/>
  <c r="I103" i="27"/>
  <c r="J103" i="27"/>
  <c r="K103" i="27"/>
  <c r="L103" i="27"/>
  <c r="M103" i="27"/>
  <c r="N103" i="27"/>
  <c r="O103" i="27"/>
  <c r="P103" i="27"/>
  <c r="Q103" i="27"/>
  <c r="R103" i="27"/>
  <c r="S103" i="27"/>
  <c r="T103" i="27"/>
  <c r="U103" i="27"/>
  <c r="V103" i="27"/>
  <c r="W103" i="27"/>
  <c r="X103" i="27"/>
  <c r="Y103" i="27"/>
  <c r="Z103" i="27"/>
  <c r="AA103" i="27"/>
  <c r="AB103" i="27"/>
  <c r="AC103" i="27"/>
  <c r="AD103" i="27"/>
  <c r="AE103" i="27"/>
  <c r="AF103" i="27"/>
  <c r="C104" i="27"/>
  <c r="D104" i="27"/>
  <c r="E104" i="27"/>
  <c r="F104" i="27"/>
  <c r="G104" i="27"/>
  <c r="H104" i="27"/>
  <c r="I104" i="27"/>
  <c r="J104" i="27"/>
  <c r="K104" i="27"/>
  <c r="L104" i="27"/>
  <c r="M104" i="27"/>
  <c r="N104" i="27"/>
  <c r="O104" i="27"/>
  <c r="P104" i="27"/>
  <c r="Q104" i="27"/>
  <c r="R104" i="27"/>
  <c r="S104" i="27"/>
  <c r="T104" i="27"/>
  <c r="U104" i="27"/>
  <c r="V104" i="27"/>
  <c r="W104" i="27"/>
  <c r="X104" i="27"/>
  <c r="Y104" i="27"/>
  <c r="Z104" i="27"/>
  <c r="AA104" i="27"/>
  <c r="AB104" i="27"/>
  <c r="AC104" i="27"/>
  <c r="AD104" i="27"/>
  <c r="AE104" i="27"/>
  <c r="AF104" i="27"/>
  <c r="C105" i="27"/>
  <c r="D105" i="27"/>
  <c r="E105" i="27"/>
  <c r="F105" i="27"/>
  <c r="G105" i="27"/>
  <c r="H105" i="27"/>
  <c r="I105" i="27"/>
  <c r="J105" i="27"/>
  <c r="K105" i="27"/>
  <c r="L105" i="27"/>
  <c r="M105" i="27"/>
  <c r="N105" i="27"/>
  <c r="O105" i="27"/>
  <c r="P105" i="27"/>
  <c r="Q105" i="27"/>
  <c r="R105" i="27"/>
  <c r="S105" i="27"/>
  <c r="T105" i="27"/>
  <c r="U105" i="27"/>
  <c r="V105" i="27"/>
  <c r="W105" i="27"/>
  <c r="X105" i="27"/>
  <c r="Y105" i="27"/>
  <c r="Z105" i="27"/>
  <c r="AA105" i="27"/>
  <c r="AB105" i="27"/>
  <c r="AC105" i="27"/>
  <c r="AD105" i="27"/>
  <c r="AE105" i="27"/>
  <c r="AF105" i="27"/>
  <c r="C106" i="27"/>
  <c r="D106" i="27"/>
  <c r="E106" i="27"/>
  <c r="F106" i="27"/>
  <c r="G106" i="27"/>
  <c r="H106" i="27"/>
  <c r="I106" i="27"/>
  <c r="J106" i="27"/>
  <c r="K106" i="27"/>
  <c r="L106" i="27"/>
  <c r="M106" i="27"/>
  <c r="N106" i="27"/>
  <c r="O106" i="27"/>
  <c r="P106" i="27"/>
  <c r="Q106" i="27"/>
  <c r="R106" i="27"/>
  <c r="S106" i="27"/>
  <c r="T106" i="27"/>
  <c r="U106" i="27"/>
  <c r="V106" i="27"/>
  <c r="W106" i="27"/>
  <c r="X106" i="27"/>
  <c r="Y106" i="27"/>
  <c r="Z106" i="27"/>
  <c r="AA106" i="27"/>
  <c r="AB106" i="27"/>
  <c r="AC106" i="27"/>
  <c r="AD106" i="27"/>
  <c r="AE106" i="27"/>
  <c r="AF106" i="27"/>
  <c r="C107" i="27"/>
  <c r="D107" i="27"/>
  <c r="E107" i="27"/>
  <c r="F107" i="27"/>
  <c r="G107" i="27"/>
  <c r="H107" i="27"/>
  <c r="I107" i="27"/>
  <c r="J107" i="27"/>
  <c r="K107" i="27"/>
  <c r="L107" i="27"/>
  <c r="M107" i="27"/>
  <c r="N107" i="27"/>
  <c r="O107" i="27"/>
  <c r="P107" i="27"/>
  <c r="Q107" i="27"/>
  <c r="R107" i="27"/>
  <c r="S107" i="27"/>
  <c r="T107" i="27"/>
  <c r="U107" i="27"/>
  <c r="V107" i="27"/>
  <c r="W107" i="27"/>
  <c r="X107" i="27"/>
  <c r="Y107" i="27"/>
  <c r="Z107" i="27"/>
  <c r="AA107" i="27"/>
  <c r="AB107" i="27"/>
  <c r="AC107" i="27"/>
  <c r="AD107" i="27"/>
  <c r="AE107" i="27"/>
  <c r="AF107" i="27"/>
  <c r="C108" i="27"/>
  <c r="D108" i="27"/>
  <c r="E108" i="27"/>
  <c r="F108" i="27"/>
  <c r="G108" i="27"/>
  <c r="H108" i="27"/>
  <c r="I108" i="27"/>
  <c r="J108" i="27"/>
  <c r="K108" i="27"/>
  <c r="L108" i="27"/>
  <c r="M108" i="27"/>
  <c r="N108" i="27"/>
  <c r="O108" i="27"/>
  <c r="P108" i="27"/>
  <c r="Q108" i="27"/>
  <c r="R108" i="27"/>
  <c r="S108" i="27"/>
  <c r="T108" i="27"/>
  <c r="U108" i="27"/>
  <c r="V108" i="27"/>
  <c r="W108" i="27"/>
  <c r="X108" i="27"/>
  <c r="Y108" i="27"/>
  <c r="Z108" i="27"/>
  <c r="AA108" i="27"/>
  <c r="AB108" i="27"/>
  <c r="AC108" i="27"/>
  <c r="AD108" i="27"/>
  <c r="AE108" i="27"/>
  <c r="AF108" i="27"/>
  <c r="C109" i="27"/>
  <c r="D109" i="27"/>
  <c r="E109" i="27"/>
  <c r="F109" i="27"/>
  <c r="G109" i="27"/>
  <c r="H109" i="27"/>
  <c r="I109" i="27"/>
  <c r="J109" i="27"/>
  <c r="K109" i="27"/>
  <c r="L109" i="27"/>
  <c r="M109" i="27"/>
  <c r="N109" i="27"/>
  <c r="O109" i="27"/>
  <c r="P109" i="27"/>
  <c r="Q109" i="27"/>
  <c r="R109" i="27"/>
  <c r="S109" i="27"/>
  <c r="T109" i="27"/>
  <c r="U109" i="27"/>
  <c r="V109" i="27"/>
  <c r="W109" i="27"/>
  <c r="X109" i="27"/>
  <c r="Y109" i="27"/>
  <c r="Z109" i="27"/>
  <c r="AA109" i="27"/>
  <c r="AB109" i="27"/>
  <c r="AC109" i="27"/>
  <c r="AD109" i="27"/>
  <c r="AE109" i="27"/>
  <c r="AF109" i="27"/>
  <c r="C110" i="27"/>
  <c r="D110" i="27"/>
  <c r="E110" i="27"/>
  <c r="F110" i="27"/>
  <c r="G110" i="27"/>
  <c r="H110" i="27"/>
  <c r="I110" i="27"/>
  <c r="J110" i="27"/>
  <c r="K110" i="27"/>
  <c r="L110" i="27"/>
  <c r="M110" i="27"/>
  <c r="N110" i="27"/>
  <c r="O110" i="27"/>
  <c r="P110" i="27"/>
  <c r="Q110" i="27"/>
  <c r="R110" i="27"/>
  <c r="S110" i="27"/>
  <c r="T110" i="27"/>
  <c r="U110" i="27"/>
  <c r="V110" i="27"/>
  <c r="W110" i="27"/>
  <c r="X110" i="27"/>
  <c r="Y110" i="27"/>
  <c r="Z110" i="27"/>
  <c r="AA110" i="27"/>
  <c r="AB110" i="27"/>
  <c r="AC110" i="27"/>
  <c r="AD110" i="27"/>
  <c r="AE110" i="27"/>
  <c r="AF110" i="27"/>
  <c r="C111" i="27"/>
  <c r="D111" i="27"/>
  <c r="E111" i="27"/>
  <c r="F111" i="27"/>
  <c r="G111" i="27"/>
  <c r="H111" i="27"/>
  <c r="I111" i="27"/>
  <c r="J111" i="27"/>
  <c r="K111" i="27"/>
  <c r="L111" i="27"/>
  <c r="M111" i="27"/>
  <c r="N111" i="27"/>
  <c r="O111" i="27"/>
  <c r="P111" i="27"/>
  <c r="Q111" i="27"/>
  <c r="R111" i="27"/>
  <c r="S111" i="27"/>
  <c r="T111" i="27"/>
  <c r="U111" i="27"/>
  <c r="V111" i="27"/>
  <c r="W111" i="27"/>
  <c r="X111" i="27"/>
  <c r="Y111" i="27"/>
  <c r="Z111" i="27"/>
  <c r="AA111" i="27"/>
  <c r="AB111" i="27"/>
  <c r="AC111" i="27"/>
  <c r="AD111" i="27"/>
  <c r="AE111" i="27"/>
  <c r="AF111" i="27"/>
  <c r="C112" i="27"/>
  <c r="D112" i="27"/>
  <c r="E112" i="27"/>
  <c r="F112" i="27"/>
  <c r="G112" i="27"/>
  <c r="H112" i="27"/>
  <c r="I112" i="27"/>
  <c r="J112" i="27"/>
  <c r="K112" i="27"/>
  <c r="L112" i="27"/>
  <c r="M112" i="27"/>
  <c r="N112" i="27"/>
  <c r="O112" i="27"/>
  <c r="P112" i="27"/>
  <c r="Q112" i="27"/>
  <c r="R112" i="27"/>
  <c r="S112" i="27"/>
  <c r="T112" i="27"/>
  <c r="U112" i="27"/>
  <c r="V112" i="27"/>
  <c r="W112" i="27"/>
  <c r="X112" i="27"/>
  <c r="Y112" i="27"/>
  <c r="Z112" i="27"/>
  <c r="AA112" i="27"/>
  <c r="AB112" i="27"/>
  <c r="AC112" i="27"/>
  <c r="AD112" i="27"/>
  <c r="AE112" i="27"/>
  <c r="AF112" i="27"/>
  <c r="C113" i="27"/>
  <c r="D113" i="27"/>
  <c r="E113" i="27"/>
  <c r="F113" i="27"/>
  <c r="G113" i="27"/>
  <c r="H113" i="27"/>
  <c r="I113" i="27"/>
  <c r="J113" i="27"/>
  <c r="K113" i="27"/>
  <c r="L113" i="27"/>
  <c r="M113" i="27"/>
  <c r="N113" i="27"/>
  <c r="O113" i="27"/>
  <c r="P113" i="27"/>
  <c r="Q113" i="27"/>
  <c r="R113" i="27"/>
  <c r="S113" i="27"/>
  <c r="T113" i="27"/>
  <c r="U113" i="27"/>
  <c r="V113" i="27"/>
  <c r="W113" i="27"/>
  <c r="X113" i="27"/>
  <c r="Y113" i="27"/>
  <c r="Z113" i="27"/>
  <c r="AA113" i="27"/>
  <c r="AB113" i="27"/>
  <c r="AC113" i="27"/>
  <c r="AD113" i="27"/>
  <c r="AE113" i="27"/>
  <c r="AF113" i="27"/>
  <c r="C114" i="27"/>
  <c r="D114" i="27"/>
  <c r="E114" i="27"/>
  <c r="F114" i="27"/>
  <c r="G114" i="27"/>
  <c r="H114" i="27"/>
  <c r="I114" i="27"/>
  <c r="J114" i="27"/>
  <c r="K114" i="27"/>
  <c r="L114" i="27"/>
  <c r="M114" i="27"/>
  <c r="N114" i="27"/>
  <c r="O114" i="27"/>
  <c r="P114" i="27"/>
  <c r="Q114" i="27"/>
  <c r="R114" i="27"/>
  <c r="S114" i="27"/>
  <c r="T114" i="27"/>
  <c r="U114" i="27"/>
  <c r="V114" i="27"/>
  <c r="W114" i="27"/>
  <c r="X114" i="27"/>
  <c r="Y114" i="27"/>
  <c r="Z114" i="27"/>
  <c r="AA114" i="27"/>
  <c r="AB114" i="27"/>
  <c r="AC114" i="27"/>
  <c r="AD114" i="27"/>
  <c r="AE114" i="27"/>
  <c r="AF114" i="27"/>
  <c r="C115" i="27"/>
  <c r="D115" i="27"/>
  <c r="E115" i="27"/>
  <c r="F115" i="27"/>
  <c r="G115" i="27"/>
  <c r="H115" i="27"/>
  <c r="I115" i="27"/>
  <c r="J115" i="27"/>
  <c r="K115" i="27"/>
  <c r="L115" i="27"/>
  <c r="M115" i="27"/>
  <c r="N115" i="27"/>
  <c r="O115" i="27"/>
  <c r="P115" i="27"/>
  <c r="Q115" i="27"/>
  <c r="R115" i="27"/>
  <c r="S115" i="27"/>
  <c r="T115" i="27"/>
  <c r="U115" i="27"/>
  <c r="V115" i="27"/>
  <c r="W115" i="27"/>
  <c r="X115" i="27"/>
  <c r="Y115" i="27"/>
  <c r="Z115" i="27"/>
  <c r="AA115" i="27"/>
  <c r="AB115" i="27"/>
  <c r="AC115" i="27"/>
  <c r="AD115" i="27"/>
  <c r="AE115" i="27"/>
  <c r="AF115" i="27"/>
  <c r="C116" i="27"/>
  <c r="D116" i="27"/>
  <c r="E116" i="27"/>
  <c r="F116" i="27"/>
  <c r="G116" i="27"/>
  <c r="H116" i="27"/>
  <c r="I116" i="27"/>
  <c r="J116" i="27"/>
  <c r="K116" i="27"/>
  <c r="L116" i="27"/>
  <c r="M116" i="27"/>
  <c r="N116" i="27"/>
  <c r="O116" i="27"/>
  <c r="P116" i="27"/>
  <c r="Q116" i="27"/>
  <c r="R116" i="27"/>
  <c r="S116" i="27"/>
  <c r="T116" i="27"/>
  <c r="U116" i="27"/>
  <c r="V116" i="27"/>
  <c r="W116" i="27"/>
  <c r="X116" i="27"/>
  <c r="Y116" i="27"/>
  <c r="Z116" i="27"/>
  <c r="AA116" i="27"/>
  <c r="AB116" i="27"/>
  <c r="AC116" i="27"/>
  <c r="AD116" i="27"/>
  <c r="AE116" i="27"/>
  <c r="AF116" i="27"/>
  <c r="C117" i="27"/>
  <c r="D117" i="27"/>
  <c r="E117" i="27"/>
  <c r="F117" i="27"/>
  <c r="G117" i="27"/>
  <c r="H117" i="27"/>
  <c r="I117" i="27"/>
  <c r="J117" i="27"/>
  <c r="K117" i="27"/>
  <c r="L117" i="27"/>
  <c r="M117" i="27"/>
  <c r="N117" i="27"/>
  <c r="O117" i="27"/>
  <c r="P117" i="27"/>
  <c r="Q117" i="27"/>
  <c r="R117" i="27"/>
  <c r="S117" i="27"/>
  <c r="T117" i="27"/>
  <c r="U117" i="27"/>
  <c r="V117" i="27"/>
  <c r="W117" i="27"/>
  <c r="X117" i="27"/>
  <c r="Y117" i="27"/>
  <c r="Z117" i="27"/>
  <c r="AA117" i="27"/>
  <c r="AB117" i="27"/>
  <c r="AC117" i="27"/>
  <c r="AD117" i="27"/>
  <c r="AE117" i="27"/>
  <c r="AF117" i="27"/>
  <c r="C118" i="27"/>
  <c r="D118" i="27"/>
  <c r="E118" i="27"/>
  <c r="F118" i="27"/>
  <c r="G118" i="27"/>
  <c r="H118" i="27"/>
  <c r="I118" i="27"/>
  <c r="J118" i="27"/>
  <c r="K118" i="27"/>
  <c r="L118" i="27"/>
  <c r="M118" i="27"/>
  <c r="N118" i="27"/>
  <c r="O118" i="27"/>
  <c r="P118" i="27"/>
  <c r="Q118" i="27"/>
  <c r="R118" i="27"/>
  <c r="S118" i="27"/>
  <c r="T118" i="27"/>
  <c r="U118" i="27"/>
  <c r="V118" i="27"/>
  <c r="W118" i="27"/>
  <c r="X118" i="27"/>
  <c r="Y118" i="27"/>
  <c r="Z118" i="27"/>
  <c r="AA118" i="27"/>
  <c r="AB118" i="27"/>
  <c r="AC118" i="27"/>
  <c r="AD118" i="27"/>
  <c r="AE118" i="27"/>
  <c r="AF118" i="27"/>
  <c r="C119" i="27"/>
  <c r="D119" i="27"/>
  <c r="E119" i="27"/>
  <c r="F119" i="27"/>
  <c r="G119" i="27"/>
  <c r="H119" i="27"/>
  <c r="I119" i="27"/>
  <c r="J119" i="27"/>
  <c r="K119" i="27"/>
  <c r="L119" i="27"/>
  <c r="M119" i="27"/>
  <c r="N119" i="27"/>
  <c r="O119" i="27"/>
  <c r="P119" i="27"/>
  <c r="Q119" i="27"/>
  <c r="R119" i="27"/>
  <c r="S119" i="27"/>
  <c r="T119" i="27"/>
  <c r="U119" i="27"/>
  <c r="V119" i="27"/>
  <c r="W119" i="27"/>
  <c r="X119" i="27"/>
  <c r="Y119" i="27"/>
  <c r="Z119" i="27"/>
  <c r="AA119" i="27"/>
  <c r="AB119" i="27"/>
  <c r="AC119" i="27"/>
  <c r="AD119" i="27"/>
  <c r="AE119" i="27"/>
  <c r="AF119" i="27"/>
  <c r="C120" i="27"/>
  <c r="D120" i="27"/>
  <c r="E120" i="27"/>
  <c r="F120" i="27"/>
  <c r="G120" i="27"/>
  <c r="H120" i="27"/>
  <c r="I120" i="27"/>
  <c r="J120" i="27"/>
  <c r="K120" i="27"/>
  <c r="L120" i="27"/>
  <c r="M120" i="27"/>
  <c r="N120" i="27"/>
  <c r="O120" i="27"/>
  <c r="P120" i="27"/>
  <c r="Q120" i="27"/>
  <c r="R120" i="27"/>
  <c r="S120" i="27"/>
  <c r="T120" i="27"/>
  <c r="U120" i="27"/>
  <c r="V120" i="27"/>
  <c r="W120" i="27"/>
  <c r="X120" i="27"/>
  <c r="Y120" i="27"/>
  <c r="Z120" i="27"/>
  <c r="AA120" i="27"/>
  <c r="AB120" i="27"/>
  <c r="AC120" i="27"/>
  <c r="AD120" i="27"/>
  <c r="AE120" i="27"/>
  <c r="AF120" i="27"/>
  <c r="C121" i="27"/>
  <c r="D121" i="27"/>
  <c r="E121" i="27"/>
  <c r="F121" i="27"/>
  <c r="G121" i="27"/>
  <c r="H121" i="27"/>
  <c r="I121" i="27"/>
  <c r="J121" i="27"/>
  <c r="K121" i="27"/>
  <c r="L121" i="27"/>
  <c r="M121" i="27"/>
  <c r="N121" i="27"/>
  <c r="O121" i="27"/>
  <c r="P121" i="27"/>
  <c r="Q121" i="27"/>
  <c r="R121" i="27"/>
  <c r="S121" i="27"/>
  <c r="T121" i="27"/>
  <c r="U121" i="27"/>
  <c r="V121" i="27"/>
  <c r="W121" i="27"/>
  <c r="X121" i="27"/>
  <c r="Y121" i="27"/>
  <c r="Z121" i="27"/>
  <c r="AA121" i="27"/>
  <c r="AB121" i="27"/>
  <c r="AC121" i="27"/>
  <c r="AD121" i="27"/>
  <c r="AE121" i="27"/>
  <c r="AF121" i="27"/>
  <c r="C122" i="27"/>
  <c r="D122" i="27"/>
  <c r="E122" i="27"/>
  <c r="F122" i="27"/>
  <c r="G122" i="27"/>
  <c r="H122" i="27"/>
  <c r="I122" i="27"/>
  <c r="J122" i="27"/>
  <c r="K122" i="27"/>
  <c r="L122" i="27"/>
  <c r="M122" i="27"/>
  <c r="N122" i="27"/>
  <c r="O122" i="27"/>
  <c r="P122" i="27"/>
  <c r="Q122" i="27"/>
  <c r="R122" i="27"/>
  <c r="S122" i="27"/>
  <c r="T122" i="27"/>
  <c r="U122" i="27"/>
  <c r="V122" i="27"/>
  <c r="W122" i="27"/>
  <c r="X122" i="27"/>
  <c r="Y122" i="27"/>
  <c r="Z122" i="27"/>
  <c r="AA122" i="27"/>
  <c r="AB122" i="27"/>
  <c r="AC122" i="27"/>
  <c r="AD122" i="27"/>
  <c r="AE122" i="27"/>
  <c r="AF122" i="27"/>
  <c r="C123" i="27"/>
  <c r="D123" i="27"/>
  <c r="E123" i="27"/>
  <c r="F123" i="27"/>
  <c r="G123" i="27"/>
  <c r="H123" i="27"/>
  <c r="I123" i="27"/>
  <c r="J123" i="27"/>
  <c r="K123" i="27"/>
  <c r="L123" i="27"/>
  <c r="M123" i="27"/>
  <c r="N123" i="27"/>
  <c r="O123" i="27"/>
  <c r="P123" i="27"/>
  <c r="Q123" i="27"/>
  <c r="R123" i="27"/>
  <c r="S123" i="27"/>
  <c r="T123" i="27"/>
  <c r="U123" i="27"/>
  <c r="V123" i="27"/>
  <c r="W123" i="27"/>
  <c r="X123" i="27"/>
  <c r="Y123" i="27"/>
  <c r="Z123" i="27"/>
  <c r="AA123" i="27"/>
  <c r="AB123" i="27"/>
  <c r="AC123" i="27"/>
  <c r="AD123" i="27"/>
  <c r="AE123" i="27"/>
  <c r="AF123" i="27"/>
  <c r="C124" i="27"/>
  <c r="D124" i="27"/>
  <c r="E124" i="27"/>
  <c r="F124" i="27"/>
  <c r="G124" i="27"/>
  <c r="H124" i="27"/>
  <c r="I124" i="27"/>
  <c r="J124" i="27"/>
  <c r="K124" i="27"/>
  <c r="L124" i="27"/>
  <c r="M124" i="27"/>
  <c r="N124" i="27"/>
  <c r="O124" i="27"/>
  <c r="P124" i="27"/>
  <c r="Q124" i="27"/>
  <c r="R124" i="27"/>
  <c r="S124" i="27"/>
  <c r="T124" i="27"/>
  <c r="U124" i="27"/>
  <c r="V124" i="27"/>
  <c r="W124" i="27"/>
  <c r="X124" i="27"/>
  <c r="Y124" i="27"/>
  <c r="Z124" i="27"/>
  <c r="AA124" i="27"/>
  <c r="AB124" i="27"/>
  <c r="AC124" i="27"/>
  <c r="AD124" i="27"/>
  <c r="AE124" i="27"/>
  <c r="AF124" i="27"/>
  <c r="C125" i="27"/>
  <c r="D125" i="27"/>
  <c r="E125" i="27"/>
  <c r="F125" i="27"/>
  <c r="G125" i="27"/>
  <c r="H125" i="27"/>
  <c r="I125" i="27"/>
  <c r="J125" i="27"/>
  <c r="K125" i="27"/>
  <c r="L125" i="27"/>
  <c r="M125" i="27"/>
  <c r="N125" i="27"/>
  <c r="O125" i="27"/>
  <c r="P125" i="27"/>
  <c r="Q125" i="27"/>
  <c r="R125" i="27"/>
  <c r="S125" i="27"/>
  <c r="T125" i="27"/>
  <c r="U125" i="27"/>
  <c r="V125" i="27"/>
  <c r="W125" i="27"/>
  <c r="X125" i="27"/>
  <c r="Y125" i="27"/>
  <c r="Z125" i="27"/>
  <c r="AA125" i="27"/>
  <c r="AB125" i="27"/>
  <c r="AC125" i="27"/>
  <c r="AD125" i="27"/>
  <c r="AE125" i="27"/>
  <c r="AF125" i="27"/>
  <c r="C126" i="27"/>
  <c r="D126" i="27"/>
  <c r="E126" i="27"/>
  <c r="F126" i="27"/>
  <c r="G126" i="27"/>
  <c r="H126" i="27"/>
  <c r="I126" i="27"/>
  <c r="J126" i="27"/>
  <c r="K126" i="27"/>
  <c r="L126" i="27"/>
  <c r="M126" i="27"/>
  <c r="N126" i="27"/>
  <c r="O126" i="27"/>
  <c r="P126" i="27"/>
  <c r="Q126" i="27"/>
  <c r="R126" i="27"/>
  <c r="S126" i="27"/>
  <c r="T126" i="27"/>
  <c r="U126" i="27"/>
  <c r="V126" i="27"/>
  <c r="W126" i="27"/>
  <c r="X126" i="27"/>
  <c r="Y126" i="27"/>
  <c r="Z126" i="27"/>
  <c r="AA126" i="27"/>
  <c r="AB126" i="27"/>
  <c r="AC126" i="27"/>
  <c r="AD126" i="27"/>
  <c r="AE126" i="27"/>
  <c r="AF126" i="27"/>
  <c r="C127" i="27"/>
  <c r="D127" i="27"/>
  <c r="E127" i="27"/>
  <c r="F127" i="27"/>
  <c r="G127" i="27"/>
  <c r="H127" i="27"/>
  <c r="I127" i="27"/>
  <c r="J127" i="27"/>
  <c r="K127" i="27"/>
  <c r="L127" i="27"/>
  <c r="M127" i="27"/>
  <c r="N127" i="27"/>
  <c r="O127" i="27"/>
  <c r="P127" i="27"/>
  <c r="Q127" i="27"/>
  <c r="R127" i="27"/>
  <c r="S127" i="27"/>
  <c r="T127" i="27"/>
  <c r="U127" i="27"/>
  <c r="V127" i="27"/>
  <c r="W127" i="27"/>
  <c r="X127" i="27"/>
  <c r="Y127" i="27"/>
  <c r="Z127" i="27"/>
  <c r="AA127" i="27"/>
  <c r="AB127" i="27"/>
  <c r="AC127" i="27"/>
  <c r="AD127" i="27"/>
  <c r="AE127" i="27"/>
  <c r="AF127" i="27"/>
  <c r="C128" i="27"/>
  <c r="D128" i="27"/>
  <c r="E128" i="27"/>
  <c r="F128" i="27"/>
  <c r="G128" i="27"/>
  <c r="H128" i="27"/>
  <c r="I128" i="27"/>
  <c r="J128" i="27"/>
  <c r="K128" i="27"/>
  <c r="L128" i="27"/>
  <c r="M128" i="27"/>
  <c r="N128" i="27"/>
  <c r="O128" i="27"/>
  <c r="P128" i="27"/>
  <c r="Q128" i="27"/>
  <c r="R128" i="27"/>
  <c r="S128" i="27"/>
  <c r="T128" i="27"/>
  <c r="U128" i="27"/>
  <c r="V128" i="27"/>
  <c r="W128" i="27"/>
  <c r="X128" i="27"/>
  <c r="Y128" i="27"/>
  <c r="Z128" i="27"/>
  <c r="AA128" i="27"/>
  <c r="AB128" i="27"/>
  <c r="AC128" i="27"/>
  <c r="AD128" i="27"/>
  <c r="AE128" i="27"/>
  <c r="AF128" i="27"/>
  <c r="C129" i="27"/>
  <c r="D129" i="27"/>
  <c r="E129" i="27"/>
  <c r="F129" i="27"/>
  <c r="G129" i="27"/>
  <c r="H129" i="27"/>
  <c r="I129" i="27"/>
  <c r="J129" i="27"/>
  <c r="K129" i="27"/>
  <c r="L129" i="27"/>
  <c r="M129" i="27"/>
  <c r="N129" i="27"/>
  <c r="O129" i="27"/>
  <c r="P129" i="27"/>
  <c r="Q129" i="27"/>
  <c r="R129" i="27"/>
  <c r="S129" i="27"/>
  <c r="T129" i="27"/>
  <c r="U129" i="27"/>
  <c r="V129" i="27"/>
  <c r="W129" i="27"/>
  <c r="X129" i="27"/>
  <c r="Y129" i="27"/>
  <c r="Z129" i="27"/>
  <c r="AA129" i="27"/>
  <c r="AB129" i="27"/>
  <c r="AC129" i="27"/>
  <c r="AD129" i="27"/>
  <c r="AE129" i="27"/>
  <c r="AF129" i="27"/>
  <c r="C130" i="27"/>
  <c r="D130" i="27"/>
  <c r="E130" i="27"/>
  <c r="F130" i="27"/>
  <c r="G130" i="27"/>
  <c r="H130" i="27"/>
  <c r="I130" i="27"/>
  <c r="J130" i="27"/>
  <c r="K130" i="27"/>
  <c r="L130" i="27"/>
  <c r="M130" i="27"/>
  <c r="N130" i="27"/>
  <c r="O130" i="27"/>
  <c r="P130" i="27"/>
  <c r="Q130" i="27"/>
  <c r="R130" i="27"/>
  <c r="S130" i="27"/>
  <c r="T130" i="27"/>
  <c r="U130" i="27"/>
  <c r="V130" i="27"/>
  <c r="W130" i="27"/>
  <c r="X130" i="27"/>
  <c r="Y130" i="27"/>
  <c r="Z130" i="27"/>
  <c r="AA130" i="27"/>
  <c r="AB130" i="27"/>
  <c r="AC130" i="27"/>
  <c r="AD130" i="27"/>
  <c r="AE130" i="27"/>
  <c r="AF130" i="27"/>
  <c r="C131" i="27"/>
  <c r="D131" i="27"/>
  <c r="E131" i="27"/>
  <c r="F131" i="27"/>
  <c r="G131" i="27"/>
  <c r="H131" i="27"/>
  <c r="I131" i="27"/>
  <c r="J131" i="27"/>
  <c r="K131" i="27"/>
  <c r="L131" i="27"/>
  <c r="M131" i="27"/>
  <c r="N131" i="27"/>
  <c r="O131" i="27"/>
  <c r="P131" i="27"/>
  <c r="Q131" i="27"/>
  <c r="R131" i="27"/>
  <c r="S131" i="27"/>
  <c r="T131" i="27"/>
  <c r="U131" i="27"/>
  <c r="V131" i="27"/>
  <c r="W131" i="27"/>
  <c r="X131" i="27"/>
  <c r="Y131" i="27"/>
  <c r="Z131" i="27"/>
  <c r="AA131" i="27"/>
  <c r="AB131" i="27"/>
  <c r="AC131" i="27"/>
  <c r="AD131" i="27"/>
  <c r="AE131" i="27"/>
  <c r="AF131" i="27"/>
  <c r="C132" i="27"/>
  <c r="D132" i="27"/>
  <c r="E132" i="27"/>
  <c r="F132" i="27"/>
  <c r="G132" i="27"/>
  <c r="H132" i="27"/>
  <c r="I132" i="27"/>
  <c r="J132" i="27"/>
  <c r="K132" i="27"/>
  <c r="L132" i="27"/>
  <c r="M132" i="27"/>
  <c r="N132" i="27"/>
  <c r="O132" i="27"/>
  <c r="P132" i="27"/>
  <c r="Q132" i="27"/>
  <c r="R132" i="27"/>
  <c r="S132" i="27"/>
  <c r="T132" i="27"/>
  <c r="U132" i="27"/>
  <c r="V132" i="27"/>
  <c r="W132" i="27"/>
  <c r="X132" i="27"/>
  <c r="Y132" i="27"/>
  <c r="Z132" i="27"/>
  <c r="AA132" i="27"/>
  <c r="AB132" i="27"/>
  <c r="AC132" i="27"/>
  <c r="AD132" i="27"/>
  <c r="AE132" i="27"/>
  <c r="AF132" i="27"/>
  <c r="C133" i="27"/>
  <c r="D133" i="27"/>
  <c r="E133" i="27"/>
  <c r="F133" i="27"/>
  <c r="G133" i="27"/>
  <c r="H133" i="27"/>
  <c r="I133" i="27"/>
  <c r="J133" i="27"/>
  <c r="K133" i="27"/>
  <c r="L133" i="27"/>
  <c r="M133" i="27"/>
  <c r="N133" i="27"/>
  <c r="O133" i="27"/>
  <c r="P133" i="27"/>
  <c r="Q133" i="27"/>
  <c r="R133" i="27"/>
  <c r="S133" i="27"/>
  <c r="T133" i="27"/>
  <c r="U133" i="27"/>
  <c r="V133" i="27"/>
  <c r="W133" i="27"/>
  <c r="X133" i="27"/>
  <c r="Y133" i="27"/>
  <c r="Z133" i="27"/>
  <c r="AA133" i="27"/>
  <c r="AB133" i="27"/>
  <c r="AC133" i="27"/>
  <c r="AD133" i="27"/>
  <c r="AE133" i="27"/>
  <c r="AF133" i="27"/>
  <c r="C134" i="27"/>
  <c r="D134" i="27"/>
  <c r="E134" i="27"/>
  <c r="F134" i="27"/>
  <c r="G134" i="27"/>
  <c r="H134" i="27"/>
  <c r="I134" i="27"/>
  <c r="J134" i="27"/>
  <c r="K134" i="27"/>
  <c r="L134" i="27"/>
  <c r="M134" i="27"/>
  <c r="N134" i="27"/>
  <c r="O134" i="27"/>
  <c r="P134" i="27"/>
  <c r="Q134" i="27"/>
  <c r="R134" i="27"/>
  <c r="S134" i="27"/>
  <c r="T134" i="27"/>
  <c r="U134" i="27"/>
  <c r="V134" i="27"/>
  <c r="W134" i="27"/>
  <c r="X134" i="27"/>
  <c r="Y134" i="27"/>
  <c r="Z134" i="27"/>
  <c r="AA134" i="27"/>
  <c r="AB134" i="27"/>
  <c r="AC134" i="27"/>
  <c r="AD134" i="27"/>
  <c r="AE134" i="27"/>
  <c r="AF134" i="27"/>
  <c r="D93" i="27"/>
  <c r="E93" i="27"/>
  <c r="F93" i="27"/>
  <c r="G93" i="27"/>
  <c r="H93" i="27"/>
  <c r="I93" i="27"/>
  <c r="J93" i="27"/>
  <c r="K93" i="27"/>
  <c r="L93" i="27"/>
  <c r="M93" i="27"/>
  <c r="N93" i="27"/>
  <c r="O93" i="27"/>
  <c r="P93" i="27"/>
  <c r="Q93" i="27"/>
  <c r="R93" i="27"/>
  <c r="S93" i="27"/>
  <c r="T93" i="27"/>
  <c r="U93" i="27"/>
  <c r="V93" i="27"/>
  <c r="W93" i="27"/>
  <c r="X93" i="27"/>
  <c r="Y93" i="27"/>
  <c r="Z93" i="27"/>
  <c r="AA93" i="27"/>
  <c r="AB93" i="27"/>
  <c r="AC93" i="27"/>
  <c r="AD93" i="27"/>
  <c r="AE93" i="27"/>
  <c r="AF93" i="27"/>
  <c r="C93" i="27"/>
  <c r="B4" i="27"/>
  <c r="B5" i="27"/>
  <c r="B6" i="27"/>
  <c r="B7" i="27"/>
  <c r="B8" i="27"/>
  <c r="B9" i="27"/>
  <c r="B10" i="27"/>
  <c r="B11" i="27"/>
  <c r="B56" i="27" s="1"/>
  <c r="B101" i="27" s="1"/>
  <c r="B12" i="27"/>
  <c r="B13" i="27"/>
  <c r="B14" i="27"/>
  <c r="B15" i="27"/>
  <c r="B16" i="27"/>
  <c r="B17" i="27"/>
  <c r="B18" i="27"/>
  <c r="B19" i="27"/>
  <c r="B64" i="27" s="1"/>
  <c r="B109" i="27" s="1"/>
  <c r="B20" i="27"/>
  <c r="B21" i="27"/>
  <c r="B22" i="27"/>
  <c r="B23" i="27"/>
  <c r="B24" i="27"/>
  <c r="B25" i="27"/>
  <c r="B26" i="27"/>
  <c r="B27" i="27"/>
  <c r="B72" i="27" s="1"/>
  <c r="B117" i="27" s="1"/>
  <c r="B28" i="27"/>
  <c r="B73" i="27" s="1"/>
  <c r="B118" i="27" s="1"/>
  <c r="B29" i="27"/>
  <c r="B30" i="27"/>
  <c r="B31" i="27"/>
  <c r="B32" i="27"/>
  <c r="B77" i="27" s="1"/>
  <c r="B122" i="27" s="1"/>
  <c r="B33" i="27"/>
  <c r="B34" i="27"/>
  <c r="B35" i="27"/>
  <c r="B80" i="27" s="1"/>
  <c r="B125" i="27" s="1"/>
  <c r="B36" i="27"/>
  <c r="B81" i="27" s="1"/>
  <c r="B126" i="27" s="1"/>
  <c r="B37" i="27"/>
  <c r="B38" i="27"/>
  <c r="B39" i="27"/>
  <c r="B40" i="27"/>
  <c r="B85" i="27" s="1"/>
  <c r="B130" i="27" s="1"/>
  <c r="B41" i="27"/>
  <c r="B42" i="27"/>
  <c r="B43" i="27"/>
  <c r="B88" i="27" s="1"/>
  <c r="B133" i="27" s="1"/>
  <c r="B44" i="27"/>
  <c r="B89" i="27" s="1"/>
  <c r="B134" i="27" s="1"/>
  <c r="B3" i="27"/>
  <c r="B48" i="27" s="1"/>
  <c r="B93" i="27" s="1"/>
  <c r="B87" i="27"/>
  <c r="B132" i="27" s="1"/>
  <c r="B86" i="27"/>
  <c r="B131" i="27" s="1"/>
  <c r="B84" i="27"/>
  <c r="B129" i="27" s="1"/>
  <c r="B83" i="27"/>
  <c r="B128" i="27" s="1"/>
  <c r="B82" i="27"/>
  <c r="B127" i="27" s="1"/>
  <c r="B79" i="27"/>
  <c r="B124" i="27" s="1"/>
  <c r="B78" i="27"/>
  <c r="B123" i="27" s="1"/>
  <c r="B76" i="27"/>
  <c r="B121" i="27" s="1"/>
  <c r="B75" i="27"/>
  <c r="B120" i="27" s="1"/>
  <c r="B74" i="27"/>
  <c r="B119" i="27" s="1"/>
  <c r="B71" i="27"/>
  <c r="B116" i="27" s="1"/>
  <c r="B70" i="27"/>
  <c r="B115" i="27" s="1"/>
  <c r="B69" i="27"/>
  <c r="B114" i="27" s="1"/>
  <c r="B68" i="27"/>
  <c r="B113" i="27" s="1"/>
  <c r="B67" i="27"/>
  <c r="B112" i="27" s="1"/>
  <c r="B66" i="27"/>
  <c r="B111" i="27" s="1"/>
  <c r="B65" i="27"/>
  <c r="B110" i="27" s="1"/>
  <c r="B63" i="27"/>
  <c r="B108" i="27" s="1"/>
  <c r="B62" i="27"/>
  <c r="B107" i="27" s="1"/>
  <c r="B61" i="27"/>
  <c r="B106" i="27" s="1"/>
  <c r="B60" i="27"/>
  <c r="B105" i="27" s="1"/>
  <c r="B59" i="27"/>
  <c r="B104" i="27" s="1"/>
  <c r="B58" i="27"/>
  <c r="B103" i="27" s="1"/>
  <c r="B57" i="27"/>
  <c r="B102" i="27" s="1"/>
  <c r="B55" i="27"/>
  <c r="B100" i="27" s="1"/>
  <c r="B54" i="27"/>
  <c r="B99" i="27" s="1"/>
  <c r="B53" i="27"/>
  <c r="B98" i="27" s="1"/>
  <c r="B52" i="27"/>
  <c r="B97" i="27" s="1"/>
  <c r="B51" i="27"/>
  <c r="B96" i="27" s="1"/>
  <c r="B50" i="27"/>
  <c r="B95" i="27" s="1"/>
  <c r="B49" i="27"/>
  <c r="B94" i="27" s="1"/>
  <c r="C94" i="26"/>
  <c r="D94" i="26"/>
  <c r="E94" i="26"/>
  <c r="F94" i="26"/>
  <c r="G94" i="26"/>
  <c r="H94" i="26"/>
  <c r="I94" i="26"/>
  <c r="J94" i="26"/>
  <c r="K94" i="26"/>
  <c r="L94" i="26"/>
  <c r="M94" i="26"/>
  <c r="N94" i="26"/>
  <c r="O94" i="26"/>
  <c r="P94" i="26"/>
  <c r="Q94" i="26"/>
  <c r="R94" i="26"/>
  <c r="S94" i="26"/>
  <c r="T94" i="26"/>
  <c r="U94" i="26"/>
  <c r="V94" i="26"/>
  <c r="W94" i="26"/>
  <c r="X94" i="26"/>
  <c r="Y94" i="26"/>
  <c r="Z94" i="26"/>
  <c r="AA94" i="26"/>
  <c r="AB94" i="26"/>
  <c r="AC94" i="26"/>
  <c r="AD94" i="26"/>
  <c r="AE94" i="26"/>
  <c r="AF94" i="26"/>
  <c r="C95" i="26"/>
  <c r="D95" i="26"/>
  <c r="E95" i="26"/>
  <c r="F95" i="26"/>
  <c r="G95" i="26"/>
  <c r="H95" i="26"/>
  <c r="I95" i="26"/>
  <c r="J95" i="26"/>
  <c r="K95" i="26"/>
  <c r="L95" i="26"/>
  <c r="M95" i="26"/>
  <c r="N95" i="26"/>
  <c r="O95" i="26"/>
  <c r="P95" i="26"/>
  <c r="Q95" i="26"/>
  <c r="R95" i="26"/>
  <c r="S95" i="26"/>
  <c r="T95" i="26"/>
  <c r="U95" i="26"/>
  <c r="V95" i="26"/>
  <c r="W95" i="26"/>
  <c r="X95" i="26"/>
  <c r="Y95" i="26"/>
  <c r="Z95" i="26"/>
  <c r="AA95" i="26"/>
  <c r="AB95" i="26"/>
  <c r="AC95" i="26"/>
  <c r="AD95" i="26"/>
  <c r="AE95" i="26"/>
  <c r="AF95" i="26"/>
  <c r="C96" i="26"/>
  <c r="D96" i="26"/>
  <c r="E96" i="26"/>
  <c r="F96" i="26"/>
  <c r="G96" i="26"/>
  <c r="H96" i="26"/>
  <c r="I96" i="26"/>
  <c r="J96" i="26"/>
  <c r="K96" i="26"/>
  <c r="L96" i="26"/>
  <c r="M96" i="26"/>
  <c r="N96" i="26"/>
  <c r="O96" i="26"/>
  <c r="P96" i="26"/>
  <c r="Q96" i="26"/>
  <c r="R96" i="26"/>
  <c r="S96" i="26"/>
  <c r="T96" i="26"/>
  <c r="U96" i="26"/>
  <c r="V96" i="26"/>
  <c r="W96" i="26"/>
  <c r="X96" i="26"/>
  <c r="Y96" i="26"/>
  <c r="Z96" i="26"/>
  <c r="AA96" i="26"/>
  <c r="AB96" i="26"/>
  <c r="AC96" i="26"/>
  <c r="AD96" i="26"/>
  <c r="AE96" i="26"/>
  <c r="AF96" i="26"/>
  <c r="C97" i="26"/>
  <c r="D97" i="26"/>
  <c r="E97" i="26"/>
  <c r="F97" i="26"/>
  <c r="G97" i="26"/>
  <c r="H97" i="26"/>
  <c r="I97" i="26"/>
  <c r="J97" i="26"/>
  <c r="K97" i="26"/>
  <c r="L97" i="26"/>
  <c r="M97" i="26"/>
  <c r="N97" i="26"/>
  <c r="O97" i="26"/>
  <c r="P97" i="26"/>
  <c r="Q97" i="26"/>
  <c r="R97" i="26"/>
  <c r="S97" i="26"/>
  <c r="T97" i="26"/>
  <c r="U97" i="26"/>
  <c r="V97" i="26"/>
  <c r="W97" i="26"/>
  <c r="X97" i="26"/>
  <c r="Y97" i="26"/>
  <c r="Z97" i="26"/>
  <c r="AA97" i="26"/>
  <c r="AB97" i="26"/>
  <c r="AC97" i="26"/>
  <c r="AD97" i="26"/>
  <c r="AE97" i="26"/>
  <c r="AF97" i="26"/>
  <c r="C98" i="26"/>
  <c r="D98" i="26"/>
  <c r="E98" i="26"/>
  <c r="F98" i="26"/>
  <c r="G98" i="26"/>
  <c r="H98" i="26"/>
  <c r="I98" i="26"/>
  <c r="J98" i="26"/>
  <c r="K98" i="26"/>
  <c r="L98" i="26"/>
  <c r="M98" i="26"/>
  <c r="N98" i="26"/>
  <c r="O98" i="26"/>
  <c r="P98" i="26"/>
  <c r="Q98" i="26"/>
  <c r="R98" i="26"/>
  <c r="S98" i="26"/>
  <c r="T98" i="26"/>
  <c r="U98" i="26"/>
  <c r="V98" i="26"/>
  <c r="W98" i="26"/>
  <c r="X98" i="26"/>
  <c r="Y98" i="26"/>
  <c r="Z98" i="26"/>
  <c r="AA98" i="26"/>
  <c r="AB98" i="26"/>
  <c r="AC98" i="26"/>
  <c r="AD98" i="26"/>
  <c r="AE98" i="26"/>
  <c r="AF98" i="26"/>
  <c r="C99" i="26"/>
  <c r="D99" i="26"/>
  <c r="E99" i="26"/>
  <c r="F99" i="26"/>
  <c r="G99" i="26"/>
  <c r="H99" i="26"/>
  <c r="I99" i="26"/>
  <c r="J99" i="26"/>
  <c r="K99" i="26"/>
  <c r="L99" i="26"/>
  <c r="M99" i="26"/>
  <c r="N99" i="26"/>
  <c r="O99" i="26"/>
  <c r="P99" i="26"/>
  <c r="Q99" i="26"/>
  <c r="R99" i="26"/>
  <c r="S99" i="26"/>
  <c r="T99" i="26"/>
  <c r="U99" i="26"/>
  <c r="V99" i="26"/>
  <c r="W99" i="26"/>
  <c r="X99" i="26"/>
  <c r="Y99" i="26"/>
  <c r="Z99" i="26"/>
  <c r="AA99" i="26"/>
  <c r="AB99" i="26"/>
  <c r="AC99" i="26"/>
  <c r="AD99" i="26"/>
  <c r="AE99" i="26"/>
  <c r="AF99" i="26"/>
  <c r="C100" i="26"/>
  <c r="D100" i="26"/>
  <c r="E100" i="26"/>
  <c r="F100" i="26"/>
  <c r="G100" i="26"/>
  <c r="H100" i="26"/>
  <c r="I100" i="26"/>
  <c r="J100" i="26"/>
  <c r="K100" i="26"/>
  <c r="L100" i="26"/>
  <c r="M100" i="26"/>
  <c r="N100" i="26"/>
  <c r="O100" i="26"/>
  <c r="P100" i="26"/>
  <c r="Q100" i="26"/>
  <c r="R100" i="26"/>
  <c r="S100" i="26"/>
  <c r="T100" i="26"/>
  <c r="U100" i="26"/>
  <c r="V100" i="26"/>
  <c r="W100" i="26"/>
  <c r="X100" i="26"/>
  <c r="Y100" i="26"/>
  <c r="Z100" i="26"/>
  <c r="AA100" i="26"/>
  <c r="AB100" i="26"/>
  <c r="AC100" i="26"/>
  <c r="AD100" i="26"/>
  <c r="AE100" i="26"/>
  <c r="AF100" i="26"/>
  <c r="C101" i="26"/>
  <c r="D101" i="26"/>
  <c r="E101" i="26"/>
  <c r="F101" i="26"/>
  <c r="G101" i="26"/>
  <c r="H101" i="26"/>
  <c r="I101" i="26"/>
  <c r="J101" i="26"/>
  <c r="K101" i="26"/>
  <c r="L101" i="26"/>
  <c r="M101" i="26"/>
  <c r="N101" i="26"/>
  <c r="O101" i="26"/>
  <c r="P101" i="26"/>
  <c r="Q101" i="26"/>
  <c r="R101" i="26"/>
  <c r="S101" i="26"/>
  <c r="T101" i="26"/>
  <c r="U101" i="26"/>
  <c r="V101" i="26"/>
  <c r="W101" i="26"/>
  <c r="X101" i="26"/>
  <c r="Y101" i="26"/>
  <c r="Z101" i="26"/>
  <c r="AA101" i="26"/>
  <c r="AB101" i="26"/>
  <c r="AC101" i="26"/>
  <c r="AD101" i="26"/>
  <c r="AE101" i="26"/>
  <c r="AF101" i="26"/>
  <c r="C102" i="26"/>
  <c r="D102" i="26"/>
  <c r="E102" i="26"/>
  <c r="F102" i="26"/>
  <c r="G102" i="26"/>
  <c r="H102" i="26"/>
  <c r="I102" i="26"/>
  <c r="J102" i="26"/>
  <c r="K102" i="26"/>
  <c r="L102" i="26"/>
  <c r="M102" i="26"/>
  <c r="N102" i="26"/>
  <c r="O102" i="26"/>
  <c r="P102" i="26"/>
  <c r="Q102" i="26"/>
  <c r="R102" i="26"/>
  <c r="S102" i="26"/>
  <c r="T102" i="26"/>
  <c r="U102" i="26"/>
  <c r="V102" i="26"/>
  <c r="W102" i="26"/>
  <c r="X102" i="26"/>
  <c r="Y102" i="26"/>
  <c r="Z102" i="26"/>
  <c r="AA102" i="26"/>
  <c r="AB102" i="26"/>
  <c r="AC102" i="26"/>
  <c r="AD102" i="26"/>
  <c r="AE102" i="26"/>
  <c r="AF102" i="26"/>
  <c r="C103" i="26"/>
  <c r="D103" i="26"/>
  <c r="E103" i="26"/>
  <c r="F103" i="26"/>
  <c r="G103" i="26"/>
  <c r="H103" i="26"/>
  <c r="I103" i="26"/>
  <c r="J103" i="26"/>
  <c r="K103" i="26"/>
  <c r="L103" i="26"/>
  <c r="M103" i="26"/>
  <c r="N103" i="26"/>
  <c r="O103" i="26"/>
  <c r="P103" i="26"/>
  <c r="Q103" i="26"/>
  <c r="R103" i="26"/>
  <c r="S103" i="26"/>
  <c r="T103" i="26"/>
  <c r="U103" i="26"/>
  <c r="V103" i="26"/>
  <c r="W103" i="26"/>
  <c r="X103" i="26"/>
  <c r="Y103" i="26"/>
  <c r="Z103" i="26"/>
  <c r="AA103" i="26"/>
  <c r="AB103" i="26"/>
  <c r="AC103" i="26"/>
  <c r="AD103" i="26"/>
  <c r="AE103" i="26"/>
  <c r="AF103" i="26"/>
  <c r="C104" i="26"/>
  <c r="D104" i="26"/>
  <c r="E104" i="26"/>
  <c r="F104" i="26"/>
  <c r="G104" i="26"/>
  <c r="H104" i="26"/>
  <c r="I104" i="26"/>
  <c r="J104" i="26"/>
  <c r="K104" i="26"/>
  <c r="L104" i="26"/>
  <c r="M104" i="26"/>
  <c r="N104" i="26"/>
  <c r="O104" i="26"/>
  <c r="P104" i="26"/>
  <c r="Q104" i="26"/>
  <c r="R104" i="26"/>
  <c r="S104" i="26"/>
  <c r="T104" i="26"/>
  <c r="U104" i="26"/>
  <c r="V104" i="26"/>
  <c r="W104" i="26"/>
  <c r="X104" i="26"/>
  <c r="Y104" i="26"/>
  <c r="Z104" i="26"/>
  <c r="AA104" i="26"/>
  <c r="AB104" i="26"/>
  <c r="AC104" i="26"/>
  <c r="AD104" i="26"/>
  <c r="AE104" i="26"/>
  <c r="AF104" i="26"/>
  <c r="C105" i="26"/>
  <c r="D105" i="26"/>
  <c r="E105" i="26"/>
  <c r="F105" i="26"/>
  <c r="G105" i="26"/>
  <c r="H105" i="26"/>
  <c r="I105" i="26"/>
  <c r="J105" i="26"/>
  <c r="K105" i="26"/>
  <c r="L105" i="26"/>
  <c r="M105" i="26"/>
  <c r="N105" i="26"/>
  <c r="O105" i="26"/>
  <c r="P105" i="26"/>
  <c r="Q105" i="26"/>
  <c r="R105" i="26"/>
  <c r="S105" i="26"/>
  <c r="T105" i="26"/>
  <c r="U105" i="26"/>
  <c r="V105" i="26"/>
  <c r="W105" i="26"/>
  <c r="X105" i="26"/>
  <c r="Y105" i="26"/>
  <c r="Z105" i="26"/>
  <c r="AA105" i="26"/>
  <c r="AB105" i="26"/>
  <c r="AC105" i="26"/>
  <c r="AD105" i="26"/>
  <c r="AE105" i="26"/>
  <c r="AF105" i="26"/>
  <c r="C106" i="26"/>
  <c r="D106" i="26"/>
  <c r="E106" i="26"/>
  <c r="F106" i="26"/>
  <c r="G106" i="26"/>
  <c r="H106" i="26"/>
  <c r="I106" i="26"/>
  <c r="J106" i="26"/>
  <c r="K106" i="26"/>
  <c r="L106" i="26"/>
  <c r="M106" i="26"/>
  <c r="N106" i="26"/>
  <c r="O106" i="26"/>
  <c r="P106" i="26"/>
  <c r="Q106" i="26"/>
  <c r="R106" i="26"/>
  <c r="S106" i="26"/>
  <c r="T106" i="26"/>
  <c r="U106" i="26"/>
  <c r="V106" i="26"/>
  <c r="W106" i="26"/>
  <c r="X106" i="26"/>
  <c r="Y106" i="26"/>
  <c r="Z106" i="26"/>
  <c r="AA106" i="26"/>
  <c r="AB106" i="26"/>
  <c r="AC106" i="26"/>
  <c r="AD106" i="26"/>
  <c r="AE106" i="26"/>
  <c r="AF106" i="26"/>
  <c r="C107" i="26"/>
  <c r="D107" i="26"/>
  <c r="E107" i="26"/>
  <c r="F107" i="26"/>
  <c r="G107" i="26"/>
  <c r="H107" i="26"/>
  <c r="I107" i="26"/>
  <c r="J107" i="26"/>
  <c r="K107" i="26"/>
  <c r="L107" i="26"/>
  <c r="M107" i="26"/>
  <c r="N107" i="26"/>
  <c r="O107" i="26"/>
  <c r="P107" i="26"/>
  <c r="Q107" i="26"/>
  <c r="R107" i="26"/>
  <c r="S107" i="26"/>
  <c r="T107" i="26"/>
  <c r="U107" i="26"/>
  <c r="V107" i="26"/>
  <c r="W107" i="26"/>
  <c r="X107" i="26"/>
  <c r="Y107" i="26"/>
  <c r="Z107" i="26"/>
  <c r="AA107" i="26"/>
  <c r="AB107" i="26"/>
  <c r="AC107" i="26"/>
  <c r="AD107" i="26"/>
  <c r="AE107" i="26"/>
  <c r="AF107" i="26"/>
  <c r="C108" i="26"/>
  <c r="D108" i="26"/>
  <c r="E108" i="26"/>
  <c r="F108" i="26"/>
  <c r="G108" i="26"/>
  <c r="H108" i="26"/>
  <c r="I108" i="26"/>
  <c r="J108" i="26"/>
  <c r="K108" i="26"/>
  <c r="L108" i="26"/>
  <c r="M108" i="26"/>
  <c r="N108" i="26"/>
  <c r="O108" i="26"/>
  <c r="P108" i="26"/>
  <c r="Q108" i="26"/>
  <c r="R108" i="26"/>
  <c r="S108" i="26"/>
  <c r="T108" i="26"/>
  <c r="U108" i="26"/>
  <c r="V108" i="26"/>
  <c r="W108" i="26"/>
  <c r="X108" i="26"/>
  <c r="Y108" i="26"/>
  <c r="Z108" i="26"/>
  <c r="AA108" i="26"/>
  <c r="AB108" i="26"/>
  <c r="AC108" i="26"/>
  <c r="AD108" i="26"/>
  <c r="AE108" i="26"/>
  <c r="AF108" i="26"/>
  <c r="C109" i="26"/>
  <c r="D109" i="26"/>
  <c r="E109" i="26"/>
  <c r="F109" i="26"/>
  <c r="G109" i="26"/>
  <c r="H109" i="26"/>
  <c r="I109" i="26"/>
  <c r="J109" i="26"/>
  <c r="K109" i="26"/>
  <c r="L109" i="26"/>
  <c r="M109" i="26"/>
  <c r="N109" i="26"/>
  <c r="O109" i="26"/>
  <c r="P109" i="26"/>
  <c r="Q109" i="26"/>
  <c r="R109" i="26"/>
  <c r="S109" i="26"/>
  <c r="T109" i="26"/>
  <c r="U109" i="26"/>
  <c r="V109" i="26"/>
  <c r="W109" i="26"/>
  <c r="X109" i="26"/>
  <c r="Y109" i="26"/>
  <c r="Z109" i="26"/>
  <c r="AA109" i="26"/>
  <c r="AB109" i="26"/>
  <c r="AC109" i="26"/>
  <c r="AD109" i="26"/>
  <c r="AE109" i="26"/>
  <c r="AF109" i="26"/>
  <c r="C110" i="26"/>
  <c r="D110" i="26"/>
  <c r="E110" i="26"/>
  <c r="F110" i="26"/>
  <c r="G110" i="26"/>
  <c r="H110" i="26"/>
  <c r="I110" i="26"/>
  <c r="J110" i="26"/>
  <c r="K110" i="26"/>
  <c r="L110" i="26"/>
  <c r="M110" i="26"/>
  <c r="N110" i="26"/>
  <c r="O110" i="26"/>
  <c r="P110" i="26"/>
  <c r="Q110" i="26"/>
  <c r="R110" i="26"/>
  <c r="S110" i="26"/>
  <c r="T110" i="26"/>
  <c r="U110" i="26"/>
  <c r="V110" i="26"/>
  <c r="W110" i="26"/>
  <c r="X110" i="26"/>
  <c r="Y110" i="26"/>
  <c r="Z110" i="26"/>
  <c r="AA110" i="26"/>
  <c r="AB110" i="26"/>
  <c r="AC110" i="26"/>
  <c r="AD110" i="26"/>
  <c r="AE110" i="26"/>
  <c r="AF110" i="26"/>
  <c r="C111" i="26"/>
  <c r="D111" i="26"/>
  <c r="E111" i="26"/>
  <c r="F111" i="26"/>
  <c r="G111" i="26"/>
  <c r="H111" i="26"/>
  <c r="I111" i="26"/>
  <c r="J111" i="26"/>
  <c r="K111" i="26"/>
  <c r="L111" i="26"/>
  <c r="M111" i="26"/>
  <c r="N111" i="26"/>
  <c r="O111" i="26"/>
  <c r="P111" i="26"/>
  <c r="Q111" i="26"/>
  <c r="R111" i="26"/>
  <c r="S111" i="26"/>
  <c r="T111" i="26"/>
  <c r="U111" i="26"/>
  <c r="V111" i="26"/>
  <c r="W111" i="26"/>
  <c r="X111" i="26"/>
  <c r="Y111" i="26"/>
  <c r="Z111" i="26"/>
  <c r="AA111" i="26"/>
  <c r="AB111" i="26"/>
  <c r="AC111" i="26"/>
  <c r="AD111" i="26"/>
  <c r="AE111" i="26"/>
  <c r="AF111" i="26"/>
  <c r="C112" i="26"/>
  <c r="D112" i="26"/>
  <c r="E112" i="26"/>
  <c r="F112" i="26"/>
  <c r="G112" i="26"/>
  <c r="H112" i="26"/>
  <c r="I112" i="26"/>
  <c r="J112" i="26"/>
  <c r="K112" i="26"/>
  <c r="L112" i="26"/>
  <c r="M112" i="26"/>
  <c r="N112" i="26"/>
  <c r="O112" i="26"/>
  <c r="P112" i="26"/>
  <c r="Q112" i="26"/>
  <c r="R112" i="26"/>
  <c r="S112" i="26"/>
  <c r="T112" i="26"/>
  <c r="U112" i="26"/>
  <c r="V112" i="26"/>
  <c r="W112" i="26"/>
  <c r="X112" i="26"/>
  <c r="Y112" i="26"/>
  <c r="Z112" i="26"/>
  <c r="AA112" i="26"/>
  <c r="AB112" i="26"/>
  <c r="AC112" i="26"/>
  <c r="AD112" i="26"/>
  <c r="AE112" i="26"/>
  <c r="AF112" i="26"/>
  <c r="C113" i="26"/>
  <c r="D113" i="26"/>
  <c r="E113" i="26"/>
  <c r="F113" i="26"/>
  <c r="G113" i="26"/>
  <c r="H113" i="26"/>
  <c r="I113" i="26"/>
  <c r="J113" i="26"/>
  <c r="K113" i="26"/>
  <c r="L113" i="26"/>
  <c r="M113" i="26"/>
  <c r="N113" i="26"/>
  <c r="O113" i="26"/>
  <c r="P113" i="26"/>
  <c r="Q113" i="26"/>
  <c r="R113" i="26"/>
  <c r="S113" i="26"/>
  <c r="T113" i="26"/>
  <c r="U113" i="26"/>
  <c r="V113" i="26"/>
  <c r="W113" i="26"/>
  <c r="X113" i="26"/>
  <c r="Y113" i="26"/>
  <c r="Z113" i="26"/>
  <c r="AA113" i="26"/>
  <c r="AB113" i="26"/>
  <c r="AC113" i="26"/>
  <c r="AD113" i="26"/>
  <c r="AE113" i="26"/>
  <c r="AF113" i="26"/>
  <c r="C114" i="26"/>
  <c r="D114" i="26"/>
  <c r="E114" i="26"/>
  <c r="F114" i="26"/>
  <c r="G114" i="26"/>
  <c r="H114" i="26"/>
  <c r="I114" i="26"/>
  <c r="J114" i="26"/>
  <c r="K114" i="26"/>
  <c r="L114" i="26"/>
  <c r="M114" i="26"/>
  <c r="N114" i="26"/>
  <c r="O114" i="26"/>
  <c r="P114" i="26"/>
  <c r="Q114" i="26"/>
  <c r="R114" i="26"/>
  <c r="S114" i="26"/>
  <c r="T114" i="26"/>
  <c r="U114" i="26"/>
  <c r="V114" i="26"/>
  <c r="W114" i="26"/>
  <c r="X114" i="26"/>
  <c r="Y114" i="26"/>
  <c r="Z114" i="26"/>
  <c r="AA114" i="26"/>
  <c r="AB114" i="26"/>
  <c r="AC114" i="26"/>
  <c r="AD114" i="26"/>
  <c r="AE114" i="26"/>
  <c r="AF114" i="26"/>
  <c r="C115" i="26"/>
  <c r="D115" i="26"/>
  <c r="E115" i="26"/>
  <c r="F115" i="26"/>
  <c r="G115" i="26"/>
  <c r="H115" i="26"/>
  <c r="I115" i="26"/>
  <c r="J115" i="26"/>
  <c r="K115" i="26"/>
  <c r="L115" i="26"/>
  <c r="M115" i="26"/>
  <c r="N115" i="26"/>
  <c r="O115" i="26"/>
  <c r="P115" i="26"/>
  <c r="Q115" i="26"/>
  <c r="R115" i="26"/>
  <c r="S115" i="26"/>
  <c r="T115" i="26"/>
  <c r="U115" i="26"/>
  <c r="V115" i="26"/>
  <c r="W115" i="26"/>
  <c r="X115" i="26"/>
  <c r="Y115" i="26"/>
  <c r="Z115" i="26"/>
  <c r="AA115" i="26"/>
  <c r="AB115" i="26"/>
  <c r="AC115" i="26"/>
  <c r="AD115" i="26"/>
  <c r="AE115" i="26"/>
  <c r="AF115" i="26"/>
  <c r="C116" i="26"/>
  <c r="D116" i="26"/>
  <c r="E116" i="26"/>
  <c r="F116" i="26"/>
  <c r="G116" i="26"/>
  <c r="H116" i="26"/>
  <c r="I116" i="26"/>
  <c r="J116" i="26"/>
  <c r="K116" i="26"/>
  <c r="L116" i="26"/>
  <c r="M116" i="26"/>
  <c r="N116" i="26"/>
  <c r="O116" i="26"/>
  <c r="P116" i="26"/>
  <c r="Q116" i="26"/>
  <c r="R116" i="26"/>
  <c r="S116" i="26"/>
  <c r="T116" i="26"/>
  <c r="U116" i="26"/>
  <c r="V116" i="26"/>
  <c r="W116" i="26"/>
  <c r="X116" i="26"/>
  <c r="Y116" i="26"/>
  <c r="Z116" i="26"/>
  <c r="AA116" i="26"/>
  <c r="AB116" i="26"/>
  <c r="AC116" i="26"/>
  <c r="AD116" i="26"/>
  <c r="AE116" i="26"/>
  <c r="AF116" i="26"/>
  <c r="C117" i="26"/>
  <c r="D117" i="26"/>
  <c r="E117" i="26"/>
  <c r="F117" i="26"/>
  <c r="G117" i="26"/>
  <c r="H117" i="26"/>
  <c r="I117" i="26"/>
  <c r="J117" i="26"/>
  <c r="K117" i="26"/>
  <c r="L117" i="26"/>
  <c r="M117" i="26"/>
  <c r="N117" i="26"/>
  <c r="O117" i="26"/>
  <c r="P117" i="26"/>
  <c r="Q117" i="26"/>
  <c r="R117" i="26"/>
  <c r="S117" i="26"/>
  <c r="T117" i="26"/>
  <c r="U117" i="26"/>
  <c r="V117" i="26"/>
  <c r="W117" i="26"/>
  <c r="X117" i="26"/>
  <c r="Y117" i="26"/>
  <c r="Z117" i="26"/>
  <c r="AA117" i="26"/>
  <c r="AB117" i="26"/>
  <c r="AC117" i="26"/>
  <c r="AD117" i="26"/>
  <c r="AE117" i="26"/>
  <c r="AF117" i="26"/>
  <c r="C118" i="26"/>
  <c r="D118" i="26"/>
  <c r="E118" i="26"/>
  <c r="F118" i="26"/>
  <c r="G118" i="26"/>
  <c r="H118" i="26"/>
  <c r="I118" i="26"/>
  <c r="J118" i="26"/>
  <c r="K118" i="26"/>
  <c r="L118" i="26"/>
  <c r="M118" i="26"/>
  <c r="N118" i="26"/>
  <c r="O118" i="26"/>
  <c r="P118" i="26"/>
  <c r="Q118" i="26"/>
  <c r="R118" i="26"/>
  <c r="S118" i="26"/>
  <c r="T118" i="26"/>
  <c r="U118" i="26"/>
  <c r="V118" i="26"/>
  <c r="W118" i="26"/>
  <c r="X118" i="26"/>
  <c r="Y118" i="26"/>
  <c r="Z118" i="26"/>
  <c r="AA118" i="26"/>
  <c r="AB118" i="26"/>
  <c r="AC118" i="26"/>
  <c r="AD118" i="26"/>
  <c r="AE118" i="26"/>
  <c r="AF118" i="26"/>
  <c r="C119" i="26"/>
  <c r="D119" i="26"/>
  <c r="E119" i="26"/>
  <c r="F119" i="26"/>
  <c r="G119" i="26"/>
  <c r="H119" i="26"/>
  <c r="I119" i="26"/>
  <c r="J119" i="26"/>
  <c r="K119" i="26"/>
  <c r="L119" i="26"/>
  <c r="M119" i="26"/>
  <c r="N119" i="26"/>
  <c r="O119" i="26"/>
  <c r="P119" i="26"/>
  <c r="Q119" i="26"/>
  <c r="R119" i="26"/>
  <c r="S119" i="26"/>
  <c r="T119" i="26"/>
  <c r="U119" i="26"/>
  <c r="V119" i="26"/>
  <c r="W119" i="26"/>
  <c r="X119" i="26"/>
  <c r="Y119" i="26"/>
  <c r="Z119" i="26"/>
  <c r="AA119" i="26"/>
  <c r="AB119" i="26"/>
  <c r="AC119" i="26"/>
  <c r="AD119" i="26"/>
  <c r="AE119" i="26"/>
  <c r="AF119" i="26"/>
  <c r="C120" i="26"/>
  <c r="D120" i="26"/>
  <c r="E120" i="26"/>
  <c r="F120" i="26"/>
  <c r="G120" i="26"/>
  <c r="H120" i="26"/>
  <c r="I120" i="26"/>
  <c r="J120" i="26"/>
  <c r="K120" i="26"/>
  <c r="L120" i="26"/>
  <c r="M120" i="26"/>
  <c r="N120" i="26"/>
  <c r="O120" i="26"/>
  <c r="P120" i="26"/>
  <c r="Q120" i="26"/>
  <c r="R120" i="26"/>
  <c r="S120" i="26"/>
  <c r="T120" i="26"/>
  <c r="U120" i="26"/>
  <c r="V120" i="26"/>
  <c r="W120" i="26"/>
  <c r="X120" i="26"/>
  <c r="Y120" i="26"/>
  <c r="Z120" i="26"/>
  <c r="AA120" i="26"/>
  <c r="AB120" i="26"/>
  <c r="AC120" i="26"/>
  <c r="AD120" i="26"/>
  <c r="AE120" i="26"/>
  <c r="AF120" i="26"/>
  <c r="C121" i="26"/>
  <c r="D121" i="26"/>
  <c r="E121" i="26"/>
  <c r="F121" i="26"/>
  <c r="G121" i="26"/>
  <c r="H121" i="26"/>
  <c r="I121" i="26"/>
  <c r="J121" i="26"/>
  <c r="K121" i="26"/>
  <c r="L121" i="26"/>
  <c r="M121" i="26"/>
  <c r="N121" i="26"/>
  <c r="O121" i="26"/>
  <c r="P121" i="26"/>
  <c r="Q121" i="26"/>
  <c r="R121" i="26"/>
  <c r="S121" i="26"/>
  <c r="T121" i="26"/>
  <c r="U121" i="26"/>
  <c r="V121" i="26"/>
  <c r="W121" i="26"/>
  <c r="X121" i="26"/>
  <c r="Y121" i="26"/>
  <c r="Z121" i="26"/>
  <c r="AA121" i="26"/>
  <c r="AB121" i="26"/>
  <c r="AC121" i="26"/>
  <c r="AD121" i="26"/>
  <c r="AE121" i="26"/>
  <c r="AF121" i="26"/>
  <c r="C122" i="26"/>
  <c r="D122" i="26"/>
  <c r="E122" i="26"/>
  <c r="F122" i="26"/>
  <c r="G122" i="26"/>
  <c r="H122" i="26"/>
  <c r="I122" i="26"/>
  <c r="J122" i="26"/>
  <c r="K122" i="26"/>
  <c r="L122" i="26"/>
  <c r="M122" i="26"/>
  <c r="N122" i="26"/>
  <c r="O122" i="26"/>
  <c r="P122" i="26"/>
  <c r="Q122" i="26"/>
  <c r="R122" i="26"/>
  <c r="S122" i="26"/>
  <c r="T122" i="26"/>
  <c r="U122" i="26"/>
  <c r="V122" i="26"/>
  <c r="W122" i="26"/>
  <c r="X122" i="26"/>
  <c r="Y122" i="26"/>
  <c r="Z122" i="26"/>
  <c r="AA122" i="26"/>
  <c r="AB122" i="26"/>
  <c r="AC122" i="26"/>
  <c r="AD122" i="26"/>
  <c r="AE122" i="26"/>
  <c r="AF122" i="26"/>
  <c r="C123" i="26"/>
  <c r="D123" i="26"/>
  <c r="E123" i="26"/>
  <c r="F123" i="26"/>
  <c r="G123" i="26"/>
  <c r="H123" i="26"/>
  <c r="I123" i="26"/>
  <c r="J123" i="26"/>
  <c r="K123" i="26"/>
  <c r="L123" i="26"/>
  <c r="M123" i="26"/>
  <c r="N123" i="26"/>
  <c r="O123" i="26"/>
  <c r="P123" i="26"/>
  <c r="Q123" i="26"/>
  <c r="R123" i="26"/>
  <c r="S123" i="26"/>
  <c r="T123" i="26"/>
  <c r="U123" i="26"/>
  <c r="V123" i="26"/>
  <c r="W123" i="26"/>
  <c r="X123" i="26"/>
  <c r="Y123" i="26"/>
  <c r="Z123" i="26"/>
  <c r="AA123" i="26"/>
  <c r="AB123" i="26"/>
  <c r="AC123" i="26"/>
  <c r="AD123" i="26"/>
  <c r="AE123" i="26"/>
  <c r="AF123" i="26"/>
  <c r="C124" i="26"/>
  <c r="D124" i="26"/>
  <c r="E124" i="26"/>
  <c r="F124" i="26"/>
  <c r="G124" i="26"/>
  <c r="H124" i="26"/>
  <c r="I124" i="26"/>
  <c r="J124" i="26"/>
  <c r="K124" i="26"/>
  <c r="L124" i="26"/>
  <c r="M124" i="26"/>
  <c r="N124" i="26"/>
  <c r="O124" i="26"/>
  <c r="P124" i="26"/>
  <c r="Q124" i="26"/>
  <c r="R124" i="26"/>
  <c r="S124" i="26"/>
  <c r="T124" i="26"/>
  <c r="U124" i="26"/>
  <c r="V124" i="26"/>
  <c r="W124" i="26"/>
  <c r="X124" i="26"/>
  <c r="Y124" i="26"/>
  <c r="Z124" i="26"/>
  <c r="AA124" i="26"/>
  <c r="AB124" i="26"/>
  <c r="AC124" i="26"/>
  <c r="AD124" i="26"/>
  <c r="AE124" i="26"/>
  <c r="AF124" i="26"/>
  <c r="C125" i="26"/>
  <c r="D125" i="26"/>
  <c r="E125" i="26"/>
  <c r="F125" i="26"/>
  <c r="G125" i="26"/>
  <c r="H125" i="26"/>
  <c r="I125" i="26"/>
  <c r="J125" i="26"/>
  <c r="K125" i="26"/>
  <c r="L125" i="26"/>
  <c r="M125" i="26"/>
  <c r="N125" i="26"/>
  <c r="O125" i="26"/>
  <c r="P125" i="26"/>
  <c r="Q125" i="26"/>
  <c r="R125" i="26"/>
  <c r="S125" i="26"/>
  <c r="T125" i="26"/>
  <c r="U125" i="26"/>
  <c r="V125" i="26"/>
  <c r="W125" i="26"/>
  <c r="X125" i="26"/>
  <c r="Y125" i="26"/>
  <c r="Z125" i="26"/>
  <c r="AA125" i="26"/>
  <c r="AB125" i="26"/>
  <c r="AC125" i="26"/>
  <c r="AD125" i="26"/>
  <c r="AE125" i="26"/>
  <c r="AF125" i="26"/>
  <c r="C126" i="26"/>
  <c r="D126" i="26"/>
  <c r="E126" i="26"/>
  <c r="F126" i="26"/>
  <c r="G126" i="26"/>
  <c r="H126" i="26"/>
  <c r="I126" i="26"/>
  <c r="J126" i="26"/>
  <c r="K126" i="26"/>
  <c r="L126" i="26"/>
  <c r="M126" i="26"/>
  <c r="N126" i="26"/>
  <c r="O126" i="26"/>
  <c r="P126" i="26"/>
  <c r="Q126" i="26"/>
  <c r="R126" i="26"/>
  <c r="S126" i="26"/>
  <c r="T126" i="26"/>
  <c r="U126" i="26"/>
  <c r="V126" i="26"/>
  <c r="W126" i="26"/>
  <c r="X126" i="26"/>
  <c r="Y126" i="26"/>
  <c r="Z126" i="26"/>
  <c r="AA126" i="26"/>
  <c r="AB126" i="26"/>
  <c r="AC126" i="26"/>
  <c r="AD126" i="26"/>
  <c r="AE126" i="26"/>
  <c r="AF126" i="26"/>
  <c r="C127" i="26"/>
  <c r="D127" i="26"/>
  <c r="E127" i="26"/>
  <c r="F127" i="26"/>
  <c r="G127" i="26"/>
  <c r="H127" i="26"/>
  <c r="I127" i="26"/>
  <c r="J127" i="26"/>
  <c r="K127" i="26"/>
  <c r="L127" i="26"/>
  <c r="M127" i="26"/>
  <c r="N127" i="26"/>
  <c r="O127" i="26"/>
  <c r="P127" i="26"/>
  <c r="Q127" i="26"/>
  <c r="R127" i="26"/>
  <c r="S127" i="26"/>
  <c r="T127" i="26"/>
  <c r="U127" i="26"/>
  <c r="V127" i="26"/>
  <c r="W127" i="26"/>
  <c r="X127" i="26"/>
  <c r="Y127" i="26"/>
  <c r="Z127" i="26"/>
  <c r="AA127" i="26"/>
  <c r="AB127" i="26"/>
  <c r="AC127" i="26"/>
  <c r="AD127" i="26"/>
  <c r="AE127" i="26"/>
  <c r="AF127" i="26"/>
  <c r="C128" i="26"/>
  <c r="D128" i="26"/>
  <c r="E128" i="26"/>
  <c r="F128" i="26"/>
  <c r="G128" i="26"/>
  <c r="H128" i="26"/>
  <c r="I128" i="26"/>
  <c r="J128" i="26"/>
  <c r="K128" i="26"/>
  <c r="L128" i="26"/>
  <c r="M128" i="26"/>
  <c r="N128" i="26"/>
  <c r="O128" i="26"/>
  <c r="P128" i="26"/>
  <c r="Q128" i="26"/>
  <c r="R128" i="26"/>
  <c r="S128" i="26"/>
  <c r="T128" i="26"/>
  <c r="U128" i="26"/>
  <c r="V128" i="26"/>
  <c r="W128" i="26"/>
  <c r="X128" i="26"/>
  <c r="Y128" i="26"/>
  <c r="Z128" i="26"/>
  <c r="AA128" i="26"/>
  <c r="AB128" i="26"/>
  <c r="AC128" i="26"/>
  <c r="AD128" i="26"/>
  <c r="AE128" i="26"/>
  <c r="AF128" i="26"/>
  <c r="C129" i="26"/>
  <c r="D129" i="26"/>
  <c r="E129" i="26"/>
  <c r="F129" i="26"/>
  <c r="G129" i="26"/>
  <c r="H129" i="26"/>
  <c r="I129" i="26"/>
  <c r="J129" i="26"/>
  <c r="K129" i="26"/>
  <c r="L129" i="26"/>
  <c r="M129" i="26"/>
  <c r="N129" i="26"/>
  <c r="O129" i="26"/>
  <c r="P129" i="26"/>
  <c r="Q129" i="26"/>
  <c r="R129" i="26"/>
  <c r="S129" i="26"/>
  <c r="T129" i="26"/>
  <c r="U129" i="26"/>
  <c r="V129" i="26"/>
  <c r="W129" i="26"/>
  <c r="X129" i="26"/>
  <c r="Y129" i="26"/>
  <c r="Z129" i="26"/>
  <c r="AA129" i="26"/>
  <c r="AB129" i="26"/>
  <c r="AC129" i="26"/>
  <c r="AD129" i="26"/>
  <c r="AE129" i="26"/>
  <c r="AF129" i="26"/>
  <c r="C130" i="26"/>
  <c r="D130" i="26"/>
  <c r="E130" i="26"/>
  <c r="F130" i="26"/>
  <c r="G130" i="26"/>
  <c r="H130" i="26"/>
  <c r="I130" i="26"/>
  <c r="J130" i="26"/>
  <c r="K130" i="26"/>
  <c r="L130" i="26"/>
  <c r="M130" i="26"/>
  <c r="N130" i="26"/>
  <c r="O130" i="26"/>
  <c r="P130" i="26"/>
  <c r="Q130" i="26"/>
  <c r="R130" i="26"/>
  <c r="S130" i="26"/>
  <c r="T130" i="26"/>
  <c r="U130" i="26"/>
  <c r="V130" i="26"/>
  <c r="W130" i="26"/>
  <c r="X130" i="26"/>
  <c r="Y130" i="26"/>
  <c r="Z130" i="26"/>
  <c r="AA130" i="26"/>
  <c r="AB130" i="26"/>
  <c r="AC130" i="26"/>
  <c r="AD130" i="26"/>
  <c r="AE130" i="26"/>
  <c r="AF130" i="26"/>
  <c r="C131" i="26"/>
  <c r="D131" i="26"/>
  <c r="E131" i="26"/>
  <c r="F131" i="26"/>
  <c r="G131" i="26"/>
  <c r="H131" i="26"/>
  <c r="I131" i="26"/>
  <c r="J131" i="26"/>
  <c r="K131" i="26"/>
  <c r="L131" i="26"/>
  <c r="M131" i="26"/>
  <c r="N131" i="26"/>
  <c r="O131" i="26"/>
  <c r="P131" i="26"/>
  <c r="Q131" i="26"/>
  <c r="R131" i="26"/>
  <c r="S131" i="26"/>
  <c r="T131" i="26"/>
  <c r="U131" i="26"/>
  <c r="V131" i="26"/>
  <c r="W131" i="26"/>
  <c r="X131" i="26"/>
  <c r="Y131" i="26"/>
  <c r="Z131" i="26"/>
  <c r="AA131" i="26"/>
  <c r="AB131" i="26"/>
  <c r="AC131" i="26"/>
  <c r="AD131" i="26"/>
  <c r="AE131" i="26"/>
  <c r="AF131" i="26"/>
  <c r="C132" i="26"/>
  <c r="D132" i="26"/>
  <c r="E132" i="26"/>
  <c r="F132" i="26"/>
  <c r="G132" i="26"/>
  <c r="H132" i="26"/>
  <c r="I132" i="26"/>
  <c r="J132" i="26"/>
  <c r="K132" i="26"/>
  <c r="L132" i="26"/>
  <c r="M132" i="26"/>
  <c r="N132" i="26"/>
  <c r="O132" i="26"/>
  <c r="P132" i="26"/>
  <c r="Q132" i="26"/>
  <c r="R132" i="26"/>
  <c r="S132" i="26"/>
  <c r="T132" i="26"/>
  <c r="U132" i="26"/>
  <c r="V132" i="26"/>
  <c r="W132" i="26"/>
  <c r="X132" i="26"/>
  <c r="Y132" i="26"/>
  <c r="Z132" i="26"/>
  <c r="AA132" i="26"/>
  <c r="AB132" i="26"/>
  <c r="AC132" i="26"/>
  <c r="AD132" i="26"/>
  <c r="AE132" i="26"/>
  <c r="AF132" i="26"/>
  <c r="C133" i="26"/>
  <c r="D133" i="26"/>
  <c r="E133" i="26"/>
  <c r="F133" i="26"/>
  <c r="G133" i="26"/>
  <c r="H133" i="26"/>
  <c r="I133" i="26"/>
  <c r="J133" i="26"/>
  <c r="K133" i="26"/>
  <c r="L133" i="26"/>
  <c r="M133" i="26"/>
  <c r="N133" i="26"/>
  <c r="O133" i="26"/>
  <c r="P133" i="26"/>
  <c r="Q133" i="26"/>
  <c r="R133" i="26"/>
  <c r="S133" i="26"/>
  <c r="T133" i="26"/>
  <c r="U133" i="26"/>
  <c r="V133" i="26"/>
  <c r="W133" i="26"/>
  <c r="X133" i="26"/>
  <c r="Y133" i="26"/>
  <c r="Z133" i="26"/>
  <c r="AA133" i="26"/>
  <c r="AB133" i="26"/>
  <c r="AC133" i="26"/>
  <c r="AD133" i="26"/>
  <c r="AE133" i="26"/>
  <c r="AF133" i="26"/>
  <c r="C134" i="26"/>
  <c r="D134" i="26"/>
  <c r="E134" i="26"/>
  <c r="F134" i="26"/>
  <c r="G134" i="26"/>
  <c r="H134" i="26"/>
  <c r="I134" i="26"/>
  <c r="J134" i="26"/>
  <c r="K134" i="26"/>
  <c r="L134" i="26"/>
  <c r="M134" i="26"/>
  <c r="N134" i="26"/>
  <c r="O134" i="26"/>
  <c r="P134" i="26"/>
  <c r="Q134" i="26"/>
  <c r="R134" i="26"/>
  <c r="S134" i="26"/>
  <c r="T134" i="26"/>
  <c r="U134" i="26"/>
  <c r="V134" i="26"/>
  <c r="W134" i="26"/>
  <c r="X134" i="26"/>
  <c r="Y134" i="26"/>
  <c r="Z134" i="26"/>
  <c r="AA134" i="26"/>
  <c r="AB134" i="26"/>
  <c r="AC134" i="26"/>
  <c r="AD134" i="26"/>
  <c r="AE134" i="26"/>
  <c r="AF134" i="26"/>
  <c r="D93" i="26"/>
  <c r="E93" i="26"/>
  <c r="F93" i="26"/>
  <c r="G93" i="26"/>
  <c r="H93" i="26"/>
  <c r="I93" i="26"/>
  <c r="J93" i="26"/>
  <c r="K93" i="26"/>
  <c r="L93" i="26"/>
  <c r="M93" i="26"/>
  <c r="N93" i="26"/>
  <c r="O93" i="26"/>
  <c r="P93" i="26"/>
  <c r="Q93" i="26"/>
  <c r="R93" i="26"/>
  <c r="S93" i="26"/>
  <c r="T93" i="26"/>
  <c r="U93" i="26"/>
  <c r="V93" i="26"/>
  <c r="W93" i="26"/>
  <c r="X93" i="26"/>
  <c r="Y93" i="26"/>
  <c r="Z93" i="26"/>
  <c r="AA93" i="26"/>
  <c r="AB93" i="26"/>
  <c r="AC93" i="26"/>
  <c r="AD93" i="26"/>
  <c r="AE93" i="26"/>
  <c r="AF93" i="26"/>
  <c r="C93" i="26"/>
  <c r="B4" i="26"/>
  <c r="B49" i="26" s="1"/>
  <c r="B94" i="26" s="1"/>
  <c r="B5" i="26"/>
  <c r="B6" i="26"/>
  <c r="B7" i="26"/>
  <c r="B8" i="26"/>
  <c r="B9" i="26"/>
  <c r="B10" i="26"/>
  <c r="B11" i="26"/>
  <c r="B56" i="26" s="1"/>
  <c r="B101" i="26" s="1"/>
  <c r="B12" i="26"/>
  <c r="B57" i="26" s="1"/>
  <c r="B102" i="26" s="1"/>
  <c r="B13" i="26"/>
  <c r="B14" i="26"/>
  <c r="B15" i="26"/>
  <c r="B16" i="26"/>
  <c r="B17" i="26"/>
  <c r="B18" i="26"/>
  <c r="B19" i="26"/>
  <c r="B64" i="26" s="1"/>
  <c r="B109" i="26" s="1"/>
  <c r="B20" i="26"/>
  <c r="B65" i="26" s="1"/>
  <c r="B110" i="26" s="1"/>
  <c r="B21" i="26"/>
  <c r="B22" i="26"/>
  <c r="B23" i="26"/>
  <c r="B24" i="26"/>
  <c r="B25" i="26"/>
  <c r="B26" i="26"/>
  <c r="B27" i="26"/>
  <c r="B72" i="26" s="1"/>
  <c r="B117" i="26" s="1"/>
  <c r="B28" i="26"/>
  <c r="B73" i="26" s="1"/>
  <c r="B118" i="26" s="1"/>
  <c r="B29" i="26"/>
  <c r="B30" i="26"/>
  <c r="B31" i="26"/>
  <c r="B32" i="26"/>
  <c r="B33" i="26"/>
  <c r="B34" i="26"/>
  <c r="B35" i="26"/>
  <c r="B80" i="26" s="1"/>
  <c r="B125" i="26" s="1"/>
  <c r="B36" i="26"/>
  <c r="B81" i="26" s="1"/>
  <c r="B126" i="26" s="1"/>
  <c r="B37" i="26"/>
  <c r="B38" i="26"/>
  <c r="B39" i="26"/>
  <c r="B40" i="26"/>
  <c r="B85" i="26" s="1"/>
  <c r="B130" i="26" s="1"/>
  <c r="B41" i="26"/>
  <c r="B42" i="26"/>
  <c r="B43" i="26"/>
  <c r="B88" i="26" s="1"/>
  <c r="B133" i="26" s="1"/>
  <c r="B44" i="26"/>
  <c r="B89" i="26" s="1"/>
  <c r="B134" i="26" s="1"/>
  <c r="B3" i="26"/>
  <c r="B48" i="26" s="1"/>
  <c r="B93" i="26" s="1"/>
  <c r="B87" i="26"/>
  <c r="B132" i="26" s="1"/>
  <c r="B86" i="26"/>
  <c r="B131" i="26" s="1"/>
  <c r="B84" i="26"/>
  <c r="B129" i="26" s="1"/>
  <c r="B83" i="26"/>
  <c r="B128" i="26" s="1"/>
  <c r="B82" i="26"/>
  <c r="B127" i="26" s="1"/>
  <c r="B79" i="26"/>
  <c r="B124" i="26" s="1"/>
  <c r="T169" i="26" s="1"/>
  <c r="B78" i="26"/>
  <c r="B123" i="26" s="1"/>
  <c r="B77" i="26"/>
  <c r="B122" i="26" s="1"/>
  <c r="B76" i="26"/>
  <c r="B121" i="26" s="1"/>
  <c r="B75" i="26"/>
  <c r="B120" i="26" s="1"/>
  <c r="B74" i="26"/>
  <c r="B119" i="26" s="1"/>
  <c r="B71" i="26"/>
  <c r="B116" i="26" s="1"/>
  <c r="B70" i="26"/>
  <c r="B115" i="26" s="1"/>
  <c r="B69" i="26"/>
  <c r="B114" i="26" s="1"/>
  <c r="F159" i="26" s="1"/>
  <c r="B68" i="26"/>
  <c r="B113" i="26" s="1"/>
  <c r="B67" i="26"/>
  <c r="B112" i="26" s="1"/>
  <c r="B66" i="26"/>
  <c r="B111" i="26" s="1"/>
  <c r="B63" i="26"/>
  <c r="B108" i="26" s="1"/>
  <c r="Y153" i="26" s="1"/>
  <c r="B62" i="26"/>
  <c r="B107" i="26" s="1"/>
  <c r="B61" i="26"/>
  <c r="B106" i="26" s="1"/>
  <c r="W151" i="26" s="1"/>
  <c r="B60" i="26"/>
  <c r="B105" i="26" s="1"/>
  <c r="B59" i="26"/>
  <c r="B104" i="26" s="1"/>
  <c r="AA149" i="26" s="1"/>
  <c r="B58" i="26"/>
  <c r="B103" i="26" s="1"/>
  <c r="B55" i="26"/>
  <c r="B100" i="26" s="1"/>
  <c r="B54" i="26"/>
  <c r="B99" i="26" s="1"/>
  <c r="B53" i="26"/>
  <c r="B98" i="26" s="1"/>
  <c r="AA143" i="26" s="1"/>
  <c r="B52" i="26"/>
  <c r="B97" i="26" s="1"/>
  <c r="B51" i="26"/>
  <c r="B96" i="26" s="1"/>
  <c r="T141" i="26" s="1"/>
  <c r="B50" i="26"/>
  <c r="B95" i="26" s="1"/>
  <c r="C94" i="25"/>
  <c r="D94" i="25"/>
  <c r="E94" i="25"/>
  <c r="F94" i="25"/>
  <c r="G94" i="25"/>
  <c r="H94" i="25"/>
  <c r="I94" i="25"/>
  <c r="J94" i="25"/>
  <c r="K94" i="25"/>
  <c r="L94" i="25"/>
  <c r="M94" i="25"/>
  <c r="N94" i="25"/>
  <c r="O94" i="25"/>
  <c r="P94" i="25"/>
  <c r="Q94" i="25"/>
  <c r="R94" i="25"/>
  <c r="S94" i="25"/>
  <c r="T94" i="25"/>
  <c r="U94" i="25"/>
  <c r="V94" i="25"/>
  <c r="W94" i="25"/>
  <c r="X94" i="25"/>
  <c r="Y94" i="25"/>
  <c r="Z94" i="25"/>
  <c r="AA94" i="25"/>
  <c r="AB94" i="25"/>
  <c r="AC94" i="25"/>
  <c r="AD94" i="25"/>
  <c r="AE94" i="25"/>
  <c r="AF94" i="25"/>
  <c r="C95" i="25"/>
  <c r="D95" i="25"/>
  <c r="E95" i="25"/>
  <c r="F95" i="25"/>
  <c r="G95" i="25"/>
  <c r="H95" i="25"/>
  <c r="I95" i="25"/>
  <c r="J95" i="25"/>
  <c r="K95" i="25"/>
  <c r="L95" i="25"/>
  <c r="M95" i="25"/>
  <c r="N95" i="25"/>
  <c r="O95" i="25"/>
  <c r="P95" i="25"/>
  <c r="Q95" i="25"/>
  <c r="R95" i="25"/>
  <c r="S95" i="25"/>
  <c r="T95" i="25"/>
  <c r="U95" i="25"/>
  <c r="V95" i="25"/>
  <c r="W95" i="25"/>
  <c r="X95" i="25"/>
  <c r="Y95" i="25"/>
  <c r="Z95" i="25"/>
  <c r="AA95" i="25"/>
  <c r="AB95" i="25"/>
  <c r="AC95" i="25"/>
  <c r="AD95" i="25"/>
  <c r="AE95" i="25"/>
  <c r="AF95" i="25"/>
  <c r="C96" i="25"/>
  <c r="D96" i="25"/>
  <c r="E96" i="25"/>
  <c r="F96" i="25"/>
  <c r="G96" i="25"/>
  <c r="H96" i="25"/>
  <c r="I96" i="25"/>
  <c r="J96" i="25"/>
  <c r="K96" i="25"/>
  <c r="L96" i="25"/>
  <c r="M96" i="25"/>
  <c r="N96" i="25"/>
  <c r="O96" i="25"/>
  <c r="P96" i="25"/>
  <c r="Q96" i="25"/>
  <c r="R96" i="25"/>
  <c r="S96" i="25"/>
  <c r="T96" i="25"/>
  <c r="U96" i="25"/>
  <c r="V96" i="25"/>
  <c r="W96" i="25"/>
  <c r="X96" i="25"/>
  <c r="Y96" i="25"/>
  <c r="Z96" i="25"/>
  <c r="AA96" i="25"/>
  <c r="AB96" i="25"/>
  <c r="AC96" i="25"/>
  <c r="AD96" i="25"/>
  <c r="AE96" i="25"/>
  <c r="AF96" i="25"/>
  <c r="C97" i="25"/>
  <c r="D97" i="25"/>
  <c r="E97" i="25"/>
  <c r="F97" i="25"/>
  <c r="G97" i="25"/>
  <c r="H97" i="25"/>
  <c r="I97" i="25"/>
  <c r="J97" i="25"/>
  <c r="K97" i="25"/>
  <c r="L97" i="25"/>
  <c r="M97" i="25"/>
  <c r="N97" i="25"/>
  <c r="O97" i="25"/>
  <c r="P97" i="25"/>
  <c r="Q97" i="25"/>
  <c r="R97" i="25"/>
  <c r="S97" i="25"/>
  <c r="T97" i="25"/>
  <c r="U97" i="25"/>
  <c r="V97" i="25"/>
  <c r="W97" i="25"/>
  <c r="X97" i="25"/>
  <c r="Y97" i="25"/>
  <c r="Z97" i="25"/>
  <c r="AA97" i="25"/>
  <c r="AB97" i="25"/>
  <c r="AC97" i="25"/>
  <c r="AD97" i="25"/>
  <c r="AE97" i="25"/>
  <c r="AF97" i="25"/>
  <c r="C98" i="25"/>
  <c r="D98" i="25"/>
  <c r="E98" i="25"/>
  <c r="F98" i="25"/>
  <c r="G98" i="25"/>
  <c r="H98" i="25"/>
  <c r="I98" i="25"/>
  <c r="J98" i="25"/>
  <c r="K98" i="25"/>
  <c r="L98" i="25"/>
  <c r="M98" i="25"/>
  <c r="N98" i="25"/>
  <c r="O98" i="25"/>
  <c r="P98" i="25"/>
  <c r="Q98" i="25"/>
  <c r="R98" i="25"/>
  <c r="S98" i="25"/>
  <c r="T98" i="25"/>
  <c r="U98" i="25"/>
  <c r="V98" i="25"/>
  <c r="W98" i="25"/>
  <c r="X98" i="25"/>
  <c r="Y98" i="25"/>
  <c r="Z98" i="25"/>
  <c r="AA98" i="25"/>
  <c r="AB98" i="25"/>
  <c r="AC98" i="25"/>
  <c r="AD98" i="25"/>
  <c r="AE98" i="25"/>
  <c r="AF98" i="25"/>
  <c r="C99" i="25"/>
  <c r="D99" i="25"/>
  <c r="E99" i="25"/>
  <c r="F99" i="25"/>
  <c r="G99" i="25"/>
  <c r="H99" i="25"/>
  <c r="I99" i="25"/>
  <c r="J99" i="25"/>
  <c r="K99" i="25"/>
  <c r="L99" i="25"/>
  <c r="M99" i="25"/>
  <c r="N99" i="25"/>
  <c r="O99" i="25"/>
  <c r="P99" i="25"/>
  <c r="Q99" i="25"/>
  <c r="R99" i="25"/>
  <c r="S99" i="25"/>
  <c r="T99" i="25"/>
  <c r="U99" i="25"/>
  <c r="V99" i="25"/>
  <c r="W99" i="25"/>
  <c r="X99" i="25"/>
  <c r="Y99" i="25"/>
  <c r="Z99" i="25"/>
  <c r="AA99" i="25"/>
  <c r="AB99" i="25"/>
  <c r="AC99" i="25"/>
  <c r="AD99" i="25"/>
  <c r="AE99" i="25"/>
  <c r="AF99" i="25"/>
  <c r="C100" i="25"/>
  <c r="D100" i="25"/>
  <c r="E100" i="25"/>
  <c r="F100" i="25"/>
  <c r="G100" i="25"/>
  <c r="H100" i="25"/>
  <c r="I100" i="25"/>
  <c r="J100" i="25"/>
  <c r="K100" i="25"/>
  <c r="L100" i="25"/>
  <c r="M100" i="25"/>
  <c r="N100" i="25"/>
  <c r="O100" i="25"/>
  <c r="P100" i="25"/>
  <c r="Q100" i="25"/>
  <c r="R100" i="25"/>
  <c r="S100" i="25"/>
  <c r="T100" i="25"/>
  <c r="U100" i="25"/>
  <c r="V100" i="25"/>
  <c r="W100" i="25"/>
  <c r="X100" i="25"/>
  <c r="Y100" i="25"/>
  <c r="Z100" i="25"/>
  <c r="AA100" i="25"/>
  <c r="AB100" i="25"/>
  <c r="AC100" i="25"/>
  <c r="AD100" i="25"/>
  <c r="AE100" i="25"/>
  <c r="AF100" i="25"/>
  <c r="C101" i="25"/>
  <c r="D101" i="25"/>
  <c r="E101" i="25"/>
  <c r="F101" i="25"/>
  <c r="G101" i="25"/>
  <c r="H101" i="25"/>
  <c r="I101" i="25"/>
  <c r="J101" i="25"/>
  <c r="K101" i="25"/>
  <c r="L101" i="25"/>
  <c r="M101" i="25"/>
  <c r="N101" i="25"/>
  <c r="O101" i="25"/>
  <c r="P101" i="25"/>
  <c r="Q101" i="25"/>
  <c r="R101" i="25"/>
  <c r="S101" i="25"/>
  <c r="T101" i="25"/>
  <c r="U101" i="25"/>
  <c r="V101" i="25"/>
  <c r="W101" i="25"/>
  <c r="X101" i="25"/>
  <c r="Y101" i="25"/>
  <c r="Z101" i="25"/>
  <c r="AA101" i="25"/>
  <c r="AB101" i="25"/>
  <c r="AC101" i="25"/>
  <c r="AD101" i="25"/>
  <c r="AE101" i="25"/>
  <c r="AF101" i="25"/>
  <c r="C102" i="25"/>
  <c r="D102" i="25"/>
  <c r="E102" i="25"/>
  <c r="F102" i="25"/>
  <c r="G102" i="25"/>
  <c r="H102" i="25"/>
  <c r="I102" i="25"/>
  <c r="J102" i="25"/>
  <c r="K102" i="25"/>
  <c r="L102" i="25"/>
  <c r="M102" i="25"/>
  <c r="N102" i="25"/>
  <c r="O102" i="25"/>
  <c r="P102" i="25"/>
  <c r="Q102" i="25"/>
  <c r="R102" i="25"/>
  <c r="S102" i="25"/>
  <c r="T102" i="25"/>
  <c r="U102" i="25"/>
  <c r="V102" i="25"/>
  <c r="W102" i="25"/>
  <c r="X102" i="25"/>
  <c r="Y102" i="25"/>
  <c r="Z102" i="25"/>
  <c r="AA102" i="25"/>
  <c r="AB102" i="25"/>
  <c r="AC102" i="25"/>
  <c r="AD102" i="25"/>
  <c r="AE102" i="25"/>
  <c r="AF102" i="25"/>
  <c r="C103" i="25"/>
  <c r="D103" i="25"/>
  <c r="E103" i="25"/>
  <c r="F103" i="25"/>
  <c r="G103" i="25"/>
  <c r="H103" i="25"/>
  <c r="I103" i="25"/>
  <c r="J103" i="25"/>
  <c r="K103" i="25"/>
  <c r="L103" i="25"/>
  <c r="M103" i="25"/>
  <c r="N103" i="25"/>
  <c r="O103" i="25"/>
  <c r="P103" i="25"/>
  <c r="Q103" i="25"/>
  <c r="R103" i="25"/>
  <c r="S103" i="25"/>
  <c r="T103" i="25"/>
  <c r="U103" i="25"/>
  <c r="V103" i="25"/>
  <c r="W103" i="25"/>
  <c r="X103" i="25"/>
  <c r="Y103" i="25"/>
  <c r="Z103" i="25"/>
  <c r="AA103" i="25"/>
  <c r="AB103" i="25"/>
  <c r="AC103" i="25"/>
  <c r="AD103" i="25"/>
  <c r="AE103" i="25"/>
  <c r="AF103" i="25"/>
  <c r="C104" i="25"/>
  <c r="D104" i="25"/>
  <c r="E104" i="25"/>
  <c r="F104" i="25"/>
  <c r="G104" i="25"/>
  <c r="H104" i="25"/>
  <c r="I104" i="25"/>
  <c r="J104" i="25"/>
  <c r="K104" i="25"/>
  <c r="L104" i="25"/>
  <c r="M104" i="25"/>
  <c r="N104" i="25"/>
  <c r="O104" i="25"/>
  <c r="P104" i="25"/>
  <c r="Q104" i="25"/>
  <c r="R104" i="25"/>
  <c r="S104" i="25"/>
  <c r="T104" i="25"/>
  <c r="U104" i="25"/>
  <c r="V104" i="25"/>
  <c r="W104" i="25"/>
  <c r="X104" i="25"/>
  <c r="Y104" i="25"/>
  <c r="Z104" i="25"/>
  <c r="AA104" i="25"/>
  <c r="AB104" i="25"/>
  <c r="AC104" i="25"/>
  <c r="AD104" i="25"/>
  <c r="AE104" i="25"/>
  <c r="AF104" i="25"/>
  <c r="C105" i="25"/>
  <c r="D105" i="25"/>
  <c r="E105" i="25"/>
  <c r="F105" i="25"/>
  <c r="G105" i="25"/>
  <c r="H105" i="25"/>
  <c r="I105" i="25"/>
  <c r="J105" i="25"/>
  <c r="K105" i="25"/>
  <c r="L105" i="25"/>
  <c r="M105" i="25"/>
  <c r="N105" i="25"/>
  <c r="O105" i="25"/>
  <c r="P105" i="25"/>
  <c r="Q105" i="25"/>
  <c r="R105" i="25"/>
  <c r="S105" i="25"/>
  <c r="T105" i="25"/>
  <c r="U105" i="25"/>
  <c r="V105" i="25"/>
  <c r="W105" i="25"/>
  <c r="X105" i="25"/>
  <c r="Y105" i="25"/>
  <c r="Z105" i="25"/>
  <c r="AA105" i="25"/>
  <c r="AB105" i="25"/>
  <c r="AC105" i="25"/>
  <c r="AD105" i="25"/>
  <c r="AE105" i="25"/>
  <c r="AF105" i="25"/>
  <c r="C106" i="25"/>
  <c r="D106" i="25"/>
  <c r="E106" i="25"/>
  <c r="F106" i="25"/>
  <c r="G106" i="25"/>
  <c r="H106" i="25"/>
  <c r="I106" i="25"/>
  <c r="J106" i="25"/>
  <c r="K106" i="25"/>
  <c r="L106" i="25"/>
  <c r="M106" i="25"/>
  <c r="N106" i="25"/>
  <c r="O106" i="25"/>
  <c r="P106" i="25"/>
  <c r="Q106" i="25"/>
  <c r="R106" i="25"/>
  <c r="S106" i="25"/>
  <c r="T106" i="25"/>
  <c r="U106" i="25"/>
  <c r="V106" i="25"/>
  <c r="W106" i="25"/>
  <c r="X106" i="25"/>
  <c r="Y106" i="25"/>
  <c r="Z106" i="25"/>
  <c r="AA106" i="25"/>
  <c r="AB106" i="25"/>
  <c r="AC106" i="25"/>
  <c r="AD106" i="25"/>
  <c r="AE106" i="25"/>
  <c r="AF106" i="25"/>
  <c r="C107" i="25"/>
  <c r="D107" i="25"/>
  <c r="E107" i="25"/>
  <c r="F107" i="25"/>
  <c r="G107" i="25"/>
  <c r="H107" i="25"/>
  <c r="I107" i="25"/>
  <c r="J107" i="25"/>
  <c r="K107" i="25"/>
  <c r="L107" i="25"/>
  <c r="M107" i="25"/>
  <c r="N107" i="25"/>
  <c r="O107" i="25"/>
  <c r="P107" i="25"/>
  <c r="Q107" i="25"/>
  <c r="R107" i="25"/>
  <c r="S107" i="25"/>
  <c r="T107" i="25"/>
  <c r="U107" i="25"/>
  <c r="V107" i="25"/>
  <c r="W107" i="25"/>
  <c r="X107" i="25"/>
  <c r="Y107" i="25"/>
  <c r="Z107" i="25"/>
  <c r="AA107" i="25"/>
  <c r="AB107" i="25"/>
  <c r="AC107" i="25"/>
  <c r="AD107" i="25"/>
  <c r="AE107" i="25"/>
  <c r="AF107" i="25"/>
  <c r="C108" i="25"/>
  <c r="D108" i="25"/>
  <c r="E108" i="25"/>
  <c r="F108" i="25"/>
  <c r="G108" i="25"/>
  <c r="H108" i="25"/>
  <c r="I108" i="25"/>
  <c r="J108" i="25"/>
  <c r="K108" i="25"/>
  <c r="L108" i="25"/>
  <c r="M108" i="25"/>
  <c r="N108" i="25"/>
  <c r="O108" i="25"/>
  <c r="P108" i="25"/>
  <c r="Q108" i="25"/>
  <c r="R108" i="25"/>
  <c r="S108" i="25"/>
  <c r="T108" i="25"/>
  <c r="U108" i="25"/>
  <c r="V108" i="25"/>
  <c r="W108" i="25"/>
  <c r="X108" i="25"/>
  <c r="Y108" i="25"/>
  <c r="Z108" i="25"/>
  <c r="AA108" i="25"/>
  <c r="AB108" i="25"/>
  <c r="AC108" i="25"/>
  <c r="AD108" i="25"/>
  <c r="AE108" i="25"/>
  <c r="AF108" i="25"/>
  <c r="C109" i="25"/>
  <c r="D109" i="25"/>
  <c r="E109" i="25"/>
  <c r="F109" i="25"/>
  <c r="G109" i="25"/>
  <c r="H109" i="25"/>
  <c r="I109" i="25"/>
  <c r="J109" i="25"/>
  <c r="K109" i="25"/>
  <c r="L109" i="25"/>
  <c r="M109" i="25"/>
  <c r="N109" i="25"/>
  <c r="O109" i="25"/>
  <c r="P109" i="25"/>
  <c r="Q109" i="25"/>
  <c r="R109" i="25"/>
  <c r="S109" i="25"/>
  <c r="T109" i="25"/>
  <c r="U109" i="25"/>
  <c r="V109" i="25"/>
  <c r="W109" i="25"/>
  <c r="X109" i="25"/>
  <c r="Y109" i="25"/>
  <c r="Z109" i="25"/>
  <c r="AA109" i="25"/>
  <c r="AB109" i="25"/>
  <c r="AC109" i="25"/>
  <c r="AD109" i="25"/>
  <c r="AE109" i="25"/>
  <c r="AF109" i="25"/>
  <c r="C110" i="25"/>
  <c r="D110" i="25"/>
  <c r="E110" i="25"/>
  <c r="F110" i="25"/>
  <c r="G110" i="25"/>
  <c r="H110" i="25"/>
  <c r="I110" i="25"/>
  <c r="J110" i="25"/>
  <c r="K110" i="25"/>
  <c r="L110" i="25"/>
  <c r="M110" i="25"/>
  <c r="N110" i="25"/>
  <c r="O110" i="25"/>
  <c r="P110" i="25"/>
  <c r="Q110" i="25"/>
  <c r="R110" i="25"/>
  <c r="S110" i="25"/>
  <c r="T110" i="25"/>
  <c r="U110" i="25"/>
  <c r="V110" i="25"/>
  <c r="W110" i="25"/>
  <c r="X110" i="25"/>
  <c r="Y110" i="25"/>
  <c r="Z110" i="25"/>
  <c r="AA110" i="25"/>
  <c r="AB110" i="25"/>
  <c r="AC110" i="25"/>
  <c r="AD110" i="25"/>
  <c r="AE110" i="25"/>
  <c r="AF110" i="25"/>
  <c r="C111" i="25"/>
  <c r="D111" i="25"/>
  <c r="E111" i="25"/>
  <c r="F111" i="25"/>
  <c r="G111" i="25"/>
  <c r="H111" i="25"/>
  <c r="I111" i="25"/>
  <c r="J111" i="25"/>
  <c r="K111" i="25"/>
  <c r="L111" i="25"/>
  <c r="M111" i="25"/>
  <c r="N111" i="25"/>
  <c r="O111" i="25"/>
  <c r="P111" i="25"/>
  <c r="Q111" i="25"/>
  <c r="R111" i="25"/>
  <c r="S111" i="25"/>
  <c r="T111" i="25"/>
  <c r="U111" i="25"/>
  <c r="V111" i="25"/>
  <c r="W111" i="25"/>
  <c r="X111" i="25"/>
  <c r="Y111" i="25"/>
  <c r="Z111" i="25"/>
  <c r="AA111" i="25"/>
  <c r="AB111" i="25"/>
  <c r="AC111" i="25"/>
  <c r="AD111" i="25"/>
  <c r="AE111" i="25"/>
  <c r="AF111" i="25"/>
  <c r="C112" i="25"/>
  <c r="D112" i="25"/>
  <c r="E112" i="25"/>
  <c r="F112" i="25"/>
  <c r="G112" i="25"/>
  <c r="H112" i="25"/>
  <c r="I112" i="25"/>
  <c r="J112" i="25"/>
  <c r="K112" i="25"/>
  <c r="L112" i="25"/>
  <c r="M112" i="25"/>
  <c r="N112" i="25"/>
  <c r="O112" i="25"/>
  <c r="P112" i="25"/>
  <c r="Q112" i="25"/>
  <c r="R112" i="25"/>
  <c r="S112" i="25"/>
  <c r="T112" i="25"/>
  <c r="U112" i="25"/>
  <c r="V112" i="25"/>
  <c r="W112" i="25"/>
  <c r="X112" i="25"/>
  <c r="Y112" i="25"/>
  <c r="Z112" i="25"/>
  <c r="AA112" i="25"/>
  <c r="AB112" i="25"/>
  <c r="AC112" i="25"/>
  <c r="AD112" i="25"/>
  <c r="AE112" i="25"/>
  <c r="AF112" i="25"/>
  <c r="C113" i="25"/>
  <c r="D113" i="25"/>
  <c r="E113" i="25"/>
  <c r="F113" i="25"/>
  <c r="G113" i="25"/>
  <c r="H113" i="25"/>
  <c r="I113" i="25"/>
  <c r="J113" i="25"/>
  <c r="K113" i="25"/>
  <c r="L113" i="25"/>
  <c r="M113" i="25"/>
  <c r="N113" i="25"/>
  <c r="O113" i="25"/>
  <c r="P113" i="25"/>
  <c r="Q113" i="25"/>
  <c r="R113" i="25"/>
  <c r="S113" i="25"/>
  <c r="T113" i="25"/>
  <c r="U113" i="25"/>
  <c r="V113" i="25"/>
  <c r="W113" i="25"/>
  <c r="X113" i="25"/>
  <c r="Y113" i="25"/>
  <c r="Z113" i="25"/>
  <c r="AA113" i="25"/>
  <c r="AB113" i="25"/>
  <c r="AC113" i="25"/>
  <c r="AD113" i="25"/>
  <c r="AE113" i="25"/>
  <c r="AF113" i="25"/>
  <c r="C114" i="25"/>
  <c r="D114" i="25"/>
  <c r="E114" i="25"/>
  <c r="F114" i="25"/>
  <c r="G114" i="25"/>
  <c r="H114" i="25"/>
  <c r="I114" i="25"/>
  <c r="J114" i="25"/>
  <c r="K114" i="25"/>
  <c r="L114" i="25"/>
  <c r="M114" i="25"/>
  <c r="N114" i="25"/>
  <c r="O114" i="25"/>
  <c r="P114" i="25"/>
  <c r="Q114" i="25"/>
  <c r="R114" i="25"/>
  <c r="S114" i="25"/>
  <c r="T114" i="25"/>
  <c r="U114" i="25"/>
  <c r="V114" i="25"/>
  <c r="W114" i="25"/>
  <c r="X114" i="25"/>
  <c r="Y114" i="25"/>
  <c r="Z114" i="25"/>
  <c r="AA114" i="25"/>
  <c r="AB114" i="25"/>
  <c r="AC114" i="25"/>
  <c r="AD114" i="25"/>
  <c r="AE114" i="25"/>
  <c r="AF114" i="25"/>
  <c r="C115" i="25"/>
  <c r="D115" i="25"/>
  <c r="E115" i="25"/>
  <c r="F115" i="25"/>
  <c r="G115" i="25"/>
  <c r="H115" i="25"/>
  <c r="I115" i="25"/>
  <c r="J115" i="25"/>
  <c r="K115" i="25"/>
  <c r="L115" i="25"/>
  <c r="M115" i="25"/>
  <c r="N115" i="25"/>
  <c r="O115" i="25"/>
  <c r="P115" i="25"/>
  <c r="Q115" i="25"/>
  <c r="R115" i="25"/>
  <c r="S115" i="25"/>
  <c r="T115" i="25"/>
  <c r="U115" i="25"/>
  <c r="V115" i="25"/>
  <c r="W115" i="25"/>
  <c r="X115" i="25"/>
  <c r="Y115" i="25"/>
  <c r="Z115" i="25"/>
  <c r="AA115" i="25"/>
  <c r="AB115" i="25"/>
  <c r="AC115" i="25"/>
  <c r="AD115" i="25"/>
  <c r="AE115" i="25"/>
  <c r="AF115" i="25"/>
  <c r="C116" i="25"/>
  <c r="D116" i="25"/>
  <c r="E116" i="25"/>
  <c r="F116" i="25"/>
  <c r="G116" i="25"/>
  <c r="H116" i="25"/>
  <c r="I116" i="25"/>
  <c r="J116" i="25"/>
  <c r="K116" i="25"/>
  <c r="L116" i="25"/>
  <c r="M116" i="25"/>
  <c r="N116" i="25"/>
  <c r="O116" i="25"/>
  <c r="P116" i="25"/>
  <c r="Q116" i="25"/>
  <c r="R116" i="25"/>
  <c r="S116" i="25"/>
  <c r="T116" i="25"/>
  <c r="U116" i="25"/>
  <c r="V116" i="25"/>
  <c r="W116" i="25"/>
  <c r="X116" i="25"/>
  <c r="Y116" i="25"/>
  <c r="Z116" i="25"/>
  <c r="AA116" i="25"/>
  <c r="AB116" i="25"/>
  <c r="AC116" i="25"/>
  <c r="AD116" i="25"/>
  <c r="AE116" i="25"/>
  <c r="AF116" i="25"/>
  <c r="C117" i="25"/>
  <c r="D117" i="25"/>
  <c r="E117" i="25"/>
  <c r="F117" i="25"/>
  <c r="G117" i="25"/>
  <c r="H117" i="25"/>
  <c r="I117" i="25"/>
  <c r="J117" i="25"/>
  <c r="K117" i="25"/>
  <c r="L117" i="25"/>
  <c r="M117" i="25"/>
  <c r="N117" i="25"/>
  <c r="O117" i="25"/>
  <c r="P117" i="25"/>
  <c r="Q117" i="25"/>
  <c r="R117" i="25"/>
  <c r="S117" i="25"/>
  <c r="T117" i="25"/>
  <c r="U117" i="25"/>
  <c r="V117" i="25"/>
  <c r="W117" i="25"/>
  <c r="X117" i="25"/>
  <c r="Y117" i="25"/>
  <c r="Z117" i="25"/>
  <c r="AA117" i="25"/>
  <c r="AB117" i="25"/>
  <c r="AC117" i="25"/>
  <c r="AD117" i="25"/>
  <c r="AE117" i="25"/>
  <c r="AF117" i="25"/>
  <c r="C118" i="25"/>
  <c r="D118" i="25"/>
  <c r="E118" i="25"/>
  <c r="F118" i="25"/>
  <c r="G118" i="25"/>
  <c r="H118" i="25"/>
  <c r="I118" i="25"/>
  <c r="J118" i="25"/>
  <c r="K118" i="25"/>
  <c r="L118" i="25"/>
  <c r="M118" i="25"/>
  <c r="N118" i="25"/>
  <c r="O118" i="25"/>
  <c r="P118" i="25"/>
  <c r="Q118" i="25"/>
  <c r="R118" i="25"/>
  <c r="S118" i="25"/>
  <c r="T118" i="25"/>
  <c r="U118" i="25"/>
  <c r="V118" i="25"/>
  <c r="W118" i="25"/>
  <c r="X118" i="25"/>
  <c r="Y118" i="25"/>
  <c r="Z118" i="25"/>
  <c r="AA118" i="25"/>
  <c r="AB118" i="25"/>
  <c r="AC118" i="25"/>
  <c r="AD118" i="25"/>
  <c r="AE118" i="25"/>
  <c r="AF118" i="25"/>
  <c r="C119" i="25"/>
  <c r="D119" i="25"/>
  <c r="E119" i="25"/>
  <c r="F119" i="25"/>
  <c r="G119" i="25"/>
  <c r="H119" i="25"/>
  <c r="I119" i="25"/>
  <c r="J119" i="25"/>
  <c r="K119" i="25"/>
  <c r="L119" i="25"/>
  <c r="M119" i="25"/>
  <c r="N119" i="25"/>
  <c r="O119" i="25"/>
  <c r="P119" i="25"/>
  <c r="Q119" i="25"/>
  <c r="R119" i="25"/>
  <c r="S119" i="25"/>
  <c r="T119" i="25"/>
  <c r="U119" i="25"/>
  <c r="V119" i="25"/>
  <c r="W119" i="25"/>
  <c r="X119" i="25"/>
  <c r="Y119" i="25"/>
  <c r="Z119" i="25"/>
  <c r="AA119" i="25"/>
  <c r="AB119" i="25"/>
  <c r="AC119" i="25"/>
  <c r="AD119" i="25"/>
  <c r="AE119" i="25"/>
  <c r="AF119" i="25"/>
  <c r="C120" i="25"/>
  <c r="D120" i="25"/>
  <c r="E120" i="25"/>
  <c r="F120" i="25"/>
  <c r="G120" i="25"/>
  <c r="H120" i="25"/>
  <c r="I120" i="25"/>
  <c r="J120" i="25"/>
  <c r="K120" i="25"/>
  <c r="L120" i="25"/>
  <c r="M120" i="25"/>
  <c r="N120" i="25"/>
  <c r="O120" i="25"/>
  <c r="P120" i="25"/>
  <c r="Q120" i="25"/>
  <c r="R120" i="25"/>
  <c r="S120" i="25"/>
  <c r="T120" i="25"/>
  <c r="U120" i="25"/>
  <c r="V120" i="25"/>
  <c r="W120" i="25"/>
  <c r="X120" i="25"/>
  <c r="Y120" i="25"/>
  <c r="Z120" i="25"/>
  <c r="AA120" i="25"/>
  <c r="AB120" i="25"/>
  <c r="AC120" i="25"/>
  <c r="AD120" i="25"/>
  <c r="AE120" i="25"/>
  <c r="AF120" i="25"/>
  <c r="C121" i="25"/>
  <c r="D121" i="25"/>
  <c r="E121" i="25"/>
  <c r="F121" i="25"/>
  <c r="G121" i="25"/>
  <c r="H121" i="25"/>
  <c r="I121" i="25"/>
  <c r="J121" i="25"/>
  <c r="K121" i="25"/>
  <c r="L121" i="25"/>
  <c r="M121" i="25"/>
  <c r="N121" i="25"/>
  <c r="O121" i="25"/>
  <c r="P121" i="25"/>
  <c r="Q121" i="25"/>
  <c r="R121" i="25"/>
  <c r="S121" i="25"/>
  <c r="T121" i="25"/>
  <c r="U121" i="25"/>
  <c r="V121" i="25"/>
  <c r="W121" i="25"/>
  <c r="X121" i="25"/>
  <c r="Y121" i="25"/>
  <c r="Z121" i="25"/>
  <c r="AA121" i="25"/>
  <c r="AB121" i="25"/>
  <c r="AC121" i="25"/>
  <c r="AD121" i="25"/>
  <c r="AE121" i="25"/>
  <c r="AF121" i="25"/>
  <c r="C122" i="25"/>
  <c r="D122" i="25"/>
  <c r="E122" i="25"/>
  <c r="F122" i="25"/>
  <c r="G122" i="25"/>
  <c r="H122" i="25"/>
  <c r="I122" i="25"/>
  <c r="J122" i="25"/>
  <c r="K122" i="25"/>
  <c r="L122" i="25"/>
  <c r="M122" i="25"/>
  <c r="N122" i="25"/>
  <c r="O122" i="25"/>
  <c r="P122" i="25"/>
  <c r="Q122" i="25"/>
  <c r="R122" i="25"/>
  <c r="S122" i="25"/>
  <c r="T122" i="25"/>
  <c r="U122" i="25"/>
  <c r="V122" i="25"/>
  <c r="W122" i="25"/>
  <c r="X122" i="25"/>
  <c r="Y122" i="25"/>
  <c r="Z122" i="25"/>
  <c r="AA122" i="25"/>
  <c r="AB122" i="25"/>
  <c r="AC122" i="25"/>
  <c r="AD122" i="25"/>
  <c r="AE122" i="25"/>
  <c r="AF122" i="25"/>
  <c r="C123" i="25"/>
  <c r="D123" i="25"/>
  <c r="E123" i="25"/>
  <c r="F123" i="25"/>
  <c r="G123" i="25"/>
  <c r="H123" i="25"/>
  <c r="I123" i="25"/>
  <c r="J123" i="25"/>
  <c r="K123" i="25"/>
  <c r="L123" i="25"/>
  <c r="M123" i="25"/>
  <c r="N123" i="25"/>
  <c r="O123" i="25"/>
  <c r="P123" i="25"/>
  <c r="Q123" i="25"/>
  <c r="R123" i="25"/>
  <c r="S123" i="25"/>
  <c r="T123" i="25"/>
  <c r="U123" i="25"/>
  <c r="V123" i="25"/>
  <c r="W123" i="25"/>
  <c r="X123" i="25"/>
  <c r="Y123" i="25"/>
  <c r="Z123" i="25"/>
  <c r="AA123" i="25"/>
  <c r="AB123" i="25"/>
  <c r="AC123" i="25"/>
  <c r="AD123" i="25"/>
  <c r="AE123" i="25"/>
  <c r="AF123" i="25"/>
  <c r="C124" i="25"/>
  <c r="D124" i="25"/>
  <c r="E124" i="25"/>
  <c r="F124" i="25"/>
  <c r="G124" i="25"/>
  <c r="H124" i="25"/>
  <c r="I124" i="25"/>
  <c r="J124" i="25"/>
  <c r="K124" i="25"/>
  <c r="L124" i="25"/>
  <c r="M124" i="25"/>
  <c r="N124" i="25"/>
  <c r="O124" i="25"/>
  <c r="P124" i="25"/>
  <c r="Q124" i="25"/>
  <c r="R124" i="25"/>
  <c r="S124" i="25"/>
  <c r="T124" i="25"/>
  <c r="U124" i="25"/>
  <c r="V124" i="25"/>
  <c r="W124" i="25"/>
  <c r="X124" i="25"/>
  <c r="Y124" i="25"/>
  <c r="Z124" i="25"/>
  <c r="AA124" i="25"/>
  <c r="AB124" i="25"/>
  <c r="AC124" i="25"/>
  <c r="AD124" i="25"/>
  <c r="AE124" i="25"/>
  <c r="AF124" i="25"/>
  <c r="C125" i="25"/>
  <c r="D125" i="25"/>
  <c r="E125" i="25"/>
  <c r="F125" i="25"/>
  <c r="G125" i="25"/>
  <c r="H125" i="25"/>
  <c r="I125" i="25"/>
  <c r="J125" i="25"/>
  <c r="K125" i="25"/>
  <c r="L125" i="25"/>
  <c r="M125" i="25"/>
  <c r="N125" i="25"/>
  <c r="O125" i="25"/>
  <c r="P125" i="25"/>
  <c r="Q125" i="25"/>
  <c r="R125" i="25"/>
  <c r="S125" i="25"/>
  <c r="T125" i="25"/>
  <c r="U125" i="25"/>
  <c r="V125" i="25"/>
  <c r="W125" i="25"/>
  <c r="X125" i="25"/>
  <c r="Y125" i="25"/>
  <c r="Z125" i="25"/>
  <c r="AA125" i="25"/>
  <c r="AB125" i="25"/>
  <c r="AC125" i="25"/>
  <c r="AD125" i="25"/>
  <c r="AE125" i="25"/>
  <c r="AF125" i="25"/>
  <c r="C126" i="25"/>
  <c r="D126" i="25"/>
  <c r="E126" i="25"/>
  <c r="F126" i="25"/>
  <c r="G126" i="25"/>
  <c r="H126" i="25"/>
  <c r="I126" i="25"/>
  <c r="J126" i="25"/>
  <c r="K126" i="25"/>
  <c r="L126" i="25"/>
  <c r="M126" i="25"/>
  <c r="N126" i="25"/>
  <c r="O126" i="25"/>
  <c r="P126" i="25"/>
  <c r="Q126" i="25"/>
  <c r="R126" i="25"/>
  <c r="S126" i="25"/>
  <c r="T126" i="25"/>
  <c r="U126" i="25"/>
  <c r="V126" i="25"/>
  <c r="W126" i="25"/>
  <c r="X126" i="25"/>
  <c r="Y126" i="25"/>
  <c r="Z126" i="25"/>
  <c r="AA126" i="25"/>
  <c r="AB126" i="25"/>
  <c r="AC126" i="25"/>
  <c r="AD126" i="25"/>
  <c r="AE126" i="25"/>
  <c r="AF126" i="25"/>
  <c r="C127" i="25"/>
  <c r="D127" i="25"/>
  <c r="E127" i="25"/>
  <c r="F127" i="25"/>
  <c r="G127" i="25"/>
  <c r="H127" i="25"/>
  <c r="I127" i="25"/>
  <c r="J127" i="25"/>
  <c r="K127" i="25"/>
  <c r="L127" i="25"/>
  <c r="M127" i="25"/>
  <c r="N127" i="25"/>
  <c r="O127" i="25"/>
  <c r="P127" i="25"/>
  <c r="Q127" i="25"/>
  <c r="R127" i="25"/>
  <c r="S127" i="25"/>
  <c r="T127" i="25"/>
  <c r="U127" i="25"/>
  <c r="V127" i="25"/>
  <c r="W127" i="25"/>
  <c r="X127" i="25"/>
  <c r="Y127" i="25"/>
  <c r="Z127" i="25"/>
  <c r="AA127" i="25"/>
  <c r="AB127" i="25"/>
  <c r="AC127" i="25"/>
  <c r="AD127" i="25"/>
  <c r="AE127" i="25"/>
  <c r="AF127" i="25"/>
  <c r="C128" i="25"/>
  <c r="D128" i="25"/>
  <c r="E128" i="25"/>
  <c r="F128" i="25"/>
  <c r="G128" i="25"/>
  <c r="H128" i="25"/>
  <c r="I128" i="25"/>
  <c r="J128" i="25"/>
  <c r="K128" i="25"/>
  <c r="L128" i="25"/>
  <c r="M128" i="25"/>
  <c r="N128" i="25"/>
  <c r="O128" i="25"/>
  <c r="P128" i="25"/>
  <c r="Q128" i="25"/>
  <c r="R128" i="25"/>
  <c r="S128" i="25"/>
  <c r="T128" i="25"/>
  <c r="U128" i="25"/>
  <c r="V128" i="25"/>
  <c r="W128" i="25"/>
  <c r="X128" i="25"/>
  <c r="Y128" i="25"/>
  <c r="Z128" i="25"/>
  <c r="AA128" i="25"/>
  <c r="AB128" i="25"/>
  <c r="AC128" i="25"/>
  <c r="AD128" i="25"/>
  <c r="AE128" i="25"/>
  <c r="AF128" i="25"/>
  <c r="C129" i="25"/>
  <c r="D129" i="25"/>
  <c r="E129" i="25"/>
  <c r="F129" i="25"/>
  <c r="G129" i="25"/>
  <c r="H129" i="25"/>
  <c r="I129" i="25"/>
  <c r="J129" i="25"/>
  <c r="K129" i="25"/>
  <c r="L129" i="25"/>
  <c r="M129" i="25"/>
  <c r="N129" i="25"/>
  <c r="O129" i="25"/>
  <c r="P129" i="25"/>
  <c r="Q129" i="25"/>
  <c r="R129" i="25"/>
  <c r="S129" i="25"/>
  <c r="T129" i="25"/>
  <c r="U129" i="25"/>
  <c r="V129" i="25"/>
  <c r="W129" i="25"/>
  <c r="X129" i="25"/>
  <c r="Y129" i="25"/>
  <c r="Z129" i="25"/>
  <c r="AA129" i="25"/>
  <c r="AB129" i="25"/>
  <c r="AC129" i="25"/>
  <c r="AD129" i="25"/>
  <c r="AE129" i="25"/>
  <c r="AF129" i="25"/>
  <c r="C130" i="25"/>
  <c r="D130" i="25"/>
  <c r="E130" i="25"/>
  <c r="F130" i="25"/>
  <c r="G130" i="25"/>
  <c r="H130" i="25"/>
  <c r="I130" i="25"/>
  <c r="J130" i="25"/>
  <c r="K130" i="25"/>
  <c r="L130" i="25"/>
  <c r="M130" i="25"/>
  <c r="N130" i="25"/>
  <c r="O130" i="25"/>
  <c r="P130" i="25"/>
  <c r="Q130" i="25"/>
  <c r="R130" i="25"/>
  <c r="S130" i="25"/>
  <c r="T130" i="25"/>
  <c r="U130" i="25"/>
  <c r="V130" i="25"/>
  <c r="W130" i="25"/>
  <c r="X130" i="25"/>
  <c r="Y130" i="25"/>
  <c r="Z130" i="25"/>
  <c r="AA130" i="25"/>
  <c r="AB130" i="25"/>
  <c r="AC130" i="25"/>
  <c r="AD130" i="25"/>
  <c r="AE130" i="25"/>
  <c r="AF130" i="25"/>
  <c r="C131" i="25"/>
  <c r="D131" i="25"/>
  <c r="E131" i="25"/>
  <c r="F131" i="25"/>
  <c r="G131" i="25"/>
  <c r="H131" i="25"/>
  <c r="I131" i="25"/>
  <c r="J131" i="25"/>
  <c r="K131" i="25"/>
  <c r="L131" i="25"/>
  <c r="M131" i="25"/>
  <c r="N131" i="25"/>
  <c r="O131" i="25"/>
  <c r="P131" i="25"/>
  <c r="Q131" i="25"/>
  <c r="R131" i="25"/>
  <c r="S131" i="25"/>
  <c r="T131" i="25"/>
  <c r="U131" i="25"/>
  <c r="V131" i="25"/>
  <c r="W131" i="25"/>
  <c r="X131" i="25"/>
  <c r="Y131" i="25"/>
  <c r="Z131" i="25"/>
  <c r="AA131" i="25"/>
  <c r="AB131" i="25"/>
  <c r="AC131" i="25"/>
  <c r="AD131" i="25"/>
  <c r="AE131" i="25"/>
  <c r="AF131" i="25"/>
  <c r="C132" i="25"/>
  <c r="D132" i="25"/>
  <c r="E132" i="25"/>
  <c r="F132" i="25"/>
  <c r="G132" i="25"/>
  <c r="H132" i="25"/>
  <c r="I132" i="25"/>
  <c r="J132" i="25"/>
  <c r="K132" i="25"/>
  <c r="L132" i="25"/>
  <c r="M132" i="25"/>
  <c r="N132" i="25"/>
  <c r="O132" i="25"/>
  <c r="P132" i="25"/>
  <c r="Q132" i="25"/>
  <c r="R132" i="25"/>
  <c r="S132" i="25"/>
  <c r="T132" i="25"/>
  <c r="U132" i="25"/>
  <c r="V132" i="25"/>
  <c r="W132" i="25"/>
  <c r="X132" i="25"/>
  <c r="Y132" i="25"/>
  <c r="Z132" i="25"/>
  <c r="AA132" i="25"/>
  <c r="AB132" i="25"/>
  <c r="AC132" i="25"/>
  <c r="AD132" i="25"/>
  <c r="AE132" i="25"/>
  <c r="AF132" i="25"/>
  <c r="C133" i="25"/>
  <c r="D133" i="25"/>
  <c r="E133" i="25"/>
  <c r="F133" i="25"/>
  <c r="G133" i="25"/>
  <c r="H133" i="25"/>
  <c r="I133" i="25"/>
  <c r="J133" i="25"/>
  <c r="K133" i="25"/>
  <c r="L133" i="25"/>
  <c r="M133" i="25"/>
  <c r="N133" i="25"/>
  <c r="O133" i="25"/>
  <c r="P133" i="25"/>
  <c r="Q133" i="25"/>
  <c r="R133" i="25"/>
  <c r="S133" i="25"/>
  <c r="T133" i="25"/>
  <c r="U133" i="25"/>
  <c r="V133" i="25"/>
  <c r="W133" i="25"/>
  <c r="X133" i="25"/>
  <c r="Y133" i="25"/>
  <c r="Z133" i="25"/>
  <c r="AA133" i="25"/>
  <c r="AB133" i="25"/>
  <c r="AC133" i="25"/>
  <c r="AD133" i="25"/>
  <c r="AE133" i="25"/>
  <c r="AF133" i="25"/>
  <c r="C134" i="25"/>
  <c r="D134" i="25"/>
  <c r="E134" i="25"/>
  <c r="F134" i="25"/>
  <c r="G134" i="25"/>
  <c r="H134" i="25"/>
  <c r="I134" i="25"/>
  <c r="J134" i="25"/>
  <c r="K134" i="25"/>
  <c r="L134" i="25"/>
  <c r="M134" i="25"/>
  <c r="N134" i="25"/>
  <c r="O134" i="25"/>
  <c r="P134" i="25"/>
  <c r="Q134" i="25"/>
  <c r="R134" i="25"/>
  <c r="S134" i="25"/>
  <c r="T134" i="25"/>
  <c r="U134" i="25"/>
  <c r="V134" i="25"/>
  <c r="W134" i="25"/>
  <c r="X134" i="25"/>
  <c r="Y134" i="25"/>
  <c r="Z134" i="25"/>
  <c r="AA134" i="25"/>
  <c r="AB134" i="25"/>
  <c r="AC134" i="25"/>
  <c r="AD134" i="25"/>
  <c r="AE134" i="25"/>
  <c r="AF134" i="25"/>
  <c r="D93" i="25"/>
  <c r="E93" i="25"/>
  <c r="F93" i="25"/>
  <c r="G93" i="25"/>
  <c r="H93" i="25"/>
  <c r="I93" i="25"/>
  <c r="J93" i="25"/>
  <c r="K93" i="25"/>
  <c r="L93" i="25"/>
  <c r="M93" i="25"/>
  <c r="N93" i="25"/>
  <c r="O93" i="25"/>
  <c r="P93" i="25"/>
  <c r="Q93" i="25"/>
  <c r="R93" i="25"/>
  <c r="S93" i="25"/>
  <c r="T93" i="25"/>
  <c r="U93" i="25"/>
  <c r="V93" i="25"/>
  <c r="W93" i="25"/>
  <c r="X93" i="25"/>
  <c r="Y93" i="25"/>
  <c r="Z93" i="25"/>
  <c r="AA93" i="25"/>
  <c r="AB93" i="25"/>
  <c r="AC93" i="25"/>
  <c r="AD93" i="25"/>
  <c r="AE93" i="25"/>
  <c r="AF93" i="25"/>
  <c r="C93" i="25"/>
  <c r="B4" i="25"/>
  <c r="B5" i="25"/>
  <c r="B6" i="25"/>
  <c r="B7" i="25"/>
  <c r="B8" i="25"/>
  <c r="B9" i="25"/>
  <c r="B10" i="25"/>
  <c r="B55" i="25" s="1"/>
  <c r="B100" i="25" s="1"/>
  <c r="B11" i="25"/>
  <c r="B56" i="25" s="1"/>
  <c r="B101" i="25" s="1"/>
  <c r="B12" i="25"/>
  <c r="B13" i="25"/>
  <c r="B14" i="25"/>
  <c r="B15" i="25"/>
  <c r="B16" i="25"/>
  <c r="B17" i="25"/>
  <c r="B18" i="25"/>
  <c r="B63" i="25" s="1"/>
  <c r="B108" i="25" s="1"/>
  <c r="B19" i="25"/>
  <c r="B64" i="25" s="1"/>
  <c r="B109" i="25" s="1"/>
  <c r="B20" i="25"/>
  <c r="B21" i="25"/>
  <c r="B22" i="25"/>
  <c r="B23" i="25"/>
  <c r="B24" i="25"/>
  <c r="B25" i="25"/>
  <c r="B26" i="25"/>
  <c r="B71" i="25" s="1"/>
  <c r="B116" i="25" s="1"/>
  <c r="O161" i="25" s="1"/>
  <c r="B27" i="25"/>
  <c r="B72" i="25" s="1"/>
  <c r="B117" i="25" s="1"/>
  <c r="B28" i="25"/>
  <c r="B29" i="25"/>
  <c r="B30" i="25"/>
  <c r="B31" i="25"/>
  <c r="B32" i="25"/>
  <c r="B33" i="25"/>
  <c r="B34" i="25"/>
  <c r="B79" i="25" s="1"/>
  <c r="B124" i="25" s="1"/>
  <c r="B35" i="25"/>
  <c r="B80" i="25" s="1"/>
  <c r="B125" i="25" s="1"/>
  <c r="B36" i="25"/>
  <c r="B37" i="25"/>
  <c r="B38" i="25"/>
  <c r="B39" i="25"/>
  <c r="B40" i="25"/>
  <c r="B85" i="25" s="1"/>
  <c r="B130" i="25" s="1"/>
  <c r="B41" i="25"/>
  <c r="B86" i="25" s="1"/>
  <c r="B131" i="25" s="1"/>
  <c r="B42" i="25"/>
  <c r="B87" i="25" s="1"/>
  <c r="B132" i="25" s="1"/>
  <c r="B43" i="25"/>
  <c r="B88" i="25" s="1"/>
  <c r="B133" i="25" s="1"/>
  <c r="B44" i="25"/>
  <c r="B3" i="25"/>
  <c r="B89" i="25"/>
  <c r="B134" i="25" s="1"/>
  <c r="B84" i="25"/>
  <c r="B129" i="25" s="1"/>
  <c r="B83" i="25"/>
  <c r="B128" i="25" s="1"/>
  <c r="B82" i="25"/>
  <c r="B127" i="25" s="1"/>
  <c r="B81" i="25"/>
  <c r="B126" i="25" s="1"/>
  <c r="B78" i="25"/>
  <c r="B123" i="25" s="1"/>
  <c r="B77" i="25"/>
  <c r="B122" i="25" s="1"/>
  <c r="B76" i="25"/>
  <c r="B121" i="25" s="1"/>
  <c r="B75" i="25"/>
  <c r="B120" i="25" s="1"/>
  <c r="B74" i="25"/>
  <c r="B119" i="25" s="1"/>
  <c r="B73" i="25"/>
  <c r="B118" i="25" s="1"/>
  <c r="B70" i="25"/>
  <c r="B115" i="25" s="1"/>
  <c r="B69" i="25"/>
  <c r="B114" i="25" s="1"/>
  <c r="B68" i="25"/>
  <c r="B113" i="25" s="1"/>
  <c r="B67" i="25"/>
  <c r="B112" i="25" s="1"/>
  <c r="B66" i="25"/>
  <c r="B111" i="25" s="1"/>
  <c r="B65" i="25"/>
  <c r="B110" i="25" s="1"/>
  <c r="B62" i="25"/>
  <c r="B107" i="25" s="1"/>
  <c r="B61" i="25"/>
  <c r="B106" i="25" s="1"/>
  <c r="B60" i="25"/>
  <c r="B105" i="25" s="1"/>
  <c r="B59" i="25"/>
  <c r="B104" i="25" s="1"/>
  <c r="B58" i="25"/>
  <c r="B103" i="25" s="1"/>
  <c r="B57" i="25"/>
  <c r="B102" i="25" s="1"/>
  <c r="B54" i="25"/>
  <c r="B99" i="25" s="1"/>
  <c r="B53" i="25"/>
  <c r="B98" i="25" s="1"/>
  <c r="B52" i="25"/>
  <c r="B97" i="25" s="1"/>
  <c r="B51" i="25"/>
  <c r="B96" i="25" s="1"/>
  <c r="B50" i="25"/>
  <c r="B95" i="25" s="1"/>
  <c r="B49" i="25"/>
  <c r="B94" i="25" s="1"/>
  <c r="B48" i="25"/>
  <c r="B93" i="25" s="1"/>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C103" i="24"/>
  <c r="D103" i="24"/>
  <c r="E103" i="24"/>
  <c r="F103" i="24"/>
  <c r="G103" i="24"/>
  <c r="H103" i="24"/>
  <c r="I103" i="24"/>
  <c r="J103" i="24"/>
  <c r="K103" i="24"/>
  <c r="L103" i="24"/>
  <c r="M103" i="24"/>
  <c r="N103" i="24"/>
  <c r="O103" i="24"/>
  <c r="P103" i="24"/>
  <c r="Q103" i="24"/>
  <c r="R103" i="24"/>
  <c r="S103" i="24"/>
  <c r="T103" i="24"/>
  <c r="U103" i="24"/>
  <c r="V103" i="24"/>
  <c r="W103" i="24"/>
  <c r="X103" i="24"/>
  <c r="Y103" i="24"/>
  <c r="Z103" i="24"/>
  <c r="AA103" i="24"/>
  <c r="AB103" i="24"/>
  <c r="AC103" i="24"/>
  <c r="AD103" i="24"/>
  <c r="AE103" i="24"/>
  <c r="AF103" i="24"/>
  <c r="C104" i="24"/>
  <c r="D104" i="24"/>
  <c r="E104" i="24"/>
  <c r="F104" i="24"/>
  <c r="G104" i="24"/>
  <c r="H104" i="24"/>
  <c r="I104" i="24"/>
  <c r="J104" i="24"/>
  <c r="K104" i="24"/>
  <c r="L104" i="24"/>
  <c r="M104" i="24"/>
  <c r="N104" i="24"/>
  <c r="O104" i="24"/>
  <c r="P104" i="24"/>
  <c r="Q104" i="24"/>
  <c r="R104" i="24"/>
  <c r="S104" i="24"/>
  <c r="T104" i="24"/>
  <c r="U104" i="24"/>
  <c r="V104" i="24"/>
  <c r="W104" i="24"/>
  <c r="X104" i="24"/>
  <c r="Y104" i="24"/>
  <c r="Z104" i="24"/>
  <c r="AA104" i="24"/>
  <c r="AB104" i="24"/>
  <c r="AC104" i="24"/>
  <c r="AD104" i="24"/>
  <c r="AE104" i="24"/>
  <c r="AF104" i="24"/>
  <c r="C105" i="24"/>
  <c r="D105" i="24"/>
  <c r="E105" i="24"/>
  <c r="F105" i="24"/>
  <c r="G105" i="24"/>
  <c r="H105" i="24"/>
  <c r="I105" i="24"/>
  <c r="J105" i="24"/>
  <c r="K105" i="24"/>
  <c r="L105" i="24"/>
  <c r="M105" i="24"/>
  <c r="N105" i="24"/>
  <c r="O105" i="24"/>
  <c r="P105" i="24"/>
  <c r="Q105" i="24"/>
  <c r="R105" i="24"/>
  <c r="S105" i="24"/>
  <c r="T105" i="24"/>
  <c r="U105" i="24"/>
  <c r="V105" i="24"/>
  <c r="W105" i="24"/>
  <c r="X105" i="24"/>
  <c r="Y105" i="24"/>
  <c r="Z105" i="24"/>
  <c r="AA105" i="24"/>
  <c r="AB105" i="24"/>
  <c r="AC105" i="24"/>
  <c r="AD105" i="24"/>
  <c r="AE105" i="24"/>
  <c r="AF105" i="24"/>
  <c r="C106" i="24"/>
  <c r="D106" i="24"/>
  <c r="E106" i="24"/>
  <c r="F106" i="24"/>
  <c r="G106" i="24"/>
  <c r="H106" i="24"/>
  <c r="I106" i="24"/>
  <c r="J106" i="24"/>
  <c r="K106" i="24"/>
  <c r="L106" i="24"/>
  <c r="M106" i="24"/>
  <c r="N106" i="24"/>
  <c r="O106" i="24"/>
  <c r="P106" i="24"/>
  <c r="Q106" i="24"/>
  <c r="R106" i="24"/>
  <c r="S106" i="24"/>
  <c r="T106" i="24"/>
  <c r="U106" i="24"/>
  <c r="V106" i="24"/>
  <c r="W106" i="24"/>
  <c r="X106" i="24"/>
  <c r="Y106" i="24"/>
  <c r="Z106" i="24"/>
  <c r="AA106" i="24"/>
  <c r="AB106" i="24"/>
  <c r="AC106" i="24"/>
  <c r="AD106" i="24"/>
  <c r="AE106" i="24"/>
  <c r="AF106" i="24"/>
  <c r="C107" i="24"/>
  <c r="D107" i="24"/>
  <c r="E107" i="24"/>
  <c r="F107" i="24"/>
  <c r="G107" i="24"/>
  <c r="H107" i="24"/>
  <c r="I107" i="24"/>
  <c r="J107" i="24"/>
  <c r="K107" i="24"/>
  <c r="L107" i="24"/>
  <c r="M107" i="24"/>
  <c r="N107" i="24"/>
  <c r="O107" i="24"/>
  <c r="P107" i="24"/>
  <c r="Q107" i="24"/>
  <c r="R107" i="24"/>
  <c r="S107" i="24"/>
  <c r="T107" i="24"/>
  <c r="U107" i="24"/>
  <c r="V107" i="24"/>
  <c r="W107" i="24"/>
  <c r="X107" i="24"/>
  <c r="Y107" i="24"/>
  <c r="Z107" i="24"/>
  <c r="AA107" i="24"/>
  <c r="AB107" i="24"/>
  <c r="AC107" i="24"/>
  <c r="AD107" i="24"/>
  <c r="AE107" i="24"/>
  <c r="AF107" i="24"/>
  <c r="C108" i="24"/>
  <c r="D108" i="24"/>
  <c r="E108" i="24"/>
  <c r="F108" i="24"/>
  <c r="G108" i="24"/>
  <c r="H108" i="24"/>
  <c r="I108" i="24"/>
  <c r="J108" i="24"/>
  <c r="K108" i="24"/>
  <c r="L108" i="24"/>
  <c r="M108" i="24"/>
  <c r="N108" i="24"/>
  <c r="O108" i="24"/>
  <c r="P108" i="24"/>
  <c r="Q108" i="24"/>
  <c r="R108" i="24"/>
  <c r="S108" i="24"/>
  <c r="T108" i="24"/>
  <c r="U108" i="24"/>
  <c r="V108" i="24"/>
  <c r="W108" i="24"/>
  <c r="X108" i="24"/>
  <c r="Y108" i="24"/>
  <c r="Z108" i="24"/>
  <c r="AA108" i="24"/>
  <c r="AB108" i="24"/>
  <c r="AC108" i="24"/>
  <c r="AD108" i="24"/>
  <c r="AE108" i="24"/>
  <c r="AF108" i="24"/>
  <c r="C109" i="24"/>
  <c r="D109" i="24"/>
  <c r="E109" i="24"/>
  <c r="F109" i="24"/>
  <c r="G109" i="24"/>
  <c r="H109" i="24"/>
  <c r="I109" i="24"/>
  <c r="J109" i="24"/>
  <c r="K109" i="24"/>
  <c r="L109" i="24"/>
  <c r="M109" i="24"/>
  <c r="N109" i="24"/>
  <c r="O109" i="24"/>
  <c r="P109" i="24"/>
  <c r="Q109" i="24"/>
  <c r="R109" i="24"/>
  <c r="S109" i="24"/>
  <c r="T109" i="24"/>
  <c r="U109" i="24"/>
  <c r="V109" i="24"/>
  <c r="W109" i="24"/>
  <c r="X109" i="24"/>
  <c r="Y109" i="24"/>
  <c r="Z109" i="24"/>
  <c r="AA109" i="24"/>
  <c r="AB109" i="24"/>
  <c r="AC109" i="24"/>
  <c r="AD109" i="24"/>
  <c r="AE109" i="24"/>
  <c r="AF109" i="24"/>
  <c r="C110" i="24"/>
  <c r="D110" i="24"/>
  <c r="E110" i="24"/>
  <c r="F110" i="24"/>
  <c r="G110" i="24"/>
  <c r="H110" i="24"/>
  <c r="I110" i="24"/>
  <c r="J110" i="24"/>
  <c r="K110" i="24"/>
  <c r="L110" i="24"/>
  <c r="M110" i="24"/>
  <c r="N110" i="24"/>
  <c r="O110" i="24"/>
  <c r="P110" i="24"/>
  <c r="Q110" i="24"/>
  <c r="R110" i="24"/>
  <c r="S110" i="24"/>
  <c r="T110" i="24"/>
  <c r="U110" i="24"/>
  <c r="V110" i="24"/>
  <c r="W110" i="24"/>
  <c r="X110" i="24"/>
  <c r="Y110" i="24"/>
  <c r="Z110" i="24"/>
  <c r="AA110" i="24"/>
  <c r="AB110" i="24"/>
  <c r="AC110" i="24"/>
  <c r="AD110" i="24"/>
  <c r="AE110" i="24"/>
  <c r="AF110" i="24"/>
  <c r="C111" i="24"/>
  <c r="D111" i="24"/>
  <c r="E111" i="24"/>
  <c r="F111" i="24"/>
  <c r="G111" i="24"/>
  <c r="H111" i="24"/>
  <c r="I111" i="24"/>
  <c r="J111" i="24"/>
  <c r="K111" i="24"/>
  <c r="L111" i="24"/>
  <c r="M111" i="24"/>
  <c r="N111" i="24"/>
  <c r="O111" i="24"/>
  <c r="P111" i="24"/>
  <c r="Q111" i="24"/>
  <c r="R111" i="24"/>
  <c r="S111" i="24"/>
  <c r="T111" i="24"/>
  <c r="U111" i="24"/>
  <c r="V111" i="24"/>
  <c r="W111" i="24"/>
  <c r="X111" i="24"/>
  <c r="Y111" i="24"/>
  <c r="Z111" i="24"/>
  <c r="AA111" i="24"/>
  <c r="AB111" i="24"/>
  <c r="AC111" i="24"/>
  <c r="AD111" i="24"/>
  <c r="AE111" i="24"/>
  <c r="AF111" i="24"/>
  <c r="C112" i="24"/>
  <c r="D112" i="24"/>
  <c r="E112" i="24"/>
  <c r="F112" i="24"/>
  <c r="G112" i="24"/>
  <c r="H112" i="24"/>
  <c r="I112" i="24"/>
  <c r="J112" i="24"/>
  <c r="K112" i="24"/>
  <c r="L112" i="24"/>
  <c r="M112" i="24"/>
  <c r="N112" i="24"/>
  <c r="O112" i="24"/>
  <c r="P112" i="24"/>
  <c r="Q112" i="24"/>
  <c r="R112" i="24"/>
  <c r="S112" i="24"/>
  <c r="T112" i="24"/>
  <c r="U112" i="24"/>
  <c r="V112" i="24"/>
  <c r="W112" i="24"/>
  <c r="X112" i="24"/>
  <c r="Y112" i="24"/>
  <c r="Z112" i="24"/>
  <c r="AA112" i="24"/>
  <c r="AB112" i="24"/>
  <c r="AC112" i="24"/>
  <c r="AD112" i="24"/>
  <c r="AE112" i="24"/>
  <c r="AF112" i="24"/>
  <c r="C113" i="24"/>
  <c r="D113" i="24"/>
  <c r="E113" i="24"/>
  <c r="F113" i="24"/>
  <c r="G113" i="24"/>
  <c r="H113" i="24"/>
  <c r="I113" i="24"/>
  <c r="J113" i="24"/>
  <c r="K113" i="24"/>
  <c r="L113" i="24"/>
  <c r="M113" i="24"/>
  <c r="N113" i="24"/>
  <c r="O113" i="24"/>
  <c r="P113" i="24"/>
  <c r="Q113" i="24"/>
  <c r="R113" i="24"/>
  <c r="S113" i="24"/>
  <c r="T113" i="24"/>
  <c r="U113" i="24"/>
  <c r="V113" i="24"/>
  <c r="W113" i="24"/>
  <c r="X113" i="24"/>
  <c r="Y113" i="24"/>
  <c r="Z113" i="24"/>
  <c r="AA113" i="24"/>
  <c r="AB113" i="24"/>
  <c r="AC113" i="24"/>
  <c r="AD113" i="24"/>
  <c r="AE113" i="24"/>
  <c r="AF113" i="24"/>
  <c r="C114" i="24"/>
  <c r="D114" i="24"/>
  <c r="E114" i="24"/>
  <c r="F114" i="24"/>
  <c r="G114" i="24"/>
  <c r="H114" i="24"/>
  <c r="I114" i="24"/>
  <c r="J114" i="24"/>
  <c r="K114" i="24"/>
  <c r="L114" i="24"/>
  <c r="M114" i="24"/>
  <c r="N114" i="24"/>
  <c r="O114" i="24"/>
  <c r="P114" i="24"/>
  <c r="Q114" i="24"/>
  <c r="R114" i="24"/>
  <c r="S114" i="24"/>
  <c r="T114" i="24"/>
  <c r="U114" i="24"/>
  <c r="V114" i="24"/>
  <c r="W114" i="24"/>
  <c r="X114" i="24"/>
  <c r="Y114" i="24"/>
  <c r="Z114" i="24"/>
  <c r="AA114" i="24"/>
  <c r="AB114" i="24"/>
  <c r="AC114" i="24"/>
  <c r="AD114" i="24"/>
  <c r="AE114" i="24"/>
  <c r="AF114" i="24"/>
  <c r="C115" i="24"/>
  <c r="D115" i="24"/>
  <c r="E115" i="24"/>
  <c r="F115" i="24"/>
  <c r="G115" i="24"/>
  <c r="H115" i="24"/>
  <c r="I115" i="24"/>
  <c r="J115" i="24"/>
  <c r="K115" i="24"/>
  <c r="L115" i="24"/>
  <c r="M115" i="24"/>
  <c r="N115" i="24"/>
  <c r="O115" i="24"/>
  <c r="P115" i="24"/>
  <c r="Q115" i="24"/>
  <c r="R115" i="24"/>
  <c r="S115" i="24"/>
  <c r="T115" i="24"/>
  <c r="U115" i="24"/>
  <c r="V115" i="24"/>
  <c r="W115" i="24"/>
  <c r="X115" i="24"/>
  <c r="Y115" i="24"/>
  <c r="Z115" i="24"/>
  <c r="AA115" i="24"/>
  <c r="AB115" i="24"/>
  <c r="AC115" i="24"/>
  <c r="AD115" i="24"/>
  <c r="AE115" i="24"/>
  <c r="AF115" i="24"/>
  <c r="C116" i="24"/>
  <c r="D116" i="24"/>
  <c r="E116" i="24"/>
  <c r="F116" i="24"/>
  <c r="G116" i="24"/>
  <c r="H116" i="24"/>
  <c r="I116" i="24"/>
  <c r="J116" i="24"/>
  <c r="K116" i="24"/>
  <c r="L116" i="24"/>
  <c r="M116" i="24"/>
  <c r="N116" i="24"/>
  <c r="O116" i="24"/>
  <c r="P116" i="24"/>
  <c r="Q116" i="24"/>
  <c r="R116" i="24"/>
  <c r="S116" i="24"/>
  <c r="T116" i="24"/>
  <c r="U116" i="24"/>
  <c r="V116" i="24"/>
  <c r="W116" i="24"/>
  <c r="X116" i="24"/>
  <c r="Y116" i="24"/>
  <c r="Z116" i="24"/>
  <c r="AA116" i="24"/>
  <c r="AB116" i="24"/>
  <c r="AC116" i="24"/>
  <c r="AD116" i="24"/>
  <c r="AE116" i="24"/>
  <c r="AF116" i="24"/>
  <c r="C117" i="24"/>
  <c r="D117" i="24"/>
  <c r="E117" i="24"/>
  <c r="F117" i="24"/>
  <c r="G117" i="24"/>
  <c r="H117" i="24"/>
  <c r="I117" i="24"/>
  <c r="J117" i="24"/>
  <c r="K117" i="24"/>
  <c r="L117" i="24"/>
  <c r="M117" i="24"/>
  <c r="N117" i="24"/>
  <c r="O117" i="24"/>
  <c r="P117" i="24"/>
  <c r="Q117" i="24"/>
  <c r="R117" i="24"/>
  <c r="S117" i="24"/>
  <c r="T117" i="24"/>
  <c r="U117" i="24"/>
  <c r="V117" i="24"/>
  <c r="W117" i="24"/>
  <c r="X117" i="24"/>
  <c r="Y117" i="24"/>
  <c r="Z117" i="24"/>
  <c r="AA117" i="24"/>
  <c r="AB117" i="24"/>
  <c r="AC117" i="24"/>
  <c r="AD117" i="24"/>
  <c r="AE117" i="24"/>
  <c r="AF117" i="24"/>
  <c r="C118" i="24"/>
  <c r="D118" i="24"/>
  <c r="E118" i="24"/>
  <c r="F118" i="24"/>
  <c r="G118" i="24"/>
  <c r="H118" i="24"/>
  <c r="I118" i="24"/>
  <c r="J118" i="24"/>
  <c r="K118" i="24"/>
  <c r="L118" i="24"/>
  <c r="M118" i="24"/>
  <c r="N118" i="24"/>
  <c r="O118" i="24"/>
  <c r="P118" i="24"/>
  <c r="Q118" i="24"/>
  <c r="R118" i="24"/>
  <c r="S118" i="24"/>
  <c r="T118" i="24"/>
  <c r="U118" i="24"/>
  <c r="V118" i="24"/>
  <c r="W118" i="24"/>
  <c r="X118" i="24"/>
  <c r="Y118" i="24"/>
  <c r="Z118" i="24"/>
  <c r="AA118" i="24"/>
  <c r="AB118" i="24"/>
  <c r="AC118" i="24"/>
  <c r="AD118" i="24"/>
  <c r="AE118" i="24"/>
  <c r="AF118" i="24"/>
  <c r="C119" i="24"/>
  <c r="D119" i="24"/>
  <c r="E119" i="24"/>
  <c r="F119" i="24"/>
  <c r="G119" i="24"/>
  <c r="H119" i="24"/>
  <c r="I119" i="24"/>
  <c r="J119" i="24"/>
  <c r="K119" i="24"/>
  <c r="L119" i="24"/>
  <c r="M119" i="24"/>
  <c r="N119" i="24"/>
  <c r="O119" i="24"/>
  <c r="P119" i="24"/>
  <c r="Q119" i="24"/>
  <c r="R119" i="24"/>
  <c r="S119" i="24"/>
  <c r="T119" i="24"/>
  <c r="U119" i="24"/>
  <c r="V119" i="24"/>
  <c r="W119" i="24"/>
  <c r="X119" i="24"/>
  <c r="Y119" i="24"/>
  <c r="Z119" i="24"/>
  <c r="AA119" i="24"/>
  <c r="AB119" i="24"/>
  <c r="AC119" i="24"/>
  <c r="AD119" i="24"/>
  <c r="AE119" i="24"/>
  <c r="AF119" i="24"/>
  <c r="C120"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C121"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C122"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C123"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C124"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C125"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C126"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C127"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C128"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C130"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C131"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C132"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C133" i="24"/>
  <c r="D133" i="24"/>
  <c r="E133" i="24"/>
  <c r="F133" i="24"/>
  <c r="G133" i="24"/>
  <c r="H133" i="24"/>
  <c r="I133" i="24"/>
  <c r="J133" i="24"/>
  <c r="K133" i="24"/>
  <c r="L133" i="24"/>
  <c r="M133" i="24"/>
  <c r="N133" i="24"/>
  <c r="O133" i="24"/>
  <c r="P133" i="24"/>
  <c r="Q133" i="24"/>
  <c r="R133" i="24"/>
  <c r="S133" i="24"/>
  <c r="T133" i="24"/>
  <c r="U133" i="24"/>
  <c r="V133" i="24"/>
  <c r="W133" i="24"/>
  <c r="X133" i="24"/>
  <c r="Y133" i="24"/>
  <c r="Z133" i="24"/>
  <c r="AA133" i="24"/>
  <c r="AB133" i="24"/>
  <c r="AC133" i="24"/>
  <c r="AD133" i="24"/>
  <c r="AE133" i="24"/>
  <c r="AF133" i="24"/>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AD134" i="24"/>
  <c r="AE134" i="24"/>
  <c r="AF134"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C93" i="24"/>
  <c r="B4" i="24"/>
  <c r="B5" i="24"/>
  <c r="B6" i="24"/>
  <c r="B7" i="24"/>
  <c r="B8" i="24"/>
  <c r="B9" i="24"/>
  <c r="B10" i="24"/>
  <c r="B55" i="24" s="1"/>
  <c r="B100" i="24" s="1"/>
  <c r="B11" i="24"/>
  <c r="B56" i="24" s="1"/>
  <c r="B101" i="24" s="1"/>
  <c r="AA146" i="24" s="1"/>
  <c r="B12" i="24"/>
  <c r="B13" i="24"/>
  <c r="B14" i="24"/>
  <c r="B15" i="24"/>
  <c r="B16" i="24"/>
  <c r="B17" i="24"/>
  <c r="B18" i="24"/>
  <c r="B63" i="24" s="1"/>
  <c r="B108" i="24" s="1"/>
  <c r="B19" i="24"/>
  <c r="B64" i="24" s="1"/>
  <c r="B109" i="24" s="1"/>
  <c r="B20" i="24"/>
  <c r="B21" i="24"/>
  <c r="B22" i="24"/>
  <c r="B23" i="24"/>
  <c r="B24" i="24"/>
  <c r="B25" i="24"/>
  <c r="B26" i="24"/>
  <c r="B71" i="24" s="1"/>
  <c r="B116" i="24" s="1"/>
  <c r="B27" i="24"/>
  <c r="B72" i="24" s="1"/>
  <c r="B117" i="24" s="1"/>
  <c r="B28" i="24"/>
  <c r="B29" i="24"/>
  <c r="B30" i="24"/>
  <c r="B31" i="24"/>
  <c r="B76" i="24" s="1"/>
  <c r="B121" i="24" s="1"/>
  <c r="B32" i="24"/>
  <c r="B33" i="24"/>
  <c r="B34" i="24"/>
  <c r="B79" i="24" s="1"/>
  <c r="B124" i="24" s="1"/>
  <c r="B35" i="24"/>
  <c r="B80" i="24" s="1"/>
  <c r="B125" i="24" s="1"/>
  <c r="B36" i="24"/>
  <c r="B37" i="24"/>
  <c r="B38" i="24"/>
  <c r="B39" i="24"/>
  <c r="B84" i="24" s="1"/>
  <c r="B129" i="24" s="1"/>
  <c r="B40" i="24"/>
  <c r="B85" i="24" s="1"/>
  <c r="B130" i="24" s="1"/>
  <c r="B41" i="24"/>
  <c r="B42" i="24"/>
  <c r="B43" i="24"/>
  <c r="B88" i="24" s="1"/>
  <c r="B133" i="24" s="1"/>
  <c r="B44" i="24"/>
  <c r="B89" i="24" s="1"/>
  <c r="B134" i="24" s="1"/>
  <c r="B3" i="24"/>
  <c r="B48" i="24" s="1"/>
  <c r="B93" i="24" s="1"/>
  <c r="B83" i="24"/>
  <c r="B128" i="24" s="1"/>
  <c r="B82" i="24"/>
  <c r="B127" i="24" s="1"/>
  <c r="B74" i="24"/>
  <c r="B119" i="24" s="1"/>
  <c r="B87" i="24"/>
  <c r="B132" i="24" s="1"/>
  <c r="B86" i="24"/>
  <c r="B131" i="24" s="1"/>
  <c r="B81" i="24"/>
  <c r="B126" i="24" s="1"/>
  <c r="B78" i="24"/>
  <c r="B123" i="24" s="1"/>
  <c r="B77" i="24"/>
  <c r="B122" i="24" s="1"/>
  <c r="B75" i="24"/>
  <c r="B120" i="24" s="1"/>
  <c r="B73" i="24"/>
  <c r="B118" i="24" s="1"/>
  <c r="B70" i="24"/>
  <c r="B115" i="24" s="1"/>
  <c r="B69" i="24"/>
  <c r="B114" i="24" s="1"/>
  <c r="B68" i="24"/>
  <c r="B113" i="24" s="1"/>
  <c r="B67" i="24"/>
  <c r="B112" i="24" s="1"/>
  <c r="B66" i="24"/>
  <c r="B111" i="24" s="1"/>
  <c r="B65" i="24"/>
  <c r="B110" i="24" s="1"/>
  <c r="B62" i="24"/>
  <c r="B107" i="24" s="1"/>
  <c r="B61" i="24"/>
  <c r="B106" i="24" s="1"/>
  <c r="B60" i="24"/>
  <c r="B105" i="24" s="1"/>
  <c r="B59" i="24"/>
  <c r="B104" i="24" s="1"/>
  <c r="B58" i="24"/>
  <c r="B103" i="24" s="1"/>
  <c r="B57" i="24"/>
  <c r="B102" i="24" s="1"/>
  <c r="B54" i="24"/>
  <c r="B99" i="24" s="1"/>
  <c r="B53" i="24"/>
  <c r="B98" i="24" s="1"/>
  <c r="B52" i="24"/>
  <c r="B97" i="24" s="1"/>
  <c r="B51" i="24"/>
  <c r="B96" i="24" s="1"/>
  <c r="B50" i="24"/>
  <c r="B95" i="24" s="1"/>
  <c r="B49" i="24"/>
  <c r="B94" i="24" s="1"/>
  <c r="AA139" i="24" s="1"/>
  <c r="C94" i="23"/>
  <c r="D94" i="23"/>
  <c r="E94" i="23"/>
  <c r="F94" i="23"/>
  <c r="G94" i="23"/>
  <c r="H94" i="23"/>
  <c r="I94" i="23"/>
  <c r="J94" i="23"/>
  <c r="K94" i="23"/>
  <c r="L94" i="23"/>
  <c r="M94" i="23"/>
  <c r="N94" i="23"/>
  <c r="O94" i="23"/>
  <c r="P94" i="23"/>
  <c r="Q94" i="23"/>
  <c r="R94" i="23"/>
  <c r="S94" i="23"/>
  <c r="T94" i="23"/>
  <c r="U94" i="23"/>
  <c r="V94" i="23"/>
  <c r="W94" i="23"/>
  <c r="X94" i="23"/>
  <c r="Y94" i="23"/>
  <c r="Z94" i="23"/>
  <c r="AA94" i="23"/>
  <c r="AB94" i="23"/>
  <c r="AC94" i="23"/>
  <c r="AD94" i="23"/>
  <c r="AE94" i="23"/>
  <c r="AF94" i="23"/>
  <c r="C95" i="23"/>
  <c r="D95" i="23"/>
  <c r="E95" i="23"/>
  <c r="F95" i="23"/>
  <c r="G95" i="23"/>
  <c r="H95" i="23"/>
  <c r="I95" i="23"/>
  <c r="J95" i="23"/>
  <c r="K95" i="23"/>
  <c r="L95" i="23"/>
  <c r="M95" i="23"/>
  <c r="N95" i="23"/>
  <c r="O95" i="23"/>
  <c r="P95" i="23"/>
  <c r="Q95" i="23"/>
  <c r="R95" i="23"/>
  <c r="S95" i="23"/>
  <c r="T95" i="23"/>
  <c r="U95" i="23"/>
  <c r="V95" i="23"/>
  <c r="W95" i="23"/>
  <c r="X95" i="23"/>
  <c r="Y95" i="23"/>
  <c r="Z95" i="23"/>
  <c r="AA95" i="23"/>
  <c r="AB95" i="23"/>
  <c r="AC95" i="23"/>
  <c r="AD95" i="23"/>
  <c r="AE95" i="23"/>
  <c r="AF95" i="23"/>
  <c r="C96" i="23"/>
  <c r="D96" i="23"/>
  <c r="E96" i="23"/>
  <c r="F96" i="23"/>
  <c r="G96" i="23"/>
  <c r="H96" i="23"/>
  <c r="I96" i="23"/>
  <c r="J96" i="23"/>
  <c r="K96" i="23"/>
  <c r="L96" i="23"/>
  <c r="M96" i="23"/>
  <c r="N96" i="23"/>
  <c r="O96" i="23"/>
  <c r="P96" i="23"/>
  <c r="Q96" i="23"/>
  <c r="R96" i="23"/>
  <c r="S96" i="23"/>
  <c r="T96" i="23"/>
  <c r="U96" i="23"/>
  <c r="V96" i="23"/>
  <c r="W96" i="23"/>
  <c r="X96" i="23"/>
  <c r="Y96" i="23"/>
  <c r="Z96" i="23"/>
  <c r="AA96" i="23"/>
  <c r="AB96" i="23"/>
  <c r="AC96" i="23"/>
  <c r="AD96" i="23"/>
  <c r="AE96" i="23"/>
  <c r="AF96" i="23"/>
  <c r="C97" i="23"/>
  <c r="D97" i="23"/>
  <c r="E97" i="23"/>
  <c r="F97" i="23"/>
  <c r="G97" i="23"/>
  <c r="H97" i="23"/>
  <c r="I97" i="23"/>
  <c r="J97" i="23"/>
  <c r="K97" i="23"/>
  <c r="L97" i="23"/>
  <c r="M97" i="23"/>
  <c r="N97" i="23"/>
  <c r="O97" i="23"/>
  <c r="P97" i="23"/>
  <c r="Q97" i="23"/>
  <c r="R97" i="23"/>
  <c r="S97" i="23"/>
  <c r="T97" i="23"/>
  <c r="U97" i="23"/>
  <c r="V97" i="23"/>
  <c r="W97" i="23"/>
  <c r="X97" i="23"/>
  <c r="Y97" i="23"/>
  <c r="Z97" i="23"/>
  <c r="AA97" i="23"/>
  <c r="AB97" i="23"/>
  <c r="AC97" i="23"/>
  <c r="AD97" i="23"/>
  <c r="AE97" i="23"/>
  <c r="AF97" i="23"/>
  <c r="C98" i="23"/>
  <c r="D98" i="23"/>
  <c r="E98" i="23"/>
  <c r="F98" i="23"/>
  <c r="G98" i="23"/>
  <c r="H98" i="23"/>
  <c r="I98" i="23"/>
  <c r="J98" i="23"/>
  <c r="K98" i="23"/>
  <c r="L98" i="23"/>
  <c r="M98" i="23"/>
  <c r="N98" i="23"/>
  <c r="O98" i="23"/>
  <c r="P98" i="23"/>
  <c r="Q98" i="23"/>
  <c r="R98" i="23"/>
  <c r="S98" i="23"/>
  <c r="T98" i="23"/>
  <c r="U98" i="23"/>
  <c r="V98" i="23"/>
  <c r="W98" i="23"/>
  <c r="X98" i="23"/>
  <c r="Y98" i="23"/>
  <c r="Z98" i="23"/>
  <c r="AA98" i="23"/>
  <c r="AB98" i="23"/>
  <c r="AC98" i="23"/>
  <c r="AD98" i="23"/>
  <c r="AE98" i="23"/>
  <c r="AF98" i="23"/>
  <c r="C99" i="23"/>
  <c r="D99" i="23"/>
  <c r="E99" i="23"/>
  <c r="F99" i="23"/>
  <c r="G99" i="23"/>
  <c r="H99" i="23"/>
  <c r="I99" i="23"/>
  <c r="J99" i="23"/>
  <c r="K99" i="23"/>
  <c r="L99" i="23"/>
  <c r="M99" i="23"/>
  <c r="N99" i="23"/>
  <c r="O99" i="23"/>
  <c r="P99" i="23"/>
  <c r="Q99" i="23"/>
  <c r="R99" i="23"/>
  <c r="S99" i="23"/>
  <c r="T99" i="23"/>
  <c r="U99" i="23"/>
  <c r="V99" i="23"/>
  <c r="W99" i="23"/>
  <c r="X99" i="23"/>
  <c r="Y99" i="23"/>
  <c r="Z99" i="23"/>
  <c r="AA99" i="23"/>
  <c r="AB99" i="23"/>
  <c r="AC99" i="23"/>
  <c r="AD99" i="23"/>
  <c r="AE99" i="23"/>
  <c r="AF99" i="23"/>
  <c r="C100" i="23"/>
  <c r="D100" i="23"/>
  <c r="E100" i="23"/>
  <c r="F100" i="23"/>
  <c r="G100" i="23"/>
  <c r="H100" i="23"/>
  <c r="I100" i="23"/>
  <c r="J100" i="23"/>
  <c r="K100" i="23"/>
  <c r="L100" i="23"/>
  <c r="M100" i="23"/>
  <c r="N100" i="23"/>
  <c r="O100" i="23"/>
  <c r="P100" i="23"/>
  <c r="Q100" i="23"/>
  <c r="R100" i="23"/>
  <c r="S100" i="23"/>
  <c r="T100" i="23"/>
  <c r="U100" i="23"/>
  <c r="V100" i="23"/>
  <c r="W100" i="23"/>
  <c r="X100" i="23"/>
  <c r="Y100" i="23"/>
  <c r="Z100" i="23"/>
  <c r="AA100" i="23"/>
  <c r="AB100" i="23"/>
  <c r="AC100" i="23"/>
  <c r="AD100" i="23"/>
  <c r="AE100" i="23"/>
  <c r="AF100" i="23"/>
  <c r="C101" i="23"/>
  <c r="D101" i="23"/>
  <c r="E101" i="23"/>
  <c r="F101" i="23"/>
  <c r="G101" i="23"/>
  <c r="H101" i="23"/>
  <c r="I101" i="23"/>
  <c r="J101" i="23"/>
  <c r="K101" i="23"/>
  <c r="L101" i="23"/>
  <c r="M101" i="23"/>
  <c r="N101" i="23"/>
  <c r="O101" i="23"/>
  <c r="P101" i="23"/>
  <c r="Q101" i="23"/>
  <c r="R101" i="23"/>
  <c r="S101" i="23"/>
  <c r="T101" i="23"/>
  <c r="U101" i="23"/>
  <c r="V101" i="23"/>
  <c r="W101" i="23"/>
  <c r="X101" i="23"/>
  <c r="Y101" i="23"/>
  <c r="Z101" i="23"/>
  <c r="AA101" i="23"/>
  <c r="AB101" i="23"/>
  <c r="AC101" i="23"/>
  <c r="AD101" i="23"/>
  <c r="AE101" i="23"/>
  <c r="AF101" i="23"/>
  <c r="C102" i="23"/>
  <c r="D102" i="23"/>
  <c r="E102" i="23"/>
  <c r="F102" i="23"/>
  <c r="G102" i="23"/>
  <c r="H102" i="23"/>
  <c r="I102" i="23"/>
  <c r="J102" i="23"/>
  <c r="K102" i="23"/>
  <c r="L102" i="23"/>
  <c r="M102" i="23"/>
  <c r="N102" i="23"/>
  <c r="O102" i="23"/>
  <c r="P102" i="23"/>
  <c r="Q102" i="23"/>
  <c r="R102" i="23"/>
  <c r="S102" i="23"/>
  <c r="T102" i="23"/>
  <c r="U102" i="23"/>
  <c r="V102" i="23"/>
  <c r="W102" i="23"/>
  <c r="X102" i="23"/>
  <c r="Y102" i="23"/>
  <c r="Z102" i="23"/>
  <c r="AA102" i="23"/>
  <c r="AB102" i="23"/>
  <c r="AC102" i="23"/>
  <c r="AD102" i="23"/>
  <c r="AE102" i="23"/>
  <c r="AF102" i="23"/>
  <c r="C103" i="23"/>
  <c r="D103" i="23"/>
  <c r="E103" i="23"/>
  <c r="F103" i="23"/>
  <c r="G103" i="23"/>
  <c r="H103" i="23"/>
  <c r="I103" i="23"/>
  <c r="J103" i="23"/>
  <c r="K103" i="23"/>
  <c r="L103" i="23"/>
  <c r="M103" i="23"/>
  <c r="N103" i="23"/>
  <c r="O103" i="23"/>
  <c r="P103" i="23"/>
  <c r="Q103" i="23"/>
  <c r="R103" i="23"/>
  <c r="S103" i="23"/>
  <c r="T103" i="23"/>
  <c r="U103" i="23"/>
  <c r="V103" i="23"/>
  <c r="W103" i="23"/>
  <c r="X103" i="23"/>
  <c r="Y103" i="23"/>
  <c r="Z103" i="23"/>
  <c r="AA103" i="23"/>
  <c r="AB103" i="23"/>
  <c r="AC103" i="23"/>
  <c r="AD103" i="23"/>
  <c r="AE103" i="23"/>
  <c r="AF103" i="23"/>
  <c r="C104" i="23"/>
  <c r="D104" i="23"/>
  <c r="E104" i="23"/>
  <c r="F104" i="23"/>
  <c r="G104" i="23"/>
  <c r="H104" i="23"/>
  <c r="I104" i="23"/>
  <c r="J104" i="23"/>
  <c r="K104" i="23"/>
  <c r="L104" i="23"/>
  <c r="M104" i="23"/>
  <c r="N104" i="23"/>
  <c r="O104" i="23"/>
  <c r="P104" i="23"/>
  <c r="Q104" i="23"/>
  <c r="R104" i="23"/>
  <c r="S104" i="23"/>
  <c r="T104" i="23"/>
  <c r="U104" i="23"/>
  <c r="V104" i="23"/>
  <c r="W104" i="23"/>
  <c r="X104" i="23"/>
  <c r="Y104" i="23"/>
  <c r="Z104" i="23"/>
  <c r="AA104" i="23"/>
  <c r="AB104" i="23"/>
  <c r="AC104" i="23"/>
  <c r="AD104" i="23"/>
  <c r="AE104" i="23"/>
  <c r="AF104" i="23"/>
  <c r="C105" i="23"/>
  <c r="D105" i="23"/>
  <c r="E105" i="23"/>
  <c r="F105" i="23"/>
  <c r="G105" i="23"/>
  <c r="H105" i="23"/>
  <c r="I105" i="23"/>
  <c r="J105" i="23"/>
  <c r="K105" i="23"/>
  <c r="L105" i="23"/>
  <c r="M105" i="23"/>
  <c r="N105" i="23"/>
  <c r="O105" i="23"/>
  <c r="P105" i="23"/>
  <c r="Q105" i="23"/>
  <c r="R105" i="23"/>
  <c r="S105" i="23"/>
  <c r="T105" i="23"/>
  <c r="U105" i="23"/>
  <c r="V105" i="23"/>
  <c r="W105" i="23"/>
  <c r="X105" i="23"/>
  <c r="Y105" i="23"/>
  <c r="Z105" i="23"/>
  <c r="AA105" i="23"/>
  <c r="AB105" i="23"/>
  <c r="AC105" i="23"/>
  <c r="AD105" i="23"/>
  <c r="AE105" i="23"/>
  <c r="AF105" i="23"/>
  <c r="C106" i="23"/>
  <c r="D106" i="23"/>
  <c r="E106" i="23"/>
  <c r="F106" i="23"/>
  <c r="G106" i="23"/>
  <c r="H106" i="23"/>
  <c r="I106" i="23"/>
  <c r="J106" i="23"/>
  <c r="K106" i="23"/>
  <c r="L106" i="23"/>
  <c r="M106" i="23"/>
  <c r="N106" i="23"/>
  <c r="O106" i="23"/>
  <c r="P106" i="23"/>
  <c r="Q106" i="23"/>
  <c r="R106" i="23"/>
  <c r="S106" i="23"/>
  <c r="T106" i="23"/>
  <c r="U106" i="23"/>
  <c r="V106" i="23"/>
  <c r="W106" i="23"/>
  <c r="X106" i="23"/>
  <c r="Y106" i="23"/>
  <c r="Z106" i="23"/>
  <c r="AA106" i="23"/>
  <c r="AB106" i="23"/>
  <c r="AC106" i="23"/>
  <c r="AD106" i="23"/>
  <c r="AE106" i="23"/>
  <c r="AF106" i="23"/>
  <c r="C107" i="23"/>
  <c r="D107" i="23"/>
  <c r="E107" i="23"/>
  <c r="F107" i="23"/>
  <c r="G107" i="23"/>
  <c r="H107" i="23"/>
  <c r="I107" i="23"/>
  <c r="J107" i="23"/>
  <c r="K107" i="23"/>
  <c r="L107" i="23"/>
  <c r="M107" i="23"/>
  <c r="N107" i="23"/>
  <c r="O107" i="23"/>
  <c r="P107" i="23"/>
  <c r="Q107" i="23"/>
  <c r="R107" i="23"/>
  <c r="S107" i="23"/>
  <c r="T107" i="23"/>
  <c r="U107" i="23"/>
  <c r="V107" i="23"/>
  <c r="W107" i="23"/>
  <c r="X107" i="23"/>
  <c r="Y107" i="23"/>
  <c r="Z107" i="23"/>
  <c r="AA107" i="23"/>
  <c r="AB107" i="23"/>
  <c r="AC107" i="23"/>
  <c r="AD107" i="23"/>
  <c r="AE107" i="23"/>
  <c r="AF107" i="23"/>
  <c r="C108" i="23"/>
  <c r="D108" i="23"/>
  <c r="E108" i="23"/>
  <c r="F108" i="23"/>
  <c r="G108" i="23"/>
  <c r="H108" i="23"/>
  <c r="I108" i="23"/>
  <c r="J108" i="23"/>
  <c r="K108" i="23"/>
  <c r="L108" i="23"/>
  <c r="M108" i="23"/>
  <c r="N108" i="23"/>
  <c r="O108" i="23"/>
  <c r="P108" i="23"/>
  <c r="Q108" i="23"/>
  <c r="R108" i="23"/>
  <c r="S108" i="23"/>
  <c r="T108" i="23"/>
  <c r="U108" i="23"/>
  <c r="V108" i="23"/>
  <c r="W108" i="23"/>
  <c r="X108" i="23"/>
  <c r="Y108" i="23"/>
  <c r="Z108" i="23"/>
  <c r="AA108" i="23"/>
  <c r="AB108" i="23"/>
  <c r="AC108" i="23"/>
  <c r="AD108" i="23"/>
  <c r="AE108" i="23"/>
  <c r="AF108" i="23"/>
  <c r="C109" i="23"/>
  <c r="D109" i="23"/>
  <c r="E109" i="23"/>
  <c r="F109" i="23"/>
  <c r="G109" i="23"/>
  <c r="H109" i="23"/>
  <c r="I109" i="23"/>
  <c r="J109" i="23"/>
  <c r="K109" i="23"/>
  <c r="L109" i="23"/>
  <c r="M109" i="23"/>
  <c r="N109" i="23"/>
  <c r="O109" i="23"/>
  <c r="P109" i="23"/>
  <c r="Q109" i="23"/>
  <c r="R109" i="23"/>
  <c r="S109" i="23"/>
  <c r="T109" i="23"/>
  <c r="U109" i="23"/>
  <c r="V109" i="23"/>
  <c r="W109" i="23"/>
  <c r="X109" i="23"/>
  <c r="Y109" i="23"/>
  <c r="Z109" i="23"/>
  <c r="AA109" i="23"/>
  <c r="AB109" i="23"/>
  <c r="AC109" i="23"/>
  <c r="AD109" i="23"/>
  <c r="AE109" i="23"/>
  <c r="AF109" i="23"/>
  <c r="C110" i="23"/>
  <c r="D110" i="23"/>
  <c r="E110" i="23"/>
  <c r="F110" i="23"/>
  <c r="G110" i="23"/>
  <c r="H110" i="23"/>
  <c r="I110" i="23"/>
  <c r="J110" i="23"/>
  <c r="K110" i="23"/>
  <c r="L110" i="23"/>
  <c r="M110" i="23"/>
  <c r="N110" i="23"/>
  <c r="O110" i="23"/>
  <c r="P110" i="23"/>
  <c r="Q110" i="23"/>
  <c r="R110" i="23"/>
  <c r="S110" i="23"/>
  <c r="T110" i="23"/>
  <c r="U110" i="23"/>
  <c r="V110" i="23"/>
  <c r="W110" i="23"/>
  <c r="X110" i="23"/>
  <c r="Y110" i="23"/>
  <c r="Z110" i="23"/>
  <c r="AA110" i="23"/>
  <c r="AB110" i="23"/>
  <c r="AC110" i="23"/>
  <c r="AD110" i="23"/>
  <c r="AE110" i="23"/>
  <c r="AF110" i="23"/>
  <c r="C111" i="23"/>
  <c r="D111" i="23"/>
  <c r="E111" i="23"/>
  <c r="F111" i="23"/>
  <c r="G111" i="23"/>
  <c r="H111" i="23"/>
  <c r="I111" i="23"/>
  <c r="J111" i="23"/>
  <c r="K111" i="23"/>
  <c r="L111" i="23"/>
  <c r="M111" i="23"/>
  <c r="N111" i="23"/>
  <c r="O111" i="23"/>
  <c r="P111" i="23"/>
  <c r="Q111" i="23"/>
  <c r="R111" i="23"/>
  <c r="S111" i="23"/>
  <c r="T111" i="23"/>
  <c r="U111" i="23"/>
  <c r="V111" i="23"/>
  <c r="W111" i="23"/>
  <c r="X111" i="23"/>
  <c r="Y111" i="23"/>
  <c r="Z111" i="23"/>
  <c r="AA111" i="23"/>
  <c r="AB111" i="23"/>
  <c r="AC111" i="23"/>
  <c r="AD111" i="23"/>
  <c r="AE111" i="23"/>
  <c r="AF111" i="23"/>
  <c r="C112" i="23"/>
  <c r="D112" i="23"/>
  <c r="E112" i="23"/>
  <c r="F112" i="23"/>
  <c r="G112" i="23"/>
  <c r="H112" i="23"/>
  <c r="I112" i="23"/>
  <c r="J112" i="23"/>
  <c r="K112" i="23"/>
  <c r="L112" i="23"/>
  <c r="M112" i="23"/>
  <c r="N112" i="23"/>
  <c r="O112" i="23"/>
  <c r="P112" i="23"/>
  <c r="Q112" i="23"/>
  <c r="R112" i="23"/>
  <c r="S112" i="23"/>
  <c r="T112" i="23"/>
  <c r="U112" i="23"/>
  <c r="V112" i="23"/>
  <c r="W112" i="23"/>
  <c r="X112" i="23"/>
  <c r="Y112" i="23"/>
  <c r="Z112" i="23"/>
  <c r="AA112" i="23"/>
  <c r="AB112" i="23"/>
  <c r="AC112" i="23"/>
  <c r="AD112" i="23"/>
  <c r="AE112" i="23"/>
  <c r="AF112" i="23"/>
  <c r="C113" i="23"/>
  <c r="D113" i="23"/>
  <c r="E113" i="23"/>
  <c r="F113" i="23"/>
  <c r="G113" i="23"/>
  <c r="H113" i="23"/>
  <c r="I113" i="23"/>
  <c r="J113" i="23"/>
  <c r="K113" i="23"/>
  <c r="L113" i="23"/>
  <c r="M113" i="23"/>
  <c r="N113" i="23"/>
  <c r="O113" i="23"/>
  <c r="P113" i="23"/>
  <c r="Q113" i="23"/>
  <c r="R113" i="23"/>
  <c r="S113" i="23"/>
  <c r="T113" i="23"/>
  <c r="U113" i="23"/>
  <c r="V113" i="23"/>
  <c r="W113" i="23"/>
  <c r="X113" i="23"/>
  <c r="Y113" i="23"/>
  <c r="Z113" i="23"/>
  <c r="AA113" i="23"/>
  <c r="AB113" i="23"/>
  <c r="AC113" i="23"/>
  <c r="AD113" i="23"/>
  <c r="AE113" i="23"/>
  <c r="AF113" i="23"/>
  <c r="C114" i="23"/>
  <c r="D114" i="23"/>
  <c r="E114" i="23"/>
  <c r="F114" i="23"/>
  <c r="G114" i="23"/>
  <c r="H114" i="23"/>
  <c r="I114" i="23"/>
  <c r="J114" i="23"/>
  <c r="K114" i="23"/>
  <c r="L114" i="23"/>
  <c r="M114" i="23"/>
  <c r="N114" i="23"/>
  <c r="O114" i="23"/>
  <c r="P114" i="23"/>
  <c r="Q114" i="23"/>
  <c r="R114" i="23"/>
  <c r="S114" i="23"/>
  <c r="T114" i="23"/>
  <c r="U114" i="23"/>
  <c r="V114" i="23"/>
  <c r="W114" i="23"/>
  <c r="X114" i="23"/>
  <c r="Y114" i="23"/>
  <c r="Z114" i="23"/>
  <c r="AA114" i="23"/>
  <c r="AB114" i="23"/>
  <c r="AC114" i="23"/>
  <c r="AD114" i="23"/>
  <c r="AE114" i="23"/>
  <c r="AF114" i="23"/>
  <c r="C115" i="23"/>
  <c r="D115" i="23"/>
  <c r="E115" i="23"/>
  <c r="F115" i="23"/>
  <c r="G115" i="23"/>
  <c r="H115" i="23"/>
  <c r="I115" i="23"/>
  <c r="J115" i="23"/>
  <c r="K115" i="23"/>
  <c r="L115" i="23"/>
  <c r="M115" i="23"/>
  <c r="N115" i="23"/>
  <c r="O115" i="23"/>
  <c r="P115" i="23"/>
  <c r="Q115" i="23"/>
  <c r="R115" i="23"/>
  <c r="S115" i="23"/>
  <c r="T115" i="23"/>
  <c r="U115" i="23"/>
  <c r="V115" i="23"/>
  <c r="W115" i="23"/>
  <c r="X115" i="23"/>
  <c r="Y115" i="23"/>
  <c r="Z115" i="23"/>
  <c r="AA115" i="23"/>
  <c r="AB115" i="23"/>
  <c r="AC115" i="23"/>
  <c r="AD115" i="23"/>
  <c r="AE115" i="23"/>
  <c r="AF115" i="23"/>
  <c r="C116" i="23"/>
  <c r="D116" i="23"/>
  <c r="E116" i="23"/>
  <c r="F116" i="23"/>
  <c r="G116" i="23"/>
  <c r="H116" i="23"/>
  <c r="I116" i="23"/>
  <c r="J116" i="23"/>
  <c r="K116" i="23"/>
  <c r="L116" i="23"/>
  <c r="M116" i="23"/>
  <c r="N116" i="23"/>
  <c r="O116" i="23"/>
  <c r="P116" i="23"/>
  <c r="Q116" i="23"/>
  <c r="R116" i="23"/>
  <c r="S116" i="23"/>
  <c r="T116" i="23"/>
  <c r="U116" i="23"/>
  <c r="V116" i="23"/>
  <c r="W116" i="23"/>
  <c r="X116" i="23"/>
  <c r="Y116" i="23"/>
  <c r="Z116" i="23"/>
  <c r="AA116" i="23"/>
  <c r="AB116" i="23"/>
  <c r="AC116" i="23"/>
  <c r="AD116" i="23"/>
  <c r="AE116" i="23"/>
  <c r="AF116" i="23"/>
  <c r="C117" i="23"/>
  <c r="D117" i="23"/>
  <c r="E117" i="23"/>
  <c r="F117" i="23"/>
  <c r="G117" i="23"/>
  <c r="H117" i="23"/>
  <c r="I117" i="23"/>
  <c r="J117" i="23"/>
  <c r="K117" i="23"/>
  <c r="L117" i="23"/>
  <c r="M117" i="23"/>
  <c r="N117" i="23"/>
  <c r="O117" i="23"/>
  <c r="P117" i="23"/>
  <c r="Q117" i="23"/>
  <c r="R117" i="23"/>
  <c r="S117" i="23"/>
  <c r="T117" i="23"/>
  <c r="U117" i="23"/>
  <c r="V117" i="23"/>
  <c r="W117" i="23"/>
  <c r="X117" i="23"/>
  <c r="Y117" i="23"/>
  <c r="Z117" i="23"/>
  <c r="AA117" i="23"/>
  <c r="AB117" i="23"/>
  <c r="AC117" i="23"/>
  <c r="AD117" i="23"/>
  <c r="AE117" i="23"/>
  <c r="AF117" i="23"/>
  <c r="C118" i="23"/>
  <c r="D118" i="23"/>
  <c r="E118" i="23"/>
  <c r="F118" i="23"/>
  <c r="G118" i="23"/>
  <c r="H118" i="23"/>
  <c r="I118" i="23"/>
  <c r="J118" i="23"/>
  <c r="K118" i="23"/>
  <c r="L118" i="23"/>
  <c r="M118" i="23"/>
  <c r="N118" i="23"/>
  <c r="O118" i="23"/>
  <c r="P118" i="23"/>
  <c r="Q118" i="23"/>
  <c r="R118" i="23"/>
  <c r="S118" i="23"/>
  <c r="T118" i="23"/>
  <c r="U118" i="23"/>
  <c r="V118" i="23"/>
  <c r="W118" i="23"/>
  <c r="X118" i="23"/>
  <c r="Y118" i="23"/>
  <c r="Z118" i="23"/>
  <c r="AA118" i="23"/>
  <c r="AB118" i="23"/>
  <c r="AC118" i="23"/>
  <c r="AD118" i="23"/>
  <c r="AE118" i="23"/>
  <c r="AF118" i="23"/>
  <c r="C119" i="23"/>
  <c r="D119" i="23"/>
  <c r="E119" i="23"/>
  <c r="F119" i="23"/>
  <c r="G119" i="23"/>
  <c r="H119" i="23"/>
  <c r="I119" i="23"/>
  <c r="J119" i="23"/>
  <c r="K119" i="23"/>
  <c r="L119" i="23"/>
  <c r="M119" i="23"/>
  <c r="N119" i="23"/>
  <c r="O119" i="23"/>
  <c r="P119" i="23"/>
  <c r="Q119" i="23"/>
  <c r="R119" i="23"/>
  <c r="S119" i="23"/>
  <c r="T119" i="23"/>
  <c r="U119" i="23"/>
  <c r="V119" i="23"/>
  <c r="W119" i="23"/>
  <c r="X119" i="23"/>
  <c r="Y119" i="23"/>
  <c r="Z119" i="23"/>
  <c r="AA119" i="23"/>
  <c r="AB119" i="23"/>
  <c r="AC119" i="23"/>
  <c r="AD119" i="23"/>
  <c r="AE119" i="23"/>
  <c r="AF119" i="23"/>
  <c r="C120" i="23"/>
  <c r="D120" i="23"/>
  <c r="E120" i="23"/>
  <c r="F120" i="23"/>
  <c r="G120" i="23"/>
  <c r="H120" i="23"/>
  <c r="I120" i="23"/>
  <c r="J120" i="23"/>
  <c r="K120" i="23"/>
  <c r="L120" i="23"/>
  <c r="M120" i="23"/>
  <c r="N120" i="23"/>
  <c r="O120" i="23"/>
  <c r="P120" i="23"/>
  <c r="Q120" i="23"/>
  <c r="R120" i="23"/>
  <c r="S120" i="23"/>
  <c r="T120" i="23"/>
  <c r="U120" i="23"/>
  <c r="V120" i="23"/>
  <c r="W120" i="23"/>
  <c r="X120" i="23"/>
  <c r="Y120" i="23"/>
  <c r="Z120" i="23"/>
  <c r="AA120" i="23"/>
  <c r="AB120" i="23"/>
  <c r="AC120" i="23"/>
  <c r="AD120" i="23"/>
  <c r="AE120" i="23"/>
  <c r="AF120" i="23"/>
  <c r="C121" i="23"/>
  <c r="D121" i="23"/>
  <c r="E121" i="23"/>
  <c r="F121" i="23"/>
  <c r="G121" i="23"/>
  <c r="H121" i="23"/>
  <c r="I121" i="23"/>
  <c r="J121" i="23"/>
  <c r="K121" i="23"/>
  <c r="L121" i="23"/>
  <c r="M121" i="23"/>
  <c r="N121" i="23"/>
  <c r="O121" i="23"/>
  <c r="P121" i="23"/>
  <c r="Q121" i="23"/>
  <c r="R121" i="23"/>
  <c r="S121" i="23"/>
  <c r="T121" i="23"/>
  <c r="U121" i="23"/>
  <c r="V121" i="23"/>
  <c r="W121" i="23"/>
  <c r="X121" i="23"/>
  <c r="Y121" i="23"/>
  <c r="Z121" i="23"/>
  <c r="AA121" i="23"/>
  <c r="AB121" i="23"/>
  <c r="AC121" i="23"/>
  <c r="AD121" i="23"/>
  <c r="AE121" i="23"/>
  <c r="AF121" i="23"/>
  <c r="C122" i="23"/>
  <c r="D122" i="23"/>
  <c r="E122" i="23"/>
  <c r="F122" i="23"/>
  <c r="G122" i="23"/>
  <c r="H122" i="23"/>
  <c r="I122" i="23"/>
  <c r="J122" i="23"/>
  <c r="K122" i="23"/>
  <c r="L122" i="23"/>
  <c r="M122" i="23"/>
  <c r="N122" i="23"/>
  <c r="O122" i="23"/>
  <c r="P122" i="23"/>
  <c r="Q122" i="23"/>
  <c r="R122" i="23"/>
  <c r="S122" i="23"/>
  <c r="T122" i="23"/>
  <c r="U122" i="23"/>
  <c r="V122" i="23"/>
  <c r="W122" i="23"/>
  <c r="X122" i="23"/>
  <c r="Y122" i="23"/>
  <c r="Z122" i="23"/>
  <c r="AA122" i="23"/>
  <c r="AB122" i="23"/>
  <c r="AC122" i="23"/>
  <c r="AD122" i="23"/>
  <c r="AE122" i="23"/>
  <c r="AF122" i="23"/>
  <c r="C123" i="23"/>
  <c r="D123" i="23"/>
  <c r="E123" i="23"/>
  <c r="F123" i="23"/>
  <c r="G123" i="23"/>
  <c r="H123" i="23"/>
  <c r="I123" i="23"/>
  <c r="J123" i="23"/>
  <c r="K123" i="23"/>
  <c r="L123" i="23"/>
  <c r="M123" i="23"/>
  <c r="N123" i="23"/>
  <c r="O123" i="23"/>
  <c r="P123" i="23"/>
  <c r="Q123" i="23"/>
  <c r="R123" i="23"/>
  <c r="S123" i="23"/>
  <c r="T123" i="23"/>
  <c r="U123" i="23"/>
  <c r="V123" i="23"/>
  <c r="W123" i="23"/>
  <c r="X123" i="23"/>
  <c r="Y123" i="23"/>
  <c r="Z123" i="23"/>
  <c r="AA123" i="23"/>
  <c r="AB123" i="23"/>
  <c r="AC123" i="23"/>
  <c r="AD123" i="23"/>
  <c r="AE123" i="23"/>
  <c r="AF123" i="23"/>
  <c r="C124" i="23"/>
  <c r="D124" i="23"/>
  <c r="E124" i="23"/>
  <c r="F124" i="23"/>
  <c r="G124" i="23"/>
  <c r="H124" i="23"/>
  <c r="I124" i="23"/>
  <c r="J124" i="23"/>
  <c r="K124" i="23"/>
  <c r="L124" i="23"/>
  <c r="M124" i="23"/>
  <c r="N124" i="23"/>
  <c r="O124" i="23"/>
  <c r="P124" i="23"/>
  <c r="Q124" i="23"/>
  <c r="R124" i="23"/>
  <c r="S124" i="23"/>
  <c r="T124" i="23"/>
  <c r="U124" i="23"/>
  <c r="V124" i="23"/>
  <c r="W124" i="23"/>
  <c r="X124" i="23"/>
  <c r="Y124" i="23"/>
  <c r="Z124" i="23"/>
  <c r="AA124" i="23"/>
  <c r="AB124" i="23"/>
  <c r="AC124" i="23"/>
  <c r="AD124" i="23"/>
  <c r="AE124" i="23"/>
  <c r="AF124" i="23"/>
  <c r="C125" i="23"/>
  <c r="D125" i="23"/>
  <c r="E125" i="23"/>
  <c r="F125" i="23"/>
  <c r="G125" i="23"/>
  <c r="H125" i="23"/>
  <c r="I125" i="23"/>
  <c r="J125" i="23"/>
  <c r="K125" i="23"/>
  <c r="L125" i="23"/>
  <c r="M125" i="23"/>
  <c r="N125" i="23"/>
  <c r="O125" i="23"/>
  <c r="P125" i="23"/>
  <c r="Q125" i="23"/>
  <c r="R125" i="23"/>
  <c r="S125" i="23"/>
  <c r="T125" i="23"/>
  <c r="U125" i="23"/>
  <c r="V125" i="23"/>
  <c r="W125" i="23"/>
  <c r="X125" i="23"/>
  <c r="Y125" i="23"/>
  <c r="Z125" i="23"/>
  <c r="AA125" i="23"/>
  <c r="AB125" i="23"/>
  <c r="AC125" i="23"/>
  <c r="AD125" i="23"/>
  <c r="AE125" i="23"/>
  <c r="AF125" i="23"/>
  <c r="C126" i="23"/>
  <c r="D126" i="23"/>
  <c r="E126" i="23"/>
  <c r="F126" i="23"/>
  <c r="G126" i="23"/>
  <c r="H126" i="23"/>
  <c r="I126" i="23"/>
  <c r="J126" i="23"/>
  <c r="K126" i="23"/>
  <c r="L126" i="23"/>
  <c r="M126" i="23"/>
  <c r="N126" i="23"/>
  <c r="O126" i="23"/>
  <c r="P126" i="23"/>
  <c r="Q126" i="23"/>
  <c r="R126" i="23"/>
  <c r="S126" i="23"/>
  <c r="T126" i="23"/>
  <c r="U126" i="23"/>
  <c r="V126" i="23"/>
  <c r="W126" i="23"/>
  <c r="X126" i="23"/>
  <c r="Y126" i="23"/>
  <c r="Z126" i="23"/>
  <c r="AA126" i="23"/>
  <c r="AB126" i="23"/>
  <c r="AC126" i="23"/>
  <c r="AD126" i="23"/>
  <c r="AE126" i="23"/>
  <c r="AF126" i="23"/>
  <c r="C127" i="23"/>
  <c r="D127" i="23"/>
  <c r="E127" i="23"/>
  <c r="F127" i="23"/>
  <c r="G127" i="23"/>
  <c r="H127" i="23"/>
  <c r="I127" i="23"/>
  <c r="J127" i="23"/>
  <c r="K127" i="23"/>
  <c r="L127" i="23"/>
  <c r="M127" i="23"/>
  <c r="N127" i="23"/>
  <c r="O127" i="23"/>
  <c r="P127" i="23"/>
  <c r="Q127" i="23"/>
  <c r="R127" i="23"/>
  <c r="S127" i="23"/>
  <c r="T127" i="23"/>
  <c r="U127" i="23"/>
  <c r="V127" i="23"/>
  <c r="W127" i="23"/>
  <c r="X127" i="23"/>
  <c r="Y127" i="23"/>
  <c r="Z127" i="23"/>
  <c r="AA127" i="23"/>
  <c r="AB127" i="23"/>
  <c r="AC127" i="23"/>
  <c r="AD127" i="23"/>
  <c r="AE127" i="23"/>
  <c r="AF127" i="23"/>
  <c r="C128" i="23"/>
  <c r="D128" i="23"/>
  <c r="E128" i="23"/>
  <c r="F128" i="23"/>
  <c r="G128" i="23"/>
  <c r="H128" i="23"/>
  <c r="I128" i="23"/>
  <c r="J128" i="23"/>
  <c r="K128" i="23"/>
  <c r="L128" i="23"/>
  <c r="M128" i="23"/>
  <c r="N128" i="23"/>
  <c r="O128" i="23"/>
  <c r="P128" i="23"/>
  <c r="Q128" i="23"/>
  <c r="R128" i="23"/>
  <c r="S128" i="23"/>
  <c r="T128" i="23"/>
  <c r="U128" i="23"/>
  <c r="V128" i="23"/>
  <c r="W128" i="23"/>
  <c r="X128" i="23"/>
  <c r="Y128" i="23"/>
  <c r="Z128" i="23"/>
  <c r="AA128" i="23"/>
  <c r="AB128" i="23"/>
  <c r="AC128" i="23"/>
  <c r="AD128" i="23"/>
  <c r="AE128" i="23"/>
  <c r="AF128" i="23"/>
  <c r="C129" i="23"/>
  <c r="D129" i="23"/>
  <c r="E129" i="23"/>
  <c r="F129" i="23"/>
  <c r="G129" i="23"/>
  <c r="H129" i="23"/>
  <c r="I129" i="23"/>
  <c r="J129" i="23"/>
  <c r="K129" i="23"/>
  <c r="L129" i="23"/>
  <c r="M129" i="23"/>
  <c r="N129" i="23"/>
  <c r="O129" i="23"/>
  <c r="P129" i="23"/>
  <c r="Q129" i="23"/>
  <c r="R129" i="23"/>
  <c r="S129" i="23"/>
  <c r="T129" i="23"/>
  <c r="U129" i="23"/>
  <c r="V129" i="23"/>
  <c r="W129" i="23"/>
  <c r="X129" i="23"/>
  <c r="Y129" i="23"/>
  <c r="Z129" i="23"/>
  <c r="AA129" i="23"/>
  <c r="AB129" i="23"/>
  <c r="AC129" i="23"/>
  <c r="AD129" i="23"/>
  <c r="AE129" i="23"/>
  <c r="AF129" i="23"/>
  <c r="C130" i="23"/>
  <c r="D130" i="23"/>
  <c r="E130" i="23"/>
  <c r="F130" i="23"/>
  <c r="G130" i="23"/>
  <c r="H130" i="23"/>
  <c r="I130" i="23"/>
  <c r="J130" i="23"/>
  <c r="K130" i="23"/>
  <c r="L130" i="23"/>
  <c r="M130" i="23"/>
  <c r="N130" i="23"/>
  <c r="O130" i="23"/>
  <c r="P130" i="23"/>
  <c r="Q130" i="23"/>
  <c r="R130" i="23"/>
  <c r="S130" i="23"/>
  <c r="T130" i="23"/>
  <c r="U130" i="23"/>
  <c r="V130" i="23"/>
  <c r="W130" i="23"/>
  <c r="X130" i="23"/>
  <c r="Y130" i="23"/>
  <c r="Z130" i="23"/>
  <c r="AA130" i="23"/>
  <c r="AB130" i="23"/>
  <c r="AC130" i="23"/>
  <c r="AD130" i="23"/>
  <c r="AE130" i="23"/>
  <c r="AF130" i="23"/>
  <c r="C131" i="23"/>
  <c r="D131" i="23"/>
  <c r="E131" i="23"/>
  <c r="F131" i="23"/>
  <c r="G131" i="23"/>
  <c r="H131" i="23"/>
  <c r="I131" i="23"/>
  <c r="J131" i="23"/>
  <c r="K131" i="23"/>
  <c r="L131" i="23"/>
  <c r="M131" i="23"/>
  <c r="N131" i="23"/>
  <c r="O131" i="23"/>
  <c r="P131" i="23"/>
  <c r="Q131" i="23"/>
  <c r="R131" i="23"/>
  <c r="S131" i="23"/>
  <c r="T131" i="23"/>
  <c r="U131" i="23"/>
  <c r="V131" i="23"/>
  <c r="W131" i="23"/>
  <c r="X131" i="23"/>
  <c r="Y131" i="23"/>
  <c r="Z131" i="23"/>
  <c r="AA131" i="23"/>
  <c r="AB131" i="23"/>
  <c r="AC131" i="23"/>
  <c r="AD131" i="23"/>
  <c r="AE131" i="23"/>
  <c r="AF131" i="23"/>
  <c r="C132" i="23"/>
  <c r="D132" i="23"/>
  <c r="E132" i="23"/>
  <c r="F132" i="23"/>
  <c r="G132" i="23"/>
  <c r="H132" i="23"/>
  <c r="I132" i="23"/>
  <c r="J132" i="23"/>
  <c r="K132" i="23"/>
  <c r="L132" i="23"/>
  <c r="M132" i="23"/>
  <c r="N132" i="23"/>
  <c r="O132" i="23"/>
  <c r="P132" i="23"/>
  <c r="Q132" i="23"/>
  <c r="R132" i="23"/>
  <c r="S132" i="23"/>
  <c r="T132" i="23"/>
  <c r="U132" i="23"/>
  <c r="V132" i="23"/>
  <c r="W132" i="23"/>
  <c r="X132" i="23"/>
  <c r="Y132" i="23"/>
  <c r="Z132" i="23"/>
  <c r="AA132" i="23"/>
  <c r="AB132" i="23"/>
  <c r="AC132" i="23"/>
  <c r="AD132" i="23"/>
  <c r="AE132" i="23"/>
  <c r="AF132" i="23"/>
  <c r="C133" i="23"/>
  <c r="D133" i="23"/>
  <c r="E133" i="23"/>
  <c r="F133" i="23"/>
  <c r="G133" i="23"/>
  <c r="H133" i="23"/>
  <c r="I133" i="23"/>
  <c r="J133" i="23"/>
  <c r="K133" i="23"/>
  <c r="L133" i="23"/>
  <c r="M133" i="23"/>
  <c r="N133" i="23"/>
  <c r="O133" i="23"/>
  <c r="P133" i="23"/>
  <c r="Q133" i="23"/>
  <c r="R133" i="23"/>
  <c r="S133" i="23"/>
  <c r="T133" i="23"/>
  <c r="U133" i="23"/>
  <c r="V133" i="23"/>
  <c r="W133" i="23"/>
  <c r="X133" i="23"/>
  <c r="Y133" i="23"/>
  <c r="Z133" i="23"/>
  <c r="AA133" i="23"/>
  <c r="AB133" i="23"/>
  <c r="AC133" i="23"/>
  <c r="AD133" i="23"/>
  <c r="AE133" i="23"/>
  <c r="AF133" i="23"/>
  <c r="C134" i="23"/>
  <c r="D134" i="23"/>
  <c r="E134" i="23"/>
  <c r="F134" i="23"/>
  <c r="G134" i="23"/>
  <c r="H134" i="23"/>
  <c r="I134" i="23"/>
  <c r="J134" i="23"/>
  <c r="K134" i="23"/>
  <c r="L134" i="23"/>
  <c r="M134" i="23"/>
  <c r="N134" i="23"/>
  <c r="O134" i="23"/>
  <c r="P134" i="23"/>
  <c r="Q134" i="23"/>
  <c r="R134" i="23"/>
  <c r="S134" i="23"/>
  <c r="T134" i="23"/>
  <c r="U134" i="23"/>
  <c r="V134" i="23"/>
  <c r="W134" i="23"/>
  <c r="X134" i="23"/>
  <c r="Y134" i="23"/>
  <c r="Z134" i="23"/>
  <c r="AA134" i="23"/>
  <c r="AB134" i="23"/>
  <c r="AC134" i="23"/>
  <c r="AD134" i="23"/>
  <c r="AE134" i="23"/>
  <c r="AF134" i="23"/>
  <c r="D93" i="23"/>
  <c r="E93" i="23"/>
  <c r="F93" i="23"/>
  <c r="G93" i="23"/>
  <c r="H93" i="23"/>
  <c r="I93" i="23"/>
  <c r="J93" i="23"/>
  <c r="K93" i="23"/>
  <c r="L93" i="23"/>
  <c r="M93" i="23"/>
  <c r="N93" i="23"/>
  <c r="O93" i="23"/>
  <c r="P93" i="23"/>
  <c r="Q93" i="23"/>
  <c r="R93" i="23"/>
  <c r="S93" i="23"/>
  <c r="T93" i="23"/>
  <c r="U93" i="23"/>
  <c r="V93" i="23"/>
  <c r="W93" i="23"/>
  <c r="X93" i="23"/>
  <c r="Y93" i="23"/>
  <c r="Z93" i="23"/>
  <c r="AA93" i="23"/>
  <c r="AB93" i="23"/>
  <c r="AC93" i="23"/>
  <c r="AD93" i="23"/>
  <c r="AE93" i="23"/>
  <c r="AF93" i="23"/>
  <c r="C93" i="23"/>
  <c r="B4" i="23"/>
  <c r="B5" i="23"/>
  <c r="B6" i="23"/>
  <c r="B7" i="23"/>
  <c r="B8" i="23"/>
  <c r="B9" i="23"/>
  <c r="B10" i="23"/>
  <c r="B11" i="23"/>
  <c r="B56" i="23" s="1"/>
  <c r="B101" i="23" s="1"/>
  <c r="B12" i="23"/>
  <c r="B13" i="23"/>
  <c r="B14" i="23"/>
  <c r="B15" i="23"/>
  <c r="B16" i="23"/>
  <c r="B17" i="23"/>
  <c r="B18" i="23"/>
  <c r="B19" i="23"/>
  <c r="B64" i="23" s="1"/>
  <c r="B109" i="23" s="1"/>
  <c r="B20" i="23"/>
  <c r="B65" i="23" s="1"/>
  <c r="B110" i="23" s="1"/>
  <c r="B21" i="23"/>
  <c r="B22" i="23"/>
  <c r="B23" i="23"/>
  <c r="B24" i="23"/>
  <c r="B25" i="23"/>
  <c r="B26" i="23"/>
  <c r="B27" i="23"/>
  <c r="B72" i="23" s="1"/>
  <c r="B117" i="23" s="1"/>
  <c r="B28" i="23"/>
  <c r="B73" i="23" s="1"/>
  <c r="B118" i="23" s="1"/>
  <c r="B29" i="23"/>
  <c r="B30" i="23"/>
  <c r="B31" i="23"/>
  <c r="B32" i="23"/>
  <c r="B77" i="23" s="1"/>
  <c r="B122" i="23" s="1"/>
  <c r="B33" i="23"/>
  <c r="B34" i="23"/>
  <c r="B35" i="23"/>
  <c r="B80" i="23" s="1"/>
  <c r="B125" i="23" s="1"/>
  <c r="B36" i="23"/>
  <c r="B81" i="23" s="1"/>
  <c r="B126" i="23" s="1"/>
  <c r="B37" i="23"/>
  <c r="B38" i="23"/>
  <c r="B39" i="23"/>
  <c r="B40" i="23"/>
  <c r="B85" i="23" s="1"/>
  <c r="B130" i="23" s="1"/>
  <c r="B41" i="23"/>
  <c r="B42" i="23"/>
  <c r="B43" i="23"/>
  <c r="B88" i="23" s="1"/>
  <c r="B133" i="23" s="1"/>
  <c r="B44" i="23"/>
  <c r="B89" i="23" s="1"/>
  <c r="B134" i="23" s="1"/>
  <c r="B3" i="23"/>
  <c r="B48" i="23" s="1"/>
  <c r="B93" i="23" s="1"/>
  <c r="B87" i="23"/>
  <c r="B132" i="23" s="1"/>
  <c r="B86" i="23"/>
  <c r="B131" i="23" s="1"/>
  <c r="B84" i="23"/>
  <c r="B129" i="23" s="1"/>
  <c r="B83" i="23"/>
  <c r="B128" i="23" s="1"/>
  <c r="B82" i="23"/>
  <c r="B127" i="23" s="1"/>
  <c r="B79" i="23"/>
  <c r="B124" i="23" s="1"/>
  <c r="B78" i="23"/>
  <c r="B123" i="23" s="1"/>
  <c r="B76" i="23"/>
  <c r="B121" i="23" s="1"/>
  <c r="B75" i="23"/>
  <c r="B120" i="23" s="1"/>
  <c r="B74" i="23"/>
  <c r="B119" i="23" s="1"/>
  <c r="B71" i="23"/>
  <c r="B116" i="23" s="1"/>
  <c r="B70" i="23"/>
  <c r="B115" i="23" s="1"/>
  <c r="B69" i="23"/>
  <c r="B114" i="23" s="1"/>
  <c r="B68" i="23"/>
  <c r="B113" i="23" s="1"/>
  <c r="B67" i="23"/>
  <c r="B112" i="23" s="1"/>
  <c r="B66" i="23"/>
  <c r="B111" i="23" s="1"/>
  <c r="B63" i="23"/>
  <c r="B108" i="23" s="1"/>
  <c r="B62" i="23"/>
  <c r="B107" i="23" s="1"/>
  <c r="B61" i="23"/>
  <c r="B106" i="23" s="1"/>
  <c r="B60" i="23"/>
  <c r="B105" i="23" s="1"/>
  <c r="B59" i="23"/>
  <c r="B104" i="23" s="1"/>
  <c r="B58" i="23"/>
  <c r="B103" i="23" s="1"/>
  <c r="B57" i="23"/>
  <c r="B102" i="23" s="1"/>
  <c r="B55" i="23"/>
  <c r="B100" i="23" s="1"/>
  <c r="B54" i="23"/>
  <c r="B99" i="23" s="1"/>
  <c r="B53" i="23"/>
  <c r="B98" i="23" s="1"/>
  <c r="B52" i="23"/>
  <c r="B97" i="23" s="1"/>
  <c r="B51" i="23"/>
  <c r="B96" i="23" s="1"/>
  <c r="B50" i="23"/>
  <c r="B95" i="23" s="1"/>
  <c r="B49" i="23"/>
  <c r="B94" i="23" s="1"/>
  <c r="E49"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E50"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E51"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E52"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E53"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E54"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E55"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C49" i="8"/>
  <c r="C50" i="8"/>
  <c r="C51" i="8"/>
  <c r="C52" i="8"/>
  <c r="C53" i="8"/>
  <c r="C54" i="8"/>
  <c r="C55" i="8"/>
  <c r="D50" i="8"/>
  <c r="D51" i="8"/>
  <c r="D52" i="8"/>
  <c r="D53" i="8"/>
  <c r="D54" i="8"/>
  <c r="D55" i="8"/>
  <c r="D49"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C20" i="8"/>
  <c r="D20" i="8"/>
  <c r="E20" i="8"/>
  <c r="F20" i="8"/>
  <c r="C21" i="8"/>
  <c r="D21" i="8"/>
  <c r="E21" i="8"/>
  <c r="F21" i="8"/>
  <c r="C22" i="8"/>
  <c r="D22" i="8"/>
  <c r="E22" i="8"/>
  <c r="F22" i="8"/>
  <c r="C23" i="8"/>
  <c r="D23" i="8"/>
  <c r="E23" i="8"/>
  <c r="F23" i="8"/>
  <c r="C24" i="8"/>
  <c r="D24" i="8"/>
  <c r="E24" i="8"/>
  <c r="F24" i="8"/>
  <c r="C25" i="8"/>
  <c r="D25" i="8"/>
  <c r="E25" i="8"/>
  <c r="F25" i="8"/>
  <c r="C26" i="8"/>
  <c r="D26" i="8"/>
  <c r="E26" i="8"/>
  <c r="F26" i="8"/>
  <c r="B26" i="8"/>
  <c r="B25" i="8"/>
  <c r="B24" i="8"/>
  <c r="B23" i="8"/>
  <c r="B22" i="8"/>
  <c r="B21" i="8"/>
  <c r="B20" i="8"/>
  <c r="AG18" i="7" a="1"/>
  <c r="AG18" i="7" s="1"/>
  <c r="AF18" i="7" a="1"/>
  <c r="AF18" i="7" s="1"/>
  <c r="AE18" i="7" a="1"/>
  <c r="AE18" i="7" s="1"/>
  <c r="AD18" i="7" a="1"/>
  <c r="AD18" i="7" s="1"/>
  <c r="AC18" i="7" a="1"/>
  <c r="AC18" i="7" s="1"/>
  <c r="AB18" i="7" a="1"/>
  <c r="AB18" i="7" s="1"/>
  <c r="AA18" i="7" a="1"/>
  <c r="AA18" i="7" s="1"/>
  <c r="Z18" i="7" a="1"/>
  <c r="Z18" i="7" s="1"/>
  <c r="Y18" i="7" a="1"/>
  <c r="Y18" i="7" s="1"/>
  <c r="X18" i="7" a="1"/>
  <c r="X18" i="7" s="1"/>
  <c r="W18" i="7" a="1"/>
  <c r="W18" i="7" s="1"/>
  <c r="V18" i="7" a="1"/>
  <c r="V18" i="7" s="1"/>
  <c r="U18" i="7" a="1"/>
  <c r="U18" i="7" s="1"/>
  <c r="T18" i="7" a="1"/>
  <c r="T18" i="7" s="1"/>
  <c r="S18" i="7" a="1"/>
  <c r="S18" i="7" s="1"/>
  <c r="R18" i="7" a="1"/>
  <c r="R18" i="7" s="1"/>
  <c r="Q18" i="7" a="1"/>
  <c r="Q18" i="7" s="1"/>
  <c r="P18" i="7" a="1"/>
  <c r="P18" i="7" s="1"/>
  <c r="O18" i="7" a="1"/>
  <c r="O18" i="7" s="1"/>
  <c r="N18" i="7" a="1"/>
  <c r="N18" i="7" s="1"/>
  <c r="M18" i="7" a="1"/>
  <c r="M18" i="7" s="1"/>
  <c r="AG17" i="7" a="1"/>
  <c r="AG17" i="7" s="1"/>
  <c r="AF17" i="7" a="1"/>
  <c r="AF17" i="7" s="1"/>
  <c r="AE17" i="7" a="1"/>
  <c r="AE17" i="7" s="1"/>
  <c r="AD17" i="7" a="1"/>
  <c r="AD17" i="7" s="1"/>
  <c r="AC17" i="7" a="1"/>
  <c r="AC17" i="7" s="1"/>
  <c r="AB17" i="7" a="1"/>
  <c r="AB17" i="7" s="1"/>
  <c r="AA17" i="7" a="1"/>
  <c r="AA17" i="7" s="1"/>
  <c r="Z17" i="7" a="1"/>
  <c r="Z17" i="7" s="1"/>
  <c r="Y17" i="7" a="1"/>
  <c r="Y17" i="7" s="1"/>
  <c r="X17" i="7" a="1"/>
  <c r="X17" i="7" s="1"/>
  <c r="W17" i="7" a="1"/>
  <c r="W17" i="7" s="1"/>
  <c r="V17" i="7" a="1"/>
  <c r="V17" i="7" s="1"/>
  <c r="U17" i="7" a="1"/>
  <c r="U17" i="7" s="1"/>
  <c r="T17" i="7" a="1"/>
  <c r="T17" i="7" s="1"/>
  <c r="S17" i="7" a="1"/>
  <c r="S17" i="7" s="1"/>
  <c r="R17" i="7" a="1"/>
  <c r="R17" i="7" s="1"/>
  <c r="Q17" i="7" a="1"/>
  <c r="Q17" i="7" s="1"/>
  <c r="P17" i="7" a="1"/>
  <c r="P17" i="7" s="1"/>
  <c r="O17" i="7" a="1"/>
  <c r="O17" i="7" s="1"/>
  <c r="N17" i="7" a="1"/>
  <c r="N17" i="7" s="1"/>
  <c r="M17" i="7" a="1"/>
  <c r="M17" i="7" s="1"/>
  <c r="AG16" i="7" a="1"/>
  <c r="AG16" i="7" s="1"/>
  <c r="AF16" i="7" a="1"/>
  <c r="AF16" i="7" s="1"/>
  <c r="AE16" i="7" a="1"/>
  <c r="AE16" i="7" s="1"/>
  <c r="AD16" i="7" a="1"/>
  <c r="AD16" i="7" s="1"/>
  <c r="AC16" i="7" a="1"/>
  <c r="AC16" i="7" s="1"/>
  <c r="AB16" i="7" a="1"/>
  <c r="AB16" i="7" s="1"/>
  <c r="AA16" i="7" a="1"/>
  <c r="AA16" i="7" s="1"/>
  <c r="Z16" i="7" a="1"/>
  <c r="Z16" i="7" s="1"/>
  <c r="Y16" i="7" a="1"/>
  <c r="Y16" i="7" s="1"/>
  <c r="X16" i="7" a="1"/>
  <c r="X16" i="7" s="1"/>
  <c r="W16" i="7" a="1"/>
  <c r="W16" i="7" s="1"/>
  <c r="V16" i="7" a="1"/>
  <c r="V16" i="7" s="1"/>
  <c r="U16" i="7" a="1"/>
  <c r="U16" i="7" s="1"/>
  <c r="T16" i="7" a="1"/>
  <c r="T16" i="7" s="1"/>
  <c r="S16" i="7" a="1"/>
  <c r="S16" i="7" s="1"/>
  <c r="R16" i="7" a="1"/>
  <c r="R16" i="7" s="1"/>
  <c r="Q16" i="7" a="1"/>
  <c r="Q16" i="7" s="1"/>
  <c r="P16" i="7" a="1"/>
  <c r="P16" i="7" s="1"/>
  <c r="O16" i="7" a="1"/>
  <c r="O16" i="7" s="1"/>
  <c r="N16" i="7" a="1"/>
  <c r="N16" i="7" s="1"/>
  <c r="M16" i="7" a="1"/>
  <c r="M16" i="7" s="1"/>
  <c r="AG15" i="7" a="1"/>
  <c r="AG15" i="7" s="1"/>
  <c r="AF15" i="7" a="1"/>
  <c r="AF15" i="7" s="1"/>
  <c r="AE15" i="7" a="1"/>
  <c r="AE15" i="7" s="1"/>
  <c r="AD15" i="7" a="1"/>
  <c r="AD15" i="7" s="1"/>
  <c r="AC15" i="7" a="1"/>
  <c r="AC15" i="7" s="1"/>
  <c r="AB15" i="7" a="1"/>
  <c r="AB15" i="7" s="1"/>
  <c r="AA15" i="7" a="1"/>
  <c r="AA15" i="7" s="1"/>
  <c r="Z15" i="7" a="1"/>
  <c r="Z15" i="7" s="1"/>
  <c r="Y15" i="7" a="1"/>
  <c r="Y15" i="7" s="1"/>
  <c r="X15" i="7" a="1"/>
  <c r="X15" i="7" s="1"/>
  <c r="W15" i="7" a="1"/>
  <c r="W15" i="7" s="1"/>
  <c r="V15" i="7" a="1"/>
  <c r="V15" i="7" s="1"/>
  <c r="U15" i="7" a="1"/>
  <c r="U15" i="7" s="1"/>
  <c r="T15" i="7" a="1"/>
  <c r="T15" i="7" s="1"/>
  <c r="S15" i="7" a="1"/>
  <c r="S15" i="7" s="1"/>
  <c r="R15" i="7" a="1"/>
  <c r="R15" i="7" s="1"/>
  <c r="Q15" i="7" a="1"/>
  <c r="Q15" i="7" s="1"/>
  <c r="P15" i="7" a="1"/>
  <c r="P15" i="7" s="1"/>
  <c r="O15" i="7" a="1"/>
  <c r="O15" i="7" s="1"/>
  <c r="N15" i="7" a="1"/>
  <c r="N15" i="7" s="1"/>
  <c r="M15" i="7" a="1"/>
  <c r="M15" i="7" s="1"/>
  <c r="AG14" i="7" a="1"/>
  <c r="AG14" i="7" s="1"/>
  <c r="AF14" i="7" a="1"/>
  <c r="AF14" i="7" s="1"/>
  <c r="AE14" i="7" a="1"/>
  <c r="AE14" i="7" s="1"/>
  <c r="AD14" i="7" a="1"/>
  <c r="AD14" i="7" s="1"/>
  <c r="AC14" i="7" a="1"/>
  <c r="AC14" i="7" s="1"/>
  <c r="AB14" i="7" a="1"/>
  <c r="AB14" i="7" s="1"/>
  <c r="AA14" i="7" a="1"/>
  <c r="AA14" i="7" s="1"/>
  <c r="Z14" i="7" a="1"/>
  <c r="Z14" i="7" s="1"/>
  <c r="Y14" i="7" a="1"/>
  <c r="Y14" i="7" s="1"/>
  <c r="X14" i="7" a="1"/>
  <c r="X14" i="7" s="1"/>
  <c r="W14" i="7" a="1"/>
  <c r="W14" i="7" s="1"/>
  <c r="V14" i="7" a="1"/>
  <c r="V14" i="7" s="1"/>
  <c r="U14" i="7" a="1"/>
  <c r="U14" i="7" s="1"/>
  <c r="T14" i="7" a="1"/>
  <c r="T14" i="7" s="1"/>
  <c r="S14" i="7" a="1"/>
  <c r="S14" i="7" s="1"/>
  <c r="R14" i="7" a="1"/>
  <c r="R14" i="7" s="1"/>
  <c r="Q14" i="7" a="1"/>
  <c r="Q14" i="7" s="1"/>
  <c r="P14" i="7" a="1"/>
  <c r="P14" i="7" s="1"/>
  <c r="O14" i="7" a="1"/>
  <c r="O14" i="7" s="1"/>
  <c r="N14" i="7" a="1"/>
  <c r="N14" i="7" s="1"/>
  <c r="M14" i="7" a="1"/>
  <c r="M14" i="7" s="1"/>
  <c r="AG13" i="7" a="1"/>
  <c r="AG13" i="7" s="1"/>
  <c r="AF13" i="7" a="1"/>
  <c r="AF13" i="7" s="1"/>
  <c r="AE13" i="7" a="1"/>
  <c r="AE13" i="7" s="1"/>
  <c r="AD13" i="7" a="1"/>
  <c r="AD13" i="7" s="1"/>
  <c r="AC13" i="7" a="1"/>
  <c r="AC13" i="7" s="1"/>
  <c r="AB13" i="7" a="1"/>
  <c r="AB13" i="7" s="1"/>
  <c r="AA13" i="7" a="1"/>
  <c r="AA13" i="7" s="1"/>
  <c r="Z13" i="7" a="1"/>
  <c r="Z13" i="7" s="1"/>
  <c r="Y13" i="7" a="1"/>
  <c r="Y13" i="7" s="1"/>
  <c r="X13" i="7" a="1"/>
  <c r="X13" i="7" s="1"/>
  <c r="W13" i="7" a="1"/>
  <c r="W13" i="7" s="1"/>
  <c r="V13" i="7" a="1"/>
  <c r="V13" i="7" s="1"/>
  <c r="U13" i="7" a="1"/>
  <c r="U13" i="7" s="1"/>
  <c r="T13" i="7" a="1"/>
  <c r="T13" i="7" s="1"/>
  <c r="S13" i="7" a="1"/>
  <c r="S13" i="7" s="1"/>
  <c r="R13" i="7" a="1"/>
  <c r="R13" i="7" s="1"/>
  <c r="Q13" i="7" a="1"/>
  <c r="Q13" i="7" s="1"/>
  <c r="P13" i="7" a="1"/>
  <c r="P13" i="7" s="1"/>
  <c r="O13" i="7" a="1"/>
  <c r="O13" i="7" s="1"/>
  <c r="N13" i="7" a="1"/>
  <c r="N13" i="7" s="1"/>
  <c r="M13" i="7" a="1"/>
  <c r="M13" i="7" s="1"/>
  <c r="AG12" i="7" a="1"/>
  <c r="AG12" i="7" s="1"/>
  <c r="AF12" i="7" a="1"/>
  <c r="AF12" i="7" s="1"/>
  <c r="AE12" i="7" a="1"/>
  <c r="AE12" i="7" s="1"/>
  <c r="AD12" i="7" a="1"/>
  <c r="AD12" i="7" s="1"/>
  <c r="AC12" i="7" a="1"/>
  <c r="AC12" i="7" s="1"/>
  <c r="AB12" i="7" a="1"/>
  <c r="AB12" i="7" s="1"/>
  <c r="AA12" i="7" a="1"/>
  <c r="AA12" i="7" s="1"/>
  <c r="Z12" i="7" a="1"/>
  <c r="Z12" i="7" s="1"/>
  <c r="Y12" i="7" a="1"/>
  <c r="Y12" i="7" s="1"/>
  <c r="X12" i="7" a="1"/>
  <c r="X12" i="7" s="1"/>
  <c r="W12" i="7" a="1"/>
  <c r="W12" i="7" s="1"/>
  <c r="V12" i="7" a="1"/>
  <c r="V12" i="7" s="1"/>
  <c r="U12" i="7" a="1"/>
  <c r="U12" i="7" s="1"/>
  <c r="T12" i="7" a="1"/>
  <c r="T12" i="7" s="1"/>
  <c r="S12" i="7" a="1"/>
  <c r="S12" i="7" s="1"/>
  <c r="R12" i="7" a="1"/>
  <c r="R12" i="7" s="1"/>
  <c r="Q12" i="7" a="1"/>
  <c r="Q12" i="7" s="1"/>
  <c r="P12" i="7" a="1"/>
  <c r="P12" i="7" s="1"/>
  <c r="O12" i="7" a="1"/>
  <c r="O12" i="7" s="1"/>
  <c r="N12" i="7" a="1"/>
  <c r="N12" i="7" s="1"/>
  <c r="M12" i="7" a="1"/>
  <c r="M12" i="7" s="1"/>
  <c r="AG11" i="7" a="1"/>
  <c r="AG11" i="7" s="1"/>
  <c r="AF11" i="7" a="1"/>
  <c r="AF11" i="7" s="1"/>
  <c r="AE11" i="7" a="1"/>
  <c r="AE11" i="7" s="1"/>
  <c r="AD11" i="7" a="1"/>
  <c r="AD11" i="7" s="1"/>
  <c r="AC11" i="7" a="1"/>
  <c r="AC11" i="7" s="1"/>
  <c r="AB11" i="7" a="1"/>
  <c r="AB11" i="7" s="1"/>
  <c r="AA11" i="7" a="1"/>
  <c r="AA11" i="7" s="1"/>
  <c r="Z11" i="7" a="1"/>
  <c r="Z11" i="7" s="1"/>
  <c r="Y11" i="7" a="1"/>
  <c r="Y11" i="7" s="1"/>
  <c r="X11" i="7" a="1"/>
  <c r="X11" i="7" s="1"/>
  <c r="W11" i="7" a="1"/>
  <c r="W11" i="7" s="1"/>
  <c r="V11" i="7" a="1"/>
  <c r="V11" i="7" s="1"/>
  <c r="U11" i="7" a="1"/>
  <c r="U11" i="7" s="1"/>
  <c r="T11" i="7" a="1"/>
  <c r="T11" i="7" s="1"/>
  <c r="S11" i="7" a="1"/>
  <c r="S11" i="7" s="1"/>
  <c r="R11" i="7" a="1"/>
  <c r="R11" i="7" s="1"/>
  <c r="Q11" i="7" a="1"/>
  <c r="Q11" i="7" s="1"/>
  <c r="P11" i="7" a="1"/>
  <c r="P11" i="7" s="1"/>
  <c r="O11" i="7" a="1"/>
  <c r="O11" i="7" s="1"/>
  <c r="N11" i="7" a="1"/>
  <c r="N11" i="7" s="1"/>
  <c r="M11" i="7" a="1"/>
  <c r="M11" i="7" s="1"/>
  <c r="AG10" i="7" a="1"/>
  <c r="AG10" i="7" s="1"/>
  <c r="AF10" i="7" a="1"/>
  <c r="AF10" i="7" s="1"/>
  <c r="AE10" i="7" a="1"/>
  <c r="AE10" i="7" s="1"/>
  <c r="AD10" i="7" a="1"/>
  <c r="AD10" i="7" s="1"/>
  <c r="AC10" i="7" a="1"/>
  <c r="AC10" i="7" s="1"/>
  <c r="AB10" i="7" a="1"/>
  <c r="AB10" i="7" s="1"/>
  <c r="AA10" i="7" a="1"/>
  <c r="AA10" i="7" s="1"/>
  <c r="Z10" i="7" a="1"/>
  <c r="Z10" i="7" s="1"/>
  <c r="Y10" i="7" a="1"/>
  <c r="Y10" i="7" s="1"/>
  <c r="X10" i="7" a="1"/>
  <c r="X10" i="7" s="1"/>
  <c r="W10" i="7" a="1"/>
  <c r="W10" i="7" s="1"/>
  <c r="V10" i="7" a="1"/>
  <c r="V10" i="7" s="1"/>
  <c r="U10" i="7" a="1"/>
  <c r="U10" i="7" s="1"/>
  <c r="T10" i="7" a="1"/>
  <c r="T10" i="7" s="1"/>
  <c r="S10" i="7" a="1"/>
  <c r="S10" i="7" s="1"/>
  <c r="R10" i="7" a="1"/>
  <c r="R10" i="7" s="1"/>
  <c r="Q10" i="7" a="1"/>
  <c r="Q10" i="7" s="1"/>
  <c r="P10" i="7" a="1"/>
  <c r="P10" i="7" s="1"/>
  <c r="O10" i="7" a="1"/>
  <c r="O10" i="7" s="1"/>
  <c r="N10" i="7" a="1"/>
  <c r="N10" i="7" s="1"/>
  <c r="M10" i="7" a="1"/>
  <c r="M10" i="7" s="1"/>
  <c r="AG9" i="7" a="1"/>
  <c r="AG9" i="7" s="1"/>
  <c r="AF9" i="7" a="1"/>
  <c r="AF9" i="7" s="1"/>
  <c r="AE9" i="7" a="1"/>
  <c r="AE9" i="7" s="1"/>
  <c r="AD9" i="7" a="1"/>
  <c r="AD9" i="7" s="1"/>
  <c r="AC9" i="7" a="1"/>
  <c r="AC9" i="7" s="1"/>
  <c r="AB9" i="7" a="1"/>
  <c r="AB9" i="7" s="1"/>
  <c r="AA9" i="7" a="1"/>
  <c r="AA9" i="7" s="1"/>
  <c r="Z9" i="7" a="1"/>
  <c r="Z9" i="7" s="1"/>
  <c r="Y9" i="7" a="1"/>
  <c r="Y9" i="7" s="1"/>
  <c r="X9" i="7" a="1"/>
  <c r="X9" i="7" s="1"/>
  <c r="W9" i="7" a="1"/>
  <c r="W9" i="7" s="1"/>
  <c r="V9" i="7" a="1"/>
  <c r="V9" i="7" s="1"/>
  <c r="U9" i="7" a="1"/>
  <c r="U9" i="7" s="1"/>
  <c r="T9" i="7" a="1"/>
  <c r="T9" i="7" s="1"/>
  <c r="S9" i="7" a="1"/>
  <c r="S9" i="7" s="1"/>
  <c r="R9" i="7" a="1"/>
  <c r="R9" i="7" s="1"/>
  <c r="Q9" i="7" a="1"/>
  <c r="Q9" i="7" s="1"/>
  <c r="P9" i="7" a="1"/>
  <c r="P9" i="7" s="1"/>
  <c r="O9" i="7" a="1"/>
  <c r="O9" i="7" s="1"/>
  <c r="N9" i="7" a="1"/>
  <c r="N9" i="7" s="1"/>
  <c r="M9" i="7" a="1"/>
  <c r="M9" i="7" s="1"/>
  <c r="AG8" i="7" a="1"/>
  <c r="AG8" i="7" s="1"/>
  <c r="AF8" i="7" a="1"/>
  <c r="AF8" i="7" s="1"/>
  <c r="AE8" i="7" a="1"/>
  <c r="AE8" i="7" s="1"/>
  <c r="AD8" i="7" a="1"/>
  <c r="AD8" i="7" s="1"/>
  <c r="AC8" i="7" a="1"/>
  <c r="AC8" i="7" s="1"/>
  <c r="AB8" i="7" a="1"/>
  <c r="AB8" i="7" s="1"/>
  <c r="AA8" i="7" a="1"/>
  <c r="AA8" i="7" s="1"/>
  <c r="Z8" i="7" a="1"/>
  <c r="Z8" i="7" s="1"/>
  <c r="Y8" i="7" a="1"/>
  <c r="Y8" i="7" s="1"/>
  <c r="X8" i="7" a="1"/>
  <c r="X8" i="7" s="1"/>
  <c r="W8" i="7" a="1"/>
  <c r="W8" i="7" s="1"/>
  <c r="V8" i="7" a="1"/>
  <c r="V8" i="7" s="1"/>
  <c r="U8" i="7" a="1"/>
  <c r="U8" i="7" s="1"/>
  <c r="T8" i="7" a="1"/>
  <c r="T8" i="7" s="1"/>
  <c r="S8" i="7" a="1"/>
  <c r="S8" i="7" s="1"/>
  <c r="R8" i="7" a="1"/>
  <c r="R8" i="7" s="1"/>
  <c r="Q8" i="7" a="1"/>
  <c r="Q8" i="7" s="1"/>
  <c r="P8" i="7" a="1"/>
  <c r="P8" i="7" s="1"/>
  <c r="O8" i="7" a="1"/>
  <c r="O8" i="7" s="1"/>
  <c r="N8" i="7" a="1"/>
  <c r="N8" i="7" s="1"/>
  <c r="M8" i="7" a="1"/>
  <c r="M8" i="7" s="1"/>
  <c r="AG7" i="7" a="1"/>
  <c r="AG7" i="7" s="1"/>
  <c r="AF7" i="7" a="1"/>
  <c r="AF7" i="7" s="1"/>
  <c r="AE7" i="7" a="1"/>
  <c r="AE7" i="7" s="1"/>
  <c r="AD7" i="7" a="1"/>
  <c r="AD7" i="7" s="1"/>
  <c r="AC7" i="7" a="1"/>
  <c r="AC7" i="7" s="1"/>
  <c r="AB7" i="7" a="1"/>
  <c r="AB7" i="7" s="1"/>
  <c r="AA7" i="7" a="1"/>
  <c r="AA7" i="7" s="1"/>
  <c r="Z7" i="7" a="1"/>
  <c r="Z7" i="7" s="1"/>
  <c r="Y7" i="7" a="1"/>
  <c r="Y7" i="7" s="1"/>
  <c r="X7" i="7" a="1"/>
  <c r="X7" i="7" s="1"/>
  <c r="W7" i="7" a="1"/>
  <c r="W7" i="7" s="1"/>
  <c r="V7" i="7" a="1"/>
  <c r="V7" i="7" s="1"/>
  <c r="U7" i="7" a="1"/>
  <c r="U7" i="7" s="1"/>
  <c r="T7" i="7" a="1"/>
  <c r="T7" i="7" s="1"/>
  <c r="S7" i="7" a="1"/>
  <c r="S7" i="7" s="1"/>
  <c r="R7" i="7" a="1"/>
  <c r="R7" i="7" s="1"/>
  <c r="Q7" i="7" a="1"/>
  <c r="Q7" i="7" s="1"/>
  <c r="P7" i="7" a="1"/>
  <c r="P7" i="7" s="1"/>
  <c r="O7" i="7" a="1"/>
  <c r="O7" i="7" s="1"/>
  <c r="N7" i="7" a="1"/>
  <c r="N7" i="7" s="1"/>
  <c r="M7" i="7" a="1"/>
  <c r="M7" i="7" s="1"/>
  <c r="AG6" i="7" a="1"/>
  <c r="AG6" i="7" s="1"/>
  <c r="AF6" i="7" a="1"/>
  <c r="AF6" i="7" s="1"/>
  <c r="AE6" i="7" a="1"/>
  <c r="AE6" i="7" s="1"/>
  <c r="AD6" i="7" a="1"/>
  <c r="AD6" i="7" s="1"/>
  <c r="AC6" i="7" a="1"/>
  <c r="AC6" i="7" s="1"/>
  <c r="AB6" i="7" a="1"/>
  <c r="AB6" i="7" s="1"/>
  <c r="AA6" i="7" a="1"/>
  <c r="AA6" i="7" s="1"/>
  <c r="Z6" i="7" a="1"/>
  <c r="Z6" i="7" s="1"/>
  <c r="Y6" i="7" a="1"/>
  <c r="Y6" i="7" s="1"/>
  <c r="X6" i="7" a="1"/>
  <c r="X6" i="7" s="1"/>
  <c r="W6" i="7" a="1"/>
  <c r="W6" i="7" s="1"/>
  <c r="V6" i="7" a="1"/>
  <c r="V6" i="7" s="1"/>
  <c r="U6" i="7" a="1"/>
  <c r="U6" i="7" s="1"/>
  <c r="T6" i="7" a="1"/>
  <c r="T6" i="7" s="1"/>
  <c r="S6" i="7" a="1"/>
  <c r="S6" i="7" s="1"/>
  <c r="R6" i="7" a="1"/>
  <c r="R6" i="7" s="1"/>
  <c r="Q6" i="7" a="1"/>
  <c r="Q6" i="7" s="1"/>
  <c r="P6" i="7" a="1"/>
  <c r="P6" i="7" s="1"/>
  <c r="O6" i="7" a="1"/>
  <c r="O6" i="7" s="1"/>
  <c r="N6" i="7" a="1"/>
  <c r="N6" i="7" s="1"/>
  <c r="M6" i="7" a="1"/>
  <c r="M6" i="7" s="1"/>
  <c r="AG5" i="7" a="1"/>
  <c r="AG5" i="7" s="1"/>
  <c r="AF5" i="7" a="1"/>
  <c r="AF5" i="7" s="1"/>
  <c r="AE5" i="7" a="1"/>
  <c r="AE5" i="7" s="1"/>
  <c r="AD5" i="7" a="1"/>
  <c r="AD5" i="7" s="1"/>
  <c r="AC5" i="7" a="1"/>
  <c r="AC5" i="7" s="1"/>
  <c r="AB5" i="7" a="1"/>
  <c r="AB5" i="7" s="1"/>
  <c r="AA5" i="7" a="1"/>
  <c r="AA5" i="7" s="1"/>
  <c r="Z5" i="7" a="1"/>
  <c r="Z5" i="7" s="1"/>
  <c r="Y5" i="7" a="1"/>
  <c r="Y5" i="7" s="1"/>
  <c r="X5" i="7" a="1"/>
  <c r="X5" i="7" s="1"/>
  <c r="W5" i="7" a="1"/>
  <c r="W5" i="7" s="1"/>
  <c r="V5" i="7" a="1"/>
  <c r="V5" i="7" s="1"/>
  <c r="U5" i="7" a="1"/>
  <c r="U5" i="7" s="1"/>
  <c r="T5" i="7" a="1"/>
  <c r="T5" i="7" s="1"/>
  <c r="S5" i="7" a="1"/>
  <c r="S5" i="7" s="1"/>
  <c r="R5" i="7" a="1"/>
  <c r="R5" i="7" s="1"/>
  <c r="Q5" i="7" a="1"/>
  <c r="Q5" i="7" s="1"/>
  <c r="P5" i="7" a="1"/>
  <c r="P5" i="7" s="1"/>
  <c r="O5" i="7" a="1"/>
  <c r="O5" i="7" s="1"/>
  <c r="N5" i="7" a="1"/>
  <c r="N5" i="7" s="1"/>
  <c r="M5" i="7" a="1"/>
  <c r="M5" i="7" s="1"/>
  <c r="AG4" i="7" a="1"/>
  <c r="AG4" i="7" s="1"/>
  <c r="AF4" i="7" a="1"/>
  <c r="AF4" i="7" s="1"/>
  <c r="AE4" i="7" a="1"/>
  <c r="AE4" i="7" s="1"/>
  <c r="AD4" i="7" a="1"/>
  <c r="AD4" i="7" s="1"/>
  <c r="AC4" i="7" a="1"/>
  <c r="AC4" i="7" s="1"/>
  <c r="AB4" i="7" a="1"/>
  <c r="AB4" i="7" s="1"/>
  <c r="AA4" i="7" a="1"/>
  <c r="AA4" i="7" s="1"/>
  <c r="Z4" i="7" a="1"/>
  <c r="Z4" i="7" s="1"/>
  <c r="Y4" i="7" a="1"/>
  <c r="Y4" i="7" s="1"/>
  <c r="X4" i="7" a="1"/>
  <c r="X4" i="7" s="1"/>
  <c r="W4" i="7" a="1"/>
  <c r="W4" i="7" s="1"/>
  <c r="V4" i="7" a="1"/>
  <c r="V4" i="7" s="1"/>
  <c r="U4" i="7" a="1"/>
  <c r="U4" i="7" s="1"/>
  <c r="T4" i="7" a="1"/>
  <c r="T4" i="7" s="1"/>
  <c r="S4" i="7" a="1"/>
  <c r="S4" i="7" s="1"/>
  <c r="R4" i="7" a="1"/>
  <c r="R4" i="7" s="1"/>
  <c r="Q4" i="7" a="1"/>
  <c r="Q4" i="7" s="1"/>
  <c r="P4" i="7" a="1"/>
  <c r="P4" i="7" s="1"/>
  <c r="O4" i="7" a="1"/>
  <c r="O4" i="7" s="1"/>
  <c r="N4" i="7" a="1"/>
  <c r="N4" i="7" s="1"/>
  <c r="M4" i="7" a="1"/>
  <c r="M4" i="7" s="1"/>
  <c r="C342" i="6"/>
  <c r="D342" i="6"/>
  <c r="E342" i="6"/>
  <c r="F342" i="6"/>
  <c r="G342" i="6"/>
  <c r="H342" i="6"/>
  <c r="I342" i="6"/>
  <c r="C343" i="6"/>
  <c r="D343" i="6"/>
  <c r="E343" i="6"/>
  <c r="F343" i="6"/>
  <c r="G343" i="6"/>
  <c r="H343" i="6"/>
  <c r="I343" i="6"/>
  <c r="C344" i="6"/>
  <c r="D344" i="6"/>
  <c r="E344" i="6"/>
  <c r="F344" i="6"/>
  <c r="G344" i="6"/>
  <c r="H344" i="6"/>
  <c r="I344" i="6"/>
  <c r="C345" i="6"/>
  <c r="D345" i="6"/>
  <c r="E345" i="6"/>
  <c r="F345" i="6"/>
  <c r="G345" i="6"/>
  <c r="H345" i="6"/>
  <c r="I345" i="6"/>
  <c r="C346" i="6"/>
  <c r="D346" i="6"/>
  <c r="E346" i="6"/>
  <c r="F346" i="6"/>
  <c r="G346" i="6"/>
  <c r="H346" i="6"/>
  <c r="I346" i="6"/>
  <c r="C347" i="6"/>
  <c r="D347" i="6"/>
  <c r="E347" i="6"/>
  <c r="F347" i="6"/>
  <c r="G347" i="6"/>
  <c r="H347" i="6"/>
  <c r="I347" i="6"/>
  <c r="C348" i="6"/>
  <c r="D348" i="6"/>
  <c r="E348" i="6"/>
  <c r="F348" i="6"/>
  <c r="G348" i="6"/>
  <c r="H348" i="6"/>
  <c r="I348" i="6"/>
  <c r="C349" i="6"/>
  <c r="D349" i="6"/>
  <c r="E349" i="6"/>
  <c r="F349" i="6"/>
  <c r="G349" i="6"/>
  <c r="H349" i="6"/>
  <c r="I349" i="6"/>
  <c r="C350" i="6"/>
  <c r="D350" i="6"/>
  <c r="E350" i="6"/>
  <c r="F350" i="6"/>
  <c r="G350" i="6"/>
  <c r="H350" i="6"/>
  <c r="I350" i="6"/>
  <c r="B350" i="6"/>
  <c r="B349" i="6"/>
  <c r="B348" i="6"/>
  <c r="B347" i="6"/>
  <c r="B346" i="6"/>
  <c r="B345" i="6"/>
  <c r="B344" i="6"/>
  <c r="B343" i="6"/>
  <c r="B342" i="6"/>
  <c r="B4" i="20"/>
  <c r="B4" i="36" s="1"/>
  <c r="B49" i="36" s="1"/>
  <c r="B94" i="36" s="1"/>
  <c r="B5" i="20"/>
  <c r="B5" i="36" s="1"/>
  <c r="B50" i="36" s="1"/>
  <c r="B95" i="36" s="1"/>
  <c r="B6" i="20"/>
  <c r="B6" i="36" s="1"/>
  <c r="B51" i="36" s="1"/>
  <c r="B96" i="36" s="1"/>
  <c r="B7" i="20"/>
  <c r="B7" i="36" s="1"/>
  <c r="B52" i="36" s="1"/>
  <c r="B97" i="36" s="1"/>
  <c r="B8" i="20"/>
  <c r="B8" i="36" s="1"/>
  <c r="B53" i="36" s="1"/>
  <c r="B98" i="36" s="1"/>
  <c r="B9" i="20"/>
  <c r="B9" i="36" s="1"/>
  <c r="B54" i="36" s="1"/>
  <c r="B99" i="36" s="1"/>
  <c r="B10" i="20"/>
  <c r="B10" i="36" s="1"/>
  <c r="B55" i="36" s="1"/>
  <c r="B100" i="36" s="1"/>
  <c r="B11" i="20"/>
  <c r="B56" i="20" s="1"/>
  <c r="B101" i="20" s="1"/>
  <c r="B12" i="20"/>
  <c r="B12" i="36" s="1"/>
  <c r="B57" i="36" s="1"/>
  <c r="B102" i="36" s="1"/>
  <c r="B13" i="20"/>
  <c r="B13" i="36" s="1"/>
  <c r="B58" i="36" s="1"/>
  <c r="B103" i="36" s="1"/>
  <c r="B14" i="20"/>
  <c r="B14" i="36" s="1"/>
  <c r="B59" i="36" s="1"/>
  <c r="B104" i="36" s="1"/>
  <c r="B15" i="20"/>
  <c r="B15" i="36" s="1"/>
  <c r="B60" i="36" s="1"/>
  <c r="B105" i="36" s="1"/>
  <c r="B16" i="20"/>
  <c r="B16" i="36" s="1"/>
  <c r="B61" i="36" s="1"/>
  <c r="B106" i="36" s="1"/>
  <c r="B17" i="20"/>
  <c r="B17" i="36" s="1"/>
  <c r="B62" i="36" s="1"/>
  <c r="B107" i="36" s="1"/>
  <c r="B18" i="20"/>
  <c r="B18" i="36" s="1"/>
  <c r="B63" i="36" s="1"/>
  <c r="B108" i="36" s="1"/>
  <c r="B19" i="20"/>
  <c r="B64" i="20" s="1"/>
  <c r="B109" i="20" s="1"/>
  <c r="B20" i="20"/>
  <c r="B20" i="36" s="1"/>
  <c r="B65" i="36" s="1"/>
  <c r="B110" i="36" s="1"/>
  <c r="B21" i="20"/>
  <c r="B21" i="36" s="1"/>
  <c r="B66" i="36" s="1"/>
  <c r="B111" i="36" s="1"/>
  <c r="B22" i="20"/>
  <c r="B22" i="36" s="1"/>
  <c r="B67" i="36" s="1"/>
  <c r="B112" i="36" s="1"/>
  <c r="B23" i="20"/>
  <c r="B23" i="36" s="1"/>
  <c r="B68" i="36" s="1"/>
  <c r="B113" i="36" s="1"/>
  <c r="B24" i="20"/>
  <c r="B24" i="36" s="1"/>
  <c r="B69" i="36" s="1"/>
  <c r="B114" i="36" s="1"/>
  <c r="B25" i="20"/>
  <c r="B25" i="36" s="1"/>
  <c r="B70" i="36" s="1"/>
  <c r="B115" i="36" s="1"/>
  <c r="B26" i="20"/>
  <c r="B71" i="20" s="1"/>
  <c r="B116" i="20" s="1"/>
  <c r="B27" i="20"/>
  <c r="B72" i="20" s="1"/>
  <c r="B117" i="20" s="1"/>
  <c r="B28" i="20"/>
  <c r="B28" i="36" s="1"/>
  <c r="B73" i="36" s="1"/>
  <c r="B118" i="36" s="1"/>
  <c r="B29" i="20"/>
  <c r="B29" i="36" s="1"/>
  <c r="B74" i="36" s="1"/>
  <c r="B119" i="36" s="1"/>
  <c r="B30" i="20"/>
  <c r="B30" i="36" s="1"/>
  <c r="B75" i="36" s="1"/>
  <c r="B120" i="36" s="1"/>
  <c r="B31" i="20"/>
  <c r="B31" i="36" s="1"/>
  <c r="B76" i="36" s="1"/>
  <c r="B121" i="36" s="1"/>
  <c r="B32" i="20"/>
  <c r="B32" i="36" s="1"/>
  <c r="B77" i="36" s="1"/>
  <c r="B122" i="36" s="1"/>
  <c r="B33" i="20"/>
  <c r="B33" i="36" s="1"/>
  <c r="B78" i="36" s="1"/>
  <c r="B123" i="36" s="1"/>
  <c r="B34" i="20"/>
  <c r="B79" i="20" s="1"/>
  <c r="B124" i="20" s="1"/>
  <c r="B35" i="20"/>
  <c r="B80" i="20" s="1"/>
  <c r="B125" i="20" s="1"/>
  <c r="B36" i="20"/>
  <c r="B81" i="20" s="1"/>
  <c r="B126" i="20" s="1"/>
  <c r="B37" i="20"/>
  <c r="B82" i="20" s="1"/>
  <c r="B127" i="20" s="1"/>
  <c r="B38" i="20"/>
  <c r="B38" i="36" s="1"/>
  <c r="B83" i="36" s="1"/>
  <c r="B128" i="36" s="1"/>
  <c r="B39" i="20"/>
  <c r="B39" i="36" s="1"/>
  <c r="B84" i="36" s="1"/>
  <c r="B129" i="36" s="1"/>
  <c r="B40" i="20"/>
  <c r="B40" i="36" s="1"/>
  <c r="B85" i="36" s="1"/>
  <c r="B130" i="36" s="1"/>
  <c r="B41" i="20"/>
  <c r="B41" i="36" s="1"/>
  <c r="B86" i="36" s="1"/>
  <c r="B131" i="36" s="1"/>
  <c r="B42" i="20"/>
  <c r="B87" i="20" s="1"/>
  <c r="B132" i="20" s="1"/>
  <c r="B43" i="20"/>
  <c r="B88" i="20" s="1"/>
  <c r="B133" i="20" s="1"/>
  <c r="B44" i="20"/>
  <c r="B89" i="20" s="1"/>
  <c r="B134" i="20" s="1"/>
  <c r="B3" i="20"/>
  <c r="B48" i="20" s="1"/>
  <c r="B93" i="20" s="1"/>
  <c r="B85" i="20"/>
  <c r="B130" i="20" s="1"/>
  <c r="B84" i="20"/>
  <c r="B129" i="20" s="1"/>
  <c r="B83" i="20"/>
  <c r="B128" i="20" s="1"/>
  <c r="B78" i="20"/>
  <c r="B123" i="20" s="1"/>
  <c r="B77" i="20"/>
  <c r="B122" i="20" s="1"/>
  <c r="B76" i="20"/>
  <c r="B121" i="20" s="1"/>
  <c r="B75" i="20"/>
  <c r="B120" i="20" s="1"/>
  <c r="B73" i="20"/>
  <c r="B118" i="20" s="1"/>
  <c r="B70" i="20"/>
  <c r="B115" i="20" s="1"/>
  <c r="B69" i="20"/>
  <c r="B114" i="20" s="1"/>
  <c r="B68" i="20"/>
  <c r="B113" i="20" s="1"/>
  <c r="B67" i="20"/>
  <c r="B112" i="20" s="1"/>
  <c r="B66" i="20"/>
  <c r="B111" i="20" s="1"/>
  <c r="B65" i="20"/>
  <c r="B110" i="20" s="1"/>
  <c r="B63" i="20"/>
  <c r="B108" i="20" s="1"/>
  <c r="B62" i="20"/>
  <c r="B107" i="20" s="1"/>
  <c r="B61" i="20"/>
  <c r="B106" i="20" s="1"/>
  <c r="B60" i="20"/>
  <c r="B105" i="20" s="1"/>
  <c r="B59" i="20"/>
  <c r="B104" i="20" s="1"/>
  <c r="B58" i="20"/>
  <c r="B103" i="20" s="1"/>
  <c r="B57" i="20"/>
  <c r="B102" i="20" s="1"/>
  <c r="B55" i="20"/>
  <c r="B100" i="20" s="1"/>
  <c r="B54" i="20"/>
  <c r="B99" i="20" s="1"/>
  <c r="B53" i="20"/>
  <c r="B98" i="20" s="1"/>
  <c r="B52" i="20"/>
  <c r="B97" i="20" s="1"/>
  <c r="B51" i="20"/>
  <c r="B96" i="20" s="1"/>
  <c r="B50" i="20"/>
  <c r="B95" i="20" s="1"/>
  <c r="B49" i="20"/>
  <c r="B94" i="20" s="1"/>
  <c r="B4" i="19"/>
  <c r="B5" i="19"/>
  <c r="B6" i="19"/>
  <c r="B7" i="19"/>
  <c r="B8" i="19"/>
  <c r="B53" i="19" s="1"/>
  <c r="B98" i="19" s="1"/>
  <c r="B9" i="19"/>
  <c r="B10" i="19"/>
  <c r="B11" i="19"/>
  <c r="B56" i="19" s="1"/>
  <c r="B101" i="19" s="1"/>
  <c r="B12" i="19"/>
  <c r="B13" i="19"/>
  <c r="B14" i="19"/>
  <c r="B15" i="19"/>
  <c r="B16" i="19"/>
  <c r="B17" i="19"/>
  <c r="B18" i="19"/>
  <c r="B19" i="19"/>
  <c r="B64" i="19" s="1"/>
  <c r="B109" i="19" s="1"/>
  <c r="B20" i="19"/>
  <c r="B21" i="19"/>
  <c r="B22" i="19"/>
  <c r="B23" i="19"/>
  <c r="B24" i="19"/>
  <c r="B25" i="19"/>
  <c r="B26" i="19"/>
  <c r="B27" i="19"/>
  <c r="B72" i="19" s="1"/>
  <c r="B117" i="19" s="1"/>
  <c r="B28" i="19"/>
  <c r="B29" i="19"/>
  <c r="B30" i="19"/>
  <c r="B31" i="19"/>
  <c r="B32" i="19"/>
  <c r="B77" i="19" s="1"/>
  <c r="B122" i="19" s="1"/>
  <c r="B33" i="19"/>
  <c r="B78" i="19" s="1"/>
  <c r="B123" i="19" s="1"/>
  <c r="B34" i="19"/>
  <c r="B35" i="19"/>
  <c r="B80" i="19" s="1"/>
  <c r="B125" i="19" s="1"/>
  <c r="B36" i="19"/>
  <c r="B37" i="19"/>
  <c r="B82" i="19" s="1"/>
  <c r="B127" i="19" s="1"/>
  <c r="B38" i="19"/>
  <c r="B39" i="19"/>
  <c r="B40" i="19"/>
  <c r="B41" i="19"/>
  <c r="B86" i="19" s="1"/>
  <c r="B131" i="19" s="1"/>
  <c r="B42" i="19"/>
  <c r="B87" i="19" s="1"/>
  <c r="B132" i="19" s="1"/>
  <c r="B43" i="19"/>
  <c r="B88" i="19" s="1"/>
  <c r="B133" i="19" s="1"/>
  <c r="B44" i="19"/>
  <c r="B89" i="19" s="1"/>
  <c r="B134" i="19" s="1"/>
  <c r="B3" i="19"/>
  <c r="B48" i="19" s="1"/>
  <c r="B93" i="19" s="1"/>
  <c r="B83" i="19"/>
  <c r="B128" i="19" s="1"/>
  <c r="B75" i="19"/>
  <c r="B120" i="19" s="1"/>
  <c r="B74" i="19"/>
  <c r="B119" i="19" s="1"/>
  <c r="B67" i="19"/>
  <c r="B112" i="19" s="1"/>
  <c r="B66" i="19"/>
  <c r="B111" i="19" s="1"/>
  <c r="B59" i="19"/>
  <c r="B104" i="19" s="1"/>
  <c r="B58" i="19"/>
  <c r="B103" i="19" s="1"/>
  <c r="B51" i="19"/>
  <c r="B96" i="19" s="1"/>
  <c r="B50" i="19"/>
  <c r="B95" i="19" s="1"/>
  <c r="B85" i="19"/>
  <c r="B130" i="19" s="1"/>
  <c r="B84" i="19"/>
  <c r="B129" i="19" s="1"/>
  <c r="B81" i="19"/>
  <c r="B126" i="19" s="1"/>
  <c r="B79" i="19"/>
  <c r="B124" i="19" s="1"/>
  <c r="B76" i="19"/>
  <c r="B121" i="19" s="1"/>
  <c r="B73" i="19"/>
  <c r="B118" i="19" s="1"/>
  <c r="B71" i="19"/>
  <c r="B116" i="19" s="1"/>
  <c r="B70" i="19"/>
  <c r="B115" i="19" s="1"/>
  <c r="B69" i="19"/>
  <c r="B114" i="19" s="1"/>
  <c r="B68" i="19"/>
  <c r="B113" i="19" s="1"/>
  <c r="B65" i="19"/>
  <c r="B110" i="19" s="1"/>
  <c r="B63" i="19"/>
  <c r="B108" i="19" s="1"/>
  <c r="B62" i="19"/>
  <c r="B107" i="19" s="1"/>
  <c r="B61" i="19"/>
  <c r="B106" i="19" s="1"/>
  <c r="B60" i="19"/>
  <c r="B105" i="19" s="1"/>
  <c r="B57" i="19"/>
  <c r="B102" i="19" s="1"/>
  <c r="B55" i="19"/>
  <c r="B100" i="19" s="1"/>
  <c r="B54" i="19"/>
  <c r="B99" i="19" s="1"/>
  <c r="B52" i="19"/>
  <c r="B97" i="19" s="1"/>
  <c r="B49" i="19"/>
  <c r="B94" i="19" s="1"/>
  <c r="B4" i="18"/>
  <c r="B5" i="18"/>
  <c r="B50" i="18" s="1"/>
  <c r="B95" i="18" s="1"/>
  <c r="B6" i="18"/>
  <c r="B7" i="18"/>
  <c r="B8" i="18"/>
  <c r="B9" i="18"/>
  <c r="B10" i="18"/>
  <c r="B55" i="18" s="1"/>
  <c r="B100" i="18" s="1"/>
  <c r="B11" i="18"/>
  <c r="B12" i="18"/>
  <c r="B13" i="18"/>
  <c r="B58" i="18" s="1"/>
  <c r="B103" i="18" s="1"/>
  <c r="B14" i="18"/>
  <c r="B15" i="18"/>
  <c r="B16" i="18"/>
  <c r="B17" i="18"/>
  <c r="B18" i="18"/>
  <c r="B63" i="18" s="1"/>
  <c r="B108" i="18" s="1"/>
  <c r="B19" i="18"/>
  <c r="B64" i="18" s="1"/>
  <c r="B109" i="18" s="1"/>
  <c r="B20" i="18"/>
  <c r="B65" i="18" s="1"/>
  <c r="B110" i="18" s="1"/>
  <c r="B21" i="18"/>
  <c r="B22" i="18"/>
  <c r="B23" i="18"/>
  <c r="B24" i="18"/>
  <c r="B25" i="18"/>
  <c r="B26" i="18"/>
  <c r="B71" i="18" s="1"/>
  <c r="B116" i="18" s="1"/>
  <c r="B27" i="18"/>
  <c r="B28" i="18"/>
  <c r="B29" i="18"/>
  <c r="B74" i="18" s="1"/>
  <c r="B119" i="18" s="1"/>
  <c r="B30" i="18"/>
  <c r="B75" i="18" s="1"/>
  <c r="B120" i="18" s="1"/>
  <c r="B31" i="18"/>
  <c r="B32" i="18"/>
  <c r="B77" i="18" s="1"/>
  <c r="B122" i="18" s="1"/>
  <c r="B33" i="18"/>
  <c r="B34" i="18"/>
  <c r="B79" i="18" s="1"/>
  <c r="B124" i="18" s="1"/>
  <c r="B35" i="18"/>
  <c r="B36" i="18"/>
  <c r="B37" i="18"/>
  <c r="B82" i="18" s="1"/>
  <c r="B127" i="18" s="1"/>
  <c r="B38" i="18"/>
  <c r="B39" i="18"/>
  <c r="B40" i="18"/>
  <c r="B85" i="18" s="1"/>
  <c r="B130" i="18" s="1"/>
  <c r="B41" i="18"/>
  <c r="B86" i="18" s="1"/>
  <c r="B131" i="18" s="1"/>
  <c r="B42" i="18"/>
  <c r="B87" i="18" s="1"/>
  <c r="B132" i="18" s="1"/>
  <c r="B43" i="18"/>
  <c r="B88" i="18" s="1"/>
  <c r="B133" i="18" s="1"/>
  <c r="B44" i="18"/>
  <c r="B89" i="18" s="1"/>
  <c r="B134" i="18" s="1"/>
  <c r="B3" i="18"/>
  <c r="B48" i="18" s="1"/>
  <c r="B93" i="18" s="1"/>
  <c r="B66" i="18"/>
  <c r="B111" i="18" s="1"/>
  <c r="B84" i="18"/>
  <c r="B129" i="18" s="1"/>
  <c r="B83" i="18"/>
  <c r="B128" i="18" s="1"/>
  <c r="B81" i="18"/>
  <c r="B126" i="18" s="1"/>
  <c r="B80" i="18"/>
  <c r="B125" i="18" s="1"/>
  <c r="B78" i="18"/>
  <c r="B123" i="18" s="1"/>
  <c r="B76" i="18"/>
  <c r="B121" i="18" s="1"/>
  <c r="B73" i="18"/>
  <c r="B118" i="18" s="1"/>
  <c r="B72" i="18"/>
  <c r="B117" i="18" s="1"/>
  <c r="B70" i="18"/>
  <c r="B115" i="18" s="1"/>
  <c r="B69" i="18"/>
  <c r="B114" i="18" s="1"/>
  <c r="B68" i="18"/>
  <c r="B113" i="18" s="1"/>
  <c r="B67" i="18"/>
  <c r="B112" i="18" s="1"/>
  <c r="B62" i="18"/>
  <c r="B107" i="18" s="1"/>
  <c r="B61" i="18"/>
  <c r="B106" i="18" s="1"/>
  <c r="B60" i="18"/>
  <c r="B105" i="18" s="1"/>
  <c r="B59" i="18"/>
  <c r="B104" i="18" s="1"/>
  <c r="B57" i="18"/>
  <c r="B102" i="18" s="1"/>
  <c r="B56" i="18"/>
  <c r="B101" i="18" s="1"/>
  <c r="B54" i="18"/>
  <c r="B99" i="18" s="1"/>
  <c r="B53" i="18"/>
  <c r="B98" i="18" s="1"/>
  <c r="B52" i="18"/>
  <c r="B97" i="18" s="1"/>
  <c r="B51" i="18"/>
  <c r="B96" i="18" s="1"/>
  <c r="B49" i="18"/>
  <c r="B94" i="18" s="1"/>
  <c r="B4" i="17"/>
  <c r="B4" i="31" s="1"/>
  <c r="B49" i="31" s="1"/>
  <c r="B94" i="31" s="1"/>
  <c r="B5" i="17"/>
  <c r="B5" i="31" s="1"/>
  <c r="B50" i="31" s="1"/>
  <c r="B95" i="31" s="1"/>
  <c r="B6" i="17"/>
  <c r="B6" i="31" s="1"/>
  <c r="B51" i="31" s="1"/>
  <c r="B96" i="31" s="1"/>
  <c r="B7" i="17"/>
  <c r="B52" i="17" s="1"/>
  <c r="B97" i="17" s="1"/>
  <c r="B8" i="17"/>
  <c r="B8" i="31" s="1"/>
  <c r="B53" i="31" s="1"/>
  <c r="B98" i="31" s="1"/>
  <c r="B9" i="17"/>
  <c r="B9" i="31" s="1"/>
  <c r="B54" i="31" s="1"/>
  <c r="B99" i="31" s="1"/>
  <c r="B10" i="17"/>
  <c r="B10" i="31" s="1"/>
  <c r="B55" i="31" s="1"/>
  <c r="B100" i="31" s="1"/>
  <c r="B11" i="17"/>
  <c r="B56" i="17" s="1"/>
  <c r="B101" i="17" s="1"/>
  <c r="B12" i="17"/>
  <c r="B12" i="31" s="1"/>
  <c r="B57" i="31" s="1"/>
  <c r="B102" i="31" s="1"/>
  <c r="B13" i="17"/>
  <c r="B13" i="31" s="1"/>
  <c r="B58" i="31" s="1"/>
  <c r="B103" i="31" s="1"/>
  <c r="B14" i="17"/>
  <c r="B14" i="31" s="1"/>
  <c r="B59" i="31" s="1"/>
  <c r="B104" i="31" s="1"/>
  <c r="B15" i="17"/>
  <c r="B60" i="17" s="1"/>
  <c r="B105" i="17" s="1"/>
  <c r="B16" i="17"/>
  <c r="B16" i="31" s="1"/>
  <c r="B61" i="31" s="1"/>
  <c r="B106" i="31" s="1"/>
  <c r="B17" i="17"/>
  <c r="B17" i="31" s="1"/>
  <c r="B62" i="31" s="1"/>
  <c r="B107" i="31" s="1"/>
  <c r="B18" i="17"/>
  <c r="B63" i="17" s="1"/>
  <c r="B108" i="17" s="1"/>
  <c r="B19" i="17"/>
  <c r="B64" i="17" s="1"/>
  <c r="B109" i="17" s="1"/>
  <c r="B20" i="17"/>
  <c r="B20" i="31" s="1"/>
  <c r="B65" i="31" s="1"/>
  <c r="B110" i="31" s="1"/>
  <c r="B21" i="17"/>
  <c r="B21" i="31" s="1"/>
  <c r="B66" i="31" s="1"/>
  <c r="B111" i="31" s="1"/>
  <c r="B22" i="17"/>
  <c r="B22" i="31" s="1"/>
  <c r="B67" i="31" s="1"/>
  <c r="B112" i="31" s="1"/>
  <c r="B23" i="17"/>
  <c r="B68" i="17" s="1"/>
  <c r="B113" i="17" s="1"/>
  <c r="B24" i="17"/>
  <c r="B24" i="31" s="1"/>
  <c r="B69" i="31" s="1"/>
  <c r="B114" i="31" s="1"/>
  <c r="B25" i="17"/>
  <c r="B25" i="31" s="1"/>
  <c r="B70" i="31" s="1"/>
  <c r="B115" i="31" s="1"/>
  <c r="B26" i="17"/>
  <c r="B71" i="17" s="1"/>
  <c r="B116" i="17" s="1"/>
  <c r="B27" i="17"/>
  <c r="B72" i="17" s="1"/>
  <c r="B117" i="17" s="1"/>
  <c r="B28" i="17"/>
  <c r="B28" i="31" s="1"/>
  <c r="B73" i="31" s="1"/>
  <c r="B118" i="31" s="1"/>
  <c r="B29" i="17"/>
  <c r="B29" i="31" s="1"/>
  <c r="B74" i="31" s="1"/>
  <c r="B119" i="31" s="1"/>
  <c r="B30" i="17"/>
  <c r="B30" i="31" s="1"/>
  <c r="B75" i="31" s="1"/>
  <c r="B120" i="31" s="1"/>
  <c r="B31" i="17"/>
  <c r="B31" i="31" s="1"/>
  <c r="B76" i="31" s="1"/>
  <c r="B121" i="31" s="1"/>
  <c r="B32" i="17"/>
  <c r="B32" i="31" s="1"/>
  <c r="B77" i="31" s="1"/>
  <c r="B122" i="31" s="1"/>
  <c r="B33" i="17"/>
  <c r="B33" i="31" s="1"/>
  <c r="B78" i="31" s="1"/>
  <c r="B123" i="31" s="1"/>
  <c r="B34" i="17"/>
  <c r="B79" i="17" s="1"/>
  <c r="B124" i="17" s="1"/>
  <c r="B35" i="17"/>
  <c r="B80" i="17" s="1"/>
  <c r="B125" i="17" s="1"/>
  <c r="B36" i="17"/>
  <c r="B81" i="17" s="1"/>
  <c r="B126" i="17" s="1"/>
  <c r="B37" i="17"/>
  <c r="B37" i="31" s="1"/>
  <c r="B82" i="31" s="1"/>
  <c r="B127" i="31" s="1"/>
  <c r="B38" i="17"/>
  <c r="B38" i="31" s="1"/>
  <c r="B83" i="31" s="1"/>
  <c r="B128" i="31" s="1"/>
  <c r="B39" i="17"/>
  <c r="B84" i="17" s="1"/>
  <c r="B129" i="17" s="1"/>
  <c r="B40" i="17"/>
  <c r="B40" i="31" s="1"/>
  <c r="B85" i="31" s="1"/>
  <c r="B130" i="31" s="1"/>
  <c r="B41" i="17"/>
  <c r="B86" i="17" s="1"/>
  <c r="B131" i="17" s="1"/>
  <c r="B42" i="17"/>
  <c r="B87" i="17" s="1"/>
  <c r="B132" i="17" s="1"/>
  <c r="B43" i="17"/>
  <c r="B88" i="17" s="1"/>
  <c r="B133" i="17" s="1"/>
  <c r="B44" i="17"/>
  <c r="B89" i="17" s="1"/>
  <c r="B134" i="17" s="1"/>
  <c r="B3" i="17"/>
  <c r="B48" i="17" s="1"/>
  <c r="B93" i="17" s="1"/>
  <c r="B74" i="17"/>
  <c r="B119" i="17" s="1"/>
  <c r="B70" i="17"/>
  <c r="B115" i="17" s="1"/>
  <c r="B69" i="17"/>
  <c r="B114" i="17" s="1"/>
  <c r="B66" i="17"/>
  <c r="B111" i="17" s="1"/>
  <c r="B65" i="17"/>
  <c r="B110" i="17" s="1"/>
  <c r="B62" i="17"/>
  <c r="B107" i="17" s="1"/>
  <c r="B61" i="17"/>
  <c r="B106" i="17" s="1"/>
  <c r="B58" i="17"/>
  <c r="B103" i="17" s="1"/>
  <c r="B57" i="17"/>
  <c r="B102" i="17" s="1"/>
  <c r="B54" i="17"/>
  <c r="B99" i="17" s="1"/>
  <c r="B53" i="17"/>
  <c r="B98" i="17" s="1"/>
  <c r="B50" i="17"/>
  <c r="B95" i="17" s="1"/>
  <c r="B49" i="17"/>
  <c r="B94" i="17" s="1"/>
  <c r="F5" i="8"/>
  <c r="G5" i="8"/>
  <c r="B44" i="15"/>
  <c r="B44" i="30" s="1"/>
  <c r="B89" i="30" s="1"/>
  <c r="B134" i="30" s="1"/>
  <c r="B43" i="15"/>
  <c r="B88" i="15" s="1"/>
  <c r="B133" i="15" s="1"/>
  <c r="B178" i="15" s="1"/>
  <c r="B42" i="15"/>
  <c r="B42" i="30" s="1"/>
  <c r="B87" i="30" s="1"/>
  <c r="B132" i="30" s="1"/>
  <c r="B41" i="15"/>
  <c r="B41" i="30" s="1"/>
  <c r="B86" i="30" s="1"/>
  <c r="B131" i="30" s="1"/>
  <c r="B40" i="15"/>
  <c r="B39" i="15"/>
  <c r="B39" i="30" s="1"/>
  <c r="B84" i="30" s="1"/>
  <c r="B129" i="30" s="1"/>
  <c r="B38" i="15"/>
  <c r="B38" i="30" s="1"/>
  <c r="B83" i="30" s="1"/>
  <c r="B128" i="30" s="1"/>
  <c r="B37" i="15"/>
  <c r="B37" i="30" s="1"/>
  <c r="B82" i="30" s="1"/>
  <c r="B127" i="30" s="1"/>
  <c r="B36" i="15"/>
  <c r="B36" i="30" s="1"/>
  <c r="B81" i="30" s="1"/>
  <c r="B126" i="30" s="1"/>
  <c r="B35" i="15"/>
  <c r="B35" i="30" s="1"/>
  <c r="B80" i="30" s="1"/>
  <c r="B125" i="30" s="1"/>
  <c r="B34" i="15"/>
  <c r="B34" i="30" s="1"/>
  <c r="B79" i="30" s="1"/>
  <c r="B124" i="30" s="1"/>
  <c r="B33" i="15"/>
  <c r="B78" i="15" s="1"/>
  <c r="B123" i="15" s="1"/>
  <c r="B168" i="15" s="1"/>
  <c r="B32" i="15"/>
  <c r="B31" i="15"/>
  <c r="B31" i="30" s="1"/>
  <c r="B76" i="30" s="1"/>
  <c r="B121" i="30" s="1"/>
  <c r="W121" i="30" s="1"/>
  <c r="B30" i="15"/>
  <c r="B75" i="15" s="1"/>
  <c r="B120" i="15" s="1"/>
  <c r="B165" i="15" s="1"/>
  <c r="B29" i="15"/>
  <c r="B74" i="15" s="1"/>
  <c r="B119" i="15" s="1"/>
  <c r="B164" i="15" s="1"/>
  <c r="B28" i="15"/>
  <c r="B28" i="30" s="1"/>
  <c r="B73" i="30" s="1"/>
  <c r="B118" i="30" s="1"/>
  <c r="B27" i="15"/>
  <c r="B27" i="30" s="1"/>
  <c r="B72" i="30" s="1"/>
  <c r="B117" i="30" s="1"/>
  <c r="B26" i="15"/>
  <c r="B26" i="30" s="1"/>
  <c r="B71" i="30" s="1"/>
  <c r="B116" i="30" s="1"/>
  <c r="B25" i="15"/>
  <c r="B25" i="30" s="1"/>
  <c r="B70" i="30" s="1"/>
  <c r="B115" i="30" s="1"/>
  <c r="B24" i="15"/>
  <c r="B23" i="15"/>
  <c r="B23" i="30" s="1"/>
  <c r="B68" i="30" s="1"/>
  <c r="B113" i="30" s="1"/>
  <c r="B22" i="15"/>
  <c r="B67" i="15" s="1"/>
  <c r="B112" i="15" s="1"/>
  <c r="B157" i="15" s="1"/>
  <c r="B21" i="15"/>
  <c r="B66" i="15" s="1"/>
  <c r="B111" i="15" s="1"/>
  <c r="B156" i="15" s="1"/>
  <c r="B20" i="15"/>
  <c r="B20" i="30" s="1"/>
  <c r="B65" i="30" s="1"/>
  <c r="B110" i="30" s="1"/>
  <c r="B19" i="15"/>
  <c r="B19" i="30" s="1"/>
  <c r="B64" i="30" s="1"/>
  <c r="B109" i="30" s="1"/>
  <c r="B18" i="15"/>
  <c r="B18" i="30" s="1"/>
  <c r="B63" i="30" s="1"/>
  <c r="B108" i="30" s="1"/>
  <c r="B17" i="15"/>
  <c r="B17" i="30" s="1"/>
  <c r="B62" i="30" s="1"/>
  <c r="B107" i="30" s="1"/>
  <c r="B16" i="15"/>
  <c r="B15" i="15"/>
  <c r="B15" i="30" s="1"/>
  <c r="B60" i="30" s="1"/>
  <c r="B105" i="30" s="1"/>
  <c r="B14" i="15"/>
  <c r="B14" i="30" s="1"/>
  <c r="B59" i="30" s="1"/>
  <c r="B104" i="30" s="1"/>
  <c r="B13" i="15"/>
  <c r="B58" i="15" s="1"/>
  <c r="B103" i="15" s="1"/>
  <c r="B148" i="15" s="1"/>
  <c r="B12" i="15"/>
  <c r="B12" i="30" s="1"/>
  <c r="B57" i="30" s="1"/>
  <c r="B102" i="30" s="1"/>
  <c r="B11" i="15"/>
  <c r="B56" i="15" s="1"/>
  <c r="B101" i="15" s="1"/>
  <c r="B146" i="15" s="1"/>
  <c r="B10" i="15"/>
  <c r="B10" i="30" s="1"/>
  <c r="B55" i="30" s="1"/>
  <c r="B100" i="30" s="1"/>
  <c r="B9" i="15"/>
  <c r="B9" i="30" s="1"/>
  <c r="B54" i="30" s="1"/>
  <c r="B99" i="30" s="1"/>
  <c r="B8" i="15"/>
  <c r="B7" i="15"/>
  <c r="B7" i="30" s="1"/>
  <c r="B52" i="30" s="1"/>
  <c r="B97" i="30" s="1"/>
  <c r="B6" i="15"/>
  <c r="B6" i="30" s="1"/>
  <c r="B51" i="30" s="1"/>
  <c r="B96" i="30" s="1"/>
  <c r="B5" i="15"/>
  <c r="B5" i="30" s="1"/>
  <c r="B50" i="30" s="1"/>
  <c r="B95" i="30" s="1"/>
  <c r="B4" i="15"/>
  <c r="B4" i="30" s="1"/>
  <c r="B49" i="30" s="1"/>
  <c r="B94" i="30" s="1"/>
  <c r="B3" i="15"/>
  <c r="B48" i="15" s="1"/>
  <c r="B93" i="15" s="1"/>
  <c r="B138" i="15" s="1"/>
  <c r="D5" i="8"/>
  <c r="M5" i="8"/>
  <c r="N5" i="8"/>
  <c r="C15" i="8"/>
  <c r="D15" i="8"/>
  <c r="E15"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C16" i="8"/>
  <c r="C45" i="8" s="1"/>
  <c r="D16" i="8"/>
  <c r="E16" i="8"/>
  <c r="F16" i="8"/>
  <c r="G16" i="8"/>
  <c r="H16" i="8"/>
  <c r="I16" i="8"/>
  <c r="J16" i="8"/>
  <c r="K16" i="8"/>
  <c r="L16" i="8"/>
  <c r="M16" i="8"/>
  <c r="N16" i="8"/>
  <c r="O16" i="8"/>
  <c r="P16" i="8"/>
  <c r="Q16" i="8"/>
  <c r="R16" i="8"/>
  <c r="S16" i="8"/>
  <c r="T16" i="8"/>
  <c r="U16" i="8"/>
  <c r="V16" i="8"/>
  <c r="W16" i="8"/>
  <c r="X16" i="8"/>
  <c r="Y16" i="8"/>
  <c r="Z16" i="8"/>
  <c r="AA16" i="8"/>
  <c r="AA45" i="8" s="1"/>
  <c r="AB16" i="8"/>
  <c r="AC16" i="8"/>
  <c r="AD16" i="8"/>
  <c r="AE16" i="8"/>
  <c r="AF16" i="8"/>
  <c r="AG16" i="8"/>
  <c r="B16" i="8"/>
  <c r="B15" i="8"/>
  <c r="AG196" i="7" a="1"/>
  <c r="AG196" i="7" s="1"/>
  <c r="AF196" i="7" a="1"/>
  <c r="AF196" i="7" s="1"/>
  <c r="AE196" i="7" a="1"/>
  <c r="AE196" i="7" s="1"/>
  <c r="AD196" i="7" a="1"/>
  <c r="AD196" i="7" s="1"/>
  <c r="AC196" i="7" a="1"/>
  <c r="AC196" i="7" s="1"/>
  <c r="AB196" i="7" a="1"/>
  <c r="AB196" i="7" s="1"/>
  <c r="AA196" i="7" a="1"/>
  <c r="AA196" i="7" s="1"/>
  <c r="Z196" i="7" a="1"/>
  <c r="Z196" i="7" s="1"/>
  <c r="Y196" i="7" a="1"/>
  <c r="Y196" i="7" s="1"/>
  <c r="X196" i="7" a="1"/>
  <c r="X196" i="7" s="1"/>
  <c r="W196" i="7" a="1"/>
  <c r="W196" i="7" s="1"/>
  <c r="V196" i="7" a="1"/>
  <c r="V196" i="7" s="1"/>
  <c r="U196" i="7" a="1"/>
  <c r="U196" i="7" s="1"/>
  <c r="T196" i="7" a="1"/>
  <c r="T196" i="7" s="1"/>
  <c r="S196" i="7" a="1"/>
  <c r="S196" i="7" s="1"/>
  <c r="R196" i="7" a="1"/>
  <c r="R196" i="7" s="1"/>
  <c r="Q196" i="7" a="1"/>
  <c r="Q196" i="7" s="1"/>
  <c r="P196" i="7" a="1"/>
  <c r="P196" i="7" s="1"/>
  <c r="O196" i="7" a="1"/>
  <c r="O196" i="7" s="1"/>
  <c r="N196" i="7" a="1"/>
  <c r="N196" i="7" s="1"/>
  <c r="M196" i="7" a="1"/>
  <c r="M196" i="7" s="1"/>
  <c r="AG180" i="7" a="1"/>
  <c r="AG180" i="7" s="1"/>
  <c r="AF180" i="7" a="1"/>
  <c r="AF180" i="7" s="1"/>
  <c r="AE180" i="7" a="1"/>
  <c r="AE180" i="7" s="1"/>
  <c r="AD180" i="7" a="1"/>
  <c r="AD180" i="7" s="1"/>
  <c r="AC180" i="7" a="1"/>
  <c r="AC180" i="7" s="1"/>
  <c r="AB180" i="7" a="1"/>
  <c r="AB180" i="7" s="1"/>
  <c r="AA180" i="7" a="1"/>
  <c r="AA180" i="7" s="1"/>
  <c r="Z180" i="7" a="1"/>
  <c r="Z180" i="7" s="1"/>
  <c r="Y180" i="7" a="1"/>
  <c r="Y180" i="7" s="1"/>
  <c r="X180" i="7" a="1"/>
  <c r="X180" i="7" s="1"/>
  <c r="W180" i="7" a="1"/>
  <c r="W180" i="7" s="1"/>
  <c r="V180" i="7" a="1"/>
  <c r="V180" i="7" s="1"/>
  <c r="U180" i="7" a="1"/>
  <c r="U180" i="7" s="1"/>
  <c r="T180" i="7" a="1"/>
  <c r="T180" i="7" s="1"/>
  <c r="S180" i="7" a="1"/>
  <c r="S180" i="7" s="1"/>
  <c r="R180" i="7" a="1"/>
  <c r="R180" i="7" s="1"/>
  <c r="Q180" i="7" a="1"/>
  <c r="Q180" i="7" s="1"/>
  <c r="P180" i="7" a="1"/>
  <c r="P180" i="7" s="1"/>
  <c r="O180" i="7" a="1"/>
  <c r="O180" i="7" s="1"/>
  <c r="N180" i="7" a="1"/>
  <c r="N180" i="7" s="1"/>
  <c r="M180" i="7" a="1"/>
  <c r="M180" i="7" s="1"/>
  <c r="AG164" i="7" a="1"/>
  <c r="AG164" i="7" s="1"/>
  <c r="AF164" i="7" a="1"/>
  <c r="AF164" i="7" s="1"/>
  <c r="AE164" i="7"/>
  <c r="AE164" i="7" a="1"/>
  <c r="AD164" i="7" a="1"/>
  <c r="AD164" i="7" s="1"/>
  <c r="AC164" i="7" a="1"/>
  <c r="AC164" i="7" s="1"/>
  <c r="AB164" i="7" a="1"/>
  <c r="AB164" i="7" s="1"/>
  <c r="AA164" i="7" a="1"/>
  <c r="AA164" i="7" s="1"/>
  <c r="Z164" i="7" a="1"/>
  <c r="Z164" i="7" s="1"/>
  <c r="Y164" i="7" a="1"/>
  <c r="Y164" i="7" s="1"/>
  <c r="X164" i="7" a="1"/>
  <c r="X164" i="7" s="1"/>
  <c r="W164" i="7" a="1"/>
  <c r="W164" i="7" s="1"/>
  <c r="V164" i="7" a="1"/>
  <c r="V164" i="7" s="1"/>
  <c r="U164" i="7" a="1"/>
  <c r="U164" i="7" s="1"/>
  <c r="T164" i="7" a="1"/>
  <c r="T164" i="7" s="1"/>
  <c r="S164" i="7" a="1"/>
  <c r="S164" i="7" s="1"/>
  <c r="R164" i="7" a="1"/>
  <c r="R164" i="7" s="1"/>
  <c r="Q164" i="7" a="1"/>
  <c r="Q164" i="7" s="1"/>
  <c r="P164" i="7" a="1"/>
  <c r="P164" i="7" s="1"/>
  <c r="O164" i="7" a="1"/>
  <c r="O164" i="7" s="1"/>
  <c r="N164" i="7" a="1"/>
  <c r="N164" i="7" s="1"/>
  <c r="M164" i="7" a="1"/>
  <c r="M164" i="7" s="1"/>
  <c r="AG148" i="7" a="1"/>
  <c r="AG148" i="7" s="1"/>
  <c r="AF148" i="7" a="1"/>
  <c r="AF148" i="7" s="1"/>
  <c r="AE148" i="7" a="1"/>
  <c r="AE148" i="7" s="1"/>
  <c r="AD148" i="7" a="1"/>
  <c r="AD148" i="7" s="1"/>
  <c r="AC148" i="7" a="1"/>
  <c r="AC148" i="7" s="1"/>
  <c r="AB148" i="7" a="1"/>
  <c r="AB148" i="7" s="1"/>
  <c r="AA148" i="7" a="1"/>
  <c r="AA148" i="7" s="1"/>
  <c r="Z148" i="7" a="1"/>
  <c r="Z148" i="7" s="1"/>
  <c r="Y148" i="7" a="1"/>
  <c r="Y148" i="7" s="1"/>
  <c r="X148" i="7" a="1"/>
  <c r="X148" i="7" s="1"/>
  <c r="W148" i="7" a="1"/>
  <c r="W148" i="7" s="1"/>
  <c r="V148" i="7" a="1"/>
  <c r="V148" i="7" s="1"/>
  <c r="U148" i="7" a="1"/>
  <c r="U148" i="7" s="1"/>
  <c r="T148" i="7" a="1"/>
  <c r="T148" i="7" s="1"/>
  <c r="S148" i="7" a="1"/>
  <c r="S148" i="7" s="1"/>
  <c r="R148" i="7" a="1"/>
  <c r="R148" i="7" s="1"/>
  <c r="Q148" i="7" a="1"/>
  <c r="Q148" i="7" s="1"/>
  <c r="P148" i="7" a="1"/>
  <c r="P148" i="7" s="1"/>
  <c r="O148" i="7" a="1"/>
  <c r="O148" i="7" s="1"/>
  <c r="N148" i="7" a="1"/>
  <c r="N148" i="7" s="1"/>
  <c r="M148" i="7" a="1"/>
  <c r="M148" i="7" s="1"/>
  <c r="B13" i="14"/>
  <c r="B14" i="14" s="1"/>
  <c r="J131" i="36" l="1"/>
  <c r="R131" i="36"/>
  <c r="Z131" i="36"/>
  <c r="C131" i="36"/>
  <c r="K131" i="36"/>
  <c r="S131" i="36"/>
  <c r="AA131" i="36"/>
  <c r="D131" i="36"/>
  <c r="L131" i="36"/>
  <c r="T131" i="36"/>
  <c r="AB131" i="36"/>
  <c r="E131" i="36"/>
  <c r="M131" i="36"/>
  <c r="U131" i="36"/>
  <c r="AC131" i="36"/>
  <c r="F131" i="36"/>
  <c r="N131" i="36"/>
  <c r="V131" i="36"/>
  <c r="AD131" i="36"/>
  <c r="G131" i="36"/>
  <c r="O131" i="36"/>
  <c r="W131" i="36"/>
  <c r="AE131" i="36"/>
  <c r="H131" i="36"/>
  <c r="P131" i="36"/>
  <c r="X131" i="36"/>
  <c r="AF131" i="36"/>
  <c r="I131" i="36"/>
  <c r="Q131" i="36"/>
  <c r="Y131" i="36"/>
  <c r="D123" i="36"/>
  <c r="J123" i="36"/>
  <c r="R123" i="36"/>
  <c r="Z123" i="36"/>
  <c r="K123" i="36"/>
  <c r="S123" i="36"/>
  <c r="AA123" i="36"/>
  <c r="C123" i="36"/>
  <c r="L123" i="36"/>
  <c r="T123" i="36"/>
  <c r="AB123" i="36"/>
  <c r="E123" i="36"/>
  <c r="M123" i="36"/>
  <c r="U123" i="36"/>
  <c r="AC123" i="36"/>
  <c r="F123" i="36"/>
  <c r="N123" i="36"/>
  <c r="V123" i="36"/>
  <c r="AD123" i="36"/>
  <c r="G123" i="36"/>
  <c r="O123" i="36"/>
  <c r="W123" i="36"/>
  <c r="AE123" i="36"/>
  <c r="H123" i="36"/>
  <c r="P123" i="36"/>
  <c r="X123" i="36"/>
  <c r="AF123" i="36"/>
  <c r="I123" i="36"/>
  <c r="Q123" i="36"/>
  <c r="Y123" i="36"/>
  <c r="E115" i="36"/>
  <c r="M115" i="36"/>
  <c r="U115" i="36"/>
  <c r="AC115" i="36"/>
  <c r="F115" i="36"/>
  <c r="N115" i="36"/>
  <c r="V115" i="36"/>
  <c r="AD115" i="36"/>
  <c r="G115" i="36"/>
  <c r="O115" i="36"/>
  <c r="W115" i="36"/>
  <c r="AE115" i="36"/>
  <c r="H115" i="36"/>
  <c r="P115" i="36"/>
  <c r="X115" i="36"/>
  <c r="AF115" i="36"/>
  <c r="I115" i="36"/>
  <c r="Q115" i="36"/>
  <c r="Y115" i="36"/>
  <c r="J115" i="36"/>
  <c r="R115" i="36"/>
  <c r="Z115" i="36"/>
  <c r="C115" i="36"/>
  <c r="K115" i="36"/>
  <c r="S115" i="36"/>
  <c r="AA115" i="36"/>
  <c r="D115" i="36"/>
  <c r="L115" i="36"/>
  <c r="T115" i="36"/>
  <c r="AB115" i="36"/>
  <c r="E107" i="36"/>
  <c r="M107" i="36"/>
  <c r="U107" i="36"/>
  <c r="AC107" i="36"/>
  <c r="F107" i="36"/>
  <c r="N107" i="36"/>
  <c r="V107" i="36"/>
  <c r="AD107" i="36"/>
  <c r="G107" i="36"/>
  <c r="O107" i="36"/>
  <c r="W107" i="36"/>
  <c r="AE107" i="36"/>
  <c r="H107" i="36"/>
  <c r="P107" i="36"/>
  <c r="X107" i="36"/>
  <c r="AF107" i="36"/>
  <c r="I107" i="36"/>
  <c r="Q107" i="36"/>
  <c r="Y107" i="36"/>
  <c r="J107" i="36"/>
  <c r="R107" i="36"/>
  <c r="Z107" i="36"/>
  <c r="C107" i="36"/>
  <c r="K107" i="36"/>
  <c r="S107" i="36"/>
  <c r="AA107" i="36"/>
  <c r="D107" i="36"/>
  <c r="L107" i="36"/>
  <c r="T107" i="36"/>
  <c r="AB107" i="36"/>
  <c r="E99" i="36"/>
  <c r="M99" i="36"/>
  <c r="U99" i="36"/>
  <c r="AC99" i="36"/>
  <c r="F99" i="36"/>
  <c r="N99" i="36"/>
  <c r="V99" i="36"/>
  <c r="AD99" i="36"/>
  <c r="G99" i="36"/>
  <c r="O99" i="36"/>
  <c r="W99" i="36"/>
  <c r="AE99" i="36"/>
  <c r="H99" i="36"/>
  <c r="P99" i="36"/>
  <c r="X99" i="36"/>
  <c r="AF99" i="36"/>
  <c r="I99" i="36"/>
  <c r="Q99" i="36"/>
  <c r="Y99" i="36"/>
  <c r="J99" i="36"/>
  <c r="R99" i="36"/>
  <c r="Z99" i="36"/>
  <c r="C99" i="36"/>
  <c r="K99" i="36"/>
  <c r="S99" i="36"/>
  <c r="AA99" i="36"/>
  <c r="D99" i="36"/>
  <c r="L99" i="36"/>
  <c r="T99" i="36"/>
  <c r="AB99" i="36"/>
  <c r="H130" i="36"/>
  <c r="P130" i="36"/>
  <c r="X130" i="36"/>
  <c r="AF130" i="36"/>
  <c r="I130" i="36"/>
  <c r="Q130" i="36"/>
  <c r="Y130" i="36"/>
  <c r="J130" i="36"/>
  <c r="R130" i="36"/>
  <c r="Z130" i="36"/>
  <c r="C130" i="36"/>
  <c r="K130" i="36"/>
  <c r="S130" i="36"/>
  <c r="AA130" i="36"/>
  <c r="D130" i="36"/>
  <c r="L130" i="36"/>
  <c r="T130" i="36"/>
  <c r="AB130" i="36"/>
  <c r="E130" i="36"/>
  <c r="M130" i="36"/>
  <c r="U130" i="36"/>
  <c r="AC130" i="36"/>
  <c r="F130" i="36"/>
  <c r="N130" i="36"/>
  <c r="V130" i="36"/>
  <c r="AD130" i="36"/>
  <c r="G130" i="36"/>
  <c r="O130" i="36"/>
  <c r="W130" i="36"/>
  <c r="AE130" i="36"/>
  <c r="C122" i="36"/>
  <c r="K122" i="36"/>
  <c r="S122" i="36"/>
  <c r="AA122" i="36"/>
  <c r="E122" i="36"/>
  <c r="M122" i="36"/>
  <c r="U122" i="36"/>
  <c r="AC122" i="36"/>
  <c r="F122" i="36"/>
  <c r="N122" i="36"/>
  <c r="V122" i="36"/>
  <c r="G122" i="36"/>
  <c r="O122" i="36"/>
  <c r="W122" i="36"/>
  <c r="H122" i="36"/>
  <c r="P122" i="36"/>
  <c r="X122" i="36"/>
  <c r="J122" i="36"/>
  <c r="R122" i="36"/>
  <c r="Z122" i="36"/>
  <c r="D122" i="36"/>
  <c r="AE122" i="36"/>
  <c r="I122" i="36"/>
  <c r="AF122" i="36"/>
  <c r="L122" i="36"/>
  <c r="Q122" i="36"/>
  <c r="T122" i="36"/>
  <c r="Y122" i="36"/>
  <c r="AB122" i="36"/>
  <c r="AD122" i="36"/>
  <c r="C114" i="36"/>
  <c r="K114" i="36"/>
  <c r="S114" i="36"/>
  <c r="AA114" i="36"/>
  <c r="D114" i="36"/>
  <c r="L114" i="36"/>
  <c r="T114" i="36"/>
  <c r="AB114" i="36"/>
  <c r="E114" i="36"/>
  <c r="M114" i="36"/>
  <c r="U114" i="36"/>
  <c r="AC114" i="36"/>
  <c r="F114" i="36"/>
  <c r="N114" i="36"/>
  <c r="V114" i="36"/>
  <c r="AD114" i="36"/>
  <c r="G114" i="36"/>
  <c r="O114" i="36"/>
  <c r="W114" i="36"/>
  <c r="AE114" i="36"/>
  <c r="H114" i="36"/>
  <c r="P114" i="36"/>
  <c r="X114" i="36"/>
  <c r="AF114" i="36"/>
  <c r="I114" i="36"/>
  <c r="Q114" i="36"/>
  <c r="Y114" i="36"/>
  <c r="J114" i="36"/>
  <c r="R114" i="36"/>
  <c r="Z114" i="36"/>
  <c r="C106" i="36"/>
  <c r="K106" i="36"/>
  <c r="S106" i="36"/>
  <c r="AA106" i="36"/>
  <c r="D106" i="36"/>
  <c r="L106" i="36"/>
  <c r="T106" i="36"/>
  <c r="AB106" i="36"/>
  <c r="E106" i="36"/>
  <c r="M106" i="36"/>
  <c r="U106" i="36"/>
  <c r="AC106" i="36"/>
  <c r="F106" i="36"/>
  <c r="N106" i="36"/>
  <c r="V106" i="36"/>
  <c r="AD106" i="36"/>
  <c r="G106" i="36"/>
  <c r="O106" i="36"/>
  <c r="W106" i="36"/>
  <c r="AE106" i="36"/>
  <c r="H106" i="36"/>
  <c r="P106" i="36"/>
  <c r="X106" i="36"/>
  <c r="AF106" i="36"/>
  <c r="I106" i="36"/>
  <c r="Q106" i="36"/>
  <c r="Y106" i="36"/>
  <c r="J106" i="36"/>
  <c r="R106" i="36"/>
  <c r="Z106" i="36"/>
  <c r="C98" i="36"/>
  <c r="K98" i="36"/>
  <c r="S98" i="36"/>
  <c r="AA98" i="36"/>
  <c r="D98" i="36"/>
  <c r="L98" i="36"/>
  <c r="T98" i="36"/>
  <c r="AB98" i="36"/>
  <c r="E98" i="36"/>
  <c r="M98" i="36"/>
  <c r="U98" i="36"/>
  <c r="AC98" i="36"/>
  <c r="F98" i="36"/>
  <c r="N98" i="36"/>
  <c r="V98" i="36"/>
  <c r="AD98" i="36"/>
  <c r="G98" i="36"/>
  <c r="O98" i="36"/>
  <c r="W98" i="36"/>
  <c r="AE98" i="36"/>
  <c r="H98" i="36"/>
  <c r="P98" i="36"/>
  <c r="X98" i="36"/>
  <c r="AF98" i="36"/>
  <c r="I98" i="36"/>
  <c r="Q98" i="36"/>
  <c r="Y98" i="36"/>
  <c r="J98" i="36"/>
  <c r="R98" i="36"/>
  <c r="Z98" i="36"/>
  <c r="F129" i="36"/>
  <c r="N129" i="36"/>
  <c r="V129" i="36"/>
  <c r="AD129" i="36"/>
  <c r="G129" i="36"/>
  <c r="O129" i="36"/>
  <c r="W129" i="36"/>
  <c r="AE129" i="36"/>
  <c r="H129" i="36"/>
  <c r="P129" i="36"/>
  <c r="X129" i="36"/>
  <c r="AF129" i="36"/>
  <c r="I129" i="36"/>
  <c r="Q129" i="36"/>
  <c r="Y129" i="36"/>
  <c r="J129" i="36"/>
  <c r="R129" i="36"/>
  <c r="Z129" i="36"/>
  <c r="C129" i="36"/>
  <c r="K129" i="36"/>
  <c r="S129" i="36"/>
  <c r="AA129" i="36"/>
  <c r="D129" i="36"/>
  <c r="L129" i="36"/>
  <c r="T129" i="36"/>
  <c r="AB129" i="36"/>
  <c r="E129" i="36"/>
  <c r="M129" i="36"/>
  <c r="U129" i="36"/>
  <c r="AC129" i="36"/>
  <c r="I121" i="36"/>
  <c r="Q121" i="36"/>
  <c r="Y121" i="36"/>
  <c r="J121" i="36"/>
  <c r="R121" i="36"/>
  <c r="C121" i="36"/>
  <c r="K121" i="36"/>
  <c r="S121" i="36"/>
  <c r="AA121" i="36"/>
  <c r="D121" i="36"/>
  <c r="L121" i="36"/>
  <c r="T121" i="36"/>
  <c r="AB121" i="36"/>
  <c r="E121" i="36"/>
  <c r="M121" i="36"/>
  <c r="U121" i="36"/>
  <c r="AC121" i="36"/>
  <c r="F121" i="36"/>
  <c r="N121" i="36"/>
  <c r="V121" i="36"/>
  <c r="AD121" i="36"/>
  <c r="G121" i="36"/>
  <c r="O121" i="36"/>
  <c r="W121" i="36"/>
  <c r="H121" i="36"/>
  <c r="P121" i="36"/>
  <c r="X121" i="36"/>
  <c r="AF121" i="36"/>
  <c r="Z121" i="36"/>
  <c r="AE121" i="36"/>
  <c r="I113" i="36"/>
  <c r="Q113" i="36"/>
  <c r="Y113" i="36"/>
  <c r="J113" i="36"/>
  <c r="R113" i="36"/>
  <c r="Z113" i="36"/>
  <c r="C113" i="36"/>
  <c r="K113" i="36"/>
  <c r="S113" i="36"/>
  <c r="AA113" i="36"/>
  <c r="D113" i="36"/>
  <c r="L113" i="36"/>
  <c r="T113" i="36"/>
  <c r="AB113" i="36"/>
  <c r="E113" i="36"/>
  <c r="M113" i="36"/>
  <c r="U113" i="36"/>
  <c r="AC113" i="36"/>
  <c r="F113" i="36"/>
  <c r="N113" i="36"/>
  <c r="V113" i="36"/>
  <c r="AD113" i="36"/>
  <c r="G113" i="36"/>
  <c r="O113" i="36"/>
  <c r="W113" i="36"/>
  <c r="AE113" i="36"/>
  <c r="H113" i="36"/>
  <c r="P113" i="36"/>
  <c r="X113" i="36"/>
  <c r="AF113" i="36"/>
  <c r="I105" i="36"/>
  <c r="Q105" i="36"/>
  <c r="Y105" i="36"/>
  <c r="J105" i="36"/>
  <c r="R105" i="36"/>
  <c r="Z105" i="36"/>
  <c r="C105" i="36"/>
  <c r="K105" i="36"/>
  <c r="S105" i="36"/>
  <c r="AA105" i="36"/>
  <c r="D105" i="36"/>
  <c r="L105" i="36"/>
  <c r="T105" i="36"/>
  <c r="AB105" i="36"/>
  <c r="E105" i="36"/>
  <c r="M105" i="36"/>
  <c r="U105" i="36"/>
  <c r="AC105" i="36"/>
  <c r="F105" i="36"/>
  <c r="N105" i="36"/>
  <c r="V105" i="36"/>
  <c r="AD105" i="36"/>
  <c r="G105" i="36"/>
  <c r="O105" i="36"/>
  <c r="W105" i="36"/>
  <c r="AE105" i="36"/>
  <c r="H105" i="36"/>
  <c r="P105" i="36"/>
  <c r="X105" i="36"/>
  <c r="AF105" i="36"/>
  <c r="I97" i="36"/>
  <c r="Q97" i="36"/>
  <c r="Y97" i="36"/>
  <c r="J97" i="36"/>
  <c r="R97" i="36"/>
  <c r="Z97" i="36"/>
  <c r="C97" i="36"/>
  <c r="K97" i="36"/>
  <c r="S97" i="36"/>
  <c r="AA97" i="36"/>
  <c r="D97" i="36"/>
  <c r="L97" i="36"/>
  <c r="T97" i="36"/>
  <c r="AB97" i="36"/>
  <c r="E97" i="36"/>
  <c r="M97" i="36"/>
  <c r="U97" i="36"/>
  <c r="AC97" i="36"/>
  <c r="F97" i="36"/>
  <c r="N97" i="36"/>
  <c r="V97" i="36"/>
  <c r="AD97" i="36"/>
  <c r="G97" i="36"/>
  <c r="O97" i="36"/>
  <c r="W97" i="36"/>
  <c r="AE97" i="36"/>
  <c r="H97" i="36"/>
  <c r="P97" i="36"/>
  <c r="X97" i="36"/>
  <c r="AF97" i="36"/>
  <c r="D128" i="36"/>
  <c r="L128" i="36"/>
  <c r="T128" i="36"/>
  <c r="AB128" i="36"/>
  <c r="E128" i="36"/>
  <c r="M128" i="36"/>
  <c r="U128" i="36"/>
  <c r="AC128" i="36"/>
  <c r="F128" i="36"/>
  <c r="N128" i="36"/>
  <c r="V128" i="36"/>
  <c r="AD128" i="36"/>
  <c r="G128" i="36"/>
  <c r="O128" i="36"/>
  <c r="W128" i="36"/>
  <c r="AE128" i="36"/>
  <c r="H128" i="36"/>
  <c r="P128" i="36"/>
  <c r="X128" i="36"/>
  <c r="AF128" i="36"/>
  <c r="I128" i="36"/>
  <c r="Q128" i="36"/>
  <c r="Y128" i="36"/>
  <c r="J128" i="36"/>
  <c r="R128" i="36"/>
  <c r="Z128" i="36"/>
  <c r="C128" i="36"/>
  <c r="K128" i="36"/>
  <c r="S128" i="36"/>
  <c r="AA128" i="36"/>
  <c r="G120" i="36"/>
  <c r="O120" i="36"/>
  <c r="W120" i="36"/>
  <c r="AE120" i="36"/>
  <c r="H120" i="36"/>
  <c r="P120" i="36"/>
  <c r="X120" i="36"/>
  <c r="AF120" i="36"/>
  <c r="I120" i="36"/>
  <c r="Q120" i="36"/>
  <c r="Y120" i="36"/>
  <c r="J120" i="36"/>
  <c r="R120" i="36"/>
  <c r="Z120" i="36"/>
  <c r="C120" i="36"/>
  <c r="K120" i="36"/>
  <c r="S120" i="36"/>
  <c r="AA120" i="36"/>
  <c r="D120" i="36"/>
  <c r="L120" i="36"/>
  <c r="T120" i="36"/>
  <c r="AB120" i="36"/>
  <c r="E120" i="36"/>
  <c r="M120" i="36"/>
  <c r="U120" i="36"/>
  <c r="AC120" i="36"/>
  <c r="F120" i="36"/>
  <c r="N120" i="36"/>
  <c r="V120" i="36"/>
  <c r="AD120" i="36"/>
  <c r="G112" i="36"/>
  <c r="O112" i="36"/>
  <c r="W112" i="36"/>
  <c r="AE112" i="36"/>
  <c r="H112" i="36"/>
  <c r="P112" i="36"/>
  <c r="X112" i="36"/>
  <c r="AF112" i="36"/>
  <c r="I112" i="36"/>
  <c r="Q112" i="36"/>
  <c r="Y112" i="36"/>
  <c r="J112" i="36"/>
  <c r="R112" i="36"/>
  <c r="Z112" i="36"/>
  <c r="C112" i="36"/>
  <c r="K112" i="36"/>
  <c r="S112" i="36"/>
  <c r="AA112" i="36"/>
  <c r="D112" i="36"/>
  <c r="L112" i="36"/>
  <c r="T112" i="36"/>
  <c r="AB112" i="36"/>
  <c r="E112" i="36"/>
  <c r="M112" i="36"/>
  <c r="U112" i="36"/>
  <c r="AC112" i="36"/>
  <c r="F112" i="36"/>
  <c r="N112" i="36"/>
  <c r="V112" i="36"/>
  <c r="AD112" i="36"/>
  <c r="G104" i="36"/>
  <c r="O104" i="36"/>
  <c r="W104" i="36"/>
  <c r="AE104" i="36"/>
  <c r="H104" i="36"/>
  <c r="P104" i="36"/>
  <c r="X104" i="36"/>
  <c r="AF104" i="36"/>
  <c r="I104" i="36"/>
  <c r="Q104" i="36"/>
  <c r="Y104" i="36"/>
  <c r="J104" i="36"/>
  <c r="R104" i="36"/>
  <c r="Z104" i="36"/>
  <c r="C104" i="36"/>
  <c r="K104" i="36"/>
  <c r="S104" i="36"/>
  <c r="AA104" i="36"/>
  <c r="D104" i="36"/>
  <c r="L104" i="36"/>
  <c r="T104" i="36"/>
  <c r="AB104" i="36"/>
  <c r="E104" i="36"/>
  <c r="M104" i="36"/>
  <c r="U104" i="36"/>
  <c r="AC104" i="36"/>
  <c r="F104" i="36"/>
  <c r="N104" i="36"/>
  <c r="V104" i="36"/>
  <c r="AD104" i="36"/>
  <c r="G96" i="36"/>
  <c r="O96" i="36"/>
  <c r="W96" i="36"/>
  <c r="AE96" i="36"/>
  <c r="H96" i="36"/>
  <c r="P96" i="36"/>
  <c r="X96" i="36"/>
  <c r="AF96" i="36"/>
  <c r="I96" i="36"/>
  <c r="Q96" i="36"/>
  <c r="Y96" i="36"/>
  <c r="J96" i="36"/>
  <c r="R96" i="36"/>
  <c r="Z96" i="36"/>
  <c r="C96" i="36"/>
  <c r="K96" i="36"/>
  <c r="S96" i="36"/>
  <c r="AA96" i="36"/>
  <c r="D96" i="36"/>
  <c r="L96" i="36"/>
  <c r="T96" i="36"/>
  <c r="AB96" i="36"/>
  <c r="E96" i="36"/>
  <c r="M96" i="36"/>
  <c r="U96" i="36"/>
  <c r="AC96" i="36"/>
  <c r="F96" i="36"/>
  <c r="N96" i="36"/>
  <c r="V96" i="36"/>
  <c r="AD96" i="36"/>
  <c r="E119" i="36"/>
  <c r="M119" i="36"/>
  <c r="U119" i="36"/>
  <c r="AC119" i="36"/>
  <c r="F119" i="36"/>
  <c r="N119" i="36"/>
  <c r="V119" i="36"/>
  <c r="AD119" i="36"/>
  <c r="G119" i="36"/>
  <c r="O119" i="36"/>
  <c r="W119" i="36"/>
  <c r="AE119" i="36"/>
  <c r="H119" i="36"/>
  <c r="P119" i="36"/>
  <c r="X119" i="36"/>
  <c r="AF119" i="36"/>
  <c r="I119" i="36"/>
  <c r="Q119" i="36"/>
  <c r="Y119" i="36"/>
  <c r="J119" i="36"/>
  <c r="R119" i="36"/>
  <c r="Z119" i="36"/>
  <c r="C119" i="36"/>
  <c r="K119" i="36"/>
  <c r="S119" i="36"/>
  <c r="AA119" i="36"/>
  <c r="D119" i="36"/>
  <c r="L119" i="36"/>
  <c r="T119" i="36"/>
  <c r="AB119" i="36"/>
  <c r="E111" i="36"/>
  <c r="M111" i="36"/>
  <c r="U111" i="36"/>
  <c r="AC111" i="36"/>
  <c r="F111" i="36"/>
  <c r="N111" i="36"/>
  <c r="V111" i="36"/>
  <c r="AD111" i="36"/>
  <c r="G111" i="36"/>
  <c r="O111" i="36"/>
  <c r="W111" i="36"/>
  <c r="AE111" i="36"/>
  <c r="H111" i="36"/>
  <c r="P111" i="36"/>
  <c r="X111" i="36"/>
  <c r="AF111" i="36"/>
  <c r="I111" i="36"/>
  <c r="Q111" i="36"/>
  <c r="Y111" i="36"/>
  <c r="J111" i="36"/>
  <c r="R111" i="36"/>
  <c r="Z111" i="36"/>
  <c r="C111" i="36"/>
  <c r="K111" i="36"/>
  <c r="S111" i="36"/>
  <c r="AA111" i="36"/>
  <c r="D111" i="36"/>
  <c r="L111" i="36"/>
  <c r="T111" i="36"/>
  <c r="AB111" i="36"/>
  <c r="E103" i="36"/>
  <c r="M103" i="36"/>
  <c r="U103" i="36"/>
  <c r="AC103" i="36"/>
  <c r="F103" i="36"/>
  <c r="N103" i="36"/>
  <c r="V103" i="36"/>
  <c r="AD103" i="36"/>
  <c r="G103" i="36"/>
  <c r="O103" i="36"/>
  <c r="W103" i="36"/>
  <c r="AE103" i="36"/>
  <c r="H103" i="36"/>
  <c r="P103" i="36"/>
  <c r="X103" i="36"/>
  <c r="AF103" i="36"/>
  <c r="I103" i="36"/>
  <c r="Q103" i="36"/>
  <c r="Y103" i="36"/>
  <c r="J103" i="36"/>
  <c r="R103" i="36"/>
  <c r="Z103" i="36"/>
  <c r="C103" i="36"/>
  <c r="K103" i="36"/>
  <c r="S103" i="36"/>
  <c r="AA103" i="36"/>
  <c r="D103" i="36"/>
  <c r="L103" i="36"/>
  <c r="T103" i="36"/>
  <c r="AB103" i="36"/>
  <c r="E95" i="36"/>
  <c r="M95" i="36"/>
  <c r="U95" i="36"/>
  <c r="AC95" i="36"/>
  <c r="F95" i="36"/>
  <c r="N95" i="36"/>
  <c r="V95" i="36"/>
  <c r="AD95" i="36"/>
  <c r="G95" i="36"/>
  <c r="O95" i="36"/>
  <c r="W95" i="36"/>
  <c r="AE95" i="36"/>
  <c r="H95" i="36"/>
  <c r="P95" i="36"/>
  <c r="X95" i="36"/>
  <c r="AF95" i="36"/>
  <c r="I95" i="36"/>
  <c r="Q95" i="36"/>
  <c r="Y95" i="36"/>
  <c r="J95" i="36"/>
  <c r="R95" i="36"/>
  <c r="Z95" i="36"/>
  <c r="C95" i="36"/>
  <c r="K95" i="36"/>
  <c r="S95" i="36"/>
  <c r="AA95" i="36"/>
  <c r="D95" i="36"/>
  <c r="L95" i="36"/>
  <c r="T95" i="36"/>
  <c r="AB95" i="36"/>
  <c r="C118" i="36"/>
  <c r="K118" i="36"/>
  <c r="S118" i="36"/>
  <c r="AA118" i="36"/>
  <c r="D118" i="36"/>
  <c r="L118" i="36"/>
  <c r="T118" i="36"/>
  <c r="AB118" i="36"/>
  <c r="E118" i="36"/>
  <c r="M118" i="36"/>
  <c r="U118" i="36"/>
  <c r="AC118" i="36"/>
  <c r="F118" i="36"/>
  <c r="N118" i="36"/>
  <c r="V118" i="36"/>
  <c r="AD118" i="36"/>
  <c r="G118" i="36"/>
  <c r="O118" i="36"/>
  <c r="W118" i="36"/>
  <c r="AE118" i="36"/>
  <c r="H118" i="36"/>
  <c r="P118" i="36"/>
  <c r="X118" i="36"/>
  <c r="AF118" i="36"/>
  <c r="I118" i="36"/>
  <c r="Q118" i="36"/>
  <c r="Y118" i="36"/>
  <c r="J118" i="36"/>
  <c r="R118" i="36"/>
  <c r="Z118" i="36"/>
  <c r="C102" i="36"/>
  <c r="K102" i="36"/>
  <c r="S102" i="36"/>
  <c r="AA102" i="36"/>
  <c r="D102" i="36"/>
  <c r="L102" i="36"/>
  <c r="T102" i="36"/>
  <c r="AB102" i="36"/>
  <c r="E102" i="36"/>
  <c r="M102" i="36"/>
  <c r="U102" i="36"/>
  <c r="AC102" i="36"/>
  <c r="F102" i="36"/>
  <c r="N102" i="36"/>
  <c r="V102" i="36"/>
  <c r="AD102" i="36"/>
  <c r="G102" i="36"/>
  <c r="O102" i="36"/>
  <c r="W102" i="36"/>
  <c r="AE102" i="36"/>
  <c r="H102" i="36"/>
  <c r="P102" i="36"/>
  <c r="X102" i="36"/>
  <c r="AF102" i="36"/>
  <c r="I102" i="36"/>
  <c r="Q102" i="36"/>
  <c r="Y102" i="36"/>
  <c r="J102" i="36"/>
  <c r="R102" i="36"/>
  <c r="Z102" i="36"/>
  <c r="C94" i="36"/>
  <c r="K94" i="36"/>
  <c r="S94" i="36"/>
  <c r="AA94" i="36"/>
  <c r="D94" i="36"/>
  <c r="L94" i="36"/>
  <c r="T94" i="36"/>
  <c r="AB94" i="36"/>
  <c r="E94" i="36"/>
  <c r="M94" i="36"/>
  <c r="U94" i="36"/>
  <c r="AC94" i="36"/>
  <c r="F94" i="36"/>
  <c r="N94" i="36"/>
  <c r="V94" i="36"/>
  <c r="AD94" i="36"/>
  <c r="G94" i="36"/>
  <c r="O94" i="36"/>
  <c r="W94" i="36"/>
  <c r="AE94" i="36"/>
  <c r="H94" i="36"/>
  <c r="P94" i="36"/>
  <c r="X94" i="36"/>
  <c r="AF94" i="36"/>
  <c r="I94" i="36"/>
  <c r="Q94" i="36"/>
  <c r="Y94" i="36"/>
  <c r="J94" i="36"/>
  <c r="R94" i="36"/>
  <c r="Z94" i="36"/>
  <c r="C110" i="36"/>
  <c r="K110" i="36"/>
  <c r="S110" i="36"/>
  <c r="AA110" i="36"/>
  <c r="D110" i="36"/>
  <c r="L110" i="36"/>
  <c r="T110" i="36"/>
  <c r="AB110" i="36"/>
  <c r="E110" i="36"/>
  <c r="M110" i="36"/>
  <c r="U110" i="36"/>
  <c r="AC110" i="36"/>
  <c r="F110" i="36"/>
  <c r="N110" i="36"/>
  <c r="V110" i="36"/>
  <c r="AD110" i="36"/>
  <c r="G110" i="36"/>
  <c r="O110" i="36"/>
  <c r="W110" i="36"/>
  <c r="AE110" i="36"/>
  <c r="H110" i="36"/>
  <c r="P110" i="36"/>
  <c r="X110" i="36"/>
  <c r="AF110" i="36"/>
  <c r="I110" i="36"/>
  <c r="Q110" i="36"/>
  <c r="Y110" i="36"/>
  <c r="J110" i="36"/>
  <c r="R110" i="36"/>
  <c r="Z110" i="36"/>
  <c r="G108" i="36"/>
  <c r="O108" i="36"/>
  <c r="W108" i="36"/>
  <c r="AE108" i="36"/>
  <c r="H108" i="36"/>
  <c r="P108" i="36"/>
  <c r="X108" i="36"/>
  <c r="AF108" i="36"/>
  <c r="I108" i="36"/>
  <c r="Q108" i="36"/>
  <c r="Y108" i="36"/>
  <c r="J108" i="36"/>
  <c r="R108" i="36"/>
  <c r="Z108" i="36"/>
  <c r="C108" i="36"/>
  <c r="K108" i="36"/>
  <c r="S108" i="36"/>
  <c r="AA108" i="36"/>
  <c r="D108" i="36"/>
  <c r="L108" i="36"/>
  <c r="T108" i="36"/>
  <c r="AB108" i="36"/>
  <c r="E108" i="36"/>
  <c r="M108" i="36"/>
  <c r="U108" i="36"/>
  <c r="AC108" i="36"/>
  <c r="F108" i="36"/>
  <c r="N108" i="36"/>
  <c r="V108" i="36"/>
  <c r="AD108" i="36"/>
  <c r="G100" i="36"/>
  <c r="O100" i="36"/>
  <c r="W100" i="36"/>
  <c r="AE100" i="36"/>
  <c r="H100" i="36"/>
  <c r="P100" i="36"/>
  <c r="X100" i="36"/>
  <c r="AF100" i="36"/>
  <c r="I100" i="36"/>
  <c r="Q100" i="36"/>
  <c r="Y100" i="36"/>
  <c r="J100" i="36"/>
  <c r="R100" i="36"/>
  <c r="Z100" i="36"/>
  <c r="C100" i="36"/>
  <c r="K100" i="36"/>
  <c r="S100" i="36"/>
  <c r="AA100" i="36"/>
  <c r="D100" i="36"/>
  <c r="L100" i="36"/>
  <c r="T100" i="36"/>
  <c r="AB100" i="36"/>
  <c r="E100" i="36"/>
  <c r="M100" i="36"/>
  <c r="U100" i="36"/>
  <c r="AC100" i="36"/>
  <c r="F100" i="36"/>
  <c r="N100" i="36"/>
  <c r="V100" i="36"/>
  <c r="AD100" i="36"/>
  <c r="B44" i="36"/>
  <c r="B89" i="36" s="1"/>
  <c r="B134" i="36" s="1"/>
  <c r="B36" i="36"/>
  <c r="B81" i="36" s="1"/>
  <c r="B126" i="36" s="1"/>
  <c r="B43" i="36"/>
  <c r="B88" i="36" s="1"/>
  <c r="B133" i="36" s="1"/>
  <c r="B35" i="36"/>
  <c r="B80" i="36" s="1"/>
  <c r="B125" i="36" s="1"/>
  <c r="B27" i="36"/>
  <c r="B72" i="36" s="1"/>
  <c r="B117" i="36" s="1"/>
  <c r="B19" i="36"/>
  <c r="B64" i="36" s="1"/>
  <c r="B109" i="36" s="1"/>
  <c r="B11" i="36"/>
  <c r="B56" i="36" s="1"/>
  <c r="B101" i="36" s="1"/>
  <c r="B42" i="36"/>
  <c r="B87" i="36" s="1"/>
  <c r="B132" i="36" s="1"/>
  <c r="B34" i="36"/>
  <c r="B79" i="36" s="1"/>
  <c r="B124" i="36" s="1"/>
  <c r="B26" i="36"/>
  <c r="B71" i="36" s="1"/>
  <c r="B116" i="36" s="1"/>
  <c r="B74" i="20"/>
  <c r="B119" i="20" s="1"/>
  <c r="B86" i="20"/>
  <c r="B131" i="20" s="1"/>
  <c r="B3" i="36"/>
  <c r="B48" i="36" s="1"/>
  <c r="B93" i="36" s="1"/>
  <c r="B37" i="36"/>
  <c r="B82" i="36" s="1"/>
  <c r="B127" i="36" s="1"/>
  <c r="I351" i="5"/>
  <c r="B55" i="17"/>
  <c r="B100" i="17" s="1"/>
  <c r="L121" i="30"/>
  <c r="B79" i="15"/>
  <c r="B124" i="15" s="1"/>
  <c r="B169" i="15" s="1"/>
  <c r="B87" i="15"/>
  <c r="B132" i="15" s="1"/>
  <c r="B177" i="15" s="1"/>
  <c r="B71" i="15"/>
  <c r="B116" i="15" s="1"/>
  <c r="B161" i="15" s="1"/>
  <c r="B63" i="15"/>
  <c r="B108" i="15" s="1"/>
  <c r="B153" i="15" s="1"/>
  <c r="B55" i="15"/>
  <c r="B100" i="15" s="1"/>
  <c r="B145" i="15" s="1"/>
  <c r="B43" i="30"/>
  <c r="B88" i="30" s="1"/>
  <c r="B133" i="30" s="1"/>
  <c r="B33" i="30"/>
  <c r="B78" i="30" s="1"/>
  <c r="B123" i="30" s="1"/>
  <c r="I123" i="30" s="1"/>
  <c r="I168" i="30" s="1"/>
  <c r="B22" i="30"/>
  <c r="B67" i="30" s="1"/>
  <c r="B112" i="30" s="1"/>
  <c r="S112" i="30" s="1"/>
  <c r="S157" i="30" s="1"/>
  <c r="B11" i="30"/>
  <c r="B56" i="30" s="1"/>
  <c r="B101" i="30" s="1"/>
  <c r="I115" i="30"/>
  <c r="Q115" i="30"/>
  <c r="Y115" i="30"/>
  <c r="D115" i="30"/>
  <c r="L115" i="30"/>
  <c r="T115" i="30"/>
  <c r="T160" i="30" s="1"/>
  <c r="AB115" i="30"/>
  <c r="AB160" i="30" s="1"/>
  <c r="C115" i="30"/>
  <c r="N115" i="30"/>
  <c r="X115" i="30"/>
  <c r="K115" i="30"/>
  <c r="E115" i="30"/>
  <c r="O115" i="30"/>
  <c r="Z115" i="30"/>
  <c r="Z160" i="30" s="1"/>
  <c r="F115" i="30"/>
  <c r="F160" i="30" s="1"/>
  <c r="P115" i="30"/>
  <c r="AA115" i="30"/>
  <c r="V115" i="30"/>
  <c r="G115" i="30"/>
  <c r="R115" i="30"/>
  <c r="AC115" i="30"/>
  <c r="H115" i="30"/>
  <c r="H160" i="30" s="1"/>
  <c r="S115" i="30"/>
  <c r="S160" i="30" s="1"/>
  <c r="AD115" i="30"/>
  <c r="AF115" i="30"/>
  <c r="J115" i="30"/>
  <c r="U115" i="30"/>
  <c r="AE115" i="30"/>
  <c r="M115" i="30"/>
  <c r="W115" i="30"/>
  <c r="W160" i="30" s="1"/>
  <c r="J104" i="30"/>
  <c r="J149" i="30" s="1"/>
  <c r="R104" i="30"/>
  <c r="Z104" i="30"/>
  <c r="C104" i="30"/>
  <c r="K104" i="30"/>
  <c r="S104" i="30"/>
  <c r="AA104" i="30"/>
  <c r="D104" i="30"/>
  <c r="D149" i="30" s="1"/>
  <c r="L104" i="30"/>
  <c r="L149" i="30" s="1"/>
  <c r="T104" i="30"/>
  <c r="AB104" i="30"/>
  <c r="F104" i="30"/>
  <c r="N104" i="30"/>
  <c r="V104" i="30"/>
  <c r="AD104" i="30"/>
  <c r="G104" i="30"/>
  <c r="G149" i="30" s="1"/>
  <c r="O104" i="30"/>
  <c r="O149" i="30" s="1"/>
  <c r="W104" i="30"/>
  <c r="AE104" i="30"/>
  <c r="H104" i="30"/>
  <c r="AC104" i="30"/>
  <c r="P104" i="30"/>
  <c r="M104" i="30"/>
  <c r="Q104" i="30"/>
  <c r="Q149" i="30" s="1"/>
  <c r="U104" i="30"/>
  <c r="U149" i="30" s="1"/>
  <c r="E104" i="30"/>
  <c r="X104" i="30"/>
  <c r="Y104" i="30"/>
  <c r="AF104" i="30"/>
  <c r="I104" i="30"/>
  <c r="J96" i="30"/>
  <c r="R96" i="30"/>
  <c r="R141" i="30" s="1"/>
  <c r="Z96" i="30"/>
  <c r="Z141" i="30" s="1"/>
  <c r="C96" i="30"/>
  <c r="K96" i="30"/>
  <c r="S96" i="30"/>
  <c r="AA96" i="30"/>
  <c r="D96" i="30"/>
  <c r="L96" i="30"/>
  <c r="T96" i="30"/>
  <c r="T141" i="30" s="1"/>
  <c r="AB96" i="30"/>
  <c r="AB141" i="30" s="1"/>
  <c r="F96" i="30"/>
  <c r="N96" i="30"/>
  <c r="V96" i="30"/>
  <c r="AD96" i="30"/>
  <c r="G96" i="30"/>
  <c r="O96" i="30"/>
  <c r="W96" i="30"/>
  <c r="W141" i="30" s="1"/>
  <c r="AE96" i="30"/>
  <c r="AE141" i="30" s="1"/>
  <c r="M96" i="30"/>
  <c r="U96" i="30"/>
  <c r="Y96" i="30"/>
  <c r="AC96" i="30"/>
  <c r="Q96" i="30"/>
  <c r="E96" i="30"/>
  <c r="AF96" i="30"/>
  <c r="AF141" i="30" s="1"/>
  <c r="H96" i="30"/>
  <c r="H141" i="30" s="1"/>
  <c r="I96" i="30"/>
  <c r="P96" i="30"/>
  <c r="X96" i="30"/>
  <c r="E133" i="30"/>
  <c r="E178" i="30" s="1"/>
  <c r="M133" i="30"/>
  <c r="U133" i="30"/>
  <c r="AC133" i="30"/>
  <c r="AC178" i="30" s="1"/>
  <c r="H133" i="30"/>
  <c r="H178" i="30" s="1"/>
  <c r="P133" i="30"/>
  <c r="X133" i="30"/>
  <c r="AF133" i="30"/>
  <c r="G133" i="30"/>
  <c r="G178" i="30" s="1"/>
  <c r="R133" i="30"/>
  <c r="AB133" i="30"/>
  <c r="O133" i="30"/>
  <c r="O178" i="30" s="1"/>
  <c r="I133" i="30"/>
  <c r="I178" i="30" s="1"/>
  <c r="S133" i="30"/>
  <c r="AD133" i="30"/>
  <c r="D133" i="30"/>
  <c r="J133" i="30"/>
  <c r="J178" i="30" s="1"/>
  <c r="T133" i="30"/>
  <c r="AE133" i="30"/>
  <c r="Z133" i="30"/>
  <c r="Z178" i="30" s="1"/>
  <c r="K133" i="30"/>
  <c r="K178" i="30" s="1"/>
  <c r="V133" i="30"/>
  <c r="L133" i="30"/>
  <c r="W133" i="30"/>
  <c r="C133" i="30"/>
  <c r="C178" i="30" s="1"/>
  <c r="N133" i="30"/>
  <c r="Y133" i="30"/>
  <c r="F133" i="30"/>
  <c r="F178" i="30" s="1"/>
  <c r="Q133" i="30"/>
  <c r="Q178" i="30" s="1"/>
  <c r="AA133" i="30"/>
  <c r="E129" i="30"/>
  <c r="M129" i="30"/>
  <c r="U129" i="30"/>
  <c r="U174" i="30" s="1"/>
  <c r="AC129" i="30"/>
  <c r="H129" i="30"/>
  <c r="P129" i="30"/>
  <c r="P174" i="30" s="1"/>
  <c r="X129" i="30"/>
  <c r="X174" i="30" s="1"/>
  <c r="AF129" i="30"/>
  <c r="J129" i="30"/>
  <c r="T129" i="30"/>
  <c r="AE129" i="30"/>
  <c r="AE174" i="30" s="1"/>
  <c r="R129" i="30"/>
  <c r="K129" i="30"/>
  <c r="V129" i="30"/>
  <c r="V174" i="30" s="1"/>
  <c r="AB129" i="30"/>
  <c r="AB174" i="30" s="1"/>
  <c r="L129" i="30"/>
  <c r="W129" i="30"/>
  <c r="G129" i="30"/>
  <c r="C129" i="30"/>
  <c r="N129" i="30"/>
  <c r="Y129" i="30"/>
  <c r="D129" i="30"/>
  <c r="D174" i="30" s="1"/>
  <c r="O129" i="30"/>
  <c r="O174" i="30" s="1"/>
  <c r="Z129" i="30"/>
  <c r="F129" i="30"/>
  <c r="Q129" i="30"/>
  <c r="AA129" i="30"/>
  <c r="AA174" i="30" s="1"/>
  <c r="I129" i="30"/>
  <c r="S129" i="30"/>
  <c r="AD129" i="30"/>
  <c r="AD174" i="30" s="1"/>
  <c r="H123" i="30"/>
  <c r="H168" i="30" s="1"/>
  <c r="V123" i="30"/>
  <c r="V168" i="30" s="1"/>
  <c r="E123" i="30"/>
  <c r="B40" i="30"/>
  <c r="B85" i="30" s="1"/>
  <c r="B130" i="30" s="1"/>
  <c r="B85" i="15"/>
  <c r="B130" i="15" s="1"/>
  <c r="B175" i="15" s="1"/>
  <c r="C112" i="30"/>
  <c r="C157" i="30" s="1"/>
  <c r="H112" i="30"/>
  <c r="H157" i="30" s="1"/>
  <c r="AF112" i="30"/>
  <c r="O112" i="30"/>
  <c r="O157" i="30" s="1"/>
  <c r="C128" i="30"/>
  <c r="K128" i="30"/>
  <c r="S128" i="30"/>
  <c r="S173" i="30" s="1"/>
  <c r="AA128" i="30"/>
  <c r="AA173" i="30" s="1"/>
  <c r="F128" i="30"/>
  <c r="N128" i="30"/>
  <c r="V128" i="30"/>
  <c r="AD128" i="30"/>
  <c r="H128" i="30"/>
  <c r="R128" i="30"/>
  <c r="AC128" i="30"/>
  <c r="AC173" i="30" s="1"/>
  <c r="I128" i="30"/>
  <c r="I173" i="30" s="1"/>
  <c r="T128" i="30"/>
  <c r="AE128" i="30"/>
  <c r="P128" i="30"/>
  <c r="J128" i="30"/>
  <c r="U128" i="30"/>
  <c r="AF128" i="30"/>
  <c r="L128" i="30"/>
  <c r="L173" i="30" s="1"/>
  <c r="W128" i="30"/>
  <c r="M128" i="30"/>
  <c r="X128" i="30"/>
  <c r="Z128" i="30"/>
  <c r="D128" i="30"/>
  <c r="O128" i="30"/>
  <c r="Y128" i="30"/>
  <c r="E128" i="30"/>
  <c r="E173" i="30" s="1"/>
  <c r="G128" i="30"/>
  <c r="G173" i="30" s="1"/>
  <c r="Q128" i="30"/>
  <c r="AB128" i="30"/>
  <c r="D97" i="30"/>
  <c r="L97" i="30"/>
  <c r="T97" i="30"/>
  <c r="AB97" i="30"/>
  <c r="E97" i="30"/>
  <c r="E142" i="30" s="1"/>
  <c r="M97" i="30"/>
  <c r="M142" i="30" s="1"/>
  <c r="U97" i="30"/>
  <c r="AC97" i="30"/>
  <c r="F97" i="30"/>
  <c r="N97" i="30"/>
  <c r="V97" i="30"/>
  <c r="AD97" i="30"/>
  <c r="H97" i="30"/>
  <c r="H142" i="30" s="1"/>
  <c r="P97" i="30"/>
  <c r="P142" i="30" s="1"/>
  <c r="X97" i="30"/>
  <c r="AF97" i="30"/>
  <c r="I97" i="30"/>
  <c r="Q97" i="30"/>
  <c r="Y97" i="30"/>
  <c r="C97" i="30"/>
  <c r="Z97" i="30"/>
  <c r="Z142" i="30" s="1"/>
  <c r="K97" i="30"/>
  <c r="K142" i="30" s="1"/>
  <c r="W97" i="30"/>
  <c r="AA97" i="30"/>
  <c r="AE97" i="30"/>
  <c r="G97" i="30"/>
  <c r="J97" i="30"/>
  <c r="O97" i="30"/>
  <c r="R97" i="30"/>
  <c r="R142" i="30" s="1"/>
  <c r="S97" i="30"/>
  <c r="S142" i="30" s="1"/>
  <c r="B77" i="15"/>
  <c r="B122" i="15" s="1"/>
  <c r="B167" i="15" s="1"/>
  <c r="B32" i="30"/>
  <c r="B77" i="30" s="1"/>
  <c r="B122" i="30" s="1"/>
  <c r="H107" i="30"/>
  <c r="P107" i="30"/>
  <c r="X107" i="30"/>
  <c r="AF107" i="30"/>
  <c r="I107" i="30"/>
  <c r="I152" i="30" s="1"/>
  <c r="Q107" i="30"/>
  <c r="Q152" i="30" s="1"/>
  <c r="Y107" i="30"/>
  <c r="J107" i="30"/>
  <c r="R107" i="30"/>
  <c r="Z107" i="30"/>
  <c r="D107" i="30"/>
  <c r="L107" i="30"/>
  <c r="T107" i="30"/>
  <c r="T152" i="30" s="1"/>
  <c r="AB107" i="30"/>
  <c r="AB152" i="30" s="1"/>
  <c r="E107" i="30"/>
  <c r="M107" i="30"/>
  <c r="U107" i="30"/>
  <c r="AC107" i="30"/>
  <c r="C107" i="30"/>
  <c r="W107" i="30"/>
  <c r="K107" i="30"/>
  <c r="K152" i="30" s="1"/>
  <c r="AE107" i="30"/>
  <c r="AE152" i="30" s="1"/>
  <c r="G107" i="30"/>
  <c r="N107" i="30"/>
  <c r="O107" i="30"/>
  <c r="S107" i="30"/>
  <c r="V107" i="30"/>
  <c r="AD107" i="30"/>
  <c r="AA107" i="30"/>
  <c r="AA152" i="30" s="1"/>
  <c r="F107" i="30"/>
  <c r="F152" i="30" s="1"/>
  <c r="I131" i="30"/>
  <c r="Q131" i="30"/>
  <c r="Y131" i="30"/>
  <c r="D131" i="30"/>
  <c r="L131" i="30"/>
  <c r="T131" i="30"/>
  <c r="T176" i="30" s="1"/>
  <c r="AB131" i="30"/>
  <c r="C131" i="30"/>
  <c r="C176" i="30" s="1"/>
  <c r="N131" i="30"/>
  <c r="X131" i="30"/>
  <c r="K131" i="30"/>
  <c r="E131" i="30"/>
  <c r="O131" i="30"/>
  <c r="Z131" i="30"/>
  <c r="Z176" i="30" s="1"/>
  <c r="AF131" i="30"/>
  <c r="AF176" i="30" s="1"/>
  <c r="F131" i="30"/>
  <c r="F176" i="30" s="1"/>
  <c r="P131" i="30"/>
  <c r="AA131" i="30"/>
  <c r="G131" i="30"/>
  <c r="R131" i="30"/>
  <c r="AC131" i="30"/>
  <c r="H131" i="30"/>
  <c r="H176" i="30" s="1"/>
  <c r="S131" i="30"/>
  <c r="S176" i="30" s="1"/>
  <c r="AD131" i="30"/>
  <c r="AD176" i="30" s="1"/>
  <c r="V131" i="30"/>
  <c r="J131" i="30"/>
  <c r="U131" i="30"/>
  <c r="AE131" i="30"/>
  <c r="M131" i="30"/>
  <c r="W131" i="30"/>
  <c r="D101" i="30"/>
  <c r="D146" i="30" s="1"/>
  <c r="L101" i="30"/>
  <c r="L146" i="30" s="1"/>
  <c r="T101" i="30"/>
  <c r="AB101" i="30"/>
  <c r="E101" i="30"/>
  <c r="M101" i="30"/>
  <c r="U101" i="30"/>
  <c r="U146" i="30" s="1"/>
  <c r="AC101" i="30"/>
  <c r="F101" i="30"/>
  <c r="N101" i="30"/>
  <c r="N146" i="30" s="1"/>
  <c r="V101" i="30"/>
  <c r="AD101" i="30"/>
  <c r="H101" i="30"/>
  <c r="P101" i="30"/>
  <c r="X101" i="30"/>
  <c r="X146" i="30" s="1"/>
  <c r="AF101" i="30"/>
  <c r="I101" i="30"/>
  <c r="I146" i="30" s="1"/>
  <c r="Q101" i="30"/>
  <c r="Q146" i="30" s="1"/>
  <c r="Y101" i="30"/>
  <c r="K101" i="30"/>
  <c r="S101" i="30"/>
  <c r="R101" i="30"/>
  <c r="W101" i="30"/>
  <c r="W146" i="30" s="1"/>
  <c r="J101" i="30"/>
  <c r="Z101" i="30"/>
  <c r="Z146" i="30" s="1"/>
  <c r="AA101" i="30"/>
  <c r="AA146" i="30" s="1"/>
  <c r="C101" i="30"/>
  <c r="AE101" i="30"/>
  <c r="G101" i="30"/>
  <c r="O101" i="30"/>
  <c r="H95" i="30"/>
  <c r="H140" i="30" s="1"/>
  <c r="P95" i="30"/>
  <c r="X95" i="30"/>
  <c r="X140" i="30" s="1"/>
  <c r="AF95" i="30"/>
  <c r="AF140" i="30" s="1"/>
  <c r="I95" i="30"/>
  <c r="Q95" i="30"/>
  <c r="Y95" i="30"/>
  <c r="J95" i="30"/>
  <c r="R95" i="30"/>
  <c r="R140" i="30" s="1"/>
  <c r="Z95" i="30"/>
  <c r="D95" i="30"/>
  <c r="L95" i="30"/>
  <c r="L140" i="30" s="1"/>
  <c r="T95" i="30"/>
  <c r="AB95" i="30"/>
  <c r="E95" i="30"/>
  <c r="M95" i="30"/>
  <c r="U95" i="30"/>
  <c r="U140" i="30" s="1"/>
  <c r="AC95" i="30"/>
  <c r="V95" i="30"/>
  <c r="V140" i="30" s="1"/>
  <c r="G95" i="30"/>
  <c r="AD95" i="30"/>
  <c r="AA95" i="30"/>
  <c r="C95" i="30"/>
  <c r="AE95" i="30"/>
  <c r="F95" i="30"/>
  <c r="F140" i="30" s="1"/>
  <c r="S95" i="30"/>
  <c r="K95" i="30"/>
  <c r="K140" i="30" s="1"/>
  <c r="N95" i="30"/>
  <c r="N140" i="30" s="1"/>
  <c r="O95" i="30"/>
  <c r="W95" i="30"/>
  <c r="D105" i="30"/>
  <c r="L105" i="30"/>
  <c r="T105" i="30"/>
  <c r="T150" i="30" s="1"/>
  <c r="AB105" i="30"/>
  <c r="E105" i="30"/>
  <c r="E150" i="30" s="1"/>
  <c r="M105" i="30"/>
  <c r="M150" i="30" s="1"/>
  <c r="U105" i="30"/>
  <c r="AC105" i="30"/>
  <c r="F105" i="30"/>
  <c r="N105" i="30"/>
  <c r="V105" i="30"/>
  <c r="V150" i="30" s="1"/>
  <c r="AD105" i="30"/>
  <c r="H105" i="30"/>
  <c r="P105" i="30"/>
  <c r="P150" i="30" s="1"/>
  <c r="X105" i="30"/>
  <c r="AF105" i="30"/>
  <c r="I105" i="30"/>
  <c r="Q105" i="30"/>
  <c r="Y105" i="30"/>
  <c r="S105" i="30"/>
  <c r="G105" i="30"/>
  <c r="G150" i="30" s="1"/>
  <c r="AA105" i="30"/>
  <c r="K105" i="30"/>
  <c r="O105" i="30"/>
  <c r="C105" i="30"/>
  <c r="R105" i="30"/>
  <c r="W105" i="30"/>
  <c r="W150" i="30" s="1"/>
  <c r="Z105" i="30"/>
  <c r="AE105" i="30"/>
  <c r="AE150" i="30" s="1"/>
  <c r="J105" i="30"/>
  <c r="J150" i="30" s="1"/>
  <c r="B69" i="15"/>
  <c r="B114" i="15" s="1"/>
  <c r="B159" i="15" s="1"/>
  <c r="B24" i="30"/>
  <c r="B69" i="30" s="1"/>
  <c r="B114" i="30" s="1"/>
  <c r="H99" i="30"/>
  <c r="P99" i="30"/>
  <c r="X99" i="30"/>
  <c r="X144" i="30" s="1"/>
  <c r="AF99" i="30"/>
  <c r="I99" i="30"/>
  <c r="I144" i="30" s="1"/>
  <c r="Q99" i="30"/>
  <c r="Q144" i="30" s="1"/>
  <c r="Y99" i="30"/>
  <c r="J99" i="30"/>
  <c r="R99" i="30"/>
  <c r="Z99" i="30"/>
  <c r="D99" i="30"/>
  <c r="D144" i="30" s="1"/>
  <c r="L99" i="30"/>
  <c r="T99" i="30"/>
  <c r="T144" i="30" s="1"/>
  <c r="AB99" i="30"/>
  <c r="AB144" i="30" s="1"/>
  <c r="E99" i="30"/>
  <c r="M99" i="30"/>
  <c r="U99" i="30"/>
  <c r="AC99" i="30"/>
  <c r="G99" i="30"/>
  <c r="G144" i="30" s="1"/>
  <c r="AD99" i="30"/>
  <c r="O99" i="30"/>
  <c r="O144" i="30" s="1"/>
  <c r="V99" i="30"/>
  <c r="V144" i="30" s="1"/>
  <c r="W99" i="30"/>
  <c r="AA99" i="30"/>
  <c r="C99" i="30"/>
  <c r="AE99" i="30"/>
  <c r="F99" i="30"/>
  <c r="F144" i="30" s="1"/>
  <c r="N99" i="30"/>
  <c r="K99" i="30"/>
  <c r="K144" i="30" s="1"/>
  <c r="S99" i="30"/>
  <c r="S144" i="30" s="1"/>
  <c r="J100" i="30"/>
  <c r="R100" i="30"/>
  <c r="Z100" i="30"/>
  <c r="C100" i="30"/>
  <c r="K100" i="30"/>
  <c r="K145" i="30" s="1"/>
  <c r="S100" i="30"/>
  <c r="AA100" i="30"/>
  <c r="AA145" i="30" s="1"/>
  <c r="D100" i="30"/>
  <c r="D145" i="30" s="1"/>
  <c r="L100" i="30"/>
  <c r="T100" i="30"/>
  <c r="AB100" i="30"/>
  <c r="F100" i="30"/>
  <c r="N100" i="30"/>
  <c r="N145" i="30" s="1"/>
  <c r="V100" i="30"/>
  <c r="AD100" i="30"/>
  <c r="AD145" i="30" s="1"/>
  <c r="G100" i="30"/>
  <c r="G145" i="30" s="1"/>
  <c r="O100" i="30"/>
  <c r="W100" i="30"/>
  <c r="AE100" i="30"/>
  <c r="U100" i="30"/>
  <c r="H100" i="30"/>
  <c r="H145" i="30" s="1"/>
  <c r="AC100" i="30"/>
  <c r="Q100" i="30"/>
  <c r="Q145" i="30" s="1"/>
  <c r="X100" i="30"/>
  <c r="X145" i="30" s="1"/>
  <c r="Y100" i="30"/>
  <c r="M100" i="30"/>
  <c r="AF100" i="30"/>
  <c r="E100" i="30"/>
  <c r="I100" i="30"/>
  <c r="I145" i="30" s="1"/>
  <c r="P100" i="30"/>
  <c r="J108" i="30"/>
  <c r="J153" i="30" s="1"/>
  <c r="R108" i="30"/>
  <c r="R153" i="30" s="1"/>
  <c r="Z108" i="30"/>
  <c r="C108" i="30"/>
  <c r="K108" i="30"/>
  <c r="S108" i="30"/>
  <c r="AA108" i="30"/>
  <c r="AA153" i="30" s="1"/>
  <c r="D108" i="30"/>
  <c r="L108" i="30"/>
  <c r="T108" i="30"/>
  <c r="T153" i="30" s="1"/>
  <c r="AB108" i="30"/>
  <c r="F108" i="30"/>
  <c r="N108" i="30"/>
  <c r="V108" i="30"/>
  <c r="AD108" i="30"/>
  <c r="AD153" i="30" s="1"/>
  <c r="G108" i="30"/>
  <c r="O108" i="30"/>
  <c r="O153" i="30" s="1"/>
  <c r="W108" i="30"/>
  <c r="W153" i="30" s="1"/>
  <c r="AE108" i="30"/>
  <c r="P108" i="30"/>
  <c r="X108" i="30"/>
  <c r="H108" i="30"/>
  <c r="AC108" i="30"/>
  <c r="AC153" i="30" s="1"/>
  <c r="I108" i="30"/>
  <c r="M108" i="30"/>
  <c r="M153" i="30" s="1"/>
  <c r="Q108" i="30"/>
  <c r="Q153" i="30" s="1"/>
  <c r="U108" i="30"/>
  <c r="Y108" i="30"/>
  <c r="E108" i="30"/>
  <c r="AF108" i="30"/>
  <c r="C116" i="30"/>
  <c r="C161" i="30" s="1"/>
  <c r="K116" i="30"/>
  <c r="S116" i="30"/>
  <c r="S161" i="30" s="1"/>
  <c r="AA116" i="30"/>
  <c r="F116" i="30"/>
  <c r="N116" i="30"/>
  <c r="V116" i="30"/>
  <c r="AD116" i="30"/>
  <c r="E116" i="30"/>
  <c r="E161" i="30" s="1"/>
  <c r="P116" i="30"/>
  <c r="Z116" i="30"/>
  <c r="Z161" i="30" s="1"/>
  <c r="G116" i="30"/>
  <c r="G161" i="30" s="1"/>
  <c r="Q116" i="30"/>
  <c r="AB116" i="30"/>
  <c r="X116" i="30"/>
  <c r="H116" i="30"/>
  <c r="R116" i="30"/>
  <c r="R161" i="30" s="1"/>
  <c r="AC116" i="30"/>
  <c r="I116" i="30"/>
  <c r="I161" i="30" s="1"/>
  <c r="T116" i="30"/>
  <c r="T161" i="30" s="1"/>
  <c r="AE116" i="30"/>
  <c r="J116" i="30"/>
  <c r="U116" i="30"/>
  <c r="AF116" i="30"/>
  <c r="L116" i="30"/>
  <c r="L161" i="30" s="1"/>
  <c r="W116" i="30"/>
  <c r="M116" i="30"/>
  <c r="M161" i="30" s="1"/>
  <c r="D116" i="30"/>
  <c r="O116" i="30"/>
  <c r="Y116" i="30"/>
  <c r="C124" i="30"/>
  <c r="K124" i="30"/>
  <c r="S124" i="30"/>
  <c r="S169" i="30" s="1"/>
  <c r="AA124" i="30"/>
  <c r="F124" i="30"/>
  <c r="F169" i="30" s="1"/>
  <c r="N124" i="30"/>
  <c r="N169" i="30" s="1"/>
  <c r="V124" i="30"/>
  <c r="AD124" i="30"/>
  <c r="J124" i="30"/>
  <c r="U124" i="30"/>
  <c r="AF124" i="30"/>
  <c r="AF169" i="30" s="1"/>
  <c r="L124" i="30"/>
  <c r="W124" i="30"/>
  <c r="W169" i="30" s="1"/>
  <c r="AC124" i="30"/>
  <c r="AC169" i="30" s="1"/>
  <c r="M124" i="30"/>
  <c r="X124" i="30"/>
  <c r="H124" i="30"/>
  <c r="D124" i="30"/>
  <c r="O124" i="30"/>
  <c r="O169" i="30" s="1"/>
  <c r="Y124" i="30"/>
  <c r="E124" i="30"/>
  <c r="E169" i="30" s="1"/>
  <c r="P124" i="30"/>
  <c r="P169" i="30" s="1"/>
  <c r="Z124" i="30"/>
  <c r="G124" i="30"/>
  <c r="Q124" i="30"/>
  <c r="AB124" i="30"/>
  <c r="R124" i="30"/>
  <c r="R169" i="30" s="1"/>
  <c r="I124" i="30"/>
  <c r="T124" i="30"/>
  <c r="T169" i="30" s="1"/>
  <c r="AE124" i="30"/>
  <c r="AE169" i="30" s="1"/>
  <c r="C132" i="30"/>
  <c r="K132" i="30"/>
  <c r="S132" i="30"/>
  <c r="AA132" i="30"/>
  <c r="F132" i="30"/>
  <c r="F177" i="30" s="1"/>
  <c r="N132" i="30"/>
  <c r="V132" i="30"/>
  <c r="V177" i="30" s="1"/>
  <c r="AD132" i="30"/>
  <c r="AD177" i="30" s="1"/>
  <c r="E132" i="30"/>
  <c r="P132" i="30"/>
  <c r="Z132" i="30"/>
  <c r="G132" i="30"/>
  <c r="Q132" i="30"/>
  <c r="Q177" i="30" s="1"/>
  <c r="AB132" i="30"/>
  <c r="H132" i="30"/>
  <c r="H177" i="30" s="1"/>
  <c r="R132" i="30"/>
  <c r="R177" i="30" s="1"/>
  <c r="AC132" i="30"/>
  <c r="M132" i="30"/>
  <c r="I132" i="30"/>
  <c r="T132" i="30"/>
  <c r="AE132" i="30"/>
  <c r="AE177" i="30" s="1"/>
  <c r="J132" i="30"/>
  <c r="U132" i="30"/>
  <c r="AF132" i="30"/>
  <c r="AF177" i="30" s="1"/>
  <c r="L132" i="30"/>
  <c r="W132" i="30"/>
  <c r="X132" i="30"/>
  <c r="D132" i="30"/>
  <c r="O132" i="30"/>
  <c r="O177" i="30" s="1"/>
  <c r="Y132" i="30"/>
  <c r="F94" i="30"/>
  <c r="F139" i="30" s="1"/>
  <c r="N94" i="30"/>
  <c r="N139" i="30" s="1"/>
  <c r="V94" i="30"/>
  <c r="AD94" i="30"/>
  <c r="G94" i="30"/>
  <c r="O94" i="30"/>
  <c r="W94" i="30"/>
  <c r="W139" i="30" s="1"/>
  <c r="AE94" i="30"/>
  <c r="H94" i="30"/>
  <c r="H139" i="30" s="1"/>
  <c r="P94" i="30"/>
  <c r="X94" i="30"/>
  <c r="AF94" i="30"/>
  <c r="J94" i="30"/>
  <c r="R94" i="30"/>
  <c r="Z94" i="30"/>
  <c r="Z139" i="30" s="1"/>
  <c r="C94" i="30"/>
  <c r="K94" i="30"/>
  <c r="S94" i="30"/>
  <c r="S139" i="30" s="1"/>
  <c r="AA94" i="30"/>
  <c r="I94" i="30"/>
  <c r="AC94" i="30"/>
  <c r="Q94" i="30"/>
  <c r="AB94" i="30"/>
  <c r="AB139" i="30" s="1"/>
  <c r="D94" i="30"/>
  <c r="E94" i="30"/>
  <c r="E139" i="30" s="1"/>
  <c r="L94" i="30"/>
  <c r="L139" i="30" s="1"/>
  <c r="M94" i="30"/>
  <c r="U94" i="30"/>
  <c r="T94" i="30"/>
  <c r="Y94" i="30"/>
  <c r="I127" i="30"/>
  <c r="I172" i="30" s="1"/>
  <c r="Q127" i="30"/>
  <c r="Y127" i="30"/>
  <c r="Y172" i="30" s="1"/>
  <c r="D127" i="30"/>
  <c r="D172" i="30" s="1"/>
  <c r="L127" i="30"/>
  <c r="T127" i="30"/>
  <c r="AB127" i="30"/>
  <c r="F127" i="30"/>
  <c r="P127" i="30"/>
  <c r="P172" i="30" s="1"/>
  <c r="AA127" i="30"/>
  <c r="X127" i="30"/>
  <c r="X172" i="30" s="1"/>
  <c r="G127" i="30"/>
  <c r="G172" i="30" s="1"/>
  <c r="R127" i="30"/>
  <c r="AC127" i="30"/>
  <c r="H127" i="30"/>
  <c r="S127" i="30"/>
  <c r="AD127" i="30"/>
  <c r="AD172" i="30" s="1"/>
  <c r="N127" i="30"/>
  <c r="J127" i="30"/>
  <c r="J172" i="30" s="1"/>
  <c r="U127" i="30"/>
  <c r="U172" i="30" s="1"/>
  <c r="AE127" i="30"/>
  <c r="K127" i="30"/>
  <c r="V127" i="30"/>
  <c r="AF127" i="30"/>
  <c r="C127" i="30"/>
  <c r="C172" i="30" s="1"/>
  <c r="M127" i="30"/>
  <c r="W127" i="30"/>
  <c r="W172" i="30" s="1"/>
  <c r="E127" i="30"/>
  <c r="E172" i="30" s="1"/>
  <c r="O127" i="30"/>
  <c r="Z127" i="30"/>
  <c r="E113" i="30"/>
  <c r="M113" i="30"/>
  <c r="M158" i="30" s="1"/>
  <c r="U113" i="30"/>
  <c r="AC113" i="30"/>
  <c r="AC158" i="30" s="1"/>
  <c r="H113" i="30"/>
  <c r="P113" i="30"/>
  <c r="P158" i="30" s="1"/>
  <c r="X113" i="30"/>
  <c r="AF113" i="30"/>
  <c r="J113" i="30"/>
  <c r="T113" i="30"/>
  <c r="T158" i="30" s="1"/>
  <c r="AE113" i="30"/>
  <c r="G113" i="30"/>
  <c r="G158" i="30" s="1"/>
  <c r="K113" i="30"/>
  <c r="V113" i="30"/>
  <c r="V158" i="30" s="1"/>
  <c r="R113" i="30"/>
  <c r="L113" i="30"/>
  <c r="W113" i="30"/>
  <c r="AB113" i="30"/>
  <c r="C113" i="30"/>
  <c r="N113" i="30"/>
  <c r="Y113" i="30"/>
  <c r="Y158" i="30" s="1"/>
  <c r="D113" i="30"/>
  <c r="D158" i="30" s="1"/>
  <c r="O113" i="30"/>
  <c r="Z113" i="30"/>
  <c r="F113" i="30"/>
  <c r="Q113" i="30"/>
  <c r="Q158" i="30" s="1"/>
  <c r="AA113" i="30"/>
  <c r="I113" i="30"/>
  <c r="I158" i="30" s="1"/>
  <c r="S113" i="30"/>
  <c r="AD113" i="30"/>
  <c r="AD158" i="30" s="1"/>
  <c r="B16" i="30"/>
  <c r="B61" i="30" s="1"/>
  <c r="B106" i="30" s="1"/>
  <c r="B61" i="15"/>
  <c r="B106" i="15" s="1"/>
  <c r="B151" i="15" s="1"/>
  <c r="D109" i="30"/>
  <c r="D154" i="30" s="1"/>
  <c r="L109" i="30"/>
  <c r="E109" i="30"/>
  <c r="M109" i="30"/>
  <c r="M154" i="30" s="1"/>
  <c r="U109" i="30"/>
  <c r="H109" i="30"/>
  <c r="H154" i="30" s="1"/>
  <c r="P109" i="30"/>
  <c r="I109" i="30"/>
  <c r="Q109" i="30"/>
  <c r="Q154" i="30" s="1"/>
  <c r="F109" i="30"/>
  <c r="T109" i="30"/>
  <c r="AC109" i="30"/>
  <c r="AC154" i="30" s="1"/>
  <c r="K109" i="30"/>
  <c r="X109" i="30"/>
  <c r="X154" i="30" s="1"/>
  <c r="AF109" i="30"/>
  <c r="C109" i="30"/>
  <c r="W109" i="30"/>
  <c r="W154" i="30" s="1"/>
  <c r="G109" i="30"/>
  <c r="Y109" i="30"/>
  <c r="S109" i="30"/>
  <c r="S154" i="30" s="1"/>
  <c r="J109" i="30"/>
  <c r="Z109" i="30"/>
  <c r="Z154" i="30" s="1"/>
  <c r="N109" i="30"/>
  <c r="AA109" i="30"/>
  <c r="O109" i="30"/>
  <c r="O154" i="30" s="1"/>
  <c r="AB109" i="30"/>
  <c r="R109" i="30"/>
  <c r="AD109" i="30"/>
  <c r="AD154" i="30" s="1"/>
  <c r="AE109" i="30"/>
  <c r="V109" i="30"/>
  <c r="V154" i="30" s="1"/>
  <c r="E117" i="30"/>
  <c r="M117" i="30"/>
  <c r="U117" i="30"/>
  <c r="U162" i="30" s="1"/>
  <c r="AC117" i="30"/>
  <c r="H117" i="30"/>
  <c r="P117" i="30"/>
  <c r="P162" i="30" s="1"/>
  <c r="X117" i="30"/>
  <c r="AF117" i="30"/>
  <c r="AF162" i="30" s="1"/>
  <c r="G117" i="30"/>
  <c r="R117" i="30"/>
  <c r="AB117" i="30"/>
  <c r="AB162" i="30" s="1"/>
  <c r="I117" i="30"/>
  <c r="S117" i="30"/>
  <c r="AD117" i="30"/>
  <c r="AD162" i="30" s="1"/>
  <c r="Z117" i="30"/>
  <c r="J117" i="30"/>
  <c r="J162" i="30" s="1"/>
  <c r="T117" i="30"/>
  <c r="AE117" i="30"/>
  <c r="O117" i="30"/>
  <c r="O162" i="30" s="1"/>
  <c r="K117" i="30"/>
  <c r="V117" i="30"/>
  <c r="L117" i="30"/>
  <c r="L162" i="30" s="1"/>
  <c r="W117" i="30"/>
  <c r="D117" i="30"/>
  <c r="D162" i="30" s="1"/>
  <c r="C117" i="30"/>
  <c r="N117" i="30"/>
  <c r="Y117" i="30"/>
  <c r="Y162" i="30" s="1"/>
  <c r="F117" i="30"/>
  <c r="Q117" i="30"/>
  <c r="AA117" i="30"/>
  <c r="AA162" i="30" s="1"/>
  <c r="E125" i="30"/>
  <c r="M125" i="30"/>
  <c r="M170" i="30" s="1"/>
  <c r="U125" i="30"/>
  <c r="AC125" i="30"/>
  <c r="H125" i="30"/>
  <c r="H170" i="30" s="1"/>
  <c r="P125" i="30"/>
  <c r="X125" i="30"/>
  <c r="AF125" i="30"/>
  <c r="AF170" i="30" s="1"/>
  <c r="L125" i="30"/>
  <c r="W125" i="30"/>
  <c r="W170" i="30" s="1"/>
  <c r="J125" i="30"/>
  <c r="C125" i="30"/>
  <c r="N125" i="30"/>
  <c r="N170" i="30" s="1"/>
  <c r="Y125" i="30"/>
  <c r="D125" i="30"/>
  <c r="O125" i="30"/>
  <c r="O170" i="30" s="1"/>
  <c r="Z125" i="30"/>
  <c r="AE125" i="30"/>
  <c r="AE170" i="30" s="1"/>
  <c r="F125" i="30"/>
  <c r="Q125" i="30"/>
  <c r="AA125" i="30"/>
  <c r="G125" i="30"/>
  <c r="R125" i="30"/>
  <c r="AB125" i="30"/>
  <c r="AB170" i="30" s="1"/>
  <c r="T125" i="30"/>
  <c r="I125" i="30"/>
  <c r="I170" i="30" s="1"/>
  <c r="S125" i="30"/>
  <c r="AD125" i="30"/>
  <c r="K125" i="30"/>
  <c r="K170" i="30" s="1"/>
  <c r="V125" i="30"/>
  <c r="B8" i="30"/>
  <c r="B53" i="30" s="1"/>
  <c r="B98" i="30" s="1"/>
  <c r="B53" i="15"/>
  <c r="B98" i="15" s="1"/>
  <c r="B143" i="15" s="1"/>
  <c r="F102" i="30"/>
  <c r="N102" i="30"/>
  <c r="N147" i="30" s="1"/>
  <c r="V102" i="30"/>
  <c r="AD102" i="30"/>
  <c r="G102" i="30"/>
  <c r="O102" i="30"/>
  <c r="W102" i="30"/>
  <c r="AE102" i="30"/>
  <c r="AE147" i="30" s="1"/>
  <c r="H102" i="30"/>
  <c r="P102" i="30"/>
  <c r="P147" i="30" s="1"/>
  <c r="X102" i="30"/>
  <c r="AF102" i="30"/>
  <c r="J102" i="30"/>
  <c r="R102" i="30"/>
  <c r="Z102" i="30"/>
  <c r="C102" i="30"/>
  <c r="C147" i="30" s="1"/>
  <c r="K102" i="30"/>
  <c r="S102" i="30"/>
  <c r="S147" i="30" s="1"/>
  <c r="AA102" i="30"/>
  <c r="D102" i="30"/>
  <c r="Y102" i="30"/>
  <c r="L102" i="30"/>
  <c r="Q102" i="30"/>
  <c r="T102" i="30"/>
  <c r="T147" i="30" s="1"/>
  <c r="U102" i="30"/>
  <c r="AB102" i="30"/>
  <c r="AB147" i="30" s="1"/>
  <c r="AC102" i="30"/>
  <c r="E102" i="30"/>
  <c r="I102" i="30"/>
  <c r="M102" i="30"/>
  <c r="G110" i="30"/>
  <c r="O110" i="30"/>
  <c r="O155" i="30" s="1"/>
  <c r="W110" i="30"/>
  <c r="AE110" i="30"/>
  <c r="AE155" i="30" s="1"/>
  <c r="J110" i="30"/>
  <c r="R110" i="30"/>
  <c r="Z110" i="30"/>
  <c r="D110" i="30"/>
  <c r="N110" i="30"/>
  <c r="Y110" i="30"/>
  <c r="Y155" i="30" s="1"/>
  <c r="E110" i="30"/>
  <c r="P110" i="30"/>
  <c r="P155" i="30" s="1"/>
  <c r="AA110" i="30"/>
  <c r="L110" i="30"/>
  <c r="F110" i="30"/>
  <c r="Q110" i="30"/>
  <c r="AB110" i="30"/>
  <c r="H110" i="30"/>
  <c r="H155" i="30" s="1"/>
  <c r="S110" i="30"/>
  <c r="AC110" i="30"/>
  <c r="AC155" i="30" s="1"/>
  <c r="I110" i="30"/>
  <c r="T110" i="30"/>
  <c r="AD110" i="30"/>
  <c r="V110" i="30"/>
  <c r="K110" i="30"/>
  <c r="U110" i="30"/>
  <c r="AF110" i="30"/>
  <c r="C110" i="30"/>
  <c r="C155" i="30" s="1"/>
  <c r="M110" i="30"/>
  <c r="X110" i="30"/>
  <c r="G118" i="30"/>
  <c r="O118" i="30"/>
  <c r="W118" i="30"/>
  <c r="AE118" i="30"/>
  <c r="AE163" i="30" s="1"/>
  <c r="J118" i="30"/>
  <c r="R118" i="30"/>
  <c r="R163" i="30" s="1"/>
  <c r="Z118" i="30"/>
  <c r="I118" i="30"/>
  <c r="T118" i="30"/>
  <c r="AD118" i="30"/>
  <c r="Q118" i="30"/>
  <c r="K118" i="30"/>
  <c r="K163" i="30" s="1"/>
  <c r="U118" i="30"/>
  <c r="AF118" i="30"/>
  <c r="AF163" i="30" s="1"/>
  <c r="L118" i="30"/>
  <c r="V118" i="30"/>
  <c r="C118" i="30"/>
  <c r="M118" i="30"/>
  <c r="X118" i="30"/>
  <c r="D118" i="30"/>
  <c r="D163" i="30" s="1"/>
  <c r="N118" i="30"/>
  <c r="Y118" i="30"/>
  <c r="Y163" i="30" s="1"/>
  <c r="AB118" i="30"/>
  <c r="E118" i="30"/>
  <c r="P118" i="30"/>
  <c r="AA118" i="30"/>
  <c r="F118" i="30"/>
  <c r="H118" i="30"/>
  <c r="H163" i="30" s="1"/>
  <c r="S118" i="30"/>
  <c r="AC118" i="30"/>
  <c r="AC163" i="30" s="1"/>
  <c r="G126" i="30"/>
  <c r="O126" i="30"/>
  <c r="W126" i="30"/>
  <c r="AE126" i="30"/>
  <c r="J126" i="30"/>
  <c r="R126" i="30"/>
  <c r="Z126" i="30"/>
  <c r="D126" i="30"/>
  <c r="D171" i="30" s="1"/>
  <c r="N126" i="30"/>
  <c r="Y126" i="30"/>
  <c r="E126" i="30"/>
  <c r="P126" i="30"/>
  <c r="AA126" i="30"/>
  <c r="V126" i="30"/>
  <c r="V171" i="30" s="1"/>
  <c r="F126" i="30"/>
  <c r="Q126" i="30"/>
  <c r="Q171" i="30" s="1"/>
  <c r="AB126" i="30"/>
  <c r="H126" i="30"/>
  <c r="S126" i="30"/>
  <c r="AC126" i="30"/>
  <c r="I126" i="30"/>
  <c r="T126" i="30"/>
  <c r="T171" i="30" s="1"/>
  <c r="AD126" i="30"/>
  <c r="K126" i="30"/>
  <c r="K171" i="30" s="1"/>
  <c r="U126" i="30"/>
  <c r="AF126" i="30"/>
  <c r="L126" i="30"/>
  <c r="C126" i="30"/>
  <c r="M126" i="30"/>
  <c r="X126" i="30"/>
  <c r="G134" i="30"/>
  <c r="O134" i="30"/>
  <c r="O179" i="30" s="1"/>
  <c r="W134" i="30"/>
  <c r="AE134" i="30"/>
  <c r="J134" i="30"/>
  <c r="R134" i="30"/>
  <c r="Z134" i="30"/>
  <c r="I134" i="30"/>
  <c r="I179" i="30" s="1"/>
  <c r="T134" i="30"/>
  <c r="AD134" i="30"/>
  <c r="AD179" i="30" s="1"/>
  <c r="K134" i="30"/>
  <c r="U134" i="30"/>
  <c r="AF134" i="30"/>
  <c r="AB134" i="30"/>
  <c r="L134" i="30"/>
  <c r="V134" i="30"/>
  <c r="V179" i="30" s="1"/>
  <c r="C134" i="30"/>
  <c r="M134" i="30"/>
  <c r="M179" i="30" s="1"/>
  <c r="X134" i="30"/>
  <c r="D134" i="30"/>
  <c r="N134" i="30"/>
  <c r="Y134" i="30"/>
  <c r="F134" i="30"/>
  <c r="E134" i="30"/>
  <c r="E179" i="30" s="1"/>
  <c r="P134" i="30"/>
  <c r="AA134" i="30"/>
  <c r="AA179" i="30" s="1"/>
  <c r="Q134" i="30"/>
  <c r="H134" i="30"/>
  <c r="S134" i="30"/>
  <c r="AC134" i="30"/>
  <c r="E121" i="30"/>
  <c r="M121" i="30"/>
  <c r="M166" i="30" s="1"/>
  <c r="U121" i="30"/>
  <c r="AC121" i="30"/>
  <c r="AC166" i="30" s="1"/>
  <c r="H121" i="30"/>
  <c r="P121" i="30"/>
  <c r="X121" i="30"/>
  <c r="AF121" i="30"/>
  <c r="B80" i="15"/>
  <c r="B125" i="15" s="1"/>
  <c r="B170" i="15" s="1"/>
  <c r="B72" i="15"/>
  <c r="B117" i="15" s="1"/>
  <c r="B162" i="15" s="1"/>
  <c r="B64" i="15"/>
  <c r="B109" i="15" s="1"/>
  <c r="B154" i="15" s="1"/>
  <c r="B3" i="30"/>
  <c r="B48" i="30" s="1"/>
  <c r="B93" i="30" s="1"/>
  <c r="B13" i="30"/>
  <c r="B58" i="30" s="1"/>
  <c r="B103" i="30" s="1"/>
  <c r="Y121" i="30"/>
  <c r="N121" i="30"/>
  <c r="C121" i="30"/>
  <c r="B86" i="15"/>
  <c r="B131" i="15" s="1"/>
  <c r="B176" i="15" s="1"/>
  <c r="B70" i="15"/>
  <c r="B115" i="15" s="1"/>
  <c r="B160" i="15" s="1"/>
  <c r="B62" i="15"/>
  <c r="B107" i="15" s="1"/>
  <c r="B152" i="15" s="1"/>
  <c r="B54" i="15"/>
  <c r="B99" i="15" s="1"/>
  <c r="B144" i="15" s="1"/>
  <c r="B21" i="30"/>
  <c r="B66" i="30" s="1"/>
  <c r="B111" i="30" s="1"/>
  <c r="V121" i="30"/>
  <c r="K121" i="30"/>
  <c r="B30" i="30"/>
  <c r="B75" i="30" s="1"/>
  <c r="B120" i="30" s="1"/>
  <c r="AE121" i="30"/>
  <c r="T121" i="30"/>
  <c r="T166" i="30" s="1"/>
  <c r="J121" i="30"/>
  <c r="B84" i="15"/>
  <c r="B129" i="15" s="1"/>
  <c r="B174" i="15" s="1"/>
  <c r="B76" i="15"/>
  <c r="B121" i="15" s="1"/>
  <c r="B166" i="15" s="1"/>
  <c r="B68" i="15"/>
  <c r="B113" i="15" s="1"/>
  <c r="B158" i="15" s="1"/>
  <c r="B60" i="15"/>
  <c r="B105" i="15" s="1"/>
  <c r="B150" i="15" s="1"/>
  <c r="B52" i="15"/>
  <c r="B97" i="15" s="1"/>
  <c r="B142" i="15" s="1"/>
  <c r="B29" i="30"/>
  <c r="B74" i="30" s="1"/>
  <c r="B119" i="30" s="1"/>
  <c r="AD121" i="30"/>
  <c r="AD166" i="30" s="1"/>
  <c r="S121" i="30"/>
  <c r="I121" i="30"/>
  <c r="I166" i="30" s="1"/>
  <c r="B83" i="15"/>
  <c r="B128" i="15" s="1"/>
  <c r="B173" i="15" s="1"/>
  <c r="B59" i="15"/>
  <c r="B104" i="15" s="1"/>
  <c r="B149" i="15" s="1"/>
  <c r="B51" i="15"/>
  <c r="B96" i="15" s="1"/>
  <c r="B141" i="15" s="1"/>
  <c r="AB121" i="30"/>
  <c r="R121" i="30"/>
  <c r="G121" i="30"/>
  <c r="G166" i="30" s="1"/>
  <c r="B82" i="15"/>
  <c r="B127" i="15" s="1"/>
  <c r="B172" i="15" s="1"/>
  <c r="B50" i="15"/>
  <c r="B95" i="15" s="1"/>
  <c r="B140" i="15" s="1"/>
  <c r="AA121" i="30"/>
  <c r="Q121" i="30"/>
  <c r="F121" i="30"/>
  <c r="B89" i="15"/>
  <c r="B134" i="15" s="1"/>
  <c r="B179" i="15" s="1"/>
  <c r="B81" i="15"/>
  <c r="B126" i="15" s="1"/>
  <c r="B171" i="15" s="1"/>
  <c r="B73" i="15"/>
  <c r="B118" i="15" s="1"/>
  <c r="B163" i="15" s="1"/>
  <c r="B65" i="15"/>
  <c r="B110" i="15" s="1"/>
  <c r="B155" i="15" s="1"/>
  <c r="B57" i="15"/>
  <c r="B102" i="15" s="1"/>
  <c r="B147" i="15" s="1"/>
  <c r="B49" i="15"/>
  <c r="B94" i="15" s="1"/>
  <c r="B139" i="15" s="1"/>
  <c r="Z121" i="30"/>
  <c r="O121" i="30"/>
  <c r="D121" i="30"/>
  <c r="B73" i="17"/>
  <c r="B118" i="17" s="1"/>
  <c r="B77" i="17"/>
  <c r="B122" i="17" s="1"/>
  <c r="B78" i="17"/>
  <c r="B123" i="17" s="1"/>
  <c r="B82" i="17"/>
  <c r="B127" i="17" s="1"/>
  <c r="B85" i="17"/>
  <c r="B130" i="17" s="1"/>
  <c r="B59" i="17"/>
  <c r="B104" i="17" s="1"/>
  <c r="B51" i="17"/>
  <c r="B96" i="17" s="1"/>
  <c r="B141" i="17" s="1"/>
  <c r="B75" i="17"/>
  <c r="B120" i="17" s="1"/>
  <c r="B165" i="17" s="1"/>
  <c r="B67" i="17"/>
  <c r="B112" i="17" s="1"/>
  <c r="B83" i="17"/>
  <c r="B128" i="17" s="1"/>
  <c r="B41" i="31"/>
  <c r="B86" i="31" s="1"/>
  <c r="B131" i="31" s="1"/>
  <c r="B76" i="17"/>
  <c r="B121" i="17" s="1"/>
  <c r="B39" i="31"/>
  <c r="B84" i="31" s="1"/>
  <c r="B129" i="31" s="1"/>
  <c r="B23" i="31"/>
  <c r="B68" i="31" s="1"/>
  <c r="B113" i="31" s="1"/>
  <c r="T113" i="31" s="1"/>
  <c r="T158" i="31" s="1"/>
  <c r="B15" i="31"/>
  <c r="B60" i="31" s="1"/>
  <c r="B105" i="31" s="1"/>
  <c r="AB105" i="31" s="1"/>
  <c r="AB150" i="31" s="1"/>
  <c r="B7" i="31"/>
  <c r="B52" i="31" s="1"/>
  <c r="B97" i="31" s="1"/>
  <c r="V97" i="31" s="1"/>
  <c r="V142" i="31" s="1"/>
  <c r="B3" i="31"/>
  <c r="B48" i="31" s="1"/>
  <c r="B93" i="31" s="1"/>
  <c r="B44" i="31"/>
  <c r="B89" i="31" s="1"/>
  <c r="B134" i="31" s="1"/>
  <c r="X134" i="31" s="1"/>
  <c r="X179" i="31" s="1"/>
  <c r="B36" i="31"/>
  <c r="B81" i="31" s="1"/>
  <c r="B126" i="31" s="1"/>
  <c r="B43" i="31"/>
  <c r="B88" i="31" s="1"/>
  <c r="B133" i="31" s="1"/>
  <c r="B35" i="31"/>
  <c r="B80" i="31" s="1"/>
  <c r="B125" i="31" s="1"/>
  <c r="B27" i="31"/>
  <c r="B72" i="31" s="1"/>
  <c r="B117" i="31" s="1"/>
  <c r="Y117" i="31" s="1"/>
  <c r="Y162" i="31" s="1"/>
  <c r="B19" i="31"/>
  <c r="B64" i="31" s="1"/>
  <c r="B109" i="31" s="1"/>
  <c r="X109" i="31" s="1"/>
  <c r="X154" i="31" s="1"/>
  <c r="B11" i="31"/>
  <c r="B56" i="31" s="1"/>
  <c r="B101" i="31" s="1"/>
  <c r="H101" i="31" s="1"/>
  <c r="H146" i="31" s="1"/>
  <c r="B42" i="31"/>
  <c r="B87" i="31" s="1"/>
  <c r="B132" i="31" s="1"/>
  <c r="B34" i="31"/>
  <c r="B79" i="31" s="1"/>
  <c r="B124" i="31" s="1"/>
  <c r="C124" i="31" s="1"/>
  <c r="C169" i="31" s="1"/>
  <c r="B26" i="31"/>
  <c r="B71" i="31" s="1"/>
  <c r="B116" i="31" s="1"/>
  <c r="B18" i="31"/>
  <c r="B63" i="31" s="1"/>
  <c r="B108" i="31" s="1"/>
  <c r="B140" i="36"/>
  <c r="AA140" i="36"/>
  <c r="S140" i="36"/>
  <c r="K140" i="36"/>
  <c r="C140" i="36"/>
  <c r="Z140" i="36"/>
  <c r="R140" i="36"/>
  <c r="J140" i="36"/>
  <c r="Y140" i="36"/>
  <c r="Q140" i="36"/>
  <c r="I140" i="36"/>
  <c r="AF140" i="36"/>
  <c r="X140" i="36"/>
  <c r="P140" i="36"/>
  <c r="H140" i="36"/>
  <c r="AE140" i="36"/>
  <c r="W140" i="36"/>
  <c r="O140" i="36"/>
  <c r="G140" i="36"/>
  <c r="AD140" i="36"/>
  <c r="V140" i="36"/>
  <c r="N140" i="36"/>
  <c r="F140" i="36"/>
  <c r="AC140" i="36"/>
  <c r="U140" i="36"/>
  <c r="M140" i="36"/>
  <c r="E140" i="36"/>
  <c r="AB140" i="36"/>
  <c r="T140" i="36"/>
  <c r="L140" i="36"/>
  <c r="D140" i="36"/>
  <c r="B148" i="36"/>
  <c r="AA148" i="36"/>
  <c r="S148" i="36"/>
  <c r="K148" i="36"/>
  <c r="C148" i="36"/>
  <c r="Z148" i="36"/>
  <c r="R148" i="36"/>
  <c r="J148" i="36"/>
  <c r="Y148" i="36"/>
  <c r="Q148" i="36"/>
  <c r="I148" i="36"/>
  <c r="AF148" i="36"/>
  <c r="X148" i="36"/>
  <c r="P148" i="36"/>
  <c r="H148" i="36"/>
  <c r="AE148" i="36"/>
  <c r="W148" i="36"/>
  <c r="O148" i="36"/>
  <c r="G148" i="36"/>
  <c r="AD148" i="36"/>
  <c r="V148" i="36"/>
  <c r="N148" i="36"/>
  <c r="F148" i="36"/>
  <c r="AC148" i="36"/>
  <c r="U148" i="36"/>
  <c r="M148" i="36"/>
  <c r="E148" i="36"/>
  <c r="AB148" i="36"/>
  <c r="T148" i="36"/>
  <c r="L148" i="36"/>
  <c r="D148" i="36"/>
  <c r="B156" i="36"/>
  <c r="AB156" i="36"/>
  <c r="T156" i="36"/>
  <c r="L156" i="36"/>
  <c r="D156" i="36"/>
  <c r="AA156" i="36"/>
  <c r="S156" i="36"/>
  <c r="K156" i="36"/>
  <c r="C156" i="36"/>
  <c r="Z156" i="36"/>
  <c r="R156" i="36"/>
  <c r="J156" i="36"/>
  <c r="Y156" i="36"/>
  <c r="Q156" i="36"/>
  <c r="I156" i="36"/>
  <c r="AF156" i="36"/>
  <c r="X156" i="36"/>
  <c r="P156" i="36"/>
  <c r="H156" i="36"/>
  <c r="AE156" i="36"/>
  <c r="W156" i="36"/>
  <c r="O156" i="36"/>
  <c r="G156" i="36"/>
  <c r="AD156" i="36"/>
  <c r="V156" i="36"/>
  <c r="N156" i="36"/>
  <c r="F156" i="36"/>
  <c r="E156" i="36"/>
  <c r="AC156" i="36"/>
  <c r="U156" i="36"/>
  <c r="M156" i="36"/>
  <c r="B164" i="36"/>
  <c r="AB164" i="36"/>
  <c r="T164" i="36"/>
  <c r="L164" i="36"/>
  <c r="D164" i="36"/>
  <c r="AA164" i="36"/>
  <c r="S164" i="36"/>
  <c r="K164" i="36"/>
  <c r="C164" i="36"/>
  <c r="Z164" i="36"/>
  <c r="R164" i="36"/>
  <c r="J164" i="36"/>
  <c r="Y164" i="36"/>
  <c r="Q164" i="36"/>
  <c r="I164" i="36"/>
  <c r="AF164" i="36"/>
  <c r="X164" i="36"/>
  <c r="P164" i="36"/>
  <c r="H164" i="36"/>
  <c r="AE164" i="36"/>
  <c r="W164" i="36"/>
  <c r="O164" i="36"/>
  <c r="G164" i="36"/>
  <c r="AD164" i="36"/>
  <c r="V164" i="36"/>
  <c r="N164" i="36"/>
  <c r="F164" i="36"/>
  <c r="M164" i="36"/>
  <c r="E164" i="36"/>
  <c r="AC164" i="36"/>
  <c r="U164" i="36"/>
  <c r="B172" i="36"/>
  <c r="B141" i="36"/>
  <c r="AB141" i="36"/>
  <c r="T141" i="36"/>
  <c r="L141" i="36"/>
  <c r="D141" i="36"/>
  <c r="AA141" i="36"/>
  <c r="S141" i="36"/>
  <c r="K141" i="36"/>
  <c r="C141" i="36"/>
  <c r="Z141" i="36"/>
  <c r="R141" i="36"/>
  <c r="J141" i="36"/>
  <c r="Y141" i="36"/>
  <c r="Q141" i="36"/>
  <c r="I141" i="36"/>
  <c r="AF141" i="36"/>
  <c r="X141" i="36"/>
  <c r="P141" i="36"/>
  <c r="H141" i="36"/>
  <c r="AE141" i="36"/>
  <c r="W141" i="36"/>
  <c r="O141" i="36"/>
  <c r="G141" i="36"/>
  <c r="AD141" i="36"/>
  <c r="V141" i="36"/>
  <c r="N141" i="36"/>
  <c r="F141" i="36"/>
  <c r="AC141" i="36"/>
  <c r="U141" i="36"/>
  <c r="M141" i="36"/>
  <c r="E141" i="36"/>
  <c r="B149" i="36"/>
  <c r="AB149" i="36"/>
  <c r="T149" i="36"/>
  <c r="L149" i="36"/>
  <c r="D149" i="36"/>
  <c r="AA149" i="36"/>
  <c r="S149" i="36"/>
  <c r="K149" i="36"/>
  <c r="C149" i="36"/>
  <c r="Z149" i="36"/>
  <c r="R149" i="36"/>
  <c r="J149" i="36"/>
  <c r="Y149" i="36"/>
  <c r="Q149" i="36"/>
  <c r="I149" i="36"/>
  <c r="AF149" i="36"/>
  <c r="X149" i="36"/>
  <c r="P149" i="36"/>
  <c r="H149" i="36"/>
  <c r="AE149" i="36"/>
  <c r="W149" i="36"/>
  <c r="O149" i="36"/>
  <c r="G149" i="36"/>
  <c r="AD149" i="36"/>
  <c r="V149" i="36"/>
  <c r="N149" i="36"/>
  <c r="F149" i="36"/>
  <c r="AC149" i="36"/>
  <c r="U149" i="36"/>
  <c r="M149" i="36"/>
  <c r="E149" i="36"/>
  <c r="B157" i="36"/>
  <c r="AC157" i="36"/>
  <c r="U157" i="36"/>
  <c r="M157" i="36"/>
  <c r="E157" i="36"/>
  <c r="AB157" i="36"/>
  <c r="T157" i="36"/>
  <c r="L157" i="36"/>
  <c r="D157" i="36"/>
  <c r="AA157" i="36"/>
  <c r="S157" i="36"/>
  <c r="K157" i="36"/>
  <c r="C157" i="36"/>
  <c r="Z157" i="36"/>
  <c r="R157" i="36"/>
  <c r="J157" i="36"/>
  <c r="Y157" i="36"/>
  <c r="Q157" i="36"/>
  <c r="I157" i="36"/>
  <c r="AF157" i="36"/>
  <c r="X157" i="36"/>
  <c r="P157" i="36"/>
  <c r="H157" i="36"/>
  <c r="AE157" i="36"/>
  <c r="W157" i="36"/>
  <c r="O157" i="36"/>
  <c r="G157" i="36"/>
  <c r="AD157" i="36"/>
  <c r="V157" i="36"/>
  <c r="N157" i="36"/>
  <c r="F157" i="36"/>
  <c r="B165" i="36"/>
  <c r="AC165" i="36"/>
  <c r="U165" i="36"/>
  <c r="M165" i="36"/>
  <c r="E165" i="36"/>
  <c r="AB165" i="36"/>
  <c r="T165" i="36"/>
  <c r="L165" i="36"/>
  <c r="D165" i="36"/>
  <c r="AA165" i="36"/>
  <c r="S165" i="36"/>
  <c r="K165" i="36"/>
  <c r="C165" i="36"/>
  <c r="Z165" i="36"/>
  <c r="R165" i="36"/>
  <c r="J165" i="36"/>
  <c r="Y165" i="36"/>
  <c r="Q165" i="36"/>
  <c r="I165" i="36"/>
  <c r="AF165" i="36"/>
  <c r="X165" i="36"/>
  <c r="P165" i="36"/>
  <c r="H165" i="36"/>
  <c r="AE165" i="36"/>
  <c r="W165" i="36"/>
  <c r="O165" i="36"/>
  <c r="G165" i="36"/>
  <c r="AD165" i="36"/>
  <c r="V165" i="36"/>
  <c r="N165" i="36"/>
  <c r="F165" i="36"/>
  <c r="B173" i="36"/>
  <c r="Z173" i="36"/>
  <c r="R173" i="36"/>
  <c r="J173" i="36"/>
  <c r="Y173" i="36"/>
  <c r="Q173" i="36"/>
  <c r="I173" i="36"/>
  <c r="AF173" i="36"/>
  <c r="X173" i="36"/>
  <c r="P173" i="36"/>
  <c r="H173" i="36"/>
  <c r="AE173" i="36"/>
  <c r="W173" i="36"/>
  <c r="O173" i="36"/>
  <c r="G173" i="36"/>
  <c r="AD173" i="36"/>
  <c r="V173" i="36"/>
  <c r="N173" i="36"/>
  <c r="F173" i="36"/>
  <c r="AC173" i="36"/>
  <c r="U173" i="36"/>
  <c r="M173" i="36"/>
  <c r="E173" i="36"/>
  <c r="AB173" i="36"/>
  <c r="T173" i="36"/>
  <c r="L173" i="36"/>
  <c r="D173" i="36"/>
  <c r="AA173" i="36"/>
  <c r="S173" i="36"/>
  <c r="K173" i="36"/>
  <c r="C173" i="36"/>
  <c r="B142" i="36"/>
  <c r="AC142" i="36"/>
  <c r="U142" i="36"/>
  <c r="M142" i="36"/>
  <c r="E142" i="36"/>
  <c r="AB142" i="36"/>
  <c r="T142" i="36"/>
  <c r="L142" i="36"/>
  <c r="D142" i="36"/>
  <c r="AA142" i="36"/>
  <c r="S142" i="36"/>
  <c r="K142" i="36"/>
  <c r="C142" i="36"/>
  <c r="Z142" i="36"/>
  <c r="R142" i="36"/>
  <c r="J142" i="36"/>
  <c r="Y142" i="36"/>
  <c r="Q142" i="36"/>
  <c r="I142" i="36"/>
  <c r="AF142" i="36"/>
  <c r="X142" i="36"/>
  <c r="P142" i="36"/>
  <c r="H142" i="36"/>
  <c r="AE142" i="36"/>
  <c r="W142" i="36"/>
  <c r="O142" i="36"/>
  <c r="G142" i="36"/>
  <c r="AD142" i="36"/>
  <c r="V142" i="36"/>
  <c r="N142" i="36"/>
  <c r="F142" i="36"/>
  <c r="B150" i="36"/>
  <c r="AF150" i="36"/>
  <c r="AC150" i="36"/>
  <c r="U150" i="36"/>
  <c r="M150" i="36"/>
  <c r="E150" i="36"/>
  <c r="AB150" i="36"/>
  <c r="T150" i="36"/>
  <c r="L150" i="36"/>
  <c r="D150" i="36"/>
  <c r="AA150" i="36"/>
  <c r="S150" i="36"/>
  <c r="K150" i="36"/>
  <c r="C150" i="36"/>
  <c r="Z150" i="36"/>
  <c r="R150" i="36"/>
  <c r="J150" i="36"/>
  <c r="Y150" i="36"/>
  <c r="Q150" i="36"/>
  <c r="I150" i="36"/>
  <c r="X150" i="36"/>
  <c r="P150" i="36"/>
  <c r="H150" i="36"/>
  <c r="AE150" i="36"/>
  <c r="W150" i="36"/>
  <c r="O150" i="36"/>
  <c r="G150" i="36"/>
  <c r="AD150" i="36"/>
  <c r="V150" i="36"/>
  <c r="N150" i="36"/>
  <c r="F150" i="36"/>
  <c r="B158" i="36"/>
  <c r="AD158" i="36"/>
  <c r="V158" i="36"/>
  <c r="N158" i="36"/>
  <c r="F158" i="36"/>
  <c r="AC158" i="36"/>
  <c r="U158" i="36"/>
  <c r="M158" i="36"/>
  <c r="E158" i="36"/>
  <c r="AB158" i="36"/>
  <c r="T158" i="36"/>
  <c r="L158" i="36"/>
  <c r="D158" i="36"/>
  <c r="AA158" i="36"/>
  <c r="S158" i="36"/>
  <c r="K158" i="36"/>
  <c r="C158" i="36"/>
  <c r="Z158" i="36"/>
  <c r="R158" i="36"/>
  <c r="J158" i="36"/>
  <c r="Y158" i="36"/>
  <c r="Q158" i="36"/>
  <c r="I158" i="36"/>
  <c r="AF158" i="36"/>
  <c r="X158" i="36"/>
  <c r="P158" i="36"/>
  <c r="H158" i="36"/>
  <c r="G158" i="36"/>
  <c r="AE158" i="36"/>
  <c r="W158" i="36"/>
  <c r="O158" i="36"/>
  <c r="B166" i="36"/>
  <c r="AD166" i="36"/>
  <c r="V166" i="36"/>
  <c r="N166" i="36"/>
  <c r="F166" i="36"/>
  <c r="AC166" i="36"/>
  <c r="U166" i="36"/>
  <c r="M166" i="36"/>
  <c r="E166" i="36"/>
  <c r="AB166" i="36"/>
  <c r="T166" i="36"/>
  <c r="L166" i="36"/>
  <c r="D166" i="36"/>
  <c r="AA166" i="36"/>
  <c r="S166" i="36"/>
  <c r="K166" i="36"/>
  <c r="C166" i="36"/>
  <c r="Z166" i="36"/>
  <c r="R166" i="36"/>
  <c r="J166" i="36"/>
  <c r="Y166" i="36"/>
  <c r="Q166" i="36"/>
  <c r="I166" i="36"/>
  <c r="AF166" i="36"/>
  <c r="X166" i="36"/>
  <c r="P166" i="36"/>
  <c r="H166" i="36"/>
  <c r="O166" i="36"/>
  <c r="G166" i="36"/>
  <c r="AE166" i="36"/>
  <c r="W166" i="36"/>
  <c r="B174" i="36"/>
  <c r="AA174" i="36"/>
  <c r="S174" i="36"/>
  <c r="K174" i="36"/>
  <c r="C174" i="36"/>
  <c r="Z174" i="36"/>
  <c r="R174" i="36"/>
  <c r="J174" i="36"/>
  <c r="Y174" i="36"/>
  <c r="Q174" i="36"/>
  <c r="I174" i="36"/>
  <c r="AF174" i="36"/>
  <c r="X174" i="36"/>
  <c r="P174" i="36"/>
  <c r="H174" i="36"/>
  <c r="AE174" i="36"/>
  <c r="W174" i="36"/>
  <c r="O174" i="36"/>
  <c r="G174" i="36"/>
  <c r="AD174" i="36"/>
  <c r="V174" i="36"/>
  <c r="N174" i="36"/>
  <c r="F174" i="36"/>
  <c r="AC174" i="36"/>
  <c r="U174" i="36"/>
  <c r="M174" i="36"/>
  <c r="E174" i="36"/>
  <c r="T174" i="36"/>
  <c r="L174" i="36"/>
  <c r="D174" i="36"/>
  <c r="AB174" i="36"/>
  <c r="B143" i="36"/>
  <c r="AD143" i="36"/>
  <c r="V143" i="36"/>
  <c r="N143" i="36"/>
  <c r="F143" i="36"/>
  <c r="AC143" i="36"/>
  <c r="U143" i="36"/>
  <c r="M143" i="36"/>
  <c r="E143" i="36"/>
  <c r="AB143" i="36"/>
  <c r="T143" i="36"/>
  <c r="L143" i="36"/>
  <c r="D143" i="36"/>
  <c r="AA143" i="36"/>
  <c r="S143" i="36"/>
  <c r="K143" i="36"/>
  <c r="C143" i="36"/>
  <c r="Z143" i="36"/>
  <c r="R143" i="36"/>
  <c r="J143" i="36"/>
  <c r="Y143" i="36"/>
  <c r="Q143" i="36"/>
  <c r="I143" i="36"/>
  <c r="AF143" i="36"/>
  <c r="X143" i="36"/>
  <c r="P143" i="36"/>
  <c r="H143" i="36"/>
  <c r="AE143" i="36"/>
  <c r="W143" i="36"/>
  <c r="O143" i="36"/>
  <c r="G143" i="36"/>
  <c r="B151" i="36"/>
  <c r="AC151" i="36"/>
  <c r="U151" i="36"/>
  <c r="M151" i="36"/>
  <c r="E151" i="36"/>
  <c r="Y151" i="36"/>
  <c r="Q151" i="36"/>
  <c r="I151" i="36"/>
  <c r="AD151" i="36"/>
  <c r="S151" i="36"/>
  <c r="H151" i="36"/>
  <c r="AB151" i="36"/>
  <c r="R151" i="36"/>
  <c r="G151" i="36"/>
  <c r="AA151" i="36"/>
  <c r="P151" i="36"/>
  <c r="F151" i="36"/>
  <c r="Z151" i="36"/>
  <c r="O151" i="36"/>
  <c r="D151" i="36"/>
  <c r="X151" i="36"/>
  <c r="N151" i="36"/>
  <c r="C151" i="36"/>
  <c r="W151" i="36"/>
  <c r="L151" i="36"/>
  <c r="AF151" i="36"/>
  <c r="V151" i="36"/>
  <c r="K151" i="36"/>
  <c r="AE151" i="36"/>
  <c r="T151" i="36"/>
  <c r="J151" i="36"/>
  <c r="B159" i="36"/>
  <c r="AE159" i="36"/>
  <c r="W159" i="36"/>
  <c r="O159" i="36"/>
  <c r="G159" i="36"/>
  <c r="AD159" i="36"/>
  <c r="V159" i="36"/>
  <c r="N159" i="36"/>
  <c r="F159" i="36"/>
  <c r="AC159" i="36"/>
  <c r="U159" i="36"/>
  <c r="M159" i="36"/>
  <c r="E159" i="36"/>
  <c r="AB159" i="36"/>
  <c r="T159" i="36"/>
  <c r="L159" i="36"/>
  <c r="D159" i="36"/>
  <c r="AA159" i="36"/>
  <c r="S159" i="36"/>
  <c r="K159" i="36"/>
  <c r="C159" i="36"/>
  <c r="Z159" i="36"/>
  <c r="R159" i="36"/>
  <c r="J159" i="36"/>
  <c r="Y159" i="36"/>
  <c r="Q159" i="36"/>
  <c r="I159" i="36"/>
  <c r="AF159" i="36"/>
  <c r="X159" i="36"/>
  <c r="P159" i="36"/>
  <c r="H159" i="36"/>
  <c r="B167" i="36"/>
  <c r="AE167" i="36"/>
  <c r="W167" i="36"/>
  <c r="O167" i="36"/>
  <c r="G167" i="36"/>
  <c r="AD167" i="36"/>
  <c r="V167" i="36"/>
  <c r="N167" i="36"/>
  <c r="F167" i="36"/>
  <c r="AC167" i="36"/>
  <c r="U167" i="36"/>
  <c r="M167" i="36"/>
  <c r="E167" i="36"/>
  <c r="AB167" i="36"/>
  <c r="T167" i="36"/>
  <c r="L167" i="36"/>
  <c r="D167" i="36"/>
  <c r="AA167" i="36"/>
  <c r="S167" i="36"/>
  <c r="K167" i="36"/>
  <c r="C167" i="36"/>
  <c r="Z167" i="36"/>
  <c r="R167" i="36"/>
  <c r="J167" i="36"/>
  <c r="Y167" i="36"/>
  <c r="Q167" i="36"/>
  <c r="I167" i="36"/>
  <c r="AF167" i="36"/>
  <c r="X167" i="36"/>
  <c r="P167" i="36"/>
  <c r="H167" i="36"/>
  <c r="B175" i="36"/>
  <c r="AB175" i="36"/>
  <c r="T175" i="36"/>
  <c r="L175" i="36"/>
  <c r="D175" i="36"/>
  <c r="AA175" i="36"/>
  <c r="S175" i="36"/>
  <c r="K175" i="36"/>
  <c r="C175" i="36"/>
  <c r="Z175" i="36"/>
  <c r="R175" i="36"/>
  <c r="J175" i="36"/>
  <c r="Y175" i="36"/>
  <c r="Q175" i="36"/>
  <c r="I175" i="36"/>
  <c r="AF175" i="36"/>
  <c r="X175" i="36"/>
  <c r="P175" i="36"/>
  <c r="H175" i="36"/>
  <c r="AE175" i="36"/>
  <c r="W175" i="36"/>
  <c r="O175" i="36"/>
  <c r="G175" i="36"/>
  <c r="AD175" i="36"/>
  <c r="V175" i="36"/>
  <c r="N175" i="36"/>
  <c r="F175" i="36"/>
  <c r="AC175" i="36"/>
  <c r="U175" i="36"/>
  <c r="M175" i="36"/>
  <c r="E175" i="36"/>
  <c r="B144" i="36"/>
  <c r="AE144" i="36"/>
  <c r="W144" i="36"/>
  <c r="O144" i="36"/>
  <c r="G144" i="36"/>
  <c r="AD144" i="36"/>
  <c r="V144" i="36"/>
  <c r="N144" i="36"/>
  <c r="F144" i="36"/>
  <c r="AC144" i="36"/>
  <c r="U144" i="36"/>
  <c r="M144" i="36"/>
  <c r="E144" i="36"/>
  <c r="AB144" i="36"/>
  <c r="T144" i="36"/>
  <c r="L144" i="36"/>
  <c r="D144" i="36"/>
  <c r="AA144" i="36"/>
  <c r="S144" i="36"/>
  <c r="K144" i="36"/>
  <c r="C144" i="36"/>
  <c r="Z144" i="36"/>
  <c r="R144" i="36"/>
  <c r="J144" i="36"/>
  <c r="Y144" i="36"/>
  <c r="Q144" i="36"/>
  <c r="I144" i="36"/>
  <c r="AF144" i="36"/>
  <c r="X144" i="36"/>
  <c r="P144" i="36"/>
  <c r="H144" i="36"/>
  <c r="AD152" i="36"/>
  <c r="V152" i="36"/>
  <c r="N152" i="36"/>
  <c r="F152" i="36"/>
  <c r="B152" i="36"/>
  <c r="Z152" i="36"/>
  <c r="R152" i="36"/>
  <c r="J152" i="36"/>
  <c r="AE152" i="36"/>
  <c r="T152" i="36"/>
  <c r="I152" i="36"/>
  <c r="AC152" i="36"/>
  <c r="S152" i="36"/>
  <c r="H152" i="36"/>
  <c r="AB152" i="36"/>
  <c r="Q152" i="36"/>
  <c r="G152" i="36"/>
  <c r="AA152" i="36"/>
  <c r="P152" i="36"/>
  <c r="E152" i="36"/>
  <c r="Y152" i="36"/>
  <c r="O152" i="36"/>
  <c r="D152" i="36"/>
  <c r="X152" i="36"/>
  <c r="M152" i="36"/>
  <c r="C152" i="36"/>
  <c r="W152" i="36"/>
  <c r="L152" i="36"/>
  <c r="AF152" i="36"/>
  <c r="U152" i="36"/>
  <c r="K152" i="36"/>
  <c r="B160" i="36"/>
  <c r="AF160" i="36"/>
  <c r="X160" i="36"/>
  <c r="P160" i="36"/>
  <c r="H160" i="36"/>
  <c r="AE160" i="36"/>
  <c r="W160" i="36"/>
  <c r="O160" i="36"/>
  <c r="G160" i="36"/>
  <c r="AD160" i="36"/>
  <c r="V160" i="36"/>
  <c r="N160" i="36"/>
  <c r="F160" i="36"/>
  <c r="AC160" i="36"/>
  <c r="U160" i="36"/>
  <c r="M160" i="36"/>
  <c r="E160" i="36"/>
  <c r="AB160" i="36"/>
  <c r="T160" i="36"/>
  <c r="L160" i="36"/>
  <c r="D160" i="36"/>
  <c r="AA160" i="36"/>
  <c r="S160" i="36"/>
  <c r="K160" i="36"/>
  <c r="C160" i="36"/>
  <c r="Z160" i="36"/>
  <c r="R160" i="36"/>
  <c r="J160" i="36"/>
  <c r="I160" i="36"/>
  <c r="Y160" i="36"/>
  <c r="Q160" i="36"/>
  <c r="B168" i="36"/>
  <c r="AF168" i="36"/>
  <c r="X168" i="36"/>
  <c r="P168" i="36"/>
  <c r="H168" i="36"/>
  <c r="AE168" i="36"/>
  <c r="W168" i="36"/>
  <c r="O168" i="36"/>
  <c r="G168" i="36"/>
  <c r="AD168" i="36"/>
  <c r="V168" i="36"/>
  <c r="N168" i="36"/>
  <c r="F168" i="36"/>
  <c r="AC168" i="36"/>
  <c r="U168" i="36"/>
  <c r="M168" i="36"/>
  <c r="E168" i="36"/>
  <c r="AB168" i="36"/>
  <c r="T168" i="36"/>
  <c r="L168" i="36"/>
  <c r="D168" i="36"/>
  <c r="AA168" i="36"/>
  <c r="S168" i="36"/>
  <c r="K168" i="36"/>
  <c r="C168" i="36"/>
  <c r="Z168" i="36"/>
  <c r="R168" i="36"/>
  <c r="J168" i="36"/>
  <c r="Q168" i="36"/>
  <c r="I168" i="36"/>
  <c r="Y168" i="36"/>
  <c r="B176" i="36"/>
  <c r="AC176" i="36"/>
  <c r="U176" i="36"/>
  <c r="M176" i="36"/>
  <c r="E176" i="36"/>
  <c r="AB176" i="36"/>
  <c r="T176" i="36"/>
  <c r="L176" i="36"/>
  <c r="D176" i="36"/>
  <c r="AA176" i="36"/>
  <c r="S176" i="36"/>
  <c r="K176" i="36"/>
  <c r="C176" i="36"/>
  <c r="Z176" i="36"/>
  <c r="R176" i="36"/>
  <c r="J176" i="36"/>
  <c r="Y176" i="36"/>
  <c r="Q176" i="36"/>
  <c r="I176" i="36"/>
  <c r="AF176" i="36"/>
  <c r="X176" i="36"/>
  <c r="P176" i="36"/>
  <c r="H176" i="36"/>
  <c r="AE176" i="36"/>
  <c r="W176" i="36"/>
  <c r="O176" i="36"/>
  <c r="G176" i="36"/>
  <c r="V176" i="36"/>
  <c r="N176" i="36"/>
  <c r="F176" i="36"/>
  <c r="AD176" i="36"/>
  <c r="B145" i="36"/>
  <c r="AF145" i="36"/>
  <c r="X145" i="36"/>
  <c r="P145" i="36"/>
  <c r="H145" i="36"/>
  <c r="AE145" i="36"/>
  <c r="W145" i="36"/>
  <c r="O145" i="36"/>
  <c r="G145" i="36"/>
  <c r="AD145" i="36"/>
  <c r="V145" i="36"/>
  <c r="N145" i="36"/>
  <c r="F145" i="36"/>
  <c r="AC145" i="36"/>
  <c r="U145" i="36"/>
  <c r="M145" i="36"/>
  <c r="E145" i="36"/>
  <c r="AB145" i="36"/>
  <c r="T145" i="36"/>
  <c r="L145" i="36"/>
  <c r="D145" i="36"/>
  <c r="AA145" i="36"/>
  <c r="S145" i="36"/>
  <c r="K145" i="36"/>
  <c r="C145" i="36"/>
  <c r="Z145" i="36"/>
  <c r="R145" i="36"/>
  <c r="J145" i="36"/>
  <c r="Y145" i="36"/>
  <c r="Q145" i="36"/>
  <c r="I145" i="36"/>
  <c r="B153" i="36"/>
  <c r="AE153" i="36"/>
  <c r="W153" i="36"/>
  <c r="O153" i="36"/>
  <c r="G153" i="36"/>
  <c r="AC153" i="36"/>
  <c r="U153" i="36"/>
  <c r="M153" i="36"/>
  <c r="E153" i="36"/>
  <c r="AA153" i="36"/>
  <c r="S153" i="36"/>
  <c r="K153" i="36"/>
  <c r="C153" i="36"/>
  <c r="Y153" i="36"/>
  <c r="L153" i="36"/>
  <c r="X153" i="36"/>
  <c r="J153" i="36"/>
  <c r="V153" i="36"/>
  <c r="I153" i="36"/>
  <c r="T153" i="36"/>
  <c r="H153" i="36"/>
  <c r="AF153" i="36"/>
  <c r="R153" i="36"/>
  <c r="F153" i="36"/>
  <c r="AD153" i="36"/>
  <c r="Q153" i="36"/>
  <c r="D153" i="36"/>
  <c r="AB153" i="36"/>
  <c r="P153" i="36"/>
  <c r="Z153" i="36"/>
  <c r="N153" i="36"/>
  <c r="B161" i="36"/>
  <c r="B169" i="36"/>
  <c r="B177" i="36"/>
  <c r="B138" i="36"/>
  <c r="B146" i="36"/>
  <c r="B154" i="36"/>
  <c r="B162" i="36"/>
  <c r="B170" i="36"/>
  <c r="B178" i="36"/>
  <c r="B139" i="36"/>
  <c r="Z139" i="36"/>
  <c r="R139" i="36"/>
  <c r="J139" i="36"/>
  <c r="Y139" i="36"/>
  <c r="Q139" i="36"/>
  <c r="I139" i="36"/>
  <c r="AF139" i="36"/>
  <c r="X139" i="36"/>
  <c r="P139" i="36"/>
  <c r="H139" i="36"/>
  <c r="AE139" i="36"/>
  <c r="W139" i="36"/>
  <c r="O139" i="36"/>
  <c r="G139" i="36"/>
  <c r="AD139" i="36"/>
  <c r="V139" i="36"/>
  <c r="N139" i="36"/>
  <c r="F139" i="36"/>
  <c r="AC139" i="36"/>
  <c r="U139" i="36"/>
  <c r="M139" i="36"/>
  <c r="E139" i="36"/>
  <c r="AB139" i="36"/>
  <c r="T139" i="36"/>
  <c r="L139" i="36"/>
  <c r="D139" i="36"/>
  <c r="AA139" i="36"/>
  <c r="S139" i="36"/>
  <c r="K139" i="36"/>
  <c r="C139" i="36"/>
  <c r="B147" i="36"/>
  <c r="Z147" i="36"/>
  <c r="R147" i="36"/>
  <c r="J147" i="36"/>
  <c r="Y147" i="36"/>
  <c r="Q147" i="36"/>
  <c r="I147" i="36"/>
  <c r="AF147" i="36"/>
  <c r="X147" i="36"/>
  <c r="P147" i="36"/>
  <c r="H147" i="36"/>
  <c r="AE147" i="36"/>
  <c r="W147" i="36"/>
  <c r="O147" i="36"/>
  <c r="G147" i="36"/>
  <c r="AD147" i="36"/>
  <c r="V147" i="36"/>
  <c r="N147" i="36"/>
  <c r="F147" i="36"/>
  <c r="AC147" i="36"/>
  <c r="U147" i="36"/>
  <c r="M147" i="36"/>
  <c r="E147" i="36"/>
  <c r="AB147" i="36"/>
  <c r="T147" i="36"/>
  <c r="L147" i="36"/>
  <c r="D147" i="36"/>
  <c r="AA147" i="36"/>
  <c r="S147" i="36"/>
  <c r="K147" i="36"/>
  <c r="C147" i="36"/>
  <c r="B155" i="36"/>
  <c r="AA155" i="36"/>
  <c r="S155" i="36"/>
  <c r="K155" i="36"/>
  <c r="C155" i="36"/>
  <c r="Z155" i="36"/>
  <c r="R155" i="36"/>
  <c r="J155" i="36"/>
  <c r="Y155" i="36"/>
  <c r="Q155" i="36"/>
  <c r="I155" i="36"/>
  <c r="AF155" i="36"/>
  <c r="X155" i="36"/>
  <c r="P155" i="36"/>
  <c r="H155" i="36"/>
  <c r="AE155" i="36"/>
  <c r="W155" i="36"/>
  <c r="O155" i="36"/>
  <c r="G155" i="36"/>
  <c r="AD155" i="36"/>
  <c r="V155" i="36"/>
  <c r="N155" i="36"/>
  <c r="F155" i="36"/>
  <c r="AC155" i="36"/>
  <c r="U155" i="36"/>
  <c r="M155" i="36"/>
  <c r="E155" i="36"/>
  <c r="AB155" i="36"/>
  <c r="T155" i="36"/>
  <c r="L155" i="36"/>
  <c r="D155" i="36"/>
  <c r="B163" i="36"/>
  <c r="AA163" i="36"/>
  <c r="S163" i="36"/>
  <c r="K163" i="36"/>
  <c r="C163" i="36"/>
  <c r="Z163" i="36"/>
  <c r="R163" i="36"/>
  <c r="J163" i="36"/>
  <c r="Y163" i="36"/>
  <c r="Q163" i="36"/>
  <c r="I163" i="36"/>
  <c r="AF163" i="36"/>
  <c r="X163" i="36"/>
  <c r="P163" i="36"/>
  <c r="H163" i="36"/>
  <c r="AE163" i="36"/>
  <c r="W163" i="36"/>
  <c r="O163" i="36"/>
  <c r="G163" i="36"/>
  <c r="AD163" i="36"/>
  <c r="V163" i="36"/>
  <c r="N163" i="36"/>
  <c r="F163" i="36"/>
  <c r="AC163" i="36"/>
  <c r="U163" i="36"/>
  <c r="M163" i="36"/>
  <c r="E163" i="36"/>
  <c r="AB163" i="36"/>
  <c r="T163" i="36"/>
  <c r="L163" i="36"/>
  <c r="D163" i="36"/>
  <c r="B171" i="36"/>
  <c r="B179" i="36"/>
  <c r="B172" i="31"/>
  <c r="Y127" i="31"/>
  <c r="Y172" i="31" s="1"/>
  <c r="Q127" i="31"/>
  <c r="Q172" i="31" s="1"/>
  <c r="I127" i="31"/>
  <c r="I172" i="31" s="1"/>
  <c r="AF127" i="31"/>
  <c r="AF172" i="31" s="1"/>
  <c r="X127" i="31"/>
  <c r="X172" i="31" s="1"/>
  <c r="P127" i="31"/>
  <c r="P172" i="31" s="1"/>
  <c r="H127" i="31"/>
  <c r="H172" i="31" s="1"/>
  <c r="AE127" i="31"/>
  <c r="AE172" i="31" s="1"/>
  <c r="W127" i="31"/>
  <c r="W172" i="31" s="1"/>
  <c r="O127" i="31"/>
  <c r="O172" i="31" s="1"/>
  <c r="G127" i="31"/>
  <c r="G172" i="31" s="1"/>
  <c r="AD127" i="31"/>
  <c r="AD172" i="31" s="1"/>
  <c r="V127" i="31"/>
  <c r="V172" i="31" s="1"/>
  <c r="N127" i="31"/>
  <c r="N172" i="31" s="1"/>
  <c r="F127" i="31"/>
  <c r="F172" i="31" s="1"/>
  <c r="AC127" i="31"/>
  <c r="AC172" i="31" s="1"/>
  <c r="U127" i="31"/>
  <c r="U172" i="31" s="1"/>
  <c r="M127" i="31"/>
  <c r="M172" i="31" s="1"/>
  <c r="E127" i="31"/>
  <c r="E172" i="31" s="1"/>
  <c r="AB127" i="31"/>
  <c r="AB172" i="31" s="1"/>
  <c r="T127" i="31"/>
  <c r="T172" i="31" s="1"/>
  <c r="L127" i="31"/>
  <c r="L172" i="31" s="1"/>
  <c r="D127" i="31"/>
  <c r="D172" i="31" s="1"/>
  <c r="AA127" i="31"/>
  <c r="AA172" i="31" s="1"/>
  <c r="S127" i="31"/>
  <c r="S172" i="31" s="1"/>
  <c r="K127" i="31"/>
  <c r="K172" i="31" s="1"/>
  <c r="C127" i="31"/>
  <c r="C172" i="31" s="1"/>
  <c r="Z127" i="31"/>
  <c r="Z172" i="31" s="1"/>
  <c r="R127" i="31"/>
  <c r="R172" i="31" s="1"/>
  <c r="J127" i="31"/>
  <c r="J172" i="31" s="1"/>
  <c r="B141" i="31"/>
  <c r="AD96" i="31"/>
  <c r="AD141" i="31" s="1"/>
  <c r="V96" i="31"/>
  <c r="V141" i="31" s="1"/>
  <c r="N96" i="31"/>
  <c r="N141" i="31" s="1"/>
  <c r="F96" i="31"/>
  <c r="F141" i="31" s="1"/>
  <c r="AC96" i="31"/>
  <c r="AC141" i="31" s="1"/>
  <c r="U96" i="31"/>
  <c r="U141" i="31" s="1"/>
  <c r="M96" i="31"/>
  <c r="M141" i="31" s="1"/>
  <c r="E96" i="31"/>
  <c r="E141" i="31" s="1"/>
  <c r="AB96" i="31"/>
  <c r="AB141" i="31" s="1"/>
  <c r="T96" i="31"/>
  <c r="T141" i="31" s="1"/>
  <c r="L96" i="31"/>
  <c r="L141" i="31" s="1"/>
  <c r="D96" i="31"/>
  <c r="D141" i="31" s="1"/>
  <c r="AA96" i="31"/>
  <c r="AA141" i="31" s="1"/>
  <c r="S96" i="31"/>
  <c r="S141" i="31" s="1"/>
  <c r="K96" i="31"/>
  <c r="K141" i="31" s="1"/>
  <c r="C96" i="31"/>
  <c r="C141" i="31" s="1"/>
  <c r="Z96" i="31"/>
  <c r="Z141" i="31" s="1"/>
  <c r="R96" i="31"/>
  <c r="R141" i="31" s="1"/>
  <c r="J96" i="31"/>
  <c r="J141" i="31" s="1"/>
  <c r="Y96" i="31"/>
  <c r="Y141" i="31" s="1"/>
  <c r="Q96" i="31"/>
  <c r="Q141" i="31" s="1"/>
  <c r="I96" i="31"/>
  <c r="I141" i="31" s="1"/>
  <c r="AF96" i="31"/>
  <c r="AF141" i="31" s="1"/>
  <c r="X96" i="31"/>
  <c r="X141" i="31" s="1"/>
  <c r="P96" i="31"/>
  <c r="P141" i="31" s="1"/>
  <c r="H96" i="31"/>
  <c r="H141" i="31" s="1"/>
  <c r="AE96" i="31"/>
  <c r="AE141" i="31" s="1"/>
  <c r="W96" i="31"/>
  <c r="W141" i="31" s="1"/>
  <c r="O96" i="31"/>
  <c r="O141" i="31" s="1"/>
  <c r="G96" i="31"/>
  <c r="G141" i="31" s="1"/>
  <c r="B149" i="31"/>
  <c r="AA104" i="31"/>
  <c r="AA149" i="31" s="1"/>
  <c r="S104" i="31"/>
  <c r="S149" i="31" s="1"/>
  <c r="K104" i="31"/>
  <c r="K149" i="31" s="1"/>
  <c r="C104" i="31"/>
  <c r="C149" i="31" s="1"/>
  <c r="Z104" i="31"/>
  <c r="Z149" i="31" s="1"/>
  <c r="R104" i="31"/>
  <c r="R149" i="31" s="1"/>
  <c r="J104" i="31"/>
  <c r="J149" i="31" s="1"/>
  <c r="AF104" i="31"/>
  <c r="AF149" i="31" s="1"/>
  <c r="X104" i="31"/>
  <c r="X149" i="31" s="1"/>
  <c r="P104" i="31"/>
  <c r="P149" i="31" s="1"/>
  <c r="H104" i="31"/>
  <c r="H149" i="31" s="1"/>
  <c r="AE104" i="31"/>
  <c r="AE149" i="31" s="1"/>
  <c r="W104" i="31"/>
  <c r="W149" i="31" s="1"/>
  <c r="O104" i="31"/>
  <c r="O149" i="31" s="1"/>
  <c r="G104" i="31"/>
  <c r="G149" i="31" s="1"/>
  <c r="Y104" i="31"/>
  <c r="Y149" i="31" s="1"/>
  <c r="I104" i="31"/>
  <c r="I149" i="31" s="1"/>
  <c r="V104" i="31"/>
  <c r="V149" i="31" s="1"/>
  <c r="F104" i="31"/>
  <c r="F149" i="31" s="1"/>
  <c r="U104" i="31"/>
  <c r="U149" i="31" s="1"/>
  <c r="E104" i="31"/>
  <c r="E149" i="31" s="1"/>
  <c r="T104" i="31"/>
  <c r="T149" i="31" s="1"/>
  <c r="D104" i="31"/>
  <c r="D149" i="31" s="1"/>
  <c r="Q104" i="31"/>
  <c r="Q149" i="31" s="1"/>
  <c r="AD104" i="31"/>
  <c r="AD149" i="31" s="1"/>
  <c r="N104" i="31"/>
  <c r="N149" i="31" s="1"/>
  <c r="AC104" i="31"/>
  <c r="AC149" i="31" s="1"/>
  <c r="M104" i="31"/>
  <c r="M149" i="31" s="1"/>
  <c r="AB104" i="31"/>
  <c r="AB149" i="31" s="1"/>
  <c r="L104" i="31"/>
  <c r="L149" i="31" s="1"/>
  <c r="B157" i="31"/>
  <c r="AA112" i="31"/>
  <c r="AA157" i="31" s="1"/>
  <c r="S112" i="31"/>
  <c r="S157" i="31" s="1"/>
  <c r="K112" i="31"/>
  <c r="K157" i="31" s="1"/>
  <c r="C112" i="31"/>
  <c r="C157" i="31" s="1"/>
  <c r="Z112" i="31"/>
  <c r="Z157" i="31" s="1"/>
  <c r="R112" i="31"/>
  <c r="R157" i="31" s="1"/>
  <c r="J112" i="31"/>
  <c r="J157" i="31" s="1"/>
  <c r="AF112" i="31"/>
  <c r="AF157" i="31" s="1"/>
  <c r="X112" i="31"/>
  <c r="X157" i="31" s="1"/>
  <c r="P112" i="31"/>
  <c r="P157" i="31" s="1"/>
  <c r="H112" i="31"/>
  <c r="H157" i="31" s="1"/>
  <c r="AE112" i="31"/>
  <c r="AE157" i="31" s="1"/>
  <c r="W112" i="31"/>
  <c r="W157" i="31" s="1"/>
  <c r="O112" i="31"/>
  <c r="O157" i="31" s="1"/>
  <c r="G112" i="31"/>
  <c r="G157" i="31" s="1"/>
  <c r="Q112" i="31"/>
  <c r="Q157" i="31" s="1"/>
  <c r="AD112" i="31"/>
  <c r="AD157" i="31" s="1"/>
  <c r="N112" i="31"/>
  <c r="N157" i="31" s="1"/>
  <c r="AC112" i="31"/>
  <c r="AC157" i="31" s="1"/>
  <c r="M112" i="31"/>
  <c r="M157" i="31" s="1"/>
  <c r="AB112" i="31"/>
  <c r="AB157" i="31" s="1"/>
  <c r="L112" i="31"/>
  <c r="L157" i="31" s="1"/>
  <c r="Y112" i="31"/>
  <c r="Y157" i="31" s="1"/>
  <c r="I112" i="31"/>
  <c r="I157" i="31" s="1"/>
  <c r="V112" i="31"/>
  <c r="V157" i="31" s="1"/>
  <c r="F112" i="31"/>
  <c r="F157" i="31" s="1"/>
  <c r="U112" i="31"/>
  <c r="U157" i="31" s="1"/>
  <c r="E112" i="31"/>
  <c r="E157" i="31" s="1"/>
  <c r="T112" i="31"/>
  <c r="T157" i="31" s="1"/>
  <c r="D112" i="31"/>
  <c r="D157" i="31" s="1"/>
  <c r="B165" i="31"/>
  <c r="AE120" i="31"/>
  <c r="AE165" i="31" s="1"/>
  <c r="W120" i="31"/>
  <c r="W165" i="31" s="1"/>
  <c r="O120" i="31"/>
  <c r="O165" i="31" s="1"/>
  <c r="G120" i="31"/>
  <c r="G165" i="31" s="1"/>
  <c r="AD120" i="31"/>
  <c r="AD165" i="31" s="1"/>
  <c r="V120" i="31"/>
  <c r="V165" i="31" s="1"/>
  <c r="N120" i="31"/>
  <c r="N165" i="31" s="1"/>
  <c r="F120" i="31"/>
  <c r="F165" i="31" s="1"/>
  <c r="AB120" i="31"/>
  <c r="AB165" i="31" s="1"/>
  <c r="T120" i="31"/>
  <c r="T165" i="31" s="1"/>
  <c r="L120" i="31"/>
  <c r="L165" i="31" s="1"/>
  <c r="D120" i="31"/>
  <c r="D165" i="31" s="1"/>
  <c r="AA120" i="31"/>
  <c r="AA165" i="31" s="1"/>
  <c r="S120" i="31"/>
  <c r="S165" i="31" s="1"/>
  <c r="K120" i="31"/>
  <c r="K165" i="31" s="1"/>
  <c r="C120" i="31"/>
  <c r="C165" i="31" s="1"/>
  <c r="Y120" i="31"/>
  <c r="Y165" i="31" s="1"/>
  <c r="I120" i="31"/>
  <c r="I165" i="31" s="1"/>
  <c r="R120" i="31"/>
  <c r="R165" i="31" s="1"/>
  <c r="Q120" i="31"/>
  <c r="Q165" i="31" s="1"/>
  <c r="AF120" i="31"/>
  <c r="AF165" i="31" s="1"/>
  <c r="P120" i="31"/>
  <c r="P165" i="31" s="1"/>
  <c r="AC120" i="31"/>
  <c r="AC165" i="31" s="1"/>
  <c r="M120" i="31"/>
  <c r="M165" i="31" s="1"/>
  <c r="Z120" i="31"/>
  <c r="Z165" i="31" s="1"/>
  <c r="J120" i="31"/>
  <c r="J165" i="31" s="1"/>
  <c r="X120" i="31"/>
  <c r="X165" i="31" s="1"/>
  <c r="U120" i="31"/>
  <c r="U165" i="31" s="1"/>
  <c r="H120" i="31"/>
  <c r="H165" i="31" s="1"/>
  <c r="E120" i="31"/>
  <c r="E165" i="31" s="1"/>
  <c r="B173" i="31"/>
  <c r="Z128" i="31"/>
  <c r="Z173" i="31" s="1"/>
  <c r="R128" i="31"/>
  <c r="R173" i="31" s="1"/>
  <c r="J128" i="31"/>
  <c r="J173" i="31" s="1"/>
  <c r="Y128" i="31"/>
  <c r="Y173" i="31" s="1"/>
  <c r="Q128" i="31"/>
  <c r="Q173" i="31" s="1"/>
  <c r="I128" i="31"/>
  <c r="I173" i="31" s="1"/>
  <c r="AF128" i="31"/>
  <c r="AF173" i="31" s="1"/>
  <c r="X128" i="31"/>
  <c r="X173" i="31" s="1"/>
  <c r="P128" i="31"/>
  <c r="P173" i="31" s="1"/>
  <c r="H128" i="31"/>
  <c r="H173" i="31" s="1"/>
  <c r="AE128" i="31"/>
  <c r="AE173" i="31" s="1"/>
  <c r="W128" i="31"/>
  <c r="W173" i="31" s="1"/>
  <c r="O128" i="31"/>
  <c r="O173" i="31" s="1"/>
  <c r="G128" i="31"/>
  <c r="G173" i="31" s="1"/>
  <c r="AD128" i="31"/>
  <c r="AD173" i="31" s="1"/>
  <c r="V128" i="31"/>
  <c r="V173" i="31" s="1"/>
  <c r="N128" i="31"/>
  <c r="N173" i="31" s="1"/>
  <c r="F128" i="31"/>
  <c r="F173" i="31" s="1"/>
  <c r="AC128" i="31"/>
  <c r="AC173" i="31" s="1"/>
  <c r="U128" i="31"/>
  <c r="U173" i="31" s="1"/>
  <c r="M128" i="31"/>
  <c r="M173" i="31" s="1"/>
  <c r="E128" i="31"/>
  <c r="E173" i="31" s="1"/>
  <c r="AB128" i="31"/>
  <c r="AB173" i="31" s="1"/>
  <c r="T128" i="31"/>
  <c r="T173" i="31" s="1"/>
  <c r="L128" i="31"/>
  <c r="L173" i="31" s="1"/>
  <c r="D128" i="31"/>
  <c r="D173" i="31" s="1"/>
  <c r="AA128" i="31"/>
  <c r="AA173" i="31" s="1"/>
  <c r="S128" i="31"/>
  <c r="S173" i="31" s="1"/>
  <c r="K128" i="31"/>
  <c r="K173" i="31" s="1"/>
  <c r="C128" i="31"/>
  <c r="C173" i="31" s="1"/>
  <c r="B164" i="31"/>
  <c r="AD119" i="31"/>
  <c r="AD164" i="31" s="1"/>
  <c r="V119" i="31"/>
  <c r="V164" i="31" s="1"/>
  <c r="N119" i="31"/>
  <c r="N164" i="31" s="1"/>
  <c r="F119" i="31"/>
  <c r="F164" i="31" s="1"/>
  <c r="AC119" i="31"/>
  <c r="AC164" i="31" s="1"/>
  <c r="U119" i="31"/>
  <c r="U164" i="31" s="1"/>
  <c r="M119" i="31"/>
  <c r="M164" i="31" s="1"/>
  <c r="E119" i="31"/>
  <c r="E164" i="31" s="1"/>
  <c r="AA119" i="31"/>
  <c r="AA164" i="31" s="1"/>
  <c r="S119" i="31"/>
  <c r="S164" i="31" s="1"/>
  <c r="K119" i="31"/>
  <c r="K164" i="31" s="1"/>
  <c r="C119" i="31"/>
  <c r="C164" i="31" s="1"/>
  <c r="Z119" i="31"/>
  <c r="Z164" i="31" s="1"/>
  <c r="R119" i="31"/>
  <c r="R164" i="31" s="1"/>
  <c r="J119" i="31"/>
  <c r="J164" i="31" s="1"/>
  <c r="Q119" i="31"/>
  <c r="Q164" i="31" s="1"/>
  <c r="AF119" i="31"/>
  <c r="AF164" i="31" s="1"/>
  <c r="P119" i="31"/>
  <c r="P164" i="31" s="1"/>
  <c r="AB119" i="31"/>
  <c r="AB164" i="31" s="1"/>
  <c r="L119" i="31"/>
  <c r="L164" i="31" s="1"/>
  <c r="Y119" i="31"/>
  <c r="Y164" i="31" s="1"/>
  <c r="I119" i="31"/>
  <c r="I164" i="31" s="1"/>
  <c r="AE119" i="31"/>
  <c r="AE164" i="31" s="1"/>
  <c r="X119" i="31"/>
  <c r="X164" i="31" s="1"/>
  <c r="W119" i="31"/>
  <c r="W164" i="31" s="1"/>
  <c r="T119" i="31"/>
  <c r="T164" i="31" s="1"/>
  <c r="O119" i="31"/>
  <c r="O164" i="31" s="1"/>
  <c r="H119" i="31"/>
  <c r="H164" i="31" s="1"/>
  <c r="G119" i="31"/>
  <c r="G164" i="31" s="1"/>
  <c r="D119" i="31"/>
  <c r="D164" i="31" s="1"/>
  <c r="G97" i="31"/>
  <c r="G142" i="31" s="1"/>
  <c r="E97" i="31"/>
  <c r="E142" i="31" s="1"/>
  <c r="C97" i="31"/>
  <c r="C142" i="31" s="1"/>
  <c r="X97" i="31"/>
  <c r="X142" i="31" s="1"/>
  <c r="B158" i="31"/>
  <c r="K113" i="31"/>
  <c r="K158" i="31" s="1"/>
  <c r="C113" i="31"/>
  <c r="C158" i="31" s="1"/>
  <c r="H113" i="31"/>
  <c r="H158" i="31" s="1"/>
  <c r="R113" i="31"/>
  <c r="R158" i="31" s="1"/>
  <c r="Z113" i="31"/>
  <c r="Z158" i="31" s="1"/>
  <c r="J113" i="31"/>
  <c r="J158" i="31" s="1"/>
  <c r="B166" i="31"/>
  <c r="AF121" i="31"/>
  <c r="AF166" i="31" s="1"/>
  <c r="X121" i="31"/>
  <c r="X166" i="31" s="1"/>
  <c r="P121" i="31"/>
  <c r="P166" i="31" s="1"/>
  <c r="H121" i="31"/>
  <c r="H166" i="31" s="1"/>
  <c r="AE121" i="31"/>
  <c r="AE166" i="31" s="1"/>
  <c r="W121" i="31"/>
  <c r="W166" i="31" s="1"/>
  <c r="O121" i="31"/>
  <c r="O166" i="31" s="1"/>
  <c r="G121" i="31"/>
  <c r="G166" i="31" s="1"/>
  <c r="AC121" i="31"/>
  <c r="AC166" i="31" s="1"/>
  <c r="U121" i="31"/>
  <c r="U166" i="31" s="1"/>
  <c r="M121" i="31"/>
  <c r="M166" i="31" s="1"/>
  <c r="E121" i="31"/>
  <c r="E166" i="31" s="1"/>
  <c r="AB121" i="31"/>
  <c r="AB166" i="31" s="1"/>
  <c r="T121" i="31"/>
  <c r="T166" i="31" s="1"/>
  <c r="L121" i="31"/>
  <c r="L166" i="31" s="1"/>
  <c r="D121" i="31"/>
  <c r="D166" i="31" s="1"/>
  <c r="Z121" i="31"/>
  <c r="Z166" i="31" s="1"/>
  <c r="J121" i="31"/>
  <c r="J166" i="31" s="1"/>
  <c r="S121" i="31"/>
  <c r="S166" i="31" s="1"/>
  <c r="C121" i="31"/>
  <c r="C166" i="31" s="1"/>
  <c r="R121" i="31"/>
  <c r="R166" i="31" s="1"/>
  <c r="Q121" i="31"/>
  <c r="Q166" i="31" s="1"/>
  <c r="AD121" i="31"/>
  <c r="AD166" i="31" s="1"/>
  <c r="N121" i="31"/>
  <c r="N166" i="31" s="1"/>
  <c r="AA121" i="31"/>
  <c r="AA166" i="31" s="1"/>
  <c r="K121" i="31"/>
  <c r="K166" i="31" s="1"/>
  <c r="Y121" i="31"/>
  <c r="Y166" i="31" s="1"/>
  <c r="V121" i="31"/>
  <c r="V166" i="31" s="1"/>
  <c r="I121" i="31"/>
  <c r="I166" i="31" s="1"/>
  <c r="F121" i="31"/>
  <c r="F166" i="31" s="1"/>
  <c r="B174" i="31"/>
  <c r="AA129" i="31"/>
  <c r="AA174" i="31" s="1"/>
  <c r="S129" i="31"/>
  <c r="S174" i="31" s="1"/>
  <c r="K129" i="31"/>
  <c r="K174" i="31" s="1"/>
  <c r="C129" i="31"/>
  <c r="C174" i="31" s="1"/>
  <c r="Z129" i="31"/>
  <c r="Z174" i="31" s="1"/>
  <c r="R129" i="31"/>
  <c r="R174" i="31" s="1"/>
  <c r="J129" i="31"/>
  <c r="J174" i="31" s="1"/>
  <c r="Y129" i="31"/>
  <c r="Y174" i="31" s="1"/>
  <c r="Q129" i="31"/>
  <c r="Q174" i="31" s="1"/>
  <c r="I129" i="31"/>
  <c r="I174" i="31" s="1"/>
  <c r="AF129" i="31"/>
  <c r="AF174" i="31" s="1"/>
  <c r="X129" i="31"/>
  <c r="X174" i="31" s="1"/>
  <c r="P129" i="31"/>
  <c r="P174" i="31" s="1"/>
  <c r="H129" i="31"/>
  <c r="H174" i="31" s="1"/>
  <c r="AE129" i="31"/>
  <c r="AE174" i="31" s="1"/>
  <c r="W129" i="31"/>
  <c r="W174" i="31" s="1"/>
  <c r="O129" i="31"/>
  <c r="O174" i="31" s="1"/>
  <c r="G129" i="31"/>
  <c r="G174" i="31" s="1"/>
  <c r="AD129" i="31"/>
  <c r="AD174" i="31" s="1"/>
  <c r="V129" i="31"/>
  <c r="V174" i="31" s="1"/>
  <c r="N129" i="31"/>
  <c r="N174" i="31" s="1"/>
  <c r="F129" i="31"/>
  <c r="F174" i="31" s="1"/>
  <c r="AC129" i="31"/>
  <c r="AC174" i="31" s="1"/>
  <c r="U129" i="31"/>
  <c r="U174" i="31" s="1"/>
  <c r="M129" i="31"/>
  <c r="M174" i="31" s="1"/>
  <c r="E129" i="31"/>
  <c r="E174" i="31" s="1"/>
  <c r="AB129" i="31"/>
  <c r="AB174" i="31" s="1"/>
  <c r="T129" i="31"/>
  <c r="T174" i="31" s="1"/>
  <c r="L129" i="31"/>
  <c r="L174" i="31" s="1"/>
  <c r="D129" i="31"/>
  <c r="D174" i="31" s="1"/>
  <c r="B156" i="31"/>
  <c r="Z111" i="31"/>
  <c r="Z156" i="31" s="1"/>
  <c r="R111" i="31"/>
  <c r="R156" i="31" s="1"/>
  <c r="J111" i="31"/>
  <c r="J156" i="31" s="1"/>
  <c r="Y111" i="31"/>
  <c r="Y156" i="31" s="1"/>
  <c r="Q111" i="31"/>
  <c r="Q156" i="31" s="1"/>
  <c r="I111" i="31"/>
  <c r="I156" i="31" s="1"/>
  <c r="AE111" i="31"/>
  <c r="AE156" i="31" s="1"/>
  <c r="W111" i="31"/>
  <c r="W156" i="31" s="1"/>
  <c r="O111" i="31"/>
  <c r="O156" i="31" s="1"/>
  <c r="G111" i="31"/>
  <c r="G156" i="31" s="1"/>
  <c r="AD111" i="31"/>
  <c r="AD156" i="31" s="1"/>
  <c r="V111" i="31"/>
  <c r="V156" i="31" s="1"/>
  <c r="N111" i="31"/>
  <c r="N156" i="31" s="1"/>
  <c r="F111" i="31"/>
  <c r="F156" i="31" s="1"/>
  <c r="AF111" i="31"/>
  <c r="AF156" i="31" s="1"/>
  <c r="P111" i="31"/>
  <c r="P156" i="31" s="1"/>
  <c r="AC111" i="31"/>
  <c r="AC156" i="31" s="1"/>
  <c r="M111" i="31"/>
  <c r="M156" i="31" s="1"/>
  <c r="AB111" i="31"/>
  <c r="AB156" i="31" s="1"/>
  <c r="L111" i="31"/>
  <c r="L156" i="31" s="1"/>
  <c r="AA111" i="31"/>
  <c r="AA156" i="31" s="1"/>
  <c r="K111" i="31"/>
  <c r="K156" i="31" s="1"/>
  <c r="X111" i="31"/>
  <c r="X156" i="31" s="1"/>
  <c r="H111" i="31"/>
  <c r="H156" i="31" s="1"/>
  <c r="U111" i="31"/>
  <c r="U156" i="31" s="1"/>
  <c r="E111" i="31"/>
  <c r="E156" i="31" s="1"/>
  <c r="T111" i="31"/>
  <c r="T156" i="31" s="1"/>
  <c r="D111" i="31"/>
  <c r="D156" i="31" s="1"/>
  <c r="S111" i="31"/>
  <c r="S156" i="31" s="1"/>
  <c r="C111" i="31"/>
  <c r="C156" i="31" s="1"/>
  <c r="B143" i="31"/>
  <c r="AF98" i="31"/>
  <c r="AF143" i="31" s="1"/>
  <c r="X98" i="31"/>
  <c r="X143" i="31" s="1"/>
  <c r="P98" i="31"/>
  <c r="P143" i="31" s="1"/>
  <c r="H98" i="31"/>
  <c r="H143" i="31" s="1"/>
  <c r="AE98" i="31"/>
  <c r="AE143" i="31" s="1"/>
  <c r="W98" i="31"/>
  <c r="W143" i="31" s="1"/>
  <c r="O98" i="31"/>
  <c r="O143" i="31" s="1"/>
  <c r="G98" i="31"/>
  <c r="G143" i="31" s="1"/>
  <c r="AD98" i="31"/>
  <c r="AD143" i="31" s="1"/>
  <c r="V98" i="31"/>
  <c r="V143" i="31" s="1"/>
  <c r="N98" i="31"/>
  <c r="N143" i="31" s="1"/>
  <c r="F98" i="31"/>
  <c r="F143" i="31" s="1"/>
  <c r="AC98" i="31"/>
  <c r="AC143" i="31" s="1"/>
  <c r="U98" i="31"/>
  <c r="U143" i="31" s="1"/>
  <c r="M98" i="31"/>
  <c r="M143" i="31" s="1"/>
  <c r="E98" i="31"/>
  <c r="E143" i="31" s="1"/>
  <c r="AB98" i="31"/>
  <c r="AB143" i="31" s="1"/>
  <c r="T98" i="31"/>
  <c r="T143" i="31" s="1"/>
  <c r="L98" i="31"/>
  <c r="L143" i="31" s="1"/>
  <c r="D98" i="31"/>
  <c r="D143" i="31" s="1"/>
  <c r="AA98" i="31"/>
  <c r="AA143" i="31" s="1"/>
  <c r="S98" i="31"/>
  <c r="S143" i="31" s="1"/>
  <c r="K98" i="31"/>
  <c r="K143" i="31" s="1"/>
  <c r="C98" i="31"/>
  <c r="C143" i="31" s="1"/>
  <c r="Z98" i="31"/>
  <c r="Z143" i="31" s="1"/>
  <c r="R98" i="31"/>
  <c r="R143" i="31" s="1"/>
  <c r="J98" i="31"/>
  <c r="J143" i="31" s="1"/>
  <c r="Y98" i="31"/>
  <c r="Y143" i="31" s="1"/>
  <c r="Q98" i="31"/>
  <c r="Q143" i="31" s="1"/>
  <c r="I98" i="31"/>
  <c r="I143" i="31" s="1"/>
  <c r="B151" i="31"/>
  <c r="AC106" i="31"/>
  <c r="AC151" i="31" s="1"/>
  <c r="U106" i="31"/>
  <c r="U151" i="31" s="1"/>
  <c r="M106" i="31"/>
  <c r="M151" i="31" s="1"/>
  <c r="E106" i="31"/>
  <c r="E151" i="31" s="1"/>
  <c r="AB106" i="31"/>
  <c r="AB151" i="31" s="1"/>
  <c r="T106" i="31"/>
  <c r="T151" i="31" s="1"/>
  <c r="L106" i="31"/>
  <c r="L151" i="31" s="1"/>
  <c r="D106" i="31"/>
  <c r="D151" i="31" s="1"/>
  <c r="Z106" i="31"/>
  <c r="Z151" i="31" s="1"/>
  <c r="R106" i="31"/>
  <c r="R151" i="31" s="1"/>
  <c r="J106" i="31"/>
  <c r="J151" i="31" s="1"/>
  <c r="Y106" i="31"/>
  <c r="Y151" i="31" s="1"/>
  <c r="Q106" i="31"/>
  <c r="Q151" i="31" s="1"/>
  <c r="I106" i="31"/>
  <c r="I151" i="31" s="1"/>
  <c r="AA106" i="31"/>
  <c r="AA151" i="31" s="1"/>
  <c r="K106" i="31"/>
  <c r="K151" i="31" s="1"/>
  <c r="X106" i="31"/>
  <c r="X151" i="31" s="1"/>
  <c r="H106" i="31"/>
  <c r="H151" i="31" s="1"/>
  <c r="W106" i="31"/>
  <c r="W151" i="31" s="1"/>
  <c r="G106" i="31"/>
  <c r="G151" i="31" s="1"/>
  <c r="V106" i="31"/>
  <c r="V151" i="31" s="1"/>
  <c r="F106" i="31"/>
  <c r="F151" i="31" s="1"/>
  <c r="S106" i="31"/>
  <c r="S151" i="31" s="1"/>
  <c r="C106" i="31"/>
  <c r="C151" i="31" s="1"/>
  <c r="AF106" i="31"/>
  <c r="AF151" i="31" s="1"/>
  <c r="P106" i="31"/>
  <c r="P151" i="31" s="1"/>
  <c r="AE106" i="31"/>
  <c r="AE151" i="31" s="1"/>
  <c r="O106" i="31"/>
  <c r="O151" i="31" s="1"/>
  <c r="AD106" i="31"/>
  <c r="AD151" i="31" s="1"/>
  <c r="N106" i="31"/>
  <c r="N151" i="31" s="1"/>
  <c r="B159" i="31"/>
  <c r="AC114" i="31"/>
  <c r="AC159" i="31" s="1"/>
  <c r="U114" i="31"/>
  <c r="U159" i="31" s="1"/>
  <c r="M114" i="31"/>
  <c r="M159" i="31" s="1"/>
  <c r="E114" i="31"/>
  <c r="E159" i="31" s="1"/>
  <c r="AB114" i="31"/>
  <c r="AB159" i="31" s="1"/>
  <c r="T114" i="31"/>
  <c r="T159" i="31" s="1"/>
  <c r="L114" i="31"/>
  <c r="L159" i="31" s="1"/>
  <c r="D114" i="31"/>
  <c r="D159" i="31" s="1"/>
  <c r="Z114" i="31"/>
  <c r="Z159" i="31" s="1"/>
  <c r="R114" i="31"/>
  <c r="R159" i="31" s="1"/>
  <c r="J114" i="31"/>
  <c r="J159" i="31" s="1"/>
  <c r="Y114" i="31"/>
  <c r="Y159" i="31" s="1"/>
  <c r="Q114" i="31"/>
  <c r="Q159" i="31" s="1"/>
  <c r="I114" i="31"/>
  <c r="I159" i="31" s="1"/>
  <c r="S114" i="31"/>
  <c r="S159" i="31" s="1"/>
  <c r="C114" i="31"/>
  <c r="C159" i="31" s="1"/>
  <c r="AF114" i="31"/>
  <c r="AF159" i="31" s="1"/>
  <c r="P114" i="31"/>
  <c r="P159" i="31" s="1"/>
  <c r="AE114" i="31"/>
  <c r="AE159" i="31" s="1"/>
  <c r="O114" i="31"/>
  <c r="O159" i="31" s="1"/>
  <c r="AD114" i="31"/>
  <c r="AD159" i="31" s="1"/>
  <c r="N114" i="31"/>
  <c r="N159" i="31" s="1"/>
  <c r="AA114" i="31"/>
  <c r="AA159" i="31" s="1"/>
  <c r="K114" i="31"/>
  <c r="K159" i="31" s="1"/>
  <c r="X114" i="31"/>
  <c r="X159" i="31" s="1"/>
  <c r="H114" i="31"/>
  <c r="H159" i="31" s="1"/>
  <c r="W114" i="31"/>
  <c r="W159" i="31" s="1"/>
  <c r="G114" i="31"/>
  <c r="G159" i="31" s="1"/>
  <c r="V114" i="31"/>
  <c r="V159" i="31" s="1"/>
  <c r="F114" i="31"/>
  <c r="F159" i="31" s="1"/>
  <c r="B167" i="31"/>
  <c r="Y122" i="31"/>
  <c r="Y167" i="31" s="1"/>
  <c r="Q122" i="31"/>
  <c r="Q167" i="31" s="1"/>
  <c r="I122" i="31"/>
  <c r="I167" i="31" s="1"/>
  <c r="AF122" i="31"/>
  <c r="AF167" i="31" s="1"/>
  <c r="X122" i="31"/>
  <c r="X167" i="31" s="1"/>
  <c r="P122" i="31"/>
  <c r="P167" i="31" s="1"/>
  <c r="H122" i="31"/>
  <c r="H167" i="31" s="1"/>
  <c r="AD122" i="31"/>
  <c r="AD167" i="31" s="1"/>
  <c r="V122" i="31"/>
  <c r="V167" i="31" s="1"/>
  <c r="N122" i="31"/>
  <c r="N167" i="31" s="1"/>
  <c r="F122" i="31"/>
  <c r="F167" i="31" s="1"/>
  <c r="AC122" i="31"/>
  <c r="AC167" i="31" s="1"/>
  <c r="U122" i="31"/>
  <c r="U167" i="31" s="1"/>
  <c r="M122" i="31"/>
  <c r="M167" i="31" s="1"/>
  <c r="E122" i="31"/>
  <c r="E167" i="31" s="1"/>
  <c r="AA122" i="31"/>
  <c r="AA167" i="31" s="1"/>
  <c r="K122" i="31"/>
  <c r="K167" i="31" s="1"/>
  <c r="T122" i="31"/>
  <c r="T167" i="31" s="1"/>
  <c r="D122" i="31"/>
  <c r="D167" i="31" s="1"/>
  <c r="S122" i="31"/>
  <c r="S167" i="31" s="1"/>
  <c r="C122" i="31"/>
  <c r="C167" i="31" s="1"/>
  <c r="R122" i="31"/>
  <c r="R167" i="31" s="1"/>
  <c r="AE122" i="31"/>
  <c r="AE167" i="31" s="1"/>
  <c r="O122" i="31"/>
  <c r="O167" i="31" s="1"/>
  <c r="AB122" i="31"/>
  <c r="AB167" i="31" s="1"/>
  <c r="L122" i="31"/>
  <c r="L167" i="31" s="1"/>
  <c r="Z122" i="31"/>
  <c r="Z167" i="31" s="1"/>
  <c r="W122" i="31"/>
  <c r="W167" i="31" s="1"/>
  <c r="J122" i="31"/>
  <c r="J167" i="31" s="1"/>
  <c r="G122" i="31"/>
  <c r="G167" i="31" s="1"/>
  <c r="B175" i="31"/>
  <c r="AB130" i="31"/>
  <c r="AB175" i="31" s="1"/>
  <c r="T130" i="31"/>
  <c r="T175" i="31" s="1"/>
  <c r="L130" i="31"/>
  <c r="L175" i="31" s="1"/>
  <c r="D130" i="31"/>
  <c r="D175" i="31" s="1"/>
  <c r="AA130" i="31"/>
  <c r="AA175" i="31" s="1"/>
  <c r="S130" i="31"/>
  <c r="S175" i="31" s="1"/>
  <c r="K130" i="31"/>
  <c r="K175" i="31" s="1"/>
  <c r="C130" i="31"/>
  <c r="C175" i="31" s="1"/>
  <c r="Z130" i="31"/>
  <c r="Z175" i="31" s="1"/>
  <c r="R130" i="31"/>
  <c r="R175" i="31" s="1"/>
  <c r="J130" i="31"/>
  <c r="J175" i="31" s="1"/>
  <c r="Y130" i="31"/>
  <c r="Y175" i="31" s="1"/>
  <c r="Q130" i="31"/>
  <c r="Q175" i="31" s="1"/>
  <c r="I130" i="31"/>
  <c r="I175" i="31" s="1"/>
  <c r="AF130" i="31"/>
  <c r="AF175" i="31" s="1"/>
  <c r="X130" i="31"/>
  <c r="X175" i="31" s="1"/>
  <c r="P130" i="31"/>
  <c r="P175" i="31" s="1"/>
  <c r="H130" i="31"/>
  <c r="H175" i="31" s="1"/>
  <c r="AE130" i="31"/>
  <c r="AE175" i="31" s="1"/>
  <c r="W130" i="31"/>
  <c r="W175" i="31" s="1"/>
  <c r="O130" i="31"/>
  <c r="O175" i="31" s="1"/>
  <c r="G130" i="31"/>
  <c r="G175" i="31" s="1"/>
  <c r="AD130" i="31"/>
  <c r="AD175" i="31" s="1"/>
  <c r="V130" i="31"/>
  <c r="V175" i="31" s="1"/>
  <c r="N130" i="31"/>
  <c r="N175" i="31" s="1"/>
  <c r="F130" i="31"/>
  <c r="F175" i="31" s="1"/>
  <c r="AC130" i="31"/>
  <c r="AC175" i="31" s="1"/>
  <c r="U130" i="31"/>
  <c r="U175" i="31" s="1"/>
  <c r="M130" i="31"/>
  <c r="M175" i="31" s="1"/>
  <c r="E130" i="31"/>
  <c r="E175" i="31" s="1"/>
  <c r="B144" i="31"/>
  <c r="AC99" i="31"/>
  <c r="AC144" i="31" s="1"/>
  <c r="AA99" i="31"/>
  <c r="AA144" i="31" s="1"/>
  <c r="Y99" i="31"/>
  <c r="Y144" i="31" s="1"/>
  <c r="Q99" i="31"/>
  <c r="Q144" i="31" s="1"/>
  <c r="I99" i="31"/>
  <c r="I144" i="31" s="1"/>
  <c r="X99" i="31"/>
  <c r="X144" i="31" s="1"/>
  <c r="P99" i="31"/>
  <c r="P144" i="31" s="1"/>
  <c r="H99" i="31"/>
  <c r="H144" i="31" s="1"/>
  <c r="W99" i="31"/>
  <c r="W144" i="31" s="1"/>
  <c r="O99" i="31"/>
  <c r="O144" i="31" s="1"/>
  <c r="G99" i="31"/>
  <c r="G144" i="31" s="1"/>
  <c r="AF99" i="31"/>
  <c r="AF144" i="31" s="1"/>
  <c r="V99" i="31"/>
  <c r="V144" i="31" s="1"/>
  <c r="N99" i="31"/>
  <c r="N144" i="31" s="1"/>
  <c r="F99" i="31"/>
  <c r="F144" i="31" s="1"/>
  <c r="AE99" i="31"/>
  <c r="AE144" i="31" s="1"/>
  <c r="U99" i="31"/>
  <c r="U144" i="31" s="1"/>
  <c r="M99" i="31"/>
  <c r="M144" i="31" s="1"/>
  <c r="E99" i="31"/>
  <c r="E144" i="31" s="1"/>
  <c r="AD99" i="31"/>
  <c r="AD144" i="31" s="1"/>
  <c r="T99" i="31"/>
  <c r="T144" i="31" s="1"/>
  <c r="L99" i="31"/>
  <c r="L144" i="31" s="1"/>
  <c r="D99" i="31"/>
  <c r="D144" i="31" s="1"/>
  <c r="AB99" i="31"/>
  <c r="AB144" i="31" s="1"/>
  <c r="S99" i="31"/>
  <c r="S144" i="31" s="1"/>
  <c r="K99" i="31"/>
  <c r="K144" i="31" s="1"/>
  <c r="C99" i="31"/>
  <c r="C144" i="31" s="1"/>
  <c r="Z99" i="31"/>
  <c r="Z144" i="31" s="1"/>
  <c r="R99" i="31"/>
  <c r="R144" i="31" s="1"/>
  <c r="J99" i="31"/>
  <c r="J144" i="31" s="1"/>
  <c r="B152" i="31"/>
  <c r="AD107" i="31"/>
  <c r="AD152" i="31" s="1"/>
  <c r="V107" i="31"/>
  <c r="V152" i="31" s="1"/>
  <c r="N107" i="31"/>
  <c r="N152" i="31" s="1"/>
  <c r="F107" i="31"/>
  <c r="F152" i="31" s="1"/>
  <c r="AC107" i="31"/>
  <c r="AC152" i="31" s="1"/>
  <c r="U107" i="31"/>
  <c r="U152" i="31" s="1"/>
  <c r="M107" i="31"/>
  <c r="M152" i="31" s="1"/>
  <c r="E107" i="31"/>
  <c r="E152" i="31" s="1"/>
  <c r="AA107" i="31"/>
  <c r="AA152" i="31" s="1"/>
  <c r="S107" i="31"/>
  <c r="S152" i="31" s="1"/>
  <c r="K107" i="31"/>
  <c r="K152" i="31" s="1"/>
  <c r="C107" i="31"/>
  <c r="C152" i="31" s="1"/>
  <c r="Z107" i="31"/>
  <c r="Z152" i="31" s="1"/>
  <c r="R107" i="31"/>
  <c r="R152" i="31" s="1"/>
  <c r="J107" i="31"/>
  <c r="J152" i="31" s="1"/>
  <c r="AB107" i="31"/>
  <c r="AB152" i="31" s="1"/>
  <c r="L107" i="31"/>
  <c r="L152" i="31" s="1"/>
  <c r="Y107" i="31"/>
  <c r="Y152" i="31" s="1"/>
  <c r="I107" i="31"/>
  <c r="I152" i="31" s="1"/>
  <c r="X107" i="31"/>
  <c r="X152" i="31" s="1"/>
  <c r="H107" i="31"/>
  <c r="H152" i="31" s="1"/>
  <c r="W107" i="31"/>
  <c r="W152" i="31" s="1"/>
  <c r="G107" i="31"/>
  <c r="G152" i="31" s="1"/>
  <c r="T107" i="31"/>
  <c r="T152" i="31" s="1"/>
  <c r="D107" i="31"/>
  <c r="D152" i="31" s="1"/>
  <c r="Q107" i="31"/>
  <c r="Q152" i="31" s="1"/>
  <c r="AF107" i="31"/>
  <c r="AF152" i="31" s="1"/>
  <c r="P107" i="31"/>
  <c r="P152" i="31" s="1"/>
  <c r="AE107" i="31"/>
  <c r="AE152" i="31" s="1"/>
  <c r="O107" i="31"/>
  <c r="O152" i="31" s="1"/>
  <c r="B160" i="31"/>
  <c r="AD115" i="31"/>
  <c r="AD160" i="31" s="1"/>
  <c r="V115" i="31"/>
  <c r="V160" i="31" s="1"/>
  <c r="N115" i="31"/>
  <c r="N160" i="31" s="1"/>
  <c r="F115" i="31"/>
  <c r="F160" i="31" s="1"/>
  <c r="AC115" i="31"/>
  <c r="AC160" i="31" s="1"/>
  <c r="U115" i="31"/>
  <c r="U160" i="31" s="1"/>
  <c r="M115" i="31"/>
  <c r="M160" i="31" s="1"/>
  <c r="E115" i="31"/>
  <c r="E160" i="31" s="1"/>
  <c r="AA115" i="31"/>
  <c r="AA160" i="31" s="1"/>
  <c r="S115" i="31"/>
  <c r="S160" i="31" s="1"/>
  <c r="K115" i="31"/>
  <c r="K160" i="31" s="1"/>
  <c r="C115" i="31"/>
  <c r="C160" i="31" s="1"/>
  <c r="Z115" i="31"/>
  <c r="Z160" i="31" s="1"/>
  <c r="R115" i="31"/>
  <c r="R160" i="31" s="1"/>
  <c r="J115" i="31"/>
  <c r="J160" i="31" s="1"/>
  <c r="T115" i="31"/>
  <c r="T160" i="31" s="1"/>
  <c r="D115" i="31"/>
  <c r="D160" i="31" s="1"/>
  <c r="Q115" i="31"/>
  <c r="Q160" i="31" s="1"/>
  <c r="AF115" i="31"/>
  <c r="AF160" i="31" s="1"/>
  <c r="P115" i="31"/>
  <c r="P160" i="31" s="1"/>
  <c r="AE115" i="31"/>
  <c r="AE160" i="31" s="1"/>
  <c r="O115" i="31"/>
  <c r="O160" i="31" s="1"/>
  <c r="AB115" i="31"/>
  <c r="AB160" i="31" s="1"/>
  <c r="L115" i="31"/>
  <c r="L160" i="31" s="1"/>
  <c r="Y115" i="31"/>
  <c r="Y160" i="31" s="1"/>
  <c r="I115" i="31"/>
  <c r="I160" i="31" s="1"/>
  <c r="X115" i="31"/>
  <c r="X160" i="31" s="1"/>
  <c r="H115" i="31"/>
  <c r="H160" i="31" s="1"/>
  <c r="W115" i="31"/>
  <c r="W160" i="31" s="1"/>
  <c r="G115" i="31"/>
  <c r="G160" i="31" s="1"/>
  <c r="B168" i="31"/>
  <c r="Z123" i="31"/>
  <c r="Z168" i="31" s="1"/>
  <c r="R123" i="31"/>
  <c r="R168" i="31" s="1"/>
  <c r="J123" i="31"/>
  <c r="J168" i="31" s="1"/>
  <c r="Y123" i="31"/>
  <c r="Y168" i="31" s="1"/>
  <c r="Q123" i="31"/>
  <c r="Q168" i="31" s="1"/>
  <c r="I123" i="31"/>
  <c r="I168" i="31" s="1"/>
  <c r="AE123" i="31"/>
  <c r="AE168" i="31" s="1"/>
  <c r="W123" i="31"/>
  <c r="W168" i="31" s="1"/>
  <c r="O123" i="31"/>
  <c r="O168" i="31" s="1"/>
  <c r="G123" i="31"/>
  <c r="G168" i="31" s="1"/>
  <c r="AD123" i="31"/>
  <c r="AD168" i="31" s="1"/>
  <c r="V123" i="31"/>
  <c r="V168" i="31" s="1"/>
  <c r="N123" i="31"/>
  <c r="N168" i="31" s="1"/>
  <c r="F123" i="31"/>
  <c r="F168" i="31" s="1"/>
  <c r="AB123" i="31"/>
  <c r="AB168" i="31" s="1"/>
  <c r="L123" i="31"/>
  <c r="L168" i="31" s="1"/>
  <c r="U123" i="31"/>
  <c r="U168" i="31" s="1"/>
  <c r="E123" i="31"/>
  <c r="E168" i="31" s="1"/>
  <c r="T123" i="31"/>
  <c r="T168" i="31" s="1"/>
  <c r="D123" i="31"/>
  <c r="D168" i="31" s="1"/>
  <c r="S123" i="31"/>
  <c r="S168" i="31" s="1"/>
  <c r="C123" i="31"/>
  <c r="C168" i="31" s="1"/>
  <c r="AF123" i="31"/>
  <c r="AF168" i="31" s="1"/>
  <c r="P123" i="31"/>
  <c r="P168" i="31" s="1"/>
  <c r="AC123" i="31"/>
  <c r="AC168" i="31" s="1"/>
  <c r="M123" i="31"/>
  <c r="M168" i="31" s="1"/>
  <c r="AA123" i="31"/>
  <c r="AA168" i="31" s="1"/>
  <c r="X123" i="31"/>
  <c r="X168" i="31" s="1"/>
  <c r="K123" i="31"/>
  <c r="K168" i="31" s="1"/>
  <c r="H123" i="31"/>
  <c r="H168" i="31" s="1"/>
  <c r="B176" i="31"/>
  <c r="AC131" i="31"/>
  <c r="AC176" i="31" s="1"/>
  <c r="U131" i="31"/>
  <c r="U176" i="31" s="1"/>
  <c r="M131" i="31"/>
  <c r="M176" i="31" s="1"/>
  <c r="E131" i="31"/>
  <c r="E176" i="31" s="1"/>
  <c r="AB131" i="31"/>
  <c r="AB176" i="31" s="1"/>
  <c r="T131" i="31"/>
  <c r="T176" i="31" s="1"/>
  <c r="L131" i="31"/>
  <c r="L176" i="31" s="1"/>
  <c r="D131" i="31"/>
  <c r="D176" i="31" s="1"/>
  <c r="AA131" i="31"/>
  <c r="AA176" i="31" s="1"/>
  <c r="S131" i="31"/>
  <c r="S176" i="31" s="1"/>
  <c r="K131" i="31"/>
  <c r="K176" i="31" s="1"/>
  <c r="C131" i="31"/>
  <c r="C176" i="31" s="1"/>
  <c r="Z131" i="31"/>
  <c r="Z176" i="31" s="1"/>
  <c r="R131" i="31"/>
  <c r="R176" i="31" s="1"/>
  <c r="J131" i="31"/>
  <c r="J176" i="31" s="1"/>
  <c r="Y131" i="31"/>
  <c r="Y176" i="31" s="1"/>
  <c r="Q131" i="31"/>
  <c r="Q176" i="31" s="1"/>
  <c r="I131" i="31"/>
  <c r="I176" i="31" s="1"/>
  <c r="AF131" i="31"/>
  <c r="AF176" i="31" s="1"/>
  <c r="X131" i="31"/>
  <c r="X176" i="31" s="1"/>
  <c r="P131" i="31"/>
  <c r="P176" i="31" s="1"/>
  <c r="H131" i="31"/>
  <c r="H176" i="31" s="1"/>
  <c r="AE131" i="31"/>
  <c r="AE176" i="31" s="1"/>
  <c r="W131" i="31"/>
  <c r="W176" i="31" s="1"/>
  <c r="O131" i="31"/>
  <c r="O176" i="31" s="1"/>
  <c r="G131" i="31"/>
  <c r="G176" i="31" s="1"/>
  <c r="AD131" i="31"/>
  <c r="AD176" i="31" s="1"/>
  <c r="V131" i="31"/>
  <c r="V176" i="31" s="1"/>
  <c r="N131" i="31"/>
  <c r="N176" i="31" s="1"/>
  <c r="F131" i="31"/>
  <c r="F176" i="31" s="1"/>
  <c r="B148" i="31"/>
  <c r="Z103" i="31"/>
  <c r="Z148" i="31" s="1"/>
  <c r="R103" i="31"/>
  <c r="R148" i="31" s="1"/>
  <c r="J103" i="31"/>
  <c r="J148" i="31" s="1"/>
  <c r="Y103" i="31"/>
  <c r="Y148" i="31" s="1"/>
  <c r="Q103" i="31"/>
  <c r="Q148" i="31" s="1"/>
  <c r="I103" i="31"/>
  <c r="I148" i="31" s="1"/>
  <c r="AE103" i="31"/>
  <c r="AE148" i="31" s="1"/>
  <c r="W103" i="31"/>
  <c r="W148" i="31" s="1"/>
  <c r="O103" i="31"/>
  <c r="O148" i="31" s="1"/>
  <c r="G103" i="31"/>
  <c r="G148" i="31" s="1"/>
  <c r="AD103" i="31"/>
  <c r="AD148" i="31" s="1"/>
  <c r="V103" i="31"/>
  <c r="V148" i="31" s="1"/>
  <c r="N103" i="31"/>
  <c r="N148" i="31" s="1"/>
  <c r="F103" i="31"/>
  <c r="F148" i="31" s="1"/>
  <c r="X103" i="31"/>
  <c r="X148" i="31" s="1"/>
  <c r="H103" i="31"/>
  <c r="H148" i="31" s="1"/>
  <c r="U103" i="31"/>
  <c r="U148" i="31" s="1"/>
  <c r="E103" i="31"/>
  <c r="E148" i="31" s="1"/>
  <c r="T103" i="31"/>
  <c r="T148" i="31" s="1"/>
  <c r="D103" i="31"/>
  <c r="D148" i="31" s="1"/>
  <c r="S103" i="31"/>
  <c r="S148" i="31" s="1"/>
  <c r="C103" i="31"/>
  <c r="C148" i="31" s="1"/>
  <c r="AF103" i="31"/>
  <c r="AF148" i="31" s="1"/>
  <c r="P103" i="31"/>
  <c r="P148" i="31" s="1"/>
  <c r="AC103" i="31"/>
  <c r="AC148" i="31" s="1"/>
  <c r="M103" i="31"/>
  <c r="M148" i="31" s="1"/>
  <c r="AB103" i="31"/>
  <c r="AB148" i="31" s="1"/>
  <c r="L103" i="31"/>
  <c r="L148" i="31" s="1"/>
  <c r="AA103" i="31"/>
  <c r="AA148" i="31" s="1"/>
  <c r="K103" i="31"/>
  <c r="K148" i="31" s="1"/>
  <c r="B145" i="31"/>
  <c r="AD100" i="31"/>
  <c r="AD145" i="31" s="1"/>
  <c r="V100" i="31"/>
  <c r="V145" i="31" s="1"/>
  <c r="N100" i="31"/>
  <c r="N145" i="31" s="1"/>
  <c r="F100" i="31"/>
  <c r="F145" i="31" s="1"/>
  <c r="AB100" i="31"/>
  <c r="AB145" i="31" s="1"/>
  <c r="T100" i="31"/>
  <c r="T145" i="31" s="1"/>
  <c r="L100" i="31"/>
  <c r="L145" i="31" s="1"/>
  <c r="D100" i="31"/>
  <c r="D145" i="31" s="1"/>
  <c r="Z100" i="31"/>
  <c r="Z145" i="31" s="1"/>
  <c r="P100" i="31"/>
  <c r="P145" i="31" s="1"/>
  <c r="E100" i="31"/>
  <c r="E145" i="31" s="1"/>
  <c r="Y100" i="31"/>
  <c r="Y145" i="31" s="1"/>
  <c r="O100" i="31"/>
  <c r="O145" i="31" s="1"/>
  <c r="C100" i="31"/>
  <c r="C145" i="31" s="1"/>
  <c r="X100" i="31"/>
  <c r="X145" i="31" s="1"/>
  <c r="M100" i="31"/>
  <c r="M145" i="31" s="1"/>
  <c r="W100" i="31"/>
  <c r="W145" i="31" s="1"/>
  <c r="K100" i="31"/>
  <c r="K145" i="31" s="1"/>
  <c r="AF100" i="31"/>
  <c r="AF145" i="31" s="1"/>
  <c r="U100" i="31"/>
  <c r="U145" i="31" s="1"/>
  <c r="J100" i="31"/>
  <c r="J145" i="31" s="1"/>
  <c r="AE100" i="31"/>
  <c r="AE145" i="31" s="1"/>
  <c r="S100" i="31"/>
  <c r="S145" i="31" s="1"/>
  <c r="I100" i="31"/>
  <c r="I145" i="31" s="1"/>
  <c r="AC100" i="31"/>
  <c r="AC145" i="31" s="1"/>
  <c r="R100" i="31"/>
  <c r="R145" i="31" s="1"/>
  <c r="H100" i="31"/>
  <c r="H145" i="31" s="1"/>
  <c r="AA100" i="31"/>
  <c r="AA145" i="31" s="1"/>
  <c r="Q100" i="31"/>
  <c r="Q145" i="31" s="1"/>
  <c r="G100" i="31"/>
  <c r="G145" i="31" s="1"/>
  <c r="B153" i="31"/>
  <c r="AE108" i="31"/>
  <c r="AE153" i="31" s="1"/>
  <c r="W108" i="31"/>
  <c r="W153" i="31" s="1"/>
  <c r="O108" i="31"/>
  <c r="O153" i="31" s="1"/>
  <c r="G108" i="31"/>
  <c r="G153" i="31" s="1"/>
  <c r="AD108" i="31"/>
  <c r="AD153" i="31" s="1"/>
  <c r="V108" i="31"/>
  <c r="V153" i="31" s="1"/>
  <c r="N108" i="31"/>
  <c r="N153" i="31" s="1"/>
  <c r="F108" i="31"/>
  <c r="F153" i="31" s="1"/>
  <c r="AB108" i="31"/>
  <c r="AB153" i="31" s="1"/>
  <c r="T108" i="31"/>
  <c r="T153" i="31" s="1"/>
  <c r="L108" i="31"/>
  <c r="L153" i="31" s="1"/>
  <c r="D108" i="31"/>
  <c r="D153" i="31" s="1"/>
  <c r="AA108" i="31"/>
  <c r="AA153" i="31" s="1"/>
  <c r="S108" i="31"/>
  <c r="S153" i="31" s="1"/>
  <c r="K108" i="31"/>
  <c r="K153" i="31" s="1"/>
  <c r="C108" i="31"/>
  <c r="C153" i="31" s="1"/>
  <c r="AC108" i="31"/>
  <c r="AC153" i="31" s="1"/>
  <c r="M108" i="31"/>
  <c r="M153" i="31" s="1"/>
  <c r="Z108" i="31"/>
  <c r="Z153" i="31" s="1"/>
  <c r="J108" i="31"/>
  <c r="J153" i="31" s="1"/>
  <c r="Y108" i="31"/>
  <c r="Y153" i="31" s="1"/>
  <c r="I108" i="31"/>
  <c r="I153" i="31" s="1"/>
  <c r="X108" i="31"/>
  <c r="X153" i="31" s="1"/>
  <c r="H108" i="31"/>
  <c r="H153" i="31" s="1"/>
  <c r="U108" i="31"/>
  <c r="U153" i="31" s="1"/>
  <c r="E108" i="31"/>
  <c r="E153" i="31" s="1"/>
  <c r="R108" i="31"/>
  <c r="R153" i="31" s="1"/>
  <c r="Q108" i="31"/>
  <c r="Q153" i="31" s="1"/>
  <c r="AF108" i="31"/>
  <c r="AF153" i="31" s="1"/>
  <c r="P108" i="31"/>
  <c r="P153" i="31" s="1"/>
  <c r="B161" i="31"/>
  <c r="AE116" i="31"/>
  <c r="AE161" i="31" s="1"/>
  <c r="W116" i="31"/>
  <c r="W161" i="31" s="1"/>
  <c r="O116" i="31"/>
  <c r="O161" i="31" s="1"/>
  <c r="G116" i="31"/>
  <c r="G161" i="31" s="1"/>
  <c r="AD116" i="31"/>
  <c r="AD161" i="31" s="1"/>
  <c r="V116" i="31"/>
  <c r="V161" i="31" s="1"/>
  <c r="N116" i="31"/>
  <c r="N161" i="31" s="1"/>
  <c r="F116" i="31"/>
  <c r="F161" i="31" s="1"/>
  <c r="AB116" i="31"/>
  <c r="AB161" i="31" s="1"/>
  <c r="T116" i="31"/>
  <c r="T161" i="31" s="1"/>
  <c r="L116" i="31"/>
  <c r="L161" i="31" s="1"/>
  <c r="D116" i="31"/>
  <c r="D161" i="31" s="1"/>
  <c r="AA116" i="31"/>
  <c r="AA161" i="31" s="1"/>
  <c r="S116" i="31"/>
  <c r="S161" i="31" s="1"/>
  <c r="K116" i="31"/>
  <c r="K161" i="31" s="1"/>
  <c r="C116" i="31"/>
  <c r="C161" i="31" s="1"/>
  <c r="U116" i="31"/>
  <c r="U161" i="31" s="1"/>
  <c r="E116" i="31"/>
  <c r="E161" i="31" s="1"/>
  <c r="R116" i="31"/>
  <c r="R161" i="31" s="1"/>
  <c r="Q116" i="31"/>
  <c r="Q161" i="31" s="1"/>
  <c r="AF116" i="31"/>
  <c r="AF161" i="31" s="1"/>
  <c r="P116" i="31"/>
  <c r="P161" i="31" s="1"/>
  <c r="AC116" i="31"/>
  <c r="AC161" i="31" s="1"/>
  <c r="M116" i="31"/>
  <c r="M161" i="31" s="1"/>
  <c r="Z116" i="31"/>
  <c r="Z161" i="31" s="1"/>
  <c r="J116" i="31"/>
  <c r="J161" i="31" s="1"/>
  <c r="Y116" i="31"/>
  <c r="Y161" i="31" s="1"/>
  <c r="I116" i="31"/>
  <c r="I161" i="31" s="1"/>
  <c r="X116" i="31"/>
  <c r="X161" i="31" s="1"/>
  <c r="H116" i="31"/>
  <c r="H161" i="31" s="1"/>
  <c r="S124" i="31"/>
  <c r="S169" i="31" s="1"/>
  <c r="K124" i="31"/>
  <c r="K169" i="31" s="1"/>
  <c r="P124" i="31"/>
  <c r="P169" i="31" s="1"/>
  <c r="H124" i="31"/>
  <c r="H169" i="31" s="1"/>
  <c r="V124" i="31"/>
  <c r="V169" i="31" s="1"/>
  <c r="F124" i="31"/>
  <c r="F169" i="31" s="1"/>
  <c r="N124" i="31"/>
  <c r="N169" i="31" s="1"/>
  <c r="AB124" i="31"/>
  <c r="AB169" i="31" s="1"/>
  <c r="B177" i="31"/>
  <c r="AD132" i="31"/>
  <c r="AD177" i="31" s="1"/>
  <c r="V132" i="31"/>
  <c r="V177" i="31" s="1"/>
  <c r="N132" i="31"/>
  <c r="N177" i="31" s="1"/>
  <c r="F132" i="31"/>
  <c r="F177" i="31" s="1"/>
  <c r="AC132" i="31"/>
  <c r="AC177" i="31" s="1"/>
  <c r="U132" i="31"/>
  <c r="U177" i="31" s="1"/>
  <c r="M132" i="31"/>
  <c r="M177" i="31" s="1"/>
  <c r="E132" i="31"/>
  <c r="E177" i="31" s="1"/>
  <c r="AB132" i="31"/>
  <c r="AB177" i="31" s="1"/>
  <c r="T132" i="31"/>
  <c r="T177" i="31" s="1"/>
  <c r="L132" i="31"/>
  <c r="L177" i="31" s="1"/>
  <c r="D132" i="31"/>
  <c r="D177" i="31" s="1"/>
  <c r="AA132" i="31"/>
  <c r="AA177" i="31" s="1"/>
  <c r="S132" i="31"/>
  <c r="S177" i="31" s="1"/>
  <c r="K132" i="31"/>
  <c r="K177" i="31" s="1"/>
  <c r="C132" i="31"/>
  <c r="C177" i="31" s="1"/>
  <c r="Z132" i="31"/>
  <c r="Z177" i="31" s="1"/>
  <c r="R132" i="31"/>
  <c r="R177" i="31" s="1"/>
  <c r="J132" i="31"/>
  <c r="J177" i="31" s="1"/>
  <c r="Y132" i="31"/>
  <c r="Y177" i="31" s="1"/>
  <c r="Q132" i="31"/>
  <c r="Q177" i="31" s="1"/>
  <c r="I132" i="31"/>
  <c r="I177" i="31" s="1"/>
  <c r="AF132" i="31"/>
  <c r="AF177" i="31" s="1"/>
  <c r="X132" i="31"/>
  <c r="X177" i="31" s="1"/>
  <c r="P132" i="31"/>
  <c r="P177" i="31" s="1"/>
  <c r="H132" i="31"/>
  <c r="H177" i="31" s="1"/>
  <c r="AE132" i="31"/>
  <c r="AE177" i="31" s="1"/>
  <c r="W132" i="31"/>
  <c r="W177" i="31" s="1"/>
  <c r="O132" i="31"/>
  <c r="O177" i="31" s="1"/>
  <c r="G132" i="31"/>
  <c r="G177" i="31" s="1"/>
  <c r="B138" i="31"/>
  <c r="AA93" i="31"/>
  <c r="AA138" i="31" s="1"/>
  <c r="S93" i="31"/>
  <c r="S138" i="31" s="1"/>
  <c r="K93" i="31"/>
  <c r="K138" i="31" s="1"/>
  <c r="C93" i="31"/>
  <c r="C138" i="31" s="1"/>
  <c r="Z93" i="31"/>
  <c r="Z138" i="31" s="1"/>
  <c r="R93" i="31"/>
  <c r="R138" i="31" s="1"/>
  <c r="J93" i="31"/>
  <c r="J138" i="31" s="1"/>
  <c r="Y93" i="31"/>
  <c r="Y138" i="31" s="1"/>
  <c r="Q93" i="31"/>
  <c r="Q138" i="31" s="1"/>
  <c r="I93" i="31"/>
  <c r="I138" i="31" s="1"/>
  <c r="AF93" i="31"/>
  <c r="AF138" i="31" s="1"/>
  <c r="X93" i="31"/>
  <c r="X138" i="31" s="1"/>
  <c r="P93" i="31"/>
  <c r="P138" i="31" s="1"/>
  <c r="H93" i="31"/>
  <c r="H138" i="31" s="1"/>
  <c r="AE93" i="31"/>
  <c r="AE138" i="31" s="1"/>
  <c r="W93" i="31"/>
  <c r="W138" i="31" s="1"/>
  <c r="O93" i="31"/>
  <c r="O138" i="31" s="1"/>
  <c r="G93" i="31"/>
  <c r="G138" i="31" s="1"/>
  <c r="AD93" i="31"/>
  <c r="AD138" i="31" s="1"/>
  <c r="V93" i="31"/>
  <c r="V138" i="31" s="1"/>
  <c r="N93" i="31"/>
  <c r="N138" i="31" s="1"/>
  <c r="F93" i="31"/>
  <c r="F138" i="31" s="1"/>
  <c r="AC93" i="31"/>
  <c r="AC138" i="31" s="1"/>
  <c r="U93" i="31"/>
  <c r="U138" i="31" s="1"/>
  <c r="M93" i="31"/>
  <c r="M138" i="31" s="1"/>
  <c r="E93" i="31"/>
  <c r="E138" i="31" s="1"/>
  <c r="AB93" i="31"/>
  <c r="AB138" i="31" s="1"/>
  <c r="T93" i="31"/>
  <c r="T138" i="31" s="1"/>
  <c r="L93" i="31"/>
  <c r="L138" i="31" s="1"/>
  <c r="D93" i="31"/>
  <c r="D138" i="31" s="1"/>
  <c r="X101" i="31"/>
  <c r="X146" i="31" s="1"/>
  <c r="U101" i="31"/>
  <c r="U146" i="31" s="1"/>
  <c r="S101" i="31"/>
  <c r="S146" i="31" s="1"/>
  <c r="K101" i="31"/>
  <c r="K146" i="31" s="1"/>
  <c r="B162" i="31"/>
  <c r="AA117" i="31"/>
  <c r="AA162" i="31" s="1"/>
  <c r="H117" i="31"/>
  <c r="H162" i="31" s="1"/>
  <c r="AE117" i="31"/>
  <c r="AE162" i="31" s="1"/>
  <c r="N117" i="31"/>
  <c r="N162" i="31" s="1"/>
  <c r="E117" i="31"/>
  <c r="E162" i="31" s="1"/>
  <c r="C117" i="31"/>
  <c r="C162" i="31" s="1"/>
  <c r="V117" i="31"/>
  <c r="V162" i="31" s="1"/>
  <c r="B170" i="31"/>
  <c r="AE125" i="31"/>
  <c r="AE170" i="31" s="1"/>
  <c r="W125" i="31"/>
  <c r="W170" i="31" s="1"/>
  <c r="AB125" i="31"/>
  <c r="AB170" i="31" s="1"/>
  <c r="T125" i="31"/>
  <c r="T170" i="31" s="1"/>
  <c r="L125" i="31"/>
  <c r="L170" i="31" s="1"/>
  <c r="D125" i="31"/>
  <c r="D170" i="31" s="1"/>
  <c r="AA125" i="31"/>
  <c r="AA170" i="31" s="1"/>
  <c r="S125" i="31"/>
  <c r="S170" i="31" s="1"/>
  <c r="K125" i="31"/>
  <c r="K170" i="31" s="1"/>
  <c r="C125" i="31"/>
  <c r="C170" i="31" s="1"/>
  <c r="Z125" i="31"/>
  <c r="Z170" i="31" s="1"/>
  <c r="Y125" i="31"/>
  <c r="Y170" i="31" s="1"/>
  <c r="Q125" i="31"/>
  <c r="Q170" i="31" s="1"/>
  <c r="I125" i="31"/>
  <c r="I170" i="31" s="1"/>
  <c r="AF125" i="31"/>
  <c r="AF170" i="31" s="1"/>
  <c r="X125" i="31"/>
  <c r="X170" i="31" s="1"/>
  <c r="P125" i="31"/>
  <c r="P170" i="31" s="1"/>
  <c r="H125" i="31"/>
  <c r="H170" i="31" s="1"/>
  <c r="N125" i="31"/>
  <c r="N170" i="31" s="1"/>
  <c r="AC125" i="31"/>
  <c r="AC170" i="31" s="1"/>
  <c r="G125" i="31"/>
  <c r="G170" i="31" s="1"/>
  <c r="V125" i="31"/>
  <c r="V170" i="31" s="1"/>
  <c r="F125" i="31"/>
  <c r="F170" i="31" s="1"/>
  <c r="U125" i="31"/>
  <c r="U170" i="31" s="1"/>
  <c r="E125" i="31"/>
  <c r="E170" i="31" s="1"/>
  <c r="R125" i="31"/>
  <c r="R170" i="31" s="1"/>
  <c r="O125" i="31"/>
  <c r="O170" i="31" s="1"/>
  <c r="AD125" i="31"/>
  <c r="AD170" i="31" s="1"/>
  <c r="M125" i="31"/>
  <c r="M170" i="31" s="1"/>
  <c r="J125" i="31"/>
  <c r="J170" i="31" s="1"/>
  <c r="B178" i="31"/>
  <c r="AE133" i="31"/>
  <c r="AE178" i="31" s="1"/>
  <c r="W133" i="31"/>
  <c r="W178" i="31" s="1"/>
  <c r="O133" i="31"/>
  <c r="O178" i="31" s="1"/>
  <c r="G133" i="31"/>
  <c r="G178" i="31" s="1"/>
  <c r="AD133" i="31"/>
  <c r="AD178" i="31" s="1"/>
  <c r="V133" i="31"/>
  <c r="V178" i="31" s="1"/>
  <c r="N133" i="31"/>
  <c r="N178" i="31" s="1"/>
  <c r="F133" i="31"/>
  <c r="F178" i="31" s="1"/>
  <c r="AC133" i="31"/>
  <c r="AC178" i="31" s="1"/>
  <c r="U133" i="31"/>
  <c r="U178" i="31" s="1"/>
  <c r="M133" i="31"/>
  <c r="M178" i="31" s="1"/>
  <c r="E133" i="31"/>
  <c r="E178" i="31" s="1"/>
  <c r="AB133" i="31"/>
  <c r="AB178" i="31" s="1"/>
  <c r="T133" i="31"/>
  <c r="T178" i="31" s="1"/>
  <c r="L133" i="31"/>
  <c r="L178" i="31" s="1"/>
  <c r="D133" i="31"/>
  <c r="D178" i="31" s="1"/>
  <c r="AA133" i="31"/>
  <c r="AA178" i="31" s="1"/>
  <c r="S133" i="31"/>
  <c r="S178" i="31" s="1"/>
  <c r="K133" i="31"/>
  <c r="K178" i="31" s="1"/>
  <c r="C133" i="31"/>
  <c r="C178" i="31" s="1"/>
  <c r="Z133" i="31"/>
  <c r="Z178" i="31" s="1"/>
  <c r="R133" i="31"/>
  <c r="R178" i="31" s="1"/>
  <c r="J133" i="31"/>
  <c r="J178" i="31" s="1"/>
  <c r="Y133" i="31"/>
  <c r="Y178" i="31" s="1"/>
  <c r="Q133" i="31"/>
  <c r="Q178" i="31" s="1"/>
  <c r="I133" i="31"/>
  <c r="I178" i="31" s="1"/>
  <c r="AF133" i="31"/>
  <c r="AF178" i="31" s="1"/>
  <c r="X133" i="31"/>
  <c r="X178" i="31" s="1"/>
  <c r="P133" i="31"/>
  <c r="P178" i="31" s="1"/>
  <c r="H133" i="31"/>
  <c r="H178" i="31" s="1"/>
  <c r="B140" i="31"/>
  <c r="AC95" i="31"/>
  <c r="AC140" i="31" s="1"/>
  <c r="U95" i="31"/>
  <c r="U140" i="31" s="1"/>
  <c r="M95" i="31"/>
  <c r="M140" i="31" s="1"/>
  <c r="E95" i="31"/>
  <c r="E140" i="31" s="1"/>
  <c r="AB95" i="31"/>
  <c r="AB140" i="31" s="1"/>
  <c r="T95" i="31"/>
  <c r="T140" i="31" s="1"/>
  <c r="L95" i="31"/>
  <c r="L140" i="31" s="1"/>
  <c r="D95" i="31"/>
  <c r="D140" i="31" s="1"/>
  <c r="AA95" i="31"/>
  <c r="AA140" i="31" s="1"/>
  <c r="S95" i="31"/>
  <c r="S140" i="31" s="1"/>
  <c r="K95" i="31"/>
  <c r="K140" i="31" s="1"/>
  <c r="C95" i="31"/>
  <c r="C140" i="31" s="1"/>
  <c r="Z95" i="31"/>
  <c r="Z140" i="31" s="1"/>
  <c r="R95" i="31"/>
  <c r="R140" i="31" s="1"/>
  <c r="J95" i="31"/>
  <c r="J140" i="31" s="1"/>
  <c r="Y95" i="31"/>
  <c r="Y140" i="31" s="1"/>
  <c r="Q95" i="31"/>
  <c r="Q140" i="31" s="1"/>
  <c r="I95" i="31"/>
  <c r="I140" i="31" s="1"/>
  <c r="AF95" i="31"/>
  <c r="AF140" i="31" s="1"/>
  <c r="X95" i="31"/>
  <c r="X140" i="31" s="1"/>
  <c r="P95" i="31"/>
  <c r="P140" i="31" s="1"/>
  <c r="H95" i="31"/>
  <c r="H140" i="31" s="1"/>
  <c r="AE95" i="31"/>
  <c r="AE140" i="31" s="1"/>
  <c r="W95" i="31"/>
  <c r="W140" i="31" s="1"/>
  <c r="O95" i="31"/>
  <c r="O140" i="31" s="1"/>
  <c r="G95" i="31"/>
  <c r="G140" i="31" s="1"/>
  <c r="AD95" i="31"/>
  <c r="AD140" i="31" s="1"/>
  <c r="V95" i="31"/>
  <c r="V140" i="31" s="1"/>
  <c r="N95" i="31"/>
  <c r="N140" i="31" s="1"/>
  <c r="F95" i="31"/>
  <c r="F140" i="31" s="1"/>
  <c r="B139" i="31"/>
  <c r="AB94" i="31"/>
  <c r="AB139" i="31" s="1"/>
  <c r="T94" i="31"/>
  <c r="T139" i="31" s="1"/>
  <c r="L94" i="31"/>
  <c r="L139" i="31" s="1"/>
  <c r="D94" i="31"/>
  <c r="D139" i="31" s="1"/>
  <c r="AA94" i="31"/>
  <c r="AA139" i="31" s="1"/>
  <c r="S94" i="31"/>
  <c r="S139" i="31" s="1"/>
  <c r="K94" i="31"/>
  <c r="K139" i="31" s="1"/>
  <c r="C94" i="31"/>
  <c r="C139" i="31" s="1"/>
  <c r="Z94" i="31"/>
  <c r="Z139" i="31" s="1"/>
  <c r="R94" i="31"/>
  <c r="R139" i="31" s="1"/>
  <c r="J94" i="31"/>
  <c r="J139" i="31" s="1"/>
  <c r="Y94" i="31"/>
  <c r="Y139" i="31" s="1"/>
  <c r="Q94" i="31"/>
  <c r="Q139" i="31" s="1"/>
  <c r="I94" i="31"/>
  <c r="I139" i="31" s="1"/>
  <c r="AF94" i="31"/>
  <c r="AF139" i="31" s="1"/>
  <c r="X94" i="31"/>
  <c r="X139" i="31" s="1"/>
  <c r="P94" i="31"/>
  <c r="P139" i="31" s="1"/>
  <c r="H94" i="31"/>
  <c r="H139" i="31" s="1"/>
  <c r="AE94" i="31"/>
  <c r="AE139" i="31" s="1"/>
  <c r="W94" i="31"/>
  <c r="W139" i="31" s="1"/>
  <c r="O94" i="31"/>
  <c r="O139" i="31" s="1"/>
  <c r="G94" i="31"/>
  <c r="G139" i="31" s="1"/>
  <c r="AD94" i="31"/>
  <c r="AD139" i="31" s="1"/>
  <c r="V94" i="31"/>
  <c r="V139" i="31" s="1"/>
  <c r="N94" i="31"/>
  <c r="N139" i="31" s="1"/>
  <c r="F94" i="31"/>
  <c r="F139" i="31" s="1"/>
  <c r="AC94" i="31"/>
  <c r="AC139" i="31" s="1"/>
  <c r="U94" i="31"/>
  <c r="U139" i="31" s="1"/>
  <c r="M94" i="31"/>
  <c r="M139" i="31" s="1"/>
  <c r="E94" i="31"/>
  <c r="E139" i="31" s="1"/>
  <c r="B147" i="31"/>
  <c r="Y102" i="31"/>
  <c r="Y147" i="31" s="1"/>
  <c r="Q102" i="31"/>
  <c r="Q147" i="31" s="1"/>
  <c r="I102" i="31"/>
  <c r="I147" i="31" s="1"/>
  <c r="AF102" i="31"/>
  <c r="AF147" i="31" s="1"/>
  <c r="X102" i="31"/>
  <c r="X147" i="31" s="1"/>
  <c r="P102" i="31"/>
  <c r="P147" i="31" s="1"/>
  <c r="H102" i="31"/>
  <c r="H147" i="31" s="1"/>
  <c r="AD102" i="31"/>
  <c r="AD147" i="31" s="1"/>
  <c r="V102" i="31"/>
  <c r="V147" i="31" s="1"/>
  <c r="N102" i="31"/>
  <c r="N147" i="31" s="1"/>
  <c r="F102" i="31"/>
  <c r="F147" i="31" s="1"/>
  <c r="AC102" i="31"/>
  <c r="AC147" i="31" s="1"/>
  <c r="U102" i="31"/>
  <c r="U147" i="31" s="1"/>
  <c r="M102" i="31"/>
  <c r="M147" i="31" s="1"/>
  <c r="E102" i="31"/>
  <c r="E147" i="31" s="1"/>
  <c r="W102" i="31"/>
  <c r="W147" i="31" s="1"/>
  <c r="G102" i="31"/>
  <c r="G147" i="31" s="1"/>
  <c r="T102" i="31"/>
  <c r="T147" i="31" s="1"/>
  <c r="D102" i="31"/>
  <c r="D147" i="31" s="1"/>
  <c r="S102" i="31"/>
  <c r="S147" i="31" s="1"/>
  <c r="C102" i="31"/>
  <c r="C147" i="31" s="1"/>
  <c r="R102" i="31"/>
  <c r="R147" i="31" s="1"/>
  <c r="AE102" i="31"/>
  <c r="AE147" i="31" s="1"/>
  <c r="O102" i="31"/>
  <c r="O147" i="31" s="1"/>
  <c r="AB102" i="31"/>
  <c r="AB147" i="31" s="1"/>
  <c r="L102" i="31"/>
  <c r="L147" i="31" s="1"/>
  <c r="AA102" i="31"/>
  <c r="AA147" i="31" s="1"/>
  <c r="K102" i="31"/>
  <c r="K147" i="31" s="1"/>
  <c r="Z102" i="31"/>
  <c r="Z147" i="31" s="1"/>
  <c r="J102" i="31"/>
  <c r="J147" i="31" s="1"/>
  <c r="B155" i="31"/>
  <c r="Y110" i="31"/>
  <c r="Y155" i="31" s="1"/>
  <c r="Q110" i="31"/>
  <c r="Q155" i="31" s="1"/>
  <c r="I110" i="31"/>
  <c r="I155" i="31" s="1"/>
  <c r="AF110" i="31"/>
  <c r="AF155" i="31" s="1"/>
  <c r="X110" i="31"/>
  <c r="X155" i="31" s="1"/>
  <c r="P110" i="31"/>
  <c r="P155" i="31" s="1"/>
  <c r="H110" i="31"/>
  <c r="H155" i="31" s="1"/>
  <c r="AD110" i="31"/>
  <c r="AD155" i="31" s="1"/>
  <c r="V110" i="31"/>
  <c r="V155" i="31" s="1"/>
  <c r="N110" i="31"/>
  <c r="N155" i="31" s="1"/>
  <c r="F110" i="31"/>
  <c r="F155" i="31" s="1"/>
  <c r="AC110" i="31"/>
  <c r="AC155" i="31" s="1"/>
  <c r="U110" i="31"/>
  <c r="U155" i="31" s="1"/>
  <c r="M110" i="31"/>
  <c r="M155" i="31" s="1"/>
  <c r="E110" i="31"/>
  <c r="E155" i="31" s="1"/>
  <c r="AE110" i="31"/>
  <c r="AE155" i="31" s="1"/>
  <c r="O110" i="31"/>
  <c r="O155" i="31" s="1"/>
  <c r="AB110" i="31"/>
  <c r="AB155" i="31" s="1"/>
  <c r="L110" i="31"/>
  <c r="L155" i="31" s="1"/>
  <c r="AA110" i="31"/>
  <c r="AA155" i="31" s="1"/>
  <c r="K110" i="31"/>
  <c r="K155" i="31" s="1"/>
  <c r="Z110" i="31"/>
  <c r="Z155" i="31" s="1"/>
  <c r="J110" i="31"/>
  <c r="J155" i="31" s="1"/>
  <c r="W110" i="31"/>
  <c r="W155" i="31" s="1"/>
  <c r="G110" i="31"/>
  <c r="G155" i="31" s="1"/>
  <c r="T110" i="31"/>
  <c r="T155" i="31" s="1"/>
  <c r="D110" i="31"/>
  <c r="D155" i="31" s="1"/>
  <c r="S110" i="31"/>
  <c r="S155" i="31" s="1"/>
  <c r="C110" i="31"/>
  <c r="C155" i="31" s="1"/>
  <c r="R110" i="31"/>
  <c r="R155" i="31" s="1"/>
  <c r="B163" i="31"/>
  <c r="AC118" i="31"/>
  <c r="AC163" i="31" s="1"/>
  <c r="U118" i="31"/>
  <c r="U163" i="31" s="1"/>
  <c r="M118" i="31"/>
  <c r="M163" i="31" s="1"/>
  <c r="E118" i="31"/>
  <c r="E163" i="31" s="1"/>
  <c r="AB118" i="31"/>
  <c r="AB163" i="31" s="1"/>
  <c r="T118" i="31"/>
  <c r="T163" i="31" s="1"/>
  <c r="L118" i="31"/>
  <c r="L163" i="31" s="1"/>
  <c r="D118" i="31"/>
  <c r="D163" i="31" s="1"/>
  <c r="Z118" i="31"/>
  <c r="Z163" i="31" s="1"/>
  <c r="R118" i="31"/>
  <c r="R163" i="31" s="1"/>
  <c r="J118" i="31"/>
  <c r="J163" i="31" s="1"/>
  <c r="Y118" i="31"/>
  <c r="Y163" i="31" s="1"/>
  <c r="Q118" i="31"/>
  <c r="Q163" i="31" s="1"/>
  <c r="I118" i="31"/>
  <c r="I163" i="31" s="1"/>
  <c r="AF118" i="31"/>
  <c r="AF163" i="31" s="1"/>
  <c r="P118" i="31"/>
  <c r="P163" i="31" s="1"/>
  <c r="AE118" i="31"/>
  <c r="AE163" i="31" s="1"/>
  <c r="O118" i="31"/>
  <c r="O163" i="31" s="1"/>
  <c r="AA118" i="31"/>
  <c r="AA163" i="31" s="1"/>
  <c r="K118" i="31"/>
  <c r="K163" i="31" s="1"/>
  <c r="X118" i="31"/>
  <c r="X163" i="31" s="1"/>
  <c r="H118" i="31"/>
  <c r="H163" i="31" s="1"/>
  <c r="AD118" i="31"/>
  <c r="AD163" i="31" s="1"/>
  <c r="W118" i="31"/>
  <c r="W163" i="31" s="1"/>
  <c r="V118" i="31"/>
  <c r="V163" i="31" s="1"/>
  <c r="S118" i="31"/>
  <c r="S163" i="31" s="1"/>
  <c r="N118" i="31"/>
  <c r="N163" i="31" s="1"/>
  <c r="G118" i="31"/>
  <c r="G163" i="31" s="1"/>
  <c r="F118" i="31"/>
  <c r="F163" i="31" s="1"/>
  <c r="C118" i="31"/>
  <c r="C163" i="31" s="1"/>
  <c r="B171" i="31"/>
  <c r="AF126" i="31"/>
  <c r="AF171" i="31" s="1"/>
  <c r="X126" i="31"/>
  <c r="X171" i="31" s="1"/>
  <c r="P126" i="31"/>
  <c r="P171" i="31" s="1"/>
  <c r="H126" i="31"/>
  <c r="H171" i="31" s="1"/>
  <c r="AE126" i="31"/>
  <c r="AE171" i="31" s="1"/>
  <c r="W126" i="31"/>
  <c r="W171" i="31" s="1"/>
  <c r="O126" i="31"/>
  <c r="O171" i="31" s="1"/>
  <c r="AD126" i="31"/>
  <c r="AD171" i="31" s="1"/>
  <c r="V126" i="31"/>
  <c r="V171" i="31" s="1"/>
  <c r="N126" i="31"/>
  <c r="N171" i="31" s="1"/>
  <c r="AC126" i="31"/>
  <c r="AC171" i="31" s="1"/>
  <c r="U126" i="31"/>
  <c r="U171" i="31" s="1"/>
  <c r="M126" i="31"/>
  <c r="M171" i="31" s="1"/>
  <c r="E126" i="31"/>
  <c r="E171" i="31" s="1"/>
  <c r="AB126" i="31"/>
  <c r="AB171" i="31" s="1"/>
  <c r="T126" i="31"/>
  <c r="T171" i="31" s="1"/>
  <c r="L126" i="31"/>
  <c r="L171" i="31" s="1"/>
  <c r="D126" i="31"/>
  <c r="D171" i="31" s="1"/>
  <c r="AA126" i="31"/>
  <c r="AA171" i="31" s="1"/>
  <c r="S126" i="31"/>
  <c r="S171" i="31" s="1"/>
  <c r="K126" i="31"/>
  <c r="K171" i="31" s="1"/>
  <c r="C126" i="31"/>
  <c r="C171" i="31" s="1"/>
  <c r="Z126" i="31"/>
  <c r="Z171" i="31" s="1"/>
  <c r="R126" i="31"/>
  <c r="R171" i="31" s="1"/>
  <c r="J126" i="31"/>
  <c r="J171" i="31" s="1"/>
  <c r="Y126" i="31"/>
  <c r="Y171" i="31" s="1"/>
  <c r="Q126" i="31"/>
  <c r="Q171" i="31" s="1"/>
  <c r="I126" i="31"/>
  <c r="I171" i="31" s="1"/>
  <c r="G126" i="31"/>
  <c r="G171" i="31" s="1"/>
  <c r="F126" i="31"/>
  <c r="F171" i="31" s="1"/>
  <c r="B179" i="31"/>
  <c r="AF134" i="31"/>
  <c r="AF179" i="31" s="1"/>
  <c r="G134" i="31"/>
  <c r="G179" i="31" s="1"/>
  <c r="AD134" i="31"/>
  <c r="AD179" i="31" s="1"/>
  <c r="E134" i="31"/>
  <c r="E179" i="31" s="1"/>
  <c r="AB134" i="31"/>
  <c r="AB179" i="31" s="1"/>
  <c r="C134" i="31"/>
  <c r="C179" i="31" s="1"/>
  <c r="Z134" i="31"/>
  <c r="Z179" i="31" s="1"/>
  <c r="B169" i="30"/>
  <c r="B214" i="30" s="1"/>
  <c r="B33" i="9" s="1"/>
  <c r="Z169" i="30"/>
  <c r="J169" i="30"/>
  <c r="Y169" i="30"/>
  <c r="Q169" i="30"/>
  <c r="I169" i="30"/>
  <c r="AD169" i="30"/>
  <c r="H169" i="30"/>
  <c r="AB169" i="30"/>
  <c r="X169" i="30"/>
  <c r="D169" i="30"/>
  <c r="V169" i="30"/>
  <c r="L169" i="30"/>
  <c r="C169" i="30"/>
  <c r="M169" i="30"/>
  <c r="K169" i="30"/>
  <c r="G169" i="30"/>
  <c r="AA169" i="30"/>
  <c r="U169" i="30"/>
  <c r="B146" i="30"/>
  <c r="B191" i="30" s="1"/>
  <c r="B10" i="9" s="1"/>
  <c r="AB146" i="30"/>
  <c r="T146" i="30"/>
  <c r="AE146" i="30"/>
  <c r="K146" i="30"/>
  <c r="AD146" i="30"/>
  <c r="S146" i="30"/>
  <c r="J146" i="30"/>
  <c r="AC146" i="30"/>
  <c r="R146" i="30"/>
  <c r="E146" i="30"/>
  <c r="H146" i="30"/>
  <c r="Y146" i="30"/>
  <c r="P146" i="30"/>
  <c r="G146" i="30"/>
  <c r="O146" i="30"/>
  <c r="F146" i="30"/>
  <c r="AF146" i="30"/>
  <c r="V146" i="30"/>
  <c r="M146" i="30"/>
  <c r="C146" i="30"/>
  <c r="B154" i="30"/>
  <c r="B199" i="30" s="1"/>
  <c r="B18" i="9" s="1"/>
  <c r="N154" i="30"/>
  <c r="F154" i="30"/>
  <c r="AB154" i="30"/>
  <c r="T154" i="30"/>
  <c r="L154" i="30"/>
  <c r="AA154" i="30"/>
  <c r="K154" i="30"/>
  <c r="C154" i="30"/>
  <c r="R154" i="30"/>
  <c r="J154" i="30"/>
  <c r="Y154" i="30"/>
  <c r="I154" i="30"/>
  <c r="AF154" i="30"/>
  <c r="P154" i="30"/>
  <c r="AE154" i="30"/>
  <c r="G154" i="30"/>
  <c r="U154" i="30"/>
  <c r="E154" i="30"/>
  <c r="B162" i="30"/>
  <c r="B207" i="30" s="1"/>
  <c r="B26" i="9" s="1"/>
  <c r="AC162" i="30"/>
  <c r="M162" i="30"/>
  <c r="E162" i="30"/>
  <c r="S162" i="30"/>
  <c r="K162" i="30"/>
  <c r="C162" i="30"/>
  <c r="Q162" i="30"/>
  <c r="I162" i="30"/>
  <c r="AE162" i="30"/>
  <c r="W162" i="30"/>
  <c r="G162" i="30"/>
  <c r="X162" i="30"/>
  <c r="H162" i="30"/>
  <c r="T162" i="30"/>
  <c r="R162" i="30"/>
  <c r="N162" i="30"/>
  <c r="Z162" i="30"/>
  <c r="V162" i="30"/>
  <c r="F162" i="30"/>
  <c r="B170" i="30"/>
  <c r="B215" i="30" s="1"/>
  <c r="B34" i="9" s="1"/>
  <c r="AA170" i="30"/>
  <c r="S170" i="30"/>
  <c r="C170" i="30"/>
  <c r="Z170" i="30"/>
  <c r="R170" i="30"/>
  <c r="J170" i="30"/>
  <c r="U170" i="30"/>
  <c r="AD170" i="30"/>
  <c r="T170" i="30"/>
  <c r="AC170" i="30"/>
  <c r="Q170" i="30"/>
  <c r="G170" i="30"/>
  <c r="Y170" i="30"/>
  <c r="E170" i="30"/>
  <c r="X170" i="30"/>
  <c r="P170" i="30"/>
  <c r="F170" i="30"/>
  <c r="D170" i="30"/>
  <c r="V170" i="30"/>
  <c r="L170" i="30"/>
  <c r="B178" i="30"/>
  <c r="B223" i="30" s="1"/>
  <c r="B42" i="9" s="1"/>
  <c r="AA178" i="30"/>
  <c r="S178" i="30"/>
  <c r="R178" i="30"/>
  <c r="AD178" i="30"/>
  <c r="T178" i="30"/>
  <c r="AB178" i="30"/>
  <c r="P178" i="30"/>
  <c r="Y178" i="30"/>
  <c r="X178" i="30"/>
  <c r="N178" i="30"/>
  <c r="D178" i="30"/>
  <c r="W178" i="30"/>
  <c r="M178" i="30"/>
  <c r="AF178" i="30"/>
  <c r="V178" i="30"/>
  <c r="L178" i="30"/>
  <c r="AE178" i="30"/>
  <c r="U178" i="30"/>
  <c r="B177" i="30"/>
  <c r="B222" i="30" s="1"/>
  <c r="B41" i="9" s="1"/>
  <c r="Z177" i="30"/>
  <c r="J177" i="30"/>
  <c r="Y177" i="30"/>
  <c r="I177" i="30"/>
  <c r="AC177" i="30"/>
  <c r="S177" i="30"/>
  <c r="G177" i="30"/>
  <c r="AB177" i="30"/>
  <c r="P177" i="30"/>
  <c r="AA177" i="30"/>
  <c r="E177" i="30"/>
  <c r="X177" i="30"/>
  <c r="N177" i="30"/>
  <c r="D177" i="30"/>
  <c r="W177" i="30"/>
  <c r="M177" i="30"/>
  <c r="C177" i="30"/>
  <c r="L177" i="30"/>
  <c r="U177" i="30"/>
  <c r="K177" i="30"/>
  <c r="T177" i="30"/>
  <c r="B139" i="30"/>
  <c r="B184" i="30" s="1"/>
  <c r="B3" i="9" s="1"/>
  <c r="AA139" i="30"/>
  <c r="K139" i="30"/>
  <c r="C139" i="30"/>
  <c r="U139" i="30"/>
  <c r="R139" i="30"/>
  <c r="J139" i="30"/>
  <c r="Y139" i="30"/>
  <c r="Q139" i="30"/>
  <c r="I139" i="30"/>
  <c r="AF139" i="30"/>
  <c r="X139" i="30"/>
  <c r="P139" i="30"/>
  <c r="AE139" i="30"/>
  <c r="O139" i="30"/>
  <c r="G139" i="30"/>
  <c r="M139" i="30"/>
  <c r="AD139" i="30"/>
  <c r="V139" i="30"/>
  <c r="T139" i="30"/>
  <c r="D139" i="30"/>
  <c r="AC139" i="30"/>
  <c r="B147" i="30"/>
  <c r="W147" i="30"/>
  <c r="O147" i="30"/>
  <c r="G147" i="30"/>
  <c r="AC147" i="30"/>
  <c r="U147" i="30"/>
  <c r="M147" i="30"/>
  <c r="E147" i="30"/>
  <c r="L147" i="30"/>
  <c r="D147" i="30"/>
  <c r="AA147" i="30"/>
  <c r="K147" i="30"/>
  <c r="Y147" i="30"/>
  <c r="Q147" i="30"/>
  <c r="I147" i="30"/>
  <c r="AF147" i="30"/>
  <c r="J147" i="30"/>
  <c r="AD147" i="30"/>
  <c r="H147" i="30"/>
  <c r="Z147" i="30"/>
  <c r="F147" i="30"/>
  <c r="X147" i="30"/>
  <c r="V147" i="30"/>
  <c r="R147" i="30"/>
  <c r="B155" i="30"/>
  <c r="B200" i="30" s="1"/>
  <c r="B19" i="9" s="1"/>
  <c r="W155" i="30"/>
  <c r="G155" i="30"/>
  <c r="U155" i="30"/>
  <c r="M155" i="30"/>
  <c r="E155" i="30"/>
  <c r="AB155" i="30"/>
  <c r="T155" i="30"/>
  <c r="L155" i="30"/>
  <c r="D155" i="30"/>
  <c r="AA155" i="30"/>
  <c r="S155" i="30"/>
  <c r="K155" i="30"/>
  <c r="Z155" i="30"/>
  <c r="R155" i="30"/>
  <c r="J155" i="30"/>
  <c r="Q155" i="30"/>
  <c r="I155" i="30"/>
  <c r="AF155" i="30"/>
  <c r="X155" i="30"/>
  <c r="N155" i="30"/>
  <c r="AD155" i="30"/>
  <c r="V155" i="30"/>
  <c r="F155" i="30"/>
  <c r="B163" i="30"/>
  <c r="AD163" i="30"/>
  <c r="V163" i="30"/>
  <c r="N163" i="30"/>
  <c r="F163" i="30"/>
  <c r="AB163" i="30"/>
  <c r="T163" i="30"/>
  <c r="L163" i="30"/>
  <c r="Z163" i="30"/>
  <c r="J163" i="30"/>
  <c r="X163" i="30"/>
  <c r="P163" i="30"/>
  <c r="I163" i="30"/>
  <c r="U163" i="30"/>
  <c r="E163" i="30"/>
  <c r="S163" i="30"/>
  <c r="C163" i="30"/>
  <c r="Q163" i="30"/>
  <c r="O163" i="30"/>
  <c r="M163" i="30"/>
  <c r="AA163" i="30"/>
  <c r="W163" i="30"/>
  <c r="G163" i="30"/>
  <c r="B171" i="30"/>
  <c r="B216" i="30" s="1"/>
  <c r="B35" i="9" s="1"/>
  <c r="AB171" i="30"/>
  <c r="L171" i="30"/>
  <c r="AA171" i="30"/>
  <c r="S171" i="30"/>
  <c r="C171" i="30"/>
  <c r="AF171" i="30"/>
  <c r="J171" i="30"/>
  <c r="AE171" i="30"/>
  <c r="U171" i="30"/>
  <c r="I171" i="30"/>
  <c r="AD171" i="30"/>
  <c r="R171" i="30"/>
  <c r="H171" i="30"/>
  <c r="Z171" i="30"/>
  <c r="P171" i="30"/>
  <c r="F171" i="30"/>
  <c r="Y171" i="30"/>
  <c r="O171" i="30"/>
  <c r="E171" i="30"/>
  <c r="X171" i="30"/>
  <c r="N171" i="30"/>
  <c r="AC171" i="30"/>
  <c r="W171" i="30"/>
  <c r="M171" i="30"/>
  <c r="G171" i="30"/>
  <c r="B179" i="30"/>
  <c r="B224" i="30" s="1"/>
  <c r="B43" i="9" s="1"/>
  <c r="Y179" i="30"/>
  <c r="AC179" i="30"/>
  <c r="U179" i="30"/>
  <c r="AF179" i="30"/>
  <c r="AE179" i="30"/>
  <c r="T179" i="30"/>
  <c r="L179" i="30"/>
  <c r="D179" i="30"/>
  <c r="S179" i="30"/>
  <c r="K179" i="30"/>
  <c r="C179" i="30"/>
  <c r="R179" i="30"/>
  <c r="H179" i="30"/>
  <c r="Q179" i="30"/>
  <c r="G179" i="30"/>
  <c r="P179" i="30"/>
  <c r="F179" i="30"/>
  <c r="AB179" i="30"/>
  <c r="Z179" i="30"/>
  <c r="N179" i="30"/>
  <c r="X179" i="30"/>
  <c r="W179" i="30"/>
  <c r="J179" i="30"/>
  <c r="B161" i="30"/>
  <c r="B206" i="30" s="1"/>
  <c r="B25" i="9" s="1"/>
  <c r="AB161" i="30"/>
  <c r="D161" i="30"/>
  <c r="J161" i="30"/>
  <c r="AF161" i="30"/>
  <c r="X161" i="30"/>
  <c r="P161" i="30"/>
  <c r="H161" i="30"/>
  <c r="AD161" i="30"/>
  <c r="V161" i="30"/>
  <c r="N161" i="30"/>
  <c r="F161" i="30"/>
  <c r="W161" i="30"/>
  <c r="Q161" i="30"/>
  <c r="AE161" i="30"/>
  <c r="O161" i="30"/>
  <c r="AC161" i="30"/>
  <c r="AA161" i="30"/>
  <c r="K161" i="30"/>
  <c r="Y161" i="30"/>
  <c r="U161" i="30"/>
  <c r="B140" i="30"/>
  <c r="AB140" i="30"/>
  <c r="T140" i="30"/>
  <c r="D140" i="30"/>
  <c r="AA140" i="30"/>
  <c r="S140" i="30"/>
  <c r="C140" i="30"/>
  <c r="Z140" i="30"/>
  <c r="J140" i="30"/>
  <c r="Y140" i="30"/>
  <c r="Q140" i="30"/>
  <c r="I140" i="30"/>
  <c r="P140" i="30"/>
  <c r="AD140" i="30"/>
  <c r="AE140" i="30"/>
  <c r="W140" i="30"/>
  <c r="O140" i="30"/>
  <c r="G140" i="30"/>
  <c r="AC140" i="30"/>
  <c r="M140" i="30"/>
  <c r="E140" i="30"/>
  <c r="B148" i="30"/>
  <c r="B193" i="30" s="1"/>
  <c r="B12" i="9" s="1"/>
  <c r="B156" i="30"/>
  <c r="B201" i="30" s="1"/>
  <c r="B20" i="9" s="1"/>
  <c r="B164" i="30"/>
  <c r="B209" i="30" s="1"/>
  <c r="B28" i="9" s="1"/>
  <c r="B172" i="30"/>
  <c r="B217" i="30" s="1"/>
  <c r="B36" i="9" s="1"/>
  <c r="AC172" i="30"/>
  <c r="M172" i="30"/>
  <c r="AB172" i="30"/>
  <c r="T172" i="30"/>
  <c r="L172" i="30"/>
  <c r="K172" i="30"/>
  <c r="AF172" i="30"/>
  <c r="V172" i="30"/>
  <c r="AE172" i="30"/>
  <c r="S172" i="30"/>
  <c r="AA172" i="30"/>
  <c r="Q172" i="30"/>
  <c r="Z172" i="30"/>
  <c r="F172" i="30"/>
  <c r="O172" i="30"/>
  <c r="R172" i="30"/>
  <c r="N172" i="30"/>
  <c r="H172" i="30"/>
  <c r="B142" i="30"/>
  <c r="B187" i="30" s="1"/>
  <c r="B6" i="9" s="1"/>
  <c r="AD142" i="30"/>
  <c r="V142" i="30"/>
  <c r="N142" i="30"/>
  <c r="F142" i="30"/>
  <c r="AC142" i="30"/>
  <c r="U142" i="30"/>
  <c r="AF142" i="30"/>
  <c r="AB142" i="30"/>
  <c r="T142" i="30"/>
  <c r="L142" i="30"/>
  <c r="D142" i="30"/>
  <c r="AA142" i="30"/>
  <c r="C142" i="30"/>
  <c r="J142" i="30"/>
  <c r="Y142" i="30"/>
  <c r="Q142" i="30"/>
  <c r="I142" i="30"/>
  <c r="AE142" i="30"/>
  <c r="W142" i="30"/>
  <c r="O142" i="30"/>
  <c r="G142" i="30"/>
  <c r="X142" i="30"/>
  <c r="B141" i="30"/>
  <c r="B186" i="30" s="1"/>
  <c r="B5" i="9" s="1"/>
  <c r="AC141" i="30"/>
  <c r="U141" i="30"/>
  <c r="M141" i="30"/>
  <c r="E141" i="30"/>
  <c r="L141" i="30"/>
  <c r="D141" i="30"/>
  <c r="AA141" i="30"/>
  <c r="S141" i="30"/>
  <c r="K141" i="30"/>
  <c r="C141" i="30"/>
  <c r="J141" i="30"/>
  <c r="Y141" i="30"/>
  <c r="Q141" i="30"/>
  <c r="I141" i="30"/>
  <c r="X141" i="30"/>
  <c r="P141" i="30"/>
  <c r="G141" i="30"/>
  <c r="AD141" i="30"/>
  <c r="V141" i="30"/>
  <c r="N141" i="30"/>
  <c r="F141" i="30"/>
  <c r="O141" i="30"/>
  <c r="B149" i="30"/>
  <c r="B194" i="30" s="1"/>
  <c r="B13" i="9" s="1"/>
  <c r="Y149" i="30"/>
  <c r="I149" i="30"/>
  <c r="AE149" i="30"/>
  <c r="W149" i="30"/>
  <c r="AD149" i="30"/>
  <c r="V149" i="30"/>
  <c r="N149" i="30"/>
  <c r="F149" i="30"/>
  <c r="AC149" i="30"/>
  <c r="M149" i="30"/>
  <c r="E149" i="30"/>
  <c r="AA149" i="30"/>
  <c r="S149" i="30"/>
  <c r="K149" i="30"/>
  <c r="C149" i="30"/>
  <c r="Z149" i="30"/>
  <c r="R149" i="30"/>
  <c r="T149" i="30"/>
  <c r="P149" i="30"/>
  <c r="AB149" i="30"/>
  <c r="H149" i="30"/>
  <c r="AF149" i="30"/>
  <c r="X149" i="30"/>
  <c r="B157" i="30"/>
  <c r="B202" i="30" s="1"/>
  <c r="B21" i="9" s="1"/>
  <c r="AF157" i="30"/>
  <c r="B165" i="30"/>
  <c r="B210" i="30" s="1"/>
  <c r="B29" i="9" s="1"/>
  <c r="B173" i="30"/>
  <c r="B218" i="30" s="1"/>
  <c r="B37" i="9" s="1"/>
  <c r="AD173" i="30"/>
  <c r="V173" i="30"/>
  <c r="N173" i="30"/>
  <c r="F173" i="30"/>
  <c r="U173" i="30"/>
  <c r="M173" i="30"/>
  <c r="Y173" i="30"/>
  <c r="O173" i="30"/>
  <c r="X173" i="30"/>
  <c r="W173" i="30"/>
  <c r="K173" i="30"/>
  <c r="AF173" i="30"/>
  <c r="T173" i="30"/>
  <c r="J173" i="30"/>
  <c r="AE173" i="30"/>
  <c r="AB173" i="30"/>
  <c r="R173" i="30"/>
  <c r="H173" i="30"/>
  <c r="Q173" i="30"/>
  <c r="Z173" i="30"/>
  <c r="P173" i="30"/>
  <c r="D173" i="30"/>
  <c r="C173" i="30"/>
  <c r="B145" i="30"/>
  <c r="B190" i="30" s="1"/>
  <c r="B9" i="9" s="1"/>
  <c r="S145" i="30"/>
  <c r="C145" i="30"/>
  <c r="O145" i="30"/>
  <c r="F145" i="30"/>
  <c r="AF145" i="30"/>
  <c r="W145" i="30"/>
  <c r="E145" i="30"/>
  <c r="AE145" i="30"/>
  <c r="V145" i="30"/>
  <c r="M145" i="30"/>
  <c r="U145" i="30"/>
  <c r="L145" i="30"/>
  <c r="AC145" i="30"/>
  <c r="T145" i="30"/>
  <c r="J145" i="30"/>
  <c r="AB145" i="30"/>
  <c r="R145" i="30"/>
  <c r="Y145" i="30"/>
  <c r="P145" i="30"/>
  <c r="Z145" i="30"/>
  <c r="B143" i="30"/>
  <c r="B151" i="30"/>
  <c r="B196" i="30" s="1"/>
  <c r="B15" i="9" s="1"/>
  <c r="B159" i="30"/>
  <c r="B204" i="30" s="1"/>
  <c r="B23" i="9" s="1"/>
  <c r="B167" i="30"/>
  <c r="B212" i="30" s="1"/>
  <c r="B31" i="9" s="1"/>
  <c r="B175" i="30"/>
  <c r="B153" i="30"/>
  <c r="B198" i="30" s="1"/>
  <c r="B17" i="9" s="1"/>
  <c r="U153" i="30"/>
  <c r="E153" i="30"/>
  <c r="S153" i="30"/>
  <c r="K153" i="30"/>
  <c r="C153" i="30"/>
  <c r="Z153" i="30"/>
  <c r="Y153" i="30"/>
  <c r="I153" i="30"/>
  <c r="AF153" i="30"/>
  <c r="X153" i="30"/>
  <c r="P153" i="30"/>
  <c r="H153" i="30"/>
  <c r="AE153" i="30"/>
  <c r="G153" i="30"/>
  <c r="V153" i="30"/>
  <c r="N153" i="30"/>
  <c r="F153" i="30"/>
  <c r="L153" i="30"/>
  <c r="AB153" i="30"/>
  <c r="D153" i="30"/>
  <c r="B144" i="30"/>
  <c r="Z144" i="30"/>
  <c r="R144" i="30"/>
  <c r="J144" i="30"/>
  <c r="AD144" i="30"/>
  <c r="AA144" i="30"/>
  <c r="H144" i="30"/>
  <c r="U144" i="30"/>
  <c r="Y144" i="30"/>
  <c r="P144" i="30"/>
  <c r="C144" i="30"/>
  <c r="AF144" i="30"/>
  <c r="W144" i="30"/>
  <c r="N144" i="30"/>
  <c r="E144" i="30"/>
  <c r="AE144" i="30"/>
  <c r="M144" i="30"/>
  <c r="AC144" i="30"/>
  <c r="L144" i="30"/>
  <c r="B152" i="30"/>
  <c r="B197" i="30" s="1"/>
  <c r="B16" i="9" s="1"/>
  <c r="L152" i="30"/>
  <c r="D152" i="30"/>
  <c r="Z152" i="30"/>
  <c r="R152" i="30"/>
  <c r="J152" i="30"/>
  <c r="Y152" i="30"/>
  <c r="AF152" i="30"/>
  <c r="X152" i="30"/>
  <c r="P152" i="30"/>
  <c r="H152" i="30"/>
  <c r="W152" i="30"/>
  <c r="O152" i="30"/>
  <c r="G152" i="30"/>
  <c r="AD152" i="30"/>
  <c r="V152" i="30"/>
  <c r="N152" i="30"/>
  <c r="AC152" i="30"/>
  <c r="U152" i="30"/>
  <c r="M152" i="30"/>
  <c r="E152" i="30"/>
  <c r="S152" i="30"/>
  <c r="C152" i="30"/>
  <c r="B160" i="30"/>
  <c r="AA160" i="30"/>
  <c r="K160" i="30"/>
  <c r="AE160" i="30"/>
  <c r="O160" i="30"/>
  <c r="G160" i="30"/>
  <c r="Y160" i="30"/>
  <c r="N160" i="30"/>
  <c r="D160" i="30"/>
  <c r="V160" i="30"/>
  <c r="L160" i="30"/>
  <c r="AF160" i="30"/>
  <c r="U160" i="30"/>
  <c r="J160" i="30"/>
  <c r="AD160" i="30"/>
  <c r="I160" i="30"/>
  <c r="AC160" i="30"/>
  <c r="R160" i="30"/>
  <c r="Q160" i="30"/>
  <c r="P160" i="30"/>
  <c r="E160" i="30"/>
  <c r="X160" i="30"/>
  <c r="M160" i="30"/>
  <c r="C160" i="30"/>
  <c r="E168" i="30"/>
  <c r="B176" i="30"/>
  <c r="B221" i="30" s="1"/>
  <c r="B40" i="9" s="1"/>
  <c r="Y176" i="30"/>
  <c r="Q176" i="30"/>
  <c r="I176" i="30"/>
  <c r="X176" i="30"/>
  <c r="P176" i="30"/>
  <c r="AB176" i="30"/>
  <c r="R176" i="30"/>
  <c r="AA176" i="30"/>
  <c r="O176" i="30"/>
  <c r="E176" i="30"/>
  <c r="N176" i="30"/>
  <c r="D176" i="30"/>
  <c r="W176" i="30"/>
  <c r="M176" i="30"/>
  <c r="V176" i="30"/>
  <c r="L176" i="30"/>
  <c r="AE176" i="30"/>
  <c r="U176" i="30"/>
  <c r="K176" i="30"/>
  <c r="J176" i="30"/>
  <c r="AC176" i="30"/>
  <c r="G176" i="30"/>
  <c r="B166" i="30"/>
  <c r="B211" i="30" s="1"/>
  <c r="B30" i="9" s="1"/>
  <c r="Y166" i="30"/>
  <c r="Q166" i="30"/>
  <c r="AE166" i="30"/>
  <c r="W166" i="30"/>
  <c r="O166" i="30"/>
  <c r="U166" i="30"/>
  <c r="E166" i="30"/>
  <c r="AA166" i="30"/>
  <c r="S166" i="30"/>
  <c r="K166" i="30"/>
  <c r="C166" i="30"/>
  <c r="AB166" i="30"/>
  <c r="L166" i="30"/>
  <c r="X166" i="30"/>
  <c r="H166" i="30"/>
  <c r="V166" i="30"/>
  <c r="F166" i="30"/>
  <c r="D166" i="30"/>
  <c r="R166" i="30"/>
  <c r="AF166" i="30"/>
  <c r="P166" i="30"/>
  <c r="N166" i="30"/>
  <c r="J166" i="30"/>
  <c r="B150" i="30"/>
  <c r="B195" i="30" s="1"/>
  <c r="B14" i="9" s="1"/>
  <c r="Z150" i="30"/>
  <c r="R150" i="30"/>
  <c r="AF150" i="30"/>
  <c r="X150" i="30"/>
  <c r="H150" i="30"/>
  <c r="O150" i="30"/>
  <c r="AD150" i="30"/>
  <c r="N150" i="30"/>
  <c r="F150" i="30"/>
  <c r="AC150" i="30"/>
  <c r="U150" i="30"/>
  <c r="AB150" i="30"/>
  <c r="L150" i="30"/>
  <c r="D150" i="30"/>
  <c r="AA150" i="30"/>
  <c r="S150" i="30"/>
  <c r="K150" i="30"/>
  <c r="C150" i="30"/>
  <c r="Z166" i="30"/>
  <c r="I150" i="30"/>
  <c r="B174" i="30"/>
  <c r="W174" i="30"/>
  <c r="G174" i="30"/>
  <c r="N174" i="30"/>
  <c r="F174" i="30"/>
  <c r="Z174" i="30"/>
  <c r="Y174" i="30"/>
  <c r="M174" i="30"/>
  <c r="C174" i="30"/>
  <c r="L174" i="30"/>
  <c r="K174" i="30"/>
  <c r="AF174" i="30"/>
  <c r="T174" i="30"/>
  <c r="J174" i="30"/>
  <c r="AC174" i="30"/>
  <c r="S174" i="30"/>
  <c r="I174" i="30"/>
  <c r="R174" i="30"/>
  <c r="H174" i="30"/>
  <c r="Q174" i="30"/>
  <c r="E174" i="30"/>
  <c r="Q150" i="30"/>
  <c r="B158" i="30"/>
  <c r="B203" i="30" s="1"/>
  <c r="B22" i="9" s="1"/>
  <c r="Z158" i="30"/>
  <c r="R158" i="30"/>
  <c r="J158" i="30"/>
  <c r="AF158" i="30"/>
  <c r="X158" i="30"/>
  <c r="H158" i="30"/>
  <c r="AE158" i="30"/>
  <c r="W158" i="30"/>
  <c r="O158" i="30"/>
  <c r="N158" i="30"/>
  <c r="F158" i="30"/>
  <c r="U158" i="30"/>
  <c r="E158" i="30"/>
  <c r="AB158" i="30"/>
  <c r="L158" i="30"/>
  <c r="AA158" i="30"/>
  <c r="S158" i="30"/>
  <c r="K158" i="30"/>
  <c r="C158" i="30"/>
  <c r="Y150" i="30"/>
  <c r="J177" i="29"/>
  <c r="B178" i="29"/>
  <c r="Y178" i="29"/>
  <c r="Q178" i="29"/>
  <c r="I178" i="29"/>
  <c r="AF178" i="29"/>
  <c r="X178" i="29"/>
  <c r="P178" i="29"/>
  <c r="H178" i="29"/>
  <c r="AE178" i="29"/>
  <c r="W178" i="29"/>
  <c r="O178" i="29"/>
  <c r="G178" i="29"/>
  <c r="AD178" i="29"/>
  <c r="V178" i="29"/>
  <c r="N178" i="29"/>
  <c r="F178" i="29"/>
  <c r="AC178" i="29"/>
  <c r="U178" i="29"/>
  <c r="M178" i="29"/>
  <c r="E178" i="29"/>
  <c r="AB178" i="29"/>
  <c r="T178" i="29"/>
  <c r="L178" i="29"/>
  <c r="D178" i="29"/>
  <c r="Z178" i="29"/>
  <c r="R178" i="29"/>
  <c r="J178" i="29"/>
  <c r="AA178" i="29"/>
  <c r="S178" i="29"/>
  <c r="K178" i="29"/>
  <c r="C178" i="29"/>
  <c r="B139" i="29"/>
  <c r="AD139" i="29"/>
  <c r="V139" i="29"/>
  <c r="N139" i="29"/>
  <c r="F139" i="29"/>
  <c r="AC139" i="29"/>
  <c r="U139" i="29"/>
  <c r="M139" i="29"/>
  <c r="E139" i="29"/>
  <c r="AB139" i="29"/>
  <c r="T139" i="29"/>
  <c r="L139" i="29"/>
  <c r="D139" i="29"/>
  <c r="AA139" i="29"/>
  <c r="S139" i="29"/>
  <c r="K139" i="29"/>
  <c r="C139" i="29"/>
  <c r="Z139" i="29"/>
  <c r="R139" i="29"/>
  <c r="J139" i="29"/>
  <c r="Y139" i="29"/>
  <c r="Q139" i="29"/>
  <c r="I139" i="29"/>
  <c r="AF139" i="29"/>
  <c r="X139" i="29"/>
  <c r="P139" i="29"/>
  <c r="H139" i="29"/>
  <c r="AE139" i="29"/>
  <c r="W139" i="29"/>
  <c r="O139" i="29"/>
  <c r="G139" i="29"/>
  <c r="B147" i="29"/>
  <c r="AF147" i="29"/>
  <c r="X147" i="29"/>
  <c r="P147" i="29"/>
  <c r="H147" i="29"/>
  <c r="AB147" i="29"/>
  <c r="T147" i="29"/>
  <c r="L147" i="29"/>
  <c r="D147" i="29"/>
  <c r="W147" i="29"/>
  <c r="M147" i="29"/>
  <c r="V147" i="29"/>
  <c r="K147" i="29"/>
  <c r="AE147" i="29"/>
  <c r="U147" i="29"/>
  <c r="J147" i="29"/>
  <c r="AD147" i="29"/>
  <c r="S147" i="29"/>
  <c r="I147" i="29"/>
  <c r="AC147" i="29"/>
  <c r="R147" i="29"/>
  <c r="G147" i="29"/>
  <c r="AA147" i="29"/>
  <c r="Q147" i="29"/>
  <c r="F147" i="29"/>
  <c r="Z147" i="29"/>
  <c r="O147" i="29"/>
  <c r="E147" i="29"/>
  <c r="Y147" i="29"/>
  <c r="N147" i="29"/>
  <c r="C147" i="29"/>
  <c r="B155" i="29"/>
  <c r="AF155" i="29"/>
  <c r="X155" i="29"/>
  <c r="P155" i="29"/>
  <c r="H155" i="29"/>
  <c r="AE155" i="29"/>
  <c r="W155" i="29"/>
  <c r="O155" i="29"/>
  <c r="G155" i="29"/>
  <c r="AD155" i="29"/>
  <c r="V155" i="29"/>
  <c r="N155" i="29"/>
  <c r="F155" i="29"/>
  <c r="AC155" i="29"/>
  <c r="U155" i="29"/>
  <c r="M155" i="29"/>
  <c r="E155" i="29"/>
  <c r="AB155" i="29"/>
  <c r="T155" i="29"/>
  <c r="L155" i="29"/>
  <c r="D155" i="29"/>
  <c r="AA155" i="29"/>
  <c r="S155" i="29"/>
  <c r="K155" i="29"/>
  <c r="C155" i="29"/>
  <c r="Y155" i="29"/>
  <c r="Q155" i="29"/>
  <c r="I155" i="29"/>
  <c r="J155" i="29"/>
  <c r="Z155" i="29"/>
  <c r="R155" i="29"/>
  <c r="B163" i="29"/>
  <c r="AF163" i="29"/>
  <c r="X163" i="29"/>
  <c r="P163" i="29"/>
  <c r="H163" i="29"/>
  <c r="AE163" i="29"/>
  <c r="W163" i="29"/>
  <c r="O163" i="29"/>
  <c r="G163" i="29"/>
  <c r="AD163" i="29"/>
  <c r="V163" i="29"/>
  <c r="N163" i="29"/>
  <c r="F163" i="29"/>
  <c r="AC163" i="29"/>
  <c r="U163" i="29"/>
  <c r="M163" i="29"/>
  <c r="E163" i="29"/>
  <c r="AB163" i="29"/>
  <c r="T163" i="29"/>
  <c r="L163" i="29"/>
  <c r="D163" i="29"/>
  <c r="AA163" i="29"/>
  <c r="S163" i="29"/>
  <c r="K163" i="29"/>
  <c r="C163" i="29"/>
  <c r="Y163" i="29"/>
  <c r="Q163" i="29"/>
  <c r="I163" i="29"/>
  <c r="R163" i="29"/>
  <c r="J163" i="29"/>
  <c r="Z163" i="29"/>
  <c r="Z171" i="29"/>
  <c r="R171" i="29"/>
  <c r="J171" i="29"/>
  <c r="Y171" i="29"/>
  <c r="Q171" i="29"/>
  <c r="I171" i="29"/>
  <c r="AF171" i="29"/>
  <c r="X171" i="29"/>
  <c r="P171" i="29"/>
  <c r="H171" i="29"/>
  <c r="AE171" i="29"/>
  <c r="W171" i="29"/>
  <c r="O171" i="29"/>
  <c r="G171" i="29"/>
  <c r="B171" i="29"/>
  <c r="AD171" i="29"/>
  <c r="V171" i="29"/>
  <c r="N171" i="29"/>
  <c r="F171" i="29"/>
  <c r="AC171" i="29"/>
  <c r="U171" i="29"/>
  <c r="M171" i="29"/>
  <c r="E171" i="29"/>
  <c r="AA171" i="29"/>
  <c r="S171" i="29"/>
  <c r="K171" i="29"/>
  <c r="C171" i="29"/>
  <c r="AB171" i="29"/>
  <c r="T171" i="29"/>
  <c r="L171" i="29"/>
  <c r="D171" i="29"/>
  <c r="B179" i="29"/>
  <c r="Z179" i="29"/>
  <c r="R179" i="29"/>
  <c r="J179" i="29"/>
  <c r="Y179" i="29"/>
  <c r="Q179" i="29"/>
  <c r="I179" i="29"/>
  <c r="AF179" i="29"/>
  <c r="X179" i="29"/>
  <c r="P179" i="29"/>
  <c r="H179" i="29"/>
  <c r="AE179" i="29"/>
  <c r="W179" i="29"/>
  <c r="O179" i="29"/>
  <c r="G179" i="29"/>
  <c r="AD179" i="29"/>
  <c r="V179" i="29"/>
  <c r="N179" i="29"/>
  <c r="F179" i="29"/>
  <c r="AC179" i="29"/>
  <c r="U179" i="29"/>
  <c r="M179" i="29"/>
  <c r="E179" i="29"/>
  <c r="AA179" i="29"/>
  <c r="S179" i="29"/>
  <c r="K179" i="29"/>
  <c r="C179" i="29"/>
  <c r="AB179" i="29"/>
  <c r="T179" i="29"/>
  <c r="D179" i="29"/>
  <c r="L179" i="29"/>
  <c r="B170" i="29"/>
  <c r="Y170" i="29"/>
  <c r="Q170" i="29"/>
  <c r="I170" i="29"/>
  <c r="AF170" i="29"/>
  <c r="X170" i="29"/>
  <c r="P170" i="29"/>
  <c r="H170" i="29"/>
  <c r="AE170" i="29"/>
  <c r="W170" i="29"/>
  <c r="O170" i="29"/>
  <c r="G170" i="29"/>
  <c r="AD170" i="29"/>
  <c r="V170" i="29"/>
  <c r="N170" i="29"/>
  <c r="F170" i="29"/>
  <c r="AC170" i="29"/>
  <c r="U170" i="29"/>
  <c r="M170" i="29"/>
  <c r="E170" i="29"/>
  <c r="AB170" i="29"/>
  <c r="T170" i="29"/>
  <c r="L170" i="29"/>
  <c r="D170" i="29"/>
  <c r="Z170" i="29"/>
  <c r="R170" i="29"/>
  <c r="J170" i="29"/>
  <c r="S170" i="29"/>
  <c r="K170" i="29"/>
  <c r="C170" i="29"/>
  <c r="AA170" i="29"/>
  <c r="B140" i="29"/>
  <c r="AE140" i="29"/>
  <c r="W140" i="29"/>
  <c r="O140" i="29"/>
  <c r="G140" i="29"/>
  <c r="AD140" i="29"/>
  <c r="V140" i="29"/>
  <c r="N140" i="29"/>
  <c r="F140" i="29"/>
  <c r="AC140" i="29"/>
  <c r="U140" i="29"/>
  <c r="M140" i="29"/>
  <c r="E140" i="29"/>
  <c r="AB140" i="29"/>
  <c r="T140" i="29"/>
  <c r="L140" i="29"/>
  <c r="D140" i="29"/>
  <c r="AA140" i="29"/>
  <c r="S140" i="29"/>
  <c r="K140" i="29"/>
  <c r="C140" i="29"/>
  <c r="Z140" i="29"/>
  <c r="R140" i="29"/>
  <c r="J140" i="29"/>
  <c r="Y140" i="29"/>
  <c r="Q140" i="29"/>
  <c r="I140" i="29"/>
  <c r="AF140" i="29"/>
  <c r="X140" i="29"/>
  <c r="P140" i="29"/>
  <c r="H140" i="29"/>
  <c r="B148" i="29"/>
  <c r="Y148" i="29"/>
  <c r="Q148" i="29"/>
  <c r="I148" i="29"/>
  <c r="AD148" i="29"/>
  <c r="V148" i="29"/>
  <c r="AC148" i="29"/>
  <c r="U148" i="29"/>
  <c r="M148" i="29"/>
  <c r="E148" i="29"/>
  <c r="Z148" i="29"/>
  <c r="R148" i="29"/>
  <c r="AB148" i="29"/>
  <c r="N148" i="29"/>
  <c r="C148" i="29"/>
  <c r="AA148" i="29"/>
  <c r="L148" i="29"/>
  <c r="X148" i="29"/>
  <c r="K148" i="29"/>
  <c r="W148" i="29"/>
  <c r="J148" i="29"/>
  <c r="T148" i="29"/>
  <c r="H148" i="29"/>
  <c r="S148" i="29"/>
  <c r="G148" i="29"/>
  <c r="AF148" i="29"/>
  <c r="P148" i="29"/>
  <c r="F148" i="29"/>
  <c r="AE148" i="29"/>
  <c r="O148" i="29"/>
  <c r="D148" i="29"/>
  <c r="B156" i="29"/>
  <c r="Y156" i="29"/>
  <c r="Q156" i="29"/>
  <c r="I156" i="29"/>
  <c r="AF156" i="29"/>
  <c r="X156" i="29"/>
  <c r="P156" i="29"/>
  <c r="H156" i="29"/>
  <c r="AE156" i="29"/>
  <c r="W156" i="29"/>
  <c r="O156" i="29"/>
  <c r="G156" i="29"/>
  <c r="AD156" i="29"/>
  <c r="V156" i="29"/>
  <c r="N156" i="29"/>
  <c r="F156" i="29"/>
  <c r="AC156" i="29"/>
  <c r="U156" i="29"/>
  <c r="M156" i="29"/>
  <c r="E156" i="29"/>
  <c r="AB156" i="29"/>
  <c r="T156" i="29"/>
  <c r="L156" i="29"/>
  <c r="D156" i="29"/>
  <c r="Z156" i="29"/>
  <c r="R156" i="29"/>
  <c r="J156" i="29"/>
  <c r="AA156" i="29"/>
  <c r="S156" i="29"/>
  <c r="K156" i="29"/>
  <c r="C156" i="29"/>
  <c r="B164" i="29"/>
  <c r="Y164" i="29"/>
  <c r="Q164" i="29"/>
  <c r="I164" i="29"/>
  <c r="AF164" i="29"/>
  <c r="X164" i="29"/>
  <c r="P164" i="29"/>
  <c r="H164" i="29"/>
  <c r="AE164" i="29"/>
  <c r="W164" i="29"/>
  <c r="O164" i="29"/>
  <c r="G164" i="29"/>
  <c r="AD164" i="29"/>
  <c r="V164" i="29"/>
  <c r="N164" i="29"/>
  <c r="F164" i="29"/>
  <c r="AC164" i="29"/>
  <c r="U164" i="29"/>
  <c r="M164" i="29"/>
  <c r="E164" i="29"/>
  <c r="AB164" i="29"/>
  <c r="T164" i="29"/>
  <c r="L164" i="29"/>
  <c r="D164" i="29"/>
  <c r="Z164" i="29"/>
  <c r="R164" i="29"/>
  <c r="J164" i="29"/>
  <c r="AA164" i="29"/>
  <c r="S164" i="29"/>
  <c r="K164" i="29"/>
  <c r="C164" i="29"/>
  <c r="B172" i="29"/>
  <c r="AA172" i="29"/>
  <c r="S172" i="29"/>
  <c r="K172" i="29"/>
  <c r="C172" i="29"/>
  <c r="Z172" i="29"/>
  <c r="R172" i="29"/>
  <c r="J172" i="29"/>
  <c r="Y172" i="29"/>
  <c r="Q172" i="29"/>
  <c r="I172" i="29"/>
  <c r="AF172" i="29"/>
  <c r="X172" i="29"/>
  <c r="P172" i="29"/>
  <c r="H172" i="29"/>
  <c r="AE172" i="29"/>
  <c r="W172" i="29"/>
  <c r="O172" i="29"/>
  <c r="G172" i="29"/>
  <c r="AD172" i="29"/>
  <c r="V172" i="29"/>
  <c r="N172" i="29"/>
  <c r="F172" i="29"/>
  <c r="AB172" i="29"/>
  <c r="T172" i="29"/>
  <c r="L172" i="29"/>
  <c r="D172" i="29"/>
  <c r="U172" i="29"/>
  <c r="M172" i="29"/>
  <c r="E172" i="29"/>
  <c r="AC172" i="29"/>
  <c r="B145" i="29"/>
  <c r="AB145" i="29"/>
  <c r="T145" i="29"/>
  <c r="L145" i="29"/>
  <c r="D145" i="29"/>
  <c r="AA145" i="29"/>
  <c r="S145" i="29"/>
  <c r="K145" i="29"/>
  <c r="C145" i="29"/>
  <c r="Z145" i="29"/>
  <c r="R145" i="29"/>
  <c r="J145" i="29"/>
  <c r="Y145" i="29"/>
  <c r="Q145" i="29"/>
  <c r="I145" i="29"/>
  <c r="AF145" i="29"/>
  <c r="X145" i="29"/>
  <c r="P145" i="29"/>
  <c r="H145" i="29"/>
  <c r="AE145" i="29"/>
  <c r="W145" i="29"/>
  <c r="O145" i="29"/>
  <c r="G145" i="29"/>
  <c r="AD145" i="29"/>
  <c r="V145" i="29"/>
  <c r="N145" i="29"/>
  <c r="F145" i="29"/>
  <c r="AC145" i="29"/>
  <c r="U145" i="29"/>
  <c r="M145" i="29"/>
  <c r="E145" i="29"/>
  <c r="B146" i="29"/>
  <c r="AE146" i="29"/>
  <c r="W146" i="29"/>
  <c r="AA146" i="29"/>
  <c r="S146" i="29"/>
  <c r="V146" i="29"/>
  <c r="M146" i="29"/>
  <c r="E146" i="29"/>
  <c r="AF146" i="29"/>
  <c r="U146" i="29"/>
  <c r="L146" i="29"/>
  <c r="D146" i="29"/>
  <c r="AD146" i="29"/>
  <c r="T146" i="29"/>
  <c r="K146" i="29"/>
  <c r="C146" i="29"/>
  <c r="AC146" i="29"/>
  <c r="R146" i="29"/>
  <c r="J146" i="29"/>
  <c r="AB146" i="29"/>
  <c r="Q146" i="29"/>
  <c r="I146" i="29"/>
  <c r="Z146" i="29"/>
  <c r="P146" i="29"/>
  <c r="H146" i="29"/>
  <c r="Y146" i="29"/>
  <c r="O146" i="29"/>
  <c r="G146" i="29"/>
  <c r="X146" i="29"/>
  <c r="N146" i="29"/>
  <c r="F146" i="29"/>
  <c r="B141" i="29"/>
  <c r="AF141" i="29"/>
  <c r="X141" i="29"/>
  <c r="P141" i="29"/>
  <c r="H141" i="29"/>
  <c r="AE141" i="29"/>
  <c r="W141" i="29"/>
  <c r="O141" i="29"/>
  <c r="G141" i="29"/>
  <c r="AD141" i="29"/>
  <c r="V141" i="29"/>
  <c r="N141" i="29"/>
  <c r="F141" i="29"/>
  <c r="AC141" i="29"/>
  <c r="U141" i="29"/>
  <c r="M141" i="29"/>
  <c r="E141" i="29"/>
  <c r="AB141" i="29"/>
  <c r="T141" i="29"/>
  <c r="L141" i="29"/>
  <c r="D141" i="29"/>
  <c r="AA141" i="29"/>
  <c r="S141" i="29"/>
  <c r="K141" i="29"/>
  <c r="C141" i="29"/>
  <c r="Z141" i="29"/>
  <c r="R141" i="29"/>
  <c r="J141" i="29"/>
  <c r="Y141" i="29"/>
  <c r="Q141" i="29"/>
  <c r="I141" i="29"/>
  <c r="B149" i="29"/>
  <c r="Z149" i="29"/>
  <c r="R149" i="29"/>
  <c r="J149" i="29"/>
  <c r="AE149" i="29"/>
  <c r="W149" i="29"/>
  <c r="O149" i="29"/>
  <c r="G149" i="29"/>
  <c r="AD149" i="29"/>
  <c r="V149" i="29"/>
  <c r="N149" i="29"/>
  <c r="F149" i="29"/>
  <c r="AA149" i="29"/>
  <c r="S149" i="29"/>
  <c r="K149" i="29"/>
  <c r="C149" i="29"/>
  <c r="AC149" i="29"/>
  <c r="M149" i="29"/>
  <c r="AB149" i="29"/>
  <c r="L149" i="29"/>
  <c r="Y149" i="29"/>
  <c r="I149" i="29"/>
  <c r="X149" i="29"/>
  <c r="H149" i="29"/>
  <c r="U149" i="29"/>
  <c r="E149" i="29"/>
  <c r="T149" i="29"/>
  <c r="D149" i="29"/>
  <c r="Q149" i="29"/>
  <c r="AF149" i="29"/>
  <c r="P149" i="29"/>
  <c r="B157" i="29"/>
  <c r="Z157" i="29"/>
  <c r="R157" i="29"/>
  <c r="J157" i="29"/>
  <c r="Y157" i="29"/>
  <c r="Q157" i="29"/>
  <c r="I157" i="29"/>
  <c r="AF157" i="29"/>
  <c r="X157" i="29"/>
  <c r="P157" i="29"/>
  <c r="H157" i="29"/>
  <c r="AE157" i="29"/>
  <c r="W157" i="29"/>
  <c r="O157" i="29"/>
  <c r="G157" i="29"/>
  <c r="AD157" i="29"/>
  <c r="V157" i="29"/>
  <c r="N157" i="29"/>
  <c r="F157" i="29"/>
  <c r="AC157" i="29"/>
  <c r="U157" i="29"/>
  <c r="M157" i="29"/>
  <c r="E157" i="29"/>
  <c r="AA157" i="29"/>
  <c r="S157" i="29"/>
  <c r="K157" i="29"/>
  <c r="C157" i="29"/>
  <c r="L157" i="29"/>
  <c r="D157" i="29"/>
  <c r="AB157" i="29"/>
  <c r="T157" i="29"/>
  <c r="B165" i="29"/>
  <c r="Z165" i="29"/>
  <c r="R165" i="29"/>
  <c r="J165" i="29"/>
  <c r="Y165" i="29"/>
  <c r="Q165" i="29"/>
  <c r="I165" i="29"/>
  <c r="AF165" i="29"/>
  <c r="X165" i="29"/>
  <c r="P165" i="29"/>
  <c r="H165" i="29"/>
  <c r="AE165" i="29"/>
  <c r="W165" i="29"/>
  <c r="O165" i="29"/>
  <c r="G165" i="29"/>
  <c r="AD165" i="29"/>
  <c r="V165" i="29"/>
  <c r="N165" i="29"/>
  <c r="F165" i="29"/>
  <c r="AC165" i="29"/>
  <c r="U165" i="29"/>
  <c r="M165" i="29"/>
  <c r="E165" i="29"/>
  <c r="AA165" i="29"/>
  <c r="S165" i="29"/>
  <c r="K165" i="29"/>
  <c r="C165" i="29"/>
  <c r="T165" i="29"/>
  <c r="L165" i="29"/>
  <c r="D165" i="29"/>
  <c r="AB165" i="29"/>
  <c r="B173" i="29"/>
  <c r="AB173" i="29"/>
  <c r="T173" i="29"/>
  <c r="L173" i="29"/>
  <c r="D173" i="29"/>
  <c r="AA173" i="29"/>
  <c r="S173" i="29"/>
  <c r="K173" i="29"/>
  <c r="C173" i="29"/>
  <c r="Z173" i="29"/>
  <c r="R173" i="29"/>
  <c r="J173" i="29"/>
  <c r="Y173" i="29"/>
  <c r="Q173" i="29"/>
  <c r="I173" i="29"/>
  <c r="AF173" i="29"/>
  <c r="X173" i="29"/>
  <c r="P173" i="29"/>
  <c r="H173" i="29"/>
  <c r="AE173" i="29"/>
  <c r="W173" i="29"/>
  <c r="O173" i="29"/>
  <c r="G173" i="29"/>
  <c r="AC173" i="29"/>
  <c r="U173" i="29"/>
  <c r="M173" i="29"/>
  <c r="E173" i="29"/>
  <c r="AD173" i="29"/>
  <c r="V173" i="29"/>
  <c r="N173" i="29"/>
  <c r="F173" i="29"/>
  <c r="B154" i="29"/>
  <c r="AE154" i="29"/>
  <c r="W154" i="29"/>
  <c r="O154" i="29"/>
  <c r="G154" i="29"/>
  <c r="AD154" i="29"/>
  <c r="V154" i="29"/>
  <c r="N154" i="29"/>
  <c r="F154" i="29"/>
  <c r="AC154" i="29"/>
  <c r="U154" i="29"/>
  <c r="M154" i="29"/>
  <c r="E154" i="29"/>
  <c r="AB154" i="29"/>
  <c r="T154" i="29"/>
  <c r="L154" i="29"/>
  <c r="D154" i="29"/>
  <c r="AA154" i="29"/>
  <c r="S154" i="29"/>
  <c r="K154" i="29"/>
  <c r="C154" i="29"/>
  <c r="Z154" i="29"/>
  <c r="R154" i="29"/>
  <c r="J154" i="29"/>
  <c r="AF154" i="29"/>
  <c r="X154" i="29"/>
  <c r="P154" i="29"/>
  <c r="H154" i="29"/>
  <c r="Y154" i="29"/>
  <c r="Q154" i="29"/>
  <c r="I154" i="29"/>
  <c r="B142" i="29"/>
  <c r="Y142" i="29"/>
  <c r="Q142" i="29"/>
  <c r="I142" i="29"/>
  <c r="AF142" i="29"/>
  <c r="X142" i="29"/>
  <c r="P142" i="29"/>
  <c r="H142" i="29"/>
  <c r="AE142" i="29"/>
  <c r="W142" i="29"/>
  <c r="O142" i="29"/>
  <c r="G142" i="29"/>
  <c r="AD142" i="29"/>
  <c r="V142" i="29"/>
  <c r="N142" i="29"/>
  <c r="F142" i="29"/>
  <c r="AC142" i="29"/>
  <c r="U142" i="29"/>
  <c r="M142" i="29"/>
  <c r="E142" i="29"/>
  <c r="AB142" i="29"/>
  <c r="T142" i="29"/>
  <c r="L142" i="29"/>
  <c r="D142" i="29"/>
  <c r="AA142" i="29"/>
  <c r="S142" i="29"/>
  <c r="K142" i="29"/>
  <c r="C142" i="29"/>
  <c r="Z142" i="29"/>
  <c r="R142" i="29"/>
  <c r="J142" i="29"/>
  <c r="B150" i="29"/>
  <c r="AA150" i="29"/>
  <c r="S150" i="29"/>
  <c r="K150" i="29"/>
  <c r="C150" i="29"/>
  <c r="Z150" i="29"/>
  <c r="R150" i="29"/>
  <c r="Y150" i="29"/>
  <c r="Q150" i="29"/>
  <c r="I150" i="29"/>
  <c r="AF150" i="29"/>
  <c r="X150" i="29"/>
  <c r="P150" i="29"/>
  <c r="H150" i="29"/>
  <c r="AE150" i="29"/>
  <c r="W150" i="29"/>
  <c r="O150" i="29"/>
  <c r="G150" i="29"/>
  <c r="AD150" i="29"/>
  <c r="V150" i="29"/>
  <c r="N150" i="29"/>
  <c r="F150" i="29"/>
  <c r="AB150" i="29"/>
  <c r="T150" i="29"/>
  <c r="L150" i="29"/>
  <c r="D150" i="29"/>
  <c r="AC150" i="29"/>
  <c r="U150" i="29"/>
  <c r="M150" i="29"/>
  <c r="J150" i="29"/>
  <c r="E150" i="29"/>
  <c r="B158" i="29"/>
  <c r="AA158" i="29"/>
  <c r="S158" i="29"/>
  <c r="K158" i="29"/>
  <c r="C158" i="29"/>
  <c r="Z158" i="29"/>
  <c r="R158" i="29"/>
  <c r="J158" i="29"/>
  <c r="Y158" i="29"/>
  <c r="Q158" i="29"/>
  <c r="I158" i="29"/>
  <c r="AF158" i="29"/>
  <c r="X158" i="29"/>
  <c r="P158" i="29"/>
  <c r="H158" i="29"/>
  <c r="AE158" i="29"/>
  <c r="W158" i="29"/>
  <c r="O158" i="29"/>
  <c r="G158" i="29"/>
  <c r="AD158" i="29"/>
  <c r="V158" i="29"/>
  <c r="N158" i="29"/>
  <c r="F158" i="29"/>
  <c r="AB158" i="29"/>
  <c r="T158" i="29"/>
  <c r="L158" i="29"/>
  <c r="D158" i="29"/>
  <c r="AC158" i="29"/>
  <c r="U158" i="29"/>
  <c r="M158" i="29"/>
  <c r="E158" i="29"/>
  <c r="B166" i="29"/>
  <c r="AA166" i="29"/>
  <c r="S166" i="29"/>
  <c r="K166" i="29"/>
  <c r="C166" i="29"/>
  <c r="Z166" i="29"/>
  <c r="R166" i="29"/>
  <c r="J166" i="29"/>
  <c r="Y166" i="29"/>
  <c r="Q166" i="29"/>
  <c r="I166" i="29"/>
  <c r="AF166" i="29"/>
  <c r="X166" i="29"/>
  <c r="P166" i="29"/>
  <c r="H166" i="29"/>
  <c r="AE166" i="29"/>
  <c r="W166" i="29"/>
  <c r="O166" i="29"/>
  <c r="G166" i="29"/>
  <c r="AD166" i="29"/>
  <c r="V166" i="29"/>
  <c r="N166" i="29"/>
  <c r="F166" i="29"/>
  <c r="AB166" i="29"/>
  <c r="T166" i="29"/>
  <c r="L166" i="29"/>
  <c r="D166" i="29"/>
  <c r="AC166" i="29"/>
  <c r="U166" i="29"/>
  <c r="M166" i="29"/>
  <c r="E166" i="29"/>
  <c r="B174" i="29"/>
  <c r="AC174" i="29"/>
  <c r="U174" i="29"/>
  <c r="M174" i="29"/>
  <c r="E174" i="29"/>
  <c r="AB174" i="29"/>
  <c r="T174" i="29"/>
  <c r="L174" i="29"/>
  <c r="D174" i="29"/>
  <c r="AA174" i="29"/>
  <c r="S174" i="29"/>
  <c r="K174" i="29"/>
  <c r="C174" i="29"/>
  <c r="Z174" i="29"/>
  <c r="R174" i="29"/>
  <c r="J174" i="29"/>
  <c r="Y174" i="29"/>
  <c r="Q174" i="29"/>
  <c r="I174" i="29"/>
  <c r="AF174" i="29"/>
  <c r="X174" i="29"/>
  <c r="P174" i="29"/>
  <c r="H174" i="29"/>
  <c r="AD174" i="29"/>
  <c r="V174" i="29"/>
  <c r="N174" i="29"/>
  <c r="F174" i="29"/>
  <c r="W174" i="29"/>
  <c r="O174" i="29"/>
  <c r="G174" i="29"/>
  <c r="AE174" i="29"/>
  <c r="B162" i="29"/>
  <c r="AE162" i="29"/>
  <c r="W162" i="29"/>
  <c r="O162" i="29"/>
  <c r="G162" i="29"/>
  <c r="AD162" i="29"/>
  <c r="V162" i="29"/>
  <c r="N162" i="29"/>
  <c r="F162" i="29"/>
  <c r="AC162" i="29"/>
  <c r="U162" i="29"/>
  <c r="M162" i="29"/>
  <c r="E162" i="29"/>
  <c r="AB162" i="29"/>
  <c r="T162" i="29"/>
  <c r="L162" i="29"/>
  <c r="D162" i="29"/>
  <c r="AA162" i="29"/>
  <c r="S162" i="29"/>
  <c r="K162" i="29"/>
  <c r="C162" i="29"/>
  <c r="Z162" i="29"/>
  <c r="R162" i="29"/>
  <c r="J162" i="29"/>
  <c r="AF162" i="29"/>
  <c r="X162" i="29"/>
  <c r="P162" i="29"/>
  <c r="H162" i="29"/>
  <c r="Y162" i="29"/>
  <c r="Q162" i="29"/>
  <c r="I162" i="29"/>
  <c r="B143" i="29"/>
  <c r="Z143" i="29"/>
  <c r="R143" i="29"/>
  <c r="J143" i="29"/>
  <c r="Y143" i="29"/>
  <c r="Q143" i="29"/>
  <c r="I143" i="29"/>
  <c r="AF143" i="29"/>
  <c r="X143" i="29"/>
  <c r="P143" i="29"/>
  <c r="H143" i="29"/>
  <c r="AE143" i="29"/>
  <c r="W143" i="29"/>
  <c r="O143" i="29"/>
  <c r="G143" i="29"/>
  <c r="AD143" i="29"/>
  <c r="V143" i="29"/>
  <c r="N143" i="29"/>
  <c r="F143" i="29"/>
  <c r="AC143" i="29"/>
  <c r="U143" i="29"/>
  <c r="M143" i="29"/>
  <c r="E143" i="29"/>
  <c r="AB143" i="29"/>
  <c r="T143" i="29"/>
  <c r="L143" i="29"/>
  <c r="D143" i="29"/>
  <c r="AA143" i="29"/>
  <c r="S143" i="29"/>
  <c r="K143" i="29"/>
  <c r="C143" i="29"/>
  <c r="B151" i="29"/>
  <c r="AB151" i="29"/>
  <c r="T151" i="29"/>
  <c r="L151" i="29"/>
  <c r="D151" i="29"/>
  <c r="AA151" i="29"/>
  <c r="S151" i="29"/>
  <c r="K151" i="29"/>
  <c r="C151" i="29"/>
  <c r="Z151" i="29"/>
  <c r="R151" i="29"/>
  <c r="J151" i="29"/>
  <c r="Y151" i="29"/>
  <c r="Q151" i="29"/>
  <c r="I151" i="29"/>
  <c r="AF151" i="29"/>
  <c r="X151" i="29"/>
  <c r="P151" i="29"/>
  <c r="H151" i="29"/>
  <c r="AE151" i="29"/>
  <c r="W151" i="29"/>
  <c r="O151" i="29"/>
  <c r="G151" i="29"/>
  <c r="AC151" i="29"/>
  <c r="U151" i="29"/>
  <c r="M151" i="29"/>
  <c r="E151" i="29"/>
  <c r="F151" i="29"/>
  <c r="AD151" i="29"/>
  <c r="V151" i="29"/>
  <c r="N151" i="29"/>
  <c r="B159" i="29"/>
  <c r="AB159" i="29"/>
  <c r="T159" i="29"/>
  <c r="L159" i="29"/>
  <c r="D159" i="29"/>
  <c r="AA159" i="29"/>
  <c r="S159" i="29"/>
  <c r="K159" i="29"/>
  <c r="C159" i="29"/>
  <c r="Z159" i="29"/>
  <c r="R159" i="29"/>
  <c r="J159" i="29"/>
  <c r="Y159" i="29"/>
  <c r="Q159" i="29"/>
  <c r="I159" i="29"/>
  <c r="AF159" i="29"/>
  <c r="X159" i="29"/>
  <c r="P159" i="29"/>
  <c r="H159" i="29"/>
  <c r="AE159" i="29"/>
  <c r="W159" i="29"/>
  <c r="O159" i="29"/>
  <c r="G159" i="29"/>
  <c r="AC159" i="29"/>
  <c r="U159" i="29"/>
  <c r="M159" i="29"/>
  <c r="E159" i="29"/>
  <c r="N159" i="29"/>
  <c r="F159" i="29"/>
  <c r="AD159" i="29"/>
  <c r="V159" i="29"/>
  <c r="B167" i="29"/>
  <c r="AB167" i="29"/>
  <c r="T167" i="29"/>
  <c r="L167" i="29"/>
  <c r="D167" i="29"/>
  <c r="AA167" i="29"/>
  <c r="S167" i="29"/>
  <c r="K167" i="29"/>
  <c r="C167" i="29"/>
  <c r="Z167" i="29"/>
  <c r="R167" i="29"/>
  <c r="J167" i="29"/>
  <c r="Y167" i="29"/>
  <c r="Q167" i="29"/>
  <c r="I167" i="29"/>
  <c r="AF167" i="29"/>
  <c r="X167" i="29"/>
  <c r="P167" i="29"/>
  <c r="H167" i="29"/>
  <c r="AE167" i="29"/>
  <c r="W167" i="29"/>
  <c r="O167" i="29"/>
  <c r="G167" i="29"/>
  <c r="AC167" i="29"/>
  <c r="U167" i="29"/>
  <c r="M167" i="29"/>
  <c r="E167" i="29"/>
  <c r="V167" i="29"/>
  <c r="N167" i="29"/>
  <c r="F167" i="29"/>
  <c r="AD167" i="29"/>
  <c r="B175" i="29"/>
  <c r="AD175" i="29"/>
  <c r="V175" i="29"/>
  <c r="N175" i="29"/>
  <c r="F175" i="29"/>
  <c r="AC175" i="29"/>
  <c r="U175" i="29"/>
  <c r="M175" i="29"/>
  <c r="E175" i="29"/>
  <c r="AB175" i="29"/>
  <c r="T175" i="29"/>
  <c r="L175" i="29"/>
  <c r="D175" i="29"/>
  <c r="AA175" i="29"/>
  <c r="S175" i="29"/>
  <c r="K175" i="29"/>
  <c r="C175" i="29"/>
  <c r="Z175" i="29"/>
  <c r="R175" i="29"/>
  <c r="J175" i="29"/>
  <c r="Y175" i="29"/>
  <c r="Q175" i="29"/>
  <c r="I175" i="29"/>
  <c r="AE175" i="29"/>
  <c r="W175" i="29"/>
  <c r="O175" i="29"/>
  <c r="G175" i="29"/>
  <c r="AF175" i="29"/>
  <c r="X175" i="29"/>
  <c r="P175" i="29"/>
  <c r="H175" i="29"/>
  <c r="B169" i="29"/>
  <c r="AF169" i="29"/>
  <c r="X169" i="29"/>
  <c r="P169" i="29"/>
  <c r="H169" i="29"/>
  <c r="AE169" i="29"/>
  <c r="W169" i="29"/>
  <c r="AD169" i="29"/>
  <c r="V169" i="29"/>
  <c r="N169" i="29"/>
  <c r="F169" i="29"/>
  <c r="AC169" i="29"/>
  <c r="AB169" i="29"/>
  <c r="T169" i="29"/>
  <c r="L169" i="29"/>
  <c r="D169" i="29"/>
  <c r="AA169" i="29"/>
  <c r="S169" i="29"/>
  <c r="Y169" i="29"/>
  <c r="Q169" i="29"/>
  <c r="K169" i="29"/>
  <c r="J169" i="29"/>
  <c r="I169" i="29"/>
  <c r="Z169" i="29"/>
  <c r="G169" i="29"/>
  <c r="U169" i="29"/>
  <c r="E169" i="29"/>
  <c r="R169" i="29"/>
  <c r="C169" i="29"/>
  <c r="M169" i="29"/>
  <c r="O169" i="29"/>
  <c r="B138" i="29"/>
  <c r="AC138" i="29"/>
  <c r="U138" i="29"/>
  <c r="M138" i="29"/>
  <c r="E138" i="29"/>
  <c r="AB138" i="29"/>
  <c r="T138" i="29"/>
  <c r="L138" i="29"/>
  <c r="D138" i="29"/>
  <c r="AA138" i="29"/>
  <c r="S138" i="29"/>
  <c r="K138" i="29"/>
  <c r="C138" i="29"/>
  <c r="Z138" i="29"/>
  <c r="R138" i="29"/>
  <c r="J138" i="29"/>
  <c r="W138" i="29"/>
  <c r="Y138" i="29"/>
  <c r="Q138" i="29"/>
  <c r="I138" i="29"/>
  <c r="O138" i="29"/>
  <c r="AF138" i="29"/>
  <c r="X138" i="29"/>
  <c r="P138" i="29"/>
  <c r="H138" i="29"/>
  <c r="AE138" i="29"/>
  <c r="G138" i="29"/>
  <c r="AD138" i="29"/>
  <c r="V138" i="29"/>
  <c r="N138" i="29"/>
  <c r="F138" i="29"/>
  <c r="B144" i="29"/>
  <c r="AA144" i="29"/>
  <c r="S144" i="29"/>
  <c r="K144" i="29"/>
  <c r="C144" i="29"/>
  <c r="Z144" i="29"/>
  <c r="R144" i="29"/>
  <c r="J144" i="29"/>
  <c r="Y144" i="29"/>
  <c r="Q144" i="29"/>
  <c r="I144" i="29"/>
  <c r="AF144" i="29"/>
  <c r="X144" i="29"/>
  <c r="P144" i="29"/>
  <c r="H144" i="29"/>
  <c r="AE144" i="29"/>
  <c r="W144" i="29"/>
  <c r="O144" i="29"/>
  <c r="G144" i="29"/>
  <c r="AD144" i="29"/>
  <c r="V144" i="29"/>
  <c r="N144" i="29"/>
  <c r="F144" i="29"/>
  <c r="AC144" i="29"/>
  <c r="U144" i="29"/>
  <c r="M144" i="29"/>
  <c r="E144" i="29"/>
  <c r="AB144" i="29"/>
  <c r="T144" i="29"/>
  <c r="L144" i="29"/>
  <c r="D144" i="29"/>
  <c r="B152" i="29"/>
  <c r="AC152" i="29"/>
  <c r="U152" i="29"/>
  <c r="M152" i="29"/>
  <c r="E152" i="29"/>
  <c r="AB152" i="29"/>
  <c r="T152" i="29"/>
  <c r="L152" i="29"/>
  <c r="D152" i="29"/>
  <c r="AA152" i="29"/>
  <c r="S152" i="29"/>
  <c r="K152" i="29"/>
  <c r="C152" i="29"/>
  <c r="Z152" i="29"/>
  <c r="R152" i="29"/>
  <c r="J152" i="29"/>
  <c r="Y152" i="29"/>
  <c r="Q152" i="29"/>
  <c r="I152" i="29"/>
  <c r="AF152" i="29"/>
  <c r="X152" i="29"/>
  <c r="P152" i="29"/>
  <c r="H152" i="29"/>
  <c r="AD152" i="29"/>
  <c r="V152" i="29"/>
  <c r="N152" i="29"/>
  <c r="F152" i="29"/>
  <c r="AE152" i="29"/>
  <c r="W152" i="29"/>
  <c r="O152" i="29"/>
  <c r="G152" i="29"/>
  <c r="B160" i="29"/>
  <c r="AC160" i="29"/>
  <c r="U160" i="29"/>
  <c r="M160" i="29"/>
  <c r="E160" i="29"/>
  <c r="AB160" i="29"/>
  <c r="T160" i="29"/>
  <c r="L160" i="29"/>
  <c r="D160" i="29"/>
  <c r="AA160" i="29"/>
  <c r="S160" i="29"/>
  <c r="K160" i="29"/>
  <c r="C160" i="29"/>
  <c r="Z160" i="29"/>
  <c r="R160" i="29"/>
  <c r="J160" i="29"/>
  <c r="Y160" i="29"/>
  <c r="Q160" i="29"/>
  <c r="I160" i="29"/>
  <c r="AF160" i="29"/>
  <c r="X160" i="29"/>
  <c r="P160" i="29"/>
  <c r="H160" i="29"/>
  <c r="AD160" i="29"/>
  <c r="V160" i="29"/>
  <c r="N160" i="29"/>
  <c r="F160" i="29"/>
  <c r="AE160" i="29"/>
  <c r="W160" i="29"/>
  <c r="O160" i="29"/>
  <c r="G160" i="29"/>
  <c r="B168" i="29"/>
  <c r="AC168" i="29"/>
  <c r="AA168" i="29"/>
  <c r="AE168" i="29"/>
  <c r="U168" i="29"/>
  <c r="M168" i="29"/>
  <c r="E168" i="29"/>
  <c r="AD168" i="29"/>
  <c r="T168" i="29"/>
  <c r="L168" i="29"/>
  <c r="D168" i="29"/>
  <c r="AB168" i="29"/>
  <c r="S168" i="29"/>
  <c r="K168" i="29"/>
  <c r="C168" i="29"/>
  <c r="Z168" i="29"/>
  <c r="R168" i="29"/>
  <c r="J168" i="29"/>
  <c r="Y168" i="29"/>
  <c r="Q168" i="29"/>
  <c r="I168" i="29"/>
  <c r="X168" i="29"/>
  <c r="P168" i="29"/>
  <c r="H168" i="29"/>
  <c r="AF168" i="29"/>
  <c r="V168" i="29"/>
  <c r="N168" i="29"/>
  <c r="F168" i="29"/>
  <c r="W168" i="29"/>
  <c r="O168" i="29"/>
  <c r="G168" i="29"/>
  <c r="B176" i="29"/>
  <c r="AE176" i="29"/>
  <c r="W176" i="29"/>
  <c r="O176" i="29"/>
  <c r="G176" i="29"/>
  <c r="AD176" i="29"/>
  <c r="V176" i="29"/>
  <c r="N176" i="29"/>
  <c r="F176" i="29"/>
  <c r="AC176" i="29"/>
  <c r="U176" i="29"/>
  <c r="M176" i="29"/>
  <c r="E176" i="29"/>
  <c r="AB176" i="29"/>
  <c r="T176" i="29"/>
  <c r="L176" i="29"/>
  <c r="D176" i="29"/>
  <c r="AA176" i="29"/>
  <c r="S176" i="29"/>
  <c r="K176" i="29"/>
  <c r="C176" i="29"/>
  <c r="Z176" i="29"/>
  <c r="R176" i="29"/>
  <c r="J176" i="29"/>
  <c r="AF176" i="29"/>
  <c r="X176" i="29"/>
  <c r="P176" i="29"/>
  <c r="H176" i="29"/>
  <c r="Y176" i="29"/>
  <c r="Q176" i="29"/>
  <c r="I176" i="29"/>
  <c r="P153" i="29"/>
  <c r="X161" i="29"/>
  <c r="X153" i="29"/>
  <c r="B161" i="29"/>
  <c r="AD161" i="29"/>
  <c r="V161" i="29"/>
  <c r="N161" i="29"/>
  <c r="F161" i="29"/>
  <c r="AC161" i="29"/>
  <c r="U161" i="29"/>
  <c r="M161" i="29"/>
  <c r="E161" i="29"/>
  <c r="AB161" i="29"/>
  <c r="T161" i="29"/>
  <c r="L161" i="29"/>
  <c r="D161" i="29"/>
  <c r="AA161" i="29"/>
  <c r="S161" i="29"/>
  <c r="K161" i="29"/>
  <c r="C161" i="29"/>
  <c r="Z161" i="29"/>
  <c r="R161" i="29"/>
  <c r="J161" i="29"/>
  <c r="Y161" i="29"/>
  <c r="Q161" i="29"/>
  <c r="I161" i="29"/>
  <c r="AE161" i="29"/>
  <c r="W161" i="29"/>
  <c r="O161" i="29"/>
  <c r="G161" i="29"/>
  <c r="B177" i="29"/>
  <c r="AF177" i="29"/>
  <c r="X177" i="29"/>
  <c r="P177" i="29"/>
  <c r="H177" i="29"/>
  <c r="AE177" i="29"/>
  <c r="W177" i="29"/>
  <c r="O177" i="29"/>
  <c r="G177" i="29"/>
  <c r="AD177" i="29"/>
  <c r="V177" i="29"/>
  <c r="N177" i="29"/>
  <c r="F177" i="29"/>
  <c r="AC177" i="29"/>
  <c r="U177" i="29"/>
  <c r="M177" i="29"/>
  <c r="E177" i="29"/>
  <c r="AB177" i="29"/>
  <c r="T177" i="29"/>
  <c r="L177" i="29"/>
  <c r="D177" i="29"/>
  <c r="AA177" i="29"/>
  <c r="S177" i="29"/>
  <c r="K177" i="29"/>
  <c r="C177" i="29"/>
  <c r="Y177" i="29"/>
  <c r="Q177" i="29"/>
  <c r="I177" i="29"/>
  <c r="Z177" i="29"/>
  <c r="R177" i="29"/>
  <c r="H161" i="29"/>
  <c r="B153" i="29"/>
  <c r="AD153" i="29"/>
  <c r="V153" i="29"/>
  <c r="N153" i="29"/>
  <c r="F153" i="29"/>
  <c r="AC153" i="29"/>
  <c r="U153" i="29"/>
  <c r="M153" i="29"/>
  <c r="E153" i="29"/>
  <c r="AB153" i="29"/>
  <c r="T153" i="29"/>
  <c r="L153" i="29"/>
  <c r="D153" i="29"/>
  <c r="AA153" i="29"/>
  <c r="S153" i="29"/>
  <c r="K153" i="29"/>
  <c r="C153" i="29"/>
  <c r="Z153" i="29"/>
  <c r="R153" i="29"/>
  <c r="J153" i="29"/>
  <c r="Y153" i="29"/>
  <c r="Q153" i="29"/>
  <c r="I153" i="29"/>
  <c r="AE153" i="29"/>
  <c r="W153" i="29"/>
  <c r="O153" i="29"/>
  <c r="G153" i="29"/>
  <c r="H153" i="29"/>
  <c r="P161" i="29"/>
  <c r="B145" i="28"/>
  <c r="Y145" i="28"/>
  <c r="Q145" i="28"/>
  <c r="I145" i="28"/>
  <c r="AF145" i="28"/>
  <c r="X145" i="28"/>
  <c r="P145" i="28"/>
  <c r="H145" i="28"/>
  <c r="AE145" i="28"/>
  <c r="W145" i="28"/>
  <c r="O145" i="28"/>
  <c r="G145" i="28"/>
  <c r="Z145" i="28"/>
  <c r="AD145" i="28"/>
  <c r="V145" i="28"/>
  <c r="N145" i="28"/>
  <c r="F145" i="28"/>
  <c r="AC145" i="28"/>
  <c r="U145" i="28"/>
  <c r="M145" i="28"/>
  <c r="E145" i="28"/>
  <c r="R145" i="28"/>
  <c r="AB145" i="28"/>
  <c r="T145" i="28"/>
  <c r="L145" i="28"/>
  <c r="D145" i="28"/>
  <c r="J145" i="28"/>
  <c r="AA145" i="28"/>
  <c r="S145" i="28"/>
  <c r="K145" i="28"/>
  <c r="C145" i="28"/>
  <c r="B138" i="28"/>
  <c r="Z138" i="28"/>
  <c r="R138" i="28"/>
  <c r="J138" i="28"/>
  <c r="Y138" i="28"/>
  <c r="Q138" i="28"/>
  <c r="I138" i="28"/>
  <c r="K138" i="28"/>
  <c r="AF138" i="28"/>
  <c r="X138" i="28"/>
  <c r="P138" i="28"/>
  <c r="H138" i="28"/>
  <c r="AE138" i="28"/>
  <c r="W138" i="28"/>
  <c r="O138" i="28"/>
  <c r="G138" i="28"/>
  <c r="C138" i="28"/>
  <c r="AD138" i="28"/>
  <c r="V138" i="28"/>
  <c r="N138" i="28"/>
  <c r="F138" i="28"/>
  <c r="S138" i="28"/>
  <c r="AC138" i="28"/>
  <c r="U138" i="28"/>
  <c r="M138" i="28"/>
  <c r="E138" i="28"/>
  <c r="AB138" i="28"/>
  <c r="T138" i="28"/>
  <c r="L138" i="28"/>
  <c r="D138" i="28"/>
  <c r="AA138" i="28"/>
  <c r="B146" i="28"/>
  <c r="Z146" i="28"/>
  <c r="R146" i="28"/>
  <c r="J146" i="28"/>
  <c r="C146" i="28"/>
  <c r="Y146" i="28"/>
  <c r="Q146" i="28"/>
  <c r="I146" i="28"/>
  <c r="AF146" i="28"/>
  <c r="X146" i="28"/>
  <c r="P146" i="28"/>
  <c r="H146" i="28"/>
  <c r="AE146" i="28"/>
  <c r="W146" i="28"/>
  <c r="O146" i="28"/>
  <c r="G146" i="28"/>
  <c r="K146" i="28"/>
  <c r="AD146" i="28"/>
  <c r="V146" i="28"/>
  <c r="N146" i="28"/>
  <c r="F146" i="28"/>
  <c r="AC146" i="28"/>
  <c r="U146" i="28"/>
  <c r="M146" i="28"/>
  <c r="E146" i="28"/>
  <c r="S146" i="28"/>
  <c r="AB146" i="28"/>
  <c r="T146" i="28"/>
  <c r="L146" i="28"/>
  <c r="D146" i="28"/>
  <c r="AA146" i="28"/>
  <c r="B154" i="28"/>
  <c r="AD154" i="28"/>
  <c r="V154" i="28"/>
  <c r="N154" i="28"/>
  <c r="F154" i="28"/>
  <c r="AC154" i="28"/>
  <c r="U154" i="28"/>
  <c r="M154" i="28"/>
  <c r="E154" i="28"/>
  <c r="Z154" i="28"/>
  <c r="R154" i="28"/>
  <c r="J154" i="28"/>
  <c r="Y154" i="28"/>
  <c r="Q154" i="28"/>
  <c r="AF154" i="28"/>
  <c r="X154" i="28"/>
  <c r="P154" i="28"/>
  <c r="H154" i="28"/>
  <c r="T154" i="28"/>
  <c r="C154" i="28"/>
  <c r="S154" i="28"/>
  <c r="O154" i="28"/>
  <c r="L154" i="28"/>
  <c r="W154" i="28"/>
  <c r="AE154" i="28"/>
  <c r="K154" i="28"/>
  <c r="AB154" i="28"/>
  <c r="I154" i="28"/>
  <c r="AA154" i="28"/>
  <c r="G154" i="28"/>
  <c r="D154" i="28"/>
  <c r="B162" i="28"/>
  <c r="AD162" i="28"/>
  <c r="V162" i="28"/>
  <c r="N162" i="28"/>
  <c r="F162" i="28"/>
  <c r="AC162" i="28"/>
  <c r="U162" i="28"/>
  <c r="M162" i="28"/>
  <c r="E162" i="28"/>
  <c r="AB162" i="28"/>
  <c r="T162" i="28"/>
  <c r="L162" i="28"/>
  <c r="D162" i="28"/>
  <c r="AA162" i="28"/>
  <c r="S162" i="28"/>
  <c r="K162" i="28"/>
  <c r="C162" i="28"/>
  <c r="Z162" i="28"/>
  <c r="R162" i="28"/>
  <c r="J162" i="28"/>
  <c r="Y162" i="28"/>
  <c r="Q162" i="28"/>
  <c r="I162" i="28"/>
  <c r="AF162" i="28"/>
  <c r="X162" i="28"/>
  <c r="P162" i="28"/>
  <c r="H162" i="28"/>
  <c r="AE162" i="28"/>
  <c r="W162" i="28"/>
  <c r="O162" i="28"/>
  <c r="G162" i="28"/>
  <c r="B170" i="28"/>
  <c r="AF170" i="28"/>
  <c r="X170" i="28"/>
  <c r="AE170" i="28"/>
  <c r="AD170" i="28"/>
  <c r="V170" i="28"/>
  <c r="N170" i="28"/>
  <c r="F170" i="28"/>
  <c r="AC170" i="28"/>
  <c r="U170" i="28"/>
  <c r="AB170" i="28"/>
  <c r="T170" i="28"/>
  <c r="L170" i="28"/>
  <c r="D170" i="28"/>
  <c r="AA170" i="28"/>
  <c r="S170" i="28"/>
  <c r="K170" i="28"/>
  <c r="C170" i="28"/>
  <c r="O170" i="28"/>
  <c r="M170" i="28"/>
  <c r="Z170" i="28"/>
  <c r="J170" i="28"/>
  <c r="Y170" i="28"/>
  <c r="I170" i="28"/>
  <c r="W170" i="28"/>
  <c r="H170" i="28"/>
  <c r="R170" i="28"/>
  <c r="G170" i="28"/>
  <c r="Q170" i="28"/>
  <c r="E170" i="28"/>
  <c r="P170" i="28"/>
  <c r="B178" i="28"/>
  <c r="AF178" i="28"/>
  <c r="X178" i="28"/>
  <c r="P178" i="28"/>
  <c r="H178" i="28"/>
  <c r="AE178" i="28"/>
  <c r="W178" i="28"/>
  <c r="O178" i="28"/>
  <c r="G178" i="28"/>
  <c r="AD178" i="28"/>
  <c r="V178" i="28"/>
  <c r="N178" i="28"/>
  <c r="F178" i="28"/>
  <c r="AC178" i="28"/>
  <c r="U178" i="28"/>
  <c r="M178" i="28"/>
  <c r="E178" i="28"/>
  <c r="AB178" i="28"/>
  <c r="T178" i="28"/>
  <c r="L178" i="28"/>
  <c r="D178" i="28"/>
  <c r="AA178" i="28"/>
  <c r="S178" i="28"/>
  <c r="K178" i="28"/>
  <c r="C178" i="28"/>
  <c r="Z178" i="28"/>
  <c r="R178" i="28"/>
  <c r="J178" i="28"/>
  <c r="Y178" i="28"/>
  <c r="Q178" i="28"/>
  <c r="I178" i="28"/>
  <c r="B139" i="28"/>
  <c r="AA139" i="28"/>
  <c r="S139" i="28"/>
  <c r="K139" i="28"/>
  <c r="C139" i="28"/>
  <c r="T139" i="28"/>
  <c r="Z139" i="28"/>
  <c r="R139" i="28"/>
  <c r="J139" i="28"/>
  <c r="Y139" i="28"/>
  <c r="Q139" i="28"/>
  <c r="I139" i="28"/>
  <c r="D139" i="28"/>
  <c r="AF139" i="28"/>
  <c r="X139" i="28"/>
  <c r="P139" i="28"/>
  <c r="H139" i="28"/>
  <c r="AB139" i="28"/>
  <c r="AE139" i="28"/>
  <c r="W139" i="28"/>
  <c r="O139" i="28"/>
  <c r="G139" i="28"/>
  <c r="AD139" i="28"/>
  <c r="V139" i="28"/>
  <c r="N139" i="28"/>
  <c r="F139" i="28"/>
  <c r="L139" i="28"/>
  <c r="AC139" i="28"/>
  <c r="U139" i="28"/>
  <c r="M139" i="28"/>
  <c r="E139" i="28"/>
  <c r="B147" i="28"/>
  <c r="AA147" i="28"/>
  <c r="S147" i="28"/>
  <c r="K147" i="28"/>
  <c r="C147" i="28"/>
  <c r="T147" i="28"/>
  <c r="Z147" i="28"/>
  <c r="R147" i="28"/>
  <c r="J147" i="28"/>
  <c r="Y147" i="28"/>
  <c r="Q147" i="28"/>
  <c r="I147" i="28"/>
  <c r="L147" i="28"/>
  <c r="AF147" i="28"/>
  <c r="X147" i="28"/>
  <c r="P147" i="28"/>
  <c r="H147" i="28"/>
  <c r="AB147" i="28"/>
  <c r="AE147" i="28"/>
  <c r="W147" i="28"/>
  <c r="O147" i="28"/>
  <c r="G147" i="28"/>
  <c r="D147" i="28"/>
  <c r="AD147" i="28"/>
  <c r="V147" i="28"/>
  <c r="N147" i="28"/>
  <c r="F147" i="28"/>
  <c r="AC147" i="28"/>
  <c r="U147" i="28"/>
  <c r="M147" i="28"/>
  <c r="E147" i="28"/>
  <c r="B155" i="28"/>
  <c r="AE155" i="28"/>
  <c r="W155" i="28"/>
  <c r="O155" i="28"/>
  <c r="G155" i="28"/>
  <c r="AD155" i="28"/>
  <c r="V155" i="28"/>
  <c r="N155" i="28"/>
  <c r="F155" i="28"/>
  <c r="AC155" i="28"/>
  <c r="U155" i="28"/>
  <c r="M155" i="28"/>
  <c r="AB155" i="28"/>
  <c r="T155" i="28"/>
  <c r="L155" i="28"/>
  <c r="AA155" i="28"/>
  <c r="S155" i="28"/>
  <c r="K155" i="28"/>
  <c r="C155" i="28"/>
  <c r="Z155" i="28"/>
  <c r="R155" i="28"/>
  <c r="J155" i="28"/>
  <c r="Y155" i="28"/>
  <c r="Q155" i="28"/>
  <c r="I155" i="28"/>
  <c r="P155" i="28"/>
  <c r="X155" i="28"/>
  <c r="H155" i="28"/>
  <c r="E155" i="28"/>
  <c r="D155" i="28"/>
  <c r="AF155" i="28"/>
  <c r="B163" i="28"/>
  <c r="AE163" i="28"/>
  <c r="W163" i="28"/>
  <c r="O163" i="28"/>
  <c r="G163" i="28"/>
  <c r="AD163" i="28"/>
  <c r="V163" i="28"/>
  <c r="N163" i="28"/>
  <c r="F163" i="28"/>
  <c r="AC163" i="28"/>
  <c r="U163" i="28"/>
  <c r="M163" i="28"/>
  <c r="E163" i="28"/>
  <c r="AB163" i="28"/>
  <c r="T163" i="28"/>
  <c r="L163" i="28"/>
  <c r="D163" i="28"/>
  <c r="AA163" i="28"/>
  <c r="S163" i="28"/>
  <c r="K163" i="28"/>
  <c r="C163" i="28"/>
  <c r="Z163" i="28"/>
  <c r="R163" i="28"/>
  <c r="J163" i="28"/>
  <c r="Y163" i="28"/>
  <c r="Q163" i="28"/>
  <c r="I163" i="28"/>
  <c r="X163" i="28"/>
  <c r="P163" i="28"/>
  <c r="H163" i="28"/>
  <c r="AF163" i="28"/>
  <c r="Y171" i="28"/>
  <c r="Q171" i="28"/>
  <c r="I171" i="28"/>
  <c r="AF171" i="28"/>
  <c r="X171" i="28"/>
  <c r="P171" i="28"/>
  <c r="H171" i="28"/>
  <c r="AE171" i="28"/>
  <c r="W171" i="28"/>
  <c r="O171" i="28"/>
  <c r="G171" i="28"/>
  <c r="AD171" i="28"/>
  <c r="V171" i="28"/>
  <c r="N171" i="28"/>
  <c r="F171" i="28"/>
  <c r="B171" i="28"/>
  <c r="AC171" i="28"/>
  <c r="U171" i="28"/>
  <c r="M171" i="28"/>
  <c r="E171" i="28"/>
  <c r="AB171" i="28"/>
  <c r="T171" i="28"/>
  <c r="L171" i="28"/>
  <c r="D171" i="28"/>
  <c r="AA171" i="28"/>
  <c r="S171" i="28"/>
  <c r="K171" i="28"/>
  <c r="C171" i="28"/>
  <c r="J171" i="28"/>
  <c r="Z171" i="28"/>
  <c r="R171" i="28"/>
  <c r="B179" i="28"/>
  <c r="Y179" i="28"/>
  <c r="Q179" i="28"/>
  <c r="I179" i="28"/>
  <c r="AF179" i="28"/>
  <c r="X179" i="28"/>
  <c r="P179" i="28"/>
  <c r="H179" i="28"/>
  <c r="AE179" i="28"/>
  <c r="W179" i="28"/>
  <c r="O179" i="28"/>
  <c r="G179" i="28"/>
  <c r="AD179" i="28"/>
  <c r="V179" i="28"/>
  <c r="N179" i="28"/>
  <c r="F179" i="28"/>
  <c r="AC179" i="28"/>
  <c r="U179" i="28"/>
  <c r="M179" i="28"/>
  <c r="E179" i="28"/>
  <c r="AB179" i="28"/>
  <c r="T179" i="28"/>
  <c r="L179" i="28"/>
  <c r="D179" i="28"/>
  <c r="AA179" i="28"/>
  <c r="S179" i="28"/>
  <c r="K179" i="28"/>
  <c r="C179" i="28"/>
  <c r="R179" i="28"/>
  <c r="J179" i="28"/>
  <c r="Z179" i="28"/>
  <c r="B161" i="28"/>
  <c r="AC161" i="28"/>
  <c r="U161" i="28"/>
  <c r="M161" i="28"/>
  <c r="E161" i="28"/>
  <c r="AB161" i="28"/>
  <c r="T161" i="28"/>
  <c r="L161" i="28"/>
  <c r="D161" i="28"/>
  <c r="AA161" i="28"/>
  <c r="S161" i="28"/>
  <c r="K161" i="28"/>
  <c r="C161" i="28"/>
  <c r="Z161" i="28"/>
  <c r="R161" i="28"/>
  <c r="J161" i="28"/>
  <c r="Y161" i="28"/>
  <c r="Q161" i="28"/>
  <c r="I161" i="28"/>
  <c r="AF161" i="28"/>
  <c r="X161" i="28"/>
  <c r="P161" i="28"/>
  <c r="H161" i="28"/>
  <c r="AE161" i="28"/>
  <c r="W161" i="28"/>
  <c r="O161" i="28"/>
  <c r="G161" i="28"/>
  <c r="V161" i="28"/>
  <c r="N161" i="28"/>
  <c r="F161" i="28"/>
  <c r="AD161" i="28"/>
  <c r="B140" i="28"/>
  <c r="AB140" i="28"/>
  <c r="T140" i="28"/>
  <c r="L140" i="28"/>
  <c r="D140" i="28"/>
  <c r="AC140" i="28"/>
  <c r="AA140" i="28"/>
  <c r="S140" i="28"/>
  <c r="K140" i="28"/>
  <c r="C140" i="28"/>
  <c r="Z140" i="28"/>
  <c r="R140" i="28"/>
  <c r="J140" i="28"/>
  <c r="U140" i="28"/>
  <c r="Y140" i="28"/>
  <c r="Q140" i="28"/>
  <c r="I140" i="28"/>
  <c r="AF140" i="28"/>
  <c r="X140" i="28"/>
  <c r="P140" i="28"/>
  <c r="H140" i="28"/>
  <c r="E140" i="28"/>
  <c r="AE140" i="28"/>
  <c r="W140" i="28"/>
  <c r="O140" i="28"/>
  <c r="G140" i="28"/>
  <c r="AD140" i="28"/>
  <c r="V140" i="28"/>
  <c r="N140" i="28"/>
  <c r="F140" i="28"/>
  <c r="M140" i="28"/>
  <c r="B148" i="28"/>
  <c r="AF148" i="28"/>
  <c r="AB148" i="28"/>
  <c r="T148" i="28"/>
  <c r="L148" i="28"/>
  <c r="D148" i="28"/>
  <c r="AA148" i="28"/>
  <c r="S148" i="28"/>
  <c r="K148" i="28"/>
  <c r="C148" i="28"/>
  <c r="Z148" i="28"/>
  <c r="R148" i="28"/>
  <c r="J148" i="28"/>
  <c r="AC148" i="28"/>
  <c r="Y148" i="28"/>
  <c r="Q148" i="28"/>
  <c r="I148" i="28"/>
  <c r="X148" i="28"/>
  <c r="P148" i="28"/>
  <c r="H148" i="28"/>
  <c r="E148" i="28"/>
  <c r="AE148" i="28"/>
  <c r="W148" i="28"/>
  <c r="O148" i="28"/>
  <c r="G148" i="28"/>
  <c r="M148" i="28"/>
  <c r="AD148" i="28"/>
  <c r="V148" i="28"/>
  <c r="N148" i="28"/>
  <c r="F148" i="28"/>
  <c r="U148" i="28"/>
  <c r="B156" i="28"/>
  <c r="AF156" i="28"/>
  <c r="X156" i="28"/>
  <c r="P156" i="28"/>
  <c r="H156" i="28"/>
  <c r="AE156" i="28"/>
  <c r="W156" i="28"/>
  <c r="O156" i="28"/>
  <c r="G156" i="28"/>
  <c r="AD156" i="28"/>
  <c r="V156" i="28"/>
  <c r="N156" i="28"/>
  <c r="F156" i="28"/>
  <c r="AC156" i="28"/>
  <c r="U156" i="28"/>
  <c r="M156" i="28"/>
  <c r="E156" i="28"/>
  <c r="AB156" i="28"/>
  <c r="T156" i="28"/>
  <c r="L156" i="28"/>
  <c r="D156" i="28"/>
  <c r="AA156" i="28"/>
  <c r="S156" i="28"/>
  <c r="K156" i="28"/>
  <c r="C156" i="28"/>
  <c r="Z156" i="28"/>
  <c r="R156" i="28"/>
  <c r="J156" i="28"/>
  <c r="Y156" i="28"/>
  <c r="Q156" i="28"/>
  <c r="I156" i="28"/>
  <c r="B164" i="28"/>
  <c r="AF164" i="28"/>
  <c r="X164" i="28"/>
  <c r="P164" i="28"/>
  <c r="H164" i="28"/>
  <c r="AE164" i="28"/>
  <c r="W164" i="28"/>
  <c r="O164" i="28"/>
  <c r="G164" i="28"/>
  <c r="AD164" i="28"/>
  <c r="V164" i="28"/>
  <c r="N164" i="28"/>
  <c r="F164" i="28"/>
  <c r="AC164" i="28"/>
  <c r="U164" i="28"/>
  <c r="M164" i="28"/>
  <c r="E164" i="28"/>
  <c r="AB164" i="28"/>
  <c r="T164" i="28"/>
  <c r="L164" i="28"/>
  <c r="D164" i="28"/>
  <c r="AA164" i="28"/>
  <c r="S164" i="28"/>
  <c r="K164" i="28"/>
  <c r="C164" i="28"/>
  <c r="Z164" i="28"/>
  <c r="R164" i="28"/>
  <c r="J164" i="28"/>
  <c r="Y164" i="28"/>
  <c r="Q164" i="28"/>
  <c r="I164" i="28"/>
  <c r="B172" i="28"/>
  <c r="Z172" i="28"/>
  <c r="R172" i="28"/>
  <c r="J172" i="28"/>
  <c r="Y172" i="28"/>
  <c r="Q172" i="28"/>
  <c r="I172" i="28"/>
  <c r="AF172" i="28"/>
  <c r="X172" i="28"/>
  <c r="P172" i="28"/>
  <c r="H172" i="28"/>
  <c r="AE172" i="28"/>
  <c r="W172" i="28"/>
  <c r="O172" i="28"/>
  <c r="G172" i="28"/>
  <c r="AD172" i="28"/>
  <c r="V172" i="28"/>
  <c r="N172" i="28"/>
  <c r="F172" i="28"/>
  <c r="AC172" i="28"/>
  <c r="U172" i="28"/>
  <c r="M172" i="28"/>
  <c r="E172" i="28"/>
  <c r="AB172" i="28"/>
  <c r="T172" i="28"/>
  <c r="L172" i="28"/>
  <c r="D172" i="28"/>
  <c r="AA172" i="28"/>
  <c r="S172" i="28"/>
  <c r="K172" i="28"/>
  <c r="C172" i="28"/>
  <c r="B141" i="28"/>
  <c r="AC141" i="28"/>
  <c r="U141" i="28"/>
  <c r="M141" i="28"/>
  <c r="E141" i="28"/>
  <c r="AB141" i="28"/>
  <c r="T141" i="28"/>
  <c r="L141" i="28"/>
  <c r="D141" i="28"/>
  <c r="AA141" i="28"/>
  <c r="S141" i="28"/>
  <c r="K141" i="28"/>
  <c r="C141" i="28"/>
  <c r="Z141" i="28"/>
  <c r="R141" i="28"/>
  <c r="J141" i="28"/>
  <c r="V141" i="28"/>
  <c r="Y141" i="28"/>
  <c r="Q141" i="28"/>
  <c r="I141" i="28"/>
  <c r="AD141" i="28"/>
  <c r="AF141" i="28"/>
  <c r="X141" i="28"/>
  <c r="P141" i="28"/>
  <c r="H141" i="28"/>
  <c r="F141" i="28"/>
  <c r="AE141" i="28"/>
  <c r="W141" i="28"/>
  <c r="O141" i="28"/>
  <c r="G141" i="28"/>
  <c r="N141" i="28"/>
  <c r="B177" i="28"/>
  <c r="AE177" i="28"/>
  <c r="W177" i="28"/>
  <c r="O177" i="28"/>
  <c r="G177" i="28"/>
  <c r="AD177" i="28"/>
  <c r="V177" i="28"/>
  <c r="N177" i="28"/>
  <c r="F177" i="28"/>
  <c r="AC177" i="28"/>
  <c r="U177" i="28"/>
  <c r="M177" i="28"/>
  <c r="E177" i="28"/>
  <c r="AB177" i="28"/>
  <c r="T177" i="28"/>
  <c r="L177" i="28"/>
  <c r="D177" i="28"/>
  <c r="AA177" i="28"/>
  <c r="S177" i="28"/>
  <c r="K177" i="28"/>
  <c r="C177" i="28"/>
  <c r="Z177" i="28"/>
  <c r="R177" i="28"/>
  <c r="J177" i="28"/>
  <c r="Y177" i="28"/>
  <c r="Q177" i="28"/>
  <c r="I177" i="28"/>
  <c r="P177" i="28"/>
  <c r="H177" i="28"/>
  <c r="AF177" i="28"/>
  <c r="X177" i="28"/>
  <c r="B149" i="28"/>
  <c r="Y149" i="28"/>
  <c r="Q149" i="28"/>
  <c r="I149" i="28"/>
  <c r="X149" i="28"/>
  <c r="O149" i="28"/>
  <c r="F149" i="28"/>
  <c r="G149" i="28"/>
  <c r="AF149" i="28"/>
  <c r="W149" i="28"/>
  <c r="N149" i="28"/>
  <c r="E149" i="28"/>
  <c r="AE149" i="28"/>
  <c r="V149" i="28"/>
  <c r="M149" i="28"/>
  <c r="D149" i="28"/>
  <c r="Z149" i="28"/>
  <c r="AD149" i="28"/>
  <c r="U149" i="28"/>
  <c r="L149" i="28"/>
  <c r="C149" i="28"/>
  <c r="P149" i="28"/>
  <c r="AC149" i="28"/>
  <c r="T149" i="28"/>
  <c r="K149" i="28"/>
  <c r="AB149" i="28"/>
  <c r="S149" i="28"/>
  <c r="J149" i="28"/>
  <c r="AA149" i="28"/>
  <c r="R149" i="28"/>
  <c r="H149" i="28"/>
  <c r="B153" i="28"/>
  <c r="AC153" i="28"/>
  <c r="U153" i="28"/>
  <c r="M153" i="28"/>
  <c r="E153" i="28"/>
  <c r="AB153" i="28"/>
  <c r="T153" i="28"/>
  <c r="L153" i="28"/>
  <c r="D153" i="28"/>
  <c r="Y153" i="28"/>
  <c r="Q153" i="28"/>
  <c r="I153" i="28"/>
  <c r="AE153" i="28"/>
  <c r="W153" i="28"/>
  <c r="O153" i="28"/>
  <c r="G153" i="28"/>
  <c r="R153" i="28"/>
  <c r="AF153" i="28"/>
  <c r="P153" i="28"/>
  <c r="AD153" i="28"/>
  <c r="N153" i="28"/>
  <c r="AA153" i="28"/>
  <c r="K153" i="28"/>
  <c r="Z153" i="28"/>
  <c r="J153" i="28"/>
  <c r="C153" i="28"/>
  <c r="X153" i="28"/>
  <c r="H153" i="28"/>
  <c r="S153" i="28"/>
  <c r="V153" i="28"/>
  <c r="F153" i="28"/>
  <c r="B142" i="28"/>
  <c r="AD142" i="28"/>
  <c r="V142" i="28"/>
  <c r="N142" i="28"/>
  <c r="F142" i="28"/>
  <c r="O142" i="28"/>
  <c r="AC142" i="28"/>
  <c r="U142" i="28"/>
  <c r="M142" i="28"/>
  <c r="E142" i="28"/>
  <c r="AB142" i="28"/>
  <c r="T142" i="28"/>
  <c r="L142" i="28"/>
  <c r="D142" i="28"/>
  <c r="AE142" i="28"/>
  <c r="AA142" i="28"/>
  <c r="S142" i="28"/>
  <c r="K142" i="28"/>
  <c r="C142" i="28"/>
  <c r="W142" i="28"/>
  <c r="Z142" i="28"/>
  <c r="R142" i="28"/>
  <c r="J142" i="28"/>
  <c r="Y142" i="28"/>
  <c r="Q142" i="28"/>
  <c r="I142" i="28"/>
  <c r="AF142" i="28"/>
  <c r="X142" i="28"/>
  <c r="P142" i="28"/>
  <c r="H142" i="28"/>
  <c r="G142" i="28"/>
  <c r="B150" i="28"/>
  <c r="Z150" i="28"/>
  <c r="R150" i="28"/>
  <c r="J150" i="28"/>
  <c r="Y150" i="28"/>
  <c r="Q150" i="28"/>
  <c r="AB150" i="28"/>
  <c r="T150" i="28"/>
  <c r="L150" i="28"/>
  <c r="X150" i="28"/>
  <c r="M150" i="28"/>
  <c r="C150" i="28"/>
  <c r="N150" i="28"/>
  <c r="W150" i="28"/>
  <c r="K150" i="28"/>
  <c r="V150" i="28"/>
  <c r="I150" i="28"/>
  <c r="AF150" i="28"/>
  <c r="U150" i="28"/>
  <c r="H150" i="28"/>
  <c r="AE150" i="28"/>
  <c r="S150" i="28"/>
  <c r="G150" i="28"/>
  <c r="D150" i="28"/>
  <c r="AD150" i="28"/>
  <c r="P150" i="28"/>
  <c r="F150" i="28"/>
  <c r="AC150" i="28"/>
  <c r="O150" i="28"/>
  <c r="E150" i="28"/>
  <c r="AA150" i="28"/>
  <c r="B158" i="28"/>
  <c r="Z158" i="28"/>
  <c r="R158" i="28"/>
  <c r="J158" i="28"/>
  <c r="Y158" i="28"/>
  <c r="Q158" i="28"/>
  <c r="I158" i="28"/>
  <c r="AF158" i="28"/>
  <c r="X158" i="28"/>
  <c r="P158" i="28"/>
  <c r="H158" i="28"/>
  <c r="AE158" i="28"/>
  <c r="W158" i="28"/>
  <c r="O158" i="28"/>
  <c r="G158" i="28"/>
  <c r="AD158" i="28"/>
  <c r="V158" i="28"/>
  <c r="N158" i="28"/>
  <c r="F158" i="28"/>
  <c r="AC158" i="28"/>
  <c r="U158" i="28"/>
  <c r="M158" i="28"/>
  <c r="E158" i="28"/>
  <c r="AB158" i="28"/>
  <c r="T158" i="28"/>
  <c r="L158" i="28"/>
  <c r="D158" i="28"/>
  <c r="AA158" i="28"/>
  <c r="S158" i="28"/>
  <c r="K158" i="28"/>
  <c r="C158" i="28"/>
  <c r="B166" i="28"/>
  <c r="Z166" i="28"/>
  <c r="R166" i="28"/>
  <c r="J166" i="28"/>
  <c r="Y166" i="28"/>
  <c r="Q166" i="28"/>
  <c r="I166" i="28"/>
  <c r="AF166" i="28"/>
  <c r="X166" i="28"/>
  <c r="P166" i="28"/>
  <c r="H166" i="28"/>
  <c r="AE166" i="28"/>
  <c r="W166" i="28"/>
  <c r="O166" i="28"/>
  <c r="G166" i="28"/>
  <c r="AD166" i="28"/>
  <c r="V166" i="28"/>
  <c r="N166" i="28"/>
  <c r="F166" i="28"/>
  <c r="AC166" i="28"/>
  <c r="U166" i="28"/>
  <c r="M166" i="28"/>
  <c r="E166" i="28"/>
  <c r="AB166" i="28"/>
  <c r="T166" i="28"/>
  <c r="L166" i="28"/>
  <c r="D166" i="28"/>
  <c r="AA166" i="28"/>
  <c r="C166" i="28"/>
  <c r="S166" i="28"/>
  <c r="K166" i="28"/>
  <c r="B174" i="28"/>
  <c r="AB174" i="28"/>
  <c r="T174" i="28"/>
  <c r="L174" i="28"/>
  <c r="D174" i="28"/>
  <c r="AA174" i="28"/>
  <c r="S174" i="28"/>
  <c r="K174" i="28"/>
  <c r="C174" i="28"/>
  <c r="Z174" i="28"/>
  <c r="R174" i="28"/>
  <c r="J174" i="28"/>
  <c r="Y174" i="28"/>
  <c r="Q174" i="28"/>
  <c r="I174" i="28"/>
  <c r="AF174" i="28"/>
  <c r="X174" i="28"/>
  <c r="P174" i="28"/>
  <c r="H174" i="28"/>
  <c r="AE174" i="28"/>
  <c r="W174" i="28"/>
  <c r="O174" i="28"/>
  <c r="G174" i="28"/>
  <c r="AD174" i="28"/>
  <c r="V174" i="28"/>
  <c r="N174" i="28"/>
  <c r="F174" i="28"/>
  <c r="AC174" i="28"/>
  <c r="U174" i="28"/>
  <c r="M174" i="28"/>
  <c r="E174" i="28"/>
  <c r="B157" i="28"/>
  <c r="Y157" i="28"/>
  <c r="Q157" i="28"/>
  <c r="I157" i="28"/>
  <c r="AF157" i="28"/>
  <c r="X157" i="28"/>
  <c r="P157" i="28"/>
  <c r="H157" i="28"/>
  <c r="AE157" i="28"/>
  <c r="W157" i="28"/>
  <c r="O157" i="28"/>
  <c r="G157" i="28"/>
  <c r="AD157" i="28"/>
  <c r="V157" i="28"/>
  <c r="N157" i="28"/>
  <c r="F157" i="28"/>
  <c r="AC157" i="28"/>
  <c r="U157" i="28"/>
  <c r="M157" i="28"/>
  <c r="E157" i="28"/>
  <c r="AB157" i="28"/>
  <c r="T157" i="28"/>
  <c r="L157" i="28"/>
  <c r="D157" i="28"/>
  <c r="AA157" i="28"/>
  <c r="S157" i="28"/>
  <c r="K157" i="28"/>
  <c r="C157" i="28"/>
  <c r="R157" i="28"/>
  <c r="Z157" i="28"/>
  <c r="J157" i="28"/>
  <c r="B143" i="28"/>
  <c r="AE143" i="28"/>
  <c r="W143" i="28"/>
  <c r="O143" i="28"/>
  <c r="G143" i="28"/>
  <c r="AF143" i="28"/>
  <c r="AD143" i="28"/>
  <c r="V143" i="28"/>
  <c r="N143" i="28"/>
  <c r="F143" i="28"/>
  <c r="AC143" i="28"/>
  <c r="U143" i="28"/>
  <c r="M143" i="28"/>
  <c r="E143" i="28"/>
  <c r="AB143" i="28"/>
  <c r="T143" i="28"/>
  <c r="L143" i="28"/>
  <c r="D143" i="28"/>
  <c r="AA143" i="28"/>
  <c r="S143" i="28"/>
  <c r="K143" i="28"/>
  <c r="C143" i="28"/>
  <c r="P143" i="28"/>
  <c r="Z143" i="28"/>
  <c r="R143" i="28"/>
  <c r="J143" i="28"/>
  <c r="H143" i="28"/>
  <c r="Y143" i="28"/>
  <c r="Q143" i="28"/>
  <c r="I143" i="28"/>
  <c r="X143" i="28"/>
  <c r="B151" i="28"/>
  <c r="AA151" i="28"/>
  <c r="S151" i="28"/>
  <c r="K151" i="28"/>
  <c r="C151" i="28"/>
  <c r="Z151" i="28"/>
  <c r="R151" i="28"/>
  <c r="J151" i="28"/>
  <c r="AC151" i="28"/>
  <c r="U151" i="28"/>
  <c r="M151" i="28"/>
  <c r="E151" i="28"/>
  <c r="AF151" i="28"/>
  <c r="T151" i="28"/>
  <c r="G151" i="28"/>
  <c r="AE151" i="28"/>
  <c r="Q151" i="28"/>
  <c r="F151" i="28"/>
  <c r="AD151" i="28"/>
  <c r="P151" i="28"/>
  <c r="D151" i="28"/>
  <c r="AB151" i="28"/>
  <c r="O151" i="28"/>
  <c r="V151" i="28"/>
  <c r="Y151" i="28"/>
  <c r="N151" i="28"/>
  <c r="X151" i="28"/>
  <c r="L151" i="28"/>
  <c r="H151" i="28"/>
  <c r="W151" i="28"/>
  <c r="I151" i="28"/>
  <c r="B159" i="28"/>
  <c r="AA159" i="28"/>
  <c r="S159" i="28"/>
  <c r="K159" i="28"/>
  <c r="C159" i="28"/>
  <c r="Z159" i="28"/>
  <c r="R159" i="28"/>
  <c r="J159" i="28"/>
  <c r="Y159" i="28"/>
  <c r="Q159" i="28"/>
  <c r="I159" i="28"/>
  <c r="AF159" i="28"/>
  <c r="X159" i="28"/>
  <c r="P159" i="28"/>
  <c r="H159" i="28"/>
  <c r="AE159" i="28"/>
  <c r="W159" i="28"/>
  <c r="O159" i="28"/>
  <c r="G159" i="28"/>
  <c r="AD159" i="28"/>
  <c r="V159" i="28"/>
  <c r="N159" i="28"/>
  <c r="F159" i="28"/>
  <c r="AC159" i="28"/>
  <c r="U159" i="28"/>
  <c r="M159" i="28"/>
  <c r="E159" i="28"/>
  <c r="T159" i="28"/>
  <c r="L159" i="28"/>
  <c r="AB159" i="28"/>
  <c r="D159" i="28"/>
  <c r="B167" i="28"/>
  <c r="AA167" i="28"/>
  <c r="S167" i="28"/>
  <c r="K167" i="28"/>
  <c r="C167" i="28"/>
  <c r="Z167" i="28"/>
  <c r="R167" i="28"/>
  <c r="J167" i="28"/>
  <c r="Y167" i="28"/>
  <c r="Q167" i="28"/>
  <c r="I167" i="28"/>
  <c r="AF167" i="28"/>
  <c r="X167" i="28"/>
  <c r="P167" i="28"/>
  <c r="H167" i="28"/>
  <c r="AE167" i="28"/>
  <c r="W167" i="28"/>
  <c r="O167" i="28"/>
  <c r="G167" i="28"/>
  <c r="AD167" i="28"/>
  <c r="V167" i="28"/>
  <c r="N167" i="28"/>
  <c r="F167" i="28"/>
  <c r="AC167" i="28"/>
  <c r="U167" i="28"/>
  <c r="M167" i="28"/>
  <c r="E167" i="28"/>
  <c r="AB167" i="28"/>
  <c r="T167" i="28"/>
  <c r="L167" i="28"/>
  <c r="D167" i="28"/>
  <c r="B175" i="28"/>
  <c r="AC175" i="28"/>
  <c r="U175" i="28"/>
  <c r="M175" i="28"/>
  <c r="E175" i="28"/>
  <c r="AB175" i="28"/>
  <c r="T175" i="28"/>
  <c r="L175" i="28"/>
  <c r="D175" i="28"/>
  <c r="AA175" i="28"/>
  <c r="S175" i="28"/>
  <c r="K175" i="28"/>
  <c r="C175" i="28"/>
  <c r="Z175" i="28"/>
  <c r="R175" i="28"/>
  <c r="J175" i="28"/>
  <c r="Y175" i="28"/>
  <c r="Q175" i="28"/>
  <c r="I175" i="28"/>
  <c r="AF175" i="28"/>
  <c r="X175" i="28"/>
  <c r="P175" i="28"/>
  <c r="H175" i="28"/>
  <c r="AE175" i="28"/>
  <c r="W175" i="28"/>
  <c r="O175" i="28"/>
  <c r="G175" i="28"/>
  <c r="N175" i="28"/>
  <c r="F175" i="28"/>
  <c r="AD175" i="28"/>
  <c r="V175" i="28"/>
  <c r="B165" i="28"/>
  <c r="Y165" i="28"/>
  <c r="Q165" i="28"/>
  <c r="I165" i="28"/>
  <c r="AF165" i="28"/>
  <c r="X165" i="28"/>
  <c r="P165" i="28"/>
  <c r="H165" i="28"/>
  <c r="AE165" i="28"/>
  <c r="W165" i="28"/>
  <c r="O165" i="28"/>
  <c r="G165" i="28"/>
  <c r="AD165" i="28"/>
  <c r="V165" i="28"/>
  <c r="N165" i="28"/>
  <c r="F165" i="28"/>
  <c r="AC165" i="28"/>
  <c r="U165" i="28"/>
  <c r="M165" i="28"/>
  <c r="E165" i="28"/>
  <c r="AB165" i="28"/>
  <c r="T165" i="28"/>
  <c r="L165" i="28"/>
  <c r="D165" i="28"/>
  <c r="AA165" i="28"/>
  <c r="S165" i="28"/>
  <c r="K165" i="28"/>
  <c r="C165" i="28"/>
  <c r="Z165" i="28"/>
  <c r="R165" i="28"/>
  <c r="J165" i="28"/>
  <c r="B169" i="28"/>
  <c r="AC169" i="28"/>
  <c r="U169" i="28"/>
  <c r="M169" i="28"/>
  <c r="E169" i="28"/>
  <c r="AA169" i="28"/>
  <c r="S169" i="28"/>
  <c r="K169" i="28"/>
  <c r="C169" i="28"/>
  <c r="Z169" i="28"/>
  <c r="R169" i="28"/>
  <c r="J169" i="28"/>
  <c r="AF169" i="28"/>
  <c r="T169" i="28"/>
  <c r="G169" i="28"/>
  <c r="AE169" i="28"/>
  <c r="Q169" i="28"/>
  <c r="F169" i="28"/>
  <c r="AD169" i="28"/>
  <c r="P169" i="28"/>
  <c r="D169" i="28"/>
  <c r="AB169" i="28"/>
  <c r="O169" i="28"/>
  <c r="Y169" i="28"/>
  <c r="N169" i="28"/>
  <c r="X169" i="28"/>
  <c r="L169" i="28"/>
  <c r="W169" i="28"/>
  <c r="I169" i="28"/>
  <c r="V169" i="28"/>
  <c r="H169" i="28"/>
  <c r="B144" i="28"/>
  <c r="AF144" i="28"/>
  <c r="X144" i="28"/>
  <c r="P144" i="28"/>
  <c r="H144" i="28"/>
  <c r="AE144" i="28"/>
  <c r="W144" i="28"/>
  <c r="O144" i="28"/>
  <c r="G144" i="28"/>
  <c r="AD144" i="28"/>
  <c r="V144" i="28"/>
  <c r="N144" i="28"/>
  <c r="F144" i="28"/>
  <c r="I144" i="28"/>
  <c r="AC144" i="28"/>
  <c r="U144" i="28"/>
  <c r="M144" i="28"/>
  <c r="E144" i="28"/>
  <c r="Q144" i="28"/>
  <c r="AB144" i="28"/>
  <c r="T144" i="28"/>
  <c r="L144" i="28"/>
  <c r="D144" i="28"/>
  <c r="Y144" i="28"/>
  <c r="AA144" i="28"/>
  <c r="S144" i="28"/>
  <c r="K144" i="28"/>
  <c r="C144" i="28"/>
  <c r="Z144" i="28"/>
  <c r="R144" i="28"/>
  <c r="J144" i="28"/>
  <c r="B152" i="28"/>
  <c r="AB152" i="28"/>
  <c r="T152" i="28"/>
  <c r="L152" i="28"/>
  <c r="D152" i="28"/>
  <c r="AA152" i="28"/>
  <c r="S152" i="28"/>
  <c r="K152" i="28"/>
  <c r="C152" i="28"/>
  <c r="AF152" i="28"/>
  <c r="X152" i="28"/>
  <c r="P152" i="28"/>
  <c r="H152" i="28"/>
  <c r="AD152" i="28"/>
  <c r="V152" i="28"/>
  <c r="N152" i="28"/>
  <c r="F152" i="28"/>
  <c r="Q152" i="28"/>
  <c r="AE152" i="28"/>
  <c r="O152" i="28"/>
  <c r="AC152" i="28"/>
  <c r="M152" i="28"/>
  <c r="R152" i="28"/>
  <c r="Z152" i="28"/>
  <c r="J152" i="28"/>
  <c r="Y152" i="28"/>
  <c r="I152" i="28"/>
  <c r="W152" i="28"/>
  <c r="G152" i="28"/>
  <c r="U152" i="28"/>
  <c r="E152" i="28"/>
  <c r="B160" i="28"/>
  <c r="AB160" i="28"/>
  <c r="T160" i="28"/>
  <c r="L160" i="28"/>
  <c r="D160" i="28"/>
  <c r="AA160" i="28"/>
  <c r="S160" i="28"/>
  <c r="K160" i="28"/>
  <c r="C160" i="28"/>
  <c r="Z160" i="28"/>
  <c r="R160" i="28"/>
  <c r="J160" i="28"/>
  <c r="Y160" i="28"/>
  <c r="Q160" i="28"/>
  <c r="I160" i="28"/>
  <c r="AF160" i="28"/>
  <c r="X160" i="28"/>
  <c r="P160" i="28"/>
  <c r="H160" i="28"/>
  <c r="AE160" i="28"/>
  <c r="W160" i="28"/>
  <c r="O160" i="28"/>
  <c r="G160" i="28"/>
  <c r="AD160" i="28"/>
  <c r="V160" i="28"/>
  <c r="N160" i="28"/>
  <c r="F160" i="28"/>
  <c r="AC160" i="28"/>
  <c r="U160" i="28"/>
  <c r="M160" i="28"/>
  <c r="E160" i="28"/>
  <c r="B168" i="28"/>
  <c r="AB168" i="28"/>
  <c r="T168" i="28"/>
  <c r="L168" i="28"/>
  <c r="Z168" i="28"/>
  <c r="R168" i="28"/>
  <c r="J168" i="28"/>
  <c r="Y168" i="28"/>
  <c r="O168" i="28"/>
  <c r="E168" i="28"/>
  <c r="X168" i="28"/>
  <c r="N168" i="28"/>
  <c r="D168" i="28"/>
  <c r="W168" i="28"/>
  <c r="M168" i="28"/>
  <c r="C168" i="28"/>
  <c r="AF168" i="28"/>
  <c r="V168" i="28"/>
  <c r="K168" i="28"/>
  <c r="AE168" i="28"/>
  <c r="U168" i="28"/>
  <c r="I168" i="28"/>
  <c r="AD168" i="28"/>
  <c r="S168" i="28"/>
  <c r="H168" i="28"/>
  <c r="AC168" i="28"/>
  <c r="Q168" i="28"/>
  <c r="G168" i="28"/>
  <c r="AA168" i="28"/>
  <c r="F168" i="28"/>
  <c r="P168" i="28"/>
  <c r="B176" i="28"/>
  <c r="AD176" i="28"/>
  <c r="V176" i="28"/>
  <c r="N176" i="28"/>
  <c r="F176" i="28"/>
  <c r="AC176" i="28"/>
  <c r="U176" i="28"/>
  <c r="M176" i="28"/>
  <c r="E176" i="28"/>
  <c r="AB176" i="28"/>
  <c r="T176" i="28"/>
  <c r="L176" i="28"/>
  <c r="D176" i="28"/>
  <c r="AA176" i="28"/>
  <c r="S176" i="28"/>
  <c r="K176" i="28"/>
  <c r="C176" i="28"/>
  <c r="Z176" i="28"/>
  <c r="R176" i="28"/>
  <c r="J176" i="28"/>
  <c r="Y176" i="28"/>
  <c r="Q176" i="28"/>
  <c r="I176" i="28"/>
  <c r="AF176" i="28"/>
  <c r="X176" i="28"/>
  <c r="P176" i="28"/>
  <c r="H176" i="28"/>
  <c r="AE176" i="28"/>
  <c r="W176" i="28"/>
  <c r="O176" i="28"/>
  <c r="G176" i="28"/>
  <c r="B173" i="28"/>
  <c r="AA173" i="28"/>
  <c r="S173" i="28"/>
  <c r="K173" i="28"/>
  <c r="C173" i="28"/>
  <c r="Z173" i="28"/>
  <c r="R173" i="28"/>
  <c r="J173" i="28"/>
  <c r="Y173" i="28"/>
  <c r="Q173" i="28"/>
  <c r="I173" i="28"/>
  <c r="AF173" i="28"/>
  <c r="X173" i="28"/>
  <c r="P173" i="28"/>
  <c r="H173" i="28"/>
  <c r="AE173" i="28"/>
  <c r="W173" i="28"/>
  <c r="O173" i="28"/>
  <c r="G173" i="28"/>
  <c r="AD173" i="28"/>
  <c r="V173" i="28"/>
  <c r="N173" i="28"/>
  <c r="F173" i="28"/>
  <c r="AC173" i="28"/>
  <c r="U173" i="28"/>
  <c r="M173" i="28"/>
  <c r="E173" i="28"/>
  <c r="L173" i="28"/>
  <c r="D173" i="28"/>
  <c r="AB173" i="28"/>
  <c r="B140" i="27"/>
  <c r="AB140" i="27"/>
  <c r="T140" i="27"/>
  <c r="L140" i="27"/>
  <c r="D140" i="27"/>
  <c r="AA140" i="27"/>
  <c r="S140" i="27"/>
  <c r="K140" i="27"/>
  <c r="C140" i="27"/>
  <c r="AF140" i="27"/>
  <c r="V140" i="27"/>
  <c r="J140" i="27"/>
  <c r="AE140" i="27"/>
  <c r="U140" i="27"/>
  <c r="I140" i="27"/>
  <c r="AD140" i="27"/>
  <c r="R140" i="27"/>
  <c r="H140" i="27"/>
  <c r="AC140" i="27"/>
  <c r="Q140" i="27"/>
  <c r="G140" i="27"/>
  <c r="Z140" i="27"/>
  <c r="P140" i="27"/>
  <c r="F140" i="27"/>
  <c r="Y140" i="27"/>
  <c r="O140" i="27"/>
  <c r="E140" i="27"/>
  <c r="X140" i="27"/>
  <c r="N140" i="27"/>
  <c r="W140" i="27"/>
  <c r="M140" i="27"/>
  <c r="B148" i="27"/>
  <c r="Z148" i="27"/>
  <c r="R148" i="27"/>
  <c r="J148" i="27"/>
  <c r="AF148" i="27"/>
  <c r="X148" i="27"/>
  <c r="P148" i="27"/>
  <c r="H148" i="27"/>
  <c r="AE148" i="27"/>
  <c r="W148" i="27"/>
  <c r="O148" i="27"/>
  <c r="G148" i="27"/>
  <c r="AD148" i="27"/>
  <c r="V148" i="27"/>
  <c r="N148" i="27"/>
  <c r="F148" i="27"/>
  <c r="AB148" i="27"/>
  <c r="T148" i="27"/>
  <c r="L148" i="27"/>
  <c r="D148" i="27"/>
  <c r="AA148" i="27"/>
  <c r="S148" i="27"/>
  <c r="K148" i="27"/>
  <c r="C148" i="27"/>
  <c r="AC148" i="27"/>
  <c r="Y148" i="27"/>
  <c r="U148" i="27"/>
  <c r="Q148" i="27"/>
  <c r="M148" i="27"/>
  <c r="I148" i="27"/>
  <c r="E148" i="27"/>
  <c r="B156" i="27"/>
  <c r="AC156" i="27"/>
  <c r="U156" i="27"/>
  <c r="M156" i="27"/>
  <c r="E156" i="27"/>
  <c r="AF156" i="27"/>
  <c r="X156" i="27"/>
  <c r="P156" i="27"/>
  <c r="H156" i="27"/>
  <c r="AB156" i="27"/>
  <c r="R156" i="27"/>
  <c r="G156" i="27"/>
  <c r="AA156" i="27"/>
  <c r="Q156" i="27"/>
  <c r="F156" i="27"/>
  <c r="Z156" i="27"/>
  <c r="O156" i="27"/>
  <c r="D156" i="27"/>
  <c r="Y156" i="27"/>
  <c r="N156" i="27"/>
  <c r="C156" i="27"/>
  <c r="W156" i="27"/>
  <c r="L156" i="27"/>
  <c r="V156" i="27"/>
  <c r="K156" i="27"/>
  <c r="AE156" i="27"/>
  <c r="T156" i="27"/>
  <c r="J156" i="27"/>
  <c r="AD156" i="27"/>
  <c r="S156" i="27"/>
  <c r="I156" i="27"/>
  <c r="B164" i="27"/>
  <c r="AC164" i="27"/>
  <c r="U164" i="27"/>
  <c r="M164" i="27"/>
  <c r="E164" i="27"/>
  <c r="Y164" i="27"/>
  <c r="Q164" i="27"/>
  <c r="I164" i="27"/>
  <c r="AF164" i="27"/>
  <c r="X164" i="27"/>
  <c r="P164" i="27"/>
  <c r="H164" i="27"/>
  <c r="AE164" i="27"/>
  <c r="W164" i="27"/>
  <c r="O164" i="27"/>
  <c r="G164" i="27"/>
  <c r="Z164" i="27"/>
  <c r="J164" i="27"/>
  <c r="V164" i="27"/>
  <c r="F164" i="27"/>
  <c r="T164" i="27"/>
  <c r="D164" i="27"/>
  <c r="S164" i="27"/>
  <c r="C164" i="27"/>
  <c r="R164" i="27"/>
  <c r="AD164" i="27"/>
  <c r="N164" i="27"/>
  <c r="AB164" i="27"/>
  <c r="L164" i="27"/>
  <c r="AA164" i="27"/>
  <c r="K164" i="27"/>
  <c r="B172" i="27"/>
  <c r="AC172" i="27"/>
  <c r="U172" i="27"/>
  <c r="M172" i="27"/>
  <c r="E172" i="27"/>
  <c r="AB172" i="27"/>
  <c r="T172" i="27"/>
  <c r="L172" i="27"/>
  <c r="D172" i="27"/>
  <c r="AA172" i="27"/>
  <c r="S172" i="27"/>
  <c r="K172" i="27"/>
  <c r="C172" i="27"/>
  <c r="Y172" i="27"/>
  <c r="Q172" i="27"/>
  <c r="I172" i="27"/>
  <c r="AF172" i="27"/>
  <c r="X172" i="27"/>
  <c r="P172" i="27"/>
  <c r="H172" i="27"/>
  <c r="AE172" i="27"/>
  <c r="W172" i="27"/>
  <c r="O172" i="27"/>
  <c r="G172" i="27"/>
  <c r="J172" i="27"/>
  <c r="F172" i="27"/>
  <c r="AD172" i="27"/>
  <c r="Z172" i="27"/>
  <c r="V172" i="27"/>
  <c r="R172" i="27"/>
  <c r="N172" i="27"/>
  <c r="B141" i="27"/>
  <c r="AC141" i="27"/>
  <c r="U141" i="27"/>
  <c r="M141" i="27"/>
  <c r="E141" i="27"/>
  <c r="AB141" i="27"/>
  <c r="T141" i="27"/>
  <c r="L141" i="27"/>
  <c r="D141" i="27"/>
  <c r="W141" i="27"/>
  <c r="K141" i="27"/>
  <c r="AF141" i="27"/>
  <c r="V141" i="27"/>
  <c r="J141" i="27"/>
  <c r="AE141" i="27"/>
  <c r="S141" i="27"/>
  <c r="I141" i="27"/>
  <c r="AD141" i="27"/>
  <c r="R141" i="27"/>
  <c r="H141" i="27"/>
  <c r="AA141" i="27"/>
  <c r="Q141" i="27"/>
  <c r="G141" i="27"/>
  <c r="Z141" i="27"/>
  <c r="P141" i="27"/>
  <c r="F141" i="27"/>
  <c r="Y141" i="27"/>
  <c r="O141" i="27"/>
  <c r="C141" i="27"/>
  <c r="X141" i="27"/>
  <c r="N141" i="27"/>
  <c r="B149" i="27"/>
  <c r="AA149" i="27"/>
  <c r="S149" i="27"/>
  <c r="K149" i="27"/>
  <c r="C149" i="27"/>
  <c r="Y149" i="27"/>
  <c r="Q149" i="27"/>
  <c r="I149" i="27"/>
  <c r="AF149" i="27"/>
  <c r="X149" i="27"/>
  <c r="P149" i="27"/>
  <c r="H149" i="27"/>
  <c r="AE149" i="27"/>
  <c r="W149" i="27"/>
  <c r="O149" i="27"/>
  <c r="G149" i="27"/>
  <c r="AC149" i="27"/>
  <c r="U149" i="27"/>
  <c r="M149" i="27"/>
  <c r="E149" i="27"/>
  <c r="AB149" i="27"/>
  <c r="T149" i="27"/>
  <c r="L149" i="27"/>
  <c r="D149" i="27"/>
  <c r="AD149" i="27"/>
  <c r="Z149" i="27"/>
  <c r="V149" i="27"/>
  <c r="R149" i="27"/>
  <c r="N149" i="27"/>
  <c r="J149" i="27"/>
  <c r="F149" i="27"/>
  <c r="B157" i="27"/>
  <c r="AD157" i="27"/>
  <c r="V157" i="27"/>
  <c r="N157" i="27"/>
  <c r="F157" i="27"/>
  <c r="Z157" i="27"/>
  <c r="Y157" i="27"/>
  <c r="Q157" i="27"/>
  <c r="I157" i="27"/>
  <c r="AF157" i="27"/>
  <c r="X157" i="27"/>
  <c r="S157" i="27"/>
  <c r="H157" i="27"/>
  <c r="AE157" i="27"/>
  <c r="R157" i="27"/>
  <c r="G157" i="27"/>
  <c r="AC157" i="27"/>
  <c r="P157" i="27"/>
  <c r="E157" i="27"/>
  <c r="AB157" i="27"/>
  <c r="O157" i="27"/>
  <c r="D157" i="27"/>
  <c r="AA157" i="27"/>
  <c r="M157" i="27"/>
  <c r="C157" i="27"/>
  <c r="W157" i="27"/>
  <c r="L157" i="27"/>
  <c r="U157" i="27"/>
  <c r="K157" i="27"/>
  <c r="T157" i="27"/>
  <c r="J157" i="27"/>
  <c r="B165" i="27"/>
  <c r="AD165" i="27"/>
  <c r="V165" i="27"/>
  <c r="N165" i="27"/>
  <c r="F165" i="27"/>
  <c r="Z165" i="27"/>
  <c r="R165" i="27"/>
  <c r="J165" i="27"/>
  <c r="Y165" i="27"/>
  <c r="Q165" i="27"/>
  <c r="I165" i="27"/>
  <c r="AF165" i="27"/>
  <c r="X165" i="27"/>
  <c r="P165" i="27"/>
  <c r="H165" i="27"/>
  <c r="AA165" i="27"/>
  <c r="K165" i="27"/>
  <c r="W165" i="27"/>
  <c r="G165" i="27"/>
  <c r="U165" i="27"/>
  <c r="E165" i="27"/>
  <c r="T165" i="27"/>
  <c r="D165" i="27"/>
  <c r="S165" i="27"/>
  <c r="C165" i="27"/>
  <c r="AE165" i="27"/>
  <c r="O165" i="27"/>
  <c r="AC165" i="27"/>
  <c r="M165" i="27"/>
  <c r="AB165" i="27"/>
  <c r="L165" i="27"/>
  <c r="B173" i="27"/>
  <c r="AD173" i="27"/>
  <c r="V173" i="27"/>
  <c r="N173" i="27"/>
  <c r="F173" i="27"/>
  <c r="AC173" i="27"/>
  <c r="U173" i="27"/>
  <c r="M173" i="27"/>
  <c r="E173" i="27"/>
  <c r="AB173" i="27"/>
  <c r="T173" i="27"/>
  <c r="L173" i="27"/>
  <c r="D173" i="27"/>
  <c r="Z173" i="27"/>
  <c r="R173" i="27"/>
  <c r="J173" i="27"/>
  <c r="Y173" i="27"/>
  <c r="Q173" i="27"/>
  <c r="I173" i="27"/>
  <c r="AF173" i="27"/>
  <c r="X173" i="27"/>
  <c r="P173" i="27"/>
  <c r="H173" i="27"/>
  <c r="K173" i="27"/>
  <c r="G173" i="27"/>
  <c r="C173" i="27"/>
  <c r="AE173" i="27"/>
  <c r="AA173" i="27"/>
  <c r="W173" i="27"/>
  <c r="S173" i="27"/>
  <c r="O173" i="27"/>
  <c r="B142" i="27"/>
  <c r="AD142" i="27"/>
  <c r="V142" i="27"/>
  <c r="N142" i="27"/>
  <c r="F142" i="27"/>
  <c r="AC142" i="27"/>
  <c r="U142" i="27"/>
  <c r="M142" i="27"/>
  <c r="E142" i="27"/>
  <c r="X142" i="27"/>
  <c r="L142" i="27"/>
  <c r="W142" i="27"/>
  <c r="K142" i="27"/>
  <c r="AF142" i="27"/>
  <c r="T142" i="27"/>
  <c r="J142" i="27"/>
  <c r="AE142" i="27"/>
  <c r="S142" i="27"/>
  <c r="I142" i="27"/>
  <c r="AB142" i="27"/>
  <c r="R142" i="27"/>
  <c r="H142" i="27"/>
  <c r="AA142" i="27"/>
  <c r="Q142" i="27"/>
  <c r="G142" i="27"/>
  <c r="Z142" i="27"/>
  <c r="P142" i="27"/>
  <c r="D142" i="27"/>
  <c r="Y142" i="27"/>
  <c r="O142" i="27"/>
  <c r="C142" i="27"/>
  <c r="B150" i="27"/>
  <c r="AB150" i="27"/>
  <c r="T150" i="27"/>
  <c r="L150" i="27"/>
  <c r="D150" i="27"/>
  <c r="AA150" i="27"/>
  <c r="S150" i="27"/>
  <c r="K150" i="27"/>
  <c r="C150" i="27"/>
  <c r="Z150" i="27"/>
  <c r="R150" i="27"/>
  <c r="J150" i="27"/>
  <c r="Y150" i="27"/>
  <c r="Q150" i="27"/>
  <c r="I150" i="27"/>
  <c r="AF150" i="27"/>
  <c r="X150" i="27"/>
  <c r="P150" i="27"/>
  <c r="H150" i="27"/>
  <c r="AE150" i="27"/>
  <c r="W150" i="27"/>
  <c r="O150" i="27"/>
  <c r="G150" i="27"/>
  <c r="AD150" i="27"/>
  <c r="V150" i="27"/>
  <c r="N150" i="27"/>
  <c r="F150" i="27"/>
  <c r="AC150" i="27"/>
  <c r="U150" i="27"/>
  <c r="M150" i="27"/>
  <c r="E150" i="27"/>
  <c r="B158" i="27"/>
  <c r="AE158" i="27"/>
  <c r="W158" i="27"/>
  <c r="O158" i="27"/>
  <c r="G158" i="27"/>
  <c r="AA158" i="27"/>
  <c r="S158" i="27"/>
  <c r="K158" i="27"/>
  <c r="C158" i="27"/>
  <c r="Z158" i="27"/>
  <c r="R158" i="27"/>
  <c r="J158" i="27"/>
  <c r="Y158" i="27"/>
  <c r="Q158" i="27"/>
  <c r="I158" i="27"/>
  <c r="T158" i="27"/>
  <c r="D158" i="27"/>
  <c r="AF158" i="27"/>
  <c r="P158" i="27"/>
  <c r="AD158" i="27"/>
  <c r="N158" i="27"/>
  <c r="AC158" i="27"/>
  <c r="M158" i="27"/>
  <c r="AB158" i="27"/>
  <c r="L158" i="27"/>
  <c r="X158" i="27"/>
  <c r="H158" i="27"/>
  <c r="V158" i="27"/>
  <c r="F158" i="27"/>
  <c r="U158" i="27"/>
  <c r="E158" i="27"/>
  <c r="B166" i="27"/>
  <c r="AE166" i="27"/>
  <c r="W166" i="27"/>
  <c r="O166" i="27"/>
  <c r="G166" i="27"/>
  <c r="AA166" i="27"/>
  <c r="S166" i="27"/>
  <c r="K166" i="27"/>
  <c r="C166" i="27"/>
  <c r="Z166" i="27"/>
  <c r="R166" i="27"/>
  <c r="J166" i="27"/>
  <c r="Y166" i="27"/>
  <c r="Q166" i="27"/>
  <c r="I166" i="27"/>
  <c r="AB166" i="27"/>
  <c r="L166" i="27"/>
  <c r="X166" i="27"/>
  <c r="H166" i="27"/>
  <c r="V166" i="27"/>
  <c r="F166" i="27"/>
  <c r="U166" i="27"/>
  <c r="E166" i="27"/>
  <c r="T166" i="27"/>
  <c r="D166" i="27"/>
  <c r="AF166" i="27"/>
  <c r="P166" i="27"/>
  <c r="AD166" i="27"/>
  <c r="N166" i="27"/>
  <c r="AC166" i="27"/>
  <c r="M166" i="27"/>
  <c r="B174" i="27"/>
  <c r="AA174" i="27"/>
  <c r="S174" i="27"/>
  <c r="K174" i="27"/>
  <c r="Z174" i="27"/>
  <c r="R174" i="27"/>
  <c r="J174" i="27"/>
  <c r="AC174" i="27"/>
  <c r="Q174" i="27"/>
  <c r="G174" i="27"/>
  <c r="AB174" i="27"/>
  <c r="P174" i="27"/>
  <c r="F174" i="27"/>
  <c r="Y174" i="27"/>
  <c r="O174" i="27"/>
  <c r="E174" i="27"/>
  <c r="W174" i="27"/>
  <c r="M174" i="27"/>
  <c r="C174" i="27"/>
  <c r="AF174" i="27"/>
  <c r="V174" i="27"/>
  <c r="L174" i="27"/>
  <c r="AE174" i="27"/>
  <c r="U174" i="27"/>
  <c r="I174" i="27"/>
  <c r="N174" i="27"/>
  <c r="H174" i="27"/>
  <c r="D174" i="27"/>
  <c r="AD174" i="27"/>
  <c r="X174" i="27"/>
  <c r="T174" i="27"/>
  <c r="B143" i="27"/>
  <c r="AC143" i="27"/>
  <c r="U143" i="27"/>
  <c r="Y143" i="27"/>
  <c r="AE143" i="27"/>
  <c r="W143" i="27"/>
  <c r="O143" i="27"/>
  <c r="G143" i="27"/>
  <c r="AD143" i="27"/>
  <c r="V143" i="27"/>
  <c r="N143" i="27"/>
  <c r="F143" i="27"/>
  <c r="AA143" i="27"/>
  <c r="M143" i="27"/>
  <c r="C143" i="27"/>
  <c r="Z143" i="27"/>
  <c r="L143" i="27"/>
  <c r="X143" i="27"/>
  <c r="K143" i="27"/>
  <c r="T143" i="27"/>
  <c r="J143" i="27"/>
  <c r="S143" i="27"/>
  <c r="I143" i="27"/>
  <c r="R143" i="27"/>
  <c r="H143" i="27"/>
  <c r="AF143" i="27"/>
  <c r="Q143" i="27"/>
  <c r="E143" i="27"/>
  <c r="AB143" i="27"/>
  <c r="P143" i="27"/>
  <c r="D143" i="27"/>
  <c r="B151" i="27"/>
  <c r="AC151" i="27"/>
  <c r="U151" i="27"/>
  <c r="M151" i="27"/>
  <c r="E151" i="27"/>
  <c r="AB151" i="27"/>
  <c r="T151" i="27"/>
  <c r="L151" i="27"/>
  <c r="D151" i="27"/>
  <c r="AA151" i="27"/>
  <c r="S151" i="27"/>
  <c r="K151" i="27"/>
  <c r="C151" i="27"/>
  <c r="Z151" i="27"/>
  <c r="R151" i="27"/>
  <c r="J151" i="27"/>
  <c r="Y151" i="27"/>
  <c r="Q151" i="27"/>
  <c r="I151" i="27"/>
  <c r="AF151" i="27"/>
  <c r="X151" i="27"/>
  <c r="P151" i="27"/>
  <c r="H151" i="27"/>
  <c r="AE151" i="27"/>
  <c r="W151" i="27"/>
  <c r="O151" i="27"/>
  <c r="G151" i="27"/>
  <c r="AD151" i="27"/>
  <c r="V151" i="27"/>
  <c r="N151" i="27"/>
  <c r="F151" i="27"/>
  <c r="B159" i="27"/>
  <c r="AF159" i="27"/>
  <c r="X159" i="27"/>
  <c r="P159" i="27"/>
  <c r="H159" i="27"/>
  <c r="AB159" i="27"/>
  <c r="T159" i="27"/>
  <c r="L159" i="27"/>
  <c r="D159" i="27"/>
  <c r="AA159" i="27"/>
  <c r="S159" i="27"/>
  <c r="K159" i="27"/>
  <c r="C159" i="27"/>
  <c r="Z159" i="27"/>
  <c r="R159" i="27"/>
  <c r="J159" i="27"/>
  <c r="U159" i="27"/>
  <c r="E159" i="27"/>
  <c r="Q159" i="27"/>
  <c r="AE159" i="27"/>
  <c r="O159" i="27"/>
  <c r="AD159" i="27"/>
  <c r="N159" i="27"/>
  <c r="AC159" i="27"/>
  <c r="M159" i="27"/>
  <c r="Y159" i="27"/>
  <c r="I159" i="27"/>
  <c r="W159" i="27"/>
  <c r="G159" i="27"/>
  <c r="V159" i="27"/>
  <c r="F159" i="27"/>
  <c r="B167" i="27"/>
  <c r="AF167" i="27"/>
  <c r="X167" i="27"/>
  <c r="P167" i="27"/>
  <c r="H167" i="27"/>
  <c r="AB167" i="27"/>
  <c r="T167" i="27"/>
  <c r="L167" i="27"/>
  <c r="D167" i="27"/>
  <c r="AA167" i="27"/>
  <c r="S167" i="27"/>
  <c r="K167" i="27"/>
  <c r="C167" i="27"/>
  <c r="Z167" i="27"/>
  <c r="R167" i="27"/>
  <c r="J167" i="27"/>
  <c r="AC167" i="27"/>
  <c r="M167" i="27"/>
  <c r="Y167" i="27"/>
  <c r="I167" i="27"/>
  <c r="W167" i="27"/>
  <c r="G167" i="27"/>
  <c r="V167" i="27"/>
  <c r="F167" i="27"/>
  <c r="U167" i="27"/>
  <c r="E167" i="27"/>
  <c r="Q167" i="27"/>
  <c r="AE167" i="27"/>
  <c r="O167" i="27"/>
  <c r="AD167" i="27"/>
  <c r="N167" i="27"/>
  <c r="B175" i="27"/>
  <c r="AB175" i="27"/>
  <c r="T175" i="27"/>
  <c r="L175" i="27"/>
  <c r="D175" i="27"/>
  <c r="AA175" i="27"/>
  <c r="S175" i="27"/>
  <c r="K175" i="27"/>
  <c r="C175" i="27"/>
  <c r="AD175" i="27"/>
  <c r="R175" i="27"/>
  <c r="H175" i="27"/>
  <c r="AC175" i="27"/>
  <c r="Q175" i="27"/>
  <c r="G175" i="27"/>
  <c r="Z175" i="27"/>
  <c r="P175" i="27"/>
  <c r="F175" i="27"/>
  <c r="X175" i="27"/>
  <c r="N175" i="27"/>
  <c r="W175" i="27"/>
  <c r="M175" i="27"/>
  <c r="AF175" i="27"/>
  <c r="V175" i="27"/>
  <c r="J175" i="27"/>
  <c r="Y175" i="27"/>
  <c r="U175" i="27"/>
  <c r="O175" i="27"/>
  <c r="I175" i="27"/>
  <c r="E175" i="27"/>
  <c r="AE175" i="27"/>
  <c r="B144" i="27"/>
  <c r="AD144" i="27"/>
  <c r="V144" i="27"/>
  <c r="N144" i="27"/>
  <c r="F144" i="27"/>
  <c r="Z144" i="27"/>
  <c r="R144" i="27"/>
  <c r="J144" i="27"/>
  <c r="AF144" i="27"/>
  <c r="X144" i="27"/>
  <c r="P144" i="27"/>
  <c r="H144" i="27"/>
  <c r="AE144" i="27"/>
  <c r="W144" i="27"/>
  <c r="O144" i="27"/>
  <c r="G144" i="27"/>
  <c r="AB144" i="27"/>
  <c r="L144" i="27"/>
  <c r="AA144" i="27"/>
  <c r="K144" i="27"/>
  <c r="Y144" i="27"/>
  <c r="I144" i="27"/>
  <c r="U144" i="27"/>
  <c r="E144" i="27"/>
  <c r="T144" i="27"/>
  <c r="D144" i="27"/>
  <c r="S144" i="27"/>
  <c r="C144" i="27"/>
  <c r="Q144" i="27"/>
  <c r="AC144" i="27"/>
  <c r="M144" i="27"/>
  <c r="B152" i="27"/>
  <c r="AD152" i="27"/>
  <c r="V152" i="27"/>
  <c r="N152" i="27"/>
  <c r="F152" i="27"/>
  <c r="AC152" i="27"/>
  <c r="U152" i="27"/>
  <c r="M152" i="27"/>
  <c r="E152" i="27"/>
  <c r="AB152" i="27"/>
  <c r="T152" i="27"/>
  <c r="L152" i="27"/>
  <c r="D152" i="27"/>
  <c r="AA152" i="27"/>
  <c r="S152" i="27"/>
  <c r="K152" i="27"/>
  <c r="C152" i="27"/>
  <c r="Z152" i="27"/>
  <c r="R152" i="27"/>
  <c r="J152" i="27"/>
  <c r="Y152" i="27"/>
  <c r="Q152" i="27"/>
  <c r="I152" i="27"/>
  <c r="AF152" i="27"/>
  <c r="X152" i="27"/>
  <c r="P152" i="27"/>
  <c r="H152" i="27"/>
  <c r="AE152" i="27"/>
  <c r="W152" i="27"/>
  <c r="O152" i="27"/>
  <c r="G152" i="27"/>
  <c r="B160" i="27"/>
  <c r="Y160" i="27"/>
  <c r="Q160" i="27"/>
  <c r="I160" i="27"/>
  <c r="AC160" i="27"/>
  <c r="U160" i="27"/>
  <c r="M160" i="27"/>
  <c r="E160" i="27"/>
  <c r="AB160" i="27"/>
  <c r="T160" i="27"/>
  <c r="L160" i="27"/>
  <c r="D160" i="27"/>
  <c r="AA160" i="27"/>
  <c r="S160" i="27"/>
  <c r="K160" i="27"/>
  <c r="C160" i="27"/>
  <c r="V160" i="27"/>
  <c r="F160" i="27"/>
  <c r="R160" i="27"/>
  <c r="AF160" i="27"/>
  <c r="P160" i="27"/>
  <c r="AE160" i="27"/>
  <c r="O160" i="27"/>
  <c r="AD160" i="27"/>
  <c r="N160" i="27"/>
  <c r="Z160" i="27"/>
  <c r="J160" i="27"/>
  <c r="X160" i="27"/>
  <c r="H160" i="27"/>
  <c r="W160" i="27"/>
  <c r="G160" i="27"/>
  <c r="B168" i="27"/>
  <c r="Y168" i="27"/>
  <c r="Q168" i="27"/>
  <c r="I168" i="27"/>
  <c r="AC168" i="27"/>
  <c r="U168" i="27"/>
  <c r="M168" i="27"/>
  <c r="E168" i="27"/>
  <c r="AB168" i="27"/>
  <c r="T168" i="27"/>
  <c r="L168" i="27"/>
  <c r="D168" i="27"/>
  <c r="AA168" i="27"/>
  <c r="S168" i="27"/>
  <c r="K168" i="27"/>
  <c r="C168" i="27"/>
  <c r="AD168" i="27"/>
  <c r="N168" i="27"/>
  <c r="Z168" i="27"/>
  <c r="J168" i="27"/>
  <c r="X168" i="27"/>
  <c r="H168" i="27"/>
  <c r="W168" i="27"/>
  <c r="G168" i="27"/>
  <c r="V168" i="27"/>
  <c r="F168" i="27"/>
  <c r="R168" i="27"/>
  <c r="AF168" i="27"/>
  <c r="P168" i="27"/>
  <c r="AE168" i="27"/>
  <c r="O168" i="27"/>
  <c r="B176" i="27"/>
  <c r="AE176" i="27"/>
  <c r="AC176" i="27"/>
  <c r="U176" i="27"/>
  <c r="M176" i="27"/>
  <c r="E176" i="27"/>
  <c r="AB176" i="27"/>
  <c r="T176" i="27"/>
  <c r="L176" i="27"/>
  <c r="D176" i="27"/>
  <c r="AF176" i="27"/>
  <c r="S176" i="27"/>
  <c r="I176" i="27"/>
  <c r="AD176" i="27"/>
  <c r="R176" i="27"/>
  <c r="H176" i="27"/>
  <c r="AA176" i="27"/>
  <c r="Q176" i="27"/>
  <c r="G176" i="27"/>
  <c r="Y176" i="27"/>
  <c r="O176" i="27"/>
  <c r="C176" i="27"/>
  <c r="X176" i="27"/>
  <c r="N176" i="27"/>
  <c r="W176" i="27"/>
  <c r="K176" i="27"/>
  <c r="Z176" i="27"/>
  <c r="V176" i="27"/>
  <c r="P176" i="27"/>
  <c r="J176" i="27"/>
  <c r="F176" i="27"/>
  <c r="B145" i="27"/>
  <c r="AE145" i="27"/>
  <c r="W145" i="27"/>
  <c r="O145" i="27"/>
  <c r="G145" i="27"/>
  <c r="AC145" i="27"/>
  <c r="U145" i="27"/>
  <c r="M145" i="27"/>
  <c r="E145" i="27"/>
  <c r="AB145" i="27"/>
  <c r="T145" i="27"/>
  <c r="L145" i="27"/>
  <c r="D145" i="27"/>
  <c r="AA145" i="27"/>
  <c r="S145" i="27"/>
  <c r="K145" i="27"/>
  <c r="C145" i="27"/>
  <c r="Y145" i="27"/>
  <c r="Q145" i="27"/>
  <c r="I145" i="27"/>
  <c r="AF145" i="27"/>
  <c r="X145" i="27"/>
  <c r="P145" i="27"/>
  <c r="H145" i="27"/>
  <c r="Z145" i="27"/>
  <c r="V145" i="27"/>
  <c r="R145" i="27"/>
  <c r="N145" i="27"/>
  <c r="J145" i="27"/>
  <c r="F145" i="27"/>
  <c r="AD145" i="27"/>
  <c r="B153" i="27"/>
  <c r="AE153" i="27"/>
  <c r="W153" i="27"/>
  <c r="O153" i="27"/>
  <c r="G153" i="27"/>
  <c r="AD153" i="27"/>
  <c r="V153" i="27"/>
  <c r="N153" i="27"/>
  <c r="F153" i="27"/>
  <c r="AC153" i="27"/>
  <c r="U153" i="27"/>
  <c r="M153" i="27"/>
  <c r="E153" i="27"/>
  <c r="AB153" i="27"/>
  <c r="T153" i="27"/>
  <c r="L153" i="27"/>
  <c r="D153" i="27"/>
  <c r="AA153" i="27"/>
  <c r="S153" i="27"/>
  <c r="K153" i="27"/>
  <c r="C153" i="27"/>
  <c r="Z153" i="27"/>
  <c r="R153" i="27"/>
  <c r="J153" i="27"/>
  <c r="Y153" i="27"/>
  <c r="Q153" i="27"/>
  <c r="I153" i="27"/>
  <c r="AF153" i="27"/>
  <c r="X153" i="27"/>
  <c r="P153" i="27"/>
  <c r="H153" i="27"/>
  <c r="B161" i="27"/>
  <c r="Z161" i="27"/>
  <c r="R161" i="27"/>
  <c r="J161" i="27"/>
  <c r="AD161" i="27"/>
  <c r="V161" i="27"/>
  <c r="N161" i="27"/>
  <c r="F161" i="27"/>
  <c r="AC161" i="27"/>
  <c r="U161" i="27"/>
  <c r="M161" i="27"/>
  <c r="E161" i="27"/>
  <c r="AB161" i="27"/>
  <c r="T161" i="27"/>
  <c r="L161" i="27"/>
  <c r="D161" i="27"/>
  <c r="W161" i="27"/>
  <c r="G161" i="27"/>
  <c r="S161" i="27"/>
  <c r="C161" i="27"/>
  <c r="Q161" i="27"/>
  <c r="AF161" i="27"/>
  <c r="P161" i="27"/>
  <c r="AE161" i="27"/>
  <c r="O161" i="27"/>
  <c r="AA161" i="27"/>
  <c r="K161" i="27"/>
  <c r="Y161" i="27"/>
  <c r="I161" i="27"/>
  <c r="X161" i="27"/>
  <c r="H161" i="27"/>
  <c r="B169" i="27"/>
  <c r="Z169" i="27"/>
  <c r="R169" i="27"/>
  <c r="J169" i="27"/>
  <c r="AD169" i="27"/>
  <c r="V169" i="27"/>
  <c r="N169" i="27"/>
  <c r="F169" i="27"/>
  <c r="AC169" i="27"/>
  <c r="U169" i="27"/>
  <c r="M169" i="27"/>
  <c r="E169" i="27"/>
  <c r="AB169" i="27"/>
  <c r="T169" i="27"/>
  <c r="L169" i="27"/>
  <c r="D169" i="27"/>
  <c r="AE169" i="27"/>
  <c r="O169" i="27"/>
  <c r="AA169" i="27"/>
  <c r="K169" i="27"/>
  <c r="Y169" i="27"/>
  <c r="I169" i="27"/>
  <c r="X169" i="27"/>
  <c r="H169" i="27"/>
  <c r="W169" i="27"/>
  <c r="G169" i="27"/>
  <c r="S169" i="27"/>
  <c r="C169" i="27"/>
  <c r="Q169" i="27"/>
  <c r="AF169" i="27"/>
  <c r="P169" i="27"/>
  <c r="B177" i="27"/>
  <c r="AB177" i="27"/>
  <c r="T177" i="27"/>
  <c r="L177" i="27"/>
  <c r="D177" i="27"/>
  <c r="AF177" i="27"/>
  <c r="X177" i="27"/>
  <c r="P177" i="27"/>
  <c r="H177" i="27"/>
  <c r="AD177" i="27"/>
  <c r="V177" i="27"/>
  <c r="N177" i="27"/>
  <c r="F177" i="27"/>
  <c r="AC177" i="27"/>
  <c r="U177" i="27"/>
  <c r="M177" i="27"/>
  <c r="E177" i="27"/>
  <c r="Q177" i="27"/>
  <c r="AE177" i="27"/>
  <c r="O177" i="27"/>
  <c r="AA177" i="27"/>
  <c r="K177" i="27"/>
  <c r="Y177" i="27"/>
  <c r="I177" i="27"/>
  <c r="W177" i="27"/>
  <c r="G177" i="27"/>
  <c r="S177" i="27"/>
  <c r="C177" i="27"/>
  <c r="J177" i="27"/>
  <c r="Z177" i="27"/>
  <c r="R177" i="27"/>
  <c r="B138" i="27"/>
  <c r="Z138" i="27"/>
  <c r="R138" i="27"/>
  <c r="J138" i="27"/>
  <c r="Y138" i="27"/>
  <c r="Q138" i="27"/>
  <c r="I138" i="27"/>
  <c r="AD138" i="27"/>
  <c r="T138" i="27"/>
  <c r="H138" i="27"/>
  <c r="AC138" i="27"/>
  <c r="S138" i="27"/>
  <c r="G138" i="27"/>
  <c r="AB138" i="27"/>
  <c r="P138" i="27"/>
  <c r="F138" i="27"/>
  <c r="AA138" i="27"/>
  <c r="O138" i="27"/>
  <c r="E138" i="27"/>
  <c r="X138" i="27"/>
  <c r="N138" i="27"/>
  <c r="D138" i="27"/>
  <c r="W138" i="27"/>
  <c r="M138" i="27"/>
  <c r="C138" i="27"/>
  <c r="AF138" i="27"/>
  <c r="V138" i="27"/>
  <c r="L138" i="27"/>
  <c r="AE138" i="27"/>
  <c r="U138" i="27"/>
  <c r="K138" i="27"/>
  <c r="B146" i="27"/>
  <c r="AF146" i="27"/>
  <c r="X146" i="27"/>
  <c r="P146" i="27"/>
  <c r="H146" i="27"/>
  <c r="AD146" i="27"/>
  <c r="V146" i="27"/>
  <c r="N146" i="27"/>
  <c r="F146" i="27"/>
  <c r="AC146" i="27"/>
  <c r="U146" i="27"/>
  <c r="M146" i="27"/>
  <c r="E146" i="27"/>
  <c r="AB146" i="27"/>
  <c r="T146" i="27"/>
  <c r="L146" i="27"/>
  <c r="D146" i="27"/>
  <c r="Z146" i="27"/>
  <c r="R146" i="27"/>
  <c r="J146" i="27"/>
  <c r="Y146" i="27"/>
  <c r="Q146" i="27"/>
  <c r="I146" i="27"/>
  <c r="AA146" i="27"/>
  <c r="W146" i="27"/>
  <c r="S146" i="27"/>
  <c r="O146" i="27"/>
  <c r="K146" i="27"/>
  <c r="G146" i="27"/>
  <c r="C146" i="27"/>
  <c r="AE146" i="27"/>
  <c r="B154" i="27"/>
  <c r="AF154" i="27"/>
  <c r="X154" i="27"/>
  <c r="P154" i="27"/>
  <c r="H154" i="27"/>
  <c r="AE154" i="27"/>
  <c r="W154" i="27"/>
  <c r="O154" i="27"/>
  <c r="G154" i="27"/>
  <c r="AD154" i="27"/>
  <c r="V154" i="27"/>
  <c r="N154" i="27"/>
  <c r="F154" i="27"/>
  <c r="AC154" i="27"/>
  <c r="U154" i="27"/>
  <c r="M154" i="27"/>
  <c r="E154" i="27"/>
  <c r="AB154" i="27"/>
  <c r="T154" i="27"/>
  <c r="L154" i="27"/>
  <c r="D154" i="27"/>
  <c r="AA154" i="27"/>
  <c r="S154" i="27"/>
  <c r="K154" i="27"/>
  <c r="C154" i="27"/>
  <c r="Z154" i="27"/>
  <c r="R154" i="27"/>
  <c r="J154" i="27"/>
  <c r="Y154" i="27"/>
  <c r="Q154" i="27"/>
  <c r="I154" i="27"/>
  <c r="B162" i="27"/>
  <c r="AA162" i="27"/>
  <c r="S162" i="27"/>
  <c r="K162" i="27"/>
  <c r="C162" i="27"/>
  <c r="AE162" i="27"/>
  <c r="W162" i="27"/>
  <c r="O162" i="27"/>
  <c r="G162" i="27"/>
  <c r="AD162" i="27"/>
  <c r="V162" i="27"/>
  <c r="N162" i="27"/>
  <c r="F162" i="27"/>
  <c r="AC162" i="27"/>
  <c r="U162" i="27"/>
  <c r="M162" i="27"/>
  <c r="E162" i="27"/>
  <c r="X162" i="27"/>
  <c r="H162" i="27"/>
  <c r="T162" i="27"/>
  <c r="D162" i="27"/>
  <c r="R162" i="27"/>
  <c r="Q162" i="27"/>
  <c r="AF162" i="27"/>
  <c r="P162" i="27"/>
  <c r="AB162" i="27"/>
  <c r="L162" i="27"/>
  <c r="Z162" i="27"/>
  <c r="J162" i="27"/>
  <c r="Y162" i="27"/>
  <c r="I162" i="27"/>
  <c r="B170" i="27"/>
  <c r="AA170" i="27"/>
  <c r="S170" i="27"/>
  <c r="K170" i="27"/>
  <c r="C170" i="27"/>
  <c r="AE170" i="27"/>
  <c r="W170" i="27"/>
  <c r="O170" i="27"/>
  <c r="G170" i="27"/>
  <c r="AD170" i="27"/>
  <c r="V170" i="27"/>
  <c r="N170" i="27"/>
  <c r="F170" i="27"/>
  <c r="AC170" i="27"/>
  <c r="U170" i="27"/>
  <c r="M170" i="27"/>
  <c r="E170" i="27"/>
  <c r="AF170" i="27"/>
  <c r="P170" i="27"/>
  <c r="AB170" i="27"/>
  <c r="L170" i="27"/>
  <c r="Z170" i="27"/>
  <c r="J170" i="27"/>
  <c r="Y170" i="27"/>
  <c r="I170" i="27"/>
  <c r="X170" i="27"/>
  <c r="H170" i="27"/>
  <c r="T170" i="27"/>
  <c r="D170" i="27"/>
  <c r="R170" i="27"/>
  <c r="Q170" i="27"/>
  <c r="B178" i="27"/>
  <c r="AC178" i="27"/>
  <c r="U178" i="27"/>
  <c r="M178" i="27"/>
  <c r="E178" i="27"/>
  <c r="Y178" i="27"/>
  <c r="Q178" i="27"/>
  <c r="I178" i="27"/>
  <c r="AE178" i="27"/>
  <c r="W178" i="27"/>
  <c r="O178" i="27"/>
  <c r="G178" i="27"/>
  <c r="AD178" i="27"/>
  <c r="V178" i="27"/>
  <c r="N178" i="27"/>
  <c r="F178" i="27"/>
  <c r="R178" i="27"/>
  <c r="AF178" i="27"/>
  <c r="P178" i="27"/>
  <c r="AB178" i="27"/>
  <c r="L178" i="27"/>
  <c r="Z178" i="27"/>
  <c r="J178" i="27"/>
  <c r="X178" i="27"/>
  <c r="H178" i="27"/>
  <c r="T178" i="27"/>
  <c r="D178" i="27"/>
  <c r="AA178" i="27"/>
  <c r="S178" i="27"/>
  <c r="K178" i="27"/>
  <c r="C178" i="27"/>
  <c r="B139" i="27"/>
  <c r="AA139" i="27"/>
  <c r="S139" i="27"/>
  <c r="K139" i="27"/>
  <c r="C139" i="27"/>
  <c r="Z139" i="27"/>
  <c r="R139" i="27"/>
  <c r="J139" i="27"/>
  <c r="AE139" i="27"/>
  <c r="U139" i="27"/>
  <c r="I139" i="27"/>
  <c r="AD139" i="27"/>
  <c r="T139" i="27"/>
  <c r="H139" i="27"/>
  <c r="AC139" i="27"/>
  <c r="Q139" i="27"/>
  <c r="G139" i="27"/>
  <c r="AB139" i="27"/>
  <c r="P139" i="27"/>
  <c r="F139" i="27"/>
  <c r="Y139" i="27"/>
  <c r="O139" i="27"/>
  <c r="E139" i="27"/>
  <c r="X139" i="27"/>
  <c r="N139" i="27"/>
  <c r="D139" i="27"/>
  <c r="W139" i="27"/>
  <c r="M139" i="27"/>
  <c r="AF139" i="27"/>
  <c r="V139" i="27"/>
  <c r="L139" i="27"/>
  <c r="B147" i="27"/>
  <c r="Y147" i="27"/>
  <c r="Q147" i="27"/>
  <c r="I147" i="27"/>
  <c r="AE147" i="27"/>
  <c r="W147" i="27"/>
  <c r="O147" i="27"/>
  <c r="G147" i="27"/>
  <c r="AD147" i="27"/>
  <c r="V147" i="27"/>
  <c r="N147" i="27"/>
  <c r="F147" i="27"/>
  <c r="AC147" i="27"/>
  <c r="U147" i="27"/>
  <c r="M147" i="27"/>
  <c r="E147" i="27"/>
  <c r="AA147" i="27"/>
  <c r="S147" i="27"/>
  <c r="K147" i="27"/>
  <c r="C147" i="27"/>
  <c r="Z147" i="27"/>
  <c r="R147" i="27"/>
  <c r="J147" i="27"/>
  <c r="AB147" i="27"/>
  <c r="X147" i="27"/>
  <c r="T147" i="27"/>
  <c r="P147" i="27"/>
  <c r="L147" i="27"/>
  <c r="H147" i="27"/>
  <c r="D147" i="27"/>
  <c r="AF147" i="27"/>
  <c r="B155" i="27"/>
  <c r="AB155" i="27"/>
  <c r="T155" i="27"/>
  <c r="AE155" i="27"/>
  <c r="W155" i="27"/>
  <c r="AA155" i="27"/>
  <c r="Q155" i="27"/>
  <c r="I155" i="27"/>
  <c r="Z155" i="27"/>
  <c r="P155" i="27"/>
  <c r="H155" i="27"/>
  <c r="Y155" i="27"/>
  <c r="O155" i="27"/>
  <c r="G155" i="27"/>
  <c r="X155" i="27"/>
  <c r="N155" i="27"/>
  <c r="F155" i="27"/>
  <c r="V155" i="27"/>
  <c r="M155" i="27"/>
  <c r="E155" i="27"/>
  <c r="AF155" i="27"/>
  <c r="U155" i="27"/>
  <c r="L155" i="27"/>
  <c r="D155" i="27"/>
  <c r="AD155" i="27"/>
  <c r="S155" i="27"/>
  <c r="K155" i="27"/>
  <c r="C155" i="27"/>
  <c r="AC155" i="27"/>
  <c r="R155" i="27"/>
  <c r="J155" i="27"/>
  <c r="B163" i="27"/>
  <c r="AB163" i="27"/>
  <c r="T163" i="27"/>
  <c r="L163" i="27"/>
  <c r="D163" i="27"/>
  <c r="AF163" i="27"/>
  <c r="X163" i="27"/>
  <c r="P163" i="27"/>
  <c r="H163" i="27"/>
  <c r="AE163" i="27"/>
  <c r="W163" i="27"/>
  <c r="O163" i="27"/>
  <c r="G163" i="27"/>
  <c r="AD163" i="27"/>
  <c r="V163" i="27"/>
  <c r="N163" i="27"/>
  <c r="F163" i="27"/>
  <c r="Y163" i="27"/>
  <c r="I163" i="27"/>
  <c r="U163" i="27"/>
  <c r="E163" i="27"/>
  <c r="S163" i="27"/>
  <c r="C163" i="27"/>
  <c r="R163" i="27"/>
  <c r="Q163" i="27"/>
  <c r="AC163" i="27"/>
  <c r="M163" i="27"/>
  <c r="AA163" i="27"/>
  <c r="K163" i="27"/>
  <c r="Z163" i="27"/>
  <c r="J163" i="27"/>
  <c r="B171" i="27"/>
  <c r="AB171" i="27"/>
  <c r="T171" i="27"/>
  <c r="L171" i="27"/>
  <c r="D171" i="27"/>
  <c r="AA171" i="27"/>
  <c r="Z171" i="27"/>
  <c r="AF171" i="27"/>
  <c r="X171" i="27"/>
  <c r="P171" i="27"/>
  <c r="H171" i="27"/>
  <c r="AE171" i="27"/>
  <c r="W171" i="27"/>
  <c r="O171" i="27"/>
  <c r="G171" i="27"/>
  <c r="AD171" i="27"/>
  <c r="V171" i="27"/>
  <c r="N171" i="27"/>
  <c r="F171" i="27"/>
  <c r="Q171" i="27"/>
  <c r="M171" i="27"/>
  <c r="K171" i="27"/>
  <c r="AC171" i="27"/>
  <c r="J171" i="27"/>
  <c r="Y171" i="27"/>
  <c r="I171" i="27"/>
  <c r="U171" i="27"/>
  <c r="E171" i="27"/>
  <c r="S171" i="27"/>
  <c r="C171" i="27"/>
  <c r="R171" i="27"/>
  <c r="AD179" i="27"/>
  <c r="V179" i="27"/>
  <c r="N179" i="27"/>
  <c r="F179" i="27"/>
  <c r="B179" i="27"/>
  <c r="Z179" i="27"/>
  <c r="R179" i="27"/>
  <c r="J179" i="27"/>
  <c r="AF179" i="27"/>
  <c r="X179" i="27"/>
  <c r="P179" i="27"/>
  <c r="H179" i="27"/>
  <c r="AE179" i="27"/>
  <c r="W179" i="27"/>
  <c r="O179" i="27"/>
  <c r="G179" i="27"/>
  <c r="T179" i="27"/>
  <c r="S179" i="27"/>
  <c r="C179" i="27"/>
  <c r="Q179" i="27"/>
  <c r="AC179" i="27"/>
  <c r="M179" i="27"/>
  <c r="AB179" i="27"/>
  <c r="AA179" i="27"/>
  <c r="K179" i="27"/>
  <c r="Y179" i="27"/>
  <c r="I179" i="27"/>
  <c r="U179" i="27"/>
  <c r="E179" i="27"/>
  <c r="L179" i="27"/>
  <c r="D179" i="27"/>
  <c r="M145" i="26"/>
  <c r="U161" i="26"/>
  <c r="B142" i="26"/>
  <c r="AA142" i="26"/>
  <c r="S142" i="26"/>
  <c r="K142" i="26"/>
  <c r="C142" i="26"/>
  <c r="Y142" i="26"/>
  <c r="Q142" i="26"/>
  <c r="I142" i="26"/>
  <c r="AE142" i="26"/>
  <c r="W142" i="26"/>
  <c r="O142" i="26"/>
  <c r="G142" i="26"/>
  <c r="Z142" i="26"/>
  <c r="M142" i="26"/>
  <c r="X142" i="26"/>
  <c r="L142" i="26"/>
  <c r="V142" i="26"/>
  <c r="J142" i="26"/>
  <c r="U142" i="26"/>
  <c r="H142" i="26"/>
  <c r="AF142" i="26"/>
  <c r="T142" i="26"/>
  <c r="F142" i="26"/>
  <c r="AD142" i="26"/>
  <c r="R142" i="26"/>
  <c r="E142" i="26"/>
  <c r="AC142" i="26"/>
  <c r="P142" i="26"/>
  <c r="D142" i="26"/>
  <c r="AB142" i="26"/>
  <c r="N142" i="26"/>
  <c r="B150" i="26"/>
  <c r="AC150" i="26"/>
  <c r="U150" i="26"/>
  <c r="M150" i="26"/>
  <c r="E150" i="26"/>
  <c r="AA150" i="26"/>
  <c r="S150" i="26"/>
  <c r="K150" i="26"/>
  <c r="C150" i="26"/>
  <c r="Y150" i="26"/>
  <c r="Q150" i="26"/>
  <c r="I150" i="26"/>
  <c r="AF150" i="26"/>
  <c r="X150" i="26"/>
  <c r="P150" i="26"/>
  <c r="H150" i="26"/>
  <c r="AE150" i="26"/>
  <c r="W150" i="26"/>
  <c r="O150" i="26"/>
  <c r="G150" i="26"/>
  <c r="N150" i="26"/>
  <c r="L150" i="26"/>
  <c r="AD150" i="26"/>
  <c r="J150" i="26"/>
  <c r="AB150" i="26"/>
  <c r="F150" i="26"/>
  <c r="Z150" i="26"/>
  <c r="D150" i="26"/>
  <c r="V150" i="26"/>
  <c r="T150" i="26"/>
  <c r="R150" i="26"/>
  <c r="B158" i="26"/>
  <c r="AE158" i="26"/>
  <c r="W158" i="26"/>
  <c r="O158" i="26"/>
  <c r="G158" i="26"/>
  <c r="AD158" i="26"/>
  <c r="V158" i="26"/>
  <c r="AA158" i="26"/>
  <c r="S158" i="26"/>
  <c r="K158" i="26"/>
  <c r="C158" i="26"/>
  <c r="X158" i="26"/>
  <c r="L158" i="26"/>
  <c r="U158" i="26"/>
  <c r="J158" i="26"/>
  <c r="T158" i="26"/>
  <c r="I158" i="26"/>
  <c r="AF158" i="26"/>
  <c r="R158" i="26"/>
  <c r="H158" i="26"/>
  <c r="AC158" i="26"/>
  <c r="Q158" i="26"/>
  <c r="F158" i="26"/>
  <c r="AB158" i="26"/>
  <c r="P158" i="26"/>
  <c r="E158" i="26"/>
  <c r="Z158" i="26"/>
  <c r="N158" i="26"/>
  <c r="D158" i="26"/>
  <c r="Y158" i="26"/>
  <c r="M158" i="26"/>
  <c r="B166" i="26"/>
  <c r="AE166" i="26"/>
  <c r="W166" i="26"/>
  <c r="O166" i="26"/>
  <c r="G166" i="26"/>
  <c r="AD166" i="26"/>
  <c r="V166" i="26"/>
  <c r="N166" i="26"/>
  <c r="F166" i="26"/>
  <c r="AA166" i="26"/>
  <c r="S166" i="26"/>
  <c r="K166" i="26"/>
  <c r="C166" i="26"/>
  <c r="AF166" i="26"/>
  <c r="R166" i="26"/>
  <c r="E166" i="26"/>
  <c r="AC166" i="26"/>
  <c r="Q166" i="26"/>
  <c r="D166" i="26"/>
  <c r="AB166" i="26"/>
  <c r="P166" i="26"/>
  <c r="Z166" i="26"/>
  <c r="M166" i="26"/>
  <c r="Y166" i="26"/>
  <c r="L166" i="26"/>
  <c r="X166" i="26"/>
  <c r="J166" i="26"/>
  <c r="U166" i="26"/>
  <c r="I166" i="26"/>
  <c r="T166" i="26"/>
  <c r="H166" i="26"/>
  <c r="B174" i="26"/>
  <c r="Z174" i="26"/>
  <c r="R174" i="26"/>
  <c r="J174" i="26"/>
  <c r="AF174" i="26"/>
  <c r="X174" i="26"/>
  <c r="P174" i="26"/>
  <c r="H174" i="26"/>
  <c r="AD174" i="26"/>
  <c r="V174" i="26"/>
  <c r="N174" i="26"/>
  <c r="F174" i="26"/>
  <c r="AC174" i="26"/>
  <c r="U174" i="26"/>
  <c r="M174" i="26"/>
  <c r="E174" i="26"/>
  <c r="AB174" i="26"/>
  <c r="T174" i="26"/>
  <c r="L174" i="26"/>
  <c r="D174" i="26"/>
  <c r="S174" i="26"/>
  <c r="K174" i="26"/>
  <c r="AE174" i="26"/>
  <c r="I174" i="26"/>
  <c r="AA174" i="26"/>
  <c r="G174" i="26"/>
  <c r="W174" i="26"/>
  <c r="Y174" i="26"/>
  <c r="Q174" i="26"/>
  <c r="O174" i="26"/>
  <c r="C174" i="26"/>
  <c r="B167" i="26"/>
  <c r="AA167" i="26"/>
  <c r="S167" i="26"/>
  <c r="K167" i="26"/>
  <c r="AF167" i="26"/>
  <c r="X167" i="26"/>
  <c r="P167" i="26"/>
  <c r="H167" i="26"/>
  <c r="AE167" i="26"/>
  <c r="W167" i="26"/>
  <c r="O167" i="26"/>
  <c r="G167" i="26"/>
  <c r="AD167" i="26"/>
  <c r="V167" i="26"/>
  <c r="N167" i="26"/>
  <c r="AB167" i="26"/>
  <c r="T167" i="26"/>
  <c r="L167" i="26"/>
  <c r="D167" i="26"/>
  <c r="Q167" i="26"/>
  <c r="M167" i="26"/>
  <c r="J167" i="26"/>
  <c r="AC167" i="26"/>
  <c r="I167" i="26"/>
  <c r="Z167" i="26"/>
  <c r="F167" i="26"/>
  <c r="Y167" i="26"/>
  <c r="E167" i="26"/>
  <c r="U167" i="26"/>
  <c r="C167" i="26"/>
  <c r="R167" i="26"/>
  <c r="B144" i="26"/>
  <c r="AE144" i="26"/>
  <c r="W144" i="26"/>
  <c r="O144" i="26"/>
  <c r="G144" i="26"/>
  <c r="AC144" i="26"/>
  <c r="U144" i="26"/>
  <c r="M144" i="26"/>
  <c r="E144" i="26"/>
  <c r="AA144" i="26"/>
  <c r="S144" i="26"/>
  <c r="K144" i="26"/>
  <c r="C144" i="26"/>
  <c r="Z144" i="26"/>
  <c r="R144" i="26"/>
  <c r="J144" i="26"/>
  <c r="Y144" i="26"/>
  <c r="Q144" i="26"/>
  <c r="I144" i="26"/>
  <c r="AD144" i="26"/>
  <c r="H144" i="26"/>
  <c r="AB144" i="26"/>
  <c r="F144" i="26"/>
  <c r="X144" i="26"/>
  <c r="D144" i="26"/>
  <c r="V144" i="26"/>
  <c r="T144" i="26"/>
  <c r="P144" i="26"/>
  <c r="N144" i="26"/>
  <c r="AF144" i="26"/>
  <c r="L144" i="26"/>
  <c r="B152" i="26"/>
  <c r="AE152" i="26"/>
  <c r="W152" i="26"/>
  <c r="O152" i="26"/>
  <c r="G152" i="26"/>
  <c r="AD152" i="26"/>
  <c r="V152" i="26"/>
  <c r="N152" i="26"/>
  <c r="F152" i="26"/>
  <c r="AC152" i="26"/>
  <c r="U152" i="26"/>
  <c r="M152" i="26"/>
  <c r="E152" i="26"/>
  <c r="AB152" i="26"/>
  <c r="T152" i="26"/>
  <c r="L152" i="26"/>
  <c r="D152" i="26"/>
  <c r="AA152" i="26"/>
  <c r="S152" i="26"/>
  <c r="K152" i="26"/>
  <c r="C152" i="26"/>
  <c r="Z152" i="26"/>
  <c r="R152" i="26"/>
  <c r="J152" i="26"/>
  <c r="Y152" i="26"/>
  <c r="Q152" i="26"/>
  <c r="I152" i="26"/>
  <c r="AF152" i="26"/>
  <c r="X152" i="26"/>
  <c r="P152" i="26"/>
  <c r="H152" i="26"/>
  <c r="B160" i="26"/>
  <c r="Y160" i="26"/>
  <c r="Q160" i="26"/>
  <c r="I160" i="26"/>
  <c r="AF160" i="26"/>
  <c r="X160" i="26"/>
  <c r="P160" i="26"/>
  <c r="H160" i="26"/>
  <c r="AC160" i="26"/>
  <c r="U160" i="26"/>
  <c r="M160" i="26"/>
  <c r="E160" i="26"/>
  <c r="Z160" i="26"/>
  <c r="L160" i="26"/>
  <c r="W160" i="26"/>
  <c r="K160" i="26"/>
  <c r="V160" i="26"/>
  <c r="J160" i="26"/>
  <c r="T160" i="26"/>
  <c r="G160" i="26"/>
  <c r="AE160" i="26"/>
  <c r="S160" i="26"/>
  <c r="F160" i="26"/>
  <c r="AD160" i="26"/>
  <c r="R160" i="26"/>
  <c r="D160" i="26"/>
  <c r="AB160" i="26"/>
  <c r="O160" i="26"/>
  <c r="C160" i="26"/>
  <c r="AA160" i="26"/>
  <c r="N160" i="26"/>
  <c r="B168" i="26"/>
  <c r="AB168" i="26"/>
  <c r="T168" i="26"/>
  <c r="L168" i="26"/>
  <c r="D168" i="26"/>
  <c r="Y168" i="26"/>
  <c r="Q168" i="26"/>
  <c r="I168" i="26"/>
  <c r="AF168" i="26"/>
  <c r="X168" i="26"/>
  <c r="P168" i="26"/>
  <c r="H168" i="26"/>
  <c r="AE168" i="26"/>
  <c r="W168" i="26"/>
  <c r="O168" i="26"/>
  <c r="G168" i="26"/>
  <c r="AC168" i="26"/>
  <c r="U168" i="26"/>
  <c r="M168" i="26"/>
  <c r="E168" i="26"/>
  <c r="AA168" i="26"/>
  <c r="F168" i="26"/>
  <c r="Z168" i="26"/>
  <c r="C168" i="26"/>
  <c r="V168" i="26"/>
  <c r="S168" i="26"/>
  <c r="R168" i="26"/>
  <c r="N168" i="26"/>
  <c r="K168" i="26"/>
  <c r="J168" i="26"/>
  <c r="AD168" i="26"/>
  <c r="B176" i="26"/>
  <c r="AB176" i="26"/>
  <c r="T176" i="26"/>
  <c r="L176" i="26"/>
  <c r="D176" i="26"/>
  <c r="Z176" i="26"/>
  <c r="R176" i="26"/>
  <c r="J176" i="26"/>
  <c r="AF176" i="26"/>
  <c r="X176" i="26"/>
  <c r="P176" i="26"/>
  <c r="H176" i="26"/>
  <c r="AE176" i="26"/>
  <c r="W176" i="26"/>
  <c r="O176" i="26"/>
  <c r="G176" i="26"/>
  <c r="AD176" i="26"/>
  <c r="V176" i="26"/>
  <c r="N176" i="26"/>
  <c r="F176" i="26"/>
  <c r="U176" i="26"/>
  <c r="S176" i="26"/>
  <c r="Q176" i="26"/>
  <c r="M176" i="26"/>
  <c r="K176" i="26"/>
  <c r="AC176" i="26"/>
  <c r="I176" i="26"/>
  <c r="Y176" i="26"/>
  <c r="C176" i="26"/>
  <c r="AA176" i="26"/>
  <c r="E176" i="26"/>
  <c r="B138" i="26"/>
  <c r="AE138" i="26"/>
  <c r="W138" i="26"/>
  <c r="O138" i="26"/>
  <c r="G138" i="26"/>
  <c r="AC138" i="26"/>
  <c r="U138" i="26"/>
  <c r="M138" i="26"/>
  <c r="E138" i="26"/>
  <c r="AA138" i="26"/>
  <c r="S138" i="26"/>
  <c r="K138" i="26"/>
  <c r="C138" i="26"/>
  <c r="V138" i="26"/>
  <c r="I138" i="26"/>
  <c r="T138" i="26"/>
  <c r="H138" i="26"/>
  <c r="AF138" i="26"/>
  <c r="R138" i="26"/>
  <c r="F138" i="26"/>
  <c r="AD138" i="26"/>
  <c r="Q138" i="26"/>
  <c r="D138" i="26"/>
  <c r="AB138" i="26"/>
  <c r="P138" i="26"/>
  <c r="Z138" i="26"/>
  <c r="N138" i="26"/>
  <c r="Y138" i="26"/>
  <c r="L138" i="26"/>
  <c r="X138" i="26"/>
  <c r="J138" i="26"/>
  <c r="B146" i="26"/>
  <c r="Y146" i="26"/>
  <c r="Q146" i="26"/>
  <c r="I146" i="26"/>
  <c r="AE146" i="26"/>
  <c r="W146" i="26"/>
  <c r="O146" i="26"/>
  <c r="G146" i="26"/>
  <c r="AC146" i="26"/>
  <c r="U146" i="26"/>
  <c r="M146" i="26"/>
  <c r="E146" i="26"/>
  <c r="AB146" i="26"/>
  <c r="T146" i="26"/>
  <c r="L146" i="26"/>
  <c r="D146" i="26"/>
  <c r="AA146" i="26"/>
  <c r="S146" i="26"/>
  <c r="K146" i="26"/>
  <c r="C146" i="26"/>
  <c r="AF146" i="26"/>
  <c r="J146" i="26"/>
  <c r="AD146" i="26"/>
  <c r="H146" i="26"/>
  <c r="Z146" i="26"/>
  <c r="F146" i="26"/>
  <c r="X146" i="26"/>
  <c r="V146" i="26"/>
  <c r="R146" i="26"/>
  <c r="P146" i="26"/>
  <c r="N146" i="26"/>
  <c r="B154" i="26"/>
  <c r="AA154" i="26"/>
  <c r="S154" i="26"/>
  <c r="K154" i="26"/>
  <c r="AE154" i="26"/>
  <c r="W154" i="26"/>
  <c r="AC154" i="26"/>
  <c r="R154" i="26"/>
  <c r="I154" i="26"/>
  <c r="AB154" i="26"/>
  <c r="Q154" i="26"/>
  <c r="H154" i="26"/>
  <c r="Z154" i="26"/>
  <c r="P154" i="26"/>
  <c r="G154" i="26"/>
  <c r="Y154" i="26"/>
  <c r="O154" i="26"/>
  <c r="F154" i="26"/>
  <c r="X154" i="26"/>
  <c r="N154" i="26"/>
  <c r="E154" i="26"/>
  <c r="V154" i="26"/>
  <c r="M154" i="26"/>
  <c r="D154" i="26"/>
  <c r="AF154" i="26"/>
  <c r="U154" i="26"/>
  <c r="L154" i="26"/>
  <c r="C154" i="26"/>
  <c r="AD154" i="26"/>
  <c r="T154" i="26"/>
  <c r="J154" i="26"/>
  <c r="B162" i="26"/>
  <c r="AA162" i="26"/>
  <c r="S162" i="26"/>
  <c r="K162" i="26"/>
  <c r="C162" i="26"/>
  <c r="Z162" i="26"/>
  <c r="R162" i="26"/>
  <c r="J162" i="26"/>
  <c r="AE162" i="26"/>
  <c r="W162" i="26"/>
  <c r="O162" i="26"/>
  <c r="G162" i="26"/>
  <c r="AB162" i="26"/>
  <c r="N162" i="26"/>
  <c r="Y162" i="26"/>
  <c r="M162" i="26"/>
  <c r="X162" i="26"/>
  <c r="L162" i="26"/>
  <c r="V162" i="26"/>
  <c r="I162" i="26"/>
  <c r="U162" i="26"/>
  <c r="H162" i="26"/>
  <c r="AF162" i="26"/>
  <c r="T162" i="26"/>
  <c r="F162" i="26"/>
  <c r="AD162" i="26"/>
  <c r="Q162" i="26"/>
  <c r="E162" i="26"/>
  <c r="AC162" i="26"/>
  <c r="P162" i="26"/>
  <c r="D162" i="26"/>
  <c r="B170" i="26"/>
  <c r="AD170" i="26"/>
  <c r="V170" i="26"/>
  <c r="N170" i="26"/>
  <c r="F170" i="26"/>
  <c r="AA170" i="26"/>
  <c r="S170" i="26"/>
  <c r="K170" i="26"/>
  <c r="C170" i="26"/>
  <c r="Z170" i="26"/>
  <c r="R170" i="26"/>
  <c r="J170" i="26"/>
  <c r="Y170" i="26"/>
  <c r="Q170" i="26"/>
  <c r="I170" i="26"/>
  <c r="AE170" i="26"/>
  <c r="W170" i="26"/>
  <c r="O170" i="26"/>
  <c r="G170" i="26"/>
  <c r="AC170" i="26"/>
  <c r="H170" i="26"/>
  <c r="AB170" i="26"/>
  <c r="E170" i="26"/>
  <c r="X170" i="26"/>
  <c r="D170" i="26"/>
  <c r="U170" i="26"/>
  <c r="T170" i="26"/>
  <c r="P170" i="26"/>
  <c r="M170" i="26"/>
  <c r="AF170" i="26"/>
  <c r="L170" i="26"/>
  <c r="B178" i="26"/>
  <c r="AD178" i="26"/>
  <c r="V178" i="26"/>
  <c r="N178" i="26"/>
  <c r="F178" i="26"/>
  <c r="AC178" i="26"/>
  <c r="AB178" i="26"/>
  <c r="T178" i="26"/>
  <c r="L178" i="26"/>
  <c r="D178" i="26"/>
  <c r="AA178" i="26"/>
  <c r="Z178" i="26"/>
  <c r="R178" i="26"/>
  <c r="J178" i="26"/>
  <c r="Y178" i="26"/>
  <c r="Q178" i="26"/>
  <c r="I178" i="26"/>
  <c r="AF178" i="26"/>
  <c r="X178" i="26"/>
  <c r="P178" i="26"/>
  <c r="H178" i="26"/>
  <c r="W178" i="26"/>
  <c r="C178" i="26"/>
  <c r="U178" i="26"/>
  <c r="S178" i="26"/>
  <c r="O178" i="26"/>
  <c r="M178" i="26"/>
  <c r="K178" i="26"/>
  <c r="AE178" i="26"/>
  <c r="E178" i="26"/>
  <c r="G178" i="26"/>
  <c r="B139" i="26"/>
  <c r="AF139" i="26"/>
  <c r="X139" i="26"/>
  <c r="P139" i="26"/>
  <c r="H139" i="26"/>
  <c r="AD139" i="26"/>
  <c r="V139" i="26"/>
  <c r="N139" i="26"/>
  <c r="F139" i="26"/>
  <c r="AB139" i="26"/>
  <c r="T139" i="26"/>
  <c r="L139" i="26"/>
  <c r="D139" i="26"/>
  <c r="AC139" i="26"/>
  <c r="Q139" i="26"/>
  <c r="C139" i="26"/>
  <c r="AA139" i="26"/>
  <c r="O139" i="26"/>
  <c r="Z139" i="26"/>
  <c r="M139" i="26"/>
  <c r="Y139" i="26"/>
  <c r="K139" i="26"/>
  <c r="W139" i="26"/>
  <c r="J139" i="26"/>
  <c r="U139" i="26"/>
  <c r="I139" i="26"/>
  <c r="S139" i="26"/>
  <c r="G139" i="26"/>
  <c r="AE139" i="26"/>
  <c r="R139" i="26"/>
  <c r="E139" i="26"/>
  <c r="B147" i="26"/>
  <c r="Z147" i="26"/>
  <c r="R147" i="26"/>
  <c r="J147" i="26"/>
  <c r="AF147" i="26"/>
  <c r="X147" i="26"/>
  <c r="P147" i="26"/>
  <c r="H147" i="26"/>
  <c r="AD147" i="26"/>
  <c r="V147" i="26"/>
  <c r="N147" i="26"/>
  <c r="F147" i="26"/>
  <c r="AC147" i="26"/>
  <c r="U147" i="26"/>
  <c r="M147" i="26"/>
  <c r="E147" i="26"/>
  <c r="AB147" i="26"/>
  <c r="T147" i="26"/>
  <c r="L147" i="26"/>
  <c r="D147" i="26"/>
  <c r="W147" i="26"/>
  <c r="S147" i="26"/>
  <c r="Q147" i="26"/>
  <c r="O147" i="26"/>
  <c r="K147" i="26"/>
  <c r="AE147" i="26"/>
  <c r="I147" i="26"/>
  <c r="AA147" i="26"/>
  <c r="G147" i="26"/>
  <c r="Y147" i="26"/>
  <c r="C147" i="26"/>
  <c r="B163" i="26"/>
  <c r="AB163" i="26"/>
  <c r="T163" i="26"/>
  <c r="L163" i="26"/>
  <c r="D163" i="26"/>
  <c r="AA163" i="26"/>
  <c r="S163" i="26"/>
  <c r="K163" i="26"/>
  <c r="C163" i="26"/>
  <c r="AF163" i="26"/>
  <c r="X163" i="26"/>
  <c r="P163" i="26"/>
  <c r="H163" i="26"/>
  <c r="V163" i="26"/>
  <c r="I163" i="26"/>
  <c r="U163" i="26"/>
  <c r="G163" i="26"/>
  <c r="AE163" i="26"/>
  <c r="R163" i="26"/>
  <c r="F163" i="26"/>
  <c r="AD163" i="26"/>
  <c r="Q163" i="26"/>
  <c r="E163" i="26"/>
  <c r="AC163" i="26"/>
  <c r="O163" i="26"/>
  <c r="Z163" i="26"/>
  <c r="N163" i="26"/>
  <c r="Y163" i="26"/>
  <c r="M163" i="26"/>
  <c r="W163" i="26"/>
  <c r="J163" i="26"/>
  <c r="B171" i="26"/>
  <c r="AC171" i="26"/>
  <c r="U171" i="26"/>
  <c r="M171" i="26"/>
  <c r="Y171" i="26"/>
  <c r="Q171" i="26"/>
  <c r="AA171" i="26"/>
  <c r="P171" i="26"/>
  <c r="G171" i="26"/>
  <c r="W171" i="26"/>
  <c r="L171" i="26"/>
  <c r="D171" i="26"/>
  <c r="AF171" i="26"/>
  <c r="V171" i="26"/>
  <c r="K171" i="26"/>
  <c r="C171" i="26"/>
  <c r="AE171" i="26"/>
  <c r="T171" i="26"/>
  <c r="J171" i="26"/>
  <c r="AB171" i="26"/>
  <c r="R171" i="26"/>
  <c r="H171" i="26"/>
  <c r="X171" i="26"/>
  <c r="S171" i="26"/>
  <c r="O171" i="26"/>
  <c r="N171" i="26"/>
  <c r="I171" i="26"/>
  <c r="F171" i="26"/>
  <c r="AD171" i="26"/>
  <c r="E171" i="26"/>
  <c r="Z171" i="26"/>
  <c r="B155" i="26"/>
  <c r="AB155" i="26"/>
  <c r="T155" i="26"/>
  <c r="L155" i="26"/>
  <c r="D155" i="26"/>
  <c r="AF155" i="26"/>
  <c r="X155" i="26"/>
  <c r="P155" i="26"/>
  <c r="H155" i="26"/>
  <c r="AD155" i="26"/>
  <c r="S155" i="26"/>
  <c r="I155" i="26"/>
  <c r="AC155" i="26"/>
  <c r="R155" i="26"/>
  <c r="G155" i="26"/>
  <c r="AA155" i="26"/>
  <c r="Q155" i="26"/>
  <c r="F155" i="26"/>
  <c r="Z155" i="26"/>
  <c r="O155" i="26"/>
  <c r="E155" i="26"/>
  <c r="Y155" i="26"/>
  <c r="N155" i="26"/>
  <c r="C155" i="26"/>
  <c r="W155" i="26"/>
  <c r="M155" i="26"/>
  <c r="V155" i="26"/>
  <c r="K155" i="26"/>
  <c r="J155" i="26"/>
  <c r="AE155" i="26"/>
  <c r="U155" i="26"/>
  <c r="B140" i="26"/>
  <c r="Y140" i="26"/>
  <c r="Q140" i="26"/>
  <c r="I140" i="26"/>
  <c r="AE140" i="26"/>
  <c r="W140" i="26"/>
  <c r="O140" i="26"/>
  <c r="G140" i="26"/>
  <c r="AC140" i="26"/>
  <c r="U140" i="26"/>
  <c r="M140" i="26"/>
  <c r="E140" i="26"/>
  <c r="X140" i="26"/>
  <c r="K140" i="26"/>
  <c r="V140" i="26"/>
  <c r="J140" i="26"/>
  <c r="T140" i="26"/>
  <c r="H140" i="26"/>
  <c r="AF140" i="26"/>
  <c r="S140" i="26"/>
  <c r="F140" i="26"/>
  <c r="AD140" i="26"/>
  <c r="R140" i="26"/>
  <c r="D140" i="26"/>
  <c r="AB140" i="26"/>
  <c r="P140" i="26"/>
  <c r="C140" i="26"/>
  <c r="AA140" i="26"/>
  <c r="N140" i="26"/>
  <c r="Z140" i="26"/>
  <c r="L140" i="26"/>
  <c r="B148" i="26"/>
  <c r="AA148" i="26"/>
  <c r="S148" i="26"/>
  <c r="K148" i="26"/>
  <c r="C148" i="26"/>
  <c r="Y148" i="26"/>
  <c r="Q148" i="26"/>
  <c r="I148" i="26"/>
  <c r="AE148" i="26"/>
  <c r="W148" i="26"/>
  <c r="O148" i="26"/>
  <c r="G148" i="26"/>
  <c r="AD148" i="26"/>
  <c r="V148" i="26"/>
  <c r="N148" i="26"/>
  <c r="F148" i="26"/>
  <c r="AC148" i="26"/>
  <c r="U148" i="26"/>
  <c r="M148" i="26"/>
  <c r="E148" i="26"/>
  <c r="L148" i="26"/>
  <c r="AF148" i="26"/>
  <c r="J148" i="26"/>
  <c r="AB148" i="26"/>
  <c r="H148" i="26"/>
  <c r="Z148" i="26"/>
  <c r="D148" i="26"/>
  <c r="X148" i="26"/>
  <c r="T148" i="26"/>
  <c r="R148" i="26"/>
  <c r="P148" i="26"/>
  <c r="B156" i="26"/>
  <c r="AC156" i="26"/>
  <c r="U156" i="26"/>
  <c r="M156" i="26"/>
  <c r="E156" i="26"/>
  <c r="Y156" i="26"/>
  <c r="Q156" i="26"/>
  <c r="I156" i="26"/>
  <c r="AE156" i="26"/>
  <c r="T156" i="26"/>
  <c r="J156" i="26"/>
  <c r="AD156" i="26"/>
  <c r="S156" i="26"/>
  <c r="H156" i="26"/>
  <c r="AB156" i="26"/>
  <c r="R156" i="26"/>
  <c r="G156" i="26"/>
  <c r="AA156" i="26"/>
  <c r="P156" i="26"/>
  <c r="F156" i="26"/>
  <c r="Z156" i="26"/>
  <c r="O156" i="26"/>
  <c r="D156" i="26"/>
  <c r="X156" i="26"/>
  <c r="N156" i="26"/>
  <c r="C156" i="26"/>
  <c r="W156" i="26"/>
  <c r="L156" i="26"/>
  <c r="AF156" i="26"/>
  <c r="V156" i="26"/>
  <c r="K156" i="26"/>
  <c r="B164" i="26"/>
  <c r="AC164" i="26"/>
  <c r="U164" i="26"/>
  <c r="M164" i="26"/>
  <c r="E164" i="26"/>
  <c r="AB164" i="26"/>
  <c r="T164" i="26"/>
  <c r="L164" i="26"/>
  <c r="D164" i="26"/>
  <c r="Y164" i="26"/>
  <c r="Q164" i="26"/>
  <c r="I164" i="26"/>
  <c r="AD164" i="26"/>
  <c r="P164" i="26"/>
  <c r="C164" i="26"/>
  <c r="AA164" i="26"/>
  <c r="O164" i="26"/>
  <c r="Z164" i="26"/>
  <c r="N164" i="26"/>
  <c r="X164" i="26"/>
  <c r="K164" i="26"/>
  <c r="W164" i="26"/>
  <c r="J164" i="26"/>
  <c r="V164" i="26"/>
  <c r="H164" i="26"/>
  <c r="AF164" i="26"/>
  <c r="S164" i="26"/>
  <c r="G164" i="26"/>
  <c r="R164" i="26"/>
  <c r="F164" i="26"/>
  <c r="AE164" i="26"/>
  <c r="B172" i="26"/>
  <c r="AD172" i="26"/>
  <c r="V172" i="26"/>
  <c r="N172" i="26"/>
  <c r="F172" i="26"/>
  <c r="Z172" i="26"/>
  <c r="R172" i="26"/>
  <c r="J172" i="26"/>
  <c r="AB172" i="26"/>
  <c r="Q172" i="26"/>
  <c r="G172" i="26"/>
  <c r="X172" i="26"/>
  <c r="M172" i="26"/>
  <c r="C172" i="26"/>
  <c r="W172" i="26"/>
  <c r="L172" i="26"/>
  <c r="AF172" i="26"/>
  <c r="U172" i="26"/>
  <c r="K172" i="26"/>
  <c r="AC172" i="26"/>
  <c r="S172" i="26"/>
  <c r="H172" i="26"/>
  <c r="T172" i="26"/>
  <c r="P172" i="26"/>
  <c r="O172" i="26"/>
  <c r="I172" i="26"/>
  <c r="E172" i="26"/>
  <c r="AE172" i="26"/>
  <c r="D172" i="26"/>
  <c r="AA172" i="26"/>
  <c r="Y172" i="26"/>
  <c r="G141" i="26"/>
  <c r="I143" i="26"/>
  <c r="V143" i="26"/>
  <c r="W145" i="26"/>
  <c r="E149" i="26"/>
  <c r="G151" i="26"/>
  <c r="I153" i="26"/>
  <c r="B141" i="26"/>
  <c r="Z141" i="26"/>
  <c r="R141" i="26"/>
  <c r="J141" i="26"/>
  <c r="AF141" i="26"/>
  <c r="X141" i="26"/>
  <c r="P141" i="26"/>
  <c r="H141" i="26"/>
  <c r="AD141" i="26"/>
  <c r="V141" i="26"/>
  <c r="N141" i="26"/>
  <c r="F141" i="26"/>
  <c r="B149" i="26"/>
  <c r="AB149" i="26"/>
  <c r="T149" i="26"/>
  <c r="L149" i="26"/>
  <c r="D149" i="26"/>
  <c r="Z149" i="26"/>
  <c r="R149" i="26"/>
  <c r="J149" i="26"/>
  <c r="AF149" i="26"/>
  <c r="X149" i="26"/>
  <c r="P149" i="26"/>
  <c r="H149" i="26"/>
  <c r="AE149" i="26"/>
  <c r="W149" i="26"/>
  <c r="O149" i="26"/>
  <c r="G149" i="26"/>
  <c r="AD149" i="26"/>
  <c r="V149" i="26"/>
  <c r="N149" i="26"/>
  <c r="F149" i="26"/>
  <c r="B157" i="26"/>
  <c r="AD157" i="26"/>
  <c r="V157" i="26"/>
  <c r="N157" i="26"/>
  <c r="F157" i="26"/>
  <c r="Z157" i="26"/>
  <c r="R157" i="26"/>
  <c r="J157" i="26"/>
  <c r="AF157" i="26"/>
  <c r="U157" i="26"/>
  <c r="K157" i="26"/>
  <c r="AE157" i="26"/>
  <c r="T157" i="26"/>
  <c r="I157" i="26"/>
  <c r="AC157" i="26"/>
  <c r="S157" i="26"/>
  <c r="H157" i="26"/>
  <c r="AB157" i="26"/>
  <c r="Q157" i="26"/>
  <c r="G157" i="26"/>
  <c r="AA157" i="26"/>
  <c r="P157" i="26"/>
  <c r="E157" i="26"/>
  <c r="Y157" i="26"/>
  <c r="O157" i="26"/>
  <c r="D157" i="26"/>
  <c r="X157" i="26"/>
  <c r="M157" i="26"/>
  <c r="C157" i="26"/>
  <c r="B165" i="26"/>
  <c r="AD165" i="26"/>
  <c r="V165" i="26"/>
  <c r="N165" i="26"/>
  <c r="F165" i="26"/>
  <c r="AC165" i="26"/>
  <c r="U165" i="26"/>
  <c r="M165" i="26"/>
  <c r="E165" i="26"/>
  <c r="Z165" i="26"/>
  <c r="R165" i="26"/>
  <c r="J165" i="26"/>
  <c r="X165" i="26"/>
  <c r="K165" i="26"/>
  <c r="W165" i="26"/>
  <c r="I165" i="26"/>
  <c r="T165" i="26"/>
  <c r="H165" i="26"/>
  <c r="AF165" i="26"/>
  <c r="S165" i="26"/>
  <c r="G165" i="26"/>
  <c r="AE165" i="26"/>
  <c r="Q165" i="26"/>
  <c r="D165" i="26"/>
  <c r="AB165" i="26"/>
  <c r="P165" i="26"/>
  <c r="C165" i="26"/>
  <c r="AA165" i="26"/>
  <c r="O165" i="26"/>
  <c r="B173" i="26"/>
  <c r="Y173" i="26"/>
  <c r="Q173" i="26"/>
  <c r="I173" i="26"/>
  <c r="AE173" i="26"/>
  <c r="W173" i="26"/>
  <c r="O173" i="26"/>
  <c r="G173" i="26"/>
  <c r="AC173" i="26"/>
  <c r="U173" i="26"/>
  <c r="M173" i="26"/>
  <c r="AB173" i="26"/>
  <c r="T173" i="26"/>
  <c r="L173" i="26"/>
  <c r="AA173" i="26"/>
  <c r="S173" i="26"/>
  <c r="K173" i="26"/>
  <c r="C173" i="26"/>
  <c r="AD173" i="26"/>
  <c r="H173" i="26"/>
  <c r="V173" i="26"/>
  <c r="D173" i="26"/>
  <c r="R173" i="26"/>
  <c r="P173" i="26"/>
  <c r="AF173" i="26"/>
  <c r="J173" i="26"/>
  <c r="Z173" i="26"/>
  <c r="X173" i="26"/>
  <c r="N173" i="26"/>
  <c r="F173" i="26"/>
  <c r="E173" i="26"/>
  <c r="I141" i="26"/>
  <c r="U141" i="26"/>
  <c r="K143" i="26"/>
  <c r="W143" i="26"/>
  <c r="E145" i="26"/>
  <c r="Y145" i="26"/>
  <c r="I149" i="26"/>
  <c r="AC149" i="26"/>
  <c r="O151" i="26"/>
  <c r="Q153" i="26"/>
  <c r="L165" i="26"/>
  <c r="B179" i="26"/>
  <c r="AE179" i="26"/>
  <c r="W179" i="26"/>
  <c r="O179" i="26"/>
  <c r="G179" i="26"/>
  <c r="AD179" i="26"/>
  <c r="V179" i="26"/>
  <c r="N179" i="26"/>
  <c r="F179" i="26"/>
  <c r="AC179" i="26"/>
  <c r="U179" i="26"/>
  <c r="M179" i="26"/>
  <c r="E179" i="26"/>
  <c r="AB179" i="26"/>
  <c r="T179" i="26"/>
  <c r="L179" i="26"/>
  <c r="D179" i="26"/>
  <c r="AA179" i="26"/>
  <c r="S179" i="26"/>
  <c r="K179" i="26"/>
  <c r="C179" i="26"/>
  <c r="Z179" i="26"/>
  <c r="R179" i="26"/>
  <c r="J179" i="26"/>
  <c r="Y179" i="26"/>
  <c r="Q179" i="26"/>
  <c r="I179" i="26"/>
  <c r="AF179" i="26"/>
  <c r="X179" i="26"/>
  <c r="P179" i="26"/>
  <c r="H179" i="26"/>
  <c r="K141" i="26"/>
  <c r="W141" i="26"/>
  <c r="M143" i="26"/>
  <c r="G145" i="26"/>
  <c r="AC145" i="26"/>
  <c r="K149" i="26"/>
  <c r="Y165" i="26"/>
  <c r="B143" i="26"/>
  <c r="AD143" i="26"/>
  <c r="AB143" i="26"/>
  <c r="T143" i="26"/>
  <c r="L143" i="26"/>
  <c r="D143" i="26"/>
  <c r="Z143" i="26"/>
  <c r="R143" i="26"/>
  <c r="J143" i="26"/>
  <c r="Y143" i="26"/>
  <c r="AF143" i="26"/>
  <c r="X143" i="26"/>
  <c r="P143" i="26"/>
  <c r="H143" i="26"/>
  <c r="B151" i="26"/>
  <c r="AD151" i="26"/>
  <c r="V151" i="26"/>
  <c r="N151" i="26"/>
  <c r="F151" i="26"/>
  <c r="AC151" i="26"/>
  <c r="U151" i="26"/>
  <c r="M151" i="26"/>
  <c r="AB151" i="26"/>
  <c r="T151" i="26"/>
  <c r="L151" i="26"/>
  <c r="D151" i="26"/>
  <c r="AA151" i="26"/>
  <c r="S151" i="26"/>
  <c r="K151" i="26"/>
  <c r="Z151" i="26"/>
  <c r="R151" i="26"/>
  <c r="J151" i="26"/>
  <c r="Y151" i="26"/>
  <c r="Q151" i="26"/>
  <c r="I151" i="26"/>
  <c r="AF151" i="26"/>
  <c r="X151" i="26"/>
  <c r="P151" i="26"/>
  <c r="H151" i="26"/>
  <c r="B159" i="26"/>
  <c r="AF159" i="26"/>
  <c r="X159" i="26"/>
  <c r="P159" i="26"/>
  <c r="H159" i="26"/>
  <c r="AE159" i="26"/>
  <c r="W159" i="26"/>
  <c r="O159" i="26"/>
  <c r="G159" i="26"/>
  <c r="AB159" i="26"/>
  <c r="T159" i="26"/>
  <c r="L159" i="26"/>
  <c r="D159" i="26"/>
  <c r="AD159" i="26"/>
  <c r="R159" i="26"/>
  <c r="E159" i="26"/>
  <c r="AC159" i="26"/>
  <c r="Q159" i="26"/>
  <c r="C159" i="26"/>
  <c r="AA159" i="26"/>
  <c r="N159" i="26"/>
  <c r="Z159" i="26"/>
  <c r="M159" i="26"/>
  <c r="Y159" i="26"/>
  <c r="K159" i="26"/>
  <c r="V159" i="26"/>
  <c r="J159" i="26"/>
  <c r="U159" i="26"/>
  <c r="I159" i="26"/>
  <c r="B175" i="26"/>
  <c r="AA175" i="26"/>
  <c r="S175" i="26"/>
  <c r="K175" i="26"/>
  <c r="C175" i="26"/>
  <c r="Y175" i="26"/>
  <c r="Q175" i="26"/>
  <c r="I175" i="26"/>
  <c r="AE175" i="26"/>
  <c r="W175" i="26"/>
  <c r="O175" i="26"/>
  <c r="G175" i="26"/>
  <c r="AD175" i="26"/>
  <c r="V175" i="26"/>
  <c r="N175" i="26"/>
  <c r="F175" i="26"/>
  <c r="AC175" i="26"/>
  <c r="U175" i="26"/>
  <c r="M175" i="26"/>
  <c r="E175" i="26"/>
  <c r="AF175" i="26"/>
  <c r="J175" i="26"/>
  <c r="AB175" i="26"/>
  <c r="H175" i="26"/>
  <c r="Z175" i="26"/>
  <c r="D175" i="26"/>
  <c r="X175" i="26"/>
  <c r="T175" i="26"/>
  <c r="R175" i="26"/>
  <c r="L175" i="26"/>
  <c r="P175" i="26"/>
  <c r="L141" i="26"/>
  <c r="Y141" i="26"/>
  <c r="N143" i="26"/>
  <c r="AC143" i="26"/>
  <c r="I145" i="26"/>
  <c r="AE145" i="26"/>
  <c r="M149" i="26"/>
  <c r="AE151" i="26"/>
  <c r="S159" i="26"/>
  <c r="M141" i="26"/>
  <c r="AA141" i="26"/>
  <c r="C143" i="26"/>
  <c r="O143" i="26"/>
  <c r="AE143" i="26"/>
  <c r="Q149" i="26"/>
  <c r="B145" i="26"/>
  <c r="AF145" i="26"/>
  <c r="X145" i="26"/>
  <c r="P145" i="26"/>
  <c r="H145" i="26"/>
  <c r="AD145" i="26"/>
  <c r="V145" i="26"/>
  <c r="N145" i="26"/>
  <c r="F145" i="26"/>
  <c r="AB145" i="26"/>
  <c r="T145" i="26"/>
  <c r="L145" i="26"/>
  <c r="D145" i="26"/>
  <c r="AA145" i="26"/>
  <c r="S145" i="26"/>
  <c r="K145" i="26"/>
  <c r="C145" i="26"/>
  <c r="Z145" i="26"/>
  <c r="R145" i="26"/>
  <c r="J145" i="26"/>
  <c r="B153" i="26"/>
  <c r="AF153" i="26"/>
  <c r="X153" i="26"/>
  <c r="P153" i="26"/>
  <c r="H153" i="26"/>
  <c r="AE153" i="26"/>
  <c r="W153" i="26"/>
  <c r="O153" i="26"/>
  <c r="G153" i="26"/>
  <c r="AD153" i="26"/>
  <c r="V153" i="26"/>
  <c r="N153" i="26"/>
  <c r="F153" i="26"/>
  <c r="AC153" i="26"/>
  <c r="U153" i="26"/>
  <c r="M153" i="26"/>
  <c r="E153" i="26"/>
  <c r="AB153" i="26"/>
  <c r="T153" i="26"/>
  <c r="L153" i="26"/>
  <c r="D153" i="26"/>
  <c r="AA153" i="26"/>
  <c r="S153" i="26"/>
  <c r="K153" i="26"/>
  <c r="C153" i="26"/>
  <c r="Z153" i="26"/>
  <c r="R153" i="26"/>
  <c r="J153" i="26"/>
  <c r="B161" i="26"/>
  <c r="Z161" i="26"/>
  <c r="R161" i="26"/>
  <c r="J161" i="26"/>
  <c r="Y161" i="26"/>
  <c r="Q161" i="26"/>
  <c r="I161" i="26"/>
  <c r="AD161" i="26"/>
  <c r="V161" i="26"/>
  <c r="N161" i="26"/>
  <c r="F161" i="26"/>
  <c r="AF161" i="26"/>
  <c r="T161" i="26"/>
  <c r="G161" i="26"/>
  <c r="AE161" i="26"/>
  <c r="S161" i="26"/>
  <c r="E161" i="26"/>
  <c r="AC161" i="26"/>
  <c r="P161" i="26"/>
  <c r="D161" i="26"/>
  <c r="AB161" i="26"/>
  <c r="O161" i="26"/>
  <c r="C161" i="26"/>
  <c r="AA161" i="26"/>
  <c r="M161" i="26"/>
  <c r="X161" i="26"/>
  <c r="L161" i="26"/>
  <c r="W161" i="26"/>
  <c r="K161" i="26"/>
  <c r="B169" i="26"/>
  <c r="AC169" i="26"/>
  <c r="U169" i="26"/>
  <c r="M169" i="26"/>
  <c r="E169" i="26"/>
  <c r="Z169" i="26"/>
  <c r="R169" i="26"/>
  <c r="J169" i="26"/>
  <c r="Y169" i="26"/>
  <c r="Q169" i="26"/>
  <c r="I169" i="26"/>
  <c r="AF169" i="26"/>
  <c r="X169" i="26"/>
  <c r="P169" i="26"/>
  <c r="H169" i="26"/>
  <c r="AD169" i="26"/>
  <c r="V169" i="26"/>
  <c r="N169" i="26"/>
  <c r="F169" i="26"/>
  <c r="S169" i="26"/>
  <c r="O169" i="26"/>
  <c r="L169" i="26"/>
  <c r="AE169" i="26"/>
  <c r="K169" i="26"/>
  <c r="AB169" i="26"/>
  <c r="G169" i="26"/>
  <c r="AA169" i="26"/>
  <c r="D169" i="26"/>
  <c r="W169" i="26"/>
  <c r="C169" i="26"/>
  <c r="B177" i="26"/>
  <c r="AC177" i="26"/>
  <c r="U177" i="26"/>
  <c r="M177" i="26"/>
  <c r="E177" i="26"/>
  <c r="AA177" i="26"/>
  <c r="S177" i="26"/>
  <c r="K177" i="26"/>
  <c r="C177" i="26"/>
  <c r="Y177" i="26"/>
  <c r="Q177" i="26"/>
  <c r="I177" i="26"/>
  <c r="AF177" i="26"/>
  <c r="X177" i="26"/>
  <c r="P177" i="26"/>
  <c r="H177" i="26"/>
  <c r="AE177" i="26"/>
  <c r="W177" i="26"/>
  <c r="O177" i="26"/>
  <c r="G177" i="26"/>
  <c r="L177" i="26"/>
  <c r="AD177" i="26"/>
  <c r="J177" i="26"/>
  <c r="AB177" i="26"/>
  <c r="F177" i="26"/>
  <c r="Z177" i="26"/>
  <c r="D177" i="26"/>
  <c r="V177" i="26"/>
  <c r="T177" i="26"/>
  <c r="N177" i="26"/>
  <c r="R177" i="26"/>
  <c r="C141" i="26"/>
  <c r="O141" i="26"/>
  <c r="AB141" i="26"/>
  <c r="E143" i="26"/>
  <c r="Q143" i="26"/>
  <c r="O145" i="26"/>
  <c r="S149" i="26"/>
  <c r="L157" i="26"/>
  <c r="D141" i="26"/>
  <c r="Q141" i="26"/>
  <c r="AC141" i="26"/>
  <c r="F143" i="26"/>
  <c r="S143" i="26"/>
  <c r="Q145" i="26"/>
  <c r="U149" i="26"/>
  <c r="C151" i="26"/>
  <c r="W157" i="26"/>
  <c r="E141" i="26"/>
  <c r="S141" i="26"/>
  <c r="AE141" i="26"/>
  <c r="G143" i="26"/>
  <c r="U143" i="26"/>
  <c r="U145" i="26"/>
  <c r="C149" i="26"/>
  <c r="Y149" i="26"/>
  <c r="E151" i="26"/>
  <c r="H161" i="26"/>
  <c r="B138" i="25"/>
  <c r="AC138" i="25"/>
  <c r="U138" i="25"/>
  <c r="M138" i="25"/>
  <c r="E138" i="25"/>
  <c r="AB138" i="25"/>
  <c r="T138" i="25"/>
  <c r="L138" i="25"/>
  <c r="D138" i="25"/>
  <c r="AE138" i="25"/>
  <c r="AA138" i="25"/>
  <c r="S138" i="25"/>
  <c r="K138" i="25"/>
  <c r="C138" i="25"/>
  <c r="W138" i="25"/>
  <c r="Z138" i="25"/>
  <c r="R138" i="25"/>
  <c r="J138" i="25"/>
  <c r="O138" i="25"/>
  <c r="Y138" i="25"/>
  <c r="Q138" i="25"/>
  <c r="I138" i="25"/>
  <c r="AF138" i="25"/>
  <c r="X138" i="25"/>
  <c r="P138" i="25"/>
  <c r="H138" i="25"/>
  <c r="G138" i="25"/>
  <c r="AD138" i="25"/>
  <c r="V138" i="25"/>
  <c r="N138" i="25"/>
  <c r="F138" i="25"/>
  <c r="B146" i="25"/>
  <c r="AC146" i="25"/>
  <c r="U146" i="25"/>
  <c r="M146" i="25"/>
  <c r="E146" i="25"/>
  <c r="G146" i="25"/>
  <c r="AB146" i="25"/>
  <c r="T146" i="25"/>
  <c r="L146" i="25"/>
  <c r="D146" i="25"/>
  <c r="W146" i="25"/>
  <c r="AA146" i="25"/>
  <c r="S146" i="25"/>
  <c r="K146" i="25"/>
  <c r="C146" i="25"/>
  <c r="Z146" i="25"/>
  <c r="R146" i="25"/>
  <c r="J146" i="25"/>
  <c r="O146" i="25"/>
  <c r="Y146" i="25"/>
  <c r="Q146" i="25"/>
  <c r="I146" i="25"/>
  <c r="AE146" i="25"/>
  <c r="AF146" i="25"/>
  <c r="X146" i="25"/>
  <c r="P146" i="25"/>
  <c r="H146" i="25"/>
  <c r="AD146" i="25"/>
  <c r="V146" i="25"/>
  <c r="N146" i="25"/>
  <c r="F146" i="25"/>
  <c r="B154" i="25"/>
  <c r="AD154" i="25"/>
  <c r="V154" i="25"/>
  <c r="N154" i="25"/>
  <c r="F154" i="25"/>
  <c r="AC154" i="25"/>
  <c r="U154" i="25"/>
  <c r="M154" i="25"/>
  <c r="E154" i="25"/>
  <c r="AB154" i="25"/>
  <c r="T154" i="25"/>
  <c r="L154" i="25"/>
  <c r="D154" i="25"/>
  <c r="AA154" i="25"/>
  <c r="S154" i="25"/>
  <c r="K154" i="25"/>
  <c r="C154" i="25"/>
  <c r="Z154" i="25"/>
  <c r="R154" i="25"/>
  <c r="J154" i="25"/>
  <c r="Y154" i="25"/>
  <c r="Q154" i="25"/>
  <c r="I154" i="25"/>
  <c r="AE154" i="25"/>
  <c r="W154" i="25"/>
  <c r="O154" i="25"/>
  <c r="G154" i="25"/>
  <c r="P154" i="25"/>
  <c r="H154" i="25"/>
  <c r="AF154" i="25"/>
  <c r="X154" i="25"/>
  <c r="B162" i="25"/>
  <c r="AD162" i="25"/>
  <c r="V162" i="25"/>
  <c r="N162" i="25"/>
  <c r="F162" i="25"/>
  <c r="AC162" i="25"/>
  <c r="U162" i="25"/>
  <c r="M162" i="25"/>
  <c r="E162" i="25"/>
  <c r="AB162" i="25"/>
  <c r="T162" i="25"/>
  <c r="L162" i="25"/>
  <c r="D162" i="25"/>
  <c r="AA162" i="25"/>
  <c r="S162" i="25"/>
  <c r="K162" i="25"/>
  <c r="C162" i="25"/>
  <c r="Z162" i="25"/>
  <c r="R162" i="25"/>
  <c r="J162" i="25"/>
  <c r="Y162" i="25"/>
  <c r="Q162" i="25"/>
  <c r="I162" i="25"/>
  <c r="AE162" i="25"/>
  <c r="W162" i="25"/>
  <c r="O162" i="25"/>
  <c r="G162" i="25"/>
  <c r="X162" i="25"/>
  <c r="P162" i="25"/>
  <c r="H162" i="25"/>
  <c r="AF162" i="25"/>
  <c r="B170" i="25"/>
  <c r="AA170" i="25"/>
  <c r="S170" i="25"/>
  <c r="K170" i="25"/>
  <c r="C170" i="25"/>
  <c r="Z170" i="25"/>
  <c r="R170" i="25"/>
  <c r="J170" i="25"/>
  <c r="Y170" i="25"/>
  <c r="Q170" i="25"/>
  <c r="I170" i="25"/>
  <c r="AF170" i="25"/>
  <c r="X170" i="25"/>
  <c r="P170" i="25"/>
  <c r="H170" i="25"/>
  <c r="AE170" i="25"/>
  <c r="W170" i="25"/>
  <c r="O170" i="25"/>
  <c r="G170" i="25"/>
  <c r="AD170" i="25"/>
  <c r="V170" i="25"/>
  <c r="N170" i="25"/>
  <c r="F170" i="25"/>
  <c r="AB170" i="25"/>
  <c r="T170" i="25"/>
  <c r="L170" i="25"/>
  <c r="D170" i="25"/>
  <c r="AC170" i="25"/>
  <c r="U170" i="25"/>
  <c r="M170" i="25"/>
  <c r="E170" i="25"/>
  <c r="AA178" i="25"/>
  <c r="S178" i="25"/>
  <c r="K178" i="25"/>
  <c r="C178" i="25"/>
  <c r="B178" i="25"/>
  <c r="Z178" i="25"/>
  <c r="R178" i="25"/>
  <c r="J178" i="25"/>
  <c r="Y178" i="25"/>
  <c r="Q178" i="25"/>
  <c r="I178" i="25"/>
  <c r="AF178" i="25"/>
  <c r="X178" i="25"/>
  <c r="P178" i="25"/>
  <c r="H178" i="25"/>
  <c r="AE178" i="25"/>
  <c r="W178" i="25"/>
  <c r="O178" i="25"/>
  <c r="G178" i="25"/>
  <c r="AD178" i="25"/>
  <c r="V178" i="25"/>
  <c r="N178" i="25"/>
  <c r="F178" i="25"/>
  <c r="AB178" i="25"/>
  <c r="T178" i="25"/>
  <c r="L178" i="25"/>
  <c r="D178" i="25"/>
  <c r="AC178" i="25"/>
  <c r="U178" i="25"/>
  <c r="M178" i="25"/>
  <c r="E178" i="25"/>
  <c r="B139" i="25"/>
  <c r="AD139" i="25"/>
  <c r="V139" i="25"/>
  <c r="N139" i="25"/>
  <c r="F139" i="25"/>
  <c r="X139" i="25"/>
  <c r="AC139" i="25"/>
  <c r="U139" i="25"/>
  <c r="M139" i="25"/>
  <c r="E139" i="25"/>
  <c r="AF139" i="25"/>
  <c r="AB139" i="25"/>
  <c r="T139" i="25"/>
  <c r="L139" i="25"/>
  <c r="D139" i="25"/>
  <c r="AA139" i="25"/>
  <c r="S139" i="25"/>
  <c r="K139" i="25"/>
  <c r="C139" i="25"/>
  <c r="Z139" i="25"/>
  <c r="R139" i="25"/>
  <c r="J139" i="25"/>
  <c r="P139" i="25"/>
  <c r="Y139" i="25"/>
  <c r="Q139" i="25"/>
  <c r="I139" i="25"/>
  <c r="H139" i="25"/>
  <c r="AE139" i="25"/>
  <c r="W139" i="25"/>
  <c r="O139" i="25"/>
  <c r="G139" i="25"/>
  <c r="B147" i="25"/>
  <c r="AA147" i="25"/>
  <c r="S147" i="25"/>
  <c r="K147" i="25"/>
  <c r="AF147" i="25"/>
  <c r="X147" i="25"/>
  <c r="P147" i="25"/>
  <c r="H147" i="25"/>
  <c r="AB147" i="25"/>
  <c r="Q147" i="25"/>
  <c r="F147" i="25"/>
  <c r="Z147" i="25"/>
  <c r="O147" i="25"/>
  <c r="E147" i="25"/>
  <c r="AD147" i="25"/>
  <c r="T147" i="25"/>
  <c r="Y147" i="25"/>
  <c r="N147" i="25"/>
  <c r="D147" i="25"/>
  <c r="W147" i="25"/>
  <c r="M147" i="25"/>
  <c r="C147" i="25"/>
  <c r="V147" i="25"/>
  <c r="L147" i="25"/>
  <c r="AE147" i="25"/>
  <c r="U147" i="25"/>
  <c r="J147" i="25"/>
  <c r="I147" i="25"/>
  <c r="AC147" i="25"/>
  <c r="R147" i="25"/>
  <c r="G147" i="25"/>
  <c r="B155" i="25"/>
  <c r="AE155" i="25"/>
  <c r="W155" i="25"/>
  <c r="O155" i="25"/>
  <c r="G155" i="25"/>
  <c r="AD155" i="25"/>
  <c r="V155" i="25"/>
  <c r="N155" i="25"/>
  <c r="F155" i="25"/>
  <c r="AC155" i="25"/>
  <c r="U155" i="25"/>
  <c r="M155" i="25"/>
  <c r="E155" i="25"/>
  <c r="AB155" i="25"/>
  <c r="T155" i="25"/>
  <c r="L155" i="25"/>
  <c r="D155" i="25"/>
  <c r="AA155" i="25"/>
  <c r="S155" i="25"/>
  <c r="K155" i="25"/>
  <c r="C155" i="25"/>
  <c r="Z155" i="25"/>
  <c r="R155" i="25"/>
  <c r="J155" i="25"/>
  <c r="AF155" i="25"/>
  <c r="X155" i="25"/>
  <c r="P155" i="25"/>
  <c r="H155" i="25"/>
  <c r="Y155" i="25"/>
  <c r="Q155" i="25"/>
  <c r="I155" i="25"/>
  <c r="B163" i="25"/>
  <c r="AE163" i="25"/>
  <c r="W163" i="25"/>
  <c r="O163" i="25"/>
  <c r="G163" i="25"/>
  <c r="AD163" i="25"/>
  <c r="V163" i="25"/>
  <c r="N163" i="25"/>
  <c r="F163" i="25"/>
  <c r="AC163" i="25"/>
  <c r="U163" i="25"/>
  <c r="M163" i="25"/>
  <c r="E163" i="25"/>
  <c r="AB163" i="25"/>
  <c r="T163" i="25"/>
  <c r="L163" i="25"/>
  <c r="D163" i="25"/>
  <c r="AA163" i="25"/>
  <c r="S163" i="25"/>
  <c r="K163" i="25"/>
  <c r="C163" i="25"/>
  <c r="Z163" i="25"/>
  <c r="R163" i="25"/>
  <c r="J163" i="25"/>
  <c r="AF163" i="25"/>
  <c r="X163" i="25"/>
  <c r="P163" i="25"/>
  <c r="H163" i="25"/>
  <c r="I163" i="25"/>
  <c r="Y163" i="25"/>
  <c r="Q163" i="25"/>
  <c r="B171" i="25"/>
  <c r="AB171" i="25"/>
  <c r="T171" i="25"/>
  <c r="L171" i="25"/>
  <c r="D171" i="25"/>
  <c r="AA171" i="25"/>
  <c r="S171" i="25"/>
  <c r="K171" i="25"/>
  <c r="C171" i="25"/>
  <c r="Z171" i="25"/>
  <c r="R171" i="25"/>
  <c r="J171" i="25"/>
  <c r="Y171" i="25"/>
  <c r="Q171" i="25"/>
  <c r="I171" i="25"/>
  <c r="AF171" i="25"/>
  <c r="X171" i="25"/>
  <c r="P171" i="25"/>
  <c r="H171" i="25"/>
  <c r="AE171" i="25"/>
  <c r="W171" i="25"/>
  <c r="O171" i="25"/>
  <c r="G171" i="25"/>
  <c r="AC171" i="25"/>
  <c r="U171" i="25"/>
  <c r="M171" i="25"/>
  <c r="E171" i="25"/>
  <c r="N171" i="25"/>
  <c r="F171" i="25"/>
  <c r="V171" i="25"/>
  <c r="AD171" i="25"/>
  <c r="B179" i="25"/>
  <c r="AB179" i="25"/>
  <c r="T179" i="25"/>
  <c r="L179" i="25"/>
  <c r="D179" i="25"/>
  <c r="AA179" i="25"/>
  <c r="S179" i="25"/>
  <c r="K179" i="25"/>
  <c r="C179" i="25"/>
  <c r="Z179" i="25"/>
  <c r="R179" i="25"/>
  <c r="J179" i="25"/>
  <c r="Y179" i="25"/>
  <c r="Q179" i="25"/>
  <c r="I179" i="25"/>
  <c r="AF179" i="25"/>
  <c r="X179" i="25"/>
  <c r="P179" i="25"/>
  <c r="H179" i="25"/>
  <c r="AE179" i="25"/>
  <c r="W179" i="25"/>
  <c r="O179" i="25"/>
  <c r="G179" i="25"/>
  <c r="AC179" i="25"/>
  <c r="U179" i="25"/>
  <c r="M179" i="25"/>
  <c r="E179" i="25"/>
  <c r="V179" i="25"/>
  <c r="N179" i="25"/>
  <c r="F179" i="25"/>
  <c r="AD179" i="25"/>
  <c r="B140" i="25"/>
  <c r="AE140" i="25"/>
  <c r="W140" i="25"/>
  <c r="O140" i="25"/>
  <c r="G140" i="25"/>
  <c r="AD140" i="25"/>
  <c r="V140" i="25"/>
  <c r="N140" i="25"/>
  <c r="F140" i="25"/>
  <c r="AC140" i="25"/>
  <c r="U140" i="25"/>
  <c r="M140" i="25"/>
  <c r="E140" i="25"/>
  <c r="Y140" i="25"/>
  <c r="AB140" i="25"/>
  <c r="T140" i="25"/>
  <c r="L140" i="25"/>
  <c r="D140" i="25"/>
  <c r="Q140" i="25"/>
  <c r="AA140" i="25"/>
  <c r="S140" i="25"/>
  <c r="K140" i="25"/>
  <c r="C140" i="25"/>
  <c r="Z140" i="25"/>
  <c r="R140" i="25"/>
  <c r="J140" i="25"/>
  <c r="I140" i="25"/>
  <c r="AF140" i="25"/>
  <c r="X140" i="25"/>
  <c r="P140" i="25"/>
  <c r="H140" i="25"/>
  <c r="B148" i="25"/>
  <c r="AE148" i="25"/>
  <c r="W148" i="25"/>
  <c r="O148" i="25"/>
  <c r="AC148" i="25"/>
  <c r="AB148" i="25"/>
  <c r="T148" i="25"/>
  <c r="L148" i="25"/>
  <c r="D148" i="25"/>
  <c r="Y148" i="25"/>
  <c r="Q148" i="25"/>
  <c r="I148" i="25"/>
  <c r="S148" i="25"/>
  <c r="G148" i="25"/>
  <c r="AF148" i="25"/>
  <c r="R148" i="25"/>
  <c r="F148" i="25"/>
  <c r="V148" i="25"/>
  <c r="AD148" i="25"/>
  <c r="P148" i="25"/>
  <c r="E148" i="25"/>
  <c r="AA148" i="25"/>
  <c r="N148" i="25"/>
  <c r="C148" i="25"/>
  <c r="Z148" i="25"/>
  <c r="M148" i="25"/>
  <c r="J148" i="25"/>
  <c r="X148" i="25"/>
  <c r="K148" i="25"/>
  <c r="U148" i="25"/>
  <c r="H148" i="25"/>
  <c r="B156" i="25"/>
  <c r="AF156" i="25"/>
  <c r="X156" i="25"/>
  <c r="P156" i="25"/>
  <c r="H156" i="25"/>
  <c r="AE156" i="25"/>
  <c r="W156" i="25"/>
  <c r="O156" i="25"/>
  <c r="G156" i="25"/>
  <c r="AD156" i="25"/>
  <c r="V156" i="25"/>
  <c r="N156" i="25"/>
  <c r="F156" i="25"/>
  <c r="AC156" i="25"/>
  <c r="U156" i="25"/>
  <c r="M156" i="25"/>
  <c r="E156" i="25"/>
  <c r="AB156" i="25"/>
  <c r="T156" i="25"/>
  <c r="L156" i="25"/>
  <c r="D156" i="25"/>
  <c r="AA156" i="25"/>
  <c r="S156" i="25"/>
  <c r="K156" i="25"/>
  <c r="C156" i="25"/>
  <c r="Y156" i="25"/>
  <c r="Q156" i="25"/>
  <c r="I156" i="25"/>
  <c r="R156" i="25"/>
  <c r="J156" i="25"/>
  <c r="Z156" i="25"/>
  <c r="B164" i="25"/>
  <c r="AF164" i="25"/>
  <c r="X164" i="25"/>
  <c r="P164" i="25"/>
  <c r="H164" i="25"/>
  <c r="AE164" i="25"/>
  <c r="W164" i="25"/>
  <c r="O164" i="25"/>
  <c r="G164" i="25"/>
  <c r="AD164" i="25"/>
  <c r="V164" i="25"/>
  <c r="N164" i="25"/>
  <c r="F164" i="25"/>
  <c r="AC164" i="25"/>
  <c r="U164" i="25"/>
  <c r="M164" i="25"/>
  <c r="E164" i="25"/>
  <c r="AB164" i="25"/>
  <c r="T164" i="25"/>
  <c r="L164" i="25"/>
  <c r="D164" i="25"/>
  <c r="AA164" i="25"/>
  <c r="S164" i="25"/>
  <c r="K164" i="25"/>
  <c r="C164" i="25"/>
  <c r="Y164" i="25"/>
  <c r="Q164" i="25"/>
  <c r="I164" i="25"/>
  <c r="Z164" i="25"/>
  <c r="R164" i="25"/>
  <c r="J164" i="25"/>
  <c r="B172" i="25"/>
  <c r="AC172" i="25"/>
  <c r="U172" i="25"/>
  <c r="M172" i="25"/>
  <c r="E172" i="25"/>
  <c r="AB172" i="25"/>
  <c r="T172" i="25"/>
  <c r="L172" i="25"/>
  <c r="D172" i="25"/>
  <c r="AA172" i="25"/>
  <c r="S172" i="25"/>
  <c r="K172" i="25"/>
  <c r="C172" i="25"/>
  <c r="Z172" i="25"/>
  <c r="R172" i="25"/>
  <c r="J172" i="25"/>
  <c r="Y172" i="25"/>
  <c r="Q172" i="25"/>
  <c r="I172" i="25"/>
  <c r="AF172" i="25"/>
  <c r="X172" i="25"/>
  <c r="P172" i="25"/>
  <c r="H172" i="25"/>
  <c r="AD172" i="25"/>
  <c r="V172" i="25"/>
  <c r="N172" i="25"/>
  <c r="F172" i="25"/>
  <c r="AE172" i="25"/>
  <c r="W172" i="25"/>
  <c r="O172" i="25"/>
  <c r="G172" i="25"/>
  <c r="B145" i="25"/>
  <c r="AB145" i="25"/>
  <c r="T145" i="25"/>
  <c r="L145" i="25"/>
  <c r="D145" i="25"/>
  <c r="AA145" i="25"/>
  <c r="S145" i="25"/>
  <c r="K145" i="25"/>
  <c r="C145" i="25"/>
  <c r="V145" i="25"/>
  <c r="Z145" i="25"/>
  <c r="R145" i="25"/>
  <c r="J145" i="25"/>
  <c r="AD145" i="25"/>
  <c r="Y145" i="25"/>
  <c r="Q145" i="25"/>
  <c r="I145" i="25"/>
  <c r="AF145" i="25"/>
  <c r="X145" i="25"/>
  <c r="P145" i="25"/>
  <c r="H145" i="25"/>
  <c r="F145" i="25"/>
  <c r="AE145" i="25"/>
  <c r="W145" i="25"/>
  <c r="O145" i="25"/>
  <c r="G145" i="25"/>
  <c r="N145" i="25"/>
  <c r="AC145" i="25"/>
  <c r="U145" i="25"/>
  <c r="M145" i="25"/>
  <c r="E145" i="25"/>
  <c r="B141" i="25"/>
  <c r="AF141" i="25"/>
  <c r="X141" i="25"/>
  <c r="P141" i="25"/>
  <c r="H141" i="25"/>
  <c r="J141" i="25"/>
  <c r="AE141" i="25"/>
  <c r="W141" i="25"/>
  <c r="O141" i="25"/>
  <c r="G141" i="25"/>
  <c r="R141" i="25"/>
  <c r="AD141" i="25"/>
  <c r="V141" i="25"/>
  <c r="N141" i="25"/>
  <c r="F141" i="25"/>
  <c r="Z141" i="25"/>
  <c r="AC141" i="25"/>
  <c r="U141" i="25"/>
  <c r="M141" i="25"/>
  <c r="E141" i="25"/>
  <c r="AB141" i="25"/>
  <c r="T141" i="25"/>
  <c r="L141" i="25"/>
  <c r="D141" i="25"/>
  <c r="AA141" i="25"/>
  <c r="S141" i="25"/>
  <c r="K141" i="25"/>
  <c r="C141" i="25"/>
  <c r="Y141" i="25"/>
  <c r="Q141" i="25"/>
  <c r="I141" i="25"/>
  <c r="B149" i="25"/>
  <c r="Y149" i="25"/>
  <c r="Q149" i="25"/>
  <c r="I149" i="25"/>
  <c r="AF149" i="25"/>
  <c r="X149" i="25"/>
  <c r="P149" i="25"/>
  <c r="H149" i="25"/>
  <c r="AE149" i="25"/>
  <c r="AD149" i="25"/>
  <c r="V149" i="25"/>
  <c r="N149" i="25"/>
  <c r="F149" i="25"/>
  <c r="AC149" i="25"/>
  <c r="U149" i="25"/>
  <c r="M149" i="25"/>
  <c r="E149" i="25"/>
  <c r="AB149" i="25"/>
  <c r="T149" i="25"/>
  <c r="L149" i="25"/>
  <c r="D149" i="25"/>
  <c r="Z149" i="25"/>
  <c r="R149" i="25"/>
  <c r="J149" i="25"/>
  <c r="C149" i="25"/>
  <c r="AA149" i="25"/>
  <c r="W149" i="25"/>
  <c r="S149" i="25"/>
  <c r="O149" i="25"/>
  <c r="K149" i="25"/>
  <c r="G149" i="25"/>
  <c r="B157" i="25"/>
  <c r="Y157" i="25"/>
  <c r="Q157" i="25"/>
  <c r="I157" i="25"/>
  <c r="AF157" i="25"/>
  <c r="X157" i="25"/>
  <c r="P157" i="25"/>
  <c r="H157" i="25"/>
  <c r="AE157" i="25"/>
  <c r="W157" i="25"/>
  <c r="O157" i="25"/>
  <c r="G157" i="25"/>
  <c r="AD157" i="25"/>
  <c r="V157" i="25"/>
  <c r="N157" i="25"/>
  <c r="F157" i="25"/>
  <c r="AC157" i="25"/>
  <c r="U157" i="25"/>
  <c r="M157" i="25"/>
  <c r="E157" i="25"/>
  <c r="AB157" i="25"/>
  <c r="T157" i="25"/>
  <c r="L157" i="25"/>
  <c r="D157" i="25"/>
  <c r="Z157" i="25"/>
  <c r="R157" i="25"/>
  <c r="J157" i="25"/>
  <c r="AA157" i="25"/>
  <c r="S157" i="25"/>
  <c r="K157" i="25"/>
  <c r="C157" i="25"/>
  <c r="B165" i="25"/>
  <c r="Y165" i="25"/>
  <c r="Q165" i="25"/>
  <c r="I165" i="25"/>
  <c r="AF165" i="25"/>
  <c r="X165" i="25"/>
  <c r="P165" i="25"/>
  <c r="H165" i="25"/>
  <c r="AE165" i="25"/>
  <c r="W165" i="25"/>
  <c r="O165" i="25"/>
  <c r="G165" i="25"/>
  <c r="AD165" i="25"/>
  <c r="V165" i="25"/>
  <c r="N165" i="25"/>
  <c r="F165" i="25"/>
  <c r="AC165" i="25"/>
  <c r="U165" i="25"/>
  <c r="M165" i="25"/>
  <c r="E165" i="25"/>
  <c r="AB165" i="25"/>
  <c r="T165" i="25"/>
  <c r="L165" i="25"/>
  <c r="D165" i="25"/>
  <c r="Z165" i="25"/>
  <c r="R165" i="25"/>
  <c r="J165" i="25"/>
  <c r="AA165" i="25"/>
  <c r="K165" i="25"/>
  <c r="S165" i="25"/>
  <c r="C165" i="25"/>
  <c r="B173" i="25"/>
  <c r="AD173" i="25"/>
  <c r="V173" i="25"/>
  <c r="N173" i="25"/>
  <c r="F173" i="25"/>
  <c r="AC173" i="25"/>
  <c r="U173" i="25"/>
  <c r="M173" i="25"/>
  <c r="E173" i="25"/>
  <c r="AB173" i="25"/>
  <c r="T173" i="25"/>
  <c r="L173" i="25"/>
  <c r="D173" i="25"/>
  <c r="AA173" i="25"/>
  <c r="S173" i="25"/>
  <c r="K173" i="25"/>
  <c r="C173" i="25"/>
  <c r="Z173" i="25"/>
  <c r="R173" i="25"/>
  <c r="J173" i="25"/>
  <c r="Y173" i="25"/>
  <c r="Q173" i="25"/>
  <c r="I173" i="25"/>
  <c r="AE173" i="25"/>
  <c r="W173" i="25"/>
  <c r="O173" i="25"/>
  <c r="G173" i="25"/>
  <c r="P173" i="25"/>
  <c r="H173" i="25"/>
  <c r="X173" i="25"/>
  <c r="AF173" i="25"/>
  <c r="B142" i="25"/>
  <c r="Y142" i="25"/>
  <c r="Q142" i="25"/>
  <c r="I142" i="25"/>
  <c r="AA142" i="25"/>
  <c r="AF142" i="25"/>
  <c r="X142" i="25"/>
  <c r="P142" i="25"/>
  <c r="H142" i="25"/>
  <c r="AE142" i="25"/>
  <c r="W142" i="25"/>
  <c r="O142" i="25"/>
  <c r="G142" i="25"/>
  <c r="AD142" i="25"/>
  <c r="V142" i="25"/>
  <c r="N142" i="25"/>
  <c r="F142" i="25"/>
  <c r="S142" i="25"/>
  <c r="AC142" i="25"/>
  <c r="U142" i="25"/>
  <c r="M142" i="25"/>
  <c r="E142" i="25"/>
  <c r="K142" i="25"/>
  <c r="AB142" i="25"/>
  <c r="T142" i="25"/>
  <c r="L142" i="25"/>
  <c r="D142" i="25"/>
  <c r="C142" i="25"/>
  <c r="Z142" i="25"/>
  <c r="R142" i="25"/>
  <c r="J142" i="25"/>
  <c r="B150" i="25"/>
  <c r="Z150" i="25"/>
  <c r="R150" i="25"/>
  <c r="J150" i="25"/>
  <c r="Y150" i="25"/>
  <c r="Q150" i="25"/>
  <c r="I150" i="25"/>
  <c r="AF150" i="25"/>
  <c r="X150" i="25"/>
  <c r="P150" i="25"/>
  <c r="H150" i="25"/>
  <c r="AE150" i="25"/>
  <c r="W150" i="25"/>
  <c r="O150" i="25"/>
  <c r="G150" i="25"/>
  <c r="AD150" i="25"/>
  <c r="V150" i="25"/>
  <c r="N150" i="25"/>
  <c r="F150" i="25"/>
  <c r="AC150" i="25"/>
  <c r="U150" i="25"/>
  <c r="M150" i="25"/>
  <c r="E150" i="25"/>
  <c r="AA150" i="25"/>
  <c r="S150" i="25"/>
  <c r="K150" i="25"/>
  <c r="C150" i="25"/>
  <c r="L150" i="25"/>
  <c r="AB150" i="25"/>
  <c r="D150" i="25"/>
  <c r="T150" i="25"/>
  <c r="B158" i="25"/>
  <c r="Z158" i="25"/>
  <c r="R158" i="25"/>
  <c r="J158" i="25"/>
  <c r="Y158" i="25"/>
  <c r="Q158" i="25"/>
  <c r="I158" i="25"/>
  <c r="AF158" i="25"/>
  <c r="X158" i="25"/>
  <c r="P158" i="25"/>
  <c r="H158" i="25"/>
  <c r="AE158" i="25"/>
  <c r="W158" i="25"/>
  <c r="O158" i="25"/>
  <c r="G158" i="25"/>
  <c r="AD158" i="25"/>
  <c r="V158" i="25"/>
  <c r="N158" i="25"/>
  <c r="F158" i="25"/>
  <c r="AC158" i="25"/>
  <c r="U158" i="25"/>
  <c r="M158" i="25"/>
  <c r="E158" i="25"/>
  <c r="AA158" i="25"/>
  <c r="S158" i="25"/>
  <c r="K158" i="25"/>
  <c r="C158" i="25"/>
  <c r="T158" i="25"/>
  <c r="L158" i="25"/>
  <c r="D158" i="25"/>
  <c r="AB158" i="25"/>
  <c r="B166" i="25"/>
  <c r="AE166" i="25"/>
  <c r="W166" i="25"/>
  <c r="O166" i="25"/>
  <c r="AD166" i="25"/>
  <c r="V166" i="25"/>
  <c r="N166" i="25"/>
  <c r="AB166" i="25"/>
  <c r="T166" i="25"/>
  <c r="L166" i="25"/>
  <c r="AA166" i="25"/>
  <c r="S166" i="25"/>
  <c r="Z166" i="25"/>
  <c r="R166" i="25"/>
  <c r="J166" i="25"/>
  <c r="AF166" i="25"/>
  <c r="X166" i="25"/>
  <c r="P166" i="25"/>
  <c r="H166" i="25"/>
  <c r="M166" i="25"/>
  <c r="K166" i="25"/>
  <c r="I166" i="25"/>
  <c r="G166" i="25"/>
  <c r="AC166" i="25"/>
  <c r="F166" i="25"/>
  <c r="Y166" i="25"/>
  <c r="E166" i="25"/>
  <c r="Q166" i="25"/>
  <c r="C166" i="25"/>
  <c r="U166" i="25"/>
  <c r="D166" i="25"/>
  <c r="B174" i="25"/>
  <c r="AE174" i="25"/>
  <c r="W174" i="25"/>
  <c r="O174" i="25"/>
  <c r="G174" i="25"/>
  <c r="AD174" i="25"/>
  <c r="V174" i="25"/>
  <c r="N174" i="25"/>
  <c r="F174" i="25"/>
  <c r="AC174" i="25"/>
  <c r="U174" i="25"/>
  <c r="M174" i="25"/>
  <c r="E174" i="25"/>
  <c r="AB174" i="25"/>
  <c r="T174" i="25"/>
  <c r="L174" i="25"/>
  <c r="D174" i="25"/>
  <c r="AA174" i="25"/>
  <c r="S174" i="25"/>
  <c r="K174" i="25"/>
  <c r="C174" i="25"/>
  <c r="Z174" i="25"/>
  <c r="R174" i="25"/>
  <c r="J174" i="25"/>
  <c r="AF174" i="25"/>
  <c r="X174" i="25"/>
  <c r="P174" i="25"/>
  <c r="H174" i="25"/>
  <c r="Y174" i="25"/>
  <c r="Q174" i="25"/>
  <c r="I174" i="25"/>
  <c r="B143" i="25"/>
  <c r="Z143" i="25"/>
  <c r="R143" i="25"/>
  <c r="J143" i="25"/>
  <c r="Y143" i="25"/>
  <c r="Q143" i="25"/>
  <c r="I143" i="25"/>
  <c r="D143" i="25"/>
  <c r="AF143" i="25"/>
  <c r="X143" i="25"/>
  <c r="P143" i="25"/>
  <c r="H143" i="25"/>
  <c r="AB143" i="25"/>
  <c r="L143" i="25"/>
  <c r="AE143" i="25"/>
  <c r="W143" i="25"/>
  <c r="O143" i="25"/>
  <c r="G143" i="25"/>
  <c r="AD143" i="25"/>
  <c r="V143" i="25"/>
  <c r="N143" i="25"/>
  <c r="F143" i="25"/>
  <c r="T143" i="25"/>
  <c r="AC143" i="25"/>
  <c r="U143" i="25"/>
  <c r="M143" i="25"/>
  <c r="E143" i="25"/>
  <c r="AA143" i="25"/>
  <c r="S143" i="25"/>
  <c r="K143" i="25"/>
  <c r="C143" i="25"/>
  <c r="B151" i="25"/>
  <c r="AA151" i="25"/>
  <c r="S151" i="25"/>
  <c r="K151" i="25"/>
  <c r="C151" i="25"/>
  <c r="Z151" i="25"/>
  <c r="R151" i="25"/>
  <c r="J151" i="25"/>
  <c r="Y151" i="25"/>
  <c r="Q151" i="25"/>
  <c r="I151" i="25"/>
  <c r="AF151" i="25"/>
  <c r="X151" i="25"/>
  <c r="P151" i="25"/>
  <c r="H151" i="25"/>
  <c r="AE151" i="25"/>
  <c r="W151" i="25"/>
  <c r="O151" i="25"/>
  <c r="G151" i="25"/>
  <c r="AD151" i="25"/>
  <c r="V151" i="25"/>
  <c r="N151" i="25"/>
  <c r="F151" i="25"/>
  <c r="AB151" i="25"/>
  <c r="T151" i="25"/>
  <c r="L151" i="25"/>
  <c r="D151" i="25"/>
  <c r="AC151" i="25"/>
  <c r="U151" i="25"/>
  <c r="M151" i="25"/>
  <c r="E151" i="25"/>
  <c r="B159" i="25"/>
  <c r="AA159" i="25"/>
  <c r="S159" i="25"/>
  <c r="K159" i="25"/>
  <c r="C159" i="25"/>
  <c r="Z159" i="25"/>
  <c r="R159" i="25"/>
  <c r="J159" i="25"/>
  <c r="Y159" i="25"/>
  <c r="Q159" i="25"/>
  <c r="I159" i="25"/>
  <c r="AF159" i="25"/>
  <c r="X159" i="25"/>
  <c r="P159" i="25"/>
  <c r="H159" i="25"/>
  <c r="AE159" i="25"/>
  <c r="W159" i="25"/>
  <c r="O159" i="25"/>
  <c r="G159" i="25"/>
  <c r="AD159" i="25"/>
  <c r="V159" i="25"/>
  <c r="N159" i="25"/>
  <c r="F159" i="25"/>
  <c r="AB159" i="25"/>
  <c r="T159" i="25"/>
  <c r="L159" i="25"/>
  <c r="D159" i="25"/>
  <c r="E159" i="25"/>
  <c r="AC159" i="25"/>
  <c r="U159" i="25"/>
  <c r="M159" i="25"/>
  <c r="B167" i="25"/>
  <c r="AF167" i="25"/>
  <c r="X167" i="25"/>
  <c r="P167" i="25"/>
  <c r="H167" i="25"/>
  <c r="AE167" i="25"/>
  <c r="W167" i="25"/>
  <c r="O167" i="25"/>
  <c r="G167" i="25"/>
  <c r="AD167" i="25"/>
  <c r="V167" i="25"/>
  <c r="AC167" i="25"/>
  <c r="U167" i="25"/>
  <c r="M167" i="25"/>
  <c r="E167" i="25"/>
  <c r="AB167" i="25"/>
  <c r="T167" i="25"/>
  <c r="L167" i="25"/>
  <c r="D167" i="25"/>
  <c r="AA167" i="25"/>
  <c r="S167" i="25"/>
  <c r="K167" i="25"/>
  <c r="C167" i="25"/>
  <c r="Y167" i="25"/>
  <c r="Q167" i="25"/>
  <c r="I167" i="25"/>
  <c r="N167" i="25"/>
  <c r="J167" i="25"/>
  <c r="F167" i="25"/>
  <c r="R167" i="25"/>
  <c r="Z167" i="25"/>
  <c r="B175" i="25"/>
  <c r="AF175" i="25"/>
  <c r="X175" i="25"/>
  <c r="P175" i="25"/>
  <c r="H175" i="25"/>
  <c r="AE175" i="25"/>
  <c r="W175" i="25"/>
  <c r="O175" i="25"/>
  <c r="G175" i="25"/>
  <c r="AD175" i="25"/>
  <c r="V175" i="25"/>
  <c r="N175" i="25"/>
  <c r="F175" i="25"/>
  <c r="AC175" i="25"/>
  <c r="U175" i="25"/>
  <c r="M175" i="25"/>
  <c r="E175" i="25"/>
  <c r="AB175" i="25"/>
  <c r="T175" i="25"/>
  <c r="L175" i="25"/>
  <c r="D175" i="25"/>
  <c r="AA175" i="25"/>
  <c r="S175" i="25"/>
  <c r="K175" i="25"/>
  <c r="C175" i="25"/>
  <c r="Y175" i="25"/>
  <c r="Q175" i="25"/>
  <c r="I175" i="25"/>
  <c r="R175" i="25"/>
  <c r="J175" i="25"/>
  <c r="Z175" i="25"/>
  <c r="B144" i="25"/>
  <c r="AA144" i="25"/>
  <c r="S144" i="25"/>
  <c r="K144" i="25"/>
  <c r="C144" i="25"/>
  <c r="AC144" i="25"/>
  <c r="Z144" i="25"/>
  <c r="R144" i="25"/>
  <c r="J144" i="25"/>
  <c r="E144" i="25"/>
  <c r="Y144" i="25"/>
  <c r="Q144" i="25"/>
  <c r="I144" i="25"/>
  <c r="AF144" i="25"/>
  <c r="X144" i="25"/>
  <c r="P144" i="25"/>
  <c r="H144" i="25"/>
  <c r="U144" i="25"/>
  <c r="AE144" i="25"/>
  <c r="W144" i="25"/>
  <c r="O144" i="25"/>
  <c r="G144" i="25"/>
  <c r="AD144" i="25"/>
  <c r="V144" i="25"/>
  <c r="N144" i="25"/>
  <c r="F144" i="25"/>
  <c r="M144" i="25"/>
  <c r="AB144" i="25"/>
  <c r="T144" i="25"/>
  <c r="L144" i="25"/>
  <c r="D144" i="25"/>
  <c r="B152" i="25"/>
  <c r="AB152" i="25"/>
  <c r="T152" i="25"/>
  <c r="L152" i="25"/>
  <c r="D152" i="25"/>
  <c r="AA152" i="25"/>
  <c r="S152" i="25"/>
  <c r="K152" i="25"/>
  <c r="C152" i="25"/>
  <c r="Z152" i="25"/>
  <c r="R152" i="25"/>
  <c r="J152" i="25"/>
  <c r="Y152" i="25"/>
  <c r="Q152" i="25"/>
  <c r="I152" i="25"/>
  <c r="AF152" i="25"/>
  <c r="X152" i="25"/>
  <c r="P152" i="25"/>
  <c r="H152" i="25"/>
  <c r="AE152" i="25"/>
  <c r="W152" i="25"/>
  <c r="O152" i="25"/>
  <c r="G152" i="25"/>
  <c r="AC152" i="25"/>
  <c r="U152" i="25"/>
  <c r="M152" i="25"/>
  <c r="E152" i="25"/>
  <c r="N152" i="25"/>
  <c r="F152" i="25"/>
  <c r="AD152" i="25"/>
  <c r="V152" i="25"/>
  <c r="B160" i="25"/>
  <c r="AB160" i="25"/>
  <c r="T160" i="25"/>
  <c r="L160" i="25"/>
  <c r="D160" i="25"/>
  <c r="AA160" i="25"/>
  <c r="S160" i="25"/>
  <c r="K160" i="25"/>
  <c r="C160" i="25"/>
  <c r="Z160" i="25"/>
  <c r="R160" i="25"/>
  <c r="J160" i="25"/>
  <c r="Y160" i="25"/>
  <c r="Q160" i="25"/>
  <c r="I160" i="25"/>
  <c r="AF160" i="25"/>
  <c r="X160" i="25"/>
  <c r="P160" i="25"/>
  <c r="H160" i="25"/>
  <c r="AE160" i="25"/>
  <c r="W160" i="25"/>
  <c r="O160" i="25"/>
  <c r="G160" i="25"/>
  <c r="AC160" i="25"/>
  <c r="U160" i="25"/>
  <c r="M160" i="25"/>
  <c r="E160" i="25"/>
  <c r="V160" i="25"/>
  <c r="N160" i="25"/>
  <c r="F160" i="25"/>
  <c r="AD160" i="25"/>
  <c r="B168" i="25"/>
  <c r="Y168" i="25"/>
  <c r="Q168" i="25"/>
  <c r="I168" i="25"/>
  <c r="AF168" i="25"/>
  <c r="X168" i="25"/>
  <c r="P168" i="25"/>
  <c r="H168" i="25"/>
  <c r="AE168" i="25"/>
  <c r="W168" i="25"/>
  <c r="O168" i="25"/>
  <c r="G168" i="25"/>
  <c r="AD168" i="25"/>
  <c r="V168" i="25"/>
  <c r="N168" i="25"/>
  <c r="F168" i="25"/>
  <c r="AC168" i="25"/>
  <c r="U168" i="25"/>
  <c r="M168" i="25"/>
  <c r="E168" i="25"/>
  <c r="AB168" i="25"/>
  <c r="T168" i="25"/>
  <c r="L168" i="25"/>
  <c r="D168" i="25"/>
  <c r="Z168" i="25"/>
  <c r="R168" i="25"/>
  <c r="J168" i="25"/>
  <c r="AA168" i="25"/>
  <c r="S168" i="25"/>
  <c r="K168" i="25"/>
  <c r="C168" i="25"/>
  <c r="B176" i="25"/>
  <c r="Y176" i="25"/>
  <c r="Q176" i="25"/>
  <c r="I176" i="25"/>
  <c r="AF176" i="25"/>
  <c r="X176" i="25"/>
  <c r="P176" i="25"/>
  <c r="H176" i="25"/>
  <c r="AE176" i="25"/>
  <c r="W176" i="25"/>
  <c r="O176" i="25"/>
  <c r="G176" i="25"/>
  <c r="AD176" i="25"/>
  <c r="V176" i="25"/>
  <c r="N176" i="25"/>
  <c r="F176" i="25"/>
  <c r="AC176" i="25"/>
  <c r="U176" i="25"/>
  <c r="M176" i="25"/>
  <c r="E176" i="25"/>
  <c r="AB176" i="25"/>
  <c r="T176" i="25"/>
  <c r="L176" i="25"/>
  <c r="D176" i="25"/>
  <c r="Z176" i="25"/>
  <c r="R176" i="25"/>
  <c r="J176" i="25"/>
  <c r="AA176" i="25"/>
  <c r="S176" i="25"/>
  <c r="K176" i="25"/>
  <c r="C176" i="25"/>
  <c r="B153" i="25"/>
  <c r="AC153" i="25"/>
  <c r="U153" i="25"/>
  <c r="M153" i="25"/>
  <c r="E153" i="25"/>
  <c r="AB153" i="25"/>
  <c r="T153" i="25"/>
  <c r="L153" i="25"/>
  <c r="D153" i="25"/>
  <c r="AA153" i="25"/>
  <c r="S153" i="25"/>
  <c r="K153" i="25"/>
  <c r="C153" i="25"/>
  <c r="Z153" i="25"/>
  <c r="R153" i="25"/>
  <c r="J153" i="25"/>
  <c r="Y153" i="25"/>
  <c r="Q153" i="25"/>
  <c r="I153" i="25"/>
  <c r="AF153" i="25"/>
  <c r="X153" i="25"/>
  <c r="P153" i="25"/>
  <c r="H153" i="25"/>
  <c r="AD153" i="25"/>
  <c r="V153" i="25"/>
  <c r="N153" i="25"/>
  <c r="F153" i="25"/>
  <c r="G153" i="25"/>
  <c r="B161" i="25"/>
  <c r="AC161" i="25"/>
  <c r="U161" i="25"/>
  <c r="M161" i="25"/>
  <c r="E161" i="25"/>
  <c r="AB161" i="25"/>
  <c r="T161" i="25"/>
  <c r="L161" i="25"/>
  <c r="D161" i="25"/>
  <c r="AA161" i="25"/>
  <c r="S161" i="25"/>
  <c r="K161" i="25"/>
  <c r="C161" i="25"/>
  <c r="Z161" i="25"/>
  <c r="R161" i="25"/>
  <c r="J161" i="25"/>
  <c r="Y161" i="25"/>
  <c r="Q161" i="25"/>
  <c r="I161" i="25"/>
  <c r="AF161" i="25"/>
  <c r="X161" i="25"/>
  <c r="P161" i="25"/>
  <c r="H161" i="25"/>
  <c r="AD161" i="25"/>
  <c r="V161" i="25"/>
  <c r="N161" i="25"/>
  <c r="F161" i="25"/>
  <c r="O153" i="25"/>
  <c r="W161" i="25"/>
  <c r="W153" i="25"/>
  <c r="AE161" i="25"/>
  <c r="G161" i="25"/>
  <c r="AE153" i="25"/>
  <c r="B177" i="25"/>
  <c r="Z177" i="25"/>
  <c r="R177" i="25"/>
  <c r="J177" i="25"/>
  <c r="Y177" i="25"/>
  <c r="Q177" i="25"/>
  <c r="I177" i="25"/>
  <c r="AF177" i="25"/>
  <c r="X177" i="25"/>
  <c r="P177" i="25"/>
  <c r="H177" i="25"/>
  <c r="AE177" i="25"/>
  <c r="W177" i="25"/>
  <c r="O177" i="25"/>
  <c r="G177" i="25"/>
  <c r="AD177" i="25"/>
  <c r="V177" i="25"/>
  <c r="N177" i="25"/>
  <c r="F177" i="25"/>
  <c r="AC177" i="25"/>
  <c r="U177" i="25"/>
  <c r="M177" i="25"/>
  <c r="E177" i="25"/>
  <c r="AA177" i="25"/>
  <c r="S177" i="25"/>
  <c r="K177" i="25"/>
  <c r="C177" i="25"/>
  <c r="T177" i="25"/>
  <c r="L177" i="25"/>
  <c r="D177" i="25"/>
  <c r="AB177" i="25"/>
  <c r="B169" i="25"/>
  <c r="Z169" i="25"/>
  <c r="R169" i="25"/>
  <c r="J169" i="25"/>
  <c r="Y169" i="25"/>
  <c r="Q169" i="25"/>
  <c r="I169" i="25"/>
  <c r="AF169" i="25"/>
  <c r="X169" i="25"/>
  <c r="P169" i="25"/>
  <c r="H169" i="25"/>
  <c r="AE169" i="25"/>
  <c r="W169" i="25"/>
  <c r="O169" i="25"/>
  <c r="G169" i="25"/>
  <c r="AD169" i="25"/>
  <c r="V169" i="25"/>
  <c r="N169" i="25"/>
  <c r="F169" i="25"/>
  <c r="AC169" i="25"/>
  <c r="U169" i="25"/>
  <c r="M169" i="25"/>
  <c r="E169" i="25"/>
  <c r="AA169" i="25"/>
  <c r="S169" i="25"/>
  <c r="K169" i="25"/>
  <c r="C169" i="25"/>
  <c r="L169" i="25"/>
  <c r="D169" i="25"/>
  <c r="T169" i="25"/>
  <c r="AB169" i="25"/>
  <c r="B166" i="24"/>
  <c r="AE166" i="24"/>
  <c r="W166" i="24"/>
  <c r="O166" i="24"/>
  <c r="G166" i="24"/>
  <c r="AD166" i="24"/>
  <c r="V166" i="24"/>
  <c r="N166" i="24"/>
  <c r="F166" i="24"/>
  <c r="AA166" i="24"/>
  <c r="Q166" i="24"/>
  <c r="E166" i="24"/>
  <c r="Z166" i="24"/>
  <c r="P166" i="24"/>
  <c r="D166" i="24"/>
  <c r="X166" i="24"/>
  <c r="J166" i="24"/>
  <c r="U166" i="24"/>
  <c r="I166" i="24"/>
  <c r="T166" i="24"/>
  <c r="H166" i="24"/>
  <c r="S166" i="24"/>
  <c r="C166" i="24"/>
  <c r="AF166" i="24"/>
  <c r="R166" i="24"/>
  <c r="AC166" i="24"/>
  <c r="M166" i="24"/>
  <c r="AB166" i="24"/>
  <c r="L166" i="24"/>
  <c r="Y166" i="24"/>
  <c r="K166" i="24"/>
  <c r="B143" i="24"/>
  <c r="AD143" i="24"/>
  <c r="V143" i="24"/>
  <c r="N143" i="24"/>
  <c r="F143" i="24"/>
  <c r="AC143" i="24"/>
  <c r="U143" i="24"/>
  <c r="M143" i="24"/>
  <c r="E143" i="24"/>
  <c r="AB143" i="24"/>
  <c r="R143" i="24"/>
  <c r="H143" i="24"/>
  <c r="AA143" i="24"/>
  <c r="Q143" i="24"/>
  <c r="G143" i="24"/>
  <c r="Z143" i="24"/>
  <c r="P143" i="24"/>
  <c r="D143" i="24"/>
  <c r="Y143" i="24"/>
  <c r="O143" i="24"/>
  <c r="C143" i="24"/>
  <c r="X143" i="24"/>
  <c r="L143" i="24"/>
  <c r="W143" i="24"/>
  <c r="K143" i="24"/>
  <c r="AF143" i="24"/>
  <c r="T143" i="24"/>
  <c r="J143" i="24"/>
  <c r="AE143" i="24"/>
  <c r="S143" i="24"/>
  <c r="I143" i="24"/>
  <c r="B151" i="24"/>
  <c r="AB151" i="24"/>
  <c r="T151" i="24"/>
  <c r="L151" i="24"/>
  <c r="AA151" i="24"/>
  <c r="S151" i="24"/>
  <c r="W151" i="24"/>
  <c r="M151" i="24"/>
  <c r="D151" i="24"/>
  <c r="AF151" i="24"/>
  <c r="V151" i="24"/>
  <c r="K151" i="24"/>
  <c r="C151" i="24"/>
  <c r="AC151" i="24"/>
  <c r="Q151" i="24"/>
  <c r="H151" i="24"/>
  <c r="Z151" i="24"/>
  <c r="P151" i="24"/>
  <c r="G151" i="24"/>
  <c r="Y151" i="24"/>
  <c r="O151" i="24"/>
  <c r="F151" i="24"/>
  <c r="X151" i="24"/>
  <c r="N151" i="24"/>
  <c r="E151" i="24"/>
  <c r="J151" i="24"/>
  <c r="I151" i="24"/>
  <c r="AE151" i="24"/>
  <c r="AD151" i="24"/>
  <c r="U151" i="24"/>
  <c r="R151" i="24"/>
  <c r="B159" i="24"/>
  <c r="AB159" i="24"/>
  <c r="T159" i="24"/>
  <c r="L159" i="24"/>
  <c r="D159" i="24"/>
  <c r="AA159" i="24"/>
  <c r="S159" i="24"/>
  <c r="K159" i="24"/>
  <c r="C159" i="24"/>
  <c r="AE159" i="24"/>
  <c r="U159" i="24"/>
  <c r="I159" i="24"/>
  <c r="AD159" i="24"/>
  <c r="R159" i="24"/>
  <c r="H159" i="24"/>
  <c r="AC159" i="24"/>
  <c r="Q159" i="24"/>
  <c r="G159" i="24"/>
  <c r="Z159" i="24"/>
  <c r="P159" i="24"/>
  <c r="F159" i="24"/>
  <c r="Y159" i="24"/>
  <c r="O159" i="24"/>
  <c r="E159" i="24"/>
  <c r="X159" i="24"/>
  <c r="N159" i="24"/>
  <c r="W159" i="24"/>
  <c r="M159" i="24"/>
  <c r="AF159" i="24"/>
  <c r="V159" i="24"/>
  <c r="J159" i="24"/>
  <c r="B167" i="24"/>
  <c r="AF167" i="24"/>
  <c r="X167" i="24"/>
  <c r="P167" i="24"/>
  <c r="H167" i="24"/>
  <c r="AE167" i="24"/>
  <c r="W167" i="24"/>
  <c r="O167" i="24"/>
  <c r="G167" i="24"/>
  <c r="AB167" i="24"/>
  <c r="R167" i="24"/>
  <c r="F167" i="24"/>
  <c r="AA167" i="24"/>
  <c r="Q167" i="24"/>
  <c r="E167" i="24"/>
  <c r="U167" i="24"/>
  <c r="I167" i="24"/>
  <c r="T167" i="24"/>
  <c r="D167" i="24"/>
  <c r="S167" i="24"/>
  <c r="C167" i="24"/>
  <c r="AD167" i="24"/>
  <c r="N167" i="24"/>
  <c r="AC167" i="24"/>
  <c r="M167" i="24"/>
  <c r="Z167" i="24"/>
  <c r="L167" i="24"/>
  <c r="Y167" i="24"/>
  <c r="K167" i="24"/>
  <c r="V167" i="24"/>
  <c r="J167" i="24"/>
  <c r="B175" i="24"/>
  <c r="Y175" i="24"/>
  <c r="Q175" i="24"/>
  <c r="I175" i="24"/>
  <c r="AF175" i="24"/>
  <c r="X175" i="24"/>
  <c r="P175" i="24"/>
  <c r="H175" i="24"/>
  <c r="AE175" i="24"/>
  <c r="W175" i="24"/>
  <c r="O175" i="24"/>
  <c r="G175" i="24"/>
  <c r="T175" i="24"/>
  <c r="F175" i="24"/>
  <c r="AA175" i="24"/>
  <c r="M175" i="24"/>
  <c r="V175" i="24"/>
  <c r="K175" i="24"/>
  <c r="U175" i="24"/>
  <c r="J175" i="24"/>
  <c r="AD175" i="24"/>
  <c r="E175" i="24"/>
  <c r="AC175" i="24"/>
  <c r="D175" i="24"/>
  <c r="AB175" i="24"/>
  <c r="C175" i="24"/>
  <c r="Z175" i="24"/>
  <c r="S175" i="24"/>
  <c r="R175" i="24"/>
  <c r="N175" i="24"/>
  <c r="L175" i="24"/>
  <c r="B158" i="24"/>
  <c r="AA158" i="24"/>
  <c r="S158" i="24"/>
  <c r="K158" i="24"/>
  <c r="C158" i="24"/>
  <c r="Z158" i="24"/>
  <c r="R158" i="24"/>
  <c r="J158" i="24"/>
  <c r="AD158" i="24"/>
  <c r="T158" i="24"/>
  <c r="H158" i="24"/>
  <c r="AC158" i="24"/>
  <c r="Q158" i="24"/>
  <c r="G158" i="24"/>
  <c r="AB158" i="24"/>
  <c r="P158" i="24"/>
  <c r="F158" i="24"/>
  <c r="Y158" i="24"/>
  <c r="O158" i="24"/>
  <c r="E158" i="24"/>
  <c r="X158" i="24"/>
  <c r="N158" i="24"/>
  <c r="D158" i="24"/>
  <c r="W158" i="24"/>
  <c r="M158" i="24"/>
  <c r="AF158" i="24"/>
  <c r="V158" i="24"/>
  <c r="L158" i="24"/>
  <c r="AE158" i="24"/>
  <c r="U158" i="24"/>
  <c r="I158" i="24"/>
  <c r="B144" i="24"/>
  <c r="AF144" i="24"/>
  <c r="AE144" i="24"/>
  <c r="W144" i="24"/>
  <c r="O144" i="24"/>
  <c r="G144" i="24"/>
  <c r="AD144" i="24"/>
  <c r="V144" i="24"/>
  <c r="N144" i="24"/>
  <c r="F144" i="24"/>
  <c r="AC144" i="24"/>
  <c r="S144" i="24"/>
  <c r="I144" i="24"/>
  <c r="AB144" i="24"/>
  <c r="R144" i="24"/>
  <c r="H144" i="24"/>
  <c r="AA144" i="24"/>
  <c r="Q144" i="24"/>
  <c r="E144" i="24"/>
  <c r="Z144" i="24"/>
  <c r="P144" i="24"/>
  <c r="D144" i="24"/>
  <c r="Y144" i="24"/>
  <c r="M144" i="24"/>
  <c r="C144" i="24"/>
  <c r="X144" i="24"/>
  <c r="L144" i="24"/>
  <c r="U144" i="24"/>
  <c r="K144" i="24"/>
  <c r="T144" i="24"/>
  <c r="J144" i="24"/>
  <c r="B152" i="24"/>
  <c r="AC152" i="24"/>
  <c r="U152" i="24"/>
  <c r="M152" i="24"/>
  <c r="E152" i="24"/>
  <c r="AB152" i="24"/>
  <c r="T152" i="24"/>
  <c r="L152" i="24"/>
  <c r="D152" i="24"/>
  <c r="X152" i="24"/>
  <c r="N152" i="24"/>
  <c r="W152" i="24"/>
  <c r="K152" i="24"/>
  <c r="AF152" i="24"/>
  <c r="AE152" i="24"/>
  <c r="AD152" i="24"/>
  <c r="R152" i="24"/>
  <c r="H152" i="24"/>
  <c r="AA152" i="24"/>
  <c r="Q152" i="24"/>
  <c r="G152" i="24"/>
  <c r="Z152" i="24"/>
  <c r="P152" i="24"/>
  <c r="F152" i="24"/>
  <c r="Y152" i="24"/>
  <c r="O152" i="24"/>
  <c r="C152" i="24"/>
  <c r="V152" i="24"/>
  <c r="S152" i="24"/>
  <c r="J152" i="24"/>
  <c r="I152" i="24"/>
  <c r="B160" i="24"/>
  <c r="AC160" i="24"/>
  <c r="U160" i="24"/>
  <c r="M160" i="24"/>
  <c r="E160" i="24"/>
  <c r="AB160" i="24"/>
  <c r="T160" i="24"/>
  <c r="L160" i="24"/>
  <c r="D160" i="24"/>
  <c r="AF160" i="24"/>
  <c r="V160" i="24"/>
  <c r="J160" i="24"/>
  <c r="AE160" i="24"/>
  <c r="S160" i="24"/>
  <c r="I160" i="24"/>
  <c r="AD160" i="24"/>
  <c r="R160" i="24"/>
  <c r="H160" i="24"/>
  <c r="AA160" i="24"/>
  <c r="Q160" i="24"/>
  <c r="G160" i="24"/>
  <c r="Z160" i="24"/>
  <c r="P160" i="24"/>
  <c r="F160" i="24"/>
  <c r="Y160" i="24"/>
  <c r="O160" i="24"/>
  <c r="C160" i="24"/>
  <c r="X160" i="24"/>
  <c r="N160" i="24"/>
  <c r="W160" i="24"/>
  <c r="K160" i="24"/>
  <c r="B168" i="24"/>
  <c r="Y168" i="24"/>
  <c r="Q168" i="24"/>
  <c r="I168" i="24"/>
  <c r="AF168" i="24"/>
  <c r="X168" i="24"/>
  <c r="P168" i="24"/>
  <c r="H168" i="24"/>
  <c r="AC168" i="24"/>
  <c r="S168" i="24"/>
  <c r="G168" i="24"/>
  <c r="AB168" i="24"/>
  <c r="R168" i="24"/>
  <c r="F168" i="24"/>
  <c r="T168" i="24"/>
  <c r="D168" i="24"/>
  <c r="AE168" i="24"/>
  <c r="O168" i="24"/>
  <c r="C168" i="24"/>
  <c r="AD168" i="24"/>
  <c r="N168" i="24"/>
  <c r="AA168" i="24"/>
  <c r="M168" i="24"/>
  <c r="Z168" i="24"/>
  <c r="L168" i="24"/>
  <c r="W168" i="24"/>
  <c r="K168" i="24"/>
  <c r="V168" i="24"/>
  <c r="J168" i="24"/>
  <c r="U168" i="24"/>
  <c r="E168" i="24"/>
  <c r="B176" i="24"/>
  <c r="AE176" i="24"/>
  <c r="W176" i="24"/>
  <c r="AC176" i="24"/>
  <c r="AB176" i="24"/>
  <c r="AA176" i="24"/>
  <c r="Z176" i="24"/>
  <c r="R176" i="24"/>
  <c r="J176" i="24"/>
  <c r="Y176" i="24"/>
  <c r="Q176" i="24"/>
  <c r="I176" i="24"/>
  <c r="AF176" i="24"/>
  <c r="X176" i="24"/>
  <c r="P176" i="24"/>
  <c r="H176" i="24"/>
  <c r="N176" i="24"/>
  <c r="C176" i="24"/>
  <c r="U176" i="24"/>
  <c r="G176" i="24"/>
  <c r="S176" i="24"/>
  <c r="E176" i="24"/>
  <c r="O176" i="24"/>
  <c r="D176" i="24"/>
  <c r="AD176" i="24"/>
  <c r="V176" i="24"/>
  <c r="T176" i="24"/>
  <c r="M176" i="24"/>
  <c r="L176" i="24"/>
  <c r="K176" i="24"/>
  <c r="F176" i="24"/>
  <c r="B145" i="24"/>
  <c r="AC145" i="24"/>
  <c r="U145" i="24"/>
  <c r="M145" i="24"/>
  <c r="Y145" i="24"/>
  <c r="Q145" i="24"/>
  <c r="I145" i="24"/>
  <c r="AF145" i="24"/>
  <c r="X145" i="24"/>
  <c r="P145" i="24"/>
  <c r="H145" i="24"/>
  <c r="AE145" i="24"/>
  <c r="W145" i="24"/>
  <c r="O145" i="24"/>
  <c r="G145" i="24"/>
  <c r="AB145" i="24"/>
  <c r="L145" i="24"/>
  <c r="AA145" i="24"/>
  <c r="K145" i="24"/>
  <c r="Z145" i="24"/>
  <c r="J145" i="24"/>
  <c r="V145" i="24"/>
  <c r="F145" i="24"/>
  <c r="T145" i="24"/>
  <c r="E145" i="24"/>
  <c r="S145" i="24"/>
  <c r="D145" i="24"/>
  <c r="R145" i="24"/>
  <c r="C145" i="24"/>
  <c r="AD145" i="24"/>
  <c r="N145" i="24"/>
  <c r="B153" i="24"/>
  <c r="AD153" i="24"/>
  <c r="V153" i="24"/>
  <c r="N153" i="24"/>
  <c r="F153" i="24"/>
  <c r="AC153" i="24"/>
  <c r="U153" i="24"/>
  <c r="M153" i="24"/>
  <c r="E153" i="24"/>
  <c r="Y153" i="24"/>
  <c r="O153" i="24"/>
  <c r="C153" i="24"/>
  <c r="X153" i="24"/>
  <c r="L153" i="24"/>
  <c r="W153" i="24"/>
  <c r="K153" i="24"/>
  <c r="AF153" i="24"/>
  <c r="T153" i="24"/>
  <c r="J153" i="24"/>
  <c r="AE153" i="24"/>
  <c r="S153" i="24"/>
  <c r="I153" i="24"/>
  <c r="AB153" i="24"/>
  <c r="R153" i="24"/>
  <c r="H153" i="24"/>
  <c r="AA153" i="24"/>
  <c r="Q153" i="24"/>
  <c r="G153" i="24"/>
  <c r="Z153" i="24"/>
  <c r="P153" i="24"/>
  <c r="D153" i="24"/>
  <c r="B161" i="24"/>
  <c r="Z161" i="24"/>
  <c r="Y161" i="24"/>
  <c r="AF161" i="24"/>
  <c r="V161" i="24"/>
  <c r="N161" i="24"/>
  <c r="F161" i="24"/>
  <c r="AE161" i="24"/>
  <c r="U161" i="24"/>
  <c r="M161" i="24"/>
  <c r="E161" i="24"/>
  <c r="W161" i="24"/>
  <c r="K161" i="24"/>
  <c r="T161" i="24"/>
  <c r="J161" i="24"/>
  <c r="S161" i="24"/>
  <c r="I161" i="24"/>
  <c r="AD161" i="24"/>
  <c r="R161" i="24"/>
  <c r="H161" i="24"/>
  <c r="AC161" i="24"/>
  <c r="Q161" i="24"/>
  <c r="G161" i="24"/>
  <c r="AB161" i="24"/>
  <c r="P161" i="24"/>
  <c r="D161" i="24"/>
  <c r="AA161" i="24"/>
  <c r="O161" i="24"/>
  <c r="C161" i="24"/>
  <c r="X161" i="24"/>
  <c r="L161" i="24"/>
  <c r="B169" i="24"/>
  <c r="Z169" i="24"/>
  <c r="R169" i="24"/>
  <c r="J169" i="24"/>
  <c r="Y169" i="24"/>
  <c r="Q169" i="24"/>
  <c r="I169" i="24"/>
  <c r="AD169" i="24"/>
  <c r="T169" i="24"/>
  <c r="H169" i="24"/>
  <c r="AC169" i="24"/>
  <c r="S169" i="24"/>
  <c r="G169" i="24"/>
  <c r="AE169" i="24"/>
  <c r="O169" i="24"/>
  <c r="C169" i="24"/>
  <c r="AB169" i="24"/>
  <c r="N169" i="24"/>
  <c r="AA169" i="24"/>
  <c r="M169" i="24"/>
  <c r="X169" i="24"/>
  <c r="L169" i="24"/>
  <c r="W169" i="24"/>
  <c r="K169" i="24"/>
  <c r="V169" i="24"/>
  <c r="F169" i="24"/>
  <c r="U169" i="24"/>
  <c r="E169" i="24"/>
  <c r="AF169" i="24"/>
  <c r="P169" i="24"/>
  <c r="D169" i="24"/>
  <c r="B177" i="24"/>
  <c r="AF177" i="24"/>
  <c r="X177" i="24"/>
  <c r="P177" i="24"/>
  <c r="H177" i="24"/>
  <c r="AD177" i="24"/>
  <c r="V177" i="24"/>
  <c r="N177" i="24"/>
  <c r="F177" i="24"/>
  <c r="AC177" i="24"/>
  <c r="U177" i="24"/>
  <c r="M177" i="24"/>
  <c r="E177" i="24"/>
  <c r="AB177" i="24"/>
  <c r="T177" i="24"/>
  <c r="L177" i="24"/>
  <c r="D177" i="24"/>
  <c r="AA177" i="24"/>
  <c r="S177" i="24"/>
  <c r="K177" i="24"/>
  <c r="C177" i="24"/>
  <c r="Z177" i="24"/>
  <c r="R177" i="24"/>
  <c r="J177" i="24"/>
  <c r="Y177" i="24"/>
  <c r="Q177" i="24"/>
  <c r="I177" i="24"/>
  <c r="O177" i="24"/>
  <c r="AE177" i="24"/>
  <c r="W177" i="24"/>
  <c r="G177" i="24"/>
  <c r="B138" i="24"/>
  <c r="Y138" i="24"/>
  <c r="Q138" i="24"/>
  <c r="I138" i="24"/>
  <c r="AF138" i="24"/>
  <c r="X138" i="24"/>
  <c r="P138" i="24"/>
  <c r="H138" i="24"/>
  <c r="W138" i="24"/>
  <c r="M138" i="24"/>
  <c r="C138" i="24"/>
  <c r="V138" i="24"/>
  <c r="L138" i="24"/>
  <c r="AE138" i="24"/>
  <c r="U138" i="24"/>
  <c r="K138" i="24"/>
  <c r="AD138" i="24"/>
  <c r="T138" i="24"/>
  <c r="J138" i="24"/>
  <c r="AC138" i="24"/>
  <c r="S138" i="24"/>
  <c r="G138" i="24"/>
  <c r="AB138" i="24"/>
  <c r="R138" i="24"/>
  <c r="F138" i="24"/>
  <c r="AA138" i="24"/>
  <c r="O138" i="24"/>
  <c r="E138" i="24"/>
  <c r="Z138" i="24"/>
  <c r="N138" i="24"/>
  <c r="D138" i="24"/>
  <c r="B140" i="24"/>
  <c r="AA140" i="24"/>
  <c r="S140" i="24"/>
  <c r="K140" i="24"/>
  <c r="C140" i="24"/>
  <c r="Z140" i="24"/>
  <c r="R140" i="24"/>
  <c r="J140" i="24"/>
  <c r="Y140" i="24"/>
  <c r="O140" i="24"/>
  <c r="E140" i="24"/>
  <c r="X140" i="24"/>
  <c r="N140" i="24"/>
  <c r="D140" i="24"/>
  <c r="W140" i="24"/>
  <c r="M140" i="24"/>
  <c r="AF140" i="24"/>
  <c r="V140" i="24"/>
  <c r="L140" i="24"/>
  <c r="AE140" i="24"/>
  <c r="U140" i="24"/>
  <c r="I140" i="24"/>
  <c r="AD140" i="24"/>
  <c r="T140" i="24"/>
  <c r="H140" i="24"/>
  <c r="AC140" i="24"/>
  <c r="Q140" i="24"/>
  <c r="G140" i="24"/>
  <c r="AB140" i="24"/>
  <c r="P140" i="24"/>
  <c r="F140" i="24"/>
  <c r="B148" i="24"/>
  <c r="AF148" i="24"/>
  <c r="X148" i="24"/>
  <c r="P148" i="24"/>
  <c r="H148" i="24"/>
  <c r="AB148" i="24"/>
  <c r="T148" i="24"/>
  <c r="L148" i="24"/>
  <c r="D148" i="24"/>
  <c r="AA148" i="24"/>
  <c r="S148" i="24"/>
  <c r="K148" i="24"/>
  <c r="C148" i="24"/>
  <c r="Z148" i="24"/>
  <c r="R148" i="24"/>
  <c r="J148" i="24"/>
  <c r="AE148" i="24"/>
  <c r="O148" i="24"/>
  <c r="AD148" i="24"/>
  <c r="N148" i="24"/>
  <c r="AC148" i="24"/>
  <c r="M148" i="24"/>
  <c r="Y148" i="24"/>
  <c r="I148" i="24"/>
  <c r="W148" i="24"/>
  <c r="G148" i="24"/>
  <c r="V148" i="24"/>
  <c r="F148" i="24"/>
  <c r="U148" i="24"/>
  <c r="E148" i="24"/>
  <c r="Q148" i="24"/>
  <c r="B156" i="24"/>
  <c r="Y156" i="24"/>
  <c r="Q156" i="24"/>
  <c r="I156" i="24"/>
  <c r="AF156" i="24"/>
  <c r="X156" i="24"/>
  <c r="P156" i="24"/>
  <c r="H156" i="24"/>
  <c r="AB156" i="24"/>
  <c r="R156" i="24"/>
  <c r="F156" i="24"/>
  <c r="AA156" i="24"/>
  <c r="O156" i="24"/>
  <c r="E156" i="24"/>
  <c r="Z156" i="24"/>
  <c r="N156" i="24"/>
  <c r="D156" i="24"/>
  <c r="W156" i="24"/>
  <c r="M156" i="24"/>
  <c r="C156" i="24"/>
  <c r="V156" i="24"/>
  <c r="L156" i="24"/>
  <c r="AE156" i="24"/>
  <c r="U156" i="24"/>
  <c r="K156" i="24"/>
  <c r="AD156" i="24"/>
  <c r="T156" i="24"/>
  <c r="J156" i="24"/>
  <c r="AC156" i="24"/>
  <c r="S156" i="24"/>
  <c r="G156" i="24"/>
  <c r="B141" i="24"/>
  <c r="AB141" i="24"/>
  <c r="T141" i="24"/>
  <c r="L141" i="24"/>
  <c r="D141" i="24"/>
  <c r="AA141" i="24"/>
  <c r="S141" i="24"/>
  <c r="K141" i="24"/>
  <c r="C141" i="24"/>
  <c r="Z141" i="24"/>
  <c r="P141" i="24"/>
  <c r="F141" i="24"/>
  <c r="Y141" i="24"/>
  <c r="O141" i="24"/>
  <c r="E141" i="24"/>
  <c r="X141" i="24"/>
  <c r="N141" i="24"/>
  <c r="W141" i="24"/>
  <c r="M141" i="24"/>
  <c r="AF141" i="24"/>
  <c r="V141" i="24"/>
  <c r="J141" i="24"/>
  <c r="AE141" i="24"/>
  <c r="U141" i="24"/>
  <c r="I141" i="24"/>
  <c r="AD141" i="24"/>
  <c r="R141" i="24"/>
  <c r="H141" i="24"/>
  <c r="AC141" i="24"/>
  <c r="Q141" i="24"/>
  <c r="G141" i="24"/>
  <c r="B149" i="24"/>
  <c r="Y149" i="24"/>
  <c r="Q149" i="24"/>
  <c r="I149" i="24"/>
  <c r="AC149" i="24"/>
  <c r="U149" i="24"/>
  <c r="M149" i="24"/>
  <c r="E149" i="24"/>
  <c r="AB149" i="24"/>
  <c r="T149" i="24"/>
  <c r="L149" i="24"/>
  <c r="D149" i="24"/>
  <c r="AA149" i="24"/>
  <c r="S149" i="24"/>
  <c r="K149" i="24"/>
  <c r="C149" i="24"/>
  <c r="AF149" i="24"/>
  <c r="P149" i="24"/>
  <c r="AE149" i="24"/>
  <c r="O149" i="24"/>
  <c r="AD149" i="24"/>
  <c r="N149" i="24"/>
  <c r="Z149" i="24"/>
  <c r="J149" i="24"/>
  <c r="X149" i="24"/>
  <c r="H149" i="24"/>
  <c r="W149" i="24"/>
  <c r="G149" i="24"/>
  <c r="V149" i="24"/>
  <c r="F149" i="24"/>
  <c r="R149" i="24"/>
  <c r="B157" i="24"/>
  <c r="Z157" i="24"/>
  <c r="R157" i="24"/>
  <c r="J157" i="24"/>
  <c r="Y157" i="24"/>
  <c r="Q157" i="24"/>
  <c r="I157" i="24"/>
  <c r="AC157" i="24"/>
  <c r="S157" i="24"/>
  <c r="G157" i="24"/>
  <c r="AB157" i="24"/>
  <c r="P157" i="24"/>
  <c r="F157" i="24"/>
  <c r="AA157" i="24"/>
  <c r="O157" i="24"/>
  <c r="E157" i="24"/>
  <c r="X157" i="24"/>
  <c r="N157" i="24"/>
  <c r="D157" i="24"/>
  <c r="W157" i="24"/>
  <c r="M157" i="24"/>
  <c r="C157" i="24"/>
  <c r="AF157" i="24"/>
  <c r="V157" i="24"/>
  <c r="L157" i="24"/>
  <c r="AE157" i="24"/>
  <c r="U157" i="24"/>
  <c r="K157" i="24"/>
  <c r="AD157" i="24"/>
  <c r="T157" i="24"/>
  <c r="H157" i="24"/>
  <c r="B165" i="24"/>
  <c r="AD165" i="24"/>
  <c r="V165" i="24"/>
  <c r="N165" i="24"/>
  <c r="F165" i="24"/>
  <c r="AC165" i="24"/>
  <c r="U165" i="24"/>
  <c r="M165" i="24"/>
  <c r="E165" i="24"/>
  <c r="Z165" i="24"/>
  <c r="P165" i="24"/>
  <c r="D165" i="24"/>
  <c r="Y165" i="24"/>
  <c r="O165" i="24"/>
  <c r="C165" i="24"/>
  <c r="AA165" i="24"/>
  <c r="K165" i="24"/>
  <c r="X165" i="24"/>
  <c r="J165" i="24"/>
  <c r="W165" i="24"/>
  <c r="I165" i="24"/>
  <c r="T165" i="24"/>
  <c r="H165" i="24"/>
  <c r="S165" i="24"/>
  <c r="G165" i="24"/>
  <c r="AF165" i="24"/>
  <c r="R165" i="24"/>
  <c r="AE165" i="24"/>
  <c r="Q165" i="24"/>
  <c r="AB165" i="24"/>
  <c r="L165" i="24"/>
  <c r="B142" i="24"/>
  <c r="AC142" i="24"/>
  <c r="U142" i="24"/>
  <c r="M142" i="24"/>
  <c r="E142" i="24"/>
  <c r="AB142" i="24"/>
  <c r="T142" i="24"/>
  <c r="L142" i="24"/>
  <c r="D142" i="24"/>
  <c r="AA142" i="24"/>
  <c r="Q142" i="24"/>
  <c r="G142" i="24"/>
  <c r="Z142" i="24"/>
  <c r="P142" i="24"/>
  <c r="F142" i="24"/>
  <c r="Y142" i="24"/>
  <c r="O142" i="24"/>
  <c r="C142" i="24"/>
  <c r="X142" i="24"/>
  <c r="N142" i="24"/>
  <c r="W142" i="24"/>
  <c r="K142" i="24"/>
  <c r="AF142" i="24"/>
  <c r="V142" i="24"/>
  <c r="J142" i="24"/>
  <c r="AE142" i="24"/>
  <c r="S142" i="24"/>
  <c r="I142" i="24"/>
  <c r="AD142" i="24"/>
  <c r="R142" i="24"/>
  <c r="H142" i="24"/>
  <c r="B150" i="24"/>
  <c r="AA150" i="24"/>
  <c r="Z150" i="24"/>
  <c r="R150" i="24"/>
  <c r="J150" i="24"/>
  <c r="AE150" i="24"/>
  <c r="AD150" i="24"/>
  <c r="V150" i="24"/>
  <c r="N150" i="24"/>
  <c r="F150" i="24"/>
  <c r="AC150" i="24"/>
  <c r="U150" i="24"/>
  <c r="M150" i="24"/>
  <c r="E150" i="24"/>
  <c r="AB150" i="24"/>
  <c r="T150" i="24"/>
  <c r="L150" i="24"/>
  <c r="D150" i="24"/>
  <c r="Q150" i="24"/>
  <c r="P150" i="24"/>
  <c r="O150" i="24"/>
  <c r="AF150" i="24"/>
  <c r="K150" i="24"/>
  <c r="Y150" i="24"/>
  <c r="I150" i="24"/>
  <c r="X150" i="24"/>
  <c r="H150" i="24"/>
  <c r="W150" i="24"/>
  <c r="G150" i="24"/>
  <c r="S150" i="24"/>
  <c r="C150" i="24"/>
  <c r="B174" i="24"/>
  <c r="AF174" i="24"/>
  <c r="X174" i="24"/>
  <c r="P174" i="24"/>
  <c r="H174" i="24"/>
  <c r="AE174" i="24"/>
  <c r="W174" i="24"/>
  <c r="O174" i="24"/>
  <c r="G174" i="24"/>
  <c r="AD174" i="24"/>
  <c r="V174" i="24"/>
  <c r="N174" i="24"/>
  <c r="F174" i="24"/>
  <c r="Z174" i="24"/>
  <c r="L174" i="24"/>
  <c r="S174" i="24"/>
  <c r="E174" i="24"/>
  <c r="AB174" i="24"/>
  <c r="Q174" i="24"/>
  <c r="C174" i="24"/>
  <c r="AA174" i="24"/>
  <c r="M174" i="24"/>
  <c r="K174" i="24"/>
  <c r="J174" i="24"/>
  <c r="I174" i="24"/>
  <c r="AC174" i="24"/>
  <c r="D174" i="24"/>
  <c r="Y174" i="24"/>
  <c r="U174" i="24"/>
  <c r="T174" i="24"/>
  <c r="R174" i="24"/>
  <c r="B147" i="24"/>
  <c r="AE147" i="24"/>
  <c r="W147" i="24"/>
  <c r="O147" i="24"/>
  <c r="G147" i="24"/>
  <c r="AA147" i="24"/>
  <c r="S147" i="24"/>
  <c r="K147" i="24"/>
  <c r="C147" i="24"/>
  <c r="Z147" i="24"/>
  <c r="R147" i="24"/>
  <c r="J147" i="24"/>
  <c r="Y147" i="24"/>
  <c r="Q147" i="24"/>
  <c r="I147" i="24"/>
  <c r="B172" i="24"/>
  <c r="AC172" i="24"/>
  <c r="U172" i="24"/>
  <c r="M172" i="24"/>
  <c r="E172" i="24"/>
  <c r="AB172" i="24"/>
  <c r="T172" i="24"/>
  <c r="L172" i="24"/>
  <c r="D172" i="24"/>
  <c r="AE172" i="24"/>
  <c r="S172" i="24"/>
  <c r="I172" i="24"/>
  <c r="Y172" i="24"/>
  <c r="O172" i="24"/>
  <c r="W172" i="24"/>
  <c r="K172" i="24"/>
  <c r="AF172" i="24"/>
  <c r="V172" i="24"/>
  <c r="J172" i="24"/>
  <c r="AD172" i="24"/>
  <c r="H172" i="24"/>
  <c r="AA172" i="24"/>
  <c r="G172" i="24"/>
  <c r="Z172" i="24"/>
  <c r="F172" i="24"/>
  <c r="X172" i="24"/>
  <c r="C172" i="24"/>
  <c r="R172" i="24"/>
  <c r="Q172" i="24"/>
  <c r="P172" i="24"/>
  <c r="N172" i="24"/>
  <c r="E139" i="24"/>
  <c r="O139" i="24"/>
  <c r="O146" i="24"/>
  <c r="AE146" i="24"/>
  <c r="P147" i="24"/>
  <c r="AF147" i="24"/>
  <c r="B139" i="24"/>
  <c r="Z139" i="24"/>
  <c r="R139" i="24"/>
  <c r="J139" i="24"/>
  <c r="Y139" i="24"/>
  <c r="Q139" i="24"/>
  <c r="I139" i="24"/>
  <c r="B173" i="24"/>
  <c r="AD173" i="24"/>
  <c r="V173" i="24"/>
  <c r="N173" i="24"/>
  <c r="F173" i="24"/>
  <c r="AC173" i="24"/>
  <c r="U173" i="24"/>
  <c r="M173" i="24"/>
  <c r="E173" i="24"/>
  <c r="AF173" i="24"/>
  <c r="T173" i="24"/>
  <c r="J173" i="24"/>
  <c r="Z173" i="24"/>
  <c r="P173" i="24"/>
  <c r="D173" i="24"/>
  <c r="X173" i="24"/>
  <c r="L173" i="24"/>
  <c r="W173" i="24"/>
  <c r="K173" i="24"/>
  <c r="S173" i="24"/>
  <c r="R173" i="24"/>
  <c r="Q173" i="24"/>
  <c r="O173" i="24"/>
  <c r="AE173" i="24"/>
  <c r="I173" i="24"/>
  <c r="AB173" i="24"/>
  <c r="H173" i="24"/>
  <c r="AA173" i="24"/>
  <c r="G173" i="24"/>
  <c r="Y173" i="24"/>
  <c r="C173" i="24"/>
  <c r="F139" i="24"/>
  <c r="P139" i="24"/>
  <c r="AB139" i="24"/>
  <c r="C146" i="24"/>
  <c r="S146" i="24"/>
  <c r="D147" i="24"/>
  <c r="T147" i="24"/>
  <c r="B164" i="24"/>
  <c r="AC164" i="24"/>
  <c r="U164" i="24"/>
  <c r="M164" i="24"/>
  <c r="E164" i="24"/>
  <c r="AB164" i="24"/>
  <c r="T164" i="24"/>
  <c r="L164" i="24"/>
  <c r="D164" i="24"/>
  <c r="Y164" i="24"/>
  <c r="O164" i="24"/>
  <c r="C164" i="24"/>
  <c r="X164" i="24"/>
  <c r="N164" i="24"/>
  <c r="AD164" i="24"/>
  <c r="P164" i="24"/>
  <c r="AA164" i="24"/>
  <c r="K164" i="24"/>
  <c r="Z164" i="24"/>
  <c r="J164" i="24"/>
  <c r="W164" i="24"/>
  <c r="I164" i="24"/>
  <c r="V164" i="24"/>
  <c r="H164" i="24"/>
  <c r="S164" i="24"/>
  <c r="G164" i="24"/>
  <c r="AF164" i="24"/>
  <c r="R164" i="24"/>
  <c r="F164" i="24"/>
  <c r="AE164" i="24"/>
  <c r="Q164" i="24"/>
  <c r="G139" i="24"/>
  <c r="S139" i="24"/>
  <c r="AC139" i="24"/>
  <c r="D146" i="24"/>
  <c r="T146" i="24"/>
  <c r="E147" i="24"/>
  <c r="U147" i="24"/>
  <c r="H139" i="24"/>
  <c r="T139" i="24"/>
  <c r="AD139" i="24"/>
  <c r="E146" i="24"/>
  <c r="U146" i="24"/>
  <c r="F147" i="24"/>
  <c r="V147" i="24"/>
  <c r="K139" i="24"/>
  <c r="U139" i="24"/>
  <c r="AE139" i="24"/>
  <c r="G146" i="24"/>
  <c r="W146" i="24"/>
  <c r="H147" i="24"/>
  <c r="X147" i="24"/>
  <c r="L139" i="24"/>
  <c r="V139" i="24"/>
  <c r="AF139" i="24"/>
  <c r="K146" i="24"/>
  <c r="L147" i="24"/>
  <c r="AB147" i="24"/>
  <c r="B146" i="24"/>
  <c r="AD146" i="24"/>
  <c r="V146" i="24"/>
  <c r="N146" i="24"/>
  <c r="F146" i="24"/>
  <c r="Z146" i="24"/>
  <c r="R146" i="24"/>
  <c r="J146" i="24"/>
  <c r="Y146" i="24"/>
  <c r="Q146" i="24"/>
  <c r="I146" i="24"/>
  <c r="AF146" i="24"/>
  <c r="X146" i="24"/>
  <c r="P146" i="24"/>
  <c r="H146" i="24"/>
  <c r="B154" i="24"/>
  <c r="AE154" i="24"/>
  <c r="W154" i="24"/>
  <c r="O154" i="24"/>
  <c r="G154" i="24"/>
  <c r="AD154" i="24"/>
  <c r="V154" i="24"/>
  <c r="N154" i="24"/>
  <c r="F154" i="24"/>
  <c r="Z154" i="24"/>
  <c r="P154" i="24"/>
  <c r="D154" i="24"/>
  <c r="Y154" i="24"/>
  <c r="M154" i="24"/>
  <c r="C154" i="24"/>
  <c r="X154" i="24"/>
  <c r="L154" i="24"/>
  <c r="U154" i="24"/>
  <c r="K154" i="24"/>
  <c r="AF154" i="24"/>
  <c r="T154" i="24"/>
  <c r="J154" i="24"/>
  <c r="AC154" i="24"/>
  <c r="S154" i="24"/>
  <c r="I154" i="24"/>
  <c r="AB154" i="24"/>
  <c r="R154" i="24"/>
  <c r="H154" i="24"/>
  <c r="AA154" i="24"/>
  <c r="Q154" i="24"/>
  <c r="E154" i="24"/>
  <c r="B162" i="24"/>
  <c r="AA162" i="24"/>
  <c r="S162" i="24"/>
  <c r="K162" i="24"/>
  <c r="C162" i="24"/>
  <c r="Z162" i="24"/>
  <c r="R162" i="24"/>
  <c r="J162" i="24"/>
  <c r="W162" i="24"/>
  <c r="M162" i="24"/>
  <c r="AF162" i="24"/>
  <c r="V162" i="24"/>
  <c r="L162" i="24"/>
  <c r="T162" i="24"/>
  <c r="F162" i="24"/>
  <c r="AE162" i="24"/>
  <c r="Q162" i="24"/>
  <c r="E162" i="24"/>
  <c r="AD162" i="24"/>
  <c r="P162" i="24"/>
  <c r="D162" i="24"/>
  <c r="AC162" i="24"/>
  <c r="O162" i="24"/>
  <c r="AB162" i="24"/>
  <c r="N162" i="24"/>
  <c r="Y162" i="24"/>
  <c r="I162" i="24"/>
  <c r="X162" i="24"/>
  <c r="H162" i="24"/>
  <c r="U162" i="24"/>
  <c r="G162" i="24"/>
  <c r="B170" i="24"/>
  <c r="AA170" i="24"/>
  <c r="S170" i="24"/>
  <c r="K170" i="24"/>
  <c r="C170" i="24"/>
  <c r="Z170" i="24"/>
  <c r="R170" i="24"/>
  <c r="J170" i="24"/>
  <c r="AE170" i="24"/>
  <c r="U170" i="24"/>
  <c r="I170" i="24"/>
  <c r="AD170" i="24"/>
  <c r="T170" i="24"/>
  <c r="H170" i="24"/>
  <c r="AB170" i="24"/>
  <c r="N170" i="24"/>
  <c r="Y170" i="24"/>
  <c r="M170" i="24"/>
  <c r="X170" i="24"/>
  <c r="L170" i="24"/>
  <c r="W170" i="24"/>
  <c r="G170" i="24"/>
  <c r="V170" i="24"/>
  <c r="F170" i="24"/>
  <c r="Q170" i="24"/>
  <c r="E170" i="24"/>
  <c r="AF170" i="24"/>
  <c r="P170" i="24"/>
  <c r="D170" i="24"/>
  <c r="AC170" i="24"/>
  <c r="O170" i="24"/>
  <c r="B178" i="24"/>
  <c r="Y178" i="24"/>
  <c r="Q178" i="24"/>
  <c r="I178" i="24"/>
  <c r="AE178" i="24"/>
  <c r="W178" i="24"/>
  <c r="O178" i="24"/>
  <c r="G178" i="24"/>
  <c r="AD178" i="24"/>
  <c r="V178" i="24"/>
  <c r="N178" i="24"/>
  <c r="F178" i="24"/>
  <c r="AC178" i="24"/>
  <c r="U178" i="24"/>
  <c r="M178" i="24"/>
  <c r="E178" i="24"/>
  <c r="AB178" i="24"/>
  <c r="T178" i="24"/>
  <c r="L178" i="24"/>
  <c r="D178" i="24"/>
  <c r="AA178" i="24"/>
  <c r="S178" i="24"/>
  <c r="K178" i="24"/>
  <c r="C178" i="24"/>
  <c r="Z178" i="24"/>
  <c r="R178" i="24"/>
  <c r="J178" i="24"/>
  <c r="P178" i="24"/>
  <c r="AF178" i="24"/>
  <c r="X178" i="24"/>
  <c r="H178" i="24"/>
  <c r="C139" i="24"/>
  <c r="M139" i="24"/>
  <c r="W139" i="24"/>
  <c r="L146" i="24"/>
  <c r="AB146" i="24"/>
  <c r="M147" i="24"/>
  <c r="AC147" i="24"/>
  <c r="B155" i="24"/>
  <c r="AF155" i="24"/>
  <c r="X155" i="24"/>
  <c r="P155" i="24"/>
  <c r="H155" i="24"/>
  <c r="AE155" i="24"/>
  <c r="W155" i="24"/>
  <c r="O155" i="24"/>
  <c r="G155" i="24"/>
  <c r="AA155" i="24"/>
  <c r="Q155" i="24"/>
  <c r="E155" i="24"/>
  <c r="Z155" i="24"/>
  <c r="N155" i="24"/>
  <c r="D155" i="24"/>
  <c r="Y155" i="24"/>
  <c r="M155" i="24"/>
  <c r="C155" i="24"/>
  <c r="V155" i="24"/>
  <c r="L155" i="24"/>
  <c r="U155" i="24"/>
  <c r="K155" i="24"/>
  <c r="AD155" i="24"/>
  <c r="T155" i="24"/>
  <c r="J155" i="24"/>
  <c r="AC155" i="24"/>
  <c r="S155" i="24"/>
  <c r="I155" i="24"/>
  <c r="AB155" i="24"/>
  <c r="R155" i="24"/>
  <c r="F155" i="24"/>
  <c r="B163" i="24"/>
  <c r="AB163" i="24"/>
  <c r="T163" i="24"/>
  <c r="L163" i="24"/>
  <c r="D163" i="24"/>
  <c r="AA163" i="24"/>
  <c r="S163" i="24"/>
  <c r="K163" i="24"/>
  <c r="C163" i="24"/>
  <c r="X163" i="24"/>
  <c r="N163" i="24"/>
  <c r="W163" i="24"/>
  <c r="M163" i="24"/>
  <c r="AE163" i="24"/>
  <c r="Q163" i="24"/>
  <c r="E163" i="24"/>
  <c r="AD163" i="24"/>
  <c r="P163" i="24"/>
  <c r="AC163" i="24"/>
  <c r="O163" i="24"/>
  <c r="Z163" i="24"/>
  <c r="J163" i="24"/>
  <c r="Y163" i="24"/>
  <c r="I163" i="24"/>
  <c r="V163" i="24"/>
  <c r="H163" i="24"/>
  <c r="U163" i="24"/>
  <c r="G163" i="24"/>
  <c r="AF163" i="24"/>
  <c r="R163" i="24"/>
  <c r="F163" i="24"/>
  <c r="B171" i="24"/>
  <c r="AB171" i="24"/>
  <c r="T171" i="24"/>
  <c r="L171" i="24"/>
  <c r="D171" i="24"/>
  <c r="AA171" i="24"/>
  <c r="S171" i="24"/>
  <c r="K171" i="24"/>
  <c r="C171" i="24"/>
  <c r="AF171" i="24"/>
  <c r="V171" i="24"/>
  <c r="J171" i="24"/>
  <c r="AE171" i="24"/>
  <c r="U171" i="24"/>
  <c r="I171" i="24"/>
  <c r="Y171" i="24"/>
  <c r="M171" i="24"/>
  <c r="X171" i="24"/>
  <c r="H171" i="24"/>
  <c r="W171" i="24"/>
  <c r="G171" i="24"/>
  <c r="R171" i="24"/>
  <c r="F171" i="24"/>
  <c r="Q171" i="24"/>
  <c r="E171" i="24"/>
  <c r="AD171" i="24"/>
  <c r="P171" i="24"/>
  <c r="AC171" i="24"/>
  <c r="O171" i="24"/>
  <c r="Z171" i="24"/>
  <c r="N171" i="24"/>
  <c r="B179" i="24"/>
  <c r="Z179" i="24"/>
  <c r="R179" i="24"/>
  <c r="J179" i="24"/>
  <c r="AF179" i="24"/>
  <c r="X179" i="24"/>
  <c r="P179" i="24"/>
  <c r="H179" i="24"/>
  <c r="AE179" i="24"/>
  <c r="W179" i="24"/>
  <c r="O179" i="24"/>
  <c r="G179" i="24"/>
  <c r="AD179" i="24"/>
  <c r="V179" i="24"/>
  <c r="N179" i="24"/>
  <c r="F179" i="24"/>
  <c r="AC179" i="24"/>
  <c r="U179" i="24"/>
  <c r="M179" i="24"/>
  <c r="E179" i="24"/>
  <c r="AB179" i="24"/>
  <c r="T179" i="24"/>
  <c r="L179" i="24"/>
  <c r="D179" i="24"/>
  <c r="AA179" i="24"/>
  <c r="S179" i="24"/>
  <c r="K179" i="24"/>
  <c r="C179" i="24"/>
  <c r="Q179" i="24"/>
  <c r="Y179" i="24"/>
  <c r="I179" i="24"/>
  <c r="D139" i="24"/>
  <c r="N139" i="24"/>
  <c r="X139" i="24"/>
  <c r="M146" i="24"/>
  <c r="AC146" i="24"/>
  <c r="N147" i="24"/>
  <c r="AD147" i="24"/>
  <c r="B173" i="23"/>
  <c r="AA173" i="23"/>
  <c r="S173" i="23"/>
  <c r="K173" i="23"/>
  <c r="C173" i="23"/>
  <c r="Z173" i="23"/>
  <c r="R173" i="23"/>
  <c r="J173" i="23"/>
  <c r="Y173" i="23"/>
  <c r="Q173" i="23"/>
  <c r="I173" i="23"/>
  <c r="AF173" i="23"/>
  <c r="X173" i="23"/>
  <c r="P173" i="23"/>
  <c r="H173" i="23"/>
  <c r="AE173" i="23"/>
  <c r="W173" i="23"/>
  <c r="O173" i="23"/>
  <c r="G173" i="23"/>
  <c r="AD173" i="23"/>
  <c r="V173" i="23"/>
  <c r="N173" i="23"/>
  <c r="F173" i="23"/>
  <c r="AC173" i="23"/>
  <c r="U173" i="23"/>
  <c r="M173" i="23"/>
  <c r="E173" i="23"/>
  <c r="AB173" i="23"/>
  <c r="T173" i="23"/>
  <c r="L173" i="23"/>
  <c r="D173" i="23"/>
  <c r="B140" i="23"/>
  <c r="AC140" i="23"/>
  <c r="U140" i="23"/>
  <c r="M140" i="23"/>
  <c r="E140" i="23"/>
  <c r="AB140" i="23"/>
  <c r="T140" i="23"/>
  <c r="L140" i="23"/>
  <c r="D140" i="23"/>
  <c r="AA140" i="23"/>
  <c r="S140" i="23"/>
  <c r="K140" i="23"/>
  <c r="C140" i="23"/>
  <c r="Z140" i="23"/>
  <c r="R140" i="23"/>
  <c r="J140" i="23"/>
  <c r="Y140" i="23"/>
  <c r="Q140" i="23"/>
  <c r="I140" i="23"/>
  <c r="AF140" i="23"/>
  <c r="X140" i="23"/>
  <c r="P140" i="23"/>
  <c r="H140" i="23"/>
  <c r="AE140" i="23"/>
  <c r="W140" i="23"/>
  <c r="O140" i="23"/>
  <c r="G140" i="23"/>
  <c r="AD140" i="23"/>
  <c r="V140" i="23"/>
  <c r="N140" i="23"/>
  <c r="F140" i="23"/>
  <c r="B148" i="23"/>
  <c r="AE148" i="23"/>
  <c r="W148" i="23"/>
  <c r="O148" i="23"/>
  <c r="G148" i="23"/>
  <c r="Z148" i="23"/>
  <c r="Q148" i="23"/>
  <c r="H148" i="23"/>
  <c r="Y148" i="23"/>
  <c r="P148" i="23"/>
  <c r="F148" i="23"/>
  <c r="X148" i="23"/>
  <c r="N148" i="23"/>
  <c r="E148" i="23"/>
  <c r="AF148" i="23"/>
  <c r="V148" i="23"/>
  <c r="M148" i="23"/>
  <c r="D148" i="23"/>
  <c r="AD148" i="23"/>
  <c r="U148" i="23"/>
  <c r="L148" i="23"/>
  <c r="C148" i="23"/>
  <c r="AC148" i="23"/>
  <c r="T148" i="23"/>
  <c r="K148" i="23"/>
  <c r="AB148" i="23"/>
  <c r="S148" i="23"/>
  <c r="J148" i="23"/>
  <c r="AA148" i="23"/>
  <c r="R148" i="23"/>
  <c r="I148" i="23"/>
  <c r="B156" i="23"/>
  <c r="AC156" i="23"/>
  <c r="U156" i="23"/>
  <c r="M156" i="23"/>
  <c r="E156" i="23"/>
  <c r="Y156" i="23"/>
  <c r="Q156" i="23"/>
  <c r="I156" i="23"/>
  <c r="AE156" i="23"/>
  <c r="W156" i="23"/>
  <c r="O156" i="23"/>
  <c r="G156" i="23"/>
  <c r="AB156" i="23"/>
  <c r="P156" i="23"/>
  <c r="C156" i="23"/>
  <c r="AA156" i="23"/>
  <c r="N156" i="23"/>
  <c r="Z156" i="23"/>
  <c r="L156" i="23"/>
  <c r="X156" i="23"/>
  <c r="K156" i="23"/>
  <c r="V156" i="23"/>
  <c r="J156" i="23"/>
  <c r="T156" i="23"/>
  <c r="H156" i="23"/>
  <c r="AF156" i="23"/>
  <c r="S156" i="23"/>
  <c r="F156" i="23"/>
  <c r="AD156" i="23"/>
  <c r="R156" i="23"/>
  <c r="D156" i="23"/>
  <c r="B164" i="23"/>
  <c r="Z164" i="23"/>
  <c r="R164" i="23"/>
  <c r="J164" i="23"/>
  <c r="AF164" i="23"/>
  <c r="X164" i="23"/>
  <c r="P164" i="23"/>
  <c r="H164" i="23"/>
  <c r="AE164" i="23"/>
  <c r="W164" i="23"/>
  <c r="O164" i="23"/>
  <c r="G164" i="23"/>
  <c r="AD164" i="23"/>
  <c r="V164" i="23"/>
  <c r="N164" i="23"/>
  <c r="F164" i="23"/>
  <c r="AB164" i="23"/>
  <c r="T164" i="23"/>
  <c r="L164" i="23"/>
  <c r="D164" i="23"/>
  <c r="AA164" i="23"/>
  <c r="S164" i="23"/>
  <c r="K164" i="23"/>
  <c r="C164" i="23"/>
  <c r="AC164" i="23"/>
  <c r="Y164" i="23"/>
  <c r="U164" i="23"/>
  <c r="Q164" i="23"/>
  <c r="M164" i="23"/>
  <c r="I164" i="23"/>
  <c r="E164" i="23"/>
  <c r="B172" i="23"/>
  <c r="Z172" i="23"/>
  <c r="R172" i="23"/>
  <c r="J172" i="23"/>
  <c r="Y172" i="23"/>
  <c r="Q172" i="23"/>
  <c r="I172" i="23"/>
  <c r="AF172" i="23"/>
  <c r="X172" i="23"/>
  <c r="P172" i="23"/>
  <c r="H172" i="23"/>
  <c r="AE172" i="23"/>
  <c r="W172" i="23"/>
  <c r="O172" i="23"/>
  <c r="G172" i="23"/>
  <c r="AD172" i="23"/>
  <c r="V172" i="23"/>
  <c r="N172" i="23"/>
  <c r="F172" i="23"/>
  <c r="AC172" i="23"/>
  <c r="U172" i="23"/>
  <c r="M172" i="23"/>
  <c r="E172" i="23"/>
  <c r="AB172" i="23"/>
  <c r="T172" i="23"/>
  <c r="L172" i="23"/>
  <c r="D172" i="23"/>
  <c r="AA172" i="23"/>
  <c r="S172" i="23"/>
  <c r="K172" i="23"/>
  <c r="C172" i="23"/>
  <c r="B165" i="23"/>
  <c r="AA165" i="23"/>
  <c r="S165" i="23"/>
  <c r="K165" i="23"/>
  <c r="C165" i="23"/>
  <c r="Y165" i="23"/>
  <c r="Q165" i="23"/>
  <c r="I165" i="23"/>
  <c r="AF165" i="23"/>
  <c r="X165" i="23"/>
  <c r="P165" i="23"/>
  <c r="H165" i="23"/>
  <c r="AE165" i="23"/>
  <c r="W165" i="23"/>
  <c r="O165" i="23"/>
  <c r="G165" i="23"/>
  <c r="AC165" i="23"/>
  <c r="U165" i="23"/>
  <c r="M165" i="23"/>
  <c r="E165" i="23"/>
  <c r="AB165" i="23"/>
  <c r="T165" i="23"/>
  <c r="L165" i="23"/>
  <c r="D165" i="23"/>
  <c r="AD165" i="23"/>
  <c r="Z165" i="23"/>
  <c r="V165" i="23"/>
  <c r="R165" i="23"/>
  <c r="N165" i="23"/>
  <c r="J165" i="23"/>
  <c r="F165" i="23"/>
  <c r="B142" i="23"/>
  <c r="Y142" i="23"/>
  <c r="Q142" i="23"/>
  <c r="I142" i="23"/>
  <c r="AC142" i="23"/>
  <c r="T142" i="23"/>
  <c r="K142" i="23"/>
  <c r="AB142" i="23"/>
  <c r="S142" i="23"/>
  <c r="J142" i="23"/>
  <c r="AA142" i="23"/>
  <c r="R142" i="23"/>
  <c r="H142" i="23"/>
  <c r="Z142" i="23"/>
  <c r="P142" i="23"/>
  <c r="G142" i="23"/>
  <c r="X142" i="23"/>
  <c r="O142" i="23"/>
  <c r="F142" i="23"/>
  <c r="AF142" i="23"/>
  <c r="W142" i="23"/>
  <c r="N142" i="23"/>
  <c r="E142" i="23"/>
  <c r="AE142" i="23"/>
  <c r="V142" i="23"/>
  <c r="M142" i="23"/>
  <c r="D142" i="23"/>
  <c r="AD142" i="23"/>
  <c r="U142" i="23"/>
  <c r="L142" i="23"/>
  <c r="C142" i="23"/>
  <c r="B150" i="23"/>
  <c r="Y150" i="23"/>
  <c r="Q150" i="23"/>
  <c r="I150" i="23"/>
  <c r="AB150" i="23"/>
  <c r="S150" i="23"/>
  <c r="J150" i="23"/>
  <c r="AA150" i="23"/>
  <c r="R150" i="23"/>
  <c r="H150" i="23"/>
  <c r="Z150" i="23"/>
  <c r="P150" i="23"/>
  <c r="G150" i="23"/>
  <c r="X150" i="23"/>
  <c r="O150" i="23"/>
  <c r="F150" i="23"/>
  <c r="AF150" i="23"/>
  <c r="W150" i="23"/>
  <c r="N150" i="23"/>
  <c r="E150" i="23"/>
  <c r="AE150" i="23"/>
  <c r="V150" i="23"/>
  <c r="M150" i="23"/>
  <c r="D150" i="23"/>
  <c r="AD150" i="23"/>
  <c r="U150" i="23"/>
  <c r="L150" i="23"/>
  <c r="C150" i="23"/>
  <c r="AC150" i="23"/>
  <c r="T150" i="23"/>
  <c r="K150" i="23"/>
  <c r="B158" i="23"/>
  <c r="AE158" i="23"/>
  <c r="W158" i="23"/>
  <c r="O158" i="23"/>
  <c r="G158" i="23"/>
  <c r="AA158" i="23"/>
  <c r="S158" i="23"/>
  <c r="K158" i="23"/>
  <c r="C158" i="23"/>
  <c r="Y158" i="23"/>
  <c r="Q158" i="23"/>
  <c r="I158" i="23"/>
  <c r="AD158" i="23"/>
  <c r="R158" i="23"/>
  <c r="E158" i="23"/>
  <c r="AC158" i="23"/>
  <c r="P158" i="23"/>
  <c r="D158" i="23"/>
  <c r="AB158" i="23"/>
  <c r="N158" i="23"/>
  <c r="Z158" i="23"/>
  <c r="M158" i="23"/>
  <c r="X158" i="23"/>
  <c r="L158" i="23"/>
  <c r="V158" i="23"/>
  <c r="J158" i="23"/>
  <c r="U158" i="23"/>
  <c r="H158" i="23"/>
  <c r="AF158" i="23"/>
  <c r="T158" i="23"/>
  <c r="F158" i="23"/>
  <c r="B166" i="23"/>
  <c r="AB166" i="23"/>
  <c r="T166" i="23"/>
  <c r="L166" i="23"/>
  <c r="D166" i="23"/>
  <c r="Z166" i="23"/>
  <c r="R166" i="23"/>
  <c r="J166" i="23"/>
  <c r="Y166" i="23"/>
  <c r="Q166" i="23"/>
  <c r="I166" i="23"/>
  <c r="AF166" i="23"/>
  <c r="X166" i="23"/>
  <c r="P166" i="23"/>
  <c r="H166" i="23"/>
  <c r="AE166" i="23"/>
  <c r="AD166" i="23"/>
  <c r="V166" i="23"/>
  <c r="N166" i="23"/>
  <c r="F166" i="23"/>
  <c r="AC166" i="23"/>
  <c r="U166" i="23"/>
  <c r="M166" i="23"/>
  <c r="E166" i="23"/>
  <c r="AA166" i="23"/>
  <c r="W166" i="23"/>
  <c r="S166" i="23"/>
  <c r="O166" i="23"/>
  <c r="K166" i="23"/>
  <c r="G166" i="23"/>
  <c r="C166" i="23"/>
  <c r="B174" i="23"/>
  <c r="AB174" i="23"/>
  <c r="T174" i="23"/>
  <c r="L174" i="23"/>
  <c r="D174" i="23"/>
  <c r="AA174" i="23"/>
  <c r="S174" i="23"/>
  <c r="K174" i="23"/>
  <c r="C174" i="23"/>
  <c r="Z174" i="23"/>
  <c r="R174" i="23"/>
  <c r="J174" i="23"/>
  <c r="Y174" i="23"/>
  <c r="Q174" i="23"/>
  <c r="I174" i="23"/>
  <c r="AF174" i="23"/>
  <c r="X174" i="23"/>
  <c r="P174" i="23"/>
  <c r="H174" i="23"/>
  <c r="AE174" i="23"/>
  <c r="W174" i="23"/>
  <c r="O174" i="23"/>
  <c r="G174" i="23"/>
  <c r="AD174" i="23"/>
  <c r="V174" i="23"/>
  <c r="N174" i="23"/>
  <c r="F174" i="23"/>
  <c r="AC174" i="23"/>
  <c r="U174" i="23"/>
  <c r="M174" i="23"/>
  <c r="E174" i="23"/>
  <c r="B143" i="23"/>
  <c r="Z143" i="23"/>
  <c r="R143" i="23"/>
  <c r="J143" i="23"/>
  <c r="Y143" i="23"/>
  <c r="P143" i="23"/>
  <c r="G143" i="23"/>
  <c r="X143" i="23"/>
  <c r="O143" i="23"/>
  <c r="F143" i="23"/>
  <c r="AF143" i="23"/>
  <c r="W143" i="23"/>
  <c r="N143" i="23"/>
  <c r="E143" i="23"/>
  <c r="AE143" i="23"/>
  <c r="V143" i="23"/>
  <c r="M143" i="23"/>
  <c r="D143" i="23"/>
  <c r="AD143" i="23"/>
  <c r="U143" i="23"/>
  <c r="L143" i="23"/>
  <c r="C143" i="23"/>
  <c r="AC143" i="23"/>
  <c r="T143" i="23"/>
  <c r="K143" i="23"/>
  <c r="AB143" i="23"/>
  <c r="S143" i="23"/>
  <c r="I143" i="23"/>
  <c r="AA143" i="23"/>
  <c r="Q143" i="23"/>
  <c r="H143" i="23"/>
  <c r="B151" i="23"/>
  <c r="Z151" i="23"/>
  <c r="R151" i="23"/>
  <c r="J151" i="23"/>
  <c r="X151" i="23"/>
  <c r="O151" i="23"/>
  <c r="F151" i="23"/>
  <c r="AF151" i="23"/>
  <c r="W151" i="23"/>
  <c r="N151" i="23"/>
  <c r="E151" i="23"/>
  <c r="AE151" i="23"/>
  <c r="V151" i="23"/>
  <c r="M151" i="23"/>
  <c r="D151" i="23"/>
  <c r="AD151" i="23"/>
  <c r="U151" i="23"/>
  <c r="L151" i="23"/>
  <c r="C151" i="23"/>
  <c r="AC151" i="23"/>
  <c r="T151" i="23"/>
  <c r="K151" i="23"/>
  <c r="AB151" i="23"/>
  <c r="S151" i="23"/>
  <c r="I151" i="23"/>
  <c r="AA151" i="23"/>
  <c r="Q151" i="23"/>
  <c r="H151" i="23"/>
  <c r="Y151" i="23"/>
  <c r="P151" i="23"/>
  <c r="G151" i="23"/>
  <c r="B159" i="23"/>
  <c r="AF159" i="23"/>
  <c r="X159" i="23"/>
  <c r="P159" i="23"/>
  <c r="H159" i="23"/>
  <c r="AE159" i="23"/>
  <c r="W159" i="23"/>
  <c r="AB159" i="23"/>
  <c r="T159" i="23"/>
  <c r="L159" i="23"/>
  <c r="D159" i="23"/>
  <c r="AA159" i="23"/>
  <c r="S159" i="23"/>
  <c r="K159" i="23"/>
  <c r="Z159" i="23"/>
  <c r="R159" i="23"/>
  <c r="J159" i="23"/>
  <c r="N159" i="23"/>
  <c r="AD159" i="23"/>
  <c r="M159" i="23"/>
  <c r="AC159" i="23"/>
  <c r="I159" i="23"/>
  <c r="Y159" i="23"/>
  <c r="G159" i="23"/>
  <c r="V159" i="23"/>
  <c r="F159" i="23"/>
  <c r="U159" i="23"/>
  <c r="E159" i="23"/>
  <c r="Q159" i="23"/>
  <c r="C159" i="23"/>
  <c r="O159" i="23"/>
  <c r="B167" i="23"/>
  <c r="AC167" i="23"/>
  <c r="U167" i="23"/>
  <c r="M167" i="23"/>
  <c r="E167" i="23"/>
  <c r="AB167" i="23"/>
  <c r="T167" i="23"/>
  <c r="L167" i="23"/>
  <c r="AA167" i="23"/>
  <c r="S167" i="23"/>
  <c r="K167" i="23"/>
  <c r="C167" i="23"/>
  <c r="Z167" i="23"/>
  <c r="R167" i="23"/>
  <c r="J167" i="23"/>
  <c r="Y167" i="23"/>
  <c r="Q167" i="23"/>
  <c r="I167" i="23"/>
  <c r="AF167" i="23"/>
  <c r="X167" i="23"/>
  <c r="P167" i="23"/>
  <c r="H167" i="23"/>
  <c r="AE167" i="23"/>
  <c r="W167" i="23"/>
  <c r="O167" i="23"/>
  <c r="G167" i="23"/>
  <c r="AD167" i="23"/>
  <c r="V167" i="23"/>
  <c r="N167" i="23"/>
  <c r="F167" i="23"/>
  <c r="D167" i="23"/>
  <c r="B175" i="23"/>
  <c r="AC175" i="23"/>
  <c r="U175" i="23"/>
  <c r="M175" i="23"/>
  <c r="E175" i="23"/>
  <c r="AB175" i="23"/>
  <c r="T175" i="23"/>
  <c r="L175" i="23"/>
  <c r="D175" i="23"/>
  <c r="AA175" i="23"/>
  <c r="S175" i="23"/>
  <c r="K175" i="23"/>
  <c r="C175" i="23"/>
  <c r="Z175" i="23"/>
  <c r="R175" i="23"/>
  <c r="J175" i="23"/>
  <c r="Y175" i="23"/>
  <c r="Q175" i="23"/>
  <c r="I175" i="23"/>
  <c r="AF175" i="23"/>
  <c r="X175" i="23"/>
  <c r="P175" i="23"/>
  <c r="H175" i="23"/>
  <c r="AE175" i="23"/>
  <c r="W175" i="23"/>
  <c r="O175" i="23"/>
  <c r="G175" i="23"/>
  <c r="AD175" i="23"/>
  <c r="V175" i="23"/>
  <c r="N175" i="23"/>
  <c r="F175" i="23"/>
  <c r="B157" i="23"/>
  <c r="AD157" i="23"/>
  <c r="V157" i="23"/>
  <c r="N157" i="23"/>
  <c r="F157" i="23"/>
  <c r="Z157" i="23"/>
  <c r="R157" i="23"/>
  <c r="J157" i="23"/>
  <c r="AF157" i="23"/>
  <c r="X157" i="23"/>
  <c r="P157" i="23"/>
  <c r="H157" i="23"/>
  <c r="W157" i="23"/>
  <c r="K157" i="23"/>
  <c r="U157" i="23"/>
  <c r="I157" i="23"/>
  <c r="T157" i="23"/>
  <c r="G157" i="23"/>
  <c r="AE157" i="23"/>
  <c r="S157" i="23"/>
  <c r="E157" i="23"/>
  <c r="AC157" i="23"/>
  <c r="Q157" i="23"/>
  <c r="D157" i="23"/>
  <c r="AB157" i="23"/>
  <c r="O157" i="23"/>
  <c r="C157" i="23"/>
  <c r="AA157" i="23"/>
  <c r="M157" i="23"/>
  <c r="Y157" i="23"/>
  <c r="L157" i="23"/>
  <c r="B144" i="23"/>
  <c r="AA144" i="23"/>
  <c r="S144" i="23"/>
  <c r="K144" i="23"/>
  <c r="C144" i="23"/>
  <c r="AE144" i="23"/>
  <c r="V144" i="23"/>
  <c r="M144" i="23"/>
  <c r="D144" i="23"/>
  <c r="AD144" i="23"/>
  <c r="U144" i="23"/>
  <c r="L144" i="23"/>
  <c r="AC144" i="23"/>
  <c r="T144" i="23"/>
  <c r="J144" i="23"/>
  <c r="AB144" i="23"/>
  <c r="R144" i="23"/>
  <c r="I144" i="23"/>
  <c r="Z144" i="23"/>
  <c r="Q144" i="23"/>
  <c r="H144" i="23"/>
  <c r="Y144" i="23"/>
  <c r="P144" i="23"/>
  <c r="G144" i="23"/>
  <c r="X144" i="23"/>
  <c r="O144" i="23"/>
  <c r="F144" i="23"/>
  <c r="AF144" i="23"/>
  <c r="W144" i="23"/>
  <c r="N144" i="23"/>
  <c r="E144" i="23"/>
  <c r="B152" i="23"/>
  <c r="AA152" i="23"/>
  <c r="S152" i="23"/>
  <c r="K152" i="23"/>
  <c r="C152" i="23"/>
  <c r="AD152" i="23"/>
  <c r="U152" i="23"/>
  <c r="L152" i="23"/>
  <c r="AC152" i="23"/>
  <c r="T152" i="23"/>
  <c r="J152" i="23"/>
  <c r="AB152" i="23"/>
  <c r="R152" i="23"/>
  <c r="I152" i="23"/>
  <c r="Z152" i="23"/>
  <c r="Q152" i="23"/>
  <c r="H152" i="23"/>
  <c r="Y152" i="23"/>
  <c r="P152" i="23"/>
  <c r="G152" i="23"/>
  <c r="X152" i="23"/>
  <c r="O152" i="23"/>
  <c r="F152" i="23"/>
  <c r="AF152" i="23"/>
  <c r="W152" i="23"/>
  <c r="N152" i="23"/>
  <c r="E152" i="23"/>
  <c r="AE152" i="23"/>
  <c r="V152" i="23"/>
  <c r="M152" i="23"/>
  <c r="D152" i="23"/>
  <c r="B160" i="23"/>
  <c r="Y160" i="23"/>
  <c r="Q160" i="23"/>
  <c r="I160" i="23"/>
  <c r="AF160" i="23"/>
  <c r="X160" i="23"/>
  <c r="P160" i="23"/>
  <c r="H160" i="23"/>
  <c r="AE160" i="23"/>
  <c r="W160" i="23"/>
  <c r="AD160" i="23"/>
  <c r="V160" i="23"/>
  <c r="AC160" i="23"/>
  <c r="U160" i="23"/>
  <c r="M160" i="23"/>
  <c r="E160" i="23"/>
  <c r="AB160" i="23"/>
  <c r="T160" i="23"/>
  <c r="L160" i="23"/>
  <c r="D160" i="23"/>
  <c r="AA160" i="23"/>
  <c r="S160" i="23"/>
  <c r="K160" i="23"/>
  <c r="C160" i="23"/>
  <c r="Z160" i="23"/>
  <c r="R160" i="23"/>
  <c r="O160" i="23"/>
  <c r="N160" i="23"/>
  <c r="J160" i="23"/>
  <c r="G160" i="23"/>
  <c r="F160" i="23"/>
  <c r="B168" i="23"/>
  <c r="AD168" i="23"/>
  <c r="V168" i="23"/>
  <c r="N168" i="23"/>
  <c r="F168" i="23"/>
  <c r="AC168" i="23"/>
  <c r="U168" i="23"/>
  <c r="M168" i="23"/>
  <c r="E168" i="23"/>
  <c r="AB168" i="23"/>
  <c r="T168" i="23"/>
  <c r="L168" i="23"/>
  <c r="D168" i="23"/>
  <c r="AA168" i="23"/>
  <c r="S168" i="23"/>
  <c r="K168" i="23"/>
  <c r="C168" i="23"/>
  <c r="Z168" i="23"/>
  <c r="R168" i="23"/>
  <c r="J168" i="23"/>
  <c r="Y168" i="23"/>
  <c r="Q168" i="23"/>
  <c r="I168" i="23"/>
  <c r="AF168" i="23"/>
  <c r="X168" i="23"/>
  <c r="P168" i="23"/>
  <c r="H168" i="23"/>
  <c r="AE168" i="23"/>
  <c r="W168" i="23"/>
  <c r="O168" i="23"/>
  <c r="G168" i="23"/>
  <c r="B176" i="23"/>
  <c r="AD176" i="23"/>
  <c r="V176" i="23"/>
  <c r="N176" i="23"/>
  <c r="F176" i="23"/>
  <c r="AC176" i="23"/>
  <c r="U176" i="23"/>
  <c r="M176" i="23"/>
  <c r="E176" i="23"/>
  <c r="AB176" i="23"/>
  <c r="T176" i="23"/>
  <c r="L176" i="23"/>
  <c r="D176" i="23"/>
  <c r="AA176" i="23"/>
  <c r="S176" i="23"/>
  <c r="K176" i="23"/>
  <c r="C176" i="23"/>
  <c r="Z176" i="23"/>
  <c r="R176" i="23"/>
  <c r="J176" i="23"/>
  <c r="Y176" i="23"/>
  <c r="Q176" i="23"/>
  <c r="I176" i="23"/>
  <c r="AF176" i="23"/>
  <c r="X176" i="23"/>
  <c r="P176" i="23"/>
  <c r="H176" i="23"/>
  <c r="AE176" i="23"/>
  <c r="W176" i="23"/>
  <c r="O176" i="23"/>
  <c r="G176" i="23"/>
  <c r="B149" i="23"/>
  <c r="AF149" i="23"/>
  <c r="X149" i="23"/>
  <c r="P149" i="23"/>
  <c r="H149" i="23"/>
  <c r="AE149" i="23"/>
  <c r="V149" i="23"/>
  <c r="M149" i="23"/>
  <c r="D149" i="23"/>
  <c r="AD149" i="23"/>
  <c r="U149" i="23"/>
  <c r="L149" i="23"/>
  <c r="C149" i="23"/>
  <c r="AC149" i="23"/>
  <c r="T149" i="23"/>
  <c r="K149" i="23"/>
  <c r="AB149" i="23"/>
  <c r="S149" i="23"/>
  <c r="J149" i="23"/>
  <c r="AA149" i="23"/>
  <c r="R149" i="23"/>
  <c r="I149" i="23"/>
  <c r="Z149" i="23"/>
  <c r="Q149" i="23"/>
  <c r="G149" i="23"/>
  <c r="Y149" i="23"/>
  <c r="O149" i="23"/>
  <c r="F149" i="23"/>
  <c r="W149" i="23"/>
  <c r="N149" i="23"/>
  <c r="E149" i="23"/>
  <c r="B145" i="23"/>
  <c r="AB145" i="23"/>
  <c r="T145" i="23"/>
  <c r="L145" i="23"/>
  <c r="D145" i="23"/>
  <c r="AA145" i="23"/>
  <c r="R145" i="23"/>
  <c r="I145" i="23"/>
  <c r="Z145" i="23"/>
  <c r="Q145" i="23"/>
  <c r="H145" i="23"/>
  <c r="Y145" i="23"/>
  <c r="P145" i="23"/>
  <c r="G145" i="23"/>
  <c r="X145" i="23"/>
  <c r="O145" i="23"/>
  <c r="F145" i="23"/>
  <c r="AF145" i="23"/>
  <c r="W145" i="23"/>
  <c r="N145" i="23"/>
  <c r="E145" i="23"/>
  <c r="AE145" i="23"/>
  <c r="V145" i="23"/>
  <c r="M145" i="23"/>
  <c r="C145" i="23"/>
  <c r="AD145" i="23"/>
  <c r="U145" i="23"/>
  <c r="K145" i="23"/>
  <c r="AC145" i="23"/>
  <c r="S145" i="23"/>
  <c r="J145" i="23"/>
  <c r="B153" i="23"/>
  <c r="AB153" i="23"/>
  <c r="T153" i="23"/>
  <c r="L153" i="23"/>
  <c r="D153" i="23"/>
  <c r="Z153" i="23"/>
  <c r="Q153" i="23"/>
  <c r="H153" i="23"/>
  <c r="Y153" i="23"/>
  <c r="P153" i="23"/>
  <c r="G153" i="23"/>
  <c r="X153" i="23"/>
  <c r="O153" i="23"/>
  <c r="F153" i="23"/>
  <c r="AF153" i="23"/>
  <c r="W153" i="23"/>
  <c r="N153" i="23"/>
  <c r="E153" i="23"/>
  <c r="AE153" i="23"/>
  <c r="V153" i="23"/>
  <c r="M153" i="23"/>
  <c r="C153" i="23"/>
  <c r="AD153" i="23"/>
  <c r="U153" i="23"/>
  <c r="K153" i="23"/>
  <c r="AC153" i="23"/>
  <c r="S153" i="23"/>
  <c r="J153" i="23"/>
  <c r="AA153" i="23"/>
  <c r="R153" i="23"/>
  <c r="I153" i="23"/>
  <c r="B161" i="23"/>
  <c r="AC161" i="23"/>
  <c r="AB161" i="23"/>
  <c r="Y161" i="23"/>
  <c r="AF161" i="23"/>
  <c r="X161" i="23"/>
  <c r="AD161" i="23"/>
  <c r="R161" i="23"/>
  <c r="J161" i="23"/>
  <c r="AA161" i="23"/>
  <c r="Q161" i="23"/>
  <c r="I161" i="23"/>
  <c r="Z161" i="23"/>
  <c r="P161" i="23"/>
  <c r="H161" i="23"/>
  <c r="W161" i="23"/>
  <c r="O161" i="23"/>
  <c r="G161" i="23"/>
  <c r="V161" i="23"/>
  <c r="N161" i="23"/>
  <c r="F161" i="23"/>
  <c r="U161" i="23"/>
  <c r="M161" i="23"/>
  <c r="E161" i="23"/>
  <c r="T161" i="23"/>
  <c r="L161" i="23"/>
  <c r="D161" i="23"/>
  <c r="C161" i="23"/>
  <c r="AE161" i="23"/>
  <c r="S161" i="23"/>
  <c r="K161" i="23"/>
  <c r="B169" i="23"/>
  <c r="AE169" i="23"/>
  <c r="W169" i="23"/>
  <c r="O169" i="23"/>
  <c r="G169" i="23"/>
  <c r="AD169" i="23"/>
  <c r="V169" i="23"/>
  <c r="N169" i="23"/>
  <c r="F169" i="23"/>
  <c r="AC169" i="23"/>
  <c r="U169" i="23"/>
  <c r="M169" i="23"/>
  <c r="E169" i="23"/>
  <c r="AB169" i="23"/>
  <c r="T169" i="23"/>
  <c r="L169" i="23"/>
  <c r="D169" i="23"/>
  <c r="AA169" i="23"/>
  <c r="S169" i="23"/>
  <c r="K169" i="23"/>
  <c r="C169" i="23"/>
  <c r="Z169" i="23"/>
  <c r="R169" i="23"/>
  <c r="J169" i="23"/>
  <c r="Y169" i="23"/>
  <c r="Q169" i="23"/>
  <c r="I169" i="23"/>
  <c r="AF169" i="23"/>
  <c r="X169" i="23"/>
  <c r="P169" i="23"/>
  <c r="H169" i="23"/>
  <c r="B177" i="23"/>
  <c r="AE177" i="23"/>
  <c r="W177" i="23"/>
  <c r="O177" i="23"/>
  <c r="G177" i="23"/>
  <c r="AD177" i="23"/>
  <c r="V177" i="23"/>
  <c r="N177" i="23"/>
  <c r="F177" i="23"/>
  <c r="AC177" i="23"/>
  <c r="U177" i="23"/>
  <c r="M177" i="23"/>
  <c r="E177" i="23"/>
  <c r="AB177" i="23"/>
  <c r="T177" i="23"/>
  <c r="L177" i="23"/>
  <c r="D177" i="23"/>
  <c r="AA177" i="23"/>
  <c r="S177" i="23"/>
  <c r="K177" i="23"/>
  <c r="C177" i="23"/>
  <c r="Z177" i="23"/>
  <c r="R177" i="23"/>
  <c r="J177" i="23"/>
  <c r="Y177" i="23"/>
  <c r="Q177" i="23"/>
  <c r="I177" i="23"/>
  <c r="AF177" i="23"/>
  <c r="X177" i="23"/>
  <c r="P177" i="23"/>
  <c r="H177" i="23"/>
  <c r="B138" i="23"/>
  <c r="AA138" i="23"/>
  <c r="S138" i="23"/>
  <c r="K138" i="23"/>
  <c r="C138" i="23"/>
  <c r="Z138" i="23"/>
  <c r="R138" i="23"/>
  <c r="J138" i="23"/>
  <c r="Y138" i="23"/>
  <c r="Q138" i="23"/>
  <c r="I138" i="23"/>
  <c r="AF138" i="23"/>
  <c r="X138" i="23"/>
  <c r="P138" i="23"/>
  <c r="H138" i="23"/>
  <c r="AE138" i="23"/>
  <c r="W138" i="23"/>
  <c r="O138" i="23"/>
  <c r="G138" i="23"/>
  <c r="AD138" i="23"/>
  <c r="V138" i="23"/>
  <c r="N138" i="23"/>
  <c r="F138" i="23"/>
  <c r="AC138" i="23"/>
  <c r="U138" i="23"/>
  <c r="M138" i="23"/>
  <c r="E138" i="23"/>
  <c r="AB138" i="23"/>
  <c r="T138" i="23"/>
  <c r="L138" i="23"/>
  <c r="D138" i="23"/>
  <c r="B146" i="23"/>
  <c r="AC146" i="23"/>
  <c r="U146" i="23"/>
  <c r="M146" i="23"/>
  <c r="E146" i="23"/>
  <c r="X146" i="23"/>
  <c r="O146" i="23"/>
  <c r="F146" i="23"/>
  <c r="AF146" i="23"/>
  <c r="W146" i="23"/>
  <c r="N146" i="23"/>
  <c r="D146" i="23"/>
  <c r="AE146" i="23"/>
  <c r="V146" i="23"/>
  <c r="L146" i="23"/>
  <c r="C146" i="23"/>
  <c r="AD146" i="23"/>
  <c r="T146" i="23"/>
  <c r="K146" i="23"/>
  <c r="AB146" i="23"/>
  <c r="S146" i="23"/>
  <c r="J146" i="23"/>
  <c r="AA146" i="23"/>
  <c r="R146" i="23"/>
  <c r="I146" i="23"/>
  <c r="Z146" i="23"/>
  <c r="Q146" i="23"/>
  <c r="H146" i="23"/>
  <c r="Y146" i="23"/>
  <c r="P146" i="23"/>
  <c r="G146" i="23"/>
  <c r="B154" i="23"/>
  <c r="AA154" i="23"/>
  <c r="S154" i="23"/>
  <c r="AE154" i="23"/>
  <c r="W154" i="23"/>
  <c r="O154" i="23"/>
  <c r="AC154" i="23"/>
  <c r="U154" i="23"/>
  <c r="M154" i="23"/>
  <c r="E154" i="23"/>
  <c r="Z154" i="23"/>
  <c r="N154" i="23"/>
  <c r="D154" i="23"/>
  <c r="Y154" i="23"/>
  <c r="L154" i="23"/>
  <c r="C154" i="23"/>
  <c r="X154" i="23"/>
  <c r="K154" i="23"/>
  <c r="V154" i="23"/>
  <c r="J154" i="23"/>
  <c r="T154" i="23"/>
  <c r="I154" i="23"/>
  <c r="AF154" i="23"/>
  <c r="R154" i="23"/>
  <c r="H154" i="23"/>
  <c r="AD154" i="23"/>
  <c r="Q154" i="23"/>
  <c r="G154" i="23"/>
  <c r="AB154" i="23"/>
  <c r="P154" i="23"/>
  <c r="F154" i="23"/>
  <c r="B162" i="23"/>
  <c r="AD162" i="23"/>
  <c r="V162" i="23"/>
  <c r="N162" i="23"/>
  <c r="F162" i="23"/>
  <c r="AC162" i="23"/>
  <c r="U162" i="23"/>
  <c r="M162" i="23"/>
  <c r="E162" i="23"/>
  <c r="Z162" i="23"/>
  <c r="R162" i="23"/>
  <c r="J162" i="23"/>
  <c r="Y162" i="23"/>
  <c r="Q162" i="23"/>
  <c r="I162" i="23"/>
  <c r="AE162" i="23"/>
  <c r="O162" i="23"/>
  <c r="AB162" i="23"/>
  <c r="L162" i="23"/>
  <c r="AA162" i="23"/>
  <c r="K162" i="23"/>
  <c r="X162" i="23"/>
  <c r="H162" i="23"/>
  <c r="W162" i="23"/>
  <c r="G162" i="23"/>
  <c r="T162" i="23"/>
  <c r="D162" i="23"/>
  <c r="S162" i="23"/>
  <c r="C162" i="23"/>
  <c r="AF162" i="23"/>
  <c r="P162" i="23"/>
  <c r="B170" i="23"/>
  <c r="AF170" i="23"/>
  <c r="X170" i="23"/>
  <c r="P170" i="23"/>
  <c r="H170" i="23"/>
  <c r="AE170" i="23"/>
  <c r="W170" i="23"/>
  <c r="O170" i="23"/>
  <c r="G170" i="23"/>
  <c r="AD170" i="23"/>
  <c r="V170" i="23"/>
  <c r="N170" i="23"/>
  <c r="F170" i="23"/>
  <c r="AC170" i="23"/>
  <c r="U170" i="23"/>
  <c r="M170" i="23"/>
  <c r="E170" i="23"/>
  <c r="AB170" i="23"/>
  <c r="T170" i="23"/>
  <c r="L170" i="23"/>
  <c r="D170" i="23"/>
  <c r="AA170" i="23"/>
  <c r="S170" i="23"/>
  <c r="K170" i="23"/>
  <c r="C170" i="23"/>
  <c r="Z170" i="23"/>
  <c r="R170" i="23"/>
  <c r="J170" i="23"/>
  <c r="Y170" i="23"/>
  <c r="Q170" i="23"/>
  <c r="I170" i="23"/>
  <c r="B178" i="23"/>
  <c r="AF178" i="23"/>
  <c r="X178" i="23"/>
  <c r="P178" i="23"/>
  <c r="H178" i="23"/>
  <c r="AE178" i="23"/>
  <c r="W178" i="23"/>
  <c r="O178" i="23"/>
  <c r="G178" i="23"/>
  <c r="AD178" i="23"/>
  <c r="V178" i="23"/>
  <c r="N178" i="23"/>
  <c r="F178" i="23"/>
  <c r="AC178" i="23"/>
  <c r="U178" i="23"/>
  <c r="M178" i="23"/>
  <c r="E178" i="23"/>
  <c r="AB178" i="23"/>
  <c r="T178" i="23"/>
  <c r="L178" i="23"/>
  <c r="D178" i="23"/>
  <c r="AA178" i="23"/>
  <c r="S178" i="23"/>
  <c r="K178" i="23"/>
  <c r="C178" i="23"/>
  <c r="Z178" i="23"/>
  <c r="R178" i="23"/>
  <c r="J178" i="23"/>
  <c r="Y178" i="23"/>
  <c r="Q178" i="23"/>
  <c r="I178" i="23"/>
  <c r="B141" i="23"/>
  <c r="AF141" i="23"/>
  <c r="X141" i="23"/>
  <c r="P141" i="23"/>
  <c r="W141" i="23"/>
  <c r="N141" i="23"/>
  <c r="F141" i="23"/>
  <c r="AE141" i="23"/>
  <c r="V141" i="23"/>
  <c r="M141" i="23"/>
  <c r="E141" i="23"/>
  <c r="AD141" i="23"/>
  <c r="U141" i="23"/>
  <c r="L141" i="23"/>
  <c r="D141" i="23"/>
  <c r="AC141" i="23"/>
  <c r="T141" i="23"/>
  <c r="K141" i="23"/>
  <c r="C141" i="23"/>
  <c r="AB141" i="23"/>
  <c r="S141" i="23"/>
  <c r="J141" i="23"/>
  <c r="AA141" i="23"/>
  <c r="R141" i="23"/>
  <c r="I141" i="23"/>
  <c r="Z141" i="23"/>
  <c r="Q141" i="23"/>
  <c r="H141" i="23"/>
  <c r="Y141" i="23"/>
  <c r="O141" i="23"/>
  <c r="G141" i="23"/>
  <c r="B139" i="23"/>
  <c r="AB139" i="23"/>
  <c r="T139" i="23"/>
  <c r="L139" i="23"/>
  <c r="D139" i="23"/>
  <c r="AA139" i="23"/>
  <c r="S139" i="23"/>
  <c r="K139" i="23"/>
  <c r="C139" i="23"/>
  <c r="Z139" i="23"/>
  <c r="R139" i="23"/>
  <c r="J139" i="23"/>
  <c r="Y139" i="23"/>
  <c r="Q139" i="23"/>
  <c r="I139" i="23"/>
  <c r="AF139" i="23"/>
  <c r="X139" i="23"/>
  <c r="P139" i="23"/>
  <c r="H139" i="23"/>
  <c r="AE139" i="23"/>
  <c r="W139" i="23"/>
  <c r="O139" i="23"/>
  <c r="G139" i="23"/>
  <c r="AD139" i="23"/>
  <c r="V139" i="23"/>
  <c r="N139" i="23"/>
  <c r="F139" i="23"/>
  <c r="AC139" i="23"/>
  <c r="U139" i="23"/>
  <c r="M139" i="23"/>
  <c r="E139" i="23"/>
  <c r="B147" i="23"/>
  <c r="AD147" i="23"/>
  <c r="V147" i="23"/>
  <c r="N147" i="23"/>
  <c r="F147" i="23"/>
  <c r="AC147" i="23"/>
  <c r="T147" i="23"/>
  <c r="K147" i="23"/>
  <c r="AB147" i="23"/>
  <c r="S147" i="23"/>
  <c r="J147" i="23"/>
  <c r="AA147" i="23"/>
  <c r="R147" i="23"/>
  <c r="I147" i="23"/>
  <c r="Z147" i="23"/>
  <c r="Q147" i="23"/>
  <c r="H147" i="23"/>
  <c r="Y147" i="23"/>
  <c r="P147" i="23"/>
  <c r="G147" i="23"/>
  <c r="X147" i="23"/>
  <c r="O147" i="23"/>
  <c r="E147" i="23"/>
  <c r="AF147" i="23"/>
  <c r="W147" i="23"/>
  <c r="M147" i="23"/>
  <c r="D147" i="23"/>
  <c r="AE147" i="23"/>
  <c r="U147" i="23"/>
  <c r="L147" i="23"/>
  <c r="C147" i="23"/>
  <c r="B155" i="23"/>
  <c r="AB155" i="23"/>
  <c r="T155" i="23"/>
  <c r="L155" i="23"/>
  <c r="D155" i="23"/>
  <c r="AF155" i="23"/>
  <c r="X155" i="23"/>
  <c r="P155" i="23"/>
  <c r="H155" i="23"/>
  <c r="AD155" i="23"/>
  <c r="V155" i="23"/>
  <c r="N155" i="23"/>
  <c r="F155" i="23"/>
  <c r="U155" i="23"/>
  <c r="I155" i="23"/>
  <c r="S155" i="23"/>
  <c r="G155" i="23"/>
  <c r="AE155" i="23"/>
  <c r="R155" i="23"/>
  <c r="E155" i="23"/>
  <c r="AC155" i="23"/>
  <c r="Q155" i="23"/>
  <c r="C155" i="23"/>
  <c r="AA155" i="23"/>
  <c r="O155" i="23"/>
  <c r="Z155" i="23"/>
  <c r="M155" i="23"/>
  <c r="Y155" i="23"/>
  <c r="K155" i="23"/>
  <c r="W155" i="23"/>
  <c r="J155" i="23"/>
  <c r="B163" i="23"/>
  <c r="Y163" i="23"/>
  <c r="Q163" i="23"/>
  <c r="I163" i="23"/>
  <c r="AE163" i="23"/>
  <c r="W163" i="23"/>
  <c r="O163" i="23"/>
  <c r="G163" i="23"/>
  <c r="AD163" i="23"/>
  <c r="V163" i="23"/>
  <c r="N163" i="23"/>
  <c r="F163" i="23"/>
  <c r="AC163" i="23"/>
  <c r="U163" i="23"/>
  <c r="M163" i="23"/>
  <c r="E163" i="23"/>
  <c r="AA163" i="23"/>
  <c r="S163" i="23"/>
  <c r="K163" i="23"/>
  <c r="C163" i="23"/>
  <c r="Z163" i="23"/>
  <c r="R163" i="23"/>
  <c r="J163" i="23"/>
  <c r="AB163" i="23"/>
  <c r="X163" i="23"/>
  <c r="T163" i="23"/>
  <c r="P163" i="23"/>
  <c r="L163" i="23"/>
  <c r="H163" i="23"/>
  <c r="D163" i="23"/>
  <c r="AF163" i="23"/>
  <c r="B171" i="23"/>
  <c r="Y171" i="23"/>
  <c r="Q171" i="23"/>
  <c r="I171" i="23"/>
  <c r="AF171" i="23"/>
  <c r="X171" i="23"/>
  <c r="P171" i="23"/>
  <c r="H171" i="23"/>
  <c r="AE171" i="23"/>
  <c r="W171" i="23"/>
  <c r="O171" i="23"/>
  <c r="G171" i="23"/>
  <c r="AD171" i="23"/>
  <c r="V171" i="23"/>
  <c r="N171" i="23"/>
  <c r="F171" i="23"/>
  <c r="AC171" i="23"/>
  <c r="U171" i="23"/>
  <c r="M171" i="23"/>
  <c r="E171" i="23"/>
  <c r="AB171" i="23"/>
  <c r="T171" i="23"/>
  <c r="L171" i="23"/>
  <c r="D171" i="23"/>
  <c r="AA171" i="23"/>
  <c r="S171" i="23"/>
  <c r="K171" i="23"/>
  <c r="C171" i="23"/>
  <c r="Z171" i="23"/>
  <c r="R171" i="23"/>
  <c r="J171" i="23"/>
  <c r="B179" i="23"/>
  <c r="Y179" i="23"/>
  <c r="Q179" i="23"/>
  <c r="I179" i="23"/>
  <c r="AF179" i="23"/>
  <c r="X179" i="23"/>
  <c r="P179" i="23"/>
  <c r="H179" i="23"/>
  <c r="AE179" i="23"/>
  <c r="W179" i="23"/>
  <c r="O179" i="23"/>
  <c r="G179" i="23"/>
  <c r="AD179" i="23"/>
  <c r="V179" i="23"/>
  <c r="N179" i="23"/>
  <c r="F179" i="23"/>
  <c r="AC179" i="23"/>
  <c r="U179" i="23"/>
  <c r="M179" i="23"/>
  <c r="E179" i="23"/>
  <c r="AB179" i="23"/>
  <c r="T179" i="23"/>
  <c r="L179" i="23"/>
  <c r="D179" i="23"/>
  <c r="AA179" i="23"/>
  <c r="S179" i="23"/>
  <c r="K179" i="23"/>
  <c r="C179" i="23"/>
  <c r="Z179" i="23"/>
  <c r="R179" i="23"/>
  <c r="J179" i="23"/>
  <c r="B163" i="20"/>
  <c r="B208" i="20" s="1"/>
  <c r="B27" i="21" s="1"/>
  <c r="B140" i="20"/>
  <c r="B185" i="20" s="1"/>
  <c r="B4" i="21" s="1"/>
  <c r="B156" i="20"/>
  <c r="B201" i="20" s="1"/>
  <c r="B20" i="21" s="1"/>
  <c r="B164" i="20"/>
  <c r="B209" i="20" s="1"/>
  <c r="B28" i="21" s="1"/>
  <c r="B141" i="20"/>
  <c r="B186" i="20" s="1"/>
  <c r="B5" i="21" s="1"/>
  <c r="B149" i="20"/>
  <c r="B194" i="20" s="1"/>
  <c r="B13" i="21" s="1"/>
  <c r="B157" i="20"/>
  <c r="B202" i="20" s="1"/>
  <c r="B21" i="21" s="1"/>
  <c r="B165" i="20"/>
  <c r="B210" i="20" s="1"/>
  <c r="B29" i="21" s="1"/>
  <c r="B173" i="20"/>
  <c r="B218" i="20" s="1"/>
  <c r="B37" i="21" s="1"/>
  <c r="B142" i="20"/>
  <c r="B187" i="20" s="1"/>
  <c r="B6" i="21" s="1"/>
  <c r="B150" i="20"/>
  <c r="B195" i="20" s="1"/>
  <c r="B14" i="21" s="1"/>
  <c r="B158" i="20"/>
  <c r="B203" i="20" s="1"/>
  <c r="B22" i="21" s="1"/>
  <c r="B166" i="20"/>
  <c r="B211" i="20" s="1"/>
  <c r="B30" i="21" s="1"/>
  <c r="B174" i="20"/>
  <c r="B219" i="20" s="1"/>
  <c r="B38" i="21" s="1"/>
  <c r="B139" i="20"/>
  <c r="B184" i="20" s="1"/>
  <c r="B3" i="21" s="1"/>
  <c r="B171" i="20"/>
  <c r="B216" i="20" s="1"/>
  <c r="B35" i="21" s="1"/>
  <c r="B151" i="20"/>
  <c r="B196" i="20" s="1"/>
  <c r="B15" i="21" s="1"/>
  <c r="B167" i="20"/>
  <c r="B212" i="20" s="1"/>
  <c r="B31" i="21" s="1"/>
  <c r="B144" i="20"/>
  <c r="B189" i="20" s="1"/>
  <c r="B8" i="21" s="1"/>
  <c r="B152" i="20"/>
  <c r="B197" i="20" s="1"/>
  <c r="B16" i="21" s="1"/>
  <c r="B160" i="20"/>
  <c r="B205" i="20" s="1"/>
  <c r="B24" i="21" s="1"/>
  <c r="B176" i="20"/>
  <c r="B221" i="20" s="1"/>
  <c r="B40" i="21" s="1"/>
  <c r="B145" i="20"/>
  <c r="B190" i="20" s="1"/>
  <c r="B9" i="21" s="1"/>
  <c r="B153" i="20"/>
  <c r="B198" i="20" s="1"/>
  <c r="B17" i="21" s="1"/>
  <c r="B161" i="20"/>
  <c r="B206" i="20" s="1"/>
  <c r="B25" i="21" s="1"/>
  <c r="B169" i="20"/>
  <c r="B214" i="20" s="1"/>
  <c r="B33" i="21" s="1"/>
  <c r="B155" i="20"/>
  <c r="B200" i="20" s="1"/>
  <c r="B19" i="21" s="1"/>
  <c r="B143" i="20"/>
  <c r="B188" i="20" s="1"/>
  <c r="B7" i="21" s="1"/>
  <c r="B159" i="20"/>
  <c r="B204" i="20" s="1"/>
  <c r="B23" i="21" s="1"/>
  <c r="B175" i="20"/>
  <c r="B220" i="20" s="1"/>
  <c r="B39" i="21" s="1"/>
  <c r="B168" i="20"/>
  <c r="B213" i="20" s="1"/>
  <c r="B32" i="21" s="1"/>
  <c r="B138" i="20"/>
  <c r="B183" i="20" s="1"/>
  <c r="B2" i="21" s="1"/>
  <c r="B146" i="20"/>
  <c r="B191" i="20" s="1"/>
  <c r="B10" i="21" s="1"/>
  <c r="B154" i="20"/>
  <c r="B199" i="20" s="1"/>
  <c r="B18" i="21" s="1"/>
  <c r="B162" i="20"/>
  <c r="B207" i="20" s="1"/>
  <c r="B26" i="21" s="1"/>
  <c r="B170" i="20"/>
  <c r="B215" i="20" s="1"/>
  <c r="B34" i="21" s="1"/>
  <c r="B178" i="20"/>
  <c r="B223" i="20" s="1"/>
  <c r="B42" i="21" s="1"/>
  <c r="B147" i="20"/>
  <c r="B192" i="20" s="1"/>
  <c r="B11" i="21" s="1"/>
  <c r="B179" i="20"/>
  <c r="B224" i="20" s="1"/>
  <c r="B43" i="21" s="1"/>
  <c r="B148" i="20"/>
  <c r="B193" i="20" s="1"/>
  <c r="B12" i="21" s="1"/>
  <c r="B172" i="20"/>
  <c r="B217" i="20" s="1"/>
  <c r="B36" i="21" s="1"/>
  <c r="B177" i="20"/>
  <c r="B222" i="20" s="1"/>
  <c r="B41" i="21" s="1"/>
  <c r="S44" i="8"/>
  <c r="K44" i="8"/>
  <c r="AB44" i="8"/>
  <c r="AF44" i="8"/>
  <c r="AA44" i="8"/>
  <c r="B145" i="19"/>
  <c r="B138" i="19"/>
  <c r="B146" i="19"/>
  <c r="B170" i="19"/>
  <c r="B147" i="19"/>
  <c r="B165" i="19"/>
  <c r="B153" i="19"/>
  <c r="B161" i="19"/>
  <c r="B169" i="19"/>
  <c r="B177" i="19"/>
  <c r="B157" i="19"/>
  <c r="B179" i="19"/>
  <c r="B140" i="19"/>
  <c r="B172" i="19"/>
  <c r="B154" i="19"/>
  <c r="B164" i="19"/>
  <c r="B155" i="19"/>
  <c r="B141" i="19"/>
  <c r="B173" i="19"/>
  <c r="B142" i="19"/>
  <c r="B150" i="19"/>
  <c r="B158" i="19"/>
  <c r="B166" i="19"/>
  <c r="B174" i="19"/>
  <c r="B148" i="19"/>
  <c r="B162" i="19"/>
  <c r="B139" i="19"/>
  <c r="B163" i="19"/>
  <c r="B143" i="19"/>
  <c r="B151" i="19"/>
  <c r="B159" i="19"/>
  <c r="B167" i="19"/>
  <c r="B175" i="19"/>
  <c r="B149" i="19"/>
  <c r="B178" i="19"/>
  <c r="B171" i="19"/>
  <c r="B144" i="19"/>
  <c r="B152" i="19"/>
  <c r="B160" i="19"/>
  <c r="B168" i="19"/>
  <c r="B176" i="19"/>
  <c r="B156" i="19"/>
  <c r="B145" i="18"/>
  <c r="B153" i="18"/>
  <c r="B161" i="18"/>
  <c r="B169" i="18"/>
  <c r="B177" i="18"/>
  <c r="B143" i="18"/>
  <c r="B146" i="18"/>
  <c r="B154" i="18"/>
  <c r="B162" i="18"/>
  <c r="B170" i="18"/>
  <c r="B178" i="18"/>
  <c r="B151" i="18"/>
  <c r="B139" i="18"/>
  <c r="B147" i="18"/>
  <c r="B155" i="18"/>
  <c r="B163" i="18"/>
  <c r="B171" i="18"/>
  <c r="B179" i="18"/>
  <c r="B175" i="18"/>
  <c r="B140" i="18"/>
  <c r="B167" i="18"/>
  <c r="B141" i="18"/>
  <c r="B149" i="18"/>
  <c r="B157" i="18"/>
  <c r="B165" i="18"/>
  <c r="B173" i="18"/>
  <c r="B148" i="18"/>
  <c r="B159" i="18"/>
  <c r="B142" i="18"/>
  <c r="B150" i="18"/>
  <c r="B158" i="18"/>
  <c r="B166" i="18"/>
  <c r="B174" i="18"/>
  <c r="B156" i="18"/>
  <c r="B144" i="18"/>
  <c r="B152" i="18"/>
  <c r="B160" i="18"/>
  <c r="B168" i="18"/>
  <c r="B176" i="18"/>
  <c r="B164" i="18"/>
  <c r="B172" i="18"/>
  <c r="B140" i="17"/>
  <c r="B148" i="17"/>
  <c r="B156" i="17"/>
  <c r="B164" i="17"/>
  <c r="B172" i="17"/>
  <c r="B149" i="17"/>
  <c r="B157" i="17"/>
  <c r="B173" i="17"/>
  <c r="B142" i="17"/>
  <c r="B150" i="17"/>
  <c r="B158" i="17"/>
  <c r="B166" i="17"/>
  <c r="B174" i="17"/>
  <c r="B143" i="17"/>
  <c r="B151" i="17"/>
  <c r="B159" i="17"/>
  <c r="B167" i="17"/>
  <c r="B175" i="17"/>
  <c r="B144" i="17"/>
  <c r="B152" i="17"/>
  <c r="B160" i="17"/>
  <c r="B168" i="17"/>
  <c r="B176" i="17"/>
  <c r="B145" i="17"/>
  <c r="B153" i="17"/>
  <c r="B161" i="17"/>
  <c r="B169" i="17"/>
  <c r="B177" i="17"/>
  <c r="B138" i="17"/>
  <c r="B146" i="17"/>
  <c r="B154" i="17"/>
  <c r="B162" i="17"/>
  <c r="B170" i="17"/>
  <c r="B178" i="17"/>
  <c r="B139" i="17"/>
  <c r="B147" i="17"/>
  <c r="B155" i="17"/>
  <c r="B163" i="17"/>
  <c r="B171" i="17"/>
  <c r="B179" i="17"/>
  <c r="K45" i="8"/>
  <c r="Z45" i="8"/>
  <c r="R45" i="8"/>
  <c r="J45" i="8"/>
  <c r="AG45" i="8"/>
  <c r="Y45" i="8"/>
  <c r="Q45" i="8"/>
  <c r="I45" i="8"/>
  <c r="AF45" i="8"/>
  <c r="X45" i="8"/>
  <c r="P45" i="8"/>
  <c r="H45" i="8"/>
  <c r="AE45" i="8"/>
  <c r="W45" i="8"/>
  <c r="O45" i="8"/>
  <c r="G45" i="8"/>
  <c r="S45" i="8"/>
  <c r="AD45" i="8"/>
  <c r="V45" i="8"/>
  <c r="N45" i="8"/>
  <c r="F45" i="8"/>
  <c r="AC45" i="8"/>
  <c r="U45" i="8"/>
  <c r="M45" i="8"/>
  <c r="E45" i="8"/>
  <c r="AB45" i="8"/>
  <c r="T45" i="8"/>
  <c r="L45" i="8"/>
  <c r="D45" i="8"/>
  <c r="J44" i="8"/>
  <c r="AG44" i="8"/>
  <c r="Y44" i="8"/>
  <c r="Q44" i="8"/>
  <c r="I44" i="8"/>
  <c r="X44" i="8"/>
  <c r="P44" i="8"/>
  <c r="H44" i="8"/>
  <c r="AE44" i="8"/>
  <c r="W44" i="8"/>
  <c r="O44" i="8"/>
  <c r="G44" i="8"/>
  <c r="AD44" i="8"/>
  <c r="V44" i="8"/>
  <c r="N44" i="8"/>
  <c r="F44" i="8"/>
  <c r="AC44" i="8"/>
  <c r="U44" i="8"/>
  <c r="M44" i="8"/>
  <c r="E44" i="8"/>
  <c r="T44" i="8"/>
  <c r="L44" i="8"/>
  <c r="D44" i="8"/>
  <c r="R44" i="8"/>
  <c r="C44" i="8"/>
  <c r="Z44" i="8"/>
  <c r="AG9" i="8"/>
  <c r="AE5" i="8"/>
  <c r="AF5" i="8"/>
  <c r="AG5" i="8"/>
  <c r="C11" i="8"/>
  <c r="C40" i="8" s="1"/>
  <c r="D11" i="8"/>
  <c r="E11" i="8"/>
  <c r="E40" i="8" s="1"/>
  <c r="F11" i="8"/>
  <c r="G11" i="8"/>
  <c r="H11" i="8"/>
  <c r="I11" i="8"/>
  <c r="J11" i="8"/>
  <c r="K11" i="8"/>
  <c r="K40" i="8" s="1"/>
  <c r="L11" i="8"/>
  <c r="M11" i="8"/>
  <c r="M40" i="8" s="1"/>
  <c r="N11" i="8"/>
  <c r="O11" i="8"/>
  <c r="P11" i="8"/>
  <c r="P40" i="8" s="1"/>
  <c r="Q11" i="8"/>
  <c r="Q40" i="8" s="1"/>
  <c r="R11" i="8"/>
  <c r="S11" i="8"/>
  <c r="S40" i="8" s="1"/>
  <c r="T11" i="8"/>
  <c r="U11" i="8"/>
  <c r="U40" i="8" s="1"/>
  <c r="V11" i="8"/>
  <c r="W11" i="8"/>
  <c r="X11" i="8"/>
  <c r="X40" i="8" s="1"/>
  <c r="Y11" i="8"/>
  <c r="Y40" i="8" s="1"/>
  <c r="Z11" i="8"/>
  <c r="AA11" i="8"/>
  <c r="AA40" i="8" s="1"/>
  <c r="AB11" i="8"/>
  <c r="AC11" i="8"/>
  <c r="AC40" i="8" s="1"/>
  <c r="AD11" i="8"/>
  <c r="AE11" i="8"/>
  <c r="AF11" i="8"/>
  <c r="AF40" i="8" s="1"/>
  <c r="AG11" i="8"/>
  <c r="AG40" i="8" s="1"/>
  <c r="B11" i="8"/>
  <c r="C10" i="8"/>
  <c r="C39" i="8" s="1"/>
  <c r="D10" i="8"/>
  <c r="E10" i="8"/>
  <c r="E39" i="8" s="1"/>
  <c r="F10" i="8"/>
  <c r="G10" i="8"/>
  <c r="H10" i="8"/>
  <c r="H39" i="8" s="1"/>
  <c r="I10" i="8"/>
  <c r="I39" i="8" s="1"/>
  <c r="J10" i="8"/>
  <c r="K10" i="8"/>
  <c r="K39" i="8" s="1"/>
  <c r="L10" i="8"/>
  <c r="M10" i="8"/>
  <c r="M39" i="8" s="1"/>
  <c r="N10" i="8"/>
  <c r="O10" i="8"/>
  <c r="P10" i="8"/>
  <c r="P39" i="8" s="1"/>
  <c r="Q10" i="8"/>
  <c r="Q39" i="8" s="1"/>
  <c r="R10" i="8"/>
  <c r="S10" i="8"/>
  <c r="S39" i="8" s="1"/>
  <c r="T10" i="8"/>
  <c r="U10" i="8"/>
  <c r="U39" i="8" s="1"/>
  <c r="V10" i="8"/>
  <c r="W10" i="8"/>
  <c r="X10" i="8"/>
  <c r="X39" i="8" s="1"/>
  <c r="Y10" i="8"/>
  <c r="Y39" i="8" s="1"/>
  <c r="Z10" i="8"/>
  <c r="AA10" i="8"/>
  <c r="AA39" i="8" s="1"/>
  <c r="AB10" i="8"/>
  <c r="AC10" i="8"/>
  <c r="AC39" i="8" s="1"/>
  <c r="AD10" i="8"/>
  <c r="AE10" i="8"/>
  <c r="AF10" i="8"/>
  <c r="AF39" i="8" s="1"/>
  <c r="AG10" i="8"/>
  <c r="AG39" i="8" s="1"/>
  <c r="B10" i="8"/>
  <c r="C9" i="8"/>
  <c r="C38" i="8" s="1"/>
  <c r="D9" i="8"/>
  <c r="E9" i="8"/>
  <c r="F9" i="8"/>
  <c r="G9" i="8"/>
  <c r="H9" i="8"/>
  <c r="H38" i="8" s="1"/>
  <c r="I9" i="8"/>
  <c r="I38" i="8" s="1"/>
  <c r="J9" i="8"/>
  <c r="K9" i="8"/>
  <c r="L9" i="8"/>
  <c r="M9" i="8"/>
  <c r="N9" i="8"/>
  <c r="O9" i="8"/>
  <c r="P9" i="8"/>
  <c r="P38" i="8" s="1"/>
  <c r="Q9" i="8"/>
  <c r="Q38" i="8" s="1"/>
  <c r="R9" i="8"/>
  <c r="S9" i="8"/>
  <c r="T9" i="8"/>
  <c r="U9" i="8"/>
  <c r="U38" i="8" s="1"/>
  <c r="V9" i="8"/>
  <c r="W9" i="8"/>
  <c r="X9" i="8"/>
  <c r="Y9" i="8"/>
  <c r="Y38" i="8" s="1"/>
  <c r="Z9" i="8"/>
  <c r="AA9" i="8"/>
  <c r="AB9" i="8"/>
  <c r="AC9" i="8"/>
  <c r="AC38" i="8" s="1"/>
  <c r="AD9" i="8"/>
  <c r="AE9" i="8"/>
  <c r="AF9" i="8"/>
  <c r="AF38" i="8" s="1"/>
  <c r="B9" i="8"/>
  <c r="AG132" i="7" a="1"/>
  <c r="AG132" i="7" s="1"/>
  <c r="AF132" i="7" a="1"/>
  <c r="AF132" i="7" s="1"/>
  <c r="AE132" i="7" a="1"/>
  <c r="AE132" i="7" s="1"/>
  <c r="AD132" i="7"/>
  <c r="AD132" i="7" a="1"/>
  <c r="AC132" i="7" a="1"/>
  <c r="AC132" i="7" s="1"/>
  <c r="AB132" i="7" a="1"/>
  <c r="AB132" i="7" s="1"/>
  <c r="AA132" i="7" a="1"/>
  <c r="AA132" i="7" s="1"/>
  <c r="Z132" i="7"/>
  <c r="Z132" i="7" a="1"/>
  <c r="Y132" i="7" a="1"/>
  <c r="Y132" i="7" s="1"/>
  <c r="X132" i="7" a="1"/>
  <c r="X132" i="7" s="1"/>
  <c r="W132" i="7" a="1"/>
  <c r="W132" i="7" s="1"/>
  <c r="V132" i="7"/>
  <c r="V132" i="7" a="1"/>
  <c r="U132" i="7" a="1"/>
  <c r="U132" i="7" s="1"/>
  <c r="T132" i="7" a="1"/>
  <c r="T132" i="7" s="1"/>
  <c r="S132" i="7" a="1"/>
  <c r="S132" i="7" s="1"/>
  <c r="R132" i="7"/>
  <c r="R132" i="7" a="1"/>
  <c r="Q132" i="7" a="1"/>
  <c r="Q132" i="7" s="1"/>
  <c r="P132" i="7" a="1"/>
  <c r="P132" i="7" s="1"/>
  <c r="O132" i="7" a="1"/>
  <c r="O132" i="7" s="1"/>
  <c r="N132" i="7"/>
  <c r="N132" i="7" a="1"/>
  <c r="M132" i="7" a="1"/>
  <c r="M132" i="7" s="1"/>
  <c r="AG116" i="7" a="1"/>
  <c r="AG116" i="7" s="1"/>
  <c r="AF116" i="7" a="1"/>
  <c r="AF116" i="7" s="1"/>
  <c r="AE116" i="7" a="1"/>
  <c r="AE116" i="7" s="1"/>
  <c r="AD116" i="7" a="1"/>
  <c r="AD116" i="7" s="1"/>
  <c r="AC116" i="7" a="1"/>
  <c r="AC116" i="7" s="1"/>
  <c r="AB116" i="7" a="1"/>
  <c r="AB116" i="7" s="1"/>
  <c r="AA116" i="7" a="1"/>
  <c r="AA116" i="7" s="1"/>
  <c r="Z116" i="7" a="1"/>
  <c r="Z116" i="7" s="1"/>
  <c r="Y116" i="7" a="1"/>
  <c r="Y116" i="7" s="1"/>
  <c r="X116" i="7" a="1"/>
  <c r="X116" i="7" s="1"/>
  <c r="W116" i="7" a="1"/>
  <c r="W116" i="7" s="1"/>
  <c r="V116" i="7" a="1"/>
  <c r="V116" i="7" s="1"/>
  <c r="U116" i="7" a="1"/>
  <c r="U116" i="7" s="1"/>
  <c r="T116" i="7" a="1"/>
  <c r="T116" i="7" s="1"/>
  <c r="S116" i="7" a="1"/>
  <c r="S116" i="7" s="1"/>
  <c r="R116" i="7" a="1"/>
  <c r="R116" i="7" s="1"/>
  <c r="Q116" i="7" a="1"/>
  <c r="Q116" i="7" s="1"/>
  <c r="P116" i="7" a="1"/>
  <c r="P116" i="7" s="1"/>
  <c r="O116" i="7" a="1"/>
  <c r="O116" i="7" s="1"/>
  <c r="N116" i="7" a="1"/>
  <c r="N116" i="7" s="1"/>
  <c r="M116" i="7" a="1"/>
  <c r="M116" i="7" s="1"/>
  <c r="AG100" i="7" a="1"/>
  <c r="AG100" i="7" s="1"/>
  <c r="AF100" i="7" a="1"/>
  <c r="AF100" i="7" s="1"/>
  <c r="AE100" i="7" a="1"/>
  <c r="AE100" i="7" s="1"/>
  <c r="AD100" i="7" a="1"/>
  <c r="AD100" i="7" s="1"/>
  <c r="AC100" i="7" a="1"/>
  <c r="AC100" i="7" s="1"/>
  <c r="AB100" i="7" a="1"/>
  <c r="AB100" i="7" s="1"/>
  <c r="AA100" i="7" a="1"/>
  <c r="AA100" i="7" s="1"/>
  <c r="Z100" i="7" a="1"/>
  <c r="Z100" i="7" s="1"/>
  <c r="Y100" i="7" a="1"/>
  <c r="Y100" i="7" s="1"/>
  <c r="X100" i="7" a="1"/>
  <c r="X100" i="7" s="1"/>
  <c r="W100" i="7" a="1"/>
  <c r="W100" i="7" s="1"/>
  <c r="V100" i="7" a="1"/>
  <c r="V100" i="7" s="1"/>
  <c r="U100" i="7" a="1"/>
  <c r="U100" i="7" s="1"/>
  <c r="T100" i="7" a="1"/>
  <c r="T100" i="7" s="1"/>
  <c r="S100" i="7" a="1"/>
  <c r="S100" i="7" s="1"/>
  <c r="R100" i="7" a="1"/>
  <c r="R100" i="7" s="1"/>
  <c r="Q100" i="7" a="1"/>
  <c r="Q100" i="7" s="1"/>
  <c r="P100" i="7" a="1"/>
  <c r="P100" i="7" s="1"/>
  <c r="O100" i="7" a="1"/>
  <c r="O100" i="7" s="1"/>
  <c r="N100" i="7" a="1"/>
  <c r="N100" i="7" s="1"/>
  <c r="M100" i="7" a="1"/>
  <c r="M100" i="7" s="1"/>
  <c r="AG84" i="7" a="1"/>
  <c r="AG84" i="7" s="1"/>
  <c r="AF84" i="7" a="1"/>
  <c r="AF84" i="7" s="1"/>
  <c r="AE84" i="7" a="1"/>
  <c r="AE84" i="7" s="1"/>
  <c r="AD84" i="7" a="1"/>
  <c r="AD84" i="7" s="1"/>
  <c r="AC84" i="7" a="1"/>
  <c r="AC84" i="7" s="1"/>
  <c r="AB84" i="7" a="1"/>
  <c r="AB84" i="7" s="1"/>
  <c r="AA84" i="7" a="1"/>
  <c r="AA84" i="7" s="1"/>
  <c r="Z84" i="7" a="1"/>
  <c r="Z84" i="7" s="1"/>
  <c r="Y84" i="7" a="1"/>
  <c r="Y84" i="7" s="1"/>
  <c r="X84" i="7" a="1"/>
  <c r="X84" i="7" s="1"/>
  <c r="W84" i="7" a="1"/>
  <c r="W84" i="7" s="1"/>
  <c r="V84" i="7" a="1"/>
  <c r="V84" i="7" s="1"/>
  <c r="U84" i="7" a="1"/>
  <c r="U84" i="7" s="1"/>
  <c r="T84" i="7" a="1"/>
  <c r="T84" i="7" s="1"/>
  <c r="S84" i="7" a="1"/>
  <c r="S84" i="7" s="1"/>
  <c r="R84" i="7" a="1"/>
  <c r="R84" i="7" s="1"/>
  <c r="Q84" i="7" a="1"/>
  <c r="Q84" i="7" s="1"/>
  <c r="P84" i="7" a="1"/>
  <c r="P84" i="7" s="1"/>
  <c r="O84" i="7" a="1"/>
  <c r="O84" i="7" s="1"/>
  <c r="N84" i="7" a="1"/>
  <c r="N84" i="7" s="1"/>
  <c r="M84" i="7" a="1"/>
  <c r="M84" i="7" s="1"/>
  <c r="AG68" i="7" a="1"/>
  <c r="AG68" i="7" s="1"/>
  <c r="AF68" i="7" a="1"/>
  <c r="AF68" i="7" s="1"/>
  <c r="AE68" i="7" a="1"/>
  <c r="AE68" i="7" s="1"/>
  <c r="AD68" i="7"/>
  <c r="AD68" i="7" a="1"/>
  <c r="AC68" i="7" a="1"/>
  <c r="AC68" i="7" s="1"/>
  <c r="AB68" i="7" a="1"/>
  <c r="AB68" i="7" s="1"/>
  <c r="AA68" i="7" a="1"/>
  <c r="AA68" i="7" s="1"/>
  <c r="Z68" i="7"/>
  <c r="Z68" i="7" a="1"/>
  <c r="Y68" i="7" a="1"/>
  <c r="Y68" i="7" s="1"/>
  <c r="X68" i="7" a="1"/>
  <c r="X68" i="7" s="1"/>
  <c r="W68" i="7" a="1"/>
  <c r="W68" i="7" s="1"/>
  <c r="V68" i="7"/>
  <c r="V68" i="7" a="1"/>
  <c r="U68" i="7" a="1"/>
  <c r="U68" i="7" s="1"/>
  <c r="T68" i="7" a="1"/>
  <c r="T68" i="7" s="1"/>
  <c r="S68" i="7" a="1"/>
  <c r="S68" i="7" s="1"/>
  <c r="R68" i="7"/>
  <c r="R68" i="7" a="1"/>
  <c r="Q68" i="7" a="1"/>
  <c r="Q68" i="7" s="1"/>
  <c r="P68" i="7" a="1"/>
  <c r="P68" i="7" s="1"/>
  <c r="O68" i="7" a="1"/>
  <c r="O68" i="7" s="1"/>
  <c r="N68" i="7"/>
  <c r="N68" i="7" a="1"/>
  <c r="M68" i="7" a="1"/>
  <c r="M68" i="7" s="1"/>
  <c r="AG52" i="7" a="1"/>
  <c r="AG52" i="7" s="1"/>
  <c r="AF52" i="7" a="1"/>
  <c r="AF52" i="7" s="1"/>
  <c r="AE52" i="7" a="1"/>
  <c r="AE52" i="7" s="1"/>
  <c r="AD52" i="7"/>
  <c r="AD52" i="7" a="1"/>
  <c r="AC52" i="7" a="1"/>
  <c r="AC52" i="7" s="1"/>
  <c r="AB52" i="7" a="1"/>
  <c r="AB52" i="7" s="1"/>
  <c r="AA52" i="7" a="1"/>
  <c r="AA52" i="7" s="1"/>
  <c r="Z52" i="7"/>
  <c r="Z52" i="7" a="1"/>
  <c r="Y52" i="7" a="1"/>
  <c r="Y52" i="7" s="1"/>
  <c r="X52" i="7" a="1"/>
  <c r="X52" i="7" s="1"/>
  <c r="W52" i="7" a="1"/>
  <c r="W52" i="7" s="1"/>
  <c r="V52" i="7"/>
  <c r="V52" i="7" a="1"/>
  <c r="U52" i="7" a="1"/>
  <c r="U52" i="7" s="1"/>
  <c r="T52" i="7" a="1"/>
  <c r="T52" i="7" s="1"/>
  <c r="S52" i="7" a="1"/>
  <c r="S52" i="7" s="1"/>
  <c r="R52" i="7"/>
  <c r="R52" i="7" a="1"/>
  <c r="Q52" i="7" a="1"/>
  <c r="Q52" i="7" s="1"/>
  <c r="P52" i="7" a="1"/>
  <c r="P52" i="7" s="1"/>
  <c r="O52" i="7" a="1"/>
  <c r="O52" i="7" s="1"/>
  <c r="N52" i="7"/>
  <c r="N52" i="7" a="1"/>
  <c r="M52" i="7" a="1"/>
  <c r="M52" i="7" s="1"/>
  <c r="AF4" i="8"/>
  <c r="AG4" i="8"/>
  <c r="AC4" i="8"/>
  <c r="AD4" i="8"/>
  <c r="AE4" i="8"/>
  <c r="AC5" i="8"/>
  <c r="AD5" i="8"/>
  <c r="D4" i="8"/>
  <c r="E4" i="8"/>
  <c r="F4" i="8"/>
  <c r="G4" i="8"/>
  <c r="H4" i="8"/>
  <c r="I4" i="8"/>
  <c r="J4" i="8"/>
  <c r="K4" i="8"/>
  <c r="L4" i="8"/>
  <c r="M4" i="8"/>
  <c r="N4" i="8"/>
  <c r="O4" i="8"/>
  <c r="P4" i="8"/>
  <c r="Q4" i="8"/>
  <c r="R4" i="8"/>
  <c r="S4" i="8"/>
  <c r="T4" i="8"/>
  <c r="U4" i="8"/>
  <c r="V4" i="8"/>
  <c r="W4" i="8"/>
  <c r="X4" i="8"/>
  <c r="Y4" i="8"/>
  <c r="Z4" i="8"/>
  <c r="AA4" i="8"/>
  <c r="AB4" i="8"/>
  <c r="E5" i="8"/>
  <c r="H5" i="8"/>
  <c r="I5" i="8"/>
  <c r="J5" i="8"/>
  <c r="K5" i="8"/>
  <c r="L5" i="8"/>
  <c r="O5" i="8"/>
  <c r="P5" i="8"/>
  <c r="Q5" i="8"/>
  <c r="R5" i="8"/>
  <c r="S5" i="8"/>
  <c r="T5" i="8"/>
  <c r="U5" i="8"/>
  <c r="V5" i="8"/>
  <c r="W5" i="8"/>
  <c r="X5" i="8"/>
  <c r="Y5" i="8"/>
  <c r="Z5" i="8"/>
  <c r="AA5" i="8"/>
  <c r="AB5" i="8"/>
  <c r="C4" i="8"/>
  <c r="C33" i="8" s="1"/>
  <c r="C5" i="8"/>
  <c r="B5" i="8"/>
  <c r="B4" i="8"/>
  <c r="O20" i="7" a="1"/>
  <c r="O20" i="7" s="1"/>
  <c r="P20" i="7" a="1"/>
  <c r="P20" i="7" s="1"/>
  <c r="Q20" i="7" a="1"/>
  <c r="Q20" i="7" s="1"/>
  <c r="R20" i="7" a="1"/>
  <c r="R20" i="7"/>
  <c r="S20" i="7" a="1"/>
  <c r="S20" i="7" s="1"/>
  <c r="T20" i="7" a="1"/>
  <c r="T20" i="7" s="1"/>
  <c r="U20" i="7" a="1"/>
  <c r="U20" i="7" s="1"/>
  <c r="V20" i="7" a="1"/>
  <c r="V20" i="7"/>
  <c r="W20" i="7" a="1"/>
  <c r="W20" i="7" s="1"/>
  <c r="X20" i="7" a="1"/>
  <c r="X20" i="7" s="1"/>
  <c r="Y20" i="7" a="1"/>
  <c r="Y20" i="7" s="1"/>
  <c r="Z20" i="7" a="1"/>
  <c r="Z20" i="7"/>
  <c r="AA20" i="7" a="1"/>
  <c r="AA20" i="7" s="1"/>
  <c r="AB20" i="7" a="1"/>
  <c r="AB20" i="7" s="1"/>
  <c r="AC20" i="7" a="1"/>
  <c r="AC20" i="7" s="1"/>
  <c r="AD20" i="7" a="1"/>
  <c r="AD20" i="7"/>
  <c r="AE20" i="7" a="1"/>
  <c r="AE20" i="7" s="1"/>
  <c r="AF20" i="7" a="1"/>
  <c r="AF20" i="7" s="1"/>
  <c r="AG20" i="7" a="1"/>
  <c r="AG20" i="7" s="1"/>
  <c r="N20" i="7" a="1"/>
  <c r="N20" i="7" s="1"/>
  <c r="M20" i="7" a="1"/>
  <c r="M20" i="7" s="1"/>
  <c r="Z36" i="7" a="1"/>
  <c r="Z36" i="7" s="1"/>
  <c r="AA36" i="7" a="1"/>
  <c r="AA36" i="7" s="1"/>
  <c r="AB36" i="7" a="1"/>
  <c r="AB36" i="7" s="1"/>
  <c r="AC36" i="7" a="1"/>
  <c r="AC36" i="7" s="1"/>
  <c r="AD36" i="7" a="1"/>
  <c r="AD36" i="7" s="1"/>
  <c r="AE36" i="7" a="1"/>
  <c r="AE36" i="7" s="1"/>
  <c r="AF36" i="7" a="1"/>
  <c r="AF36" i="7" s="1"/>
  <c r="AG36" i="7" a="1"/>
  <c r="AG36" i="7" s="1"/>
  <c r="R36" i="7" a="1"/>
  <c r="R36" i="7" s="1"/>
  <c r="S36" i="7" a="1"/>
  <c r="S36" i="7" s="1"/>
  <c r="T36" i="7" a="1"/>
  <c r="T36" i="7" s="1"/>
  <c r="U36" i="7" a="1"/>
  <c r="U36" i="7"/>
  <c r="V36" i="7" a="1"/>
  <c r="V36" i="7" s="1"/>
  <c r="W36" i="7" a="1"/>
  <c r="W36" i="7" s="1"/>
  <c r="X36" i="7" a="1"/>
  <c r="X36" i="7" s="1"/>
  <c r="Y36" i="7" a="1"/>
  <c r="Y36" i="7"/>
  <c r="N36" i="7" a="1"/>
  <c r="N36" i="7" s="1"/>
  <c r="O36" i="7" a="1"/>
  <c r="O36" i="7" s="1"/>
  <c r="P36" i="7" a="1"/>
  <c r="P36" i="7" s="1"/>
  <c r="Q36" i="7" a="1"/>
  <c r="Q36" i="7" s="1"/>
  <c r="M36" i="7" a="1"/>
  <c r="M36" i="7" s="1"/>
  <c r="D349" i="5"/>
  <c r="E349" i="5"/>
  <c r="F349" i="5"/>
  <c r="G349" i="5"/>
  <c r="C349" i="5"/>
  <c r="B349" i="5"/>
  <c r="B351" i="5"/>
  <c r="D350" i="5"/>
  <c r="E350" i="5"/>
  <c r="F350" i="5"/>
  <c r="G350" i="5"/>
  <c r="C350" i="5"/>
  <c r="B350" i="5"/>
  <c r="D348" i="5"/>
  <c r="E348" i="5"/>
  <c r="F348" i="5"/>
  <c r="G348" i="5"/>
  <c r="C348" i="5"/>
  <c r="B348" i="5"/>
  <c r="D346" i="5"/>
  <c r="E346" i="5"/>
  <c r="F346" i="5"/>
  <c r="G346" i="5"/>
  <c r="C346" i="5"/>
  <c r="B346" i="5"/>
  <c r="D347" i="5"/>
  <c r="E347" i="5"/>
  <c r="F347" i="5"/>
  <c r="G347" i="5"/>
  <c r="C347" i="5"/>
  <c r="B347" i="5"/>
  <c r="D345" i="5"/>
  <c r="E345" i="5"/>
  <c r="F345" i="5"/>
  <c r="G345" i="5"/>
  <c r="C345" i="5"/>
  <c r="B345" i="5"/>
  <c r="D344" i="5"/>
  <c r="E344" i="5"/>
  <c r="F344" i="5"/>
  <c r="G344" i="5"/>
  <c r="C344" i="5"/>
  <c r="B344" i="5"/>
  <c r="D343" i="5"/>
  <c r="E343" i="5"/>
  <c r="F343" i="5"/>
  <c r="G343" i="5"/>
  <c r="C343" i="5"/>
  <c r="B343" i="5"/>
  <c r="B215" i="36" l="1"/>
  <c r="B34" i="22" s="1"/>
  <c r="B198" i="36"/>
  <c r="B17" i="22" s="1"/>
  <c r="B212" i="36"/>
  <c r="B31" i="22" s="1"/>
  <c r="B187" i="36"/>
  <c r="B6" i="22" s="1"/>
  <c r="B201" i="36"/>
  <c r="B20" i="22" s="1"/>
  <c r="F125" i="36"/>
  <c r="F170" i="36" s="1"/>
  <c r="N125" i="36"/>
  <c r="N170" i="36" s="1"/>
  <c r="V125" i="36"/>
  <c r="V170" i="36" s="1"/>
  <c r="AD125" i="36"/>
  <c r="AD170" i="36" s="1"/>
  <c r="G125" i="36"/>
  <c r="G170" i="36" s="1"/>
  <c r="O125" i="36"/>
  <c r="O170" i="36" s="1"/>
  <c r="W125" i="36"/>
  <c r="W170" i="36" s="1"/>
  <c r="AE125" i="36"/>
  <c r="AE170" i="36" s="1"/>
  <c r="H125" i="36"/>
  <c r="H170" i="36" s="1"/>
  <c r="P125" i="36"/>
  <c r="P170" i="36" s="1"/>
  <c r="X125" i="36"/>
  <c r="X170" i="36" s="1"/>
  <c r="AF125" i="36"/>
  <c r="AF170" i="36" s="1"/>
  <c r="I125" i="36"/>
  <c r="I170" i="36" s="1"/>
  <c r="Q125" i="36"/>
  <c r="Q170" i="36" s="1"/>
  <c r="Y125" i="36"/>
  <c r="Y170" i="36" s="1"/>
  <c r="J125" i="36"/>
  <c r="J170" i="36" s="1"/>
  <c r="R125" i="36"/>
  <c r="R170" i="36" s="1"/>
  <c r="Z125" i="36"/>
  <c r="Z170" i="36" s="1"/>
  <c r="C125" i="36"/>
  <c r="C170" i="36" s="1"/>
  <c r="K125" i="36"/>
  <c r="K170" i="36" s="1"/>
  <c r="S125" i="36"/>
  <c r="S170" i="36" s="1"/>
  <c r="AA125" i="36"/>
  <c r="AA170" i="36" s="1"/>
  <c r="D125" i="36"/>
  <c r="D170" i="36" s="1"/>
  <c r="L125" i="36"/>
  <c r="L170" i="36" s="1"/>
  <c r="T125" i="36"/>
  <c r="T170" i="36" s="1"/>
  <c r="AB125" i="36"/>
  <c r="AB170" i="36" s="1"/>
  <c r="E125" i="36"/>
  <c r="E170" i="36" s="1"/>
  <c r="M125" i="36"/>
  <c r="M170" i="36" s="1"/>
  <c r="U125" i="36"/>
  <c r="U170" i="36" s="1"/>
  <c r="AC125" i="36"/>
  <c r="AC170" i="36" s="1"/>
  <c r="B223" i="36"/>
  <c r="B42" i="22" s="1"/>
  <c r="B206" i="36"/>
  <c r="B25" i="22" s="1"/>
  <c r="B220" i="36"/>
  <c r="B39" i="22" s="1"/>
  <c r="B195" i="36"/>
  <c r="B14" i="22" s="1"/>
  <c r="B209" i="36"/>
  <c r="B28" i="22" s="1"/>
  <c r="F133" i="36"/>
  <c r="F178" i="36" s="1"/>
  <c r="N133" i="36"/>
  <c r="N178" i="36" s="1"/>
  <c r="V133" i="36"/>
  <c r="V178" i="36" s="1"/>
  <c r="AD133" i="36"/>
  <c r="AD178" i="36" s="1"/>
  <c r="G133" i="36"/>
  <c r="G178" i="36" s="1"/>
  <c r="O133" i="36"/>
  <c r="O178" i="36" s="1"/>
  <c r="W133" i="36"/>
  <c r="W178" i="36" s="1"/>
  <c r="AE133" i="36"/>
  <c r="AE178" i="36" s="1"/>
  <c r="H133" i="36"/>
  <c r="H178" i="36" s="1"/>
  <c r="P133" i="36"/>
  <c r="P178" i="36" s="1"/>
  <c r="X133" i="36"/>
  <c r="X178" i="36" s="1"/>
  <c r="AF133" i="36"/>
  <c r="AF178" i="36" s="1"/>
  <c r="I133" i="36"/>
  <c r="I178" i="36" s="1"/>
  <c r="Q133" i="36"/>
  <c r="Q178" i="36" s="1"/>
  <c r="Y133" i="36"/>
  <c r="Y178" i="36" s="1"/>
  <c r="J133" i="36"/>
  <c r="J178" i="36" s="1"/>
  <c r="R133" i="36"/>
  <c r="R178" i="36" s="1"/>
  <c r="Z133" i="36"/>
  <c r="Z178" i="36" s="1"/>
  <c r="C133" i="36"/>
  <c r="C178" i="36" s="1"/>
  <c r="K133" i="36"/>
  <c r="K178" i="36" s="1"/>
  <c r="S133" i="36"/>
  <c r="S178" i="36" s="1"/>
  <c r="AA133" i="36"/>
  <c r="AA178" i="36" s="1"/>
  <c r="D133" i="36"/>
  <c r="D178" i="36" s="1"/>
  <c r="L133" i="36"/>
  <c r="L178" i="36" s="1"/>
  <c r="T133" i="36"/>
  <c r="T178" i="36" s="1"/>
  <c r="AB133" i="36"/>
  <c r="AB178" i="36" s="1"/>
  <c r="E133" i="36"/>
  <c r="E178" i="36" s="1"/>
  <c r="M133" i="36"/>
  <c r="M178" i="36" s="1"/>
  <c r="U133" i="36"/>
  <c r="U178" i="36" s="1"/>
  <c r="AC133" i="36"/>
  <c r="AC178" i="36" s="1"/>
  <c r="B184" i="36"/>
  <c r="B3" i="22" s="1"/>
  <c r="B214" i="36"/>
  <c r="B33" i="22" s="1"/>
  <c r="B189" i="36"/>
  <c r="B8" i="22" s="1"/>
  <c r="B203" i="36"/>
  <c r="B22" i="22" s="1"/>
  <c r="B217" i="36"/>
  <c r="B36" i="22" s="1"/>
  <c r="G116" i="36"/>
  <c r="G161" i="36" s="1"/>
  <c r="O116" i="36"/>
  <c r="O161" i="36" s="1"/>
  <c r="W116" i="36"/>
  <c r="W161" i="36" s="1"/>
  <c r="AE116" i="36"/>
  <c r="AE161" i="36" s="1"/>
  <c r="H116" i="36"/>
  <c r="H161" i="36" s="1"/>
  <c r="P116" i="36"/>
  <c r="P161" i="36" s="1"/>
  <c r="X116" i="36"/>
  <c r="X161" i="36" s="1"/>
  <c r="AF116" i="36"/>
  <c r="AF161" i="36" s="1"/>
  <c r="I116" i="36"/>
  <c r="I161" i="36" s="1"/>
  <c r="Q116" i="36"/>
  <c r="Q161" i="36" s="1"/>
  <c r="Y116" i="36"/>
  <c r="Y161" i="36" s="1"/>
  <c r="J116" i="36"/>
  <c r="J161" i="36" s="1"/>
  <c r="R116" i="36"/>
  <c r="R161" i="36" s="1"/>
  <c r="Z116" i="36"/>
  <c r="Z161" i="36" s="1"/>
  <c r="C116" i="36"/>
  <c r="C161" i="36" s="1"/>
  <c r="K116" i="36"/>
  <c r="K161" i="36" s="1"/>
  <c r="S116" i="36"/>
  <c r="S161" i="36" s="1"/>
  <c r="AA116" i="36"/>
  <c r="AA161" i="36" s="1"/>
  <c r="D116" i="36"/>
  <c r="D161" i="36" s="1"/>
  <c r="L116" i="36"/>
  <c r="L161" i="36" s="1"/>
  <c r="T116" i="36"/>
  <c r="T161" i="36" s="1"/>
  <c r="AB116" i="36"/>
  <c r="AB161" i="36" s="1"/>
  <c r="E116" i="36"/>
  <c r="E161" i="36" s="1"/>
  <c r="M116" i="36"/>
  <c r="M161" i="36" s="1"/>
  <c r="U116" i="36"/>
  <c r="U161" i="36" s="1"/>
  <c r="AC116" i="36"/>
  <c r="AC161" i="36" s="1"/>
  <c r="F116" i="36"/>
  <c r="F161" i="36" s="1"/>
  <c r="N116" i="36"/>
  <c r="N161" i="36" s="1"/>
  <c r="V116" i="36"/>
  <c r="V161" i="36" s="1"/>
  <c r="AD116" i="36"/>
  <c r="AD161" i="36" s="1"/>
  <c r="H126" i="36"/>
  <c r="H171" i="36" s="1"/>
  <c r="P126" i="36"/>
  <c r="P171" i="36" s="1"/>
  <c r="X126" i="36"/>
  <c r="X171" i="36" s="1"/>
  <c r="AF126" i="36"/>
  <c r="AF171" i="36" s="1"/>
  <c r="I126" i="36"/>
  <c r="I171" i="36" s="1"/>
  <c r="Q126" i="36"/>
  <c r="Q171" i="36" s="1"/>
  <c r="Y126" i="36"/>
  <c r="Y171" i="36" s="1"/>
  <c r="J126" i="36"/>
  <c r="J171" i="36" s="1"/>
  <c r="R126" i="36"/>
  <c r="R171" i="36" s="1"/>
  <c r="Z126" i="36"/>
  <c r="Z171" i="36" s="1"/>
  <c r="C126" i="36"/>
  <c r="C171" i="36" s="1"/>
  <c r="K126" i="36"/>
  <c r="K171" i="36" s="1"/>
  <c r="S126" i="36"/>
  <c r="S171" i="36" s="1"/>
  <c r="AA126" i="36"/>
  <c r="AA171" i="36" s="1"/>
  <c r="D126" i="36"/>
  <c r="D171" i="36" s="1"/>
  <c r="L126" i="36"/>
  <c r="L171" i="36" s="1"/>
  <c r="T126" i="36"/>
  <c r="T171" i="36" s="1"/>
  <c r="AB126" i="36"/>
  <c r="AB171" i="36" s="1"/>
  <c r="E126" i="36"/>
  <c r="E171" i="36" s="1"/>
  <c r="M126" i="36"/>
  <c r="M171" i="36" s="1"/>
  <c r="U126" i="36"/>
  <c r="U171" i="36" s="1"/>
  <c r="AC126" i="36"/>
  <c r="AC171" i="36" s="1"/>
  <c r="F126" i="36"/>
  <c r="F171" i="36" s="1"/>
  <c r="N126" i="36"/>
  <c r="N171" i="36" s="1"/>
  <c r="V126" i="36"/>
  <c r="V171" i="36" s="1"/>
  <c r="AD126" i="36"/>
  <c r="AD171" i="36" s="1"/>
  <c r="G126" i="36"/>
  <c r="G171" i="36" s="1"/>
  <c r="O126" i="36"/>
  <c r="O171" i="36" s="1"/>
  <c r="W126" i="36"/>
  <c r="W171" i="36" s="1"/>
  <c r="AE126" i="36"/>
  <c r="AE171" i="36" s="1"/>
  <c r="B224" i="36"/>
  <c r="B43" i="22" s="1"/>
  <c r="B192" i="36"/>
  <c r="B11" i="22" s="1"/>
  <c r="B222" i="36"/>
  <c r="B41" i="22" s="1"/>
  <c r="B211" i="36"/>
  <c r="B30" i="22" s="1"/>
  <c r="B186" i="36"/>
  <c r="B5" i="22" s="1"/>
  <c r="D124" i="36"/>
  <c r="D169" i="36" s="1"/>
  <c r="L124" i="36"/>
  <c r="L169" i="36" s="1"/>
  <c r="T124" i="36"/>
  <c r="T169" i="36" s="1"/>
  <c r="AB124" i="36"/>
  <c r="AB169" i="36" s="1"/>
  <c r="E124" i="36"/>
  <c r="E169" i="36" s="1"/>
  <c r="M124" i="36"/>
  <c r="M169" i="36" s="1"/>
  <c r="U124" i="36"/>
  <c r="U169" i="36" s="1"/>
  <c r="AC124" i="36"/>
  <c r="AC169" i="36" s="1"/>
  <c r="F124" i="36"/>
  <c r="F169" i="36" s="1"/>
  <c r="N124" i="36"/>
  <c r="N169" i="36" s="1"/>
  <c r="V124" i="36"/>
  <c r="V169" i="36" s="1"/>
  <c r="AD124" i="36"/>
  <c r="AD169" i="36" s="1"/>
  <c r="G124" i="36"/>
  <c r="G169" i="36" s="1"/>
  <c r="O124" i="36"/>
  <c r="O169" i="36" s="1"/>
  <c r="W124" i="36"/>
  <c r="W169" i="36" s="1"/>
  <c r="AE124" i="36"/>
  <c r="AE169" i="36" s="1"/>
  <c r="H124" i="36"/>
  <c r="H169" i="36" s="1"/>
  <c r="P124" i="36"/>
  <c r="P169" i="36" s="1"/>
  <c r="X124" i="36"/>
  <c r="X169" i="36" s="1"/>
  <c r="AF124" i="36"/>
  <c r="AF169" i="36" s="1"/>
  <c r="I124" i="36"/>
  <c r="I169" i="36" s="1"/>
  <c r="Q124" i="36"/>
  <c r="Q169" i="36" s="1"/>
  <c r="Y124" i="36"/>
  <c r="Y169" i="36" s="1"/>
  <c r="J124" i="36"/>
  <c r="J169" i="36" s="1"/>
  <c r="R124" i="36"/>
  <c r="R169" i="36" s="1"/>
  <c r="Z124" i="36"/>
  <c r="Z169" i="36" s="1"/>
  <c r="C124" i="36"/>
  <c r="C169" i="36" s="1"/>
  <c r="K124" i="36"/>
  <c r="K169" i="36" s="1"/>
  <c r="S124" i="36"/>
  <c r="S169" i="36" s="1"/>
  <c r="AA124" i="36"/>
  <c r="AA169" i="36" s="1"/>
  <c r="H134" i="36"/>
  <c r="H179" i="36" s="1"/>
  <c r="P134" i="36"/>
  <c r="P179" i="36" s="1"/>
  <c r="X134" i="36"/>
  <c r="X179" i="36" s="1"/>
  <c r="AF134" i="36"/>
  <c r="AF179" i="36" s="1"/>
  <c r="I134" i="36"/>
  <c r="I179" i="36" s="1"/>
  <c r="Q134" i="36"/>
  <c r="Q179" i="36" s="1"/>
  <c r="Y134" i="36"/>
  <c r="Y179" i="36" s="1"/>
  <c r="J134" i="36"/>
  <c r="J179" i="36" s="1"/>
  <c r="R134" i="36"/>
  <c r="R179" i="36" s="1"/>
  <c r="Z134" i="36"/>
  <c r="Z179" i="36" s="1"/>
  <c r="C134" i="36"/>
  <c r="C179" i="36" s="1"/>
  <c r="K134" i="36"/>
  <c r="K179" i="36" s="1"/>
  <c r="S134" i="36"/>
  <c r="S179" i="36" s="1"/>
  <c r="AA134" i="36"/>
  <c r="AA179" i="36" s="1"/>
  <c r="D134" i="36"/>
  <c r="D179" i="36" s="1"/>
  <c r="L134" i="36"/>
  <c r="L179" i="36" s="1"/>
  <c r="T134" i="36"/>
  <c r="T179" i="36" s="1"/>
  <c r="AB134" i="36"/>
  <c r="AB179" i="36" s="1"/>
  <c r="E134" i="36"/>
  <c r="E179" i="36" s="1"/>
  <c r="M134" i="36"/>
  <c r="M179" i="36" s="1"/>
  <c r="U134" i="36"/>
  <c r="U179" i="36" s="1"/>
  <c r="AC134" i="36"/>
  <c r="AC179" i="36" s="1"/>
  <c r="F134" i="36"/>
  <c r="F179" i="36" s="1"/>
  <c r="N134" i="36"/>
  <c r="N179" i="36" s="1"/>
  <c r="V134" i="36"/>
  <c r="V179" i="36" s="1"/>
  <c r="AD134" i="36"/>
  <c r="AD179" i="36" s="1"/>
  <c r="G134" i="36"/>
  <c r="G179" i="36" s="1"/>
  <c r="O134" i="36"/>
  <c r="O179" i="36" s="1"/>
  <c r="W134" i="36"/>
  <c r="W179" i="36" s="1"/>
  <c r="AE134" i="36"/>
  <c r="AE179" i="36" s="1"/>
  <c r="B200" i="36"/>
  <c r="B19" i="22" s="1"/>
  <c r="B183" i="36"/>
  <c r="B2" i="22" s="1"/>
  <c r="B205" i="36"/>
  <c r="B24" i="22" s="1"/>
  <c r="B219" i="36"/>
  <c r="B38" i="22" s="1"/>
  <c r="B194" i="36"/>
  <c r="B13" i="22" s="1"/>
  <c r="D132" i="36"/>
  <c r="D177" i="36" s="1"/>
  <c r="L132" i="36"/>
  <c r="L177" i="36" s="1"/>
  <c r="T132" i="36"/>
  <c r="T177" i="36" s="1"/>
  <c r="AB132" i="36"/>
  <c r="AB177" i="36" s="1"/>
  <c r="E132" i="36"/>
  <c r="E177" i="36" s="1"/>
  <c r="M132" i="36"/>
  <c r="M177" i="36" s="1"/>
  <c r="U132" i="36"/>
  <c r="U177" i="36" s="1"/>
  <c r="AC132" i="36"/>
  <c r="AC177" i="36" s="1"/>
  <c r="F132" i="36"/>
  <c r="F177" i="36" s="1"/>
  <c r="N132" i="36"/>
  <c r="N177" i="36" s="1"/>
  <c r="V132" i="36"/>
  <c r="V177" i="36" s="1"/>
  <c r="AD132" i="36"/>
  <c r="AD177" i="36" s="1"/>
  <c r="G132" i="36"/>
  <c r="G177" i="36" s="1"/>
  <c r="O132" i="36"/>
  <c r="O177" i="36" s="1"/>
  <c r="W132" i="36"/>
  <c r="W177" i="36" s="1"/>
  <c r="AE132" i="36"/>
  <c r="AE177" i="36" s="1"/>
  <c r="H132" i="36"/>
  <c r="H177" i="36" s="1"/>
  <c r="P132" i="36"/>
  <c r="P177" i="36" s="1"/>
  <c r="X132" i="36"/>
  <c r="X177" i="36" s="1"/>
  <c r="AF132" i="36"/>
  <c r="AF177" i="36" s="1"/>
  <c r="I132" i="36"/>
  <c r="I177" i="36" s="1"/>
  <c r="Q132" i="36"/>
  <c r="Q177" i="36" s="1"/>
  <c r="Y132" i="36"/>
  <c r="Y177" i="36" s="1"/>
  <c r="J132" i="36"/>
  <c r="J177" i="36" s="1"/>
  <c r="R132" i="36"/>
  <c r="R177" i="36" s="1"/>
  <c r="Z132" i="36"/>
  <c r="Z177" i="36" s="1"/>
  <c r="C132" i="36"/>
  <c r="C177" i="36" s="1"/>
  <c r="K132" i="36"/>
  <c r="K177" i="36" s="1"/>
  <c r="S132" i="36"/>
  <c r="S177" i="36" s="1"/>
  <c r="AA132" i="36"/>
  <c r="AA177" i="36" s="1"/>
  <c r="B208" i="36"/>
  <c r="B27" i="22" s="1"/>
  <c r="B191" i="36"/>
  <c r="B10" i="22" s="1"/>
  <c r="B213" i="36"/>
  <c r="B32" i="22" s="1"/>
  <c r="B188" i="36"/>
  <c r="B7" i="22" s="1"/>
  <c r="B202" i="36"/>
  <c r="B21" i="22" s="1"/>
  <c r="I101" i="36"/>
  <c r="I146" i="36" s="1"/>
  <c r="Q101" i="36"/>
  <c r="Q146" i="36" s="1"/>
  <c r="Y101" i="36"/>
  <c r="Y146" i="36" s="1"/>
  <c r="J101" i="36"/>
  <c r="J146" i="36" s="1"/>
  <c r="R101" i="36"/>
  <c r="R146" i="36" s="1"/>
  <c r="Z101" i="36"/>
  <c r="Z146" i="36" s="1"/>
  <c r="C101" i="36"/>
  <c r="C146" i="36" s="1"/>
  <c r="K101" i="36"/>
  <c r="K146" i="36" s="1"/>
  <c r="S101" i="36"/>
  <c r="S146" i="36" s="1"/>
  <c r="AA101" i="36"/>
  <c r="AA146" i="36" s="1"/>
  <c r="D101" i="36"/>
  <c r="D146" i="36" s="1"/>
  <c r="L101" i="36"/>
  <c r="L146" i="36" s="1"/>
  <c r="T101" i="36"/>
  <c r="T146" i="36" s="1"/>
  <c r="AB101" i="36"/>
  <c r="AB146" i="36" s="1"/>
  <c r="E101" i="36"/>
  <c r="E146" i="36" s="1"/>
  <c r="M101" i="36"/>
  <c r="M146" i="36" s="1"/>
  <c r="U101" i="36"/>
  <c r="U146" i="36" s="1"/>
  <c r="AC101" i="36"/>
  <c r="AC146" i="36" s="1"/>
  <c r="F101" i="36"/>
  <c r="F146" i="36" s="1"/>
  <c r="N101" i="36"/>
  <c r="N146" i="36" s="1"/>
  <c r="V101" i="36"/>
  <c r="V146" i="36" s="1"/>
  <c r="AD101" i="36"/>
  <c r="AD146" i="36" s="1"/>
  <c r="G101" i="36"/>
  <c r="G146" i="36" s="1"/>
  <c r="O101" i="36"/>
  <c r="O146" i="36" s="1"/>
  <c r="W101" i="36"/>
  <c r="W146" i="36" s="1"/>
  <c r="AE101" i="36"/>
  <c r="AE146" i="36" s="1"/>
  <c r="H101" i="36"/>
  <c r="H146" i="36" s="1"/>
  <c r="P101" i="36"/>
  <c r="P146" i="36" s="1"/>
  <c r="X101" i="36"/>
  <c r="X146" i="36" s="1"/>
  <c r="AF101" i="36"/>
  <c r="AF146" i="36" s="1"/>
  <c r="B216" i="36"/>
  <c r="B35" i="22" s="1"/>
  <c r="B199" i="36"/>
  <c r="B18" i="22" s="1"/>
  <c r="B221" i="36"/>
  <c r="B40" i="22" s="1"/>
  <c r="B196" i="36"/>
  <c r="B15" i="22" s="1"/>
  <c r="B210" i="36"/>
  <c r="B29" i="22" s="1"/>
  <c r="B185" i="36"/>
  <c r="B4" i="22" s="1"/>
  <c r="J127" i="36"/>
  <c r="J172" i="36" s="1"/>
  <c r="R127" i="36"/>
  <c r="R172" i="36" s="1"/>
  <c r="Z127" i="36"/>
  <c r="Z172" i="36" s="1"/>
  <c r="C127" i="36"/>
  <c r="C172" i="36" s="1"/>
  <c r="K127" i="36"/>
  <c r="K172" i="36" s="1"/>
  <c r="S127" i="36"/>
  <c r="S172" i="36" s="1"/>
  <c r="AA127" i="36"/>
  <c r="AA172" i="36" s="1"/>
  <c r="D127" i="36"/>
  <c r="D172" i="36" s="1"/>
  <c r="L127" i="36"/>
  <c r="L172" i="36" s="1"/>
  <c r="T127" i="36"/>
  <c r="T172" i="36" s="1"/>
  <c r="AB127" i="36"/>
  <c r="AB172" i="36" s="1"/>
  <c r="E127" i="36"/>
  <c r="E172" i="36" s="1"/>
  <c r="M127" i="36"/>
  <c r="M172" i="36" s="1"/>
  <c r="U127" i="36"/>
  <c r="U172" i="36" s="1"/>
  <c r="AC127" i="36"/>
  <c r="AC172" i="36" s="1"/>
  <c r="F127" i="36"/>
  <c r="F172" i="36" s="1"/>
  <c r="N127" i="36"/>
  <c r="N172" i="36" s="1"/>
  <c r="V127" i="36"/>
  <c r="V172" i="36" s="1"/>
  <c r="AD127" i="36"/>
  <c r="AD172" i="36" s="1"/>
  <c r="G127" i="36"/>
  <c r="G172" i="36" s="1"/>
  <c r="O127" i="36"/>
  <c r="O172" i="36" s="1"/>
  <c r="W127" i="36"/>
  <c r="W172" i="36" s="1"/>
  <c r="AE127" i="36"/>
  <c r="AE172" i="36" s="1"/>
  <c r="H127" i="36"/>
  <c r="H172" i="36" s="1"/>
  <c r="P127" i="36"/>
  <c r="P172" i="36" s="1"/>
  <c r="X127" i="36"/>
  <c r="X172" i="36" s="1"/>
  <c r="AF127" i="36"/>
  <c r="AF172" i="36" s="1"/>
  <c r="I127" i="36"/>
  <c r="I172" i="36" s="1"/>
  <c r="Q127" i="36"/>
  <c r="Q172" i="36" s="1"/>
  <c r="Y127" i="36"/>
  <c r="Y172" i="36" s="1"/>
  <c r="I109" i="36"/>
  <c r="I154" i="36" s="1"/>
  <c r="Q109" i="36"/>
  <c r="Q154" i="36" s="1"/>
  <c r="Y109" i="36"/>
  <c r="Y154" i="36" s="1"/>
  <c r="J109" i="36"/>
  <c r="J154" i="36" s="1"/>
  <c r="R109" i="36"/>
  <c r="R154" i="36" s="1"/>
  <c r="Z109" i="36"/>
  <c r="Z154" i="36" s="1"/>
  <c r="C109" i="36"/>
  <c r="C154" i="36" s="1"/>
  <c r="K109" i="36"/>
  <c r="K154" i="36" s="1"/>
  <c r="S109" i="36"/>
  <c r="S154" i="36" s="1"/>
  <c r="AA109" i="36"/>
  <c r="AA154" i="36" s="1"/>
  <c r="D109" i="36"/>
  <c r="D154" i="36" s="1"/>
  <c r="L109" i="36"/>
  <c r="L154" i="36" s="1"/>
  <c r="T109" i="36"/>
  <c r="T154" i="36" s="1"/>
  <c r="AB109" i="36"/>
  <c r="AB154" i="36" s="1"/>
  <c r="E109" i="36"/>
  <c r="E154" i="36" s="1"/>
  <c r="M109" i="36"/>
  <c r="M154" i="36" s="1"/>
  <c r="U109" i="36"/>
  <c r="U154" i="36" s="1"/>
  <c r="AC109" i="36"/>
  <c r="AC154" i="36" s="1"/>
  <c r="F109" i="36"/>
  <c r="F154" i="36" s="1"/>
  <c r="N109" i="36"/>
  <c r="N154" i="36" s="1"/>
  <c r="V109" i="36"/>
  <c r="V154" i="36" s="1"/>
  <c r="AD109" i="36"/>
  <c r="AD154" i="36" s="1"/>
  <c r="G109" i="36"/>
  <c r="G154" i="36" s="1"/>
  <c r="O109" i="36"/>
  <c r="O154" i="36" s="1"/>
  <c r="W109" i="36"/>
  <c r="W154" i="36" s="1"/>
  <c r="AE109" i="36"/>
  <c r="AE154" i="36" s="1"/>
  <c r="H109" i="36"/>
  <c r="H154" i="36" s="1"/>
  <c r="P109" i="36"/>
  <c r="P154" i="36" s="1"/>
  <c r="X109" i="36"/>
  <c r="X154" i="36" s="1"/>
  <c r="AF109" i="36"/>
  <c r="AF154" i="36" s="1"/>
  <c r="B207" i="36"/>
  <c r="B26" i="22" s="1"/>
  <c r="B190" i="36"/>
  <c r="B9" i="22" s="1"/>
  <c r="B197" i="36"/>
  <c r="B16" i="22" s="1"/>
  <c r="B204" i="36"/>
  <c r="B23" i="22" s="1"/>
  <c r="B218" i="36"/>
  <c r="B37" i="22" s="1"/>
  <c r="B193" i="36"/>
  <c r="B12" i="22" s="1"/>
  <c r="K93" i="36"/>
  <c r="K138" i="36" s="1"/>
  <c r="S93" i="36"/>
  <c r="S138" i="36" s="1"/>
  <c r="AA93" i="36"/>
  <c r="AA138" i="36" s="1"/>
  <c r="D93" i="36"/>
  <c r="D138" i="36" s="1"/>
  <c r="L93" i="36"/>
  <c r="L138" i="36" s="1"/>
  <c r="T93" i="36"/>
  <c r="T138" i="36" s="1"/>
  <c r="AB93" i="36"/>
  <c r="AB138" i="36" s="1"/>
  <c r="E93" i="36"/>
  <c r="E138" i="36" s="1"/>
  <c r="M93" i="36"/>
  <c r="M138" i="36" s="1"/>
  <c r="U93" i="36"/>
  <c r="U138" i="36" s="1"/>
  <c r="AC93" i="36"/>
  <c r="AC138" i="36" s="1"/>
  <c r="F93" i="36"/>
  <c r="F138" i="36" s="1"/>
  <c r="N93" i="36"/>
  <c r="N138" i="36" s="1"/>
  <c r="V93" i="36"/>
  <c r="V138" i="36" s="1"/>
  <c r="AD93" i="36"/>
  <c r="AD138" i="36" s="1"/>
  <c r="G93" i="36"/>
  <c r="G138" i="36" s="1"/>
  <c r="O93" i="36"/>
  <c r="O138" i="36" s="1"/>
  <c r="W93" i="36"/>
  <c r="W138" i="36" s="1"/>
  <c r="AE93" i="36"/>
  <c r="AE138" i="36" s="1"/>
  <c r="H93" i="36"/>
  <c r="H138" i="36" s="1"/>
  <c r="P93" i="36"/>
  <c r="P138" i="36" s="1"/>
  <c r="X93" i="36"/>
  <c r="X138" i="36" s="1"/>
  <c r="AF93" i="36"/>
  <c r="AF138" i="36" s="1"/>
  <c r="I93" i="36"/>
  <c r="I138" i="36" s="1"/>
  <c r="Q93" i="36"/>
  <c r="Q138" i="36" s="1"/>
  <c r="Y93" i="36"/>
  <c r="Y138" i="36" s="1"/>
  <c r="C93" i="36"/>
  <c r="C138" i="36" s="1"/>
  <c r="J93" i="36"/>
  <c r="J138" i="36" s="1"/>
  <c r="R93" i="36"/>
  <c r="R138" i="36" s="1"/>
  <c r="Z93" i="36"/>
  <c r="Z138" i="36" s="1"/>
  <c r="I117" i="36"/>
  <c r="I162" i="36" s="1"/>
  <c r="Q117" i="36"/>
  <c r="Q162" i="36" s="1"/>
  <c r="Y117" i="36"/>
  <c r="Y162" i="36" s="1"/>
  <c r="J117" i="36"/>
  <c r="J162" i="36" s="1"/>
  <c r="R117" i="36"/>
  <c r="R162" i="36" s="1"/>
  <c r="Z117" i="36"/>
  <c r="Z162" i="36" s="1"/>
  <c r="C117" i="36"/>
  <c r="C162" i="36" s="1"/>
  <c r="K117" i="36"/>
  <c r="K162" i="36" s="1"/>
  <c r="S117" i="36"/>
  <c r="S162" i="36" s="1"/>
  <c r="AA117" i="36"/>
  <c r="AA162" i="36" s="1"/>
  <c r="D117" i="36"/>
  <c r="D162" i="36" s="1"/>
  <c r="L117" i="36"/>
  <c r="L162" i="36" s="1"/>
  <c r="T117" i="36"/>
  <c r="T162" i="36" s="1"/>
  <c r="AB117" i="36"/>
  <c r="AB162" i="36" s="1"/>
  <c r="E117" i="36"/>
  <c r="E162" i="36" s="1"/>
  <c r="M117" i="36"/>
  <c r="M162" i="36" s="1"/>
  <c r="U117" i="36"/>
  <c r="U162" i="36" s="1"/>
  <c r="AC117" i="36"/>
  <c r="AC162" i="36" s="1"/>
  <c r="F117" i="36"/>
  <c r="F162" i="36" s="1"/>
  <c r="N117" i="36"/>
  <c r="N162" i="36" s="1"/>
  <c r="V117" i="36"/>
  <c r="V162" i="36" s="1"/>
  <c r="AD117" i="36"/>
  <c r="AD162" i="36" s="1"/>
  <c r="G117" i="36"/>
  <c r="G162" i="36" s="1"/>
  <c r="O117" i="36"/>
  <c r="O162" i="36" s="1"/>
  <c r="W117" i="36"/>
  <c r="W162" i="36" s="1"/>
  <c r="AE117" i="36"/>
  <c r="AE162" i="36" s="1"/>
  <c r="H117" i="36"/>
  <c r="H162" i="36" s="1"/>
  <c r="P117" i="36"/>
  <c r="P162" i="36" s="1"/>
  <c r="X117" i="36"/>
  <c r="X162" i="36" s="1"/>
  <c r="AF117" i="36"/>
  <c r="AF162" i="36" s="1"/>
  <c r="F123" i="30"/>
  <c r="F168" i="30" s="1"/>
  <c r="K123" i="30"/>
  <c r="K168" i="30" s="1"/>
  <c r="AB123" i="30"/>
  <c r="AB168" i="30" s="1"/>
  <c r="AC123" i="30"/>
  <c r="AC168" i="30" s="1"/>
  <c r="X123" i="30"/>
  <c r="X168" i="30" s="1"/>
  <c r="AA123" i="30"/>
  <c r="AA168" i="30" s="1"/>
  <c r="T123" i="30"/>
  <c r="T168" i="30" s="1"/>
  <c r="B168" i="30"/>
  <c r="B213" i="30" s="1"/>
  <c r="B32" i="9" s="1"/>
  <c r="B220" i="30"/>
  <c r="B39" i="9" s="1"/>
  <c r="R123" i="30"/>
  <c r="R168" i="30" s="1"/>
  <c r="N123" i="30"/>
  <c r="N168" i="30" s="1"/>
  <c r="AE123" i="30"/>
  <c r="AE168" i="30" s="1"/>
  <c r="L123" i="30"/>
  <c r="L168" i="30" s="1"/>
  <c r="G123" i="30"/>
  <c r="G168" i="30" s="1"/>
  <c r="C123" i="30"/>
  <c r="C168" i="30" s="1"/>
  <c r="U123" i="30"/>
  <c r="U168" i="30" s="1"/>
  <c r="D123" i="30"/>
  <c r="D168" i="30" s="1"/>
  <c r="P123" i="30"/>
  <c r="P168" i="30" s="1"/>
  <c r="W123" i="30"/>
  <c r="W168" i="30" s="1"/>
  <c r="J123" i="30"/>
  <c r="J168" i="30" s="1"/>
  <c r="Y123" i="30"/>
  <c r="Y168" i="30" s="1"/>
  <c r="Z123" i="30"/>
  <c r="Z168" i="30" s="1"/>
  <c r="M123" i="30"/>
  <c r="M168" i="30" s="1"/>
  <c r="AD123" i="30"/>
  <c r="AD168" i="30" s="1"/>
  <c r="Q123" i="30"/>
  <c r="Q168" i="30" s="1"/>
  <c r="O123" i="30"/>
  <c r="O168" i="30" s="1"/>
  <c r="AF123" i="30"/>
  <c r="AF168" i="30" s="1"/>
  <c r="S123" i="30"/>
  <c r="S168" i="30" s="1"/>
  <c r="Y112" i="30"/>
  <c r="Y157" i="30" s="1"/>
  <c r="E112" i="30"/>
  <c r="E157" i="30" s="1"/>
  <c r="R112" i="30"/>
  <c r="R157" i="30" s="1"/>
  <c r="K112" i="30"/>
  <c r="K157" i="30" s="1"/>
  <c r="B208" i="30"/>
  <c r="B27" i="9" s="1"/>
  <c r="D112" i="30"/>
  <c r="D157" i="30" s="1"/>
  <c r="U112" i="30"/>
  <c r="U157" i="30" s="1"/>
  <c r="AD112" i="30"/>
  <c r="AD157" i="30" s="1"/>
  <c r="P112" i="30"/>
  <c r="P157" i="30" s="1"/>
  <c r="J112" i="30"/>
  <c r="J157" i="30" s="1"/>
  <c r="V112" i="30"/>
  <c r="V157" i="30" s="1"/>
  <c r="AB112" i="30"/>
  <c r="AB157" i="30" s="1"/>
  <c r="X112" i="30"/>
  <c r="X157" i="30" s="1"/>
  <c r="AE112" i="30"/>
  <c r="AE157" i="30" s="1"/>
  <c r="N112" i="30"/>
  <c r="N157" i="30" s="1"/>
  <c r="Q112" i="30"/>
  <c r="Q157" i="30" s="1"/>
  <c r="M112" i="30"/>
  <c r="M157" i="30" s="1"/>
  <c r="T112" i="30"/>
  <c r="T157" i="30" s="1"/>
  <c r="F112" i="30"/>
  <c r="F157" i="30" s="1"/>
  <c r="B188" i="30"/>
  <c r="B7" i="9" s="1"/>
  <c r="G112" i="30"/>
  <c r="G157" i="30" s="1"/>
  <c r="W112" i="30"/>
  <c r="W157" i="30" s="1"/>
  <c r="I112" i="30"/>
  <c r="I157" i="30" s="1"/>
  <c r="AA112" i="30"/>
  <c r="AA157" i="30" s="1"/>
  <c r="B205" i="30"/>
  <c r="B24" i="9" s="1"/>
  <c r="B192" i="15"/>
  <c r="B11" i="3" s="1"/>
  <c r="B185" i="15"/>
  <c r="B4" i="3" s="1"/>
  <c r="B219" i="15"/>
  <c r="B38" i="3" s="1"/>
  <c r="B189" i="15"/>
  <c r="B8" i="3" s="1"/>
  <c r="Z112" i="30"/>
  <c r="Z157" i="30" s="1"/>
  <c r="L112" i="30"/>
  <c r="L157" i="30" s="1"/>
  <c r="AC112" i="30"/>
  <c r="AC157" i="30" s="1"/>
  <c r="B184" i="15"/>
  <c r="B3" i="3" s="1"/>
  <c r="B218" i="15"/>
  <c r="B37" i="3" s="1"/>
  <c r="B211" i="15"/>
  <c r="B30" i="3" s="1"/>
  <c r="I111" i="30"/>
  <c r="I156" i="30" s="1"/>
  <c r="Q111" i="30"/>
  <c r="Q156" i="30" s="1"/>
  <c r="Y111" i="30"/>
  <c r="Y156" i="30" s="1"/>
  <c r="D111" i="30"/>
  <c r="D156" i="30" s="1"/>
  <c r="L111" i="30"/>
  <c r="L156" i="30" s="1"/>
  <c r="T111" i="30"/>
  <c r="T156" i="30" s="1"/>
  <c r="AB111" i="30"/>
  <c r="AB156" i="30" s="1"/>
  <c r="F111" i="30"/>
  <c r="F156" i="30" s="1"/>
  <c r="P111" i="30"/>
  <c r="P156" i="30" s="1"/>
  <c r="AA111" i="30"/>
  <c r="AA156" i="30" s="1"/>
  <c r="G111" i="30"/>
  <c r="G156" i="30" s="1"/>
  <c r="R111" i="30"/>
  <c r="R156" i="30" s="1"/>
  <c r="AC111" i="30"/>
  <c r="AC156" i="30" s="1"/>
  <c r="X111" i="30"/>
  <c r="X156" i="30" s="1"/>
  <c r="H111" i="30"/>
  <c r="H156" i="30" s="1"/>
  <c r="S111" i="30"/>
  <c r="S156" i="30" s="1"/>
  <c r="AD111" i="30"/>
  <c r="AD156" i="30" s="1"/>
  <c r="C111" i="30"/>
  <c r="C156" i="30" s="1"/>
  <c r="J111" i="30"/>
  <c r="J156" i="30" s="1"/>
  <c r="U111" i="30"/>
  <c r="U156" i="30" s="1"/>
  <c r="AE111" i="30"/>
  <c r="AE156" i="30" s="1"/>
  <c r="K111" i="30"/>
  <c r="K156" i="30" s="1"/>
  <c r="V111" i="30"/>
  <c r="V156" i="30" s="1"/>
  <c r="AF111" i="30"/>
  <c r="AF156" i="30" s="1"/>
  <c r="M111" i="30"/>
  <c r="M156" i="30" s="1"/>
  <c r="W111" i="30"/>
  <c r="W156" i="30" s="1"/>
  <c r="N111" i="30"/>
  <c r="N156" i="30" s="1"/>
  <c r="E111" i="30"/>
  <c r="E156" i="30" s="1"/>
  <c r="O111" i="30"/>
  <c r="O156" i="30" s="1"/>
  <c r="Z111" i="30"/>
  <c r="Z156" i="30" s="1"/>
  <c r="H103" i="30"/>
  <c r="H148" i="30" s="1"/>
  <c r="P103" i="30"/>
  <c r="P148" i="30" s="1"/>
  <c r="X103" i="30"/>
  <c r="X148" i="30" s="1"/>
  <c r="AF103" i="30"/>
  <c r="AF148" i="30" s="1"/>
  <c r="I103" i="30"/>
  <c r="I148" i="30" s="1"/>
  <c r="Q103" i="30"/>
  <c r="Q148" i="30" s="1"/>
  <c r="Y103" i="30"/>
  <c r="Y148" i="30" s="1"/>
  <c r="J103" i="30"/>
  <c r="J148" i="30" s="1"/>
  <c r="R103" i="30"/>
  <c r="R148" i="30" s="1"/>
  <c r="Z103" i="30"/>
  <c r="Z148" i="30" s="1"/>
  <c r="D103" i="30"/>
  <c r="D148" i="30" s="1"/>
  <c r="L103" i="30"/>
  <c r="L148" i="30" s="1"/>
  <c r="T103" i="30"/>
  <c r="T148" i="30" s="1"/>
  <c r="AB103" i="30"/>
  <c r="AB148" i="30" s="1"/>
  <c r="E103" i="30"/>
  <c r="E148" i="30" s="1"/>
  <c r="M103" i="30"/>
  <c r="M148" i="30" s="1"/>
  <c r="U103" i="30"/>
  <c r="U148" i="30" s="1"/>
  <c r="AC103" i="30"/>
  <c r="AC148" i="30" s="1"/>
  <c r="O103" i="30"/>
  <c r="O148" i="30" s="1"/>
  <c r="C103" i="30"/>
  <c r="C148" i="30" s="1"/>
  <c r="W103" i="30"/>
  <c r="W148" i="30" s="1"/>
  <c r="N103" i="30"/>
  <c r="N148" i="30" s="1"/>
  <c r="S103" i="30"/>
  <c r="S148" i="30" s="1"/>
  <c r="V103" i="30"/>
  <c r="V148" i="30" s="1"/>
  <c r="AA103" i="30"/>
  <c r="AA148" i="30" s="1"/>
  <c r="AD103" i="30"/>
  <c r="AD148" i="30" s="1"/>
  <c r="G103" i="30"/>
  <c r="G148" i="30" s="1"/>
  <c r="F103" i="30"/>
  <c r="F148" i="30" s="1"/>
  <c r="AE103" i="30"/>
  <c r="AE148" i="30" s="1"/>
  <c r="K103" i="30"/>
  <c r="K148" i="30" s="1"/>
  <c r="B190" i="15"/>
  <c r="B9" i="3" s="1"/>
  <c r="J93" i="30"/>
  <c r="J138" i="30" s="1"/>
  <c r="R93" i="30"/>
  <c r="R138" i="30" s="1"/>
  <c r="Z93" i="30"/>
  <c r="Z138" i="30" s="1"/>
  <c r="E93" i="30"/>
  <c r="E138" i="30" s="1"/>
  <c r="M93" i="30"/>
  <c r="M138" i="30" s="1"/>
  <c r="U93" i="30"/>
  <c r="U138" i="30" s="1"/>
  <c r="AC93" i="30"/>
  <c r="AC138" i="30" s="1"/>
  <c r="L93" i="30"/>
  <c r="L138" i="30" s="1"/>
  <c r="W93" i="30"/>
  <c r="W138" i="30" s="1"/>
  <c r="C93" i="30"/>
  <c r="C138" i="30" s="1"/>
  <c r="N93" i="30"/>
  <c r="N138" i="30" s="1"/>
  <c r="X93" i="30"/>
  <c r="X138" i="30" s="1"/>
  <c r="D93" i="30"/>
  <c r="D138" i="30" s="1"/>
  <c r="O93" i="30"/>
  <c r="O138" i="30" s="1"/>
  <c r="Y93" i="30"/>
  <c r="Y138" i="30" s="1"/>
  <c r="F93" i="30"/>
  <c r="F138" i="30" s="1"/>
  <c r="P93" i="30"/>
  <c r="P138" i="30" s="1"/>
  <c r="AA93" i="30"/>
  <c r="AA138" i="30" s="1"/>
  <c r="G93" i="30"/>
  <c r="G138" i="30" s="1"/>
  <c r="Q93" i="30"/>
  <c r="Q138" i="30" s="1"/>
  <c r="AB93" i="30"/>
  <c r="AB138" i="30" s="1"/>
  <c r="H93" i="30"/>
  <c r="H138" i="30" s="1"/>
  <c r="S93" i="30"/>
  <c r="S138" i="30" s="1"/>
  <c r="AD93" i="30"/>
  <c r="AD138" i="30" s="1"/>
  <c r="T93" i="30"/>
  <c r="T138" i="30" s="1"/>
  <c r="K93" i="30"/>
  <c r="K138" i="30" s="1"/>
  <c r="V93" i="30"/>
  <c r="V138" i="30" s="1"/>
  <c r="AF93" i="30"/>
  <c r="AF138" i="30" s="1"/>
  <c r="I93" i="30"/>
  <c r="I138" i="30" s="1"/>
  <c r="AE93" i="30"/>
  <c r="AE138" i="30" s="1"/>
  <c r="B200" i="15"/>
  <c r="B19" i="3" s="1"/>
  <c r="B217" i="15"/>
  <c r="B36" i="3" s="1"/>
  <c r="B197" i="15"/>
  <c r="B16" i="3" s="1"/>
  <c r="B199" i="15"/>
  <c r="B18" i="3" s="1"/>
  <c r="B191" i="15"/>
  <c r="B10" i="3" s="1"/>
  <c r="B214" i="15"/>
  <c r="B33" i="3" s="1"/>
  <c r="B208" i="15"/>
  <c r="B27" i="3" s="1"/>
  <c r="B205" i="15"/>
  <c r="B24" i="3" s="1"/>
  <c r="B207" i="15"/>
  <c r="B26" i="3" s="1"/>
  <c r="B196" i="15"/>
  <c r="B15" i="3" s="1"/>
  <c r="B198" i="15"/>
  <c r="B17" i="3" s="1"/>
  <c r="B210" i="15"/>
  <c r="B29" i="3" s="1"/>
  <c r="B193" i="15"/>
  <c r="B12" i="3" s="1"/>
  <c r="B185" i="30"/>
  <c r="B4" i="9" s="1"/>
  <c r="B216" i="15"/>
  <c r="B35" i="3" s="1"/>
  <c r="I119" i="30"/>
  <c r="I164" i="30" s="1"/>
  <c r="Q119" i="30"/>
  <c r="Q164" i="30" s="1"/>
  <c r="Y119" i="30"/>
  <c r="Y164" i="30" s="1"/>
  <c r="D119" i="30"/>
  <c r="D164" i="30" s="1"/>
  <c r="L119" i="30"/>
  <c r="L164" i="30" s="1"/>
  <c r="T119" i="30"/>
  <c r="T164" i="30" s="1"/>
  <c r="AB119" i="30"/>
  <c r="AB164" i="30" s="1"/>
  <c r="K119" i="30"/>
  <c r="K164" i="30" s="1"/>
  <c r="V119" i="30"/>
  <c r="V164" i="30" s="1"/>
  <c r="AF119" i="30"/>
  <c r="AF164" i="30" s="1"/>
  <c r="M119" i="30"/>
  <c r="M164" i="30" s="1"/>
  <c r="W119" i="30"/>
  <c r="W164" i="30" s="1"/>
  <c r="H119" i="30"/>
  <c r="H164" i="30" s="1"/>
  <c r="C119" i="30"/>
  <c r="C164" i="30" s="1"/>
  <c r="N119" i="30"/>
  <c r="N164" i="30" s="1"/>
  <c r="X119" i="30"/>
  <c r="X164" i="30" s="1"/>
  <c r="AD119" i="30"/>
  <c r="AD164" i="30" s="1"/>
  <c r="E119" i="30"/>
  <c r="E164" i="30" s="1"/>
  <c r="O119" i="30"/>
  <c r="O164" i="30" s="1"/>
  <c r="Z119" i="30"/>
  <c r="Z164" i="30" s="1"/>
  <c r="F119" i="30"/>
  <c r="F164" i="30" s="1"/>
  <c r="P119" i="30"/>
  <c r="P164" i="30" s="1"/>
  <c r="AA119" i="30"/>
  <c r="AA164" i="30" s="1"/>
  <c r="G119" i="30"/>
  <c r="G164" i="30" s="1"/>
  <c r="R119" i="30"/>
  <c r="R164" i="30" s="1"/>
  <c r="AC119" i="30"/>
  <c r="AC164" i="30" s="1"/>
  <c r="S119" i="30"/>
  <c r="S164" i="30" s="1"/>
  <c r="J119" i="30"/>
  <c r="J164" i="30" s="1"/>
  <c r="U119" i="30"/>
  <c r="U164" i="30" s="1"/>
  <c r="AE119" i="30"/>
  <c r="AE164" i="30" s="1"/>
  <c r="B221" i="15"/>
  <c r="B40" i="3" s="1"/>
  <c r="B215" i="15"/>
  <c r="B34" i="3" s="1"/>
  <c r="B188" i="15"/>
  <c r="B7" i="3" s="1"/>
  <c r="F106" i="30"/>
  <c r="F151" i="30" s="1"/>
  <c r="N106" i="30"/>
  <c r="N151" i="30" s="1"/>
  <c r="V106" i="30"/>
  <c r="V151" i="30" s="1"/>
  <c r="AD106" i="30"/>
  <c r="AD151" i="30" s="1"/>
  <c r="G106" i="30"/>
  <c r="G151" i="30" s="1"/>
  <c r="O106" i="30"/>
  <c r="O151" i="30" s="1"/>
  <c r="W106" i="30"/>
  <c r="W151" i="30" s="1"/>
  <c r="AE106" i="30"/>
  <c r="AE151" i="30" s="1"/>
  <c r="H106" i="30"/>
  <c r="H151" i="30" s="1"/>
  <c r="P106" i="30"/>
  <c r="P151" i="30" s="1"/>
  <c r="X106" i="30"/>
  <c r="X151" i="30" s="1"/>
  <c r="AF106" i="30"/>
  <c r="AF151" i="30" s="1"/>
  <c r="J106" i="30"/>
  <c r="J151" i="30" s="1"/>
  <c r="R106" i="30"/>
  <c r="R151" i="30" s="1"/>
  <c r="Z106" i="30"/>
  <c r="Z151" i="30" s="1"/>
  <c r="C106" i="30"/>
  <c r="C151" i="30" s="1"/>
  <c r="K106" i="30"/>
  <c r="K151" i="30" s="1"/>
  <c r="S106" i="30"/>
  <c r="S151" i="30" s="1"/>
  <c r="AA106" i="30"/>
  <c r="AA151" i="30" s="1"/>
  <c r="L106" i="30"/>
  <c r="L151" i="30" s="1"/>
  <c r="T106" i="30"/>
  <c r="T151" i="30" s="1"/>
  <c r="I106" i="30"/>
  <c r="I151" i="30" s="1"/>
  <c r="M106" i="30"/>
  <c r="M151" i="30" s="1"/>
  <c r="Q106" i="30"/>
  <c r="Q151" i="30" s="1"/>
  <c r="AC106" i="30"/>
  <c r="AC151" i="30" s="1"/>
  <c r="U106" i="30"/>
  <c r="U151" i="30" s="1"/>
  <c r="Y106" i="30"/>
  <c r="Y151" i="30" s="1"/>
  <c r="AB106" i="30"/>
  <c r="AB151" i="30" s="1"/>
  <c r="D106" i="30"/>
  <c r="D151" i="30" s="1"/>
  <c r="E106" i="30"/>
  <c r="E151" i="30" s="1"/>
  <c r="G114" i="30"/>
  <c r="G159" i="30" s="1"/>
  <c r="O114" i="30"/>
  <c r="O159" i="30" s="1"/>
  <c r="W114" i="30"/>
  <c r="W159" i="30" s="1"/>
  <c r="AE114" i="30"/>
  <c r="AE159" i="30" s="1"/>
  <c r="J114" i="30"/>
  <c r="J159" i="30" s="1"/>
  <c r="R114" i="30"/>
  <c r="R159" i="30" s="1"/>
  <c r="Z114" i="30"/>
  <c r="Z159" i="30" s="1"/>
  <c r="L114" i="30"/>
  <c r="L159" i="30" s="1"/>
  <c r="V114" i="30"/>
  <c r="V159" i="30" s="1"/>
  <c r="C114" i="30"/>
  <c r="C159" i="30" s="1"/>
  <c r="M114" i="30"/>
  <c r="M159" i="30" s="1"/>
  <c r="X114" i="30"/>
  <c r="X159" i="30" s="1"/>
  <c r="AD114" i="30"/>
  <c r="AD159" i="30" s="1"/>
  <c r="D114" i="30"/>
  <c r="D159" i="30" s="1"/>
  <c r="N114" i="30"/>
  <c r="N159" i="30" s="1"/>
  <c r="Y114" i="30"/>
  <c r="Y159" i="30" s="1"/>
  <c r="E114" i="30"/>
  <c r="E159" i="30" s="1"/>
  <c r="P114" i="30"/>
  <c r="P159" i="30" s="1"/>
  <c r="AA114" i="30"/>
  <c r="AA159" i="30" s="1"/>
  <c r="F114" i="30"/>
  <c r="F159" i="30" s="1"/>
  <c r="Q114" i="30"/>
  <c r="Q159" i="30" s="1"/>
  <c r="AB114" i="30"/>
  <c r="AB159" i="30" s="1"/>
  <c r="I114" i="30"/>
  <c r="I159" i="30" s="1"/>
  <c r="H114" i="30"/>
  <c r="H159" i="30" s="1"/>
  <c r="S114" i="30"/>
  <c r="S159" i="30" s="1"/>
  <c r="AC114" i="30"/>
  <c r="AC159" i="30" s="1"/>
  <c r="T114" i="30"/>
  <c r="T159" i="30" s="1"/>
  <c r="K114" i="30"/>
  <c r="K159" i="30" s="1"/>
  <c r="U114" i="30"/>
  <c r="U159" i="30" s="1"/>
  <c r="AF114" i="30"/>
  <c r="AF159" i="30" s="1"/>
  <c r="B201" i="15"/>
  <c r="B20" i="3" s="1"/>
  <c r="B220" i="15"/>
  <c r="B39" i="3" s="1"/>
  <c r="B202" i="15"/>
  <c r="B21" i="3" s="1"/>
  <c r="B224" i="15"/>
  <c r="B43" i="3" s="1"/>
  <c r="B187" i="15"/>
  <c r="B6" i="3" s="1"/>
  <c r="C120" i="30"/>
  <c r="C165" i="30" s="1"/>
  <c r="K120" i="30"/>
  <c r="K165" i="30" s="1"/>
  <c r="S120" i="30"/>
  <c r="S165" i="30" s="1"/>
  <c r="AA120" i="30"/>
  <c r="AA165" i="30" s="1"/>
  <c r="F120" i="30"/>
  <c r="F165" i="30" s="1"/>
  <c r="N120" i="30"/>
  <c r="N165" i="30" s="1"/>
  <c r="V120" i="30"/>
  <c r="V165" i="30" s="1"/>
  <c r="AD120" i="30"/>
  <c r="AD165" i="30" s="1"/>
  <c r="M120" i="30"/>
  <c r="M165" i="30" s="1"/>
  <c r="X120" i="30"/>
  <c r="X165" i="30" s="1"/>
  <c r="D120" i="30"/>
  <c r="D165" i="30" s="1"/>
  <c r="O120" i="30"/>
  <c r="O165" i="30" s="1"/>
  <c r="Y120" i="30"/>
  <c r="Y165" i="30" s="1"/>
  <c r="J120" i="30"/>
  <c r="J165" i="30" s="1"/>
  <c r="E120" i="30"/>
  <c r="E165" i="30" s="1"/>
  <c r="P120" i="30"/>
  <c r="P165" i="30" s="1"/>
  <c r="Z120" i="30"/>
  <c r="Z165" i="30" s="1"/>
  <c r="G120" i="30"/>
  <c r="G165" i="30" s="1"/>
  <c r="Q120" i="30"/>
  <c r="Q165" i="30" s="1"/>
  <c r="AB120" i="30"/>
  <c r="AB165" i="30" s="1"/>
  <c r="H120" i="30"/>
  <c r="H165" i="30" s="1"/>
  <c r="R120" i="30"/>
  <c r="R165" i="30" s="1"/>
  <c r="AC120" i="30"/>
  <c r="AC165" i="30" s="1"/>
  <c r="AF120" i="30"/>
  <c r="AF165" i="30" s="1"/>
  <c r="I120" i="30"/>
  <c r="I165" i="30" s="1"/>
  <c r="T120" i="30"/>
  <c r="T165" i="30" s="1"/>
  <c r="AE120" i="30"/>
  <c r="AE165" i="30" s="1"/>
  <c r="U120" i="30"/>
  <c r="U165" i="30" s="1"/>
  <c r="L120" i="30"/>
  <c r="L165" i="30" s="1"/>
  <c r="W120" i="30"/>
  <c r="W165" i="30" s="1"/>
  <c r="F98" i="30"/>
  <c r="F143" i="30" s="1"/>
  <c r="N98" i="30"/>
  <c r="N143" i="30" s="1"/>
  <c r="V98" i="30"/>
  <c r="V143" i="30" s="1"/>
  <c r="AD98" i="30"/>
  <c r="AD143" i="30" s="1"/>
  <c r="G98" i="30"/>
  <c r="G143" i="30" s="1"/>
  <c r="O98" i="30"/>
  <c r="O143" i="30" s="1"/>
  <c r="W98" i="30"/>
  <c r="W143" i="30" s="1"/>
  <c r="AE98" i="30"/>
  <c r="AE143" i="30" s="1"/>
  <c r="H98" i="30"/>
  <c r="H143" i="30" s="1"/>
  <c r="P98" i="30"/>
  <c r="P143" i="30" s="1"/>
  <c r="X98" i="30"/>
  <c r="X143" i="30" s="1"/>
  <c r="AF98" i="30"/>
  <c r="AF143" i="30" s="1"/>
  <c r="J98" i="30"/>
  <c r="J143" i="30" s="1"/>
  <c r="R98" i="30"/>
  <c r="R143" i="30" s="1"/>
  <c r="Z98" i="30"/>
  <c r="Z143" i="30" s="1"/>
  <c r="C98" i="30"/>
  <c r="C143" i="30" s="1"/>
  <c r="K98" i="30"/>
  <c r="K143" i="30" s="1"/>
  <c r="S98" i="30"/>
  <c r="S143" i="30" s="1"/>
  <c r="AA98" i="30"/>
  <c r="AA143" i="30" s="1"/>
  <c r="Q98" i="30"/>
  <c r="Q143" i="30" s="1"/>
  <c r="D98" i="30"/>
  <c r="D143" i="30" s="1"/>
  <c r="Y98" i="30"/>
  <c r="Y143" i="30" s="1"/>
  <c r="U98" i="30"/>
  <c r="U143" i="30" s="1"/>
  <c r="M98" i="30"/>
  <c r="M143" i="30" s="1"/>
  <c r="AB98" i="30"/>
  <c r="AB143" i="30" s="1"/>
  <c r="AC98" i="30"/>
  <c r="AC143" i="30" s="1"/>
  <c r="E98" i="30"/>
  <c r="E143" i="30" s="1"/>
  <c r="I98" i="30"/>
  <c r="I143" i="30" s="1"/>
  <c r="L98" i="30"/>
  <c r="L143" i="30" s="1"/>
  <c r="T98" i="30"/>
  <c r="T143" i="30" s="1"/>
  <c r="B204" i="15"/>
  <c r="B23" i="3" s="1"/>
  <c r="G130" i="30"/>
  <c r="G175" i="30" s="1"/>
  <c r="O130" i="30"/>
  <c r="O175" i="30" s="1"/>
  <c r="W130" i="30"/>
  <c r="W175" i="30" s="1"/>
  <c r="AE130" i="30"/>
  <c r="AE175" i="30" s="1"/>
  <c r="J130" i="30"/>
  <c r="J175" i="30" s="1"/>
  <c r="R130" i="30"/>
  <c r="R175" i="30" s="1"/>
  <c r="Z130" i="30"/>
  <c r="Z175" i="30" s="1"/>
  <c r="L130" i="30"/>
  <c r="L175" i="30" s="1"/>
  <c r="V130" i="30"/>
  <c r="V175" i="30" s="1"/>
  <c r="C130" i="30"/>
  <c r="C175" i="30" s="1"/>
  <c r="M130" i="30"/>
  <c r="M175" i="30" s="1"/>
  <c r="X130" i="30"/>
  <c r="X175" i="30" s="1"/>
  <c r="D130" i="30"/>
  <c r="D175" i="30" s="1"/>
  <c r="N130" i="30"/>
  <c r="N175" i="30" s="1"/>
  <c r="Y130" i="30"/>
  <c r="Y175" i="30" s="1"/>
  <c r="AD130" i="30"/>
  <c r="AD175" i="30" s="1"/>
  <c r="E130" i="30"/>
  <c r="E175" i="30" s="1"/>
  <c r="P130" i="30"/>
  <c r="P175" i="30" s="1"/>
  <c r="AA130" i="30"/>
  <c r="AA175" i="30" s="1"/>
  <c r="F130" i="30"/>
  <c r="F175" i="30" s="1"/>
  <c r="Q130" i="30"/>
  <c r="Q175" i="30" s="1"/>
  <c r="AB130" i="30"/>
  <c r="AB175" i="30" s="1"/>
  <c r="I130" i="30"/>
  <c r="I175" i="30" s="1"/>
  <c r="H130" i="30"/>
  <c r="H175" i="30" s="1"/>
  <c r="S130" i="30"/>
  <c r="S175" i="30" s="1"/>
  <c r="AC130" i="30"/>
  <c r="AC175" i="30" s="1"/>
  <c r="T130" i="30"/>
  <c r="T175" i="30" s="1"/>
  <c r="K130" i="30"/>
  <c r="K175" i="30" s="1"/>
  <c r="U130" i="30"/>
  <c r="U175" i="30" s="1"/>
  <c r="AF130" i="30"/>
  <c r="AF175" i="30" s="1"/>
  <c r="B206" i="15"/>
  <c r="B25" i="3" s="1"/>
  <c r="B189" i="30"/>
  <c r="B8" i="9" s="1"/>
  <c r="B192" i="30"/>
  <c r="B11" i="9" s="1"/>
  <c r="B138" i="30"/>
  <c r="B186" i="15"/>
  <c r="B5" i="3" s="1"/>
  <c r="B195" i="15"/>
  <c r="B14" i="3" s="1"/>
  <c r="B209" i="15"/>
  <c r="B28" i="3" s="1"/>
  <c r="G122" i="30"/>
  <c r="G167" i="30" s="1"/>
  <c r="O122" i="30"/>
  <c r="O167" i="30" s="1"/>
  <c r="W122" i="30"/>
  <c r="W167" i="30" s="1"/>
  <c r="AE122" i="30"/>
  <c r="AE167" i="30" s="1"/>
  <c r="J122" i="30"/>
  <c r="J167" i="30" s="1"/>
  <c r="R122" i="30"/>
  <c r="R167" i="30" s="1"/>
  <c r="Z122" i="30"/>
  <c r="Z167" i="30" s="1"/>
  <c r="F122" i="30"/>
  <c r="F167" i="30" s="1"/>
  <c r="Q122" i="30"/>
  <c r="Q167" i="30" s="1"/>
  <c r="AB122" i="30"/>
  <c r="AB167" i="30" s="1"/>
  <c r="H122" i="30"/>
  <c r="H167" i="30" s="1"/>
  <c r="S122" i="30"/>
  <c r="S167" i="30" s="1"/>
  <c r="AC122" i="30"/>
  <c r="AC167" i="30" s="1"/>
  <c r="Y122" i="30"/>
  <c r="Y167" i="30" s="1"/>
  <c r="I122" i="30"/>
  <c r="I167" i="30" s="1"/>
  <c r="T122" i="30"/>
  <c r="T167" i="30" s="1"/>
  <c r="AD122" i="30"/>
  <c r="AD167" i="30" s="1"/>
  <c r="K122" i="30"/>
  <c r="K167" i="30" s="1"/>
  <c r="U122" i="30"/>
  <c r="U167" i="30" s="1"/>
  <c r="AF122" i="30"/>
  <c r="AF167" i="30" s="1"/>
  <c r="L122" i="30"/>
  <c r="L167" i="30" s="1"/>
  <c r="V122" i="30"/>
  <c r="V167" i="30" s="1"/>
  <c r="C122" i="30"/>
  <c r="C167" i="30" s="1"/>
  <c r="M122" i="30"/>
  <c r="M167" i="30" s="1"/>
  <c r="X122" i="30"/>
  <c r="X167" i="30" s="1"/>
  <c r="N122" i="30"/>
  <c r="N167" i="30" s="1"/>
  <c r="E122" i="30"/>
  <c r="E167" i="30" s="1"/>
  <c r="P122" i="30"/>
  <c r="P167" i="30" s="1"/>
  <c r="AA122" i="30"/>
  <c r="AA167" i="30" s="1"/>
  <c r="D122" i="30"/>
  <c r="D167" i="30" s="1"/>
  <c r="B222" i="15"/>
  <c r="B41" i="3" s="1"/>
  <c r="B219" i="30"/>
  <c r="B38" i="9" s="1"/>
  <c r="B194" i="15"/>
  <c r="B13" i="3" s="1"/>
  <c r="B203" i="15"/>
  <c r="B22" i="3" s="1"/>
  <c r="B223" i="15"/>
  <c r="B42" i="3" s="1"/>
  <c r="B212" i="15"/>
  <c r="B31" i="3" s="1"/>
  <c r="K105" i="31"/>
  <c r="K150" i="31" s="1"/>
  <c r="I109" i="31"/>
  <c r="I154" i="31" s="1"/>
  <c r="D109" i="31"/>
  <c r="D154" i="31" s="1"/>
  <c r="G109" i="31"/>
  <c r="G154" i="31" s="1"/>
  <c r="B154" i="31"/>
  <c r="E105" i="31"/>
  <c r="E150" i="31" s="1"/>
  <c r="H105" i="31"/>
  <c r="H150" i="31" s="1"/>
  <c r="U117" i="31"/>
  <c r="U162" i="31" s="1"/>
  <c r="Z117" i="31"/>
  <c r="Z162" i="31" s="1"/>
  <c r="T117" i="31"/>
  <c r="T162" i="31" s="1"/>
  <c r="S117" i="31"/>
  <c r="S162" i="31" s="1"/>
  <c r="V109" i="31"/>
  <c r="V154" i="31" s="1"/>
  <c r="AD109" i="31"/>
  <c r="AD154" i="31" s="1"/>
  <c r="AC109" i="31"/>
  <c r="AC154" i="31" s="1"/>
  <c r="AF109" i="31"/>
  <c r="AF154" i="31" s="1"/>
  <c r="W113" i="31"/>
  <c r="W158" i="31" s="1"/>
  <c r="AE113" i="31"/>
  <c r="AE158" i="31" s="1"/>
  <c r="Y113" i="31"/>
  <c r="Y158" i="31" s="1"/>
  <c r="AB113" i="31"/>
  <c r="AB158" i="31" s="1"/>
  <c r="R105" i="31"/>
  <c r="R150" i="31" s="1"/>
  <c r="Z105" i="31"/>
  <c r="Z150" i="31" s="1"/>
  <c r="C105" i="31"/>
  <c r="C150" i="31" s="1"/>
  <c r="B150" i="31"/>
  <c r="Y109" i="31"/>
  <c r="Y154" i="31" s="1"/>
  <c r="L109" i="31"/>
  <c r="L154" i="31" s="1"/>
  <c r="O109" i="31"/>
  <c r="O154" i="31" s="1"/>
  <c r="M105" i="31"/>
  <c r="M150" i="31" s="1"/>
  <c r="U105" i="31"/>
  <c r="U150" i="31" s="1"/>
  <c r="P105" i="31"/>
  <c r="P150" i="31" s="1"/>
  <c r="S105" i="31"/>
  <c r="S150" i="31" s="1"/>
  <c r="W117" i="31"/>
  <c r="W162" i="31" s="1"/>
  <c r="AB117" i="31"/>
  <c r="AB162" i="31" s="1"/>
  <c r="P117" i="31"/>
  <c r="P162" i="31" s="1"/>
  <c r="Q109" i="31"/>
  <c r="Q154" i="31" s="1"/>
  <c r="J109" i="31"/>
  <c r="J154" i="31" s="1"/>
  <c r="T109" i="31"/>
  <c r="T154" i="31" s="1"/>
  <c r="W109" i="31"/>
  <c r="W154" i="31" s="1"/>
  <c r="E113" i="31"/>
  <c r="E158" i="31" s="1"/>
  <c r="M113" i="31"/>
  <c r="M158" i="31" s="1"/>
  <c r="P113" i="31"/>
  <c r="P158" i="31" s="1"/>
  <c r="S113" i="31"/>
  <c r="S158" i="31" s="1"/>
  <c r="AC105" i="31"/>
  <c r="AC150" i="31" s="1"/>
  <c r="F105" i="31"/>
  <c r="F150" i="31" s="1"/>
  <c r="X105" i="31"/>
  <c r="X150" i="31" s="1"/>
  <c r="AA105" i="31"/>
  <c r="AA150" i="31" s="1"/>
  <c r="J117" i="31"/>
  <c r="J162" i="31" s="1"/>
  <c r="F117" i="31"/>
  <c r="F162" i="31" s="1"/>
  <c r="G117" i="31"/>
  <c r="G162" i="31" s="1"/>
  <c r="X117" i="31"/>
  <c r="X162" i="31" s="1"/>
  <c r="R109" i="31"/>
  <c r="R154" i="31" s="1"/>
  <c r="Z109" i="31"/>
  <c r="Z154" i="31" s="1"/>
  <c r="AB109" i="31"/>
  <c r="AB154" i="31" s="1"/>
  <c r="AE109" i="31"/>
  <c r="AE154" i="31" s="1"/>
  <c r="U113" i="31"/>
  <c r="U158" i="31" s="1"/>
  <c r="AC113" i="31"/>
  <c r="AC158" i="31" s="1"/>
  <c r="X113" i="31"/>
  <c r="X158" i="31" s="1"/>
  <c r="AA113" i="31"/>
  <c r="AA158" i="31" s="1"/>
  <c r="N105" i="31"/>
  <c r="N150" i="31" s="1"/>
  <c r="V105" i="31"/>
  <c r="V150" i="31" s="1"/>
  <c r="AF105" i="31"/>
  <c r="AF150" i="31" s="1"/>
  <c r="D105" i="31"/>
  <c r="D150" i="31" s="1"/>
  <c r="K117" i="31"/>
  <c r="K162" i="31" s="1"/>
  <c r="AC117" i="31"/>
  <c r="AC162" i="31" s="1"/>
  <c r="R117" i="31"/>
  <c r="R162" i="31" s="1"/>
  <c r="AF117" i="31"/>
  <c r="AF162" i="31" s="1"/>
  <c r="C109" i="31"/>
  <c r="C154" i="31" s="1"/>
  <c r="K109" i="31"/>
  <c r="K154" i="31" s="1"/>
  <c r="E109" i="31"/>
  <c r="E154" i="31" s="1"/>
  <c r="H109" i="31"/>
  <c r="H154" i="31" s="1"/>
  <c r="F113" i="31"/>
  <c r="F158" i="31" s="1"/>
  <c r="N113" i="31"/>
  <c r="N158" i="31" s="1"/>
  <c r="AF113" i="31"/>
  <c r="AF158" i="31" s="1"/>
  <c r="D113" i="31"/>
  <c r="D158" i="31" s="1"/>
  <c r="AD105" i="31"/>
  <c r="AD150" i="31" s="1"/>
  <c r="G105" i="31"/>
  <c r="G150" i="31" s="1"/>
  <c r="I105" i="31"/>
  <c r="I150" i="31" s="1"/>
  <c r="L105" i="31"/>
  <c r="L150" i="31" s="1"/>
  <c r="L117" i="31"/>
  <c r="L162" i="31" s="1"/>
  <c r="D117" i="31"/>
  <c r="D162" i="31" s="1"/>
  <c r="AD117" i="31"/>
  <c r="AD162" i="31" s="1"/>
  <c r="Q117" i="31"/>
  <c r="Q162" i="31" s="1"/>
  <c r="S109" i="31"/>
  <c r="S154" i="31" s="1"/>
  <c r="AA109" i="31"/>
  <c r="AA154" i="31" s="1"/>
  <c r="M109" i="31"/>
  <c r="M154" i="31" s="1"/>
  <c r="P109" i="31"/>
  <c r="P154" i="31" s="1"/>
  <c r="V113" i="31"/>
  <c r="V158" i="31" s="1"/>
  <c r="AD113" i="31"/>
  <c r="AD158" i="31" s="1"/>
  <c r="I113" i="31"/>
  <c r="I158" i="31" s="1"/>
  <c r="L113" i="31"/>
  <c r="L158" i="31" s="1"/>
  <c r="O105" i="31"/>
  <c r="O150" i="31" s="1"/>
  <c r="W105" i="31"/>
  <c r="W150" i="31" s="1"/>
  <c r="Q105" i="31"/>
  <c r="Q150" i="31" s="1"/>
  <c r="T105" i="31"/>
  <c r="T150" i="31" s="1"/>
  <c r="O117" i="31"/>
  <c r="O162" i="31" s="1"/>
  <c r="M117" i="31"/>
  <c r="M162" i="31" s="1"/>
  <c r="I117" i="31"/>
  <c r="I162" i="31" s="1"/>
  <c r="F109" i="31"/>
  <c r="F154" i="31" s="1"/>
  <c r="N109" i="31"/>
  <c r="N154" i="31" s="1"/>
  <c r="U109" i="31"/>
  <c r="U154" i="31" s="1"/>
  <c r="G113" i="31"/>
  <c r="G158" i="31" s="1"/>
  <c r="O113" i="31"/>
  <c r="O158" i="31" s="1"/>
  <c r="Q113" i="31"/>
  <c r="Q158" i="31" s="1"/>
  <c r="AE105" i="31"/>
  <c r="AE150" i="31" s="1"/>
  <c r="J105" i="31"/>
  <c r="J150" i="31" s="1"/>
  <c r="Y105" i="31"/>
  <c r="Y150" i="31" s="1"/>
  <c r="Z101" i="31"/>
  <c r="Z146" i="31" s="1"/>
  <c r="D101" i="31"/>
  <c r="D146" i="31" s="1"/>
  <c r="M101" i="31"/>
  <c r="M146" i="31" s="1"/>
  <c r="P101" i="31"/>
  <c r="P146" i="31" s="1"/>
  <c r="P97" i="31"/>
  <c r="P142" i="31" s="1"/>
  <c r="Z97" i="31"/>
  <c r="Z142" i="31" s="1"/>
  <c r="AB97" i="31"/>
  <c r="AB142" i="31" s="1"/>
  <c r="AD97" i="31"/>
  <c r="AD142" i="31" s="1"/>
  <c r="AA101" i="31"/>
  <c r="AA146" i="31" s="1"/>
  <c r="F101" i="31"/>
  <c r="F146" i="31" s="1"/>
  <c r="AC101" i="31"/>
  <c r="AC146" i="31" s="1"/>
  <c r="AF101" i="31"/>
  <c r="AF146" i="31" s="1"/>
  <c r="AF97" i="31"/>
  <c r="AF142" i="31" s="1"/>
  <c r="K97" i="31"/>
  <c r="K142" i="31" s="1"/>
  <c r="M97" i="31"/>
  <c r="M142" i="31" s="1"/>
  <c r="O97" i="31"/>
  <c r="O142" i="31" s="1"/>
  <c r="N101" i="31"/>
  <c r="N146" i="31" s="1"/>
  <c r="V101" i="31"/>
  <c r="V146" i="31" s="1"/>
  <c r="G101" i="31"/>
  <c r="G146" i="31" s="1"/>
  <c r="B146" i="31"/>
  <c r="I97" i="31"/>
  <c r="I142" i="31" s="1"/>
  <c r="S97" i="31"/>
  <c r="S142" i="31" s="1"/>
  <c r="U97" i="31"/>
  <c r="U142" i="31" s="1"/>
  <c r="W97" i="31"/>
  <c r="W142" i="31" s="1"/>
  <c r="AD101" i="31"/>
  <c r="AD146" i="31" s="1"/>
  <c r="L101" i="31"/>
  <c r="L146" i="31" s="1"/>
  <c r="O101" i="31"/>
  <c r="O146" i="31" s="1"/>
  <c r="Q97" i="31"/>
  <c r="Q142" i="31" s="1"/>
  <c r="AA97" i="31"/>
  <c r="AA142" i="31" s="1"/>
  <c r="AC97" i="31"/>
  <c r="AC142" i="31" s="1"/>
  <c r="AE97" i="31"/>
  <c r="AE142" i="31" s="1"/>
  <c r="I101" i="31"/>
  <c r="I146" i="31" s="1"/>
  <c r="Q101" i="31"/>
  <c r="Q146" i="31" s="1"/>
  <c r="T101" i="31"/>
  <c r="T146" i="31" s="1"/>
  <c r="W101" i="31"/>
  <c r="W146" i="31" s="1"/>
  <c r="Y97" i="31"/>
  <c r="Y142" i="31" s="1"/>
  <c r="D97" i="31"/>
  <c r="D142" i="31" s="1"/>
  <c r="F97" i="31"/>
  <c r="F142" i="31" s="1"/>
  <c r="B142" i="31"/>
  <c r="B187" i="19" s="1"/>
  <c r="B6" i="12" s="1"/>
  <c r="Y101" i="31"/>
  <c r="Y146" i="31" s="1"/>
  <c r="C101" i="31"/>
  <c r="C146" i="31" s="1"/>
  <c r="AB101" i="31"/>
  <c r="AB146" i="31" s="1"/>
  <c r="AE101" i="31"/>
  <c r="AE146" i="31" s="1"/>
  <c r="J97" i="31"/>
  <c r="J142" i="31" s="1"/>
  <c r="L97" i="31"/>
  <c r="L142" i="31" s="1"/>
  <c r="N97" i="31"/>
  <c r="N142" i="31" s="1"/>
  <c r="J101" i="31"/>
  <c r="J146" i="31" s="1"/>
  <c r="R101" i="31"/>
  <c r="R146" i="31" s="1"/>
  <c r="E101" i="31"/>
  <c r="E146" i="31" s="1"/>
  <c r="H97" i="31"/>
  <c r="H142" i="31" s="1"/>
  <c r="R97" i="31"/>
  <c r="R142" i="31" s="1"/>
  <c r="T97" i="31"/>
  <c r="T142" i="31" s="1"/>
  <c r="B216" i="31"/>
  <c r="B35" i="13" s="1"/>
  <c r="B207" i="31"/>
  <c r="B26" i="13" s="1"/>
  <c r="B224" i="31"/>
  <c r="B43" i="13" s="1"/>
  <c r="B215" i="31"/>
  <c r="B34" i="13" s="1"/>
  <c r="B198" i="31"/>
  <c r="B17" i="13" s="1"/>
  <c r="B220" i="31"/>
  <c r="B39" i="13" s="1"/>
  <c r="B203" i="31"/>
  <c r="B22" i="13" s="1"/>
  <c r="B200" i="19"/>
  <c r="B19" i="12" s="1"/>
  <c r="B200" i="17"/>
  <c r="B19" i="10" s="1"/>
  <c r="B200" i="18"/>
  <c r="B19" i="11" s="1"/>
  <c r="B205" i="19"/>
  <c r="B24" i="12" s="1"/>
  <c r="B205" i="17"/>
  <c r="B24" i="10" s="1"/>
  <c r="B205" i="18"/>
  <c r="B24" i="11" s="1"/>
  <c r="B194" i="19"/>
  <c r="B13" i="12" s="1"/>
  <c r="B194" i="18"/>
  <c r="B13" i="11" s="1"/>
  <c r="B194" i="17"/>
  <c r="B13" i="10" s="1"/>
  <c r="B219" i="19"/>
  <c r="B38" i="12" s="1"/>
  <c r="B219" i="17"/>
  <c r="B38" i="10" s="1"/>
  <c r="B219" i="18"/>
  <c r="B38" i="11" s="1"/>
  <c r="B190" i="31"/>
  <c r="B9" i="13" s="1"/>
  <c r="B212" i="31"/>
  <c r="B31" i="13" s="1"/>
  <c r="B195" i="31"/>
  <c r="B14" i="13" s="1"/>
  <c r="B217" i="31"/>
  <c r="B36" i="13" s="1"/>
  <c r="B197" i="19"/>
  <c r="B16" i="12" s="1"/>
  <c r="B197" i="17"/>
  <c r="B16" i="10" s="1"/>
  <c r="B197" i="18"/>
  <c r="B16" i="11" s="1"/>
  <c r="B186" i="31"/>
  <c r="B5" i="13" s="1"/>
  <c r="B184" i="19"/>
  <c r="B3" i="12" s="1"/>
  <c r="B184" i="18"/>
  <c r="B3" i="11" s="1"/>
  <c r="B184" i="17"/>
  <c r="B3" i="10" s="1"/>
  <c r="B189" i="19"/>
  <c r="B8" i="12" s="1"/>
  <c r="B189" i="17"/>
  <c r="B8" i="10" s="1"/>
  <c r="B189" i="18"/>
  <c r="B8" i="11" s="1"/>
  <c r="B203" i="19"/>
  <c r="B22" i="12" s="1"/>
  <c r="B203" i="18"/>
  <c r="B22" i="11" s="1"/>
  <c r="B203" i="17"/>
  <c r="B22" i="10" s="1"/>
  <c r="B217" i="19"/>
  <c r="B36" i="12" s="1"/>
  <c r="B217" i="18"/>
  <c r="B36" i="11" s="1"/>
  <c r="B217" i="17"/>
  <c r="B36" i="10" s="1"/>
  <c r="K134" i="31"/>
  <c r="K179" i="31" s="1"/>
  <c r="M134" i="31"/>
  <c r="M179" i="31" s="1"/>
  <c r="O134" i="31"/>
  <c r="O179" i="31" s="1"/>
  <c r="B223" i="31"/>
  <c r="B42" i="13" s="1"/>
  <c r="AD124" i="31"/>
  <c r="AD169" i="31" s="1"/>
  <c r="M124" i="31"/>
  <c r="M169" i="31" s="1"/>
  <c r="X124" i="31"/>
  <c r="X169" i="31" s="1"/>
  <c r="AA124" i="31"/>
  <c r="AA169" i="31" s="1"/>
  <c r="B206" i="31"/>
  <c r="B25" i="13" s="1"/>
  <c r="B189" i="31"/>
  <c r="B8" i="13" s="1"/>
  <c r="B211" i="31"/>
  <c r="B30" i="13" s="1"/>
  <c r="B194" i="31"/>
  <c r="B13" i="13" s="1"/>
  <c r="B223" i="18"/>
  <c r="B42" i="11" s="1"/>
  <c r="B223" i="19"/>
  <c r="B42" i="12" s="1"/>
  <c r="B223" i="17"/>
  <c r="B42" i="10" s="1"/>
  <c r="B209" i="19"/>
  <c r="B28" i="12" s="1"/>
  <c r="B209" i="18"/>
  <c r="B28" i="11" s="1"/>
  <c r="B209" i="17"/>
  <c r="B28" i="10" s="1"/>
  <c r="I134" i="31"/>
  <c r="I179" i="31" s="1"/>
  <c r="S134" i="31"/>
  <c r="S179" i="31" s="1"/>
  <c r="U134" i="31"/>
  <c r="U179" i="31" s="1"/>
  <c r="W134" i="31"/>
  <c r="W179" i="31" s="1"/>
  <c r="B185" i="31"/>
  <c r="B4" i="13" s="1"/>
  <c r="Q124" i="31"/>
  <c r="Q169" i="31" s="1"/>
  <c r="AC124" i="31"/>
  <c r="AC169" i="31" s="1"/>
  <c r="AF124" i="31"/>
  <c r="AF169" i="31" s="1"/>
  <c r="B169" i="31"/>
  <c r="B214" i="31" s="1"/>
  <c r="B33" i="13" s="1"/>
  <c r="B197" i="31"/>
  <c r="B16" i="13" s="1"/>
  <c r="B219" i="31"/>
  <c r="B38" i="13" s="1"/>
  <c r="B202" i="31"/>
  <c r="B21" i="13" s="1"/>
  <c r="B186" i="19"/>
  <c r="B5" i="12" s="1"/>
  <c r="B186" i="18"/>
  <c r="B5" i="11" s="1"/>
  <c r="B186" i="17"/>
  <c r="B5" i="10" s="1"/>
  <c r="B220" i="19"/>
  <c r="B39" i="12" s="1"/>
  <c r="B220" i="18"/>
  <c r="B39" i="11" s="1"/>
  <c r="B220" i="17"/>
  <c r="B39" i="10" s="1"/>
  <c r="B215" i="18"/>
  <c r="B34" i="11" s="1"/>
  <c r="B215" i="17"/>
  <c r="B34" i="10" s="1"/>
  <c r="B215" i="19"/>
  <c r="B34" i="12" s="1"/>
  <c r="B198" i="19"/>
  <c r="B17" i="12" s="1"/>
  <c r="B198" i="18"/>
  <c r="B17" i="11" s="1"/>
  <c r="B198" i="17"/>
  <c r="B17" i="10" s="1"/>
  <c r="B212" i="19"/>
  <c r="B31" i="12" s="1"/>
  <c r="B212" i="18"/>
  <c r="B31" i="11" s="1"/>
  <c r="B212" i="17"/>
  <c r="B31" i="10" s="1"/>
  <c r="B201" i="19"/>
  <c r="B20" i="12" s="1"/>
  <c r="B201" i="17"/>
  <c r="B20" i="10" s="1"/>
  <c r="B201" i="18"/>
  <c r="B20" i="11" s="1"/>
  <c r="Q134" i="31"/>
  <c r="Q179" i="31" s="1"/>
  <c r="AA134" i="31"/>
  <c r="AA179" i="31" s="1"/>
  <c r="AC134" i="31"/>
  <c r="AC179" i="31" s="1"/>
  <c r="AE134" i="31"/>
  <c r="AE179" i="31" s="1"/>
  <c r="B184" i="31"/>
  <c r="B3" i="13" s="1"/>
  <c r="B222" i="31"/>
  <c r="B41" i="13" s="1"/>
  <c r="D124" i="31"/>
  <c r="D169" i="31" s="1"/>
  <c r="G124" i="31"/>
  <c r="G169" i="31" s="1"/>
  <c r="J124" i="31"/>
  <c r="J169" i="31" s="1"/>
  <c r="B205" i="31"/>
  <c r="B24" i="13" s="1"/>
  <c r="B201" i="31"/>
  <c r="B20" i="13" s="1"/>
  <c r="B210" i="31"/>
  <c r="B29" i="13" s="1"/>
  <c r="B206" i="19"/>
  <c r="B25" i="12" s="1"/>
  <c r="B206" i="18"/>
  <c r="B25" i="11" s="1"/>
  <c r="B206" i="17"/>
  <c r="B25" i="10" s="1"/>
  <c r="B224" i="19"/>
  <c r="B43" i="12" s="1"/>
  <c r="B224" i="17"/>
  <c r="B43" i="10" s="1"/>
  <c r="B224" i="18"/>
  <c r="B43" i="11" s="1"/>
  <c r="B207" i="19"/>
  <c r="B26" i="12" s="1"/>
  <c r="B207" i="18"/>
  <c r="B26" i="11" s="1"/>
  <c r="B207" i="17"/>
  <c r="B26" i="10" s="1"/>
  <c r="B190" i="19"/>
  <c r="B9" i="12" s="1"/>
  <c r="B190" i="18"/>
  <c r="B9" i="11" s="1"/>
  <c r="B190" i="17"/>
  <c r="B9" i="10" s="1"/>
  <c r="B204" i="19"/>
  <c r="B23" i="12" s="1"/>
  <c r="B204" i="18"/>
  <c r="B23" i="11" s="1"/>
  <c r="B204" i="17"/>
  <c r="B23" i="10" s="1"/>
  <c r="B218" i="19"/>
  <c r="B37" i="12" s="1"/>
  <c r="B218" i="18"/>
  <c r="B37" i="11" s="1"/>
  <c r="B218" i="17"/>
  <c r="B37" i="10" s="1"/>
  <c r="B193" i="19"/>
  <c r="B12" i="12" s="1"/>
  <c r="B193" i="18"/>
  <c r="B12" i="11" s="1"/>
  <c r="B193" i="17"/>
  <c r="B12" i="10" s="1"/>
  <c r="Y134" i="31"/>
  <c r="Y179" i="31" s="1"/>
  <c r="D134" i="31"/>
  <c r="D179" i="31" s="1"/>
  <c r="F134" i="31"/>
  <c r="F179" i="31" s="1"/>
  <c r="H134" i="31"/>
  <c r="H179" i="31" s="1"/>
  <c r="B192" i="31"/>
  <c r="B11" i="13" s="1"/>
  <c r="I124" i="31"/>
  <c r="I169" i="31" s="1"/>
  <c r="T124" i="31"/>
  <c r="T169" i="31" s="1"/>
  <c r="O124" i="31"/>
  <c r="O169" i="31" s="1"/>
  <c r="R124" i="31"/>
  <c r="R169" i="31" s="1"/>
  <c r="B213" i="31"/>
  <c r="B32" i="13" s="1"/>
  <c r="B188" i="31"/>
  <c r="B7" i="13" s="1"/>
  <c r="B218" i="31"/>
  <c r="B37" i="13" s="1"/>
  <c r="B192" i="19"/>
  <c r="B11" i="12" s="1"/>
  <c r="B192" i="18"/>
  <c r="B11" i="11" s="1"/>
  <c r="B192" i="17"/>
  <c r="B11" i="10" s="1"/>
  <c r="B211" i="19"/>
  <c r="B30" i="12" s="1"/>
  <c r="B211" i="17"/>
  <c r="B30" i="10" s="1"/>
  <c r="B211" i="18"/>
  <c r="B30" i="11" s="1"/>
  <c r="B216" i="19"/>
  <c r="B35" i="12" s="1"/>
  <c r="B216" i="17"/>
  <c r="B35" i="10" s="1"/>
  <c r="B216" i="18"/>
  <c r="B35" i="11" s="1"/>
  <c r="B199" i="18"/>
  <c r="B18" i="11" s="1"/>
  <c r="B199" i="19"/>
  <c r="B18" i="12" s="1"/>
  <c r="B199" i="17"/>
  <c r="B18" i="10" s="1"/>
  <c r="B221" i="19"/>
  <c r="B40" i="12" s="1"/>
  <c r="B221" i="17"/>
  <c r="B40" i="10" s="1"/>
  <c r="B221" i="18"/>
  <c r="B40" i="11" s="1"/>
  <c r="B196" i="19"/>
  <c r="B15" i="12" s="1"/>
  <c r="B196" i="18"/>
  <c r="B15" i="11" s="1"/>
  <c r="B196" i="17"/>
  <c r="B15" i="10" s="1"/>
  <c r="B210" i="19"/>
  <c r="B29" i="12" s="1"/>
  <c r="B210" i="18"/>
  <c r="B29" i="11" s="1"/>
  <c r="B210" i="17"/>
  <c r="B29" i="10" s="1"/>
  <c r="B185" i="19"/>
  <c r="B4" i="12" s="1"/>
  <c r="B185" i="18"/>
  <c r="B4" i="11" s="1"/>
  <c r="B185" i="17"/>
  <c r="B4" i="10" s="1"/>
  <c r="J134" i="31"/>
  <c r="J179" i="31" s="1"/>
  <c r="L134" i="31"/>
  <c r="L179" i="31" s="1"/>
  <c r="N134" i="31"/>
  <c r="N179" i="31" s="1"/>
  <c r="P134" i="31"/>
  <c r="P179" i="31" s="1"/>
  <c r="B200" i="31"/>
  <c r="B19" i="13" s="1"/>
  <c r="B191" i="31"/>
  <c r="B10" i="13" s="1"/>
  <c r="L124" i="31"/>
  <c r="L169" i="31" s="1"/>
  <c r="E124" i="31"/>
  <c r="E169" i="31" s="1"/>
  <c r="W124" i="31"/>
  <c r="W169" i="31" s="1"/>
  <c r="Z124" i="31"/>
  <c r="Z169" i="31" s="1"/>
  <c r="B221" i="31"/>
  <c r="B40" i="13" s="1"/>
  <c r="B196" i="31"/>
  <c r="B15" i="13" s="1"/>
  <c r="B209" i="31"/>
  <c r="B28" i="13" s="1"/>
  <c r="B222" i="19"/>
  <c r="B41" i="12" s="1"/>
  <c r="B222" i="17"/>
  <c r="B41" i="10" s="1"/>
  <c r="B222" i="18"/>
  <c r="B41" i="11" s="1"/>
  <c r="B195" i="19"/>
  <c r="B14" i="12" s="1"/>
  <c r="B195" i="18"/>
  <c r="B14" i="11" s="1"/>
  <c r="B195" i="17"/>
  <c r="B14" i="10" s="1"/>
  <c r="B208" i="19"/>
  <c r="B27" i="12" s="1"/>
  <c r="B208" i="17"/>
  <c r="B27" i="10" s="1"/>
  <c r="B208" i="18"/>
  <c r="B27" i="11" s="1"/>
  <c r="B191" i="19"/>
  <c r="B10" i="12" s="1"/>
  <c r="B191" i="18"/>
  <c r="B10" i="11" s="1"/>
  <c r="B191" i="17"/>
  <c r="B10" i="10" s="1"/>
  <c r="B213" i="19"/>
  <c r="B32" i="12" s="1"/>
  <c r="B213" i="17"/>
  <c r="B32" i="10" s="1"/>
  <c r="B213" i="18"/>
  <c r="B32" i="11" s="1"/>
  <c r="B188" i="19"/>
  <c r="B7" i="12" s="1"/>
  <c r="B188" i="18"/>
  <c r="B7" i="11" s="1"/>
  <c r="B188" i="17"/>
  <c r="B7" i="10" s="1"/>
  <c r="B202" i="19"/>
  <c r="B21" i="12" s="1"/>
  <c r="B202" i="18"/>
  <c r="B21" i="11" s="1"/>
  <c r="B202" i="17"/>
  <c r="B21" i="10" s="1"/>
  <c r="R134" i="31"/>
  <c r="R179" i="31" s="1"/>
  <c r="T134" i="31"/>
  <c r="T179" i="31" s="1"/>
  <c r="V134" i="31"/>
  <c r="V179" i="31" s="1"/>
  <c r="B208" i="31"/>
  <c r="B27" i="13" s="1"/>
  <c r="B199" i="31"/>
  <c r="B18" i="13" s="1"/>
  <c r="Y124" i="31"/>
  <c r="Y169" i="31" s="1"/>
  <c r="U124" i="31"/>
  <c r="U169" i="31" s="1"/>
  <c r="AE124" i="31"/>
  <c r="AE169" i="31" s="1"/>
  <c r="B193" i="31"/>
  <c r="B12" i="13" s="1"/>
  <c r="B204" i="31"/>
  <c r="B23" i="13" s="1"/>
  <c r="Q97" i="20"/>
  <c r="Q142" i="20" s="1"/>
  <c r="Q187" i="20" s="1"/>
  <c r="Q6" i="21" s="1"/>
  <c r="Q101" i="20"/>
  <c r="Q146" i="20" s="1"/>
  <c r="Q191" i="20" s="1"/>
  <c r="Q10" i="21" s="1"/>
  <c r="Q96" i="20"/>
  <c r="Q141" i="20" s="1"/>
  <c r="Q186" i="20" s="1"/>
  <c r="Q5" i="21" s="1"/>
  <c r="Q100" i="20"/>
  <c r="Q145" i="20" s="1"/>
  <c r="Q190" i="20" s="1"/>
  <c r="Q9" i="21" s="1"/>
  <c r="Q104" i="20"/>
  <c r="Q149" i="20" s="1"/>
  <c r="Q194" i="20" s="1"/>
  <c r="Q13" i="21" s="1"/>
  <c r="Q94" i="20"/>
  <c r="Q139" i="20" s="1"/>
  <c r="Q184" i="20" s="1"/>
  <c r="Q3" i="21" s="1"/>
  <c r="Q102" i="20"/>
  <c r="Q147" i="20" s="1"/>
  <c r="Q192" i="20" s="1"/>
  <c r="Q11" i="21" s="1"/>
  <c r="Q105" i="20"/>
  <c r="Q150" i="20" s="1"/>
  <c r="Q195" i="20" s="1"/>
  <c r="Q14" i="21" s="1"/>
  <c r="Q109" i="20"/>
  <c r="Q154" i="20" s="1"/>
  <c r="Q199" i="20" s="1"/>
  <c r="Q18" i="21" s="1"/>
  <c r="Q113" i="20"/>
  <c r="Q158" i="20" s="1"/>
  <c r="Q203" i="20" s="1"/>
  <c r="Q22" i="21" s="1"/>
  <c r="Q117" i="20"/>
  <c r="Q162" i="20" s="1"/>
  <c r="Q207" i="20" s="1"/>
  <c r="Q26" i="21" s="1"/>
  <c r="Q121" i="20"/>
  <c r="Q166" i="20" s="1"/>
  <c r="Q211" i="20" s="1"/>
  <c r="Q30" i="21" s="1"/>
  <c r="Q125" i="20"/>
  <c r="Q170" i="20" s="1"/>
  <c r="Q215" i="20" s="1"/>
  <c r="Q34" i="21" s="1"/>
  <c r="Q129" i="20"/>
  <c r="Q174" i="20" s="1"/>
  <c r="Q219" i="20" s="1"/>
  <c r="Q38" i="21" s="1"/>
  <c r="Q133" i="20"/>
  <c r="Q178" i="20" s="1"/>
  <c r="Q223" i="20" s="1"/>
  <c r="Q42" i="21" s="1"/>
  <c r="Q99" i="20"/>
  <c r="Q144" i="20" s="1"/>
  <c r="Q189" i="20" s="1"/>
  <c r="Q8" i="21" s="1"/>
  <c r="Q98" i="20"/>
  <c r="Q143" i="20" s="1"/>
  <c r="Q188" i="20" s="1"/>
  <c r="Q7" i="21" s="1"/>
  <c r="Q93" i="20"/>
  <c r="Q138" i="20" s="1"/>
  <c r="Q183" i="20" s="1"/>
  <c r="Q2" i="21" s="1"/>
  <c r="Q107" i="20"/>
  <c r="Q152" i="20" s="1"/>
  <c r="Q197" i="20" s="1"/>
  <c r="Q16" i="21" s="1"/>
  <c r="Q111" i="20"/>
  <c r="Q156" i="20" s="1"/>
  <c r="Q201" i="20" s="1"/>
  <c r="Q20" i="21" s="1"/>
  <c r="Q115" i="20"/>
  <c r="Q160" i="20" s="1"/>
  <c r="Q205" i="20" s="1"/>
  <c r="Q24" i="21" s="1"/>
  <c r="Q106" i="20"/>
  <c r="Q151" i="20" s="1"/>
  <c r="Q196" i="20" s="1"/>
  <c r="Q15" i="21" s="1"/>
  <c r="Q110" i="20"/>
  <c r="Q155" i="20" s="1"/>
  <c r="Q200" i="20" s="1"/>
  <c r="Q19" i="21" s="1"/>
  <c r="Q114" i="20"/>
  <c r="Q159" i="20" s="1"/>
  <c r="Q204" i="20" s="1"/>
  <c r="Q23" i="21" s="1"/>
  <c r="Q112" i="20"/>
  <c r="Q157" i="20" s="1"/>
  <c r="Q202" i="20" s="1"/>
  <c r="Q21" i="21" s="1"/>
  <c r="Q116" i="20"/>
  <c r="Q161" i="20" s="1"/>
  <c r="Q206" i="20" s="1"/>
  <c r="Q25" i="21" s="1"/>
  <c r="Q103" i="20"/>
  <c r="Q148" i="20" s="1"/>
  <c r="Q193" i="20" s="1"/>
  <c r="Q12" i="21" s="1"/>
  <c r="Q122" i="20"/>
  <c r="Q167" i="20" s="1"/>
  <c r="Q212" i="20" s="1"/>
  <c r="Q31" i="21" s="1"/>
  <c r="Q130" i="20"/>
  <c r="Q175" i="20" s="1"/>
  <c r="Q220" i="20" s="1"/>
  <c r="Q39" i="21" s="1"/>
  <c r="Q108" i="20"/>
  <c r="Q153" i="20" s="1"/>
  <c r="Q198" i="20" s="1"/>
  <c r="Q17" i="21" s="1"/>
  <c r="Q120" i="20"/>
  <c r="Q165" i="20" s="1"/>
  <c r="Q210" i="20" s="1"/>
  <c r="Q29" i="21" s="1"/>
  <c r="Q128" i="20"/>
  <c r="Q173" i="20" s="1"/>
  <c r="Q218" i="20" s="1"/>
  <c r="Q37" i="21" s="1"/>
  <c r="Q95" i="20"/>
  <c r="Q140" i="20" s="1"/>
  <c r="Q185" i="20" s="1"/>
  <c r="Q4" i="21" s="1"/>
  <c r="Q119" i="20"/>
  <c r="Q164" i="20" s="1"/>
  <c r="Q209" i="20" s="1"/>
  <c r="Q28" i="21" s="1"/>
  <c r="Q127" i="20"/>
  <c r="Q172" i="20" s="1"/>
  <c r="Q217" i="20" s="1"/>
  <c r="Q36" i="21" s="1"/>
  <c r="Q124" i="20"/>
  <c r="Q169" i="20" s="1"/>
  <c r="Q214" i="20" s="1"/>
  <c r="Q33" i="21" s="1"/>
  <c r="Q132" i="20"/>
  <c r="Q177" i="20" s="1"/>
  <c r="Q222" i="20" s="1"/>
  <c r="Q41" i="21" s="1"/>
  <c r="Q123" i="20"/>
  <c r="Q168" i="20" s="1"/>
  <c r="Q213" i="20" s="1"/>
  <c r="Q32" i="21" s="1"/>
  <c r="Q131" i="20"/>
  <c r="Q176" i="20" s="1"/>
  <c r="Q221" i="20" s="1"/>
  <c r="Q40" i="21" s="1"/>
  <c r="Q118" i="20"/>
  <c r="Q163" i="20" s="1"/>
  <c r="Q208" i="20" s="1"/>
  <c r="Q27" i="21" s="1"/>
  <c r="Q126" i="20"/>
  <c r="Q171" i="20" s="1"/>
  <c r="Q216" i="20" s="1"/>
  <c r="Q35" i="21" s="1"/>
  <c r="Q134" i="20"/>
  <c r="Q179" i="20" s="1"/>
  <c r="Q224" i="20" s="1"/>
  <c r="Q43" i="21" s="1"/>
  <c r="E95" i="20"/>
  <c r="E140" i="20" s="1"/>
  <c r="E185" i="20" s="1"/>
  <c r="E4" i="21" s="1"/>
  <c r="E99" i="20"/>
  <c r="E144" i="20" s="1"/>
  <c r="E189" i="20" s="1"/>
  <c r="E8" i="21" s="1"/>
  <c r="E103" i="20"/>
  <c r="E148" i="20" s="1"/>
  <c r="E193" i="20" s="1"/>
  <c r="E12" i="21" s="1"/>
  <c r="E94" i="20"/>
  <c r="E139" i="20" s="1"/>
  <c r="E184" i="20" s="1"/>
  <c r="E3" i="21" s="1"/>
  <c r="E98" i="20"/>
  <c r="E143" i="20" s="1"/>
  <c r="E188" i="20" s="1"/>
  <c r="E7" i="21" s="1"/>
  <c r="E102" i="20"/>
  <c r="E147" i="20" s="1"/>
  <c r="E192" i="20" s="1"/>
  <c r="E11" i="21" s="1"/>
  <c r="E96" i="20"/>
  <c r="E141" i="20" s="1"/>
  <c r="E186" i="20" s="1"/>
  <c r="E5" i="21" s="1"/>
  <c r="E104" i="20"/>
  <c r="E149" i="20" s="1"/>
  <c r="E194" i="20" s="1"/>
  <c r="E13" i="21" s="1"/>
  <c r="E93" i="20"/>
  <c r="E138" i="20" s="1"/>
  <c r="E183" i="20" s="1"/>
  <c r="E2" i="21" s="1"/>
  <c r="E107" i="20"/>
  <c r="E152" i="20" s="1"/>
  <c r="E197" i="20" s="1"/>
  <c r="E16" i="21" s="1"/>
  <c r="E111" i="20"/>
  <c r="E156" i="20" s="1"/>
  <c r="E201" i="20" s="1"/>
  <c r="E20" i="21" s="1"/>
  <c r="E115" i="20"/>
  <c r="E160" i="20" s="1"/>
  <c r="E205" i="20" s="1"/>
  <c r="E24" i="21" s="1"/>
  <c r="E119" i="20"/>
  <c r="E164" i="20" s="1"/>
  <c r="E209" i="20" s="1"/>
  <c r="E28" i="21" s="1"/>
  <c r="E123" i="20"/>
  <c r="E168" i="20" s="1"/>
  <c r="E213" i="20" s="1"/>
  <c r="E32" i="21" s="1"/>
  <c r="E127" i="20"/>
  <c r="E172" i="20" s="1"/>
  <c r="E217" i="20" s="1"/>
  <c r="E36" i="21" s="1"/>
  <c r="E131" i="20"/>
  <c r="E176" i="20" s="1"/>
  <c r="E221" i="20" s="1"/>
  <c r="E40" i="21" s="1"/>
  <c r="E101" i="20"/>
  <c r="E146" i="20" s="1"/>
  <c r="E191" i="20" s="1"/>
  <c r="E10" i="21" s="1"/>
  <c r="E100" i="20"/>
  <c r="E145" i="20" s="1"/>
  <c r="E190" i="20" s="1"/>
  <c r="E9" i="21" s="1"/>
  <c r="E105" i="20"/>
  <c r="E150" i="20" s="1"/>
  <c r="E195" i="20" s="1"/>
  <c r="E14" i="21" s="1"/>
  <c r="E109" i="20"/>
  <c r="E154" i="20" s="1"/>
  <c r="E199" i="20" s="1"/>
  <c r="E18" i="21" s="1"/>
  <c r="E113" i="20"/>
  <c r="E158" i="20" s="1"/>
  <c r="E203" i="20" s="1"/>
  <c r="E22" i="21" s="1"/>
  <c r="E108" i="20"/>
  <c r="E153" i="20" s="1"/>
  <c r="E198" i="20" s="1"/>
  <c r="E17" i="21" s="1"/>
  <c r="E112" i="20"/>
  <c r="E157" i="20" s="1"/>
  <c r="E202" i="20" s="1"/>
  <c r="E21" i="21" s="1"/>
  <c r="E106" i="20"/>
  <c r="E151" i="20" s="1"/>
  <c r="E196" i="20" s="1"/>
  <c r="E15" i="21" s="1"/>
  <c r="E126" i="20"/>
  <c r="E171" i="20" s="1"/>
  <c r="E216" i="20" s="1"/>
  <c r="E35" i="21" s="1"/>
  <c r="E117" i="20"/>
  <c r="E162" i="20" s="1"/>
  <c r="E207" i="20" s="1"/>
  <c r="E26" i="21" s="1"/>
  <c r="E97" i="20"/>
  <c r="E142" i="20" s="1"/>
  <c r="E187" i="20" s="1"/>
  <c r="E6" i="21" s="1"/>
  <c r="E124" i="20"/>
  <c r="E169" i="20" s="1"/>
  <c r="E214" i="20" s="1"/>
  <c r="E33" i="21" s="1"/>
  <c r="E132" i="20"/>
  <c r="E177" i="20" s="1"/>
  <c r="E222" i="20" s="1"/>
  <c r="E41" i="21" s="1"/>
  <c r="E134" i="20"/>
  <c r="E179" i="20" s="1"/>
  <c r="E224" i="20" s="1"/>
  <c r="E43" i="21" s="1"/>
  <c r="E122" i="20"/>
  <c r="E167" i="20" s="1"/>
  <c r="E212" i="20" s="1"/>
  <c r="E31" i="21" s="1"/>
  <c r="E130" i="20"/>
  <c r="E175" i="20" s="1"/>
  <c r="E220" i="20" s="1"/>
  <c r="E39" i="21" s="1"/>
  <c r="E121" i="20"/>
  <c r="E166" i="20" s="1"/>
  <c r="E211" i="20" s="1"/>
  <c r="E30" i="21" s="1"/>
  <c r="E129" i="20"/>
  <c r="E174" i="20" s="1"/>
  <c r="E219" i="20" s="1"/>
  <c r="E38" i="21" s="1"/>
  <c r="E114" i="20"/>
  <c r="E159" i="20" s="1"/>
  <c r="E204" i="20" s="1"/>
  <c r="E23" i="21" s="1"/>
  <c r="E116" i="20"/>
  <c r="E161" i="20" s="1"/>
  <c r="E206" i="20" s="1"/>
  <c r="E25" i="21" s="1"/>
  <c r="E110" i="20"/>
  <c r="E155" i="20" s="1"/>
  <c r="E200" i="20" s="1"/>
  <c r="E19" i="21" s="1"/>
  <c r="E118" i="20"/>
  <c r="E163" i="20" s="1"/>
  <c r="E208" i="20" s="1"/>
  <c r="E27" i="21" s="1"/>
  <c r="E125" i="20"/>
  <c r="E170" i="20" s="1"/>
  <c r="E215" i="20" s="1"/>
  <c r="E34" i="21" s="1"/>
  <c r="E133" i="20"/>
  <c r="E178" i="20" s="1"/>
  <c r="E223" i="20" s="1"/>
  <c r="E42" i="21" s="1"/>
  <c r="E120" i="20"/>
  <c r="E165" i="20" s="1"/>
  <c r="E210" i="20" s="1"/>
  <c r="E29" i="21" s="1"/>
  <c r="E128" i="20"/>
  <c r="E173" i="20" s="1"/>
  <c r="E218" i="20" s="1"/>
  <c r="E37" i="21" s="1"/>
  <c r="G96" i="20"/>
  <c r="G141" i="20" s="1"/>
  <c r="G186" i="20" s="1"/>
  <c r="G5" i="21" s="1"/>
  <c r="G100" i="20"/>
  <c r="G145" i="20" s="1"/>
  <c r="G190" i="20" s="1"/>
  <c r="G9" i="21" s="1"/>
  <c r="G104" i="20"/>
  <c r="G149" i="20" s="1"/>
  <c r="G194" i="20" s="1"/>
  <c r="G13" i="21" s="1"/>
  <c r="G95" i="20"/>
  <c r="G140" i="20" s="1"/>
  <c r="G185" i="20" s="1"/>
  <c r="G4" i="21" s="1"/>
  <c r="G99" i="20"/>
  <c r="G144" i="20" s="1"/>
  <c r="G189" i="20" s="1"/>
  <c r="G8" i="21" s="1"/>
  <c r="G103" i="20"/>
  <c r="G148" i="20" s="1"/>
  <c r="G193" i="20" s="1"/>
  <c r="G12" i="21" s="1"/>
  <c r="G97" i="20"/>
  <c r="G142" i="20" s="1"/>
  <c r="G187" i="20" s="1"/>
  <c r="G6" i="21" s="1"/>
  <c r="G108" i="20"/>
  <c r="G153" i="20" s="1"/>
  <c r="G198" i="20" s="1"/>
  <c r="G17" i="21" s="1"/>
  <c r="G112" i="20"/>
  <c r="G157" i="20" s="1"/>
  <c r="G202" i="20" s="1"/>
  <c r="G21" i="21" s="1"/>
  <c r="G116" i="20"/>
  <c r="G161" i="20" s="1"/>
  <c r="G206" i="20" s="1"/>
  <c r="G25" i="21" s="1"/>
  <c r="G120" i="20"/>
  <c r="G165" i="20" s="1"/>
  <c r="G210" i="20" s="1"/>
  <c r="G29" i="21" s="1"/>
  <c r="G124" i="20"/>
  <c r="G169" i="20" s="1"/>
  <c r="G214" i="20" s="1"/>
  <c r="G33" i="21" s="1"/>
  <c r="G128" i="20"/>
  <c r="G173" i="20" s="1"/>
  <c r="G218" i="20" s="1"/>
  <c r="G37" i="21" s="1"/>
  <c r="G132" i="20"/>
  <c r="G177" i="20" s="1"/>
  <c r="G222" i="20" s="1"/>
  <c r="G41" i="21" s="1"/>
  <c r="G94" i="20"/>
  <c r="G139" i="20" s="1"/>
  <c r="G184" i="20" s="1"/>
  <c r="G3" i="21" s="1"/>
  <c r="G102" i="20"/>
  <c r="G147" i="20" s="1"/>
  <c r="G192" i="20" s="1"/>
  <c r="G11" i="21" s="1"/>
  <c r="G93" i="20"/>
  <c r="G138" i="20" s="1"/>
  <c r="G183" i="20" s="1"/>
  <c r="G2" i="21" s="1"/>
  <c r="G101" i="20"/>
  <c r="G146" i="20" s="1"/>
  <c r="G191" i="20" s="1"/>
  <c r="G10" i="21" s="1"/>
  <c r="G106" i="20"/>
  <c r="G151" i="20" s="1"/>
  <c r="G196" i="20" s="1"/>
  <c r="G15" i="21" s="1"/>
  <c r="G110" i="20"/>
  <c r="G155" i="20" s="1"/>
  <c r="G200" i="20" s="1"/>
  <c r="G19" i="21" s="1"/>
  <c r="G114" i="20"/>
  <c r="G159" i="20" s="1"/>
  <c r="G204" i="20" s="1"/>
  <c r="G23" i="21" s="1"/>
  <c r="G105" i="20"/>
  <c r="G150" i="20" s="1"/>
  <c r="G195" i="20" s="1"/>
  <c r="G14" i="21" s="1"/>
  <c r="G109" i="20"/>
  <c r="G154" i="20" s="1"/>
  <c r="G199" i="20" s="1"/>
  <c r="G18" i="21" s="1"/>
  <c r="G113" i="20"/>
  <c r="G158" i="20" s="1"/>
  <c r="G203" i="20" s="1"/>
  <c r="G22" i="21" s="1"/>
  <c r="G107" i="20"/>
  <c r="G152" i="20" s="1"/>
  <c r="G197" i="20" s="1"/>
  <c r="G16" i="21" s="1"/>
  <c r="G119" i="20"/>
  <c r="G164" i="20" s="1"/>
  <c r="G209" i="20" s="1"/>
  <c r="G28" i="21" s="1"/>
  <c r="G127" i="20"/>
  <c r="G172" i="20" s="1"/>
  <c r="G217" i="20" s="1"/>
  <c r="G36" i="21" s="1"/>
  <c r="G134" i="20"/>
  <c r="G179" i="20" s="1"/>
  <c r="G224" i="20" s="1"/>
  <c r="G43" i="21" s="1"/>
  <c r="G117" i="20"/>
  <c r="G162" i="20" s="1"/>
  <c r="G207" i="20" s="1"/>
  <c r="G26" i="21" s="1"/>
  <c r="G125" i="20"/>
  <c r="G170" i="20" s="1"/>
  <c r="G215" i="20" s="1"/>
  <c r="G34" i="21" s="1"/>
  <c r="G133" i="20"/>
  <c r="G178" i="20" s="1"/>
  <c r="G223" i="20" s="1"/>
  <c r="G42" i="21" s="1"/>
  <c r="G123" i="20"/>
  <c r="G168" i="20" s="1"/>
  <c r="G213" i="20" s="1"/>
  <c r="G32" i="21" s="1"/>
  <c r="G131" i="20"/>
  <c r="G176" i="20" s="1"/>
  <c r="G221" i="20" s="1"/>
  <c r="G40" i="21" s="1"/>
  <c r="G122" i="20"/>
  <c r="G167" i="20" s="1"/>
  <c r="G212" i="20" s="1"/>
  <c r="G31" i="21" s="1"/>
  <c r="G130" i="20"/>
  <c r="G175" i="20" s="1"/>
  <c r="G220" i="20" s="1"/>
  <c r="G39" i="21" s="1"/>
  <c r="G111" i="20"/>
  <c r="G156" i="20" s="1"/>
  <c r="G201" i="20" s="1"/>
  <c r="G20" i="21" s="1"/>
  <c r="G115" i="20"/>
  <c r="G160" i="20" s="1"/>
  <c r="G205" i="20" s="1"/>
  <c r="G24" i="21" s="1"/>
  <c r="G118" i="20"/>
  <c r="G163" i="20" s="1"/>
  <c r="G208" i="20" s="1"/>
  <c r="G27" i="21" s="1"/>
  <c r="G126" i="20"/>
  <c r="G171" i="20" s="1"/>
  <c r="G216" i="20" s="1"/>
  <c r="G35" i="21" s="1"/>
  <c r="G98" i="20"/>
  <c r="G143" i="20" s="1"/>
  <c r="G188" i="20" s="1"/>
  <c r="G7" i="21" s="1"/>
  <c r="G121" i="20"/>
  <c r="G166" i="20" s="1"/>
  <c r="G211" i="20" s="1"/>
  <c r="G30" i="21" s="1"/>
  <c r="G129" i="20"/>
  <c r="G174" i="20" s="1"/>
  <c r="G219" i="20" s="1"/>
  <c r="G38" i="21" s="1"/>
  <c r="AD96" i="20"/>
  <c r="AD141" i="20" s="1"/>
  <c r="AD186" i="20" s="1"/>
  <c r="AD5" i="21" s="1"/>
  <c r="AD100" i="20"/>
  <c r="AD145" i="20" s="1"/>
  <c r="AD190" i="20" s="1"/>
  <c r="AD9" i="21" s="1"/>
  <c r="AD95" i="20"/>
  <c r="AD140" i="20" s="1"/>
  <c r="AD185" i="20" s="1"/>
  <c r="AD4" i="21" s="1"/>
  <c r="AD99" i="20"/>
  <c r="AD144" i="20" s="1"/>
  <c r="AD189" i="20" s="1"/>
  <c r="AD8" i="21" s="1"/>
  <c r="AD103" i="20"/>
  <c r="AD148" i="20" s="1"/>
  <c r="AD193" i="20" s="1"/>
  <c r="AD12" i="21" s="1"/>
  <c r="AD104" i="20"/>
  <c r="AD149" i="20" s="1"/>
  <c r="AD194" i="20" s="1"/>
  <c r="AD13" i="21" s="1"/>
  <c r="AD108" i="20"/>
  <c r="AD153" i="20" s="1"/>
  <c r="AD198" i="20" s="1"/>
  <c r="AD17" i="21" s="1"/>
  <c r="AD112" i="20"/>
  <c r="AD157" i="20" s="1"/>
  <c r="AD202" i="20" s="1"/>
  <c r="AD21" i="21" s="1"/>
  <c r="AD116" i="20"/>
  <c r="AD161" i="20" s="1"/>
  <c r="AD206" i="20" s="1"/>
  <c r="AD25" i="21" s="1"/>
  <c r="AD120" i="20"/>
  <c r="AD165" i="20" s="1"/>
  <c r="AD210" i="20" s="1"/>
  <c r="AD29" i="21" s="1"/>
  <c r="AD124" i="20"/>
  <c r="AD169" i="20" s="1"/>
  <c r="AD214" i="20" s="1"/>
  <c r="AD33" i="21" s="1"/>
  <c r="AD128" i="20"/>
  <c r="AD173" i="20" s="1"/>
  <c r="AD218" i="20" s="1"/>
  <c r="AD37" i="21" s="1"/>
  <c r="AD132" i="20"/>
  <c r="AD177" i="20" s="1"/>
  <c r="AD222" i="20" s="1"/>
  <c r="AD41" i="21" s="1"/>
  <c r="AD98" i="20"/>
  <c r="AD143" i="20" s="1"/>
  <c r="AD188" i="20" s="1"/>
  <c r="AD7" i="21" s="1"/>
  <c r="AD93" i="20"/>
  <c r="AD138" i="20" s="1"/>
  <c r="AD183" i="20" s="1"/>
  <c r="AD2" i="21" s="1"/>
  <c r="AD107" i="20"/>
  <c r="AD152" i="20" s="1"/>
  <c r="AD197" i="20" s="1"/>
  <c r="AD16" i="21" s="1"/>
  <c r="AD111" i="20"/>
  <c r="AD156" i="20" s="1"/>
  <c r="AD201" i="20" s="1"/>
  <c r="AD20" i="21" s="1"/>
  <c r="AD115" i="20"/>
  <c r="AD160" i="20" s="1"/>
  <c r="AD205" i="20" s="1"/>
  <c r="AD24" i="21" s="1"/>
  <c r="AD119" i="20"/>
  <c r="AD164" i="20" s="1"/>
  <c r="AD209" i="20" s="1"/>
  <c r="AD28" i="21" s="1"/>
  <c r="AD123" i="20"/>
  <c r="AD168" i="20" s="1"/>
  <c r="AD213" i="20" s="1"/>
  <c r="AD32" i="21" s="1"/>
  <c r="AD127" i="20"/>
  <c r="AD172" i="20" s="1"/>
  <c r="AD217" i="20" s="1"/>
  <c r="AD36" i="21" s="1"/>
  <c r="AD131" i="20"/>
  <c r="AD176" i="20" s="1"/>
  <c r="AD221" i="20" s="1"/>
  <c r="AD40" i="21" s="1"/>
  <c r="AD106" i="20"/>
  <c r="AD151" i="20" s="1"/>
  <c r="AD196" i="20" s="1"/>
  <c r="AD15" i="21" s="1"/>
  <c r="AD110" i="20"/>
  <c r="AD155" i="20" s="1"/>
  <c r="AD200" i="20" s="1"/>
  <c r="AD19" i="21" s="1"/>
  <c r="AD114" i="20"/>
  <c r="AD159" i="20" s="1"/>
  <c r="AD204" i="20" s="1"/>
  <c r="AD23" i="21" s="1"/>
  <c r="AD118" i="20"/>
  <c r="AD163" i="20" s="1"/>
  <c r="AD208" i="20" s="1"/>
  <c r="AD27" i="21" s="1"/>
  <c r="AD122" i="20"/>
  <c r="AD167" i="20" s="1"/>
  <c r="AD212" i="20" s="1"/>
  <c r="AD31" i="21" s="1"/>
  <c r="AD126" i="20"/>
  <c r="AD171" i="20" s="1"/>
  <c r="AD216" i="20" s="1"/>
  <c r="AD35" i="21" s="1"/>
  <c r="AD130" i="20"/>
  <c r="AD175" i="20" s="1"/>
  <c r="AD220" i="20" s="1"/>
  <c r="AD39" i="21" s="1"/>
  <c r="AD134" i="20"/>
  <c r="AD179" i="20" s="1"/>
  <c r="AD224" i="20" s="1"/>
  <c r="AD43" i="21" s="1"/>
  <c r="AD94" i="20"/>
  <c r="AD139" i="20" s="1"/>
  <c r="AD184" i="20" s="1"/>
  <c r="AD3" i="21" s="1"/>
  <c r="AD102" i="20"/>
  <c r="AD147" i="20" s="1"/>
  <c r="AD192" i="20" s="1"/>
  <c r="AD11" i="21" s="1"/>
  <c r="AD101" i="20"/>
  <c r="AD146" i="20" s="1"/>
  <c r="AD191" i="20" s="1"/>
  <c r="AD10" i="21" s="1"/>
  <c r="AD121" i="20"/>
  <c r="AD166" i="20" s="1"/>
  <c r="AD211" i="20" s="1"/>
  <c r="AD30" i="21" s="1"/>
  <c r="AD129" i="20"/>
  <c r="AD174" i="20" s="1"/>
  <c r="AD219" i="20" s="1"/>
  <c r="AD38" i="21" s="1"/>
  <c r="AD105" i="20"/>
  <c r="AD150" i="20" s="1"/>
  <c r="AD195" i="20" s="1"/>
  <c r="AD14" i="21" s="1"/>
  <c r="AD113" i="20"/>
  <c r="AD158" i="20" s="1"/>
  <c r="AD203" i="20" s="1"/>
  <c r="AD22" i="21" s="1"/>
  <c r="AD97" i="20"/>
  <c r="AD142" i="20" s="1"/>
  <c r="AD187" i="20" s="1"/>
  <c r="AD6" i="21" s="1"/>
  <c r="AD117" i="20"/>
  <c r="AD162" i="20" s="1"/>
  <c r="AD207" i="20" s="1"/>
  <c r="AD26" i="21" s="1"/>
  <c r="AD125" i="20"/>
  <c r="AD170" i="20" s="1"/>
  <c r="AD215" i="20" s="1"/>
  <c r="AD34" i="21" s="1"/>
  <c r="AD133" i="20"/>
  <c r="AD178" i="20" s="1"/>
  <c r="AD223" i="20" s="1"/>
  <c r="AD42" i="21" s="1"/>
  <c r="AD109" i="20"/>
  <c r="AD154" i="20" s="1"/>
  <c r="AD199" i="20" s="1"/>
  <c r="AD18" i="21" s="1"/>
  <c r="C94" i="20"/>
  <c r="C139" i="20" s="1"/>
  <c r="C184" i="20" s="1"/>
  <c r="C3" i="21" s="1"/>
  <c r="C98" i="20"/>
  <c r="C143" i="20" s="1"/>
  <c r="C188" i="20" s="1"/>
  <c r="C7" i="21" s="1"/>
  <c r="C102" i="20"/>
  <c r="C147" i="20" s="1"/>
  <c r="C192" i="20" s="1"/>
  <c r="C11" i="21" s="1"/>
  <c r="C97" i="20"/>
  <c r="C142" i="20" s="1"/>
  <c r="C187" i="20" s="1"/>
  <c r="C6" i="21" s="1"/>
  <c r="C101" i="20"/>
  <c r="C146" i="20" s="1"/>
  <c r="C191" i="20" s="1"/>
  <c r="C10" i="21" s="1"/>
  <c r="C95" i="20"/>
  <c r="C140" i="20" s="1"/>
  <c r="C185" i="20" s="1"/>
  <c r="C4" i="21" s="1"/>
  <c r="C103" i="20"/>
  <c r="C148" i="20" s="1"/>
  <c r="C193" i="20" s="1"/>
  <c r="C12" i="21" s="1"/>
  <c r="C106" i="20"/>
  <c r="C151" i="20" s="1"/>
  <c r="C196" i="20" s="1"/>
  <c r="C15" i="21" s="1"/>
  <c r="C110" i="20"/>
  <c r="C155" i="20" s="1"/>
  <c r="C200" i="20" s="1"/>
  <c r="C19" i="21" s="1"/>
  <c r="C114" i="20"/>
  <c r="C159" i="20" s="1"/>
  <c r="C204" i="20" s="1"/>
  <c r="C23" i="21" s="1"/>
  <c r="C118" i="20"/>
  <c r="C163" i="20" s="1"/>
  <c r="C208" i="20" s="1"/>
  <c r="C27" i="21" s="1"/>
  <c r="C122" i="20"/>
  <c r="C167" i="20" s="1"/>
  <c r="C212" i="20" s="1"/>
  <c r="C31" i="21" s="1"/>
  <c r="C126" i="20"/>
  <c r="C171" i="20" s="1"/>
  <c r="C216" i="20" s="1"/>
  <c r="C35" i="21" s="1"/>
  <c r="C130" i="20"/>
  <c r="C175" i="20" s="1"/>
  <c r="C220" i="20" s="1"/>
  <c r="C39" i="21" s="1"/>
  <c r="C134" i="20"/>
  <c r="C179" i="20" s="1"/>
  <c r="C224" i="20" s="1"/>
  <c r="C43" i="21" s="1"/>
  <c r="C100" i="20"/>
  <c r="C145" i="20" s="1"/>
  <c r="C190" i="20" s="1"/>
  <c r="C9" i="21" s="1"/>
  <c r="C99" i="20"/>
  <c r="C144" i="20" s="1"/>
  <c r="C189" i="20" s="1"/>
  <c r="C8" i="21" s="1"/>
  <c r="C93" i="20"/>
  <c r="C138" i="20" s="1"/>
  <c r="C183" i="20" s="1"/>
  <c r="C2" i="21" s="1"/>
  <c r="C108" i="20"/>
  <c r="C153" i="20" s="1"/>
  <c r="C198" i="20" s="1"/>
  <c r="C17" i="21" s="1"/>
  <c r="C112" i="20"/>
  <c r="C157" i="20" s="1"/>
  <c r="C202" i="20" s="1"/>
  <c r="C21" i="21" s="1"/>
  <c r="C116" i="20"/>
  <c r="C161" i="20" s="1"/>
  <c r="C206" i="20" s="1"/>
  <c r="C25" i="21" s="1"/>
  <c r="C107" i="20"/>
  <c r="C152" i="20" s="1"/>
  <c r="C197" i="20" s="1"/>
  <c r="C16" i="21" s="1"/>
  <c r="C111" i="20"/>
  <c r="C156" i="20" s="1"/>
  <c r="C201" i="20" s="1"/>
  <c r="C20" i="21" s="1"/>
  <c r="C115" i="20"/>
  <c r="C160" i="20" s="1"/>
  <c r="C205" i="20" s="1"/>
  <c r="C24" i="21" s="1"/>
  <c r="C105" i="20"/>
  <c r="C150" i="20" s="1"/>
  <c r="C195" i="20" s="1"/>
  <c r="C14" i="21" s="1"/>
  <c r="C109" i="20"/>
  <c r="C154" i="20" s="1"/>
  <c r="C199" i="20" s="1"/>
  <c r="C18" i="21" s="1"/>
  <c r="C125" i="20"/>
  <c r="C170" i="20" s="1"/>
  <c r="C215" i="20" s="1"/>
  <c r="C34" i="21" s="1"/>
  <c r="C133" i="20"/>
  <c r="C178" i="20" s="1"/>
  <c r="C223" i="20" s="1"/>
  <c r="C42" i="21" s="1"/>
  <c r="C124" i="20"/>
  <c r="C169" i="20" s="1"/>
  <c r="C214" i="20" s="1"/>
  <c r="C33" i="21" s="1"/>
  <c r="C123" i="20"/>
  <c r="C168" i="20" s="1"/>
  <c r="C213" i="20" s="1"/>
  <c r="C32" i="21" s="1"/>
  <c r="C131" i="20"/>
  <c r="C176" i="20" s="1"/>
  <c r="C221" i="20" s="1"/>
  <c r="C40" i="21" s="1"/>
  <c r="C121" i="20"/>
  <c r="C166" i="20" s="1"/>
  <c r="C211" i="20" s="1"/>
  <c r="C30" i="21" s="1"/>
  <c r="C129" i="20"/>
  <c r="C174" i="20" s="1"/>
  <c r="C219" i="20" s="1"/>
  <c r="C38" i="21" s="1"/>
  <c r="C104" i="20"/>
  <c r="C149" i="20" s="1"/>
  <c r="C194" i="20" s="1"/>
  <c r="C13" i="21" s="1"/>
  <c r="C120" i="20"/>
  <c r="C165" i="20" s="1"/>
  <c r="C210" i="20" s="1"/>
  <c r="C29" i="21" s="1"/>
  <c r="C128" i="20"/>
  <c r="C173" i="20" s="1"/>
  <c r="C218" i="20" s="1"/>
  <c r="C37" i="21" s="1"/>
  <c r="C113" i="20"/>
  <c r="C158" i="20" s="1"/>
  <c r="C203" i="20" s="1"/>
  <c r="C22" i="21" s="1"/>
  <c r="C117" i="20"/>
  <c r="C162" i="20" s="1"/>
  <c r="C207" i="20" s="1"/>
  <c r="C26" i="21" s="1"/>
  <c r="C132" i="20"/>
  <c r="C177" i="20" s="1"/>
  <c r="C222" i="20" s="1"/>
  <c r="C41" i="21" s="1"/>
  <c r="C96" i="20"/>
  <c r="C141" i="20" s="1"/>
  <c r="C186" i="20" s="1"/>
  <c r="C5" i="21" s="1"/>
  <c r="C119" i="20"/>
  <c r="C164" i="20" s="1"/>
  <c r="C209" i="20" s="1"/>
  <c r="C28" i="21" s="1"/>
  <c r="C127" i="20"/>
  <c r="C172" i="20" s="1"/>
  <c r="C217" i="20" s="1"/>
  <c r="C36" i="21" s="1"/>
  <c r="M95" i="20"/>
  <c r="M140" i="20" s="1"/>
  <c r="M185" i="20" s="1"/>
  <c r="M4" i="21" s="1"/>
  <c r="M99" i="20"/>
  <c r="M144" i="20" s="1"/>
  <c r="M189" i="20" s="1"/>
  <c r="M8" i="21" s="1"/>
  <c r="M103" i="20"/>
  <c r="M148" i="20" s="1"/>
  <c r="M193" i="20" s="1"/>
  <c r="M12" i="21" s="1"/>
  <c r="M94" i="20"/>
  <c r="M139" i="20" s="1"/>
  <c r="M184" i="20" s="1"/>
  <c r="M3" i="21" s="1"/>
  <c r="M98" i="20"/>
  <c r="M143" i="20" s="1"/>
  <c r="M188" i="20" s="1"/>
  <c r="M7" i="21" s="1"/>
  <c r="M102" i="20"/>
  <c r="M147" i="20" s="1"/>
  <c r="M192" i="20" s="1"/>
  <c r="M11" i="21" s="1"/>
  <c r="M100" i="20"/>
  <c r="M145" i="20" s="1"/>
  <c r="M190" i="20" s="1"/>
  <c r="M9" i="21" s="1"/>
  <c r="M93" i="20"/>
  <c r="M138" i="20" s="1"/>
  <c r="M183" i="20" s="1"/>
  <c r="M2" i="21" s="1"/>
  <c r="M107" i="20"/>
  <c r="M152" i="20" s="1"/>
  <c r="M197" i="20" s="1"/>
  <c r="M16" i="21" s="1"/>
  <c r="M111" i="20"/>
  <c r="M156" i="20" s="1"/>
  <c r="M201" i="20" s="1"/>
  <c r="M20" i="21" s="1"/>
  <c r="M115" i="20"/>
  <c r="M160" i="20" s="1"/>
  <c r="M205" i="20" s="1"/>
  <c r="M24" i="21" s="1"/>
  <c r="M119" i="20"/>
  <c r="M164" i="20" s="1"/>
  <c r="M209" i="20" s="1"/>
  <c r="M28" i="21" s="1"/>
  <c r="M123" i="20"/>
  <c r="M168" i="20" s="1"/>
  <c r="M213" i="20" s="1"/>
  <c r="M32" i="21" s="1"/>
  <c r="M127" i="20"/>
  <c r="M172" i="20" s="1"/>
  <c r="M217" i="20" s="1"/>
  <c r="M36" i="21" s="1"/>
  <c r="M131" i="20"/>
  <c r="M176" i="20" s="1"/>
  <c r="M221" i="20" s="1"/>
  <c r="M40" i="21" s="1"/>
  <c r="M97" i="20"/>
  <c r="M142" i="20" s="1"/>
  <c r="M187" i="20" s="1"/>
  <c r="M6" i="21" s="1"/>
  <c r="M96" i="20"/>
  <c r="M141" i="20" s="1"/>
  <c r="M186" i="20" s="1"/>
  <c r="M5" i="21" s="1"/>
  <c r="M104" i="20"/>
  <c r="M149" i="20" s="1"/>
  <c r="M194" i="20" s="1"/>
  <c r="M13" i="21" s="1"/>
  <c r="M105" i="20"/>
  <c r="M150" i="20" s="1"/>
  <c r="M195" i="20" s="1"/>
  <c r="M14" i="21" s="1"/>
  <c r="M109" i="20"/>
  <c r="M154" i="20" s="1"/>
  <c r="M199" i="20" s="1"/>
  <c r="M18" i="21" s="1"/>
  <c r="M113" i="20"/>
  <c r="M158" i="20" s="1"/>
  <c r="M203" i="20" s="1"/>
  <c r="M22" i="21" s="1"/>
  <c r="M108" i="20"/>
  <c r="M153" i="20" s="1"/>
  <c r="M198" i="20" s="1"/>
  <c r="M17" i="21" s="1"/>
  <c r="M112" i="20"/>
  <c r="M157" i="20" s="1"/>
  <c r="M202" i="20" s="1"/>
  <c r="M21" i="21" s="1"/>
  <c r="M110" i="20"/>
  <c r="M155" i="20" s="1"/>
  <c r="M200" i="20" s="1"/>
  <c r="M19" i="21" s="1"/>
  <c r="M114" i="20"/>
  <c r="M159" i="20" s="1"/>
  <c r="M204" i="20" s="1"/>
  <c r="M23" i="21" s="1"/>
  <c r="M122" i="20"/>
  <c r="M167" i="20" s="1"/>
  <c r="M212" i="20" s="1"/>
  <c r="M31" i="21" s="1"/>
  <c r="M121" i="20"/>
  <c r="M166" i="20" s="1"/>
  <c r="M211" i="20" s="1"/>
  <c r="M30" i="21" s="1"/>
  <c r="M101" i="20"/>
  <c r="M146" i="20" s="1"/>
  <c r="M191" i="20" s="1"/>
  <c r="M10" i="21" s="1"/>
  <c r="M120" i="20"/>
  <c r="M165" i="20" s="1"/>
  <c r="M210" i="20" s="1"/>
  <c r="M29" i="21" s="1"/>
  <c r="M128" i="20"/>
  <c r="M173" i="20" s="1"/>
  <c r="M218" i="20" s="1"/>
  <c r="M37" i="21" s="1"/>
  <c r="M106" i="20"/>
  <c r="M151" i="20" s="1"/>
  <c r="M196" i="20" s="1"/>
  <c r="M15" i="21" s="1"/>
  <c r="M118" i="20"/>
  <c r="M163" i="20" s="1"/>
  <c r="M208" i="20" s="1"/>
  <c r="M27" i="21" s="1"/>
  <c r="M126" i="20"/>
  <c r="M171" i="20" s="1"/>
  <c r="M216" i="20" s="1"/>
  <c r="M35" i="21" s="1"/>
  <c r="M134" i="20"/>
  <c r="M179" i="20" s="1"/>
  <c r="M224" i="20" s="1"/>
  <c r="M43" i="21" s="1"/>
  <c r="M129" i="20"/>
  <c r="M174" i="20" s="1"/>
  <c r="M219" i="20" s="1"/>
  <c r="M38" i="21" s="1"/>
  <c r="M117" i="20"/>
  <c r="M162" i="20" s="1"/>
  <c r="M207" i="20" s="1"/>
  <c r="M26" i="21" s="1"/>
  <c r="M125" i="20"/>
  <c r="M170" i="20" s="1"/>
  <c r="M215" i="20" s="1"/>
  <c r="M34" i="21" s="1"/>
  <c r="M133" i="20"/>
  <c r="M178" i="20" s="1"/>
  <c r="M223" i="20" s="1"/>
  <c r="M42" i="21" s="1"/>
  <c r="M130" i="20"/>
  <c r="M175" i="20" s="1"/>
  <c r="M220" i="20" s="1"/>
  <c r="M39" i="21" s="1"/>
  <c r="M116" i="20"/>
  <c r="M161" i="20" s="1"/>
  <c r="M206" i="20" s="1"/>
  <c r="M25" i="21" s="1"/>
  <c r="M124" i="20"/>
  <c r="M169" i="20" s="1"/>
  <c r="M214" i="20" s="1"/>
  <c r="M33" i="21" s="1"/>
  <c r="M132" i="20"/>
  <c r="M177" i="20" s="1"/>
  <c r="M222" i="20" s="1"/>
  <c r="M41" i="21" s="1"/>
  <c r="O96" i="20"/>
  <c r="O141" i="20" s="1"/>
  <c r="O186" i="20" s="1"/>
  <c r="O5" i="21" s="1"/>
  <c r="O100" i="20"/>
  <c r="O145" i="20" s="1"/>
  <c r="O190" i="20" s="1"/>
  <c r="O9" i="21" s="1"/>
  <c r="O104" i="20"/>
  <c r="O149" i="20" s="1"/>
  <c r="O194" i="20" s="1"/>
  <c r="O13" i="21" s="1"/>
  <c r="O95" i="20"/>
  <c r="O140" i="20" s="1"/>
  <c r="O185" i="20" s="1"/>
  <c r="O4" i="21" s="1"/>
  <c r="O99" i="20"/>
  <c r="O144" i="20" s="1"/>
  <c r="O189" i="20" s="1"/>
  <c r="O8" i="21" s="1"/>
  <c r="O103" i="20"/>
  <c r="O148" i="20" s="1"/>
  <c r="O193" i="20" s="1"/>
  <c r="O12" i="21" s="1"/>
  <c r="O101" i="20"/>
  <c r="O146" i="20" s="1"/>
  <c r="O191" i="20" s="1"/>
  <c r="O10" i="21" s="1"/>
  <c r="O108" i="20"/>
  <c r="O153" i="20" s="1"/>
  <c r="O198" i="20" s="1"/>
  <c r="O17" i="21" s="1"/>
  <c r="O112" i="20"/>
  <c r="O157" i="20" s="1"/>
  <c r="O202" i="20" s="1"/>
  <c r="O21" i="21" s="1"/>
  <c r="O116" i="20"/>
  <c r="O161" i="20" s="1"/>
  <c r="O206" i="20" s="1"/>
  <c r="O25" i="21" s="1"/>
  <c r="O120" i="20"/>
  <c r="O165" i="20" s="1"/>
  <c r="O210" i="20" s="1"/>
  <c r="O29" i="21" s="1"/>
  <c r="O124" i="20"/>
  <c r="O169" i="20" s="1"/>
  <c r="O214" i="20" s="1"/>
  <c r="O33" i="21" s="1"/>
  <c r="O128" i="20"/>
  <c r="O173" i="20" s="1"/>
  <c r="O218" i="20" s="1"/>
  <c r="O37" i="21" s="1"/>
  <c r="O132" i="20"/>
  <c r="O177" i="20" s="1"/>
  <c r="O222" i="20" s="1"/>
  <c r="O41" i="21" s="1"/>
  <c r="O98" i="20"/>
  <c r="O143" i="20" s="1"/>
  <c r="O188" i="20" s="1"/>
  <c r="O7" i="21" s="1"/>
  <c r="O93" i="20"/>
  <c r="O138" i="20" s="1"/>
  <c r="O183" i="20" s="1"/>
  <c r="O2" i="21" s="1"/>
  <c r="O97" i="20"/>
  <c r="O142" i="20" s="1"/>
  <c r="O187" i="20" s="1"/>
  <c r="O6" i="21" s="1"/>
  <c r="O106" i="20"/>
  <c r="O151" i="20" s="1"/>
  <c r="O196" i="20" s="1"/>
  <c r="O15" i="21" s="1"/>
  <c r="O110" i="20"/>
  <c r="O155" i="20" s="1"/>
  <c r="O200" i="20" s="1"/>
  <c r="O19" i="21" s="1"/>
  <c r="O114" i="20"/>
  <c r="O159" i="20" s="1"/>
  <c r="O204" i="20" s="1"/>
  <c r="O23" i="21" s="1"/>
  <c r="O105" i="20"/>
  <c r="O150" i="20" s="1"/>
  <c r="O195" i="20" s="1"/>
  <c r="O14" i="21" s="1"/>
  <c r="O109" i="20"/>
  <c r="O154" i="20" s="1"/>
  <c r="O199" i="20" s="1"/>
  <c r="O18" i="21" s="1"/>
  <c r="O113" i="20"/>
  <c r="O158" i="20" s="1"/>
  <c r="O203" i="20" s="1"/>
  <c r="O22" i="21" s="1"/>
  <c r="O111" i="20"/>
  <c r="O156" i="20" s="1"/>
  <c r="O201" i="20" s="1"/>
  <c r="O20" i="21" s="1"/>
  <c r="O123" i="20"/>
  <c r="O168" i="20" s="1"/>
  <c r="O213" i="20" s="1"/>
  <c r="O32" i="21" s="1"/>
  <c r="O131" i="20"/>
  <c r="O176" i="20" s="1"/>
  <c r="O221" i="20" s="1"/>
  <c r="O40" i="21" s="1"/>
  <c r="O122" i="20"/>
  <c r="O167" i="20" s="1"/>
  <c r="O212" i="20" s="1"/>
  <c r="O31" i="21" s="1"/>
  <c r="O121" i="20"/>
  <c r="O166" i="20" s="1"/>
  <c r="O211" i="20" s="1"/>
  <c r="O30" i="21" s="1"/>
  <c r="O129" i="20"/>
  <c r="O174" i="20" s="1"/>
  <c r="O219" i="20" s="1"/>
  <c r="O38" i="21" s="1"/>
  <c r="O107" i="20"/>
  <c r="O152" i="20" s="1"/>
  <c r="O197" i="20" s="1"/>
  <c r="O16" i="21" s="1"/>
  <c r="O119" i="20"/>
  <c r="O164" i="20" s="1"/>
  <c r="O209" i="20" s="1"/>
  <c r="O28" i="21" s="1"/>
  <c r="O127" i="20"/>
  <c r="O172" i="20" s="1"/>
  <c r="O217" i="20" s="1"/>
  <c r="O36" i="21" s="1"/>
  <c r="O118" i="20"/>
  <c r="O163" i="20" s="1"/>
  <c r="O208" i="20" s="1"/>
  <c r="O27" i="21" s="1"/>
  <c r="O126" i="20"/>
  <c r="O171" i="20" s="1"/>
  <c r="O216" i="20" s="1"/>
  <c r="O35" i="21" s="1"/>
  <c r="O134" i="20"/>
  <c r="O179" i="20" s="1"/>
  <c r="O224" i="20" s="1"/>
  <c r="O43" i="21" s="1"/>
  <c r="O115" i="20"/>
  <c r="O160" i="20" s="1"/>
  <c r="O205" i="20" s="1"/>
  <c r="O24" i="21" s="1"/>
  <c r="O94" i="20"/>
  <c r="O139" i="20" s="1"/>
  <c r="O184" i="20" s="1"/>
  <c r="O3" i="21" s="1"/>
  <c r="O130" i="20"/>
  <c r="O175" i="20" s="1"/>
  <c r="O220" i="20" s="1"/>
  <c r="O39" i="21" s="1"/>
  <c r="O102" i="20"/>
  <c r="O147" i="20" s="1"/>
  <c r="O192" i="20" s="1"/>
  <c r="O11" i="21" s="1"/>
  <c r="O117" i="20"/>
  <c r="O162" i="20" s="1"/>
  <c r="O207" i="20" s="1"/>
  <c r="O26" i="21" s="1"/>
  <c r="O125" i="20"/>
  <c r="O170" i="20" s="1"/>
  <c r="O215" i="20" s="1"/>
  <c r="O34" i="21" s="1"/>
  <c r="O133" i="20"/>
  <c r="O178" i="20" s="1"/>
  <c r="O223" i="20" s="1"/>
  <c r="O42" i="21" s="1"/>
  <c r="K94" i="20"/>
  <c r="K139" i="20" s="1"/>
  <c r="K184" i="20" s="1"/>
  <c r="K3" i="21" s="1"/>
  <c r="K98" i="20"/>
  <c r="K143" i="20" s="1"/>
  <c r="K188" i="20" s="1"/>
  <c r="K7" i="21" s="1"/>
  <c r="K102" i="20"/>
  <c r="K147" i="20" s="1"/>
  <c r="K192" i="20" s="1"/>
  <c r="K11" i="21" s="1"/>
  <c r="K97" i="20"/>
  <c r="K142" i="20" s="1"/>
  <c r="K187" i="20" s="1"/>
  <c r="K6" i="21" s="1"/>
  <c r="K101" i="20"/>
  <c r="K146" i="20" s="1"/>
  <c r="K191" i="20" s="1"/>
  <c r="K10" i="21" s="1"/>
  <c r="K99" i="20"/>
  <c r="K144" i="20" s="1"/>
  <c r="K189" i="20" s="1"/>
  <c r="K8" i="21" s="1"/>
  <c r="K106" i="20"/>
  <c r="K151" i="20" s="1"/>
  <c r="K196" i="20" s="1"/>
  <c r="K15" i="21" s="1"/>
  <c r="K110" i="20"/>
  <c r="K155" i="20" s="1"/>
  <c r="K200" i="20" s="1"/>
  <c r="K19" i="21" s="1"/>
  <c r="K114" i="20"/>
  <c r="K159" i="20" s="1"/>
  <c r="K204" i="20" s="1"/>
  <c r="K23" i="21" s="1"/>
  <c r="K118" i="20"/>
  <c r="K163" i="20" s="1"/>
  <c r="K208" i="20" s="1"/>
  <c r="K27" i="21" s="1"/>
  <c r="K122" i="20"/>
  <c r="K167" i="20" s="1"/>
  <c r="K212" i="20" s="1"/>
  <c r="K31" i="21" s="1"/>
  <c r="K126" i="20"/>
  <c r="K171" i="20" s="1"/>
  <c r="K216" i="20" s="1"/>
  <c r="K35" i="21" s="1"/>
  <c r="K130" i="20"/>
  <c r="K175" i="20" s="1"/>
  <c r="K220" i="20" s="1"/>
  <c r="K39" i="21" s="1"/>
  <c r="K134" i="20"/>
  <c r="K179" i="20" s="1"/>
  <c r="K224" i="20" s="1"/>
  <c r="K43" i="21" s="1"/>
  <c r="K96" i="20"/>
  <c r="K141" i="20" s="1"/>
  <c r="K186" i="20" s="1"/>
  <c r="K5" i="21" s="1"/>
  <c r="K104" i="20"/>
  <c r="K149" i="20" s="1"/>
  <c r="K194" i="20" s="1"/>
  <c r="K13" i="21" s="1"/>
  <c r="K95" i="20"/>
  <c r="K140" i="20" s="1"/>
  <c r="K185" i="20" s="1"/>
  <c r="K4" i="21" s="1"/>
  <c r="K103" i="20"/>
  <c r="K148" i="20" s="1"/>
  <c r="K193" i="20" s="1"/>
  <c r="K12" i="21" s="1"/>
  <c r="K108" i="20"/>
  <c r="K153" i="20" s="1"/>
  <c r="K198" i="20" s="1"/>
  <c r="K17" i="21" s="1"/>
  <c r="K112" i="20"/>
  <c r="K157" i="20" s="1"/>
  <c r="K202" i="20" s="1"/>
  <c r="K21" i="21" s="1"/>
  <c r="K116" i="20"/>
  <c r="K161" i="20" s="1"/>
  <c r="K206" i="20" s="1"/>
  <c r="K25" i="21" s="1"/>
  <c r="K107" i="20"/>
  <c r="K152" i="20" s="1"/>
  <c r="K197" i="20" s="1"/>
  <c r="K16" i="21" s="1"/>
  <c r="K111" i="20"/>
  <c r="K156" i="20" s="1"/>
  <c r="K201" i="20" s="1"/>
  <c r="K20" i="21" s="1"/>
  <c r="K115" i="20"/>
  <c r="K160" i="20" s="1"/>
  <c r="K205" i="20" s="1"/>
  <c r="K24" i="21" s="1"/>
  <c r="K109" i="20"/>
  <c r="K154" i="20" s="1"/>
  <c r="K199" i="20" s="1"/>
  <c r="K18" i="21" s="1"/>
  <c r="K93" i="20"/>
  <c r="K138" i="20" s="1"/>
  <c r="K183" i="20" s="1"/>
  <c r="K2" i="21" s="1"/>
  <c r="K120" i="20"/>
  <c r="K165" i="20" s="1"/>
  <c r="K210" i="20" s="1"/>
  <c r="K29" i="21" s="1"/>
  <c r="K119" i="20"/>
  <c r="K164" i="20" s="1"/>
  <c r="K209" i="20" s="1"/>
  <c r="K28" i="21" s="1"/>
  <c r="K127" i="20"/>
  <c r="K172" i="20" s="1"/>
  <c r="K217" i="20" s="1"/>
  <c r="K36" i="21" s="1"/>
  <c r="K121" i="20"/>
  <c r="K166" i="20" s="1"/>
  <c r="K211" i="20" s="1"/>
  <c r="K30" i="21" s="1"/>
  <c r="K105" i="20"/>
  <c r="K150" i="20" s="1"/>
  <c r="K195" i="20" s="1"/>
  <c r="K14" i="21" s="1"/>
  <c r="K117" i="20"/>
  <c r="K162" i="20" s="1"/>
  <c r="K207" i="20" s="1"/>
  <c r="K26" i="21" s="1"/>
  <c r="K125" i="20"/>
  <c r="K170" i="20" s="1"/>
  <c r="K215" i="20" s="1"/>
  <c r="K34" i="21" s="1"/>
  <c r="K133" i="20"/>
  <c r="K178" i="20" s="1"/>
  <c r="K223" i="20" s="1"/>
  <c r="K42" i="21" s="1"/>
  <c r="K124" i="20"/>
  <c r="K169" i="20" s="1"/>
  <c r="K214" i="20" s="1"/>
  <c r="K33" i="21" s="1"/>
  <c r="K132" i="20"/>
  <c r="K177" i="20" s="1"/>
  <c r="K222" i="20" s="1"/>
  <c r="K41" i="21" s="1"/>
  <c r="K113" i="20"/>
  <c r="K158" i="20" s="1"/>
  <c r="K203" i="20" s="1"/>
  <c r="K22" i="21" s="1"/>
  <c r="K129" i="20"/>
  <c r="K174" i="20" s="1"/>
  <c r="K219" i="20" s="1"/>
  <c r="K38" i="21" s="1"/>
  <c r="K128" i="20"/>
  <c r="K173" i="20" s="1"/>
  <c r="K218" i="20" s="1"/>
  <c r="K37" i="21" s="1"/>
  <c r="K100" i="20"/>
  <c r="K145" i="20" s="1"/>
  <c r="K190" i="20" s="1"/>
  <c r="K9" i="21" s="1"/>
  <c r="K123" i="20"/>
  <c r="K168" i="20" s="1"/>
  <c r="K213" i="20" s="1"/>
  <c r="K32" i="21" s="1"/>
  <c r="K131" i="20"/>
  <c r="K176" i="20" s="1"/>
  <c r="K221" i="20" s="1"/>
  <c r="K40" i="21" s="1"/>
  <c r="U95" i="20"/>
  <c r="U140" i="20" s="1"/>
  <c r="U185" i="20" s="1"/>
  <c r="U4" i="21" s="1"/>
  <c r="U99" i="20"/>
  <c r="U144" i="20" s="1"/>
  <c r="U189" i="20" s="1"/>
  <c r="U8" i="21" s="1"/>
  <c r="U103" i="20"/>
  <c r="U148" i="20" s="1"/>
  <c r="U193" i="20" s="1"/>
  <c r="U12" i="21" s="1"/>
  <c r="U94" i="20"/>
  <c r="U139" i="20" s="1"/>
  <c r="U184" i="20" s="1"/>
  <c r="U3" i="21" s="1"/>
  <c r="U98" i="20"/>
  <c r="U143" i="20" s="1"/>
  <c r="U188" i="20" s="1"/>
  <c r="U7" i="21" s="1"/>
  <c r="U102" i="20"/>
  <c r="U147" i="20" s="1"/>
  <c r="U192" i="20" s="1"/>
  <c r="U11" i="21" s="1"/>
  <c r="U96" i="20"/>
  <c r="U141" i="20" s="1"/>
  <c r="U186" i="20" s="1"/>
  <c r="U5" i="21" s="1"/>
  <c r="U104" i="20"/>
  <c r="U149" i="20" s="1"/>
  <c r="U194" i="20" s="1"/>
  <c r="U13" i="21" s="1"/>
  <c r="U93" i="20"/>
  <c r="U138" i="20" s="1"/>
  <c r="U183" i="20" s="1"/>
  <c r="U2" i="21" s="1"/>
  <c r="U107" i="20"/>
  <c r="U152" i="20" s="1"/>
  <c r="U197" i="20" s="1"/>
  <c r="U16" i="21" s="1"/>
  <c r="U111" i="20"/>
  <c r="U156" i="20" s="1"/>
  <c r="U201" i="20" s="1"/>
  <c r="U20" i="21" s="1"/>
  <c r="U115" i="20"/>
  <c r="U160" i="20" s="1"/>
  <c r="U205" i="20" s="1"/>
  <c r="U24" i="21" s="1"/>
  <c r="U119" i="20"/>
  <c r="U164" i="20" s="1"/>
  <c r="U209" i="20" s="1"/>
  <c r="U28" i="21" s="1"/>
  <c r="U123" i="20"/>
  <c r="U168" i="20" s="1"/>
  <c r="U213" i="20" s="1"/>
  <c r="U32" i="21" s="1"/>
  <c r="U127" i="20"/>
  <c r="U172" i="20" s="1"/>
  <c r="U217" i="20" s="1"/>
  <c r="U36" i="21" s="1"/>
  <c r="U131" i="20"/>
  <c r="U176" i="20" s="1"/>
  <c r="U221" i="20" s="1"/>
  <c r="U40" i="21" s="1"/>
  <c r="U101" i="20"/>
  <c r="U146" i="20" s="1"/>
  <c r="U191" i="20" s="1"/>
  <c r="U10" i="21" s="1"/>
  <c r="U100" i="20"/>
  <c r="U145" i="20" s="1"/>
  <c r="U190" i="20" s="1"/>
  <c r="U9" i="21" s="1"/>
  <c r="U105" i="20"/>
  <c r="U150" i="20" s="1"/>
  <c r="U195" i="20" s="1"/>
  <c r="U14" i="21" s="1"/>
  <c r="U109" i="20"/>
  <c r="U154" i="20" s="1"/>
  <c r="U199" i="20" s="1"/>
  <c r="U18" i="21" s="1"/>
  <c r="U113" i="20"/>
  <c r="U158" i="20" s="1"/>
  <c r="U203" i="20" s="1"/>
  <c r="U22" i="21" s="1"/>
  <c r="U108" i="20"/>
  <c r="U153" i="20" s="1"/>
  <c r="U198" i="20" s="1"/>
  <c r="U17" i="21" s="1"/>
  <c r="U112" i="20"/>
  <c r="U157" i="20" s="1"/>
  <c r="U202" i="20" s="1"/>
  <c r="U21" i="21" s="1"/>
  <c r="U114" i="20"/>
  <c r="U159" i="20" s="1"/>
  <c r="U204" i="20" s="1"/>
  <c r="U23" i="21" s="1"/>
  <c r="U118" i="20"/>
  <c r="U163" i="20" s="1"/>
  <c r="U208" i="20" s="1"/>
  <c r="U27" i="21" s="1"/>
  <c r="U117" i="20"/>
  <c r="U162" i="20" s="1"/>
  <c r="U207" i="20" s="1"/>
  <c r="U26" i="21" s="1"/>
  <c r="U125" i="20"/>
  <c r="U170" i="20" s="1"/>
  <c r="U215" i="20" s="1"/>
  <c r="U34" i="21" s="1"/>
  <c r="U124" i="20"/>
  <c r="U169" i="20" s="1"/>
  <c r="U214" i="20" s="1"/>
  <c r="U33" i="21" s="1"/>
  <c r="U132" i="20"/>
  <c r="U177" i="20" s="1"/>
  <c r="U222" i="20" s="1"/>
  <c r="U41" i="21" s="1"/>
  <c r="U110" i="20"/>
  <c r="U155" i="20" s="1"/>
  <c r="U200" i="20" s="1"/>
  <c r="U19" i="21" s="1"/>
  <c r="U116" i="20"/>
  <c r="U161" i="20" s="1"/>
  <c r="U206" i="20" s="1"/>
  <c r="U25" i="21" s="1"/>
  <c r="U122" i="20"/>
  <c r="U167" i="20" s="1"/>
  <c r="U212" i="20" s="1"/>
  <c r="U31" i="21" s="1"/>
  <c r="U130" i="20"/>
  <c r="U175" i="20" s="1"/>
  <c r="U220" i="20" s="1"/>
  <c r="U39" i="21" s="1"/>
  <c r="U134" i="20"/>
  <c r="U179" i="20" s="1"/>
  <c r="U224" i="20" s="1"/>
  <c r="U43" i="21" s="1"/>
  <c r="U97" i="20"/>
  <c r="U142" i="20" s="1"/>
  <c r="U187" i="20" s="1"/>
  <c r="U6" i="21" s="1"/>
  <c r="U121" i="20"/>
  <c r="U166" i="20" s="1"/>
  <c r="U211" i="20" s="1"/>
  <c r="U30" i="21" s="1"/>
  <c r="U129" i="20"/>
  <c r="U174" i="20" s="1"/>
  <c r="U219" i="20" s="1"/>
  <c r="U38" i="21" s="1"/>
  <c r="U106" i="20"/>
  <c r="U151" i="20" s="1"/>
  <c r="U196" i="20" s="1"/>
  <c r="U15" i="21" s="1"/>
  <c r="U126" i="20"/>
  <c r="U171" i="20" s="1"/>
  <c r="U216" i="20" s="1"/>
  <c r="U35" i="21" s="1"/>
  <c r="U133" i="20"/>
  <c r="U178" i="20" s="1"/>
  <c r="U223" i="20" s="1"/>
  <c r="U42" i="21" s="1"/>
  <c r="U120" i="20"/>
  <c r="U165" i="20" s="1"/>
  <c r="U210" i="20" s="1"/>
  <c r="U29" i="21" s="1"/>
  <c r="U128" i="20"/>
  <c r="U173" i="20" s="1"/>
  <c r="U218" i="20" s="1"/>
  <c r="U37" i="21" s="1"/>
  <c r="W96" i="20"/>
  <c r="W141" i="20" s="1"/>
  <c r="W186" i="20" s="1"/>
  <c r="W5" i="21" s="1"/>
  <c r="W100" i="20"/>
  <c r="W145" i="20" s="1"/>
  <c r="W190" i="20" s="1"/>
  <c r="W9" i="21" s="1"/>
  <c r="W104" i="20"/>
  <c r="W149" i="20" s="1"/>
  <c r="W194" i="20" s="1"/>
  <c r="W13" i="21" s="1"/>
  <c r="W95" i="20"/>
  <c r="W140" i="20" s="1"/>
  <c r="W185" i="20" s="1"/>
  <c r="W4" i="21" s="1"/>
  <c r="W99" i="20"/>
  <c r="W144" i="20" s="1"/>
  <c r="W189" i="20" s="1"/>
  <c r="W8" i="21" s="1"/>
  <c r="W103" i="20"/>
  <c r="W148" i="20" s="1"/>
  <c r="W193" i="20" s="1"/>
  <c r="W12" i="21" s="1"/>
  <c r="W97" i="20"/>
  <c r="W142" i="20" s="1"/>
  <c r="W187" i="20" s="1"/>
  <c r="W6" i="21" s="1"/>
  <c r="W108" i="20"/>
  <c r="W153" i="20" s="1"/>
  <c r="W198" i="20" s="1"/>
  <c r="W17" i="21" s="1"/>
  <c r="W112" i="20"/>
  <c r="W157" i="20" s="1"/>
  <c r="W202" i="20" s="1"/>
  <c r="W21" i="21" s="1"/>
  <c r="W116" i="20"/>
  <c r="W161" i="20" s="1"/>
  <c r="W206" i="20" s="1"/>
  <c r="W25" i="21" s="1"/>
  <c r="W120" i="20"/>
  <c r="W165" i="20" s="1"/>
  <c r="W210" i="20" s="1"/>
  <c r="W29" i="21" s="1"/>
  <c r="W124" i="20"/>
  <c r="W169" i="20" s="1"/>
  <c r="W214" i="20" s="1"/>
  <c r="W33" i="21" s="1"/>
  <c r="W128" i="20"/>
  <c r="W173" i="20" s="1"/>
  <c r="W218" i="20" s="1"/>
  <c r="W37" i="21" s="1"/>
  <c r="W132" i="20"/>
  <c r="W177" i="20" s="1"/>
  <c r="W222" i="20" s="1"/>
  <c r="W41" i="21" s="1"/>
  <c r="W94" i="20"/>
  <c r="W139" i="20" s="1"/>
  <c r="W184" i="20" s="1"/>
  <c r="W3" i="21" s="1"/>
  <c r="W102" i="20"/>
  <c r="W147" i="20" s="1"/>
  <c r="W192" i="20" s="1"/>
  <c r="W11" i="21" s="1"/>
  <c r="W93" i="20"/>
  <c r="W138" i="20" s="1"/>
  <c r="W183" i="20" s="1"/>
  <c r="W2" i="21" s="1"/>
  <c r="W101" i="20"/>
  <c r="W146" i="20" s="1"/>
  <c r="W191" i="20" s="1"/>
  <c r="W10" i="21" s="1"/>
  <c r="W106" i="20"/>
  <c r="W151" i="20" s="1"/>
  <c r="W196" i="20" s="1"/>
  <c r="W15" i="21" s="1"/>
  <c r="W110" i="20"/>
  <c r="W155" i="20" s="1"/>
  <c r="W200" i="20" s="1"/>
  <c r="W19" i="21" s="1"/>
  <c r="W114" i="20"/>
  <c r="W159" i="20" s="1"/>
  <c r="W204" i="20" s="1"/>
  <c r="W23" i="21" s="1"/>
  <c r="W105" i="20"/>
  <c r="W150" i="20" s="1"/>
  <c r="W195" i="20" s="1"/>
  <c r="W14" i="21" s="1"/>
  <c r="W109" i="20"/>
  <c r="W154" i="20" s="1"/>
  <c r="W199" i="20" s="1"/>
  <c r="W18" i="21" s="1"/>
  <c r="W113" i="20"/>
  <c r="W158" i="20" s="1"/>
  <c r="W203" i="20" s="1"/>
  <c r="W22" i="21" s="1"/>
  <c r="W115" i="20"/>
  <c r="W160" i="20" s="1"/>
  <c r="W205" i="20" s="1"/>
  <c r="W24" i="21" s="1"/>
  <c r="W118" i="20"/>
  <c r="W163" i="20" s="1"/>
  <c r="W208" i="20" s="1"/>
  <c r="W27" i="21" s="1"/>
  <c r="W126" i="20"/>
  <c r="W171" i="20" s="1"/>
  <c r="W216" i="20" s="1"/>
  <c r="W35" i="21" s="1"/>
  <c r="W134" i="20"/>
  <c r="W179" i="20" s="1"/>
  <c r="W224" i="20" s="1"/>
  <c r="W43" i="21" s="1"/>
  <c r="W117" i="20"/>
  <c r="W162" i="20" s="1"/>
  <c r="W207" i="20" s="1"/>
  <c r="W26" i="21" s="1"/>
  <c r="W125" i="20"/>
  <c r="W170" i="20" s="1"/>
  <c r="W215" i="20" s="1"/>
  <c r="W34" i="21" s="1"/>
  <c r="W133" i="20"/>
  <c r="W178" i="20" s="1"/>
  <c r="W223" i="20" s="1"/>
  <c r="W42" i="21" s="1"/>
  <c r="W111" i="20"/>
  <c r="W156" i="20" s="1"/>
  <c r="W201" i="20" s="1"/>
  <c r="W20" i="21" s="1"/>
  <c r="W123" i="20"/>
  <c r="W168" i="20" s="1"/>
  <c r="W213" i="20" s="1"/>
  <c r="W32" i="21" s="1"/>
  <c r="W131" i="20"/>
  <c r="W176" i="20" s="1"/>
  <c r="W221" i="20" s="1"/>
  <c r="W40" i="21" s="1"/>
  <c r="W122" i="20"/>
  <c r="W167" i="20" s="1"/>
  <c r="W212" i="20" s="1"/>
  <c r="W31" i="21" s="1"/>
  <c r="W130" i="20"/>
  <c r="W175" i="20" s="1"/>
  <c r="W220" i="20" s="1"/>
  <c r="W39" i="21" s="1"/>
  <c r="W107" i="20"/>
  <c r="W152" i="20" s="1"/>
  <c r="W197" i="20" s="1"/>
  <c r="W16" i="21" s="1"/>
  <c r="W119" i="20"/>
  <c r="W164" i="20" s="1"/>
  <c r="W209" i="20" s="1"/>
  <c r="W28" i="21" s="1"/>
  <c r="W127" i="20"/>
  <c r="W172" i="20" s="1"/>
  <c r="W217" i="20" s="1"/>
  <c r="W36" i="21" s="1"/>
  <c r="W98" i="20"/>
  <c r="W143" i="20" s="1"/>
  <c r="W188" i="20" s="1"/>
  <c r="W7" i="21" s="1"/>
  <c r="W121" i="20"/>
  <c r="W166" i="20" s="1"/>
  <c r="W211" i="20" s="1"/>
  <c r="W30" i="21" s="1"/>
  <c r="W129" i="20"/>
  <c r="W174" i="20" s="1"/>
  <c r="W219" i="20" s="1"/>
  <c r="W38" i="21" s="1"/>
  <c r="Z94" i="20"/>
  <c r="Z139" i="20" s="1"/>
  <c r="Z184" i="20" s="1"/>
  <c r="Z3" i="21" s="1"/>
  <c r="Z98" i="20"/>
  <c r="Z143" i="20" s="1"/>
  <c r="Z188" i="20" s="1"/>
  <c r="Z7" i="21" s="1"/>
  <c r="Z102" i="20"/>
  <c r="Z147" i="20" s="1"/>
  <c r="Z192" i="20" s="1"/>
  <c r="Z11" i="21" s="1"/>
  <c r="Z97" i="20"/>
  <c r="Z142" i="20" s="1"/>
  <c r="Z187" i="20" s="1"/>
  <c r="Z6" i="21" s="1"/>
  <c r="Z101" i="20"/>
  <c r="Z146" i="20" s="1"/>
  <c r="Z191" i="20" s="1"/>
  <c r="Z10" i="21" s="1"/>
  <c r="Z106" i="20"/>
  <c r="Z151" i="20" s="1"/>
  <c r="Z196" i="20" s="1"/>
  <c r="Z15" i="21" s="1"/>
  <c r="Z110" i="20"/>
  <c r="Z155" i="20" s="1"/>
  <c r="Z200" i="20" s="1"/>
  <c r="Z19" i="21" s="1"/>
  <c r="Z114" i="20"/>
  <c r="Z159" i="20" s="1"/>
  <c r="Z204" i="20" s="1"/>
  <c r="Z23" i="21" s="1"/>
  <c r="Z118" i="20"/>
  <c r="Z163" i="20" s="1"/>
  <c r="Z208" i="20" s="1"/>
  <c r="Z27" i="21" s="1"/>
  <c r="Z122" i="20"/>
  <c r="Z167" i="20" s="1"/>
  <c r="Z212" i="20" s="1"/>
  <c r="Z31" i="21" s="1"/>
  <c r="Z126" i="20"/>
  <c r="Z171" i="20" s="1"/>
  <c r="Z216" i="20" s="1"/>
  <c r="Z35" i="21" s="1"/>
  <c r="Z130" i="20"/>
  <c r="Z175" i="20" s="1"/>
  <c r="Z220" i="20" s="1"/>
  <c r="Z39" i="21" s="1"/>
  <c r="Z134" i="20"/>
  <c r="Z179" i="20" s="1"/>
  <c r="Z224" i="20" s="1"/>
  <c r="Z43" i="21" s="1"/>
  <c r="Z96" i="20"/>
  <c r="Z141" i="20" s="1"/>
  <c r="Z186" i="20" s="1"/>
  <c r="Z5" i="21" s="1"/>
  <c r="Z105" i="20"/>
  <c r="Z150" i="20" s="1"/>
  <c r="Z195" i="20" s="1"/>
  <c r="Z14" i="21" s="1"/>
  <c r="Z109" i="20"/>
  <c r="Z154" i="20" s="1"/>
  <c r="Z199" i="20" s="1"/>
  <c r="Z18" i="21" s="1"/>
  <c r="Z113" i="20"/>
  <c r="Z158" i="20" s="1"/>
  <c r="Z203" i="20" s="1"/>
  <c r="Z22" i="21" s="1"/>
  <c r="Z117" i="20"/>
  <c r="Z162" i="20" s="1"/>
  <c r="Z207" i="20" s="1"/>
  <c r="Z26" i="21" s="1"/>
  <c r="Z121" i="20"/>
  <c r="Z166" i="20" s="1"/>
  <c r="Z211" i="20" s="1"/>
  <c r="Z30" i="21" s="1"/>
  <c r="Z125" i="20"/>
  <c r="Z170" i="20" s="1"/>
  <c r="Z215" i="20" s="1"/>
  <c r="Z34" i="21" s="1"/>
  <c r="Z129" i="20"/>
  <c r="Z174" i="20" s="1"/>
  <c r="Z219" i="20" s="1"/>
  <c r="Z38" i="21" s="1"/>
  <c r="Z133" i="20"/>
  <c r="Z178" i="20" s="1"/>
  <c r="Z223" i="20" s="1"/>
  <c r="Z42" i="21" s="1"/>
  <c r="Z104" i="20"/>
  <c r="Z149" i="20" s="1"/>
  <c r="Z194" i="20" s="1"/>
  <c r="Z13" i="21" s="1"/>
  <c r="Z108" i="20"/>
  <c r="Z153" i="20" s="1"/>
  <c r="Z198" i="20" s="1"/>
  <c r="Z17" i="21" s="1"/>
  <c r="Z112" i="20"/>
  <c r="Z157" i="20" s="1"/>
  <c r="Z202" i="20" s="1"/>
  <c r="Z21" i="21" s="1"/>
  <c r="Z116" i="20"/>
  <c r="Z161" i="20" s="1"/>
  <c r="Z206" i="20" s="1"/>
  <c r="Z25" i="21" s="1"/>
  <c r="Z120" i="20"/>
  <c r="Z165" i="20" s="1"/>
  <c r="Z210" i="20" s="1"/>
  <c r="Z29" i="21" s="1"/>
  <c r="Z124" i="20"/>
  <c r="Z169" i="20" s="1"/>
  <c r="Z214" i="20" s="1"/>
  <c r="Z33" i="21" s="1"/>
  <c r="Z128" i="20"/>
  <c r="Z173" i="20" s="1"/>
  <c r="Z218" i="20" s="1"/>
  <c r="Z37" i="21" s="1"/>
  <c r="Z132" i="20"/>
  <c r="Z177" i="20" s="1"/>
  <c r="Z222" i="20" s="1"/>
  <c r="Z41" i="21" s="1"/>
  <c r="Z100" i="20"/>
  <c r="Z145" i="20" s="1"/>
  <c r="Z190" i="20" s="1"/>
  <c r="Z9" i="21" s="1"/>
  <c r="Z99" i="20"/>
  <c r="Z144" i="20" s="1"/>
  <c r="Z189" i="20" s="1"/>
  <c r="Z8" i="21" s="1"/>
  <c r="Z119" i="20"/>
  <c r="Z164" i="20" s="1"/>
  <c r="Z209" i="20" s="1"/>
  <c r="Z28" i="21" s="1"/>
  <c r="Z127" i="20"/>
  <c r="Z172" i="20" s="1"/>
  <c r="Z217" i="20" s="1"/>
  <c r="Z36" i="21" s="1"/>
  <c r="Z93" i="20"/>
  <c r="Z138" i="20" s="1"/>
  <c r="Z183" i="20" s="1"/>
  <c r="Z2" i="21" s="1"/>
  <c r="Z115" i="20"/>
  <c r="Z160" i="20" s="1"/>
  <c r="Z205" i="20" s="1"/>
  <c r="Z24" i="21" s="1"/>
  <c r="Z103" i="20"/>
  <c r="Z148" i="20" s="1"/>
  <c r="Z193" i="20" s="1"/>
  <c r="Z12" i="21" s="1"/>
  <c r="Z111" i="20"/>
  <c r="Z156" i="20" s="1"/>
  <c r="Z201" i="20" s="1"/>
  <c r="Z20" i="21" s="1"/>
  <c r="Z95" i="20"/>
  <c r="Z140" i="20" s="1"/>
  <c r="Z185" i="20" s="1"/>
  <c r="Z4" i="21" s="1"/>
  <c r="Z123" i="20"/>
  <c r="Z168" i="20" s="1"/>
  <c r="Z213" i="20" s="1"/>
  <c r="Z32" i="21" s="1"/>
  <c r="Z131" i="20"/>
  <c r="Z176" i="20" s="1"/>
  <c r="Z221" i="20" s="1"/>
  <c r="Z40" i="21" s="1"/>
  <c r="Z107" i="20"/>
  <c r="Z152" i="20" s="1"/>
  <c r="Z197" i="20" s="1"/>
  <c r="Z16" i="21" s="1"/>
  <c r="S94" i="20"/>
  <c r="S139" i="20" s="1"/>
  <c r="S184" i="20" s="1"/>
  <c r="S3" i="21" s="1"/>
  <c r="S98" i="20"/>
  <c r="S143" i="20" s="1"/>
  <c r="S188" i="20" s="1"/>
  <c r="S7" i="21" s="1"/>
  <c r="S102" i="20"/>
  <c r="S147" i="20" s="1"/>
  <c r="S192" i="20" s="1"/>
  <c r="S11" i="21" s="1"/>
  <c r="S97" i="20"/>
  <c r="S142" i="20" s="1"/>
  <c r="S187" i="20" s="1"/>
  <c r="S6" i="21" s="1"/>
  <c r="S101" i="20"/>
  <c r="S146" i="20" s="1"/>
  <c r="S191" i="20" s="1"/>
  <c r="S10" i="21" s="1"/>
  <c r="S95" i="20"/>
  <c r="S140" i="20" s="1"/>
  <c r="S185" i="20" s="1"/>
  <c r="S4" i="21" s="1"/>
  <c r="S103" i="20"/>
  <c r="S148" i="20" s="1"/>
  <c r="S193" i="20" s="1"/>
  <c r="S12" i="21" s="1"/>
  <c r="S106" i="20"/>
  <c r="S151" i="20" s="1"/>
  <c r="S196" i="20" s="1"/>
  <c r="S15" i="21" s="1"/>
  <c r="S110" i="20"/>
  <c r="S155" i="20" s="1"/>
  <c r="S200" i="20" s="1"/>
  <c r="S19" i="21" s="1"/>
  <c r="S114" i="20"/>
  <c r="S159" i="20" s="1"/>
  <c r="S204" i="20" s="1"/>
  <c r="S23" i="21" s="1"/>
  <c r="S118" i="20"/>
  <c r="S163" i="20" s="1"/>
  <c r="S208" i="20" s="1"/>
  <c r="S27" i="21" s="1"/>
  <c r="S122" i="20"/>
  <c r="S167" i="20" s="1"/>
  <c r="S212" i="20" s="1"/>
  <c r="S31" i="21" s="1"/>
  <c r="S126" i="20"/>
  <c r="S171" i="20" s="1"/>
  <c r="S216" i="20" s="1"/>
  <c r="S35" i="21" s="1"/>
  <c r="S130" i="20"/>
  <c r="S175" i="20" s="1"/>
  <c r="S220" i="20" s="1"/>
  <c r="S39" i="21" s="1"/>
  <c r="S134" i="20"/>
  <c r="S179" i="20" s="1"/>
  <c r="S224" i="20" s="1"/>
  <c r="S43" i="21" s="1"/>
  <c r="S100" i="20"/>
  <c r="S145" i="20" s="1"/>
  <c r="S190" i="20" s="1"/>
  <c r="S9" i="21" s="1"/>
  <c r="S99" i="20"/>
  <c r="S144" i="20" s="1"/>
  <c r="S189" i="20" s="1"/>
  <c r="S8" i="21" s="1"/>
  <c r="S108" i="20"/>
  <c r="S153" i="20" s="1"/>
  <c r="S198" i="20" s="1"/>
  <c r="S17" i="21" s="1"/>
  <c r="S112" i="20"/>
  <c r="S157" i="20" s="1"/>
  <c r="S202" i="20" s="1"/>
  <c r="S21" i="21" s="1"/>
  <c r="S116" i="20"/>
  <c r="S161" i="20" s="1"/>
  <c r="S206" i="20" s="1"/>
  <c r="S25" i="21" s="1"/>
  <c r="S107" i="20"/>
  <c r="S152" i="20" s="1"/>
  <c r="S197" i="20" s="1"/>
  <c r="S16" i="21" s="1"/>
  <c r="S111" i="20"/>
  <c r="S156" i="20" s="1"/>
  <c r="S201" i="20" s="1"/>
  <c r="S20" i="21" s="1"/>
  <c r="S115" i="20"/>
  <c r="S160" i="20" s="1"/>
  <c r="S205" i="20" s="1"/>
  <c r="S24" i="21" s="1"/>
  <c r="S113" i="20"/>
  <c r="S158" i="20" s="1"/>
  <c r="S203" i="20" s="1"/>
  <c r="S22" i="21" s="1"/>
  <c r="S117" i="20"/>
  <c r="S162" i="20" s="1"/>
  <c r="S207" i="20" s="1"/>
  <c r="S26" i="21" s="1"/>
  <c r="S96" i="20"/>
  <c r="S141" i="20" s="1"/>
  <c r="S186" i="20" s="1"/>
  <c r="S5" i="21" s="1"/>
  <c r="S132" i="20"/>
  <c r="S177" i="20" s="1"/>
  <c r="S222" i="20" s="1"/>
  <c r="S41" i="21" s="1"/>
  <c r="S123" i="20"/>
  <c r="S168" i="20" s="1"/>
  <c r="S213" i="20" s="1"/>
  <c r="S32" i="21" s="1"/>
  <c r="S131" i="20"/>
  <c r="S176" i="20" s="1"/>
  <c r="S221" i="20" s="1"/>
  <c r="S40" i="21" s="1"/>
  <c r="S109" i="20"/>
  <c r="S154" i="20" s="1"/>
  <c r="S199" i="20" s="1"/>
  <c r="S18" i="21" s="1"/>
  <c r="S121" i="20"/>
  <c r="S166" i="20" s="1"/>
  <c r="S211" i="20" s="1"/>
  <c r="S30" i="21" s="1"/>
  <c r="S129" i="20"/>
  <c r="S174" i="20" s="1"/>
  <c r="S219" i="20" s="1"/>
  <c r="S38" i="21" s="1"/>
  <c r="S120" i="20"/>
  <c r="S165" i="20" s="1"/>
  <c r="S210" i="20" s="1"/>
  <c r="S29" i="21" s="1"/>
  <c r="S128" i="20"/>
  <c r="S173" i="20" s="1"/>
  <c r="S218" i="20" s="1"/>
  <c r="S37" i="21" s="1"/>
  <c r="S133" i="20"/>
  <c r="S178" i="20" s="1"/>
  <c r="S223" i="20" s="1"/>
  <c r="S42" i="21" s="1"/>
  <c r="S105" i="20"/>
  <c r="S150" i="20" s="1"/>
  <c r="S195" i="20" s="1"/>
  <c r="S14" i="21" s="1"/>
  <c r="S93" i="20"/>
  <c r="S138" i="20" s="1"/>
  <c r="S183" i="20" s="1"/>
  <c r="S2" i="21" s="1"/>
  <c r="S125" i="20"/>
  <c r="S170" i="20" s="1"/>
  <c r="S215" i="20" s="1"/>
  <c r="S34" i="21" s="1"/>
  <c r="S124" i="20"/>
  <c r="S169" i="20" s="1"/>
  <c r="S214" i="20" s="1"/>
  <c r="S33" i="21" s="1"/>
  <c r="S104" i="20"/>
  <c r="S149" i="20" s="1"/>
  <c r="S194" i="20" s="1"/>
  <c r="S13" i="21" s="1"/>
  <c r="S119" i="20"/>
  <c r="S164" i="20" s="1"/>
  <c r="S209" i="20" s="1"/>
  <c r="S28" i="21" s="1"/>
  <c r="S127" i="20"/>
  <c r="S172" i="20" s="1"/>
  <c r="S217" i="20" s="1"/>
  <c r="S36" i="21" s="1"/>
  <c r="AC95" i="20"/>
  <c r="AC140" i="20" s="1"/>
  <c r="AC185" i="20" s="1"/>
  <c r="AC4" i="21" s="1"/>
  <c r="AC99" i="20"/>
  <c r="AC144" i="20" s="1"/>
  <c r="AC189" i="20" s="1"/>
  <c r="AC8" i="21" s="1"/>
  <c r="AC103" i="20"/>
  <c r="AC148" i="20" s="1"/>
  <c r="AC193" i="20" s="1"/>
  <c r="AC12" i="21" s="1"/>
  <c r="AC94" i="20"/>
  <c r="AC139" i="20" s="1"/>
  <c r="AC184" i="20" s="1"/>
  <c r="AC3" i="21" s="1"/>
  <c r="AC98" i="20"/>
  <c r="AC143" i="20" s="1"/>
  <c r="AC188" i="20" s="1"/>
  <c r="AC7" i="21" s="1"/>
  <c r="AC102" i="20"/>
  <c r="AC147" i="20" s="1"/>
  <c r="AC192" i="20" s="1"/>
  <c r="AC11" i="21" s="1"/>
  <c r="AC100" i="20"/>
  <c r="AC145" i="20" s="1"/>
  <c r="AC190" i="20" s="1"/>
  <c r="AC9" i="21" s="1"/>
  <c r="AC93" i="20"/>
  <c r="AC138" i="20" s="1"/>
  <c r="AC183" i="20" s="1"/>
  <c r="AC2" i="21" s="1"/>
  <c r="AC107" i="20"/>
  <c r="AC152" i="20" s="1"/>
  <c r="AC197" i="20" s="1"/>
  <c r="AC16" i="21" s="1"/>
  <c r="AC111" i="20"/>
  <c r="AC156" i="20" s="1"/>
  <c r="AC201" i="20" s="1"/>
  <c r="AC20" i="21" s="1"/>
  <c r="AC115" i="20"/>
  <c r="AC160" i="20" s="1"/>
  <c r="AC205" i="20" s="1"/>
  <c r="AC24" i="21" s="1"/>
  <c r="AC119" i="20"/>
  <c r="AC164" i="20" s="1"/>
  <c r="AC209" i="20" s="1"/>
  <c r="AC28" i="21" s="1"/>
  <c r="AC123" i="20"/>
  <c r="AC168" i="20" s="1"/>
  <c r="AC213" i="20" s="1"/>
  <c r="AC32" i="21" s="1"/>
  <c r="AC127" i="20"/>
  <c r="AC172" i="20" s="1"/>
  <c r="AC217" i="20" s="1"/>
  <c r="AC36" i="21" s="1"/>
  <c r="AC131" i="20"/>
  <c r="AC176" i="20" s="1"/>
  <c r="AC221" i="20" s="1"/>
  <c r="AC40" i="21" s="1"/>
  <c r="AC97" i="20"/>
  <c r="AC142" i="20" s="1"/>
  <c r="AC187" i="20" s="1"/>
  <c r="AC6" i="21" s="1"/>
  <c r="AC96" i="20"/>
  <c r="AC141" i="20" s="1"/>
  <c r="AC186" i="20" s="1"/>
  <c r="AC5" i="21" s="1"/>
  <c r="AC105" i="20"/>
  <c r="AC150" i="20" s="1"/>
  <c r="AC195" i="20" s="1"/>
  <c r="AC14" i="21" s="1"/>
  <c r="AC109" i="20"/>
  <c r="AC154" i="20" s="1"/>
  <c r="AC199" i="20" s="1"/>
  <c r="AC18" i="21" s="1"/>
  <c r="AC113" i="20"/>
  <c r="AC158" i="20" s="1"/>
  <c r="AC203" i="20" s="1"/>
  <c r="AC22" i="21" s="1"/>
  <c r="AC104" i="20"/>
  <c r="AC149" i="20" s="1"/>
  <c r="AC194" i="20" s="1"/>
  <c r="AC13" i="21" s="1"/>
  <c r="AC108" i="20"/>
  <c r="AC153" i="20" s="1"/>
  <c r="AC198" i="20" s="1"/>
  <c r="AC17" i="21" s="1"/>
  <c r="AC112" i="20"/>
  <c r="AC157" i="20" s="1"/>
  <c r="AC202" i="20" s="1"/>
  <c r="AC21" i="21" s="1"/>
  <c r="AC129" i="20"/>
  <c r="AC174" i="20" s="1"/>
  <c r="AC219" i="20" s="1"/>
  <c r="AC38" i="21" s="1"/>
  <c r="AC120" i="20"/>
  <c r="AC165" i="20" s="1"/>
  <c r="AC210" i="20" s="1"/>
  <c r="AC29" i="21" s="1"/>
  <c r="AC128" i="20"/>
  <c r="AC173" i="20" s="1"/>
  <c r="AC218" i="20" s="1"/>
  <c r="AC37" i="21" s="1"/>
  <c r="AC114" i="20"/>
  <c r="AC159" i="20" s="1"/>
  <c r="AC204" i="20" s="1"/>
  <c r="AC23" i="21" s="1"/>
  <c r="AC118" i="20"/>
  <c r="AC163" i="20" s="1"/>
  <c r="AC208" i="20" s="1"/>
  <c r="AC27" i="21" s="1"/>
  <c r="AC126" i="20"/>
  <c r="AC171" i="20" s="1"/>
  <c r="AC216" i="20" s="1"/>
  <c r="AC35" i="21" s="1"/>
  <c r="AC134" i="20"/>
  <c r="AC179" i="20" s="1"/>
  <c r="AC224" i="20" s="1"/>
  <c r="AC43" i="21" s="1"/>
  <c r="AC101" i="20"/>
  <c r="AC146" i="20" s="1"/>
  <c r="AC191" i="20" s="1"/>
  <c r="AC10" i="21" s="1"/>
  <c r="AC117" i="20"/>
  <c r="AC162" i="20" s="1"/>
  <c r="AC207" i="20" s="1"/>
  <c r="AC26" i="21" s="1"/>
  <c r="AC125" i="20"/>
  <c r="AC170" i="20" s="1"/>
  <c r="AC215" i="20" s="1"/>
  <c r="AC34" i="21" s="1"/>
  <c r="AC133" i="20"/>
  <c r="AC178" i="20" s="1"/>
  <c r="AC223" i="20" s="1"/>
  <c r="AC42" i="21" s="1"/>
  <c r="AC110" i="20"/>
  <c r="AC155" i="20" s="1"/>
  <c r="AC200" i="20" s="1"/>
  <c r="AC19" i="21" s="1"/>
  <c r="AC106" i="20"/>
  <c r="AC151" i="20" s="1"/>
  <c r="AC196" i="20" s="1"/>
  <c r="AC15" i="21" s="1"/>
  <c r="AC122" i="20"/>
  <c r="AC167" i="20" s="1"/>
  <c r="AC212" i="20" s="1"/>
  <c r="AC31" i="21" s="1"/>
  <c r="AC130" i="20"/>
  <c r="AC175" i="20" s="1"/>
  <c r="AC220" i="20" s="1"/>
  <c r="AC39" i="21" s="1"/>
  <c r="AC121" i="20"/>
  <c r="AC166" i="20" s="1"/>
  <c r="AC211" i="20" s="1"/>
  <c r="AC30" i="21" s="1"/>
  <c r="AC116" i="20"/>
  <c r="AC161" i="20" s="1"/>
  <c r="AC206" i="20" s="1"/>
  <c r="AC25" i="21" s="1"/>
  <c r="AC124" i="20"/>
  <c r="AC169" i="20" s="1"/>
  <c r="AC214" i="20" s="1"/>
  <c r="AC33" i="21" s="1"/>
  <c r="AC132" i="20"/>
  <c r="AC177" i="20" s="1"/>
  <c r="AC222" i="20" s="1"/>
  <c r="AC41" i="21" s="1"/>
  <c r="H97" i="20"/>
  <c r="H142" i="20" s="1"/>
  <c r="H187" i="20" s="1"/>
  <c r="H6" i="21" s="1"/>
  <c r="H101" i="20"/>
  <c r="H146" i="20" s="1"/>
  <c r="H191" i="20" s="1"/>
  <c r="H10" i="21" s="1"/>
  <c r="H96" i="20"/>
  <c r="H141" i="20" s="1"/>
  <c r="H186" i="20" s="1"/>
  <c r="H5" i="21" s="1"/>
  <c r="H100" i="20"/>
  <c r="H145" i="20" s="1"/>
  <c r="H190" i="20" s="1"/>
  <c r="H9" i="21" s="1"/>
  <c r="H104" i="20"/>
  <c r="H149" i="20" s="1"/>
  <c r="H194" i="20" s="1"/>
  <c r="H13" i="21" s="1"/>
  <c r="H105" i="20"/>
  <c r="H150" i="20" s="1"/>
  <c r="H195" i="20" s="1"/>
  <c r="H14" i="21" s="1"/>
  <c r="H109" i="20"/>
  <c r="H154" i="20" s="1"/>
  <c r="H199" i="20" s="1"/>
  <c r="H18" i="21" s="1"/>
  <c r="H113" i="20"/>
  <c r="H158" i="20" s="1"/>
  <c r="H203" i="20" s="1"/>
  <c r="H22" i="21" s="1"/>
  <c r="H117" i="20"/>
  <c r="H162" i="20" s="1"/>
  <c r="H207" i="20" s="1"/>
  <c r="H26" i="21" s="1"/>
  <c r="H121" i="20"/>
  <c r="H166" i="20" s="1"/>
  <c r="H211" i="20" s="1"/>
  <c r="H30" i="21" s="1"/>
  <c r="H125" i="20"/>
  <c r="H170" i="20" s="1"/>
  <c r="H215" i="20" s="1"/>
  <c r="H34" i="21" s="1"/>
  <c r="H129" i="20"/>
  <c r="H174" i="20" s="1"/>
  <c r="H219" i="20" s="1"/>
  <c r="H38" i="21" s="1"/>
  <c r="H133" i="20"/>
  <c r="H178" i="20" s="1"/>
  <c r="H223" i="20" s="1"/>
  <c r="H42" i="21" s="1"/>
  <c r="H95" i="20"/>
  <c r="H140" i="20" s="1"/>
  <c r="H185" i="20" s="1"/>
  <c r="H4" i="21" s="1"/>
  <c r="H103" i="20"/>
  <c r="H148" i="20" s="1"/>
  <c r="H193" i="20" s="1"/>
  <c r="H12" i="21" s="1"/>
  <c r="H108" i="20"/>
  <c r="H153" i="20" s="1"/>
  <c r="H198" i="20" s="1"/>
  <c r="H17" i="21" s="1"/>
  <c r="H112" i="20"/>
  <c r="H157" i="20" s="1"/>
  <c r="H202" i="20" s="1"/>
  <c r="H21" i="21" s="1"/>
  <c r="H116" i="20"/>
  <c r="H161" i="20" s="1"/>
  <c r="H206" i="20" s="1"/>
  <c r="H25" i="21" s="1"/>
  <c r="H120" i="20"/>
  <c r="H165" i="20" s="1"/>
  <c r="H210" i="20" s="1"/>
  <c r="H29" i="21" s="1"/>
  <c r="H124" i="20"/>
  <c r="H169" i="20" s="1"/>
  <c r="H214" i="20" s="1"/>
  <c r="H33" i="21" s="1"/>
  <c r="H128" i="20"/>
  <c r="H173" i="20" s="1"/>
  <c r="H218" i="20" s="1"/>
  <c r="H37" i="21" s="1"/>
  <c r="H132" i="20"/>
  <c r="H177" i="20" s="1"/>
  <c r="H222" i="20" s="1"/>
  <c r="H41" i="21" s="1"/>
  <c r="H107" i="20"/>
  <c r="H152" i="20" s="1"/>
  <c r="H197" i="20" s="1"/>
  <c r="H16" i="21" s="1"/>
  <c r="H111" i="20"/>
  <c r="H156" i="20" s="1"/>
  <c r="H201" i="20" s="1"/>
  <c r="H20" i="21" s="1"/>
  <c r="H115" i="20"/>
  <c r="H160" i="20" s="1"/>
  <c r="H205" i="20" s="1"/>
  <c r="H24" i="21" s="1"/>
  <c r="H119" i="20"/>
  <c r="H164" i="20" s="1"/>
  <c r="H209" i="20" s="1"/>
  <c r="H28" i="21" s="1"/>
  <c r="H123" i="20"/>
  <c r="H168" i="20" s="1"/>
  <c r="H213" i="20" s="1"/>
  <c r="H32" i="21" s="1"/>
  <c r="H127" i="20"/>
  <c r="H172" i="20" s="1"/>
  <c r="H217" i="20" s="1"/>
  <c r="H36" i="21" s="1"/>
  <c r="H131" i="20"/>
  <c r="H176" i="20" s="1"/>
  <c r="H221" i="20" s="1"/>
  <c r="H40" i="21" s="1"/>
  <c r="H99" i="20"/>
  <c r="H144" i="20" s="1"/>
  <c r="H189" i="20" s="1"/>
  <c r="H8" i="21" s="1"/>
  <c r="H98" i="20"/>
  <c r="H143" i="20" s="1"/>
  <c r="H188" i="20" s="1"/>
  <c r="H7" i="21" s="1"/>
  <c r="H118" i="20"/>
  <c r="H163" i="20" s="1"/>
  <c r="H208" i="20" s="1"/>
  <c r="H27" i="21" s="1"/>
  <c r="H126" i="20"/>
  <c r="H171" i="20" s="1"/>
  <c r="H216" i="20" s="1"/>
  <c r="H35" i="21" s="1"/>
  <c r="H134" i="20"/>
  <c r="H179" i="20" s="1"/>
  <c r="H224" i="20" s="1"/>
  <c r="H43" i="21" s="1"/>
  <c r="H93" i="20"/>
  <c r="H138" i="20" s="1"/>
  <c r="H183" i="20" s="1"/>
  <c r="H2" i="21" s="1"/>
  <c r="H110" i="20"/>
  <c r="H155" i="20" s="1"/>
  <c r="H200" i="20" s="1"/>
  <c r="H19" i="21" s="1"/>
  <c r="H106" i="20"/>
  <c r="H151" i="20" s="1"/>
  <c r="H196" i="20" s="1"/>
  <c r="H15" i="21" s="1"/>
  <c r="H102" i="20"/>
  <c r="H147" i="20" s="1"/>
  <c r="H192" i="20" s="1"/>
  <c r="H11" i="21" s="1"/>
  <c r="H122" i="20"/>
  <c r="H167" i="20" s="1"/>
  <c r="H212" i="20" s="1"/>
  <c r="H31" i="21" s="1"/>
  <c r="H130" i="20"/>
  <c r="H175" i="20" s="1"/>
  <c r="H220" i="20" s="1"/>
  <c r="H39" i="21" s="1"/>
  <c r="H94" i="20"/>
  <c r="H139" i="20" s="1"/>
  <c r="H184" i="20" s="1"/>
  <c r="H3" i="21" s="1"/>
  <c r="H114" i="20"/>
  <c r="H159" i="20" s="1"/>
  <c r="H204" i="20" s="1"/>
  <c r="H23" i="21" s="1"/>
  <c r="AE96" i="20"/>
  <c r="AE141" i="20" s="1"/>
  <c r="AE186" i="20" s="1"/>
  <c r="AE5" i="21" s="1"/>
  <c r="AE100" i="20"/>
  <c r="AE145" i="20" s="1"/>
  <c r="AE190" i="20" s="1"/>
  <c r="AE9" i="21" s="1"/>
  <c r="AE95" i="20"/>
  <c r="AE140" i="20" s="1"/>
  <c r="AE185" i="20" s="1"/>
  <c r="AE4" i="21" s="1"/>
  <c r="AE99" i="20"/>
  <c r="AE144" i="20" s="1"/>
  <c r="AE189" i="20" s="1"/>
  <c r="AE8" i="21" s="1"/>
  <c r="AE103" i="20"/>
  <c r="AE148" i="20" s="1"/>
  <c r="AE193" i="20" s="1"/>
  <c r="AE12" i="21" s="1"/>
  <c r="AE101" i="20"/>
  <c r="AE146" i="20" s="1"/>
  <c r="AE191" i="20" s="1"/>
  <c r="AE10" i="21" s="1"/>
  <c r="AE104" i="20"/>
  <c r="AE149" i="20" s="1"/>
  <c r="AE194" i="20" s="1"/>
  <c r="AE13" i="21" s="1"/>
  <c r="AE108" i="20"/>
  <c r="AE153" i="20" s="1"/>
  <c r="AE198" i="20" s="1"/>
  <c r="AE17" i="21" s="1"/>
  <c r="AE112" i="20"/>
  <c r="AE157" i="20" s="1"/>
  <c r="AE202" i="20" s="1"/>
  <c r="AE21" i="21" s="1"/>
  <c r="AE116" i="20"/>
  <c r="AE161" i="20" s="1"/>
  <c r="AE206" i="20" s="1"/>
  <c r="AE25" i="21" s="1"/>
  <c r="AE120" i="20"/>
  <c r="AE165" i="20" s="1"/>
  <c r="AE210" i="20" s="1"/>
  <c r="AE29" i="21" s="1"/>
  <c r="AE124" i="20"/>
  <c r="AE169" i="20" s="1"/>
  <c r="AE214" i="20" s="1"/>
  <c r="AE33" i="21" s="1"/>
  <c r="AE128" i="20"/>
  <c r="AE173" i="20" s="1"/>
  <c r="AE218" i="20" s="1"/>
  <c r="AE37" i="21" s="1"/>
  <c r="AE132" i="20"/>
  <c r="AE177" i="20" s="1"/>
  <c r="AE222" i="20" s="1"/>
  <c r="AE41" i="21" s="1"/>
  <c r="AE98" i="20"/>
  <c r="AE143" i="20" s="1"/>
  <c r="AE188" i="20" s="1"/>
  <c r="AE7" i="21" s="1"/>
  <c r="AE93" i="20"/>
  <c r="AE138" i="20" s="1"/>
  <c r="AE183" i="20" s="1"/>
  <c r="AE2" i="21" s="1"/>
  <c r="AE97" i="20"/>
  <c r="AE142" i="20" s="1"/>
  <c r="AE187" i="20" s="1"/>
  <c r="AE6" i="21" s="1"/>
  <c r="AE106" i="20"/>
  <c r="AE151" i="20" s="1"/>
  <c r="AE196" i="20" s="1"/>
  <c r="AE15" i="21" s="1"/>
  <c r="AE110" i="20"/>
  <c r="AE155" i="20" s="1"/>
  <c r="AE200" i="20" s="1"/>
  <c r="AE19" i="21" s="1"/>
  <c r="AE114" i="20"/>
  <c r="AE159" i="20" s="1"/>
  <c r="AE204" i="20" s="1"/>
  <c r="AE23" i="21" s="1"/>
  <c r="AE105" i="20"/>
  <c r="AE150" i="20" s="1"/>
  <c r="AE195" i="20" s="1"/>
  <c r="AE14" i="21" s="1"/>
  <c r="AE109" i="20"/>
  <c r="AE154" i="20" s="1"/>
  <c r="AE199" i="20" s="1"/>
  <c r="AE18" i="21" s="1"/>
  <c r="AE113" i="20"/>
  <c r="AE158" i="20" s="1"/>
  <c r="AE203" i="20" s="1"/>
  <c r="AE22" i="21" s="1"/>
  <c r="AE123" i="20"/>
  <c r="AE168" i="20" s="1"/>
  <c r="AE213" i="20" s="1"/>
  <c r="AE32" i="21" s="1"/>
  <c r="AE122" i="20"/>
  <c r="AE167" i="20" s="1"/>
  <c r="AE212" i="20" s="1"/>
  <c r="AE31" i="21" s="1"/>
  <c r="AE130" i="20"/>
  <c r="AE175" i="20" s="1"/>
  <c r="AE220" i="20" s="1"/>
  <c r="AE39" i="21" s="1"/>
  <c r="AE94" i="20"/>
  <c r="AE139" i="20" s="1"/>
  <c r="AE184" i="20" s="1"/>
  <c r="AE3" i="21" s="1"/>
  <c r="AE121" i="20"/>
  <c r="AE166" i="20" s="1"/>
  <c r="AE211" i="20" s="1"/>
  <c r="AE30" i="21" s="1"/>
  <c r="AE129" i="20"/>
  <c r="AE174" i="20" s="1"/>
  <c r="AE219" i="20" s="1"/>
  <c r="AE38" i="21" s="1"/>
  <c r="AE115" i="20"/>
  <c r="AE160" i="20" s="1"/>
  <c r="AE205" i="20" s="1"/>
  <c r="AE24" i="21" s="1"/>
  <c r="AE119" i="20"/>
  <c r="AE164" i="20" s="1"/>
  <c r="AE209" i="20" s="1"/>
  <c r="AE28" i="21" s="1"/>
  <c r="AE127" i="20"/>
  <c r="AE172" i="20" s="1"/>
  <c r="AE217" i="20" s="1"/>
  <c r="AE36" i="21" s="1"/>
  <c r="AE118" i="20"/>
  <c r="AE163" i="20" s="1"/>
  <c r="AE208" i="20" s="1"/>
  <c r="AE27" i="21" s="1"/>
  <c r="AE126" i="20"/>
  <c r="AE171" i="20" s="1"/>
  <c r="AE216" i="20" s="1"/>
  <c r="AE35" i="21" s="1"/>
  <c r="AE134" i="20"/>
  <c r="AE179" i="20" s="1"/>
  <c r="AE224" i="20" s="1"/>
  <c r="AE43" i="21" s="1"/>
  <c r="AE111" i="20"/>
  <c r="AE156" i="20" s="1"/>
  <c r="AE201" i="20" s="1"/>
  <c r="AE20" i="21" s="1"/>
  <c r="AE107" i="20"/>
  <c r="AE152" i="20" s="1"/>
  <c r="AE197" i="20" s="1"/>
  <c r="AE16" i="21" s="1"/>
  <c r="AE131" i="20"/>
  <c r="AE176" i="20" s="1"/>
  <c r="AE221" i="20" s="1"/>
  <c r="AE40" i="21" s="1"/>
  <c r="AE102" i="20"/>
  <c r="AE147" i="20" s="1"/>
  <c r="AE192" i="20" s="1"/>
  <c r="AE11" i="21" s="1"/>
  <c r="AE117" i="20"/>
  <c r="AE162" i="20" s="1"/>
  <c r="AE207" i="20" s="1"/>
  <c r="AE26" i="21" s="1"/>
  <c r="AE125" i="20"/>
  <c r="AE170" i="20" s="1"/>
  <c r="AE215" i="20" s="1"/>
  <c r="AE34" i="21" s="1"/>
  <c r="AE133" i="20"/>
  <c r="AE178" i="20" s="1"/>
  <c r="AE223" i="20" s="1"/>
  <c r="AE42" i="21" s="1"/>
  <c r="AB95" i="20"/>
  <c r="AB140" i="20" s="1"/>
  <c r="AB185" i="20" s="1"/>
  <c r="AB4" i="21" s="1"/>
  <c r="AB99" i="20"/>
  <c r="AB144" i="20" s="1"/>
  <c r="AB189" i="20" s="1"/>
  <c r="AB8" i="21" s="1"/>
  <c r="AB103" i="20"/>
  <c r="AB148" i="20" s="1"/>
  <c r="AB193" i="20" s="1"/>
  <c r="AB12" i="21" s="1"/>
  <c r="AB94" i="20"/>
  <c r="AB139" i="20" s="1"/>
  <c r="AB184" i="20" s="1"/>
  <c r="AB3" i="21" s="1"/>
  <c r="AB98" i="20"/>
  <c r="AB143" i="20" s="1"/>
  <c r="AB188" i="20" s="1"/>
  <c r="AB7" i="21" s="1"/>
  <c r="AB102" i="20"/>
  <c r="AB147" i="20" s="1"/>
  <c r="AB192" i="20" s="1"/>
  <c r="AB11" i="21" s="1"/>
  <c r="AB107" i="20"/>
  <c r="AB152" i="20" s="1"/>
  <c r="AB197" i="20" s="1"/>
  <c r="AB16" i="21" s="1"/>
  <c r="AB111" i="20"/>
  <c r="AB156" i="20" s="1"/>
  <c r="AB201" i="20" s="1"/>
  <c r="AB20" i="21" s="1"/>
  <c r="AB115" i="20"/>
  <c r="AB160" i="20" s="1"/>
  <c r="AB205" i="20" s="1"/>
  <c r="AB24" i="21" s="1"/>
  <c r="AB119" i="20"/>
  <c r="AB164" i="20" s="1"/>
  <c r="AB209" i="20" s="1"/>
  <c r="AB28" i="21" s="1"/>
  <c r="AB123" i="20"/>
  <c r="AB168" i="20" s="1"/>
  <c r="AB213" i="20" s="1"/>
  <c r="AB32" i="21" s="1"/>
  <c r="AB127" i="20"/>
  <c r="AB172" i="20" s="1"/>
  <c r="AB217" i="20" s="1"/>
  <c r="AB36" i="21" s="1"/>
  <c r="AB131" i="20"/>
  <c r="AB176" i="20" s="1"/>
  <c r="AB221" i="20" s="1"/>
  <c r="AB40" i="21" s="1"/>
  <c r="AB97" i="20"/>
  <c r="AB142" i="20" s="1"/>
  <c r="AB187" i="20" s="1"/>
  <c r="AB6" i="21" s="1"/>
  <c r="AB106" i="20"/>
  <c r="AB151" i="20" s="1"/>
  <c r="AB196" i="20" s="1"/>
  <c r="AB15" i="21" s="1"/>
  <c r="AB110" i="20"/>
  <c r="AB155" i="20" s="1"/>
  <c r="AB200" i="20" s="1"/>
  <c r="AB19" i="21" s="1"/>
  <c r="AB114" i="20"/>
  <c r="AB159" i="20" s="1"/>
  <c r="AB204" i="20" s="1"/>
  <c r="AB23" i="21" s="1"/>
  <c r="AB118" i="20"/>
  <c r="AB163" i="20" s="1"/>
  <c r="AB208" i="20" s="1"/>
  <c r="AB27" i="21" s="1"/>
  <c r="AB122" i="20"/>
  <c r="AB167" i="20" s="1"/>
  <c r="AB212" i="20" s="1"/>
  <c r="AB31" i="21" s="1"/>
  <c r="AB126" i="20"/>
  <c r="AB171" i="20" s="1"/>
  <c r="AB216" i="20" s="1"/>
  <c r="AB35" i="21" s="1"/>
  <c r="AB130" i="20"/>
  <c r="AB175" i="20" s="1"/>
  <c r="AB220" i="20" s="1"/>
  <c r="AB39" i="21" s="1"/>
  <c r="AB134" i="20"/>
  <c r="AB179" i="20" s="1"/>
  <c r="AB224" i="20" s="1"/>
  <c r="AB43" i="21" s="1"/>
  <c r="AB105" i="20"/>
  <c r="AB150" i="20" s="1"/>
  <c r="AB195" i="20" s="1"/>
  <c r="AB14" i="21" s="1"/>
  <c r="AB109" i="20"/>
  <c r="AB154" i="20" s="1"/>
  <c r="AB199" i="20" s="1"/>
  <c r="AB18" i="21" s="1"/>
  <c r="AB113" i="20"/>
  <c r="AB158" i="20" s="1"/>
  <c r="AB203" i="20" s="1"/>
  <c r="AB22" i="21" s="1"/>
  <c r="AB117" i="20"/>
  <c r="AB162" i="20" s="1"/>
  <c r="AB207" i="20" s="1"/>
  <c r="AB26" i="21" s="1"/>
  <c r="AB121" i="20"/>
  <c r="AB166" i="20" s="1"/>
  <c r="AB211" i="20" s="1"/>
  <c r="AB30" i="21" s="1"/>
  <c r="AB125" i="20"/>
  <c r="AB170" i="20" s="1"/>
  <c r="AB215" i="20" s="1"/>
  <c r="AB34" i="21" s="1"/>
  <c r="AB129" i="20"/>
  <c r="AB174" i="20" s="1"/>
  <c r="AB219" i="20" s="1"/>
  <c r="AB38" i="21" s="1"/>
  <c r="AB133" i="20"/>
  <c r="AB178" i="20" s="1"/>
  <c r="AB223" i="20" s="1"/>
  <c r="AB42" i="21" s="1"/>
  <c r="AB101" i="20"/>
  <c r="AB146" i="20" s="1"/>
  <c r="AB191" i="20" s="1"/>
  <c r="AB10" i="21" s="1"/>
  <c r="AB100" i="20"/>
  <c r="AB145" i="20" s="1"/>
  <c r="AB190" i="20" s="1"/>
  <c r="AB9" i="21" s="1"/>
  <c r="AB96" i="20"/>
  <c r="AB141" i="20" s="1"/>
  <c r="AB186" i="20" s="1"/>
  <c r="AB5" i="21" s="1"/>
  <c r="AB120" i="20"/>
  <c r="AB165" i="20" s="1"/>
  <c r="AB210" i="20" s="1"/>
  <c r="AB29" i="21" s="1"/>
  <c r="AB128" i="20"/>
  <c r="AB173" i="20" s="1"/>
  <c r="AB218" i="20" s="1"/>
  <c r="AB37" i="21" s="1"/>
  <c r="AB104" i="20"/>
  <c r="AB149" i="20" s="1"/>
  <c r="AB194" i="20" s="1"/>
  <c r="AB13" i="21" s="1"/>
  <c r="AB93" i="20"/>
  <c r="AB138" i="20" s="1"/>
  <c r="AB183" i="20" s="1"/>
  <c r="AB2" i="21" s="1"/>
  <c r="AB112" i="20"/>
  <c r="AB157" i="20" s="1"/>
  <c r="AB202" i="20" s="1"/>
  <c r="AB21" i="21" s="1"/>
  <c r="AB116" i="20"/>
  <c r="AB161" i="20" s="1"/>
  <c r="AB206" i="20" s="1"/>
  <c r="AB25" i="21" s="1"/>
  <c r="AB124" i="20"/>
  <c r="AB169" i="20" s="1"/>
  <c r="AB214" i="20" s="1"/>
  <c r="AB33" i="21" s="1"/>
  <c r="AB132" i="20"/>
  <c r="AB177" i="20" s="1"/>
  <c r="AB222" i="20" s="1"/>
  <c r="AB41" i="21" s="1"/>
  <c r="AB108" i="20"/>
  <c r="AB153" i="20" s="1"/>
  <c r="AB198" i="20" s="1"/>
  <c r="AB17" i="21" s="1"/>
  <c r="D95" i="20"/>
  <c r="D140" i="20" s="1"/>
  <c r="D185" i="20" s="1"/>
  <c r="D4" i="21" s="1"/>
  <c r="D99" i="20"/>
  <c r="D144" i="20" s="1"/>
  <c r="D189" i="20" s="1"/>
  <c r="D8" i="21" s="1"/>
  <c r="D103" i="20"/>
  <c r="D148" i="20" s="1"/>
  <c r="D193" i="20" s="1"/>
  <c r="D12" i="21" s="1"/>
  <c r="D94" i="20"/>
  <c r="D139" i="20" s="1"/>
  <c r="D184" i="20" s="1"/>
  <c r="D3" i="21" s="1"/>
  <c r="D98" i="20"/>
  <c r="D143" i="20" s="1"/>
  <c r="D188" i="20" s="1"/>
  <c r="D7" i="21" s="1"/>
  <c r="D102" i="20"/>
  <c r="D147" i="20" s="1"/>
  <c r="D192" i="20" s="1"/>
  <c r="D11" i="21" s="1"/>
  <c r="D107" i="20"/>
  <c r="D152" i="20" s="1"/>
  <c r="D197" i="20" s="1"/>
  <c r="D16" i="21" s="1"/>
  <c r="D111" i="20"/>
  <c r="D156" i="20" s="1"/>
  <c r="D201" i="20" s="1"/>
  <c r="D20" i="21" s="1"/>
  <c r="D115" i="20"/>
  <c r="D160" i="20" s="1"/>
  <c r="D205" i="20" s="1"/>
  <c r="D24" i="21" s="1"/>
  <c r="D119" i="20"/>
  <c r="D164" i="20" s="1"/>
  <c r="D209" i="20" s="1"/>
  <c r="D28" i="21" s="1"/>
  <c r="D123" i="20"/>
  <c r="D168" i="20" s="1"/>
  <c r="D213" i="20" s="1"/>
  <c r="D32" i="21" s="1"/>
  <c r="D127" i="20"/>
  <c r="D172" i="20" s="1"/>
  <c r="D217" i="20" s="1"/>
  <c r="D36" i="21" s="1"/>
  <c r="D131" i="20"/>
  <c r="D176" i="20" s="1"/>
  <c r="D221" i="20" s="1"/>
  <c r="D40" i="21" s="1"/>
  <c r="D101" i="20"/>
  <c r="D146" i="20" s="1"/>
  <c r="D191" i="20" s="1"/>
  <c r="D10" i="21" s="1"/>
  <c r="D106" i="20"/>
  <c r="D151" i="20" s="1"/>
  <c r="D196" i="20" s="1"/>
  <c r="D15" i="21" s="1"/>
  <c r="D110" i="20"/>
  <c r="D155" i="20" s="1"/>
  <c r="D200" i="20" s="1"/>
  <c r="D19" i="21" s="1"/>
  <c r="D114" i="20"/>
  <c r="D159" i="20" s="1"/>
  <c r="D204" i="20" s="1"/>
  <c r="D23" i="21" s="1"/>
  <c r="D118" i="20"/>
  <c r="D163" i="20" s="1"/>
  <c r="D208" i="20" s="1"/>
  <c r="D27" i="21" s="1"/>
  <c r="D122" i="20"/>
  <c r="D167" i="20" s="1"/>
  <c r="D212" i="20" s="1"/>
  <c r="D31" i="21" s="1"/>
  <c r="D126" i="20"/>
  <c r="D171" i="20" s="1"/>
  <c r="D216" i="20" s="1"/>
  <c r="D35" i="21" s="1"/>
  <c r="D130" i="20"/>
  <c r="D175" i="20" s="1"/>
  <c r="D220" i="20" s="1"/>
  <c r="D39" i="21" s="1"/>
  <c r="D134" i="20"/>
  <c r="D179" i="20" s="1"/>
  <c r="D224" i="20" s="1"/>
  <c r="D43" i="21" s="1"/>
  <c r="D105" i="20"/>
  <c r="D150" i="20" s="1"/>
  <c r="D195" i="20" s="1"/>
  <c r="D14" i="21" s="1"/>
  <c r="D109" i="20"/>
  <c r="D154" i="20" s="1"/>
  <c r="D199" i="20" s="1"/>
  <c r="D18" i="21" s="1"/>
  <c r="D113" i="20"/>
  <c r="D158" i="20" s="1"/>
  <c r="D203" i="20" s="1"/>
  <c r="D22" i="21" s="1"/>
  <c r="D117" i="20"/>
  <c r="D162" i="20" s="1"/>
  <c r="D207" i="20" s="1"/>
  <c r="D26" i="21" s="1"/>
  <c r="D121" i="20"/>
  <c r="D166" i="20" s="1"/>
  <c r="D211" i="20" s="1"/>
  <c r="D30" i="21" s="1"/>
  <c r="D125" i="20"/>
  <c r="D170" i="20" s="1"/>
  <c r="D215" i="20" s="1"/>
  <c r="D34" i="21" s="1"/>
  <c r="D129" i="20"/>
  <c r="D174" i="20" s="1"/>
  <c r="D219" i="20" s="1"/>
  <c r="D38" i="21" s="1"/>
  <c r="D133" i="20"/>
  <c r="D178" i="20" s="1"/>
  <c r="D223" i="20" s="1"/>
  <c r="D42" i="21" s="1"/>
  <c r="D97" i="20"/>
  <c r="D142" i="20" s="1"/>
  <c r="D187" i="20" s="1"/>
  <c r="D6" i="21" s="1"/>
  <c r="D96" i="20"/>
  <c r="D141" i="20" s="1"/>
  <c r="D186" i="20" s="1"/>
  <c r="D5" i="21" s="1"/>
  <c r="D104" i="20"/>
  <c r="D149" i="20" s="1"/>
  <c r="D194" i="20" s="1"/>
  <c r="D13" i="21" s="1"/>
  <c r="D124" i="20"/>
  <c r="D169" i="20" s="1"/>
  <c r="D214" i="20" s="1"/>
  <c r="D33" i="21" s="1"/>
  <c r="D132" i="20"/>
  <c r="D177" i="20" s="1"/>
  <c r="D222" i="20" s="1"/>
  <c r="D41" i="21" s="1"/>
  <c r="D116" i="20"/>
  <c r="D161" i="20" s="1"/>
  <c r="D206" i="20" s="1"/>
  <c r="D25" i="21" s="1"/>
  <c r="D100" i="20"/>
  <c r="D145" i="20" s="1"/>
  <c r="D190" i="20" s="1"/>
  <c r="D9" i="21" s="1"/>
  <c r="D120" i="20"/>
  <c r="D165" i="20" s="1"/>
  <c r="D210" i="20" s="1"/>
  <c r="D29" i="21" s="1"/>
  <c r="D128" i="20"/>
  <c r="D173" i="20" s="1"/>
  <c r="D218" i="20" s="1"/>
  <c r="D37" i="21" s="1"/>
  <c r="D108" i="20"/>
  <c r="D153" i="20" s="1"/>
  <c r="D198" i="20" s="1"/>
  <c r="D17" i="21" s="1"/>
  <c r="D112" i="20"/>
  <c r="D157" i="20" s="1"/>
  <c r="D202" i="20" s="1"/>
  <c r="D21" i="21" s="1"/>
  <c r="D93" i="20"/>
  <c r="D138" i="20" s="1"/>
  <c r="D183" i="20" s="1"/>
  <c r="D2" i="21" s="1"/>
  <c r="F96" i="20"/>
  <c r="F141" i="20" s="1"/>
  <c r="F186" i="20" s="1"/>
  <c r="F5" i="21" s="1"/>
  <c r="F100" i="20"/>
  <c r="F145" i="20" s="1"/>
  <c r="F190" i="20" s="1"/>
  <c r="F9" i="21" s="1"/>
  <c r="F104" i="20"/>
  <c r="F149" i="20" s="1"/>
  <c r="F194" i="20" s="1"/>
  <c r="F13" i="21" s="1"/>
  <c r="F95" i="20"/>
  <c r="F140" i="20" s="1"/>
  <c r="F185" i="20" s="1"/>
  <c r="F4" i="21" s="1"/>
  <c r="F99" i="20"/>
  <c r="F144" i="20" s="1"/>
  <c r="F189" i="20" s="1"/>
  <c r="F8" i="21" s="1"/>
  <c r="F103" i="20"/>
  <c r="F148" i="20" s="1"/>
  <c r="F193" i="20" s="1"/>
  <c r="F12" i="21" s="1"/>
  <c r="F108" i="20"/>
  <c r="F153" i="20" s="1"/>
  <c r="F198" i="20" s="1"/>
  <c r="F17" i="21" s="1"/>
  <c r="F112" i="20"/>
  <c r="F157" i="20" s="1"/>
  <c r="F202" i="20" s="1"/>
  <c r="F21" i="21" s="1"/>
  <c r="F116" i="20"/>
  <c r="F161" i="20" s="1"/>
  <c r="F206" i="20" s="1"/>
  <c r="F25" i="21" s="1"/>
  <c r="F120" i="20"/>
  <c r="F165" i="20" s="1"/>
  <c r="F210" i="20" s="1"/>
  <c r="F29" i="21" s="1"/>
  <c r="F124" i="20"/>
  <c r="F169" i="20" s="1"/>
  <c r="F214" i="20" s="1"/>
  <c r="F33" i="21" s="1"/>
  <c r="F128" i="20"/>
  <c r="F173" i="20" s="1"/>
  <c r="F218" i="20" s="1"/>
  <c r="F37" i="21" s="1"/>
  <c r="F132" i="20"/>
  <c r="F177" i="20" s="1"/>
  <c r="F222" i="20" s="1"/>
  <c r="F41" i="21" s="1"/>
  <c r="F94" i="20"/>
  <c r="F139" i="20" s="1"/>
  <c r="F184" i="20" s="1"/>
  <c r="F3" i="21" s="1"/>
  <c r="F102" i="20"/>
  <c r="F147" i="20" s="1"/>
  <c r="F192" i="20" s="1"/>
  <c r="F11" i="21" s="1"/>
  <c r="F93" i="20"/>
  <c r="F138" i="20" s="1"/>
  <c r="F183" i="20" s="1"/>
  <c r="F2" i="21" s="1"/>
  <c r="F107" i="20"/>
  <c r="F152" i="20" s="1"/>
  <c r="F197" i="20" s="1"/>
  <c r="F16" i="21" s="1"/>
  <c r="F111" i="20"/>
  <c r="F156" i="20" s="1"/>
  <c r="F201" i="20" s="1"/>
  <c r="F20" i="21" s="1"/>
  <c r="F115" i="20"/>
  <c r="F160" i="20" s="1"/>
  <c r="F205" i="20" s="1"/>
  <c r="F24" i="21" s="1"/>
  <c r="F119" i="20"/>
  <c r="F164" i="20" s="1"/>
  <c r="F209" i="20" s="1"/>
  <c r="F28" i="21" s="1"/>
  <c r="F123" i="20"/>
  <c r="F168" i="20" s="1"/>
  <c r="F213" i="20" s="1"/>
  <c r="F32" i="21" s="1"/>
  <c r="F127" i="20"/>
  <c r="F172" i="20" s="1"/>
  <c r="F217" i="20" s="1"/>
  <c r="F36" i="21" s="1"/>
  <c r="F131" i="20"/>
  <c r="F176" i="20" s="1"/>
  <c r="F221" i="20" s="1"/>
  <c r="F40" i="21" s="1"/>
  <c r="F106" i="20"/>
  <c r="F151" i="20" s="1"/>
  <c r="F196" i="20" s="1"/>
  <c r="F15" i="21" s="1"/>
  <c r="F110" i="20"/>
  <c r="F155" i="20" s="1"/>
  <c r="F200" i="20" s="1"/>
  <c r="F19" i="21" s="1"/>
  <c r="F114" i="20"/>
  <c r="F159" i="20" s="1"/>
  <c r="F204" i="20" s="1"/>
  <c r="F23" i="21" s="1"/>
  <c r="F118" i="20"/>
  <c r="F163" i="20" s="1"/>
  <c r="F208" i="20" s="1"/>
  <c r="F27" i="21" s="1"/>
  <c r="F122" i="20"/>
  <c r="F167" i="20" s="1"/>
  <c r="F212" i="20" s="1"/>
  <c r="F31" i="21" s="1"/>
  <c r="F126" i="20"/>
  <c r="F171" i="20" s="1"/>
  <c r="F216" i="20" s="1"/>
  <c r="F35" i="21" s="1"/>
  <c r="F130" i="20"/>
  <c r="F175" i="20" s="1"/>
  <c r="F220" i="20" s="1"/>
  <c r="F39" i="21" s="1"/>
  <c r="F134" i="20"/>
  <c r="F179" i="20" s="1"/>
  <c r="F224" i="20" s="1"/>
  <c r="F43" i="21" s="1"/>
  <c r="F98" i="20"/>
  <c r="F143" i="20" s="1"/>
  <c r="F188" i="20" s="1"/>
  <c r="F7" i="21" s="1"/>
  <c r="F97" i="20"/>
  <c r="F142" i="20" s="1"/>
  <c r="F187" i="20" s="1"/>
  <c r="F6" i="21" s="1"/>
  <c r="F101" i="20"/>
  <c r="F146" i="20" s="1"/>
  <c r="F191" i="20" s="1"/>
  <c r="F10" i="21" s="1"/>
  <c r="F117" i="20"/>
  <c r="F162" i="20" s="1"/>
  <c r="F207" i="20" s="1"/>
  <c r="F26" i="21" s="1"/>
  <c r="F125" i="20"/>
  <c r="F170" i="20" s="1"/>
  <c r="F215" i="20" s="1"/>
  <c r="F34" i="21" s="1"/>
  <c r="F133" i="20"/>
  <c r="F178" i="20" s="1"/>
  <c r="F223" i="20" s="1"/>
  <c r="F42" i="21" s="1"/>
  <c r="F109" i="20"/>
  <c r="F154" i="20" s="1"/>
  <c r="F199" i="20" s="1"/>
  <c r="F18" i="21" s="1"/>
  <c r="F105" i="20"/>
  <c r="F150" i="20" s="1"/>
  <c r="F195" i="20" s="1"/>
  <c r="F14" i="21" s="1"/>
  <c r="F121" i="20"/>
  <c r="F166" i="20" s="1"/>
  <c r="F211" i="20" s="1"/>
  <c r="F30" i="21" s="1"/>
  <c r="F129" i="20"/>
  <c r="F174" i="20" s="1"/>
  <c r="F219" i="20" s="1"/>
  <c r="F38" i="21" s="1"/>
  <c r="F113" i="20"/>
  <c r="F158" i="20" s="1"/>
  <c r="F203" i="20" s="1"/>
  <c r="F22" i="21" s="1"/>
  <c r="P97" i="20"/>
  <c r="P142" i="20" s="1"/>
  <c r="P187" i="20" s="1"/>
  <c r="P6" i="21" s="1"/>
  <c r="P101" i="20"/>
  <c r="P146" i="20" s="1"/>
  <c r="P191" i="20" s="1"/>
  <c r="P10" i="21" s="1"/>
  <c r="P96" i="20"/>
  <c r="P141" i="20" s="1"/>
  <c r="P186" i="20" s="1"/>
  <c r="P5" i="21" s="1"/>
  <c r="P100" i="20"/>
  <c r="P145" i="20" s="1"/>
  <c r="P190" i="20" s="1"/>
  <c r="P9" i="21" s="1"/>
  <c r="P104" i="20"/>
  <c r="P149" i="20" s="1"/>
  <c r="P194" i="20" s="1"/>
  <c r="P13" i="21" s="1"/>
  <c r="P105" i="20"/>
  <c r="P150" i="20" s="1"/>
  <c r="P195" i="20" s="1"/>
  <c r="P14" i="21" s="1"/>
  <c r="P109" i="20"/>
  <c r="P154" i="20" s="1"/>
  <c r="P199" i="20" s="1"/>
  <c r="P18" i="21" s="1"/>
  <c r="P113" i="20"/>
  <c r="P158" i="20" s="1"/>
  <c r="P203" i="20" s="1"/>
  <c r="P22" i="21" s="1"/>
  <c r="P117" i="20"/>
  <c r="P162" i="20" s="1"/>
  <c r="P207" i="20" s="1"/>
  <c r="P26" i="21" s="1"/>
  <c r="P121" i="20"/>
  <c r="P166" i="20" s="1"/>
  <c r="P211" i="20" s="1"/>
  <c r="P30" i="21" s="1"/>
  <c r="P125" i="20"/>
  <c r="P170" i="20" s="1"/>
  <c r="P215" i="20" s="1"/>
  <c r="P34" i="21" s="1"/>
  <c r="P129" i="20"/>
  <c r="P174" i="20" s="1"/>
  <c r="P219" i="20" s="1"/>
  <c r="P38" i="21" s="1"/>
  <c r="P133" i="20"/>
  <c r="P178" i="20" s="1"/>
  <c r="P223" i="20" s="1"/>
  <c r="P42" i="21" s="1"/>
  <c r="P99" i="20"/>
  <c r="P144" i="20" s="1"/>
  <c r="P189" i="20" s="1"/>
  <c r="P8" i="21" s="1"/>
  <c r="P108" i="20"/>
  <c r="P153" i="20" s="1"/>
  <c r="P198" i="20" s="1"/>
  <c r="P17" i="21" s="1"/>
  <c r="P112" i="20"/>
  <c r="P157" i="20" s="1"/>
  <c r="P202" i="20" s="1"/>
  <c r="P21" i="21" s="1"/>
  <c r="P116" i="20"/>
  <c r="P161" i="20" s="1"/>
  <c r="P206" i="20" s="1"/>
  <c r="P25" i="21" s="1"/>
  <c r="P120" i="20"/>
  <c r="P165" i="20" s="1"/>
  <c r="P210" i="20" s="1"/>
  <c r="P29" i="21" s="1"/>
  <c r="P124" i="20"/>
  <c r="P169" i="20" s="1"/>
  <c r="P214" i="20" s="1"/>
  <c r="P33" i="21" s="1"/>
  <c r="P128" i="20"/>
  <c r="P173" i="20" s="1"/>
  <c r="P218" i="20" s="1"/>
  <c r="P37" i="21" s="1"/>
  <c r="P132" i="20"/>
  <c r="P177" i="20" s="1"/>
  <c r="P222" i="20" s="1"/>
  <c r="P41" i="21" s="1"/>
  <c r="P107" i="20"/>
  <c r="P152" i="20" s="1"/>
  <c r="P197" i="20" s="1"/>
  <c r="P16" i="21" s="1"/>
  <c r="P111" i="20"/>
  <c r="P156" i="20" s="1"/>
  <c r="P201" i="20" s="1"/>
  <c r="P20" i="21" s="1"/>
  <c r="P115" i="20"/>
  <c r="P160" i="20" s="1"/>
  <c r="P205" i="20" s="1"/>
  <c r="P24" i="21" s="1"/>
  <c r="P119" i="20"/>
  <c r="P164" i="20" s="1"/>
  <c r="P209" i="20" s="1"/>
  <c r="P28" i="21" s="1"/>
  <c r="P123" i="20"/>
  <c r="P168" i="20" s="1"/>
  <c r="P213" i="20" s="1"/>
  <c r="P32" i="21" s="1"/>
  <c r="P127" i="20"/>
  <c r="P172" i="20" s="1"/>
  <c r="P217" i="20" s="1"/>
  <c r="P36" i="21" s="1"/>
  <c r="P131" i="20"/>
  <c r="P176" i="20" s="1"/>
  <c r="P221" i="20" s="1"/>
  <c r="P40" i="21" s="1"/>
  <c r="P95" i="20"/>
  <c r="P140" i="20" s="1"/>
  <c r="P185" i="20" s="1"/>
  <c r="P4" i="21" s="1"/>
  <c r="P103" i="20"/>
  <c r="P148" i="20" s="1"/>
  <c r="P193" i="20" s="1"/>
  <c r="P12" i="21" s="1"/>
  <c r="P94" i="20"/>
  <c r="P139" i="20" s="1"/>
  <c r="P184" i="20" s="1"/>
  <c r="P3" i="21" s="1"/>
  <c r="P102" i="20"/>
  <c r="P147" i="20" s="1"/>
  <c r="P192" i="20" s="1"/>
  <c r="P11" i="21" s="1"/>
  <c r="P122" i="20"/>
  <c r="P167" i="20" s="1"/>
  <c r="P212" i="20" s="1"/>
  <c r="P31" i="21" s="1"/>
  <c r="P130" i="20"/>
  <c r="P175" i="20" s="1"/>
  <c r="P220" i="20" s="1"/>
  <c r="P39" i="21" s="1"/>
  <c r="P114" i="20"/>
  <c r="P159" i="20" s="1"/>
  <c r="P204" i="20" s="1"/>
  <c r="P23" i="21" s="1"/>
  <c r="P110" i="20"/>
  <c r="P155" i="20" s="1"/>
  <c r="P200" i="20" s="1"/>
  <c r="P19" i="21" s="1"/>
  <c r="P93" i="20"/>
  <c r="P138" i="20" s="1"/>
  <c r="P183" i="20" s="1"/>
  <c r="P2" i="21" s="1"/>
  <c r="P98" i="20"/>
  <c r="P143" i="20" s="1"/>
  <c r="P188" i="20" s="1"/>
  <c r="P7" i="21" s="1"/>
  <c r="P106" i="20"/>
  <c r="P151" i="20" s="1"/>
  <c r="P196" i="20" s="1"/>
  <c r="P15" i="21" s="1"/>
  <c r="P118" i="20"/>
  <c r="P163" i="20" s="1"/>
  <c r="P208" i="20" s="1"/>
  <c r="P27" i="21" s="1"/>
  <c r="P126" i="20"/>
  <c r="P171" i="20" s="1"/>
  <c r="P216" i="20" s="1"/>
  <c r="P35" i="21" s="1"/>
  <c r="P134" i="20"/>
  <c r="P179" i="20" s="1"/>
  <c r="P224" i="20" s="1"/>
  <c r="P43" i="21" s="1"/>
  <c r="AA94" i="20"/>
  <c r="AA139" i="20" s="1"/>
  <c r="AA184" i="20" s="1"/>
  <c r="AA3" i="21" s="1"/>
  <c r="AA98" i="20"/>
  <c r="AA143" i="20" s="1"/>
  <c r="AA188" i="20" s="1"/>
  <c r="AA7" i="21" s="1"/>
  <c r="AA102" i="20"/>
  <c r="AA147" i="20" s="1"/>
  <c r="AA192" i="20" s="1"/>
  <c r="AA11" i="21" s="1"/>
  <c r="AA97" i="20"/>
  <c r="AA142" i="20" s="1"/>
  <c r="AA187" i="20" s="1"/>
  <c r="AA6" i="21" s="1"/>
  <c r="AA101" i="20"/>
  <c r="AA146" i="20" s="1"/>
  <c r="AA191" i="20" s="1"/>
  <c r="AA10" i="21" s="1"/>
  <c r="AA99" i="20"/>
  <c r="AA144" i="20" s="1"/>
  <c r="AA189" i="20" s="1"/>
  <c r="AA8" i="21" s="1"/>
  <c r="AA106" i="20"/>
  <c r="AA151" i="20" s="1"/>
  <c r="AA196" i="20" s="1"/>
  <c r="AA15" i="21" s="1"/>
  <c r="AA110" i="20"/>
  <c r="AA155" i="20" s="1"/>
  <c r="AA200" i="20" s="1"/>
  <c r="AA19" i="21" s="1"/>
  <c r="AA114" i="20"/>
  <c r="AA159" i="20" s="1"/>
  <c r="AA204" i="20" s="1"/>
  <c r="AA23" i="21" s="1"/>
  <c r="AA118" i="20"/>
  <c r="AA163" i="20" s="1"/>
  <c r="AA208" i="20" s="1"/>
  <c r="AA27" i="21" s="1"/>
  <c r="AA122" i="20"/>
  <c r="AA167" i="20" s="1"/>
  <c r="AA212" i="20" s="1"/>
  <c r="AA31" i="21" s="1"/>
  <c r="AA126" i="20"/>
  <c r="AA171" i="20" s="1"/>
  <c r="AA216" i="20" s="1"/>
  <c r="AA35" i="21" s="1"/>
  <c r="AA130" i="20"/>
  <c r="AA175" i="20" s="1"/>
  <c r="AA220" i="20" s="1"/>
  <c r="AA39" i="21" s="1"/>
  <c r="AA134" i="20"/>
  <c r="AA179" i="20" s="1"/>
  <c r="AA224" i="20" s="1"/>
  <c r="AA43" i="21" s="1"/>
  <c r="AA96" i="20"/>
  <c r="AA141" i="20" s="1"/>
  <c r="AA186" i="20" s="1"/>
  <c r="AA5" i="21" s="1"/>
  <c r="AA95" i="20"/>
  <c r="AA140" i="20" s="1"/>
  <c r="AA185" i="20" s="1"/>
  <c r="AA4" i="21" s="1"/>
  <c r="AA103" i="20"/>
  <c r="AA148" i="20" s="1"/>
  <c r="AA193" i="20" s="1"/>
  <c r="AA12" i="21" s="1"/>
  <c r="AA104" i="20"/>
  <c r="AA149" i="20" s="1"/>
  <c r="AA194" i="20" s="1"/>
  <c r="AA13" i="21" s="1"/>
  <c r="AA108" i="20"/>
  <c r="AA153" i="20" s="1"/>
  <c r="AA198" i="20" s="1"/>
  <c r="AA17" i="21" s="1"/>
  <c r="AA112" i="20"/>
  <c r="AA157" i="20" s="1"/>
  <c r="AA202" i="20" s="1"/>
  <c r="AA21" i="21" s="1"/>
  <c r="AA116" i="20"/>
  <c r="AA161" i="20" s="1"/>
  <c r="AA206" i="20" s="1"/>
  <c r="AA25" i="21" s="1"/>
  <c r="AA107" i="20"/>
  <c r="AA152" i="20" s="1"/>
  <c r="AA197" i="20" s="1"/>
  <c r="AA16" i="21" s="1"/>
  <c r="AA111" i="20"/>
  <c r="AA156" i="20" s="1"/>
  <c r="AA201" i="20" s="1"/>
  <c r="AA20" i="21" s="1"/>
  <c r="AA115" i="20"/>
  <c r="AA160" i="20" s="1"/>
  <c r="AA205" i="20" s="1"/>
  <c r="AA24" i="21" s="1"/>
  <c r="AA93" i="20"/>
  <c r="AA138" i="20" s="1"/>
  <c r="AA183" i="20" s="1"/>
  <c r="AA2" i="21" s="1"/>
  <c r="AA105" i="20"/>
  <c r="AA150" i="20" s="1"/>
  <c r="AA195" i="20" s="1"/>
  <c r="AA14" i="21" s="1"/>
  <c r="AA129" i="20"/>
  <c r="AA174" i="20" s="1"/>
  <c r="AA219" i="20" s="1"/>
  <c r="AA38" i="21" s="1"/>
  <c r="AA100" i="20"/>
  <c r="AA145" i="20" s="1"/>
  <c r="AA190" i="20" s="1"/>
  <c r="AA9" i="21" s="1"/>
  <c r="AA119" i="20"/>
  <c r="AA164" i="20" s="1"/>
  <c r="AA209" i="20" s="1"/>
  <c r="AA28" i="21" s="1"/>
  <c r="AA127" i="20"/>
  <c r="AA172" i="20" s="1"/>
  <c r="AA217" i="20" s="1"/>
  <c r="AA36" i="21" s="1"/>
  <c r="AA113" i="20"/>
  <c r="AA158" i="20" s="1"/>
  <c r="AA203" i="20" s="1"/>
  <c r="AA22" i="21" s="1"/>
  <c r="AA117" i="20"/>
  <c r="AA162" i="20" s="1"/>
  <c r="AA207" i="20" s="1"/>
  <c r="AA26" i="21" s="1"/>
  <c r="AA125" i="20"/>
  <c r="AA170" i="20" s="1"/>
  <c r="AA215" i="20" s="1"/>
  <c r="AA34" i="21" s="1"/>
  <c r="AA133" i="20"/>
  <c r="AA178" i="20" s="1"/>
  <c r="AA223" i="20" s="1"/>
  <c r="AA42" i="21" s="1"/>
  <c r="AA124" i="20"/>
  <c r="AA169" i="20" s="1"/>
  <c r="AA214" i="20" s="1"/>
  <c r="AA33" i="21" s="1"/>
  <c r="AA132" i="20"/>
  <c r="AA177" i="20" s="1"/>
  <c r="AA222" i="20" s="1"/>
  <c r="AA41" i="21" s="1"/>
  <c r="AA109" i="20"/>
  <c r="AA154" i="20" s="1"/>
  <c r="AA199" i="20" s="1"/>
  <c r="AA18" i="21" s="1"/>
  <c r="AA121" i="20"/>
  <c r="AA166" i="20" s="1"/>
  <c r="AA211" i="20" s="1"/>
  <c r="AA30" i="21" s="1"/>
  <c r="AA120" i="20"/>
  <c r="AA165" i="20" s="1"/>
  <c r="AA210" i="20" s="1"/>
  <c r="AA29" i="21" s="1"/>
  <c r="AA128" i="20"/>
  <c r="AA173" i="20" s="1"/>
  <c r="AA218" i="20" s="1"/>
  <c r="AA37" i="21" s="1"/>
  <c r="AA123" i="20"/>
  <c r="AA168" i="20" s="1"/>
  <c r="AA213" i="20" s="1"/>
  <c r="AA32" i="21" s="1"/>
  <c r="AA131" i="20"/>
  <c r="AA176" i="20" s="1"/>
  <c r="AA221" i="20" s="1"/>
  <c r="AA40" i="21" s="1"/>
  <c r="I97" i="20"/>
  <c r="I142" i="20" s="1"/>
  <c r="I187" i="20" s="1"/>
  <c r="I6" i="21" s="1"/>
  <c r="I101" i="20"/>
  <c r="I146" i="20" s="1"/>
  <c r="I191" i="20" s="1"/>
  <c r="I10" i="21" s="1"/>
  <c r="I96" i="20"/>
  <c r="I141" i="20" s="1"/>
  <c r="I186" i="20" s="1"/>
  <c r="I5" i="21" s="1"/>
  <c r="I100" i="20"/>
  <c r="I145" i="20" s="1"/>
  <c r="I190" i="20" s="1"/>
  <c r="I9" i="21" s="1"/>
  <c r="I104" i="20"/>
  <c r="I149" i="20" s="1"/>
  <c r="I194" i="20" s="1"/>
  <c r="I13" i="21" s="1"/>
  <c r="I98" i="20"/>
  <c r="I143" i="20" s="1"/>
  <c r="I188" i="20" s="1"/>
  <c r="I7" i="21" s="1"/>
  <c r="I105" i="20"/>
  <c r="I150" i="20" s="1"/>
  <c r="I195" i="20" s="1"/>
  <c r="I14" i="21" s="1"/>
  <c r="I109" i="20"/>
  <c r="I154" i="20" s="1"/>
  <c r="I199" i="20" s="1"/>
  <c r="I18" i="21" s="1"/>
  <c r="I113" i="20"/>
  <c r="I158" i="20" s="1"/>
  <c r="I203" i="20" s="1"/>
  <c r="I22" i="21" s="1"/>
  <c r="I117" i="20"/>
  <c r="I162" i="20" s="1"/>
  <c r="I207" i="20" s="1"/>
  <c r="I26" i="21" s="1"/>
  <c r="I121" i="20"/>
  <c r="I166" i="20" s="1"/>
  <c r="I211" i="20" s="1"/>
  <c r="I30" i="21" s="1"/>
  <c r="I125" i="20"/>
  <c r="I170" i="20" s="1"/>
  <c r="I215" i="20" s="1"/>
  <c r="I34" i="21" s="1"/>
  <c r="I129" i="20"/>
  <c r="I174" i="20" s="1"/>
  <c r="I219" i="20" s="1"/>
  <c r="I38" i="21" s="1"/>
  <c r="I133" i="20"/>
  <c r="I178" i="20" s="1"/>
  <c r="I223" i="20" s="1"/>
  <c r="I42" i="21" s="1"/>
  <c r="I95" i="20"/>
  <c r="I140" i="20" s="1"/>
  <c r="I185" i="20" s="1"/>
  <c r="I4" i="21" s="1"/>
  <c r="I103" i="20"/>
  <c r="I148" i="20" s="1"/>
  <c r="I193" i="20" s="1"/>
  <c r="I12" i="21" s="1"/>
  <c r="I94" i="20"/>
  <c r="I139" i="20" s="1"/>
  <c r="I184" i="20" s="1"/>
  <c r="I3" i="21" s="1"/>
  <c r="I102" i="20"/>
  <c r="I147" i="20" s="1"/>
  <c r="I192" i="20" s="1"/>
  <c r="I11" i="21" s="1"/>
  <c r="I93" i="20"/>
  <c r="I138" i="20" s="1"/>
  <c r="I183" i="20" s="1"/>
  <c r="I2" i="21" s="1"/>
  <c r="I107" i="20"/>
  <c r="I152" i="20" s="1"/>
  <c r="I197" i="20" s="1"/>
  <c r="I16" i="21" s="1"/>
  <c r="I111" i="20"/>
  <c r="I156" i="20" s="1"/>
  <c r="I201" i="20" s="1"/>
  <c r="I20" i="21" s="1"/>
  <c r="I115" i="20"/>
  <c r="I160" i="20" s="1"/>
  <c r="I205" i="20" s="1"/>
  <c r="I24" i="21" s="1"/>
  <c r="I106" i="20"/>
  <c r="I151" i="20" s="1"/>
  <c r="I196" i="20" s="1"/>
  <c r="I15" i="21" s="1"/>
  <c r="I110" i="20"/>
  <c r="I155" i="20" s="1"/>
  <c r="I200" i="20" s="1"/>
  <c r="I19" i="21" s="1"/>
  <c r="I114" i="20"/>
  <c r="I159" i="20" s="1"/>
  <c r="I204" i="20" s="1"/>
  <c r="I23" i="21" s="1"/>
  <c r="I108" i="20"/>
  <c r="I153" i="20" s="1"/>
  <c r="I198" i="20" s="1"/>
  <c r="I17" i="21" s="1"/>
  <c r="I112" i="20"/>
  <c r="I157" i="20" s="1"/>
  <c r="I202" i="20" s="1"/>
  <c r="I21" i="21" s="1"/>
  <c r="I119" i="20"/>
  <c r="I164" i="20" s="1"/>
  <c r="I209" i="20" s="1"/>
  <c r="I28" i="21" s="1"/>
  <c r="I99" i="20"/>
  <c r="I144" i="20" s="1"/>
  <c r="I189" i="20" s="1"/>
  <c r="I8" i="21" s="1"/>
  <c r="I118" i="20"/>
  <c r="I163" i="20" s="1"/>
  <c r="I208" i="20" s="1"/>
  <c r="I27" i="21" s="1"/>
  <c r="I126" i="20"/>
  <c r="I171" i="20" s="1"/>
  <c r="I216" i="20" s="1"/>
  <c r="I35" i="21" s="1"/>
  <c r="I134" i="20"/>
  <c r="I179" i="20" s="1"/>
  <c r="I224" i="20" s="1"/>
  <c r="I43" i="21" s="1"/>
  <c r="I124" i="20"/>
  <c r="I169" i="20" s="1"/>
  <c r="I214" i="20" s="1"/>
  <c r="I33" i="21" s="1"/>
  <c r="I132" i="20"/>
  <c r="I177" i="20" s="1"/>
  <c r="I222" i="20" s="1"/>
  <c r="I41" i="21" s="1"/>
  <c r="I120" i="20"/>
  <c r="I165" i="20" s="1"/>
  <c r="I210" i="20" s="1"/>
  <c r="I29" i="21" s="1"/>
  <c r="I128" i="20"/>
  <c r="I173" i="20" s="1"/>
  <c r="I218" i="20" s="1"/>
  <c r="I37" i="21" s="1"/>
  <c r="I123" i="20"/>
  <c r="I168" i="20" s="1"/>
  <c r="I213" i="20" s="1"/>
  <c r="I32" i="21" s="1"/>
  <c r="I131" i="20"/>
  <c r="I176" i="20" s="1"/>
  <c r="I221" i="20" s="1"/>
  <c r="I40" i="21" s="1"/>
  <c r="I127" i="20"/>
  <c r="I172" i="20" s="1"/>
  <c r="I217" i="20" s="1"/>
  <c r="I36" i="21" s="1"/>
  <c r="I116" i="20"/>
  <c r="I161" i="20" s="1"/>
  <c r="I206" i="20" s="1"/>
  <c r="I25" i="21" s="1"/>
  <c r="I122" i="20"/>
  <c r="I167" i="20" s="1"/>
  <c r="I212" i="20" s="1"/>
  <c r="I31" i="21" s="1"/>
  <c r="I130" i="20"/>
  <c r="I175" i="20" s="1"/>
  <c r="I220" i="20" s="1"/>
  <c r="I39" i="21" s="1"/>
  <c r="L95" i="20"/>
  <c r="L140" i="20" s="1"/>
  <c r="L185" i="20" s="1"/>
  <c r="L4" i="21" s="1"/>
  <c r="L99" i="20"/>
  <c r="L144" i="20" s="1"/>
  <c r="L189" i="20" s="1"/>
  <c r="L8" i="21" s="1"/>
  <c r="L103" i="20"/>
  <c r="L148" i="20" s="1"/>
  <c r="L193" i="20" s="1"/>
  <c r="L12" i="21" s="1"/>
  <c r="L94" i="20"/>
  <c r="L139" i="20" s="1"/>
  <c r="L184" i="20" s="1"/>
  <c r="L3" i="21" s="1"/>
  <c r="L98" i="20"/>
  <c r="L143" i="20" s="1"/>
  <c r="L188" i="20" s="1"/>
  <c r="L7" i="21" s="1"/>
  <c r="L102" i="20"/>
  <c r="L147" i="20" s="1"/>
  <c r="L192" i="20" s="1"/>
  <c r="L11" i="21" s="1"/>
  <c r="L107" i="20"/>
  <c r="L152" i="20" s="1"/>
  <c r="L197" i="20" s="1"/>
  <c r="L16" i="21" s="1"/>
  <c r="L111" i="20"/>
  <c r="L156" i="20" s="1"/>
  <c r="L201" i="20" s="1"/>
  <c r="L20" i="21" s="1"/>
  <c r="L115" i="20"/>
  <c r="L160" i="20" s="1"/>
  <c r="L205" i="20" s="1"/>
  <c r="L24" i="21" s="1"/>
  <c r="L119" i="20"/>
  <c r="L164" i="20" s="1"/>
  <c r="L209" i="20" s="1"/>
  <c r="L28" i="21" s="1"/>
  <c r="L123" i="20"/>
  <c r="L168" i="20" s="1"/>
  <c r="L213" i="20" s="1"/>
  <c r="L32" i="21" s="1"/>
  <c r="L127" i="20"/>
  <c r="L172" i="20" s="1"/>
  <c r="L217" i="20" s="1"/>
  <c r="L36" i="21" s="1"/>
  <c r="L131" i="20"/>
  <c r="L176" i="20" s="1"/>
  <c r="L221" i="20" s="1"/>
  <c r="L40" i="21" s="1"/>
  <c r="L97" i="20"/>
  <c r="L142" i="20" s="1"/>
  <c r="L187" i="20" s="1"/>
  <c r="L6" i="21" s="1"/>
  <c r="L106" i="20"/>
  <c r="L151" i="20" s="1"/>
  <c r="L196" i="20" s="1"/>
  <c r="L15" i="21" s="1"/>
  <c r="L110" i="20"/>
  <c r="L155" i="20" s="1"/>
  <c r="L114" i="20"/>
  <c r="L159" i="20" s="1"/>
  <c r="L204" i="20" s="1"/>
  <c r="L23" i="21" s="1"/>
  <c r="L118" i="20"/>
  <c r="L163" i="20" s="1"/>
  <c r="L208" i="20" s="1"/>
  <c r="L27" i="21" s="1"/>
  <c r="L122" i="20"/>
  <c r="L167" i="20" s="1"/>
  <c r="L212" i="20" s="1"/>
  <c r="L31" i="21" s="1"/>
  <c r="L126" i="20"/>
  <c r="L171" i="20" s="1"/>
  <c r="L216" i="20" s="1"/>
  <c r="L35" i="21" s="1"/>
  <c r="L130" i="20"/>
  <c r="L175" i="20" s="1"/>
  <c r="L220" i="20" s="1"/>
  <c r="L39" i="21" s="1"/>
  <c r="L134" i="20"/>
  <c r="L179" i="20" s="1"/>
  <c r="L224" i="20" s="1"/>
  <c r="L43" i="21" s="1"/>
  <c r="L105" i="20"/>
  <c r="L150" i="20" s="1"/>
  <c r="L195" i="20" s="1"/>
  <c r="L14" i="21" s="1"/>
  <c r="L109" i="20"/>
  <c r="L154" i="20" s="1"/>
  <c r="L199" i="20" s="1"/>
  <c r="L18" i="21" s="1"/>
  <c r="L113" i="20"/>
  <c r="L158" i="20" s="1"/>
  <c r="L203" i="20" s="1"/>
  <c r="L22" i="21" s="1"/>
  <c r="L117" i="20"/>
  <c r="L162" i="20" s="1"/>
  <c r="L207" i="20" s="1"/>
  <c r="L26" i="21" s="1"/>
  <c r="L121" i="20"/>
  <c r="L166" i="20" s="1"/>
  <c r="L211" i="20" s="1"/>
  <c r="L30" i="21" s="1"/>
  <c r="L125" i="20"/>
  <c r="L170" i="20" s="1"/>
  <c r="L215" i="20" s="1"/>
  <c r="L34" i="21" s="1"/>
  <c r="L129" i="20"/>
  <c r="L174" i="20" s="1"/>
  <c r="L219" i="20" s="1"/>
  <c r="L38" i="21" s="1"/>
  <c r="L133" i="20"/>
  <c r="L178" i="20" s="1"/>
  <c r="L223" i="20" s="1"/>
  <c r="L42" i="21" s="1"/>
  <c r="L101" i="20"/>
  <c r="L146" i="20" s="1"/>
  <c r="L191" i="20" s="1"/>
  <c r="L10" i="21" s="1"/>
  <c r="L100" i="20"/>
  <c r="L145" i="20" s="1"/>
  <c r="L120" i="20"/>
  <c r="L165" i="20" s="1"/>
  <c r="L210" i="20" s="1"/>
  <c r="L29" i="21" s="1"/>
  <c r="L128" i="20"/>
  <c r="L173" i="20" s="1"/>
  <c r="L218" i="20" s="1"/>
  <c r="L37" i="21" s="1"/>
  <c r="L96" i="20"/>
  <c r="L141" i="20" s="1"/>
  <c r="L186" i="20" s="1"/>
  <c r="L5" i="21" s="1"/>
  <c r="L116" i="20"/>
  <c r="L161" i="20" s="1"/>
  <c r="L206" i="20" s="1"/>
  <c r="L25" i="21" s="1"/>
  <c r="L112" i="20"/>
  <c r="L157" i="20" s="1"/>
  <c r="L202" i="20" s="1"/>
  <c r="L21" i="21" s="1"/>
  <c r="L108" i="20"/>
  <c r="L153" i="20" s="1"/>
  <c r="L198" i="20" s="1"/>
  <c r="L17" i="21" s="1"/>
  <c r="L93" i="20"/>
  <c r="L138" i="20" s="1"/>
  <c r="L183" i="20" s="1"/>
  <c r="L2" i="21" s="1"/>
  <c r="L104" i="20"/>
  <c r="L149" i="20" s="1"/>
  <c r="L124" i="20"/>
  <c r="L169" i="20" s="1"/>
  <c r="L214" i="20" s="1"/>
  <c r="L33" i="21" s="1"/>
  <c r="L132" i="20"/>
  <c r="L177" i="20" s="1"/>
  <c r="L222" i="20" s="1"/>
  <c r="L41" i="21" s="1"/>
  <c r="N96" i="20"/>
  <c r="N141" i="20" s="1"/>
  <c r="N186" i="20" s="1"/>
  <c r="N5" i="21" s="1"/>
  <c r="N100" i="20"/>
  <c r="N145" i="20" s="1"/>
  <c r="N190" i="20" s="1"/>
  <c r="N9" i="21" s="1"/>
  <c r="N104" i="20"/>
  <c r="N149" i="20" s="1"/>
  <c r="N194" i="20" s="1"/>
  <c r="N13" i="21" s="1"/>
  <c r="N95" i="20"/>
  <c r="N140" i="20" s="1"/>
  <c r="N185" i="20" s="1"/>
  <c r="N4" i="21" s="1"/>
  <c r="N99" i="20"/>
  <c r="N144" i="20" s="1"/>
  <c r="N189" i="20" s="1"/>
  <c r="N8" i="21" s="1"/>
  <c r="N103" i="20"/>
  <c r="N148" i="20" s="1"/>
  <c r="N108" i="20"/>
  <c r="N153" i="20" s="1"/>
  <c r="N112" i="20"/>
  <c r="N157" i="20" s="1"/>
  <c r="N202" i="20" s="1"/>
  <c r="N21" i="21" s="1"/>
  <c r="N116" i="20"/>
  <c r="N161" i="20" s="1"/>
  <c r="N206" i="20" s="1"/>
  <c r="N25" i="21" s="1"/>
  <c r="N120" i="20"/>
  <c r="N165" i="20" s="1"/>
  <c r="N210" i="20" s="1"/>
  <c r="N29" i="21" s="1"/>
  <c r="N124" i="20"/>
  <c r="N169" i="20" s="1"/>
  <c r="N214" i="20" s="1"/>
  <c r="N33" i="21" s="1"/>
  <c r="N128" i="20"/>
  <c r="N173" i="20" s="1"/>
  <c r="N218" i="20" s="1"/>
  <c r="N37" i="21" s="1"/>
  <c r="N132" i="20"/>
  <c r="N177" i="20" s="1"/>
  <c r="N222" i="20" s="1"/>
  <c r="N41" i="21" s="1"/>
  <c r="N98" i="20"/>
  <c r="N143" i="20" s="1"/>
  <c r="N93" i="20"/>
  <c r="N138" i="20" s="1"/>
  <c r="N183" i="20" s="1"/>
  <c r="N2" i="21" s="1"/>
  <c r="N107" i="20"/>
  <c r="N152" i="20" s="1"/>
  <c r="N197" i="20" s="1"/>
  <c r="N16" i="21" s="1"/>
  <c r="N111" i="20"/>
  <c r="N156" i="20" s="1"/>
  <c r="N201" i="20" s="1"/>
  <c r="N20" i="21" s="1"/>
  <c r="N115" i="20"/>
  <c r="N160" i="20" s="1"/>
  <c r="N205" i="20" s="1"/>
  <c r="N24" i="21" s="1"/>
  <c r="N119" i="20"/>
  <c r="N164" i="20" s="1"/>
  <c r="N209" i="20" s="1"/>
  <c r="N28" i="21" s="1"/>
  <c r="N123" i="20"/>
  <c r="N168" i="20" s="1"/>
  <c r="N213" i="20" s="1"/>
  <c r="N32" i="21" s="1"/>
  <c r="N127" i="20"/>
  <c r="N172" i="20" s="1"/>
  <c r="N217" i="20" s="1"/>
  <c r="N36" i="21" s="1"/>
  <c r="N131" i="20"/>
  <c r="N176" i="20" s="1"/>
  <c r="N106" i="20"/>
  <c r="N151" i="20" s="1"/>
  <c r="N110" i="20"/>
  <c r="N155" i="20" s="1"/>
  <c r="N200" i="20" s="1"/>
  <c r="N19" i="21" s="1"/>
  <c r="N114" i="20"/>
  <c r="N159" i="20" s="1"/>
  <c r="N204" i="20" s="1"/>
  <c r="N23" i="21" s="1"/>
  <c r="N118" i="20"/>
  <c r="N163" i="20" s="1"/>
  <c r="N208" i="20" s="1"/>
  <c r="N27" i="21" s="1"/>
  <c r="N122" i="20"/>
  <c r="N167" i="20" s="1"/>
  <c r="N212" i="20" s="1"/>
  <c r="N31" i="21" s="1"/>
  <c r="N126" i="20"/>
  <c r="N171" i="20" s="1"/>
  <c r="N216" i="20" s="1"/>
  <c r="N35" i="21" s="1"/>
  <c r="N130" i="20"/>
  <c r="N175" i="20" s="1"/>
  <c r="N220" i="20" s="1"/>
  <c r="N39" i="21" s="1"/>
  <c r="N134" i="20"/>
  <c r="N179" i="20" s="1"/>
  <c r="N224" i="20" s="1"/>
  <c r="N43" i="21" s="1"/>
  <c r="N94" i="20"/>
  <c r="N139" i="20" s="1"/>
  <c r="N102" i="20"/>
  <c r="N147" i="20" s="1"/>
  <c r="N192" i="20" s="1"/>
  <c r="N11" i="21" s="1"/>
  <c r="N101" i="20"/>
  <c r="N146" i="20" s="1"/>
  <c r="N191" i="20" s="1"/>
  <c r="N10" i="21" s="1"/>
  <c r="N121" i="20"/>
  <c r="N166" i="20" s="1"/>
  <c r="N211" i="20" s="1"/>
  <c r="N30" i="21" s="1"/>
  <c r="N129" i="20"/>
  <c r="N174" i="20" s="1"/>
  <c r="N219" i="20" s="1"/>
  <c r="N38" i="21" s="1"/>
  <c r="N109" i="20"/>
  <c r="N154" i="20" s="1"/>
  <c r="N199" i="20" s="1"/>
  <c r="N18" i="21" s="1"/>
  <c r="N97" i="20"/>
  <c r="N142" i="20" s="1"/>
  <c r="N187" i="20" s="1"/>
  <c r="N6" i="21" s="1"/>
  <c r="N105" i="20"/>
  <c r="N150" i="20" s="1"/>
  <c r="N117" i="20"/>
  <c r="N162" i="20" s="1"/>
  <c r="N207" i="20" s="1"/>
  <c r="N26" i="21" s="1"/>
  <c r="N125" i="20"/>
  <c r="N170" i="20" s="1"/>
  <c r="N215" i="20" s="1"/>
  <c r="N34" i="21" s="1"/>
  <c r="N133" i="20"/>
  <c r="N178" i="20" s="1"/>
  <c r="N223" i="20" s="1"/>
  <c r="N42" i="21" s="1"/>
  <c r="N113" i="20"/>
  <c r="N158" i="20" s="1"/>
  <c r="N203" i="20" s="1"/>
  <c r="N22" i="21" s="1"/>
  <c r="X97" i="20"/>
  <c r="X142" i="20" s="1"/>
  <c r="X187" i="20" s="1"/>
  <c r="X6" i="21" s="1"/>
  <c r="X101" i="20"/>
  <c r="X146" i="20" s="1"/>
  <c r="X191" i="20" s="1"/>
  <c r="X10" i="21" s="1"/>
  <c r="X96" i="20"/>
  <c r="X141" i="20" s="1"/>
  <c r="X186" i="20" s="1"/>
  <c r="X5" i="21" s="1"/>
  <c r="X100" i="20"/>
  <c r="X145" i="20" s="1"/>
  <c r="X105" i="20"/>
  <c r="X150" i="20" s="1"/>
  <c r="X109" i="20"/>
  <c r="X154" i="20" s="1"/>
  <c r="X199" i="20" s="1"/>
  <c r="X18" i="21" s="1"/>
  <c r="X113" i="20"/>
  <c r="X158" i="20" s="1"/>
  <c r="X203" i="20" s="1"/>
  <c r="X22" i="21" s="1"/>
  <c r="X117" i="20"/>
  <c r="X162" i="20" s="1"/>
  <c r="X207" i="20" s="1"/>
  <c r="X26" i="21" s="1"/>
  <c r="X121" i="20"/>
  <c r="X166" i="20" s="1"/>
  <c r="X211" i="20" s="1"/>
  <c r="X30" i="21" s="1"/>
  <c r="X125" i="20"/>
  <c r="X170" i="20" s="1"/>
  <c r="X215" i="20" s="1"/>
  <c r="X34" i="21" s="1"/>
  <c r="X129" i="20"/>
  <c r="X174" i="20" s="1"/>
  <c r="X219" i="20" s="1"/>
  <c r="X38" i="21" s="1"/>
  <c r="X133" i="20"/>
  <c r="X178" i="20" s="1"/>
  <c r="X223" i="20" s="1"/>
  <c r="X42" i="21" s="1"/>
  <c r="X95" i="20"/>
  <c r="X140" i="20" s="1"/>
  <c r="X103" i="20"/>
  <c r="X148" i="20" s="1"/>
  <c r="X193" i="20" s="1"/>
  <c r="X12" i="21" s="1"/>
  <c r="X104" i="20"/>
  <c r="X149" i="20" s="1"/>
  <c r="X194" i="20" s="1"/>
  <c r="X13" i="21" s="1"/>
  <c r="X108" i="20"/>
  <c r="X153" i="20" s="1"/>
  <c r="X198" i="20" s="1"/>
  <c r="X17" i="21" s="1"/>
  <c r="X112" i="20"/>
  <c r="X157" i="20" s="1"/>
  <c r="X202" i="20" s="1"/>
  <c r="X21" i="21" s="1"/>
  <c r="X116" i="20"/>
  <c r="X161" i="20" s="1"/>
  <c r="X206" i="20" s="1"/>
  <c r="X25" i="21" s="1"/>
  <c r="X120" i="20"/>
  <c r="X165" i="20" s="1"/>
  <c r="X210" i="20" s="1"/>
  <c r="X29" i="21" s="1"/>
  <c r="X124" i="20"/>
  <c r="X169" i="20" s="1"/>
  <c r="X214" i="20" s="1"/>
  <c r="X33" i="21" s="1"/>
  <c r="X128" i="20"/>
  <c r="X173" i="20" s="1"/>
  <c r="X132" i="20"/>
  <c r="X177" i="20" s="1"/>
  <c r="X222" i="20" s="1"/>
  <c r="X41" i="21" s="1"/>
  <c r="X107" i="20"/>
  <c r="X152" i="20" s="1"/>
  <c r="X197" i="20" s="1"/>
  <c r="X16" i="21" s="1"/>
  <c r="X111" i="20"/>
  <c r="X156" i="20" s="1"/>
  <c r="X201" i="20" s="1"/>
  <c r="X20" i="21" s="1"/>
  <c r="X115" i="20"/>
  <c r="X160" i="20" s="1"/>
  <c r="X205" i="20" s="1"/>
  <c r="X24" i="21" s="1"/>
  <c r="X119" i="20"/>
  <c r="X164" i="20" s="1"/>
  <c r="X209" i="20" s="1"/>
  <c r="X28" i="21" s="1"/>
  <c r="X123" i="20"/>
  <c r="X168" i="20" s="1"/>
  <c r="X213" i="20" s="1"/>
  <c r="X32" i="21" s="1"/>
  <c r="X127" i="20"/>
  <c r="X172" i="20" s="1"/>
  <c r="X217" i="20" s="1"/>
  <c r="X36" i="21" s="1"/>
  <c r="X131" i="20"/>
  <c r="X176" i="20" s="1"/>
  <c r="X99" i="20"/>
  <c r="X144" i="20" s="1"/>
  <c r="X189" i="20" s="1"/>
  <c r="X8" i="21" s="1"/>
  <c r="X98" i="20"/>
  <c r="X143" i="20" s="1"/>
  <c r="X188" i="20" s="1"/>
  <c r="X7" i="21" s="1"/>
  <c r="X94" i="20"/>
  <c r="X139" i="20" s="1"/>
  <c r="X184" i="20" s="1"/>
  <c r="X3" i="21" s="1"/>
  <c r="X118" i="20"/>
  <c r="X163" i="20" s="1"/>
  <c r="X208" i="20" s="1"/>
  <c r="X27" i="21" s="1"/>
  <c r="X126" i="20"/>
  <c r="X171" i="20" s="1"/>
  <c r="X216" i="20" s="1"/>
  <c r="X35" i="21" s="1"/>
  <c r="X134" i="20"/>
  <c r="X179" i="20" s="1"/>
  <c r="X224" i="20" s="1"/>
  <c r="X43" i="21" s="1"/>
  <c r="X102" i="20"/>
  <c r="X147" i="20" s="1"/>
  <c r="X114" i="20"/>
  <c r="X159" i="20" s="1"/>
  <c r="X110" i="20"/>
  <c r="X155" i="20" s="1"/>
  <c r="X200" i="20" s="1"/>
  <c r="X19" i="21" s="1"/>
  <c r="X122" i="20"/>
  <c r="X167" i="20" s="1"/>
  <c r="X212" i="20" s="1"/>
  <c r="X31" i="21" s="1"/>
  <c r="X130" i="20"/>
  <c r="X175" i="20" s="1"/>
  <c r="X93" i="20"/>
  <c r="X138" i="20" s="1"/>
  <c r="X183" i="20" s="1"/>
  <c r="X2" i="21" s="1"/>
  <c r="X106" i="20"/>
  <c r="X151" i="20" s="1"/>
  <c r="X196" i="20" s="1"/>
  <c r="X15" i="21" s="1"/>
  <c r="J94" i="20"/>
  <c r="J139" i="20" s="1"/>
  <c r="J184" i="20" s="1"/>
  <c r="J3" i="21" s="1"/>
  <c r="J98" i="20"/>
  <c r="J143" i="20" s="1"/>
  <c r="J102" i="20"/>
  <c r="J147" i="20" s="1"/>
  <c r="J97" i="20"/>
  <c r="J142" i="20" s="1"/>
  <c r="J187" i="20" s="1"/>
  <c r="J6" i="21" s="1"/>
  <c r="J101" i="20"/>
  <c r="J146" i="20" s="1"/>
  <c r="J191" i="20" s="1"/>
  <c r="J10" i="21" s="1"/>
  <c r="J106" i="20"/>
  <c r="J151" i="20" s="1"/>
  <c r="J110" i="20"/>
  <c r="J155" i="20" s="1"/>
  <c r="J114" i="20"/>
  <c r="J159" i="20" s="1"/>
  <c r="J204" i="20" s="1"/>
  <c r="J23" i="21" s="1"/>
  <c r="J118" i="20"/>
  <c r="J163" i="20" s="1"/>
  <c r="J208" i="20" s="1"/>
  <c r="J27" i="21" s="1"/>
  <c r="J122" i="20"/>
  <c r="J167" i="20" s="1"/>
  <c r="J126" i="20"/>
  <c r="J171" i="20" s="1"/>
  <c r="J216" i="20" s="1"/>
  <c r="J35" i="21" s="1"/>
  <c r="J130" i="20"/>
  <c r="J175" i="20" s="1"/>
  <c r="J220" i="20" s="1"/>
  <c r="J39" i="21" s="1"/>
  <c r="J134" i="20"/>
  <c r="J179" i="20" s="1"/>
  <c r="J224" i="20" s="1"/>
  <c r="J43" i="21" s="1"/>
  <c r="J96" i="20"/>
  <c r="J141" i="20" s="1"/>
  <c r="J104" i="20"/>
  <c r="J149" i="20" s="1"/>
  <c r="J105" i="20"/>
  <c r="J150" i="20" s="1"/>
  <c r="J195" i="20" s="1"/>
  <c r="J14" i="21" s="1"/>
  <c r="J109" i="20"/>
  <c r="J154" i="20" s="1"/>
  <c r="J199" i="20" s="1"/>
  <c r="J18" i="21" s="1"/>
  <c r="J113" i="20"/>
  <c r="J158" i="20" s="1"/>
  <c r="J117" i="20"/>
  <c r="J162" i="20" s="1"/>
  <c r="J207" i="20" s="1"/>
  <c r="J26" i="21" s="1"/>
  <c r="J121" i="20"/>
  <c r="J166" i="20" s="1"/>
  <c r="J211" i="20" s="1"/>
  <c r="J30" i="21" s="1"/>
  <c r="J125" i="20"/>
  <c r="J170" i="20" s="1"/>
  <c r="J215" i="20" s="1"/>
  <c r="J34" i="21" s="1"/>
  <c r="J129" i="20"/>
  <c r="J174" i="20" s="1"/>
  <c r="J133" i="20"/>
  <c r="J178" i="20" s="1"/>
  <c r="J223" i="20" s="1"/>
  <c r="J42" i="21" s="1"/>
  <c r="J108" i="20"/>
  <c r="J153" i="20" s="1"/>
  <c r="J198" i="20" s="1"/>
  <c r="J17" i="21" s="1"/>
  <c r="J112" i="20"/>
  <c r="J157" i="20" s="1"/>
  <c r="J202" i="20" s="1"/>
  <c r="J21" i="21" s="1"/>
  <c r="J116" i="20"/>
  <c r="J161" i="20" s="1"/>
  <c r="J206" i="20" s="1"/>
  <c r="J25" i="21" s="1"/>
  <c r="J120" i="20"/>
  <c r="J165" i="20" s="1"/>
  <c r="J124" i="20"/>
  <c r="J169" i="20" s="1"/>
  <c r="J214" i="20" s="1"/>
  <c r="J33" i="21" s="1"/>
  <c r="J128" i="20"/>
  <c r="J173" i="20" s="1"/>
  <c r="J218" i="20" s="1"/>
  <c r="J37" i="21" s="1"/>
  <c r="J132" i="20"/>
  <c r="J177" i="20" s="1"/>
  <c r="J222" i="20" s="1"/>
  <c r="J41" i="21" s="1"/>
  <c r="J100" i="20"/>
  <c r="J145" i="20" s="1"/>
  <c r="J99" i="20"/>
  <c r="J144" i="20" s="1"/>
  <c r="J189" i="20" s="1"/>
  <c r="J8" i="21" s="1"/>
  <c r="J103" i="20"/>
  <c r="J148" i="20" s="1"/>
  <c r="J193" i="20" s="1"/>
  <c r="J12" i="21" s="1"/>
  <c r="J119" i="20"/>
  <c r="J164" i="20" s="1"/>
  <c r="J127" i="20"/>
  <c r="J172" i="20" s="1"/>
  <c r="J217" i="20" s="1"/>
  <c r="J36" i="21" s="1"/>
  <c r="J107" i="20"/>
  <c r="J152" i="20" s="1"/>
  <c r="J197" i="20" s="1"/>
  <c r="J16" i="21" s="1"/>
  <c r="J95" i="20"/>
  <c r="J140" i="20" s="1"/>
  <c r="J185" i="20" s="1"/>
  <c r="J4" i="21" s="1"/>
  <c r="J93" i="20"/>
  <c r="J138" i="20" s="1"/>
  <c r="J183" i="20" s="1"/>
  <c r="J2" i="21" s="1"/>
  <c r="J123" i="20"/>
  <c r="J168" i="20" s="1"/>
  <c r="J131" i="20"/>
  <c r="J176" i="20" s="1"/>
  <c r="J221" i="20" s="1"/>
  <c r="J40" i="21" s="1"/>
  <c r="J111" i="20"/>
  <c r="J156" i="20" s="1"/>
  <c r="J201" i="20" s="1"/>
  <c r="J20" i="21" s="1"/>
  <c r="J115" i="20"/>
  <c r="J160" i="20" s="1"/>
  <c r="Y97" i="20"/>
  <c r="Y142" i="20" s="1"/>
  <c r="Y101" i="20"/>
  <c r="Y146" i="20" s="1"/>
  <c r="Y191" i="20" s="1"/>
  <c r="Y10" i="21" s="1"/>
  <c r="Y96" i="20"/>
  <c r="Y141" i="20" s="1"/>
  <c r="Y186" i="20" s="1"/>
  <c r="Y5" i="21" s="1"/>
  <c r="Y100" i="20"/>
  <c r="Y145" i="20" s="1"/>
  <c r="Y98" i="20"/>
  <c r="Y143" i="20" s="1"/>
  <c r="Y105" i="20"/>
  <c r="Y150" i="20" s="1"/>
  <c r="Y195" i="20" s="1"/>
  <c r="Y14" i="21" s="1"/>
  <c r="Y109" i="20"/>
  <c r="Y154" i="20" s="1"/>
  <c r="Y199" i="20" s="1"/>
  <c r="Y18" i="21" s="1"/>
  <c r="Y113" i="20"/>
  <c r="Y158" i="20" s="1"/>
  <c r="Y117" i="20"/>
  <c r="Y162" i="20" s="1"/>
  <c r="Y207" i="20" s="1"/>
  <c r="Y26" i="21" s="1"/>
  <c r="Y121" i="20"/>
  <c r="Y166" i="20" s="1"/>
  <c r="Y211" i="20" s="1"/>
  <c r="Y30" i="21" s="1"/>
  <c r="Y125" i="20"/>
  <c r="Y170" i="20" s="1"/>
  <c r="Y215" i="20" s="1"/>
  <c r="Y34" i="21" s="1"/>
  <c r="Y129" i="20"/>
  <c r="Y174" i="20" s="1"/>
  <c r="Y133" i="20"/>
  <c r="Y178" i="20" s="1"/>
  <c r="Y223" i="20" s="1"/>
  <c r="Y42" i="21" s="1"/>
  <c r="Y95" i="20"/>
  <c r="Y140" i="20" s="1"/>
  <c r="Y185" i="20" s="1"/>
  <c r="Y4" i="21" s="1"/>
  <c r="Y103" i="20"/>
  <c r="Y148" i="20" s="1"/>
  <c r="Y193" i="20" s="1"/>
  <c r="Y12" i="21" s="1"/>
  <c r="Y94" i="20"/>
  <c r="Y139" i="20" s="1"/>
  <c r="Y102" i="20"/>
  <c r="Y147" i="20" s="1"/>
  <c r="Y93" i="20"/>
  <c r="Y138" i="20" s="1"/>
  <c r="Y183" i="20" s="1"/>
  <c r="Y2" i="21" s="1"/>
  <c r="Y107" i="20"/>
  <c r="Y152" i="20" s="1"/>
  <c r="Y197" i="20" s="1"/>
  <c r="Y16" i="21" s="1"/>
  <c r="Y111" i="20"/>
  <c r="Y156" i="20" s="1"/>
  <c r="Y115" i="20"/>
  <c r="Y160" i="20" s="1"/>
  <c r="Y106" i="20"/>
  <c r="Y151" i="20" s="1"/>
  <c r="Y196" i="20" s="1"/>
  <c r="Y15" i="21" s="1"/>
  <c r="Y110" i="20"/>
  <c r="Y155" i="20" s="1"/>
  <c r="Y200" i="20" s="1"/>
  <c r="Y19" i="21" s="1"/>
  <c r="Y114" i="20"/>
  <c r="Y159" i="20" s="1"/>
  <c r="Y120" i="20"/>
  <c r="Y165" i="20" s="1"/>
  <c r="Y128" i="20"/>
  <c r="Y173" i="20" s="1"/>
  <c r="Y218" i="20" s="1"/>
  <c r="Y37" i="21" s="1"/>
  <c r="Y127" i="20"/>
  <c r="Y172" i="20" s="1"/>
  <c r="Y217" i="20" s="1"/>
  <c r="Y36" i="21" s="1"/>
  <c r="Y118" i="20"/>
  <c r="Y163" i="20" s="1"/>
  <c r="Y126" i="20"/>
  <c r="Y171" i="20" s="1"/>
  <c r="Y216" i="20" s="1"/>
  <c r="Y35" i="21" s="1"/>
  <c r="Y134" i="20"/>
  <c r="Y179" i="20" s="1"/>
  <c r="Y224" i="20" s="1"/>
  <c r="Y43" i="21" s="1"/>
  <c r="Y112" i="20"/>
  <c r="Y157" i="20" s="1"/>
  <c r="Y202" i="20" s="1"/>
  <c r="Y21" i="21" s="1"/>
  <c r="Y124" i="20"/>
  <c r="Y169" i="20" s="1"/>
  <c r="Y214" i="20" s="1"/>
  <c r="Y33" i="21" s="1"/>
  <c r="Y132" i="20"/>
  <c r="Y177" i="20" s="1"/>
  <c r="Y222" i="20" s="1"/>
  <c r="Y41" i="21" s="1"/>
  <c r="Y99" i="20"/>
  <c r="Y144" i="20" s="1"/>
  <c r="Y189" i="20" s="1"/>
  <c r="Y8" i="21" s="1"/>
  <c r="Y116" i="20"/>
  <c r="Y161" i="20" s="1"/>
  <c r="Y206" i="20" s="1"/>
  <c r="Y25" i="21" s="1"/>
  <c r="Y123" i="20"/>
  <c r="Y168" i="20" s="1"/>
  <c r="Y131" i="20"/>
  <c r="Y176" i="20" s="1"/>
  <c r="Y108" i="20"/>
  <c r="Y153" i="20" s="1"/>
  <c r="Y198" i="20" s="1"/>
  <c r="Y17" i="21" s="1"/>
  <c r="Y104" i="20"/>
  <c r="Y149" i="20" s="1"/>
  <c r="Y194" i="20" s="1"/>
  <c r="Y13" i="21" s="1"/>
  <c r="Y119" i="20"/>
  <c r="Y164" i="20" s="1"/>
  <c r="Y122" i="20"/>
  <c r="Y167" i="20" s="1"/>
  <c r="Y130" i="20"/>
  <c r="Y175" i="20" s="1"/>
  <c r="Y220" i="20" s="1"/>
  <c r="Y39" i="21" s="1"/>
  <c r="T95" i="20"/>
  <c r="T140" i="20" s="1"/>
  <c r="T185" i="20" s="1"/>
  <c r="T4" i="21" s="1"/>
  <c r="T99" i="20"/>
  <c r="T144" i="20" s="1"/>
  <c r="T103" i="20"/>
  <c r="T148" i="20" s="1"/>
  <c r="T94" i="20"/>
  <c r="T139" i="20" s="1"/>
  <c r="T184" i="20" s="1"/>
  <c r="T3" i="21" s="1"/>
  <c r="T98" i="20"/>
  <c r="T143" i="20" s="1"/>
  <c r="T188" i="20" s="1"/>
  <c r="T7" i="21" s="1"/>
  <c r="T102" i="20"/>
  <c r="T147" i="20" s="1"/>
  <c r="T107" i="20"/>
  <c r="T152" i="20" s="1"/>
  <c r="T111" i="20"/>
  <c r="T156" i="20" s="1"/>
  <c r="T201" i="20" s="1"/>
  <c r="T20" i="21" s="1"/>
  <c r="T115" i="20"/>
  <c r="T160" i="20" s="1"/>
  <c r="T205" i="20" s="1"/>
  <c r="T24" i="21" s="1"/>
  <c r="T119" i="20"/>
  <c r="T164" i="20" s="1"/>
  <c r="T123" i="20"/>
  <c r="T168" i="20" s="1"/>
  <c r="T127" i="20"/>
  <c r="T172" i="20" s="1"/>
  <c r="T217" i="20" s="1"/>
  <c r="T36" i="21" s="1"/>
  <c r="T131" i="20"/>
  <c r="T176" i="20" s="1"/>
  <c r="T221" i="20" s="1"/>
  <c r="T40" i="21" s="1"/>
  <c r="T101" i="20"/>
  <c r="T146" i="20" s="1"/>
  <c r="T191" i="20" s="1"/>
  <c r="T10" i="21" s="1"/>
  <c r="T106" i="20"/>
  <c r="T151" i="20" s="1"/>
  <c r="T110" i="20"/>
  <c r="T155" i="20" s="1"/>
  <c r="T200" i="20" s="1"/>
  <c r="T19" i="21" s="1"/>
  <c r="T114" i="20"/>
  <c r="T159" i="20" s="1"/>
  <c r="T204" i="20" s="1"/>
  <c r="T23" i="21" s="1"/>
  <c r="T118" i="20"/>
  <c r="T163" i="20" s="1"/>
  <c r="T122" i="20"/>
  <c r="T167" i="20" s="1"/>
  <c r="T126" i="20"/>
  <c r="T171" i="20" s="1"/>
  <c r="T216" i="20" s="1"/>
  <c r="T35" i="21" s="1"/>
  <c r="T130" i="20"/>
  <c r="T175" i="20" s="1"/>
  <c r="T220" i="20" s="1"/>
  <c r="T39" i="21" s="1"/>
  <c r="T134" i="20"/>
  <c r="T179" i="20" s="1"/>
  <c r="T224" i="20" s="1"/>
  <c r="T43" i="21" s="1"/>
  <c r="T105" i="20"/>
  <c r="T150" i="20" s="1"/>
  <c r="T109" i="20"/>
  <c r="T154" i="20" s="1"/>
  <c r="T199" i="20" s="1"/>
  <c r="T18" i="21" s="1"/>
  <c r="T113" i="20"/>
  <c r="T158" i="20" s="1"/>
  <c r="T203" i="20" s="1"/>
  <c r="T22" i="21" s="1"/>
  <c r="T117" i="20"/>
  <c r="T162" i="20" s="1"/>
  <c r="T207" i="20" s="1"/>
  <c r="T26" i="21" s="1"/>
  <c r="T121" i="20"/>
  <c r="T166" i="20" s="1"/>
  <c r="T125" i="20"/>
  <c r="T170" i="20" s="1"/>
  <c r="T215" i="20" s="1"/>
  <c r="T34" i="21" s="1"/>
  <c r="T129" i="20"/>
  <c r="T174" i="20" s="1"/>
  <c r="T219" i="20" s="1"/>
  <c r="T38" i="21" s="1"/>
  <c r="T133" i="20"/>
  <c r="T178" i="20" s="1"/>
  <c r="T223" i="20" s="1"/>
  <c r="T42" i="21" s="1"/>
  <c r="T97" i="20"/>
  <c r="T142" i="20" s="1"/>
  <c r="T96" i="20"/>
  <c r="T141" i="20" s="1"/>
  <c r="T186" i="20" s="1"/>
  <c r="T5" i="21" s="1"/>
  <c r="T104" i="20"/>
  <c r="T149" i="20" s="1"/>
  <c r="T194" i="20" s="1"/>
  <c r="T13" i="21" s="1"/>
  <c r="T124" i="20"/>
  <c r="T169" i="20" s="1"/>
  <c r="T214" i="20" s="1"/>
  <c r="T33" i="21" s="1"/>
  <c r="T132" i="20"/>
  <c r="T177" i="20" s="1"/>
  <c r="T222" i="20" s="1"/>
  <c r="T41" i="21" s="1"/>
  <c r="T112" i="20"/>
  <c r="T157" i="20" s="1"/>
  <c r="T202" i="20" s="1"/>
  <c r="T21" i="21" s="1"/>
  <c r="T116" i="20"/>
  <c r="T161" i="20" s="1"/>
  <c r="T206" i="20" s="1"/>
  <c r="T25" i="21" s="1"/>
  <c r="T100" i="20"/>
  <c r="T145" i="20" s="1"/>
  <c r="T108" i="20"/>
  <c r="T153" i="20" s="1"/>
  <c r="T120" i="20"/>
  <c r="T165" i="20" s="1"/>
  <c r="T210" i="20" s="1"/>
  <c r="T29" i="21" s="1"/>
  <c r="T128" i="20"/>
  <c r="T173" i="20" s="1"/>
  <c r="T218" i="20" s="1"/>
  <c r="T37" i="21" s="1"/>
  <c r="T93" i="20"/>
  <c r="T138" i="20" s="1"/>
  <c r="T183" i="20" s="1"/>
  <c r="T2" i="21" s="1"/>
  <c r="V96" i="20"/>
  <c r="V141" i="20" s="1"/>
  <c r="V100" i="20"/>
  <c r="V145" i="20" s="1"/>
  <c r="V190" i="20" s="1"/>
  <c r="V9" i="21" s="1"/>
  <c r="V95" i="20"/>
  <c r="V140" i="20" s="1"/>
  <c r="V185" i="20" s="1"/>
  <c r="V4" i="21" s="1"/>
  <c r="V99" i="20"/>
  <c r="V144" i="20" s="1"/>
  <c r="V103" i="20"/>
  <c r="V148" i="20" s="1"/>
  <c r="V108" i="20"/>
  <c r="V153" i="20" s="1"/>
  <c r="V198" i="20" s="1"/>
  <c r="V17" i="21" s="1"/>
  <c r="V112" i="20"/>
  <c r="V157" i="20" s="1"/>
  <c r="V202" i="20" s="1"/>
  <c r="V21" i="21" s="1"/>
  <c r="V116" i="20"/>
  <c r="V161" i="20" s="1"/>
  <c r="V206" i="20" s="1"/>
  <c r="V25" i="21" s="1"/>
  <c r="V120" i="20"/>
  <c r="V165" i="20" s="1"/>
  <c r="V124" i="20"/>
  <c r="V169" i="20" s="1"/>
  <c r="V214" i="20" s="1"/>
  <c r="V33" i="21" s="1"/>
  <c r="V128" i="20"/>
  <c r="V173" i="20" s="1"/>
  <c r="V218" i="20" s="1"/>
  <c r="V37" i="21" s="1"/>
  <c r="V132" i="20"/>
  <c r="V177" i="20" s="1"/>
  <c r="V222" i="20" s="1"/>
  <c r="V41" i="21" s="1"/>
  <c r="V94" i="20"/>
  <c r="V139" i="20" s="1"/>
  <c r="V102" i="20"/>
  <c r="V147" i="20" s="1"/>
  <c r="V192" i="20" s="1"/>
  <c r="V11" i="21" s="1"/>
  <c r="V104" i="20"/>
  <c r="V149" i="20" s="1"/>
  <c r="V194" i="20" s="1"/>
  <c r="V13" i="21" s="1"/>
  <c r="V93" i="20"/>
  <c r="V138" i="20" s="1"/>
  <c r="V183" i="20" s="1"/>
  <c r="V2" i="21" s="1"/>
  <c r="V107" i="20"/>
  <c r="V152" i="20" s="1"/>
  <c r="V111" i="20"/>
  <c r="V156" i="20" s="1"/>
  <c r="V201" i="20" s="1"/>
  <c r="V20" i="21" s="1"/>
  <c r="V115" i="20"/>
  <c r="V160" i="20" s="1"/>
  <c r="V205" i="20" s="1"/>
  <c r="V24" i="21" s="1"/>
  <c r="V119" i="20"/>
  <c r="V164" i="20" s="1"/>
  <c r="V123" i="20"/>
  <c r="V168" i="20" s="1"/>
  <c r="V127" i="20"/>
  <c r="V172" i="20" s="1"/>
  <c r="V217" i="20" s="1"/>
  <c r="V36" i="21" s="1"/>
  <c r="V131" i="20"/>
  <c r="V176" i="20" s="1"/>
  <c r="V221" i="20" s="1"/>
  <c r="V40" i="21" s="1"/>
  <c r="V106" i="20"/>
  <c r="V151" i="20" s="1"/>
  <c r="V110" i="20"/>
  <c r="V155" i="20" s="1"/>
  <c r="V114" i="20"/>
  <c r="V159" i="20" s="1"/>
  <c r="V204" i="20" s="1"/>
  <c r="V23" i="21" s="1"/>
  <c r="V118" i="20"/>
  <c r="V163" i="20" s="1"/>
  <c r="V208" i="20" s="1"/>
  <c r="V27" i="21" s="1"/>
  <c r="V122" i="20"/>
  <c r="V167" i="20" s="1"/>
  <c r="V126" i="20"/>
  <c r="V171" i="20" s="1"/>
  <c r="V216" i="20" s="1"/>
  <c r="V35" i="21" s="1"/>
  <c r="V130" i="20"/>
  <c r="V175" i="20" s="1"/>
  <c r="V220" i="20" s="1"/>
  <c r="V39" i="21" s="1"/>
  <c r="V134" i="20"/>
  <c r="V179" i="20" s="1"/>
  <c r="V224" i="20" s="1"/>
  <c r="V43" i="21" s="1"/>
  <c r="V98" i="20"/>
  <c r="V143" i="20" s="1"/>
  <c r="V97" i="20"/>
  <c r="V142" i="20" s="1"/>
  <c r="V117" i="20"/>
  <c r="V162" i="20" s="1"/>
  <c r="V207" i="20" s="1"/>
  <c r="V26" i="21" s="1"/>
  <c r="V125" i="20"/>
  <c r="V170" i="20" s="1"/>
  <c r="V215" i="20" s="1"/>
  <c r="V34" i="21" s="1"/>
  <c r="V133" i="20"/>
  <c r="V178" i="20" s="1"/>
  <c r="V223" i="20" s="1"/>
  <c r="V42" i="21" s="1"/>
  <c r="V113" i="20"/>
  <c r="V158" i="20" s="1"/>
  <c r="V101" i="20"/>
  <c r="V146" i="20" s="1"/>
  <c r="V191" i="20" s="1"/>
  <c r="V10" i="21" s="1"/>
  <c r="V109" i="20"/>
  <c r="V154" i="20" s="1"/>
  <c r="V199" i="20" s="1"/>
  <c r="V18" i="21" s="1"/>
  <c r="V121" i="20"/>
  <c r="V166" i="20" s="1"/>
  <c r="V129" i="20"/>
  <c r="V174" i="20" s="1"/>
  <c r="V105" i="20"/>
  <c r="V150" i="20" s="1"/>
  <c r="V195" i="20" s="1"/>
  <c r="V14" i="21" s="1"/>
  <c r="AF97" i="20"/>
  <c r="AF142" i="20" s="1"/>
  <c r="AF187" i="20" s="1"/>
  <c r="AF6" i="21" s="1"/>
  <c r="AF101" i="20"/>
  <c r="AF146" i="20" s="1"/>
  <c r="AF191" i="20" s="1"/>
  <c r="AF10" i="21" s="1"/>
  <c r="AF96" i="20"/>
  <c r="AF141" i="20" s="1"/>
  <c r="AF100" i="20"/>
  <c r="AF145" i="20" s="1"/>
  <c r="AF190" i="20" s="1"/>
  <c r="AF9" i="21" s="1"/>
  <c r="AF105" i="20"/>
  <c r="AF150" i="20" s="1"/>
  <c r="AF195" i="20" s="1"/>
  <c r="AF14" i="21" s="1"/>
  <c r="AF109" i="20"/>
  <c r="AF154" i="20" s="1"/>
  <c r="AF199" i="20" s="1"/>
  <c r="AF18" i="21" s="1"/>
  <c r="AF113" i="20"/>
  <c r="AF158" i="20" s="1"/>
  <c r="AF117" i="20"/>
  <c r="AF162" i="20" s="1"/>
  <c r="AF207" i="20" s="1"/>
  <c r="AF26" i="21" s="1"/>
  <c r="AF121" i="20"/>
  <c r="AF166" i="20" s="1"/>
  <c r="AF211" i="20" s="1"/>
  <c r="AF30" i="21" s="1"/>
  <c r="AF125" i="20"/>
  <c r="AF170" i="20" s="1"/>
  <c r="AF215" i="20" s="1"/>
  <c r="AF34" i="21" s="1"/>
  <c r="AF129" i="20"/>
  <c r="AF174" i="20" s="1"/>
  <c r="AF133" i="20"/>
  <c r="AF178" i="20" s="1"/>
  <c r="AF223" i="20" s="1"/>
  <c r="AF42" i="21" s="1"/>
  <c r="AF99" i="20"/>
  <c r="AF144" i="20" s="1"/>
  <c r="AF189" i="20" s="1"/>
  <c r="AF8" i="21" s="1"/>
  <c r="AF104" i="20"/>
  <c r="AF149" i="20" s="1"/>
  <c r="AF108" i="20"/>
  <c r="AF153" i="20" s="1"/>
  <c r="AF112" i="20"/>
  <c r="AF157" i="20" s="1"/>
  <c r="AF202" i="20" s="1"/>
  <c r="AF21" i="21" s="1"/>
  <c r="AF116" i="20"/>
  <c r="AF161" i="20" s="1"/>
  <c r="AF206" i="20" s="1"/>
  <c r="AF25" i="21" s="1"/>
  <c r="AF120" i="20"/>
  <c r="AF165" i="20" s="1"/>
  <c r="AF124" i="20"/>
  <c r="AF169" i="20" s="1"/>
  <c r="AF214" i="20" s="1"/>
  <c r="AF33" i="21" s="1"/>
  <c r="AF128" i="20"/>
  <c r="AF173" i="20" s="1"/>
  <c r="AF218" i="20" s="1"/>
  <c r="AF37" i="21" s="1"/>
  <c r="AF132" i="20"/>
  <c r="AF177" i="20" s="1"/>
  <c r="AF222" i="20" s="1"/>
  <c r="AF41" i="21" s="1"/>
  <c r="AF107" i="20"/>
  <c r="AF152" i="20" s="1"/>
  <c r="AF111" i="20"/>
  <c r="AF156" i="20" s="1"/>
  <c r="AF115" i="20"/>
  <c r="AF160" i="20" s="1"/>
  <c r="AF205" i="20" s="1"/>
  <c r="AF24" i="21" s="1"/>
  <c r="AF119" i="20"/>
  <c r="AF164" i="20" s="1"/>
  <c r="AF209" i="20" s="1"/>
  <c r="AF28" i="21" s="1"/>
  <c r="AF123" i="20"/>
  <c r="AF168" i="20" s="1"/>
  <c r="AF127" i="20"/>
  <c r="AF172" i="20" s="1"/>
  <c r="AF217" i="20" s="1"/>
  <c r="AF36" i="21" s="1"/>
  <c r="AF131" i="20"/>
  <c r="AF176" i="20" s="1"/>
  <c r="AF221" i="20" s="1"/>
  <c r="AF40" i="21" s="1"/>
  <c r="AF95" i="20"/>
  <c r="AF140" i="20" s="1"/>
  <c r="AF185" i="20" s="1"/>
  <c r="AF4" i="21" s="1"/>
  <c r="AF103" i="20"/>
  <c r="AF148" i="20" s="1"/>
  <c r="AF94" i="20"/>
  <c r="AF139" i="20" s="1"/>
  <c r="AF102" i="20"/>
  <c r="AF147" i="20" s="1"/>
  <c r="AF192" i="20" s="1"/>
  <c r="AF11" i="21" s="1"/>
  <c r="AF98" i="20"/>
  <c r="AF143" i="20" s="1"/>
  <c r="AF188" i="20" s="1"/>
  <c r="AF7" i="21" s="1"/>
  <c r="AF122" i="20"/>
  <c r="AF167" i="20" s="1"/>
  <c r="AF130" i="20"/>
  <c r="AF175" i="20" s="1"/>
  <c r="AF106" i="20"/>
  <c r="AF151" i="20" s="1"/>
  <c r="AF196" i="20" s="1"/>
  <c r="AF15" i="21" s="1"/>
  <c r="AF93" i="20"/>
  <c r="AF138" i="20" s="1"/>
  <c r="AF183" i="20" s="1"/>
  <c r="AF2" i="21" s="1"/>
  <c r="AF114" i="20"/>
  <c r="AF159" i="20" s="1"/>
  <c r="AF118" i="20"/>
  <c r="AF163" i="20" s="1"/>
  <c r="AF126" i="20"/>
  <c r="AF171" i="20" s="1"/>
  <c r="AF216" i="20" s="1"/>
  <c r="AF35" i="21" s="1"/>
  <c r="AF134" i="20"/>
  <c r="AF179" i="20" s="1"/>
  <c r="AF224" i="20" s="1"/>
  <c r="AF43" i="21" s="1"/>
  <c r="AF110" i="20"/>
  <c r="AF155" i="20" s="1"/>
  <c r="R94" i="20"/>
  <c r="R139" i="20" s="1"/>
  <c r="R98" i="20"/>
  <c r="R143" i="20" s="1"/>
  <c r="R188" i="20" s="1"/>
  <c r="R7" i="21" s="1"/>
  <c r="R102" i="20"/>
  <c r="R147" i="20" s="1"/>
  <c r="R192" i="20" s="1"/>
  <c r="R11" i="21" s="1"/>
  <c r="R97" i="20"/>
  <c r="R142" i="20" s="1"/>
  <c r="R101" i="20"/>
  <c r="R146" i="20" s="1"/>
  <c r="R191" i="20" s="1"/>
  <c r="R10" i="21" s="1"/>
  <c r="R106" i="20"/>
  <c r="R151" i="20" s="1"/>
  <c r="R196" i="20" s="1"/>
  <c r="R15" i="21" s="1"/>
  <c r="R110" i="20"/>
  <c r="R155" i="20" s="1"/>
  <c r="R200" i="20" s="1"/>
  <c r="R19" i="21" s="1"/>
  <c r="R114" i="20"/>
  <c r="R159" i="20" s="1"/>
  <c r="R118" i="20"/>
  <c r="R163" i="20" s="1"/>
  <c r="R122" i="20"/>
  <c r="R167" i="20" s="1"/>
  <c r="R212" i="20" s="1"/>
  <c r="R31" i="21" s="1"/>
  <c r="R126" i="20"/>
  <c r="R171" i="20" s="1"/>
  <c r="R216" i="20" s="1"/>
  <c r="R35" i="21" s="1"/>
  <c r="R130" i="20"/>
  <c r="R175" i="20" s="1"/>
  <c r="R134" i="20"/>
  <c r="R179" i="20" s="1"/>
  <c r="R224" i="20" s="1"/>
  <c r="R43" i="21" s="1"/>
  <c r="R100" i="20"/>
  <c r="R145" i="20" s="1"/>
  <c r="R190" i="20" s="1"/>
  <c r="R9" i="21" s="1"/>
  <c r="R105" i="20"/>
  <c r="R150" i="20" s="1"/>
  <c r="R195" i="20" s="1"/>
  <c r="R14" i="21" s="1"/>
  <c r="R109" i="20"/>
  <c r="R154" i="20" s="1"/>
  <c r="R199" i="20" s="1"/>
  <c r="R18" i="21" s="1"/>
  <c r="R113" i="20"/>
  <c r="R158" i="20" s="1"/>
  <c r="R117" i="20"/>
  <c r="R162" i="20" s="1"/>
  <c r="R207" i="20" s="1"/>
  <c r="R26" i="21" s="1"/>
  <c r="R121" i="20"/>
  <c r="R166" i="20" s="1"/>
  <c r="R211" i="20" s="1"/>
  <c r="R30" i="21" s="1"/>
  <c r="R125" i="20"/>
  <c r="R170" i="20" s="1"/>
  <c r="R215" i="20" s="1"/>
  <c r="R34" i="21" s="1"/>
  <c r="R129" i="20"/>
  <c r="R174" i="20" s="1"/>
  <c r="R133" i="20"/>
  <c r="R178" i="20" s="1"/>
  <c r="R223" i="20" s="1"/>
  <c r="R42" i="21" s="1"/>
  <c r="R108" i="20"/>
  <c r="R153" i="20" s="1"/>
  <c r="R198" i="20" s="1"/>
  <c r="R17" i="21" s="1"/>
  <c r="R112" i="20"/>
  <c r="R157" i="20" s="1"/>
  <c r="R116" i="20"/>
  <c r="R161" i="20" s="1"/>
  <c r="R206" i="20" s="1"/>
  <c r="R25" i="21" s="1"/>
  <c r="R120" i="20"/>
  <c r="R165" i="20" s="1"/>
  <c r="R210" i="20" s="1"/>
  <c r="R29" i="21" s="1"/>
  <c r="R124" i="20"/>
  <c r="R169" i="20" s="1"/>
  <c r="R214" i="20" s="1"/>
  <c r="R33" i="21" s="1"/>
  <c r="R128" i="20"/>
  <c r="R173" i="20" s="1"/>
  <c r="R132" i="20"/>
  <c r="R177" i="20" s="1"/>
  <c r="R222" i="20" s="1"/>
  <c r="R41" i="21" s="1"/>
  <c r="R96" i="20"/>
  <c r="R141" i="20" s="1"/>
  <c r="R186" i="20" s="1"/>
  <c r="R5" i="21" s="1"/>
  <c r="R104" i="20"/>
  <c r="R149" i="20" s="1"/>
  <c r="R194" i="20" s="1"/>
  <c r="R13" i="21" s="1"/>
  <c r="R95" i="20"/>
  <c r="R140" i="20" s="1"/>
  <c r="R103" i="20"/>
  <c r="R148" i="20" s="1"/>
  <c r="R123" i="20"/>
  <c r="R168" i="20" s="1"/>
  <c r="R213" i="20" s="1"/>
  <c r="R32" i="21" s="1"/>
  <c r="R131" i="20"/>
  <c r="R176" i="20" s="1"/>
  <c r="R221" i="20" s="1"/>
  <c r="R40" i="21" s="1"/>
  <c r="R111" i="20"/>
  <c r="R156" i="20" s="1"/>
  <c r="R99" i="20"/>
  <c r="R144" i="20" s="1"/>
  <c r="R107" i="20"/>
  <c r="R152" i="20" s="1"/>
  <c r="R197" i="20" s="1"/>
  <c r="R16" i="21" s="1"/>
  <c r="R93" i="20"/>
  <c r="R138" i="20" s="1"/>
  <c r="R183" i="20" s="1"/>
  <c r="R2" i="21" s="1"/>
  <c r="R119" i="20"/>
  <c r="R164" i="20" s="1"/>
  <c r="R127" i="20"/>
  <c r="R172" i="20" s="1"/>
  <c r="R217" i="20" s="1"/>
  <c r="R36" i="21" s="1"/>
  <c r="R115" i="20"/>
  <c r="R160" i="20" s="1"/>
  <c r="R205" i="20" s="1"/>
  <c r="R24" i="21" s="1"/>
  <c r="AE96" i="17"/>
  <c r="AE141" i="17" s="1"/>
  <c r="AE95" i="17"/>
  <c r="AE140" i="17" s="1"/>
  <c r="AE94" i="17"/>
  <c r="AE139" i="17" s="1"/>
  <c r="AE98" i="17"/>
  <c r="AE143" i="17" s="1"/>
  <c r="AE102" i="17"/>
  <c r="AE147" i="17" s="1"/>
  <c r="AE106" i="17"/>
  <c r="AE151" i="17" s="1"/>
  <c r="AE110" i="17"/>
  <c r="AE155" i="17" s="1"/>
  <c r="AE114" i="17"/>
  <c r="AE159" i="17" s="1"/>
  <c r="AE118" i="17"/>
  <c r="AE163" i="17" s="1"/>
  <c r="AE122" i="17"/>
  <c r="AE167" i="17" s="1"/>
  <c r="AE126" i="17"/>
  <c r="AE171" i="17" s="1"/>
  <c r="AE130" i="17"/>
  <c r="AE175" i="17" s="1"/>
  <c r="AE134" i="17"/>
  <c r="AE179" i="17" s="1"/>
  <c r="AE97" i="17"/>
  <c r="AE142" i="17" s="1"/>
  <c r="AE100" i="17"/>
  <c r="AE145" i="17" s="1"/>
  <c r="AE104" i="17"/>
  <c r="AE149" i="17" s="1"/>
  <c r="AE108" i="17"/>
  <c r="AE153" i="17" s="1"/>
  <c r="AE112" i="17"/>
  <c r="AE157" i="17" s="1"/>
  <c r="AE116" i="17"/>
  <c r="AE161" i="17" s="1"/>
  <c r="AE120" i="17"/>
  <c r="AE165" i="17" s="1"/>
  <c r="AE124" i="17"/>
  <c r="AE169" i="17" s="1"/>
  <c r="AE128" i="17"/>
  <c r="AE173" i="17" s="1"/>
  <c r="AE132" i="17"/>
  <c r="AE177" i="17" s="1"/>
  <c r="AE93" i="17"/>
  <c r="AE138" i="17" s="1"/>
  <c r="AE99" i="17"/>
  <c r="AE144" i="17" s="1"/>
  <c r="AE115" i="17"/>
  <c r="AE160" i="17" s="1"/>
  <c r="AE125" i="17"/>
  <c r="AE170" i="17" s="1"/>
  <c r="AE103" i="17"/>
  <c r="AE148" i="17" s="1"/>
  <c r="AE113" i="17"/>
  <c r="AE158" i="17" s="1"/>
  <c r="AE101" i="17"/>
  <c r="AE146" i="17" s="1"/>
  <c r="AE123" i="17"/>
  <c r="AE168" i="17" s="1"/>
  <c r="AE133" i="17"/>
  <c r="AE178" i="17" s="1"/>
  <c r="AE119" i="17"/>
  <c r="AE164" i="17" s="1"/>
  <c r="AE129" i="17"/>
  <c r="AE174" i="17" s="1"/>
  <c r="AE107" i="17"/>
  <c r="AE152" i="17" s="1"/>
  <c r="AE117" i="17"/>
  <c r="AE162" i="17" s="1"/>
  <c r="AE121" i="17"/>
  <c r="AE166" i="17" s="1"/>
  <c r="AE127" i="17"/>
  <c r="AE172" i="17" s="1"/>
  <c r="AE105" i="17"/>
  <c r="AE150" i="17" s="1"/>
  <c r="AE109" i="17"/>
  <c r="AE154" i="17" s="1"/>
  <c r="AE131" i="17"/>
  <c r="AE176" i="17" s="1"/>
  <c r="AE111" i="17"/>
  <c r="AE156" i="17" s="1"/>
  <c r="O95" i="18"/>
  <c r="O140" i="18" s="1"/>
  <c r="O99" i="18"/>
  <c r="O144" i="18" s="1"/>
  <c r="O103" i="18"/>
  <c r="O148" i="18" s="1"/>
  <c r="O97" i="18"/>
  <c r="O142" i="18" s="1"/>
  <c r="O101" i="18"/>
  <c r="O146" i="18" s="1"/>
  <c r="O105" i="18"/>
  <c r="O150" i="18" s="1"/>
  <c r="O100" i="18"/>
  <c r="O145" i="18" s="1"/>
  <c r="O108" i="18"/>
  <c r="O153" i="18" s="1"/>
  <c r="O112" i="18"/>
  <c r="O157" i="18" s="1"/>
  <c r="O116" i="18"/>
  <c r="O161" i="18" s="1"/>
  <c r="O120" i="18"/>
  <c r="O165" i="18" s="1"/>
  <c r="O124" i="18"/>
  <c r="O169" i="18" s="1"/>
  <c r="O128" i="18"/>
  <c r="O173" i="18" s="1"/>
  <c r="O132" i="18"/>
  <c r="O177" i="18" s="1"/>
  <c r="O98" i="18"/>
  <c r="O143" i="18" s="1"/>
  <c r="O107" i="18"/>
  <c r="O152" i="18" s="1"/>
  <c r="O111" i="18"/>
  <c r="O156" i="18" s="1"/>
  <c r="O115" i="18"/>
  <c r="O160" i="18" s="1"/>
  <c r="O119" i="18"/>
  <c r="O164" i="18" s="1"/>
  <c r="O123" i="18"/>
  <c r="O168" i="18" s="1"/>
  <c r="O127" i="18"/>
  <c r="O172" i="18" s="1"/>
  <c r="O131" i="18"/>
  <c r="O176" i="18" s="1"/>
  <c r="O104" i="18"/>
  <c r="O149" i="18" s="1"/>
  <c r="O102" i="18"/>
  <c r="O147" i="18" s="1"/>
  <c r="O109" i="18"/>
  <c r="O154" i="18" s="1"/>
  <c r="O113" i="18"/>
  <c r="O158" i="18" s="1"/>
  <c r="O117" i="18"/>
  <c r="O162" i="18" s="1"/>
  <c r="O121" i="18"/>
  <c r="O166" i="18" s="1"/>
  <c r="O125" i="18"/>
  <c r="O170" i="18" s="1"/>
  <c r="O129" i="18"/>
  <c r="O174" i="18" s="1"/>
  <c r="O133" i="18"/>
  <c r="O178" i="18" s="1"/>
  <c r="O130" i="18"/>
  <c r="O175" i="18" s="1"/>
  <c r="O94" i="18"/>
  <c r="O139" i="18" s="1"/>
  <c r="O96" i="18"/>
  <c r="O141" i="18" s="1"/>
  <c r="O118" i="18"/>
  <c r="O163" i="18" s="1"/>
  <c r="O106" i="18"/>
  <c r="O151" i="18" s="1"/>
  <c r="O126" i="18"/>
  <c r="O171" i="18" s="1"/>
  <c r="O134" i="18"/>
  <c r="O179" i="18" s="1"/>
  <c r="O93" i="18"/>
  <c r="O122" i="18"/>
  <c r="O167" i="18" s="1"/>
  <c r="O114" i="18"/>
  <c r="O159" i="18" s="1"/>
  <c r="O110" i="18"/>
  <c r="O155" i="18" s="1"/>
  <c r="AE39" i="8"/>
  <c r="W39" i="8"/>
  <c r="O39" i="8"/>
  <c r="AE40" i="8"/>
  <c r="W40" i="8"/>
  <c r="O40" i="8"/>
  <c r="G40" i="8"/>
  <c r="G96" i="17"/>
  <c r="G141" i="17" s="1"/>
  <c r="G100" i="17"/>
  <c r="G145" i="17" s="1"/>
  <c r="G95" i="17"/>
  <c r="G140" i="17" s="1"/>
  <c r="G94" i="17"/>
  <c r="G139" i="17" s="1"/>
  <c r="G98" i="17"/>
  <c r="G143" i="17" s="1"/>
  <c r="G102" i="17"/>
  <c r="G147" i="17" s="1"/>
  <c r="G106" i="17"/>
  <c r="G151" i="17" s="1"/>
  <c r="G110" i="17"/>
  <c r="G155" i="17" s="1"/>
  <c r="G114" i="17"/>
  <c r="G159" i="17" s="1"/>
  <c r="G118" i="17"/>
  <c r="G163" i="17" s="1"/>
  <c r="G122" i="17"/>
  <c r="G167" i="17" s="1"/>
  <c r="G126" i="17"/>
  <c r="G171" i="17" s="1"/>
  <c r="G130" i="17"/>
  <c r="G175" i="17" s="1"/>
  <c r="G134" i="17"/>
  <c r="G179" i="17" s="1"/>
  <c r="G99" i="17"/>
  <c r="G144" i="17" s="1"/>
  <c r="G104" i="17"/>
  <c r="G149" i="17" s="1"/>
  <c r="G108" i="17"/>
  <c r="G153" i="17" s="1"/>
  <c r="G112" i="17"/>
  <c r="G157" i="17" s="1"/>
  <c r="G116" i="17"/>
  <c r="G161" i="17" s="1"/>
  <c r="G120" i="17"/>
  <c r="G165" i="17" s="1"/>
  <c r="G124" i="17"/>
  <c r="G169" i="17" s="1"/>
  <c r="G128" i="17"/>
  <c r="G173" i="17" s="1"/>
  <c r="G132" i="17"/>
  <c r="G177" i="17" s="1"/>
  <c r="G93" i="17"/>
  <c r="G138" i="17" s="1"/>
  <c r="G103" i="17"/>
  <c r="G148" i="17" s="1"/>
  <c r="G113" i="17"/>
  <c r="G158" i="17" s="1"/>
  <c r="G101" i="17"/>
  <c r="G146" i="17" s="1"/>
  <c r="G123" i="17"/>
  <c r="G168" i="17" s="1"/>
  <c r="G133" i="17"/>
  <c r="G178" i="17" s="1"/>
  <c r="G111" i="17"/>
  <c r="G156" i="17" s="1"/>
  <c r="G121" i="17"/>
  <c r="G166" i="17" s="1"/>
  <c r="G107" i="17"/>
  <c r="G152" i="17" s="1"/>
  <c r="G117" i="17"/>
  <c r="G162" i="17" s="1"/>
  <c r="G97" i="17"/>
  <c r="G142" i="17" s="1"/>
  <c r="G105" i="17"/>
  <c r="G150" i="17" s="1"/>
  <c r="G127" i="17"/>
  <c r="G172" i="17" s="1"/>
  <c r="G129" i="17"/>
  <c r="G174" i="17" s="1"/>
  <c r="G131" i="17"/>
  <c r="G176" i="17" s="1"/>
  <c r="G109" i="17"/>
  <c r="G154" i="17" s="1"/>
  <c r="G115" i="17"/>
  <c r="G160" i="17" s="1"/>
  <c r="G119" i="17"/>
  <c r="G164" i="17" s="1"/>
  <c r="G125" i="17"/>
  <c r="G170" i="17" s="1"/>
  <c r="W94" i="19"/>
  <c r="W139" i="19" s="1"/>
  <c r="W98" i="19"/>
  <c r="W143" i="19" s="1"/>
  <c r="W102" i="19"/>
  <c r="W147" i="19" s="1"/>
  <c r="W106" i="19"/>
  <c r="W151" i="19" s="1"/>
  <c r="W110" i="19"/>
  <c r="W155" i="19" s="1"/>
  <c r="W114" i="19"/>
  <c r="W159" i="19" s="1"/>
  <c r="W118" i="19"/>
  <c r="W163" i="19" s="1"/>
  <c r="W96" i="19"/>
  <c r="W141" i="19" s="1"/>
  <c r="W100" i="19"/>
  <c r="W145" i="19" s="1"/>
  <c r="W104" i="19"/>
  <c r="W149" i="19" s="1"/>
  <c r="W108" i="19"/>
  <c r="W153" i="19" s="1"/>
  <c r="W112" i="19"/>
  <c r="W157" i="19" s="1"/>
  <c r="W116" i="19"/>
  <c r="W161" i="19" s="1"/>
  <c r="W95" i="19"/>
  <c r="W140" i="19" s="1"/>
  <c r="W105" i="19"/>
  <c r="W150" i="19" s="1"/>
  <c r="W115" i="19"/>
  <c r="W160" i="19" s="1"/>
  <c r="W121" i="19"/>
  <c r="W166" i="19" s="1"/>
  <c r="W125" i="19"/>
  <c r="W170" i="19" s="1"/>
  <c r="W129" i="19"/>
  <c r="W174" i="19" s="1"/>
  <c r="W133" i="19"/>
  <c r="W178" i="19" s="1"/>
  <c r="W103" i="19"/>
  <c r="W148" i="19" s="1"/>
  <c r="W113" i="19"/>
  <c r="W158" i="19" s="1"/>
  <c r="W99" i="19"/>
  <c r="W144" i="19" s="1"/>
  <c r="W109" i="19"/>
  <c r="W154" i="19" s="1"/>
  <c r="W123" i="19"/>
  <c r="W168" i="19" s="1"/>
  <c r="W127" i="19"/>
  <c r="W172" i="19" s="1"/>
  <c r="W131" i="19"/>
  <c r="W176" i="19" s="1"/>
  <c r="W97" i="19"/>
  <c r="W142" i="19" s="1"/>
  <c r="W119" i="19"/>
  <c r="W164" i="19" s="1"/>
  <c r="W107" i="19"/>
  <c r="W152" i="19" s="1"/>
  <c r="W111" i="19"/>
  <c r="W156" i="19" s="1"/>
  <c r="W126" i="19"/>
  <c r="W171" i="19" s="1"/>
  <c r="W117" i="19"/>
  <c r="W162" i="19" s="1"/>
  <c r="W124" i="19"/>
  <c r="W169" i="19" s="1"/>
  <c r="W120" i="19"/>
  <c r="W165" i="19" s="1"/>
  <c r="W101" i="19"/>
  <c r="W146" i="19" s="1"/>
  <c r="W130" i="19"/>
  <c r="W175" i="19" s="1"/>
  <c r="W93" i="19"/>
  <c r="W138" i="19" s="1"/>
  <c r="W122" i="19"/>
  <c r="W167" i="19" s="1"/>
  <c r="W128" i="19"/>
  <c r="W173" i="19" s="1"/>
  <c r="W134" i="19"/>
  <c r="W179" i="19" s="1"/>
  <c r="W132" i="19"/>
  <c r="W177" i="19" s="1"/>
  <c r="V39" i="8"/>
  <c r="N39" i="8"/>
  <c r="F39" i="8"/>
  <c r="AD40" i="8"/>
  <c r="V40" i="8"/>
  <c r="N40" i="8"/>
  <c r="W95" i="18"/>
  <c r="W140" i="18" s="1"/>
  <c r="W99" i="18"/>
  <c r="W144" i="18" s="1"/>
  <c r="W103" i="18"/>
  <c r="W148" i="18" s="1"/>
  <c r="W97" i="18"/>
  <c r="W142" i="18" s="1"/>
  <c r="W101" i="18"/>
  <c r="W146" i="18" s="1"/>
  <c r="W105" i="18"/>
  <c r="W150" i="18" s="1"/>
  <c r="W104" i="18"/>
  <c r="W149" i="18" s="1"/>
  <c r="W108" i="18"/>
  <c r="W153" i="18" s="1"/>
  <c r="W112" i="18"/>
  <c r="W157" i="18" s="1"/>
  <c r="W116" i="18"/>
  <c r="W161" i="18" s="1"/>
  <c r="W120" i="18"/>
  <c r="W165" i="18" s="1"/>
  <c r="W124" i="18"/>
  <c r="W169" i="18" s="1"/>
  <c r="W128" i="18"/>
  <c r="W173" i="18" s="1"/>
  <c r="W132" i="18"/>
  <c r="W177" i="18" s="1"/>
  <c r="W102" i="18"/>
  <c r="W147" i="18" s="1"/>
  <c r="W107" i="18"/>
  <c r="W152" i="18" s="1"/>
  <c r="W111" i="18"/>
  <c r="W156" i="18" s="1"/>
  <c r="W115" i="18"/>
  <c r="W160" i="18" s="1"/>
  <c r="W119" i="18"/>
  <c r="W164" i="18" s="1"/>
  <c r="W123" i="18"/>
  <c r="W168" i="18" s="1"/>
  <c r="W127" i="18"/>
  <c r="W172" i="18" s="1"/>
  <c r="W131" i="18"/>
  <c r="W176" i="18" s="1"/>
  <c r="W96" i="18"/>
  <c r="W141" i="18" s="1"/>
  <c r="W109" i="18"/>
  <c r="W154" i="18" s="1"/>
  <c r="W113" i="18"/>
  <c r="W158" i="18" s="1"/>
  <c r="W117" i="18"/>
  <c r="W162" i="18" s="1"/>
  <c r="W121" i="18"/>
  <c r="W166" i="18" s="1"/>
  <c r="W125" i="18"/>
  <c r="W170" i="18" s="1"/>
  <c r="W129" i="18"/>
  <c r="W174" i="18" s="1"/>
  <c r="W133" i="18"/>
  <c r="W178" i="18" s="1"/>
  <c r="W122" i="18"/>
  <c r="W167" i="18" s="1"/>
  <c r="W94" i="18"/>
  <c r="W139" i="18" s="1"/>
  <c r="W110" i="18"/>
  <c r="W155" i="18" s="1"/>
  <c r="W134" i="18"/>
  <c r="W179" i="18" s="1"/>
  <c r="W98" i="18"/>
  <c r="W143" i="18" s="1"/>
  <c r="W100" i="18"/>
  <c r="W145" i="18" s="1"/>
  <c r="W130" i="18"/>
  <c r="W175" i="18" s="1"/>
  <c r="W106" i="18"/>
  <c r="W151" i="18" s="1"/>
  <c r="W93" i="18"/>
  <c r="W126" i="18"/>
  <c r="W171" i="18" s="1"/>
  <c r="W114" i="18"/>
  <c r="W159" i="18" s="1"/>
  <c r="W118" i="18"/>
  <c r="W163" i="18" s="1"/>
  <c r="AB95" i="17"/>
  <c r="AB140" i="17" s="1"/>
  <c r="AB99" i="17"/>
  <c r="AB144" i="17" s="1"/>
  <c r="AB94" i="17"/>
  <c r="AB139" i="17" s="1"/>
  <c r="AB98" i="17"/>
  <c r="AB143" i="17" s="1"/>
  <c r="AB96" i="17"/>
  <c r="AB141" i="17" s="1"/>
  <c r="AB101" i="17"/>
  <c r="AB146" i="17" s="1"/>
  <c r="AB105" i="17"/>
  <c r="AB150" i="17" s="1"/>
  <c r="AB109" i="17"/>
  <c r="AB154" i="17" s="1"/>
  <c r="AB113" i="17"/>
  <c r="AB158" i="17" s="1"/>
  <c r="AB117" i="17"/>
  <c r="AB162" i="17" s="1"/>
  <c r="AB121" i="17"/>
  <c r="AB166" i="17" s="1"/>
  <c r="AB125" i="17"/>
  <c r="AB170" i="17" s="1"/>
  <c r="AB129" i="17"/>
  <c r="AB174" i="17" s="1"/>
  <c r="AB133" i="17"/>
  <c r="AB178" i="17" s="1"/>
  <c r="AB100" i="17"/>
  <c r="AB145" i="17" s="1"/>
  <c r="AB104" i="17"/>
  <c r="AB149" i="17" s="1"/>
  <c r="AB108" i="17"/>
  <c r="AB153" i="17" s="1"/>
  <c r="AB112" i="17"/>
  <c r="AB157" i="17" s="1"/>
  <c r="AB116" i="17"/>
  <c r="AB161" i="17" s="1"/>
  <c r="AB120" i="17"/>
  <c r="AB165" i="17" s="1"/>
  <c r="AB124" i="17"/>
  <c r="AB169" i="17" s="1"/>
  <c r="AB128" i="17"/>
  <c r="AB173" i="17" s="1"/>
  <c r="AB132" i="17"/>
  <c r="AB177" i="17" s="1"/>
  <c r="AB102" i="17"/>
  <c r="AB147" i="17" s="1"/>
  <c r="AB106" i="17"/>
  <c r="AB151" i="17" s="1"/>
  <c r="AB110" i="17"/>
  <c r="AB155" i="17" s="1"/>
  <c r="AB114" i="17"/>
  <c r="AB159" i="17" s="1"/>
  <c r="AB118" i="17"/>
  <c r="AB163" i="17" s="1"/>
  <c r="AB122" i="17"/>
  <c r="AB167" i="17" s="1"/>
  <c r="AB126" i="17"/>
  <c r="AB171" i="17" s="1"/>
  <c r="AB130" i="17"/>
  <c r="AB175" i="17" s="1"/>
  <c r="AB134" i="17"/>
  <c r="AB179" i="17" s="1"/>
  <c r="AB97" i="17"/>
  <c r="AB142" i="17" s="1"/>
  <c r="AB103" i="17"/>
  <c r="AB148" i="17" s="1"/>
  <c r="AB123" i="17"/>
  <c r="AB168" i="17" s="1"/>
  <c r="AB111" i="17"/>
  <c r="AB156" i="17" s="1"/>
  <c r="AB107" i="17"/>
  <c r="AB152" i="17" s="1"/>
  <c r="AB127" i="17"/>
  <c r="AB172" i="17" s="1"/>
  <c r="AB115" i="17"/>
  <c r="AB160" i="17" s="1"/>
  <c r="AB119" i="17"/>
  <c r="AB164" i="17" s="1"/>
  <c r="AB131" i="17"/>
  <c r="AB176" i="17" s="1"/>
  <c r="AB93" i="17"/>
  <c r="AB138" i="17" s="1"/>
  <c r="AB94" i="18"/>
  <c r="AB139" i="18" s="1"/>
  <c r="AB98" i="18"/>
  <c r="AB143" i="18" s="1"/>
  <c r="AB102" i="18"/>
  <c r="AB147" i="18" s="1"/>
  <c r="AB97" i="18"/>
  <c r="AB142" i="18" s="1"/>
  <c r="AB101" i="18"/>
  <c r="AB146" i="18" s="1"/>
  <c r="AB95" i="18"/>
  <c r="AB140" i="18" s="1"/>
  <c r="AB99" i="18"/>
  <c r="AB144" i="18" s="1"/>
  <c r="AB103" i="18"/>
  <c r="AB148" i="18" s="1"/>
  <c r="AB96" i="18"/>
  <c r="AB141" i="18" s="1"/>
  <c r="AB106" i="18"/>
  <c r="AB151" i="18" s="1"/>
  <c r="AB110" i="18"/>
  <c r="AB155" i="18" s="1"/>
  <c r="AB114" i="18"/>
  <c r="AB159" i="18" s="1"/>
  <c r="AB118" i="18"/>
  <c r="AB163" i="18" s="1"/>
  <c r="AB122" i="18"/>
  <c r="AB167" i="18" s="1"/>
  <c r="AB126" i="18"/>
  <c r="AB171" i="18" s="1"/>
  <c r="AB130" i="18"/>
  <c r="AB175" i="18" s="1"/>
  <c r="AB104" i="18"/>
  <c r="AB149" i="18" s="1"/>
  <c r="AB100" i="18"/>
  <c r="AB145" i="18" s="1"/>
  <c r="AB108" i="18"/>
  <c r="AB153" i="18" s="1"/>
  <c r="AB112" i="18"/>
  <c r="AB157" i="18" s="1"/>
  <c r="AB116" i="18"/>
  <c r="AB161" i="18" s="1"/>
  <c r="AB120" i="18"/>
  <c r="AB165" i="18" s="1"/>
  <c r="AB124" i="18"/>
  <c r="AB169" i="18" s="1"/>
  <c r="AB128" i="18"/>
  <c r="AB173" i="18" s="1"/>
  <c r="AB132" i="18"/>
  <c r="AB177" i="18" s="1"/>
  <c r="AB109" i="18"/>
  <c r="AB154" i="18" s="1"/>
  <c r="AB131" i="18"/>
  <c r="AB176" i="18" s="1"/>
  <c r="AB119" i="18"/>
  <c r="AB164" i="18" s="1"/>
  <c r="AB129" i="18"/>
  <c r="AB174" i="18" s="1"/>
  <c r="AB107" i="18"/>
  <c r="AB152" i="18" s="1"/>
  <c r="AB117" i="18"/>
  <c r="AB162" i="18" s="1"/>
  <c r="AB93" i="18"/>
  <c r="AB127" i="18"/>
  <c r="AB172" i="18" s="1"/>
  <c r="AB113" i="18"/>
  <c r="AB158" i="18" s="1"/>
  <c r="AB123" i="18"/>
  <c r="AB168" i="18" s="1"/>
  <c r="AB134" i="18"/>
  <c r="AB179" i="18" s="1"/>
  <c r="AB133" i="18"/>
  <c r="AB178" i="18" s="1"/>
  <c r="AB105" i="18"/>
  <c r="AB150" i="18" s="1"/>
  <c r="AB125" i="18"/>
  <c r="AB170" i="18" s="1"/>
  <c r="AB111" i="18"/>
  <c r="AB156" i="18" s="1"/>
  <c r="AB115" i="18"/>
  <c r="AB160" i="18" s="1"/>
  <c r="AB121" i="18"/>
  <c r="AB166" i="18" s="1"/>
  <c r="D97" i="19"/>
  <c r="D142" i="19" s="1"/>
  <c r="D101" i="19"/>
  <c r="D146" i="19" s="1"/>
  <c r="D105" i="19"/>
  <c r="D150" i="19" s="1"/>
  <c r="D109" i="19"/>
  <c r="D154" i="19" s="1"/>
  <c r="D113" i="19"/>
  <c r="D158" i="19" s="1"/>
  <c r="D117" i="19"/>
  <c r="D162" i="19" s="1"/>
  <c r="D96" i="19"/>
  <c r="D141" i="19" s="1"/>
  <c r="D100" i="19"/>
  <c r="D145" i="19" s="1"/>
  <c r="D104" i="19"/>
  <c r="D149" i="19" s="1"/>
  <c r="D108" i="19"/>
  <c r="D153" i="19" s="1"/>
  <c r="D112" i="19"/>
  <c r="D157" i="19" s="1"/>
  <c r="D116" i="19"/>
  <c r="D161" i="19" s="1"/>
  <c r="D94" i="19"/>
  <c r="D139" i="19" s="1"/>
  <c r="D98" i="19"/>
  <c r="D143" i="19" s="1"/>
  <c r="D102" i="19"/>
  <c r="D147" i="19" s="1"/>
  <c r="D106" i="19"/>
  <c r="D151" i="19" s="1"/>
  <c r="D110" i="19"/>
  <c r="D155" i="19" s="1"/>
  <c r="D114" i="19"/>
  <c r="D159" i="19" s="1"/>
  <c r="D118" i="19"/>
  <c r="D163" i="19" s="1"/>
  <c r="D107" i="19"/>
  <c r="D152" i="19" s="1"/>
  <c r="D120" i="19"/>
  <c r="D165" i="19" s="1"/>
  <c r="D124" i="19"/>
  <c r="D169" i="19" s="1"/>
  <c r="D128" i="19"/>
  <c r="D173" i="19" s="1"/>
  <c r="D132" i="19"/>
  <c r="D177" i="19" s="1"/>
  <c r="D95" i="19"/>
  <c r="D140" i="19" s="1"/>
  <c r="D93" i="19"/>
  <c r="D138" i="19" s="1"/>
  <c r="D115" i="19"/>
  <c r="D160" i="19" s="1"/>
  <c r="D123" i="19"/>
  <c r="D168" i="19" s="1"/>
  <c r="D127" i="19"/>
  <c r="D172" i="19" s="1"/>
  <c r="D131" i="19"/>
  <c r="D176" i="19" s="1"/>
  <c r="D111" i="19"/>
  <c r="D156" i="19" s="1"/>
  <c r="D99" i="19"/>
  <c r="D144" i="19" s="1"/>
  <c r="D121" i="19"/>
  <c r="D166" i="19" s="1"/>
  <c r="D125" i="19"/>
  <c r="D170" i="19" s="1"/>
  <c r="D129" i="19"/>
  <c r="D174" i="19" s="1"/>
  <c r="D133" i="19"/>
  <c r="D178" i="19" s="1"/>
  <c r="D119" i="19"/>
  <c r="D164" i="19" s="1"/>
  <c r="D126" i="19"/>
  <c r="D171" i="19" s="1"/>
  <c r="D122" i="19"/>
  <c r="D167" i="19" s="1"/>
  <c r="D130" i="19"/>
  <c r="D175" i="19" s="1"/>
  <c r="D134" i="19"/>
  <c r="D179" i="19" s="1"/>
  <c r="D103" i="19"/>
  <c r="D148" i="19" s="1"/>
  <c r="AE95" i="18"/>
  <c r="AE140" i="18" s="1"/>
  <c r="AE99" i="18"/>
  <c r="AE144" i="18" s="1"/>
  <c r="AE103" i="18"/>
  <c r="AE148" i="18" s="1"/>
  <c r="AE97" i="18"/>
  <c r="AE142" i="18" s="1"/>
  <c r="AE101" i="18"/>
  <c r="AE146" i="18" s="1"/>
  <c r="AE105" i="18"/>
  <c r="AE150" i="18" s="1"/>
  <c r="AE108" i="18"/>
  <c r="AE153" i="18" s="1"/>
  <c r="AE112" i="18"/>
  <c r="AE157" i="18" s="1"/>
  <c r="AE116" i="18"/>
  <c r="AE161" i="18" s="1"/>
  <c r="AE120" i="18"/>
  <c r="AE165" i="18" s="1"/>
  <c r="AE124" i="18"/>
  <c r="AE169" i="18" s="1"/>
  <c r="AE128" i="18"/>
  <c r="AE173" i="18" s="1"/>
  <c r="AE132" i="18"/>
  <c r="AE177" i="18" s="1"/>
  <c r="AE96" i="18"/>
  <c r="AE141" i="18" s="1"/>
  <c r="AE94" i="18"/>
  <c r="AE139" i="18" s="1"/>
  <c r="AE107" i="18"/>
  <c r="AE152" i="18" s="1"/>
  <c r="AE111" i="18"/>
  <c r="AE156" i="18" s="1"/>
  <c r="AE115" i="18"/>
  <c r="AE160" i="18" s="1"/>
  <c r="AE119" i="18"/>
  <c r="AE164" i="18" s="1"/>
  <c r="AE123" i="18"/>
  <c r="AE168" i="18" s="1"/>
  <c r="AE127" i="18"/>
  <c r="AE172" i="18" s="1"/>
  <c r="AE131" i="18"/>
  <c r="AE176" i="18" s="1"/>
  <c r="AE100" i="18"/>
  <c r="AE145" i="18" s="1"/>
  <c r="AE109" i="18"/>
  <c r="AE154" i="18" s="1"/>
  <c r="AE113" i="18"/>
  <c r="AE158" i="18" s="1"/>
  <c r="AE117" i="18"/>
  <c r="AE162" i="18" s="1"/>
  <c r="AE121" i="18"/>
  <c r="AE166" i="18" s="1"/>
  <c r="AE125" i="18"/>
  <c r="AE170" i="18" s="1"/>
  <c r="AE129" i="18"/>
  <c r="AE174" i="18" s="1"/>
  <c r="AE133" i="18"/>
  <c r="AE178" i="18" s="1"/>
  <c r="AE106" i="18"/>
  <c r="AE151" i="18" s="1"/>
  <c r="AE126" i="18"/>
  <c r="AE171" i="18" s="1"/>
  <c r="AE134" i="18"/>
  <c r="AE179" i="18" s="1"/>
  <c r="AE114" i="18"/>
  <c r="AE159" i="18" s="1"/>
  <c r="AE102" i="18"/>
  <c r="AE147" i="18" s="1"/>
  <c r="AE104" i="18"/>
  <c r="AE149" i="18" s="1"/>
  <c r="AE110" i="18"/>
  <c r="AE155" i="18" s="1"/>
  <c r="AE93" i="18"/>
  <c r="AE130" i="18"/>
  <c r="AE175" i="18" s="1"/>
  <c r="AE98" i="18"/>
  <c r="AE143" i="18" s="1"/>
  <c r="AE122" i="18"/>
  <c r="AE167" i="18" s="1"/>
  <c r="AE118" i="18"/>
  <c r="AE163" i="18" s="1"/>
  <c r="AE94" i="19"/>
  <c r="AE139" i="19" s="1"/>
  <c r="AE98" i="19"/>
  <c r="AE143" i="19" s="1"/>
  <c r="AE102" i="19"/>
  <c r="AE147" i="19" s="1"/>
  <c r="AE106" i="19"/>
  <c r="AE151" i="19" s="1"/>
  <c r="AE110" i="19"/>
  <c r="AE155" i="19" s="1"/>
  <c r="AE114" i="19"/>
  <c r="AE159" i="19" s="1"/>
  <c r="AE118" i="19"/>
  <c r="AE163" i="19" s="1"/>
  <c r="AE96" i="19"/>
  <c r="AE141" i="19" s="1"/>
  <c r="AE100" i="19"/>
  <c r="AE145" i="19" s="1"/>
  <c r="AE104" i="19"/>
  <c r="AE149" i="19" s="1"/>
  <c r="AE108" i="19"/>
  <c r="AE153" i="19" s="1"/>
  <c r="AE112" i="19"/>
  <c r="AE157" i="19" s="1"/>
  <c r="AE116" i="19"/>
  <c r="AE161" i="19" s="1"/>
  <c r="AE99" i="19"/>
  <c r="AE144" i="19" s="1"/>
  <c r="AE109" i="19"/>
  <c r="AE154" i="19" s="1"/>
  <c r="AE97" i="19"/>
  <c r="AE142" i="19" s="1"/>
  <c r="AE121" i="19"/>
  <c r="AE166" i="19" s="1"/>
  <c r="AE125" i="19"/>
  <c r="AE170" i="19" s="1"/>
  <c r="AE129" i="19"/>
  <c r="AE174" i="19" s="1"/>
  <c r="AE133" i="19"/>
  <c r="AE178" i="19" s="1"/>
  <c r="AE107" i="19"/>
  <c r="AE152" i="19" s="1"/>
  <c r="AE117" i="19"/>
  <c r="AE162" i="19" s="1"/>
  <c r="AE103" i="19"/>
  <c r="AE148" i="19" s="1"/>
  <c r="AE113" i="19"/>
  <c r="AE158" i="19" s="1"/>
  <c r="AE119" i="19"/>
  <c r="AE164" i="19" s="1"/>
  <c r="AE123" i="19"/>
  <c r="AE168" i="19" s="1"/>
  <c r="AE127" i="19"/>
  <c r="AE172" i="19" s="1"/>
  <c r="AE131" i="19"/>
  <c r="AE176" i="19" s="1"/>
  <c r="AE101" i="19"/>
  <c r="AE146" i="19" s="1"/>
  <c r="AE105" i="19"/>
  <c r="AE150" i="19" s="1"/>
  <c r="AE120" i="19"/>
  <c r="AE165" i="19" s="1"/>
  <c r="AE130" i="19"/>
  <c r="AE175" i="19" s="1"/>
  <c r="AE93" i="19"/>
  <c r="AE138" i="19" s="1"/>
  <c r="AE111" i="19"/>
  <c r="AE156" i="19" s="1"/>
  <c r="AE128" i="19"/>
  <c r="AE173" i="19" s="1"/>
  <c r="AE124" i="19"/>
  <c r="AE169" i="19" s="1"/>
  <c r="AE95" i="19"/>
  <c r="AE140" i="19" s="1"/>
  <c r="AE134" i="19"/>
  <c r="AE179" i="19" s="1"/>
  <c r="AE122" i="19"/>
  <c r="AE167" i="19" s="1"/>
  <c r="AE132" i="19"/>
  <c r="AE177" i="19" s="1"/>
  <c r="AE126" i="19"/>
  <c r="AE171" i="19" s="1"/>
  <c r="AE115" i="19"/>
  <c r="AE160" i="19" s="1"/>
  <c r="T95" i="17"/>
  <c r="T140" i="17" s="1"/>
  <c r="T185" i="31" s="1"/>
  <c r="T4" i="13" s="1"/>
  <c r="T99" i="17"/>
  <c r="T144" i="17" s="1"/>
  <c r="T94" i="17"/>
  <c r="T139" i="17" s="1"/>
  <c r="T98" i="17"/>
  <c r="T143" i="17" s="1"/>
  <c r="T96" i="17"/>
  <c r="T141" i="17" s="1"/>
  <c r="T100" i="17"/>
  <c r="T145" i="17" s="1"/>
  <c r="T101" i="17"/>
  <c r="T146" i="17" s="1"/>
  <c r="T105" i="17"/>
  <c r="T150" i="17" s="1"/>
  <c r="T109" i="17"/>
  <c r="T154" i="17" s="1"/>
  <c r="T113" i="17"/>
  <c r="T158" i="17" s="1"/>
  <c r="T117" i="17"/>
  <c r="T162" i="17" s="1"/>
  <c r="T121" i="17"/>
  <c r="T166" i="17" s="1"/>
  <c r="T125" i="17"/>
  <c r="T170" i="17" s="1"/>
  <c r="T129" i="17"/>
  <c r="T174" i="17" s="1"/>
  <c r="T133" i="17"/>
  <c r="T178" i="17" s="1"/>
  <c r="T97" i="17"/>
  <c r="T142" i="17" s="1"/>
  <c r="T104" i="17"/>
  <c r="T149" i="17" s="1"/>
  <c r="T108" i="17"/>
  <c r="T153" i="17" s="1"/>
  <c r="T112" i="17"/>
  <c r="T157" i="17" s="1"/>
  <c r="T116" i="17"/>
  <c r="T161" i="17" s="1"/>
  <c r="T120" i="17"/>
  <c r="T165" i="17" s="1"/>
  <c r="T124" i="17"/>
  <c r="T169" i="17" s="1"/>
  <c r="T128" i="17"/>
  <c r="T173" i="17" s="1"/>
  <c r="T132" i="17"/>
  <c r="T177" i="17" s="1"/>
  <c r="T102" i="17"/>
  <c r="T147" i="17" s="1"/>
  <c r="T106" i="17"/>
  <c r="T151" i="17" s="1"/>
  <c r="T110" i="17"/>
  <c r="T155" i="17" s="1"/>
  <c r="T114" i="17"/>
  <c r="T159" i="17" s="1"/>
  <c r="T118" i="17"/>
  <c r="T163" i="17" s="1"/>
  <c r="T122" i="17"/>
  <c r="T167" i="17" s="1"/>
  <c r="T126" i="17"/>
  <c r="T171" i="17" s="1"/>
  <c r="T130" i="17"/>
  <c r="T175" i="17" s="1"/>
  <c r="T134" i="17"/>
  <c r="T179" i="17" s="1"/>
  <c r="T131" i="17"/>
  <c r="T176" i="17" s="1"/>
  <c r="T119" i="17"/>
  <c r="T164" i="17" s="1"/>
  <c r="T107" i="17"/>
  <c r="T152" i="17" s="1"/>
  <c r="T103" i="17"/>
  <c r="T148" i="17" s="1"/>
  <c r="T123" i="17"/>
  <c r="T168" i="17" s="1"/>
  <c r="T127" i="17"/>
  <c r="T172" i="17" s="1"/>
  <c r="T93" i="17"/>
  <c r="T138" i="17" s="1"/>
  <c r="T111" i="17"/>
  <c r="T156" i="17" s="1"/>
  <c r="T201" i="31" s="1"/>
  <c r="T20" i="13" s="1"/>
  <c r="T115" i="17"/>
  <c r="T160" i="17" s="1"/>
  <c r="T94" i="18"/>
  <c r="T139" i="18" s="1"/>
  <c r="T98" i="18"/>
  <c r="T143" i="18" s="1"/>
  <c r="T102" i="18"/>
  <c r="T147" i="18" s="1"/>
  <c r="T97" i="18"/>
  <c r="T142" i="18" s="1"/>
  <c r="T101" i="18"/>
  <c r="T146" i="18" s="1"/>
  <c r="T95" i="18"/>
  <c r="T140" i="18" s="1"/>
  <c r="T99" i="18"/>
  <c r="T144" i="18" s="1"/>
  <c r="T103" i="18"/>
  <c r="T148" i="18" s="1"/>
  <c r="T106" i="18"/>
  <c r="T151" i="18" s="1"/>
  <c r="T110" i="18"/>
  <c r="T155" i="18" s="1"/>
  <c r="T114" i="18"/>
  <c r="T159" i="18" s="1"/>
  <c r="T118" i="18"/>
  <c r="T163" i="18" s="1"/>
  <c r="T122" i="18"/>
  <c r="T167" i="18" s="1"/>
  <c r="T126" i="18"/>
  <c r="T171" i="18" s="1"/>
  <c r="T130" i="18"/>
  <c r="T175" i="18" s="1"/>
  <c r="T100" i="18"/>
  <c r="T145" i="18" s="1"/>
  <c r="T96" i="18"/>
  <c r="T141" i="18" s="1"/>
  <c r="T105" i="18"/>
  <c r="T150" i="18" s="1"/>
  <c r="T108" i="18"/>
  <c r="T153" i="18" s="1"/>
  <c r="T112" i="18"/>
  <c r="T157" i="18" s="1"/>
  <c r="T116" i="18"/>
  <c r="T161" i="18" s="1"/>
  <c r="T120" i="18"/>
  <c r="T165" i="18" s="1"/>
  <c r="T124" i="18"/>
  <c r="T169" i="18" s="1"/>
  <c r="T128" i="18"/>
  <c r="T173" i="18" s="1"/>
  <c r="T132" i="18"/>
  <c r="T177" i="18" s="1"/>
  <c r="T127" i="18"/>
  <c r="T172" i="18" s="1"/>
  <c r="T115" i="18"/>
  <c r="T160" i="18" s="1"/>
  <c r="T125" i="18"/>
  <c r="T170" i="18" s="1"/>
  <c r="T113" i="18"/>
  <c r="T158" i="18" s="1"/>
  <c r="T93" i="18"/>
  <c r="T123" i="18"/>
  <c r="T168" i="18" s="1"/>
  <c r="T133" i="18"/>
  <c r="T178" i="18" s="1"/>
  <c r="T109" i="18"/>
  <c r="T154" i="18" s="1"/>
  <c r="T131" i="18"/>
  <c r="T176" i="18" s="1"/>
  <c r="T119" i="18"/>
  <c r="T164" i="18" s="1"/>
  <c r="T129" i="18"/>
  <c r="T174" i="18" s="1"/>
  <c r="T111" i="18"/>
  <c r="T156" i="18" s="1"/>
  <c r="T117" i="18"/>
  <c r="T162" i="18" s="1"/>
  <c r="T121" i="18"/>
  <c r="T166" i="18" s="1"/>
  <c r="T107" i="18"/>
  <c r="T152" i="18" s="1"/>
  <c r="T104" i="18"/>
  <c r="T149" i="18" s="1"/>
  <c r="T134" i="18"/>
  <c r="T179" i="18" s="1"/>
  <c r="T97" i="19"/>
  <c r="T142" i="19" s="1"/>
  <c r="T101" i="19"/>
  <c r="T146" i="19" s="1"/>
  <c r="T105" i="19"/>
  <c r="T150" i="19" s="1"/>
  <c r="T109" i="19"/>
  <c r="T154" i="19" s="1"/>
  <c r="T113" i="19"/>
  <c r="T158" i="19" s="1"/>
  <c r="T117" i="19"/>
  <c r="T162" i="19" s="1"/>
  <c r="T96" i="19"/>
  <c r="T141" i="19" s="1"/>
  <c r="T100" i="19"/>
  <c r="T145" i="19" s="1"/>
  <c r="T104" i="19"/>
  <c r="T149" i="19" s="1"/>
  <c r="T108" i="19"/>
  <c r="T153" i="19" s="1"/>
  <c r="T112" i="19"/>
  <c r="T157" i="19" s="1"/>
  <c r="T116" i="19"/>
  <c r="T161" i="19" s="1"/>
  <c r="T94" i="19"/>
  <c r="T139" i="19" s="1"/>
  <c r="T98" i="19"/>
  <c r="T143" i="19" s="1"/>
  <c r="T102" i="19"/>
  <c r="T147" i="19" s="1"/>
  <c r="T106" i="19"/>
  <c r="T151" i="19" s="1"/>
  <c r="T110" i="19"/>
  <c r="T155" i="19" s="1"/>
  <c r="T114" i="19"/>
  <c r="T159" i="19" s="1"/>
  <c r="T118" i="19"/>
  <c r="T163" i="19" s="1"/>
  <c r="T115" i="19"/>
  <c r="T160" i="19" s="1"/>
  <c r="T120" i="19"/>
  <c r="T165" i="19" s="1"/>
  <c r="T124" i="19"/>
  <c r="T169" i="19" s="1"/>
  <c r="T128" i="19"/>
  <c r="T173" i="19" s="1"/>
  <c r="T132" i="19"/>
  <c r="T177" i="19" s="1"/>
  <c r="T103" i="19"/>
  <c r="T148" i="19" s="1"/>
  <c r="T93" i="19"/>
  <c r="T138" i="19" s="1"/>
  <c r="T123" i="19"/>
  <c r="T168" i="19" s="1"/>
  <c r="T127" i="19"/>
  <c r="T172" i="19" s="1"/>
  <c r="T131" i="19"/>
  <c r="T176" i="19" s="1"/>
  <c r="T119" i="19"/>
  <c r="T164" i="19" s="1"/>
  <c r="T107" i="19"/>
  <c r="T152" i="19" s="1"/>
  <c r="T121" i="19"/>
  <c r="T166" i="19" s="1"/>
  <c r="T125" i="19"/>
  <c r="T170" i="19" s="1"/>
  <c r="T129" i="19"/>
  <c r="T174" i="19" s="1"/>
  <c r="T133" i="19"/>
  <c r="T178" i="19" s="1"/>
  <c r="T111" i="19"/>
  <c r="T156" i="19" s="1"/>
  <c r="T126" i="19"/>
  <c r="T171" i="19" s="1"/>
  <c r="T134" i="19"/>
  <c r="T179" i="19" s="1"/>
  <c r="T95" i="19"/>
  <c r="T140" i="19" s="1"/>
  <c r="T130" i="19"/>
  <c r="T175" i="19" s="1"/>
  <c r="T99" i="19"/>
  <c r="T144" i="19" s="1"/>
  <c r="T122" i="19"/>
  <c r="T167" i="19" s="1"/>
  <c r="AB38" i="8"/>
  <c r="T38" i="8"/>
  <c r="L38" i="8"/>
  <c r="AB39" i="8"/>
  <c r="T39" i="8"/>
  <c r="L39" i="8"/>
  <c r="D39" i="8"/>
  <c r="AB40" i="8"/>
  <c r="T40" i="8"/>
  <c r="L40" i="8"/>
  <c r="D40" i="8"/>
  <c r="G95" i="18"/>
  <c r="G140" i="18" s="1"/>
  <c r="G99" i="18"/>
  <c r="G144" i="18" s="1"/>
  <c r="G103" i="18"/>
  <c r="G148" i="18" s="1"/>
  <c r="G97" i="18"/>
  <c r="G142" i="18" s="1"/>
  <c r="G101" i="18"/>
  <c r="G146" i="18" s="1"/>
  <c r="G105" i="18"/>
  <c r="G150" i="18" s="1"/>
  <c r="G96" i="18"/>
  <c r="G141" i="18" s="1"/>
  <c r="G108" i="18"/>
  <c r="G153" i="18" s="1"/>
  <c r="G112" i="18"/>
  <c r="G157" i="18" s="1"/>
  <c r="G116" i="18"/>
  <c r="G161" i="18" s="1"/>
  <c r="G120" i="18"/>
  <c r="G165" i="18" s="1"/>
  <c r="G124" i="18"/>
  <c r="G169" i="18" s="1"/>
  <c r="G128" i="18"/>
  <c r="G173" i="18" s="1"/>
  <c r="G132" i="18"/>
  <c r="G177" i="18" s="1"/>
  <c r="G94" i="18"/>
  <c r="G139" i="18" s="1"/>
  <c r="G104" i="18"/>
  <c r="G149" i="18" s="1"/>
  <c r="G107" i="18"/>
  <c r="G152" i="18" s="1"/>
  <c r="G111" i="18"/>
  <c r="G156" i="18" s="1"/>
  <c r="G115" i="18"/>
  <c r="G160" i="18" s="1"/>
  <c r="G119" i="18"/>
  <c r="G164" i="18" s="1"/>
  <c r="G123" i="18"/>
  <c r="G168" i="18" s="1"/>
  <c r="G127" i="18"/>
  <c r="G172" i="18" s="1"/>
  <c r="G131" i="18"/>
  <c r="G176" i="18" s="1"/>
  <c r="G100" i="18"/>
  <c r="G145" i="18" s="1"/>
  <c r="G98" i="18"/>
  <c r="G143" i="18" s="1"/>
  <c r="G109" i="18"/>
  <c r="G154" i="18" s="1"/>
  <c r="G113" i="18"/>
  <c r="G158" i="18" s="1"/>
  <c r="G117" i="18"/>
  <c r="G162" i="18" s="1"/>
  <c r="G121" i="18"/>
  <c r="G166" i="18" s="1"/>
  <c r="G125" i="18"/>
  <c r="G170" i="18" s="1"/>
  <c r="G129" i="18"/>
  <c r="G174" i="18" s="1"/>
  <c r="G133" i="18"/>
  <c r="G178" i="18" s="1"/>
  <c r="G126" i="18"/>
  <c r="G171" i="18" s="1"/>
  <c r="G102" i="18"/>
  <c r="G147" i="18" s="1"/>
  <c r="G114" i="18"/>
  <c r="G159" i="18" s="1"/>
  <c r="G122" i="18"/>
  <c r="G167" i="18" s="1"/>
  <c r="G130" i="18"/>
  <c r="G175" i="18" s="1"/>
  <c r="G134" i="18"/>
  <c r="G179" i="18" s="1"/>
  <c r="G93" i="18"/>
  <c r="G118" i="18"/>
  <c r="G163" i="18" s="1"/>
  <c r="G106" i="18"/>
  <c r="G151" i="18" s="1"/>
  <c r="G110" i="18"/>
  <c r="G155" i="18" s="1"/>
  <c r="L94" i="18"/>
  <c r="L139" i="18" s="1"/>
  <c r="L98" i="18"/>
  <c r="L143" i="18" s="1"/>
  <c r="L102" i="18"/>
  <c r="L147" i="18" s="1"/>
  <c r="L97" i="18"/>
  <c r="L142" i="18" s="1"/>
  <c r="L101" i="18"/>
  <c r="L146" i="18" s="1"/>
  <c r="L105" i="18"/>
  <c r="L150" i="18" s="1"/>
  <c r="L95" i="18"/>
  <c r="L140" i="18" s="1"/>
  <c r="L99" i="18"/>
  <c r="L144" i="18" s="1"/>
  <c r="L103" i="18"/>
  <c r="L148" i="18" s="1"/>
  <c r="L106" i="18"/>
  <c r="L151" i="18" s="1"/>
  <c r="L110" i="18"/>
  <c r="L155" i="18" s="1"/>
  <c r="L114" i="18"/>
  <c r="L159" i="18" s="1"/>
  <c r="L118" i="18"/>
  <c r="L163" i="18" s="1"/>
  <c r="L122" i="18"/>
  <c r="L167" i="18" s="1"/>
  <c r="L126" i="18"/>
  <c r="L171" i="18" s="1"/>
  <c r="L130" i="18"/>
  <c r="L175" i="18" s="1"/>
  <c r="L134" i="18"/>
  <c r="L179" i="18" s="1"/>
  <c r="L96" i="18"/>
  <c r="L141" i="18" s="1"/>
  <c r="L108" i="18"/>
  <c r="L153" i="18" s="1"/>
  <c r="L112" i="18"/>
  <c r="L157" i="18" s="1"/>
  <c r="L116" i="18"/>
  <c r="L161" i="18" s="1"/>
  <c r="L120" i="18"/>
  <c r="L165" i="18" s="1"/>
  <c r="L124" i="18"/>
  <c r="L169" i="18" s="1"/>
  <c r="L128" i="18"/>
  <c r="L173" i="18" s="1"/>
  <c r="L132" i="18"/>
  <c r="L177" i="18" s="1"/>
  <c r="L123" i="18"/>
  <c r="L168" i="18" s="1"/>
  <c r="L133" i="18"/>
  <c r="L178" i="18" s="1"/>
  <c r="L111" i="18"/>
  <c r="L156" i="18" s="1"/>
  <c r="L121" i="18"/>
  <c r="L166" i="18" s="1"/>
  <c r="L100" i="18"/>
  <c r="L145" i="18" s="1"/>
  <c r="L109" i="18"/>
  <c r="L154" i="18" s="1"/>
  <c r="L131" i="18"/>
  <c r="L176" i="18" s="1"/>
  <c r="L93" i="18"/>
  <c r="L104" i="18"/>
  <c r="L149" i="18" s="1"/>
  <c r="L119" i="18"/>
  <c r="L164" i="18" s="1"/>
  <c r="L129" i="18"/>
  <c r="L174" i="18" s="1"/>
  <c r="L127" i="18"/>
  <c r="L172" i="18" s="1"/>
  <c r="L115" i="18"/>
  <c r="L160" i="18" s="1"/>
  <c r="L125" i="18"/>
  <c r="L170" i="18" s="1"/>
  <c r="L117" i="18"/>
  <c r="L162" i="18" s="1"/>
  <c r="L107" i="18"/>
  <c r="L152" i="18" s="1"/>
  <c r="L113" i="18"/>
  <c r="L158" i="18" s="1"/>
  <c r="AB97" i="19"/>
  <c r="AB142" i="19" s="1"/>
  <c r="AB101" i="19"/>
  <c r="AB146" i="19" s="1"/>
  <c r="AB105" i="19"/>
  <c r="AB150" i="19" s="1"/>
  <c r="AB109" i="19"/>
  <c r="AB154" i="19" s="1"/>
  <c r="AB113" i="19"/>
  <c r="AB158" i="19" s="1"/>
  <c r="AB117" i="19"/>
  <c r="AB162" i="19" s="1"/>
  <c r="AB96" i="19"/>
  <c r="AB141" i="19" s="1"/>
  <c r="AB100" i="19"/>
  <c r="AB145" i="19" s="1"/>
  <c r="AB104" i="19"/>
  <c r="AB149" i="19" s="1"/>
  <c r="AB108" i="19"/>
  <c r="AB153" i="19" s="1"/>
  <c r="AB112" i="19"/>
  <c r="AB157" i="19" s="1"/>
  <c r="AB116" i="19"/>
  <c r="AB161" i="19" s="1"/>
  <c r="AB94" i="19"/>
  <c r="AB139" i="19" s="1"/>
  <c r="AB98" i="19"/>
  <c r="AB143" i="19" s="1"/>
  <c r="AB102" i="19"/>
  <c r="AB147" i="19" s="1"/>
  <c r="AB106" i="19"/>
  <c r="AB151" i="19" s="1"/>
  <c r="AB110" i="19"/>
  <c r="AB155" i="19" s="1"/>
  <c r="AB114" i="19"/>
  <c r="AB159" i="19" s="1"/>
  <c r="AB118" i="19"/>
  <c r="AB163" i="19" s="1"/>
  <c r="AB120" i="19"/>
  <c r="AB165" i="19" s="1"/>
  <c r="AB124" i="19"/>
  <c r="AB169" i="19" s="1"/>
  <c r="AB128" i="19"/>
  <c r="AB173" i="19" s="1"/>
  <c r="AB132" i="19"/>
  <c r="AB177" i="19" s="1"/>
  <c r="AB107" i="19"/>
  <c r="AB152" i="19" s="1"/>
  <c r="AB93" i="19"/>
  <c r="AB138" i="19" s="1"/>
  <c r="AB95" i="19"/>
  <c r="AB140" i="19" s="1"/>
  <c r="AB123" i="19"/>
  <c r="AB168" i="19" s="1"/>
  <c r="AB127" i="19"/>
  <c r="AB172" i="19" s="1"/>
  <c r="AB131" i="19"/>
  <c r="AB176" i="19" s="1"/>
  <c r="AB111" i="19"/>
  <c r="AB156" i="19" s="1"/>
  <c r="AB121" i="19"/>
  <c r="AB166" i="19" s="1"/>
  <c r="AB125" i="19"/>
  <c r="AB170" i="19" s="1"/>
  <c r="AB129" i="19"/>
  <c r="AB174" i="19" s="1"/>
  <c r="AB133" i="19"/>
  <c r="AB178" i="19" s="1"/>
  <c r="AB103" i="19"/>
  <c r="AB148" i="19" s="1"/>
  <c r="AB130" i="19"/>
  <c r="AB175" i="19" s="1"/>
  <c r="AB115" i="19"/>
  <c r="AB160" i="19" s="1"/>
  <c r="AB134" i="19"/>
  <c r="AB179" i="19" s="1"/>
  <c r="AB122" i="19"/>
  <c r="AB167" i="19" s="1"/>
  <c r="AB126" i="19"/>
  <c r="AB171" i="19" s="1"/>
  <c r="AB99" i="19"/>
  <c r="AB144" i="19" s="1"/>
  <c r="AB119" i="19"/>
  <c r="AB164" i="19" s="1"/>
  <c r="Z97" i="18"/>
  <c r="Z142" i="18" s="1"/>
  <c r="Z101" i="18"/>
  <c r="Z146" i="18" s="1"/>
  <c r="Z96" i="18"/>
  <c r="Z141" i="18" s="1"/>
  <c r="Z100" i="18"/>
  <c r="Z145" i="18" s="1"/>
  <c r="Z104" i="18"/>
  <c r="Z149" i="18" s="1"/>
  <c r="Z94" i="18"/>
  <c r="Z139" i="18" s="1"/>
  <c r="Z98" i="18"/>
  <c r="Z143" i="18" s="1"/>
  <c r="Z102" i="18"/>
  <c r="Z147" i="18" s="1"/>
  <c r="Z99" i="18"/>
  <c r="Z144" i="18" s="1"/>
  <c r="Z109" i="18"/>
  <c r="Z154" i="18" s="1"/>
  <c r="Z113" i="18"/>
  <c r="Z158" i="18" s="1"/>
  <c r="Z117" i="18"/>
  <c r="Z162" i="18" s="1"/>
  <c r="Z121" i="18"/>
  <c r="Z166" i="18" s="1"/>
  <c r="Z125" i="18"/>
  <c r="Z170" i="18" s="1"/>
  <c r="Z129" i="18"/>
  <c r="Z174" i="18" s="1"/>
  <c r="Z133" i="18"/>
  <c r="Z178" i="18" s="1"/>
  <c r="Z105" i="18"/>
  <c r="Z150" i="18" s="1"/>
  <c r="Z107" i="18"/>
  <c r="Z152" i="18" s="1"/>
  <c r="Z111" i="18"/>
  <c r="Z156" i="18" s="1"/>
  <c r="Z115" i="18"/>
  <c r="Z160" i="18" s="1"/>
  <c r="Z119" i="18"/>
  <c r="Z164" i="18" s="1"/>
  <c r="Z123" i="18"/>
  <c r="Z168" i="18" s="1"/>
  <c r="Z127" i="18"/>
  <c r="Z172" i="18" s="1"/>
  <c r="Z131" i="18"/>
  <c r="Z176" i="18" s="1"/>
  <c r="Z103" i="18"/>
  <c r="Z148" i="18" s="1"/>
  <c r="Z114" i="18"/>
  <c r="Z159" i="18" s="1"/>
  <c r="Z124" i="18"/>
  <c r="Z169" i="18" s="1"/>
  <c r="Z93" i="18"/>
  <c r="Z112" i="18"/>
  <c r="Z157" i="18" s="1"/>
  <c r="Z122" i="18"/>
  <c r="Z167" i="18" s="1"/>
  <c r="Z132" i="18"/>
  <c r="Z177" i="18" s="1"/>
  <c r="Z110" i="18"/>
  <c r="Z155" i="18" s="1"/>
  <c r="Z120" i="18"/>
  <c r="Z165" i="18" s="1"/>
  <c r="Z118" i="18"/>
  <c r="Z163" i="18" s="1"/>
  <c r="Z128" i="18"/>
  <c r="Z173" i="18" s="1"/>
  <c r="Z106" i="18"/>
  <c r="Z151" i="18" s="1"/>
  <c r="Z116" i="18"/>
  <c r="Z161" i="18" s="1"/>
  <c r="Z108" i="18"/>
  <c r="Z153" i="18" s="1"/>
  <c r="Z134" i="18"/>
  <c r="Z179" i="18" s="1"/>
  <c r="Z95" i="18"/>
  <c r="Z140" i="18" s="1"/>
  <c r="Z126" i="18"/>
  <c r="Z171" i="18" s="1"/>
  <c r="Z130" i="18"/>
  <c r="Z175" i="18" s="1"/>
  <c r="R97" i="18"/>
  <c r="R142" i="18" s="1"/>
  <c r="R101" i="18"/>
  <c r="R146" i="18" s="1"/>
  <c r="R96" i="18"/>
  <c r="R141" i="18" s="1"/>
  <c r="R100" i="18"/>
  <c r="R145" i="18" s="1"/>
  <c r="R104" i="18"/>
  <c r="R149" i="18" s="1"/>
  <c r="R94" i="18"/>
  <c r="R139" i="18" s="1"/>
  <c r="R98" i="18"/>
  <c r="R143" i="18" s="1"/>
  <c r="R102" i="18"/>
  <c r="R147" i="18" s="1"/>
  <c r="R95" i="18"/>
  <c r="R140" i="18" s="1"/>
  <c r="R109" i="18"/>
  <c r="R154" i="18" s="1"/>
  <c r="R113" i="18"/>
  <c r="R158" i="18" s="1"/>
  <c r="R117" i="18"/>
  <c r="R162" i="18" s="1"/>
  <c r="R121" i="18"/>
  <c r="R166" i="18" s="1"/>
  <c r="R125" i="18"/>
  <c r="R170" i="18" s="1"/>
  <c r="R129" i="18"/>
  <c r="R174" i="18" s="1"/>
  <c r="R133" i="18"/>
  <c r="R178" i="18" s="1"/>
  <c r="R107" i="18"/>
  <c r="R152" i="18" s="1"/>
  <c r="R111" i="18"/>
  <c r="R156" i="18" s="1"/>
  <c r="R115" i="18"/>
  <c r="R160" i="18" s="1"/>
  <c r="R119" i="18"/>
  <c r="R164" i="18" s="1"/>
  <c r="R123" i="18"/>
  <c r="R168" i="18" s="1"/>
  <c r="R127" i="18"/>
  <c r="R172" i="18" s="1"/>
  <c r="R131" i="18"/>
  <c r="R176" i="18" s="1"/>
  <c r="R99" i="18"/>
  <c r="R144" i="18" s="1"/>
  <c r="R105" i="18"/>
  <c r="R150" i="18" s="1"/>
  <c r="R110" i="18"/>
  <c r="R155" i="18" s="1"/>
  <c r="R120" i="18"/>
  <c r="R165" i="18" s="1"/>
  <c r="R93" i="18"/>
  <c r="R108" i="18"/>
  <c r="R153" i="18" s="1"/>
  <c r="R130" i="18"/>
  <c r="R175" i="18" s="1"/>
  <c r="R118" i="18"/>
  <c r="R163" i="18" s="1"/>
  <c r="R128" i="18"/>
  <c r="R173" i="18" s="1"/>
  <c r="R106" i="18"/>
  <c r="R151" i="18" s="1"/>
  <c r="R116" i="18"/>
  <c r="R161" i="18" s="1"/>
  <c r="R114" i="18"/>
  <c r="R159" i="18" s="1"/>
  <c r="R124" i="18"/>
  <c r="R169" i="18" s="1"/>
  <c r="R134" i="18"/>
  <c r="R179" i="18" s="1"/>
  <c r="R112" i="18"/>
  <c r="R157" i="18" s="1"/>
  <c r="R122" i="18"/>
  <c r="R167" i="18" s="1"/>
  <c r="R103" i="18"/>
  <c r="R148" i="18" s="1"/>
  <c r="R132" i="18"/>
  <c r="R177" i="18" s="1"/>
  <c r="R126" i="18"/>
  <c r="R171" i="18" s="1"/>
  <c r="Z96" i="19"/>
  <c r="Z141" i="19" s="1"/>
  <c r="Z100" i="19"/>
  <c r="Z145" i="19" s="1"/>
  <c r="Z104" i="19"/>
  <c r="Z149" i="19" s="1"/>
  <c r="Z108" i="19"/>
  <c r="Z153" i="19" s="1"/>
  <c r="Z112" i="19"/>
  <c r="Z157" i="19" s="1"/>
  <c r="Z116" i="19"/>
  <c r="Z161" i="19" s="1"/>
  <c r="Z95" i="19"/>
  <c r="Z140" i="19" s="1"/>
  <c r="Z99" i="19"/>
  <c r="Z144" i="19" s="1"/>
  <c r="Z103" i="19"/>
  <c r="Z148" i="19" s="1"/>
  <c r="Z107" i="19"/>
  <c r="Z152" i="19" s="1"/>
  <c r="Z111" i="19"/>
  <c r="Z156" i="19" s="1"/>
  <c r="Z115" i="19"/>
  <c r="Z160" i="19" s="1"/>
  <c r="Z97" i="19"/>
  <c r="Z142" i="19" s="1"/>
  <c r="Z101" i="19"/>
  <c r="Z146" i="19" s="1"/>
  <c r="Z105" i="19"/>
  <c r="Z150" i="19" s="1"/>
  <c r="Z109" i="19"/>
  <c r="Z154" i="19" s="1"/>
  <c r="Z113" i="19"/>
  <c r="Z158" i="19" s="1"/>
  <c r="Z117" i="19"/>
  <c r="Z162" i="19" s="1"/>
  <c r="Z102" i="19"/>
  <c r="Z147" i="19" s="1"/>
  <c r="Z123" i="19"/>
  <c r="Z168" i="19" s="1"/>
  <c r="Z127" i="19"/>
  <c r="Z172" i="19" s="1"/>
  <c r="Z131" i="19"/>
  <c r="Z176" i="19" s="1"/>
  <c r="Z119" i="19"/>
  <c r="Z164" i="19" s="1"/>
  <c r="Z110" i="19"/>
  <c r="Z155" i="19" s="1"/>
  <c r="Z122" i="19"/>
  <c r="Z167" i="19" s="1"/>
  <c r="Z126" i="19"/>
  <c r="Z171" i="19" s="1"/>
  <c r="Z130" i="19"/>
  <c r="Z175" i="19" s="1"/>
  <c r="Z134" i="19"/>
  <c r="Z179" i="19" s="1"/>
  <c r="Z106" i="19"/>
  <c r="Z151" i="19" s="1"/>
  <c r="Z94" i="19"/>
  <c r="Z139" i="19" s="1"/>
  <c r="Z120" i="19"/>
  <c r="Z165" i="19" s="1"/>
  <c r="Z124" i="19"/>
  <c r="Z169" i="19" s="1"/>
  <c r="Z128" i="19"/>
  <c r="Z173" i="19" s="1"/>
  <c r="Z132" i="19"/>
  <c r="Z177" i="19" s="1"/>
  <c r="Z133" i="19"/>
  <c r="Z178" i="19" s="1"/>
  <c r="Z98" i="19"/>
  <c r="Z143" i="19" s="1"/>
  <c r="Z121" i="19"/>
  <c r="Z166" i="19" s="1"/>
  <c r="Z114" i="19"/>
  <c r="Z159" i="19" s="1"/>
  <c r="Z129" i="19"/>
  <c r="Z174" i="19" s="1"/>
  <c r="Z93" i="19"/>
  <c r="Z138" i="19" s="1"/>
  <c r="Z118" i="19"/>
  <c r="Z163" i="19" s="1"/>
  <c r="Z125" i="19"/>
  <c r="Z170" i="19" s="1"/>
  <c r="R96" i="19"/>
  <c r="R141" i="19" s="1"/>
  <c r="R100" i="19"/>
  <c r="R145" i="19" s="1"/>
  <c r="R104" i="19"/>
  <c r="R149" i="19" s="1"/>
  <c r="R108" i="19"/>
  <c r="R153" i="19" s="1"/>
  <c r="R112" i="19"/>
  <c r="R157" i="19" s="1"/>
  <c r="R116" i="19"/>
  <c r="R161" i="19" s="1"/>
  <c r="R95" i="19"/>
  <c r="R140" i="19" s="1"/>
  <c r="R99" i="19"/>
  <c r="R144" i="19" s="1"/>
  <c r="R103" i="19"/>
  <c r="R148" i="19" s="1"/>
  <c r="R107" i="19"/>
  <c r="R152" i="19" s="1"/>
  <c r="R111" i="19"/>
  <c r="R156" i="19" s="1"/>
  <c r="R115" i="19"/>
  <c r="R160" i="19" s="1"/>
  <c r="R119" i="19"/>
  <c r="R164" i="19" s="1"/>
  <c r="R97" i="19"/>
  <c r="R142" i="19" s="1"/>
  <c r="R101" i="19"/>
  <c r="R146" i="19" s="1"/>
  <c r="R105" i="19"/>
  <c r="R150" i="19" s="1"/>
  <c r="R109" i="19"/>
  <c r="R154" i="19" s="1"/>
  <c r="R113" i="19"/>
  <c r="R158" i="19" s="1"/>
  <c r="R117" i="19"/>
  <c r="R162" i="19" s="1"/>
  <c r="R98" i="19"/>
  <c r="R143" i="19" s="1"/>
  <c r="R123" i="19"/>
  <c r="R168" i="19" s="1"/>
  <c r="R127" i="19"/>
  <c r="R172" i="19" s="1"/>
  <c r="R131" i="19"/>
  <c r="R176" i="19" s="1"/>
  <c r="R118" i="19"/>
  <c r="R163" i="19" s="1"/>
  <c r="R106" i="19"/>
  <c r="R151" i="19" s="1"/>
  <c r="R122" i="19"/>
  <c r="R167" i="19" s="1"/>
  <c r="R126" i="19"/>
  <c r="R171" i="19" s="1"/>
  <c r="R130" i="19"/>
  <c r="R175" i="19" s="1"/>
  <c r="R134" i="19"/>
  <c r="R179" i="19" s="1"/>
  <c r="R102" i="19"/>
  <c r="R147" i="19" s="1"/>
  <c r="R120" i="19"/>
  <c r="R165" i="19" s="1"/>
  <c r="R124" i="19"/>
  <c r="R169" i="19" s="1"/>
  <c r="R128" i="19"/>
  <c r="R173" i="19" s="1"/>
  <c r="R132" i="19"/>
  <c r="R177" i="19" s="1"/>
  <c r="R94" i="19"/>
  <c r="R139" i="19" s="1"/>
  <c r="R129" i="19"/>
  <c r="R174" i="19" s="1"/>
  <c r="R114" i="19"/>
  <c r="R159" i="19" s="1"/>
  <c r="R133" i="19"/>
  <c r="R178" i="19" s="1"/>
  <c r="R93" i="19"/>
  <c r="R138" i="19" s="1"/>
  <c r="R121" i="19"/>
  <c r="R166" i="19" s="1"/>
  <c r="R125" i="19"/>
  <c r="R170" i="19" s="1"/>
  <c r="R110" i="19"/>
  <c r="R155" i="19" s="1"/>
  <c r="J96" i="19"/>
  <c r="J141" i="19" s="1"/>
  <c r="J100" i="19"/>
  <c r="J145" i="19" s="1"/>
  <c r="J104" i="19"/>
  <c r="J149" i="19" s="1"/>
  <c r="J108" i="19"/>
  <c r="J153" i="19" s="1"/>
  <c r="J112" i="19"/>
  <c r="J157" i="19" s="1"/>
  <c r="J116" i="19"/>
  <c r="J161" i="19" s="1"/>
  <c r="J95" i="19"/>
  <c r="J140" i="19" s="1"/>
  <c r="J99" i="19"/>
  <c r="J144" i="19" s="1"/>
  <c r="J103" i="19"/>
  <c r="J148" i="19" s="1"/>
  <c r="J107" i="19"/>
  <c r="J152" i="19" s="1"/>
  <c r="J111" i="19"/>
  <c r="J156" i="19" s="1"/>
  <c r="J115" i="19"/>
  <c r="J160" i="19" s="1"/>
  <c r="J119" i="19"/>
  <c r="J164" i="19" s="1"/>
  <c r="J97" i="19"/>
  <c r="J142" i="19" s="1"/>
  <c r="J101" i="19"/>
  <c r="J146" i="19" s="1"/>
  <c r="J105" i="19"/>
  <c r="J150" i="19" s="1"/>
  <c r="J109" i="19"/>
  <c r="J154" i="19" s="1"/>
  <c r="J113" i="19"/>
  <c r="J158" i="19" s="1"/>
  <c r="J117" i="19"/>
  <c r="J162" i="19" s="1"/>
  <c r="J94" i="19"/>
  <c r="J139" i="19" s="1"/>
  <c r="J123" i="19"/>
  <c r="J168" i="19" s="1"/>
  <c r="J127" i="19"/>
  <c r="J172" i="19" s="1"/>
  <c r="J131" i="19"/>
  <c r="J176" i="19" s="1"/>
  <c r="J114" i="19"/>
  <c r="J159" i="19" s="1"/>
  <c r="J102" i="19"/>
  <c r="J147" i="19" s="1"/>
  <c r="J122" i="19"/>
  <c r="J167" i="19" s="1"/>
  <c r="J126" i="19"/>
  <c r="J171" i="19" s="1"/>
  <c r="J130" i="19"/>
  <c r="J175" i="19" s="1"/>
  <c r="J134" i="19"/>
  <c r="J179" i="19" s="1"/>
  <c r="J98" i="19"/>
  <c r="J143" i="19" s="1"/>
  <c r="J118" i="19"/>
  <c r="J163" i="19" s="1"/>
  <c r="J120" i="19"/>
  <c r="J165" i="19" s="1"/>
  <c r="J124" i="19"/>
  <c r="J169" i="19" s="1"/>
  <c r="J128" i="19"/>
  <c r="J173" i="19" s="1"/>
  <c r="J132" i="19"/>
  <c r="J177" i="19" s="1"/>
  <c r="J125" i="19"/>
  <c r="J170" i="19" s="1"/>
  <c r="J93" i="19"/>
  <c r="J138" i="19" s="1"/>
  <c r="J106" i="19"/>
  <c r="J151" i="19" s="1"/>
  <c r="J129" i="19"/>
  <c r="J174" i="19" s="1"/>
  <c r="J110" i="19"/>
  <c r="J155" i="19" s="1"/>
  <c r="J133" i="19"/>
  <c r="J178" i="19" s="1"/>
  <c r="J121" i="19"/>
  <c r="J166" i="19" s="1"/>
  <c r="O96" i="17"/>
  <c r="O141" i="17" s="1"/>
  <c r="O100" i="17"/>
  <c r="O145" i="17" s="1"/>
  <c r="O95" i="17"/>
  <c r="O140" i="17" s="1"/>
  <c r="O94" i="17"/>
  <c r="O139" i="17" s="1"/>
  <c r="O98" i="17"/>
  <c r="O143" i="17" s="1"/>
  <c r="O97" i="17"/>
  <c r="O142" i="17" s="1"/>
  <c r="O102" i="17"/>
  <c r="O147" i="17" s="1"/>
  <c r="O106" i="17"/>
  <c r="O151" i="17" s="1"/>
  <c r="O110" i="17"/>
  <c r="O155" i="17" s="1"/>
  <c r="O114" i="17"/>
  <c r="O159" i="17" s="1"/>
  <c r="O118" i="17"/>
  <c r="O163" i="17" s="1"/>
  <c r="O122" i="17"/>
  <c r="O167" i="17" s="1"/>
  <c r="O212" i="31" s="1"/>
  <c r="O31" i="13" s="1"/>
  <c r="O126" i="17"/>
  <c r="O171" i="17" s="1"/>
  <c r="O130" i="17"/>
  <c r="O175" i="17" s="1"/>
  <c r="O220" i="31" s="1"/>
  <c r="O39" i="13" s="1"/>
  <c r="O134" i="17"/>
  <c r="O179" i="17" s="1"/>
  <c r="O99" i="17"/>
  <c r="O144" i="17" s="1"/>
  <c r="O104" i="17"/>
  <c r="O149" i="17" s="1"/>
  <c r="O108" i="17"/>
  <c r="O153" i="17" s="1"/>
  <c r="O112" i="17"/>
  <c r="O157" i="17" s="1"/>
  <c r="O116" i="17"/>
  <c r="O161" i="17" s="1"/>
  <c r="O120" i="17"/>
  <c r="O165" i="17" s="1"/>
  <c r="O210" i="31" s="1"/>
  <c r="O29" i="13" s="1"/>
  <c r="O124" i="17"/>
  <c r="O169" i="17" s="1"/>
  <c r="O128" i="17"/>
  <c r="O173" i="17" s="1"/>
  <c r="O132" i="17"/>
  <c r="O177" i="17" s="1"/>
  <c r="O222" i="31" s="1"/>
  <c r="O41" i="13" s="1"/>
  <c r="O93" i="17"/>
  <c r="O138" i="17" s="1"/>
  <c r="O107" i="17"/>
  <c r="O152" i="17" s="1"/>
  <c r="O117" i="17"/>
  <c r="O162" i="17" s="1"/>
  <c r="O105" i="17"/>
  <c r="O150" i="17" s="1"/>
  <c r="O127" i="17"/>
  <c r="O172" i="17" s="1"/>
  <c r="O115" i="17"/>
  <c r="O160" i="17" s="1"/>
  <c r="O125" i="17"/>
  <c r="O170" i="17" s="1"/>
  <c r="O215" i="31" s="1"/>
  <c r="O34" i="13" s="1"/>
  <c r="O111" i="17"/>
  <c r="O156" i="17" s="1"/>
  <c r="O201" i="31" s="1"/>
  <c r="O20" i="13" s="1"/>
  <c r="O121" i="17"/>
  <c r="O166" i="17" s="1"/>
  <c r="O109" i="17"/>
  <c r="O154" i="17" s="1"/>
  <c r="O199" i="31" s="1"/>
  <c r="O18" i="13" s="1"/>
  <c r="O131" i="17"/>
  <c r="O176" i="17" s="1"/>
  <c r="O123" i="17"/>
  <c r="O168" i="17" s="1"/>
  <c r="O129" i="17"/>
  <c r="O174" i="17" s="1"/>
  <c r="O219" i="31" s="1"/>
  <c r="O38" i="13" s="1"/>
  <c r="O133" i="17"/>
  <c r="O178" i="17" s="1"/>
  <c r="O101" i="17"/>
  <c r="O146" i="17" s="1"/>
  <c r="O103" i="17"/>
  <c r="O148" i="17" s="1"/>
  <c r="O113" i="17"/>
  <c r="O158" i="17" s="1"/>
  <c r="O119" i="17"/>
  <c r="O164" i="17" s="1"/>
  <c r="O94" i="19"/>
  <c r="O139" i="19" s="1"/>
  <c r="O98" i="19"/>
  <c r="O143" i="19" s="1"/>
  <c r="O102" i="19"/>
  <c r="O147" i="19" s="1"/>
  <c r="O106" i="19"/>
  <c r="O151" i="19" s="1"/>
  <c r="O110" i="19"/>
  <c r="O155" i="19" s="1"/>
  <c r="O114" i="19"/>
  <c r="O159" i="19" s="1"/>
  <c r="O118" i="19"/>
  <c r="O163" i="19" s="1"/>
  <c r="O96" i="19"/>
  <c r="O141" i="19" s="1"/>
  <c r="O100" i="19"/>
  <c r="O145" i="19" s="1"/>
  <c r="O104" i="19"/>
  <c r="O149" i="19" s="1"/>
  <c r="O108" i="19"/>
  <c r="O153" i="19" s="1"/>
  <c r="O112" i="19"/>
  <c r="O157" i="19" s="1"/>
  <c r="O116" i="19"/>
  <c r="O161" i="19" s="1"/>
  <c r="O101" i="19"/>
  <c r="O146" i="19" s="1"/>
  <c r="O111" i="19"/>
  <c r="O156" i="19" s="1"/>
  <c r="O121" i="19"/>
  <c r="O166" i="19" s="1"/>
  <c r="O125" i="19"/>
  <c r="O170" i="19" s="1"/>
  <c r="O129" i="19"/>
  <c r="O174" i="19" s="1"/>
  <c r="O133" i="19"/>
  <c r="O178" i="19" s="1"/>
  <c r="O99" i="19"/>
  <c r="O144" i="19" s="1"/>
  <c r="O109" i="19"/>
  <c r="O154" i="19" s="1"/>
  <c r="O95" i="19"/>
  <c r="O140" i="19" s="1"/>
  <c r="O105" i="19"/>
  <c r="O150" i="19" s="1"/>
  <c r="O123" i="19"/>
  <c r="O168" i="19" s="1"/>
  <c r="O127" i="19"/>
  <c r="O172" i="19" s="1"/>
  <c r="O131" i="19"/>
  <c r="O176" i="19" s="1"/>
  <c r="O115" i="19"/>
  <c r="O160" i="19" s="1"/>
  <c r="O113" i="19"/>
  <c r="O158" i="19" s="1"/>
  <c r="O134" i="19"/>
  <c r="O179" i="19" s="1"/>
  <c r="O117" i="19"/>
  <c r="O162" i="19" s="1"/>
  <c r="O119" i="19"/>
  <c r="O164" i="19" s="1"/>
  <c r="O122" i="19"/>
  <c r="O167" i="19" s="1"/>
  <c r="O132" i="19"/>
  <c r="O177" i="19" s="1"/>
  <c r="O120" i="19"/>
  <c r="O165" i="19" s="1"/>
  <c r="O103" i="19"/>
  <c r="O148" i="19" s="1"/>
  <c r="O126" i="19"/>
  <c r="O171" i="19" s="1"/>
  <c r="O124" i="19"/>
  <c r="O169" i="19" s="1"/>
  <c r="O97" i="19"/>
  <c r="O142" i="19" s="1"/>
  <c r="O107" i="19"/>
  <c r="O152" i="19" s="1"/>
  <c r="O128" i="19"/>
  <c r="O173" i="19" s="1"/>
  <c r="O130" i="19"/>
  <c r="O175" i="19" s="1"/>
  <c r="O93" i="19"/>
  <c r="O138" i="19" s="1"/>
  <c r="D94" i="18"/>
  <c r="D139" i="18" s="1"/>
  <c r="D98" i="18"/>
  <c r="D143" i="18" s="1"/>
  <c r="D102" i="18"/>
  <c r="D147" i="18" s="1"/>
  <c r="D97" i="18"/>
  <c r="D142" i="18" s="1"/>
  <c r="D101" i="18"/>
  <c r="D146" i="18" s="1"/>
  <c r="D105" i="18"/>
  <c r="D150" i="18" s="1"/>
  <c r="D95" i="18"/>
  <c r="D140" i="18" s="1"/>
  <c r="D99" i="18"/>
  <c r="D144" i="18" s="1"/>
  <c r="D103" i="18"/>
  <c r="D148" i="18" s="1"/>
  <c r="D104" i="18"/>
  <c r="D149" i="18" s="1"/>
  <c r="D106" i="18"/>
  <c r="D151" i="18" s="1"/>
  <c r="D110" i="18"/>
  <c r="D155" i="18" s="1"/>
  <c r="D114" i="18"/>
  <c r="D159" i="18" s="1"/>
  <c r="D118" i="18"/>
  <c r="D163" i="18" s="1"/>
  <c r="D122" i="18"/>
  <c r="D167" i="18" s="1"/>
  <c r="D126" i="18"/>
  <c r="D171" i="18" s="1"/>
  <c r="D130" i="18"/>
  <c r="D175" i="18" s="1"/>
  <c r="D134" i="18"/>
  <c r="D179" i="18" s="1"/>
  <c r="D108" i="18"/>
  <c r="D153" i="18" s="1"/>
  <c r="D112" i="18"/>
  <c r="D157" i="18" s="1"/>
  <c r="D116" i="18"/>
  <c r="D161" i="18" s="1"/>
  <c r="D120" i="18"/>
  <c r="D165" i="18" s="1"/>
  <c r="D124" i="18"/>
  <c r="D169" i="18" s="1"/>
  <c r="D128" i="18"/>
  <c r="D173" i="18" s="1"/>
  <c r="D132" i="18"/>
  <c r="D177" i="18" s="1"/>
  <c r="D93" i="18"/>
  <c r="D96" i="18"/>
  <c r="D141" i="18" s="1"/>
  <c r="D119" i="18"/>
  <c r="D164" i="18" s="1"/>
  <c r="D129" i="18"/>
  <c r="D174" i="18" s="1"/>
  <c r="D100" i="18"/>
  <c r="D145" i="18" s="1"/>
  <c r="D107" i="18"/>
  <c r="D152" i="18" s="1"/>
  <c r="D117" i="18"/>
  <c r="D162" i="18" s="1"/>
  <c r="D127" i="18"/>
  <c r="D172" i="18" s="1"/>
  <c r="D115" i="18"/>
  <c r="D160" i="18" s="1"/>
  <c r="D125" i="18"/>
  <c r="D170" i="18" s="1"/>
  <c r="D123" i="18"/>
  <c r="D168" i="18" s="1"/>
  <c r="D133" i="18"/>
  <c r="D178" i="18" s="1"/>
  <c r="D111" i="18"/>
  <c r="D156" i="18" s="1"/>
  <c r="D121" i="18"/>
  <c r="D166" i="18" s="1"/>
  <c r="D131" i="18"/>
  <c r="D176" i="18" s="1"/>
  <c r="D109" i="18"/>
  <c r="D154" i="18" s="1"/>
  <c r="D113" i="18"/>
  <c r="D158" i="18" s="1"/>
  <c r="L97" i="19"/>
  <c r="L142" i="19" s="1"/>
  <c r="L101" i="19"/>
  <c r="L146" i="19" s="1"/>
  <c r="L105" i="19"/>
  <c r="L150" i="19" s="1"/>
  <c r="L109" i="19"/>
  <c r="L154" i="19" s="1"/>
  <c r="L113" i="19"/>
  <c r="L158" i="19" s="1"/>
  <c r="L117" i="19"/>
  <c r="L162" i="19" s="1"/>
  <c r="L96" i="19"/>
  <c r="L141" i="19" s="1"/>
  <c r="L100" i="19"/>
  <c r="L145" i="19" s="1"/>
  <c r="L104" i="19"/>
  <c r="L149" i="19" s="1"/>
  <c r="L108" i="19"/>
  <c r="L153" i="19" s="1"/>
  <c r="L112" i="19"/>
  <c r="L157" i="19" s="1"/>
  <c r="L116" i="19"/>
  <c r="L161" i="19" s="1"/>
  <c r="L94" i="19"/>
  <c r="L139" i="19" s="1"/>
  <c r="L98" i="19"/>
  <c r="L143" i="19" s="1"/>
  <c r="L102" i="19"/>
  <c r="L147" i="19" s="1"/>
  <c r="L106" i="19"/>
  <c r="L151" i="19" s="1"/>
  <c r="L110" i="19"/>
  <c r="L155" i="19" s="1"/>
  <c r="L114" i="19"/>
  <c r="L159" i="19" s="1"/>
  <c r="L118" i="19"/>
  <c r="L163" i="19" s="1"/>
  <c r="L111" i="19"/>
  <c r="L156" i="19" s="1"/>
  <c r="L120" i="19"/>
  <c r="L165" i="19" s="1"/>
  <c r="L124" i="19"/>
  <c r="L169" i="19" s="1"/>
  <c r="L128" i="19"/>
  <c r="L173" i="19" s="1"/>
  <c r="L132" i="19"/>
  <c r="L177" i="19" s="1"/>
  <c r="L99" i="19"/>
  <c r="L144" i="19" s="1"/>
  <c r="L93" i="19"/>
  <c r="L138" i="19" s="1"/>
  <c r="L119" i="19"/>
  <c r="L164" i="19" s="1"/>
  <c r="L123" i="19"/>
  <c r="L168" i="19" s="1"/>
  <c r="L127" i="19"/>
  <c r="L172" i="19" s="1"/>
  <c r="L131" i="19"/>
  <c r="L176" i="19" s="1"/>
  <c r="L115" i="19"/>
  <c r="L160" i="19" s="1"/>
  <c r="L103" i="19"/>
  <c r="L148" i="19" s="1"/>
  <c r="L121" i="19"/>
  <c r="L166" i="19" s="1"/>
  <c r="L125" i="19"/>
  <c r="L170" i="19" s="1"/>
  <c r="L129" i="19"/>
  <c r="L174" i="19" s="1"/>
  <c r="L133" i="19"/>
  <c r="L178" i="19" s="1"/>
  <c r="L122" i="19"/>
  <c r="L167" i="19" s="1"/>
  <c r="L130" i="19"/>
  <c r="L175" i="19" s="1"/>
  <c r="L126" i="19"/>
  <c r="L171" i="19" s="1"/>
  <c r="L107" i="19"/>
  <c r="L152" i="19" s="1"/>
  <c r="L134" i="19"/>
  <c r="L179" i="19" s="1"/>
  <c r="L95" i="19"/>
  <c r="L140" i="19" s="1"/>
  <c r="J97" i="18"/>
  <c r="J142" i="18" s="1"/>
  <c r="J101" i="18"/>
  <c r="J146" i="18" s="1"/>
  <c r="J105" i="18"/>
  <c r="J150" i="18" s="1"/>
  <c r="J96" i="18"/>
  <c r="J141" i="18" s="1"/>
  <c r="J100" i="18"/>
  <c r="J145" i="18" s="1"/>
  <c r="J104" i="18"/>
  <c r="J149" i="18" s="1"/>
  <c r="J94" i="18"/>
  <c r="J139" i="18" s="1"/>
  <c r="J98" i="18"/>
  <c r="J143" i="18" s="1"/>
  <c r="J102" i="18"/>
  <c r="J147" i="18" s="1"/>
  <c r="J103" i="18"/>
  <c r="J148" i="18" s="1"/>
  <c r="J109" i="18"/>
  <c r="J154" i="18" s="1"/>
  <c r="J113" i="18"/>
  <c r="J158" i="18" s="1"/>
  <c r="J117" i="18"/>
  <c r="J162" i="18" s="1"/>
  <c r="J121" i="18"/>
  <c r="J166" i="18" s="1"/>
  <c r="J125" i="18"/>
  <c r="J170" i="18" s="1"/>
  <c r="J129" i="18"/>
  <c r="J174" i="18" s="1"/>
  <c r="J133" i="18"/>
  <c r="J178" i="18" s="1"/>
  <c r="J107" i="18"/>
  <c r="J152" i="18" s="1"/>
  <c r="J111" i="18"/>
  <c r="J156" i="18" s="1"/>
  <c r="J115" i="18"/>
  <c r="J160" i="18" s="1"/>
  <c r="J119" i="18"/>
  <c r="J164" i="18" s="1"/>
  <c r="J123" i="18"/>
  <c r="J168" i="18" s="1"/>
  <c r="J127" i="18"/>
  <c r="J172" i="18" s="1"/>
  <c r="J131" i="18"/>
  <c r="J176" i="18" s="1"/>
  <c r="J95" i="18"/>
  <c r="J140" i="18" s="1"/>
  <c r="J106" i="18"/>
  <c r="J151" i="18" s="1"/>
  <c r="J116" i="18"/>
  <c r="J161" i="18" s="1"/>
  <c r="J93" i="18"/>
  <c r="J126" i="18"/>
  <c r="J171" i="18" s="1"/>
  <c r="J114" i="18"/>
  <c r="J159" i="18" s="1"/>
  <c r="J124" i="18"/>
  <c r="J169" i="18" s="1"/>
  <c r="J112" i="18"/>
  <c r="J157" i="18" s="1"/>
  <c r="J99" i="18"/>
  <c r="J144" i="18" s="1"/>
  <c r="J110" i="18"/>
  <c r="J155" i="18" s="1"/>
  <c r="J120" i="18"/>
  <c r="J165" i="18" s="1"/>
  <c r="J108" i="18"/>
  <c r="J153" i="18" s="1"/>
  <c r="J130" i="18"/>
  <c r="J175" i="18" s="1"/>
  <c r="J128" i="18"/>
  <c r="J173" i="18" s="1"/>
  <c r="J134" i="18"/>
  <c r="J179" i="18" s="1"/>
  <c r="J132" i="18"/>
  <c r="J177" i="18" s="1"/>
  <c r="J118" i="18"/>
  <c r="J163" i="18" s="1"/>
  <c r="J122" i="18"/>
  <c r="J167" i="18" s="1"/>
  <c r="Z38" i="8"/>
  <c r="Z39" i="8"/>
  <c r="R39" i="8"/>
  <c r="J39" i="8"/>
  <c r="Z40" i="8"/>
  <c r="R40" i="8"/>
  <c r="J40" i="8"/>
  <c r="X97" i="17"/>
  <c r="X142" i="17" s="1"/>
  <c r="X96" i="17"/>
  <c r="X141" i="17" s="1"/>
  <c r="X94" i="17"/>
  <c r="X139" i="17" s="1"/>
  <c r="X98" i="17"/>
  <c r="X143" i="17" s="1"/>
  <c r="X103" i="17"/>
  <c r="X148" i="17" s="1"/>
  <c r="X107" i="17"/>
  <c r="X152" i="17" s="1"/>
  <c r="X111" i="17"/>
  <c r="X156" i="17" s="1"/>
  <c r="X115" i="17"/>
  <c r="X160" i="17" s="1"/>
  <c r="X119" i="17"/>
  <c r="X164" i="17" s="1"/>
  <c r="X123" i="17"/>
  <c r="X168" i="17" s="1"/>
  <c r="X127" i="17"/>
  <c r="X172" i="17" s="1"/>
  <c r="X131" i="17"/>
  <c r="X176" i="17" s="1"/>
  <c r="X99" i="17"/>
  <c r="X144" i="17" s="1"/>
  <c r="X102" i="17"/>
  <c r="X147" i="17" s="1"/>
  <c r="X106" i="17"/>
  <c r="X151" i="17" s="1"/>
  <c r="X110" i="17"/>
  <c r="X155" i="17" s="1"/>
  <c r="X114" i="17"/>
  <c r="X159" i="17" s="1"/>
  <c r="X118" i="17"/>
  <c r="X163" i="17" s="1"/>
  <c r="X122" i="17"/>
  <c r="X167" i="17" s="1"/>
  <c r="X126" i="17"/>
  <c r="X171" i="17" s="1"/>
  <c r="X130" i="17"/>
  <c r="X175" i="17" s="1"/>
  <c r="X134" i="17"/>
  <c r="X179" i="17" s="1"/>
  <c r="X100" i="17"/>
  <c r="X145" i="17" s="1"/>
  <c r="X104" i="17"/>
  <c r="X149" i="17" s="1"/>
  <c r="X108" i="17"/>
  <c r="X153" i="17" s="1"/>
  <c r="X112" i="17"/>
  <c r="X157" i="17" s="1"/>
  <c r="X116" i="17"/>
  <c r="X161" i="17" s="1"/>
  <c r="X120" i="17"/>
  <c r="X165" i="17" s="1"/>
  <c r="X124" i="17"/>
  <c r="X169" i="17" s="1"/>
  <c r="X128" i="17"/>
  <c r="X173" i="17" s="1"/>
  <c r="X132" i="17"/>
  <c r="X177" i="17" s="1"/>
  <c r="X101" i="17"/>
  <c r="X146" i="17" s="1"/>
  <c r="X133" i="17"/>
  <c r="X178" i="17" s="1"/>
  <c r="X121" i="17"/>
  <c r="X166" i="17" s="1"/>
  <c r="X95" i="17"/>
  <c r="X140" i="17" s="1"/>
  <c r="X109" i="17"/>
  <c r="X154" i="17" s="1"/>
  <c r="X105" i="17"/>
  <c r="X150" i="17" s="1"/>
  <c r="X125" i="17"/>
  <c r="X170" i="17" s="1"/>
  <c r="X93" i="17"/>
  <c r="X138" i="17" s="1"/>
  <c r="X117" i="17"/>
  <c r="X162" i="17" s="1"/>
  <c r="X129" i="17"/>
  <c r="X174" i="17" s="1"/>
  <c r="X113" i="17"/>
  <c r="X158" i="17" s="1"/>
  <c r="P97" i="17"/>
  <c r="P142" i="17" s="1"/>
  <c r="P96" i="17"/>
  <c r="P141" i="17" s="1"/>
  <c r="P100" i="17"/>
  <c r="P145" i="17" s="1"/>
  <c r="P94" i="17"/>
  <c r="P139" i="17" s="1"/>
  <c r="P98" i="17"/>
  <c r="P143" i="17" s="1"/>
  <c r="P103" i="17"/>
  <c r="P148" i="17" s="1"/>
  <c r="P107" i="17"/>
  <c r="P152" i="17" s="1"/>
  <c r="P111" i="17"/>
  <c r="P156" i="17" s="1"/>
  <c r="P115" i="17"/>
  <c r="P160" i="17" s="1"/>
  <c r="P119" i="17"/>
  <c r="P164" i="17" s="1"/>
  <c r="P123" i="17"/>
  <c r="P168" i="17" s="1"/>
  <c r="P127" i="17"/>
  <c r="P172" i="17" s="1"/>
  <c r="P131" i="17"/>
  <c r="P176" i="17" s="1"/>
  <c r="P95" i="17"/>
  <c r="P140" i="17" s="1"/>
  <c r="P102" i="17"/>
  <c r="P147" i="17" s="1"/>
  <c r="P106" i="17"/>
  <c r="P151" i="17" s="1"/>
  <c r="P110" i="17"/>
  <c r="P155" i="17" s="1"/>
  <c r="P114" i="17"/>
  <c r="P159" i="17" s="1"/>
  <c r="P118" i="17"/>
  <c r="P163" i="17" s="1"/>
  <c r="P122" i="17"/>
  <c r="P167" i="17" s="1"/>
  <c r="P126" i="17"/>
  <c r="P171" i="17" s="1"/>
  <c r="P130" i="17"/>
  <c r="P175" i="17" s="1"/>
  <c r="P134" i="17"/>
  <c r="P179" i="17" s="1"/>
  <c r="P99" i="17"/>
  <c r="P144" i="17" s="1"/>
  <c r="P104" i="17"/>
  <c r="P149" i="17" s="1"/>
  <c r="P108" i="17"/>
  <c r="P153" i="17" s="1"/>
  <c r="P112" i="17"/>
  <c r="P157" i="17" s="1"/>
  <c r="P116" i="17"/>
  <c r="P161" i="17" s="1"/>
  <c r="P120" i="17"/>
  <c r="P165" i="17" s="1"/>
  <c r="P124" i="17"/>
  <c r="P169" i="17" s="1"/>
  <c r="P128" i="17"/>
  <c r="P173" i="17" s="1"/>
  <c r="P132" i="17"/>
  <c r="P177" i="17" s="1"/>
  <c r="P129" i="17"/>
  <c r="P174" i="17" s="1"/>
  <c r="P117" i="17"/>
  <c r="P162" i="17" s="1"/>
  <c r="P105" i="17"/>
  <c r="P150" i="17" s="1"/>
  <c r="P101" i="17"/>
  <c r="P146" i="17" s="1"/>
  <c r="P133" i="17"/>
  <c r="P178" i="17" s="1"/>
  <c r="P121" i="17"/>
  <c r="P166" i="17" s="1"/>
  <c r="P125" i="17"/>
  <c r="P170" i="17" s="1"/>
  <c r="P93" i="17"/>
  <c r="P138" i="17" s="1"/>
  <c r="P109" i="17"/>
  <c r="P154" i="17" s="1"/>
  <c r="P113" i="17"/>
  <c r="P158" i="17" s="1"/>
  <c r="H97" i="17"/>
  <c r="H142" i="17" s="1"/>
  <c r="H96" i="17"/>
  <c r="H141" i="17" s="1"/>
  <c r="H100" i="17"/>
  <c r="H145" i="17" s="1"/>
  <c r="H94" i="17"/>
  <c r="H139" i="17" s="1"/>
  <c r="H98" i="17"/>
  <c r="H143" i="17" s="1"/>
  <c r="H95" i="17"/>
  <c r="H140" i="17" s="1"/>
  <c r="H103" i="17"/>
  <c r="H148" i="17" s="1"/>
  <c r="H107" i="17"/>
  <c r="H152" i="17" s="1"/>
  <c r="H111" i="17"/>
  <c r="H156" i="17" s="1"/>
  <c r="H115" i="17"/>
  <c r="H160" i="17" s="1"/>
  <c r="H119" i="17"/>
  <c r="H164" i="17" s="1"/>
  <c r="H123" i="17"/>
  <c r="H168" i="17" s="1"/>
  <c r="H127" i="17"/>
  <c r="H172" i="17" s="1"/>
  <c r="H131" i="17"/>
  <c r="H176" i="17" s="1"/>
  <c r="H102" i="17"/>
  <c r="H147" i="17" s="1"/>
  <c r="H106" i="17"/>
  <c r="H151" i="17" s="1"/>
  <c r="H110" i="17"/>
  <c r="H155" i="17" s="1"/>
  <c r="H114" i="17"/>
  <c r="H159" i="17" s="1"/>
  <c r="H118" i="17"/>
  <c r="H163" i="17" s="1"/>
  <c r="H122" i="17"/>
  <c r="H167" i="17" s="1"/>
  <c r="H126" i="17"/>
  <c r="H171" i="17" s="1"/>
  <c r="H130" i="17"/>
  <c r="H175" i="17" s="1"/>
  <c r="H134" i="17"/>
  <c r="H179" i="17" s="1"/>
  <c r="H104" i="17"/>
  <c r="H149" i="17" s="1"/>
  <c r="H108" i="17"/>
  <c r="H153" i="17" s="1"/>
  <c r="H112" i="17"/>
  <c r="H157" i="17" s="1"/>
  <c r="H116" i="17"/>
  <c r="H161" i="17" s="1"/>
  <c r="H120" i="17"/>
  <c r="H165" i="17" s="1"/>
  <c r="H124" i="17"/>
  <c r="H169" i="17" s="1"/>
  <c r="H128" i="17"/>
  <c r="H173" i="17" s="1"/>
  <c r="H132" i="17"/>
  <c r="H177" i="17" s="1"/>
  <c r="H125" i="17"/>
  <c r="H170" i="17" s="1"/>
  <c r="H93" i="17"/>
  <c r="H138" i="17" s="1"/>
  <c r="H113" i="17"/>
  <c r="H158" i="17" s="1"/>
  <c r="H101" i="17"/>
  <c r="H146" i="17" s="1"/>
  <c r="H133" i="17"/>
  <c r="H178" i="17" s="1"/>
  <c r="H99" i="17"/>
  <c r="H144" i="17" s="1"/>
  <c r="H129" i="17"/>
  <c r="H174" i="17" s="1"/>
  <c r="H117" i="17"/>
  <c r="H162" i="17" s="1"/>
  <c r="H105" i="17"/>
  <c r="H150" i="17" s="1"/>
  <c r="H121" i="17"/>
  <c r="H166" i="17" s="1"/>
  <c r="H109" i="17"/>
  <c r="H154" i="17" s="1"/>
  <c r="AF96" i="18"/>
  <c r="AF141" i="18" s="1"/>
  <c r="AF100" i="18"/>
  <c r="AF145" i="18" s="1"/>
  <c r="AF104" i="18"/>
  <c r="AF149" i="18" s="1"/>
  <c r="AF95" i="18"/>
  <c r="AF140" i="18" s="1"/>
  <c r="AF99" i="18"/>
  <c r="AF144" i="18" s="1"/>
  <c r="AF103" i="18"/>
  <c r="AF148" i="18" s="1"/>
  <c r="AF97" i="18"/>
  <c r="AF142" i="18" s="1"/>
  <c r="AF101" i="18"/>
  <c r="AF146" i="18" s="1"/>
  <c r="AF98" i="18"/>
  <c r="AF143" i="18" s="1"/>
  <c r="AF108" i="18"/>
  <c r="AF153" i="18" s="1"/>
  <c r="AF112" i="18"/>
  <c r="AF157" i="18" s="1"/>
  <c r="AF116" i="18"/>
  <c r="AF161" i="18" s="1"/>
  <c r="AF120" i="18"/>
  <c r="AF165" i="18" s="1"/>
  <c r="AF124" i="18"/>
  <c r="AF169" i="18" s="1"/>
  <c r="AF128" i="18"/>
  <c r="AF173" i="18" s="1"/>
  <c r="AF132" i="18"/>
  <c r="AF177" i="18" s="1"/>
  <c r="AF102" i="18"/>
  <c r="AF147" i="18" s="1"/>
  <c r="AF106" i="18"/>
  <c r="AF151" i="18" s="1"/>
  <c r="AF110" i="18"/>
  <c r="AF155" i="18" s="1"/>
  <c r="AF114" i="18"/>
  <c r="AF159" i="18" s="1"/>
  <c r="AF118" i="18"/>
  <c r="AF163" i="18" s="1"/>
  <c r="AF122" i="18"/>
  <c r="AF167" i="18" s="1"/>
  <c r="AF126" i="18"/>
  <c r="AF171" i="18" s="1"/>
  <c r="AF130" i="18"/>
  <c r="AF175" i="18" s="1"/>
  <c r="AF111" i="18"/>
  <c r="AF156" i="18" s="1"/>
  <c r="AF121" i="18"/>
  <c r="AF166" i="18" s="1"/>
  <c r="AF131" i="18"/>
  <c r="AF176" i="18" s="1"/>
  <c r="AF133" i="18"/>
  <c r="AF178" i="18" s="1"/>
  <c r="AF109" i="18"/>
  <c r="AF154" i="18" s="1"/>
  <c r="AF119" i="18"/>
  <c r="AF164" i="18" s="1"/>
  <c r="AF134" i="18"/>
  <c r="AF179" i="18" s="1"/>
  <c r="AF94" i="18"/>
  <c r="AF139" i="18" s="1"/>
  <c r="AF107" i="18"/>
  <c r="AF152" i="18" s="1"/>
  <c r="AF129" i="18"/>
  <c r="AF174" i="18" s="1"/>
  <c r="AF105" i="18"/>
  <c r="AF150" i="18" s="1"/>
  <c r="AF115" i="18"/>
  <c r="AF160" i="18" s="1"/>
  <c r="AF125" i="18"/>
  <c r="AF170" i="18" s="1"/>
  <c r="AF93" i="18"/>
  <c r="AF113" i="18"/>
  <c r="AF158" i="18" s="1"/>
  <c r="AF127" i="18"/>
  <c r="AF172" i="18" s="1"/>
  <c r="AF123" i="18"/>
  <c r="AF168" i="18" s="1"/>
  <c r="AF117" i="18"/>
  <c r="AF162" i="18" s="1"/>
  <c r="X96" i="18"/>
  <c r="X141" i="18" s="1"/>
  <c r="X100" i="18"/>
  <c r="X145" i="18" s="1"/>
  <c r="X104" i="18"/>
  <c r="X149" i="18" s="1"/>
  <c r="X95" i="18"/>
  <c r="X140" i="18" s="1"/>
  <c r="X99" i="18"/>
  <c r="X144" i="18" s="1"/>
  <c r="X103" i="18"/>
  <c r="X148" i="18" s="1"/>
  <c r="X97" i="18"/>
  <c r="X142" i="18" s="1"/>
  <c r="X101" i="18"/>
  <c r="X146" i="18" s="1"/>
  <c r="X94" i="18"/>
  <c r="X139" i="18" s="1"/>
  <c r="X105" i="18"/>
  <c r="X150" i="18" s="1"/>
  <c r="X108" i="18"/>
  <c r="X153" i="18" s="1"/>
  <c r="X112" i="18"/>
  <c r="X157" i="18" s="1"/>
  <c r="X116" i="18"/>
  <c r="X161" i="18" s="1"/>
  <c r="X120" i="18"/>
  <c r="X165" i="18" s="1"/>
  <c r="X124" i="18"/>
  <c r="X169" i="18" s="1"/>
  <c r="X128" i="18"/>
  <c r="X173" i="18" s="1"/>
  <c r="X132" i="18"/>
  <c r="X177" i="18" s="1"/>
  <c r="X102" i="18"/>
  <c r="X147" i="18" s="1"/>
  <c r="X98" i="18"/>
  <c r="X143" i="18" s="1"/>
  <c r="X106" i="18"/>
  <c r="X151" i="18" s="1"/>
  <c r="X110" i="18"/>
  <c r="X155" i="18" s="1"/>
  <c r="X114" i="18"/>
  <c r="X159" i="18" s="1"/>
  <c r="X118" i="18"/>
  <c r="X163" i="18" s="1"/>
  <c r="X122" i="18"/>
  <c r="X167" i="18" s="1"/>
  <c r="X126" i="18"/>
  <c r="X171" i="18" s="1"/>
  <c r="X130" i="18"/>
  <c r="X175" i="18" s="1"/>
  <c r="X107" i="18"/>
  <c r="X152" i="18" s="1"/>
  <c r="X129" i="18"/>
  <c r="X174" i="18" s="1"/>
  <c r="X117" i="18"/>
  <c r="X162" i="18" s="1"/>
  <c r="X127" i="18"/>
  <c r="X172" i="18" s="1"/>
  <c r="X115" i="18"/>
  <c r="X160" i="18" s="1"/>
  <c r="X125" i="18"/>
  <c r="X170" i="18" s="1"/>
  <c r="X134" i="18"/>
  <c r="X179" i="18" s="1"/>
  <c r="X111" i="18"/>
  <c r="X156" i="18" s="1"/>
  <c r="X133" i="18"/>
  <c r="X178" i="18" s="1"/>
  <c r="X121" i="18"/>
  <c r="X166" i="18" s="1"/>
  <c r="X131" i="18"/>
  <c r="X176" i="18" s="1"/>
  <c r="X93" i="18"/>
  <c r="X119" i="18"/>
  <c r="X164" i="18" s="1"/>
  <c r="X113" i="18"/>
  <c r="X158" i="18" s="1"/>
  <c r="X109" i="18"/>
  <c r="X154" i="18" s="1"/>
  <c r="X123" i="18"/>
  <c r="X168" i="18" s="1"/>
  <c r="P96" i="18"/>
  <c r="P141" i="18" s="1"/>
  <c r="P100" i="18"/>
  <c r="P145" i="18" s="1"/>
  <c r="P104" i="18"/>
  <c r="P149" i="18" s="1"/>
  <c r="P95" i="18"/>
  <c r="P140" i="18" s="1"/>
  <c r="P99" i="18"/>
  <c r="P144" i="18" s="1"/>
  <c r="P103" i="18"/>
  <c r="P148" i="18" s="1"/>
  <c r="P97" i="18"/>
  <c r="P142" i="18" s="1"/>
  <c r="P101" i="18"/>
  <c r="P146" i="18" s="1"/>
  <c r="P105" i="18"/>
  <c r="P150" i="18" s="1"/>
  <c r="P108" i="18"/>
  <c r="P153" i="18" s="1"/>
  <c r="P112" i="18"/>
  <c r="P157" i="18" s="1"/>
  <c r="P116" i="18"/>
  <c r="P161" i="18" s="1"/>
  <c r="P120" i="18"/>
  <c r="P165" i="18" s="1"/>
  <c r="P124" i="18"/>
  <c r="P169" i="18" s="1"/>
  <c r="P128" i="18"/>
  <c r="P173" i="18" s="1"/>
  <c r="P132" i="18"/>
  <c r="P177" i="18" s="1"/>
  <c r="P98" i="18"/>
  <c r="P143" i="18" s="1"/>
  <c r="P94" i="18"/>
  <c r="P139" i="18" s="1"/>
  <c r="P106" i="18"/>
  <c r="P151" i="18" s="1"/>
  <c r="P110" i="18"/>
  <c r="P155" i="18" s="1"/>
  <c r="P114" i="18"/>
  <c r="P159" i="18" s="1"/>
  <c r="P118" i="18"/>
  <c r="P163" i="18" s="1"/>
  <c r="P122" i="18"/>
  <c r="P167" i="18" s="1"/>
  <c r="P126" i="18"/>
  <c r="P171" i="18" s="1"/>
  <c r="P130" i="18"/>
  <c r="P175" i="18" s="1"/>
  <c r="P125" i="18"/>
  <c r="P170" i="18" s="1"/>
  <c r="P113" i="18"/>
  <c r="P158" i="18" s="1"/>
  <c r="P123" i="18"/>
  <c r="P168" i="18" s="1"/>
  <c r="P111" i="18"/>
  <c r="P156" i="18" s="1"/>
  <c r="P133" i="18"/>
  <c r="P178" i="18" s="1"/>
  <c r="P102" i="18"/>
  <c r="P147" i="18" s="1"/>
  <c r="P121" i="18"/>
  <c r="P166" i="18" s="1"/>
  <c r="P131" i="18"/>
  <c r="P176" i="18" s="1"/>
  <c r="P107" i="18"/>
  <c r="P152" i="18" s="1"/>
  <c r="P129" i="18"/>
  <c r="P174" i="18" s="1"/>
  <c r="P117" i="18"/>
  <c r="P162" i="18" s="1"/>
  <c r="P127" i="18"/>
  <c r="P172" i="18" s="1"/>
  <c r="P93" i="18"/>
  <c r="P119" i="18"/>
  <c r="P164" i="18" s="1"/>
  <c r="P134" i="18"/>
  <c r="P179" i="18" s="1"/>
  <c r="P109" i="18"/>
  <c r="P154" i="18" s="1"/>
  <c r="P115" i="18"/>
  <c r="P160" i="18" s="1"/>
  <c r="H96" i="18"/>
  <c r="H141" i="18" s="1"/>
  <c r="H100" i="18"/>
  <c r="H145" i="18" s="1"/>
  <c r="H104" i="18"/>
  <c r="H149" i="18" s="1"/>
  <c r="H95" i="18"/>
  <c r="H140" i="18" s="1"/>
  <c r="H99" i="18"/>
  <c r="H144" i="18" s="1"/>
  <c r="H103" i="18"/>
  <c r="H148" i="18" s="1"/>
  <c r="H97" i="18"/>
  <c r="H142" i="18" s="1"/>
  <c r="H101" i="18"/>
  <c r="H146" i="18" s="1"/>
  <c r="H105" i="18"/>
  <c r="H150" i="18" s="1"/>
  <c r="H108" i="18"/>
  <c r="H153" i="18" s="1"/>
  <c r="H112" i="18"/>
  <c r="H157" i="18" s="1"/>
  <c r="H116" i="18"/>
  <c r="H161" i="18" s="1"/>
  <c r="H120" i="18"/>
  <c r="H165" i="18" s="1"/>
  <c r="H124" i="18"/>
  <c r="H169" i="18" s="1"/>
  <c r="H128" i="18"/>
  <c r="H173" i="18" s="1"/>
  <c r="H132" i="18"/>
  <c r="H177" i="18" s="1"/>
  <c r="H94" i="18"/>
  <c r="H139" i="18" s="1"/>
  <c r="H106" i="18"/>
  <c r="H151" i="18" s="1"/>
  <c r="H110" i="18"/>
  <c r="H155" i="18" s="1"/>
  <c r="H114" i="18"/>
  <c r="H159" i="18" s="1"/>
  <c r="H118" i="18"/>
  <c r="H163" i="18" s="1"/>
  <c r="H122" i="18"/>
  <c r="H167" i="18" s="1"/>
  <c r="H126" i="18"/>
  <c r="H171" i="18" s="1"/>
  <c r="H130" i="18"/>
  <c r="H175" i="18" s="1"/>
  <c r="H121" i="18"/>
  <c r="H166" i="18" s="1"/>
  <c r="H131" i="18"/>
  <c r="H176" i="18" s="1"/>
  <c r="H98" i="18"/>
  <c r="H143" i="18" s="1"/>
  <c r="H109" i="18"/>
  <c r="H154" i="18" s="1"/>
  <c r="H119" i="18"/>
  <c r="H164" i="18" s="1"/>
  <c r="H102" i="18"/>
  <c r="H147" i="18" s="1"/>
  <c r="H107" i="18"/>
  <c r="H152" i="18" s="1"/>
  <c r="H129" i="18"/>
  <c r="H174" i="18" s="1"/>
  <c r="H117" i="18"/>
  <c r="H162" i="18" s="1"/>
  <c r="H127" i="18"/>
  <c r="H172" i="18" s="1"/>
  <c r="H125" i="18"/>
  <c r="H170" i="18" s="1"/>
  <c r="H113" i="18"/>
  <c r="H158" i="18" s="1"/>
  <c r="H123" i="18"/>
  <c r="H168" i="18" s="1"/>
  <c r="H134" i="18"/>
  <c r="H179" i="18" s="1"/>
  <c r="H93" i="18"/>
  <c r="H111" i="18"/>
  <c r="H156" i="18" s="1"/>
  <c r="H133" i="18"/>
  <c r="H178" i="18" s="1"/>
  <c r="H115" i="18"/>
  <c r="H160" i="18" s="1"/>
  <c r="AF95" i="19"/>
  <c r="AF140" i="19" s="1"/>
  <c r="AF99" i="19"/>
  <c r="AF144" i="19" s="1"/>
  <c r="AF103" i="19"/>
  <c r="AF148" i="19" s="1"/>
  <c r="AF107" i="19"/>
  <c r="AF152" i="19" s="1"/>
  <c r="AF111" i="19"/>
  <c r="AF156" i="19" s="1"/>
  <c r="AF115" i="19"/>
  <c r="AF160" i="19" s="1"/>
  <c r="AF94" i="19"/>
  <c r="AF139" i="19" s="1"/>
  <c r="AF98" i="19"/>
  <c r="AF143" i="19" s="1"/>
  <c r="AF102" i="19"/>
  <c r="AF147" i="19" s="1"/>
  <c r="AF106" i="19"/>
  <c r="AF151" i="19" s="1"/>
  <c r="AF110" i="19"/>
  <c r="AF155" i="19" s="1"/>
  <c r="AF114" i="19"/>
  <c r="AF159" i="19" s="1"/>
  <c r="AF118" i="19"/>
  <c r="AF163" i="19" s="1"/>
  <c r="AF96" i="19"/>
  <c r="AF141" i="19" s="1"/>
  <c r="AF100" i="19"/>
  <c r="AF145" i="19" s="1"/>
  <c r="AF104" i="19"/>
  <c r="AF149" i="19" s="1"/>
  <c r="AF108" i="19"/>
  <c r="AF153" i="19" s="1"/>
  <c r="AF112" i="19"/>
  <c r="AF157" i="19" s="1"/>
  <c r="AF116" i="19"/>
  <c r="AF161" i="19" s="1"/>
  <c r="AF122" i="19"/>
  <c r="AF167" i="19" s="1"/>
  <c r="AF126" i="19"/>
  <c r="AF171" i="19" s="1"/>
  <c r="AF130" i="19"/>
  <c r="AF175" i="19" s="1"/>
  <c r="AF134" i="19"/>
  <c r="AF179" i="19" s="1"/>
  <c r="AF109" i="19"/>
  <c r="AF154" i="19" s="1"/>
  <c r="AF97" i="19"/>
  <c r="AF142" i="19" s="1"/>
  <c r="AF121" i="19"/>
  <c r="AF166" i="19" s="1"/>
  <c r="AF125" i="19"/>
  <c r="AF170" i="19" s="1"/>
  <c r="AF129" i="19"/>
  <c r="AF174" i="19" s="1"/>
  <c r="AF133" i="19"/>
  <c r="AF178" i="19" s="1"/>
  <c r="AF93" i="19"/>
  <c r="AF138" i="19" s="1"/>
  <c r="AF113" i="19"/>
  <c r="AF158" i="19" s="1"/>
  <c r="AF119" i="19"/>
  <c r="AF164" i="19" s="1"/>
  <c r="AF123" i="19"/>
  <c r="AF168" i="19" s="1"/>
  <c r="AF127" i="19"/>
  <c r="AF172" i="19" s="1"/>
  <c r="AF131" i="19"/>
  <c r="AF176" i="19" s="1"/>
  <c r="AF101" i="19"/>
  <c r="AF146" i="19" s="1"/>
  <c r="AF132" i="19"/>
  <c r="AF177" i="19" s="1"/>
  <c r="AF105" i="19"/>
  <c r="AF150" i="19" s="1"/>
  <c r="AF120" i="19"/>
  <c r="AF165" i="19" s="1"/>
  <c r="AF124" i="19"/>
  <c r="AF169" i="19" s="1"/>
  <c r="AF117" i="19"/>
  <c r="AF162" i="19" s="1"/>
  <c r="AF128" i="19"/>
  <c r="AF173" i="19" s="1"/>
  <c r="X95" i="19"/>
  <c r="X140" i="19" s="1"/>
  <c r="X99" i="19"/>
  <c r="X144" i="19" s="1"/>
  <c r="X103" i="19"/>
  <c r="X148" i="19" s="1"/>
  <c r="X107" i="19"/>
  <c r="X152" i="19" s="1"/>
  <c r="X111" i="19"/>
  <c r="X156" i="19" s="1"/>
  <c r="X115" i="19"/>
  <c r="X160" i="19" s="1"/>
  <c r="X94" i="19"/>
  <c r="X139" i="19" s="1"/>
  <c r="X98" i="19"/>
  <c r="X143" i="19" s="1"/>
  <c r="X102" i="19"/>
  <c r="X147" i="19" s="1"/>
  <c r="X106" i="19"/>
  <c r="X151" i="19" s="1"/>
  <c r="X110" i="19"/>
  <c r="X155" i="19" s="1"/>
  <c r="X114" i="19"/>
  <c r="X159" i="19" s="1"/>
  <c r="X118" i="19"/>
  <c r="X163" i="19" s="1"/>
  <c r="X96" i="19"/>
  <c r="X141" i="19" s="1"/>
  <c r="X100" i="19"/>
  <c r="X145" i="19" s="1"/>
  <c r="X104" i="19"/>
  <c r="X149" i="19" s="1"/>
  <c r="X108" i="19"/>
  <c r="X153" i="19" s="1"/>
  <c r="X112" i="19"/>
  <c r="X157" i="19" s="1"/>
  <c r="X116" i="19"/>
  <c r="X161" i="19" s="1"/>
  <c r="X117" i="19"/>
  <c r="X162" i="19" s="1"/>
  <c r="X122" i="19"/>
  <c r="X167" i="19" s="1"/>
  <c r="X126" i="19"/>
  <c r="X171" i="19" s="1"/>
  <c r="X130" i="19"/>
  <c r="X175" i="19" s="1"/>
  <c r="X134" i="19"/>
  <c r="X179" i="19" s="1"/>
  <c r="X105" i="19"/>
  <c r="X150" i="19" s="1"/>
  <c r="X121" i="19"/>
  <c r="X166" i="19" s="1"/>
  <c r="X125" i="19"/>
  <c r="X170" i="19" s="1"/>
  <c r="X129" i="19"/>
  <c r="X174" i="19" s="1"/>
  <c r="X133" i="19"/>
  <c r="X178" i="19" s="1"/>
  <c r="X93" i="19"/>
  <c r="X138" i="19" s="1"/>
  <c r="X109" i="19"/>
  <c r="X154" i="19" s="1"/>
  <c r="X123" i="19"/>
  <c r="X168" i="19" s="1"/>
  <c r="X127" i="19"/>
  <c r="X172" i="19" s="1"/>
  <c r="X131" i="19"/>
  <c r="X176" i="19" s="1"/>
  <c r="X128" i="19"/>
  <c r="X173" i="19" s="1"/>
  <c r="X113" i="19"/>
  <c r="X158" i="19" s="1"/>
  <c r="X132" i="19"/>
  <c r="X177" i="19" s="1"/>
  <c r="X97" i="19"/>
  <c r="X142" i="19" s="1"/>
  <c r="X120" i="19"/>
  <c r="X165" i="19" s="1"/>
  <c r="X101" i="19"/>
  <c r="X146" i="19" s="1"/>
  <c r="X124" i="19"/>
  <c r="X169" i="19" s="1"/>
  <c r="X119" i="19"/>
  <c r="X164" i="19" s="1"/>
  <c r="P95" i="19"/>
  <c r="P140" i="19" s="1"/>
  <c r="P99" i="19"/>
  <c r="P144" i="19" s="1"/>
  <c r="P103" i="19"/>
  <c r="P148" i="19" s="1"/>
  <c r="P107" i="19"/>
  <c r="P152" i="19" s="1"/>
  <c r="P111" i="19"/>
  <c r="P156" i="19" s="1"/>
  <c r="P115" i="19"/>
  <c r="P160" i="19" s="1"/>
  <c r="P119" i="19"/>
  <c r="P164" i="19" s="1"/>
  <c r="P94" i="19"/>
  <c r="P139" i="19" s="1"/>
  <c r="P98" i="19"/>
  <c r="P143" i="19" s="1"/>
  <c r="P102" i="19"/>
  <c r="P147" i="19" s="1"/>
  <c r="P106" i="19"/>
  <c r="P151" i="19" s="1"/>
  <c r="P110" i="19"/>
  <c r="P155" i="19" s="1"/>
  <c r="P114" i="19"/>
  <c r="P159" i="19" s="1"/>
  <c r="P118" i="19"/>
  <c r="P163" i="19" s="1"/>
  <c r="P96" i="19"/>
  <c r="P141" i="19" s="1"/>
  <c r="P100" i="19"/>
  <c r="P145" i="19" s="1"/>
  <c r="P104" i="19"/>
  <c r="P149" i="19" s="1"/>
  <c r="P108" i="19"/>
  <c r="P153" i="19" s="1"/>
  <c r="P112" i="19"/>
  <c r="P157" i="19" s="1"/>
  <c r="P116" i="19"/>
  <c r="P161" i="19" s="1"/>
  <c r="P113" i="19"/>
  <c r="P158" i="19" s="1"/>
  <c r="P122" i="19"/>
  <c r="P167" i="19" s="1"/>
  <c r="P126" i="19"/>
  <c r="P171" i="19" s="1"/>
  <c r="P130" i="19"/>
  <c r="P175" i="19" s="1"/>
  <c r="P134" i="19"/>
  <c r="P179" i="19" s="1"/>
  <c r="P101" i="19"/>
  <c r="P146" i="19" s="1"/>
  <c r="P121" i="19"/>
  <c r="P166" i="19" s="1"/>
  <c r="P125" i="19"/>
  <c r="P170" i="19" s="1"/>
  <c r="P129" i="19"/>
  <c r="P174" i="19" s="1"/>
  <c r="P133" i="19"/>
  <c r="P178" i="19" s="1"/>
  <c r="P117" i="19"/>
  <c r="P162" i="19" s="1"/>
  <c r="P93" i="19"/>
  <c r="P138" i="19" s="1"/>
  <c r="P105" i="19"/>
  <c r="P150" i="19" s="1"/>
  <c r="P123" i="19"/>
  <c r="P168" i="19" s="1"/>
  <c r="P127" i="19"/>
  <c r="P172" i="19" s="1"/>
  <c r="P131" i="19"/>
  <c r="P176" i="19" s="1"/>
  <c r="P124" i="19"/>
  <c r="P169" i="19" s="1"/>
  <c r="P132" i="19"/>
  <c r="P177" i="19" s="1"/>
  <c r="P97" i="19"/>
  <c r="P142" i="19" s="1"/>
  <c r="P128" i="19"/>
  <c r="P173" i="19" s="1"/>
  <c r="P120" i="19"/>
  <c r="P165" i="19" s="1"/>
  <c r="P109" i="19"/>
  <c r="P154" i="19" s="1"/>
  <c r="C34" i="8"/>
  <c r="AB34" i="8"/>
  <c r="K34" i="8"/>
  <c r="H34" i="8"/>
  <c r="X33" i="8"/>
  <c r="P33" i="8"/>
  <c r="H33" i="8"/>
  <c r="AD33" i="8"/>
  <c r="AA34" i="8"/>
  <c r="Y33" i="8"/>
  <c r="Q33" i="8"/>
  <c r="I33" i="8"/>
  <c r="AE33" i="8"/>
  <c r="X38" i="8"/>
  <c r="H40" i="8"/>
  <c r="G34" i="8"/>
  <c r="W33" i="8"/>
  <c r="O33" i="8"/>
  <c r="G33" i="8"/>
  <c r="AC33" i="8"/>
  <c r="AD38" i="8"/>
  <c r="V38" i="8"/>
  <c r="N38" i="8"/>
  <c r="F38" i="8"/>
  <c r="AD39" i="8"/>
  <c r="F40" i="8"/>
  <c r="O38" i="8"/>
  <c r="P34" i="8"/>
  <c r="V33" i="8"/>
  <c r="N33" i="8"/>
  <c r="F33" i="8"/>
  <c r="AG33" i="8"/>
  <c r="M38" i="8"/>
  <c r="E38" i="8"/>
  <c r="W38" i="8"/>
  <c r="U33" i="8"/>
  <c r="M33" i="8"/>
  <c r="E33" i="8"/>
  <c r="AF33" i="8"/>
  <c r="D38" i="8"/>
  <c r="G38" i="8"/>
  <c r="AB33" i="8"/>
  <c r="T33" i="8"/>
  <c r="L33" i="8"/>
  <c r="D33" i="8"/>
  <c r="AA38" i="8"/>
  <c r="S38" i="8"/>
  <c r="K38" i="8"/>
  <c r="D34" i="8"/>
  <c r="S33" i="8"/>
  <c r="K33" i="8"/>
  <c r="R38" i="8"/>
  <c r="J38" i="8"/>
  <c r="AG38" i="8"/>
  <c r="AE38" i="8"/>
  <c r="G39" i="8"/>
  <c r="AA33" i="8"/>
  <c r="T34" i="8"/>
  <c r="Z33" i="8"/>
  <c r="R33" i="8"/>
  <c r="J33" i="8"/>
  <c r="I40" i="8"/>
  <c r="W34" i="8"/>
  <c r="O34" i="8"/>
  <c r="F34" i="8"/>
  <c r="AG34" i="8"/>
  <c r="V34" i="8"/>
  <c r="E34" i="8"/>
  <c r="AF34" i="8"/>
  <c r="Y34" i="8"/>
  <c r="U34" i="8"/>
  <c r="L34" i="8"/>
  <c r="AE34" i="8"/>
  <c r="Q34" i="8"/>
  <c r="AD34" i="8"/>
  <c r="S34" i="8"/>
  <c r="J34" i="8"/>
  <c r="AC34" i="8"/>
  <c r="M34" i="8"/>
  <c r="X34" i="8"/>
  <c r="Z34" i="8"/>
  <c r="R34" i="8"/>
  <c r="I34" i="8"/>
  <c r="N34" i="8"/>
  <c r="C54" i="14"/>
  <c r="C27" i="14"/>
  <c r="C29" i="14"/>
  <c r="C46" i="14"/>
  <c r="C63" i="14"/>
  <c r="C33" i="14"/>
  <c r="C50" i="14"/>
  <c r="C21" i="14"/>
  <c r="C67" i="14"/>
  <c r="C36" i="14"/>
  <c r="C62" i="14"/>
  <c r="C32" i="14"/>
  <c r="C49" i="14"/>
  <c r="C66" i="14"/>
  <c r="C20" i="14"/>
  <c r="C23" i="14"/>
  <c r="C44" i="14"/>
  <c r="C57" i="14"/>
  <c r="C26" i="14"/>
  <c r="C41" i="14"/>
  <c r="C22" i="14"/>
  <c r="C52" i="14"/>
  <c r="C61" i="14"/>
  <c r="C31" i="14"/>
  <c r="C48" i="14"/>
  <c r="C65" i="14"/>
  <c r="C35" i="14"/>
  <c r="C28" i="14"/>
  <c r="C40" i="14"/>
  <c r="C60" i="14"/>
  <c r="C18" i="14"/>
  <c r="C39" i="14"/>
  <c r="C56" i="14"/>
  <c r="C25" i="14"/>
  <c r="C43" i="14"/>
  <c r="C37" i="14"/>
  <c r="C45" i="14"/>
  <c r="C17" i="14"/>
  <c r="C30" i="14"/>
  <c r="C47" i="14"/>
  <c r="C64" i="14"/>
  <c r="C34" i="14"/>
  <c r="C51" i="14"/>
  <c r="C58" i="14"/>
  <c r="C53" i="14"/>
  <c r="C19" i="14"/>
  <c r="C38" i="14"/>
  <c r="C55" i="14"/>
  <c r="C24" i="14"/>
  <c r="C42" i="14"/>
  <c r="C59" i="14"/>
  <c r="X223" i="31" l="1"/>
  <c r="X42" i="13" s="1"/>
  <c r="X198" i="31"/>
  <c r="X17" i="13" s="1"/>
  <c r="O197" i="31"/>
  <c r="O16" i="13" s="1"/>
  <c r="O204" i="31"/>
  <c r="O23" i="13" s="1"/>
  <c r="T209" i="31"/>
  <c r="T28" i="13" s="1"/>
  <c r="T202" i="31"/>
  <c r="T21" i="13" s="1"/>
  <c r="T184" i="31"/>
  <c r="T3" i="13" s="1"/>
  <c r="AB197" i="31"/>
  <c r="AB16" i="13" s="1"/>
  <c r="AB212" i="31"/>
  <c r="AB31" i="13" s="1"/>
  <c r="AB214" i="31"/>
  <c r="AB33" i="13" s="1"/>
  <c r="X207" i="31"/>
  <c r="X26" i="13" s="1"/>
  <c r="T189" i="31"/>
  <c r="T8" i="13" s="1"/>
  <c r="AB201" i="31"/>
  <c r="AB20" i="13" s="1"/>
  <c r="AB215" i="31"/>
  <c r="AB34" i="13" s="1"/>
  <c r="AB188" i="31"/>
  <c r="AB7" i="13" s="1"/>
  <c r="AE184" i="31"/>
  <c r="AE3" i="13" s="1"/>
  <c r="R189" i="20"/>
  <c r="R8" i="21" s="1"/>
  <c r="R189" i="36"/>
  <c r="R8" i="22" s="1"/>
  <c r="R219" i="20"/>
  <c r="R38" i="21" s="1"/>
  <c r="R219" i="36"/>
  <c r="R38" i="22" s="1"/>
  <c r="AF208" i="20"/>
  <c r="AF27" i="21" s="1"/>
  <c r="AF208" i="36"/>
  <c r="AF27" i="22" s="1"/>
  <c r="AF184" i="20"/>
  <c r="AF3" i="21" s="1"/>
  <c r="AF184" i="36"/>
  <c r="AF3" i="22" s="1"/>
  <c r="AF201" i="20"/>
  <c r="AF20" i="21" s="1"/>
  <c r="AF201" i="36"/>
  <c r="AF20" i="22" s="1"/>
  <c r="AF198" i="20"/>
  <c r="AF17" i="21" s="1"/>
  <c r="AF198" i="36"/>
  <c r="AF17" i="22" s="1"/>
  <c r="AF203" i="20"/>
  <c r="AF22" i="21" s="1"/>
  <c r="AF203" i="36"/>
  <c r="AF22" i="22" s="1"/>
  <c r="V219" i="20"/>
  <c r="V38" i="21" s="1"/>
  <c r="V219" i="36"/>
  <c r="V38" i="22" s="1"/>
  <c r="V187" i="20"/>
  <c r="V6" i="21" s="1"/>
  <c r="V187" i="36"/>
  <c r="V6" i="22" s="1"/>
  <c r="V200" i="20"/>
  <c r="V19" i="21" s="1"/>
  <c r="V200" i="36"/>
  <c r="V19" i="22" s="1"/>
  <c r="V197" i="20"/>
  <c r="V16" i="21" s="1"/>
  <c r="V197" i="36"/>
  <c r="V16" i="22" s="1"/>
  <c r="V210" i="20"/>
  <c r="V29" i="21" s="1"/>
  <c r="V210" i="36"/>
  <c r="V29" i="22" s="1"/>
  <c r="V186" i="20"/>
  <c r="V5" i="21" s="1"/>
  <c r="V186" i="36"/>
  <c r="V5" i="22" s="1"/>
  <c r="T211" i="20"/>
  <c r="T30" i="21" s="1"/>
  <c r="T211" i="36"/>
  <c r="T30" i="22" s="1"/>
  <c r="T212" i="20"/>
  <c r="T31" i="21" s="1"/>
  <c r="T212" i="36"/>
  <c r="T31" i="22" s="1"/>
  <c r="T213" i="20"/>
  <c r="T32" i="21" s="1"/>
  <c r="T213" i="36"/>
  <c r="T32" i="22" s="1"/>
  <c r="T193" i="20"/>
  <c r="T12" i="21" s="1"/>
  <c r="T193" i="36"/>
  <c r="T12" i="22" s="1"/>
  <c r="Y221" i="20"/>
  <c r="Y40" i="21" s="1"/>
  <c r="Y221" i="36"/>
  <c r="Y40" i="22" s="1"/>
  <c r="Y205" i="20"/>
  <c r="Y24" i="21" s="1"/>
  <c r="Y205" i="36"/>
  <c r="Y24" i="22" s="1"/>
  <c r="Y188" i="20"/>
  <c r="Y7" i="21" s="1"/>
  <c r="Y188" i="36"/>
  <c r="Y7" i="22" s="1"/>
  <c r="J213" i="20"/>
  <c r="J32" i="21" s="1"/>
  <c r="J213" i="36"/>
  <c r="J32" i="22" s="1"/>
  <c r="J190" i="20"/>
  <c r="J9" i="21" s="1"/>
  <c r="J190" i="36"/>
  <c r="J9" i="22" s="1"/>
  <c r="J194" i="20"/>
  <c r="J13" i="21" s="1"/>
  <c r="J194" i="36"/>
  <c r="J13" i="22" s="1"/>
  <c r="J200" i="20"/>
  <c r="J19" i="21" s="1"/>
  <c r="J200" i="36"/>
  <c r="J19" i="22" s="1"/>
  <c r="P221" i="31"/>
  <c r="P40" i="13" s="1"/>
  <c r="X196" i="31"/>
  <c r="X15" i="13" s="1"/>
  <c r="X201" i="31"/>
  <c r="X20" i="13" s="1"/>
  <c r="O193" i="31"/>
  <c r="O12" i="13" s="1"/>
  <c r="T194" i="31"/>
  <c r="T13" i="13" s="1"/>
  <c r="AB206" i="31"/>
  <c r="AB25" i="13" s="1"/>
  <c r="AB211" i="31"/>
  <c r="AB30" i="13" s="1"/>
  <c r="AB184" i="31"/>
  <c r="AB3" i="13" s="1"/>
  <c r="AE201" i="31"/>
  <c r="AE20" i="13" s="1"/>
  <c r="AE219" i="31"/>
  <c r="AE38" i="13" s="1"/>
  <c r="AE205" i="31"/>
  <c r="AE24" i="13" s="1"/>
  <c r="AE202" i="31"/>
  <c r="AE21" i="13" s="1"/>
  <c r="AE212" i="31"/>
  <c r="AE31" i="13" s="1"/>
  <c r="AE185" i="31"/>
  <c r="AE4" i="13" s="1"/>
  <c r="R201" i="20"/>
  <c r="R20" i="21" s="1"/>
  <c r="R201" i="36"/>
  <c r="R20" i="22" s="1"/>
  <c r="R218" i="20"/>
  <c r="R37" i="21" s="1"/>
  <c r="R218" i="36"/>
  <c r="R37" i="22" s="1"/>
  <c r="R220" i="20"/>
  <c r="R39" i="21" s="1"/>
  <c r="R220" i="36"/>
  <c r="R39" i="22" s="1"/>
  <c r="R187" i="20"/>
  <c r="R6" i="21" s="1"/>
  <c r="R187" i="36"/>
  <c r="R6" i="22" s="1"/>
  <c r="AF204" i="20"/>
  <c r="AF23" i="21" s="1"/>
  <c r="AF204" i="36"/>
  <c r="AF23" i="22" s="1"/>
  <c r="AF193" i="20"/>
  <c r="AF12" i="21" s="1"/>
  <c r="AF193" i="36"/>
  <c r="AF12" i="22" s="1"/>
  <c r="AF197" i="20"/>
  <c r="AF16" i="21" s="1"/>
  <c r="AF197" i="36"/>
  <c r="AF16" i="22" s="1"/>
  <c r="AF194" i="20"/>
  <c r="AF13" i="21" s="1"/>
  <c r="AF194" i="36"/>
  <c r="AF13" i="22" s="1"/>
  <c r="V211" i="20"/>
  <c r="V30" i="21" s="1"/>
  <c r="V211" i="36"/>
  <c r="V30" i="22" s="1"/>
  <c r="V188" i="20"/>
  <c r="V7" i="21" s="1"/>
  <c r="V188" i="36"/>
  <c r="V7" i="22" s="1"/>
  <c r="V196" i="20"/>
  <c r="V15" i="21" s="1"/>
  <c r="V196" i="36"/>
  <c r="V15" i="22" s="1"/>
  <c r="T208" i="20"/>
  <c r="T27" i="21" s="1"/>
  <c r="T208" i="36"/>
  <c r="T27" i="22" s="1"/>
  <c r="T209" i="20"/>
  <c r="T28" i="21" s="1"/>
  <c r="T209" i="36"/>
  <c r="T28" i="22" s="1"/>
  <c r="T189" i="20"/>
  <c r="T8" i="21" s="1"/>
  <c r="T189" i="36"/>
  <c r="T8" i="22" s="1"/>
  <c r="Y213" i="20"/>
  <c r="Y32" i="21" s="1"/>
  <c r="Y213" i="36"/>
  <c r="Y32" i="22" s="1"/>
  <c r="Y208" i="20"/>
  <c r="Y27" i="21" s="1"/>
  <c r="Y208" i="36"/>
  <c r="Y27" i="22" s="1"/>
  <c r="Y201" i="20"/>
  <c r="Y20" i="21" s="1"/>
  <c r="Y201" i="36"/>
  <c r="Y20" i="22" s="1"/>
  <c r="Y219" i="20"/>
  <c r="Y38" i="21" s="1"/>
  <c r="Y219" i="36"/>
  <c r="Y38" i="22" s="1"/>
  <c r="Y190" i="20"/>
  <c r="Y9" i="21" s="1"/>
  <c r="Y190" i="36"/>
  <c r="Y9" i="22" s="1"/>
  <c r="J219" i="20"/>
  <c r="J38" i="21" s="1"/>
  <c r="J219" i="36"/>
  <c r="J38" i="22" s="1"/>
  <c r="J186" i="20"/>
  <c r="J5" i="21" s="1"/>
  <c r="J186" i="36"/>
  <c r="J5" i="22" s="1"/>
  <c r="J196" i="20"/>
  <c r="J15" i="21" s="1"/>
  <c r="J196" i="36"/>
  <c r="J15" i="22" s="1"/>
  <c r="X220" i="20"/>
  <c r="X39" i="21" s="1"/>
  <c r="X220" i="36"/>
  <c r="X39" i="22" s="1"/>
  <c r="X215" i="31"/>
  <c r="X34" i="13" s="1"/>
  <c r="X224" i="31"/>
  <c r="X43" i="13" s="1"/>
  <c r="X192" i="31"/>
  <c r="X11" i="13" s="1"/>
  <c r="O218" i="31"/>
  <c r="O37" i="13" s="1"/>
  <c r="O192" i="31"/>
  <c r="O11" i="13" s="1"/>
  <c r="T220" i="31"/>
  <c r="T39" i="13" s="1"/>
  <c r="T222" i="31"/>
  <c r="T41" i="13" s="1"/>
  <c r="T187" i="31"/>
  <c r="T6" i="13" s="1"/>
  <c r="T195" i="31"/>
  <c r="T14" i="13" s="1"/>
  <c r="AB193" i="31"/>
  <c r="AB12" i="13" s="1"/>
  <c r="X220" i="31"/>
  <c r="X39" i="13" s="1"/>
  <c r="X189" i="31"/>
  <c r="X8" i="13" s="1"/>
  <c r="X193" i="31"/>
  <c r="X12" i="13" s="1"/>
  <c r="O223" i="31"/>
  <c r="O42" i="13" s="1"/>
  <c r="O205" i="31"/>
  <c r="O24" i="13" s="1"/>
  <c r="O187" i="31"/>
  <c r="O6" i="13" s="1"/>
  <c r="T216" i="31"/>
  <c r="T35" i="13" s="1"/>
  <c r="T218" i="31"/>
  <c r="T37" i="13" s="1"/>
  <c r="T223" i="31"/>
  <c r="T42" i="13" s="1"/>
  <c r="T191" i="31"/>
  <c r="T10" i="13" s="1"/>
  <c r="AB221" i="31"/>
  <c r="AB40" i="13" s="1"/>
  <c r="AB196" i="31"/>
  <c r="AB15" i="13" s="1"/>
  <c r="AB198" i="31"/>
  <c r="AB17" i="13" s="1"/>
  <c r="AB203" i="31"/>
  <c r="AB22" i="13" s="1"/>
  <c r="AB185" i="31"/>
  <c r="AB4" i="13" s="1"/>
  <c r="T219" i="31"/>
  <c r="T38" i="13" s="1"/>
  <c r="R193" i="20"/>
  <c r="R12" i="21" s="1"/>
  <c r="R193" i="36"/>
  <c r="R12" i="22" s="1"/>
  <c r="R203" i="20"/>
  <c r="R22" i="21" s="1"/>
  <c r="R203" i="36"/>
  <c r="R22" i="22" s="1"/>
  <c r="R208" i="20"/>
  <c r="R27" i="21" s="1"/>
  <c r="R208" i="36"/>
  <c r="R27" i="22" s="1"/>
  <c r="R184" i="20"/>
  <c r="R3" i="21" s="1"/>
  <c r="R184" i="36"/>
  <c r="R3" i="22" s="1"/>
  <c r="AF220" i="20"/>
  <c r="AF39" i="21" s="1"/>
  <c r="AF220" i="36"/>
  <c r="AF39" i="22" s="1"/>
  <c r="AF219" i="20"/>
  <c r="AF38" i="21" s="1"/>
  <c r="AF219" i="36"/>
  <c r="AF38" i="22" s="1"/>
  <c r="AF186" i="20"/>
  <c r="AF5" i="21" s="1"/>
  <c r="AF186" i="36"/>
  <c r="AF5" i="22" s="1"/>
  <c r="V203" i="20"/>
  <c r="V22" i="21" s="1"/>
  <c r="V203" i="36"/>
  <c r="V22" i="22" s="1"/>
  <c r="V213" i="20"/>
  <c r="V32" i="21" s="1"/>
  <c r="V213" i="36"/>
  <c r="V32" i="22" s="1"/>
  <c r="V184" i="20"/>
  <c r="V3" i="21" s="1"/>
  <c r="V184" i="36"/>
  <c r="V3" i="22" s="1"/>
  <c r="V193" i="20"/>
  <c r="V12" i="21" s="1"/>
  <c r="V193" i="36"/>
  <c r="V12" i="22" s="1"/>
  <c r="T198" i="20"/>
  <c r="T17" i="21" s="1"/>
  <c r="T198" i="36"/>
  <c r="T17" i="22" s="1"/>
  <c r="T187" i="20"/>
  <c r="T6" i="21" s="1"/>
  <c r="T187" i="36"/>
  <c r="T6" i="22" s="1"/>
  <c r="T195" i="20"/>
  <c r="T14" i="21" s="1"/>
  <c r="T195" i="36"/>
  <c r="T14" i="22" s="1"/>
  <c r="T196" i="20"/>
  <c r="T15" i="21" s="1"/>
  <c r="T196" i="36"/>
  <c r="T15" i="22" s="1"/>
  <c r="T197" i="20"/>
  <c r="T16" i="21" s="1"/>
  <c r="T197" i="36"/>
  <c r="T16" i="22" s="1"/>
  <c r="Y212" i="20"/>
  <c r="Y31" i="21" s="1"/>
  <c r="Y212" i="36"/>
  <c r="Y31" i="22" s="1"/>
  <c r="Y210" i="20"/>
  <c r="Y29" i="21" s="1"/>
  <c r="Y210" i="36"/>
  <c r="Y29" i="22" s="1"/>
  <c r="Y192" i="20"/>
  <c r="Y11" i="21" s="1"/>
  <c r="Y192" i="36"/>
  <c r="Y11" i="22" s="1"/>
  <c r="Y187" i="20"/>
  <c r="Y6" i="21" s="1"/>
  <c r="Y187" i="36"/>
  <c r="Y6" i="22" s="1"/>
  <c r="J210" i="20"/>
  <c r="J29" i="21" s="1"/>
  <c r="J210" i="36"/>
  <c r="J29" i="22" s="1"/>
  <c r="J192" i="20"/>
  <c r="J11" i="21" s="1"/>
  <c r="J192" i="36"/>
  <c r="J11" i="22" s="1"/>
  <c r="X204" i="20"/>
  <c r="X23" i="21" s="1"/>
  <c r="X204" i="36"/>
  <c r="X23" i="22" s="1"/>
  <c r="X221" i="20"/>
  <c r="X40" i="21" s="1"/>
  <c r="X221" i="36"/>
  <c r="X40" i="22" s="1"/>
  <c r="X218" i="20"/>
  <c r="X37" i="21" s="1"/>
  <c r="X218" i="36"/>
  <c r="X37" i="22" s="1"/>
  <c r="X185" i="20"/>
  <c r="X4" i="21" s="1"/>
  <c r="X185" i="36"/>
  <c r="X4" i="22" s="1"/>
  <c r="X195" i="20"/>
  <c r="X14" i="21" s="1"/>
  <c r="X195" i="36"/>
  <c r="X14" i="22" s="1"/>
  <c r="N184" i="20"/>
  <c r="N3" i="21" s="1"/>
  <c r="N184" i="36"/>
  <c r="N3" i="22" s="1"/>
  <c r="N196" i="20"/>
  <c r="N15" i="21" s="1"/>
  <c r="N196" i="36"/>
  <c r="N15" i="22" s="1"/>
  <c r="N198" i="20"/>
  <c r="N17" i="21" s="1"/>
  <c r="N198" i="36"/>
  <c r="N17" i="22" s="1"/>
  <c r="P194" i="31"/>
  <c r="P13" i="13" s="1"/>
  <c r="T193" i="31"/>
  <c r="T12" i="13" s="1"/>
  <c r="AE217" i="31"/>
  <c r="AE36" i="13" s="1"/>
  <c r="AE218" i="31"/>
  <c r="AE37" i="13" s="1"/>
  <c r="R209" i="20"/>
  <c r="R28" i="21" s="1"/>
  <c r="R209" i="36"/>
  <c r="R28" i="22" s="1"/>
  <c r="R185" i="20"/>
  <c r="R4" i="21" s="1"/>
  <c r="R185" i="36"/>
  <c r="R4" i="22" s="1"/>
  <c r="R202" i="20"/>
  <c r="R21" i="21" s="1"/>
  <c r="R202" i="36"/>
  <c r="R21" i="22" s="1"/>
  <c r="R204" i="20"/>
  <c r="R23" i="21" s="1"/>
  <c r="R204" i="36"/>
  <c r="R23" i="22" s="1"/>
  <c r="AF200" i="20"/>
  <c r="AF19" i="21" s="1"/>
  <c r="AF200" i="36"/>
  <c r="AF19" i="22" s="1"/>
  <c r="AF212" i="20"/>
  <c r="AF31" i="21" s="1"/>
  <c r="AF212" i="36"/>
  <c r="AF31" i="22" s="1"/>
  <c r="AF213" i="20"/>
  <c r="AF32" i="21" s="1"/>
  <c r="AF213" i="36"/>
  <c r="AF32" i="22" s="1"/>
  <c r="AF210" i="20"/>
  <c r="AF29" i="21" s="1"/>
  <c r="AF210" i="36"/>
  <c r="AF29" i="22" s="1"/>
  <c r="V212" i="20"/>
  <c r="V31" i="21" s="1"/>
  <c r="V212" i="36"/>
  <c r="V31" i="22" s="1"/>
  <c r="V209" i="20"/>
  <c r="V28" i="21" s="1"/>
  <c r="V209" i="36"/>
  <c r="V28" i="22" s="1"/>
  <c r="V189" i="20"/>
  <c r="V8" i="21" s="1"/>
  <c r="V189" i="36"/>
  <c r="V8" i="22" s="1"/>
  <c r="T190" i="20"/>
  <c r="T9" i="21" s="1"/>
  <c r="T190" i="36"/>
  <c r="T9" i="22" s="1"/>
  <c r="T192" i="20"/>
  <c r="T11" i="21" s="1"/>
  <c r="T192" i="36"/>
  <c r="T11" i="22" s="1"/>
  <c r="Y209" i="20"/>
  <c r="Y28" i="21" s="1"/>
  <c r="Y209" i="36"/>
  <c r="Y28" i="22" s="1"/>
  <c r="Y204" i="20"/>
  <c r="Y23" i="21" s="1"/>
  <c r="Y204" i="36"/>
  <c r="Y23" i="22" s="1"/>
  <c r="Y184" i="20"/>
  <c r="Y3" i="21" s="1"/>
  <c r="Y184" i="36"/>
  <c r="Y3" i="22" s="1"/>
  <c r="Y203" i="20"/>
  <c r="Y22" i="21" s="1"/>
  <c r="Y203" i="36"/>
  <c r="Y22" i="22" s="1"/>
  <c r="J205" i="20"/>
  <c r="J24" i="21" s="1"/>
  <c r="J205" i="36"/>
  <c r="J24" i="22" s="1"/>
  <c r="J209" i="20"/>
  <c r="J28" i="21" s="1"/>
  <c r="J209" i="36"/>
  <c r="J28" i="22" s="1"/>
  <c r="J203" i="20"/>
  <c r="J22" i="21" s="1"/>
  <c r="J203" i="36"/>
  <c r="J22" i="22" s="1"/>
  <c r="J212" i="20"/>
  <c r="J31" i="21" s="1"/>
  <c r="J212" i="36"/>
  <c r="J31" i="22" s="1"/>
  <c r="J188" i="20"/>
  <c r="J7" i="21" s="1"/>
  <c r="J188" i="36"/>
  <c r="J7" i="22" s="1"/>
  <c r="X192" i="20"/>
  <c r="X11" i="21" s="1"/>
  <c r="X192" i="36"/>
  <c r="X11" i="22" s="1"/>
  <c r="X190" i="20"/>
  <c r="X9" i="21" s="1"/>
  <c r="X190" i="36"/>
  <c r="X9" i="22" s="1"/>
  <c r="N195" i="20"/>
  <c r="N14" i="21" s="1"/>
  <c r="N195" i="36"/>
  <c r="N14" i="22" s="1"/>
  <c r="N221" i="20"/>
  <c r="N40" i="21" s="1"/>
  <c r="N221" i="36"/>
  <c r="N40" i="22" s="1"/>
  <c r="N188" i="20"/>
  <c r="N7" i="21" s="1"/>
  <c r="N188" i="36"/>
  <c r="N7" i="22" s="1"/>
  <c r="N193" i="20"/>
  <c r="N12" i="21" s="1"/>
  <c r="N193" i="36"/>
  <c r="N12" i="22" s="1"/>
  <c r="L194" i="20"/>
  <c r="L13" i="21" s="1"/>
  <c r="L194" i="36"/>
  <c r="L13" i="22" s="1"/>
  <c r="L190" i="20"/>
  <c r="L9" i="21" s="1"/>
  <c r="L190" i="36"/>
  <c r="L9" i="22" s="1"/>
  <c r="L200" i="20"/>
  <c r="L19" i="21" s="1"/>
  <c r="L200" i="36"/>
  <c r="L19" i="22" s="1"/>
  <c r="P198" i="31"/>
  <c r="P17" i="13" s="1"/>
  <c r="X202" i="31"/>
  <c r="X21" i="13" s="1"/>
  <c r="O202" i="31"/>
  <c r="O21" i="13" s="1"/>
  <c r="T197" i="31"/>
  <c r="T16" i="13" s="1"/>
  <c r="T204" i="31"/>
  <c r="T23" i="13" s="1"/>
  <c r="T188" i="31"/>
  <c r="T7" i="13" s="1"/>
  <c r="AB217" i="31"/>
  <c r="AB36" i="13" s="1"/>
  <c r="AE193" i="31"/>
  <c r="AE12" i="13" s="1"/>
  <c r="O207" i="36"/>
  <c r="O26" i="22" s="1"/>
  <c r="M207" i="36"/>
  <c r="M26" i="22" s="1"/>
  <c r="K207" i="36"/>
  <c r="K26" i="22" s="1"/>
  <c r="Z183" i="36"/>
  <c r="Z2" i="22" s="1"/>
  <c r="X183" i="36"/>
  <c r="X2" i="22" s="1"/>
  <c r="V183" i="36"/>
  <c r="V2" i="22" s="1"/>
  <c r="T183" i="36"/>
  <c r="T2" i="22" s="1"/>
  <c r="AC185" i="36"/>
  <c r="AC4" i="22" s="1"/>
  <c r="N201" i="36"/>
  <c r="N20" i="22" s="1"/>
  <c r="U186" i="36"/>
  <c r="U5" i="22" s="1"/>
  <c r="F202" i="36"/>
  <c r="F21" i="22" s="1"/>
  <c r="AC187" i="36"/>
  <c r="AC6" i="22" s="1"/>
  <c r="N203" i="36"/>
  <c r="N22" i="22" s="1"/>
  <c r="Z219" i="36"/>
  <c r="Z38" i="22" s="1"/>
  <c r="I196" i="36"/>
  <c r="I15" i="22" s="1"/>
  <c r="AC212" i="36"/>
  <c r="AC31" i="22" s="1"/>
  <c r="M189" i="36"/>
  <c r="M8" i="22" s="1"/>
  <c r="AC205" i="36"/>
  <c r="AC24" i="22" s="1"/>
  <c r="J221" i="36"/>
  <c r="J40" i="22" s="1"/>
  <c r="V198" i="36"/>
  <c r="V17" i="22" s="1"/>
  <c r="W192" i="36"/>
  <c r="W11" i="22" s="1"/>
  <c r="H208" i="36"/>
  <c r="H27" i="22" s="1"/>
  <c r="W199" i="36"/>
  <c r="W18" i="22" s="1"/>
  <c r="U199" i="36"/>
  <c r="U18" i="22" s="1"/>
  <c r="S199" i="36"/>
  <c r="S18" i="22" s="1"/>
  <c r="I199" i="36"/>
  <c r="I18" i="22" s="1"/>
  <c r="AE217" i="36"/>
  <c r="AE36" i="22" s="1"/>
  <c r="AC217" i="36"/>
  <c r="AC36" i="22" s="1"/>
  <c r="AA217" i="36"/>
  <c r="AA36" i="22" s="1"/>
  <c r="Y185" i="36"/>
  <c r="Y4" i="22" s="1"/>
  <c r="Q186" i="36"/>
  <c r="Q5" i="22" s="1"/>
  <c r="J202" i="36"/>
  <c r="J21" i="22" s="1"/>
  <c r="N218" i="36"/>
  <c r="N37" i="22" s="1"/>
  <c r="I195" i="36"/>
  <c r="I14" i="22" s="1"/>
  <c r="Q211" i="36"/>
  <c r="Q30" i="22" s="1"/>
  <c r="AF188" i="36"/>
  <c r="AF7" i="22" s="1"/>
  <c r="Q204" i="36"/>
  <c r="Q23" i="22" s="1"/>
  <c r="AC220" i="36"/>
  <c r="AC39" i="22" s="1"/>
  <c r="U197" i="36"/>
  <c r="U16" i="22" s="1"/>
  <c r="W198" i="36"/>
  <c r="W17" i="22" s="1"/>
  <c r="S184" i="36"/>
  <c r="S3" i="22" s="1"/>
  <c r="D200" i="36"/>
  <c r="D19" i="22" s="1"/>
  <c r="H191" i="36"/>
  <c r="H10" i="22" s="1"/>
  <c r="F191" i="36"/>
  <c r="F10" i="22" s="1"/>
  <c r="D191" i="36"/>
  <c r="D10" i="22" s="1"/>
  <c r="Y191" i="36"/>
  <c r="Y10" i="22" s="1"/>
  <c r="I193" i="36"/>
  <c r="I12" i="22" s="1"/>
  <c r="Q210" i="36"/>
  <c r="Q29" i="22" s="1"/>
  <c r="AF187" i="36"/>
  <c r="AF6" i="22" s="1"/>
  <c r="Q203" i="36"/>
  <c r="Q22" i="22" s="1"/>
  <c r="AC219" i="36"/>
  <c r="AC38" i="22" s="1"/>
  <c r="AF196" i="36"/>
  <c r="AF15" i="22" s="1"/>
  <c r="P189" i="36"/>
  <c r="P8" i="22" s="1"/>
  <c r="C192" i="36"/>
  <c r="C11" i="22" s="1"/>
  <c r="AA222" i="36"/>
  <c r="AA41" i="22" s="1"/>
  <c r="Q222" i="36"/>
  <c r="Q41" i="22" s="1"/>
  <c r="O222" i="36"/>
  <c r="O41" i="22" s="1"/>
  <c r="M222" i="36"/>
  <c r="M41" i="22" s="1"/>
  <c r="G185" i="36"/>
  <c r="G4" i="22" s="1"/>
  <c r="W201" i="36"/>
  <c r="W20" i="22" s="1"/>
  <c r="AD186" i="36"/>
  <c r="AD5" i="22" s="1"/>
  <c r="O202" i="36"/>
  <c r="O21" i="22" s="1"/>
  <c r="AA218" i="36"/>
  <c r="AA37" i="22" s="1"/>
  <c r="U196" i="36"/>
  <c r="U15" i="22" s="1"/>
  <c r="G212" i="36"/>
  <c r="G31" i="22" s="1"/>
  <c r="G205" i="36"/>
  <c r="G24" i="22" s="1"/>
  <c r="S221" i="36"/>
  <c r="S40" i="22" s="1"/>
  <c r="C198" i="36"/>
  <c r="C17" i="22" s="1"/>
  <c r="AF192" i="36"/>
  <c r="AF11" i="22" s="1"/>
  <c r="Q208" i="36"/>
  <c r="Q27" i="22" s="1"/>
  <c r="V224" i="36"/>
  <c r="V43" i="22" s="1"/>
  <c r="T224" i="36"/>
  <c r="T43" i="22" s="1"/>
  <c r="R224" i="36"/>
  <c r="R43" i="22" s="1"/>
  <c r="H224" i="36"/>
  <c r="H43" i="22" s="1"/>
  <c r="Y214" i="36"/>
  <c r="Y33" i="22" s="1"/>
  <c r="W214" i="36"/>
  <c r="W33" i="22" s="1"/>
  <c r="U214" i="36"/>
  <c r="U33" i="22" s="1"/>
  <c r="AF185" i="36"/>
  <c r="AF4" i="22" s="1"/>
  <c r="Q201" i="36"/>
  <c r="Q20" i="22" s="1"/>
  <c r="C186" i="36"/>
  <c r="C5" i="22" s="1"/>
  <c r="S202" i="36"/>
  <c r="S21" i="22" s="1"/>
  <c r="W218" i="36"/>
  <c r="W37" i="22" s="1"/>
  <c r="Z195" i="36"/>
  <c r="Z14" i="22" s="1"/>
  <c r="C211" i="36"/>
  <c r="C30" i="22" s="1"/>
  <c r="R188" i="36"/>
  <c r="R7" i="22" s="1"/>
  <c r="C204" i="36"/>
  <c r="C23" i="22" s="1"/>
  <c r="G220" i="36"/>
  <c r="G39" i="22" s="1"/>
  <c r="M197" i="36"/>
  <c r="M16" i="22" s="1"/>
  <c r="R213" i="36"/>
  <c r="R32" i="22" s="1"/>
  <c r="AB184" i="36"/>
  <c r="AB3" i="22" s="1"/>
  <c r="M200" i="36"/>
  <c r="M19" i="22" s="1"/>
  <c r="O216" i="36"/>
  <c r="O35" i="22" s="1"/>
  <c r="M216" i="36"/>
  <c r="M35" i="22" s="1"/>
  <c r="K216" i="36"/>
  <c r="K35" i="22" s="1"/>
  <c r="AF216" i="36"/>
  <c r="AF35" i="22" s="1"/>
  <c r="AC206" i="36"/>
  <c r="AC25" i="22" s="1"/>
  <c r="AA206" i="36"/>
  <c r="AA25" i="22" s="1"/>
  <c r="Q206" i="36"/>
  <c r="Q25" i="22" s="1"/>
  <c r="O206" i="36"/>
  <c r="O25" i="22" s="1"/>
  <c r="AD209" i="36"/>
  <c r="AD28" i="22" s="1"/>
  <c r="H194" i="36"/>
  <c r="H13" i="22" s="1"/>
  <c r="X210" i="36"/>
  <c r="X29" i="22" s="1"/>
  <c r="H187" i="36"/>
  <c r="H6" i="22" s="1"/>
  <c r="X203" i="36"/>
  <c r="X22" i="22" s="1"/>
  <c r="E219" i="36"/>
  <c r="E38" i="22" s="1"/>
  <c r="AE196" i="36"/>
  <c r="AE15" i="22" s="1"/>
  <c r="H212" i="36"/>
  <c r="H31" i="22" s="1"/>
  <c r="P213" i="36"/>
  <c r="P32" i="22" s="1"/>
  <c r="AE190" i="36"/>
  <c r="AE9" i="22" s="1"/>
  <c r="L192" i="36"/>
  <c r="L11" i="22" s="1"/>
  <c r="AB208" i="36"/>
  <c r="AB27" i="22" s="1"/>
  <c r="D223" i="36"/>
  <c r="D42" i="22" s="1"/>
  <c r="Y223" i="36"/>
  <c r="Y42" i="22" s="1"/>
  <c r="W223" i="36"/>
  <c r="W42" i="22" s="1"/>
  <c r="P185" i="36"/>
  <c r="P4" i="22" s="1"/>
  <c r="H186" i="36"/>
  <c r="H5" i="22" s="1"/>
  <c r="X202" i="36"/>
  <c r="X21" i="22" s="1"/>
  <c r="E218" i="36"/>
  <c r="E37" i="22" s="1"/>
  <c r="W195" i="36"/>
  <c r="W14" i="22" s="1"/>
  <c r="H211" i="36"/>
  <c r="H30" i="22" s="1"/>
  <c r="W188" i="36"/>
  <c r="W7" i="22" s="1"/>
  <c r="H204" i="36"/>
  <c r="H23" i="22" s="1"/>
  <c r="AE189" i="36"/>
  <c r="AE8" i="22" s="1"/>
  <c r="P205" i="36"/>
  <c r="P24" i="22" s="1"/>
  <c r="AB221" i="36"/>
  <c r="AB40" i="22" s="1"/>
  <c r="M198" i="36"/>
  <c r="M17" i="22" s="1"/>
  <c r="L184" i="36"/>
  <c r="L3" i="22" s="1"/>
  <c r="AB200" i="36"/>
  <c r="AB19" i="22" s="1"/>
  <c r="E215" i="36"/>
  <c r="E34" i="22" s="1"/>
  <c r="C215" i="36"/>
  <c r="C34" i="22" s="1"/>
  <c r="X215" i="36"/>
  <c r="X34" i="22" s="1"/>
  <c r="V215" i="36"/>
  <c r="V34" i="22" s="1"/>
  <c r="AE193" i="36"/>
  <c r="AE12" i="22" s="1"/>
  <c r="P209" i="36"/>
  <c r="P28" i="22" s="1"/>
  <c r="W194" i="36"/>
  <c r="W13" i="22" s="1"/>
  <c r="H210" i="36"/>
  <c r="H29" i="22" s="1"/>
  <c r="W187" i="36"/>
  <c r="W6" i="22" s="1"/>
  <c r="H203" i="36"/>
  <c r="H22" i="22" s="1"/>
  <c r="L219" i="36"/>
  <c r="L38" i="22" s="1"/>
  <c r="AB220" i="36"/>
  <c r="AB39" i="22" s="1"/>
  <c r="F197" i="36"/>
  <c r="F16" i="22" s="1"/>
  <c r="AE213" i="36"/>
  <c r="AE32" i="22" s="1"/>
  <c r="O190" i="36"/>
  <c r="O9" i="22" s="1"/>
  <c r="C200" i="36"/>
  <c r="C19" i="22" s="1"/>
  <c r="G207" i="36"/>
  <c r="G26" i="22" s="1"/>
  <c r="E207" i="36"/>
  <c r="E26" i="22" s="1"/>
  <c r="C207" i="36"/>
  <c r="C26" i="22" s="1"/>
  <c r="R183" i="36"/>
  <c r="R2" i="22" s="1"/>
  <c r="P183" i="36"/>
  <c r="P2" i="22" s="1"/>
  <c r="N183" i="36"/>
  <c r="N2" i="22" s="1"/>
  <c r="L183" i="36"/>
  <c r="L2" i="22" s="1"/>
  <c r="AA194" i="36"/>
  <c r="AA13" i="22" s="1"/>
  <c r="L210" i="36"/>
  <c r="L29" i="22" s="1"/>
  <c r="AA187" i="36"/>
  <c r="AA6" i="22" s="1"/>
  <c r="L203" i="36"/>
  <c r="L22" i="22" s="1"/>
  <c r="P219" i="36"/>
  <c r="P38" i="22" s="1"/>
  <c r="P196" i="36"/>
  <c r="P15" i="22" s="1"/>
  <c r="AA212" i="36"/>
  <c r="AA31" i="22" s="1"/>
  <c r="K189" i="36"/>
  <c r="K8" i="22" s="1"/>
  <c r="AA205" i="36"/>
  <c r="AA24" i="22" s="1"/>
  <c r="AE221" i="36"/>
  <c r="AE40" i="22" s="1"/>
  <c r="Q198" i="36"/>
  <c r="Q17" i="22" s="1"/>
  <c r="U192" i="36"/>
  <c r="U11" i="22" s="1"/>
  <c r="F208" i="36"/>
  <c r="F27" i="22" s="1"/>
  <c r="O199" i="36"/>
  <c r="O18" i="22" s="1"/>
  <c r="M199" i="36"/>
  <c r="M18" i="22" s="1"/>
  <c r="K199" i="36"/>
  <c r="K18" i="22" s="1"/>
  <c r="Y217" i="36"/>
  <c r="Y36" i="22" s="1"/>
  <c r="W217" i="36"/>
  <c r="W36" i="22" s="1"/>
  <c r="U217" i="36"/>
  <c r="U36" i="22" s="1"/>
  <c r="S217" i="36"/>
  <c r="S36" i="22" s="1"/>
  <c r="W185" i="36"/>
  <c r="W4" i="22" s="1"/>
  <c r="H201" i="36"/>
  <c r="H20" i="22" s="1"/>
  <c r="O186" i="36"/>
  <c r="O5" i="22" s="1"/>
  <c r="AE202" i="36"/>
  <c r="AE21" i="22" s="1"/>
  <c r="L218" i="36"/>
  <c r="L37" i="22" s="1"/>
  <c r="AD195" i="36"/>
  <c r="AD14" i="22" s="1"/>
  <c r="AE211" i="36"/>
  <c r="AE30" i="22" s="1"/>
  <c r="W212" i="36"/>
  <c r="W31" i="22" s="1"/>
  <c r="G189" i="36"/>
  <c r="G8" i="22" s="1"/>
  <c r="W205" i="36"/>
  <c r="W24" i="22" s="1"/>
  <c r="D221" i="36"/>
  <c r="D40" i="22" s="1"/>
  <c r="S198" i="36"/>
  <c r="S17" i="22" s="1"/>
  <c r="Q192" i="36"/>
  <c r="Q11" i="22" s="1"/>
  <c r="J208" i="36"/>
  <c r="J27" i="22" s="1"/>
  <c r="AE191" i="36"/>
  <c r="AE10" i="22" s="1"/>
  <c r="AC191" i="36"/>
  <c r="AC10" i="22" s="1"/>
  <c r="AA191" i="36"/>
  <c r="AA10" i="22" s="1"/>
  <c r="Q191" i="36"/>
  <c r="Q10" i="22" s="1"/>
  <c r="G193" i="36"/>
  <c r="G12" i="22" s="1"/>
  <c r="W209" i="36"/>
  <c r="W28" i="22" s="1"/>
  <c r="AD194" i="36"/>
  <c r="AD13" i="22" s="1"/>
  <c r="O210" i="36"/>
  <c r="O29" i="22" s="1"/>
  <c r="AD187" i="36"/>
  <c r="AD6" i="22" s="1"/>
  <c r="W203" i="36"/>
  <c r="W22" i="22" s="1"/>
  <c r="W204" i="36"/>
  <c r="W23" i="22" s="1"/>
  <c r="D220" i="36"/>
  <c r="D39" i="22" s="1"/>
  <c r="R197" i="36"/>
  <c r="R16" i="22" s="1"/>
  <c r="G213" i="36"/>
  <c r="G32" i="22" s="1"/>
  <c r="V190" i="36"/>
  <c r="V9" i="22" s="1"/>
  <c r="Q184" i="36"/>
  <c r="Q3" i="22" s="1"/>
  <c r="S222" i="36"/>
  <c r="S41" i="22" s="1"/>
  <c r="I222" i="36"/>
  <c r="I41" i="22" s="1"/>
  <c r="G222" i="36"/>
  <c r="G41" i="22" s="1"/>
  <c r="E222" i="36"/>
  <c r="E41" i="22" s="1"/>
  <c r="E185" i="36"/>
  <c r="E4" i="22" s="1"/>
  <c r="AC201" i="36"/>
  <c r="AC20" i="22" s="1"/>
  <c r="U210" i="36"/>
  <c r="U29" i="22" s="1"/>
  <c r="E187" i="36"/>
  <c r="E6" i="22" s="1"/>
  <c r="U203" i="36"/>
  <c r="U22" i="22" s="1"/>
  <c r="H196" i="36"/>
  <c r="H15" i="22" s="1"/>
  <c r="E212" i="36"/>
  <c r="E31" i="22" s="1"/>
  <c r="E205" i="36"/>
  <c r="E24" i="22" s="1"/>
  <c r="I221" i="36"/>
  <c r="I40" i="22" s="1"/>
  <c r="H198" i="36"/>
  <c r="H17" i="22" s="1"/>
  <c r="AD192" i="36"/>
  <c r="AD11" i="22" s="1"/>
  <c r="O208" i="36"/>
  <c r="O27" i="22" s="1"/>
  <c r="N224" i="36"/>
  <c r="N43" i="22" s="1"/>
  <c r="L224" i="36"/>
  <c r="L43" i="22" s="1"/>
  <c r="J224" i="36"/>
  <c r="J43" i="22" s="1"/>
  <c r="AA214" i="36"/>
  <c r="AA33" i="22" s="1"/>
  <c r="Q214" i="36"/>
  <c r="Q33" i="22" s="1"/>
  <c r="O214" i="36"/>
  <c r="O33" i="22" s="1"/>
  <c r="M214" i="36"/>
  <c r="M33" i="22" s="1"/>
  <c r="AD185" i="36"/>
  <c r="AD4" i="22" s="1"/>
  <c r="O201" i="36"/>
  <c r="O20" i="22" s="1"/>
  <c r="X186" i="36"/>
  <c r="X5" i="22" s="1"/>
  <c r="I202" i="36"/>
  <c r="I21" i="22" s="1"/>
  <c r="U218" i="36"/>
  <c r="U37" i="22" s="1"/>
  <c r="H195" i="36"/>
  <c r="H14" i="22" s="1"/>
  <c r="X211" i="36"/>
  <c r="X30" i="22" s="1"/>
  <c r="H188" i="36"/>
  <c r="H7" i="22" s="1"/>
  <c r="E220" i="36"/>
  <c r="E39" i="22" s="1"/>
  <c r="AF205" i="36"/>
  <c r="AF24" i="22" s="1"/>
  <c r="M221" i="36"/>
  <c r="M40" i="22" s="1"/>
  <c r="AC198" i="36"/>
  <c r="AC17" i="22" s="1"/>
  <c r="S208" i="36"/>
  <c r="S27" i="22" s="1"/>
  <c r="G216" i="36"/>
  <c r="G35" i="22" s="1"/>
  <c r="E216" i="36"/>
  <c r="E35" i="22" s="1"/>
  <c r="C216" i="36"/>
  <c r="C35" i="22" s="1"/>
  <c r="X216" i="36"/>
  <c r="X35" i="22" s="1"/>
  <c r="U206" i="36"/>
  <c r="U25" i="22" s="1"/>
  <c r="S206" i="36"/>
  <c r="S25" i="22" s="1"/>
  <c r="I206" i="36"/>
  <c r="I25" i="22" s="1"/>
  <c r="G206" i="36"/>
  <c r="G25" i="22" s="1"/>
  <c r="L193" i="36"/>
  <c r="L12" i="22" s="1"/>
  <c r="F194" i="36"/>
  <c r="F13" i="22" s="1"/>
  <c r="F187" i="36"/>
  <c r="F6" i="22" s="1"/>
  <c r="AD211" i="36"/>
  <c r="AD30" i="22" s="1"/>
  <c r="AD204" i="36"/>
  <c r="AD23" i="22" s="1"/>
  <c r="K220" i="36"/>
  <c r="K39" i="22" s="1"/>
  <c r="N213" i="36"/>
  <c r="N32" i="22" s="1"/>
  <c r="AC190" i="36"/>
  <c r="AC9" i="22" s="1"/>
  <c r="S200" i="36"/>
  <c r="S19" i="22" s="1"/>
  <c r="AC223" i="36"/>
  <c r="AC42" i="22" s="1"/>
  <c r="AA223" i="36"/>
  <c r="AA42" i="22" s="1"/>
  <c r="Q223" i="36"/>
  <c r="Q42" i="22" s="1"/>
  <c r="O223" i="36"/>
  <c r="O42" i="22" s="1"/>
  <c r="N185" i="36"/>
  <c r="N4" i="22" s="1"/>
  <c r="AD201" i="36"/>
  <c r="AD20" i="22" s="1"/>
  <c r="F186" i="36"/>
  <c r="F5" i="22" s="1"/>
  <c r="V202" i="36"/>
  <c r="V21" i="22" s="1"/>
  <c r="C218" i="36"/>
  <c r="C37" i="22" s="1"/>
  <c r="AD203" i="36"/>
  <c r="AD22" i="22" s="1"/>
  <c r="K219" i="36"/>
  <c r="K38" i="22" s="1"/>
  <c r="Y196" i="36"/>
  <c r="Y15" i="22" s="1"/>
  <c r="N212" i="36"/>
  <c r="N31" i="22" s="1"/>
  <c r="AC189" i="36"/>
  <c r="AC8" i="22" s="1"/>
  <c r="N205" i="36"/>
  <c r="N24" i="22" s="1"/>
  <c r="Z221" i="36"/>
  <c r="Z40" i="22" s="1"/>
  <c r="X198" i="36"/>
  <c r="X17" i="22" s="1"/>
  <c r="R192" i="36"/>
  <c r="R11" i="22" s="1"/>
  <c r="C208" i="36"/>
  <c r="C27" i="22" s="1"/>
  <c r="AB215" i="36"/>
  <c r="AB34" i="22" s="1"/>
  <c r="Z215" i="36"/>
  <c r="Z34" i="22" s="1"/>
  <c r="P215" i="36"/>
  <c r="P34" i="22" s="1"/>
  <c r="N215" i="36"/>
  <c r="N34" i="22" s="1"/>
  <c r="AC193" i="36"/>
  <c r="AC12" i="22" s="1"/>
  <c r="N209" i="36"/>
  <c r="N28" i="22" s="1"/>
  <c r="U194" i="36"/>
  <c r="U13" i="22" s="1"/>
  <c r="F210" i="36"/>
  <c r="F29" i="22" s="1"/>
  <c r="AF195" i="36"/>
  <c r="AF14" i="22" s="1"/>
  <c r="N211" i="36"/>
  <c r="N30" i="22" s="1"/>
  <c r="AC188" i="36"/>
  <c r="AC7" i="22" s="1"/>
  <c r="N204" i="36"/>
  <c r="N23" i="22" s="1"/>
  <c r="Z220" i="36"/>
  <c r="Z39" i="22" s="1"/>
  <c r="AC197" i="36"/>
  <c r="AC16" i="22" s="1"/>
  <c r="AC213" i="36"/>
  <c r="AC32" i="22" s="1"/>
  <c r="M190" i="36"/>
  <c r="M9" i="22" s="1"/>
  <c r="H184" i="36"/>
  <c r="H3" i="22" s="1"/>
  <c r="X200" i="36"/>
  <c r="X19" i="22" s="1"/>
  <c r="AF207" i="36"/>
  <c r="AF26" i="22" s="1"/>
  <c r="AD207" i="36"/>
  <c r="AD26" i="22" s="1"/>
  <c r="AB207" i="36"/>
  <c r="AB26" i="22" s="1"/>
  <c r="Z207" i="36"/>
  <c r="Z26" i="22" s="1"/>
  <c r="J183" i="36"/>
  <c r="J2" i="22" s="1"/>
  <c r="H183" i="36"/>
  <c r="H2" i="22" s="1"/>
  <c r="F183" i="36"/>
  <c r="F2" i="22" s="1"/>
  <c r="D183" i="36"/>
  <c r="D2" i="22" s="1"/>
  <c r="Y193" i="36"/>
  <c r="Y12" i="22" s="1"/>
  <c r="Q194" i="36"/>
  <c r="Q13" i="22" s="1"/>
  <c r="Q187" i="36"/>
  <c r="Q6" i="22" s="1"/>
  <c r="N219" i="36"/>
  <c r="N38" i="22" s="1"/>
  <c r="W196" i="36"/>
  <c r="W15" i="22" s="1"/>
  <c r="Q212" i="36"/>
  <c r="Q31" i="22" s="1"/>
  <c r="AF189" i="36"/>
  <c r="AF8" i="22" s="1"/>
  <c r="S192" i="36"/>
  <c r="S11" i="22" s="1"/>
  <c r="D208" i="36"/>
  <c r="D27" i="22" s="1"/>
  <c r="G199" i="36"/>
  <c r="G18" i="22" s="1"/>
  <c r="E199" i="36"/>
  <c r="E18" i="22" s="1"/>
  <c r="C199" i="36"/>
  <c r="C18" i="22" s="1"/>
  <c r="Q217" i="36"/>
  <c r="Q36" i="22" s="1"/>
  <c r="O217" i="36"/>
  <c r="O36" i="22" s="1"/>
  <c r="M217" i="36"/>
  <c r="M36" i="22" s="1"/>
  <c r="K217" i="36"/>
  <c r="K36" i="22" s="1"/>
  <c r="U185" i="36"/>
  <c r="U4" i="22" s="1"/>
  <c r="F201" i="36"/>
  <c r="F20" i="22" s="1"/>
  <c r="M186" i="36"/>
  <c r="M5" i="22" s="1"/>
  <c r="U187" i="36"/>
  <c r="U6" i="22" s="1"/>
  <c r="F203" i="36"/>
  <c r="F22" i="22" s="1"/>
  <c r="AD196" i="36"/>
  <c r="AD15" i="22" s="1"/>
  <c r="U212" i="36"/>
  <c r="U31" i="22" s="1"/>
  <c r="E189" i="36"/>
  <c r="E8" i="22" s="1"/>
  <c r="U205" i="36"/>
  <c r="U24" i="22" s="1"/>
  <c r="I198" i="36"/>
  <c r="I17" i="22" s="1"/>
  <c r="O192" i="36"/>
  <c r="O11" i="22" s="1"/>
  <c r="AE208" i="36"/>
  <c r="AE27" i="22" s="1"/>
  <c r="W191" i="36"/>
  <c r="W10" i="22" s="1"/>
  <c r="U191" i="36"/>
  <c r="U10" i="22" s="1"/>
  <c r="S191" i="36"/>
  <c r="S10" i="22" s="1"/>
  <c r="I191" i="36"/>
  <c r="I10" i="22" s="1"/>
  <c r="E193" i="36"/>
  <c r="E12" i="22" s="1"/>
  <c r="E209" i="36"/>
  <c r="E28" i="22" s="1"/>
  <c r="M195" i="36"/>
  <c r="M14" i="22" s="1"/>
  <c r="U211" i="36"/>
  <c r="U30" i="22" s="1"/>
  <c r="E188" i="36"/>
  <c r="E7" i="22" s="1"/>
  <c r="U204" i="36"/>
  <c r="U23" i="22" s="1"/>
  <c r="Y220" i="36"/>
  <c r="Y39" i="22" s="1"/>
  <c r="AB197" i="36"/>
  <c r="AB16" i="22" s="1"/>
  <c r="E213" i="36"/>
  <c r="E32" i="22" s="1"/>
  <c r="O184" i="36"/>
  <c r="O3" i="22" s="1"/>
  <c r="AE200" i="36"/>
  <c r="AE19" i="22" s="1"/>
  <c r="K222" i="36"/>
  <c r="K41" i="22" s="1"/>
  <c r="AF222" i="36"/>
  <c r="AF41" i="22" s="1"/>
  <c r="AD222" i="36"/>
  <c r="AD41" i="22" s="1"/>
  <c r="AB222" i="36"/>
  <c r="AB41" i="22" s="1"/>
  <c r="K193" i="36"/>
  <c r="K12" i="22" s="1"/>
  <c r="AA209" i="36"/>
  <c r="AA28" i="22" s="1"/>
  <c r="C194" i="36"/>
  <c r="C13" i="22" s="1"/>
  <c r="S210" i="36"/>
  <c r="S29" i="22" s="1"/>
  <c r="C187" i="36"/>
  <c r="C6" i="22" s="1"/>
  <c r="S203" i="36"/>
  <c r="S22" i="22" s="1"/>
  <c r="W219" i="36"/>
  <c r="W38" i="22" s="1"/>
  <c r="O196" i="36"/>
  <c r="O15" i="22" s="1"/>
  <c r="C212" i="36"/>
  <c r="C31" i="22" s="1"/>
  <c r="C205" i="36"/>
  <c r="C24" i="22" s="1"/>
  <c r="G221" i="36"/>
  <c r="G40" i="22" s="1"/>
  <c r="P198" i="36"/>
  <c r="P17" i="22" s="1"/>
  <c r="AB192" i="36"/>
  <c r="AB11" i="22" s="1"/>
  <c r="M208" i="36"/>
  <c r="M27" i="22" s="1"/>
  <c r="F224" i="36"/>
  <c r="F43" i="22" s="1"/>
  <c r="D224" i="36"/>
  <c r="D43" i="22" s="1"/>
  <c r="Y224" i="36"/>
  <c r="Y43" i="22" s="1"/>
  <c r="S214" i="36"/>
  <c r="S33" i="22" s="1"/>
  <c r="I214" i="36"/>
  <c r="I33" i="22" s="1"/>
  <c r="G214" i="36"/>
  <c r="G33" i="22" s="1"/>
  <c r="E214" i="36"/>
  <c r="E33" i="22" s="1"/>
  <c r="AB185" i="36"/>
  <c r="AB4" i="22" s="1"/>
  <c r="U201" i="36"/>
  <c r="U20" i="22" s="1"/>
  <c r="G202" i="36"/>
  <c r="G21" i="22" s="1"/>
  <c r="S218" i="36"/>
  <c r="S37" i="22" s="1"/>
  <c r="F195" i="36"/>
  <c r="F14" i="22" s="1"/>
  <c r="AA219" i="36"/>
  <c r="AA38" i="22" s="1"/>
  <c r="M196" i="36"/>
  <c r="M15" i="22" s="1"/>
  <c r="AD212" i="36"/>
  <c r="AD31" i="22" s="1"/>
  <c r="N189" i="36"/>
  <c r="N8" i="22" s="1"/>
  <c r="AD205" i="36"/>
  <c r="AD24" i="22" s="1"/>
  <c r="K221" i="36"/>
  <c r="K40" i="22" s="1"/>
  <c r="Y198" i="36"/>
  <c r="Y17" i="22" s="1"/>
  <c r="I208" i="36"/>
  <c r="I27" i="22" s="1"/>
  <c r="AD216" i="36"/>
  <c r="AD35" i="22" s="1"/>
  <c r="AB216" i="36"/>
  <c r="AB35" i="22" s="1"/>
  <c r="Z216" i="36"/>
  <c r="Z35" i="22" s="1"/>
  <c r="P216" i="36"/>
  <c r="P35" i="22" s="1"/>
  <c r="M206" i="36"/>
  <c r="M25" i="22" s="1"/>
  <c r="K206" i="36"/>
  <c r="K25" i="22" s="1"/>
  <c r="AF206" i="36"/>
  <c r="AF25" i="22" s="1"/>
  <c r="C185" i="36"/>
  <c r="C4" i="22" s="1"/>
  <c r="S201" i="36"/>
  <c r="S20" i="22" s="1"/>
  <c r="AB186" i="36"/>
  <c r="AB5" i="22" s="1"/>
  <c r="M202" i="36"/>
  <c r="M21" i="22" s="1"/>
  <c r="Q218" i="36"/>
  <c r="Q37" i="22" s="1"/>
  <c r="AB211" i="36"/>
  <c r="AB30" i="22" s="1"/>
  <c r="L188" i="36"/>
  <c r="L7" i="22" s="1"/>
  <c r="AB204" i="36"/>
  <c r="AB23" i="22" s="1"/>
  <c r="AA197" i="36"/>
  <c r="AA16" i="22" s="1"/>
  <c r="L213" i="36"/>
  <c r="L32" i="22" s="1"/>
  <c r="AA190" i="36"/>
  <c r="AA9" i="22" s="1"/>
  <c r="X184" i="36"/>
  <c r="X3" i="22" s="1"/>
  <c r="I200" i="36"/>
  <c r="I19" i="22" s="1"/>
  <c r="U223" i="36"/>
  <c r="U42" i="22" s="1"/>
  <c r="S223" i="36"/>
  <c r="S42" i="22" s="1"/>
  <c r="I223" i="36"/>
  <c r="I42" i="22" s="1"/>
  <c r="G223" i="36"/>
  <c r="G42" i="22" s="1"/>
  <c r="L185" i="36"/>
  <c r="L4" i="22" s="1"/>
  <c r="AB210" i="36"/>
  <c r="AB29" i="22" s="1"/>
  <c r="L187" i="36"/>
  <c r="L6" i="22" s="1"/>
  <c r="AB203" i="36"/>
  <c r="AB22" i="22" s="1"/>
  <c r="G196" i="36"/>
  <c r="G15" i="22" s="1"/>
  <c r="L212" i="36"/>
  <c r="L31" i="22" s="1"/>
  <c r="AA189" i="36"/>
  <c r="AA8" i="22" s="1"/>
  <c r="L205" i="36"/>
  <c r="L24" i="22" s="1"/>
  <c r="P221" i="36"/>
  <c r="P40" i="22" s="1"/>
  <c r="F198" i="36"/>
  <c r="F17" i="22" s="1"/>
  <c r="H192" i="36"/>
  <c r="H11" i="22" s="1"/>
  <c r="X208" i="36"/>
  <c r="X27" i="22" s="1"/>
  <c r="T215" i="36"/>
  <c r="T34" i="22" s="1"/>
  <c r="R215" i="36"/>
  <c r="R34" i="22" s="1"/>
  <c r="H215" i="36"/>
  <c r="H34" i="22" s="1"/>
  <c r="F215" i="36"/>
  <c r="F34" i="22" s="1"/>
  <c r="L186" i="36"/>
  <c r="L5" i="22" s="1"/>
  <c r="AB202" i="36"/>
  <c r="AB21" i="22" s="1"/>
  <c r="AF218" i="36"/>
  <c r="AF37" i="22" s="1"/>
  <c r="D195" i="36"/>
  <c r="D14" i="22" s="1"/>
  <c r="L211" i="36"/>
  <c r="L30" i="22" s="1"/>
  <c r="AA188" i="36"/>
  <c r="AA7" i="22" s="1"/>
  <c r="L204" i="36"/>
  <c r="L23" i="22" s="1"/>
  <c r="P220" i="36"/>
  <c r="P39" i="22" s="1"/>
  <c r="E197" i="36"/>
  <c r="E16" i="22" s="1"/>
  <c r="AA213" i="36"/>
  <c r="AA32" i="22" s="1"/>
  <c r="K190" i="36"/>
  <c r="K9" i="22" s="1"/>
  <c r="F184" i="36"/>
  <c r="F3" i="22" s="1"/>
  <c r="AB200" i="31"/>
  <c r="AB19" i="13" s="1"/>
  <c r="AB202" i="31"/>
  <c r="AB21" i="13" s="1"/>
  <c r="AB189" i="31"/>
  <c r="AB8" i="13" s="1"/>
  <c r="AE221" i="31"/>
  <c r="AE40" i="13" s="1"/>
  <c r="AE209" i="31"/>
  <c r="AE28" i="13" s="1"/>
  <c r="AE189" i="31"/>
  <c r="AE8" i="13" s="1"/>
  <c r="AE198" i="31"/>
  <c r="AE17" i="13" s="1"/>
  <c r="AE208" i="31"/>
  <c r="AE27" i="13" s="1"/>
  <c r="AE186" i="31"/>
  <c r="AE5" i="13" s="1"/>
  <c r="X207" i="36"/>
  <c r="X26" i="22" s="1"/>
  <c r="V207" i="36"/>
  <c r="V26" i="22" s="1"/>
  <c r="T207" i="36"/>
  <c r="T26" i="22" s="1"/>
  <c r="R207" i="36"/>
  <c r="R26" i="22" s="1"/>
  <c r="C183" i="36"/>
  <c r="C2" i="22" s="1"/>
  <c r="AE183" i="36"/>
  <c r="AE2" i="22" s="1"/>
  <c r="AC183" i="36"/>
  <c r="AC2" i="22" s="1"/>
  <c r="AA183" i="36"/>
  <c r="AA2" i="22" s="1"/>
  <c r="W193" i="36"/>
  <c r="W12" i="22" s="1"/>
  <c r="H209" i="36"/>
  <c r="H28" i="22" s="1"/>
  <c r="O194" i="36"/>
  <c r="O13" i="22" s="1"/>
  <c r="AE210" i="36"/>
  <c r="AE29" i="22" s="1"/>
  <c r="O187" i="36"/>
  <c r="O6" i="22" s="1"/>
  <c r="G203" i="36"/>
  <c r="G22" i="22" s="1"/>
  <c r="D219" i="36"/>
  <c r="D38" i="22" s="1"/>
  <c r="T220" i="36"/>
  <c r="T39" i="22" s="1"/>
  <c r="W213" i="36"/>
  <c r="W32" i="22" s="1"/>
  <c r="G190" i="36"/>
  <c r="G9" i="22" s="1"/>
  <c r="J184" i="36"/>
  <c r="J3" i="22" s="1"/>
  <c r="Z200" i="36"/>
  <c r="Z19" i="22" s="1"/>
  <c r="AF199" i="36"/>
  <c r="AF18" i="22" s="1"/>
  <c r="AD199" i="36"/>
  <c r="AD18" i="22" s="1"/>
  <c r="AB199" i="36"/>
  <c r="AB18" i="22" s="1"/>
  <c r="Z199" i="36"/>
  <c r="Z18" i="22" s="1"/>
  <c r="I217" i="36"/>
  <c r="I36" i="22" s="1"/>
  <c r="G217" i="36"/>
  <c r="G36" i="22" s="1"/>
  <c r="E217" i="36"/>
  <c r="E36" i="22" s="1"/>
  <c r="C217" i="36"/>
  <c r="C36" i="22" s="1"/>
  <c r="AA193" i="36"/>
  <c r="AA12" i="22" s="1"/>
  <c r="L209" i="36"/>
  <c r="L28" i="22" s="1"/>
  <c r="S194" i="36"/>
  <c r="S13" i="22" s="1"/>
  <c r="D210" i="36"/>
  <c r="D29" i="22" s="1"/>
  <c r="S187" i="36"/>
  <c r="S6" i="22" s="1"/>
  <c r="D203" i="36"/>
  <c r="D22" i="22" s="1"/>
  <c r="H219" i="36"/>
  <c r="H38" i="22" s="1"/>
  <c r="F196" i="36"/>
  <c r="F15" i="22" s="1"/>
  <c r="S212" i="36"/>
  <c r="S31" i="22" s="1"/>
  <c r="C189" i="36"/>
  <c r="C8" i="22" s="1"/>
  <c r="S205" i="36"/>
  <c r="S24" i="22" s="1"/>
  <c r="W221" i="36"/>
  <c r="W40" i="22" s="1"/>
  <c r="D198" i="36"/>
  <c r="D17" i="22" s="1"/>
  <c r="M192" i="36"/>
  <c r="M11" i="22" s="1"/>
  <c r="AC208" i="36"/>
  <c r="AC27" i="22" s="1"/>
  <c r="O191" i="36"/>
  <c r="O10" i="22" s="1"/>
  <c r="M191" i="36"/>
  <c r="M10" i="22" s="1"/>
  <c r="K191" i="36"/>
  <c r="K10" i="22" s="1"/>
  <c r="AA185" i="36"/>
  <c r="AA4" i="22" s="1"/>
  <c r="L201" i="36"/>
  <c r="L20" i="22" s="1"/>
  <c r="S186" i="36"/>
  <c r="S5" i="22" s="1"/>
  <c r="D202" i="36"/>
  <c r="D21" i="22" s="1"/>
  <c r="H218" i="36"/>
  <c r="H37" i="22" s="1"/>
  <c r="K195" i="36"/>
  <c r="K14" i="22" s="1"/>
  <c r="S211" i="36"/>
  <c r="S30" i="22" s="1"/>
  <c r="C188" i="36"/>
  <c r="C7" i="22" s="1"/>
  <c r="S204" i="36"/>
  <c r="S23" i="22" s="1"/>
  <c r="W220" i="36"/>
  <c r="W39" i="22" s="1"/>
  <c r="D197" i="36"/>
  <c r="D16" i="22" s="1"/>
  <c r="C213" i="36"/>
  <c r="C32" i="22" s="1"/>
  <c r="R190" i="36"/>
  <c r="R9" i="22" s="1"/>
  <c r="M184" i="36"/>
  <c r="M3" i="22" s="1"/>
  <c r="AC200" i="36"/>
  <c r="AC19" i="22" s="1"/>
  <c r="C222" i="36"/>
  <c r="C41" i="22" s="1"/>
  <c r="X222" i="36"/>
  <c r="X41" i="22" s="1"/>
  <c r="V222" i="36"/>
  <c r="V41" i="22" s="1"/>
  <c r="T222" i="36"/>
  <c r="T41" i="22" s="1"/>
  <c r="Q209" i="36"/>
  <c r="Q28" i="22" s="1"/>
  <c r="X194" i="36"/>
  <c r="X13" i="22" s="1"/>
  <c r="I210" i="36"/>
  <c r="I29" i="22" s="1"/>
  <c r="X187" i="36"/>
  <c r="X6" i="22" s="1"/>
  <c r="I203" i="36"/>
  <c r="I22" i="22" s="1"/>
  <c r="U219" i="36"/>
  <c r="U38" i="22" s="1"/>
  <c r="X212" i="36"/>
  <c r="X31" i="22" s="1"/>
  <c r="H189" i="36"/>
  <c r="H8" i="22" s="1"/>
  <c r="P190" i="36"/>
  <c r="P9" i="22" s="1"/>
  <c r="AE224" i="36"/>
  <c r="AE43" i="22" s="1"/>
  <c r="AC224" i="36"/>
  <c r="AC43" i="22" s="1"/>
  <c r="AA224" i="36"/>
  <c r="AA43" i="22" s="1"/>
  <c r="Q224" i="36"/>
  <c r="Q43" i="22" s="1"/>
  <c r="K214" i="36"/>
  <c r="K33" i="22" s="1"/>
  <c r="AF214" i="36"/>
  <c r="AF33" i="22" s="1"/>
  <c r="AD214" i="36"/>
  <c r="AD33" i="22" s="1"/>
  <c r="AB214" i="36"/>
  <c r="AB33" i="22" s="1"/>
  <c r="C193" i="36"/>
  <c r="C12" i="22" s="1"/>
  <c r="S209" i="36"/>
  <c r="S28" i="22" s="1"/>
  <c r="AB194" i="36"/>
  <c r="AB13" i="22" s="1"/>
  <c r="M210" i="36"/>
  <c r="M29" i="22" s="1"/>
  <c r="AB187" i="36"/>
  <c r="AB6" i="22" s="1"/>
  <c r="M203" i="36"/>
  <c r="M22" i="22" s="1"/>
  <c r="Q219" i="36"/>
  <c r="Q38" i="22" s="1"/>
  <c r="AB196" i="36"/>
  <c r="AB15" i="22" s="1"/>
  <c r="AB212" i="36"/>
  <c r="AB31" i="22" s="1"/>
  <c r="L189" i="36"/>
  <c r="L8" i="22" s="1"/>
  <c r="AB205" i="36"/>
  <c r="AB24" i="22" s="1"/>
  <c r="AF221" i="36"/>
  <c r="AF40" i="22" s="1"/>
  <c r="V192" i="36"/>
  <c r="V11" i="22" s="1"/>
  <c r="G208" i="36"/>
  <c r="G27" i="22" s="1"/>
  <c r="V216" i="36"/>
  <c r="V35" i="22" s="1"/>
  <c r="T216" i="36"/>
  <c r="T35" i="22" s="1"/>
  <c r="R216" i="36"/>
  <c r="R35" i="22" s="1"/>
  <c r="H216" i="36"/>
  <c r="H35" i="22" s="1"/>
  <c r="E206" i="36"/>
  <c r="E25" i="22" s="1"/>
  <c r="C206" i="36"/>
  <c r="C25" i="22" s="1"/>
  <c r="X206" i="36"/>
  <c r="X25" i="22" s="1"/>
  <c r="I201" i="36"/>
  <c r="I20" i="22" s="1"/>
  <c r="Z186" i="36"/>
  <c r="Z5" i="22" s="1"/>
  <c r="K202" i="36"/>
  <c r="K21" i="22" s="1"/>
  <c r="O218" i="36"/>
  <c r="O37" i="22" s="1"/>
  <c r="R195" i="36"/>
  <c r="R14" i="22" s="1"/>
  <c r="Z211" i="36"/>
  <c r="Z30" i="22" s="1"/>
  <c r="Z204" i="36"/>
  <c r="Z23" i="22" s="1"/>
  <c r="AD220" i="36"/>
  <c r="AD39" i="22" s="1"/>
  <c r="C197" i="36"/>
  <c r="C16" i="22" s="1"/>
  <c r="Q190" i="36"/>
  <c r="Q9" i="22" s="1"/>
  <c r="G200" i="36"/>
  <c r="G19" i="22" s="1"/>
  <c r="M223" i="36"/>
  <c r="M42" i="22" s="1"/>
  <c r="K223" i="36"/>
  <c r="K42" i="22" s="1"/>
  <c r="AF223" i="36"/>
  <c r="AF42" i="22" s="1"/>
  <c r="AD223" i="36"/>
  <c r="AD42" i="22" s="1"/>
  <c r="C209" i="36"/>
  <c r="C28" i="22" s="1"/>
  <c r="Z210" i="36"/>
  <c r="Z29" i="22" s="1"/>
  <c r="J187" i="36"/>
  <c r="J6" i="22" s="1"/>
  <c r="Z203" i="36"/>
  <c r="Z22" i="22" s="1"/>
  <c r="AD219" i="36"/>
  <c r="AD38" i="22" s="1"/>
  <c r="Q189" i="36"/>
  <c r="Q8" i="22" s="1"/>
  <c r="F221" i="36"/>
  <c r="F40" i="22" s="1"/>
  <c r="F192" i="36"/>
  <c r="F11" i="22" s="1"/>
  <c r="V208" i="36"/>
  <c r="V27" i="22" s="1"/>
  <c r="L215" i="36"/>
  <c r="L34" i="22" s="1"/>
  <c r="J215" i="36"/>
  <c r="J34" i="22" s="1"/>
  <c r="AE215" i="36"/>
  <c r="AE34" i="22" s="1"/>
  <c r="C201" i="36"/>
  <c r="C20" i="22" s="1"/>
  <c r="Z202" i="36"/>
  <c r="Z21" i="22" s="1"/>
  <c r="AD218" i="36"/>
  <c r="AD37" i="22" s="1"/>
  <c r="Y195" i="36"/>
  <c r="Y14" i="22" s="1"/>
  <c r="J211" i="36"/>
  <c r="J30" i="22" s="1"/>
  <c r="Q188" i="36"/>
  <c r="Q7" i="22" s="1"/>
  <c r="J204" i="36"/>
  <c r="J23" i="22" s="1"/>
  <c r="N220" i="36"/>
  <c r="N39" i="22" s="1"/>
  <c r="L197" i="36"/>
  <c r="L16" i="22" s="1"/>
  <c r="I213" i="36"/>
  <c r="I32" i="22" s="1"/>
  <c r="D184" i="36"/>
  <c r="D3" i="22" s="1"/>
  <c r="T200" i="36"/>
  <c r="T19" i="22" s="1"/>
  <c r="AE199" i="31"/>
  <c r="AE18" i="13" s="1"/>
  <c r="AE223" i="31"/>
  <c r="AE42" i="13" s="1"/>
  <c r="AE194" i="31"/>
  <c r="AE13" i="13" s="1"/>
  <c r="AE204" i="31"/>
  <c r="AE23" i="13" s="1"/>
  <c r="P207" i="36"/>
  <c r="P26" i="22" s="1"/>
  <c r="N207" i="36"/>
  <c r="N26" i="22" s="1"/>
  <c r="L207" i="36"/>
  <c r="L26" i="22" s="1"/>
  <c r="J207" i="36"/>
  <c r="J26" i="22" s="1"/>
  <c r="Y183" i="36"/>
  <c r="Y2" i="22" s="1"/>
  <c r="W183" i="36"/>
  <c r="W2" i="22" s="1"/>
  <c r="U183" i="36"/>
  <c r="U2" i="22" s="1"/>
  <c r="S183" i="36"/>
  <c r="S2" i="22" s="1"/>
  <c r="U193" i="36"/>
  <c r="U12" i="22" s="1"/>
  <c r="F209" i="36"/>
  <c r="F28" i="22" s="1"/>
  <c r="M194" i="36"/>
  <c r="M13" i="22" s="1"/>
  <c r="AC195" i="36"/>
  <c r="AC14" i="22" s="1"/>
  <c r="F211" i="36"/>
  <c r="F30" i="22" s="1"/>
  <c r="U188" i="36"/>
  <c r="U7" i="22" s="1"/>
  <c r="F204" i="36"/>
  <c r="F23" i="22" s="1"/>
  <c r="S197" i="36"/>
  <c r="S16" i="22" s="1"/>
  <c r="U213" i="36"/>
  <c r="U32" i="22" s="1"/>
  <c r="E190" i="36"/>
  <c r="E9" i="22" s="1"/>
  <c r="AE184" i="36"/>
  <c r="AE3" i="22" s="1"/>
  <c r="P200" i="36"/>
  <c r="P19" i="22" s="1"/>
  <c r="X199" i="36"/>
  <c r="X18" i="22" s="1"/>
  <c r="V199" i="36"/>
  <c r="V18" i="22" s="1"/>
  <c r="T199" i="36"/>
  <c r="T18" i="22" s="1"/>
  <c r="R199" i="36"/>
  <c r="R18" i="22" s="1"/>
  <c r="AF217" i="36"/>
  <c r="AF36" i="22" s="1"/>
  <c r="AD217" i="36"/>
  <c r="AD36" i="22" s="1"/>
  <c r="AB217" i="36"/>
  <c r="AB36" i="22" s="1"/>
  <c r="Z217" i="36"/>
  <c r="Z36" i="22" s="1"/>
  <c r="Q193" i="36"/>
  <c r="Q12" i="22" s="1"/>
  <c r="I194" i="36"/>
  <c r="I13" i="22" s="1"/>
  <c r="I187" i="36"/>
  <c r="I6" i="22" s="1"/>
  <c r="F219" i="36"/>
  <c r="F38" i="22" s="1"/>
  <c r="L196" i="36"/>
  <c r="L15" i="22" s="1"/>
  <c r="I212" i="36"/>
  <c r="I31" i="22" s="1"/>
  <c r="X189" i="36"/>
  <c r="X8" i="22" s="1"/>
  <c r="Q205" i="36"/>
  <c r="Q24" i="22" s="1"/>
  <c r="AF190" i="36"/>
  <c r="AF9" i="22" s="1"/>
  <c r="K192" i="36"/>
  <c r="K11" i="22" s="1"/>
  <c r="G191" i="36"/>
  <c r="G10" i="22" s="1"/>
  <c r="E191" i="36"/>
  <c r="E10" i="22" s="1"/>
  <c r="C191" i="36"/>
  <c r="C10" i="22" s="1"/>
  <c r="Q185" i="36"/>
  <c r="Q4" i="22" s="1"/>
  <c r="J201" i="36"/>
  <c r="J20" i="22" s="1"/>
  <c r="I186" i="36"/>
  <c r="I5" i="22" s="1"/>
  <c r="Y202" i="36"/>
  <c r="Y21" i="22" s="1"/>
  <c r="F218" i="36"/>
  <c r="F37" i="22" s="1"/>
  <c r="I211" i="36"/>
  <c r="I30" i="22" s="1"/>
  <c r="X188" i="36"/>
  <c r="X7" i="22" s="1"/>
  <c r="I204" i="36"/>
  <c r="I23" i="22" s="1"/>
  <c r="U220" i="36"/>
  <c r="U39" i="22" s="1"/>
  <c r="K197" i="36"/>
  <c r="K16" i="22" s="1"/>
  <c r="AC221" i="36"/>
  <c r="AC40" i="22" s="1"/>
  <c r="O198" i="36"/>
  <c r="O17" i="22" s="1"/>
  <c r="K184" i="36"/>
  <c r="K3" i="22" s="1"/>
  <c r="Z222" i="36"/>
  <c r="Z41" i="22" s="1"/>
  <c r="P222" i="36"/>
  <c r="P41" i="22" s="1"/>
  <c r="N222" i="36"/>
  <c r="N41" i="22" s="1"/>
  <c r="L222" i="36"/>
  <c r="L41" i="22" s="1"/>
  <c r="AD193" i="36"/>
  <c r="AD12" i="22" s="1"/>
  <c r="O209" i="36"/>
  <c r="O28" i="22" s="1"/>
  <c r="V194" i="36"/>
  <c r="V13" i="22" s="1"/>
  <c r="G210" i="36"/>
  <c r="G29" i="22" s="1"/>
  <c r="O203" i="36"/>
  <c r="O22" i="22" s="1"/>
  <c r="AD188" i="36"/>
  <c r="AD7" i="22" s="1"/>
  <c r="O204" i="36"/>
  <c r="O23" i="22" s="1"/>
  <c r="AA220" i="36"/>
  <c r="AA39" i="22" s="1"/>
  <c r="J197" i="36"/>
  <c r="J16" i="22" s="1"/>
  <c r="AD213" i="36"/>
  <c r="AD32" i="22" s="1"/>
  <c r="N190" i="36"/>
  <c r="N9" i="22" s="1"/>
  <c r="I184" i="36"/>
  <c r="I3" i="22" s="1"/>
  <c r="Y200" i="36"/>
  <c r="Y19" i="22" s="1"/>
  <c r="W224" i="36"/>
  <c r="W43" i="22" s="1"/>
  <c r="U224" i="36"/>
  <c r="U43" i="22" s="1"/>
  <c r="S224" i="36"/>
  <c r="S43" i="22" s="1"/>
  <c r="I224" i="36"/>
  <c r="I43" i="22" s="1"/>
  <c r="C214" i="36"/>
  <c r="C33" i="22" s="1"/>
  <c r="X214" i="36"/>
  <c r="X33" i="22" s="1"/>
  <c r="V214" i="36"/>
  <c r="V33" i="22" s="1"/>
  <c r="T214" i="36"/>
  <c r="T33" i="22" s="1"/>
  <c r="X193" i="36"/>
  <c r="X12" i="22" s="1"/>
  <c r="I209" i="36"/>
  <c r="I28" i="22" s="1"/>
  <c r="Z194" i="36"/>
  <c r="Z13" i="22" s="1"/>
  <c r="K210" i="36"/>
  <c r="K29" i="22" s="1"/>
  <c r="Z187" i="36"/>
  <c r="Z6" i="22" s="1"/>
  <c r="K203" i="36"/>
  <c r="K22" i="22" s="1"/>
  <c r="O219" i="36"/>
  <c r="O38" i="22" s="1"/>
  <c r="D196" i="36"/>
  <c r="D15" i="22" s="1"/>
  <c r="Z212" i="36"/>
  <c r="Z31" i="22" s="1"/>
  <c r="J189" i="36"/>
  <c r="J8" i="22" s="1"/>
  <c r="Z205" i="36"/>
  <c r="Z24" i="22" s="1"/>
  <c r="V221" i="36"/>
  <c r="V40" i="22" s="1"/>
  <c r="Z198" i="36"/>
  <c r="Z17" i="22" s="1"/>
  <c r="E208" i="36"/>
  <c r="E27" i="22" s="1"/>
  <c r="N216" i="36"/>
  <c r="N35" i="22" s="1"/>
  <c r="L216" i="36"/>
  <c r="L35" i="22" s="1"/>
  <c r="J216" i="36"/>
  <c r="J35" i="22" s="1"/>
  <c r="AD206" i="36"/>
  <c r="AD25" i="22" s="1"/>
  <c r="AB206" i="36"/>
  <c r="AB25" i="22" s="1"/>
  <c r="Z206" i="36"/>
  <c r="Z25" i="22" s="1"/>
  <c r="P206" i="36"/>
  <c r="P25" i="22" s="1"/>
  <c r="V185" i="36"/>
  <c r="V4" i="22" s="1"/>
  <c r="G201" i="36"/>
  <c r="G20" i="22" s="1"/>
  <c r="P186" i="36"/>
  <c r="P5" i="22" s="1"/>
  <c r="AF202" i="36"/>
  <c r="AF21" i="22" s="1"/>
  <c r="M218" i="36"/>
  <c r="M37" i="22" s="1"/>
  <c r="AE195" i="36"/>
  <c r="AE14" i="22" s="1"/>
  <c r="P211" i="36"/>
  <c r="P30" i="22" s="1"/>
  <c r="AE188" i="36"/>
  <c r="AE7" i="22" s="1"/>
  <c r="P204" i="36"/>
  <c r="P23" i="22" s="1"/>
  <c r="X205" i="36"/>
  <c r="X24" i="22" s="1"/>
  <c r="E221" i="36"/>
  <c r="E40" i="22" s="1"/>
  <c r="U198" i="36"/>
  <c r="U17" i="22" s="1"/>
  <c r="T184" i="36"/>
  <c r="T3" i="22" s="1"/>
  <c r="E200" i="36"/>
  <c r="E19" i="22" s="1"/>
  <c r="E223" i="36"/>
  <c r="E42" i="22" s="1"/>
  <c r="C223" i="36"/>
  <c r="C42" i="22" s="1"/>
  <c r="X223" i="36"/>
  <c r="X42" i="22" s="1"/>
  <c r="V223" i="36"/>
  <c r="V42" i="22" s="1"/>
  <c r="H193" i="36"/>
  <c r="H12" i="22" s="1"/>
  <c r="X209" i="36"/>
  <c r="X28" i="22" s="1"/>
  <c r="AE194" i="36"/>
  <c r="AE13" i="22" s="1"/>
  <c r="P210" i="36"/>
  <c r="P29" i="22" s="1"/>
  <c r="AE187" i="36"/>
  <c r="AE6" i="22" s="1"/>
  <c r="P203" i="36"/>
  <c r="P22" i="22" s="1"/>
  <c r="T219" i="36"/>
  <c r="T38" i="22" s="1"/>
  <c r="N197" i="36"/>
  <c r="N16" i="22" s="1"/>
  <c r="H213" i="36"/>
  <c r="H32" i="22" s="1"/>
  <c r="W190" i="36"/>
  <c r="W9" i="22" s="1"/>
  <c r="D192" i="36"/>
  <c r="D11" i="22" s="1"/>
  <c r="D215" i="36"/>
  <c r="D34" i="22" s="1"/>
  <c r="Y215" i="36"/>
  <c r="Y34" i="22" s="1"/>
  <c r="W215" i="36"/>
  <c r="W34" i="22" s="1"/>
  <c r="H185" i="36"/>
  <c r="H4" i="22" s="1"/>
  <c r="X201" i="36"/>
  <c r="X20" i="22" s="1"/>
  <c r="AE186" i="36"/>
  <c r="AE5" i="22" s="1"/>
  <c r="P202" i="36"/>
  <c r="P21" i="22" s="1"/>
  <c r="AB218" i="36"/>
  <c r="AB37" i="22" s="1"/>
  <c r="O195" i="36"/>
  <c r="O14" i="22" s="1"/>
  <c r="O211" i="36"/>
  <c r="O30" i="22" s="1"/>
  <c r="O188" i="36"/>
  <c r="O7" i="22" s="1"/>
  <c r="W189" i="36"/>
  <c r="W8" i="22" s="1"/>
  <c r="H205" i="36"/>
  <c r="H24" i="22" s="1"/>
  <c r="T221" i="36"/>
  <c r="T40" i="22" s="1"/>
  <c r="E198" i="36"/>
  <c r="E17" i="22" s="1"/>
  <c r="Z208" i="36"/>
  <c r="Z27" i="22" s="1"/>
  <c r="H207" i="36"/>
  <c r="H26" i="22" s="1"/>
  <c r="F207" i="36"/>
  <c r="F26" i="22" s="1"/>
  <c r="D207" i="36"/>
  <c r="D26" i="22" s="1"/>
  <c r="Y207" i="36"/>
  <c r="Y26" i="22" s="1"/>
  <c r="Q183" i="36"/>
  <c r="Q2" i="22" s="1"/>
  <c r="O183" i="36"/>
  <c r="O2" i="22" s="1"/>
  <c r="M183" i="36"/>
  <c r="M2" i="22" s="1"/>
  <c r="K183" i="36"/>
  <c r="K2" i="22" s="1"/>
  <c r="AB201" i="36"/>
  <c r="AB20" i="22" s="1"/>
  <c r="D186" i="36"/>
  <c r="D5" i="22" s="1"/>
  <c r="T202" i="36"/>
  <c r="T21" i="22" s="1"/>
  <c r="AA195" i="36"/>
  <c r="AA14" i="22" s="1"/>
  <c r="D211" i="36"/>
  <c r="D30" i="22" s="1"/>
  <c r="S188" i="36"/>
  <c r="S7" i="22" s="1"/>
  <c r="D204" i="36"/>
  <c r="D23" i="22" s="1"/>
  <c r="H220" i="36"/>
  <c r="H39" i="22" s="1"/>
  <c r="Y197" i="36"/>
  <c r="Y16" i="22" s="1"/>
  <c r="S213" i="36"/>
  <c r="S32" i="22" s="1"/>
  <c r="C190" i="36"/>
  <c r="C9" i="22" s="1"/>
  <c r="AC184" i="36"/>
  <c r="AC3" i="22" s="1"/>
  <c r="N200" i="36"/>
  <c r="N19" i="22" s="1"/>
  <c r="P199" i="36"/>
  <c r="P18" i="22" s="1"/>
  <c r="N199" i="36"/>
  <c r="N18" i="22" s="1"/>
  <c r="L199" i="36"/>
  <c r="L18" i="22" s="1"/>
  <c r="J199" i="36"/>
  <c r="J18" i="22" s="1"/>
  <c r="X217" i="36"/>
  <c r="X36" i="22" s="1"/>
  <c r="V217" i="36"/>
  <c r="V36" i="22" s="1"/>
  <c r="T217" i="36"/>
  <c r="T36" i="22" s="1"/>
  <c r="R217" i="36"/>
  <c r="R36" i="22" s="1"/>
  <c r="O193" i="36"/>
  <c r="O12" i="22" s="1"/>
  <c r="AE209" i="36"/>
  <c r="AE28" i="22" s="1"/>
  <c r="G194" i="36"/>
  <c r="G13" i="22" s="1"/>
  <c r="W210" i="36"/>
  <c r="W29" i="22" s="1"/>
  <c r="G187" i="36"/>
  <c r="G6" i="22" s="1"/>
  <c r="AE203" i="36"/>
  <c r="AE22" i="22" s="1"/>
  <c r="AB219" i="36"/>
  <c r="AB38" i="22" s="1"/>
  <c r="AE204" i="36"/>
  <c r="AE23" i="22" s="1"/>
  <c r="L220" i="36"/>
  <c r="L39" i="22" s="1"/>
  <c r="Z197" i="36"/>
  <c r="Z16" i="22" s="1"/>
  <c r="O213" i="36"/>
  <c r="O32" i="22" s="1"/>
  <c r="AD190" i="36"/>
  <c r="AD9" i="22" s="1"/>
  <c r="R200" i="36"/>
  <c r="R19" i="22" s="1"/>
  <c r="AF191" i="36"/>
  <c r="AF10" i="22" s="1"/>
  <c r="AD191" i="36"/>
  <c r="AD10" i="22" s="1"/>
  <c r="AB191" i="36"/>
  <c r="AB10" i="22" s="1"/>
  <c r="Z191" i="36"/>
  <c r="Z10" i="22" s="1"/>
  <c r="O185" i="36"/>
  <c r="O4" i="22" s="1"/>
  <c r="AE201" i="36"/>
  <c r="AE20" i="22" s="1"/>
  <c r="G186" i="36"/>
  <c r="G5" i="22" s="1"/>
  <c r="W202" i="36"/>
  <c r="W21" i="22" s="1"/>
  <c r="D218" i="36"/>
  <c r="D37" i="22" s="1"/>
  <c r="V195" i="36"/>
  <c r="V14" i="22" s="1"/>
  <c r="W211" i="36"/>
  <c r="W30" i="22" s="1"/>
  <c r="AC196" i="36"/>
  <c r="AC15" i="22" s="1"/>
  <c r="O212" i="36"/>
  <c r="O31" i="22" s="1"/>
  <c r="AD189" i="36"/>
  <c r="AD8" i="22" s="1"/>
  <c r="O205" i="36"/>
  <c r="O24" i="22" s="1"/>
  <c r="AA221" i="36"/>
  <c r="AA40" i="22" s="1"/>
  <c r="K198" i="36"/>
  <c r="K17" i="22" s="1"/>
  <c r="I192" i="36"/>
  <c r="I11" i="22" s="1"/>
  <c r="R222" i="36"/>
  <c r="R41" i="22" s="1"/>
  <c r="H222" i="36"/>
  <c r="H41" i="22" s="1"/>
  <c r="F222" i="36"/>
  <c r="F41" i="22" s="1"/>
  <c r="D222" i="36"/>
  <c r="D41" i="22" s="1"/>
  <c r="AB193" i="36"/>
  <c r="AB12" i="22" s="1"/>
  <c r="AC209" i="36"/>
  <c r="AC28" i="22" s="1"/>
  <c r="AC202" i="36"/>
  <c r="AC21" i="22" s="1"/>
  <c r="J218" i="36"/>
  <c r="J37" i="22" s="1"/>
  <c r="E195" i="36"/>
  <c r="E14" i="22" s="1"/>
  <c r="M211" i="36"/>
  <c r="M30" i="22" s="1"/>
  <c r="AB188" i="36"/>
  <c r="AB7" i="22" s="1"/>
  <c r="M204" i="36"/>
  <c r="M23" i="22" s="1"/>
  <c r="Q220" i="36"/>
  <c r="Q39" i="22" s="1"/>
  <c r="Q197" i="36"/>
  <c r="Q16" i="22" s="1"/>
  <c r="AB213" i="36"/>
  <c r="AB32" i="22" s="1"/>
  <c r="G184" i="36"/>
  <c r="G3" i="22" s="1"/>
  <c r="W200" i="36"/>
  <c r="W19" i="22" s="1"/>
  <c r="O224" i="36"/>
  <c r="O43" i="22" s="1"/>
  <c r="M224" i="36"/>
  <c r="M43" i="22" s="1"/>
  <c r="K224" i="36"/>
  <c r="K43" i="22" s="1"/>
  <c r="AF224" i="36"/>
  <c r="AF43" i="22" s="1"/>
  <c r="Z214" i="36"/>
  <c r="Z33" i="22" s="1"/>
  <c r="P214" i="36"/>
  <c r="P33" i="22" s="1"/>
  <c r="N214" i="36"/>
  <c r="N33" i="22" s="1"/>
  <c r="L214" i="36"/>
  <c r="L33" i="22" s="1"/>
  <c r="G209" i="36"/>
  <c r="G28" i="22" s="1"/>
  <c r="P194" i="36"/>
  <c r="P13" i="22" s="1"/>
  <c r="P187" i="36"/>
  <c r="P6" i="22" s="1"/>
  <c r="M219" i="36"/>
  <c r="M38" i="22" s="1"/>
  <c r="K196" i="36"/>
  <c r="K15" i="22" s="1"/>
  <c r="P212" i="36"/>
  <c r="P31" i="22" s="1"/>
  <c r="AD197" i="36"/>
  <c r="AD16" i="22" s="1"/>
  <c r="X213" i="36"/>
  <c r="X32" i="22" s="1"/>
  <c r="H190" i="36"/>
  <c r="H9" i="22" s="1"/>
  <c r="AA200" i="36"/>
  <c r="AA19" i="22" s="1"/>
  <c r="F216" i="36"/>
  <c r="F35" i="22" s="1"/>
  <c r="D216" i="36"/>
  <c r="D35" i="22" s="1"/>
  <c r="Y216" i="36"/>
  <c r="Y35" i="22" s="1"/>
  <c r="V206" i="36"/>
  <c r="V25" i="22" s="1"/>
  <c r="T206" i="36"/>
  <c r="T25" i="22" s="1"/>
  <c r="R206" i="36"/>
  <c r="R25" i="22" s="1"/>
  <c r="H206" i="36"/>
  <c r="H25" i="22" s="1"/>
  <c r="T185" i="36"/>
  <c r="T4" i="22" s="1"/>
  <c r="M201" i="36"/>
  <c r="M20" i="22" s="1"/>
  <c r="N186" i="36"/>
  <c r="N5" i="22" s="1"/>
  <c r="AD202" i="36"/>
  <c r="AD21" i="22" s="1"/>
  <c r="K218" i="36"/>
  <c r="K37" i="22" s="1"/>
  <c r="S219" i="36"/>
  <c r="S38" i="22" s="1"/>
  <c r="E196" i="36"/>
  <c r="E15" i="22" s="1"/>
  <c r="F189" i="36"/>
  <c r="F8" i="22" s="1"/>
  <c r="V205" i="36"/>
  <c r="V24" i="22" s="1"/>
  <c r="C221" i="36"/>
  <c r="C40" i="22" s="1"/>
  <c r="L198" i="36"/>
  <c r="L17" i="22" s="1"/>
  <c r="Z192" i="36"/>
  <c r="Z11" i="22" s="1"/>
  <c r="K208" i="36"/>
  <c r="K27" i="22" s="1"/>
  <c r="AB223" i="36"/>
  <c r="AB42" i="22" s="1"/>
  <c r="Z223" i="36"/>
  <c r="Z42" i="22" s="1"/>
  <c r="P223" i="36"/>
  <c r="P42" i="22" s="1"/>
  <c r="N223" i="36"/>
  <c r="N42" i="22" s="1"/>
  <c r="F193" i="36"/>
  <c r="F12" i="22" s="1"/>
  <c r="AC194" i="36"/>
  <c r="AC13" i="22" s="1"/>
  <c r="N210" i="36"/>
  <c r="N29" i="22" s="1"/>
  <c r="F188" i="36"/>
  <c r="F7" i="22" s="1"/>
  <c r="V204" i="36"/>
  <c r="V23" i="22" s="1"/>
  <c r="C220" i="36"/>
  <c r="C39" i="22" s="1"/>
  <c r="I197" i="36"/>
  <c r="I16" i="22" s="1"/>
  <c r="F213" i="36"/>
  <c r="F32" i="22" s="1"/>
  <c r="U190" i="36"/>
  <c r="U9" i="22" s="1"/>
  <c r="Z184" i="36"/>
  <c r="Z3" i="22" s="1"/>
  <c r="K200" i="36"/>
  <c r="K19" i="22" s="1"/>
  <c r="AC215" i="36"/>
  <c r="AC34" i="22" s="1"/>
  <c r="AA215" i="36"/>
  <c r="AA34" i="22" s="1"/>
  <c r="Q215" i="36"/>
  <c r="Q34" i="22" s="1"/>
  <c r="O215" i="36"/>
  <c r="O34" i="22" s="1"/>
  <c r="F185" i="36"/>
  <c r="F4" i="22" s="1"/>
  <c r="V201" i="36"/>
  <c r="V20" i="22" s="1"/>
  <c r="AC186" i="36"/>
  <c r="AC5" i="22" s="1"/>
  <c r="N202" i="36"/>
  <c r="N21" i="22" s="1"/>
  <c r="C219" i="36"/>
  <c r="C38" i="22" s="1"/>
  <c r="Q196" i="36"/>
  <c r="Q15" i="22" s="1"/>
  <c r="F212" i="36"/>
  <c r="F31" i="22" s="1"/>
  <c r="U189" i="36"/>
  <c r="U8" i="22" s="1"/>
  <c r="F205" i="36"/>
  <c r="F24" i="22" s="1"/>
  <c r="R221" i="36"/>
  <c r="R40" i="22" s="1"/>
  <c r="J198" i="36"/>
  <c r="J17" i="22" s="1"/>
  <c r="AE192" i="36"/>
  <c r="AE11" i="22" s="1"/>
  <c r="P208" i="36"/>
  <c r="P27" i="22" s="1"/>
  <c r="AE207" i="36"/>
  <c r="AE26" i="22" s="1"/>
  <c r="AC207" i="36"/>
  <c r="AC26" i="22" s="1"/>
  <c r="AA207" i="36"/>
  <c r="AA26" i="22" s="1"/>
  <c r="Q207" i="36"/>
  <c r="Q26" i="22" s="1"/>
  <c r="I183" i="36"/>
  <c r="I2" i="22" s="1"/>
  <c r="G183" i="36"/>
  <c r="G2" i="22" s="1"/>
  <c r="E183" i="36"/>
  <c r="E2" i="22" s="1"/>
  <c r="J185" i="36"/>
  <c r="J4" i="22" s="1"/>
  <c r="Z201" i="36"/>
  <c r="Z20" i="22" s="1"/>
  <c r="Y186" i="36"/>
  <c r="Y5" i="22" s="1"/>
  <c r="V218" i="36"/>
  <c r="V37" i="22" s="1"/>
  <c r="Q195" i="36"/>
  <c r="Q14" i="22" s="1"/>
  <c r="Y211" i="36"/>
  <c r="Y30" i="22" s="1"/>
  <c r="I188" i="36"/>
  <c r="I7" i="22" s="1"/>
  <c r="F220" i="36"/>
  <c r="F39" i="22" s="1"/>
  <c r="AE198" i="36"/>
  <c r="AE17" i="22" s="1"/>
  <c r="AA184" i="36"/>
  <c r="AA3" i="22" s="1"/>
  <c r="H199" i="36"/>
  <c r="H18" i="22" s="1"/>
  <c r="F199" i="36"/>
  <c r="F18" i="22" s="1"/>
  <c r="D199" i="36"/>
  <c r="D18" i="22" s="1"/>
  <c r="Y199" i="36"/>
  <c r="Y18" i="22" s="1"/>
  <c r="P217" i="36"/>
  <c r="P36" i="22" s="1"/>
  <c r="N217" i="36"/>
  <c r="N36" i="22" s="1"/>
  <c r="L217" i="36"/>
  <c r="L36" i="22" s="1"/>
  <c r="J217" i="36"/>
  <c r="J36" i="22" s="1"/>
  <c r="M193" i="36"/>
  <c r="M12" i="22" s="1"/>
  <c r="M209" i="36"/>
  <c r="M28" i="22" s="1"/>
  <c r="E194" i="36"/>
  <c r="E13" i="22" s="1"/>
  <c r="Z218" i="36"/>
  <c r="Z37" i="22" s="1"/>
  <c r="U195" i="36"/>
  <c r="U14" i="22" s="1"/>
  <c r="AC211" i="36"/>
  <c r="AC30" i="22" s="1"/>
  <c r="M188" i="36"/>
  <c r="M7" i="22" s="1"/>
  <c r="AC204" i="36"/>
  <c r="AC23" i="22" s="1"/>
  <c r="J220" i="36"/>
  <c r="J39" i="22" s="1"/>
  <c r="H197" i="36"/>
  <c r="H16" i="22" s="1"/>
  <c r="M213" i="36"/>
  <c r="M32" i="22" s="1"/>
  <c r="AB190" i="36"/>
  <c r="AB9" i="22" s="1"/>
  <c r="W184" i="36"/>
  <c r="W3" i="22" s="1"/>
  <c r="H200" i="36"/>
  <c r="H19" i="22" s="1"/>
  <c r="X191" i="36"/>
  <c r="X10" i="22" s="1"/>
  <c r="V191" i="36"/>
  <c r="V10" i="22" s="1"/>
  <c r="T191" i="36"/>
  <c r="T10" i="22" s="1"/>
  <c r="R191" i="36"/>
  <c r="R10" i="22" s="1"/>
  <c r="M185" i="36"/>
  <c r="M4" i="22" s="1"/>
  <c r="E201" i="36"/>
  <c r="E20" i="22" s="1"/>
  <c r="E186" i="36"/>
  <c r="E5" i="22" s="1"/>
  <c r="AC210" i="36"/>
  <c r="AC29" i="22" s="1"/>
  <c r="M187" i="36"/>
  <c r="M6" i="22" s="1"/>
  <c r="AC203" i="36"/>
  <c r="AC22" i="22" s="1"/>
  <c r="S196" i="36"/>
  <c r="S15" i="22" s="1"/>
  <c r="M212" i="36"/>
  <c r="M31" i="22" s="1"/>
  <c r="AB189" i="36"/>
  <c r="AB8" i="22" s="1"/>
  <c r="M205" i="36"/>
  <c r="M24" i="22" s="1"/>
  <c r="Q221" i="36"/>
  <c r="Q40" i="22" s="1"/>
  <c r="G192" i="36"/>
  <c r="G11" i="22" s="1"/>
  <c r="W208" i="36"/>
  <c r="W27" i="22" s="1"/>
  <c r="J222" i="36"/>
  <c r="J41" i="22" s="1"/>
  <c r="AE222" i="36"/>
  <c r="AE41" i="22" s="1"/>
  <c r="AC222" i="36"/>
  <c r="AC41" i="22" s="1"/>
  <c r="S185" i="36"/>
  <c r="S4" i="22" s="1"/>
  <c r="D201" i="36"/>
  <c r="D20" i="22" s="1"/>
  <c r="K186" i="36"/>
  <c r="K5" i="22" s="1"/>
  <c r="AA202" i="36"/>
  <c r="AA21" i="22" s="1"/>
  <c r="AE218" i="36"/>
  <c r="AE37" i="22" s="1"/>
  <c r="C195" i="36"/>
  <c r="C14" i="22" s="1"/>
  <c r="K211" i="36"/>
  <c r="K30" i="22" s="1"/>
  <c r="Z188" i="36"/>
  <c r="Z7" i="22" s="1"/>
  <c r="K204" i="36"/>
  <c r="K23" i="22" s="1"/>
  <c r="O220" i="36"/>
  <c r="O39" i="22" s="1"/>
  <c r="X197" i="36"/>
  <c r="X16" i="22" s="1"/>
  <c r="Z213" i="36"/>
  <c r="Z32" i="22" s="1"/>
  <c r="E184" i="36"/>
  <c r="E3" i="22" s="1"/>
  <c r="U200" i="36"/>
  <c r="U19" i="22" s="1"/>
  <c r="G224" i="36"/>
  <c r="G43" i="22" s="1"/>
  <c r="E224" i="36"/>
  <c r="E43" i="22" s="1"/>
  <c r="C224" i="36"/>
  <c r="C43" i="22" s="1"/>
  <c r="X224" i="36"/>
  <c r="X43" i="22" s="1"/>
  <c r="R214" i="36"/>
  <c r="R33" i="22" s="1"/>
  <c r="H214" i="36"/>
  <c r="H33" i="22" s="1"/>
  <c r="F214" i="36"/>
  <c r="F33" i="22" s="1"/>
  <c r="D214" i="36"/>
  <c r="D33" i="22" s="1"/>
  <c r="U209" i="36"/>
  <c r="U28" i="22" s="1"/>
  <c r="N194" i="36"/>
  <c r="N13" i="22" s="1"/>
  <c r="AD210" i="36"/>
  <c r="AD29" i="22" s="1"/>
  <c r="N187" i="36"/>
  <c r="N6" i="22" s="1"/>
  <c r="G204" i="36"/>
  <c r="G23" i="22" s="1"/>
  <c r="S220" i="36"/>
  <c r="S39" i="22" s="1"/>
  <c r="AE197" i="36"/>
  <c r="AE16" i="22" s="1"/>
  <c r="F190" i="36"/>
  <c r="F9" i="22" s="1"/>
  <c r="Q200" i="36"/>
  <c r="Q19" i="22" s="1"/>
  <c r="AE216" i="36"/>
  <c r="AE35" i="22" s="1"/>
  <c r="AC216" i="36"/>
  <c r="AC35" i="22" s="1"/>
  <c r="AA216" i="36"/>
  <c r="AA35" i="22" s="1"/>
  <c r="Q216" i="36"/>
  <c r="Q35" i="22" s="1"/>
  <c r="N206" i="36"/>
  <c r="N25" i="22" s="1"/>
  <c r="L206" i="36"/>
  <c r="L25" i="22" s="1"/>
  <c r="J206" i="36"/>
  <c r="J25" i="22" s="1"/>
  <c r="AE206" i="36"/>
  <c r="AE25" i="22" s="1"/>
  <c r="Z193" i="36"/>
  <c r="Z12" i="22" s="1"/>
  <c r="K209" i="36"/>
  <c r="K28" i="22" s="1"/>
  <c r="T194" i="36"/>
  <c r="T13" i="22" s="1"/>
  <c r="E210" i="36"/>
  <c r="E29" i="22" s="1"/>
  <c r="E203" i="36"/>
  <c r="E22" i="22" s="1"/>
  <c r="I219" i="36"/>
  <c r="I38" i="22" s="1"/>
  <c r="R196" i="36"/>
  <c r="R15" i="22" s="1"/>
  <c r="D189" i="36"/>
  <c r="D8" i="22" s="1"/>
  <c r="T205" i="36"/>
  <c r="T24" i="22" s="1"/>
  <c r="R198" i="36"/>
  <c r="R17" i="22" s="1"/>
  <c r="P192" i="36"/>
  <c r="P11" i="22" s="1"/>
  <c r="T223" i="36"/>
  <c r="T42" i="22" s="1"/>
  <c r="R223" i="36"/>
  <c r="R42" i="22" s="1"/>
  <c r="H223" i="36"/>
  <c r="H42" i="22" s="1"/>
  <c r="F223" i="36"/>
  <c r="F42" i="22" s="1"/>
  <c r="D193" i="36"/>
  <c r="D12" i="22" s="1"/>
  <c r="T186" i="36"/>
  <c r="T5" i="22" s="1"/>
  <c r="E202" i="36"/>
  <c r="E21" i="22" s="1"/>
  <c r="I218" i="36"/>
  <c r="I37" i="22" s="1"/>
  <c r="L195" i="36"/>
  <c r="L14" i="22" s="1"/>
  <c r="D188" i="36"/>
  <c r="D7" i="22" s="1"/>
  <c r="T204" i="36"/>
  <c r="T23" i="22" s="1"/>
  <c r="P197" i="36"/>
  <c r="P16" i="22" s="1"/>
  <c r="D213" i="36"/>
  <c r="D32" i="22" s="1"/>
  <c r="S190" i="36"/>
  <c r="S9" i="22" s="1"/>
  <c r="P184" i="36"/>
  <c r="P3" i="22" s="1"/>
  <c r="U215" i="36"/>
  <c r="U34" i="22" s="1"/>
  <c r="S215" i="36"/>
  <c r="S34" i="22" s="1"/>
  <c r="I215" i="36"/>
  <c r="I34" i="22" s="1"/>
  <c r="G215" i="36"/>
  <c r="G34" i="22" s="1"/>
  <c r="D185" i="36"/>
  <c r="D4" i="22" s="1"/>
  <c r="AB209" i="36"/>
  <c r="AB28" i="22" s="1"/>
  <c r="D194" i="36"/>
  <c r="D13" i="22" s="1"/>
  <c r="T210" i="36"/>
  <c r="T29" i="22" s="1"/>
  <c r="D187" i="36"/>
  <c r="D6" i="22" s="1"/>
  <c r="T203" i="36"/>
  <c r="T22" i="22" s="1"/>
  <c r="X219" i="36"/>
  <c r="X38" i="22" s="1"/>
  <c r="AA196" i="36"/>
  <c r="AA15" i="22" s="1"/>
  <c r="D212" i="36"/>
  <c r="D31" i="22" s="1"/>
  <c r="S189" i="36"/>
  <c r="S8" i="22" s="1"/>
  <c r="D205" i="36"/>
  <c r="D24" i="22" s="1"/>
  <c r="H221" i="36"/>
  <c r="H40" i="22" s="1"/>
  <c r="AD198" i="36"/>
  <c r="AD17" i="22" s="1"/>
  <c r="AC192" i="36"/>
  <c r="AC11" i="22" s="1"/>
  <c r="N208" i="36"/>
  <c r="N27" i="22" s="1"/>
  <c r="AB216" i="31"/>
  <c r="AB35" i="13" s="1"/>
  <c r="AB218" i="31"/>
  <c r="AB37" i="13" s="1"/>
  <c r="AB223" i="31"/>
  <c r="AB42" i="13" s="1"/>
  <c r="AB191" i="31"/>
  <c r="AB10" i="13" s="1"/>
  <c r="W207" i="36"/>
  <c r="W26" i="22" s="1"/>
  <c r="U207" i="36"/>
  <c r="U26" i="22" s="1"/>
  <c r="S207" i="36"/>
  <c r="S26" i="22" s="1"/>
  <c r="I207" i="36"/>
  <c r="I26" i="22" s="1"/>
  <c r="AF183" i="36"/>
  <c r="AF2" i="22" s="1"/>
  <c r="AD183" i="36"/>
  <c r="AD2" i="22" s="1"/>
  <c r="AB183" i="36"/>
  <c r="AB2" i="22" s="1"/>
  <c r="AE185" i="36"/>
  <c r="AE4" i="22" s="1"/>
  <c r="P201" i="36"/>
  <c r="P20" i="22" s="1"/>
  <c r="W186" i="36"/>
  <c r="W5" i="22" s="1"/>
  <c r="H202" i="36"/>
  <c r="H21" i="22" s="1"/>
  <c r="T218" i="36"/>
  <c r="T37" i="22" s="1"/>
  <c r="G195" i="36"/>
  <c r="G14" i="22" s="1"/>
  <c r="G211" i="36"/>
  <c r="G30" i="22" s="1"/>
  <c r="G188" i="36"/>
  <c r="G7" i="22" s="1"/>
  <c r="AE212" i="36"/>
  <c r="AE31" i="22" s="1"/>
  <c r="O189" i="36"/>
  <c r="O8" i="22" s="1"/>
  <c r="AE205" i="36"/>
  <c r="AE24" i="22" s="1"/>
  <c r="L221" i="36"/>
  <c r="L40" i="22" s="1"/>
  <c r="AA198" i="36"/>
  <c r="AA17" i="22" s="1"/>
  <c r="AE199" i="36"/>
  <c r="AE18" i="22" s="1"/>
  <c r="AC199" i="36"/>
  <c r="AC18" i="22" s="1"/>
  <c r="AA199" i="36"/>
  <c r="AA18" i="22" s="1"/>
  <c r="Q199" i="36"/>
  <c r="Q18" i="22" s="1"/>
  <c r="H217" i="36"/>
  <c r="H36" i="22" s="1"/>
  <c r="F217" i="36"/>
  <c r="F36" i="22" s="1"/>
  <c r="D217" i="36"/>
  <c r="D36" i="22" s="1"/>
  <c r="T201" i="36"/>
  <c r="T20" i="22" s="1"/>
  <c r="AA186" i="36"/>
  <c r="AA5" i="22" s="1"/>
  <c r="L202" i="36"/>
  <c r="L21" i="22" s="1"/>
  <c r="P218" i="36"/>
  <c r="P37" i="22" s="1"/>
  <c r="S195" i="36"/>
  <c r="S14" i="22" s="1"/>
  <c r="AA211" i="36"/>
  <c r="AA30" i="22" s="1"/>
  <c r="K188" i="36"/>
  <c r="K7" i="22" s="1"/>
  <c r="AA204" i="36"/>
  <c r="AA23" i="22" s="1"/>
  <c r="AE220" i="36"/>
  <c r="AE39" i="22" s="1"/>
  <c r="O197" i="36"/>
  <c r="O16" i="22" s="1"/>
  <c r="K213" i="36"/>
  <c r="K32" i="22" s="1"/>
  <c r="Z190" i="36"/>
  <c r="Z9" i="22" s="1"/>
  <c r="U184" i="36"/>
  <c r="U3" i="22" s="1"/>
  <c r="F200" i="36"/>
  <c r="F19" i="22" s="1"/>
  <c r="P191" i="36"/>
  <c r="P10" i="22" s="1"/>
  <c r="N191" i="36"/>
  <c r="N10" i="22" s="1"/>
  <c r="L191" i="36"/>
  <c r="L10" i="22" s="1"/>
  <c r="J191" i="36"/>
  <c r="J10" i="22" s="1"/>
  <c r="S193" i="36"/>
  <c r="S12" i="22" s="1"/>
  <c r="D209" i="36"/>
  <c r="D28" i="22" s="1"/>
  <c r="K194" i="36"/>
  <c r="K13" i="22" s="1"/>
  <c r="AA210" i="36"/>
  <c r="AA29" i="22" s="1"/>
  <c r="K187" i="36"/>
  <c r="K6" i="22" s="1"/>
  <c r="AA203" i="36"/>
  <c r="AA22" i="22" s="1"/>
  <c r="AE219" i="36"/>
  <c r="AE38" i="22" s="1"/>
  <c r="Z196" i="36"/>
  <c r="Z15" i="22" s="1"/>
  <c r="K212" i="36"/>
  <c r="K31" i="22" s="1"/>
  <c r="Z189" i="36"/>
  <c r="Z8" i="22" s="1"/>
  <c r="K205" i="36"/>
  <c r="K24" i="22" s="1"/>
  <c r="O221" i="36"/>
  <c r="O40" i="22" s="1"/>
  <c r="AB198" i="36"/>
  <c r="AB17" i="22" s="1"/>
  <c r="E192" i="36"/>
  <c r="E11" i="22" s="1"/>
  <c r="U208" i="36"/>
  <c r="U27" i="22" s="1"/>
  <c r="Y222" i="36"/>
  <c r="Y41" i="22" s="1"/>
  <c r="W222" i="36"/>
  <c r="W41" i="22" s="1"/>
  <c r="U222" i="36"/>
  <c r="U41" i="22" s="1"/>
  <c r="I185" i="36"/>
  <c r="I4" i="22" s="1"/>
  <c r="Q202" i="36"/>
  <c r="Q21" i="22" s="1"/>
  <c r="AC218" i="36"/>
  <c r="AC37" i="22" s="1"/>
  <c r="P195" i="36"/>
  <c r="P14" i="22" s="1"/>
  <c r="AF211" i="36"/>
  <c r="AF30" i="22" s="1"/>
  <c r="P188" i="36"/>
  <c r="P7" i="22" s="1"/>
  <c r="M220" i="36"/>
  <c r="M39" i="22" s="1"/>
  <c r="U221" i="36"/>
  <c r="U40" i="22" s="1"/>
  <c r="G198" i="36"/>
  <c r="G17" i="22" s="1"/>
  <c r="C184" i="36"/>
  <c r="C3" i="22" s="1"/>
  <c r="AA208" i="36"/>
  <c r="AA27" i="22" s="1"/>
  <c r="AD224" i="36"/>
  <c r="AD43" i="22" s="1"/>
  <c r="AB224" i="36"/>
  <c r="AB43" i="22" s="1"/>
  <c r="Z224" i="36"/>
  <c r="Z43" i="22" s="1"/>
  <c r="P224" i="36"/>
  <c r="P43" i="22" s="1"/>
  <c r="J214" i="36"/>
  <c r="J33" i="22" s="1"/>
  <c r="AE214" i="36"/>
  <c r="AE33" i="22" s="1"/>
  <c r="AC214" i="36"/>
  <c r="AC33" i="22" s="1"/>
  <c r="K185" i="36"/>
  <c r="K4" i="22" s="1"/>
  <c r="AA201" i="36"/>
  <c r="AA20" i="22" s="1"/>
  <c r="U202" i="36"/>
  <c r="U21" i="22" s="1"/>
  <c r="Y218" i="36"/>
  <c r="Y37" i="22" s="1"/>
  <c r="AB195" i="36"/>
  <c r="AB14" i="22" s="1"/>
  <c r="E211" i="36"/>
  <c r="E30" i="22" s="1"/>
  <c r="T188" i="36"/>
  <c r="T7" i="22" s="1"/>
  <c r="E204" i="36"/>
  <c r="E23" i="22" s="1"/>
  <c r="I220" i="36"/>
  <c r="I39" i="22" s="1"/>
  <c r="G197" i="36"/>
  <c r="G16" i="22" s="1"/>
  <c r="D190" i="36"/>
  <c r="D9" i="22" s="1"/>
  <c r="AD184" i="36"/>
  <c r="AD3" i="22" s="1"/>
  <c r="O200" i="36"/>
  <c r="O19" i="22" s="1"/>
  <c r="W216" i="36"/>
  <c r="W35" i="22" s="1"/>
  <c r="U216" i="36"/>
  <c r="U35" i="22" s="1"/>
  <c r="S216" i="36"/>
  <c r="S35" i="22" s="1"/>
  <c r="I216" i="36"/>
  <c r="I35" i="22" s="1"/>
  <c r="F206" i="36"/>
  <c r="F25" i="22" s="1"/>
  <c r="D206" i="36"/>
  <c r="D25" i="22" s="1"/>
  <c r="Y206" i="36"/>
  <c r="Y25" i="22" s="1"/>
  <c r="W206" i="36"/>
  <c r="W25" i="22" s="1"/>
  <c r="P193" i="36"/>
  <c r="P12" i="22" s="1"/>
  <c r="AF209" i="36"/>
  <c r="AF28" i="22" s="1"/>
  <c r="R194" i="36"/>
  <c r="R13" i="22" s="1"/>
  <c r="C210" i="36"/>
  <c r="C29" i="22" s="1"/>
  <c r="C203" i="36"/>
  <c r="C22" i="22" s="1"/>
  <c r="G219" i="36"/>
  <c r="G38" i="22" s="1"/>
  <c r="X196" i="36"/>
  <c r="X15" i="22" s="1"/>
  <c r="R212" i="36"/>
  <c r="R31" i="22" s="1"/>
  <c r="Y189" i="36"/>
  <c r="Y8" i="22" s="1"/>
  <c r="R205" i="36"/>
  <c r="R24" i="22" s="1"/>
  <c r="N192" i="36"/>
  <c r="N11" i="22" s="1"/>
  <c r="AD208" i="36"/>
  <c r="AD27" i="22" s="1"/>
  <c r="L223" i="36"/>
  <c r="L42" i="22" s="1"/>
  <c r="J223" i="36"/>
  <c r="J42" i="22" s="1"/>
  <c r="AE223" i="36"/>
  <c r="AE42" i="22" s="1"/>
  <c r="Z185" i="36"/>
  <c r="Z4" i="22" s="1"/>
  <c r="K201" i="36"/>
  <c r="K20" i="22" s="1"/>
  <c r="R186" i="36"/>
  <c r="R5" i="22" s="1"/>
  <c r="C202" i="36"/>
  <c r="C21" i="22" s="1"/>
  <c r="G218" i="36"/>
  <c r="G37" i="22" s="1"/>
  <c r="J195" i="36"/>
  <c r="J14" i="22" s="1"/>
  <c r="R211" i="36"/>
  <c r="R30" i="22" s="1"/>
  <c r="V220" i="36"/>
  <c r="V39" i="22" s="1"/>
  <c r="W197" i="36"/>
  <c r="W16" i="22" s="1"/>
  <c r="Q213" i="36"/>
  <c r="Q32" i="22" s="1"/>
  <c r="I190" i="36"/>
  <c r="I9" i="22" s="1"/>
  <c r="AD200" i="36"/>
  <c r="AD19" i="22" s="1"/>
  <c r="M215" i="36"/>
  <c r="M34" i="22" s="1"/>
  <c r="K215" i="36"/>
  <c r="K34" i="22" s="1"/>
  <c r="AF215" i="36"/>
  <c r="AF34" i="22" s="1"/>
  <c r="AD215" i="36"/>
  <c r="AD34" i="22" s="1"/>
  <c r="J193" i="36"/>
  <c r="J12" i="22" s="1"/>
  <c r="Z209" i="36"/>
  <c r="Z28" i="22" s="1"/>
  <c r="Y194" i="36"/>
  <c r="Y13" i="22" s="1"/>
  <c r="R210" i="36"/>
  <c r="R29" i="22" s="1"/>
  <c r="C196" i="36"/>
  <c r="C15" i="22" s="1"/>
  <c r="I189" i="36"/>
  <c r="I8" i="22" s="1"/>
  <c r="I205" i="36"/>
  <c r="I24" i="22" s="1"/>
  <c r="AD221" i="36"/>
  <c r="AD40" i="22" s="1"/>
  <c r="AA192" i="36"/>
  <c r="AA11" i="22" s="1"/>
  <c r="L208" i="36"/>
  <c r="L27" i="22" s="1"/>
  <c r="B213" i="15"/>
  <c r="B32" i="3" s="1"/>
  <c r="B183" i="30"/>
  <c r="B2" i="9" s="1"/>
  <c r="B183" i="15"/>
  <c r="B2" i="3" s="1"/>
  <c r="AB207" i="31"/>
  <c r="AB26" i="13" s="1"/>
  <c r="AB187" i="31"/>
  <c r="AB6" i="13" s="1"/>
  <c r="B187" i="17"/>
  <c r="B6" i="10" s="1"/>
  <c r="B187" i="18"/>
  <c r="B6" i="11" s="1"/>
  <c r="B187" i="31"/>
  <c r="B6" i="13" s="1"/>
  <c r="B214" i="18"/>
  <c r="B33" i="11" s="1"/>
  <c r="AE214" i="31"/>
  <c r="AE33" i="13" s="1"/>
  <c r="P191" i="19"/>
  <c r="P10" i="12" s="1"/>
  <c r="P191" i="18"/>
  <c r="P10" i="11" s="1"/>
  <c r="P191" i="17"/>
  <c r="P10" i="10" s="1"/>
  <c r="P206" i="19"/>
  <c r="P25" i="12" s="1"/>
  <c r="P206" i="17"/>
  <c r="P25" i="10" s="1"/>
  <c r="P206" i="18"/>
  <c r="P25" i="11" s="1"/>
  <c r="P206" i="31"/>
  <c r="P25" i="13" s="1"/>
  <c r="P212" i="19"/>
  <c r="P31" i="12" s="1"/>
  <c r="P212" i="18"/>
  <c r="P31" i="11" s="1"/>
  <c r="P212" i="17"/>
  <c r="P31" i="10" s="1"/>
  <c r="P212" i="31"/>
  <c r="P31" i="13" s="1"/>
  <c r="P217" i="19"/>
  <c r="P36" i="12" s="1"/>
  <c r="P217" i="18"/>
  <c r="P36" i="11" s="1"/>
  <c r="P217" i="17"/>
  <c r="P36" i="10" s="1"/>
  <c r="P217" i="31"/>
  <c r="P36" i="13" s="1"/>
  <c r="P184" i="19"/>
  <c r="P3" i="12" s="1"/>
  <c r="P184" i="18"/>
  <c r="P3" i="11" s="1"/>
  <c r="P184" i="17"/>
  <c r="P3" i="10" s="1"/>
  <c r="P184" i="31"/>
  <c r="P3" i="13" s="1"/>
  <c r="P195" i="19"/>
  <c r="P14" i="12" s="1"/>
  <c r="P195" i="17"/>
  <c r="P14" i="10" s="1"/>
  <c r="P195" i="18"/>
  <c r="P14" i="11" s="1"/>
  <c r="P195" i="31"/>
  <c r="P14" i="13" s="1"/>
  <c r="P190" i="19"/>
  <c r="P9" i="12" s="1"/>
  <c r="P190" i="18"/>
  <c r="P9" i="11" s="1"/>
  <c r="P190" i="17"/>
  <c r="P9" i="10" s="1"/>
  <c r="P190" i="31"/>
  <c r="P9" i="13" s="1"/>
  <c r="P224" i="31"/>
  <c r="P43" i="13" s="1"/>
  <c r="P223" i="19"/>
  <c r="P42" i="12" s="1"/>
  <c r="P223" i="18"/>
  <c r="P42" i="11" s="1"/>
  <c r="P223" i="17"/>
  <c r="P42" i="10" s="1"/>
  <c r="P223" i="31"/>
  <c r="P42" i="13" s="1"/>
  <c r="P202" i="19"/>
  <c r="P21" i="12" s="1"/>
  <c r="P202" i="18"/>
  <c r="P21" i="11" s="1"/>
  <c r="P202" i="17"/>
  <c r="P21" i="10" s="1"/>
  <c r="P202" i="31"/>
  <c r="P21" i="13" s="1"/>
  <c r="P208" i="19"/>
  <c r="P27" i="12" s="1"/>
  <c r="P208" i="18"/>
  <c r="P27" i="11" s="1"/>
  <c r="P208" i="17"/>
  <c r="P27" i="10" s="1"/>
  <c r="P208" i="31"/>
  <c r="P27" i="13" s="1"/>
  <c r="P213" i="18"/>
  <c r="P32" i="11" s="1"/>
  <c r="P213" i="19"/>
  <c r="P32" i="12" s="1"/>
  <c r="P213" i="17"/>
  <c r="P32" i="10" s="1"/>
  <c r="P213" i="31"/>
  <c r="P32" i="13" s="1"/>
  <c r="X195" i="19"/>
  <c r="X14" i="12" s="1"/>
  <c r="X195" i="17"/>
  <c r="X14" i="10" s="1"/>
  <c r="X195" i="18"/>
  <c r="X14" i="11" s="1"/>
  <c r="X195" i="31"/>
  <c r="X14" i="13" s="1"/>
  <c r="P203" i="19"/>
  <c r="P22" i="12" s="1"/>
  <c r="P203" i="17"/>
  <c r="P22" i="10" s="1"/>
  <c r="P203" i="18"/>
  <c r="P22" i="11" s="1"/>
  <c r="P207" i="19"/>
  <c r="P26" i="12" s="1"/>
  <c r="P207" i="18"/>
  <c r="P26" i="11" s="1"/>
  <c r="P207" i="17"/>
  <c r="P26" i="10" s="1"/>
  <c r="P207" i="31"/>
  <c r="P26" i="13" s="1"/>
  <c r="P198" i="19"/>
  <c r="P17" i="12" s="1"/>
  <c r="P198" i="17"/>
  <c r="P17" i="10" s="1"/>
  <c r="P198" i="18"/>
  <c r="P17" i="11" s="1"/>
  <c r="P204" i="19"/>
  <c r="P23" i="12" s="1"/>
  <c r="P204" i="17"/>
  <c r="P23" i="10" s="1"/>
  <c r="P204" i="18"/>
  <c r="P23" i="11" s="1"/>
  <c r="P204" i="31"/>
  <c r="P23" i="13" s="1"/>
  <c r="P209" i="19"/>
  <c r="P28" i="12" s="1"/>
  <c r="P209" i="18"/>
  <c r="P28" i="11" s="1"/>
  <c r="P209" i="17"/>
  <c r="P28" i="10" s="1"/>
  <c r="P209" i="31"/>
  <c r="P28" i="13" s="1"/>
  <c r="P186" i="19"/>
  <c r="P5" i="12" s="1"/>
  <c r="P186" i="18"/>
  <c r="P5" i="11" s="1"/>
  <c r="P186" i="17"/>
  <c r="P5" i="10" s="1"/>
  <c r="P186" i="31"/>
  <c r="P5" i="13" s="1"/>
  <c r="P188" i="19"/>
  <c r="P7" i="12" s="1"/>
  <c r="P188" i="18"/>
  <c r="P7" i="11" s="1"/>
  <c r="P188" i="17"/>
  <c r="P7" i="10" s="1"/>
  <c r="P188" i="31"/>
  <c r="P7" i="13" s="1"/>
  <c r="P219" i="19"/>
  <c r="P38" i="12" s="1"/>
  <c r="P219" i="17"/>
  <c r="P38" i="10" s="1"/>
  <c r="P219" i="18"/>
  <c r="P38" i="11" s="1"/>
  <c r="P219" i="31"/>
  <c r="P38" i="13" s="1"/>
  <c r="P205" i="18"/>
  <c r="P24" i="11" s="1"/>
  <c r="P205" i="19"/>
  <c r="P24" i="12" s="1"/>
  <c r="P205" i="17"/>
  <c r="P24" i="10" s="1"/>
  <c r="P205" i="31"/>
  <c r="P24" i="13" s="1"/>
  <c r="X185" i="19"/>
  <c r="X4" i="12" s="1"/>
  <c r="X185" i="18"/>
  <c r="X4" i="11" s="1"/>
  <c r="X185" i="17"/>
  <c r="X4" i="10" s="1"/>
  <c r="X185" i="31"/>
  <c r="X4" i="13" s="1"/>
  <c r="X217" i="19"/>
  <c r="X36" i="12" s="1"/>
  <c r="X217" i="18"/>
  <c r="X36" i="11" s="1"/>
  <c r="X217" i="17"/>
  <c r="X36" i="10" s="1"/>
  <c r="X217" i="31"/>
  <c r="X36" i="13" s="1"/>
  <c r="X184" i="19"/>
  <c r="X3" i="12" s="1"/>
  <c r="X184" i="18"/>
  <c r="X3" i="11" s="1"/>
  <c r="X184" i="17"/>
  <c r="X3" i="10" s="1"/>
  <c r="X184" i="31"/>
  <c r="X3" i="13" s="1"/>
  <c r="O213" i="19"/>
  <c r="O32" i="12" s="1"/>
  <c r="O213" i="17"/>
  <c r="O32" i="10" s="1"/>
  <c r="O213" i="18"/>
  <c r="O32" i="11" s="1"/>
  <c r="O213" i="31"/>
  <c r="O32" i="13" s="1"/>
  <c r="O195" i="19"/>
  <c r="O14" i="12" s="1"/>
  <c r="O195" i="18"/>
  <c r="O14" i="11" s="1"/>
  <c r="O195" i="17"/>
  <c r="O14" i="10" s="1"/>
  <c r="O195" i="31"/>
  <c r="O14" i="13" s="1"/>
  <c r="O206" i="19"/>
  <c r="O25" i="12" s="1"/>
  <c r="O206" i="18"/>
  <c r="O25" i="11" s="1"/>
  <c r="O206" i="17"/>
  <c r="O25" i="10" s="1"/>
  <c r="O206" i="31"/>
  <c r="O25" i="13" s="1"/>
  <c r="O212" i="18"/>
  <c r="O31" i="11" s="1"/>
  <c r="O212" i="19"/>
  <c r="O31" i="12" s="1"/>
  <c r="O212" i="17"/>
  <c r="O31" i="10" s="1"/>
  <c r="O184" i="19"/>
  <c r="O3" i="12" s="1"/>
  <c r="O184" i="18"/>
  <c r="O3" i="11" s="1"/>
  <c r="O184" i="17"/>
  <c r="O3" i="10" s="1"/>
  <c r="O184" i="31"/>
  <c r="O3" i="13" s="1"/>
  <c r="T193" i="19"/>
  <c r="T12" i="12" s="1"/>
  <c r="T193" i="18"/>
  <c r="T12" i="11" s="1"/>
  <c r="T193" i="17"/>
  <c r="T12" i="10" s="1"/>
  <c r="T208" i="19"/>
  <c r="T27" i="12" s="1"/>
  <c r="T208" i="17"/>
  <c r="T27" i="10" s="1"/>
  <c r="T208" i="18"/>
  <c r="T27" i="11" s="1"/>
  <c r="T208" i="31"/>
  <c r="T27" i="13" s="1"/>
  <c r="T210" i="19"/>
  <c r="T29" i="12" s="1"/>
  <c r="T210" i="17"/>
  <c r="T29" i="10" s="1"/>
  <c r="T210" i="18"/>
  <c r="T29" i="11" s="1"/>
  <c r="T210" i="31"/>
  <c r="T29" i="13" s="1"/>
  <c r="T215" i="19"/>
  <c r="T34" i="12" s="1"/>
  <c r="T215" i="17"/>
  <c r="T34" i="10" s="1"/>
  <c r="T215" i="18"/>
  <c r="T34" i="11" s="1"/>
  <c r="T215" i="31"/>
  <c r="T34" i="13" s="1"/>
  <c r="T186" i="19"/>
  <c r="T5" i="12" s="1"/>
  <c r="T186" i="18"/>
  <c r="T5" i="11" s="1"/>
  <c r="T186" i="17"/>
  <c r="T5" i="10" s="1"/>
  <c r="T186" i="31"/>
  <c r="T5" i="13" s="1"/>
  <c r="AB205" i="19"/>
  <c r="AB24" i="12" s="1"/>
  <c r="AB205" i="17"/>
  <c r="AB24" i="10" s="1"/>
  <c r="AB205" i="18"/>
  <c r="AB24" i="11" s="1"/>
  <c r="AB205" i="31"/>
  <c r="AB24" i="13" s="1"/>
  <c r="AB220" i="19"/>
  <c r="AB39" i="12" s="1"/>
  <c r="AB220" i="18"/>
  <c r="AB39" i="11" s="1"/>
  <c r="AB220" i="17"/>
  <c r="AB39" i="10" s="1"/>
  <c r="AB220" i="31"/>
  <c r="AB39" i="13" s="1"/>
  <c r="AB222" i="19"/>
  <c r="AB41" i="12" s="1"/>
  <c r="AB222" i="18"/>
  <c r="AB41" i="11" s="1"/>
  <c r="AB222" i="17"/>
  <c r="AB41" i="10" s="1"/>
  <c r="AB222" i="31"/>
  <c r="AB41" i="13" s="1"/>
  <c r="AB190" i="19"/>
  <c r="AB9" i="12" s="1"/>
  <c r="AB190" i="18"/>
  <c r="AB9" i="11" s="1"/>
  <c r="AB190" i="17"/>
  <c r="AB9" i="10" s="1"/>
  <c r="AB190" i="31"/>
  <c r="AB9" i="13" s="1"/>
  <c r="AB195" i="19"/>
  <c r="AB14" i="12" s="1"/>
  <c r="AB195" i="17"/>
  <c r="AB14" i="10" s="1"/>
  <c r="AB195" i="18"/>
  <c r="AB14" i="11" s="1"/>
  <c r="AB195" i="31"/>
  <c r="AB14" i="13" s="1"/>
  <c r="AE217" i="19"/>
  <c r="AE36" i="12" s="1"/>
  <c r="AE217" i="18"/>
  <c r="AE36" i="11" s="1"/>
  <c r="AE217" i="17"/>
  <c r="AE36" i="10" s="1"/>
  <c r="AE191" i="19"/>
  <c r="AE10" i="12" s="1"/>
  <c r="AE191" i="18"/>
  <c r="AE10" i="11" s="1"/>
  <c r="AE191" i="17"/>
  <c r="AE10" i="10" s="1"/>
  <c r="AE191" i="31"/>
  <c r="AE10" i="13" s="1"/>
  <c r="AE218" i="19"/>
  <c r="AE37" i="12" s="1"/>
  <c r="AE218" i="17"/>
  <c r="AE37" i="10" s="1"/>
  <c r="AE218" i="18"/>
  <c r="AE37" i="11" s="1"/>
  <c r="AE187" i="19"/>
  <c r="AE6" i="12" s="1"/>
  <c r="AE187" i="18"/>
  <c r="AE6" i="11" s="1"/>
  <c r="AE187" i="17"/>
  <c r="AE6" i="10" s="1"/>
  <c r="AE187" i="31"/>
  <c r="AE6" i="13" s="1"/>
  <c r="AE196" i="19"/>
  <c r="AE15" i="12" s="1"/>
  <c r="AE196" i="18"/>
  <c r="AE15" i="11" s="1"/>
  <c r="AE196" i="17"/>
  <c r="AE15" i="10" s="1"/>
  <c r="AE196" i="31"/>
  <c r="AE15" i="13" s="1"/>
  <c r="P210" i="19"/>
  <c r="P29" i="12" s="1"/>
  <c r="P210" i="18"/>
  <c r="P29" i="11" s="1"/>
  <c r="P210" i="17"/>
  <c r="P29" i="10" s="1"/>
  <c r="P210" i="31"/>
  <c r="P29" i="13" s="1"/>
  <c r="P194" i="19"/>
  <c r="P13" i="12" s="1"/>
  <c r="P194" i="18"/>
  <c r="P13" i="11" s="1"/>
  <c r="P194" i="17"/>
  <c r="P13" i="10" s="1"/>
  <c r="P187" i="19"/>
  <c r="P6" i="12" s="1"/>
  <c r="P187" i="17"/>
  <c r="P6" i="10" s="1"/>
  <c r="P187" i="18"/>
  <c r="P6" i="11" s="1"/>
  <c r="P187" i="31"/>
  <c r="P6" i="13" s="1"/>
  <c r="X212" i="19"/>
  <c r="X31" i="12" s="1"/>
  <c r="X212" i="17"/>
  <c r="X31" i="10" s="1"/>
  <c r="X212" i="18"/>
  <c r="X31" i="11" s="1"/>
  <c r="X212" i="31"/>
  <c r="X31" i="13" s="1"/>
  <c r="P222" i="19"/>
  <c r="P41" i="12" s="1"/>
  <c r="P222" i="17"/>
  <c r="P41" i="10" s="1"/>
  <c r="P222" i="18"/>
  <c r="P41" i="11" s="1"/>
  <c r="P222" i="31"/>
  <c r="P41" i="13" s="1"/>
  <c r="P189" i="19"/>
  <c r="P8" i="12" s="1"/>
  <c r="P189" i="18"/>
  <c r="P8" i="11" s="1"/>
  <c r="P189" i="17"/>
  <c r="P8" i="10" s="1"/>
  <c r="P189" i="31"/>
  <c r="P8" i="13" s="1"/>
  <c r="P196" i="18"/>
  <c r="P15" i="11" s="1"/>
  <c r="P196" i="19"/>
  <c r="P15" i="12" s="1"/>
  <c r="P196" i="17"/>
  <c r="P15" i="10" s="1"/>
  <c r="P196" i="31"/>
  <c r="P15" i="13" s="1"/>
  <c r="P201" i="19"/>
  <c r="P20" i="12" s="1"/>
  <c r="P201" i="18"/>
  <c r="P20" i="11" s="1"/>
  <c r="P201" i="17"/>
  <c r="P20" i="10" s="1"/>
  <c r="P201" i="31"/>
  <c r="P20" i="13" s="1"/>
  <c r="X203" i="19"/>
  <c r="X22" i="12" s="1"/>
  <c r="X203" i="17"/>
  <c r="X22" i="10" s="1"/>
  <c r="X203" i="18"/>
  <c r="X22" i="11" s="1"/>
  <c r="X203" i="31"/>
  <c r="X22" i="13" s="1"/>
  <c r="X211" i="19"/>
  <c r="X30" i="12" s="1"/>
  <c r="X211" i="17"/>
  <c r="X30" i="10" s="1"/>
  <c r="X211" i="18"/>
  <c r="X30" i="11" s="1"/>
  <c r="X211" i="31"/>
  <c r="X30" i="13" s="1"/>
  <c r="P216" i="19"/>
  <c r="P35" i="12" s="1"/>
  <c r="P216" i="18"/>
  <c r="P35" i="11" s="1"/>
  <c r="P216" i="17"/>
  <c r="P35" i="10" s="1"/>
  <c r="P216" i="31"/>
  <c r="P35" i="13" s="1"/>
  <c r="P199" i="19"/>
  <c r="P18" i="12" s="1"/>
  <c r="P199" i="18"/>
  <c r="P18" i="11" s="1"/>
  <c r="P199" i="17"/>
  <c r="P18" i="10" s="1"/>
  <c r="P199" i="31"/>
  <c r="P18" i="13" s="1"/>
  <c r="P200" i="19"/>
  <c r="P19" i="12" s="1"/>
  <c r="P200" i="18"/>
  <c r="P19" i="11" s="1"/>
  <c r="P200" i="17"/>
  <c r="P19" i="10" s="1"/>
  <c r="P200" i="31"/>
  <c r="P19" i="13" s="1"/>
  <c r="X206" i="19"/>
  <c r="X25" i="12" s="1"/>
  <c r="X206" i="17"/>
  <c r="X25" i="10" s="1"/>
  <c r="X206" i="18"/>
  <c r="X25" i="11" s="1"/>
  <c r="X206" i="31"/>
  <c r="X25" i="13" s="1"/>
  <c r="P215" i="19"/>
  <c r="P34" i="12" s="1"/>
  <c r="P215" i="17"/>
  <c r="P34" i="10" s="1"/>
  <c r="P215" i="18"/>
  <c r="P34" i="11" s="1"/>
  <c r="P215" i="31"/>
  <c r="P34" i="13" s="1"/>
  <c r="P218" i="19"/>
  <c r="P37" i="12" s="1"/>
  <c r="P218" i="18"/>
  <c r="P37" i="11" s="1"/>
  <c r="P218" i="17"/>
  <c r="P37" i="10" s="1"/>
  <c r="P218" i="31"/>
  <c r="P37" i="13" s="1"/>
  <c r="P224" i="19"/>
  <c r="P43" i="12" s="1"/>
  <c r="P224" i="18"/>
  <c r="P43" i="11" s="1"/>
  <c r="P224" i="17"/>
  <c r="P43" i="10" s="1"/>
  <c r="P192" i="19"/>
  <c r="P11" i="12" s="1"/>
  <c r="P192" i="18"/>
  <c r="P11" i="11" s="1"/>
  <c r="P192" i="17"/>
  <c r="P11" i="10" s="1"/>
  <c r="P192" i="31"/>
  <c r="P11" i="13" s="1"/>
  <c r="P197" i="19"/>
  <c r="P16" i="12" s="1"/>
  <c r="P197" i="18"/>
  <c r="P16" i="11" s="1"/>
  <c r="P197" i="17"/>
  <c r="P16" i="10" s="1"/>
  <c r="P197" i="31"/>
  <c r="P16" i="13" s="1"/>
  <c r="X219" i="19"/>
  <c r="X38" i="12" s="1"/>
  <c r="X219" i="17"/>
  <c r="X38" i="10" s="1"/>
  <c r="X219" i="18"/>
  <c r="X38" i="11" s="1"/>
  <c r="X219" i="31"/>
  <c r="X38" i="13" s="1"/>
  <c r="P221" i="19"/>
  <c r="P40" i="12" s="1"/>
  <c r="P221" i="18"/>
  <c r="P40" i="11" s="1"/>
  <c r="P221" i="17"/>
  <c r="P40" i="10" s="1"/>
  <c r="P211" i="19"/>
  <c r="P30" i="12" s="1"/>
  <c r="P211" i="17"/>
  <c r="P30" i="10" s="1"/>
  <c r="P211" i="18"/>
  <c r="P30" i="11" s="1"/>
  <c r="P211" i="31"/>
  <c r="P30" i="13" s="1"/>
  <c r="P214" i="19"/>
  <c r="P33" i="12" s="1"/>
  <c r="P214" i="17"/>
  <c r="P33" i="10" s="1"/>
  <c r="P214" i="18"/>
  <c r="P33" i="11" s="1"/>
  <c r="P214" i="31"/>
  <c r="P33" i="13" s="1"/>
  <c r="P220" i="19"/>
  <c r="P39" i="12" s="1"/>
  <c r="P220" i="18"/>
  <c r="P39" i="11" s="1"/>
  <c r="P220" i="17"/>
  <c r="P39" i="10" s="1"/>
  <c r="P220" i="31"/>
  <c r="P39" i="13" s="1"/>
  <c r="P185" i="19"/>
  <c r="P4" i="12" s="1"/>
  <c r="P185" i="18"/>
  <c r="P4" i="11" s="1"/>
  <c r="P185" i="17"/>
  <c r="P4" i="10" s="1"/>
  <c r="P185" i="31"/>
  <c r="P4" i="13" s="1"/>
  <c r="P193" i="19"/>
  <c r="P12" i="12" s="1"/>
  <c r="P193" i="18"/>
  <c r="P12" i="11" s="1"/>
  <c r="P193" i="17"/>
  <c r="P12" i="10" s="1"/>
  <c r="P193" i="31"/>
  <c r="P12" i="13" s="1"/>
  <c r="X207" i="19"/>
  <c r="X26" i="12" s="1"/>
  <c r="X207" i="18"/>
  <c r="X26" i="11" s="1"/>
  <c r="X207" i="17"/>
  <c r="X26" i="10" s="1"/>
  <c r="X191" i="19"/>
  <c r="X10" i="12" s="1"/>
  <c r="X191" i="18"/>
  <c r="X10" i="11" s="1"/>
  <c r="X191" i="17"/>
  <c r="X10" i="10" s="1"/>
  <c r="X191" i="31"/>
  <c r="X10" i="13" s="1"/>
  <c r="X194" i="19"/>
  <c r="X13" i="12" s="1"/>
  <c r="X194" i="18"/>
  <c r="X13" i="11" s="1"/>
  <c r="X194" i="17"/>
  <c r="X13" i="10" s="1"/>
  <c r="X194" i="31"/>
  <c r="X13" i="13" s="1"/>
  <c r="X200" i="19"/>
  <c r="X19" i="12" s="1"/>
  <c r="X200" i="18"/>
  <c r="X19" i="11" s="1"/>
  <c r="X200" i="17"/>
  <c r="X19" i="10" s="1"/>
  <c r="X200" i="31"/>
  <c r="X19" i="13" s="1"/>
  <c r="X205" i="18"/>
  <c r="X24" i="11" s="1"/>
  <c r="X205" i="19"/>
  <c r="X24" i="12" s="1"/>
  <c r="X205" i="17"/>
  <c r="X24" i="10" s="1"/>
  <c r="X205" i="31"/>
  <c r="X24" i="13" s="1"/>
  <c r="O203" i="19"/>
  <c r="O22" i="12" s="1"/>
  <c r="O203" i="17"/>
  <c r="O22" i="10" s="1"/>
  <c r="O203" i="18"/>
  <c r="O22" i="11" s="1"/>
  <c r="O203" i="31"/>
  <c r="O22" i="13" s="1"/>
  <c r="O211" i="19"/>
  <c r="O30" i="12" s="1"/>
  <c r="O211" i="17"/>
  <c r="O30" i="10" s="1"/>
  <c r="O211" i="18"/>
  <c r="O30" i="11" s="1"/>
  <c r="O211" i="31"/>
  <c r="O30" i="13" s="1"/>
  <c r="O194" i="19"/>
  <c r="O13" i="12" s="1"/>
  <c r="O194" i="17"/>
  <c r="O13" i="10" s="1"/>
  <c r="O194" i="18"/>
  <c r="O13" i="11" s="1"/>
  <c r="O194" i="31"/>
  <c r="O13" i="13" s="1"/>
  <c r="O200" i="19"/>
  <c r="O19" i="12" s="1"/>
  <c r="O200" i="18"/>
  <c r="O19" i="11" s="1"/>
  <c r="O200" i="17"/>
  <c r="O19" i="10" s="1"/>
  <c r="O200" i="31"/>
  <c r="O19" i="13" s="1"/>
  <c r="O186" i="19"/>
  <c r="O5" i="12" s="1"/>
  <c r="O186" i="17"/>
  <c r="O5" i="10" s="1"/>
  <c r="O186" i="18"/>
  <c r="O5" i="11" s="1"/>
  <c r="O186" i="31"/>
  <c r="O5" i="13" s="1"/>
  <c r="T205" i="19"/>
  <c r="T24" i="12" s="1"/>
  <c r="T205" i="18"/>
  <c r="T24" i="11" s="1"/>
  <c r="T205" i="17"/>
  <c r="T24" i="10" s="1"/>
  <c r="T205" i="31"/>
  <c r="T24" i="13" s="1"/>
  <c r="T221" i="19"/>
  <c r="T40" i="12" s="1"/>
  <c r="T221" i="18"/>
  <c r="T40" i="11" s="1"/>
  <c r="T221" i="17"/>
  <c r="T40" i="10" s="1"/>
  <c r="T221" i="31"/>
  <c r="T40" i="13" s="1"/>
  <c r="T196" i="19"/>
  <c r="T15" i="12" s="1"/>
  <c r="T196" i="18"/>
  <c r="T15" i="11" s="1"/>
  <c r="T196" i="17"/>
  <c r="T15" i="10" s="1"/>
  <c r="T196" i="31"/>
  <c r="T15" i="13" s="1"/>
  <c r="T198" i="19"/>
  <c r="T17" i="12" s="1"/>
  <c r="T198" i="18"/>
  <c r="T17" i="11" s="1"/>
  <c r="T198" i="17"/>
  <c r="T17" i="10" s="1"/>
  <c r="T198" i="31"/>
  <c r="T17" i="13" s="1"/>
  <c r="P203" i="31"/>
  <c r="P22" i="13" s="1"/>
  <c r="P191" i="31"/>
  <c r="P10" i="13" s="1"/>
  <c r="X199" i="19"/>
  <c r="X18" i="12" s="1"/>
  <c r="X199" i="18"/>
  <c r="X18" i="11" s="1"/>
  <c r="X199" i="17"/>
  <c r="X18" i="10" s="1"/>
  <c r="X210" i="19"/>
  <c r="X29" i="12" s="1"/>
  <c r="X210" i="18"/>
  <c r="X29" i="11" s="1"/>
  <c r="X210" i="17"/>
  <c r="X29" i="10" s="1"/>
  <c r="X216" i="19"/>
  <c r="X35" i="12" s="1"/>
  <c r="X216" i="18"/>
  <c r="X35" i="11" s="1"/>
  <c r="X216" i="17"/>
  <c r="X35" i="10" s="1"/>
  <c r="X221" i="18"/>
  <c r="X40" i="11" s="1"/>
  <c r="X221" i="19"/>
  <c r="X40" i="12" s="1"/>
  <c r="X221" i="17"/>
  <c r="X40" i="10" s="1"/>
  <c r="X188" i="19"/>
  <c r="X7" i="12" s="1"/>
  <c r="X188" i="18"/>
  <c r="X7" i="11" s="1"/>
  <c r="X188" i="17"/>
  <c r="X7" i="10" s="1"/>
  <c r="O219" i="19"/>
  <c r="O38" i="12" s="1"/>
  <c r="O219" i="18"/>
  <c r="O38" i="11" s="1"/>
  <c r="O219" i="17"/>
  <c r="O38" i="10" s="1"/>
  <c r="O217" i="19"/>
  <c r="O36" i="12" s="1"/>
  <c r="O217" i="18"/>
  <c r="O36" i="11" s="1"/>
  <c r="O217" i="17"/>
  <c r="O36" i="10" s="1"/>
  <c r="O210" i="19"/>
  <c r="O29" i="12" s="1"/>
  <c r="O210" i="17"/>
  <c r="O29" i="10" s="1"/>
  <c r="O210" i="18"/>
  <c r="O29" i="11" s="1"/>
  <c r="O216" i="19"/>
  <c r="O35" i="12" s="1"/>
  <c r="O216" i="18"/>
  <c r="O35" i="11" s="1"/>
  <c r="O216" i="17"/>
  <c r="O35" i="10" s="1"/>
  <c r="O188" i="19"/>
  <c r="O7" i="12" s="1"/>
  <c r="O188" i="18"/>
  <c r="O7" i="11" s="1"/>
  <c r="O188" i="17"/>
  <c r="O7" i="10" s="1"/>
  <c r="T213" i="19"/>
  <c r="T32" i="12" s="1"/>
  <c r="T213" i="18"/>
  <c r="T32" i="11" s="1"/>
  <c r="T213" i="17"/>
  <c r="T32" i="10" s="1"/>
  <c r="T212" i="19"/>
  <c r="T31" i="12" s="1"/>
  <c r="T212" i="18"/>
  <c r="T31" i="11" s="1"/>
  <c r="T212" i="17"/>
  <c r="T31" i="10" s="1"/>
  <c r="T214" i="19"/>
  <c r="T33" i="12" s="1"/>
  <c r="T214" i="18"/>
  <c r="T33" i="11" s="1"/>
  <c r="T214" i="17"/>
  <c r="T33" i="10" s="1"/>
  <c r="T219" i="19"/>
  <c r="T38" i="12" s="1"/>
  <c r="T219" i="17"/>
  <c r="T38" i="10" s="1"/>
  <c r="T219" i="18"/>
  <c r="T38" i="11" s="1"/>
  <c r="T190" i="19"/>
  <c r="T9" i="12" s="1"/>
  <c r="T190" i="18"/>
  <c r="T9" i="11" s="1"/>
  <c r="T190" i="17"/>
  <c r="T9" i="10" s="1"/>
  <c r="AB209" i="18"/>
  <c r="AB28" i="11" s="1"/>
  <c r="AB209" i="19"/>
  <c r="AB28" i="12" s="1"/>
  <c r="AB209" i="17"/>
  <c r="AB28" i="10" s="1"/>
  <c r="AB224" i="19"/>
  <c r="AB43" i="12" s="1"/>
  <c r="AB224" i="17"/>
  <c r="AB43" i="10" s="1"/>
  <c r="AB224" i="18"/>
  <c r="AB43" i="11" s="1"/>
  <c r="AB192" i="19"/>
  <c r="AB11" i="12" s="1"/>
  <c r="AB192" i="18"/>
  <c r="AB11" i="11" s="1"/>
  <c r="AB192" i="17"/>
  <c r="AB11" i="10" s="1"/>
  <c r="AB194" i="19"/>
  <c r="AB13" i="12" s="1"/>
  <c r="AB194" i="17"/>
  <c r="AB13" i="10" s="1"/>
  <c r="AB194" i="18"/>
  <c r="AB13" i="11" s="1"/>
  <c r="AB199" i="19"/>
  <c r="AB18" i="12" s="1"/>
  <c r="AB199" i="17"/>
  <c r="AB18" i="10" s="1"/>
  <c r="AB199" i="18"/>
  <c r="AB18" i="11" s="1"/>
  <c r="AE195" i="19"/>
  <c r="AE14" i="12" s="1"/>
  <c r="AE195" i="18"/>
  <c r="AE14" i="11" s="1"/>
  <c r="AE195" i="17"/>
  <c r="AE14" i="10" s="1"/>
  <c r="AE213" i="19"/>
  <c r="AE32" i="12" s="1"/>
  <c r="AE213" i="17"/>
  <c r="AE32" i="10" s="1"/>
  <c r="AE213" i="18"/>
  <c r="AE32" i="11" s="1"/>
  <c r="AE222" i="19"/>
  <c r="AE41" i="12" s="1"/>
  <c r="AE222" i="18"/>
  <c r="AE41" i="11" s="1"/>
  <c r="AE222" i="17"/>
  <c r="AE41" i="10" s="1"/>
  <c r="AE190" i="19"/>
  <c r="AE9" i="12" s="1"/>
  <c r="AE190" i="18"/>
  <c r="AE9" i="11" s="1"/>
  <c r="AE190" i="17"/>
  <c r="AE9" i="10" s="1"/>
  <c r="AE200" i="19"/>
  <c r="AE19" i="12" s="1"/>
  <c r="AE200" i="18"/>
  <c r="AE19" i="11" s="1"/>
  <c r="AE200" i="17"/>
  <c r="AE19" i="10" s="1"/>
  <c r="AB192" i="31"/>
  <c r="AB11" i="13" s="1"/>
  <c r="T213" i="31"/>
  <c r="T32" i="13" s="1"/>
  <c r="B214" i="17"/>
  <c r="B33" i="10" s="1"/>
  <c r="X202" i="19"/>
  <c r="X21" i="12" s="1"/>
  <c r="X202" i="18"/>
  <c r="X21" i="11" s="1"/>
  <c r="X202" i="17"/>
  <c r="X21" i="10" s="1"/>
  <c r="X208" i="19"/>
  <c r="X27" i="12" s="1"/>
  <c r="X208" i="18"/>
  <c r="X27" i="11" s="1"/>
  <c r="X208" i="17"/>
  <c r="X27" i="10" s="1"/>
  <c r="X213" i="18"/>
  <c r="X32" i="11" s="1"/>
  <c r="X213" i="19"/>
  <c r="X32" i="12" s="1"/>
  <c r="X213" i="17"/>
  <c r="X32" i="10" s="1"/>
  <c r="X186" i="19"/>
  <c r="X5" i="12" s="1"/>
  <c r="X186" i="18"/>
  <c r="X5" i="11" s="1"/>
  <c r="X186" i="17"/>
  <c r="X5" i="10" s="1"/>
  <c r="O221" i="19"/>
  <c r="O40" i="12" s="1"/>
  <c r="O221" i="17"/>
  <c r="O40" i="10" s="1"/>
  <c r="O221" i="18"/>
  <c r="O40" i="11" s="1"/>
  <c r="O207" i="19"/>
  <c r="O26" i="12" s="1"/>
  <c r="O207" i="18"/>
  <c r="O26" i="11" s="1"/>
  <c r="O207" i="17"/>
  <c r="O26" i="10" s="1"/>
  <c r="O202" i="19"/>
  <c r="O21" i="12" s="1"/>
  <c r="O202" i="17"/>
  <c r="O21" i="10" s="1"/>
  <c r="O202" i="18"/>
  <c r="O21" i="11" s="1"/>
  <c r="O208" i="19"/>
  <c r="O27" i="12" s="1"/>
  <c r="O208" i="18"/>
  <c r="O27" i="11" s="1"/>
  <c r="O208" i="17"/>
  <c r="O27" i="10" s="1"/>
  <c r="O185" i="19"/>
  <c r="O4" i="12" s="1"/>
  <c r="O185" i="18"/>
  <c r="O4" i="11" s="1"/>
  <c r="O185" i="17"/>
  <c r="O4" i="10" s="1"/>
  <c r="T197" i="19"/>
  <c r="T16" i="12" s="1"/>
  <c r="T197" i="18"/>
  <c r="T16" i="11" s="1"/>
  <c r="T197" i="17"/>
  <c r="T16" i="10" s="1"/>
  <c r="T204" i="19"/>
  <c r="T23" i="12" s="1"/>
  <c r="T204" i="18"/>
  <c r="T23" i="11" s="1"/>
  <c r="T204" i="17"/>
  <c r="T23" i="10" s="1"/>
  <c r="T206" i="19"/>
  <c r="T25" i="12" s="1"/>
  <c r="T206" i="18"/>
  <c r="T25" i="11" s="1"/>
  <c r="T206" i="17"/>
  <c r="T25" i="10" s="1"/>
  <c r="T211" i="19"/>
  <c r="T30" i="12" s="1"/>
  <c r="T211" i="18"/>
  <c r="T30" i="11" s="1"/>
  <c r="T211" i="17"/>
  <c r="T30" i="10" s="1"/>
  <c r="T188" i="19"/>
  <c r="T7" i="12" s="1"/>
  <c r="T188" i="18"/>
  <c r="T7" i="11" s="1"/>
  <c r="T188" i="17"/>
  <c r="T7" i="10" s="1"/>
  <c r="AB217" i="18"/>
  <c r="AB36" i="11" s="1"/>
  <c r="AB217" i="19"/>
  <c r="AB36" i="12" s="1"/>
  <c r="AB217" i="17"/>
  <c r="AB36" i="10" s="1"/>
  <c r="AB216" i="19"/>
  <c r="AB35" i="12" s="1"/>
  <c r="AB216" i="17"/>
  <c r="AB35" i="10" s="1"/>
  <c r="AB216" i="18"/>
  <c r="AB35" i="11" s="1"/>
  <c r="AB218" i="19"/>
  <c r="AB37" i="12" s="1"/>
  <c r="AB218" i="17"/>
  <c r="AB37" i="10" s="1"/>
  <c r="AB218" i="18"/>
  <c r="AB37" i="11" s="1"/>
  <c r="AB223" i="19"/>
  <c r="AB42" i="12" s="1"/>
  <c r="AB223" i="17"/>
  <c r="AB42" i="10" s="1"/>
  <c r="AB223" i="18"/>
  <c r="AB42" i="11" s="1"/>
  <c r="AB191" i="19"/>
  <c r="AB10" i="12" s="1"/>
  <c r="AB191" i="17"/>
  <c r="AB10" i="10" s="1"/>
  <c r="AB191" i="18"/>
  <c r="AB10" i="11" s="1"/>
  <c r="AE211" i="19"/>
  <c r="AE30" i="12" s="1"/>
  <c r="AE211" i="18"/>
  <c r="AE30" i="11" s="1"/>
  <c r="AE211" i="17"/>
  <c r="AE30" i="10" s="1"/>
  <c r="AE203" i="19"/>
  <c r="AE22" i="12" s="1"/>
  <c r="AE203" i="18"/>
  <c r="AE22" i="11" s="1"/>
  <c r="AE203" i="17"/>
  <c r="AE22" i="10" s="1"/>
  <c r="AE214" i="19"/>
  <c r="AE33" i="12" s="1"/>
  <c r="AE214" i="18"/>
  <c r="AE33" i="11" s="1"/>
  <c r="AE214" i="17"/>
  <c r="AE33" i="10" s="1"/>
  <c r="AE224" i="19"/>
  <c r="AE43" i="12" s="1"/>
  <c r="AE224" i="18"/>
  <c r="AE43" i="11" s="1"/>
  <c r="AE224" i="17"/>
  <c r="AE43" i="10" s="1"/>
  <c r="AE192" i="19"/>
  <c r="AE11" i="12" s="1"/>
  <c r="AE192" i="18"/>
  <c r="AE11" i="11" s="1"/>
  <c r="AE192" i="17"/>
  <c r="AE11" i="10" s="1"/>
  <c r="T224" i="31"/>
  <c r="T43" i="13" s="1"/>
  <c r="T212" i="31"/>
  <c r="T31" i="13" s="1"/>
  <c r="AE211" i="31"/>
  <c r="AE30" i="13" s="1"/>
  <c r="O207" i="31"/>
  <c r="O26" i="13" s="1"/>
  <c r="T190" i="31"/>
  <c r="T9" i="13" s="1"/>
  <c r="B214" i="19"/>
  <c r="B33" i="12" s="1"/>
  <c r="X223" i="19"/>
  <c r="X42" i="12" s="1"/>
  <c r="X223" i="17"/>
  <c r="X42" i="10" s="1"/>
  <c r="X223" i="18"/>
  <c r="X42" i="11" s="1"/>
  <c r="X198" i="19"/>
  <c r="X17" i="12" s="1"/>
  <c r="X198" i="17"/>
  <c r="X17" i="10" s="1"/>
  <c r="X198" i="18"/>
  <c r="X17" i="11" s="1"/>
  <c r="X204" i="19"/>
  <c r="X23" i="12" s="1"/>
  <c r="X204" i="17"/>
  <c r="X23" i="10" s="1"/>
  <c r="X204" i="18"/>
  <c r="X23" i="11" s="1"/>
  <c r="X209" i="19"/>
  <c r="X28" i="12" s="1"/>
  <c r="X209" i="18"/>
  <c r="X28" i="11" s="1"/>
  <c r="X209" i="17"/>
  <c r="X28" i="10" s="1"/>
  <c r="X187" i="19"/>
  <c r="X6" i="12" s="1"/>
  <c r="X187" i="18"/>
  <c r="X6" i="11" s="1"/>
  <c r="X187" i="17"/>
  <c r="X6" i="10" s="1"/>
  <c r="O209" i="19"/>
  <c r="O28" i="12" s="1"/>
  <c r="O209" i="18"/>
  <c r="O28" i="11" s="1"/>
  <c r="O209" i="17"/>
  <c r="O28" i="10" s="1"/>
  <c r="O199" i="19"/>
  <c r="O18" i="12" s="1"/>
  <c r="O199" i="18"/>
  <c r="O18" i="11" s="1"/>
  <c r="O199" i="17"/>
  <c r="O18" i="10" s="1"/>
  <c r="O197" i="19"/>
  <c r="O16" i="12" s="1"/>
  <c r="O197" i="17"/>
  <c r="O16" i="10" s="1"/>
  <c r="O197" i="18"/>
  <c r="O16" i="11" s="1"/>
  <c r="O198" i="19"/>
  <c r="O17" i="12" s="1"/>
  <c r="O198" i="18"/>
  <c r="O17" i="11" s="1"/>
  <c r="O198" i="17"/>
  <c r="O17" i="10" s="1"/>
  <c r="O204" i="18"/>
  <c r="O23" i="11" s="1"/>
  <c r="O204" i="19"/>
  <c r="O23" i="12" s="1"/>
  <c r="O204" i="17"/>
  <c r="O23" i="10" s="1"/>
  <c r="O190" i="19"/>
  <c r="O9" i="12" s="1"/>
  <c r="O190" i="18"/>
  <c r="O9" i="11" s="1"/>
  <c r="O190" i="17"/>
  <c r="O9" i="10" s="1"/>
  <c r="T209" i="18"/>
  <c r="T28" i="11" s="1"/>
  <c r="T209" i="19"/>
  <c r="T28" i="12" s="1"/>
  <c r="T209" i="17"/>
  <c r="T28" i="10" s="1"/>
  <c r="T200" i="19"/>
  <c r="T19" i="12" s="1"/>
  <c r="T200" i="18"/>
  <c r="T19" i="11" s="1"/>
  <c r="T200" i="17"/>
  <c r="T19" i="10" s="1"/>
  <c r="T202" i="19"/>
  <c r="T21" i="12" s="1"/>
  <c r="T202" i="17"/>
  <c r="T21" i="10" s="1"/>
  <c r="T202" i="18"/>
  <c r="T21" i="11" s="1"/>
  <c r="T207" i="19"/>
  <c r="T26" i="12" s="1"/>
  <c r="T207" i="17"/>
  <c r="T26" i="10" s="1"/>
  <c r="T207" i="18"/>
  <c r="T26" i="11" s="1"/>
  <c r="T184" i="19"/>
  <c r="T3" i="12" s="1"/>
  <c r="T184" i="18"/>
  <c r="T3" i="11" s="1"/>
  <c r="T184" i="17"/>
  <c r="T3" i="10" s="1"/>
  <c r="AB197" i="19"/>
  <c r="AB16" i="12" s="1"/>
  <c r="AB197" i="18"/>
  <c r="AB16" i="11" s="1"/>
  <c r="AB197" i="17"/>
  <c r="AB16" i="10" s="1"/>
  <c r="AB212" i="19"/>
  <c r="AB31" i="12" s="1"/>
  <c r="AB212" i="18"/>
  <c r="AB31" i="11" s="1"/>
  <c r="AB212" i="17"/>
  <c r="AB31" i="10" s="1"/>
  <c r="AB214" i="19"/>
  <c r="AB33" i="12" s="1"/>
  <c r="AB214" i="18"/>
  <c r="AB33" i="11" s="1"/>
  <c r="AB214" i="17"/>
  <c r="AB33" i="10" s="1"/>
  <c r="AB219" i="19"/>
  <c r="AB38" i="12" s="1"/>
  <c r="AB219" i="18"/>
  <c r="AB38" i="11" s="1"/>
  <c r="AB219" i="17"/>
  <c r="AB38" i="10" s="1"/>
  <c r="AB186" i="19"/>
  <c r="AB5" i="12" s="1"/>
  <c r="AB186" i="18"/>
  <c r="AB5" i="11" s="1"/>
  <c r="AB186" i="17"/>
  <c r="AB5" i="10" s="1"/>
  <c r="AE207" i="19"/>
  <c r="AE26" i="12" s="1"/>
  <c r="AE207" i="18"/>
  <c r="AE26" i="11" s="1"/>
  <c r="AE207" i="17"/>
  <c r="AE26" i="10" s="1"/>
  <c r="AE193" i="19"/>
  <c r="AE12" i="12" s="1"/>
  <c r="AE193" i="18"/>
  <c r="AE12" i="11" s="1"/>
  <c r="AE193" i="17"/>
  <c r="AE12" i="10" s="1"/>
  <c r="AE210" i="19"/>
  <c r="AE29" i="12" s="1"/>
  <c r="AE210" i="17"/>
  <c r="AE29" i="10" s="1"/>
  <c r="AE210" i="18"/>
  <c r="AE29" i="11" s="1"/>
  <c r="AE220" i="18"/>
  <c r="AE39" i="11" s="1"/>
  <c r="AE220" i="19"/>
  <c r="AE39" i="12" s="1"/>
  <c r="AE220" i="17"/>
  <c r="AE39" i="10" s="1"/>
  <c r="AE188" i="19"/>
  <c r="AE7" i="12" s="1"/>
  <c r="AE188" i="18"/>
  <c r="AE7" i="11" s="1"/>
  <c r="AE188" i="17"/>
  <c r="AE7" i="10" s="1"/>
  <c r="O217" i="31"/>
  <c r="O36" i="13" s="1"/>
  <c r="O198" i="31"/>
  <c r="O17" i="13" s="1"/>
  <c r="O221" i="31"/>
  <c r="O40" i="13" s="1"/>
  <c r="X199" i="31"/>
  <c r="X18" i="13" s="1"/>
  <c r="X187" i="31"/>
  <c r="X6" i="13" s="1"/>
  <c r="O190" i="31"/>
  <c r="O9" i="13" s="1"/>
  <c r="O216" i="31"/>
  <c r="O35" i="13" s="1"/>
  <c r="AE188" i="31"/>
  <c r="AE7" i="13" s="1"/>
  <c r="AB224" i="31"/>
  <c r="AB43" i="13" s="1"/>
  <c r="T203" i="19"/>
  <c r="T22" i="12" s="1"/>
  <c r="T203" i="18"/>
  <c r="T22" i="11" s="1"/>
  <c r="T203" i="17"/>
  <c r="T22" i="10" s="1"/>
  <c r="T189" i="19"/>
  <c r="T8" i="12" s="1"/>
  <c r="T189" i="18"/>
  <c r="T8" i="11" s="1"/>
  <c r="T189" i="17"/>
  <c r="T8" i="10" s="1"/>
  <c r="AB201" i="18"/>
  <c r="AB20" i="11" s="1"/>
  <c r="AB201" i="19"/>
  <c r="AB20" i="12" s="1"/>
  <c r="AB201" i="17"/>
  <c r="AB20" i="10" s="1"/>
  <c r="AB208" i="19"/>
  <c r="AB27" i="12" s="1"/>
  <c r="AB208" i="17"/>
  <c r="AB27" i="10" s="1"/>
  <c r="AB208" i="18"/>
  <c r="AB27" i="11" s="1"/>
  <c r="AB210" i="19"/>
  <c r="AB29" i="12" s="1"/>
  <c r="AB210" i="17"/>
  <c r="AB29" i="10" s="1"/>
  <c r="AB210" i="18"/>
  <c r="AB29" i="11" s="1"/>
  <c r="AB215" i="19"/>
  <c r="AB34" i="12" s="1"/>
  <c r="AB215" i="17"/>
  <c r="AB34" i="10" s="1"/>
  <c r="AB215" i="18"/>
  <c r="AB34" i="11" s="1"/>
  <c r="AB188" i="19"/>
  <c r="AB7" i="12" s="1"/>
  <c r="AB188" i="18"/>
  <c r="AB7" i="11" s="1"/>
  <c r="AB188" i="17"/>
  <c r="AB7" i="10" s="1"/>
  <c r="AE197" i="19"/>
  <c r="AE16" i="12" s="1"/>
  <c r="AE197" i="17"/>
  <c r="AE16" i="10" s="1"/>
  <c r="AE197" i="18"/>
  <c r="AE16" i="11" s="1"/>
  <c r="AE215" i="19"/>
  <c r="AE34" i="12" s="1"/>
  <c r="AE215" i="18"/>
  <c r="AE34" i="11" s="1"/>
  <c r="AE215" i="17"/>
  <c r="AE34" i="10" s="1"/>
  <c r="AE206" i="19"/>
  <c r="AE25" i="12" s="1"/>
  <c r="AE206" i="18"/>
  <c r="AE25" i="11" s="1"/>
  <c r="AE206" i="17"/>
  <c r="AE25" i="10" s="1"/>
  <c r="AE216" i="19"/>
  <c r="AE35" i="12" s="1"/>
  <c r="AE216" i="17"/>
  <c r="AE35" i="10" s="1"/>
  <c r="AE216" i="18"/>
  <c r="AE35" i="11" s="1"/>
  <c r="AE184" i="19"/>
  <c r="AE3" i="12" s="1"/>
  <c r="AE184" i="18"/>
  <c r="AE3" i="11" s="1"/>
  <c r="AE184" i="17"/>
  <c r="AE3" i="10" s="1"/>
  <c r="X209" i="31"/>
  <c r="X28" i="13" s="1"/>
  <c r="AE213" i="31"/>
  <c r="AE32" i="13" s="1"/>
  <c r="AE192" i="31"/>
  <c r="AE11" i="13" s="1"/>
  <c r="O208" i="31"/>
  <c r="O27" i="13" s="1"/>
  <c r="T200" i="31"/>
  <c r="T19" i="13" s="1"/>
  <c r="AE210" i="31"/>
  <c r="AE29" i="13" s="1"/>
  <c r="AE216" i="31"/>
  <c r="AE35" i="13" s="1"/>
  <c r="X221" i="31"/>
  <c r="X40" i="13" s="1"/>
  <c r="AE190" i="31"/>
  <c r="AE9" i="13" s="1"/>
  <c r="AB208" i="31"/>
  <c r="AB27" i="13" s="1"/>
  <c r="O224" i="31"/>
  <c r="O43" i="13" s="1"/>
  <c r="X186" i="31"/>
  <c r="X5" i="13" s="1"/>
  <c r="X210" i="31"/>
  <c r="X29" i="13" s="1"/>
  <c r="X222" i="19"/>
  <c r="X41" i="12" s="1"/>
  <c r="X222" i="17"/>
  <c r="X41" i="10" s="1"/>
  <c r="X222" i="18"/>
  <c r="X41" i="11" s="1"/>
  <c r="X190" i="19"/>
  <c r="X9" i="12" s="1"/>
  <c r="X190" i="18"/>
  <c r="X9" i="11" s="1"/>
  <c r="X190" i="17"/>
  <c r="X9" i="10" s="1"/>
  <c r="X196" i="19"/>
  <c r="X15" i="12" s="1"/>
  <c r="X196" i="18"/>
  <c r="X15" i="11" s="1"/>
  <c r="X196" i="17"/>
  <c r="X15" i="10" s="1"/>
  <c r="X201" i="19"/>
  <c r="X20" i="12" s="1"/>
  <c r="X201" i="18"/>
  <c r="X20" i="11" s="1"/>
  <c r="X201" i="17"/>
  <c r="X20" i="10" s="1"/>
  <c r="O193" i="19"/>
  <c r="O12" i="12" s="1"/>
  <c r="O193" i="18"/>
  <c r="O12" i="11" s="1"/>
  <c r="O193" i="17"/>
  <c r="O12" i="10" s="1"/>
  <c r="O201" i="19"/>
  <c r="O20" i="12" s="1"/>
  <c r="O201" i="18"/>
  <c r="O20" i="11" s="1"/>
  <c r="O201" i="17"/>
  <c r="O20" i="10" s="1"/>
  <c r="O222" i="19"/>
  <c r="O41" i="12" s="1"/>
  <c r="O222" i="18"/>
  <c r="O41" i="11" s="1"/>
  <c r="O222" i="17"/>
  <c r="O41" i="10" s="1"/>
  <c r="O189" i="19"/>
  <c r="O8" i="12" s="1"/>
  <c r="O189" i="18"/>
  <c r="O8" i="11" s="1"/>
  <c r="O189" i="17"/>
  <c r="O8" i="10" s="1"/>
  <c r="O196" i="19"/>
  <c r="O15" i="12" s="1"/>
  <c r="O196" i="18"/>
  <c r="O15" i="11" s="1"/>
  <c r="O196" i="17"/>
  <c r="O15" i="10" s="1"/>
  <c r="T201" i="18"/>
  <c r="T20" i="11" s="1"/>
  <c r="T201" i="19"/>
  <c r="T20" i="12" s="1"/>
  <c r="T201" i="17"/>
  <c r="T20" i="10" s="1"/>
  <c r="T224" i="19"/>
  <c r="T43" i="12" s="1"/>
  <c r="T224" i="18"/>
  <c r="T43" i="11" s="1"/>
  <c r="T224" i="17"/>
  <c r="T43" i="10" s="1"/>
  <c r="T192" i="19"/>
  <c r="T11" i="12" s="1"/>
  <c r="T192" i="18"/>
  <c r="T11" i="11" s="1"/>
  <c r="T192" i="17"/>
  <c r="T11" i="10" s="1"/>
  <c r="T194" i="19"/>
  <c r="T13" i="12" s="1"/>
  <c r="T194" i="17"/>
  <c r="T13" i="10" s="1"/>
  <c r="T194" i="18"/>
  <c r="T13" i="11" s="1"/>
  <c r="T199" i="19"/>
  <c r="T18" i="12" s="1"/>
  <c r="T199" i="17"/>
  <c r="T18" i="10" s="1"/>
  <c r="T199" i="18"/>
  <c r="T18" i="11" s="1"/>
  <c r="T185" i="19"/>
  <c r="T4" i="12" s="1"/>
  <c r="T185" i="18"/>
  <c r="T4" i="11" s="1"/>
  <c r="T185" i="17"/>
  <c r="T4" i="10" s="1"/>
  <c r="AB213" i="19"/>
  <c r="AB32" i="12" s="1"/>
  <c r="AB213" i="18"/>
  <c r="AB32" i="11" s="1"/>
  <c r="AB213" i="17"/>
  <c r="AB32" i="10" s="1"/>
  <c r="AB204" i="19"/>
  <c r="AB23" i="12" s="1"/>
  <c r="AB204" i="18"/>
  <c r="AB23" i="11" s="1"/>
  <c r="AB204" i="17"/>
  <c r="AB23" i="10" s="1"/>
  <c r="AB206" i="19"/>
  <c r="AB25" i="12" s="1"/>
  <c r="AB206" i="18"/>
  <c r="AB25" i="11" s="1"/>
  <c r="AB206" i="17"/>
  <c r="AB25" i="10" s="1"/>
  <c r="AB211" i="19"/>
  <c r="AB30" i="12" s="1"/>
  <c r="AB211" i="18"/>
  <c r="AB30" i="11" s="1"/>
  <c r="AB211" i="17"/>
  <c r="AB30" i="10" s="1"/>
  <c r="AB184" i="19"/>
  <c r="AB3" i="12" s="1"/>
  <c r="AB184" i="18"/>
  <c r="AB3" i="11" s="1"/>
  <c r="AB184" i="17"/>
  <c r="AB3" i="10" s="1"/>
  <c r="AE201" i="19"/>
  <c r="AE20" i="12" s="1"/>
  <c r="AE201" i="18"/>
  <c r="AE20" i="11" s="1"/>
  <c r="AE201" i="17"/>
  <c r="AE20" i="10" s="1"/>
  <c r="AE219" i="19"/>
  <c r="AE38" i="12" s="1"/>
  <c r="AE219" i="17"/>
  <c r="AE38" i="10" s="1"/>
  <c r="AE219" i="18"/>
  <c r="AE38" i="11" s="1"/>
  <c r="AE205" i="19"/>
  <c r="AE24" i="12" s="1"/>
  <c r="AE205" i="17"/>
  <c r="AE24" i="10" s="1"/>
  <c r="AE205" i="18"/>
  <c r="AE24" i="11" s="1"/>
  <c r="AE202" i="19"/>
  <c r="AE21" i="12" s="1"/>
  <c r="AE202" i="17"/>
  <c r="AE21" i="10" s="1"/>
  <c r="AE202" i="18"/>
  <c r="AE21" i="11" s="1"/>
  <c r="AE212" i="18"/>
  <c r="AE31" i="11" s="1"/>
  <c r="AE212" i="19"/>
  <c r="AE31" i="12" s="1"/>
  <c r="AE212" i="17"/>
  <c r="AE31" i="10" s="1"/>
  <c r="AE185" i="19"/>
  <c r="AE4" i="12" s="1"/>
  <c r="AE185" i="18"/>
  <c r="AE4" i="11" s="1"/>
  <c r="AE185" i="17"/>
  <c r="AE4" i="10" s="1"/>
  <c r="AE195" i="31"/>
  <c r="AE14" i="13" s="1"/>
  <c r="X213" i="31"/>
  <c r="X32" i="13" s="1"/>
  <c r="O188" i="31"/>
  <c r="O7" i="13" s="1"/>
  <c r="AB213" i="31"/>
  <c r="AB32" i="13" s="1"/>
  <c r="X216" i="31"/>
  <c r="X35" i="13" s="1"/>
  <c r="O214" i="31"/>
  <c r="O33" i="13" s="1"/>
  <c r="T206" i="31"/>
  <c r="T25" i="13" s="1"/>
  <c r="X222" i="31"/>
  <c r="X41" i="13" s="1"/>
  <c r="AE224" i="31"/>
  <c r="AE43" i="13" s="1"/>
  <c r="AB210" i="31"/>
  <c r="AB29" i="13" s="1"/>
  <c r="AE222" i="31"/>
  <c r="AE41" i="13" s="1"/>
  <c r="AE215" i="31"/>
  <c r="AE34" i="13" s="1"/>
  <c r="AB186" i="31"/>
  <c r="AB5" i="13" s="1"/>
  <c r="AE203" i="31"/>
  <c r="AE22" i="13" s="1"/>
  <c r="X215" i="19"/>
  <c r="X34" i="12" s="1"/>
  <c r="X215" i="17"/>
  <c r="X34" i="10" s="1"/>
  <c r="X215" i="18"/>
  <c r="X34" i="11" s="1"/>
  <c r="X218" i="19"/>
  <c r="X37" i="12" s="1"/>
  <c r="X218" i="18"/>
  <c r="X37" i="11" s="1"/>
  <c r="X218" i="17"/>
  <c r="X37" i="10" s="1"/>
  <c r="X224" i="19"/>
  <c r="X43" i="12" s="1"/>
  <c r="X224" i="18"/>
  <c r="X43" i="11" s="1"/>
  <c r="X224" i="17"/>
  <c r="X43" i="10" s="1"/>
  <c r="X192" i="19"/>
  <c r="X11" i="12" s="1"/>
  <c r="X192" i="18"/>
  <c r="X11" i="11" s="1"/>
  <c r="X192" i="17"/>
  <c r="X11" i="10" s="1"/>
  <c r="X197" i="18"/>
  <c r="X16" i="11" s="1"/>
  <c r="X197" i="19"/>
  <c r="X16" i="12" s="1"/>
  <c r="X197" i="17"/>
  <c r="X16" i="10" s="1"/>
  <c r="O191" i="19"/>
  <c r="O10" i="12" s="1"/>
  <c r="O191" i="18"/>
  <c r="O10" i="11" s="1"/>
  <c r="O191" i="17"/>
  <c r="O10" i="10" s="1"/>
  <c r="O215" i="19"/>
  <c r="O34" i="12" s="1"/>
  <c r="O215" i="18"/>
  <c r="O34" i="11" s="1"/>
  <c r="O215" i="17"/>
  <c r="O34" i="10" s="1"/>
  <c r="O218" i="19"/>
  <c r="O37" i="12" s="1"/>
  <c r="O218" i="17"/>
  <c r="O37" i="10" s="1"/>
  <c r="O218" i="18"/>
  <c r="O37" i="11" s="1"/>
  <c r="O224" i="19"/>
  <c r="O43" i="12" s="1"/>
  <c r="O224" i="18"/>
  <c r="O43" i="11" s="1"/>
  <c r="O224" i="17"/>
  <c r="O43" i="10" s="1"/>
  <c r="O192" i="19"/>
  <c r="O11" i="12" s="1"/>
  <c r="O192" i="18"/>
  <c r="O11" i="11" s="1"/>
  <c r="O192" i="17"/>
  <c r="O11" i="10" s="1"/>
  <c r="T220" i="19"/>
  <c r="T39" i="12" s="1"/>
  <c r="T220" i="18"/>
  <c r="T39" i="11" s="1"/>
  <c r="T220" i="17"/>
  <c r="T39" i="10" s="1"/>
  <c r="T222" i="19"/>
  <c r="T41" i="12" s="1"/>
  <c r="T222" i="18"/>
  <c r="T41" i="11" s="1"/>
  <c r="T222" i="17"/>
  <c r="T41" i="10" s="1"/>
  <c r="T187" i="19"/>
  <c r="T6" i="12" s="1"/>
  <c r="T187" i="18"/>
  <c r="T6" i="11" s="1"/>
  <c r="T187" i="17"/>
  <c r="T6" i="10" s="1"/>
  <c r="T195" i="19"/>
  <c r="T14" i="12" s="1"/>
  <c r="T195" i="17"/>
  <c r="T14" i="10" s="1"/>
  <c r="T195" i="18"/>
  <c r="T14" i="11" s="1"/>
  <c r="AB193" i="19"/>
  <c r="AB12" i="12" s="1"/>
  <c r="AB193" i="18"/>
  <c r="AB12" i="11" s="1"/>
  <c r="AB193" i="17"/>
  <c r="AB12" i="10" s="1"/>
  <c r="AB200" i="19"/>
  <c r="AB19" i="12" s="1"/>
  <c r="AB200" i="18"/>
  <c r="AB19" i="11" s="1"/>
  <c r="AB200" i="17"/>
  <c r="AB19" i="10" s="1"/>
  <c r="AB202" i="19"/>
  <c r="AB21" i="12" s="1"/>
  <c r="AB202" i="17"/>
  <c r="AB21" i="10" s="1"/>
  <c r="AB202" i="18"/>
  <c r="AB21" i="11" s="1"/>
  <c r="AB207" i="19"/>
  <c r="AB26" i="12" s="1"/>
  <c r="AB207" i="17"/>
  <c r="AB26" i="10" s="1"/>
  <c r="AB207" i="18"/>
  <c r="AB26" i="11" s="1"/>
  <c r="AB189" i="19"/>
  <c r="AB8" i="12" s="1"/>
  <c r="AB189" i="18"/>
  <c r="AB8" i="11" s="1"/>
  <c r="AB189" i="17"/>
  <c r="AB8" i="10" s="1"/>
  <c r="AE221" i="19"/>
  <c r="AE40" i="12" s="1"/>
  <c r="AE221" i="17"/>
  <c r="AE40" i="10" s="1"/>
  <c r="AE221" i="18"/>
  <c r="AE40" i="11" s="1"/>
  <c r="AE209" i="19"/>
  <c r="AE28" i="12" s="1"/>
  <c r="AE209" i="18"/>
  <c r="AE28" i="11" s="1"/>
  <c r="AE209" i="17"/>
  <c r="AE28" i="10" s="1"/>
  <c r="AE189" i="19"/>
  <c r="AE8" i="12" s="1"/>
  <c r="AE189" i="18"/>
  <c r="AE8" i="11" s="1"/>
  <c r="AE189" i="17"/>
  <c r="AE8" i="10" s="1"/>
  <c r="AE198" i="19"/>
  <c r="AE17" i="12" s="1"/>
  <c r="AE198" i="17"/>
  <c r="AE17" i="10" s="1"/>
  <c r="AE198" i="18"/>
  <c r="AE17" i="11" s="1"/>
  <c r="AE208" i="19"/>
  <c r="AE27" i="12" s="1"/>
  <c r="AE208" i="17"/>
  <c r="AE27" i="10" s="1"/>
  <c r="AE208" i="18"/>
  <c r="AE27" i="11" s="1"/>
  <c r="AE186" i="19"/>
  <c r="AE5" i="12" s="1"/>
  <c r="AE186" i="17"/>
  <c r="AE5" i="10" s="1"/>
  <c r="AE186" i="18"/>
  <c r="AE5" i="11" s="1"/>
  <c r="T203" i="31"/>
  <c r="T22" i="13" s="1"/>
  <c r="AE220" i="31"/>
  <c r="AE39" i="13" s="1"/>
  <c r="AB194" i="31"/>
  <c r="AB13" i="13" s="1"/>
  <c r="T214" i="31"/>
  <c r="T33" i="13" s="1"/>
  <c r="T211" i="31"/>
  <c r="T30" i="13" s="1"/>
  <c r="AB209" i="31"/>
  <c r="AB28" i="13" s="1"/>
  <c r="T192" i="31"/>
  <c r="T11" i="13" s="1"/>
  <c r="AE206" i="31"/>
  <c r="AE25" i="13" s="1"/>
  <c r="O196" i="31"/>
  <c r="O15" i="13" s="1"/>
  <c r="X214" i="31"/>
  <c r="X33" i="13" s="1"/>
  <c r="AB199" i="31"/>
  <c r="AB18" i="13" s="1"/>
  <c r="X208" i="31"/>
  <c r="X27" i="13" s="1"/>
  <c r="AB219" i="31"/>
  <c r="AB38" i="13" s="1"/>
  <c r="X214" i="19"/>
  <c r="X33" i="12" s="1"/>
  <c r="X214" i="17"/>
  <c r="X33" i="10" s="1"/>
  <c r="X214" i="18"/>
  <c r="X33" i="11" s="1"/>
  <c r="X220" i="19"/>
  <c r="X39" i="12" s="1"/>
  <c r="X220" i="17"/>
  <c r="X39" i="10" s="1"/>
  <c r="X220" i="18"/>
  <c r="X39" i="11" s="1"/>
  <c r="X189" i="19"/>
  <c r="X8" i="12" s="1"/>
  <c r="X189" i="18"/>
  <c r="X8" i="11" s="1"/>
  <c r="X189" i="17"/>
  <c r="X8" i="10" s="1"/>
  <c r="X193" i="19"/>
  <c r="X12" i="12" s="1"/>
  <c r="X193" i="18"/>
  <c r="X12" i="11" s="1"/>
  <c r="X193" i="17"/>
  <c r="X12" i="10" s="1"/>
  <c r="O223" i="19"/>
  <c r="O42" i="12" s="1"/>
  <c r="O223" i="18"/>
  <c r="O42" i="11" s="1"/>
  <c r="O223" i="17"/>
  <c r="O42" i="10" s="1"/>
  <c r="O205" i="19"/>
  <c r="O24" i="12" s="1"/>
  <c r="O205" i="17"/>
  <c r="O24" i="10" s="1"/>
  <c r="O205" i="18"/>
  <c r="O24" i="11" s="1"/>
  <c r="O214" i="19"/>
  <c r="O33" i="12" s="1"/>
  <c r="O214" i="17"/>
  <c r="O33" i="10" s="1"/>
  <c r="O214" i="18"/>
  <c r="O33" i="11" s="1"/>
  <c r="O220" i="19"/>
  <c r="O39" i="12" s="1"/>
  <c r="O220" i="18"/>
  <c r="O39" i="11" s="1"/>
  <c r="O220" i="17"/>
  <c r="O39" i="10" s="1"/>
  <c r="O187" i="19"/>
  <c r="O6" i="12" s="1"/>
  <c r="O187" i="18"/>
  <c r="O6" i="11" s="1"/>
  <c r="O187" i="17"/>
  <c r="O6" i="10" s="1"/>
  <c r="T217" i="18"/>
  <c r="T36" i="11" s="1"/>
  <c r="T217" i="19"/>
  <c r="T36" i="12" s="1"/>
  <c r="T217" i="17"/>
  <c r="T36" i="10" s="1"/>
  <c r="T216" i="19"/>
  <c r="T35" i="12" s="1"/>
  <c r="T216" i="18"/>
  <c r="T35" i="11" s="1"/>
  <c r="T216" i="17"/>
  <c r="T35" i="10" s="1"/>
  <c r="T218" i="19"/>
  <c r="T37" i="12" s="1"/>
  <c r="T218" i="17"/>
  <c r="T37" i="10" s="1"/>
  <c r="T218" i="18"/>
  <c r="T37" i="11" s="1"/>
  <c r="T223" i="19"/>
  <c r="T42" i="12" s="1"/>
  <c r="T223" i="17"/>
  <c r="T42" i="10" s="1"/>
  <c r="T223" i="18"/>
  <c r="T42" i="11" s="1"/>
  <c r="T191" i="19"/>
  <c r="T10" i="12" s="1"/>
  <c r="T191" i="17"/>
  <c r="T10" i="10" s="1"/>
  <c r="T191" i="18"/>
  <c r="T10" i="11" s="1"/>
  <c r="AB221" i="19"/>
  <c r="AB40" i="12" s="1"/>
  <c r="AB221" i="18"/>
  <c r="AB40" i="11" s="1"/>
  <c r="AB221" i="17"/>
  <c r="AB40" i="10" s="1"/>
  <c r="AB187" i="19"/>
  <c r="AB6" i="12" s="1"/>
  <c r="AB187" i="18"/>
  <c r="AB6" i="11" s="1"/>
  <c r="AB187" i="17"/>
  <c r="AB6" i="10" s="1"/>
  <c r="AB196" i="19"/>
  <c r="AB15" i="12" s="1"/>
  <c r="AB196" i="18"/>
  <c r="AB15" i="11" s="1"/>
  <c r="AB196" i="17"/>
  <c r="AB15" i="10" s="1"/>
  <c r="AB198" i="19"/>
  <c r="AB17" i="12" s="1"/>
  <c r="AB198" i="18"/>
  <c r="AB17" i="11" s="1"/>
  <c r="AB198" i="17"/>
  <c r="AB17" i="10" s="1"/>
  <c r="AB203" i="19"/>
  <c r="AB22" i="12" s="1"/>
  <c r="AB203" i="17"/>
  <c r="AB22" i="10" s="1"/>
  <c r="AB203" i="18"/>
  <c r="AB22" i="11" s="1"/>
  <c r="AB185" i="19"/>
  <c r="AB4" i="12" s="1"/>
  <c r="AB185" i="18"/>
  <c r="AB4" i="11" s="1"/>
  <c r="AB185" i="17"/>
  <c r="AB4" i="10" s="1"/>
  <c r="AE199" i="19"/>
  <c r="AE18" i="12" s="1"/>
  <c r="AE199" i="18"/>
  <c r="AE18" i="11" s="1"/>
  <c r="AE199" i="17"/>
  <c r="AE18" i="10" s="1"/>
  <c r="AE223" i="19"/>
  <c r="AE42" i="12" s="1"/>
  <c r="AE223" i="18"/>
  <c r="AE42" i="11" s="1"/>
  <c r="AE223" i="17"/>
  <c r="AE42" i="10" s="1"/>
  <c r="AE194" i="19"/>
  <c r="AE13" i="12" s="1"/>
  <c r="AE194" i="17"/>
  <c r="AE13" i="10" s="1"/>
  <c r="AE194" i="18"/>
  <c r="AE13" i="11" s="1"/>
  <c r="AE204" i="19"/>
  <c r="AE23" i="12" s="1"/>
  <c r="AE204" i="18"/>
  <c r="AE23" i="11" s="1"/>
  <c r="AE204" i="17"/>
  <c r="AE23" i="10" s="1"/>
  <c r="X197" i="31"/>
  <c r="X16" i="13" s="1"/>
  <c r="O191" i="31"/>
  <c r="O10" i="13" s="1"/>
  <c r="AE207" i="31"/>
  <c r="AE26" i="13" s="1"/>
  <c r="X190" i="31"/>
  <c r="X9" i="13" s="1"/>
  <c r="X204" i="31"/>
  <c r="X23" i="13" s="1"/>
  <c r="AE197" i="31"/>
  <c r="AE16" i="13" s="1"/>
  <c r="T207" i="31"/>
  <c r="T26" i="13" s="1"/>
  <c r="AE200" i="31"/>
  <c r="AE19" i="13" s="1"/>
  <c r="X218" i="31"/>
  <c r="X37" i="13" s="1"/>
  <c r="T217" i="31"/>
  <c r="T36" i="13" s="1"/>
  <c r="O209" i="31"/>
  <c r="O28" i="13" s="1"/>
  <c r="X188" i="31"/>
  <c r="X7" i="13" s="1"/>
  <c r="AB204" i="31"/>
  <c r="AB23" i="13" s="1"/>
  <c r="O185" i="31"/>
  <c r="O4" i="13" s="1"/>
  <c r="T199" i="31"/>
  <c r="T18" i="13" s="1"/>
  <c r="O189" i="31"/>
  <c r="O8" i="13" s="1"/>
  <c r="E95" i="17"/>
  <c r="E140" i="17" s="1"/>
  <c r="E99" i="17"/>
  <c r="E144" i="17" s="1"/>
  <c r="E94" i="17"/>
  <c r="E139" i="17" s="1"/>
  <c r="E97" i="17"/>
  <c r="E142" i="17" s="1"/>
  <c r="E101" i="17"/>
  <c r="E146" i="17" s="1"/>
  <c r="E105" i="17"/>
  <c r="E150" i="17" s="1"/>
  <c r="E109" i="17"/>
  <c r="E154" i="17" s="1"/>
  <c r="E113" i="17"/>
  <c r="E158" i="17" s="1"/>
  <c r="E117" i="17"/>
  <c r="E162" i="17" s="1"/>
  <c r="E121" i="17"/>
  <c r="E166" i="17" s="1"/>
  <c r="E125" i="17"/>
  <c r="E170" i="17" s="1"/>
  <c r="E129" i="17"/>
  <c r="E174" i="17" s="1"/>
  <c r="E133" i="17"/>
  <c r="E178" i="17" s="1"/>
  <c r="E100" i="17"/>
  <c r="E145" i="17" s="1"/>
  <c r="E103" i="17"/>
  <c r="E148" i="17" s="1"/>
  <c r="E107" i="17"/>
  <c r="E152" i="17" s="1"/>
  <c r="E111" i="17"/>
  <c r="E156" i="17" s="1"/>
  <c r="E115" i="17"/>
  <c r="E160" i="17" s="1"/>
  <c r="E119" i="17"/>
  <c r="E164" i="17" s="1"/>
  <c r="E123" i="17"/>
  <c r="E168" i="17" s="1"/>
  <c r="E127" i="17"/>
  <c r="E172" i="17" s="1"/>
  <c r="E131" i="17"/>
  <c r="E176" i="17" s="1"/>
  <c r="E98" i="17"/>
  <c r="E143" i="17" s="1"/>
  <c r="E118" i="17"/>
  <c r="E163" i="17" s="1"/>
  <c r="E128" i="17"/>
  <c r="E173" i="17" s="1"/>
  <c r="E106" i="17"/>
  <c r="E151" i="17" s="1"/>
  <c r="E116" i="17"/>
  <c r="E161" i="17" s="1"/>
  <c r="E104" i="17"/>
  <c r="E149" i="17" s="1"/>
  <c r="E126" i="17"/>
  <c r="E171" i="17" s="1"/>
  <c r="E122" i="17"/>
  <c r="E167" i="17" s="1"/>
  <c r="E132" i="17"/>
  <c r="E177" i="17" s="1"/>
  <c r="E110" i="17"/>
  <c r="E155" i="17" s="1"/>
  <c r="E120" i="17"/>
  <c r="E165" i="17" s="1"/>
  <c r="E112" i="17"/>
  <c r="E157" i="17" s="1"/>
  <c r="E114" i="17"/>
  <c r="E159" i="17" s="1"/>
  <c r="E96" i="17"/>
  <c r="E141" i="17" s="1"/>
  <c r="E93" i="17"/>
  <c r="E138" i="17" s="1"/>
  <c r="E124" i="17"/>
  <c r="E169" i="17" s="1"/>
  <c r="E134" i="17"/>
  <c r="E179" i="17" s="1"/>
  <c r="E102" i="17"/>
  <c r="E147" i="17" s="1"/>
  <c r="E130" i="17"/>
  <c r="E175" i="17" s="1"/>
  <c r="E108" i="17"/>
  <c r="E153" i="17" s="1"/>
  <c r="F95" i="18"/>
  <c r="F140" i="18" s="1"/>
  <c r="F99" i="18"/>
  <c r="F144" i="18" s="1"/>
  <c r="F103" i="18"/>
  <c r="F148" i="18" s="1"/>
  <c r="F94" i="18"/>
  <c r="F139" i="18" s="1"/>
  <c r="F98" i="18"/>
  <c r="F143" i="18" s="1"/>
  <c r="F102" i="18"/>
  <c r="F147" i="18" s="1"/>
  <c r="F96" i="18"/>
  <c r="F141" i="18" s="1"/>
  <c r="F100" i="18"/>
  <c r="F145" i="18" s="1"/>
  <c r="F104" i="18"/>
  <c r="F149" i="18" s="1"/>
  <c r="F101" i="18"/>
  <c r="F146" i="18" s="1"/>
  <c r="F107" i="18"/>
  <c r="F152" i="18" s="1"/>
  <c r="F111" i="18"/>
  <c r="F156" i="18" s="1"/>
  <c r="F115" i="18"/>
  <c r="F160" i="18" s="1"/>
  <c r="F119" i="18"/>
  <c r="F164" i="18" s="1"/>
  <c r="F123" i="18"/>
  <c r="F168" i="18" s="1"/>
  <c r="F127" i="18"/>
  <c r="F172" i="18" s="1"/>
  <c r="F131" i="18"/>
  <c r="F176" i="18" s="1"/>
  <c r="F105" i="18"/>
  <c r="F150" i="18" s="1"/>
  <c r="F109" i="18"/>
  <c r="F154" i="18" s="1"/>
  <c r="F113" i="18"/>
  <c r="F158" i="18" s="1"/>
  <c r="F117" i="18"/>
  <c r="F162" i="18" s="1"/>
  <c r="F121" i="18"/>
  <c r="F166" i="18" s="1"/>
  <c r="F125" i="18"/>
  <c r="F170" i="18" s="1"/>
  <c r="F129" i="18"/>
  <c r="F174" i="18" s="1"/>
  <c r="F133" i="18"/>
  <c r="F178" i="18" s="1"/>
  <c r="F114" i="18"/>
  <c r="F159" i="18" s="1"/>
  <c r="F124" i="18"/>
  <c r="F169" i="18" s="1"/>
  <c r="F112" i="18"/>
  <c r="F157" i="18" s="1"/>
  <c r="F122" i="18"/>
  <c r="F167" i="18" s="1"/>
  <c r="F110" i="18"/>
  <c r="F155" i="18" s="1"/>
  <c r="F132" i="18"/>
  <c r="F177" i="18" s="1"/>
  <c r="F108" i="18"/>
  <c r="F153" i="18" s="1"/>
  <c r="F118" i="18"/>
  <c r="F163" i="18" s="1"/>
  <c r="F106" i="18"/>
  <c r="F151" i="18" s="1"/>
  <c r="F128" i="18"/>
  <c r="F173" i="18" s="1"/>
  <c r="F120" i="18"/>
  <c r="F165" i="18" s="1"/>
  <c r="F134" i="18"/>
  <c r="F179" i="18" s="1"/>
  <c r="F126" i="18"/>
  <c r="F171" i="18" s="1"/>
  <c r="F130" i="18"/>
  <c r="F175" i="18" s="1"/>
  <c r="F116" i="18"/>
  <c r="F161" i="18" s="1"/>
  <c r="F93" i="18"/>
  <c r="F97" i="18"/>
  <c r="F142" i="18" s="1"/>
  <c r="C94" i="17"/>
  <c r="C139" i="17" s="1"/>
  <c r="C98" i="17"/>
  <c r="C143" i="17" s="1"/>
  <c r="C97" i="17"/>
  <c r="C142" i="17" s="1"/>
  <c r="C96" i="17"/>
  <c r="C141" i="17" s="1"/>
  <c r="C100" i="17"/>
  <c r="C145" i="17" s="1"/>
  <c r="C93" i="17"/>
  <c r="C138" i="17" s="1"/>
  <c r="C99" i="17"/>
  <c r="C144" i="17" s="1"/>
  <c r="C104" i="17"/>
  <c r="C149" i="17" s="1"/>
  <c r="C108" i="17"/>
  <c r="C153" i="17" s="1"/>
  <c r="C112" i="17"/>
  <c r="C157" i="17" s="1"/>
  <c r="C116" i="17"/>
  <c r="C161" i="17" s="1"/>
  <c r="C120" i="17"/>
  <c r="C165" i="17" s="1"/>
  <c r="C124" i="17"/>
  <c r="C169" i="17" s="1"/>
  <c r="C128" i="17"/>
  <c r="C173" i="17" s="1"/>
  <c r="C132" i="17"/>
  <c r="C177" i="17" s="1"/>
  <c r="C102" i="17"/>
  <c r="C147" i="17" s="1"/>
  <c r="C106" i="17"/>
  <c r="C151" i="17" s="1"/>
  <c r="C110" i="17"/>
  <c r="C155" i="17" s="1"/>
  <c r="C114" i="17"/>
  <c r="C159" i="17" s="1"/>
  <c r="C118" i="17"/>
  <c r="C163" i="17" s="1"/>
  <c r="C122" i="17"/>
  <c r="C167" i="17" s="1"/>
  <c r="C126" i="17"/>
  <c r="C171" i="17" s="1"/>
  <c r="C130" i="17"/>
  <c r="C175" i="17" s="1"/>
  <c r="C134" i="17"/>
  <c r="C179" i="17" s="1"/>
  <c r="C95" i="17"/>
  <c r="C140" i="17" s="1"/>
  <c r="C101" i="17"/>
  <c r="C146" i="17" s="1"/>
  <c r="C111" i="17"/>
  <c r="C156" i="17" s="1"/>
  <c r="C133" i="17"/>
  <c r="C178" i="17" s="1"/>
  <c r="C121" i="17"/>
  <c r="C166" i="17" s="1"/>
  <c r="C131" i="17"/>
  <c r="C176" i="17" s="1"/>
  <c r="C109" i="17"/>
  <c r="C154" i="17" s="1"/>
  <c r="C119" i="17"/>
  <c r="C164" i="17" s="1"/>
  <c r="C105" i="17"/>
  <c r="C150" i="17" s="1"/>
  <c r="C115" i="17"/>
  <c r="C160" i="17" s="1"/>
  <c r="C103" i="17"/>
  <c r="C148" i="17" s="1"/>
  <c r="C125" i="17"/>
  <c r="C170" i="17" s="1"/>
  <c r="C107" i="17"/>
  <c r="C152" i="17" s="1"/>
  <c r="C117" i="17"/>
  <c r="C162" i="17" s="1"/>
  <c r="C123" i="17"/>
  <c r="C168" i="17" s="1"/>
  <c r="C127" i="17"/>
  <c r="C172" i="17" s="1"/>
  <c r="C129" i="17"/>
  <c r="C174" i="17" s="1"/>
  <c r="C113" i="17"/>
  <c r="C158" i="17" s="1"/>
  <c r="X97" i="15"/>
  <c r="X142" i="15" s="1"/>
  <c r="X101" i="15"/>
  <c r="X146" i="15" s="1"/>
  <c r="X105" i="15"/>
  <c r="X150" i="15" s="1"/>
  <c r="X109" i="15"/>
  <c r="X154" i="15" s="1"/>
  <c r="X113" i="15"/>
  <c r="X158" i="15" s="1"/>
  <c r="X117" i="15"/>
  <c r="X162" i="15" s="1"/>
  <c r="X96" i="15"/>
  <c r="X141" i="15" s="1"/>
  <c r="X100" i="15"/>
  <c r="X145" i="15" s="1"/>
  <c r="X104" i="15"/>
  <c r="X149" i="15" s="1"/>
  <c r="X108" i="15"/>
  <c r="X153" i="15" s="1"/>
  <c r="X112" i="15"/>
  <c r="X157" i="15" s="1"/>
  <c r="X116" i="15"/>
  <c r="X161" i="15" s="1"/>
  <c r="X94" i="15"/>
  <c r="X139" i="15" s="1"/>
  <c r="X98" i="15"/>
  <c r="X143" i="15" s="1"/>
  <c r="X188" i="15" s="1"/>
  <c r="X7" i="3" s="1"/>
  <c r="X102" i="15"/>
  <c r="X147" i="15" s="1"/>
  <c r="X106" i="15"/>
  <c r="X151" i="15" s="1"/>
  <c r="X196" i="15" s="1"/>
  <c r="X15" i="3" s="1"/>
  <c r="X110" i="15"/>
  <c r="X155" i="15" s="1"/>
  <c r="X114" i="15"/>
  <c r="X159" i="15" s="1"/>
  <c r="X204" i="15" s="1"/>
  <c r="X23" i="3" s="1"/>
  <c r="X118" i="15"/>
  <c r="X163" i="15" s="1"/>
  <c r="X99" i="15"/>
  <c r="X144" i="15" s="1"/>
  <c r="X120" i="15"/>
  <c r="X165" i="15" s="1"/>
  <c r="X210" i="15" s="1"/>
  <c r="X29" i="3" s="1"/>
  <c r="X124" i="15"/>
  <c r="X169" i="15" s="1"/>
  <c r="X128" i="15"/>
  <c r="X173" i="15" s="1"/>
  <c r="X132" i="15"/>
  <c r="X177" i="15" s="1"/>
  <c r="X119" i="15"/>
  <c r="X164" i="15" s="1"/>
  <c r="X209" i="15" s="1"/>
  <c r="X28" i="3" s="1"/>
  <c r="X134" i="15"/>
  <c r="X179" i="15" s="1"/>
  <c r="X107" i="15"/>
  <c r="X152" i="15" s="1"/>
  <c r="X123" i="15"/>
  <c r="X168" i="15" s="1"/>
  <c r="X127" i="15"/>
  <c r="X172" i="15" s="1"/>
  <c r="X131" i="15"/>
  <c r="X176" i="15" s="1"/>
  <c r="X115" i="15"/>
  <c r="X160" i="15" s="1"/>
  <c r="X130" i="15"/>
  <c r="X175" i="15" s="1"/>
  <c r="X220" i="15" s="1"/>
  <c r="X39" i="3" s="1"/>
  <c r="X103" i="15"/>
  <c r="X148" i="15" s="1"/>
  <c r="X193" i="15" s="1"/>
  <c r="X12" i="3" s="1"/>
  <c r="X111" i="15"/>
  <c r="X156" i="15" s="1"/>
  <c r="X201" i="15" s="1"/>
  <c r="X20" i="3" s="1"/>
  <c r="X93" i="15"/>
  <c r="X138" i="15" s="1"/>
  <c r="X183" i="15" s="1"/>
  <c r="X2" i="3" s="1"/>
  <c r="X121" i="15"/>
  <c r="X166" i="15" s="1"/>
  <c r="X125" i="15"/>
  <c r="X170" i="15" s="1"/>
  <c r="X129" i="15"/>
  <c r="X174" i="15" s="1"/>
  <c r="X133" i="15"/>
  <c r="X178" i="15" s="1"/>
  <c r="X95" i="15"/>
  <c r="X140" i="15" s="1"/>
  <c r="X122" i="15"/>
  <c r="X167" i="15" s="1"/>
  <c r="X212" i="15" s="1"/>
  <c r="X31" i="3" s="1"/>
  <c r="X126" i="15"/>
  <c r="X171" i="15" s="1"/>
  <c r="Q96" i="18"/>
  <c r="Q141" i="18" s="1"/>
  <c r="Q100" i="18"/>
  <c r="Q145" i="18" s="1"/>
  <c r="Q104" i="18"/>
  <c r="Q149" i="18" s="1"/>
  <c r="Q94" i="18"/>
  <c r="Q139" i="18" s="1"/>
  <c r="Q98" i="18"/>
  <c r="Q143" i="18" s="1"/>
  <c r="Q102" i="18"/>
  <c r="Q147" i="18" s="1"/>
  <c r="Q95" i="18"/>
  <c r="Q140" i="18" s="1"/>
  <c r="Q109" i="18"/>
  <c r="Q154" i="18" s="1"/>
  <c r="Q113" i="18"/>
  <c r="Q158" i="18" s="1"/>
  <c r="Q117" i="18"/>
  <c r="Q162" i="18" s="1"/>
  <c r="Q121" i="18"/>
  <c r="Q166" i="18" s="1"/>
  <c r="Q125" i="18"/>
  <c r="Q170" i="18" s="1"/>
  <c r="Q129" i="18"/>
  <c r="Q174" i="18" s="1"/>
  <c r="Q133" i="18"/>
  <c r="Q178" i="18" s="1"/>
  <c r="Q103" i="18"/>
  <c r="Q148" i="18" s="1"/>
  <c r="Q105" i="18"/>
  <c r="Q150" i="18" s="1"/>
  <c r="Q108" i="18"/>
  <c r="Q153" i="18" s="1"/>
  <c r="Q112" i="18"/>
  <c r="Q157" i="18" s="1"/>
  <c r="Q116" i="18"/>
  <c r="Q161" i="18" s="1"/>
  <c r="Q120" i="18"/>
  <c r="Q165" i="18" s="1"/>
  <c r="Q124" i="18"/>
  <c r="Q169" i="18" s="1"/>
  <c r="Q128" i="18"/>
  <c r="Q173" i="18" s="1"/>
  <c r="Q132" i="18"/>
  <c r="Q177" i="18" s="1"/>
  <c r="Q99" i="18"/>
  <c r="Q144" i="18" s="1"/>
  <c r="Q106" i="18"/>
  <c r="Q151" i="18" s="1"/>
  <c r="Q110" i="18"/>
  <c r="Q155" i="18" s="1"/>
  <c r="Q114" i="18"/>
  <c r="Q159" i="18" s="1"/>
  <c r="Q118" i="18"/>
  <c r="Q163" i="18" s="1"/>
  <c r="Q122" i="18"/>
  <c r="Q167" i="18" s="1"/>
  <c r="Q126" i="18"/>
  <c r="Q171" i="18" s="1"/>
  <c r="Q130" i="18"/>
  <c r="Q175" i="18" s="1"/>
  <c r="Q134" i="18"/>
  <c r="Q179" i="18" s="1"/>
  <c r="Q115" i="18"/>
  <c r="Q160" i="18" s="1"/>
  <c r="Q123" i="18"/>
  <c r="Q168" i="18" s="1"/>
  <c r="Q111" i="18"/>
  <c r="Q156" i="18" s="1"/>
  <c r="Q119" i="18"/>
  <c r="Q164" i="18" s="1"/>
  <c r="Q97" i="18"/>
  <c r="Q142" i="18" s="1"/>
  <c r="Q107" i="18"/>
  <c r="Q152" i="18" s="1"/>
  <c r="Q131" i="18"/>
  <c r="Q176" i="18" s="1"/>
  <c r="Q93" i="18"/>
  <c r="Q127" i="18"/>
  <c r="Q172" i="18" s="1"/>
  <c r="Q101" i="18"/>
  <c r="Q146" i="18" s="1"/>
  <c r="AA96" i="19"/>
  <c r="AA141" i="19" s="1"/>
  <c r="AA100" i="19"/>
  <c r="AA145" i="19" s="1"/>
  <c r="AA104" i="19"/>
  <c r="AA149" i="19" s="1"/>
  <c r="AA108" i="19"/>
  <c r="AA153" i="19" s="1"/>
  <c r="AA112" i="19"/>
  <c r="AA157" i="19" s="1"/>
  <c r="AA116" i="19"/>
  <c r="AA161" i="19" s="1"/>
  <c r="AA94" i="19"/>
  <c r="AA139" i="19" s="1"/>
  <c r="AA98" i="19"/>
  <c r="AA143" i="19" s="1"/>
  <c r="AA102" i="19"/>
  <c r="AA147" i="19" s="1"/>
  <c r="AA106" i="19"/>
  <c r="AA151" i="19" s="1"/>
  <c r="AA110" i="19"/>
  <c r="AA155" i="19" s="1"/>
  <c r="AA114" i="19"/>
  <c r="AA159" i="19" s="1"/>
  <c r="AA118" i="19"/>
  <c r="AA163" i="19" s="1"/>
  <c r="AA97" i="19"/>
  <c r="AA142" i="19" s="1"/>
  <c r="AA107" i="19"/>
  <c r="AA152" i="19" s="1"/>
  <c r="AA93" i="19"/>
  <c r="AA138" i="19" s="1"/>
  <c r="AA95" i="19"/>
  <c r="AA140" i="19" s="1"/>
  <c r="AA117" i="19"/>
  <c r="AA162" i="19" s="1"/>
  <c r="AA123" i="19"/>
  <c r="AA168" i="19" s="1"/>
  <c r="AA127" i="19"/>
  <c r="AA172" i="19" s="1"/>
  <c r="AA131" i="19"/>
  <c r="AA176" i="19" s="1"/>
  <c r="AA105" i="19"/>
  <c r="AA150" i="19" s="1"/>
  <c r="AA115" i="19"/>
  <c r="AA160" i="19" s="1"/>
  <c r="AA119" i="19"/>
  <c r="AA164" i="19" s="1"/>
  <c r="AA101" i="19"/>
  <c r="AA146" i="19" s="1"/>
  <c r="AA111" i="19"/>
  <c r="AA156" i="19" s="1"/>
  <c r="AA121" i="19"/>
  <c r="AA166" i="19" s="1"/>
  <c r="AA125" i="19"/>
  <c r="AA170" i="19" s="1"/>
  <c r="AA129" i="19"/>
  <c r="AA174" i="19" s="1"/>
  <c r="AA133" i="19"/>
  <c r="AA178" i="19" s="1"/>
  <c r="AA99" i="19"/>
  <c r="AA144" i="19" s="1"/>
  <c r="AA109" i="19"/>
  <c r="AA154" i="19" s="1"/>
  <c r="AA128" i="19"/>
  <c r="AA173" i="19" s="1"/>
  <c r="AA113" i="19"/>
  <c r="AA158" i="19" s="1"/>
  <c r="AA126" i="19"/>
  <c r="AA171" i="19" s="1"/>
  <c r="AA122" i="19"/>
  <c r="AA167" i="19" s="1"/>
  <c r="AA132" i="19"/>
  <c r="AA177" i="19" s="1"/>
  <c r="AA120" i="19"/>
  <c r="AA165" i="19" s="1"/>
  <c r="AA124" i="19"/>
  <c r="AA169" i="19" s="1"/>
  <c r="AA134" i="19"/>
  <c r="AA179" i="19" s="1"/>
  <c r="AA130" i="19"/>
  <c r="AA175" i="19" s="1"/>
  <c r="AA103" i="19"/>
  <c r="AA148" i="19" s="1"/>
  <c r="R94" i="15"/>
  <c r="R139" i="15" s="1"/>
  <c r="R98" i="15"/>
  <c r="R143" i="15" s="1"/>
  <c r="R188" i="15" s="1"/>
  <c r="R7" i="3" s="1"/>
  <c r="R102" i="15"/>
  <c r="R147" i="15" s="1"/>
  <c r="R106" i="15"/>
  <c r="R151" i="15" s="1"/>
  <c r="R196" i="15" s="1"/>
  <c r="R15" i="3" s="1"/>
  <c r="R110" i="15"/>
  <c r="R155" i="15" s="1"/>
  <c r="R114" i="15"/>
  <c r="R159" i="15" s="1"/>
  <c r="R204" i="15" s="1"/>
  <c r="R23" i="3" s="1"/>
  <c r="R118" i="15"/>
  <c r="R163" i="15" s="1"/>
  <c r="R97" i="15"/>
  <c r="R142" i="15" s="1"/>
  <c r="R101" i="15"/>
  <c r="R146" i="15" s="1"/>
  <c r="R105" i="15"/>
  <c r="R150" i="15" s="1"/>
  <c r="R109" i="15"/>
  <c r="R154" i="15" s="1"/>
  <c r="R113" i="15"/>
  <c r="R158" i="15" s="1"/>
  <c r="R117" i="15"/>
  <c r="R162" i="15" s="1"/>
  <c r="R95" i="15"/>
  <c r="R140" i="15" s="1"/>
  <c r="R99" i="15"/>
  <c r="R144" i="15" s="1"/>
  <c r="R103" i="15"/>
  <c r="R148" i="15" s="1"/>
  <c r="R193" i="15" s="1"/>
  <c r="R12" i="3" s="1"/>
  <c r="R107" i="15"/>
  <c r="R152" i="15" s="1"/>
  <c r="R111" i="15"/>
  <c r="R156" i="15" s="1"/>
  <c r="R201" i="15" s="1"/>
  <c r="R20" i="3" s="1"/>
  <c r="R115" i="15"/>
  <c r="R160" i="15" s="1"/>
  <c r="R119" i="15"/>
  <c r="R164" i="15" s="1"/>
  <c r="R209" i="15" s="1"/>
  <c r="R28" i="3" s="1"/>
  <c r="R112" i="15"/>
  <c r="R157" i="15" s="1"/>
  <c r="R121" i="15"/>
  <c r="R166" i="15" s="1"/>
  <c r="R125" i="15"/>
  <c r="R170" i="15" s="1"/>
  <c r="R129" i="15"/>
  <c r="R174" i="15" s="1"/>
  <c r="R133" i="15"/>
  <c r="R178" i="15" s="1"/>
  <c r="R108" i="15"/>
  <c r="R153" i="15" s="1"/>
  <c r="R100" i="15"/>
  <c r="R145" i="15" s="1"/>
  <c r="R96" i="15"/>
  <c r="R141" i="15" s="1"/>
  <c r="R120" i="15"/>
  <c r="R165" i="15" s="1"/>
  <c r="R210" i="15" s="1"/>
  <c r="R29" i="3" s="1"/>
  <c r="R124" i="15"/>
  <c r="R169" i="15" s="1"/>
  <c r="R128" i="15"/>
  <c r="R173" i="15" s="1"/>
  <c r="R132" i="15"/>
  <c r="R177" i="15" s="1"/>
  <c r="R116" i="15"/>
  <c r="R161" i="15" s="1"/>
  <c r="R93" i="15"/>
  <c r="R138" i="15" s="1"/>
  <c r="R183" i="15" s="1"/>
  <c r="R2" i="3" s="1"/>
  <c r="R123" i="15"/>
  <c r="R168" i="15" s="1"/>
  <c r="R127" i="15"/>
  <c r="R172" i="15" s="1"/>
  <c r="R131" i="15"/>
  <c r="R176" i="15" s="1"/>
  <c r="R104" i="15"/>
  <c r="R149" i="15" s="1"/>
  <c r="R122" i="15"/>
  <c r="R167" i="15" s="1"/>
  <c r="R212" i="15" s="1"/>
  <c r="R31" i="3" s="1"/>
  <c r="R126" i="15"/>
  <c r="R171" i="15" s="1"/>
  <c r="R130" i="15"/>
  <c r="R175" i="15" s="1"/>
  <c r="R220" i="15" s="1"/>
  <c r="R39" i="3" s="1"/>
  <c r="R134" i="15"/>
  <c r="R179" i="15" s="1"/>
  <c r="J94" i="17"/>
  <c r="J139" i="17" s="1"/>
  <c r="J98" i="17"/>
  <c r="J143" i="17" s="1"/>
  <c r="J97" i="17"/>
  <c r="J142" i="17" s="1"/>
  <c r="J95" i="17"/>
  <c r="J140" i="17" s="1"/>
  <c r="J99" i="17"/>
  <c r="J144" i="17" s="1"/>
  <c r="J96" i="17"/>
  <c r="J141" i="17" s="1"/>
  <c r="J104" i="17"/>
  <c r="J149" i="17" s="1"/>
  <c r="J108" i="17"/>
  <c r="J153" i="17" s="1"/>
  <c r="J112" i="17"/>
  <c r="J157" i="17" s="1"/>
  <c r="J116" i="17"/>
  <c r="J161" i="17" s="1"/>
  <c r="J120" i="17"/>
  <c r="J165" i="17" s="1"/>
  <c r="J124" i="17"/>
  <c r="J169" i="17" s="1"/>
  <c r="J128" i="17"/>
  <c r="J173" i="17" s="1"/>
  <c r="J132" i="17"/>
  <c r="J177" i="17" s="1"/>
  <c r="J93" i="17"/>
  <c r="J138" i="17" s="1"/>
  <c r="J103" i="17"/>
  <c r="J148" i="17" s="1"/>
  <c r="J107" i="17"/>
  <c r="J152" i="17" s="1"/>
  <c r="J111" i="17"/>
  <c r="J156" i="17" s="1"/>
  <c r="J115" i="17"/>
  <c r="J160" i="17" s="1"/>
  <c r="J119" i="17"/>
  <c r="J164" i="17" s="1"/>
  <c r="J123" i="17"/>
  <c r="J168" i="17" s="1"/>
  <c r="J127" i="17"/>
  <c r="J172" i="17" s="1"/>
  <c r="J131" i="17"/>
  <c r="J176" i="17" s="1"/>
  <c r="J101" i="17"/>
  <c r="J146" i="17" s="1"/>
  <c r="J105" i="17"/>
  <c r="J150" i="17" s="1"/>
  <c r="J109" i="17"/>
  <c r="J154" i="17" s="1"/>
  <c r="J113" i="17"/>
  <c r="J158" i="17" s="1"/>
  <c r="J117" i="17"/>
  <c r="J162" i="17" s="1"/>
  <c r="J121" i="17"/>
  <c r="J166" i="17" s="1"/>
  <c r="J125" i="17"/>
  <c r="J170" i="17" s="1"/>
  <c r="J129" i="17"/>
  <c r="J174" i="17" s="1"/>
  <c r="J133" i="17"/>
  <c r="J178" i="17" s="1"/>
  <c r="J110" i="17"/>
  <c r="J155" i="17" s="1"/>
  <c r="J130" i="17"/>
  <c r="J175" i="17" s="1"/>
  <c r="J100" i="17"/>
  <c r="J145" i="17" s="1"/>
  <c r="J118" i="17"/>
  <c r="J163" i="17" s="1"/>
  <c r="J114" i="17"/>
  <c r="J159" i="17" s="1"/>
  <c r="J102" i="17"/>
  <c r="J147" i="17" s="1"/>
  <c r="J134" i="17"/>
  <c r="J179" i="17" s="1"/>
  <c r="J122" i="17"/>
  <c r="J167" i="17" s="1"/>
  <c r="J126" i="17"/>
  <c r="J171" i="17" s="1"/>
  <c r="J106" i="17"/>
  <c r="J151" i="17" s="1"/>
  <c r="F93" i="15"/>
  <c r="F138" i="15" s="1"/>
  <c r="F183" i="15" s="1"/>
  <c r="F2" i="3" s="1"/>
  <c r="F96" i="15"/>
  <c r="F141" i="15" s="1"/>
  <c r="F100" i="15"/>
  <c r="F145" i="15" s="1"/>
  <c r="F104" i="15"/>
  <c r="F149" i="15" s="1"/>
  <c r="F108" i="15"/>
  <c r="F153" i="15" s="1"/>
  <c r="F112" i="15"/>
  <c r="F157" i="15" s="1"/>
  <c r="F116" i="15"/>
  <c r="F161" i="15" s="1"/>
  <c r="F120" i="15"/>
  <c r="F165" i="15" s="1"/>
  <c r="F210" i="15" s="1"/>
  <c r="F29" i="3" s="1"/>
  <c r="F95" i="15"/>
  <c r="F140" i="15" s="1"/>
  <c r="F99" i="15"/>
  <c r="F144" i="15" s="1"/>
  <c r="F103" i="15"/>
  <c r="F148" i="15" s="1"/>
  <c r="F193" i="15" s="1"/>
  <c r="F12" i="3" s="1"/>
  <c r="F107" i="15"/>
  <c r="F152" i="15" s="1"/>
  <c r="F111" i="15"/>
  <c r="F156" i="15" s="1"/>
  <c r="F201" i="15" s="1"/>
  <c r="F20" i="3" s="1"/>
  <c r="F115" i="15"/>
  <c r="F160" i="15" s="1"/>
  <c r="F119" i="15"/>
  <c r="F164" i="15" s="1"/>
  <c r="F209" i="15" s="1"/>
  <c r="F28" i="3" s="1"/>
  <c r="F97" i="15"/>
  <c r="F142" i="15" s="1"/>
  <c r="F101" i="15"/>
  <c r="F146" i="15" s="1"/>
  <c r="F105" i="15"/>
  <c r="F150" i="15" s="1"/>
  <c r="F109" i="15"/>
  <c r="F154" i="15" s="1"/>
  <c r="F113" i="15"/>
  <c r="F158" i="15" s="1"/>
  <c r="F117" i="15"/>
  <c r="F162" i="15" s="1"/>
  <c r="F94" i="15"/>
  <c r="F139" i="15" s="1"/>
  <c r="F106" i="15"/>
  <c r="F151" i="15" s="1"/>
  <c r="F196" i="15" s="1"/>
  <c r="F15" i="3" s="1"/>
  <c r="F123" i="15"/>
  <c r="F168" i="15" s="1"/>
  <c r="F127" i="15"/>
  <c r="F172" i="15" s="1"/>
  <c r="F131" i="15"/>
  <c r="F176" i="15" s="1"/>
  <c r="F114" i="15"/>
  <c r="F159" i="15" s="1"/>
  <c r="F204" i="15" s="1"/>
  <c r="F23" i="3" s="1"/>
  <c r="F122" i="15"/>
  <c r="F167" i="15" s="1"/>
  <c r="F212" i="15" s="1"/>
  <c r="F31" i="3" s="1"/>
  <c r="F126" i="15"/>
  <c r="F171" i="15" s="1"/>
  <c r="F130" i="15"/>
  <c r="F175" i="15" s="1"/>
  <c r="F220" i="15" s="1"/>
  <c r="F39" i="3" s="1"/>
  <c r="F134" i="15"/>
  <c r="F179" i="15" s="1"/>
  <c r="F102" i="15"/>
  <c r="F147" i="15" s="1"/>
  <c r="F121" i="15"/>
  <c r="F166" i="15" s="1"/>
  <c r="F125" i="15"/>
  <c r="F170" i="15" s="1"/>
  <c r="F129" i="15"/>
  <c r="F174" i="15" s="1"/>
  <c r="F110" i="15"/>
  <c r="F155" i="15" s="1"/>
  <c r="F98" i="15"/>
  <c r="F143" i="15" s="1"/>
  <c r="F188" i="15" s="1"/>
  <c r="F7" i="3" s="1"/>
  <c r="F124" i="15"/>
  <c r="F169" i="15" s="1"/>
  <c r="F128" i="15"/>
  <c r="F173" i="15" s="1"/>
  <c r="F132" i="15"/>
  <c r="F177" i="15" s="1"/>
  <c r="F118" i="15"/>
  <c r="F163" i="15" s="1"/>
  <c r="F133" i="15"/>
  <c r="F178" i="15" s="1"/>
  <c r="N95" i="18"/>
  <c r="N140" i="18" s="1"/>
  <c r="N99" i="18"/>
  <c r="N144" i="18" s="1"/>
  <c r="N103" i="18"/>
  <c r="N148" i="18" s="1"/>
  <c r="N94" i="18"/>
  <c r="N139" i="18" s="1"/>
  <c r="N98" i="18"/>
  <c r="N143" i="18" s="1"/>
  <c r="N102" i="18"/>
  <c r="N147" i="18" s="1"/>
  <c r="N96" i="18"/>
  <c r="N141" i="18" s="1"/>
  <c r="N100" i="18"/>
  <c r="N145" i="18" s="1"/>
  <c r="N104" i="18"/>
  <c r="N149" i="18" s="1"/>
  <c r="N105" i="18"/>
  <c r="N150" i="18" s="1"/>
  <c r="N107" i="18"/>
  <c r="N152" i="18" s="1"/>
  <c r="N111" i="18"/>
  <c r="N156" i="18" s="1"/>
  <c r="N115" i="18"/>
  <c r="N160" i="18" s="1"/>
  <c r="N119" i="18"/>
  <c r="N164" i="18" s="1"/>
  <c r="N123" i="18"/>
  <c r="N168" i="18" s="1"/>
  <c r="N127" i="18"/>
  <c r="N172" i="18" s="1"/>
  <c r="N131" i="18"/>
  <c r="N176" i="18" s="1"/>
  <c r="N109" i="18"/>
  <c r="N154" i="18" s="1"/>
  <c r="N113" i="18"/>
  <c r="N158" i="18" s="1"/>
  <c r="N117" i="18"/>
  <c r="N162" i="18" s="1"/>
  <c r="N121" i="18"/>
  <c r="N166" i="18" s="1"/>
  <c r="N125" i="18"/>
  <c r="N170" i="18" s="1"/>
  <c r="N129" i="18"/>
  <c r="N174" i="18" s="1"/>
  <c r="N133" i="18"/>
  <c r="N178" i="18" s="1"/>
  <c r="N97" i="18"/>
  <c r="N142" i="18" s="1"/>
  <c r="N108" i="18"/>
  <c r="N153" i="18" s="1"/>
  <c r="N118" i="18"/>
  <c r="N163" i="18" s="1"/>
  <c r="N106" i="18"/>
  <c r="N151" i="18" s="1"/>
  <c r="N128" i="18"/>
  <c r="N173" i="18" s="1"/>
  <c r="N116" i="18"/>
  <c r="N161" i="18" s="1"/>
  <c r="N126" i="18"/>
  <c r="N171" i="18" s="1"/>
  <c r="N134" i="18"/>
  <c r="N179" i="18" s="1"/>
  <c r="N114" i="18"/>
  <c r="N159" i="18" s="1"/>
  <c r="N112" i="18"/>
  <c r="N157" i="18" s="1"/>
  <c r="N122" i="18"/>
  <c r="N167" i="18" s="1"/>
  <c r="N101" i="18"/>
  <c r="N146" i="18" s="1"/>
  <c r="N110" i="18"/>
  <c r="N155" i="18" s="1"/>
  <c r="N132" i="18"/>
  <c r="N177" i="18" s="1"/>
  <c r="N93" i="18"/>
  <c r="N120" i="18"/>
  <c r="N165" i="18" s="1"/>
  <c r="N124" i="18"/>
  <c r="N169" i="18" s="1"/>
  <c r="N130" i="18"/>
  <c r="N175" i="18" s="1"/>
  <c r="N96" i="15"/>
  <c r="N141" i="15" s="1"/>
  <c r="N100" i="15"/>
  <c r="N145" i="15" s="1"/>
  <c r="N104" i="15"/>
  <c r="N149" i="15" s="1"/>
  <c r="N108" i="15"/>
  <c r="N153" i="15" s="1"/>
  <c r="N112" i="15"/>
  <c r="N157" i="15" s="1"/>
  <c r="N116" i="15"/>
  <c r="N161" i="15" s="1"/>
  <c r="N120" i="15"/>
  <c r="N165" i="15" s="1"/>
  <c r="N210" i="15" s="1"/>
  <c r="N29" i="3" s="1"/>
  <c r="N95" i="15"/>
  <c r="N140" i="15" s="1"/>
  <c r="N99" i="15"/>
  <c r="N144" i="15" s="1"/>
  <c r="N103" i="15"/>
  <c r="N148" i="15" s="1"/>
  <c r="N193" i="15" s="1"/>
  <c r="N12" i="3" s="1"/>
  <c r="N107" i="15"/>
  <c r="N152" i="15" s="1"/>
  <c r="N111" i="15"/>
  <c r="N156" i="15" s="1"/>
  <c r="N201" i="15" s="1"/>
  <c r="N20" i="3" s="1"/>
  <c r="N115" i="15"/>
  <c r="N160" i="15" s="1"/>
  <c r="N119" i="15"/>
  <c r="N164" i="15" s="1"/>
  <c r="N209" i="15" s="1"/>
  <c r="N28" i="3" s="1"/>
  <c r="N97" i="15"/>
  <c r="N142" i="15" s="1"/>
  <c r="N101" i="15"/>
  <c r="N146" i="15" s="1"/>
  <c r="N105" i="15"/>
  <c r="N150" i="15" s="1"/>
  <c r="N109" i="15"/>
  <c r="N154" i="15" s="1"/>
  <c r="N113" i="15"/>
  <c r="N158" i="15" s="1"/>
  <c r="N117" i="15"/>
  <c r="N162" i="15" s="1"/>
  <c r="N110" i="15"/>
  <c r="N155" i="15" s="1"/>
  <c r="N123" i="15"/>
  <c r="N168" i="15" s="1"/>
  <c r="N127" i="15"/>
  <c r="N172" i="15" s="1"/>
  <c r="N131" i="15"/>
  <c r="N176" i="15" s="1"/>
  <c r="N98" i="15"/>
  <c r="N143" i="15" s="1"/>
  <c r="N188" i="15" s="1"/>
  <c r="N7" i="3" s="1"/>
  <c r="N93" i="15"/>
  <c r="N138" i="15" s="1"/>
  <c r="N183" i="15" s="1"/>
  <c r="N2" i="3" s="1"/>
  <c r="N94" i="15"/>
  <c r="N139" i="15" s="1"/>
  <c r="N118" i="15"/>
  <c r="N163" i="15" s="1"/>
  <c r="N122" i="15"/>
  <c r="N167" i="15" s="1"/>
  <c r="N212" i="15" s="1"/>
  <c r="N31" i="3" s="1"/>
  <c r="N126" i="15"/>
  <c r="N171" i="15" s="1"/>
  <c r="N130" i="15"/>
  <c r="N175" i="15" s="1"/>
  <c r="N220" i="15" s="1"/>
  <c r="N39" i="3" s="1"/>
  <c r="N134" i="15"/>
  <c r="N179" i="15" s="1"/>
  <c r="N106" i="15"/>
  <c r="N151" i="15" s="1"/>
  <c r="N196" i="15" s="1"/>
  <c r="N15" i="3" s="1"/>
  <c r="N133" i="15"/>
  <c r="N178" i="15" s="1"/>
  <c r="N114" i="15"/>
  <c r="N159" i="15" s="1"/>
  <c r="N204" i="15" s="1"/>
  <c r="N23" i="3" s="1"/>
  <c r="N121" i="15"/>
  <c r="N166" i="15" s="1"/>
  <c r="N125" i="15"/>
  <c r="N170" i="15" s="1"/>
  <c r="N102" i="15"/>
  <c r="N147" i="15" s="1"/>
  <c r="N124" i="15"/>
  <c r="N169" i="15" s="1"/>
  <c r="N128" i="15"/>
  <c r="N173" i="15" s="1"/>
  <c r="N132" i="15"/>
  <c r="N177" i="15" s="1"/>
  <c r="N129" i="15"/>
  <c r="N174" i="15" s="1"/>
  <c r="Q97" i="15"/>
  <c r="Q142" i="15" s="1"/>
  <c r="Q101" i="15"/>
  <c r="Q146" i="15" s="1"/>
  <c r="Q105" i="15"/>
  <c r="Q150" i="15" s="1"/>
  <c r="Q109" i="15"/>
  <c r="Q154" i="15" s="1"/>
  <c r="Q113" i="15"/>
  <c r="Q158" i="15" s="1"/>
  <c r="Q117" i="15"/>
  <c r="Q162" i="15" s="1"/>
  <c r="Q96" i="15"/>
  <c r="Q141" i="15" s="1"/>
  <c r="Q95" i="15"/>
  <c r="Q140" i="15" s="1"/>
  <c r="Q99" i="15"/>
  <c r="Q144" i="15" s="1"/>
  <c r="Q103" i="15"/>
  <c r="Q148" i="15" s="1"/>
  <c r="Q193" i="15" s="1"/>
  <c r="Q12" i="3" s="1"/>
  <c r="Q107" i="15"/>
  <c r="Q152" i="15" s="1"/>
  <c r="Q111" i="15"/>
  <c r="Q156" i="15" s="1"/>
  <c r="Q201" i="15" s="1"/>
  <c r="Q20" i="3" s="1"/>
  <c r="Q115" i="15"/>
  <c r="Q160" i="15" s="1"/>
  <c r="Q119" i="15"/>
  <c r="Q164" i="15" s="1"/>
  <c r="Q209" i="15" s="1"/>
  <c r="Q28" i="3" s="1"/>
  <c r="Q100" i="15"/>
  <c r="Q145" i="15" s="1"/>
  <c r="Q94" i="15"/>
  <c r="Q139" i="15" s="1"/>
  <c r="Q118" i="15"/>
  <c r="Q163" i="15" s="1"/>
  <c r="Q123" i="15"/>
  <c r="Q168" i="15" s="1"/>
  <c r="Q131" i="15"/>
  <c r="Q176" i="15" s="1"/>
  <c r="Q110" i="15"/>
  <c r="Q155" i="15" s="1"/>
  <c r="Q120" i="15"/>
  <c r="Q165" i="15" s="1"/>
  <c r="Q210" i="15" s="1"/>
  <c r="Q29" i="3" s="1"/>
  <c r="Q124" i="15"/>
  <c r="Q169" i="15" s="1"/>
  <c r="Q128" i="15"/>
  <c r="Q173" i="15" s="1"/>
  <c r="Q132" i="15"/>
  <c r="Q177" i="15" s="1"/>
  <c r="Q98" i="15"/>
  <c r="Q143" i="15" s="1"/>
  <c r="Q188" i="15" s="1"/>
  <c r="Q7" i="3" s="1"/>
  <c r="Q108" i="15"/>
  <c r="Q153" i="15" s="1"/>
  <c r="Q127" i="15"/>
  <c r="Q172" i="15" s="1"/>
  <c r="Q106" i="15"/>
  <c r="Q151" i="15" s="1"/>
  <c r="Q196" i="15" s="1"/>
  <c r="Q15" i="3" s="1"/>
  <c r="Q104" i="15"/>
  <c r="Q149" i="15" s="1"/>
  <c r="Q122" i="15"/>
  <c r="Q167" i="15" s="1"/>
  <c r="Q212" i="15" s="1"/>
  <c r="Q31" i="3" s="1"/>
  <c r="Q126" i="15"/>
  <c r="Q171" i="15" s="1"/>
  <c r="Q130" i="15"/>
  <c r="Q175" i="15" s="1"/>
  <c r="Q220" i="15" s="1"/>
  <c r="Q39" i="3" s="1"/>
  <c r="Q134" i="15"/>
  <c r="Q179" i="15" s="1"/>
  <c r="Q102" i="15"/>
  <c r="Q147" i="15" s="1"/>
  <c r="Q129" i="15"/>
  <c r="Q174" i="15" s="1"/>
  <c r="Q116" i="15"/>
  <c r="Q161" i="15" s="1"/>
  <c r="Q93" i="15"/>
  <c r="Q138" i="15" s="1"/>
  <c r="Q183" i="15" s="1"/>
  <c r="Q2" i="3" s="1"/>
  <c r="Q114" i="15"/>
  <c r="Q159" i="15" s="1"/>
  <c r="Q204" i="15" s="1"/>
  <c r="Q23" i="3" s="1"/>
  <c r="Q112" i="15"/>
  <c r="Q157" i="15" s="1"/>
  <c r="Q121" i="15"/>
  <c r="Q166" i="15" s="1"/>
  <c r="Q125" i="15"/>
  <c r="Q170" i="15" s="1"/>
  <c r="Q133" i="15"/>
  <c r="Q178" i="15" s="1"/>
  <c r="H97" i="15"/>
  <c r="H142" i="15" s="1"/>
  <c r="H101" i="15"/>
  <c r="H146" i="15" s="1"/>
  <c r="H105" i="15"/>
  <c r="H150" i="15" s="1"/>
  <c r="H109" i="15"/>
  <c r="H154" i="15" s="1"/>
  <c r="H113" i="15"/>
  <c r="H158" i="15" s="1"/>
  <c r="H117" i="15"/>
  <c r="H162" i="15" s="1"/>
  <c r="H96" i="15"/>
  <c r="H141" i="15" s="1"/>
  <c r="H100" i="15"/>
  <c r="H145" i="15" s="1"/>
  <c r="H104" i="15"/>
  <c r="H149" i="15" s="1"/>
  <c r="H108" i="15"/>
  <c r="H153" i="15" s="1"/>
  <c r="H112" i="15"/>
  <c r="H157" i="15" s="1"/>
  <c r="H116" i="15"/>
  <c r="H161" i="15" s="1"/>
  <c r="H120" i="15"/>
  <c r="H165" i="15" s="1"/>
  <c r="H210" i="15" s="1"/>
  <c r="H29" i="3" s="1"/>
  <c r="H94" i="15"/>
  <c r="H139" i="15" s="1"/>
  <c r="H98" i="15"/>
  <c r="H143" i="15" s="1"/>
  <c r="H188" i="15" s="1"/>
  <c r="H7" i="3" s="1"/>
  <c r="H102" i="15"/>
  <c r="H147" i="15" s="1"/>
  <c r="H106" i="15"/>
  <c r="H151" i="15" s="1"/>
  <c r="H196" i="15" s="1"/>
  <c r="H15" i="3" s="1"/>
  <c r="H110" i="15"/>
  <c r="H155" i="15" s="1"/>
  <c r="H114" i="15"/>
  <c r="H159" i="15" s="1"/>
  <c r="H204" i="15" s="1"/>
  <c r="H23" i="3" s="1"/>
  <c r="H118" i="15"/>
  <c r="H163" i="15" s="1"/>
  <c r="H95" i="15"/>
  <c r="H140" i="15" s="1"/>
  <c r="H124" i="15"/>
  <c r="H169" i="15" s="1"/>
  <c r="H128" i="15"/>
  <c r="H173" i="15" s="1"/>
  <c r="H132" i="15"/>
  <c r="H177" i="15" s="1"/>
  <c r="H93" i="15"/>
  <c r="H138" i="15" s="1"/>
  <c r="H183" i="15" s="1"/>
  <c r="H2" i="3" s="1"/>
  <c r="H119" i="15"/>
  <c r="H164" i="15" s="1"/>
  <c r="H209" i="15" s="1"/>
  <c r="H28" i="3" s="1"/>
  <c r="H107" i="15"/>
  <c r="H152" i="15" s="1"/>
  <c r="H111" i="15"/>
  <c r="H156" i="15" s="1"/>
  <c r="H201" i="15" s="1"/>
  <c r="H20" i="3" s="1"/>
  <c r="H99" i="15"/>
  <c r="H144" i="15" s="1"/>
  <c r="H123" i="15"/>
  <c r="H168" i="15" s="1"/>
  <c r="H127" i="15"/>
  <c r="H172" i="15" s="1"/>
  <c r="H131" i="15"/>
  <c r="H176" i="15" s="1"/>
  <c r="H122" i="15"/>
  <c r="H167" i="15" s="1"/>
  <c r="H212" i="15" s="1"/>
  <c r="H31" i="3" s="1"/>
  <c r="H126" i="15"/>
  <c r="H171" i="15" s="1"/>
  <c r="H115" i="15"/>
  <c r="H160" i="15" s="1"/>
  <c r="H121" i="15"/>
  <c r="H166" i="15" s="1"/>
  <c r="H125" i="15"/>
  <c r="H170" i="15" s="1"/>
  <c r="H129" i="15"/>
  <c r="H174" i="15" s="1"/>
  <c r="H133" i="15"/>
  <c r="H178" i="15" s="1"/>
  <c r="H103" i="15"/>
  <c r="H148" i="15" s="1"/>
  <c r="H193" i="15" s="1"/>
  <c r="H12" i="3" s="1"/>
  <c r="H130" i="15"/>
  <c r="H175" i="15" s="1"/>
  <c r="H220" i="15" s="1"/>
  <c r="H39" i="3" s="1"/>
  <c r="H134" i="15"/>
  <c r="H179" i="15" s="1"/>
  <c r="I97" i="15"/>
  <c r="I142" i="15" s="1"/>
  <c r="I101" i="15"/>
  <c r="I146" i="15" s="1"/>
  <c r="I105" i="15"/>
  <c r="I150" i="15" s="1"/>
  <c r="I109" i="15"/>
  <c r="I154" i="15" s="1"/>
  <c r="I113" i="15"/>
  <c r="I158" i="15" s="1"/>
  <c r="I117" i="15"/>
  <c r="I162" i="15" s="1"/>
  <c r="I96" i="15"/>
  <c r="I141" i="15" s="1"/>
  <c r="I95" i="15"/>
  <c r="I140" i="15" s="1"/>
  <c r="I99" i="15"/>
  <c r="I144" i="15" s="1"/>
  <c r="I103" i="15"/>
  <c r="I148" i="15" s="1"/>
  <c r="I193" i="15" s="1"/>
  <c r="I12" i="3" s="1"/>
  <c r="I107" i="15"/>
  <c r="I152" i="15" s="1"/>
  <c r="I111" i="15"/>
  <c r="I156" i="15" s="1"/>
  <c r="I201" i="15" s="1"/>
  <c r="I20" i="3" s="1"/>
  <c r="I115" i="15"/>
  <c r="I160" i="15" s="1"/>
  <c r="I119" i="15"/>
  <c r="I164" i="15" s="1"/>
  <c r="I209" i="15" s="1"/>
  <c r="I28" i="3" s="1"/>
  <c r="I118" i="15"/>
  <c r="I163" i="15" s="1"/>
  <c r="I114" i="15"/>
  <c r="I159" i="15" s="1"/>
  <c r="I204" i="15" s="1"/>
  <c r="I23" i="3" s="1"/>
  <c r="I127" i="15"/>
  <c r="I172" i="15" s="1"/>
  <c r="I112" i="15"/>
  <c r="I157" i="15" s="1"/>
  <c r="I94" i="15"/>
  <c r="I139" i="15" s="1"/>
  <c r="I106" i="15"/>
  <c r="I151" i="15" s="1"/>
  <c r="I196" i="15" s="1"/>
  <c r="I15" i="3" s="1"/>
  <c r="I116" i="15"/>
  <c r="I161" i="15" s="1"/>
  <c r="I124" i="15"/>
  <c r="I169" i="15" s="1"/>
  <c r="I128" i="15"/>
  <c r="I173" i="15" s="1"/>
  <c r="I132" i="15"/>
  <c r="I177" i="15" s="1"/>
  <c r="I93" i="15"/>
  <c r="I138" i="15" s="1"/>
  <c r="I183" i="15" s="1"/>
  <c r="I2" i="3" s="1"/>
  <c r="I104" i="15"/>
  <c r="I149" i="15" s="1"/>
  <c r="I123" i="15"/>
  <c r="I168" i="15" s="1"/>
  <c r="I131" i="15"/>
  <c r="I176" i="15" s="1"/>
  <c r="I102" i="15"/>
  <c r="I147" i="15" s="1"/>
  <c r="I100" i="15"/>
  <c r="I145" i="15" s="1"/>
  <c r="I122" i="15"/>
  <c r="I167" i="15" s="1"/>
  <c r="I212" i="15" s="1"/>
  <c r="I31" i="3" s="1"/>
  <c r="I126" i="15"/>
  <c r="I171" i="15" s="1"/>
  <c r="I130" i="15"/>
  <c r="I175" i="15" s="1"/>
  <c r="I220" i="15" s="1"/>
  <c r="I39" i="3" s="1"/>
  <c r="I134" i="15"/>
  <c r="I179" i="15" s="1"/>
  <c r="I98" i="15"/>
  <c r="I143" i="15" s="1"/>
  <c r="I188" i="15" s="1"/>
  <c r="I7" i="3" s="1"/>
  <c r="I108" i="15"/>
  <c r="I153" i="15" s="1"/>
  <c r="I121" i="15"/>
  <c r="I166" i="15" s="1"/>
  <c r="I125" i="15"/>
  <c r="I170" i="15" s="1"/>
  <c r="I133" i="15"/>
  <c r="I178" i="15" s="1"/>
  <c r="I110" i="15"/>
  <c r="I155" i="15" s="1"/>
  <c r="I120" i="15"/>
  <c r="I165" i="15" s="1"/>
  <c r="I210" i="15" s="1"/>
  <c r="I29" i="3" s="1"/>
  <c r="I129" i="15"/>
  <c r="I174" i="15" s="1"/>
  <c r="T95" i="15"/>
  <c r="T140" i="15" s="1"/>
  <c r="T99" i="15"/>
  <c r="T144" i="15" s="1"/>
  <c r="T103" i="15"/>
  <c r="T148" i="15" s="1"/>
  <c r="T193" i="15" s="1"/>
  <c r="T12" i="3" s="1"/>
  <c r="T107" i="15"/>
  <c r="T152" i="15" s="1"/>
  <c r="T111" i="15"/>
  <c r="T156" i="15" s="1"/>
  <c r="T201" i="15" s="1"/>
  <c r="T20" i="3" s="1"/>
  <c r="T115" i="15"/>
  <c r="T160" i="15" s="1"/>
  <c r="T119" i="15"/>
  <c r="T164" i="15" s="1"/>
  <c r="T209" i="15" s="1"/>
  <c r="T28" i="3" s="1"/>
  <c r="T94" i="15"/>
  <c r="T139" i="15" s="1"/>
  <c r="T98" i="15"/>
  <c r="T143" i="15" s="1"/>
  <c r="T188" i="15" s="1"/>
  <c r="T7" i="3" s="1"/>
  <c r="T102" i="15"/>
  <c r="T147" i="15" s="1"/>
  <c r="T106" i="15"/>
  <c r="T151" i="15" s="1"/>
  <c r="T196" i="15" s="1"/>
  <c r="T15" i="3" s="1"/>
  <c r="T110" i="15"/>
  <c r="T155" i="15" s="1"/>
  <c r="T114" i="15"/>
  <c r="T159" i="15" s="1"/>
  <c r="T204" i="15" s="1"/>
  <c r="T23" i="3" s="1"/>
  <c r="T118" i="15"/>
  <c r="T163" i="15" s="1"/>
  <c r="T96" i="15"/>
  <c r="T141" i="15" s="1"/>
  <c r="T100" i="15"/>
  <c r="T145" i="15" s="1"/>
  <c r="T104" i="15"/>
  <c r="T149" i="15" s="1"/>
  <c r="T108" i="15"/>
  <c r="T153" i="15" s="1"/>
  <c r="T112" i="15"/>
  <c r="T157" i="15" s="1"/>
  <c r="T116" i="15"/>
  <c r="T161" i="15" s="1"/>
  <c r="T122" i="15"/>
  <c r="T167" i="15" s="1"/>
  <c r="T212" i="15" s="1"/>
  <c r="T31" i="3" s="1"/>
  <c r="T126" i="15"/>
  <c r="T171" i="15" s="1"/>
  <c r="T130" i="15"/>
  <c r="T175" i="15" s="1"/>
  <c r="T220" i="15" s="1"/>
  <c r="T39" i="3" s="1"/>
  <c r="T134" i="15"/>
  <c r="T179" i="15" s="1"/>
  <c r="T120" i="15"/>
  <c r="T165" i="15" s="1"/>
  <c r="T210" i="15" s="1"/>
  <c r="T29" i="3" s="1"/>
  <c r="T132" i="15"/>
  <c r="T177" i="15" s="1"/>
  <c r="T117" i="15"/>
  <c r="T162" i="15" s="1"/>
  <c r="T97" i="15"/>
  <c r="T142" i="15" s="1"/>
  <c r="T105" i="15"/>
  <c r="T150" i="15" s="1"/>
  <c r="T121" i="15"/>
  <c r="T166" i="15" s="1"/>
  <c r="T125" i="15"/>
  <c r="T170" i="15" s="1"/>
  <c r="T129" i="15"/>
  <c r="T174" i="15" s="1"/>
  <c r="T133" i="15"/>
  <c r="T178" i="15" s="1"/>
  <c r="T113" i="15"/>
  <c r="T158" i="15" s="1"/>
  <c r="T101" i="15"/>
  <c r="T146" i="15" s="1"/>
  <c r="T109" i="15"/>
  <c r="T154" i="15" s="1"/>
  <c r="T93" i="15"/>
  <c r="T138" i="15" s="1"/>
  <c r="T183" i="15" s="1"/>
  <c r="T2" i="3" s="1"/>
  <c r="T128" i="15"/>
  <c r="T173" i="15" s="1"/>
  <c r="T123" i="15"/>
  <c r="T168" i="15" s="1"/>
  <c r="T127" i="15"/>
  <c r="T172" i="15" s="1"/>
  <c r="T131" i="15"/>
  <c r="T176" i="15" s="1"/>
  <c r="T124" i="15"/>
  <c r="T169" i="15" s="1"/>
  <c r="E93" i="15"/>
  <c r="E138" i="15" s="1"/>
  <c r="E183" i="15" s="1"/>
  <c r="E2" i="3" s="1"/>
  <c r="E95" i="15"/>
  <c r="E140" i="15" s="1"/>
  <c r="E99" i="15"/>
  <c r="E144" i="15" s="1"/>
  <c r="E103" i="15"/>
  <c r="E148" i="15" s="1"/>
  <c r="E193" i="15" s="1"/>
  <c r="E12" i="3" s="1"/>
  <c r="E107" i="15"/>
  <c r="E152" i="15" s="1"/>
  <c r="E111" i="15"/>
  <c r="E156" i="15" s="1"/>
  <c r="E201" i="15" s="1"/>
  <c r="E20" i="3" s="1"/>
  <c r="E115" i="15"/>
  <c r="E160" i="15" s="1"/>
  <c r="E119" i="15"/>
  <c r="E164" i="15" s="1"/>
  <c r="E209" i="15" s="1"/>
  <c r="E28" i="3" s="1"/>
  <c r="E94" i="15"/>
  <c r="E139" i="15" s="1"/>
  <c r="E98" i="15"/>
  <c r="E143" i="15" s="1"/>
  <c r="E188" i="15" s="1"/>
  <c r="E7" i="3" s="1"/>
  <c r="E97" i="15"/>
  <c r="E142" i="15" s="1"/>
  <c r="E101" i="15"/>
  <c r="E146" i="15" s="1"/>
  <c r="E105" i="15"/>
  <c r="E150" i="15" s="1"/>
  <c r="E109" i="15"/>
  <c r="E154" i="15" s="1"/>
  <c r="E113" i="15"/>
  <c r="E158" i="15" s="1"/>
  <c r="E117" i="15"/>
  <c r="E162" i="15" s="1"/>
  <c r="E116" i="15"/>
  <c r="E161" i="15" s="1"/>
  <c r="E112" i="15"/>
  <c r="E157" i="15" s="1"/>
  <c r="E129" i="15"/>
  <c r="E174" i="15" s="1"/>
  <c r="E100" i="15"/>
  <c r="E145" i="15" s="1"/>
  <c r="E104" i="15"/>
  <c r="E149" i="15" s="1"/>
  <c r="E114" i="15"/>
  <c r="E159" i="15" s="1"/>
  <c r="E204" i="15" s="1"/>
  <c r="E23" i="3" s="1"/>
  <c r="E122" i="15"/>
  <c r="E167" i="15" s="1"/>
  <c r="E212" i="15" s="1"/>
  <c r="E31" i="3" s="1"/>
  <c r="E126" i="15"/>
  <c r="E171" i="15" s="1"/>
  <c r="E130" i="15"/>
  <c r="E175" i="15" s="1"/>
  <c r="E220" i="15" s="1"/>
  <c r="E39" i="3" s="1"/>
  <c r="E134" i="15"/>
  <c r="E179" i="15" s="1"/>
  <c r="E102" i="15"/>
  <c r="E147" i="15" s="1"/>
  <c r="E121" i="15"/>
  <c r="E166" i="15" s="1"/>
  <c r="E125" i="15"/>
  <c r="E170" i="15" s="1"/>
  <c r="E110" i="15"/>
  <c r="E155" i="15" s="1"/>
  <c r="E120" i="15"/>
  <c r="E165" i="15" s="1"/>
  <c r="E210" i="15" s="1"/>
  <c r="E29" i="3" s="1"/>
  <c r="E124" i="15"/>
  <c r="E169" i="15" s="1"/>
  <c r="E128" i="15"/>
  <c r="E173" i="15" s="1"/>
  <c r="E132" i="15"/>
  <c r="E177" i="15" s="1"/>
  <c r="E96" i="15"/>
  <c r="E141" i="15" s="1"/>
  <c r="E131" i="15"/>
  <c r="E176" i="15" s="1"/>
  <c r="E133" i="15"/>
  <c r="E178" i="15" s="1"/>
  <c r="E108" i="15"/>
  <c r="E153" i="15" s="1"/>
  <c r="E118" i="15"/>
  <c r="E163" i="15" s="1"/>
  <c r="E106" i="15"/>
  <c r="E151" i="15" s="1"/>
  <c r="E196" i="15" s="1"/>
  <c r="E15" i="3" s="1"/>
  <c r="E123" i="15"/>
  <c r="E168" i="15" s="1"/>
  <c r="E127" i="15"/>
  <c r="E172" i="15" s="1"/>
  <c r="C94" i="15"/>
  <c r="C139" i="15" s="1"/>
  <c r="C98" i="15"/>
  <c r="C143" i="15" s="1"/>
  <c r="C188" i="15" s="1"/>
  <c r="C7" i="3" s="1"/>
  <c r="C102" i="15"/>
  <c r="C147" i="15" s="1"/>
  <c r="C106" i="15"/>
  <c r="C151" i="15" s="1"/>
  <c r="C196" i="15" s="1"/>
  <c r="C15" i="3" s="1"/>
  <c r="C110" i="15"/>
  <c r="C155" i="15" s="1"/>
  <c r="C114" i="15"/>
  <c r="C159" i="15" s="1"/>
  <c r="C204" i="15" s="1"/>
  <c r="C23" i="3" s="1"/>
  <c r="C118" i="15"/>
  <c r="C163" i="15" s="1"/>
  <c r="C97" i="15"/>
  <c r="C142" i="15" s="1"/>
  <c r="C96" i="15"/>
  <c r="C141" i="15" s="1"/>
  <c r="C100" i="15"/>
  <c r="C145" i="15" s="1"/>
  <c r="C104" i="15"/>
  <c r="C149" i="15" s="1"/>
  <c r="C108" i="15"/>
  <c r="C153" i="15" s="1"/>
  <c r="C112" i="15"/>
  <c r="C157" i="15" s="1"/>
  <c r="C116" i="15"/>
  <c r="C161" i="15" s="1"/>
  <c r="C120" i="15"/>
  <c r="C165" i="15" s="1"/>
  <c r="C210" i="15" s="1"/>
  <c r="C29" i="3" s="1"/>
  <c r="C99" i="15"/>
  <c r="C144" i="15" s="1"/>
  <c r="C109" i="15"/>
  <c r="C154" i="15" s="1"/>
  <c r="C105" i="15"/>
  <c r="C150" i="15" s="1"/>
  <c r="C128" i="15"/>
  <c r="C173" i="15" s="1"/>
  <c r="C119" i="15"/>
  <c r="C164" i="15" s="1"/>
  <c r="C209" i="15" s="1"/>
  <c r="C28" i="3" s="1"/>
  <c r="C121" i="15"/>
  <c r="C166" i="15" s="1"/>
  <c r="C125" i="15"/>
  <c r="C170" i="15" s="1"/>
  <c r="C129" i="15"/>
  <c r="C174" i="15" s="1"/>
  <c r="C133" i="15"/>
  <c r="C178" i="15" s="1"/>
  <c r="C107" i="15"/>
  <c r="C152" i="15" s="1"/>
  <c r="C117" i="15"/>
  <c r="C162" i="15" s="1"/>
  <c r="C93" i="15"/>
  <c r="C138" i="15" s="1"/>
  <c r="C183" i="15" s="1"/>
  <c r="C2" i="3" s="1"/>
  <c r="C124" i="15"/>
  <c r="C169" i="15" s="1"/>
  <c r="C103" i="15"/>
  <c r="C148" i="15" s="1"/>
  <c r="C193" i="15" s="1"/>
  <c r="C12" i="3" s="1"/>
  <c r="C113" i="15"/>
  <c r="C158" i="15" s="1"/>
  <c r="C123" i="15"/>
  <c r="C168" i="15" s="1"/>
  <c r="C127" i="15"/>
  <c r="C172" i="15" s="1"/>
  <c r="C131" i="15"/>
  <c r="C176" i="15" s="1"/>
  <c r="C130" i="15"/>
  <c r="C175" i="15" s="1"/>
  <c r="C220" i="15" s="1"/>
  <c r="C39" i="3" s="1"/>
  <c r="C134" i="15"/>
  <c r="C179" i="15" s="1"/>
  <c r="C115" i="15"/>
  <c r="C160" i="15" s="1"/>
  <c r="C101" i="15"/>
  <c r="C146" i="15" s="1"/>
  <c r="C95" i="15"/>
  <c r="C140" i="15" s="1"/>
  <c r="C111" i="15"/>
  <c r="C156" i="15" s="1"/>
  <c r="C201" i="15" s="1"/>
  <c r="C20" i="3" s="1"/>
  <c r="C122" i="15"/>
  <c r="C167" i="15" s="1"/>
  <c r="C212" i="15" s="1"/>
  <c r="C31" i="3" s="1"/>
  <c r="C126" i="15"/>
  <c r="C171" i="15" s="1"/>
  <c r="C132" i="15"/>
  <c r="C177" i="15" s="1"/>
  <c r="F96" i="17"/>
  <c r="F141" i="17" s="1"/>
  <c r="F100" i="17"/>
  <c r="F145" i="17" s="1"/>
  <c r="F95" i="17"/>
  <c r="F140" i="17" s="1"/>
  <c r="F99" i="17"/>
  <c r="F144" i="17" s="1"/>
  <c r="F97" i="17"/>
  <c r="F142" i="17" s="1"/>
  <c r="F94" i="17"/>
  <c r="F139" i="17" s="1"/>
  <c r="F102" i="17"/>
  <c r="F147" i="17" s="1"/>
  <c r="F106" i="17"/>
  <c r="F151" i="17" s="1"/>
  <c r="F110" i="17"/>
  <c r="F155" i="17" s="1"/>
  <c r="F114" i="17"/>
  <c r="F159" i="17" s="1"/>
  <c r="F118" i="17"/>
  <c r="F163" i="17" s="1"/>
  <c r="F122" i="17"/>
  <c r="F167" i="17" s="1"/>
  <c r="F126" i="17"/>
  <c r="F171" i="17" s="1"/>
  <c r="F130" i="17"/>
  <c r="F175" i="17" s="1"/>
  <c r="F134" i="17"/>
  <c r="F179" i="17" s="1"/>
  <c r="F101" i="17"/>
  <c r="F146" i="17" s="1"/>
  <c r="F105" i="17"/>
  <c r="F150" i="17" s="1"/>
  <c r="F109" i="17"/>
  <c r="F154" i="17" s="1"/>
  <c r="F113" i="17"/>
  <c r="F158" i="17" s="1"/>
  <c r="F117" i="17"/>
  <c r="F162" i="17" s="1"/>
  <c r="F121" i="17"/>
  <c r="F166" i="17" s="1"/>
  <c r="F125" i="17"/>
  <c r="F170" i="17" s="1"/>
  <c r="F129" i="17"/>
  <c r="F174" i="17" s="1"/>
  <c r="F133" i="17"/>
  <c r="F178" i="17" s="1"/>
  <c r="F93" i="17"/>
  <c r="F138" i="17" s="1"/>
  <c r="F103" i="17"/>
  <c r="F148" i="17" s="1"/>
  <c r="F107" i="17"/>
  <c r="F152" i="17" s="1"/>
  <c r="F111" i="17"/>
  <c r="F156" i="17" s="1"/>
  <c r="F115" i="17"/>
  <c r="F160" i="17" s="1"/>
  <c r="F119" i="17"/>
  <c r="F164" i="17" s="1"/>
  <c r="F123" i="17"/>
  <c r="F168" i="17" s="1"/>
  <c r="F127" i="17"/>
  <c r="F172" i="17" s="1"/>
  <c r="F131" i="17"/>
  <c r="F176" i="17" s="1"/>
  <c r="F108" i="17"/>
  <c r="F153" i="17" s="1"/>
  <c r="F98" i="17"/>
  <c r="F143" i="17" s="1"/>
  <c r="F128" i="17"/>
  <c r="F173" i="17" s="1"/>
  <c r="F116" i="17"/>
  <c r="F161" i="17" s="1"/>
  <c r="F112" i="17"/>
  <c r="F157" i="17" s="1"/>
  <c r="F132" i="17"/>
  <c r="F177" i="17" s="1"/>
  <c r="F120" i="17"/>
  <c r="F165" i="17" s="1"/>
  <c r="F124" i="17"/>
  <c r="F169" i="17" s="1"/>
  <c r="F104" i="17"/>
  <c r="F149" i="17" s="1"/>
  <c r="L95" i="17"/>
  <c r="L140" i="17" s="1"/>
  <c r="L99" i="17"/>
  <c r="L144" i="17" s="1"/>
  <c r="L94" i="17"/>
  <c r="L139" i="17" s="1"/>
  <c r="L98" i="17"/>
  <c r="L143" i="17" s="1"/>
  <c r="L96" i="17"/>
  <c r="L141" i="17" s="1"/>
  <c r="L100" i="17"/>
  <c r="L145" i="17" s="1"/>
  <c r="L97" i="17"/>
  <c r="L142" i="17" s="1"/>
  <c r="L101" i="17"/>
  <c r="L146" i="17" s="1"/>
  <c r="L105" i="17"/>
  <c r="L150" i="17" s="1"/>
  <c r="L109" i="17"/>
  <c r="L154" i="17" s="1"/>
  <c r="L113" i="17"/>
  <c r="L158" i="17" s="1"/>
  <c r="L117" i="17"/>
  <c r="L162" i="17" s="1"/>
  <c r="L121" i="17"/>
  <c r="L166" i="17" s="1"/>
  <c r="L125" i="17"/>
  <c r="L170" i="17" s="1"/>
  <c r="L129" i="17"/>
  <c r="L174" i="17" s="1"/>
  <c r="L133" i="17"/>
  <c r="L178" i="17" s="1"/>
  <c r="L104" i="17"/>
  <c r="L149" i="17" s="1"/>
  <c r="L108" i="17"/>
  <c r="L153" i="17" s="1"/>
  <c r="L112" i="17"/>
  <c r="L157" i="17" s="1"/>
  <c r="L116" i="17"/>
  <c r="L161" i="17" s="1"/>
  <c r="L120" i="17"/>
  <c r="L165" i="17" s="1"/>
  <c r="L124" i="17"/>
  <c r="L169" i="17" s="1"/>
  <c r="L214" i="31" s="1"/>
  <c r="L33" i="13" s="1"/>
  <c r="L128" i="17"/>
  <c r="L173" i="17" s="1"/>
  <c r="L132" i="17"/>
  <c r="L177" i="17" s="1"/>
  <c r="L102" i="17"/>
  <c r="L147" i="17" s="1"/>
  <c r="L106" i="17"/>
  <c r="L151" i="17" s="1"/>
  <c r="L110" i="17"/>
  <c r="L155" i="17" s="1"/>
  <c r="L114" i="17"/>
  <c r="L159" i="17" s="1"/>
  <c r="L118" i="17"/>
  <c r="L163" i="17" s="1"/>
  <c r="L122" i="17"/>
  <c r="L167" i="17" s="1"/>
  <c r="L126" i="17"/>
  <c r="L171" i="17" s="1"/>
  <c r="L130" i="17"/>
  <c r="L175" i="17" s="1"/>
  <c r="L134" i="17"/>
  <c r="L179" i="17" s="1"/>
  <c r="L224" i="31" s="1"/>
  <c r="L43" i="13" s="1"/>
  <c r="L127" i="17"/>
  <c r="L172" i="17" s="1"/>
  <c r="L115" i="17"/>
  <c r="L160" i="17" s="1"/>
  <c r="L93" i="17"/>
  <c r="L138" i="17" s="1"/>
  <c r="L103" i="17"/>
  <c r="L148" i="17" s="1"/>
  <c r="L131" i="17"/>
  <c r="L176" i="17" s="1"/>
  <c r="L119" i="17"/>
  <c r="L164" i="17" s="1"/>
  <c r="L111" i="17"/>
  <c r="L156" i="17" s="1"/>
  <c r="L107" i="17"/>
  <c r="L152" i="17" s="1"/>
  <c r="L123" i="17"/>
  <c r="L168" i="17" s="1"/>
  <c r="AC94" i="18"/>
  <c r="AC139" i="18" s="1"/>
  <c r="AC98" i="18"/>
  <c r="AC143" i="18" s="1"/>
  <c r="AC102" i="18"/>
  <c r="AC147" i="18" s="1"/>
  <c r="AC96" i="18"/>
  <c r="AC141" i="18" s="1"/>
  <c r="AC100" i="18"/>
  <c r="AC145" i="18" s="1"/>
  <c r="AC104" i="18"/>
  <c r="AC149" i="18" s="1"/>
  <c r="AC101" i="18"/>
  <c r="AC146" i="18" s="1"/>
  <c r="AC107" i="18"/>
  <c r="AC152" i="18" s="1"/>
  <c r="AC111" i="18"/>
  <c r="AC156" i="18" s="1"/>
  <c r="AC115" i="18"/>
  <c r="AC160" i="18" s="1"/>
  <c r="AC119" i="18"/>
  <c r="AC164" i="18" s="1"/>
  <c r="AC123" i="18"/>
  <c r="AC168" i="18" s="1"/>
  <c r="AC127" i="18"/>
  <c r="AC172" i="18" s="1"/>
  <c r="AC131" i="18"/>
  <c r="AC176" i="18" s="1"/>
  <c r="AC99" i="18"/>
  <c r="AC144" i="18" s="1"/>
  <c r="AC106" i="18"/>
  <c r="AC151" i="18" s="1"/>
  <c r="AC110" i="18"/>
  <c r="AC155" i="18" s="1"/>
  <c r="AC114" i="18"/>
  <c r="AC159" i="18" s="1"/>
  <c r="AC118" i="18"/>
  <c r="AC163" i="18" s="1"/>
  <c r="AC122" i="18"/>
  <c r="AC167" i="18" s="1"/>
  <c r="AC126" i="18"/>
  <c r="AC171" i="18" s="1"/>
  <c r="AC130" i="18"/>
  <c r="AC175" i="18" s="1"/>
  <c r="AC95" i="18"/>
  <c r="AC140" i="18" s="1"/>
  <c r="AC105" i="18"/>
  <c r="AC150" i="18" s="1"/>
  <c r="AC108" i="18"/>
  <c r="AC153" i="18" s="1"/>
  <c r="AC112" i="18"/>
  <c r="AC157" i="18" s="1"/>
  <c r="AC116" i="18"/>
  <c r="AC161" i="18" s="1"/>
  <c r="AC120" i="18"/>
  <c r="AC165" i="18" s="1"/>
  <c r="AC124" i="18"/>
  <c r="AC169" i="18" s="1"/>
  <c r="AC128" i="18"/>
  <c r="AC173" i="18" s="1"/>
  <c r="AC132" i="18"/>
  <c r="AC177" i="18" s="1"/>
  <c r="AC121" i="18"/>
  <c r="AC166" i="18" s="1"/>
  <c r="AC133" i="18"/>
  <c r="AC178" i="18" s="1"/>
  <c r="AC103" i="18"/>
  <c r="AC148" i="18" s="1"/>
  <c r="AC109" i="18"/>
  <c r="AC154" i="18" s="1"/>
  <c r="AC129" i="18"/>
  <c r="AC174" i="18" s="1"/>
  <c r="AC117" i="18"/>
  <c r="AC162" i="18" s="1"/>
  <c r="AC93" i="18"/>
  <c r="AC125" i="18"/>
  <c r="AC170" i="18" s="1"/>
  <c r="AC113" i="18"/>
  <c r="AC158" i="18" s="1"/>
  <c r="AC97" i="18"/>
  <c r="AC142" i="18" s="1"/>
  <c r="AC134" i="18"/>
  <c r="AC179" i="18" s="1"/>
  <c r="Z94" i="15"/>
  <c r="Z139" i="15" s="1"/>
  <c r="Z98" i="15"/>
  <c r="Z143" i="15" s="1"/>
  <c r="Z188" i="15" s="1"/>
  <c r="Z7" i="3" s="1"/>
  <c r="Z102" i="15"/>
  <c r="Z147" i="15" s="1"/>
  <c r="Z106" i="15"/>
  <c r="Z151" i="15" s="1"/>
  <c r="Z196" i="15" s="1"/>
  <c r="Z15" i="3" s="1"/>
  <c r="Z110" i="15"/>
  <c r="Z155" i="15" s="1"/>
  <c r="Z114" i="15"/>
  <c r="Z159" i="15" s="1"/>
  <c r="Z204" i="15" s="1"/>
  <c r="Z23" i="3" s="1"/>
  <c r="Z118" i="15"/>
  <c r="Z163" i="15" s="1"/>
  <c r="Z97" i="15"/>
  <c r="Z142" i="15" s="1"/>
  <c r="Z101" i="15"/>
  <c r="Z146" i="15" s="1"/>
  <c r="Z105" i="15"/>
  <c r="Z150" i="15" s="1"/>
  <c r="Z109" i="15"/>
  <c r="Z154" i="15" s="1"/>
  <c r="Z113" i="15"/>
  <c r="Z158" i="15" s="1"/>
  <c r="Z117" i="15"/>
  <c r="Z162" i="15" s="1"/>
  <c r="Z95" i="15"/>
  <c r="Z140" i="15" s="1"/>
  <c r="Z99" i="15"/>
  <c r="Z144" i="15" s="1"/>
  <c r="Z103" i="15"/>
  <c r="Z148" i="15" s="1"/>
  <c r="Z193" i="15" s="1"/>
  <c r="Z12" i="3" s="1"/>
  <c r="Z107" i="15"/>
  <c r="Z152" i="15" s="1"/>
  <c r="Z111" i="15"/>
  <c r="Z156" i="15" s="1"/>
  <c r="Z201" i="15" s="1"/>
  <c r="Z20" i="3" s="1"/>
  <c r="Z115" i="15"/>
  <c r="Z160" i="15" s="1"/>
  <c r="Z119" i="15"/>
  <c r="Z164" i="15" s="1"/>
  <c r="Z209" i="15" s="1"/>
  <c r="Z28" i="3" s="1"/>
  <c r="Z116" i="15"/>
  <c r="Z161" i="15" s="1"/>
  <c r="Z121" i="15"/>
  <c r="Z166" i="15" s="1"/>
  <c r="Z125" i="15"/>
  <c r="Z170" i="15" s="1"/>
  <c r="Z129" i="15"/>
  <c r="Z174" i="15" s="1"/>
  <c r="Z133" i="15"/>
  <c r="Z178" i="15" s="1"/>
  <c r="Z96" i="15"/>
  <c r="Z141" i="15" s="1"/>
  <c r="Z104" i="15"/>
  <c r="Z149" i="15" s="1"/>
  <c r="Z120" i="15"/>
  <c r="Z165" i="15" s="1"/>
  <c r="Z210" i="15" s="1"/>
  <c r="Z29" i="3" s="1"/>
  <c r="Z124" i="15"/>
  <c r="Z169" i="15" s="1"/>
  <c r="Z128" i="15"/>
  <c r="Z173" i="15" s="1"/>
  <c r="Z132" i="15"/>
  <c r="Z177" i="15" s="1"/>
  <c r="Z112" i="15"/>
  <c r="Z157" i="15" s="1"/>
  <c r="Z123" i="15"/>
  <c r="Z168" i="15" s="1"/>
  <c r="Z127" i="15"/>
  <c r="Z172" i="15" s="1"/>
  <c r="Z93" i="15"/>
  <c r="Z138" i="15" s="1"/>
  <c r="Z183" i="15" s="1"/>
  <c r="Z2" i="3" s="1"/>
  <c r="Z108" i="15"/>
  <c r="Z153" i="15" s="1"/>
  <c r="Z122" i="15"/>
  <c r="Z167" i="15" s="1"/>
  <c r="Z212" i="15" s="1"/>
  <c r="Z31" i="3" s="1"/>
  <c r="Z126" i="15"/>
  <c r="Z171" i="15" s="1"/>
  <c r="Z130" i="15"/>
  <c r="Z175" i="15" s="1"/>
  <c r="Z220" i="15" s="1"/>
  <c r="Z39" i="3" s="1"/>
  <c r="Z134" i="15"/>
  <c r="Z179" i="15" s="1"/>
  <c r="Z100" i="15"/>
  <c r="Z145" i="15" s="1"/>
  <c r="Z131" i="15"/>
  <c r="Z176" i="15" s="1"/>
  <c r="I96" i="18"/>
  <c r="I141" i="18" s="1"/>
  <c r="I100" i="18"/>
  <c r="I145" i="18" s="1"/>
  <c r="I104" i="18"/>
  <c r="I149" i="18" s="1"/>
  <c r="I94" i="18"/>
  <c r="I139" i="18" s="1"/>
  <c r="I98" i="18"/>
  <c r="I143" i="18" s="1"/>
  <c r="I102" i="18"/>
  <c r="I147" i="18" s="1"/>
  <c r="I109" i="18"/>
  <c r="I154" i="18" s="1"/>
  <c r="I113" i="18"/>
  <c r="I158" i="18" s="1"/>
  <c r="I117" i="18"/>
  <c r="I162" i="18" s="1"/>
  <c r="I121" i="18"/>
  <c r="I166" i="18" s="1"/>
  <c r="I125" i="18"/>
  <c r="I170" i="18" s="1"/>
  <c r="I129" i="18"/>
  <c r="I174" i="18" s="1"/>
  <c r="I133" i="18"/>
  <c r="I178" i="18" s="1"/>
  <c r="I101" i="18"/>
  <c r="I146" i="18" s="1"/>
  <c r="I99" i="18"/>
  <c r="I144" i="18" s="1"/>
  <c r="I108" i="18"/>
  <c r="I153" i="18" s="1"/>
  <c r="I112" i="18"/>
  <c r="I157" i="18" s="1"/>
  <c r="I116" i="18"/>
  <c r="I161" i="18" s="1"/>
  <c r="I120" i="18"/>
  <c r="I165" i="18" s="1"/>
  <c r="I124" i="18"/>
  <c r="I169" i="18" s="1"/>
  <c r="I128" i="18"/>
  <c r="I173" i="18" s="1"/>
  <c r="I132" i="18"/>
  <c r="I177" i="18" s="1"/>
  <c r="I95" i="18"/>
  <c r="I140" i="18" s="1"/>
  <c r="I105" i="18"/>
  <c r="I150" i="18" s="1"/>
  <c r="I106" i="18"/>
  <c r="I151" i="18" s="1"/>
  <c r="I110" i="18"/>
  <c r="I155" i="18" s="1"/>
  <c r="I114" i="18"/>
  <c r="I159" i="18" s="1"/>
  <c r="I118" i="18"/>
  <c r="I163" i="18" s="1"/>
  <c r="I122" i="18"/>
  <c r="I167" i="18" s="1"/>
  <c r="I126" i="18"/>
  <c r="I171" i="18" s="1"/>
  <c r="I130" i="18"/>
  <c r="I175" i="18" s="1"/>
  <c r="I134" i="18"/>
  <c r="I179" i="18" s="1"/>
  <c r="I111" i="18"/>
  <c r="I156" i="18" s="1"/>
  <c r="I131" i="18"/>
  <c r="I176" i="18" s="1"/>
  <c r="I119" i="18"/>
  <c r="I164" i="18" s="1"/>
  <c r="I107" i="18"/>
  <c r="I152" i="18" s="1"/>
  <c r="I97" i="18"/>
  <c r="I142" i="18" s="1"/>
  <c r="I115" i="18"/>
  <c r="I160" i="18" s="1"/>
  <c r="I103" i="18"/>
  <c r="I148" i="18" s="1"/>
  <c r="I93" i="18"/>
  <c r="I123" i="18"/>
  <c r="I168" i="18" s="1"/>
  <c r="I127" i="18"/>
  <c r="I172" i="18" s="1"/>
  <c r="S96" i="19"/>
  <c r="S141" i="19" s="1"/>
  <c r="S100" i="19"/>
  <c r="S145" i="19" s="1"/>
  <c r="S104" i="19"/>
  <c r="S149" i="19" s="1"/>
  <c r="S108" i="19"/>
  <c r="S153" i="19" s="1"/>
  <c r="S112" i="19"/>
  <c r="S157" i="19" s="1"/>
  <c r="S116" i="19"/>
  <c r="S161" i="19" s="1"/>
  <c r="S94" i="19"/>
  <c r="S139" i="19" s="1"/>
  <c r="S98" i="19"/>
  <c r="S143" i="19" s="1"/>
  <c r="S102" i="19"/>
  <c r="S147" i="19" s="1"/>
  <c r="S106" i="19"/>
  <c r="S151" i="19" s="1"/>
  <c r="S110" i="19"/>
  <c r="S155" i="19" s="1"/>
  <c r="S114" i="19"/>
  <c r="S159" i="19" s="1"/>
  <c r="S118" i="19"/>
  <c r="S163" i="19" s="1"/>
  <c r="S103" i="19"/>
  <c r="S148" i="19" s="1"/>
  <c r="S93" i="19"/>
  <c r="S138" i="19" s="1"/>
  <c r="S113" i="19"/>
  <c r="S158" i="19" s="1"/>
  <c r="S123" i="19"/>
  <c r="S168" i="19" s="1"/>
  <c r="S127" i="19"/>
  <c r="S172" i="19" s="1"/>
  <c r="S131" i="19"/>
  <c r="S176" i="19" s="1"/>
  <c r="S101" i="19"/>
  <c r="S146" i="19" s="1"/>
  <c r="S111" i="19"/>
  <c r="S156" i="19" s="1"/>
  <c r="S97" i="19"/>
  <c r="S142" i="19" s="1"/>
  <c r="S107" i="19"/>
  <c r="S152" i="19" s="1"/>
  <c r="S121" i="19"/>
  <c r="S166" i="19" s="1"/>
  <c r="S125" i="19"/>
  <c r="S170" i="19" s="1"/>
  <c r="S129" i="19"/>
  <c r="S174" i="19" s="1"/>
  <c r="S133" i="19"/>
  <c r="S178" i="19" s="1"/>
  <c r="S95" i="19"/>
  <c r="S140" i="19" s="1"/>
  <c r="S117" i="19"/>
  <c r="S162" i="19" s="1"/>
  <c r="S109" i="19"/>
  <c r="S154" i="19" s="1"/>
  <c r="S115" i="19"/>
  <c r="S160" i="19" s="1"/>
  <c r="S124" i="19"/>
  <c r="S169" i="19" s="1"/>
  <c r="S134" i="19"/>
  <c r="S179" i="19" s="1"/>
  <c r="S119" i="19"/>
  <c r="S164" i="19" s="1"/>
  <c r="S122" i="19"/>
  <c r="S167" i="19" s="1"/>
  <c r="S99" i="19"/>
  <c r="S144" i="19" s="1"/>
  <c r="S128" i="19"/>
  <c r="S173" i="19" s="1"/>
  <c r="S120" i="19"/>
  <c r="S165" i="19" s="1"/>
  <c r="S126" i="19"/>
  <c r="S171" i="19" s="1"/>
  <c r="S130" i="19"/>
  <c r="S175" i="19" s="1"/>
  <c r="S132" i="19"/>
  <c r="S177" i="19" s="1"/>
  <c r="S105" i="19"/>
  <c r="S150" i="19" s="1"/>
  <c r="AA94" i="17"/>
  <c r="AA139" i="17" s="1"/>
  <c r="AA98" i="17"/>
  <c r="AA143" i="17" s="1"/>
  <c r="AA97" i="17"/>
  <c r="AA142" i="17" s="1"/>
  <c r="AA96" i="17"/>
  <c r="AA141" i="17" s="1"/>
  <c r="AA100" i="17"/>
  <c r="AA145" i="17" s="1"/>
  <c r="AA104" i="17"/>
  <c r="AA149" i="17" s="1"/>
  <c r="AA108" i="17"/>
  <c r="AA153" i="17" s="1"/>
  <c r="AA112" i="17"/>
  <c r="AA157" i="17" s="1"/>
  <c r="AA116" i="17"/>
  <c r="AA161" i="17" s="1"/>
  <c r="AA120" i="17"/>
  <c r="AA165" i="17" s="1"/>
  <c r="AA124" i="17"/>
  <c r="AA169" i="17" s="1"/>
  <c r="AA128" i="17"/>
  <c r="AA173" i="17" s="1"/>
  <c r="AA132" i="17"/>
  <c r="AA177" i="17" s="1"/>
  <c r="AA99" i="17"/>
  <c r="AA144" i="17" s="1"/>
  <c r="AA93" i="17"/>
  <c r="AA138" i="17" s="1"/>
  <c r="AA95" i="17"/>
  <c r="AA140" i="17" s="1"/>
  <c r="AA102" i="17"/>
  <c r="AA147" i="17" s="1"/>
  <c r="AA106" i="17"/>
  <c r="AA151" i="17" s="1"/>
  <c r="AA110" i="17"/>
  <c r="AA155" i="17" s="1"/>
  <c r="AA114" i="17"/>
  <c r="AA159" i="17" s="1"/>
  <c r="AA118" i="17"/>
  <c r="AA163" i="17" s="1"/>
  <c r="AA122" i="17"/>
  <c r="AA167" i="17" s="1"/>
  <c r="AA126" i="17"/>
  <c r="AA171" i="17" s="1"/>
  <c r="AA130" i="17"/>
  <c r="AA175" i="17" s="1"/>
  <c r="AA134" i="17"/>
  <c r="AA179" i="17" s="1"/>
  <c r="AA113" i="17"/>
  <c r="AA158" i="17" s="1"/>
  <c r="AA123" i="17"/>
  <c r="AA168" i="17" s="1"/>
  <c r="AA101" i="17"/>
  <c r="AA146" i="17" s="1"/>
  <c r="AA111" i="17"/>
  <c r="AA156" i="17" s="1"/>
  <c r="AA133" i="17"/>
  <c r="AA178" i="17" s="1"/>
  <c r="AA121" i="17"/>
  <c r="AA166" i="17" s="1"/>
  <c r="AA131" i="17"/>
  <c r="AA176" i="17" s="1"/>
  <c r="AA117" i="17"/>
  <c r="AA162" i="17" s="1"/>
  <c r="AA127" i="17"/>
  <c r="AA172" i="17" s="1"/>
  <c r="AA105" i="17"/>
  <c r="AA150" i="17" s="1"/>
  <c r="AA115" i="17"/>
  <c r="AA160" i="17" s="1"/>
  <c r="AA119" i="17"/>
  <c r="AA164" i="17" s="1"/>
  <c r="AA125" i="17"/>
  <c r="AA170" i="17" s="1"/>
  <c r="AA129" i="17"/>
  <c r="AA174" i="17" s="1"/>
  <c r="AA103" i="17"/>
  <c r="AA148" i="17" s="1"/>
  <c r="AA107" i="17"/>
  <c r="AA152" i="17" s="1"/>
  <c r="AA109" i="17"/>
  <c r="AA154" i="17" s="1"/>
  <c r="U94" i="18"/>
  <c r="U139" i="18" s="1"/>
  <c r="U98" i="18"/>
  <c r="U143" i="18" s="1"/>
  <c r="U102" i="18"/>
  <c r="U147" i="18" s="1"/>
  <c r="U96" i="18"/>
  <c r="U141" i="18" s="1"/>
  <c r="U100" i="18"/>
  <c r="U145" i="18" s="1"/>
  <c r="U104" i="18"/>
  <c r="U149" i="18" s="1"/>
  <c r="U97" i="18"/>
  <c r="U142" i="18" s="1"/>
  <c r="U107" i="18"/>
  <c r="U152" i="18" s="1"/>
  <c r="U111" i="18"/>
  <c r="U156" i="18" s="1"/>
  <c r="U115" i="18"/>
  <c r="U160" i="18" s="1"/>
  <c r="U119" i="18"/>
  <c r="U164" i="18" s="1"/>
  <c r="U123" i="18"/>
  <c r="U168" i="18" s="1"/>
  <c r="U127" i="18"/>
  <c r="U172" i="18" s="1"/>
  <c r="U131" i="18"/>
  <c r="U176" i="18" s="1"/>
  <c r="U95" i="18"/>
  <c r="U140" i="18" s="1"/>
  <c r="U106" i="18"/>
  <c r="U151" i="18" s="1"/>
  <c r="U110" i="18"/>
  <c r="U155" i="18" s="1"/>
  <c r="U114" i="18"/>
  <c r="U159" i="18" s="1"/>
  <c r="U118" i="18"/>
  <c r="U163" i="18" s="1"/>
  <c r="U122" i="18"/>
  <c r="U167" i="18" s="1"/>
  <c r="U126" i="18"/>
  <c r="U171" i="18" s="1"/>
  <c r="U130" i="18"/>
  <c r="U175" i="18" s="1"/>
  <c r="U101" i="18"/>
  <c r="U146" i="18" s="1"/>
  <c r="U105" i="18"/>
  <c r="U150" i="18" s="1"/>
  <c r="U108" i="18"/>
  <c r="U153" i="18" s="1"/>
  <c r="U112" i="18"/>
  <c r="U157" i="18" s="1"/>
  <c r="U116" i="18"/>
  <c r="U161" i="18" s="1"/>
  <c r="U120" i="18"/>
  <c r="U165" i="18" s="1"/>
  <c r="U124" i="18"/>
  <c r="U169" i="18" s="1"/>
  <c r="U128" i="18"/>
  <c r="U173" i="18" s="1"/>
  <c r="U132" i="18"/>
  <c r="U177" i="18" s="1"/>
  <c r="U103" i="18"/>
  <c r="U148" i="18" s="1"/>
  <c r="U117" i="18"/>
  <c r="U162" i="18" s="1"/>
  <c r="U134" i="18"/>
  <c r="U179" i="18" s="1"/>
  <c r="U125" i="18"/>
  <c r="U170" i="18" s="1"/>
  <c r="U113" i="18"/>
  <c r="U158" i="18" s="1"/>
  <c r="U93" i="18"/>
  <c r="U121" i="18"/>
  <c r="U166" i="18" s="1"/>
  <c r="U109" i="18"/>
  <c r="U154" i="18" s="1"/>
  <c r="U99" i="18"/>
  <c r="U144" i="18" s="1"/>
  <c r="U129" i="18"/>
  <c r="U174" i="18" s="1"/>
  <c r="U133" i="18"/>
  <c r="U178" i="18" s="1"/>
  <c r="AD94" i="19"/>
  <c r="AD139" i="19" s="1"/>
  <c r="AD98" i="19"/>
  <c r="AD143" i="19" s="1"/>
  <c r="AD102" i="19"/>
  <c r="AD147" i="19" s="1"/>
  <c r="AD106" i="19"/>
  <c r="AD151" i="19" s="1"/>
  <c r="AD110" i="19"/>
  <c r="AD155" i="19" s="1"/>
  <c r="AD114" i="19"/>
  <c r="AD159" i="19" s="1"/>
  <c r="AD118" i="19"/>
  <c r="AD163" i="19" s="1"/>
  <c r="AD97" i="19"/>
  <c r="AD142" i="19" s="1"/>
  <c r="AD101" i="19"/>
  <c r="AD146" i="19" s="1"/>
  <c r="AD105" i="19"/>
  <c r="AD150" i="19" s="1"/>
  <c r="AD109" i="19"/>
  <c r="AD154" i="19" s="1"/>
  <c r="AD113" i="19"/>
  <c r="AD158" i="19" s="1"/>
  <c r="AD117" i="19"/>
  <c r="AD162" i="19" s="1"/>
  <c r="AD95" i="19"/>
  <c r="AD140" i="19" s="1"/>
  <c r="AD99" i="19"/>
  <c r="AD144" i="19" s="1"/>
  <c r="AD103" i="19"/>
  <c r="AD148" i="19" s="1"/>
  <c r="AD107" i="19"/>
  <c r="AD152" i="19" s="1"/>
  <c r="AD111" i="19"/>
  <c r="AD156" i="19" s="1"/>
  <c r="AD115" i="19"/>
  <c r="AD160" i="19" s="1"/>
  <c r="AD119" i="19"/>
  <c r="AD164" i="19" s="1"/>
  <c r="AD104" i="19"/>
  <c r="AD149" i="19" s="1"/>
  <c r="AD121" i="19"/>
  <c r="AD166" i="19" s="1"/>
  <c r="AD125" i="19"/>
  <c r="AD170" i="19" s="1"/>
  <c r="AD129" i="19"/>
  <c r="AD174" i="19" s="1"/>
  <c r="AD133" i="19"/>
  <c r="AD178" i="19" s="1"/>
  <c r="AD112" i="19"/>
  <c r="AD157" i="19" s="1"/>
  <c r="AD120" i="19"/>
  <c r="AD165" i="19" s="1"/>
  <c r="AD124" i="19"/>
  <c r="AD169" i="19" s="1"/>
  <c r="AD128" i="19"/>
  <c r="AD173" i="19" s="1"/>
  <c r="AD132" i="19"/>
  <c r="AD177" i="19" s="1"/>
  <c r="AD108" i="19"/>
  <c r="AD153" i="19" s="1"/>
  <c r="AD96" i="19"/>
  <c r="AD141" i="19" s="1"/>
  <c r="AD122" i="19"/>
  <c r="AD167" i="19" s="1"/>
  <c r="AD126" i="19"/>
  <c r="AD171" i="19" s="1"/>
  <c r="AD130" i="19"/>
  <c r="AD175" i="19" s="1"/>
  <c r="AD134" i="19"/>
  <c r="AD179" i="19" s="1"/>
  <c r="AD93" i="19"/>
  <c r="AD138" i="19" s="1"/>
  <c r="AD123" i="19"/>
  <c r="AD168" i="19" s="1"/>
  <c r="AD127" i="19"/>
  <c r="AD172" i="19" s="1"/>
  <c r="AD116" i="19"/>
  <c r="AD161" i="19" s="1"/>
  <c r="AD131" i="19"/>
  <c r="AD176" i="19" s="1"/>
  <c r="AD100" i="19"/>
  <c r="AD145" i="19" s="1"/>
  <c r="Y97" i="15"/>
  <c r="Y142" i="15" s="1"/>
  <c r="Y101" i="15"/>
  <c r="Y146" i="15" s="1"/>
  <c r="Y105" i="15"/>
  <c r="Y150" i="15" s="1"/>
  <c r="Y109" i="15"/>
  <c r="Y154" i="15" s="1"/>
  <c r="Y113" i="15"/>
  <c r="Y158" i="15" s="1"/>
  <c r="Y117" i="15"/>
  <c r="Y162" i="15" s="1"/>
  <c r="Y96" i="15"/>
  <c r="Y141" i="15" s="1"/>
  <c r="Y95" i="15"/>
  <c r="Y140" i="15" s="1"/>
  <c r="Y99" i="15"/>
  <c r="Y144" i="15" s="1"/>
  <c r="Y103" i="15"/>
  <c r="Y148" i="15" s="1"/>
  <c r="Y193" i="15" s="1"/>
  <c r="Y12" i="3" s="1"/>
  <c r="Y107" i="15"/>
  <c r="Y152" i="15" s="1"/>
  <c r="Y111" i="15"/>
  <c r="Y156" i="15" s="1"/>
  <c r="Y201" i="15" s="1"/>
  <c r="Y20" i="3" s="1"/>
  <c r="Y115" i="15"/>
  <c r="Y160" i="15" s="1"/>
  <c r="Y119" i="15"/>
  <c r="Y164" i="15" s="1"/>
  <c r="Y209" i="15" s="1"/>
  <c r="Y28" i="3" s="1"/>
  <c r="Y104" i="15"/>
  <c r="Y149" i="15" s="1"/>
  <c r="Y100" i="15"/>
  <c r="Y145" i="15" s="1"/>
  <c r="Y123" i="15"/>
  <c r="Y168" i="15" s="1"/>
  <c r="Y114" i="15"/>
  <c r="Y159" i="15" s="1"/>
  <c r="Y204" i="15" s="1"/>
  <c r="Y23" i="3" s="1"/>
  <c r="Y120" i="15"/>
  <c r="Y165" i="15" s="1"/>
  <c r="Y210" i="15" s="1"/>
  <c r="Y29" i="3" s="1"/>
  <c r="Y124" i="15"/>
  <c r="Y169" i="15" s="1"/>
  <c r="Y128" i="15"/>
  <c r="Y173" i="15" s="1"/>
  <c r="Y132" i="15"/>
  <c r="Y177" i="15" s="1"/>
  <c r="Y102" i="15"/>
  <c r="Y147" i="15" s="1"/>
  <c r="Y112" i="15"/>
  <c r="Y157" i="15" s="1"/>
  <c r="Y127" i="15"/>
  <c r="Y172" i="15" s="1"/>
  <c r="Y94" i="15"/>
  <c r="Y139" i="15" s="1"/>
  <c r="Y98" i="15"/>
  <c r="Y143" i="15" s="1"/>
  <c r="Y188" i="15" s="1"/>
  <c r="Y7" i="3" s="1"/>
  <c r="Y108" i="15"/>
  <c r="Y153" i="15" s="1"/>
  <c r="Y122" i="15"/>
  <c r="Y167" i="15" s="1"/>
  <c r="Y212" i="15" s="1"/>
  <c r="Y31" i="3" s="1"/>
  <c r="Y126" i="15"/>
  <c r="Y171" i="15" s="1"/>
  <c r="Y130" i="15"/>
  <c r="Y175" i="15" s="1"/>
  <c r="Y220" i="15" s="1"/>
  <c r="Y39" i="3" s="1"/>
  <c r="Y134" i="15"/>
  <c r="Y179" i="15" s="1"/>
  <c r="Y106" i="15"/>
  <c r="Y151" i="15" s="1"/>
  <c r="Y196" i="15" s="1"/>
  <c r="Y15" i="3" s="1"/>
  <c r="Y121" i="15"/>
  <c r="Y166" i="15" s="1"/>
  <c r="Y125" i="15"/>
  <c r="Y170" i="15" s="1"/>
  <c r="Y131" i="15"/>
  <c r="Y176" i="15" s="1"/>
  <c r="Y118" i="15"/>
  <c r="Y163" i="15" s="1"/>
  <c r="Y116" i="15"/>
  <c r="Y161" i="15" s="1"/>
  <c r="Y129" i="15"/>
  <c r="Y174" i="15" s="1"/>
  <c r="Y133" i="15"/>
  <c r="Y178" i="15" s="1"/>
  <c r="Y110" i="15"/>
  <c r="Y155" i="15" s="1"/>
  <c r="Y93" i="15"/>
  <c r="Y138" i="15" s="1"/>
  <c r="Y183" i="15" s="1"/>
  <c r="Y2" i="3" s="1"/>
  <c r="V96" i="15"/>
  <c r="V141" i="15" s="1"/>
  <c r="V100" i="15"/>
  <c r="V145" i="15" s="1"/>
  <c r="V104" i="15"/>
  <c r="V149" i="15" s="1"/>
  <c r="V108" i="15"/>
  <c r="V153" i="15" s="1"/>
  <c r="V112" i="15"/>
  <c r="V157" i="15" s="1"/>
  <c r="V116" i="15"/>
  <c r="V161" i="15" s="1"/>
  <c r="V95" i="15"/>
  <c r="V140" i="15" s="1"/>
  <c r="V99" i="15"/>
  <c r="V144" i="15" s="1"/>
  <c r="V103" i="15"/>
  <c r="V148" i="15" s="1"/>
  <c r="V193" i="15" s="1"/>
  <c r="V12" i="3" s="1"/>
  <c r="V107" i="15"/>
  <c r="V152" i="15" s="1"/>
  <c r="V111" i="15"/>
  <c r="V156" i="15" s="1"/>
  <c r="V201" i="15" s="1"/>
  <c r="V20" i="3" s="1"/>
  <c r="V115" i="15"/>
  <c r="V160" i="15" s="1"/>
  <c r="V119" i="15"/>
  <c r="V164" i="15" s="1"/>
  <c r="V209" i="15" s="1"/>
  <c r="V28" i="3" s="1"/>
  <c r="V97" i="15"/>
  <c r="V142" i="15" s="1"/>
  <c r="V101" i="15"/>
  <c r="V146" i="15" s="1"/>
  <c r="V105" i="15"/>
  <c r="V150" i="15" s="1"/>
  <c r="V109" i="15"/>
  <c r="V154" i="15" s="1"/>
  <c r="V113" i="15"/>
  <c r="V158" i="15" s="1"/>
  <c r="V117" i="15"/>
  <c r="V162" i="15" s="1"/>
  <c r="V114" i="15"/>
  <c r="V159" i="15" s="1"/>
  <c r="V204" i="15" s="1"/>
  <c r="V23" i="3" s="1"/>
  <c r="V123" i="15"/>
  <c r="V168" i="15" s="1"/>
  <c r="V127" i="15"/>
  <c r="V172" i="15" s="1"/>
  <c r="V131" i="15"/>
  <c r="V176" i="15" s="1"/>
  <c r="V125" i="15"/>
  <c r="V170" i="15" s="1"/>
  <c r="V133" i="15"/>
  <c r="V178" i="15" s="1"/>
  <c r="V102" i="15"/>
  <c r="V147" i="15" s="1"/>
  <c r="V93" i="15"/>
  <c r="V138" i="15" s="1"/>
  <c r="V183" i="15" s="1"/>
  <c r="V2" i="3" s="1"/>
  <c r="V122" i="15"/>
  <c r="V167" i="15" s="1"/>
  <c r="V212" i="15" s="1"/>
  <c r="V31" i="3" s="1"/>
  <c r="V126" i="15"/>
  <c r="V171" i="15" s="1"/>
  <c r="V130" i="15"/>
  <c r="V175" i="15" s="1"/>
  <c r="V220" i="15" s="1"/>
  <c r="V39" i="3" s="1"/>
  <c r="V134" i="15"/>
  <c r="V179" i="15" s="1"/>
  <c r="V110" i="15"/>
  <c r="V155" i="15" s="1"/>
  <c r="V118" i="15"/>
  <c r="V163" i="15" s="1"/>
  <c r="V94" i="15"/>
  <c r="V139" i="15" s="1"/>
  <c r="V129" i="15"/>
  <c r="V174" i="15" s="1"/>
  <c r="V106" i="15"/>
  <c r="V151" i="15" s="1"/>
  <c r="V196" i="15" s="1"/>
  <c r="V15" i="3" s="1"/>
  <c r="V120" i="15"/>
  <c r="V165" i="15" s="1"/>
  <c r="V210" i="15" s="1"/>
  <c r="V29" i="3" s="1"/>
  <c r="V124" i="15"/>
  <c r="V169" i="15" s="1"/>
  <c r="V128" i="15"/>
  <c r="V173" i="15" s="1"/>
  <c r="V132" i="15"/>
  <c r="V177" i="15" s="1"/>
  <c r="V98" i="15"/>
  <c r="V143" i="15" s="1"/>
  <c r="V188" i="15" s="1"/>
  <c r="V7" i="3" s="1"/>
  <c r="V121" i="15"/>
  <c r="V166" i="15" s="1"/>
  <c r="AD96" i="17"/>
  <c r="AD141" i="17" s="1"/>
  <c r="AD95" i="17"/>
  <c r="AD140" i="17" s="1"/>
  <c r="AD99" i="17"/>
  <c r="AD144" i="17" s="1"/>
  <c r="AD97" i="17"/>
  <c r="AD142" i="17" s="1"/>
  <c r="AD98" i="17"/>
  <c r="AD143" i="17" s="1"/>
  <c r="AD102" i="17"/>
  <c r="AD147" i="17" s="1"/>
  <c r="AD106" i="17"/>
  <c r="AD151" i="17" s="1"/>
  <c r="AD110" i="17"/>
  <c r="AD155" i="17" s="1"/>
  <c r="AD114" i="17"/>
  <c r="AD159" i="17" s="1"/>
  <c r="AD118" i="17"/>
  <c r="AD163" i="17" s="1"/>
  <c r="AD122" i="17"/>
  <c r="AD167" i="17" s="1"/>
  <c r="AD126" i="17"/>
  <c r="AD171" i="17" s="1"/>
  <c r="AD130" i="17"/>
  <c r="AD175" i="17" s="1"/>
  <c r="AD134" i="17"/>
  <c r="AD179" i="17" s="1"/>
  <c r="AD101" i="17"/>
  <c r="AD146" i="17" s="1"/>
  <c r="AD105" i="17"/>
  <c r="AD150" i="17" s="1"/>
  <c r="AD109" i="17"/>
  <c r="AD154" i="17" s="1"/>
  <c r="AD113" i="17"/>
  <c r="AD158" i="17" s="1"/>
  <c r="AD117" i="17"/>
  <c r="AD162" i="17" s="1"/>
  <c r="AD121" i="17"/>
  <c r="AD166" i="17" s="1"/>
  <c r="AD125" i="17"/>
  <c r="AD170" i="17" s="1"/>
  <c r="AD129" i="17"/>
  <c r="AD174" i="17" s="1"/>
  <c r="AD133" i="17"/>
  <c r="AD178" i="17" s="1"/>
  <c r="AD93" i="17"/>
  <c r="AD138" i="17" s="1"/>
  <c r="AD94" i="17"/>
  <c r="AD139" i="17" s="1"/>
  <c r="AD103" i="17"/>
  <c r="AD148" i="17" s="1"/>
  <c r="AD107" i="17"/>
  <c r="AD152" i="17" s="1"/>
  <c r="AD111" i="17"/>
  <c r="AD156" i="17" s="1"/>
  <c r="AD115" i="17"/>
  <c r="AD160" i="17" s="1"/>
  <c r="AD119" i="17"/>
  <c r="AD164" i="17" s="1"/>
  <c r="AD123" i="17"/>
  <c r="AD168" i="17" s="1"/>
  <c r="AD127" i="17"/>
  <c r="AD172" i="17" s="1"/>
  <c r="AD131" i="17"/>
  <c r="AD176" i="17" s="1"/>
  <c r="AD120" i="17"/>
  <c r="AD165" i="17" s="1"/>
  <c r="AD108" i="17"/>
  <c r="AD153" i="17" s="1"/>
  <c r="AD128" i="17"/>
  <c r="AD173" i="17" s="1"/>
  <c r="AD124" i="17"/>
  <c r="AD169" i="17" s="1"/>
  <c r="AD112" i="17"/>
  <c r="AD157" i="17" s="1"/>
  <c r="AD132" i="17"/>
  <c r="AD177" i="17" s="1"/>
  <c r="AD100" i="17"/>
  <c r="AD145" i="17" s="1"/>
  <c r="AD104" i="17"/>
  <c r="AD149" i="17" s="1"/>
  <c r="AD116" i="17"/>
  <c r="AD161" i="17" s="1"/>
  <c r="R94" i="17"/>
  <c r="R139" i="17" s="1"/>
  <c r="R98" i="17"/>
  <c r="R143" i="17" s="1"/>
  <c r="R97" i="17"/>
  <c r="R142" i="17" s="1"/>
  <c r="R95" i="17"/>
  <c r="R140" i="17" s="1"/>
  <c r="R99" i="17"/>
  <c r="R144" i="17" s="1"/>
  <c r="R104" i="17"/>
  <c r="R149" i="17" s="1"/>
  <c r="R108" i="17"/>
  <c r="R153" i="17" s="1"/>
  <c r="R112" i="17"/>
  <c r="R157" i="17" s="1"/>
  <c r="R116" i="17"/>
  <c r="R161" i="17" s="1"/>
  <c r="R120" i="17"/>
  <c r="R165" i="17" s="1"/>
  <c r="R124" i="17"/>
  <c r="R169" i="17" s="1"/>
  <c r="R128" i="17"/>
  <c r="R173" i="17" s="1"/>
  <c r="R132" i="17"/>
  <c r="R177" i="17" s="1"/>
  <c r="R93" i="17"/>
  <c r="R138" i="17" s="1"/>
  <c r="R96" i="17"/>
  <c r="R141" i="17" s="1"/>
  <c r="R103" i="17"/>
  <c r="R148" i="17" s="1"/>
  <c r="R107" i="17"/>
  <c r="R152" i="17" s="1"/>
  <c r="R111" i="17"/>
  <c r="R156" i="17" s="1"/>
  <c r="R115" i="17"/>
  <c r="R160" i="17" s="1"/>
  <c r="R119" i="17"/>
  <c r="R164" i="17" s="1"/>
  <c r="R123" i="17"/>
  <c r="R168" i="17" s="1"/>
  <c r="R127" i="17"/>
  <c r="R172" i="17" s="1"/>
  <c r="R131" i="17"/>
  <c r="R176" i="17" s="1"/>
  <c r="R101" i="17"/>
  <c r="R146" i="17" s="1"/>
  <c r="R105" i="17"/>
  <c r="R150" i="17" s="1"/>
  <c r="R109" i="17"/>
  <c r="R154" i="17" s="1"/>
  <c r="R113" i="17"/>
  <c r="R158" i="17" s="1"/>
  <c r="R117" i="17"/>
  <c r="R162" i="17" s="1"/>
  <c r="R121" i="17"/>
  <c r="R166" i="17" s="1"/>
  <c r="R125" i="17"/>
  <c r="R170" i="17" s="1"/>
  <c r="R129" i="17"/>
  <c r="R174" i="17" s="1"/>
  <c r="R133" i="17"/>
  <c r="R178" i="17" s="1"/>
  <c r="R114" i="17"/>
  <c r="R159" i="17" s="1"/>
  <c r="R102" i="17"/>
  <c r="R147" i="17" s="1"/>
  <c r="R134" i="17"/>
  <c r="R179" i="17" s="1"/>
  <c r="R122" i="17"/>
  <c r="R167" i="17" s="1"/>
  <c r="R118" i="17"/>
  <c r="R163" i="17" s="1"/>
  <c r="R106" i="17"/>
  <c r="R151" i="17" s="1"/>
  <c r="R110" i="17"/>
  <c r="R155" i="17" s="1"/>
  <c r="R126" i="17"/>
  <c r="R171" i="17" s="1"/>
  <c r="R130" i="17"/>
  <c r="R175" i="17" s="1"/>
  <c r="R100" i="17"/>
  <c r="R145" i="17" s="1"/>
  <c r="M95" i="17"/>
  <c r="M140" i="17" s="1"/>
  <c r="M99" i="17"/>
  <c r="M144" i="17" s="1"/>
  <c r="M94" i="17"/>
  <c r="M139" i="17" s="1"/>
  <c r="M97" i="17"/>
  <c r="M142" i="17" s="1"/>
  <c r="M100" i="17"/>
  <c r="M145" i="17" s="1"/>
  <c r="M96" i="17"/>
  <c r="M141" i="17" s="1"/>
  <c r="M98" i="17"/>
  <c r="M143" i="17" s="1"/>
  <c r="M101" i="17"/>
  <c r="M146" i="17" s="1"/>
  <c r="M105" i="17"/>
  <c r="M150" i="17" s="1"/>
  <c r="M109" i="17"/>
  <c r="M154" i="17" s="1"/>
  <c r="M113" i="17"/>
  <c r="M158" i="17" s="1"/>
  <c r="M117" i="17"/>
  <c r="M162" i="17" s="1"/>
  <c r="M121" i="17"/>
  <c r="M166" i="17" s="1"/>
  <c r="M125" i="17"/>
  <c r="M170" i="17" s="1"/>
  <c r="M129" i="17"/>
  <c r="M174" i="17" s="1"/>
  <c r="M133" i="17"/>
  <c r="M178" i="17" s="1"/>
  <c r="M103" i="17"/>
  <c r="M148" i="17" s="1"/>
  <c r="M107" i="17"/>
  <c r="M152" i="17" s="1"/>
  <c r="M111" i="17"/>
  <c r="M156" i="17" s="1"/>
  <c r="M115" i="17"/>
  <c r="M160" i="17" s="1"/>
  <c r="M119" i="17"/>
  <c r="M164" i="17" s="1"/>
  <c r="M123" i="17"/>
  <c r="M168" i="17" s="1"/>
  <c r="M127" i="17"/>
  <c r="M172" i="17" s="1"/>
  <c r="M131" i="17"/>
  <c r="M176" i="17" s="1"/>
  <c r="M122" i="17"/>
  <c r="M167" i="17" s="1"/>
  <c r="M132" i="17"/>
  <c r="M177" i="17" s="1"/>
  <c r="M110" i="17"/>
  <c r="M155" i="17" s="1"/>
  <c r="M120" i="17"/>
  <c r="M165" i="17" s="1"/>
  <c r="M108" i="17"/>
  <c r="M153" i="17" s="1"/>
  <c r="M130" i="17"/>
  <c r="M175" i="17" s="1"/>
  <c r="M93" i="17"/>
  <c r="M138" i="17" s="1"/>
  <c r="M104" i="17"/>
  <c r="M149" i="17" s="1"/>
  <c r="M126" i="17"/>
  <c r="M171" i="17" s="1"/>
  <c r="M114" i="17"/>
  <c r="M159" i="17" s="1"/>
  <c r="M124" i="17"/>
  <c r="M169" i="17" s="1"/>
  <c r="M106" i="17"/>
  <c r="M151" i="17" s="1"/>
  <c r="M112" i="17"/>
  <c r="M157" i="17" s="1"/>
  <c r="M116" i="17"/>
  <c r="M161" i="17" s="1"/>
  <c r="M118" i="17"/>
  <c r="M163" i="17" s="1"/>
  <c r="M134" i="17"/>
  <c r="M179" i="17" s="1"/>
  <c r="M102" i="17"/>
  <c r="M147" i="17" s="1"/>
  <c r="M128" i="17"/>
  <c r="M173" i="17" s="1"/>
  <c r="G94" i="19"/>
  <c r="G139" i="19" s="1"/>
  <c r="G184" i="18" s="1"/>
  <c r="G3" i="11" s="1"/>
  <c r="G98" i="19"/>
  <c r="G143" i="19" s="1"/>
  <c r="G188" i="19" s="1"/>
  <c r="G7" i="12" s="1"/>
  <c r="G102" i="19"/>
  <c r="G147" i="19" s="1"/>
  <c r="G192" i="19" s="1"/>
  <c r="G11" i="12" s="1"/>
  <c r="G106" i="19"/>
  <c r="G151" i="19" s="1"/>
  <c r="G196" i="19" s="1"/>
  <c r="G15" i="12" s="1"/>
  <c r="G110" i="19"/>
  <c r="G155" i="19" s="1"/>
  <c r="G200" i="31" s="1"/>
  <c r="G19" i="13" s="1"/>
  <c r="G114" i="19"/>
  <c r="G159" i="19" s="1"/>
  <c r="G204" i="31" s="1"/>
  <c r="G23" i="13" s="1"/>
  <c r="G118" i="19"/>
  <c r="G163" i="19" s="1"/>
  <c r="G208" i="19" s="1"/>
  <c r="G27" i="12" s="1"/>
  <c r="G96" i="19"/>
  <c r="G141" i="19" s="1"/>
  <c r="G186" i="18" s="1"/>
  <c r="G5" i="11" s="1"/>
  <c r="G100" i="19"/>
  <c r="G145" i="19" s="1"/>
  <c r="G190" i="18" s="1"/>
  <c r="G9" i="11" s="1"/>
  <c r="G104" i="19"/>
  <c r="G149" i="19" s="1"/>
  <c r="G194" i="31" s="1"/>
  <c r="G13" i="13" s="1"/>
  <c r="G108" i="19"/>
  <c r="G153" i="19" s="1"/>
  <c r="G198" i="19" s="1"/>
  <c r="G17" i="12" s="1"/>
  <c r="G112" i="19"/>
  <c r="G157" i="19" s="1"/>
  <c r="G202" i="19" s="1"/>
  <c r="G21" i="12" s="1"/>
  <c r="G116" i="19"/>
  <c r="G161" i="19" s="1"/>
  <c r="G206" i="19" s="1"/>
  <c r="G25" i="12" s="1"/>
  <c r="G97" i="19"/>
  <c r="G142" i="19" s="1"/>
  <c r="G187" i="31" s="1"/>
  <c r="G6" i="13" s="1"/>
  <c r="G119" i="19"/>
  <c r="G164" i="19" s="1"/>
  <c r="G209" i="18" s="1"/>
  <c r="G28" i="11" s="1"/>
  <c r="G107" i="19"/>
  <c r="G152" i="19" s="1"/>
  <c r="G197" i="31" s="1"/>
  <c r="G16" i="13" s="1"/>
  <c r="G117" i="19"/>
  <c r="G162" i="19" s="1"/>
  <c r="G207" i="19" s="1"/>
  <c r="G26" i="12" s="1"/>
  <c r="G121" i="19"/>
  <c r="G166" i="19" s="1"/>
  <c r="G211" i="19" s="1"/>
  <c r="G30" i="12" s="1"/>
  <c r="G125" i="19"/>
  <c r="G170" i="19" s="1"/>
  <c r="G215" i="19" s="1"/>
  <c r="G34" i="12" s="1"/>
  <c r="G129" i="19"/>
  <c r="G174" i="19" s="1"/>
  <c r="G219" i="31" s="1"/>
  <c r="G38" i="13" s="1"/>
  <c r="G133" i="19"/>
  <c r="G178" i="19" s="1"/>
  <c r="G223" i="19" s="1"/>
  <c r="G42" i="12" s="1"/>
  <c r="G95" i="19"/>
  <c r="G140" i="19" s="1"/>
  <c r="G185" i="19" s="1"/>
  <c r="G4" i="12" s="1"/>
  <c r="G105" i="19"/>
  <c r="G150" i="19" s="1"/>
  <c r="G195" i="19" s="1"/>
  <c r="G14" i="12" s="1"/>
  <c r="G101" i="19"/>
  <c r="G146" i="19" s="1"/>
  <c r="G191" i="18" s="1"/>
  <c r="G10" i="11" s="1"/>
  <c r="G123" i="19"/>
  <c r="G168" i="19" s="1"/>
  <c r="G213" i="18" s="1"/>
  <c r="G32" i="11" s="1"/>
  <c r="G127" i="19"/>
  <c r="G172" i="19" s="1"/>
  <c r="G217" i="31" s="1"/>
  <c r="G36" i="13" s="1"/>
  <c r="G131" i="19"/>
  <c r="G176" i="19" s="1"/>
  <c r="G221" i="17" s="1"/>
  <c r="G40" i="10" s="1"/>
  <c r="G111" i="19"/>
  <c r="G156" i="19" s="1"/>
  <c r="G201" i="19" s="1"/>
  <c r="G20" i="12" s="1"/>
  <c r="G130" i="19"/>
  <c r="G175" i="19" s="1"/>
  <c r="G220" i="17" s="1"/>
  <c r="G39" i="10" s="1"/>
  <c r="G93" i="19"/>
  <c r="G138" i="19" s="1"/>
  <c r="G183" i="19" s="1"/>
  <c r="G2" i="12" s="1"/>
  <c r="G128" i="19"/>
  <c r="G173" i="19" s="1"/>
  <c r="G218" i="31" s="1"/>
  <c r="G37" i="13" s="1"/>
  <c r="G103" i="19"/>
  <c r="G148" i="19" s="1"/>
  <c r="G193" i="31" s="1"/>
  <c r="G12" i="13" s="1"/>
  <c r="G134" i="19"/>
  <c r="G179" i="19" s="1"/>
  <c r="G224" i="19" s="1"/>
  <c r="G43" i="12" s="1"/>
  <c r="G109" i="19"/>
  <c r="G154" i="19" s="1"/>
  <c r="G199" i="17" s="1"/>
  <c r="G18" i="10" s="1"/>
  <c r="G122" i="19"/>
  <c r="G167" i="19" s="1"/>
  <c r="G212" i="19" s="1"/>
  <c r="G31" i="12" s="1"/>
  <c r="G132" i="19"/>
  <c r="G177" i="19" s="1"/>
  <c r="G222" i="19" s="1"/>
  <c r="G41" i="12" s="1"/>
  <c r="G124" i="19"/>
  <c r="G169" i="19" s="1"/>
  <c r="G214" i="31" s="1"/>
  <c r="G33" i="13" s="1"/>
  <c r="G126" i="19"/>
  <c r="G171" i="19" s="1"/>
  <c r="G216" i="31" s="1"/>
  <c r="G35" i="13" s="1"/>
  <c r="G113" i="19"/>
  <c r="G158" i="19" s="1"/>
  <c r="G203" i="18" s="1"/>
  <c r="G22" i="11" s="1"/>
  <c r="G99" i="19"/>
  <c r="G144" i="19" s="1"/>
  <c r="G189" i="31" s="1"/>
  <c r="G8" i="13" s="1"/>
  <c r="G115" i="19"/>
  <c r="G160" i="19" s="1"/>
  <c r="G205" i="31" s="1"/>
  <c r="G24" i="13" s="1"/>
  <c r="G120" i="19"/>
  <c r="G165" i="19" s="1"/>
  <c r="G210" i="19" s="1"/>
  <c r="G29" i="12" s="1"/>
  <c r="Y96" i="18"/>
  <c r="Y141" i="18" s="1"/>
  <c r="Y100" i="18"/>
  <c r="Y145" i="18" s="1"/>
  <c r="Y104" i="18"/>
  <c r="Y149" i="18" s="1"/>
  <c r="Y94" i="18"/>
  <c r="Y139" i="18" s="1"/>
  <c r="Y98" i="18"/>
  <c r="Y143" i="18" s="1"/>
  <c r="Y102" i="18"/>
  <c r="Y147" i="18" s="1"/>
  <c r="Y99" i="18"/>
  <c r="Y144" i="18" s="1"/>
  <c r="Y109" i="18"/>
  <c r="Y154" i="18" s="1"/>
  <c r="Y113" i="18"/>
  <c r="Y158" i="18" s="1"/>
  <c r="Y117" i="18"/>
  <c r="Y162" i="18" s="1"/>
  <c r="Y121" i="18"/>
  <c r="Y166" i="18" s="1"/>
  <c r="Y125" i="18"/>
  <c r="Y170" i="18" s="1"/>
  <c r="Y129" i="18"/>
  <c r="Y174" i="18" s="1"/>
  <c r="Y105" i="18"/>
  <c r="Y150" i="18" s="1"/>
  <c r="Y97" i="18"/>
  <c r="Y142" i="18" s="1"/>
  <c r="Y108" i="18"/>
  <c r="Y153" i="18" s="1"/>
  <c r="Y112" i="18"/>
  <c r="Y157" i="18" s="1"/>
  <c r="Y116" i="18"/>
  <c r="Y161" i="18" s="1"/>
  <c r="Y120" i="18"/>
  <c r="Y165" i="18" s="1"/>
  <c r="Y124" i="18"/>
  <c r="Y169" i="18" s="1"/>
  <c r="Y128" i="18"/>
  <c r="Y173" i="18" s="1"/>
  <c r="Y132" i="18"/>
  <c r="Y177" i="18" s="1"/>
  <c r="Y103" i="18"/>
  <c r="Y148" i="18" s="1"/>
  <c r="Y106" i="18"/>
  <c r="Y151" i="18" s="1"/>
  <c r="Y110" i="18"/>
  <c r="Y155" i="18" s="1"/>
  <c r="Y114" i="18"/>
  <c r="Y159" i="18" s="1"/>
  <c r="Y118" i="18"/>
  <c r="Y163" i="18" s="1"/>
  <c r="Y122" i="18"/>
  <c r="Y167" i="18" s="1"/>
  <c r="Y126" i="18"/>
  <c r="Y171" i="18" s="1"/>
  <c r="Y130" i="18"/>
  <c r="Y175" i="18" s="1"/>
  <c r="Y134" i="18"/>
  <c r="Y179" i="18" s="1"/>
  <c r="Y101" i="18"/>
  <c r="Y146" i="18" s="1"/>
  <c r="Y119" i="18"/>
  <c r="Y164" i="18" s="1"/>
  <c r="Y107" i="18"/>
  <c r="Y152" i="18" s="1"/>
  <c r="Y127" i="18"/>
  <c r="Y172" i="18" s="1"/>
  <c r="Y115" i="18"/>
  <c r="Y160" i="18" s="1"/>
  <c r="Y123" i="18"/>
  <c r="Y168" i="18" s="1"/>
  <c r="Y95" i="18"/>
  <c r="Y140" i="18" s="1"/>
  <c r="Y111" i="18"/>
  <c r="Y156" i="18" s="1"/>
  <c r="Y133" i="18"/>
  <c r="Y178" i="18" s="1"/>
  <c r="Y131" i="18"/>
  <c r="Y176" i="18" s="1"/>
  <c r="Y93" i="18"/>
  <c r="C97" i="18"/>
  <c r="C142" i="18" s="1"/>
  <c r="C101" i="18"/>
  <c r="C146" i="18" s="1"/>
  <c r="C105" i="18"/>
  <c r="C150" i="18" s="1"/>
  <c r="C95" i="18"/>
  <c r="C140" i="18" s="1"/>
  <c r="C99" i="18"/>
  <c r="C144" i="18" s="1"/>
  <c r="C103" i="18"/>
  <c r="C148" i="18" s="1"/>
  <c r="C94" i="18"/>
  <c r="C139" i="18" s="1"/>
  <c r="C104" i="18"/>
  <c r="C149" i="18" s="1"/>
  <c r="C106" i="18"/>
  <c r="C151" i="18" s="1"/>
  <c r="C110" i="18"/>
  <c r="C155" i="18" s="1"/>
  <c r="C114" i="18"/>
  <c r="C159" i="18" s="1"/>
  <c r="C118" i="18"/>
  <c r="C163" i="18" s="1"/>
  <c r="C122" i="18"/>
  <c r="C167" i="18" s="1"/>
  <c r="C126" i="18"/>
  <c r="C171" i="18" s="1"/>
  <c r="C130" i="18"/>
  <c r="C175" i="18" s="1"/>
  <c r="C102" i="18"/>
  <c r="C147" i="18" s="1"/>
  <c r="C109" i="18"/>
  <c r="C154" i="18" s="1"/>
  <c r="C113" i="18"/>
  <c r="C158" i="18" s="1"/>
  <c r="C117" i="18"/>
  <c r="C162" i="18" s="1"/>
  <c r="C121" i="18"/>
  <c r="C166" i="18" s="1"/>
  <c r="C125" i="18"/>
  <c r="C170" i="18" s="1"/>
  <c r="C129" i="18"/>
  <c r="C174" i="18" s="1"/>
  <c r="C133" i="18"/>
  <c r="C178" i="18" s="1"/>
  <c r="C98" i="18"/>
  <c r="C143" i="18" s="1"/>
  <c r="C96" i="18"/>
  <c r="C141" i="18" s="1"/>
  <c r="C107" i="18"/>
  <c r="C152" i="18" s="1"/>
  <c r="C111" i="18"/>
  <c r="C156" i="18" s="1"/>
  <c r="C115" i="18"/>
  <c r="C160" i="18" s="1"/>
  <c r="C119" i="18"/>
  <c r="C164" i="18" s="1"/>
  <c r="C123" i="18"/>
  <c r="C168" i="18" s="1"/>
  <c r="C127" i="18"/>
  <c r="C172" i="18" s="1"/>
  <c r="C131" i="18"/>
  <c r="C176" i="18" s="1"/>
  <c r="C100" i="18"/>
  <c r="C145" i="18" s="1"/>
  <c r="C124" i="18"/>
  <c r="C169" i="18" s="1"/>
  <c r="C112" i="18"/>
  <c r="C157" i="18" s="1"/>
  <c r="C132" i="18"/>
  <c r="C177" i="18" s="1"/>
  <c r="C134" i="18"/>
  <c r="C179" i="18" s="1"/>
  <c r="C120" i="18"/>
  <c r="C165" i="18" s="1"/>
  <c r="C128" i="18"/>
  <c r="C173" i="18" s="1"/>
  <c r="C116" i="18"/>
  <c r="C161" i="18" s="1"/>
  <c r="C93" i="18"/>
  <c r="C108" i="18"/>
  <c r="C153" i="18" s="1"/>
  <c r="V95" i="18"/>
  <c r="V140" i="18" s="1"/>
  <c r="V99" i="18"/>
  <c r="V144" i="18" s="1"/>
  <c r="V103" i="18"/>
  <c r="V148" i="18" s="1"/>
  <c r="V94" i="18"/>
  <c r="V139" i="18" s="1"/>
  <c r="V98" i="18"/>
  <c r="V143" i="18" s="1"/>
  <c r="V102" i="18"/>
  <c r="V147" i="18" s="1"/>
  <c r="V96" i="18"/>
  <c r="V141" i="18" s="1"/>
  <c r="V100" i="18"/>
  <c r="V145" i="18" s="1"/>
  <c r="V104" i="18"/>
  <c r="V149" i="18" s="1"/>
  <c r="V97" i="18"/>
  <c r="V142" i="18" s="1"/>
  <c r="V107" i="18"/>
  <c r="V152" i="18" s="1"/>
  <c r="V111" i="18"/>
  <c r="V156" i="18" s="1"/>
  <c r="V115" i="18"/>
  <c r="V160" i="18" s="1"/>
  <c r="V119" i="18"/>
  <c r="V164" i="18" s="1"/>
  <c r="V123" i="18"/>
  <c r="V168" i="18" s="1"/>
  <c r="V127" i="18"/>
  <c r="V172" i="18" s="1"/>
  <c r="V131" i="18"/>
  <c r="V176" i="18" s="1"/>
  <c r="V109" i="18"/>
  <c r="V154" i="18" s="1"/>
  <c r="V113" i="18"/>
  <c r="V158" i="18" s="1"/>
  <c r="V117" i="18"/>
  <c r="V162" i="18" s="1"/>
  <c r="V121" i="18"/>
  <c r="V166" i="18" s="1"/>
  <c r="V125" i="18"/>
  <c r="V170" i="18" s="1"/>
  <c r="V129" i="18"/>
  <c r="V174" i="18" s="1"/>
  <c r="V133" i="18"/>
  <c r="V178" i="18" s="1"/>
  <c r="V101" i="18"/>
  <c r="V146" i="18" s="1"/>
  <c r="V112" i="18"/>
  <c r="V157" i="18" s="1"/>
  <c r="V122" i="18"/>
  <c r="V167" i="18" s="1"/>
  <c r="V110" i="18"/>
  <c r="V155" i="18" s="1"/>
  <c r="V132" i="18"/>
  <c r="V177" i="18" s="1"/>
  <c r="V134" i="18"/>
  <c r="V179" i="18" s="1"/>
  <c r="V105" i="18"/>
  <c r="V150" i="18" s="1"/>
  <c r="V120" i="18"/>
  <c r="V165" i="18" s="1"/>
  <c r="V130" i="18"/>
  <c r="V175" i="18" s="1"/>
  <c r="V108" i="18"/>
  <c r="V153" i="18" s="1"/>
  <c r="V118" i="18"/>
  <c r="V163" i="18" s="1"/>
  <c r="V116" i="18"/>
  <c r="V161" i="18" s="1"/>
  <c r="V126" i="18"/>
  <c r="V171" i="18" s="1"/>
  <c r="V114" i="18"/>
  <c r="V159" i="18" s="1"/>
  <c r="V128" i="18"/>
  <c r="V173" i="18" s="1"/>
  <c r="V124" i="18"/>
  <c r="V169" i="18" s="1"/>
  <c r="V106" i="18"/>
  <c r="V151" i="18" s="1"/>
  <c r="V93" i="18"/>
  <c r="V138" i="18" s="1"/>
  <c r="AC95" i="15"/>
  <c r="AC140" i="15" s="1"/>
  <c r="AC99" i="15"/>
  <c r="AC144" i="15" s="1"/>
  <c r="AC103" i="15"/>
  <c r="AC148" i="15" s="1"/>
  <c r="AC193" i="15" s="1"/>
  <c r="AC12" i="3" s="1"/>
  <c r="AC107" i="15"/>
  <c r="AC152" i="15" s="1"/>
  <c r="AC111" i="15"/>
  <c r="AC156" i="15" s="1"/>
  <c r="AC201" i="15" s="1"/>
  <c r="AC20" i="3" s="1"/>
  <c r="AC115" i="15"/>
  <c r="AC160" i="15" s="1"/>
  <c r="AC119" i="15"/>
  <c r="AC164" i="15" s="1"/>
  <c r="AC209" i="15" s="1"/>
  <c r="AC28" i="3" s="1"/>
  <c r="AC94" i="15"/>
  <c r="AC139" i="15" s="1"/>
  <c r="AC97" i="15"/>
  <c r="AC142" i="15" s="1"/>
  <c r="AC101" i="15"/>
  <c r="AC146" i="15" s="1"/>
  <c r="AC105" i="15"/>
  <c r="AC150" i="15" s="1"/>
  <c r="AC109" i="15"/>
  <c r="AC154" i="15" s="1"/>
  <c r="AC113" i="15"/>
  <c r="AC158" i="15" s="1"/>
  <c r="AC117" i="15"/>
  <c r="AC162" i="15" s="1"/>
  <c r="AC106" i="15"/>
  <c r="AC151" i="15" s="1"/>
  <c r="AC196" i="15" s="1"/>
  <c r="AC15" i="3" s="1"/>
  <c r="AC93" i="15"/>
  <c r="AC138" i="15" s="1"/>
  <c r="AC183" i="15" s="1"/>
  <c r="AC2" i="3" s="1"/>
  <c r="AC102" i="15"/>
  <c r="AC147" i="15" s="1"/>
  <c r="AC121" i="15"/>
  <c r="AC166" i="15" s="1"/>
  <c r="AC125" i="15"/>
  <c r="AC170" i="15" s="1"/>
  <c r="AC116" i="15"/>
  <c r="AC161" i="15" s="1"/>
  <c r="AC122" i="15"/>
  <c r="AC167" i="15" s="1"/>
  <c r="AC212" i="15" s="1"/>
  <c r="AC31" i="3" s="1"/>
  <c r="AC126" i="15"/>
  <c r="AC171" i="15" s="1"/>
  <c r="AC130" i="15"/>
  <c r="AC175" i="15" s="1"/>
  <c r="AC220" i="15" s="1"/>
  <c r="AC39" i="3" s="1"/>
  <c r="AC134" i="15"/>
  <c r="AC179" i="15" s="1"/>
  <c r="AC104" i="15"/>
  <c r="AC149" i="15" s="1"/>
  <c r="AC114" i="15"/>
  <c r="AC159" i="15" s="1"/>
  <c r="AC204" i="15" s="1"/>
  <c r="AC23" i="3" s="1"/>
  <c r="AC129" i="15"/>
  <c r="AC174" i="15" s="1"/>
  <c r="AC96" i="15"/>
  <c r="AC141" i="15" s="1"/>
  <c r="AC100" i="15"/>
  <c r="AC145" i="15" s="1"/>
  <c r="AC110" i="15"/>
  <c r="AC155" i="15" s="1"/>
  <c r="AC120" i="15"/>
  <c r="AC165" i="15" s="1"/>
  <c r="AC210" i="15" s="1"/>
  <c r="AC29" i="3" s="1"/>
  <c r="AC124" i="15"/>
  <c r="AC169" i="15" s="1"/>
  <c r="AC128" i="15"/>
  <c r="AC173" i="15" s="1"/>
  <c r="AC132" i="15"/>
  <c r="AC177" i="15" s="1"/>
  <c r="AC118" i="15"/>
  <c r="AC163" i="15" s="1"/>
  <c r="AC123" i="15"/>
  <c r="AC168" i="15" s="1"/>
  <c r="AC127" i="15"/>
  <c r="AC172" i="15" s="1"/>
  <c r="AC98" i="15"/>
  <c r="AC143" i="15" s="1"/>
  <c r="AC188" i="15" s="1"/>
  <c r="AC7" i="3" s="1"/>
  <c r="AC108" i="15"/>
  <c r="AC153" i="15" s="1"/>
  <c r="AC131" i="15"/>
  <c r="AC176" i="15" s="1"/>
  <c r="AC133" i="15"/>
  <c r="AC178" i="15" s="1"/>
  <c r="AC112" i="15"/>
  <c r="AC157" i="15" s="1"/>
  <c r="AE96" i="15"/>
  <c r="AE141" i="15" s="1"/>
  <c r="AE100" i="15"/>
  <c r="AE145" i="15" s="1"/>
  <c r="AE104" i="15"/>
  <c r="AE149" i="15" s="1"/>
  <c r="AE108" i="15"/>
  <c r="AE153" i="15" s="1"/>
  <c r="AE112" i="15"/>
  <c r="AE157" i="15" s="1"/>
  <c r="AE116" i="15"/>
  <c r="AE161" i="15" s="1"/>
  <c r="AE95" i="15"/>
  <c r="AE140" i="15" s="1"/>
  <c r="AE94" i="15"/>
  <c r="AE139" i="15" s="1"/>
  <c r="AE98" i="15"/>
  <c r="AE143" i="15" s="1"/>
  <c r="AE188" i="15" s="1"/>
  <c r="AE7" i="3" s="1"/>
  <c r="AE102" i="15"/>
  <c r="AE147" i="15" s="1"/>
  <c r="AE106" i="15"/>
  <c r="AE151" i="15" s="1"/>
  <c r="AE196" i="15" s="1"/>
  <c r="AE15" i="3" s="1"/>
  <c r="AE110" i="15"/>
  <c r="AE155" i="15" s="1"/>
  <c r="AE114" i="15"/>
  <c r="AE159" i="15" s="1"/>
  <c r="AE204" i="15" s="1"/>
  <c r="AE23" i="3" s="1"/>
  <c r="AE118" i="15"/>
  <c r="AE163" i="15" s="1"/>
  <c r="AE113" i="15"/>
  <c r="AE158" i="15" s="1"/>
  <c r="AE109" i="15"/>
  <c r="AE154" i="15" s="1"/>
  <c r="AE119" i="15"/>
  <c r="AE164" i="15" s="1"/>
  <c r="AE209" i="15" s="1"/>
  <c r="AE28" i="3" s="1"/>
  <c r="AE122" i="15"/>
  <c r="AE167" i="15" s="1"/>
  <c r="AE212" i="15" s="1"/>
  <c r="AE31" i="3" s="1"/>
  <c r="AE130" i="15"/>
  <c r="AE175" i="15" s="1"/>
  <c r="AE220" i="15" s="1"/>
  <c r="AE39" i="3" s="1"/>
  <c r="AE134" i="15"/>
  <c r="AE179" i="15" s="1"/>
  <c r="AE101" i="15"/>
  <c r="AE146" i="15" s="1"/>
  <c r="AE111" i="15"/>
  <c r="AE156" i="15" s="1"/>
  <c r="AE201" i="15" s="1"/>
  <c r="AE20" i="3" s="1"/>
  <c r="AE123" i="15"/>
  <c r="AE168" i="15" s="1"/>
  <c r="AE127" i="15"/>
  <c r="AE172" i="15" s="1"/>
  <c r="AE131" i="15"/>
  <c r="AE176" i="15" s="1"/>
  <c r="AE99" i="15"/>
  <c r="AE144" i="15" s="1"/>
  <c r="AE93" i="15"/>
  <c r="AE138" i="15" s="1"/>
  <c r="AE183" i="15" s="1"/>
  <c r="AE2" i="3" s="1"/>
  <c r="AE126" i="15"/>
  <c r="AE171" i="15" s="1"/>
  <c r="AE97" i="15"/>
  <c r="AE142" i="15" s="1"/>
  <c r="AE117" i="15"/>
  <c r="AE162" i="15" s="1"/>
  <c r="AE121" i="15"/>
  <c r="AE166" i="15" s="1"/>
  <c r="AE125" i="15"/>
  <c r="AE170" i="15" s="1"/>
  <c r="AE129" i="15"/>
  <c r="AE174" i="15" s="1"/>
  <c r="AE133" i="15"/>
  <c r="AE178" i="15" s="1"/>
  <c r="AE103" i="15"/>
  <c r="AE148" i="15" s="1"/>
  <c r="AE193" i="15" s="1"/>
  <c r="AE12" i="3" s="1"/>
  <c r="AE128" i="15"/>
  <c r="AE173" i="15" s="1"/>
  <c r="AE107" i="15"/>
  <c r="AE152" i="15" s="1"/>
  <c r="AE105" i="15"/>
  <c r="AE150" i="15" s="1"/>
  <c r="AE115" i="15"/>
  <c r="AE160" i="15" s="1"/>
  <c r="AE120" i="15"/>
  <c r="AE165" i="15" s="1"/>
  <c r="AE210" i="15" s="1"/>
  <c r="AE29" i="3" s="1"/>
  <c r="AE124" i="15"/>
  <c r="AE169" i="15" s="1"/>
  <c r="AE132" i="15"/>
  <c r="AE177" i="15" s="1"/>
  <c r="H95" i="19"/>
  <c r="H140" i="19" s="1"/>
  <c r="H185" i="19" s="1"/>
  <c r="H4" i="12" s="1"/>
  <c r="H99" i="19"/>
  <c r="H144" i="19" s="1"/>
  <c r="H189" i="19" s="1"/>
  <c r="H8" i="12" s="1"/>
  <c r="H103" i="19"/>
  <c r="H148" i="19" s="1"/>
  <c r="H193" i="17" s="1"/>
  <c r="H12" i="10" s="1"/>
  <c r="H107" i="19"/>
  <c r="H152" i="19" s="1"/>
  <c r="H197" i="19" s="1"/>
  <c r="H16" i="12" s="1"/>
  <c r="H111" i="19"/>
  <c r="H156" i="19" s="1"/>
  <c r="H201" i="19" s="1"/>
  <c r="H20" i="12" s="1"/>
  <c r="H115" i="19"/>
  <c r="H160" i="19" s="1"/>
  <c r="H205" i="18" s="1"/>
  <c r="H24" i="11" s="1"/>
  <c r="H119" i="19"/>
  <c r="H164" i="19" s="1"/>
  <c r="H209" i="19" s="1"/>
  <c r="H28" i="12" s="1"/>
  <c r="H94" i="19"/>
  <c r="H139" i="19" s="1"/>
  <c r="H184" i="19" s="1"/>
  <c r="H3" i="12" s="1"/>
  <c r="H98" i="19"/>
  <c r="H143" i="19" s="1"/>
  <c r="H188" i="19" s="1"/>
  <c r="H7" i="12" s="1"/>
  <c r="H102" i="19"/>
  <c r="H147" i="19" s="1"/>
  <c r="H192" i="19" s="1"/>
  <c r="H11" i="12" s="1"/>
  <c r="H106" i="19"/>
  <c r="H151" i="19" s="1"/>
  <c r="H196" i="19" s="1"/>
  <c r="H15" i="12" s="1"/>
  <c r="H110" i="19"/>
  <c r="H155" i="19" s="1"/>
  <c r="H200" i="19" s="1"/>
  <c r="H19" i="12" s="1"/>
  <c r="H114" i="19"/>
  <c r="H159" i="19" s="1"/>
  <c r="H204" i="31" s="1"/>
  <c r="H23" i="13" s="1"/>
  <c r="H118" i="19"/>
  <c r="H163" i="19" s="1"/>
  <c r="H208" i="19" s="1"/>
  <c r="H27" i="12" s="1"/>
  <c r="H96" i="19"/>
  <c r="H141" i="19" s="1"/>
  <c r="H186" i="19" s="1"/>
  <c r="H5" i="12" s="1"/>
  <c r="H100" i="19"/>
  <c r="H145" i="19" s="1"/>
  <c r="H190" i="17" s="1"/>
  <c r="H9" i="10" s="1"/>
  <c r="H104" i="19"/>
  <c r="H149" i="19" s="1"/>
  <c r="H194" i="18" s="1"/>
  <c r="H13" i="11" s="1"/>
  <c r="H108" i="19"/>
  <c r="H153" i="19" s="1"/>
  <c r="H198" i="19" s="1"/>
  <c r="H17" i="12" s="1"/>
  <c r="H112" i="19"/>
  <c r="H157" i="19" s="1"/>
  <c r="H202" i="19" s="1"/>
  <c r="H21" i="12" s="1"/>
  <c r="H116" i="19"/>
  <c r="H161" i="19" s="1"/>
  <c r="H206" i="31" s="1"/>
  <c r="H25" i="13" s="1"/>
  <c r="H109" i="19"/>
  <c r="H154" i="19" s="1"/>
  <c r="H199" i="19" s="1"/>
  <c r="H18" i="12" s="1"/>
  <c r="H122" i="19"/>
  <c r="H167" i="19" s="1"/>
  <c r="H212" i="19" s="1"/>
  <c r="H31" i="12" s="1"/>
  <c r="H126" i="19"/>
  <c r="H171" i="19" s="1"/>
  <c r="H216" i="31" s="1"/>
  <c r="H35" i="13" s="1"/>
  <c r="H130" i="19"/>
  <c r="H175" i="19" s="1"/>
  <c r="H220" i="19" s="1"/>
  <c r="H39" i="12" s="1"/>
  <c r="H134" i="19"/>
  <c r="H179" i="19" s="1"/>
  <c r="H224" i="19" s="1"/>
  <c r="H43" i="12" s="1"/>
  <c r="H97" i="19"/>
  <c r="H142" i="19" s="1"/>
  <c r="H187" i="19" s="1"/>
  <c r="H6" i="12" s="1"/>
  <c r="H117" i="19"/>
  <c r="H162" i="19" s="1"/>
  <c r="H207" i="31" s="1"/>
  <c r="H26" i="13" s="1"/>
  <c r="H121" i="19"/>
  <c r="H166" i="19" s="1"/>
  <c r="H211" i="17" s="1"/>
  <c r="H30" i="10" s="1"/>
  <c r="H125" i="19"/>
  <c r="H170" i="19" s="1"/>
  <c r="H215" i="19" s="1"/>
  <c r="H34" i="12" s="1"/>
  <c r="H129" i="19"/>
  <c r="H174" i="19" s="1"/>
  <c r="H219" i="31" s="1"/>
  <c r="H38" i="13" s="1"/>
  <c r="H133" i="19"/>
  <c r="H178" i="19" s="1"/>
  <c r="H223" i="19" s="1"/>
  <c r="H42" i="12" s="1"/>
  <c r="H113" i="19"/>
  <c r="H158" i="19" s="1"/>
  <c r="H203" i="18" s="1"/>
  <c r="H22" i="11" s="1"/>
  <c r="H93" i="19"/>
  <c r="H138" i="19" s="1"/>
  <c r="H183" i="19" s="1"/>
  <c r="H2" i="12" s="1"/>
  <c r="H101" i="19"/>
  <c r="H146" i="19" s="1"/>
  <c r="H191" i="19" s="1"/>
  <c r="H10" i="12" s="1"/>
  <c r="H123" i="19"/>
  <c r="H168" i="19" s="1"/>
  <c r="H213" i="19" s="1"/>
  <c r="H32" i="12" s="1"/>
  <c r="H127" i="19"/>
  <c r="H172" i="19" s="1"/>
  <c r="H217" i="18" s="1"/>
  <c r="H36" i="11" s="1"/>
  <c r="H131" i="19"/>
  <c r="H176" i="19" s="1"/>
  <c r="H221" i="18" s="1"/>
  <c r="H40" i="11" s="1"/>
  <c r="H120" i="19"/>
  <c r="H165" i="19" s="1"/>
  <c r="H210" i="19" s="1"/>
  <c r="H29" i="12" s="1"/>
  <c r="H128" i="19"/>
  <c r="H173" i="19" s="1"/>
  <c r="H218" i="19" s="1"/>
  <c r="H37" i="12" s="1"/>
  <c r="H105" i="19"/>
  <c r="H150" i="19" s="1"/>
  <c r="H195" i="19" s="1"/>
  <c r="H14" i="12" s="1"/>
  <c r="H124" i="19"/>
  <c r="H169" i="19" s="1"/>
  <c r="H214" i="17" s="1"/>
  <c r="H33" i="10" s="1"/>
  <c r="H132" i="19"/>
  <c r="H177" i="19" s="1"/>
  <c r="H222" i="19" s="1"/>
  <c r="H41" i="12" s="1"/>
  <c r="AF97" i="17"/>
  <c r="AF142" i="17" s="1"/>
  <c r="AF96" i="17"/>
  <c r="AF141" i="17" s="1"/>
  <c r="AF94" i="17"/>
  <c r="AF139" i="17" s="1"/>
  <c r="AF98" i="17"/>
  <c r="AF143" i="17" s="1"/>
  <c r="AF103" i="17"/>
  <c r="AF148" i="17" s="1"/>
  <c r="AF107" i="17"/>
  <c r="AF152" i="17" s="1"/>
  <c r="AF111" i="17"/>
  <c r="AF156" i="17" s="1"/>
  <c r="AF115" i="17"/>
  <c r="AF160" i="17" s="1"/>
  <c r="AF119" i="17"/>
  <c r="AF164" i="17" s="1"/>
  <c r="AF123" i="17"/>
  <c r="AF168" i="17" s="1"/>
  <c r="AF127" i="17"/>
  <c r="AF172" i="17" s="1"/>
  <c r="AF131" i="17"/>
  <c r="AF176" i="17" s="1"/>
  <c r="AF102" i="17"/>
  <c r="AF147" i="17" s="1"/>
  <c r="AF106" i="17"/>
  <c r="AF151" i="17" s="1"/>
  <c r="AF110" i="17"/>
  <c r="AF155" i="17" s="1"/>
  <c r="AF114" i="17"/>
  <c r="AF159" i="17" s="1"/>
  <c r="AF118" i="17"/>
  <c r="AF163" i="17" s="1"/>
  <c r="AF122" i="17"/>
  <c r="AF167" i="17" s="1"/>
  <c r="AF126" i="17"/>
  <c r="AF171" i="17" s="1"/>
  <c r="AF130" i="17"/>
  <c r="AF175" i="17" s="1"/>
  <c r="AF134" i="17"/>
  <c r="AF179" i="17" s="1"/>
  <c r="AF95" i="17"/>
  <c r="AF140" i="17" s="1"/>
  <c r="AF100" i="17"/>
  <c r="AF145" i="17" s="1"/>
  <c r="AF104" i="17"/>
  <c r="AF149" i="17" s="1"/>
  <c r="AF108" i="17"/>
  <c r="AF153" i="17" s="1"/>
  <c r="AF112" i="17"/>
  <c r="AF157" i="17" s="1"/>
  <c r="AF116" i="17"/>
  <c r="AF161" i="17" s="1"/>
  <c r="AF120" i="17"/>
  <c r="AF165" i="17" s="1"/>
  <c r="AF124" i="17"/>
  <c r="AF169" i="17" s="1"/>
  <c r="AF214" i="31" s="1"/>
  <c r="AF33" i="13" s="1"/>
  <c r="AF128" i="17"/>
  <c r="AF173" i="17" s="1"/>
  <c r="AF132" i="17"/>
  <c r="AF177" i="17" s="1"/>
  <c r="AF105" i="17"/>
  <c r="AF150" i="17" s="1"/>
  <c r="AF99" i="17"/>
  <c r="AF144" i="17" s="1"/>
  <c r="AF125" i="17"/>
  <c r="AF170" i="17" s="1"/>
  <c r="AF93" i="17"/>
  <c r="AF138" i="17" s="1"/>
  <c r="AF113" i="17"/>
  <c r="AF158" i="17" s="1"/>
  <c r="AF109" i="17"/>
  <c r="AF154" i="17" s="1"/>
  <c r="AF129" i="17"/>
  <c r="AF174" i="17" s="1"/>
  <c r="AF117" i="17"/>
  <c r="AF162" i="17" s="1"/>
  <c r="AF121" i="17"/>
  <c r="AF166" i="17" s="1"/>
  <c r="AF101" i="17"/>
  <c r="AF146" i="17" s="1"/>
  <c r="AF133" i="17"/>
  <c r="AF178" i="17" s="1"/>
  <c r="Z94" i="17"/>
  <c r="Z139" i="17" s="1"/>
  <c r="Z98" i="17"/>
  <c r="Z143" i="17" s="1"/>
  <c r="Z97" i="17"/>
  <c r="Z142" i="17" s="1"/>
  <c r="Z95" i="17"/>
  <c r="Z140" i="17" s="1"/>
  <c r="Z99" i="17"/>
  <c r="Z144" i="17" s="1"/>
  <c r="Z100" i="17"/>
  <c r="Z145" i="17" s="1"/>
  <c r="Z104" i="17"/>
  <c r="Z149" i="17" s="1"/>
  <c r="Z108" i="17"/>
  <c r="Z153" i="17" s="1"/>
  <c r="Z112" i="17"/>
  <c r="Z157" i="17" s="1"/>
  <c r="Z116" i="17"/>
  <c r="Z161" i="17" s="1"/>
  <c r="Z120" i="17"/>
  <c r="Z165" i="17" s="1"/>
  <c r="Z124" i="17"/>
  <c r="Z169" i="17" s="1"/>
  <c r="Z214" i="31" s="1"/>
  <c r="Z33" i="13" s="1"/>
  <c r="Z128" i="17"/>
  <c r="Z173" i="17" s="1"/>
  <c r="Z132" i="17"/>
  <c r="Z177" i="17" s="1"/>
  <c r="Z93" i="17"/>
  <c r="Z138" i="17" s="1"/>
  <c r="Z103" i="17"/>
  <c r="Z148" i="17" s="1"/>
  <c r="Z107" i="17"/>
  <c r="Z152" i="17" s="1"/>
  <c r="Z111" i="17"/>
  <c r="Z156" i="17" s="1"/>
  <c r="Z115" i="17"/>
  <c r="Z160" i="17" s="1"/>
  <c r="Z119" i="17"/>
  <c r="Z164" i="17" s="1"/>
  <c r="Z123" i="17"/>
  <c r="Z168" i="17" s="1"/>
  <c r="Z127" i="17"/>
  <c r="Z172" i="17" s="1"/>
  <c r="Z131" i="17"/>
  <c r="Z176" i="17" s="1"/>
  <c r="Z101" i="17"/>
  <c r="Z146" i="17" s="1"/>
  <c r="Z105" i="17"/>
  <c r="Z150" i="17" s="1"/>
  <c r="Z109" i="17"/>
  <c r="Z154" i="17" s="1"/>
  <c r="Z113" i="17"/>
  <c r="Z158" i="17" s="1"/>
  <c r="Z117" i="17"/>
  <c r="Z162" i="17" s="1"/>
  <c r="Z121" i="17"/>
  <c r="Z166" i="17" s="1"/>
  <c r="Z125" i="17"/>
  <c r="Z170" i="17" s="1"/>
  <c r="Z129" i="17"/>
  <c r="Z174" i="17" s="1"/>
  <c r="Z133" i="17"/>
  <c r="Z178" i="17" s="1"/>
  <c r="Z118" i="17"/>
  <c r="Z163" i="17" s="1"/>
  <c r="Z106" i="17"/>
  <c r="Z151" i="17" s="1"/>
  <c r="Z126" i="17"/>
  <c r="Z171" i="17" s="1"/>
  <c r="Z96" i="17"/>
  <c r="Z141" i="17" s="1"/>
  <c r="Z122" i="17"/>
  <c r="Z167" i="17" s="1"/>
  <c r="Z110" i="17"/>
  <c r="Z155" i="17" s="1"/>
  <c r="Z134" i="17"/>
  <c r="Z179" i="17" s="1"/>
  <c r="Z102" i="17"/>
  <c r="Z147" i="17" s="1"/>
  <c r="Z114" i="17"/>
  <c r="Z159" i="17" s="1"/>
  <c r="Z130" i="17"/>
  <c r="Z175" i="17" s="1"/>
  <c r="U95" i="17"/>
  <c r="U140" i="17" s="1"/>
  <c r="U99" i="17"/>
  <c r="U144" i="17" s="1"/>
  <c r="U94" i="17"/>
  <c r="U139" i="17" s="1"/>
  <c r="U97" i="17"/>
  <c r="U142" i="17" s="1"/>
  <c r="U101" i="17"/>
  <c r="U146" i="17" s="1"/>
  <c r="U105" i="17"/>
  <c r="U150" i="17" s="1"/>
  <c r="U109" i="17"/>
  <c r="U154" i="17" s="1"/>
  <c r="U113" i="17"/>
  <c r="U158" i="17" s="1"/>
  <c r="U117" i="17"/>
  <c r="U162" i="17" s="1"/>
  <c r="U121" i="17"/>
  <c r="U166" i="17" s="1"/>
  <c r="U125" i="17"/>
  <c r="U170" i="17" s="1"/>
  <c r="U129" i="17"/>
  <c r="U174" i="17" s="1"/>
  <c r="U133" i="17"/>
  <c r="U178" i="17" s="1"/>
  <c r="U103" i="17"/>
  <c r="U148" i="17" s="1"/>
  <c r="U107" i="17"/>
  <c r="U152" i="17" s="1"/>
  <c r="U111" i="17"/>
  <c r="U156" i="17" s="1"/>
  <c r="U115" i="17"/>
  <c r="U160" i="17" s="1"/>
  <c r="U119" i="17"/>
  <c r="U164" i="17" s="1"/>
  <c r="U123" i="17"/>
  <c r="U168" i="17" s="1"/>
  <c r="U127" i="17"/>
  <c r="U172" i="17" s="1"/>
  <c r="U131" i="17"/>
  <c r="U176" i="17" s="1"/>
  <c r="U104" i="17"/>
  <c r="U149" i="17" s="1"/>
  <c r="U126" i="17"/>
  <c r="U171" i="17" s="1"/>
  <c r="U114" i="17"/>
  <c r="U159" i="17" s="1"/>
  <c r="U124" i="17"/>
  <c r="U169" i="17" s="1"/>
  <c r="U214" i="31" s="1"/>
  <c r="U33" i="13" s="1"/>
  <c r="U102" i="17"/>
  <c r="U147" i="17" s="1"/>
  <c r="U112" i="17"/>
  <c r="U157" i="17" s="1"/>
  <c r="U134" i="17"/>
  <c r="U179" i="17" s="1"/>
  <c r="U108" i="17"/>
  <c r="U153" i="17" s="1"/>
  <c r="U130" i="17"/>
  <c r="U175" i="17" s="1"/>
  <c r="U93" i="17"/>
  <c r="U138" i="17" s="1"/>
  <c r="U118" i="17"/>
  <c r="U163" i="17" s="1"/>
  <c r="U128" i="17"/>
  <c r="U173" i="17" s="1"/>
  <c r="U100" i="17"/>
  <c r="U145" i="17" s="1"/>
  <c r="U106" i="17"/>
  <c r="U151" i="17" s="1"/>
  <c r="U96" i="17"/>
  <c r="U141" i="17" s="1"/>
  <c r="U110" i="17"/>
  <c r="U155" i="17" s="1"/>
  <c r="U116" i="17"/>
  <c r="U161" i="17" s="1"/>
  <c r="U132" i="17"/>
  <c r="U177" i="17" s="1"/>
  <c r="U98" i="17"/>
  <c r="U143" i="17" s="1"/>
  <c r="U122" i="17"/>
  <c r="U167" i="17" s="1"/>
  <c r="U120" i="17"/>
  <c r="U165" i="17" s="1"/>
  <c r="W96" i="17"/>
  <c r="W141" i="17" s="1"/>
  <c r="W100" i="17"/>
  <c r="W145" i="17" s="1"/>
  <c r="W95" i="17"/>
  <c r="W140" i="17" s="1"/>
  <c r="W94" i="17"/>
  <c r="W139" i="17" s="1"/>
  <c r="W98" i="17"/>
  <c r="W143" i="17" s="1"/>
  <c r="W99" i="17"/>
  <c r="W144" i="17" s="1"/>
  <c r="W102" i="17"/>
  <c r="W147" i="17" s="1"/>
  <c r="W106" i="17"/>
  <c r="W151" i="17" s="1"/>
  <c r="W110" i="17"/>
  <c r="W155" i="17" s="1"/>
  <c r="W114" i="17"/>
  <c r="W159" i="17" s="1"/>
  <c r="W118" i="17"/>
  <c r="W163" i="17" s="1"/>
  <c r="W122" i="17"/>
  <c r="W167" i="17" s="1"/>
  <c r="W126" i="17"/>
  <c r="W171" i="17" s="1"/>
  <c r="W130" i="17"/>
  <c r="W175" i="17" s="1"/>
  <c r="W134" i="17"/>
  <c r="W179" i="17" s="1"/>
  <c r="W224" i="31" s="1"/>
  <c r="W43" i="13" s="1"/>
  <c r="W104" i="17"/>
  <c r="W149" i="17" s="1"/>
  <c r="W108" i="17"/>
  <c r="W153" i="17" s="1"/>
  <c r="W112" i="17"/>
  <c r="W157" i="17" s="1"/>
  <c r="W116" i="17"/>
  <c r="W161" i="17" s="1"/>
  <c r="W120" i="17"/>
  <c r="W165" i="17" s="1"/>
  <c r="W124" i="17"/>
  <c r="W169" i="17" s="1"/>
  <c r="W214" i="31" s="1"/>
  <c r="W33" i="13" s="1"/>
  <c r="W128" i="17"/>
  <c r="W173" i="17" s="1"/>
  <c r="W132" i="17"/>
  <c r="W177" i="17" s="1"/>
  <c r="W93" i="17"/>
  <c r="W138" i="17" s="1"/>
  <c r="W111" i="17"/>
  <c r="W156" i="17" s="1"/>
  <c r="W121" i="17"/>
  <c r="W166" i="17" s="1"/>
  <c r="W109" i="17"/>
  <c r="W154" i="17" s="1"/>
  <c r="W131" i="17"/>
  <c r="W176" i="17" s="1"/>
  <c r="W119" i="17"/>
  <c r="W164" i="17" s="1"/>
  <c r="W129" i="17"/>
  <c r="W174" i="17" s="1"/>
  <c r="W115" i="17"/>
  <c r="W160" i="17" s="1"/>
  <c r="W125" i="17"/>
  <c r="W170" i="17" s="1"/>
  <c r="W103" i="17"/>
  <c r="W148" i="17" s="1"/>
  <c r="W113" i="17"/>
  <c r="W158" i="17" s="1"/>
  <c r="W123" i="17"/>
  <c r="W168" i="17" s="1"/>
  <c r="W127" i="17"/>
  <c r="W172" i="17" s="1"/>
  <c r="W97" i="17"/>
  <c r="W142" i="17" s="1"/>
  <c r="W133" i="17"/>
  <c r="W178" i="17" s="1"/>
  <c r="W105" i="17"/>
  <c r="W150" i="17" s="1"/>
  <c r="W107" i="17"/>
  <c r="W152" i="17" s="1"/>
  <c r="W117" i="17"/>
  <c r="W162" i="17" s="1"/>
  <c r="W101" i="17"/>
  <c r="W146" i="17" s="1"/>
  <c r="Y97" i="17"/>
  <c r="Y142" i="17" s="1"/>
  <c r="Y96" i="17"/>
  <c r="Y141" i="17" s="1"/>
  <c r="Y95" i="17"/>
  <c r="Y140" i="17" s="1"/>
  <c r="Y99" i="17"/>
  <c r="Y144" i="17" s="1"/>
  <c r="Y93" i="17"/>
  <c r="Y138" i="17" s="1"/>
  <c r="Y103" i="17"/>
  <c r="Y148" i="17" s="1"/>
  <c r="Y107" i="17"/>
  <c r="Y152" i="17" s="1"/>
  <c r="Y111" i="17"/>
  <c r="Y156" i="17" s="1"/>
  <c r="Y115" i="17"/>
  <c r="Y160" i="17" s="1"/>
  <c r="Y119" i="17"/>
  <c r="Y164" i="17" s="1"/>
  <c r="Y123" i="17"/>
  <c r="Y168" i="17" s="1"/>
  <c r="Y127" i="17"/>
  <c r="Y172" i="17" s="1"/>
  <c r="Y131" i="17"/>
  <c r="Y176" i="17" s="1"/>
  <c r="Y94" i="17"/>
  <c r="Y139" i="17" s="1"/>
  <c r="Y101" i="17"/>
  <c r="Y146" i="17" s="1"/>
  <c r="Y105" i="17"/>
  <c r="Y150" i="17" s="1"/>
  <c r="Y109" i="17"/>
  <c r="Y154" i="17" s="1"/>
  <c r="Y113" i="17"/>
  <c r="Y158" i="17" s="1"/>
  <c r="Y117" i="17"/>
  <c r="Y162" i="17" s="1"/>
  <c r="Y121" i="17"/>
  <c r="Y166" i="17" s="1"/>
  <c r="Y125" i="17"/>
  <c r="Y170" i="17" s="1"/>
  <c r="Y129" i="17"/>
  <c r="Y174" i="17" s="1"/>
  <c r="Y133" i="17"/>
  <c r="Y178" i="17" s="1"/>
  <c r="Y98" i="17"/>
  <c r="Y143" i="17" s="1"/>
  <c r="Y106" i="17"/>
  <c r="Y151" i="17" s="1"/>
  <c r="Y128" i="17"/>
  <c r="Y173" i="17" s="1"/>
  <c r="Y116" i="17"/>
  <c r="Y161" i="17" s="1"/>
  <c r="Y126" i="17"/>
  <c r="Y171" i="17" s="1"/>
  <c r="Y104" i="17"/>
  <c r="Y149" i="17" s="1"/>
  <c r="Y114" i="17"/>
  <c r="Y159" i="17" s="1"/>
  <c r="Y100" i="17"/>
  <c r="Y145" i="17" s="1"/>
  <c r="Y110" i="17"/>
  <c r="Y155" i="17" s="1"/>
  <c r="Y132" i="17"/>
  <c r="Y177" i="17" s="1"/>
  <c r="Y120" i="17"/>
  <c r="Y165" i="17" s="1"/>
  <c r="Y130" i="17"/>
  <c r="Y175" i="17" s="1"/>
  <c r="Y102" i="17"/>
  <c r="Y147" i="17" s="1"/>
  <c r="Y108" i="17"/>
  <c r="Y153" i="17" s="1"/>
  <c r="Y112" i="17"/>
  <c r="Y157" i="17" s="1"/>
  <c r="Y122" i="17"/>
  <c r="Y167" i="17" s="1"/>
  <c r="Y124" i="17"/>
  <c r="Y169" i="17" s="1"/>
  <c r="Y118" i="17"/>
  <c r="Y163" i="17" s="1"/>
  <c r="Y134" i="17"/>
  <c r="Y179" i="17" s="1"/>
  <c r="K97" i="18"/>
  <c r="K142" i="18" s="1"/>
  <c r="K101" i="18"/>
  <c r="K146" i="18" s="1"/>
  <c r="K105" i="18"/>
  <c r="K150" i="18" s="1"/>
  <c r="K95" i="18"/>
  <c r="K140" i="18" s="1"/>
  <c r="K99" i="18"/>
  <c r="K144" i="18" s="1"/>
  <c r="K103" i="18"/>
  <c r="K148" i="18" s="1"/>
  <c r="K98" i="18"/>
  <c r="K143" i="18" s="1"/>
  <c r="K106" i="18"/>
  <c r="K151" i="18" s="1"/>
  <c r="K110" i="18"/>
  <c r="K155" i="18" s="1"/>
  <c r="K114" i="18"/>
  <c r="K159" i="18" s="1"/>
  <c r="K118" i="18"/>
  <c r="K163" i="18" s="1"/>
  <c r="K122" i="18"/>
  <c r="K167" i="18" s="1"/>
  <c r="K126" i="18"/>
  <c r="K171" i="18" s="1"/>
  <c r="K130" i="18"/>
  <c r="K175" i="18" s="1"/>
  <c r="K96" i="18"/>
  <c r="K141" i="18" s="1"/>
  <c r="K109" i="18"/>
  <c r="K154" i="18" s="1"/>
  <c r="K113" i="18"/>
  <c r="K158" i="18" s="1"/>
  <c r="K117" i="18"/>
  <c r="K162" i="18" s="1"/>
  <c r="K121" i="18"/>
  <c r="K166" i="18" s="1"/>
  <c r="K125" i="18"/>
  <c r="K170" i="18" s="1"/>
  <c r="K129" i="18"/>
  <c r="K174" i="18" s="1"/>
  <c r="K133" i="18"/>
  <c r="K178" i="18" s="1"/>
  <c r="K102" i="18"/>
  <c r="K147" i="18" s="1"/>
  <c r="K100" i="18"/>
  <c r="K145" i="18" s="1"/>
  <c r="K107" i="18"/>
  <c r="K152" i="18" s="1"/>
  <c r="K111" i="18"/>
  <c r="K156" i="18" s="1"/>
  <c r="K115" i="18"/>
  <c r="K160" i="18" s="1"/>
  <c r="K119" i="18"/>
  <c r="K164" i="18" s="1"/>
  <c r="K123" i="18"/>
  <c r="K168" i="18" s="1"/>
  <c r="K127" i="18"/>
  <c r="K172" i="18" s="1"/>
  <c r="K131" i="18"/>
  <c r="K176" i="18" s="1"/>
  <c r="K94" i="18"/>
  <c r="K139" i="18" s="1"/>
  <c r="K128" i="18"/>
  <c r="K173" i="18" s="1"/>
  <c r="K134" i="18"/>
  <c r="K179" i="18" s="1"/>
  <c r="K116" i="18"/>
  <c r="K161" i="18" s="1"/>
  <c r="K93" i="18"/>
  <c r="K104" i="18"/>
  <c r="K149" i="18" s="1"/>
  <c r="K124" i="18"/>
  <c r="K169" i="18" s="1"/>
  <c r="K132" i="18"/>
  <c r="K177" i="18" s="1"/>
  <c r="K120" i="18"/>
  <c r="K165" i="18" s="1"/>
  <c r="K108" i="18"/>
  <c r="K153" i="18" s="1"/>
  <c r="K112" i="18"/>
  <c r="K157" i="18" s="1"/>
  <c r="M97" i="19"/>
  <c r="M142" i="19" s="1"/>
  <c r="M101" i="19"/>
  <c r="M146" i="19" s="1"/>
  <c r="M105" i="19"/>
  <c r="M150" i="19" s="1"/>
  <c r="M109" i="19"/>
  <c r="M154" i="19" s="1"/>
  <c r="M113" i="19"/>
  <c r="M158" i="19" s="1"/>
  <c r="M117" i="19"/>
  <c r="M162" i="19" s="1"/>
  <c r="M95" i="19"/>
  <c r="M140" i="19" s="1"/>
  <c r="M99" i="19"/>
  <c r="M144" i="19" s="1"/>
  <c r="M103" i="19"/>
  <c r="M148" i="19" s="1"/>
  <c r="M107" i="19"/>
  <c r="M152" i="19" s="1"/>
  <c r="M111" i="19"/>
  <c r="M156" i="19" s="1"/>
  <c r="M115" i="19"/>
  <c r="M160" i="19" s="1"/>
  <c r="M119" i="19"/>
  <c r="M164" i="19" s="1"/>
  <c r="M106" i="19"/>
  <c r="M151" i="19" s="1"/>
  <c r="M116" i="19"/>
  <c r="M161" i="19" s="1"/>
  <c r="M94" i="19"/>
  <c r="M139" i="19" s="1"/>
  <c r="M104" i="19"/>
  <c r="M149" i="19" s="1"/>
  <c r="M120" i="19"/>
  <c r="M165" i="19" s="1"/>
  <c r="M124" i="19"/>
  <c r="M169" i="19" s="1"/>
  <c r="M128" i="19"/>
  <c r="M173" i="19" s="1"/>
  <c r="M132" i="19"/>
  <c r="M177" i="19" s="1"/>
  <c r="M114" i="19"/>
  <c r="M159" i="19" s="1"/>
  <c r="M93" i="19"/>
  <c r="M138" i="19" s="1"/>
  <c r="M110" i="19"/>
  <c r="M155" i="19" s="1"/>
  <c r="M122" i="19"/>
  <c r="M167" i="19" s="1"/>
  <c r="M126" i="19"/>
  <c r="M171" i="19" s="1"/>
  <c r="M130" i="19"/>
  <c r="M175" i="19" s="1"/>
  <c r="M134" i="19"/>
  <c r="M179" i="19" s="1"/>
  <c r="M98" i="19"/>
  <c r="M143" i="19" s="1"/>
  <c r="M108" i="19"/>
  <c r="M153" i="19" s="1"/>
  <c r="M96" i="19"/>
  <c r="M141" i="19" s="1"/>
  <c r="M127" i="19"/>
  <c r="M172" i="19" s="1"/>
  <c r="M100" i="19"/>
  <c r="M145" i="19" s="1"/>
  <c r="M102" i="19"/>
  <c r="M147" i="19" s="1"/>
  <c r="M125" i="19"/>
  <c r="M170" i="19" s="1"/>
  <c r="M118" i="19"/>
  <c r="M163" i="19" s="1"/>
  <c r="M121" i="19"/>
  <c r="M166" i="19" s="1"/>
  <c r="M131" i="19"/>
  <c r="M176" i="19" s="1"/>
  <c r="M112" i="19"/>
  <c r="M157" i="19" s="1"/>
  <c r="M129" i="19"/>
  <c r="M174" i="19" s="1"/>
  <c r="M123" i="19"/>
  <c r="M168" i="19" s="1"/>
  <c r="M133" i="19"/>
  <c r="M178" i="19" s="1"/>
  <c r="AD95" i="18"/>
  <c r="AD140" i="18" s="1"/>
  <c r="AD99" i="18"/>
  <c r="AD144" i="18" s="1"/>
  <c r="AD103" i="18"/>
  <c r="AD148" i="18" s="1"/>
  <c r="AD94" i="18"/>
  <c r="AD139" i="18" s="1"/>
  <c r="AD98" i="18"/>
  <c r="AD143" i="18" s="1"/>
  <c r="AD102" i="18"/>
  <c r="AD147" i="18" s="1"/>
  <c r="AD96" i="18"/>
  <c r="AD141" i="18" s="1"/>
  <c r="AD100" i="18"/>
  <c r="AD145" i="18" s="1"/>
  <c r="AD104" i="18"/>
  <c r="AD149" i="18" s="1"/>
  <c r="AD101" i="18"/>
  <c r="AD146" i="18" s="1"/>
  <c r="AD107" i="18"/>
  <c r="AD152" i="18" s="1"/>
  <c r="AD111" i="18"/>
  <c r="AD156" i="18" s="1"/>
  <c r="AD115" i="18"/>
  <c r="AD160" i="18" s="1"/>
  <c r="AD119" i="18"/>
  <c r="AD164" i="18" s="1"/>
  <c r="AD123" i="18"/>
  <c r="AD168" i="18" s="1"/>
  <c r="AD127" i="18"/>
  <c r="AD172" i="18" s="1"/>
  <c r="AD131" i="18"/>
  <c r="AD176" i="18" s="1"/>
  <c r="AD109" i="18"/>
  <c r="AD154" i="18" s="1"/>
  <c r="AD113" i="18"/>
  <c r="AD158" i="18" s="1"/>
  <c r="AD117" i="18"/>
  <c r="AD162" i="18" s="1"/>
  <c r="AD121" i="18"/>
  <c r="AD166" i="18" s="1"/>
  <c r="AD125" i="18"/>
  <c r="AD170" i="18" s="1"/>
  <c r="AD129" i="18"/>
  <c r="AD174" i="18" s="1"/>
  <c r="AD133" i="18"/>
  <c r="AD178" i="18" s="1"/>
  <c r="AD105" i="18"/>
  <c r="AD150" i="18" s="1"/>
  <c r="AD97" i="18"/>
  <c r="AD142" i="18" s="1"/>
  <c r="AD116" i="18"/>
  <c r="AD161" i="18" s="1"/>
  <c r="AD126" i="18"/>
  <c r="AD171" i="18" s="1"/>
  <c r="AD134" i="18"/>
  <c r="AD179" i="18" s="1"/>
  <c r="AD114" i="18"/>
  <c r="AD159" i="18" s="1"/>
  <c r="AD124" i="18"/>
  <c r="AD169" i="18" s="1"/>
  <c r="AD112" i="18"/>
  <c r="AD157" i="18" s="1"/>
  <c r="AD122" i="18"/>
  <c r="AD167" i="18" s="1"/>
  <c r="AD120" i="18"/>
  <c r="AD165" i="18" s="1"/>
  <c r="AD130" i="18"/>
  <c r="AD175" i="18" s="1"/>
  <c r="AD108" i="18"/>
  <c r="AD153" i="18" s="1"/>
  <c r="AD118" i="18"/>
  <c r="AD163" i="18" s="1"/>
  <c r="AD128" i="18"/>
  <c r="AD173" i="18" s="1"/>
  <c r="AD132" i="18"/>
  <c r="AD177" i="18" s="1"/>
  <c r="AD93" i="18"/>
  <c r="AD106" i="18"/>
  <c r="AD151" i="18" s="1"/>
  <c r="AD110" i="18"/>
  <c r="AD155" i="18" s="1"/>
  <c r="W96" i="15"/>
  <c r="W141" i="15" s="1"/>
  <c r="W100" i="15"/>
  <c r="W145" i="15" s="1"/>
  <c r="W104" i="15"/>
  <c r="W149" i="15" s="1"/>
  <c r="W108" i="15"/>
  <c r="W153" i="15" s="1"/>
  <c r="W112" i="15"/>
  <c r="W157" i="15" s="1"/>
  <c r="W116" i="15"/>
  <c r="W161" i="15" s="1"/>
  <c r="W95" i="15"/>
  <c r="W140" i="15" s="1"/>
  <c r="W94" i="15"/>
  <c r="W139" i="15" s="1"/>
  <c r="W98" i="15"/>
  <c r="W143" i="15" s="1"/>
  <c r="W188" i="15" s="1"/>
  <c r="W7" i="3" s="1"/>
  <c r="W102" i="15"/>
  <c r="W147" i="15" s="1"/>
  <c r="W106" i="15"/>
  <c r="W151" i="15" s="1"/>
  <c r="W196" i="15" s="1"/>
  <c r="W15" i="3" s="1"/>
  <c r="W110" i="15"/>
  <c r="W155" i="15" s="1"/>
  <c r="W114" i="15"/>
  <c r="W159" i="15" s="1"/>
  <c r="W204" i="15" s="1"/>
  <c r="W23" i="3" s="1"/>
  <c r="W118" i="15"/>
  <c r="W163" i="15" s="1"/>
  <c r="W109" i="15"/>
  <c r="W154" i="15" s="1"/>
  <c r="W119" i="15"/>
  <c r="W164" i="15" s="1"/>
  <c r="W209" i="15" s="1"/>
  <c r="W28" i="3" s="1"/>
  <c r="W105" i="15"/>
  <c r="W150" i="15" s="1"/>
  <c r="W115" i="15"/>
  <c r="W160" i="15" s="1"/>
  <c r="W126" i="15"/>
  <c r="W171" i="15" s="1"/>
  <c r="W107" i="15"/>
  <c r="W152" i="15" s="1"/>
  <c r="W123" i="15"/>
  <c r="W168" i="15" s="1"/>
  <c r="W127" i="15"/>
  <c r="W172" i="15" s="1"/>
  <c r="W131" i="15"/>
  <c r="W176" i="15" s="1"/>
  <c r="W117" i="15"/>
  <c r="W162" i="15" s="1"/>
  <c r="W93" i="15"/>
  <c r="W138" i="15" s="1"/>
  <c r="W183" i="15" s="1"/>
  <c r="W2" i="3" s="1"/>
  <c r="W97" i="15"/>
  <c r="W142" i="15" s="1"/>
  <c r="W122" i="15"/>
  <c r="W167" i="15" s="1"/>
  <c r="W212" i="15" s="1"/>
  <c r="W31" i="3" s="1"/>
  <c r="W130" i="15"/>
  <c r="W175" i="15" s="1"/>
  <c r="W220" i="15" s="1"/>
  <c r="W39" i="3" s="1"/>
  <c r="W134" i="15"/>
  <c r="W179" i="15" s="1"/>
  <c r="W113" i="15"/>
  <c r="W158" i="15" s="1"/>
  <c r="W121" i="15"/>
  <c r="W166" i="15" s="1"/>
  <c r="W125" i="15"/>
  <c r="W170" i="15" s="1"/>
  <c r="W129" i="15"/>
  <c r="W174" i="15" s="1"/>
  <c r="W133" i="15"/>
  <c r="W178" i="15" s="1"/>
  <c r="W99" i="15"/>
  <c r="W144" i="15" s="1"/>
  <c r="W132" i="15"/>
  <c r="W177" i="15" s="1"/>
  <c r="W103" i="15"/>
  <c r="W148" i="15" s="1"/>
  <c r="W193" i="15" s="1"/>
  <c r="W12" i="3" s="1"/>
  <c r="W101" i="15"/>
  <c r="W146" i="15" s="1"/>
  <c r="W111" i="15"/>
  <c r="W156" i="15" s="1"/>
  <c r="W201" i="15" s="1"/>
  <c r="W20" i="3" s="1"/>
  <c r="W120" i="15"/>
  <c r="W165" i="15" s="1"/>
  <c r="W210" i="15" s="1"/>
  <c r="W29" i="3" s="1"/>
  <c r="W124" i="15"/>
  <c r="W169" i="15" s="1"/>
  <c r="W128" i="15"/>
  <c r="W173" i="15" s="1"/>
  <c r="P97" i="15"/>
  <c r="P142" i="15" s="1"/>
  <c r="P101" i="15"/>
  <c r="P146" i="15" s="1"/>
  <c r="P105" i="15"/>
  <c r="P150" i="15" s="1"/>
  <c r="P109" i="15"/>
  <c r="P154" i="15" s="1"/>
  <c r="P113" i="15"/>
  <c r="P158" i="15" s="1"/>
  <c r="P117" i="15"/>
  <c r="P162" i="15" s="1"/>
  <c r="P96" i="15"/>
  <c r="P141" i="15" s="1"/>
  <c r="P100" i="15"/>
  <c r="P145" i="15" s="1"/>
  <c r="P104" i="15"/>
  <c r="P149" i="15" s="1"/>
  <c r="P108" i="15"/>
  <c r="P153" i="15" s="1"/>
  <c r="P112" i="15"/>
  <c r="P157" i="15" s="1"/>
  <c r="P116" i="15"/>
  <c r="P161" i="15" s="1"/>
  <c r="P120" i="15"/>
  <c r="P165" i="15" s="1"/>
  <c r="P210" i="15" s="1"/>
  <c r="P29" i="3" s="1"/>
  <c r="P94" i="15"/>
  <c r="P139" i="15" s="1"/>
  <c r="P98" i="15"/>
  <c r="P143" i="15" s="1"/>
  <c r="P188" i="15" s="1"/>
  <c r="P7" i="3" s="1"/>
  <c r="P102" i="15"/>
  <c r="P147" i="15" s="1"/>
  <c r="P106" i="15"/>
  <c r="P151" i="15" s="1"/>
  <c r="P196" i="15" s="1"/>
  <c r="P15" i="3" s="1"/>
  <c r="P110" i="15"/>
  <c r="P155" i="15" s="1"/>
  <c r="P114" i="15"/>
  <c r="P159" i="15" s="1"/>
  <c r="P204" i="15" s="1"/>
  <c r="P23" i="3" s="1"/>
  <c r="P118" i="15"/>
  <c r="P163" i="15" s="1"/>
  <c r="P124" i="15"/>
  <c r="P169" i="15" s="1"/>
  <c r="P128" i="15"/>
  <c r="P173" i="15" s="1"/>
  <c r="P132" i="15"/>
  <c r="P177" i="15" s="1"/>
  <c r="P115" i="15"/>
  <c r="P160" i="15" s="1"/>
  <c r="P95" i="15"/>
  <c r="P140" i="15" s="1"/>
  <c r="P103" i="15"/>
  <c r="P148" i="15" s="1"/>
  <c r="P193" i="15" s="1"/>
  <c r="P12" i="3" s="1"/>
  <c r="P123" i="15"/>
  <c r="P168" i="15" s="1"/>
  <c r="P127" i="15"/>
  <c r="P172" i="15" s="1"/>
  <c r="P131" i="15"/>
  <c r="P176" i="15" s="1"/>
  <c r="P134" i="15"/>
  <c r="P179" i="15" s="1"/>
  <c r="P99" i="15"/>
  <c r="P144" i="15" s="1"/>
  <c r="P111" i="15"/>
  <c r="P156" i="15" s="1"/>
  <c r="P201" i="15" s="1"/>
  <c r="P20" i="3" s="1"/>
  <c r="P122" i="15"/>
  <c r="P167" i="15" s="1"/>
  <c r="P212" i="15" s="1"/>
  <c r="P31" i="3" s="1"/>
  <c r="P126" i="15"/>
  <c r="P171" i="15" s="1"/>
  <c r="P130" i="15"/>
  <c r="P175" i="15" s="1"/>
  <c r="P220" i="15" s="1"/>
  <c r="P39" i="3" s="1"/>
  <c r="P119" i="15"/>
  <c r="P164" i="15" s="1"/>
  <c r="P209" i="15" s="1"/>
  <c r="P28" i="3" s="1"/>
  <c r="P121" i="15"/>
  <c r="P166" i="15" s="1"/>
  <c r="P125" i="15"/>
  <c r="P170" i="15" s="1"/>
  <c r="P129" i="15"/>
  <c r="P174" i="15" s="1"/>
  <c r="P133" i="15"/>
  <c r="P178" i="15" s="1"/>
  <c r="P107" i="15"/>
  <c r="P152" i="15" s="1"/>
  <c r="P93" i="15"/>
  <c r="P138" i="15" s="1"/>
  <c r="P183" i="15" s="1"/>
  <c r="P2" i="3" s="1"/>
  <c r="D95" i="15"/>
  <c r="D140" i="15" s="1"/>
  <c r="D99" i="15"/>
  <c r="D144" i="15" s="1"/>
  <c r="D103" i="15"/>
  <c r="D148" i="15" s="1"/>
  <c r="D193" i="15" s="1"/>
  <c r="D12" i="3" s="1"/>
  <c r="D107" i="15"/>
  <c r="D152" i="15" s="1"/>
  <c r="D111" i="15"/>
  <c r="D156" i="15" s="1"/>
  <c r="D201" i="15" s="1"/>
  <c r="D20" i="3" s="1"/>
  <c r="D115" i="15"/>
  <c r="D160" i="15" s="1"/>
  <c r="D119" i="15"/>
  <c r="D164" i="15" s="1"/>
  <c r="D209" i="15" s="1"/>
  <c r="D28" i="3" s="1"/>
  <c r="D94" i="15"/>
  <c r="D139" i="15" s="1"/>
  <c r="D98" i="15"/>
  <c r="D143" i="15" s="1"/>
  <c r="D188" i="15" s="1"/>
  <c r="D7" i="3" s="1"/>
  <c r="D102" i="15"/>
  <c r="D147" i="15" s="1"/>
  <c r="D106" i="15"/>
  <c r="D151" i="15" s="1"/>
  <c r="D196" i="15" s="1"/>
  <c r="D15" i="3" s="1"/>
  <c r="D110" i="15"/>
  <c r="D155" i="15" s="1"/>
  <c r="D114" i="15"/>
  <c r="D159" i="15" s="1"/>
  <c r="D204" i="15" s="1"/>
  <c r="D23" i="3" s="1"/>
  <c r="D118" i="15"/>
  <c r="D163" i="15" s="1"/>
  <c r="D96" i="15"/>
  <c r="D141" i="15" s="1"/>
  <c r="D100" i="15"/>
  <c r="D145" i="15" s="1"/>
  <c r="D104" i="15"/>
  <c r="D149" i="15" s="1"/>
  <c r="D108" i="15"/>
  <c r="D153" i="15" s="1"/>
  <c r="D112" i="15"/>
  <c r="D157" i="15" s="1"/>
  <c r="D116" i="15"/>
  <c r="D161" i="15" s="1"/>
  <c r="D120" i="15"/>
  <c r="D165" i="15" s="1"/>
  <c r="D210" i="15" s="1"/>
  <c r="D29" i="3" s="1"/>
  <c r="D122" i="15"/>
  <c r="D167" i="15" s="1"/>
  <c r="D212" i="15" s="1"/>
  <c r="D31" i="3" s="1"/>
  <c r="D126" i="15"/>
  <c r="D171" i="15" s="1"/>
  <c r="D130" i="15"/>
  <c r="D175" i="15" s="1"/>
  <c r="D220" i="15" s="1"/>
  <c r="D39" i="3" s="1"/>
  <c r="D134" i="15"/>
  <c r="D179" i="15" s="1"/>
  <c r="D117" i="15"/>
  <c r="D162" i="15" s="1"/>
  <c r="D124" i="15"/>
  <c r="D169" i="15" s="1"/>
  <c r="D128" i="15"/>
  <c r="D173" i="15" s="1"/>
  <c r="D109" i="15"/>
  <c r="D154" i="15" s="1"/>
  <c r="D132" i="15"/>
  <c r="D177" i="15" s="1"/>
  <c r="D121" i="15"/>
  <c r="D166" i="15" s="1"/>
  <c r="D125" i="15"/>
  <c r="D170" i="15" s="1"/>
  <c r="D129" i="15"/>
  <c r="D174" i="15" s="1"/>
  <c r="D133" i="15"/>
  <c r="D178" i="15" s="1"/>
  <c r="D101" i="15"/>
  <c r="D146" i="15" s="1"/>
  <c r="D105" i="15"/>
  <c r="D150" i="15" s="1"/>
  <c r="D97" i="15"/>
  <c r="D142" i="15" s="1"/>
  <c r="D113" i="15"/>
  <c r="D158" i="15" s="1"/>
  <c r="D123" i="15"/>
  <c r="D168" i="15" s="1"/>
  <c r="D127" i="15"/>
  <c r="D172" i="15" s="1"/>
  <c r="D131" i="15"/>
  <c r="D176" i="15" s="1"/>
  <c r="D93" i="15"/>
  <c r="D138" i="15" s="1"/>
  <c r="D183" i="15" s="1"/>
  <c r="D2" i="3" s="1"/>
  <c r="I97" i="17"/>
  <c r="I142" i="17" s="1"/>
  <c r="I96" i="17"/>
  <c r="I141" i="17" s="1"/>
  <c r="I95" i="17"/>
  <c r="I140" i="17" s="1"/>
  <c r="I99" i="17"/>
  <c r="I144" i="17" s="1"/>
  <c r="I98" i="17"/>
  <c r="I143" i="17" s="1"/>
  <c r="I93" i="17"/>
  <c r="I138" i="17" s="1"/>
  <c r="I94" i="17"/>
  <c r="I139" i="17" s="1"/>
  <c r="I103" i="17"/>
  <c r="I148" i="17" s="1"/>
  <c r="I107" i="17"/>
  <c r="I152" i="17" s="1"/>
  <c r="I111" i="17"/>
  <c r="I156" i="17" s="1"/>
  <c r="I115" i="17"/>
  <c r="I160" i="17" s="1"/>
  <c r="I119" i="17"/>
  <c r="I164" i="17" s="1"/>
  <c r="I123" i="17"/>
  <c r="I168" i="17" s="1"/>
  <c r="I127" i="17"/>
  <c r="I172" i="17" s="1"/>
  <c r="I131" i="17"/>
  <c r="I176" i="17" s="1"/>
  <c r="I101" i="17"/>
  <c r="I146" i="17" s="1"/>
  <c r="I105" i="17"/>
  <c r="I150" i="17" s="1"/>
  <c r="I109" i="17"/>
  <c r="I154" i="17" s="1"/>
  <c r="I113" i="17"/>
  <c r="I158" i="17" s="1"/>
  <c r="I117" i="17"/>
  <c r="I162" i="17" s="1"/>
  <c r="I121" i="17"/>
  <c r="I166" i="17" s="1"/>
  <c r="I125" i="17"/>
  <c r="I170" i="17" s="1"/>
  <c r="I129" i="17"/>
  <c r="I174" i="17" s="1"/>
  <c r="I133" i="17"/>
  <c r="I178" i="17" s="1"/>
  <c r="I100" i="17"/>
  <c r="I145" i="17" s="1"/>
  <c r="I120" i="17"/>
  <c r="I165" i="17" s="1"/>
  <c r="I130" i="17"/>
  <c r="I175" i="17" s="1"/>
  <c r="I108" i="17"/>
  <c r="I153" i="17" s="1"/>
  <c r="I118" i="17"/>
  <c r="I163" i="17" s="1"/>
  <c r="I106" i="17"/>
  <c r="I151" i="17" s="1"/>
  <c r="I128" i="17"/>
  <c r="I173" i="17" s="1"/>
  <c r="I102" i="17"/>
  <c r="I147" i="17" s="1"/>
  <c r="I124" i="17"/>
  <c r="I169" i="17" s="1"/>
  <c r="I134" i="17"/>
  <c r="I179" i="17" s="1"/>
  <c r="I112" i="17"/>
  <c r="I157" i="17" s="1"/>
  <c r="I122" i="17"/>
  <c r="I167" i="17" s="1"/>
  <c r="I110" i="17"/>
  <c r="I155" i="17" s="1"/>
  <c r="I114" i="17"/>
  <c r="I159" i="17" s="1"/>
  <c r="I116" i="17"/>
  <c r="I161" i="17" s="1"/>
  <c r="I126" i="17"/>
  <c r="I171" i="17" s="1"/>
  <c r="I132" i="17"/>
  <c r="I177" i="17" s="1"/>
  <c r="I104" i="17"/>
  <c r="I149" i="17" s="1"/>
  <c r="AC95" i="17"/>
  <c r="AC140" i="17" s="1"/>
  <c r="AC99" i="17"/>
  <c r="AC144" i="17" s="1"/>
  <c r="AC94" i="17"/>
  <c r="AC139" i="17" s="1"/>
  <c r="AC97" i="17"/>
  <c r="AC142" i="17" s="1"/>
  <c r="AC101" i="17"/>
  <c r="AC146" i="17" s="1"/>
  <c r="AC105" i="17"/>
  <c r="AC150" i="17" s="1"/>
  <c r="AC109" i="17"/>
  <c r="AC154" i="17" s="1"/>
  <c r="AC113" i="17"/>
  <c r="AC158" i="17" s="1"/>
  <c r="AC117" i="17"/>
  <c r="AC162" i="17" s="1"/>
  <c r="AC121" i="17"/>
  <c r="AC166" i="17" s="1"/>
  <c r="AC125" i="17"/>
  <c r="AC170" i="17" s="1"/>
  <c r="AC129" i="17"/>
  <c r="AC174" i="17" s="1"/>
  <c r="AC133" i="17"/>
  <c r="AC178" i="17" s="1"/>
  <c r="AC96" i="17"/>
  <c r="AC141" i="17" s="1"/>
  <c r="AC103" i="17"/>
  <c r="AC148" i="17" s="1"/>
  <c r="AC107" i="17"/>
  <c r="AC152" i="17" s="1"/>
  <c r="AC111" i="17"/>
  <c r="AC156" i="17" s="1"/>
  <c r="AC115" i="17"/>
  <c r="AC160" i="17" s="1"/>
  <c r="AC119" i="17"/>
  <c r="AC164" i="17" s="1"/>
  <c r="AC123" i="17"/>
  <c r="AC168" i="17" s="1"/>
  <c r="AC127" i="17"/>
  <c r="AC172" i="17" s="1"/>
  <c r="AC131" i="17"/>
  <c r="AC176" i="17" s="1"/>
  <c r="AC108" i="17"/>
  <c r="AC153" i="17" s="1"/>
  <c r="AC130" i="17"/>
  <c r="AC175" i="17" s="1"/>
  <c r="AC93" i="17"/>
  <c r="AC138" i="17" s="1"/>
  <c r="AC118" i="17"/>
  <c r="AC163" i="17" s="1"/>
  <c r="AC128" i="17"/>
  <c r="AC173" i="17" s="1"/>
  <c r="AC106" i="17"/>
  <c r="AC151" i="17" s="1"/>
  <c r="AC116" i="17"/>
  <c r="AC161" i="17" s="1"/>
  <c r="AC102" i="17"/>
  <c r="AC147" i="17" s="1"/>
  <c r="AC112" i="17"/>
  <c r="AC157" i="17" s="1"/>
  <c r="AC134" i="17"/>
  <c r="AC179" i="17" s="1"/>
  <c r="AC100" i="17"/>
  <c r="AC145" i="17" s="1"/>
  <c r="AC122" i="17"/>
  <c r="AC167" i="17" s="1"/>
  <c r="AC132" i="17"/>
  <c r="AC177" i="17" s="1"/>
  <c r="AC104" i="17"/>
  <c r="AC149" i="17" s="1"/>
  <c r="AC110" i="17"/>
  <c r="AC155" i="17" s="1"/>
  <c r="AC98" i="17"/>
  <c r="AC143" i="17" s="1"/>
  <c r="AC120" i="17"/>
  <c r="AC165" i="17" s="1"/>
  <c r="AC124" i="17"/>
  <c r="AC169" i="17" s="1"/>
  <c r="AC126" i="17"/>
  <c r="AC171" i="17" s="1"/>
  <c r="AC114" i="17"/>
  <c r="AC159" i="17" s="1"/>
  <c r="S97" i="18"/>
  <c r="S142" i="18" s="1"/>
  <c r="S101" i="18"/>
  <c r="S146" i="18" s="1"/>
  <c r="S95" i="18"/>
  <c r="S140" i="18" s="1"/>
  <c r="S99" i="18"/>
  <c r="S144" i="18" s="1"/>
  <c r="S103" i="18"/>
  <c r="S148" i="18" s="1"/>
  <c r="S102" i="18"/>
  <c r="S147" i="18" s="1"/>
  <c r="S106" i="18"/>
  <c r="S151" i="18" s="1"/>
  <c r="S110" i="18"/>
  <c r="S155" i="18" s="1"/>
  <c r="S114" i="18"/>
  <c r="S159" i="18" s="1"/>
  <c r="S118" i="18"/>
  <c r="S163" i="18" s="1"/>
  <c r="S122" i="18"/>
  <c r="S167" i="18" s="1"/>
  <c r="S126" i="18"/>
  <c r="S171" i="18" s="1"/>
  <c r="S130" i="18"/>
  <c r="S175" i="18" s="1"/>
  <c r="S100" i="18"/>
  <c r="S145" i="18" s="1"/>
  <c r="S109" i="18"/>
  <c r="S154" i="18" s="1"/>
  <c r="S113" i="18"/>
  <c r="S158" i="18" s="1"/>
  <c r="S117" i="18"/>
  <c r="S162" i="18" s="1"/>
  <c r="S121" i="18"/>
  <c r="S166" i="18" s="1"/>
  <c r="S125" i="18"/>
  <c r="S170" i="18" s="1"/>
  <c r="S129" i="18"/>
  <c r="S174" i="18" s="1"/>
  <c r="S133" i="18"/>
  <c r="S178" i="18" s="1"/>
  <c r="S94" i="18"/>
  <c r="S139" i="18" s="1"/>
  <c r="S104" i="18"/>
  <c r="S149" i="18" s="1"/>
  <c r="S107" i="18"/>
  <c r="S152" i="18" s="1"/>
  <c r="S111" i="18"/>
  <c r="S156" i="18" s="1"/>
  <c r="S115" i="18"/>
  <c r="S160" i="18" s="1"/>
  <c r="S119" i="18"/>
  <c r="S164" i="18" s="1"/>
  <c r="S123" i="18"/>
  <c r="S168" i="18" s="1"/>
  <c r="S127" i="18"/>
  <c r="S172" i="18" s="1"/>
  <c r="S131" i="18"/>
  <c r="S176" i="18" s="1"/>
  <c r="S132" i="18"/>
  <c r="S177" i="18" s="1"/>
  <c r="S105" i="18"/>
  <c r="S150" i="18" s="1"/>
  <c r="S120" i="18"/>
  <c r="S165" i="18" s="1"/>
  <c r="S93" i="18"/>
  <c r="S96" i="18"/>
  <c r="S141" i="18" s="1"/>
  <c r="S98" i="18"/>
  <c r="S143" i="18" s="1"/>
  <c r="S108" i="18"/>
  <c r="S153" i="18" s="1"/>
  <c r="S128" i="18"/>
  <c r="S173" i="18" s="1"/>
  <c r="S124" i="18"/>
  <c r="S169" i="18" s="1"/>
  <c r="S134" i="18"/>
  <c r="S179" i="18" s="1"/>
  <c r="S112" i="18"/>
  <c r="S157" i="18" s="1"/>
  <c r="S116" i="18"/>
  <c r="S161" i="18" s="1"/>
  <c r="U97" i="19"/>
  <c r="U142" i="19" s="1"/>
  <c r="U101" i="19"/>
  <c r="U146" i="19" s="1"/>
  <c r="U105" i="19"/>
  <c r="U150" i="19" s="1"/>
  <c r="U109" i="19"/>
  <c r="U154" i="19" s="1"/>
  <c r="U113" i="19"/>
  <c r="U158" i="19" s="1"/>
  <c r="U117" i="19"/>
  <c r="U162" i="19" s="1"/>
  <c r="U95" i="19"/>
  <c r="U140" i="19" s="1"/>
  <c r="U99" i="19"/>
  <c r="U144" i="19" s="1"/>
  <c r="U103" i="19"/>
  <c r="U148" i="19" s="1"/>
  <c r="U107" i="19"/>
  <c r="U152" i="19" s="1"/>
  <c r="U111" i="19"/>
  <c r="U156" i="19" s="1"/>
  <c r="U115" i="19"/>
  <c r="U160" i="19" s="1"/>
  <c r="U119" i="19"/>
  <c r="U164" i="19" s="1"/>
  <c r="U110" i="19"/>
  <c r="U155" i="19" s="1"/>
  <c r="U98" i="19"/>
  <c r="U143" i="19" s="1"/>
  <c r="U108" i="19"/>
  <c r="U153" i="19" s="1"/>
  <c r="U120" i="19"/>
  <c r="U165" i="19" s="1"/>
  <c r="U124" i="19"/>
  <c r="U169" i="19" s="1"/>
  <c r="U128" i="19"/>
  <c r="U173" i="19" s="1"/>
  <c r="U132" i="19"/>
  <c r="U177" i="19" s="1"/>
  <c r="U96" i="19"/>
  <c r="U141" i="19" s="1"/>
  <c r="U118" i="19"/>
  <c r="U163" i="19" s="1"/>
  <c r="U93" i="19"/>
  <c r="U138" i="19" s="1"/>
  <c r="U114" i="19"/>
  <c r="U159" i="19" s="1"/>
  <c r="U122" i="19"/>
  <c r="U167" i="19" s="1"/>
  <c r="U126" i="19"/>
  <c r="U171" i="19" s="1"/>
  <c r="U130" i="19"/>
  <c r="U175" i="19" s="1"/>
  <c r="U134" i="19"/>
  <c r="U179" i="19" s="1"/>
  <c r="U102" i="19"/>
  <c r="U147" i="19" s="1"/>
  <c r="U112" i="19"/>
  <c r="U157" i="19" s="1"/>
  <c r="U121" i="19"/>
  <c r="U166" i="19" s="1"/>
  <c r="U131" i="19"/>
  <c r="U176" i="19" s="1"/>
  <c r="U94" i="19"/>
  <c r="U139" i="19" s="1"/>
  <c r="U100" i="19"/>
  <c r="U145" i="19" s="1"/>
  <c r="U129" i="19"/>
  <c r="U174" i="19" s="1"/>
  <c r="U116" i="19"/>
  <c r="U161" i="19" s="1"/>
  <c r="U125" i="19"/>
  <c r="U170" i="19" s="1"/>
  <c r="U123" i="19"/>
  <c r="U168" i="19" s="1"/>
  <c r="U106" i="19"/>
  <c r="U151" i="19" s="1"/>
  <c r="U133" i="19"/>
  <c r="U178" i="19" s="1"/>
  <c r="U104" i="19"/>
  <c r="U149" i="19" s="1"/>
  <c r="U127" i="19"/>
  <c r="U172" i="19" s="1"/>
  <c r="Q97" i="17"/>
  <c r="Q142" i="17" s="1"/>
  <c r="Q96" i="17"/>
  <c r="Q141" i="17" s="1"/>
  <c r="Q95" i="17"/>
  <c r="Q140" i="17" s="1"/>
  <c r="Q99" i="17"/>
  <c r="Q144" i="17" s="1"/>
  <c r="Q93" i="17"/>
  <c r="Q138" i="17" s="1"/>
  <c r="Q103" i="17"/>
  <c r="Q148" i="17" s="1"/>
  <c r="Q107" i="17"/>
  <c r="Q152" i="17" s="1"/>
  <c r="Q111" i="17"/>
  <c r="Q156" i="17" s="1"/>
  <c r="Q115" i="17"/>
  <c r="Q160" i="17" s="1"/>
  <c r="Q119" i="17"/>
  <c r="Q164" i="17" s="1"/>
  <c r="Q123" i="17"/>
  <c r="Q168" i="17" s="1"/>
  <c r="Q127" i="17"/>
  <c r="Q172" i="17" s="1"/>
  <c r="Q131" i="17"/>
  <c r="Q176" i="17" s="1"/>
  <c r="Q100" i="17"/>
  <c r="Q145" i="17" s="1"/>
  <c r="Q101" i="17"/>
  <c r="Q146" i="17" s="1"/>
  <c r="Q105" i="17"/>
  <c r="Q150" i="17" s="1"/>
  <c r="Q109" i="17"/>
  <c r="Q154" i="17" s="1"/>
  <c r="Q113" i="17"/>
  <c r="Q158" i="17" s="1"/>
  <c r="Q117" i="17"/>
  <c r="Q162" i="17" s="1"/>
  <c r="Q121" i="17"/>
  <c r="Q166" i="17" s="1"/>
  <c r="Q125" i="17"/>
  <c r="Q170" i="17" s="1"/>
  <c r="Q129" i="17"/>
  <c r="Q174" i="17" s="1"/>
  <c r="Q133" i="17"/>
  <c r="Q178" i="17" s="1"/>
  <c r="Q102" i="17"/>
  <c r="Q147" i="17" s="1"/>
  <c r="Q124" i="17"/>
  <c r="Q169" i="17" s="1"/>
  <c r="Q134" i="17"/>
  <c r="Q179" i="17" s="1"/>
  <c r="Q112" i="17"/>
  <c r="Q157" i="17" s="1"/>
  <c r="Q122" i="17"/>
  <c r="Q167" i="17" s="1"/>
  <c r="Q98" i="17"/>
  <c r="Q143" i="17" s="1"/>
  <c r="Q110" i="17"/>
  <c r="Q155" i="17" s="1"/>
  <c r="Q132" i="17"/>
  <c r="Q177" i="17" s="1"/>
  <c r="Q106" i="17"/>
  <c r="Q151" i="17" s="1"/>
  <c r="Q128" i="17"/>
  <c r="Q173" i="17" s="1"/>
  <c r="Q94" i="17"/>
  <c r="Q139" i="17" s="1"/>
  <c r="Q116" i="17"/>
  <c r="Q161" i="17" s="1"/>
  <c r="Q126" i="17"/>
  <c r="Q171" i="17" s="1"/>
  <c r="Q104" i="17"/>
  <c r="Q149" i="17" s="1"/>
  <c r="Q108" i="17"/>
  <c r="Q153" i="17" s="1"/>
  <c r="Q114" i="17"/>
  <c r="Q159" i="17" s="1"/>
  <c r="Q118" i="17"/>
  <c r="Q163" i="17" s="1"/>
  <c r="Q120" i="17"/>
  <c r="Q165" i="17" s="1"/>
  <c r="Q130" i="17"/>
  <c r="Q175" i="17" s="1"/>
  <c r="O96" i="15"/>
  <c r="O141" i="15" s="1"/>
  <c r="O100" i="15"/>
  <c r="O145" i="15" s="1"/>
  <c r="O104" i="15"/>
  <c r="O149" i="15" s="1"/>
  <c r="O108" i="15"/>
  <c r="O153" i="15" s="1"/>
  <c r="O112" i="15"/>
  <c r="O157" i="15" s="1"/>
  <c r="O116" i="15"/>
  <c r="O161" i="15" s="1"/>
  <c r="O120" i="15"/>
  <c r="O165" i="15" s="1"/>
  <c r="O210" i="15" s="1"/>
  <c r="O29" i="3" s="1"/>
  <c r="O95" i="15"/>
  <c r="O140" i="15" s="1"/>
  <c r="O94" i="15"/>
  <c r="O139" i="15" s="1"/>
  <c r="O98" i="15"/>
  <c r="O143" i="15" s="1"/>
  <c r="O188" i="15" s="1"/>
  <c r="O7" i="3" s="1"/>
  <c r="O102" i="15"/>
  <c r="O147" i="15" s="1"/>
  <c r="O106" i="15"/>
  <c r="O151" i="15" s="1"/>
  <c r="O196" i="15" s="1"/>
  <c r="O15" i="3" s="1"/>
  <c r="O110" i="15"/>
  <c r="O155" i="15" s="1"/>
  <c r="O114" i="15"/>
  <c r="O159" i="15" s="1"/>
  <c r="O204" i="15" s="1"/>
  <c r="O23" i="3" s="1"/>
  <c r="O118" i="15"/>
  <c r="O163" i="15" s="1"/>
  <c r="O105" i="15"/>
  <c r="O150" i="15" s="1"/>
  <c r="O115" i="15"/>
  <c r="O160" i="15" s="1"/>
  <c r="O101" i="15"/>
  <c r="O146" i="15" s="1"/>
  <c r="O111" i="15"/>
  <c r="O156" i="15" s="1"/>
  <c r="O201" i="15" s="1"/>
  <c r="O20" i="3" s="1"/>
  <c r="O122" i="15"/>
  <c r="O167" i="15" s="1"/>
  <c r="O212" i="15" s="1"/>
  <c r="O31" i="3" s="1"/>
  <c r="O130" i="15"/>
  <c r="O175" i="15" s="1"/>
  <c r="O220" i="15" s="1"/>
  <c r="O39" i="3" s="1"/>
  <c r="O97" i="15"/>
  <c r="O142" i="15" s="1"/>
  <c r="O103" i="15"/>
  <c r="O148" i="15" s="1"/>
  <c r="O193" i="15" s="1"/>
  <c r="O12" i="3" s="1"/>
  <c r="O123" i="15"/>
  <c r="O168" i="15" s="1"/>
  <c r="O127" i="15"/>
  <c r="O172" i="15" s="1"/>
  <c r="O131" i="15"/>
  <c r="O176" i="15" s="1"/>
  <c r="O113" i="15"/>
  <c r="O158" i="15" s="1"/>
  <c r="O93" i="15"/>
  <c r="O138" i="15" s="1"/>
  <c r="O183" i="15" s="1"/>
  <c r="O2" i="3" s="1"/>
  <c r="O126" i="15"/>
  <c r="O171" i="15" s="1"/>
  <c r="O109" i="15"/>
  <c r="O154" i="15" s="1"/>
  <c r="O119" i="15"/>
  <c r="O164" i="15" s="1"/>
  <c r="O209" i="15" s="1"/>
  <c r="O28" i="3" s="1"/>
  <c r="O121" i="15"/>
  <c r="O166" i="15" s="1"/>
  <c r="O125" i="15"/>
  <c r="O170" i="15" s="1"/>
  <c r="O129" i="15"/>
  <c r="O174" i="15" s="1"/>
  <c r="O133" i="15"/>
  <c r="O178" i="15" s="1"/>
  <c r="O117" i="15"/>
  <c r="O162" i="15" s="1"/>
  <c r="O124" i="15"/>
  <c r="O169" i="15" s="1"/>
  <c r="O128" i="15"/>
  <c r="O173" i="15" s="1"/>
  <c r="O134" i="15"/>
  <c r="O179" i="15" s="1"/>
  <c r="O99" i="15"/>
  <c r="O144" i="15" s="1"/>
  <c r="O107" i="15"/>
  <c r="O152" i="15" s="1"/>
  <c r="O132" i="15"/>
  <c r="O177" i="15" s="1"/>
  <c r="G96" i="15"/>
  <c r="G141" i="15" s="1"/>
  <c r="G100" i="15"/>
  <c r="G145" i="15" s="1"/>
  <c r="G104" i="15"/>
  <c r="G149" i="15" s="1"/>
  <c r="G108" i="15"/>
  <c r="G153" i="15" s="1"/>
  <c r="G112" i="15"/>
  <c r="G157" i="15" s="1"/>
  <c r="G116" i="15"/>
  <c r="G161" i="15" s="1"/>
  <c r="G120" i="15"/>
  <c r="G165" i="15" s="1"/>
  <c r="G210" i="15" s="1"/>
  <c r="G29" i="3" s="1"/>
  <c r="G95" i="15"/>
  <c r="G140" i="15" s="1"/>
  <c r="G94" i="15"/>
  <c r="G139" i="15" s="1"/>
  <c r="G98" i="15"/>
  <c r="G143" i="15" s="1"/>
  <c r="G188" i="15" s="1"/>
  <c r="G7" i="3" s="1"/>
  <c r="G102" i="15"/>
  <c r="G147" i="15" s="1"/>
  <c r="G106" i="15"/>
  <c r="G151" i="15" s="1"/>
  <c r="G196" i="15" s="1"/>
  <c r="G15" i="3" s="1"/>
  <c r="G110" i="15"/>
  <c r="G155" i="15" s="1"/>
  <c r="G114" i="15"/>
  <c r="G159" i="15" s="1"/>
  <c r="G204" i="15" s="1"/>
  <c r="G23" i="3" s="1"/>
  <c r="G118" i="15"/>
  <c r="G163" i="15" s="1"/>
  <c r="G101" i="15"/>
  <c r="G146" i="15" s="1"/>
  <c r="G111" i="15"/>
  <c r="G156" i="15" s="1"/>
  <c r="G201" i="15" s="1"/>
  <c r="G20" i="3" s="1"/>
  <c r="G107" i="15"/>
  <c r="G152" i="15" s="1"/>
  <c r="G134" i="15"/>
  <c r="G179" i="15" s="1"/>
  <c r="G117" i="15"/>
  <c r="G162" i="15" s="1"/>
  <c r="G99" i="15"/>
  <c r="G144" i="15" s="1"/>
  <c r="G123" i="15"/>
  <c r="G168" i="15" s="1"/>
  <c r="G127" i="15"/>
  <c r="G172" i="15" s="1"/>
  <c r="G131" i="15"/>
  <c r="G176" i="15" s="1"/>
  <c r="G109" i="15"/>
  <c r="G154" i="15" s="1"/>
  <c r="G119" i="15"/>
  <c r="G164" i="15" s="1"/>
  <c r="G209" i="15" s="1"/>
  <c r="G28" i="3" s="1"/>
  <c r="G122" i="15"/>
  <c r="G167" i="15" s="1"/>
  <c r="G212" i="15" s="1"/>
  <c r="G31" i="3" s="1"/>
  <c r="G126" i="15"/>
  <c r="G171" i="15" s="1"/>
  <c r="G130" i="15"/>
  <c r="G175" i="15" s="1"/>
  <c r="G220" i="15" s="1"/>
  <c r="G39" i="3" s="1"/>
  <c r="G105" i="15"/>
  <c r="G150" i="15" s="1"/>
  <c r="G115" i="15"/>
  <c r="G160" i="15" s="1"/>
  <c r="G121" i="15"/>
  <c r="G166" i="15" s="1"/>
  <c r="G125" i="15"/>
  <c r="G170" i="15" s="1"/>
  <c r="G129" i="15"/>
  <c r="G174" i="15" s="1"/>
  <c r="G133" i="15"/>
  <c r="G178" i="15" s="1"/>
  <c r="G113" i="15"/>
  <c r="G158" i="15" s="1"/>
  <c r="G132" i="15"/>
  <c r="G177" i="15" s="1"/>
  <c r="G93" i="15"/>
  <c r="G138" i="15" s="1"/>
  <c r="G183" i="15" s="1"/>
  <c r="G2" i="3" s="1"/>
  <c r="G103" i="15"/>
  <c r="G148" i="15" s="1"/>
  <c r="G193" i="15" s="1"/>
  <c r="G12" i="3" s="1"/>
  <c r="G97" i="15"/>
  <c r="G142" i="15" s="1"/>
  <c r="G124" i="15"/>
  <c r="G169" i="15" s="1"/>
  <c r="G128" i="15"/>
  <c r="G173" i="15" s="1"/>
  <c r="I95" i="19"/>
  <c r="I140" i="19" s="1"/>
  <c r="I99" i="19"/>
  <c r="I144" i="19" s="1"/>
  <c r="I103" i="19"/>
  <c r="I148" i="19" s="1"/>
  <c r="I107" i="19"/>
  <c r="I152" i="19" s="1"/>
  <c r="I111" i="19"/>
  <c r="I156" i="19" s="1"/>
  <c r="I115" i="19"/>
  <c r="I160" i="19" s="1"/>
  <c r="I119" i="19"/>
  <c r="I164" i="19" s="1"/>
  <c r="I97" i="19"/>
  <c r="I142" i="19" s="1"/>
  <c r="I101" i="19"/>
  <c r="I146" i="19" s="1"/>
  <c r="I105" i="19"/>
  <c r="I150" i="19" s="1"/>
  <c r="I109" i="19"/>
  <c r="I154" i="19" s="1"/>
  <c r="I113" i="19"/>
  <c r="I158" i="19" s="1"/>
  <c r="I117" i="19"/>
  <c r="I162" i="19" s="1"/>
  <c r="I104" i="19"/>
  <c r="I149" i="19" s="1"/>
  <c r="I114" i="19"/>
  <c r="I159" i="19" s="1"/>
  <c r="I102" i="19"/>
  <c r="I147" i="19" s="1"/>
  <c r="I122" i="19"/>
  <c r="I167" i="19" s="1"/>
  <c r="I126" i="19"/>
  <c r="I171" i="19" s="1"/>
  <c r="I130" i="19"/>
  <c r="I175" i="19" s="1"/>
  <c r="I134" i="19"/>
  <c r="I179" i="19" s="1"/>
  <c r="I112" i="19"/>
  <c r="I157" i="19" s="1"/>
  <c r="I108" i="19"/>
  <c r="I153" i="19" s="1"/>
  <c r="I118" i="19"/>
  <c r="I163" i="19" s="1"/>
  <c r="I120" i="19"/>
  <c r="I165" i="19" s="1"/>
  <c r="I124" i="19"/>
  <c r="I169" i="19" s="1"/>
  <c r="I128" i="19"/>
  <c r="I173" i="19" s="1"/>
  <c r="I132" i="19"/>
  <c r="I177" i="19" s="1"/>
  <c r="I96" i="19"/>
  <c r="I141" i="19" s="1"/>
  <c r="I106" i="19"/>
  <c r="I151" i="19" s="1"/>
  <c r="I93" i="19"/>
  <c r="I138" i="19" s="1"/>
  <c r="I98" i="19"/>
  <c r="I143" i="19" s="1"/>
  <c r="I100" i="19"/>
  <c r="I145" i="19" s="1"/>
  <c r="I125" i="19"/>
  <c r="I170" i="19" s="1"/>
  <c r="I110" i="19"/>
  <c r="I155" i="19" s="1"/>
  <c r="I123" i="19"/>
  <c r="I168" i="19" s="1"/>
  <c r="I133" i="19"/>
  <c r="I178" i="19" s="1"/>
  <c r="I129" i="19"/>
  <c r="I174" i="19" s="1"/>
  <c r="I116" i="19"/>
  <c r="I161" i="19" s="1"/>
  <c r="I121" i="19"/>
  <c r="I166" i="19" s="1"/>
  <c r="I94" i="19"/>
  <c r="I139" i="19" s="1"/>
  <c r="I127" i="19"/>
  <c r="I172" i="19" s="1"/>
  <c r="I131" i="19"/>
  <c r="I176" i="19" s="1"/>
  <c r="AA97" i="18"/>
  <c r="AA142" i="18" s="1"/>
  <c r="AA101" i="18"/>
  <c r="AA146" i="18" s="1"/>
  <c r="AA95" i="18"/>
  <c r="AA140" i="18" s="1"/>
  <c r="AA99" i="18"/>
  <c r="AA144" i="18" s="1"/>
  <c r="AA103" i="18"/>
  <c r="AA148" i="18" s="1"/>
  <c r="AA106" i="18"/>
  <c r="AA151" i="18" s="1"/>
  <c r="AA110" i="18"/>
  <c r="AA155" i="18" s="1"/>
  <c r="AA114" i="18"/>
  <c r="AA159" i="18" s="1"/>
  <c r="AA118" i="18"/>
  <c r="AA163" i="18" s="1"/>
  <c r="AA122" i="18"/>
  <c r="AA167" i="18" s="1"/>
  <c r="AA126" i="18"/>
  <c r="AA171" i="18" s="1"/>
  <c r="AA130" i="18"/>
  <c r="AA175" i="18" s="1"/>
  <c r="AA94" i="18"/>
  <c r="AA139" i="18" s="1"/>
  <c r="AA104" i="18"/>
  <c r="AA149" i="18" s="1"/>
  <c r="AA109" i="18"/>
  <c r="AA154" i="18" s="1"/>
  <c r="AA113" i="18"/>
  <c r="AA158" i="18" s="1"/>
  <c r="AA117" i="18"/>
  <c r="AA162" i="18" s="1"/>
  <c r="AA121" i="18"/>
  <c r="AA166" i="18" s="1"/>
  <c r="AA125" i="18"/>
  <c r="AA170" i="18" s="1"/>
  <c r="AA129" i="18"/>
  <c r="AA174" i="18" s="1"/>
  <c r="AA133" i="18"/>
  <c r="AA178" i="18" s="1"/>
  <c r="AA98" i="18"/>
  <c r="AA143" i="18" s="1"/>
  <c r="AA107" i="18"/>
  <c r="AA152" i="18" s="1"/>
  <c r="AA111" i="18"/>
  <c r="AA156" i="18" s="1"/>
  <c r="AA115" i="18"/>
  <c r="AA160" i="18" s="1"/>
  <c r="AA119" i="18"/>
  <c r="AA164" i="18" s="1"/>
  <c r="AA123" i="18"/>
  <c r="AA168" i="18" s="1"/>
  <c r="AA127" i="18"/>
  <c r="AA172" i="18" s="1"/>
  <c r="AA131" i="18"/>
  <c r="AA176" i="18" s="1"/>
  <c r="AA124" i="18"/>
  <c r="AA169" i="18" s="1"/>
  <c r="AA93" i="18"/>
  <c r="AA112" i="18"/>
  <c r="AA157" i="18" s="1"/>
  <c r="AA96" i="18"/>
  <c r="AA141" i="18" s="1"/>
  <c r="AA105" i="18"/>
  <c r="AA150" i="18" s="1"/>
  <c r="AA132" i="18"/>
  <c r="AA177" i="18" s="1"/>
  <c r="AA108" i="18"/>
  <c r="AA153" i="18" s="1"/>
  <c r="AA134" i="18"/>
  <c r="AA179" i="18" s="1"/>
  <c r="AA128" i="18"/>
  <c r="AA173" i="18" s="1"/>
  <c r="AA116" i="18"/>
  <c r="AA161" i="18" s="1"/>
  <c r="AA102" i="18"/>
  <c r="AA147" i="18" s="1"/>
  <c r="AA120" i="18"/>
  <c r="AA165" i="18" s="1"/>
  <c r="AA100" i="18"/>
  <c r="AA145" i="18" s="1"/>
  <c r="AC97" i="19"/>
  <c r="AC142" i="19" s="1"/>
  <c r="AC101" i="19"/>
  <c r="AC146" i="19" s="1"/>
  <c r="AC105" i="19"/>
  <c r="AC150" i="19" s="1"/>
  <c r="AC109" i="19"/>
  <c r="AC154" i="19" s="1"/>
  <c r="AC113" i="19"/>
  <c r="AC158" i="19" s="1"/>
  <c r="AC117" i="19"/>
  <c r="AC162" i="19" s="1"/>
  <c r="AC95" i="19"/>
  <c r="AC140" i="19" s="1"/>
  <c r="AC99" i="19"/>
  <c r="AC144" i="19" s="1"/>
  <c r="AC103" i="19"/>
  <c r="AC148" i="19" s="1"/>
  <c r="AC107" i="19"/>
  <c r="AC152" i="19" s="1"/>
  <c r="AC111" i="19"/>
  <c r="AC156" i="19" s="1"/>
  <c r="AC115" i="19"/>
  <c r="AC160" i="19" s="1"/>
  <c r="AC114" i="19"/>
  <c r="AC159" i="19" s="1"/>
  <c r="AC102" i="19"/>
  <c r="AC147" i="19" s="1"/>
  <c r="AC112" i="19"/>
  <c r="AC157" i="19" s="1"/>
  <c r="AC120" i="19"/>
  <c r="AC165" i="19" s="1"/>
  <c r="AC124" i="19"/>
  <c r="AC169" i="19" s="1"/>
  <c r="AC128" i="19"/>
  <c r="AC173" i="19" s="1"/>
  <c r="AC132" i="19"/>
  <c r="AC177" i="19" s="1"/>
  <c r="AC100" i="19"/>
  <c r="AC145" i="19" s="1"/>
  <c r="AC93" i="19"/>
  <c r="AC138" i="19" s="1"/>
  <c r="AC96" i="19"/>
  <c r="AC141" i="19" s="1"/>
  <c r="AC118" i="19"/>
  <c r="AC163" i="19" s="1"/>
  <c r="AC122" i="19"/>
  <c r="AC167" i="19" s="1"/>
  <c r="AC126" i="19"/>
  <c r="AC171" i="19" s="1"/>
  <c r="AC130" i="19"/>
  <c r="AC175" i="19" s="1"/>
  <c r="AC134" i="19"/>
  <c r="AC179" i="19" s="1"/>
  <c r="AC106" i="19"/>
  <c r="AC151" i="19" s="1"/>
  <c r="AC116" i="19"/>
  <c r="AC161" i="19" s="1"/>
  <c r="AC125" i="19"/>
  <c r="AC170" i="19" s="1"/>
  <c r="AC123" i="19"/>
  <c r="AC168" i="19" s="1"/>
  <c r="AC94" i="19"/>
  <c r="AC139" i="19" s="1"/>
  <c r="AC133" i="19"/>
  <c r="AC178" i="19" s="1"/>
  <c r="AC108" i="19"/>
  <c r="AC153" i="19" s="1"/>
  <c r="AC110" i="19"/>
  <c r="AC155" i="19" s="1"/>
  <c r="AC119" i="19"/>
  <c r="AC164" i="19" s="1"/>
  <c r="AC129" i="19"/>
  <c r="AC174" i="19" s="1"/>
  <c r="AC127" i="19"/>
  <c r="AC172" i="19" s="1"/>
  <c r="AC131" i="19"/>
  <c r="AC176" i="19" s="1"/>
  <c r="AC104" i="19"/>
  <c r="AC149" i="19" s="1"/>
  <c r="AC121" i="19"/>
  <c r="AC166" i="19" s="1"/>
  <c r="AC98" i="19"/>
  <c r="AC143" i="19" s="1"/>
  <c r="F94" i="19"/>
  <c r="F139" i="19" s="1"/>
  <c r="F98" i="19"/>
  <c r="F143" i="19" s="1"/>
  <c r="F102" i="19"/>
  <c r="F147" i="19" s="1"/>
  <c r="F106" i="19"/>
  <c r="F151" i="19" s="1"/>
  <c r="F110" i="19"/>
  <c r="F155" i="19" s="1"/>
  <c r="F114" i="19"/>
  <c r="F159" i="19" s="1"/>
  <c r="F118" i="19"/>
  <c r="F163" i="19" s="1"/>
  <c r="F97" i="19"/>
  <c r="F142" i="19" s="1"/>
  <c r="F101" i="19"/>
  <c r="F146" i="19" s="1"/>
  <c r="F105" i="19"/>
  <c r="F150" i="19" s="1"/>
  <c r="F109" i="19"/>
  <c r="F154" i="19" s="1"/>
  <c r="F113" i="19"/>
  <c r="F158" i="19" s="1"/>
  <c r="F117" i="19"/>
  <c r="F162" i="19" s="1"/>
  <c r="F95" i="19"/>
  <c r="F140" i="19" s="1"/>
  <c r="F99" i="19"/>
  <c r="F144" i="19" s="1"/>
  <c r="F103" i="19"/>
  <c r="F148" i="19" s="1"/>
  <c r="F107" i="19"/>
  <c r="F152" i="19" s="1"/>
  <c r="F111" i="19"/>
  <c r="F156" i="19" s="1"/>
  <c r="F115" i="19"/>
  <c r="F160" i="19" s="1"/>
  <c r="F119" i="19"/>
  <c r="F164" i="19" s="1"/>
  <c r="F121" i="19"/>
  <c r="F166" i="19" s="1"/>
  <c r="F125" i="19"/>
  <c r="F170" i="19" s="1"/>
  <c r="F129" i="19"/>
  <c r="F174" i="19" s="1"/>
  <c r="F133" i="19"/>
  <c r="F178" i="19" s="1"/>
  <c r="F112" i="19"/>
  <c r="F157" i="19" s="1"/>
  <c r="F100" i="19"/>
  <c r="F145" i="19" s="1"/>
  <c r="F120" i="19"/>
  <c r="F165" i="19" s="1"/>
  <c r="F124" i="19"/>
  <c r="F169" i="19" s="1"/>
  <c r="F128" i="19"/>
  <c r="F173" i="19" s="1"/>
  <c r="F132" i="19"/>
  <c r="F177" i="19" s="1"/>
  <c r="F96" i="19"/>
  <c r="F141" i="19" s="1"/>
  <c r="F116" i="19"/>
  <c r="F161" i="19" s="1"/>
  <c r="F122" i="19"/>
  <c r="F167" i="19" s="1"/>
  <c r="F126" i="19"/>
  <c r="F171" i="19" s="1"/>
  <c r="F130" i="19"/>
  <c r="F175" i="19" s="1"/>
  <c r="F134" i="19"/>
  <c r="F179" i="19" s="1"/>
  <c r="F104" i="19"/>
  <c r="F149" i="19" s="1"/>
  <c r="F123" i="19"/>
  <c r="F168" i="19" s="1"/>
  <c r="F108" i="19"/>
  <c r="F153" i="19" s="1"/>
  <c r="F127" i="19"/>
  <c r="F172" i="19" s="1"/>
  <c r="F131" i="19"/>
  <c r="F176" i="19" s="1"/>
  <c r="F93" i="19"/>
  <c r="F138" i="19" s="1"/>
  <c r="L95" i="15"/>
  <c r="L140" i="15" s="1"/>
  <c r="L99" i="15"/>
  <c r="L144" i="15" s="1"/>
  <c r="L103" i="15"/>
  <c r="L148" i="15" s="1"/>
  <c r="L193" i="15" s="1"/>
  <c r="L12" i="3" s="1"/>
  <c r="L107" i="15"/>
  <c r="L152" i="15" s="1"/>
  <c r="L111" i="15"/>
  <c r="L156" i="15" s="1"/>
  <c r="L201" i="15" s="1"/>
  <c r="L20" i="3" s="1"/>
  <c r="L115" i="15"/>
  <c r="L160" i="15" s="1"/>
  <c r="L119" i="15"/>
  <c r="L164" i="15" s="1"/>
  <c r="L209" i="15" s="1"/>
  <c r="L28" i="3" s="1"/>
  <c r="L94" i="15"/>
  <c r="L139" i="15" s="1"/>
  <c r="L98" i="15"/>
  <c r="L143" i="15" s="1"/>
  <c r="L188" i="15" s="1"/>
  <c r="L7" i="3" s="1"/>
  <c r="L102" i="15"/>
  <c r="L147" i="15" s="1"/>
  <c r="L106" i="15"/>
  <c r="L151" i="15" s="1"/>
  <c r="L196" i="15" s="1"/>
  <c r="L15" i="3" s="1"/>
  <c r="L110" i="15"/>
  <c r="L155" i="15" s="1"/>
  <c r="L114" i="15"/>
  <c r="L159" i="15" s="1"/>
  <c r="L204" i="15" s="1"/>
  <c r="L23" i="3" s="1"/>
  <c r="L118" i="15"/>
  <c r="L163" i="15" s="1"/>
  <c r="L96" i="15"/>
  <c r="L141" i="15" s="1"/>
  <c r="L100" i="15"/>
  <c r="L145" i="15" s="1"/>
  <c r="L104" i="15"/>
  <c r="L149" i="15" s="1"/>
  <c r="L108" i="15"/>
  <c r="L153" i="15" s="1"/>
  <c r="L112" i="15"/>
  <c r="L157" i="15" s="1"/>
  <c r="L116" i="15"/>
  <c r="L161" i="15" s="1"/>
  <c r="L120" i="15"/>
  <c r="L165" i="15" s="1"/>
  <c r="L210" i="15" s="1"/>
  <c r="L29" i="3" s="1"/>
  <c r="L97" i="15"/>
  <c r="L142" i="15" s="1"/>
  <c r="L122" i="15"/>
  <c r="L167" i="15" s="1"/>
  <c r="L212" i="15" s="1"/>
  <c r="L31" i="3" s="1"/>
  <c r="L126" i="15"/>
  <c r="L171" i="15" s="1"/>
  <c r="L130" i="15"/>
  <c r="L175" i="15" s="1"/>
  <c r="L220" i="15" s="1"/>
  <c r="L39" i="3" s="1"/>
  <c r="L134" i="15"/>
  <c r="L179" i="15" s="1"/>
  <c r="L109" i="15"/>
  <c r="L154" i="15" s="1"/>
  <c r="L113" i="15"/>
  <c r="L158" i="15" s="1"/>
  <c r="L101" i="15"/>
  <c r="L146" i="15" s="1"/>
  <c r="L121" i="15"/>
  <c r="L166" i="15" s="1"/>
  <c r="L125" i="15"/>
  <c r="L170" i="15" s="1"/>
  <c r="L129" i="15"/>
  <c r="L174" i="15" s="1"/>
  <c r="L133" i="15"/>
  <c r="L178" i="15" s="1"/>
  <c r="L132" i="15"/>
  <c r="L177" i="15" s="1"/>
  <c r="L105" i="15"/>
  <c r="L150" i="15" s="1"/>
  <c r="L124" i="15"/>
  <c r="L169" i="15" s="1"/>
  <c r="L117" i="15"/>
  <c r="L162" i="15" s="1"/>
  <c r="L123" i="15"/>
  <c r="L168" i="15" s="1"/>
  <c r="L127" i="15"/>
  <c r="L172" i="15" s="1"/>
  <c r="L131" i="15"/>
  <c r="L176" i="15" s="1"/>
  <c r="L93" i="15"/>
  <c r="L138" i="15" s="1"/>
  <c r="L183" i="15" s="1"/>
  <c r="L2" i="3" s="1"/>
  <c r="L128" i="15"/>
  <c r="L173" i="15" s="1"/>
  <c r="AD96" i="15"/>
  <c r="AD141" i="15" s="1"/>
  <c r="AD100" i="15"/>
  <c r="AD145" i="15" s="1"/>
  <c r="AD104" i="15"/>
  <c r="AD149" i="15" s="1"/>
  <c r="AD108" i="15"/>
  <c r="AD153" i="15" s="1"/>
  <c r="AD112" i="15"/>
  <c r="AD157" i="15" s="1"/>
  <c r="AD116" i="15"/>
  <c r="AD161" i="15" s="1"/>
  <c r="AD95" i="15"/>
  <c r="AD140" i="15" s="1"/>
  <c r="AD99" i="15"/>
  <c r="AD144" i="15" s="1"/>
  <c r="AD103" i="15"/>
  <c r="AD148" i="15" s="1"/>
  <c r="AD193" i="15" s="1"/>
  <c r="AD12" i="3" s="1"/>
  <c r="AD107" i="15"/>
  <c r="AD152" i="15" s="1"/>
  <c r="AD111" i="15"/>
  <c r="AD156" i="15" s="1"/>
  <c r="AD201" i="15" s="1"/>
  <c r="AD20" i="3" s="1"/>
  <c r="AD115" i="15"/>
  <c r="AD160" i="15" s="1"/>
  <c r="AD119" i="15"/>
  <c r="AD164" i="15" s="1"/>
  <c r="AD209" i="15" s="1"/>
  <c r="AD28" i="3" s="1"/>
  <c r="AD97" i="15"/>
  <c r="AD142" i="15" s="1"/>
  <c r="AD101" i="15"/>
  <c r="AD146" i="15" s="1"/>
  <c r="AD105" i="15"/>
  <c r="AD150" i="15" s="1"/>
  <c r="AD109" i="15"/>
  <c r="AD154" i="15" s="1"/>
  <c r="AD113" i="15"/>
  <c r="AD158" i="15" s="1"/>
  <c r="AD117" i="15"/>
  <c r="AD162" i="15" s="1"/>
  <c r="AD118" i="15"/>
  <c r="AD163" i="15" s="1"/>
  <c r="AD123" i="15"/>
  <c r="AD168" i="15" s="1"/>
  <c r="AD127" i="15"/>
  <c r="AD172" i="15" s="1"/>
  <c r="AD131" i="15"/>
  <c r="AD176" i="15" s="1"/>
  <c r="AD102" i="15"/>
  <c r="AD147" i="15" s="1"/>
  <c r="AD121" i="15"/>
  <c r="AD166" i="15" s="1"/>
  <c r="AD129" i="15"/>
  <c r="AD174" i="15" s="1"/>
  <c r="AD106" i="15"/>
  <c r="AD151" i="15" s="1"/>
  <c r="AD196" i="15" s="1"/>
  <c r="AD15" i="3" s="1"/>
  <c r="AD93" i="15"/>
  <c r="AD138" i="15" s="1"/>
  <c r="AD183" i="15" s="1"/>
  <c r="AD2" i="3" s="1"/>
  <c r="AD122" i="15"/>
  <c r="AD167" i="15" s="1"/>
  <c r="AD212" i="15" s="1"/>
  <c r="AD31" i="3" s="1"/>
  <c r="AD126" i="15"/>
  <c r="AD171" i="15" s="1"/>
  <c r="AD130" i="15"/>
  <c r="AD175" i="15" s="1"/>
  <c r="AD220" i="15" s="1"/>
  <c r="AD39" i="3" s="1"/>
  <c r="AD134" i="15"/>
  <c r="AD179" i="15" s="1"/>
  <c r="AD114" i="15"/>
  <c r="AD159" i="15" s="1"/>
  <c r="AD204" i="15" s="1"/>
  <c r="AD23" i="3" s="1"/>
  <c r="AD133" i="15"/>
  <c r="AD178" i="15" s="1"/>
  <c r="AD94" i="15"/>
  <c r="AD139" i="15" s="1"/>
  <c r="AD110" i="15"/>
  <c r="AD155" i="15" s="1"/>
  <c r="AD120" i="15"/>
  <c r="AD165" i="15" s="1"/>
  <c r="AD210" i="15" s="1"/>
  <c r="AD29" i="3" s="1"/>
  <c r="AD124" i="15"/>
  <c r="AD169" i="15" s="1"/>
  <c r="AD128" i="15"/>
  <c r="AD173" i="15" s="1"/>
  <c r="AD132" i="15"/>
  <c r="AD177" i="15" s="1"/>
  <c r="AD98" i="15"/>
  <c r="AD143" i="15" s="1"/>
  <c r="AD188" i="15" s="1"/>
  <c r="AD7" i="3" s="1"/>
  <c r="AD125" i="15"/>
  <c r="AD170" i="15" s="1"/>
  <c r="U95" i="15"/>
  <c r="U140" i="15" s="1"/>
  <c r="U99" i="15"/>
  <c r="U144" i="15" s="1"/>
  <c r="U103" i="15"/>
  <c r="U148" i="15" s="1"/>
  <c r="U193" i="15" s="1"/>
  <c r="U12" i="3" s="1"/>
  <c r="U107" i="15"/>
  <c r="U152" i="15" s="1"/>
  <c r="U111" i="15"/>
  <c r="U156" i="15" s="1"/>
  <c r="U201" i="15" s="1"/>
  <c r="U20" i="3" s="1"/>
  <c r="U115" i="15"/>
  <c r="U160" i="15" s="1"/>
  <c r="U119" i="15"/>
  <c r="U164" i="15" s="1"/>
  <c r="U209" i="15" s="1"/>
  <c r="U28" i="3" s="1"/>
  <c r="U94" i="15"/>
  <c r="U139" i="15" s="1"/>
  <c r="U97" i="15"/>
  <c r="U142" i="15" s="1"/>
  <c r="U101" i="15"/>
  <c r="U146" i="15" s="1"/>
  <c r="U105" i="15"/>
  <c r="U150" i="15" s="1"/>
  <c r="U109" i="15"/>
  <c r="U154" i="15" s="1"/>
  <c r="U113" i="15"/>
  <c r="U158" i="15" s="1"/>
  <c r="U117" i="15"/>
  <c r="U162" i="15" s="1"/>
  <c r="U102" i="15"/>
  <c r="U147" i="15" s="1"/>
  <c r="U93" i="15"/>
  <c r="U138" i="15" s="1"/>
  <c r="U183" i="15" s="1"/>
  <c r="U2" i="3" s="1"/>
  <c r="U96" i="15"/>
  <c r="U141" i="15" s="1"/>
  <c r="U98" i="15"/>
  <c r="U143" i="15" s="1"/>
  <c r="U188" i="15" s="1"/>
  <c r="U7" i="3" s="1"/>
  <c r="U129" i="15"/>
  <c r="U174" i="15" s="1"/>
  <c r="U133" i="15"/>
  <c r="U178" i="15" s="1"/>
  <c r="U112" i="15"/>
  <c r="U157" i="15" s="1"/>
  <c r="U122" i="15"/>
  <c r="U167" i="15" s="1"/>
  <c r="U212" i="15" s="1"/>
  <c r="U31" i="3" s="1"/>
  <c r="U126" i="15"/>
  <c r="U171" i="15" s="1"/>
  <c r="U130" i="15"/>
  <c r="U175" i="15" s="1"/>
  <c r="U220" i="15" s="1"/>
  <c r="U39" i="3" s="1"/>
  <c r="U134" i="15"/>
  <c r="U179" i="15" s="1"/>
  <c r="U100" i="15"/>
  <c r="U145" i="15" s="1"/>
  <c r="U110" i="15"/>
  <c r="U155" i="15" s="1"/>
  <c r="U121" i="15"/>
  <c r="U166" i="15" s="1"/>
  <c r="U125" i="15"/>
  <c r="U170" i="15" s="1"/>
  <c r="U106" i="15"/>
  <c r="U151" i="15" s="1"/>
  <c r="U196" i="15" s="1"/>
  <c r="U15" i="3" s="1"/>
  <c r="U120" i="15"/>
  <c r="U165" i="15" s="1"/>
  <c r="U210" i="15" s="1"/>
  <c r="U29" i="3" s="1"/>
  <c r="U124" i="15"/>
  <c r="U169" i="15" s="1"/>
  <c r="U128" i="15"/>
  <c r="U173" i="15" s="1"/>
  <c r="U132" i="15"/>
  <c r="U177" i="15" s="1"/>
  <c r="U114" i="15"/>
  <c r="U159" i="15" s="1"/>
  <c r="U204" i="15" s="1"/>
  <c r="U23" i="3" s="1"/>
  <c r="U131" i="15"/>
  <c r="U176" i="15" s="1"/>
  <c r="U118" i="15"/>
  <c r="U163" i="15" s="1"/>
  <c r="U116" i="15"/>
  <c r="U161" i="15" s="1"/>
  <c r="U104" i="15"/>
  <c r="U149" i="15" s="1"/>
  <c r="U123" i="15"/>
  <c r="U168" i="15" s="1"/>
  <c r="U127" i="15"/>
  <c r="U172" i="15" s="1"/>
  <c r="U108" i="15"/>
  <c r="U153" i="15" s="1"/>
  <c r="V96" i="17"/>
  <c r="V141" i="17" s="1"/>
  <c r="V95" i="17"/>
  <c r="V140" i="17" s="1"/>
  <c r="V99" i="17"/>
  <c r="V144" i="17" s="1"/>
  <c r="V97" i="17"/>
  <c r="V142" i="17" s="1"/>
  <c r="V102" i="17"/>
  <c r="V147" i="17" s="1"/>
  <c r="V106" i="17"/>
  <c r="V151" i="17" s="1"/>
  <c r="V110" i="17"/>
  <c r="V155" i="17" s="1"/>
  <c r="V114" i="17"/>
  <c r="V159" i="17" s="1"/>
  <c r="V118" i="17"/>
  <c r="V163" i="17" s="1"/>
  <c r="V122" i="17"/>
  <c r="V167" i="17" s="1"/>
  <c r="V126" i="17"/>
  <c r="V171" i="17" s="1"/>
  <c r="V130" i="17"/>
  <c r="V175" i="17" s="1"/>
  <c r="V134" i="17"/>
  <c r="V179" i="17" s="1"/>
  <c r="V101" i="17"/>
  <c r="V146" i="17" s="1"/>
  <c r="V105" i="17"/>
  <c r="V150" i="17" s="1"/>
  <c r="V109" i="17"/>
  <c r="V154" i="17" s="1"/>
  <c r="V113" i="17"/>
  <c r="V158" i="17" s="1"/>
  <c r="V117" i="17"/>
  <c r="V162" i="17" s="1"/>
  <c r="V121" i="17"/>
  <c r="V166" i="17" s="1"/>
  <c r="V125" i="17"/>
  <c r="V170" i="17" s="1"/>
  <c r="V129" i="17"/>
  <c r="V174" i="17" s="1"/>
  <c r="V133" i="17"/>
  <c r="V178" i="17" s="1"/>
  <c r="V98" i="17"/>
  <c r="V143" i="17" s="1"/>
  <c r="V100" i="17"/>
  <c r="V145" i="17" s="1"/>
  <c r="V93" i="17"/>
  <c r="V138" i="17" s="1"/>
  <c r="V103" i="17"/>
  <c r="V148" i="17" s="1"/>
  <c r="V107" i="17"/>
  <c r="V152" i="17" s="1"/>
  <c r="V111" i="17"/>
  <c r="V156" i="17" s="1"/>
  <c r="V115" i="17"/>
  <c r="V160" i="17" s="1"/>
  <c r="V119" i="17"/>
  <c r="V164" i="17" s="1"/>
  <c r="V123" i="17"/>
  <c r="V168" i="17" s="1"/>
  <c r="V127" i="17"/>
  <c r="V172" i="17" s="1"/>
  <c r="V131" i="17"/>
  <c r="V176" i="17" s="1"/>
  <c r="V116" i="17"/>
  <c r="V161" i="17" s="1"/>
  <c r="V104" i="17"/>
  <c r="V149" i="17" s="1"/>
  <c r="V124" i="17"/>
  <c r="V169" i="17" s="1"/>
  <c r="V120" i="17"/>
  <c r="V165" i="17" s="1"/>
  <c r="V108" i="17"/>
  <c r="V153" i="17" s="1"/>
  <c r="V94" i="17"/>
  <c r="V139" i="17" s="1"/>
  <c r="V112" i="17"/>
  <c r="V157" i="17" s="1"/>
  <c r="V128" i="17"/>
  <c r="V173" i="17" s="1"/>
  <c r="V132" i="17"/>
  <c r="V177" i="17" s="1"/>
  <c r="N96" i="17"/>
  <c r="N141" i="17" s="1"/>
  <c r="N95" i="17"/>
  <c r="N140" i="17" s="1"/>
  <c r="N99" i="17"/>
  <c r="N144" i="17" s="1"/>
  <c r="N97" i="17"/>
  <c r="N142" i="17" s="1"/>
  <c r="N102" i="17"/>
  <c r="N147" i="17" s="1"/>
  <c r="N106" i="17"/>
  <c r="N151" i="17" s="1"/>
  <c r="N110" i="17"/>
  <c r="N155" i="17" s="1"/>
  <c r="N114" i="17"/>
  <c r="N159" i="17" s="1"/>
  <c r="N118" i="17"/>
  <c r="N163" i="17" s="1"/>
  <c r="N122" i="17"/>
  <c r="N167" i="17" s="1"/>
  <c r="N126" i="17"/>
  <c r="N171" i="17" s="1"/>
  <c r="N130" i="17"/>
  <c r="N175" i="17" s="1"/>
  <c r="N134" i="17"/>
  <c r="N179" i="17" s="1"/>
  <c r="N100" i="17"/>
  <c r="N145" i="17" s="1"/>
  <c r="N94" i="17"/>
  <c r="N139" i="17" s="1"/>
  <c r="N98" i="17"/>
  <c r="N143" i="17" s="1"/>
  <c r="N101" i="17"/>
  <c r="N146" i="17" s="1"/>
  <c r="N105" i="17"/>
  <c r="N150" i="17" s="1"/>
  <c r="N109" i="17"/>
  <c r="N154" i="17" s="1"/>
  <c r="N113" i="17"/>
  <c r="N158" i="17" s="1"/>
  <c r="N117" i="17"/>
  <c r="N162" i="17" s="1"/>
  <c r="N121" i="17"/>
  <c r="N166" i="17" s="1"/>
  <c r="N125" i="17"/>
  <c r="N170" i="17" s="1"/>
  <c r="N129" i="17"/>
  <c r="N174" i="17" s="1"/>
  <c r="N133" i="17"/>
  <c r="N178" i="17" s="1"/>
  <c r="N93" i="17"/>
  <c r="N138" i="17" s="1"/>
  <c r="N103" i="17"/>
  <c r="N148" i="17" s="1"/>
  <c r="N107" i="17"/>
  <c r="N152" i="17" s="1"/>
  <c r="N111" i="17"/>
  <c r="N156" i="17" s="1"/>
  <c r="N115" i="17"/>
  <c r="N160" i="17" s="1"/>
  <c r="N119" i="17"/>
  <c r="N164" i="17" s="1"/>
  <c r="N123" i="17"/>
  <c r="N168" i="17" s="1"/>
  <c r="N127" i="17"/>
  <c r="N172" i="17" s="1"/>
  <c r="N131" i="17"/>
  <c r="N176" i="17" s="1"/>
  <c r="N112" i="17"/>
  <c r="N157" i="17" s="1"/>
  <c r="N132" i="17"/>
  <c r="N177" i="17" s="1"/>
  <c r="N120" i="17"/>
  <c r="N165" i="17" s="1"/>
  <c r="N116" i="17"/>
  <c r="N161" i="17" s="1"/>
  <c r="N104" i="17"/>
  <c r="N149" i="17" s="1"/>
  <c r="N108" i="17"/>
  <c r="N153" i="17" s="1"/>
  <c r="N128" i="17"/>
  <c r="N173" i="17" s="1"/>
  <c r="N124" i="17"/>
  <c r="N169" i="17" s="1"/>
  <c r="J94" i="15"/>
  <c r="J139" i="15" s="1"/>
  <c r="J98" i="15"/>
  <c r="J143" i="15" s="1"/>
  <c r="J188" i="15" s="1"/>
  <c r="J7" i="3" s="1"/>
  <c r="J102" i="15"/>
  <c r="J147" i="15" s="1"/>
  <c r="J106" i="15"/>
  <c r="J151" i="15" s="1"/>
  <c r="J196" i="15" s="1"/>
  <c r="J15" i="3" s="1"/>
  <c r="J110" i="15"/>
  <c r="J155" i="15" s="1"/>
  <c r="J114" i="15"/>
  <c r="J159" i="15" s="1"/>
  <c r="J204" i="15" s="1"/>
  <c r="J23" i="3" s="1"/>
  <c r="J118" i="15"/>
  <c r="J163" i="15" s="1"/>
  <c r="J97" i="15"/>
  <c r="J142" i="15" s="1"/>
  <c r="J101" i="15"/>
  <c r="J146" i="15" s="1"/>
  <c r="J105" i="15"/>
  <c r="J150" i="15" s="1"/>
  <c r="J109" i="15"/>
  <c r="J154" i="15" s="1"/>
  <c r="J113" i="15"/>
  <c r="J158" i="15" s="1"/>
  <c r="J117" i="15"/>
  <c r="J162" i="15" s="1"/>
  <c r="J95" i="15"/>
  <c r="J140" i="15" s="1"/>
  <c r="J99" i="15"/>
  <c r="J144" i="15" s="1"/>
  <c r="J103" i="15"/>
  <c r="J148" i="15" s="1"/>
  <c r="J193" i="15" s="1"/>
  <c r="J12" i="3" s="1"/>
  <c r="J107" i="15"/>
  <c r="J152" i="15" s="1"/>
  <c r="J111" i="15"/>
  <c r="J156" i="15" s="1"/>
  <c r="J201" i="15" s="1"/>
  <c r="J20" i="3" s="1"/>
  <c r="J115" i="15"/>
  <c r="J160" i="15" s="1"/>
  <c r="J119" i="15"/>
  <c r="J164" i="15" s="1"/>
  <c r="J209" i="15" s="1"/>
  <c r="J28" i="3" s="1"/>
  <c r="J96" i="15"/>
  <c r="J141" i="15" s="1"/>
  <c r="J108" i="15"/>
  <c r="J153" i="15" s="1"/>
  <c r="J121" i="15"/>
  <c r="J166" i="15" s="1"/>
  <c r="J125" i="15"/>
  <c r="J170" i="15" s="1"/>
  <c r="J129" i="15"/>
  <c r="J174" i="15" s="1"/>
  <c r="J133" i="15"/>
  <c r="J178" i="15" s="1"/>
  <c r="J131" i="15"/>
  <c r="J176" i="15" s="1"/>
  <c r="J116" i="15"/>
  <c r="J161" i="15" s="1"/>
  <c r="J124" i="15"/>
  <c r="J169" i="15" s="1"/>
  <c r="J128" i="15"/>
  <c r="J173" i="15" s="1"/>
  <c r="J132" i="15"/>
  <c r="J177" i="15" s="1"/>
  <c r="J104" i="15"/>
  <c r="J149" i="15" s="1"/>
  <c r="J112" i="15"/>
  <c r="J157" i="15" s="1"/>
  <c r="J93" i="15"/>
  <c r="J138" i="15" s="1"/>
  <c r="J183" i="15" s="1"/>
  <c r="J2" i="3" s="1"/>
  <c r="J120" i="15"/>
  <c r="J165" i="15" s="1"/>
  <c r="J210" i="15" s="1"/>
  <c r="J29" i="3" s="1"/>
  <c r="J100" i="15"/>
  <c r="J145" i="15" s="1"/>
  <c r="J122" i="15"/>
  <c r="J167" i="15" s="1"/>
  <c r="J212" i="15" s="1"/>
  <c r="J31" i="3" s="1"/>
  <c r="J126" i="15"/>
  <c r="J171" i="15" s="1"/>
  <c r="J130" i="15"/>
  <c r="J175" i="15" s="1"/>
  <c r="J220" i="15" s="1"/>
  <c r="J39" i="3" s="1"/>
  <c r="J134" i="15"/>
  <c r="J179" i="15" s="1"/>
  <c r="J123" i="15"/>
  <c r="J168" i="15" s="1"/>
  <c r="J127" i="15"/>
  <c r="J172" i="15" s="1"/>
  <c r="Q95" i="19"/>
  <c r="Q140" i="19" s="1"/>
  <c r="Q99" i="19"/>
  <c r="Q144" i="19" s="1"/>
  <c r="Q103" i="19"/>
  <c r="Q148" i="19" s="1"/>
  <c r="Q107" i="19"/>
  <c r="Q152" i="19" s="1"/>
  <c r="Q111" i="19"/>
  <c r="Q156" i="19" s="1"/>
  <c r="Q115" i="19"/>
  <c r="Q160" i="19" s="1"/>
  <c r="Q119" i="19"/>
  <c r="Q164" i="19" s="1"/>
  <c r="Q97" i="19"/>
  <c r="Q142" i="19" s="1"/>
  <c r="Q101" i="19"/>
  <c r="Q146" i="19" s="1"/>
  <c r="Q105" i="19"/>
  <c r="Q150" i="19" s="1"/>
  <c r="Q109" i="19"/>
  <c r="Q154" i="19" s="1"/>
  <c r="Q113" i="19"/>
  <c r="Q158" i="19" s="1"/>
  <c r="Q117" i="19"/>
  <c r="Q162" i="19" s="1"/>
  <c r="Q108" i="19"/>
  <c r="Q153" i="19" s="1"/>
  <c r="Q118" i="19"/>
  <c r="Q163" i="19" s="1"/>
  <c r="Q96" i="19"/>
  <c r="Q141" i="19" s="1"/>
  <c r="Q106" i="19"/>
  <c r="Q151" i="19" s="1"/>
  <c r="Q122" i="19"/>
  <c r="Q167" i="19" s="1"/>
  <c r="Q126" i="19"/>
  <c r="Q171" i="19" s="1"/>
  <c r="Q130" i="19"/>
  <c r="Q175" i="19" s="1"/>
  <c r="Q134" i="19"/>
  <c r="Q179" i="19" s="1"/>
  <c r="Q94" i="19"/>
  <c r="Q139" i="19" s="1"/>
  <c r="Q116" i="19"/>
  <c r="Q161" i="19" s="1"/>
  <c r="Q112" i="19"/>
  <c r="Q157" i="19" s="1"/>
  <c r="Q120" i="19"/>
  <c r="Q165" i="19" s="1"/>
  <c r="Q124" i="19"/>
  <c r="Q169" i="19" s="1"/>
  <c r="Q128" i="19"/>
  <c r="Q173" i="19" s="1"/>
  <c r="Q132" i="19"/>
  <c r="Q177" i="19" s="1"/>
  <c r="Q100" i="19"/>
  <c r="Q145" i="19" s="1"/>
  <c r="Q110" i="19"/>
  <c r="Q155" i="19" s="1"/>
  <c r="Q93" i="19"/>
  <c r="Q138" i="19" s="1"/>
  <c r="Q129" i="19"/>
  <c r="Q174" i="19" s="1"/>
  <c r="Q98" i="19"/>
  <c r="Q143" i="19" s="1"/>
  <c r="Q102" i="19"/>
  <c r="Q147" i="19" s="1"/>
  <c r="Q104" i="19"/>
  <c r="Q149" i="19" s="1"/>
  <c r="Q127" i="19"/>
  <c r="Q172" i="19" s="1"/>
  <c r="Q123" i="19"/>
  <c r="Q168" i="19" s="1"/>
  <c r="Q133" i="19"/>
  <c r="Q178" i="19" s="1"/>
  <c r="Q121" i="19"/>
  <c r="Q166" i="19" s="1"/>
  <c r="Q114" i="19"/>
  <c r="Q159" i="19" s="1"/>
  <c r="Q125" i="19"/>
  <c r="Q170" i="19" s="1"/>
  <c r="Q131" i="19"/>
  <c r="Q176" i="19" s="1"/>
  <c r="C96" i="19"/>
  <c r="C141" i="19" s="1"/>
  <c r="C100" i="19"/>
  <c r="C145" i="19" s="1"/>
  <c r="C104" i="19"/>
  <c r="C149" i="19" s="1"/>
  <c r="C108" i="19"/>
  <c r="C153" i="19" s="1"/>
  <c r="C112" i="19"/>
  <c r="C157" i="19" s="1"/>
  <c r="C116" i="19"/>
  <c r="C161" i="19" s="1"/>
  <c r="C94" i="19"/>
  <c r="C139" i="19" s="1"/>
  <c r="C98" i="19"/>
  <c r="C143" i="19" s="1"/>
  <c r="C102" i="19"/>
  <c r="C147" i="19" s="1"/>
  <c r="C106" i="19"/>
  <c r="C151" i="19" s="1"/>
  <c r="C110" i="19"/>
  <c r="C155" i="19" s="1"/>
  <c r="C114" i="19"/>
  <c r="C159" i="19" s="1"/>
  <c r="C118" i="19"/>
  <c r="C163" i="19" s="1"/>
  <c r="C95" i="19"/>
  <c r="C140" i="19" s="1"/>
  <c r="C117" i="19"/>
  <c r="C162" i="19" s="1"/>
  <c r="C105" i="19"/>
  <c r="C150" i="19" s="1"/>
  <c r="C115" i="19"/>
  <c r="C160" i="19" s="1"/>
  <c r="C123" i="19"/>
  <c r="C168" i="19" s="1"/>
  <c r="C127" i="19"/>
  <c r="C172" i="19" s="1"/>
  <c r="C131" i="19"/>
  <c r="C176" i="19" s="1"/>
  <c r="C103" i="19"/>
  <c r="C148" i="19" s="1"/>
  <c r="C99" i="19"/>
  <c r="C144" i="19" s="1"/>
  <c r="C121" i="19"/>
  <c r="C166" i="19" s="1"/>
  <c r="C125" i="19"/>
  <c r="C170" i="19" s="1"/>
  <c r="C129" i="19"/>
  <c r="C174" i="19" s="1"/>
  <c r="C133" i="19"/>
  <c r="C178" i="19" s="1"/>
  <c r="C109" i="19"/>
  <c r="C154" i="19" s="1"/>
  <c r="C119" i="19"/>
  <c r="C164" i="19" s="1"/>
  <c r="C93" i="19"/>
  <c r="C138" i="19" s="1"/>
  <c r="C128" i="19"/>
  <c r="C173" i="19" s="1"/>
  <c r="C126" i="19"/>
  <c r="C171" i="19" s="1"/>
  <c r="C107" i="19"/>
  <c r="C152" i="19" s="1"/>
  <c r="C132" i="19"/>
  <c r="C177" i="19" s="1"/>
  <c r="C111" i="19"/>
  <c r="C156" i="19" s="1"/>
  <c r="C113" i="19"/>
  <c r="C158" i="19" s="1"/>
  <c r="C120" i="19"/>
  <c r="C165" i="19" s="1"/>
  <c r="C130" i="19"/>
  <c r="C175" i="19" s="1"/>
  <c r="C101" i="19"/>
  <c r="C146" i="19" s="1"/>
  <c r="C97" i="19"/>
  <c r="C142" i="19" s="1"/>
  <c r="C134" i="19"/>
  <c r="C179" i="19" s="1"/>
  <c r="C122" i="19"/>
  <c r="C167" i="19" s="1"/>
  <c r="C124" i="19"/>
  <c r="C169" i="19" s="1"/>
  <c r="K94" i="17"/>
  <c r="K139" i="17" s="1"/>
  <c r="K98" i="17"/>
  <c r="K143" i="17" s="1"/>
  <c r="K97" i="17"/>
  <c r="K142" i="17" s="1"/>
  <c r="K96" i="17"/>
  <c r="K141" i="17" s="1"/>
  <c r="K100" i="17"/>
  <c r="K145" i="17" s="1"/>
  <c r="K95" i="17"/>
  <c r="K140" i="17" s="1"/>
  <c r="K104" i="17"/>
  <c r="K149" i="17" s="1"/>
  <c r="K108" i="17"/>
  <c r="K153" i="17" s="1"/>
  <c r="K112" i="17"/>
  <c r="K157" i="17" s="1"/>
  <c r="K116" i="17"/>
  <c r="K161" i="17" s="1"/>
  <c r="K120" i="17"/>
  <c r="K165" i="17" s="1"/>
  <c r="K124" i="17"/>
  <c r="K169" i="17" s="1"/>
  <c r="K128" i="17"/>
  <c r="K173" i="17" s="1"/>
  <c r="K132" i="17"/>
  <c r="K177" i="17" s="1"/>
  <c r="K93" i="17"/>
  <c r="K138" i="17" s="1"/>
  <c r="K102" i="17"/>
  <c r="K147" i="17" s="1"/>
  <c r="K106" i="17"/>
  <c r="K151" i="17" s="1"/>
  <c r="K110" i="17"/>
  <c r="K155" i="17" s="1"/>
  <c r="K114" i="17"/>
  <c r="K159" i="17" s="1"/>
  <c r="K118" i="17"/>
  <c r="K163" i="17" s="1"/>
  <c r="K122" i="17"/>
  <c r="K167" i="17" s="1"/>
  <c r="K126" i="17"/>
  <c r="K171" i="17" s="1"/>
  <c r="K130" i="17"/>
  <c r="K175" i="17" s="1"/>
  <c r="K134" i="17"/>
  <c r="K179" i="17" s="1"/>
  <c r="K105" i="17"/>
  <c r="K150" i="17" s="1"/>
  <c r="K115" i="17"/>
  <c r="K160" i="17" s="1"/>
  <c r="K103" i="17"/>
  <c r="K148" i="17" s="1"/>
  <c r="K125" i="17"/>
  <c r="K170" i="17" s="1"/>
  <c r="K113" i="17"/>
  <c r="K158" i="17" s="1"/>
  <c r="K123" i="17"/>
  <c r="K168" i="17" s="1"/>
  <c r="K109" i="17"/>
  <c r="K154" i="17" s="1"/>
  <c r="K119" i="17"/>
  <c r="K164" i="17" s="1"/>
  <c r="K99" i="17"/>
  <c r="K144" i="17" s="1"/>
  <c r="K107" i="17"/>
  <c r="K152" i="17" s="1"/>
  <c r="K129" i="17"/>
  <c r="K174" i="17" s="1"/>
  <c r="K127" i="17"/>
  <c r="K172" i="17" s="1"/>
  <c r="K131" i="17"/>
  <c r="K176" i="17" s="1"/>
  <c r="K133" i="17"/>
  <c r="K178" i="17" s="1"/>
  <c r="K101" i="17"/>
  <c r="K146" i="17" s="1"/>
  <c r="K117" i="17"/>
  <c r="K162" i="17" s="1"/>
  <c r="K121" i="17"/>
  <c r="K166" i="17" s="1"/>
  <c r="K111" i="17"/>
  <c r="K156" i="17" s="1"/>
  <c r="E94" i="18"/>
  <c r="E139" i="18" s="1"/>
  <c r="E98" i="18"/>
  <c r="E143" i="18" s="1"/>
  <c r="E102" i="18"/>
  <c r="E147" i="18" s="1"/>
  <c r="E96" i="18"/>
  <c r="E141" i="18" s="1"/>
  <c r="E100" i="18"/>
  <c r="E145" i="18" s="1"/>
  <c r="E104" i="18"/>
  <c r="E149" i="18" s="1"/>
  <c r="E107" i="18"/>
  <c r="E152" i="18" s="1"/>
  <c r="E111" i="18"/>
  <c r="E156" i="18" s="1"/>
  <c r="E115" i="18"/>
  <c r="E160" i="18" s="1"/>
  <c r="E119" i="18"/>
  <c r="E164" i="18" s="1"/>
  <c r="E123" i="18"/>
  <c r="E168" i="18" s="1"/>
  <c r="E127" i="18"/>
  <c r="E172" i="18" s="1"/>
  <c r="E131" i="18"/>
  <c r="E176" i="18" s="1"/>
  <c r="E99" i="18"/>
  <c r="E144" i="18" s="1"/>
  <c r="E97" i="18"/>
  <c r="E142" i="18" s="1"/>
  <c r="E106" i="18"/>
  <c r="E151" i="18" s="1"/>
  <c r="E110" i="18"/>
  <c r="E155" i="18" s="1"/>
  <c r="E114" i="18"/>
  <c r="E159" i="18" s="1"/>
  <c r="E118" i="18"/>
  <c r="E163" i="18" s="1"/>
  <c r="E122" i="18"/>
  <c r="E167" i="18" s="1"/>
  <c r="E126" i="18"/>
  <c r="E171" i="18" s="1"/>
  <c r="E130" i="18"/>
  <c r="E175" i="18" s="1"/>
  <c r="E103" i="18"/>
  <c r="E148" i="18" s="1"/>
  <c r="E108" i="18"/>
  <c r="E153" i="18" s="1"/>
  <c r="E112" i="18"/>
  <c r="E157" i="18" s="1"/>
  <c r="E116" i="18"/>
  <c r="E161" i="18" s="1"/>
  <c r="E120" i="18"/>
  <c r="E165" i="18" s="1"/>
  <c r="E124" i="18"/>
  <c r="E169" i="18" s="1"/>
  <c r="E128" i="18"/>
  <c r="E173" i="18" s="1"/>
  <c r="E132" i="18"/>
  <c r="E177" i="18" s="1"/>
  <c r="E109" i="18"/>
  <c r="E154" i="18" s="1"/>
  <c r="E129" i="18"/>
  <c r="E174" i="18" s="1"/>
  <c r="E117" i="18"/>
  <c r="E162" i="18" s="1"/>
  <c r="E134" i="18"/>
  <c r="E179" i="18" s="1"/>
  <c r="E93" i="18"/>
  <c r="E101" i="18"/>
  <c r="E146" i="18" s="1"/>
  <c r="E113" i="18"/>
  <c r="E158" i="18" s="1"/>
  <c r="E105" i="18"/>
  <c r="E150" i="18" s="1"/>
  <c r="E133" i="18"/>
  <c r="E178" i="18" s="1"/>
  <c r="E95" i="18"/>
  <c r="E140" i="18" s="1"/>
  <c r="E121" i="18"/>
  <c r="E166" i="18" s="1"/>
  <c r="E125" i="18"/>
  <c r="E170" i="18" s="1"/>
  <c r="N94" i="19"/>
  <c r="N139" i="19" s="1"/>
  <c r="N98" i="19"/>
  <c r="N143" i="19" s="1"/>
  <c r="N102" i="19"/>
  <c r="N147" i="19" s="1"/>
  <c r="N106" i="19"/>
  <c r="N151" i="19" s="1"/>
  <c r="N110" i="19"/>
  <c r="N155" i="19" s="1"/>
  <c r="N114" i="19"/>
  <c r="N159" i="19" s="1"/>
  <c r="N118" i="19"/>
  <c r="N163" i="19" s="1"/>
  <c r="N97" i="19"/>
  <c r="N142" i="19" s="1"/>
  <c r="N101" i="19"/>
  <c r="N146" i="19" s="1"/>
  <c r="N105" i="19"/>
  <c r="N150" i="19" s="1"/>
  <c r="N109" i="19"/>
  <c r="N154" i="19" s="1"/>
  <c r="N113" i="19"/>
  <c r="N158" i="19" s="1"/>
  <c r="N117" i="19"/>
  <c r="N162" i="19" s="1"/>
  <c r="N95" i="19"/>
  <c r="N140" i="19" s="1"/>
  <c r="N99" i="19"/>
  <c r="N144" i="19" s="1"/>
  <c r="N103" i="19"/>
  <c r="N148" i="19" s="1"/>
  <c r="N107" i="19"/>
  <c r="N152" i="19" s="1"/>
  <c r="N111" i="19"/>
  <c r="N156" i="19" s="1"/>
  <c r="N115" i="19"/>
  <c r="N160" i="19" s="1"/>
  <c r="N119" i="19"/>
  <c r="N164" i="19" s="1"/>
  <c r="N96" i="19"/>
  <c r="N141" i="19" s="1"/>
  <c r="N121" i="19"/>
  <c r="N166" i="19" s="1"/>
  <c r="N125" i="19"/>
  <c r="N170" i="19" s="1"/>
  <c r="N129" i="19"/>
  <c r="N174" i="19" s="1"/>
  <c r="N133" i="19"/>
  <c r="N178" i="19" s="1"/>
  <c r="N116" i="19"/>
  <c r="N161" i="19" s="1"/>
  <c r="N104" i="19"/>
  <c r="N149" i="19" s="1"/>
  <c r="N120" i="19"/>
  <c r="N165" i="19" s="1"/>
  <c r="N124" i="19"/>
  <c r="N169" i="19" s="1"/>
  <c r="N128" i="19"/>
  <c r="N173" i="19" s="1"/>
  <c r="N132" i="19"/>
  <c r="N177" i="19" s="1"/>
  <c r="N100" i="19"/>
  <c r="N145" i="19" s="1"/>
  <c r="N122" i="19"/>
  <c r="N167" i="19" s="1"/>
  <c r="N126" i="19"/>
  <c r="N171" i="19" s="1"/>
  <c r="N130" i="19"/>
  <c r="N175" i="19" s="1"/>
  <c r="N134" i="19"/>
  <c r="N179" i="19" s="1"/>
  <c r="N127" i="19"/>
  <c r="N172" i="19" s="1"/>
  <c r="N93" i="19"/>
  <c r="N138" i="19" s="1"/>
  <c r="N131" i="19"/>
  <c r="N176" i="19" s="1"/>
  <c r="N112" i="19"/>
  <c r="N157" i="19" s="1"/>
  <c r="N108" i="19"/>
  <c r="N153" i="19" s="1"/>
  <c r="N123" i="19"/>
  <c r="N168" i="19" s="1"/>
  <c r="M95" i="15"/>
  <c r="M140" i="15" s="1"/>
  <c r="M99" i="15"/>
  <c r="M144" i="15" s="1"/>
  <c r="M103" i="15"/>
  <c r="M148" i="15" s="1"/>
  <c r="M193" i="15" s="1"/>
  <c r="M12" i="3" s="1"/>
  <c r="M107" i="15"/>
  <c r="M152" i="15" s="1"/>
  <c r="M111" i="15"/>
  <c r="M156" i="15" s="1"/>
  <c r="M201" i="15" s="1"/>
  <c r="M20" i="3" s="1"/>
  <c r="M115" i="15"/>
  <c r="M160" i="15" s="1"/>
  <c r="M119" i="15"/>
  <c r="M164" i="15" s="1"/>
  <c r="M209" i="15" s="1"/>
  <c r="M28" i="3" s="1"/>
  <c r="M94" i="15"/>
  <c r="M139" i="15" s="1"/>
  <c r="M97" i="15"/>
  <c r="M142" i="15" s="1"/>
  <c r="M101" i="15"/>
  <c r="M146" i="15" s="1"/>
  <c r="M105" i="15"/>
  <c r="M150" i="15" s="1"/>
  <c r="M109" i="15"/>
  <c r="M154" i="15" s="1"/>
  <c r="M113" i="15"/>
  <c r="M158" i="15" s="1"/>
  <c r="M117" i="15"/>
  <c r="M162" i="15" s="1"/>
  <c r="M98" i="15"/>
  <c r="M143" i="15" s="1"/>
  <c r="M188" i="15" s="1"/>
  <c r="M7" i="3" s="1"/>
  <c r="M120" i="15"/>
  <c r="M165" i="15" s="1"/>
  <c r="M210" i="15" s="1"/>
  <c r="M29" i="3" s="1"/>
  <c r="M93" i="15"/>
  <c r="M138" i="15" s="1"/>
  <c r="M183" i="15" s="1"/>
  <c r="M2" i="3" s="1"/>
  <c r="M116" i="15"/>
  <c r="M161" i="15" s="1"/>
  <c r="M121" i="15"/>
  <c r="M166" i="15" s="1"/>
  <c r="M125" i="15"/>
  <c r="M170" i="15" s="1"/>
  <c r="M96" i="15"/>
  <c r="M141" i="15" s="1"/>
  <c r="M108" i="15"/>
  <c r="M153" i="15" s="1"/>
  <c r="M118" i="15"/>
  <c r="M163" i="15" s="1"/>
  <c r="M122" i="15"/>
  <c r="M167" i="15" s="1"/>
  <c r="M212" i="15" s="1"/>
  <c r="M31" i="3" s="1"/>
  <c r="M126" i="15"/>
  <c r="M171" i="15" s="1"/>
  <c r="M130" i="15"/>
  <c r="M175" i="15" s="1"/>
  <c r="M220" i="15" s="1"/>
  <c r="M39" i="3" s="1"/>
  <c r="M134" i="15"/>
  <c r="M179" i="15" s="1"/>
  <c r="M106" i="15"/>
  <c r="M151" i="15" s="1"/>
  <c r="M196" i="15" s="1"/>
  <c r="M15" i="3" s="1"/>
  <c r="M129" i="15"/>
  <c r="M174" i="15" s="1"/>
  <c r="M133" i="15"/>
  <c r="M178" i="15" s="1"/>
  <c r="M102" i="15"/>
  <c r="M147" i="15" s="1"/>
  <c r="M124" i="15"/>
  <c r="M169" i="15" s="1"/>
  <c r="M128" i="15"/>
  <c r="M173" i="15" s="1"/>
  <c r="M132" i="15"/>
  <c r="M177" i="15" s="1"/>
  <c r="M123" i="15"/>
  <c r="M168" i="15" s="1"/>
  <c r="M127" i="15"/>
  <c r="M172" i="15" s="1"/>
  <c r="M114" i="15"/>
  <c r="M159" i="15" s="1"/>
  <c r="M204" i="15" s="1"/>
  <c r="M23" i="3" s="1"/>
  <c r="M112" i="15"/>
  <c r="M157" i="15" s="1"/>
  <c r="M100" i="15"/>
  <c r="M145" i="15" s="1"/>
  <c r="M110" i="15"/>
  <c r="M155" i="15" s="1"/>
  <c r="M131" i="15"/>
  <c r="M176" i="15" s="1"/>
  <c r="M104" i="15"/>
  <c r="M149" i="15" s="1"/>
  <c r="AB95" i="15"/>
  <c r="AB140" i="15" s="1"/>
  <c r="AB99" i="15"/>
  <c r="AB144" i="15" s="1"/>
  <c r="AB103" i="15"/>
  <c r="AB148" i="15" s="1"/>
  <c r="AB193" i="15" s="1"/>
  <c r="AB12" i="3" s="1"/>
  <c r="AB107" i="15"/>
  <c r="AB152" i="15" s="1"/>
  <c r="AB111" i="15"/>
  <c r="AB156" i="15" s="1"/>
  <c r="AB201" i="15" s="1"/>
  <c r="AB20" i="3" s="1"/>
  <c r="AB115" i="15"/>
  <c r="AB160" i="15" s="1"/>
  <c r="AB119" i="15"/>
  <c r="AB164" i="15" s="1"/>
  <c r="AB209" i="15" s="1"/>
  <c r="AB28" i="3" s="1"/>
  <c r="AB94" i="15"/>
  <c r="AB139" i="15" s="1"/>
  <c r="AB98" i="15"/>
  <c r="AB143" i="15" s="1"/>
  <c r="AB188" i="15" s="1"/>
  <c r="AB7" i="3" s="1"/>
  <c r="AB102" i="15"/>
  <c r="AB147" i="15" s="1"/>
  <c r="AB106" i="15"/>
  <c r="AB151" i="15" s="1"/>
  <c r="AB196" i="15" s="1"/>
  <c r="AB15" i="3" s="1"/>
  <c r="AB110" i="15"/>
  <c r="AB155" i="15" s="1"/>
  <c r="AB114" i="15"/>
  <c r="AB159" i="15" s="1"/>
  <c r="AB204" i="15" s="1"/>
  <c r="AB23" i="3" s="1"/>
  <c r="AB118" i="15"/>
  <c r="AB163" i="15" s="1"/>
  <c r="AB96" i="15"/>
  <c r="AB141" i="15" s="1"/>
  <c r="AB100" i="15"/>
  <c r="AB145" i="15" s="1"/>
  <c r="AB104" i="15"/>
  <c r="AB149" i="15" s="1"/>
  <c r="AB108" i="15"/>
  <c r="AB153" i="15" s="1"/>
  <c r="AB112" i="15"/>
  <c r="AB157" i="15" s="1"/>
  <c r="AB116" i="15"/>
  <c r="AB161" i="15" s="1"/>
  <c r="AB101" i="15"/>
  <c r="AB146" i="15" s="1"/>
  <c r="AB122" i="15"/>
  <c r="AB167" i="15" s="1"/>
  <c r="AB212" i="15" s="1"/>
  <c r="AB31" i="3" s="1"/>
  <c r="AB126" i="15"/>
  <c r="AB171" i="15" s="1"/>
  <c r="AB130" i="15"/>
  <c r="AB175" i="15" s="1"/>
  <c r="AB220" i="15" s="1"/>
  <c r="AB39" i="3" s="1"/>
  <c r="AB134" i="15"/>
  <c r="AB179" i="15" s="1"/>
  <c r="AB128" i="15"/>
  <c r="AB173" i="15" s="1"/>
  <c r="AB124" i="15"/>
  <c r="AB169" i="15" s="1"/>
  <c r="AB109" i="15"/>
  <c r="AB154" i="15" s="1"/>
  <c r="AB121" i="15"/>
  <c r="AB166" i="15" s="1"/>
  <c r="AB125" i="15"/>
  <c r="AB170" i="15" s="1"/>
  <c r="AB129" i="15"/>
  <c r="AB174" i="15" s="1"/>
  <c r="AB133" i="15"/>
  <c r="AB178" i="15" s="1"/>
  <c r="AB97" i="15"/>
  <c r="AB142" i="15" s="1"/>
  <c r="AB105" i="15"/>
  <c r="AB150" i="15" s="1"/>
  <c r="AB132" i="15"/>
  <c r="AB177" i="15" s="1"/>
  <c r="AB123" i="15"/>
  <c r="AB168" i="15" s="1"/>
  <c r="AB127" i="15"/>
  <c r="AB172" i="15" s="1"/>
  <c r="AB131" i="15"/>
  <c r="AB176" i="15" s="1"/>
  <c r="AB113" i="15"/>
  <c r="AB158" i="15" s="1"/>
  <c r="AB93" i="15"/>
  <c r="AB138" i="15" s="1"/>
  <c r="AB183" i="15" s="1"/>
  <c r="AB2" i="3" s="1"/>
  <c r="AB117" i="15"/>
  <c r="AB162" i="15" s="1"/>
  <c r="AB120" i="15"/>
  <c r="AB165" i="15" s="1"/>
  <c r="AB210" i="15" s="1"/>
  <c r="AB29" i="3" s="1"/>
  <c r="K94" i="15"/>
  <c r="K139" i="15" s="1"/>
  <c r="K98" i="15"/>
  <c r="K143" i="15" s="1"/>
  <c r="K188" i="15" s="1"/>
  <c r="K7" i="3" s="1"/>
  <c r="K102" i="15"/>
  <c r="K147" i="15" s="1"/>
  <c r="K106" i="15"/>
  <c r="K151" i="15" s="1"/>
  <c r="K196" i="15" s="1"/>
  <c r="K15" i="3" s="1"/>
  <c r="K110" i="15"/>
  <c r="K155" i="15" s="1"/>
  <c r="K114" i="15"/>
  <c r="K159" i="15" s="1"/>
  <c r="K204" i="15" s="1"/>
  <c r="K23" i="3" s="1"/>
  <c r="K118" i="15"/>
  <c r="K163" i="15" s="1"/>
  <c r="K97" i="15"/>
  <c r="K142" i="15" s="1"/>
  <c r="K96" i="15"/>
  <c r="K141" i="15" s="1"/>
  <c r="K100" i="15"/>
  <c r="K145" i="15" s="1"/>
  <c r="K104" i="15"/>
  <c r="K149" i="15" s="1"/>
  <c r="K108" i="15"/>
  <c r="K153" i="15" s="1"/>
  <c r="K112" i="15"/>
  <c r="K157" i="15" s="1"/>
  <c r="K116" i="15"/>
  <c r="K161" i="15" s="1"/>
  <c r="K120" i="15"/>
  <c r="K165" i="15" s="1"/>
  <c r="K210" i="15" s="1"/>
  <c r="K29" i="3" s="1"/>
  <c r="K103" i="15"/>
  <c r="K148" i="15" s="1"/>
  <c r="K193" i="15" s="1"/>
  <c r="K12" i="3" s="1"/>
  <c r="K113" i="15"/>
  <c r="K158" i="15" s="1"/>
  <c r="K99" i="15"/>
  <c r="K144" i="15" s="1"/>
  <c r="K124" i="15"/>
  <c r="K169" i="15" s="1"/>
  <c r="K95" i="15"/>
  <c r="K140" i="15" s="1"/>
  <c r="K101" i="15"/>
  <c r="K146" i="15" s="1"/>
  <c r="K121" i="15"/>
  <c r="K166" i="15" s="1"/>
  <c r="K125" i="15"/>
  <c r="K170" i="15" s="1"/>
  <c r="K129" i="15"/>
  <c r="K174" i="15" s="1"/>
  <c r="K133" i="15"/>
  <c r="K178" i="15" s="1"/>
  <c r="K111" i="15"/>
  <c r="K156" i="15" s="1"/>
  <c r="K201" i="15" s="1"/>
  <c r="K20" i="3" s="1"/>
  <c r="K109" i="15"/>
  <c r="K154" i="15" s="1"/>
  <c r="K132" i="15"/>
  <c r="K177" i="15" s="1"/>
  <c r="K119" i="15"/>
  <c r="K164" i="15" s="1"/>
  <c r="K209" i="15" s="1"/>
  <c r="K28" i="3" s="1"/>
  <c r="K107" i="15"/>
  <c r="K152" i="15" s="1"/>
  <c r="K117" i="15"/>
  <c r="K162" i="15" s="1"/>
  <c r="K123" i="15"/>
  <c r="K168" i="15" s="1"/>
  <c r="K127" i="15"/>
  <c r="K172" i="15" s="1"/>
  <c r="K131" i="15"/>
  <c r="K176" i="15" s="1"/>
  <c r="K122" i="15"/>
  <c r="K167" i="15" s="1"/>
  <c r="K212" i="15" s="1"/>
  <c r="K31" i="3" s="1"/>
  <c r="K126" i="15"/>
  <c r="K171" i="15" s="1"/>
  <c r="K134" i="15"/>
  <c r="K179" i="15" s="1"/>
  <c r="K128" i="15"/>
  <c r="K173" i="15" s="1"/>
  <c r="K105" i="15"/>
  <c r="K150" i="15" s="1"/>
  <c r="K93" i="15"/>
  <c r="K138" i="15" s="1"/>
  <c r="K183" i="15" s="1"/>
  <c r="K2" i="3" s="1"/>
  <c r="K115" i="15"/>
  <c r="K160" i="15" s="1"/>
  <c r="K130" i="15"/>
  <c r="K175" i="15" s="1"/>
  <c r="K220" i="15" s="1"/>
  <c r="K39" i="3" s="1"/>
  <c r="AF97" i="15"/>
  <c r="AF142" i="15" s="1"/>
  <c r="AF101" i="15"/>
  <c r="AF146" i="15" s="1"/>
  <c r="AF105" i="15"/>
  <c r="AF150" i="15" s="1"/>
  <c r="AF109" i="15"/>
  <c r="AF154" i="15" s="1"/>
  <c r="AF113" i="15"/>
  <c r="AF158" i="15" s="1"/>
  <c r="AF117" i="15"/>
  <c r="AF162" i="15" s="1"/>
  <c r="AF96" i="15"/>
  <c r="AF141" i="15" s="1"/>
  <c r="AF100" i="15"/>
  <c r="AF145" i="15" s="1"/>
  <c r="AF104" i="15"/>
  <c r="AF149" i="15" s="1"/>
  <c r="AF108" i="15"/>
  <c r="AF153" i="15" s="1"/>
  <c r="AF112" i="15"/>
  <c r="AF157" i="15" s="1"/>
  <c r="AF116" i="15"/>
  <c r="AF161" i="15" s="1"/>
  <c r="AF94" i="15"/>
  <c r="AF139" i="15" s="1"/>
  <c r="AF98" i="15"/>
  <c r="AF143" i="15" s="1"/>
  <c r="AF188" i="15" s="1"/>
  <c r="AF7" i="3" s="1"/>
  <c r="AF102" i="15"/>
  <c r="AF147" i="15" s="1"/>
  <c r="AF106" i="15"/>
  <c r="AF151" i="15" s="1"/>
  <c r="AF196" i="15" s="1"/>
  <c r="AF15" i="3" s="1"/>
  <c r="AF110" i="15"/>
  <c r="AF155" i="15" s="1"/>
  <c r="AF114" i="15"/>
  <c r="AF159" i="15" s="1"/>
  <c r="AF204" i="15" s="1"/>
  <c r="AF23" i="3" s="1"/>
  <c r="AF118" i="15"/>
  <c r="AF163" i="15" s="1"/>
  <c r="AF103" i="15"/>
  <c r="AF148" i="15" s="1"/>
  <c r="AF193" i="15" s="1"/>
  <c r="AF12" i="3" s="1"/>
  <c r="AF120" i="15"/>
  <c r="AF165" i="15" s="1"/>
  <c r="AF210" i="15" s="1"/>
  <c r="AF29" i="3" s="1"/>
  <c r="AF124" i="15"/>
  <c r="AF169" i="15" s="1"/>
  <c r="AF128" i="15"/>
  <c r="AF173" i="15" s="1"/>
  <c r="AF132" i="15"/>
  <c r="AF177" i="15" s="1"/>
  <c r="AF93" i="15"/>
  <c r="AF138" i="15" s="1"/>
  <c r="AF183" i="15" s="1"/>
  <c r="AF2" i="3" s="1"/>
  <c r="AF122" i="15"/>
  <c r="AF167" i="15" s="1"/>
  <c r="AF212" i="15" s="1"/>
  <c r="AF31" i="3" s="1"/>
  <c r="AF126" i="15"/>
  <c r="AF171" i="15" s="1"/>
  <c r="AF134" i="15"/>
  <c r="AF179" i="15" s="1"/>
  <c r="AF111" i="15"/>
  <c r="AF156" i="15" s="1"/>
  <c r="AF201" i="15" s="1"/>
  <c r="AF20" i="3" s="1"/>
  <c r="AF123" i="15"/>
  <c r="AF168" i="15" s="1"/>
  <c r="AF127" i="15"/>
  <c r="AF172" i="15" s="1"/>
  <c r="AF131" i="15"/>
  <c r="AF176" i="15" s="1"/>
  <c r="AF99" i="15"/>
  <c r="AF144" i="15" s="1"/>
  <c r="AF107" i="15"/>
  <c r="AF152" i="15" s="1"/>
  <c r="AF115" i="15"/>
  <c r="AF160" i="15" s="1"/>
  <c r="AF119" i="15"/>
  <c r="AF164" i="15" s="1"/>
  <c r="AF209" i="15" s="1"/>
  <c r="AF28" i="3" s="1"/>
  <c r="AF95" i="15"/>
  <c r="AF140" i="15" s="1"/>
  <c r="AF121" i="15"/>
  <c r="AF166" i="15" s="1"/>
  <c r="AF125" i="15"/>
  <c r="AF170" i="15" s="1"/>
  <c r="AF129" i="15"/>
  <c r="AF174" i="15" s="1"/>
  <c r="AF133" i="15"/>
  <c r="AF178" i="15" s="1"/>
  <c r="AF130" i="15"/>
  <c r="AF175" i="15" s="1"/>
  <c r="AF220" i="15" s="1"/>
  <c r="AF39" i="3" s="1"/>
  <c r="S94" i="15"/>
  <c r="S139" i="15" s="1"/>
  <c r="S98" i="15"/>
  <c r="S143" i="15" s="1"/>
  <c r="S188" i="15" s="1"/>
  <c r="S7" i="3" s="1"/>
  <c r="S102" i="15"/>
  <c r="S147" i="15" s="1"/>
  <c r="S106" i="15"/>
  <c r="S151" i="15" s="1"/>
  <c r="S196" i="15" s="1"/>
  <c r="S15" i="3" s="1"/>
  <c r="S110" i="15"/>
  <c r="S155" i="15" s="1"/>
  <c r="S114" i="15"/>
  <c r="S159" i="15" s="1"/>
  <c r="S204" i="15" s="1"/>
  <c r="S23" i="3" s="1"/>
  <c r="S118" i="15"/>
  <c r="S163" i="15" s="1"/>
  <c r="S97" i="15"/>
  <c r="S142" i="15" s="1"/>
  <c r="S96" i="15"/>
  <c r="S141" i="15" s="1"/>
  <c r="S100" i="15"/>
  <c r="S145" i="15" s="1"/>
  <c r="S104" i="15"/>
  <c r="S149" i="15" s="1"/>
  <c r="S108" i="15"/>
  <c r="S153" i="15" s="1"/>
  <c r="S112" i="15"/>
  <c r="S157" i="15" s="1"/>
  <c r="S116" i="15"/>
  <c r="S161" i="15" s="1"/>
  <c r="S107" i="15"/>
  <c r="S152" i="15" s="1"/>
  <c r="S117" i="15"/>
  <c r="S162" i="15" s="1"/>
  <c r="S103" i="15"/>
  <c r="S148" i="15" s="1"/>
  <c r="S193" i="15" s="1"/>
  <c r="S12" i="3" s="1"/>
  <c r="S113" i="15"/>
  <c r="S158" i="15" s="1"/>
  <c r="S132" i="15"/>
  <c r="S177" i="15" s="1"/>
  <c r="S105" i="15"/>
  <c r="S150" i="15" s="1"/>
  <c r="S121" i="15"/>
  <c r="S166" i="15" s="1"/>
  <c r="S125" i="15"/>
  <c r="S170" i="15" s="1"/>
  <c r="S129" i="15"/>
  <c r="S174" i="15" s="1"/>
  <c r="S133" i="15"/>
  <c r="S178" i="15" s="1"/>
  <c r="S115" i="15"/>
  <c r="S160" i="15" s="1"/>
  <c r="S95" i="15"/>
  <c r="S140" i="15" s="1"/>
  <c r="S120" i="15"/>
  <c r="S165" i="15" s="1"/>
  <c r="S210" i="15" s="1"/>
  <c r="S29" i="3" s="1"/>
  <c r="S124" i="15"/>
  <c r="S169" i="15" s="1"/>
  <c r="S111" i="15"/>
  <c r="S156" i="15" s="1"/>
  <c r="S201" i="15" s="1"/>
  <c r="S20" i="3" s="1"/>
  <c r="S123" i="15"/>
  <c r="S168" i="15" s="1"/>
  <c r="S127" i="15"/>
  <c r="S172" i="15" s="1"/>
  <c r="S131" i="15"/>
  <c r="S176" i="15" s="1"/>
  <c r="S130" i="15"/>
  <c r="S175" i="15" s="1"/>
  <c r="S220" i="15" s="1"/>
  <c r="S39" i="3" s="1"/>
  <c r="S101" i="15"/>
  <c r="S146" i="15" s="1"/>
  <c r="S99" i="15"/>
  <c r="S144" i="15" s="1"/>
  <c r="S109" i="15"/>
  <c r="S154" i="15" s="1"/>
  <c r="S93" i="15"/>
  <c r="S138" i="15" s="1"/>
  <c r="S183" i="15" s="1"/>
  <c r="S2" i="3" s="1"/>
  <c r="S119" i="15"/>
  <c r="S164" i="15" s="1"/>
  <c r="S209" i="15" s="1"/>
  <c r="S28" i="3" s="1"/>
  <c r="S122" i="15"/>
  <c r="S167" i="15" s="1"/>
  <c r="S212" i="15" s="1"/>
  <c r="S31" i="3" s="1"/>
  <c r="S126" i="15"/>
  <c r="S171" i="15" s="1"/>
  <c r="S134" i="15"/>
  <c r="S179" i="15" s="1"/>
  <c r="S128" i="15"/>
  <c r="S173" i="15" s="1"/>
  <c r="D95" i="17"/>
  <c r="D140" i="17" s="1"/>
  <c r="D99" i="17"/>
  <c r="D144" i="17" s="1"/>
  <c r="D94" i="17"/>
  <c r="D139" i="17" s="1"/>
  <c r="D98" i="17"/>
  <c r="D143" i="17" s="1"/>
  <c r="D96" i="17"/>
  <c r="D141" i="17" s="1"/>
  <c r="D100" i="17"/>
  <c r="D145" i="17" s="1"/>
  <c r="D101" i="17"/>
  <c r="D146" i="17" s="1"/>
  <c r="D105" i="17"/>
  <c r="D150" i="17" s="1"/>
  <c r="D109" i="17"/>
  <c r="D154" i="17" s="1"/>
  <c r="D113" i="17"/>
  <c r="D158" i="17" s="1"/>
  <c r="D117" i="17"/>
  <c r="D162" i="17" s="1"/>
  <c r="D121" i="17"/>
  <c r="D166" i="17" s="1"/>
  <c r="D125" i="17"/>
  <c r="D170" i="17" s="1"/>
  <c r="D129" i="17"/>
  <c r="D174" i="17" s="1"/>
  <c r="D133" i="17"/>
  <c r="D178" i="17" s="1"/>
  <c r="D104" i="17"/>
  <c r="D149" i="17" s="1"/>
  <c r="D108" i="17"/>
  <c r="D153" i="17" s="1"/>
  <c r="D112" i="17"/>
  <c r="D157" i="17" s="1"/>
  <c r="D116" i="17"/>
  <c r="D161" i="17" s="1"/>
  <c r="D120" i="17"/>
  <c r="D165" i="17" s="1"/>
  <c r="D124" i="17"/>
  <c r="D169" i="17" s="1"/>
  <c r="D214" i="31" s="1"/>
  <c r="D33" i="13" s="1"/>
  <c r="D128" i="17"/>
  <c r="D173" i="17" s="1"/>
  <c r="D132" i="17"/>
  <c r="D177" i="17" s="1"/>
  <c r="D97" i="17"/>
  <c r="D142" i="17" s="1"/>
  <c r="D102" i="17"/>
  <c r="D147" i="17" s="1"/>
  <c r="D106" i="17"/>
  <c r="D151" i="17" s="1"/>
  <c r="D110" i="17"/>
  <c r="D155" i="17" s="1"/>
  <c r="D114" i="17"/>
  <c r="D159" i="17" s="1"/>
  <c r="D118" i="17"/>
  <c r="D163" i="17" s="1"/>
  <c r="D122" i="17"/>
  <c r="D167" i="17" s="1"/>
  <c r="D126" i="17"/>
  <c r="D171" i="17" s="1"/>
  <c r="D130" i="17"/>
  <c r="D175" i="17" s="1"/>
  <c r="D134" i="17"/>
  <c r="D179" i="17" s="1"/>
  <c r="D123" i="17"/>
  <c r="D168" i="17" s="1"/>
  <c r="D111" i="17"/>
  <c r="D156" i="17" s="1"/>
  <c r="D131" i="17"/>
  <c r="D176" i="17" s="1"/>
  <c r="D127" i="17"/>
  <c r="D172" i="17" s="1"/>
  <c r="D115" i="17"/>
  <c r="D160" i="17" s="1"/>
  <c r="D93" i="17"/>
  <c r="D138" i="17" s="1"/>
  <c r="D103" i="17"/>
  <c r="D148" i="17" s="1"/>
  <c r="D107" i="17"/>
  <c r="D152" i="17" s="1"/>
  <c r="D119" i="17"/>
  <c r="D164" i="17" s="1"/>
  <c r="E97" i="19"/>
  <c r="E142" i="19" s="1"/>
  <c r="E101" i="19"/>
  <c r="E146" i="19" s="1"/>
  <c r="E105" i="19"/>
  <c r="E150" i="19" s="1"/>
  <c r="E109" i="19"/>
  <c r="E154" i="19" s="1"/>
  <c r="E113" i="19"/>
  <c r="E158" i="19" s="1"/>
  <c r="E117" i="19"/>
  <c r="E162" i="19" s="1"/>
  <c r="E95" i="19"/>
  <c r="E140" i="19" s="1"/>
  <c r="E99" i="19"/>
  <c r="E144" i="19" s="1"/>
  <c r="E103" i="19"/>
  <c r="E148" i="19" s="1"/>
  <c r="E107" i="19"/>
  <c r="E152" i="19" s="1"/>
  <c r="E111" i="19"/>
  <c r="E156" i="19" s="1"/>
  <c r="E115" i="19"/>
  <c r="E160" i="19" s="1"/>
  <c r="E119" i="19"/>
  <c r="E164" i="19" s="1"/>
  <c r="E102" i="19"/>
  <c r="E147" i="19" s="1"/>
  <c r="E112" i="19"/>
  <c r="E157" i="19" s="1"/>
  <c r="E100" i="19"/>
  <c r="E145" i="19" s="1"/>
  <c r="E120" i="19"/>
  <c r="E165" i="19" s="1"/>
  <c r="E124" i="19"/>
  <c r="E169" i="19" s="1"/>
  <c r="E128" i="19"/>
  <c r="E173" i="19" s="1"/>
  <c r="E132" i="19"/>
  <c r="E177" i="19" s="1"/>
  <c r="E110" i="19"/>
  <c r="E155" i="19" s="1"/>
  <c r="E93" i="19"/>
  <c r="E138" i="19" s="1"/>
  <c r="E106" i="19"/>
  <c r="E151" i="19" s="1"/>
  <c r="E116" i="19"/>
  <c r="E161" i="19" s="1"/>
  <c r="E122" i="19"/>
  <c r="E167" i="19" s="1"/>
  <c r="E126" i="19"/>
  <c r="E171" i="19" s="1"/>
  <c r="E130" i="19"/>
  <c r="E175" i="19" s="1"/>
  <c r="E134" i="19"/>
  <c r="E179" i="19" s="1"/>
  <c r="E94" i="19"/>
  <c r="E139" i="19" s="1"/>
  <c r="E104" i="19"/>
  <c r="E149" i="19" s="1"/>
  <c r="E123" i="19"/>
  <c r="E168" i="19" s="1"/>
  <c r="E108" i="19"/>
  <c r="E153" i="19" s="1"/>
  <c r="E133" i="19"/>
  <c r="E178" i="19" s="1"/>
  <c r="E121" i="19"/>
  <c r="E166" i="19" s="1"/>
  <c r="E131" i="19"/>
  <c r="E176" i="19" s="1"/>
  <c r="E127" i="19"/>
  <c r="E172" i="19" s="1"/>
  <c r="E96" i="19"/>
  <c r="E141" i="19" s="1"/>
  <c r="E98" i="19"/>
  <c r="E143" i="19" s="1"/>
  <c r="E118" i="19"/>
  <c r="E163" i="19" s="1"/>
  <c r="E129" i="19"/>
  <c r="E174" i="19" s="1"/>
  <c r="E114" i="19"/>
  <c r="E159" i="19" s="1"/>
  <c r="E125" i="19"/>
  <c r="E170" i="19" s="1"/>
  <c r="AA94" i="15"/>
  <c r="AA139" i="15" s="1"/>
  <c r="AA98" i="15"/>
  <c r="AA143" i="15" s="1"/>
  <c r="AA188" i="15" s="1"/>
  <c r="AA7" i="3" s="1"/>
  <c r="AA102" i="15"/>
  <c r="AA147" i="15" s="1"/>
  <c r="AA106" i="15"/>
  <c r="AA151" i="15" s="1"/>
  <c r="AA196" i="15" s="1"/>
  <c r="AA15" i="3" s="1"/>
  <c r="AA110" i="15"/>
  <c r="AA155" i="15" s="1"/>
  <c r="AA114" i="15"/>
  <c r="AA159" i="15" s="1"/>
  <c r="AA204" i="15" s="1"/>
  <c r="AA23" i="3" s="1"/>
  <c r="AA118" i="15"/>
  <c r="AA163" i="15" s="1"/>
  <c r="AA97" i="15"/>
  <c r="AA142" i="15" s="1"/>
  <c r="AA96" i="15"/>
  <c r="AA141" i="15" s="1"/>
  <c r="AA100" i="15"/>
  <c r="AA145" i="15" s="1"/>
  <c r="AA104" i="15"/>
  <c r="AA149" i="15" s="1"/>
  <c r="AA108" i="15"/>
  <c r="AA153" i="15" s="1"/>
  <c r="AA112" i="15"/>
  <c r="AA157" i="15" s="1"/>
  <c r="AA116" i="15"/>
  <c r="AA161" i="15" s="1"/>
  <c r="AA111" i="15"/>
  <c r="AA156" i="15" s="1"/>
  <c r="AA201" i="15" s="1"/>
  <c r="AA20" i="3" s="1"/>
  <c r="AA120" i="15"/>
  <c r="AA165" i="15" s="1"/>
  <c r="AA210" i="15" s="1"/>
  <c r="AA29" i="3" s="1"/>
  <c r="AA124" i="15"/>
  <c r="AA169" i="15" s="1"/>
  <c r="AA99" i="15"/>
  <c r="AA144" i="15" s="1"/>
  <c r="AA109" i="15"/>
  <c r="AA154" i="15" s="1"/>
  <c r="AA121" i="15"/>
  <c r="AA166" i="15" s="1"/>
  <c r="AA125" i="15"/>
  <c r="AA170" i="15" s="1"/>
  <c r="AA129" i="15"/>
  <c r="AA174" i="15" s="1"/>
  <c r="AA133" i="15"/>
  <c r="AA178" i="15" s="1"/>
  <c r="AA119" i="15"/>
  <c r="AA164" i="15" s="1"/>
  <c r="AA209" i="15" s="1"/>
  <c r="AA28" i="3" s="1"/>
  <c r="AA107" i="15"/>
  <c r="AA152" i="15" s="1"/>
  <c r="AA117" i="15"/>
  <c r="AA162" i="15" s="1"/>
  <c r="AA128" i="15"/>
  <c r="AA173" i="15" s="1"/>
  <c r="AA95" i="15"/>
  <c r="AA140" i="15" s="1"/>
  <c r="AA115" i="15"/>
  <c r="AA160" i="15" s="1"/>
  <c r="AA123" i="15"/>
  <c r="AA168" i="15" s="1"/>
  <c r="AA127" i="15"/>
  <c r="AA172" i="15" s="1"/>
  <c r="AA131" i="15"/>
  <c r="AA176" i="15" s="1"/>
  <c r="AA122" i="15"/>
  <c r="AA167" i="15" s="1"/>
  <c r="AA212" i="15" s="1"/>
  <c r="AA31" i="3" s="1"/>
  <c r="AA126" i="15"/>
  <c r="AA171" i="15" s="1"/>
  <c r="AA134" i="15"/>
  <c r="AA179" i="15" s="1"/>
  <c r="AA103" i="15"/>
  <c r="AA148" i="15" s="1"/>
  <c r="AA193" i="15" s="1"/>
  <c r="AA12" i="3" s="1"/>
  <c r="AA113" i="15"/>
  <c r="AA158" i="15" s="1"/>
  <c r="AA93" i="15"/>
  <c r="AA138" i="15" s="1"/>
  <c r="AA183" i="15" s="1"/>
  <c r="AA2" i="3" s="1"/>
  <c r="AA101" i="15"/>
  <c r="AA146" i="15" s="1"/>
  <c r="AA130" i="15"/>
  <c r="AA175" i="15" s="1"/>
  <c r="AA220" i="15" s="1"/>
  <c r="AA39" i="3" s="1"/>
  <c r="AA132" i="15"/>
  <c r="AA177" i="15" s="1"/>
  <c r="AA105" i="15"/>
  <c r="AA150" i="15" s="1"/>
  <c r="Y95" i="19"/>
  <c r="Y140" i="19" s="1"/>
  <c r="Y99" i="19"/>
  <c r="Y144" i="19" s="1"/>
  <c r="Y103" i="19"/>
  <c r="Y148" i="19" s="1"/>
  <c r="Y107" i="19"/>
  <c r="Y152" i="19" s="1"/>
  <c r="Y111" i="19"/>
  <c r="Y156" i="19" s="1"/>
  <c r="Y115" i="19"/>
  <c r="Y160" i="19" s="1"/>
  <c r="Y97" i="19"/>
  <c r="Y142" i="19" s="1"/>
  <c r="Y101" i="19"/>
  <c r="Y146" i="19" s="1"/>
  <c r="Y105" i="19"/>
  <c r="Y150" i="19" s="1"/>
  <c r="Y109" i="19"/>
  <c r="Y154" i="19" s="1"/>
  <c r="Y113" i="19"/>
  <c r="Y158" i="19" s="1"/>
  <c r="Y117" i="19"/>
  <c r="Y162" i="19" s="1"/>
  <c r="Y112" i="19"/>
  <c r="Y157" i="19" s="1"/>
  <c r="Y119" i="19"/>
  <c r="Y164" i="19" s="1"/>
  <c r="Y100" i="19"/>
  <c r="Y145" i="19" s="1"/>
  <c r="Y110" i="19"/>
  <c r="Y155" i="19" s="1"/>
  <c r="Y122" i="19"/>
  <c r="Y167" i="19" s="1"/>
  <c r="Y126" i="19"/>
  <c r="Y171" i="19" s="1"/>
  <c r="Y130" i="19"/>
  <c r="Y175" i="19" s="1"/>
  <c r="Y134" i="19"/>
  <c r="Y179" i="19" s="1"/>
  <c r="Y98" i="19"/>
  <c r="Y143" i="19" s="1"/>
  <c r="Y94" i="19"/>
  <c r="Y139" i="19" s="1"/>
  <c r="Y116" i="19"/>
  <c r="Y161" i="19" s="1"/>
  <c r="Y120" i="19"/>
  <c r="Y165" i="19" s="1"/>
  <c r="Y124" i="19"/>
  <c r="Y169" i="19" s="1"/>
  <c r="Y128" i="19"/>
  <c r="Y173" i="19" s="1"/>
  <c r="Y132" i="19"/>
  <c r="Y177" i="19" s="1"/>
  <c r="Y104" i="19"/>
  <c r="Y149" i="19" s="1"/>
  <c r="Y114" i="19"/>
  <c r="Y159" i="19" s="1"/>
  <c r="Y93" i="19"/>
  <c r="Y138" i="19" s="1"/>
  <c r="Y123" i="19"/>
  <c r="Y168" i="19" s="1"/>
  <c r="Y133" i="19"/>
  <c r="Y178" i="19" s="1"/>
  <c r="Y121" i="19"/>
  <c r="Y166" i="19" s="1"/>
  <c r="Y96" i="19"/>
  <c r="Y141" i="19" s="1"/>
  <c r="Y131" i="19"/>
  <c r="Y176" i="19" s="1"/>
  <c r="Y127" i="19"/>
  <c r="Y172" i="19" s="1"/>
  <c r="Y118" i="19"/>
  <c r="Y163" i="19" s="1"/>
  <c r="Y125" i="19"/>
  <c r="Y170" i="19" s="1"/>
  <c r="Y106" i="19"/>
  <c r="Y151" i="19" s="1"/>
  <c r="Y102" i="19"/>
  <c r="Y147" i="19" s="1"/>
  <c r="Y129" i="19"/>
  <c r="Y174" i="19" s="1"/>
  <c r="Y108" i="19"/>
  <c r="Y153" i="19" s="1"/>
  <c r="K96" i="19"/>
  <c r="K141" i="19" s="1"/>
  <c r="K100" i="19"/>
  <c r="K145" i="19" s="1"/>
  <c r="K104" i="19"/>
  <c r="K149" i="19" s="1"/>
  <c r="K108" i="19"/>
  <c r="K153" i="19" s="1"/>
  <c r="K112" i="19"/>
  <c r="K157" i="19" s="1"/>
  <c r="K116" i="19"/>
  <c r="K161" i="19" s="1"/>
  <c r="K94" i="19"/>
  <c r="K139" i="19" s="1"/>
  <c r="K98" i="19"/>
  <c r="K143" i="19" s="1"/>
  <c r="K102" i="19"/>
  <c r="K147" i="19" s="1"/>
  <c r="K106" i="19"/>
  <c r="K151" i="19" s="1"/>
  <c r="K110" i="19"/>
  <c r="K155" i="19" s="1"/>
  <c r="K114" i="19"/>
  <c r="K159" i="19" s="1"/>
  <c r="K118" i="19"/>
  <c r="K163" i="19" s="1"/>
  <c r="K99" i="19"/>
  <c r="K144" i="19" s="1"/>
  <c r="K93" i="19"/>
  <c r="K138" i="19" s="1"/>
  <c r="K109" i="19"/>
  <c r="K154" i="19" s="1"/>
  <c r="K119" i="19"/>
  <c r="K164" i="19" s="1"/>
  <c r="K123" i="19"/>
  <c r="K168" i="19" s="1"/>
  <c r="K127" i="19"/>
  <c r="K172" i="19" s="1"/>
  <c r="K131" i="19"/>
  <c r="K176" i="19" s="1"/>
  <c r="K97" i="19"/>
  <c r="K142" i="19" s="1"/>
  <c r="K107" i="19"/>
  <c r="K152" i="19" s="1"/>
  <c r="K103" i="19"/>
  <c r="K148" i="19" s="1"/>
  <c r="K121" i="19"/>
  <c r="K166" i="19" s="1"/>
  <c r="K125" i="19"/>
  <c r="K170" i="19" s="1"/>
  <c r="K129" i="19"/>
  <c r="K174" i="19" s="1"/>
  <c r="K133" i="19"/>
  <c r="K178" i="19" s="1"/>
  <c r="K113" i="19"/>
  <c r="K158" i="19" s="1"/>
  <c r="K115" i="19"/>
  <c r="K160" i="19" s="1"/>
  <c r="K117" i="19"/>
  <c r="K162" i="19" s="1"/>
  <c r="K132" i="19"/>
  <c r="K177" i="19" s="1"/>
  <c r="K120" i="19"/>
  <c r="K165" i="19" s="1"/>
  <c r="K130" i="19"/>
  <c r="K175" i="19" s="1"/>
  <c r="K101" i="19"/>
  <c r="K146" i="19" s="1"/>
  <c r="K105" i="19"/>
  <c r="K150" i="19" s="1"/>
  <c r="K124" i="19"/>
  <c r="K169" i="19" s="1"/>
  <c r="K134" i="19"/>
  <c r="K179" i="19" s="1"/>
  <c r="K111" i="19"/>
  <c r="K156" i="19" s="1"/>
  <c r="K122" i="19"/>
  <c r="K167" i="19" s="1"/>
  <c r="K126" i="19"/>
  <c r="K171" i="19" s="1"/>
  <c r="K128" i="19"/>
  <c r="K173" i="19" s="1"/>
  <c r="K95" i="19"/>
  <c r="K140" i="19" s="1"/>
  <c r="S94" i="17"/>
  <c r="S139" i="17" s="1"/>
  <c r="S98" i="17"/>
  <c r="S143" i="17" s="1"/>
  <c r="S97" i="17"/>
  <c r="S142" i="17" s="1"/>
  <c r="S96" i="17"/>
  <c r="S141" i="17" s="1"/>
  <c r="S100" i="17"/>
  <c r="S145" i="17" s="1"/>
  <c r="S104" i="17"/>
  <c r="S149" i="17" s="1"/>
  <c r="S108" i="17"/>
  <c r="S153" i="17" s="1"/>
  <c r="S112" i="17"/>
  <c r="S157" i="17" s="1"/>
  <c r="S116" i="17"/>
  <c r="S161" i="17" s="1"/>
  <c r="S120" i="17"/>
  <c r="S165" i="17" s="1"/>
  <c r="S124" i="17"/>
  <c r="S169" i="17" s="1"/>
  <c r="S128" i="17"/>
  <c r="S173" i="17" s="1"/>
  <c r="S132" i="17"/>
  <c r="S177" i="17" s="1"/>
  <c r="S93" i="17"/>
  <c r="S138" i="17" s="1"/>
  <c r="S102" i="17"/>
  <c r="S147" i="17" s="1"/>
  <c r="S106" i="17"/>
  <c r="S151" i="17" s="1"/>
  <c r="S110" i="17"/>
  <c r="S155" i="17" s="1"/>
  <c r="S114" i="17"/>
  <c r="S159" i="17" s="1"/>
  <c r="S118" i="17"/>
  <c r="S163" i="17" s="1"/>
  <c r="S122" i="17"/>
  <c r="S167" i="17" s="1"/>
  <c r="S126" i="17"/>
  <c r="S171" i="17" s="1"/>
  <c r="S130" i="17"/>
  <c r="S175" i="17" s="1"/>
  <c r="S134" i="17"/>
  <c r="S179" i="17" s="1"/>
  <c r="S109" i="17"/>
  <c r="S154" i="17" s="1"/>
  <c r="S119" i="17"/>
  <c r="S164" i="17" s="1"/>
  <c r="S95" i="17"/>
  <c r="S140" i="17" s="1"/>
  <c r="S107" i="17"/>
  <c r="S152" i="17" s="1"/>
  <c r="S129" i="17"/>
  <c r="S174" i="17" s="1"/>
  <c r="S117" i="17"/>
  <c r="S162" i="17" s="1"/>
  <c r="S127" i="17"/>
  <c r="S172" i="17" s="1"/>
  <c r="S113" i="17"/>
  <c r="S158" i="17" s="1"/>
  <c r="S123" i="17"/>
  <c r="S168" i="17" s="1"/>
  <c r="S101" i="17"/>
  <c r="S146" i="17" s="1"/>
  <c r="S111" i="17"/>
  <c r="S156" i="17" s="1"/>
  <c r="S133" i="17"/>
  <c r="S178" i="17" s="1"/>
  <c r="S121" i="17"/>
  <c r="S166" i="17" s="1"/>
  <c r="S125" i="17"/>
  <c r="S170" i="17" s="1"/>
  <c r="S131" i="17"/>
  <c r="S176" i="17" s="1"/>
  <c r="S99" i="17"/>
  <c r="S144" i="17" s="1"/>
  <c r="S115" i="17"/>
  <c r="S160" i="17" s="1"/>
  <c r="S103" i="17"/>
  <c r="S148" i="17" s="1"/>
  <c r="S105" i="17"/>
  <c r="S150" i="17" s="1"/>
  <c r="M94" i="18"/>
  <c r="M139" i="18" s="1"/>
  <c r="M98" i="18"/>
  <c r="M143" i="18" s="1"/>
  <c r="M102" i="18"/>
  <c r="M147" i="18" s="1"/>
  <c r="M96" i="18"/>
  <c r="M141" i="18" s="1"/>
  <c r="M100" i="18"/>
  <c r="M145" i="18" s="1"/>
  <c r="M104" i="18"/>
  <c r="M149" i="18" s="1"/>
  <c r="M107" i="18"/>
  <c r="M152" i="18" s="1"/>
  <c r="M111" i="18"/>
  <c r="M156" i="18" s="1"/>
  <c r="M115" i="18"/>
  <c r="M160" i="18" s="1"/>
  <c r="M119" i="18"/>
  <c r="M164" i="18" s="1"/>
  <c r="M123" i="18"/>
  <c r="M168" i="18" s="1"/>
  <c r="M127" i="18"/>
  <c r="M172" i="18" s="1"/>
  <c r="M131" i="18"/>
  <c r="M176" i="18" s="1"/>
  <c r="M103" i="18"/>
  <c r="M148" i="18" s="1"/>
  <c r="M101" i="18"/>
  <c r="M146" i="18" s="1"/>
  <c r="M106" i="18"/>
  <c r="M151" i="18" s="1"/>
  <c r="M110" i="18"/>
  <c r="M155" i="18" s="1"/>
  <c r="M114" i="18"/>
  <c r="M159" i="18" s="1"/>
  <c r="M118" i="18"/>
  <c r="M163" i="18" s="1"/>
  <c r="M122" i="18"/>
  <c r="M167" i="18" s="1"/>
  <c r="M126" i="18"/>
  <c r="M171" i="18" s="1"/>
  <c r="M130" i="18"/>
  <c r="M175" i="18" s="1"/>
  <c r="M97" i="18"/>
  <c r="M142" i="18" s="1"/>
  <c r="M108" i="18"/>
  <c r="M153" i="18" s="1"/>
  <c r="M112" i="18"/>
  <c r="M157" i="18" s="1"/>
  <c r="M116" i="18"/>
  <c r="M161" i="18" s="1"/>
  <c r="M120" i="18"/>
  <c r="M165" i="18" s="1"/>
  <c r="M124" i="18"/>
  <c r="M169" i="18" s="1"/>
  <c r="M128" i="18"/>
  <c r="M173" i="18" s="1"/>
  <c r="M132" i="18"/>
  <c r="M177" i="18" s="1"/>
  <c r="M113" i="18"/>
  <c r="M158" i="18" s="1"/>
  <c r="M133" i="18"/>
  <c r="M178" i="18" s="1"/>
  <c r="M134" i="18"/>
  <c r="M179" i="18" s="1"/>
  <c r="M121" i="18"/>
  <c r="M166" i="18" s="1"/>
  <c r="M109" i="18"/>
  <c r="M154" i="18" s="1"/>
  <c r="M93" i="18"/>
  <c r="M95" i="18"/>
  <c r="M140" i="18" s="1"/>
  <c r="M117" i="18"/>
  <c r="M162" i="18" s="1"/>
  <c r="M99" i="18"/>
  <c r="M144" i="18" s="1"/>
  <c r="M105" i="18"/>
  <c r="M150" i="18" s="1"/>
  <c r="M125" i="18"/>
  <c r="M170" i="18" s="1"/>
  <c r="M129" i="18"/>
  <c r="M174" i="18" s="1"/>
  <c r="V94" i="19"/>
  <c r="V139" i="19" s="1"/>
  <c r="V98" i="19"/>
  <c r="V143" i="19" s="1"/>
  <c r="V102" i="19"/>
  <c r="V147" i="19" s="1"/>
  <c r="V106" i="19"/>
  <c r="V151" i="19" s="1"/>
  <c r="V110" i="19"/>
  <c r="V155" i="19" s="1"/>
  <c r="V114" i="19"/>
  <c r="V159" i="19" s="1"/>
  <c r="V118" i="19"/>
  <c r="V163" i="19" s="1"/>
  <c r="V97" i="19"/>
  <c r="V142" i="19" s="1"/>
  <c r="V101" i="19"/>
  <c r="V146" i="19" s="1"/>
  <c r="V105" i="19"/>
  <c r="V150" i="19" s="1"/>
  <c r="V109" i="19"/>
  <c r="V154" i="19" s="1"/>
  <c r="V113" i="19"/>
  <c r="V158" i="19" s="1"/>
  <c r="V117" i="19"/>
  <c r="V162" i="19" s="1"/>
  <c r="V95" i="19"/>
  <c r="V140" i="19" s="1"/>
  <c r="V99" i="19"/>
  <c r="V144" i="19" s="1"/>
  <c r="V103" i="19"/>
  <c r="V148" i="19" s="1"/>
  <c r="V107" i="19"/>
  <c r="V152" i="19" s="1"/>
  <c r="V111" i="19"/>
  <c r="V156" i="19" s="1"/>
  <c r="V115" i="19"/>
  <c r="V160" i="19" s="1"/>
  <c r="V119" i="19"/>
  <c r="V164" i="19" s="1"/>
  <c r="V100" i="19"/>
  <c r="V145" i="19" s="1"/>
  <c r="V121" i="19"/>
  <c r="V166" i="19" s="1"/>
  <c r="V125" i="19"/>
  <c r="V170" i="19" s="1"/>
  <c r="V129" i="19"/>
  <c r="V174" i="19" s="1"/>
  <c r="V133" i="19"/>
  <c r="V178" i="19" s="1"/>
  <c r="V108" i="19"/>
  <c r="V153" i="19" s="1"/>
  <c r="V120" i="19"/>
  <c r="V165" i="19" s="1"/>
  <c r="V124" i="19"/>
  <c r="V169" i="19" s="1"/>
  <c r="V128" i="19"/>
  <c r="V173" i="19" s="1"/>
  <c r="V132" i="19"/>
  <c r="V177" i="19" s="1"/>
  <c r="V104" i="19"/>
  <c r="V149" i="19" s="1"/>
  <c r="V122" i="19"/>
  <c r="V167" i="19" s="1"/>
  <c r="V126" i="19"/>
  <c r="V171" i="19" s="1"/>
  <c r="V130" i="19"/>
  <c r="V175" i="19" s="1"/>
  <c r="V134" i="19"/>
  <c r="V179" i="19" s="1"/>
  <c r="V96" i="19"/>
  <c r="V141" i="19" s="1"/>
  <c r="V131" i="19"/>
  <c r="V176" i="19" s="1"/>
  <c r="V112" i="19"/>
  <c r="V157" i="19" s="1"/>
  <c r="V93" i="19"/>
  <c r="V138" i="19" s="1"/>
  <c r="V116" i="19"/>
  <c r="V161" i="19" s="1"/>
  <c r="V123" i="19"/>
  <c r="V168" i="19" s="1"/>
  <c r="V127" i="19"/>
  <c r="V172" i="19" s="1"/>
  <c r="Q138" i="18"/>
  <c r="AA138" i="18"/>
  <c r="AC138" i="18"/>
  <c r="AE138" i="18"/>
  <c r="AE183" i="19" s="1"/>
  <c r="AE2" i="12" s="1"/>
  <c r="Y138" i="18"/>
  <c r="D138" i="18"/>
  <c r="F138" i="18"/>
  <c r="H138" i="18"/>
  <c r="H183" i="17" s="1"/>
  <c r="H2" i="10" s="1"/>
  <c r="J138" i="18"/>
  <c r="L138" i="18"/>
  <c r="N138" i="18"/>
  <c r="P138" i="18"/>
  <c r="P183" i="19" s="1"/>
  <c r="P2" i="12" s="1"/>
  <c r="R138" i="18"/>
  <c r="T138" i="18"/>
  <c r="T183" i="18" s="1"/>
  <c r="T2" i="11" s="1"/>
  <c r="X138" i="18"/>
  <c r="X183" i="17" s="1"/>
  <c r="X2" i="10" s="1"/>
  <c r="Z138" i="18"/>
  <c r="AB138" i="18"/>
  <c r="AB183" i="19" s="1"/>
  <c r="AB2" i="12" s="1"/>
  <c r="AD138" i="18"/>
  <c r="AF138" i="18"/>
  <c r="C138" i="18"/>
  <c r="E138" i="18"/>
  <c r="G138" i="18"/>
  <c r="G183" i="17" s="1"/>
  <c r="G2" i="10" s="1"/>
  <c r="B138" i="18"/>
  <c r="K138" i="18"/>
  <c r="M138" i="18"/>
  <c r="O138" i="18"/>
  <c r="O183" i="19" s="1"/>
  <c r="O2" i="12" s="1"/>
  <c r="I138" i="18"/>
  <c r="S138" i="18"/>
  <c r="U138" i="18"/>
  <c r="W138" i="18"/>
  <c r="AA214" i="31" l="1"/>
  <c r="AA33" i="13" s="1"/>
  <c r="G220" i="19"/>
  <c r="G39" i="12" s="1"/>
  <c r="G219" i="17"/>
  <c r="G38" i="10" s="1"/>
  <c r="G221" i="31"/>
  <c r="G40" i="13" s="1"/>
  <c r="G218" i="18"/>
  <c r="G37" i="11" s="1"/>
  <c r="G221" i="19"/>
  <c r="G40" i="12" s="1"/>
  <c r="AB183" i="18"/>
  <c r="AB2" i="11" s="1"/>
  <c r="T183" i="17"/>
  <c r="T2" i="10" s="1"/>
  <c r="G189" i="19"/>
  <c r="G8" i="12" s="1"/>
  <c r="G199" i="18"/>
  <c r="G18" i="11" s="1"/>
  <c r="X183" i="19"/>
  <c r="X2" i="12" s="1"/>
  <c r="G200" i="17"/>
  <c r="G19" i="10" s="1"/>
  <c r="G208" i="31"/>
  <c r="G27" i="13" s="1"/>
  <c r="G186" i="17"/>
  <c r="G5" i="10" s="1"/>
  <c r="G193" i="17"/>
  <c r="G12" i="10" s="1"/>
  <c r="G209" i="19"/>
  <c r="G28" i="12" s="1"/>
  <c r="G190" i="19"/>
  <c r="G9" i="12" s="1"/>
  <c r="G203" i="17"/>
  <c r="G22" i="10" s="1"/>
  <c r="G184" i="19"/>
  <c r="G3" i="12" s="1"/>
  <c r="G213" i="17"/>
  <c r="G32" i="10" s="1"/>
  <c r="H213" i="31"/>
  <c r="H32" i="13" s="1"/>
  <c r="H210" i="31"/>
  <c r="H29" i="13" s="1"/>
  <c r="H201" i="31"/>
  <c r="H20" i="13" s="1"/>
  <c r="H206" i="18"/>
  <c r="H25" i="11" s="1"/>
  <c r="H217" i="17"/>
  <c r="H36" i="10" s="1"/>
  <c r="H214" i="19"/>
  <c r="H33" i="12" s="1"/>
  <c r="H205" i="31"/>
  <c r="H24" i="13" s="1"/>
  <c r="H185" i="31"/>
  <c r="H4" i="13" s="1"/>
  <c r="H220" i="31"/>
  <c r="H39" i="13" s="1"/>
  <c r="H219" i="18"/>
  <c r="H38" i="11" s="1"/>
  <c r="H193" i="18"/>
  <c r="H12" i="11" s="1"/>
  <c r="H211" i="19"/>
  <c r="H30" i="12" s="1"/>
  <c r="G212" i="18"/>
  <c r="G31" i="11" s="1"/>
  <c r="G191" i="19"/>
  <c r="G10" i="12" s="1"/>
  <c r="H207" i="18"/>
  <c r="H26" i="11" s="1"/>
  <c r="H197" i="18"/>
  <c r="H16" i="11" s="1"/>
  <c r="H194" i="19"/>
  <c r="H13" i="12" s="1"/>
  <c r="H187" i="31"/>
  <c r="H6" i="13" s="1"/>
  <c r="H186" i="31"/>
  <c r="H5" i="13" s="1"/>
  <c r="H204" i="17"/>
  <c r="H23" i="10" s="1"/>
  <c r="H203" i="17"/>
  <c r="H22" i="10" s="1"/>
  <c r="H190" i="18"/>
  <c r="H9" i="11" s="1"/>
  <c r="G207" i="31"/>
  <c r="G26" i="13" s="1"/>
  <c r="AE183" i="31"/>
  <c r="AE2" i="13" s="1"/>
  <c r="G201" i="31"/>
  <c r="G20" i="13" s="1"/>
  <c r="AB183" i="31"/>
  <c r="AB2" i="13" s="1"/>
  <c r="G222" i="31"/>
  <c r="G41" i="13" s="1"/>
  <c r="K224" i="31"/>
  <c r="K43" i="13" s="1"/>
  <c r="G220" i="18"/>
  <c r="G39" i="11" s="1"/>
  <c r="G219" i="18"/>
  <c r="G38" i="11" s="1"/>
  <c r="G218" i="17"/>
  <c r="G37" i="10" s="1"/>
  <c r="AB183" i="17"/>
  <c r="AB2" i="10" s="1"/>
  <c r="T183" i="19"/>
  <c r="T2" i="12" s="1"/>
  <c r="G222" i="17"/>
  <c r="G41" i="10" s="1"/>
  <c r="G199" i="19"/>
  <c r="G18" i="12" s="1"/>
  <c r="G186" i="31"/>
  <c r="G5" i="13" s="1"/>
  <c r="G200" i="18"/>
  <c r="G19" i="11" s="1"/>
  <c r="G197" i="18"/>
  <c r="G16" i="11" s="1"/>
  <c r="G186" i="19"/>
  <c r="G5" i="12" s="1"/>
  <c r="G193" i="18"/>
  <c r="G12" i="11" s="1"/>
  <c r="G208" i="17"/>
  <c r="G27" i="10" s="1"/>
  <c r="G203" i="19"/>
  <c r="G22" i="12" s="1"/>
  <c r="G210" i="31"/>
  <c r="G29" i="13" s="1"/>
  <c r="G216" i="18"/>
  <c r="G35" i="11" s="1"/>
  <c r="G213" i="19"/>
  <c r="G32" i="12" s="1"/>
  <c r="H195" i="31"/>
  <c r="H14" i="13" s="1"/>
  <c r="O183" i="31"/>
  <c r="O2" i="13" s="1"/>
  <c r="H213" i="17"/>
  <c r="H32" i="10" s="1"/>
  <c r="H210" i="17"/>
  <c r="H29" i="10" s="1"/>
  <c r="H201" i="17"/>
  <c r="H20" i="10" s="1"/>
  <c r="H206" i="17"/>
  <c r="H25" i="10" s="1"/>
  <c r="H217" i="19"/>
  <c r="H36" i="12" s="1"/>
  <c r="H189" i="31"/>
  <c r="H8" i="13" s="1"/>
  <c r="H224" i="17"/>
  <c r="H43" i="10" s="1"/>
  <c r="H191" i="31"/>
  <c r="H10" i="13" s="1"/>
  <c r="H185" i="17"/>
  <c r="H4" i="10" s="1"/>
  <c r="H220" i="17"/>
  <c r="H39" i="10" s="1"/>
  <c r="H219" i="17"/>
  <c r="H38" i="10" s="1"/>
  <c r="H193" i="19"/>
  <c r="H12" i="12" s="1"/>
  <c r="G206" i="31"/>
  <c r="G25" i="13" s="1"/>
  <c r="G195" i="31"/>
  <c r="G14" i="13" s="1"/>
  <c r="H207" i="17"/>
  <c r="H26" i="10" s="1"/>
  <c r="H196" i="31"/>
  <c r="H15" i="13" s="1"/>
  <c r="H215" i="31"/>
  <c r="H34" i="13" s="1"/>
  <c r="H187" i="18"/>
  <c r="H6" i="11" s="1"/>
  <c r="H183" i="31"/>
  <c r="H2" i="13" s="1"/>
  <c r="H186" i="17"/>
  <c r="H5" i="10" s="1"/>
  <c r="H204" i="18"/>
  <c r="H23" i="11" s="1"/>
  <c r="H203" i="19"/>
  <c r="H22" i="12" s="1"/>
  <c r="H190" i="19"/>
  <c r="H9" i="12" s="1"/>
  <c r="G211" i="31"/>
  <c r="G30" i="13" s="1"/>
  <c r="B183" i="19"/>
  <c r="B2" i="12" s="1"/>
  <c r="B183" i="31"/>
  <c r="B2" i="13" s="1"/>
  <c r="B183" i="18"/>
  <c r="B2" i="11" s="1"/>
  <c r="B183" i="17"/>
  <c r="B2" i="10" s="1"/>
  <c r="M214" i="31"/>
  <c r="M33" i="13" s="1"/>
  <c r="AA224" i="31"/>
  <c r="AA43" i="13" s="1"/>
  <c r="G214" i="18"/>
  <c r="G33" i="11" s="1"/>
  <c r="G219" i="19"/>
  <c r="G38" i="12" s="1"/>
  <c r="X183" i="31"/>
  <c r="X2" i="13" s="1"/>
  <c r="G192" i="17"/>
  <c r="G11" i="10" s="1"/>
  <c r="G218" i="19"/>
  <c r="G37" i="12" s="1"/>
  <c r="G222" i="18"/>
  <c r="G41" i="11" s="1"/>
  <c r="G200" i="19"/>
  <c r="G19" i="12" s="1"/>
  <c r="G197" i="17"/>
  <c r="G16" i="10" s="1"/>
  <c r="G204" i="17"/>
  <c r="G23" i="10" s="1"/>
  <c r="G193" i="19"/>
  <c r="G12" i="12" s="1"/>
  <c r="H224" i="31"/>
  <c r="H43" i="13" s="1"/>
  <c r="G208" i="18"/>
  <c r="G27" i="11" s="1"/>
  <c r="G187" i="17"/>
  <c r="G6" i="10" s="1"/>
  <c r="G216" i="17"/>
  <c r="G35" i="10" s="1"/>
  <c r="G217" i="17"/>
  <c r="G36" i="10" s="1"/>
  <c r="G185" i="31"/>
  <c r="G4" i="13" s="1"/>
  <c r="O183" i="18"/>
  <c r="O2" i="11" s="1"/>
  <c r="H213" i="18"/>
  <c r="H32" i="11" s="1"/>
  <c r="H210" i="18"/>
  <c r="H29" i="11" s="1"/>
  <c r="H201" i="18"/>
  <c r="H20" i="11" s="1"/>
  <c r="H206" i="19"/>
  <c r="H25" i="12" s="1"/>
  <c r="H188" i="31"/>
  <c r="H7" i="13" s="1"/>
  <c r="H216" i="17"/>
  <c r="H35" i="10" s="1"/>
  <c r="H189" i="17"/>
  <c r="H8" i="10" s="1"/>
  <c r="H224" i="18"/>
  <c r="H43" i="11" s="1"/>
  <c r="H203" i="31"/>
  <c r="H22" i="13" s="1"/>
  <c r="H185" i="18"/>
  <c r="H4" i="11" s="1"/>
  <c r="H220" i="18"/>
  <c r="H39" i="11" s="1"/>
  <c r="H219" i="19"/>
  <c r="H38" i="12" s="1"/>
  <c r="H222" i="31"/>
  <c r="H41" i="13" s="1"/>
  <c r="G185" i="17"/>
  <c r="G4" i="10" s="1"/>
  <c r="G206" i="18"/>
  <c r="G25" i="11" s="1"/>
  <c r="G195" i="17"/>
  <c r="G14" i="10" s="1"/>
  <c r="H207" i="19"/>
  <c r="H26" i="12" s="1"/>
  <c r="H196" i="17"/>
  <c r="H15" i="10" s="1"/>
  <c r="H215" i="17"/>
  <c r="H34" i="10" s="1"/>
  <c r="H187" i="17"/>
  <c r="H6" i="10" s="1"/>
  <c r="H183" i="18"/>
  <c r="H2" i="11" s="1"/>
  <c r="H186" i="18"/>
  <c r="H5" i="11" s="1"/>
  <c r="H204" i="19"/>
  <c r="H23" i="12" s="1"/>
  <c r="H199" i="31"/>
  <c r="H18" i="13" s="1"/>
  <c r="G199" i="31"/>
  <c r="G18" i="13" s="1"/>
  <c r="Y224" i="31"/>
  <c r="Y43" i="13" s="1"/>
  <c r="G192" i="31"/>
  <c r="G11" i="13" s="1"/>
  <c r="AE183" i="18"/>
  <c r="AE2" i="11" s="1"/>
  <c r="G214" i="17"/>
  <c r="G33" i="10" s="1"/>
  <c r="G192" i="18"/>
  <c r="G11" i="11" s="1"/>
  <c r="G201" i="17"/>
  <c r="G20" i="10" s="1"/>
  <c r="G196" i="17"/>
  <c r="G15" i="10" s="1"/>
  <c r="G194" i="18"/>
  <c r="G13" i="11" s="1"/>
  <c r="G197" i="19"/>
  <c r="G16" i="12" s="1"/>
  <c r="G202" i="31"/>
  <c r="G21" i="13" s="1"/>
  <c r="G204" i="19"/>
  <c r="G23" i="12" s="1"/>
  <c r="G207" i="17"/>
  <c r="G26" i="10" s="1"/>
  <c r="G187" i="18"/>
  <c r="G6" i="11" s="1"/>
  <c r="G216" i="19"/>
  <c r="G35" i="12" s="1"/>
  <c r="G217" i="18"/>
  <c r="G36" i="11" s="1"/>
  <c r="O183" i="17"/>
  <c r="O2" i="10" s="1"/>
  <c r="H188" i="17"/>
  <c r="H7" i="10" s="1"/>
  <c r="H216" i="18"/>
  <c r="H35" i="11" s="1"/>
  <c r="H189" i="18"/>
  <c r="H8" i="11" s="1"/>
  <c r="H218" i="31"/>
  <c r="H37" i="13" s="1"/>
  <c r="H222" i="18"/>
  <c r="H41" i="11" s="1"/>
  <c r="G185" i="18"/>
  <c r="G4" i="11" s="1"/>
  <c r="G206" i="17"/>
  <c r="G25" i="10" s="1"/>
  <c r="G195" i="18"/>
  <c r="G14" i="11" s="1"/>
  <c r="H192" i="31"/>
  <c r="H11" i="13" s="1"/>
  <c r="H198" i="31"/>
  <c r="H17" i="13" s="1"/>
  <c r="H209" i="31"/>
  <c r="H28" i="13" s="1"/>
  <c r="H196" i="18"/>
  <c r="H15" i="11" s="1"/>
  <c r="H215" i="18"/>
  <c r="H34" i="11" s="1"/>
  <c r="H202" i="31"/>
  <c r="H21" i="13" s="1"/>
  <c r="H199" i="17"/>
  <c r="H18" i="10" s="1"/>
  <c r="G188" i="31"/>
  <c r="G7" i="13" s="1"/>
  <c r="AE183" i="17"/>
  <c r="AE2" i="10" s="1"/>
  <c r="G188" i="17"/>
  <c r="G7" i="10" s="1"/>
  <c r="G214" i="19"/>
  <c r="G33" i="12" s="1"/>
  <c r="G201" i="18"/>
  <c r="G20" i="11" s="1"/>
  <c r="G190" i="31"/>
  <c r="G9" i="13" s="1"/>
  <c r="G196" i="18"/>
  <c r="G15" i="11" s="1"/>
  <c r="G211" i="17"/>
  <c r="G30" i="10" s="1"/>
  <c r="G198" i="31"/>
  <c r="G17" i="13" s="1"/>
  <c r="G194" i="17"/>
  <c r="G13" i="10" s="1"/>
  <c r="G205" i="18"/>
  <c r="G24" i="11" s="1"/>
  <c r="G204" i="18"/>
  <c r="G23" i="11" s="1"/>
  <c r="G207" i="18"/>
  <c r="G26" i="11" s="1"/>
  <c r="G202" i="18"/>
  <c r="G21" i="11" s="1"/>
  <c r="G187" i="19"/>
  <c r="G6" i="12" s="1"/>
  <c r="G210" i="18"/>
  <c r="G29" i="11" s="1"/>
  <c r="G217" i="19"/>
  <c r="G36" i="12" s="1"/>
  <c r="H184" i="31"/>
  <c r="H3" i="13" s="1"/>
  <c r="H212" i="31"/>
  <c r="H31" i="13" s="1"/>
  <c r="H223" i="31"/>
  <c r="H42" i="13" s="1"/>
  <c r="H188" i="18"/>
  <c r="H7" i="11" s="1"/>
  <c r="H216" i="19"/>
  <c r="H35" i="12" s="1"/>
  <c r="H200" i="31"/>
  <c r="H19" i="13" s="1"/>
  <c r="H208" i="31"/>
  <c r="H27" i="13" s="1"/>
  <c r="P183" i="31"/>
  <c r="P2" i="13" s="1"/>
  <c r="H221" i="31"/>
  <c r="H40" i="13" s="1"/>
  <c r="H218" i="17"/>
  <c r="H37" i="10" s="1"/>
  <c r="H222" i="17"/>
  <c r="H41" i="10" s="1"/>
  <c r="H192" i="17"/>
  <c r="H11" i="10" s="1"/>
  <c r="H198" i="18"/>
  <c r="H17" i="11" s="1"/>
  <c r="H209" i="17"/>
  <c r="H28" i="10" s="1"/>
  <c r="H205" i="17"/>
  <c r="H24" i="10" s="1"/>
  <c r="H202" i="17"/>
  <c r="H21" i="10" s="1"/>
  <c r="H199" i="18"/>
  <c r="H18" i="11" s="1"/>
  <c r="G203" i="31"/>
  <c r="G22" i="13" s="1"/>
  <c r="G220" i="31"/>
  <c r="G39" i="13" s="1"/>
  <c r="Q224" i="31"/>
  <c r="Q43" i="13" s="1"/>
  <c r="I224" i="31"/>
  <c r="I43" i="13" s="1"/>
  <c r="G188" i="18"/>
  <c r="G7" i="11" s="1"/>
  <c r="G223" i="17"/>
  <c r="G42" i="10" s="1"/>
  <c r="G224" i="31"/>
  <c r="G43" i="13" s="1"/>
  <c r="G224" i="18"/>
  <c r="G43" i="11" s="1"/>
  <c r="G196" i="31"/>
  <c r="G15" i="13" s="1"/>
  <c r="G211" i="18"/>
  <c r="G30" i="11" s="1"/>
  <c r="G194" i="19"/>
  <c r="G13" i="12" s="1"/>
  <c r="G205" i="17"/>
  <c r="G24" i="10" s="1"/>
  <c r="G198" i="17"/>
  <c r="G17" i="10" s="1"/>
  <c r="G202" i="17"/>
  <c r="G21" i="10" s="1"/>
  <c r="G215" i="17"/>
  <c r="G34" i="10" s="1"/>
  <c r="G210" i="17"/>
  <c r="G29" i="10" s="1"/>
  <c r="H184" i="17"/>
  <c r="H3" i="10" s="1"/>
  <c r="H212" i="17"/>
  <c r="H31" i="10" s="1"/>
  <c r="H223" i="17"/>
  <c r="H42" i="10" s="1"/>
  <c r="H214" i="31"/>
  <c r="H33" i="13" s="1"/>
  <c r="H200" i="17"/>
  <c r="H19" i="10" s="1"/>
  <c r="H208" i="17"/>
  <c r="H27" i="10" s="1"/>
  <c r="P183" i="17"/>
  <c r="P2" i="10" s="1"/>
  <c r="H221" i="17"/>
  <c r="H40" i="10" s="1"/>
  <c r="H218" i="18"/>
  <c r="H37" i="11" s="1"/>
  <c r="H191" i="18"/>
  <c r="H10" i="11" s="1"/>
  <c r="G212" i="31"/>
  <c r="G31" i="13" s="1"/>
  <c r="G191" i="31"/>
  <c r="G10" i="13" s="1"/>
  <c r="H192" i="18"/>
  <c r="H11" i="11" s="1"/>
  <c r="H198" i="17"/>
  <c r="H17" i="10" s="1"/>
  <c r="H209" i="18"/>
  <c r="H28" i="11" s="1"/>
  <c r="H197" i="31"/>
  <c r="H16" i="13" s="1"/>
  <c r="H194" i="31"/>
  <c r="H13" i="13" s="1"/>
  <c r="H195" i="18"/>
  <c r="H14" i="11" s="1"/>
  <c r="H205" i="19"/>
  <c r="H24" i="12" s="1"/>
  <c r="H202" i="18"/>
  <c r="H21" i="11" s="1"/>
  <c r="G223" i="31"/>
  <c r="G42" i="13" s="1"/>
  <c r="T183" i="31"/>
  <c r="T2" i="13" s="1"/>
  <c r="V224" i="31"/>
  <c r="V43" i="13" s="1"/>
  <c r="G183" i="31"/>
  <c r="G2" i="13" s="1"/>
  <c r="G223" i="18"/>
  <c r="G42" i="11" s="1"/>
  <c r="G224" i="17"/>
  <c r="G43" i="10" s="1"/>
  <c r="G221" i="18"/>
  <c r="G40" i="11" s="1"/>
  <c r="G189" i="17"/>
  <c r="G8" i="10" s="1"/>
  <c r="X183" i="18"/>
  <c r="X2" i="11" s="1"/>
  <c r="G183" i="18"/>
  <c r="G2" i="11" s="1"/>
  <c r="G205" i="19"/>
  <c r="G24" i="12" s="1"/>
  <c r="G209" i="31"/>
  <c r="G28" i="13" s="1"/>
  <c r="G198" i="18"/>
  <c r="G17" i="11" s="1"/>
  <c r="G209" i="17"/>
  <c r="G28" i="10" s="1"/>
  <c r="G190" i="17"/>
  <c r="G9" i="10" s="1"/>
  <c r="G215" i="18"/>
  <c r="G34" i="11" s="1"/>
  <c r="G184" i="31"/>
  <c r="G3" i="13" s="1"/>
  <c r="G184" i="17"/>
  <c r="G3" i="10" s="1"/>
  <c r="H184" i="18"/>
  <c r="H3" i="11" s="1"/>
  <c r="H212" i="18"/>
  <c r="H31" i="11" s="1"/>
  <c r="H223" i="18"/>
  <c r="H42" i="11" s="1"/>
  <c r="H217" i="31"/>
  <c r="H36" i="13" s="1"/>
  <c r="H214" i="18"/>
  <c r="H33" i="11" s="1"/>
  <c r="H200" i="18"/>
  <c r="H19" i="11" s="1"/>
  <c r="H208" i="18"/>
  <c r="H27" i="11" s="1"/>
  <c r="P183" i="18"/>
  <c r="P2" i="11" s="1"/>
  <c r="H221" i="19"/>
  <c r="H40" i="12" s="1"/>
  <c r="H193" i="31"/>
  <c r="H12" i="13" s="1"/>
  <c r="H211" i="18"/>
  <c r="H30" i="11" s="1"/>
  <c r="H191" i="17"/>
  <c r="H10" i="10" s="1"/>
  <c r="G212" i="17"/>
  <c r="G31" i="10" s="1"/>
  <c r="G191" i="17"/>
  <c r="G10" i="10" s="1"/>
  <c r="H197" i="17"/>
  <c r="H16" i="10" s="1"/>
  <c r="H194" i="17"/>
  <c r="H13" i="10" s="1"/>
  <c r="H195" i="17"/>
  <c r="H14" i="10" s="1"/>
  <c r="H190" i="31"/>
  <c r="H9" i="13" s="1"/>
  <c r="G215" i="31"/>
  <c r="G34" i="13" s="1"/>
  <c r="H211" i="31"/>
  <c r="H30" i="13" s="1"/>
  <c r="G213" i="31"/>
  <c r="G32" i="13" s="1"/>
  <c r="G189" i="18"/>
  <c r="G8" i="11" s="1"/>
  <c r="R212" i="30"/>
  <c r="R31" i="9" s="1"/>
  <c r="U210" i="30"/>
  <c r="U29" i="9" s="1"/>
  <c r="AC209" i="30"/>
  <c r="AC28" i="9" s="1"/>
  <c r="AC220" i="30"/>
  <c r="AC39" i="9" s="1"/>
  <c r="Z210" i="30"/>
  <c r="Z29" i="9" s="1"/>
  <c r="T204" i="30"/>
  <c r="T23" i="9" s="1"/>
  <c r="Z204" i="30"/>
  <c r="Z23" i="9" s="1"/>
  <c r="F220" i="30"/>
  <c r="F39" i="9" s="1"/>
  <c r="N204" i="30"/>
  <c r="N23" i="9" s="1"/>
  <c r="G220" i="30"/>
  <c r="G39" i="9" s="1"/>
  <c r="D209" i="30"/>
  <c r="D28" i="9" s="1"/>
  <c r="G196" i="30"/>
  <c r="G15" i="9" s="1"/>
  <c r="U193" i="30"/>
  <c r="U12" i="9" s="1"/>
  <c r="U183" i="30"/>
  <c r="U2" i="9" s="1"/>
  <c r="P188" i="30"/>
  <c r="P7" i="9" s="1"/>
  <c r="O201" i="30"/>
  <c r="O20" i="9" s="1"/>
  <c r="AD209" i="30"/>
  <c r="AD28" i="9" s="1"/>
  <c r="AD201" i="30"/>
  <c r="AD20" i="9" s="1"/>
  <c r="N209" i="30"/>
  <c r="N28" i="9" s="1"/>
  <c r="L220" i="30"/>
  <c r="L39" i="9" s="1"/>
  <c r="G183" i="30"/>
  <c r="G2" i="9" s="1"/>
  <c r="H204" i="30"/>
  <c r="H23" i="9" s="1"/>
  <c r="L183" i="30"/>
  <c r="L2" i="9" s="1"/>
  <c r="X210" i="30"/>
  <c r="X29" i="9" s="1"/>
  <c r="S196" i="30"/>
  <c r="S15" i="9" s="1"/>
  <c r="J201" i="30"/>
  <c r="J20" i="9" s="1"/>
  <c r="L188" i="30"/>
  <c r="L7" i="9" s="1"/>
  <c r="M196" i="30"/>
  <c r="M15" i="9" s="1"/>
  <c r="AD193" i="30"/>
  <c r="AD12" i="9" s="1"/>
  <c r="AC210" i="30"/>
  <c r="AC29" i="9" s="1"/>
  <c r="L196" i="30"/>
  <c r="L15" i="9" s="1"/>
  <c r="AA212" i="30"/>
  <c r="AA31" i="9" s="1"/>
  <c r="K218" i="15"/>
  <c r="K37" i="3" s="1"/>
  <c r="K218" i="30"/>
  <c r="K37" i="9" s="1"/>
  <c r="U197" i="15"/>
  <c r="U16" i="3" s="1"/>
  <c r="U197" i="30"/>
  <c r="U16" i="9" s="1"/>
  <c r="AD206" i="15"/>
  <c r="AD25" i="3" s="1"/>
  <c r="AD206" i="30"/>
  <c r="AD25" i="9" s="1"/>
  <c r="G218" i="15"/>
  <c r="G37" i="3" s="1"/>
  <c r="G218" i="30"/>
  <c r="G37" i="9" s="1"/>
  <c r="G190" i="15"/>
  <c r="G9" i="3" s="1"/>
  <c r="G190" i="30"/>
  <c r="G9" i="9" s="1"/>
  <c r="P200" i="15"/>
  <c r="P19" i="3" s="1"/>
  <c r="P200" i="30"/>
  <c r="P19" i="9" s="1"/>
  <c r="W198" i="15"/>
  <c r="W17" i="3" s="1"/>
  <c r="W198" i="30"/>
  <c r="W17" i="9" s="1"/>
  <c r="AC202" i="15"/>
  <c r="AC21" i="3" s="1"/>
  <c r="AC202" i="30"/>
  <c r="AC21" i="9" s="1"/>
  <c r="Y221" i="15"/>
  <c r="Y40" i="3" s="1"/>
  <c r="Y221" i="30"/>
  <c r="Y40" i="9" s="1"/>
  <c r="R217" i="15"/>
  <c r="R36" i="3" s="1"/>
  <c r="R217" i="30"/>
  <c r="R36" i="9" s="1"/>
  <c r="AA191" i="15"/>
  <c r="AA10" i="3" s="1"/>
  <c r="AA191" i="30"/>
  <c r="AA10" i="9" s="1"/>
  <c r="AA217" i="15"/>
  <c r="AA36" i="3" s="1"/>
  <c r="AA217" i="30"/>
  <c r="AA36" i="9" s="1"/>
  <c r="AA208" i="15"/>
  <c r="AA27" i="3" s="1"/>
  <c r="AA208" i="30"/>
  <c r="AA27" i="9" s="1"/>
  <c r="S202" i="15"/>
  <c r="S21" i="3" s="1"/>
  <c r="S202" i="30"/>
  <c r="S21" i="9" s="1"/>
  <c r="AF215" i="15"/>
  <c r="AF34" i="3" s="1"/>
  <c r="AF215" i="30"/>
  <c r="AF34" i="9" s="1"/>
  <c r="AF192" i="15"/>
  <c r="AF11" i="3" s="1"/>
  <c r="AF192" i="30"/>
  <c r="AF11" i="9" s="1"/>
  <c r="K205" i="15"/>
  <c r="K24" i="3" s="1"/>
  <c r="K205" i="30"/>
  <c r="K24" i="9" s="1"/>
  <c r="K203" i="15"/>
  <c r="K22" i="3" s="1"/>
  <c r="K203" i="30"/>
  <c r="K22" i="9" s="1"/>
  <c r="AB214" i="15"/>
  <c r="AB33" i="3" s="1"/>
  <c r="AB214" i="30"/>
  <c r="AB33" i="9" s="1"/>
  <c r="M219" i="15"/>
  <c r="M38" i="3" s="1"/>
  <c r="M219" i="30"/>
  <c r="M38" i="9" s="1"/>
  <c r="M203" i="15"/>
  <c r="M22" i="3" s="1"/>
  <c r="M203" i="30"/>
  <c r="M22" i="9" s="1"/>
  <c r="J213" i="15"/>
  <c r="J32" i="3" s="1"/>
  <c r="J213" i="30"/>
  <c r="J32" i="9" s="1"/>
  <c r="J219" i="15"/>
  <c r="J38" i="3" s="1"/>
  <c r="J219" i="30"/>
  <c r="J38" i="9" s="1"/>
  <c r="J191" i="15"/>
  <c r="J10" i="3" s="1"/>
  <c r="J191" i="30"/>
  <c r="J10" i="9" s="1"/>
  <c r="U216" i="15"/>
  <c r="U35" i="3" s="1"/>
  <c r="U216" i="30"/>
  <c r="U35" i="9" s="1"/>
  <c r="L195" i="15"/>
  <c r="L14" i="3" s="1"/>
  <c r="L195" i="30"/>
  <c r="L14" i="9" s="1"/>
  <c r="L202" i="15"/>
  <c r="L21" i="3" s="1"/>
  <c r="L202" i="30"/>
  <c r="L21" i="9" s="1"/>
  <c r="O224" i="15"/>
  <c r="O43" i="3" s="1"/>
  <c r="O224" i="30"/>
  <c r="O43" i="9" s="1"/>
  <c r="AA203" i="15"/>
  <c r="AA22" i="3" s="1"/>
  <c r="AA203" i="30"/>
  <c r="AA22" i="9" s="1"/>
  <c r="AA205" i="15"/>
  <c r="AA24" i="3" s="1"/>
  <c r="AA205" i="30"/>
  <c r="AA24" i="9" s="1"/>
  <c r="AA215" i="15"/>
  <c r="AA34" i="3" s="1"/>
  <c r="AA215" i="30"/>
  <c r="AA34" i="9" s="1"/>
  <c r="AA202" i="15"/>
  <c r="AA21" i="3" s="1"/>
  <c r="AA202" i="30"/>
  <c r="AA21" i="9" s="1"/>
  <c r="AA200" i="15"/>
  <c r="AA19" i="3" s="1"/>
  <c r="AA200" i="30"/>
  <c r="AA19" i="9" s="1"/>
  <c r="S189" i="15"/>
  <c r="S8" i="3" s="1"/>
  <c r="S189" i="30"/>
  <c r="S8" i="9" s="1"/>
  <c r="S222" i="15"/>
  <c r="S41" i="3" s="1"/>
  <c r="S222" i="30"/>
  <c r="S41" i="9" s="1"/>
  <c r="S194" i="15"/>
  <c r="S13" i="3" s="1"/>
  <c r="S194" i="30"/>
  <c r="S13" i="9" s="1"/>
  <c r="S192" i="15"/>
  <c r="S11" i="3" s="1"/>
  <c r="S192" i="30"/>
  <c r="S11" i="9" s="1"/>
  <c r="AF185" i="15"/>
  <c r="AF4" i="3" s="1"/>
  <c r="AF185" i="30"/>
  <c r="AF4" i="9" s="1"/>
  <c r="AF184" i="15"/>
  <c r="AF3" i="3" s="1"/>
  <c r="AF184" i="30"/>
  <c r="AF3" i="9" s="1"/>
  <c r="AF203" i="15"/>
  <c r="AF22" i="3" s="1"/>
  <c r="AF203" i="30"/>
  <c r="AF22" i="9" s="1"/>
  <c r="K195" i="15"/>
  <c r="K14" i="3" s="1"/>
  <c r="K195" i="30"/>
  <c r="K14" i="9" s="1"/>
  <c r="K207" i="15"/>
  <c r="K26" i="3" s="1"/>
  <c r="K207" i="30"/>
  <c r="K26" i="9" s="1"/>
  <c r="K215" i="15"/>
  <c r="K34" i="3" s="1"/>
  <c r="K215" i="30"/>
  <c r="K34" i="9" s="1"/>
  <c r="K208" i="15"/>
  <c r="K27" i="3" s="1"/>
  <c r="K208" i="30"/>
  <c r="K27" i="9" s="1"/>
  <c r="AB207" i="15"/>
  <c r="AB26" i="3" s="1"/>
  <c r="AB207" i="30"/>
  <c r="AB26" i="9" s="1"/>
  <c r="AB187" i="15"/>
  <c r="AB6" i="3" s="1"/>
  <c r="AB187" i="30"/>
  <c r="AB6" i="9" s="1"/>
  <c r="AB224" i="15"/>
  <c r="AB43" i="3" s="1"/>
  <c r="AB224" i="30"/>
  <c r="AB43" i="9" s="1"/>
  <c r="AB194" i="15"/>
  <c r="AB13" i="3" s="1"/>
  <c r="AB194" i="30"/>
  <c r="AB13" i="9" s="1"/>
  <c r="AB185" i="15"/>
  <c r="AB4" i="3" s="1"/>
  <c r="AB185" i="30"/>
  <c r="AB4" i="9" s="1"/>
  <c r="M213" i="15"/>
  <c r="M32" i="3" s="1"/>
  <c r="M213" i="30"/>
  <c r="M32" i="9" s="1"/>
  <c r="M224" i="15"/>
  <c r="M43" i="3" s="1"/>
  <c r="M224" i="30"/>
  <c r="M43" i="9" s="1"/>
  <c r="M211" i="15"/>
  <c r="M30" i="3" s="1"/>
  <c r="M211" i="30"/>
  <c r="M30" i="9" s="1"/>
  <c r="M195" i="15"/>
  <c r="M14" i="3" s="1"/>
  <c r="M195" i="30"/>
  <c r="M14" i="9" s="1"/>
  <c r="J222" i="15"/>
  <c r="J41" i="3" s="1"/>
  <c r="J222" i="30"/>
  <c r="J41" i="9" s="1"/>
  <c r="J211" i="15"/>
  <c r="J30" i="3" s="1"/>
  <c r="J211" i="30"/>
  <c r="J30" i="9" s="1"/>
  <c r="J189" i="15"/>
  <c r="J8" i="3" s="1"/>
  <c r="J189" i="30"/>
  <c r="J8" i="9" s="1"/>
  <c r="J208" i="15"/>
  <c r="J27" i="3" s="1"/>
  <c r="J208" i="30"/>
  <c r="J27" i="9" s="1"/>
  <c r="U208" i="15"/>
  <c r="U27" i="3" s="1"/>
  <c r="U208" i="30"/>
  <c r="U27" i="9" s="1"/>
  <c r="U215" i="15"/>
  <c r="U34" i="3" s="1"/>
  <c r="U215" i="30"/>
  <c r="U34" i="9" s="1"/>
  <c r="U202" i="15"/>
  <c r="U21" i="3" s="1"/>
  <c r="U202" i="30"/>
  <c r="U21" i="9" s="1"/>
  <c r="U203" i="15"/>
  <c r="U22" i="3" s="1"/>
  <c r="U203" i="30"/>
  <c r="U22" i="9" s="1"/>
  <c r="AD218" i="15"/>
  <c r="AD37" i="3" s="1"/>
  <c r="AD218" i="30"/>
  <c r="AD37" i="9" s="1"/>
  <c r="AD221" i="15"/>
  <c r="AD40" i="3" s="1"/>
  <c r="AD221" i="30"/>
  <c r="AD40" i="9" s="1"/>
  <c r="AD191" i="15"/>
  <c r="AD10" i="3" s="1"/>
  <c r="AD191" i="30"/>
  <c r="AD10" i="9" s="1"/>
  <c r="AD185" i="15"/>
  <c r="AD4" i="3" s="1"/>
  <c r="AD185" i="30"/>
  <c r="AD4" i="9" s="1"/>
  <c r="L223" i="15"/>
  <c r="L42" i="3" s="1"/>
  <c r="L223" i="30"/>
  <c r="L42" i="9" s="1"/>
  <c r="L194" i="15"/>
  <c r="L13" i="3" s="1"/>
  <c r="L194" i="30"/>
  <c r="L13" i="9" s="1"/>
  <c r="L185" i="15"/>
  <c r="L4" i="3" s="1"/>
  <c r="L185" i="30"/>
  <c r="L4" i="9" s="1"/>
  <c r="G223" i="15"/>
  <c r="G42" i="3" s="1"/>
  <c r="G223" i="30"/>
  <c r="G42" i="9" s="1"/>
  <c r="G224" i="15"/>
  <c r="G43" i="3" s="1"/>
  <c r="G224" i="30"/>
  <c r="G43" i="9" s="1"/>
  <c r="G192" i="15"/>
  <c r="G11" i="3" s="1"/>
  <c r="G192" i="30"/>
  <c r="G11" i="9" s="1"/>
  <c r="G194" i="15"/>
  <c r="G13" i="3" s="1"/>
  <c r="G194" i="30"/>
  <c r="G13" i="9" s="1"/>
  <c r="O214" i="15"/>
  <c r="O33" i="3" s="1"/>
  <c r="O214" i="30"/>
  <c r="O33" i="9" s="1"/>
  <c r="O216" i="15"/>
  <c r="O35" i="3" s="1"/>
  <c r="O216" i="30"/>
  <c r="O35" i="9" s="1"/>
  <c r="O200" i="15"/>
  <c r="O19" i="3" s="1"/>
  <c r="O200" i="30"/>
  <c r="O19" i="9" s="1"/>
  <c r="O202" i="15"/>
  <c r="O21" i="3" s="1"/>
  <c r="O202" i="30"/>
  <c r="O21" i="9" s="1"/>
  <c r="D221" i="15"/>
  <c r="D40" i="3" s="1"/>
  <c r="D221" i="30"/>
  <c r="D40" i="9" s="1"/>
  <c r="D219" i="15"/>
  <c r="D38" i="3" s="1"/>
  <c r="D219" i="30"/>
  <c r="D38" i="9" s="1"/>
  <c r="D224" i="15"/>
  <c r="D43" i="3" s="1"/>
  <c r="D224" i="30"/>
  <c r="D43" i="9" s="1"/>
  <c r="D194" i="15"/>
  <c r="D13" i="3" s="1"/>
  <c r="D194" i="30"/>
  <c r="D13" i="9" s="1"/>
  <c r="D185" i="15"/>
  <c r="D4" i="3" s="1"/>
  <c r="D185" i="30"/>
  <c r="D4" i="9" s="1"/>
  <c r="P213" i="15"/>
  <c r="P32" i="3" s="1"/>
  <c r="P213" i="30"/>
  <c r="P32" i="9" s="1"/>
  <c r="P202" i="15"/>
  <c r="P21" i="3" s="1"/>
  <c r="P202" i="30"/>
  <c r="P21" i="9" s="1"/>
  <c r="P195" i="15"/>
  <c r="P14" i="3" s="1"/>
  <c r="P195" i="30"/>
  <c r="P14" i="9" s="1"/>
  <c r="W224" i="15"/>
  <c r="W43" i="3" s="1"/>
  <c r="W224" i="30"/>
  <c r="W43" i="9" s="1"/>
  <c r="W213" i="15"/>
  <c r="W32" i="3" s="1"/>
  <c r="W213" i="30"/>
  <c r="W32" i="9" s="1"/>
  <c r="W202" i="15"/>
  <c r="W21" i="3" s="1"/>
  <c r="W202" i="30"/>
  <c r="W21" i="9" s="1"/>
  <c r="AE214" i="15"/>
  <c r="AE33" i="3" s="1"/>
  <c r="AE214" i="30"/>
  <c r="AE33" i="9" s="1"/>
  <c r="AE219" i="15"/>
  <c r="AE38" i="3" s="1"/>
  <c r="AE219" i="30"/>
  <c r="AE38" i="9" s="1"/>
  <c r="AE221" i="15"/>
  <c r="AE40" i="3" s="1"/>
  <c r="AE221" i="30"/>
  <c r="AE40" i="9" s="1"/>
  <c r="AE186" i="15"/>
  <c r="AE5" i="3" s="1"/>
  <c r="AE186" i="30"/>
  <c r="AE5" i="9" s="1"/>
  <c r="AC208" i="15"/>
  <c r="AC27" i="3" s="1"/>
  <c r="AC208" i="30"/>
  <c r="AC27" i="9" s="1"/>
  <c r="AC219" i="15"/>
  <c r="AC38" i="3" s="1"/>
  <c r="AC219" i="30"/>
  <c r="AC38" i="9" s="1"/>
  <c r="AC215" i="15"/>
  <c r="AC34" i="3" s="1"/>
  <c r="AC215" i="30"/>
  <c r="AC34" i="9" s="1"/>
  <c r="AC195" i="15"/>
  <c r="AC14" i="3" s="1"/>
  <c r="AC195" i="30"/>
  <c r="AC14" i="9" s="1"/>
  <c r="V219" i="15"/>
  <c r="V38" i="3" s="1"/>
  <c r="V219" i="30"/>
  <c r="V38" i="9" s="1"/>
  <c r="V207" i="15"/>
  <c r="V26" i="3" s="1"/>
  <c r="V207" i="30"/>
  <c r="V26" i="9" s="1"/>
  <c r="V194" i="15"/>
  <c r="V13" i="3" s="1"/>
  <c r="V194" i="30"/>
  <c r="V13" i="9" s="1"/>
  <c r="Y208" i="15"/>
  <c r="Y27" i="3" s="1"/>
  <c r="Y208" i="30"/>
  <c r="Y27" i="9" s="1"/>
  <c r="Y218" i="15"/>
  <c r="Y37" i="3" s="1"/>
  <c r="Y218" i="30"/>
  <c r="Y37" i="9" s="1"/>
  <c r="Y205" i="15"/>
  <c r="Y24" i="3" s="1"/>
  <c r="Y205" i="30"/>
  <c r="Y24" i="9" s="1"/>
  <c r="Y203" i="15"/>
  <c r="Y22" i="3" s="1"/>
  <c r="Y203" i="30"/>
  <c r="Y22" i="9" s="1"/>
  <c r="Z190" i="15"/>
  <c r="Z9" i="3" s="1"/>
  <c r="Z190" i="30"/>
  <c r="Z9" i="9" s="1"/>
  <c r="Z213" i="15"/>
  <c r="Z32" i="3" s="1"/>
  <c r="Z213" i="30"/>
  <c r="Z32" i="9" s="1"/>
  <c r="Z223" i="15"/>
  <c r="Z42" i="3" s="1"/>
  <c r="Z223" i="30"/>
  <c r="Z42" i="9" s="1"/>
  <c r="Z197" i="15"/>
  <c r="Z16" i="3" s="1"/>
  <c r="Z197" i="30"/>
  <c r="Z16" i="9" s="1"/>
  <c r="Z191" i="15"/>
  <c r="Z10" i="3" s="1"/>
  <c r="Z191" i="30"/>
  <c r="Z10" i="9" s="1"/>
  <c r="Z184" i="15"/>
  <c r="Z3" i="3" s="1"/>
  <c r="Z184" i="30"/>
  <c r="Z3" i="9" s="1"/>
  <c r="C216" i="15"/>
  <c r="C35" i="3" s="1"/>
  <c r="C216" i="30"/>
  <c r="C35" i="9" s="1"/>
  <c r="C221" i="15"/>
  <c r="C40" i="3" s="1"/>
  <c r="C221" i="30"/>
  <c r="C40" i="9" s="1"/>
  <c r="C197" i="15"/>
  <c r="C16" i="3" s="1"/>
  <c r="C197" i="30"/>
  <c r="C16" i="9" s="1"/>
  <c r="C199" i="15"/>
  <c r="C18" i="3" s="1"/>
  <c r="C199" i="30"/>
  <c r="C18" i="9" s="1"/>
  <c r="C186" i="15"/>
  <c r="C5" i="3" s="1"/>
  <c r="C186" i="30"/>
  <c r="C5" i="9" s="1"/>
  <c r="C184" i="15"/>
  <c r="C3" i="3" s="1"/>
  <c r="C184" i="30"/>
  <c r="C3" i="9" s="1"/>
  <c r="E186" i="15"/>
  <c r="E5" i="3" s="1"/>
  <c r="E186" i="30"/>
  <c r="E5" i="9" s="1"/>
  <c r="E192" i="15"/>
  <c r="E11" i="3" s="1"/>
  <c r="E192" i="30"/>
  <c r="E11" i="9" s="1"/>
  <c r="E219" i="15"/>
  <c r="E38" i="3" s="1"/>
  <c r="E219" i="30"/>
  <c r="E38" i="9" s="1"/>
  <c r="E187" i="15"/>
  <c r="E6" i="3" s="1"/>
  <c r="E187" i="30"/>
  <c r="E6" i="9" s="1"/>
  <c r="E189" i="15"/>
  <c r="E8" i="3" s="1"/>
  <c r="E189" i="30"/>
  <c r="E8" i="9" s="1"/>
  <c r="T195" i="15"/>
  <c r="T14" i="3" s="1"/>
  <c r="T195" i="30"/>
  <c r="T14" i="9" s="1"/>
  <c r="I223" i="15"/>
  <c r="I42" i="3" s="1"/>
  <c r="I223" i="30"/>
  <c r="I42" i="9" s="1"/>
  <c r="I218" i="15"/>
  <c r="I37" i="3" s="1"/>
  <c r="I218" i="30"/>
  <c r="I37" i="9" s="1"/>
  <c r="I208" i="15"/>
  <c r="I27" i="3" s="1"/>
  <c r="I208" i="30"/>
  <c r="I27" i="9" s="1"/>
  <c r="I186" i="15"/>
  <c r="I5" i="3" s="1"/>
  <c r="I186" i="30"/>
  <c r="I5" i="9" s="1"/>
  <c r="H194" i="15"/>
  <c r="H13" i="3" s="1"/>
  <c r="H194" i="30"/>
  <c r="H13" i="9" s="1"/>
  <c r="H187" i="15"/>
  <c r="H6" i="3" s="1"/>
  <c r="H187" i="30"/>
  <c r="H6" i="9" s="1"/>
  <c r="Q219" i="15"/>
  <c r="Q38" i="3" s="1"/>
  <c r="Q219" i="30"/>
  <c r="Q38" i="9" s="1"/>
  <c r="Q217" i="15"/>
  <c r="Q36" i="3" s="1"/>
  <c r="Q217" i="30"/>
  <c r="Q36" i="9" s="1"/>
  <c r="Q221" i="15"/>
  <c r="Q40" i="3" s="1"/>
  <c r="Q221" i="30"/>
  <c r="Q40" i="9" s="1"/>
  <c r="Q197" i="15"/>
  <c r="Q16" i="3" s="1"/>
  <c r="Q197" i="30"/>
  <c r="Q16" i="9" s="1"/>
  <c r="Q195" i="15"/>
  <c r="Q14" i="3" s="1"/>
  <c r="Q195" i="30"/>
  <c r="Q14" i="9" s="1"/>
  <c r="N215" i="15"/>
  <c r="N34" i="3" s="1"/>
  <c r="N215" i="30"/>
  <c r="N34" i="9" s="1"/>
  <c r="N200" i="15"/>
  <c r="N19" i="3" s="1"/>
  <c r="N200" i="30"/>
  <c r="N19" i="9" s="1"/>
  <c r="N205" i="15"/>
  <c r="N24" i="3" s="1"/>
  <c r="N205" i="30"/>
  <c r="N24" i="9" s="1"/>
  <c r="N202" i="15"/>
  <c r="N21" i="3" s="1"/>
  <c r="N202" i="30"/>
  <c r="N21" i="9" s="1"/>
  <c r="F208" i="15"/>
  <c r="F27" i="3" s="1"/>
  <c r="F208" i="30"/>
  <c r="F27" i="9" s="1"/>
  <c r="F211" i="15"/>
  <c r="F30" i="3" s="1"/>
  <c r="F211" i="30"/>
  <c r="F30" i="9" s="1"/>
  <c r="F217" i="15"/>
  <c r="F36" i="3" s="1"/>
  <c r="F217" i="30"/>
  <c r="F36" i="9" s="1"/>
  <c r="F191" i="15"/>
  <c r="F10" i="3" s="1"/>
  <c r="F191" i="30"/>
  <c r="F10" i="9" s="1"/>
  <c r="F185" i="15"/>
  <c r="F4" i="3" s="1"/>
  <c r="F185" i="30"/>
  <c r="F4" i="9" s="1"/>
  <c r="R221" i="15"/>
  <c r="R40" i="3" s="1"/>
  <c r="R221" i="30"/>
  <c r="R40" i="9" s="1"/>
  <c r="R202" i="15"/>
  <c r="R21" i="3" s="1"/>
  <c r="R202" i="30"/>
  <c r="R21" i="9" s="1"/>
  <c r="R207" i="15"/>
  <c r="R26" i="3" s="1"/>
  <c r="R207" i="30"/>
  <c r="R26" i="9" s="1"/>
  <c r="R200" i="15"/>
  <c r="R19" i="3" s="1"/>
  <c r="R200" i="30"/>
  <c r="R19" i="9" s="1"/>
  <c r="X197" i="15"/>
  <c r="X16" i="3" s="1"/>
  <c r="X197" i="30"/>
  <c r="X16" i="9" s="1"/>
  <c r="X208" i="15"/>
  <c r="X27" i="3" s="1"/>
  <c r="X208" i="30"/>
  <c r="X27" i="9" s="1"/>
  <c r="X202" i="15"/>
  <c r="X21" i="3" s="1"/>
  <c r="X202" i="30"/>
  <c r="X21" i="9" s="1"/>
  <c r="X195" i="15"/>
  <c r="X14" i="3" s="1"/>
  <c r="X195" i="30"/>
  <c r="X14" i="9" s="1"/>
  <c r="V193" i="30"/>
  <c r="V12" i="9" s="1"/>
  <c r="Z196" i="30"/>
  <c r="Z15" i="9" s="1"/>
  <c r="AB210" i="30"/>
  <c r="AB29" i="9" s="1"/>
  <c r="I220" i="30"/>
  <c r="I39" i="9" s="1"/>
  <c r="P209" i="30"/>
  <c r="P28" i="9" s="1"/>
  <c r="R193" i="30"/>
  <c r="R12" i="9" s="1"/>
  <c r="V209" i="30"/>
  <c r="V28" i="9" s="1"/>
  <c r="P204" i="30"/>
  <c r="P23" i="9" s="1"/>
  <c r="U188" i="30"/>
  <c r="U7" i="9" s="1"/>
  <c r="J196" i="30"/>
  <c r="J15" i="9" s="1"/>
  <c r="AC193" i="30"/>
  <c r="AC12" i="9" s="1"/>
  <c r="E209" i="30"/>
  <c r="E28" i="9" s="1"/>
  <c r="AA204" i="30"/>
  <c r="AA23" i="9" s="1"/>
  <c r="M188" i="30"/>
  <c r="M7" i="9" s="1"/>
  <c r="E201" i="30"/>
  <c r="E20" i="9" s="1"/>
  <c r="P201" i="30"/>
  <c r="P20" i="9" s="1"/>
  <c r="N183" i="30"/>
  <c r="N2" i="9" s="1"/>
  <c r="P196" i="30"/>
  <c r="P15" i="9" s="1"/>
  <c r="E210" i="30"/>
  <c r="E29" i="9" s="1"/>
  <c r="P220" i="30"/>
  <c r="P39" i="9" s="1"/>
  <c r="AE209" i="30"/>
  <c r="AE28" i="9" s="1"/>
  <c r="W201" i="30"/>
  <c r="W20" i="9" s="1"/>
  <c r="AF183" i="30"/>
  <c r="AF2" i="9" s="1"/>
  <c r="Y196" i="30"/>
  <c r="Y15" i="9" s="1"/>
  <c r="N188" i="30"/>
  <c r="N7" i="9" s="1"/>
  <c r="G201" i="30"/>
  <c r="G20" i="9" s="1"/>
  <c r="D183" i="30"/>
  <c r="D2" i="9" s="1"/>
  <c r="AF196" i="30"/>
  <c r="AF15" i="9" s="1"/>
  <c r="M210" i="30"/>
  <c r="M29" i="9" s="1"/>
  <c r="X220" i="30"/>
  <c r="X39" i="9" s="1"/>
  <c r="K193" i="30"/>
  <c r="K12" i="9" s="1"/>
  <c r="AE201" i="30"/>
  <c r="AE20" i="9" s="1"/>
  <c r="AB209" i="30"/>
  <c r="AB28" i="9" s="1"/>
  <c r="Y204" i="30"/>
  <c r="Y23" i="9" s="1"/>
  <c r="D188" i="30"/>
  <c r="D7" i="9" s="1"/>
  <c r="L212" i="30"/>
  <c r="L31" i="9" s="1"/>
  <c r="AA198" i="15"/>
  <c r="AA17" i="3" s="1"/>
  <c r="AA198" i="30"/>
  <c r="AA17" i="9" s="1"/>
  <c r="AB190" i="15"/>
  <c r="AB9" i="3" s="1"/>
  <c r="AB190" i="30"/>
  <c r="AB9" i="9" s="1"/>
  <c r="M191" i="15"/>
  <c r="M10" i="3" s="1"/>
  <c r="M191" i="30"/>
  <c r="M10" i="9" s="1"/>
  <c r="U221" i="15"/>
  <c r="U40" i="3" s="1"/>
  <c r="U221" i="30"/>
  <c r="U40" i="9" s="1"/>
  <c r="AD217" i="15"/>
  <c r="AD36" i="3" s="1"/>
  <c r="AD217" i="30"/>
  <c r="AD36" i="9" s="1"/>
  <c r="L190" i="15"/>
  <c r="L9" i="3" s="1"/>
  <c r="L190" i="30"/>
  <c r="L9" i="9" s="1"/>
  <c r="G219" i="15"/>
  <c r="G38" i="3" s="1"/>
  <c r="G219" i="30"/>
  <c r="G38" i="9" s="1"/>
  <c r="D190" i="15"/>
  <c r="D9" i="3" s="1"/>
  <c r="D190" i="30"/>
  <c r="D9" i="9" s="1"/>
  <c r="V192" i="15"/>
  <c r="V11" i="3" s="1"/>
  <c r="V192" i="30"/>
  <c r="V11" i="9" s="1"/>
  <c r="V190" i="15"/>
  <c r="V9" i="3" s="1"/>
  <c r="V190" i="30"/>
  <c r="V9" i="9" s="1"/>
  <c r="Z224" i="15"/>
  <c r="Z43" i="3" s="1"/>
  <c r="Z224" i="30"/>
  <c r="Z43" i="9" s="1"/>
  <c r="Z187" i="15"/>
  <c r="Z6" i="3" s="1"/>
  <c r="Z187" i="30"/>
  <c r="Z6" i="9" s="1"/>
  <c r="C189" i="15"/>
  <c r="C8" i="3" s="1"/>
  <c r="C189" i="30"/>
  <c r="C8" i="9" s="1"/>
  <c r="E224" i="15"/>
  <c r="E43" i="3" s="1"/>
  <c r="E224" i="30"/>
  <c r="E43" i="9" s="1"/>
  <c r="T199" i="15"/>
  <c r="T18" i="3" s="1"/>
  <c r="T199" i="30"/>
  <c r="T18" i="9" s="1"/>
  <c r="T206" i="15"/>
  <c r="T25" i="3" s="1"/>
  <c r="T206" i="30"/>
  <c r="T25" i="9" s="1"/>
  <c r="I190" i="15"/>
  <c r="I9" i="3" s="1"/>
  <c r="I190" i="30"/>
  <c r="I9" i="9" s="1"/>
  <c r="I207" i="15"/>
  <c r="I26" i="3" s="1"/>
  <c r="I207" i="30"/>
  <c r="I26" i="9" s="1"/>
  <c r="H222" i="15"/>
  <c r="H41" i="3" s="1"/>
  <c r="H222" i="30"/>
  <c r="H41" i="9" s="1"/>
  <c r="Q223" i="15"/>
  <c r="Q42" i="3" s="1"/>
  <c r="Q223" i="30"/>
  <c r="Q42" i="9" s="1"/>
  <c r="Q213" i="15"/>
  <c r="Q32" i="3" s="1"/>
  <c r="Q213" i="30"/>
  <c r="Q32" i="9" s="1"/>
  <c r="N208" i="15"/>
  <c r="N27" i="3" s="1"/>
  <c r="N208" i="30"/>
  <c r="N27" i="9" s="1"/>
  <c r="N198" i="15"/>
  <c r="N17" i="3" s="1"/>
  <c r="N198" i="30"/>
  <c r="N17" i="9" s="1"/>
  <c r="F213" i="15"/>
  <c r="F32" i="3" s="1"/>
  <c r="F213" i="30"/>
  <c r="F32" i="9" s="1"/>
  <c r="X191" i="15"/>
  <c r="X10" i="3" s="1"/>
  <c r="X191" i="30"/>
  <c r="X10" i="9" s="1"/>
  <c r="AC204" i="30"/>
  <c r="AC23" i="9" s="1"/>
  <c r="AF193" i="30"/>
  <c r="AF12" i="9" s="1"/>
  <c r="AA224" i="15"/>
  <c r="AA43" i="3" s="1"/>
  <c r="AA224" i="30"/>
  <c r="AA43" i="9" s="1"/>
  <c r="AA218" i="15"/>
  <c r="AA37" i="3" s="1"/>
  <c r="AA218" i="30"/>
  <c r="AA37" i="9" s="1"/>
  <c r="AA199" i="15"/>
  <c r="AA18" i="3" s="1"/>
  <c r="AA199" i="30"/>
  <c r="AA18" i="9" s="1"/>
  <c r="AA194" i="15"/>
  <c r="AA13" i="3" s="1"/>
  <c r="AA194" i="30"/>
  <c r="AA13" i="9" s="1"/>
  <c r="AA192" i="15"/>
  <c r="AA11" i="3" s="1"/>
  <c r="AA192" i="30"/>
  <c r="AA11" i="9" s="1"/>
  <c r="S224" i="15"/>
  <c r="S43" i="3" s="1"/>
  <c r="S224" i="30"/>
  <c r="S43" i="9" s="1"/>
  <c r="S205" i="15"/>
  <c r="S24" i="3" s="1"/>
  <c r="S205" i="30"/>
  <c r="S24" i="9" s="1"/>
  <c r="S186" i="15"/>
  <c r="S5" i="3" s="1"/>
  <c r="S186" i="30"/>
  <c r="S5" i="9" s="1"/>
  <c r="S184" i="15"/>
  <c r="S3" i="3" s="1"/>
  <c r="S184" i="30"/>
  <c r="S3" i="9" s="1"/>
  <c r="AF205" i="15"/>
  <c r="AF24" i="3" s="1"/>
  <c r="AF205" i="30"/>
  <c r="AF24" i="9" s="1"/>
  <c r="AF216" i="15"/>
  <c r="AF35" i="3" s="1"/>
  <c r="AF216" i="30"/>
  <c r="AF35" i="9" s="1"/>
  <c r="AF208" i="15"/>
  <c r="AF27" i="3" s="1"/>
  <c r="AF208" i="30"/>
  <c r="AF27" i="9" s="1"/>
  <c r="AF202" i="15"/>
  <c r="AF21" i="3" s="1"/>
  <c r="AF202" i="30"/>
  <c r="AF21" i="9" s="1"/>
  <c r="AF195" i="15"/>
  <c r="AF14" i="3" s="1"/>
  <c r="AF195" i="30"/>
  <c r="AF14" i="9" s="1"/>
  <c r="K224" i="15"/>
  <c r="K43" i="3" s="1"/>
  <c r="K224" i="30"/>
  <c r="K43" i="9" s="1"/>
  <c r="K191" i="15"/>
  <c r="K10" i="3" s="1"/>
  <c r="K191" i="30"/>
  <c r="K10" i="9" s="1"/>
  <c r="K202" i="15"/>
  <c r="K21" i="3" s="1"/>
  <c r="K202" i="30"/>
  <c r="K21" i="9" s="1"/>
  <c r="K200" i="15"/>
  <c r="K19" i="3" s="1"/>
  <c r="K200" i="30"/>
  <c r="K19" i="9" s="1"/>
  <c r="AB203" i="15"/>
  <c r="AB22" i="3" s="1"/>
  <c r="AB203" i="30"/>
  <c r="AB22" i="9" s="1"/>
  <c r="AB219" i="15"/>
  <c r="AB38" i="3" s="1"/>
  <c r="AB219" i="30"/>
  <c r="AB38" i="9" s="1"/>
  <c r="AB216" i="15"/>
  <c r="AB35" i="3" s="1"/>
  <c r="AB216" i="30"/>
  <c r="AB35" i="9" s="1"/>
  <c r="AB186" i="15"/>
  <c r="AB5" i="3" s="1"/>
  <c r="AB186" i="30"/>
  <c r="AB5" i="9" s="1"/>
  <c r="M221" i="15"/>
  <c r="M40" i="3" s="1"/>
  <c r="M221" i="30"/>
  <c r="M40" i="9" s="1"/>
  <c r="M218" i="15"/>
  <c r="M37" i="3" s="1"/>
  <c r="M218" i="30"/>
  <c r="M37" i="9" s="1"/>
  <c r="M216" i="15"/>
  <c r="M35" i="3" s="1"/>
  <c r="M216" i="30"/>
  <c r="M35" i="9" s="1"/>
  <c r="M187" i="15"/>
  <c r="M6" i="3" s="1"/>
  <c r="M187" i="30"/>
  <c r="M6" i="9" s="1"/>
  <c r="M185" i="15"/>
  <c r="M4" i="3" s="1"/>
  <c r="M185" i="30"/>
  <c r="M4" i="9" s="1"/>
  <c r="J214" i="15"/>
  <c r="J33" i="3" s="1"/>
  <c r="J214" i="30"/>
  <c r="J33" i="9" s="1"/>
  <c r="J186" i="15"/>
  <c r="J5" i="3" s="1"/>
  <c r="J186" i="30"/>
  <c r="J5" i="9" s="1"/>
  <c r="J207" i="15"/>
  <c r="J26" i="3" s="1"/>
  <c r="J207" i="30"/>
  <c r="J26" i="9" s="1"/>
  <c r="J200" i="15"/>
  <c r="J19" i="3" s="1"/>
  <c r="J200" i="30"/>
  <c r="J19" i="9" s="1"/>
  <c r="U200" i="15"/>
  <c r="U19" i="3" s="1"/>
  <c r="U200" i="30"/>
  <c r="U19" i="9" s="1"/>
  <c r="U219" i="15"/>
  <c r="U38" i="3" s="1"/>
  <c r="U219" i="30"/>
  <c r="U38" i="9" s="1"/>
  <c r="U195" i="15"/>
  <c r="U14" i="3" s="1"/>
  <c r="U195" i="30"/>
  <c r="U14" i="9" s="1"/>
  <c r="AD213" i="15"/>
  <c r="AD32" i="3" s="1"/>
  <c r="AD213" i="30"/>
  <c r="AD32" i="9" s="1"/>
  <c r="AD202" i="15"/>
  <c r="AD21" i="3" s="1"/>
  <c r="AD202" i="30"/>
  <c r="AD21" i="9" s="1"/>
  <c r="L217" i="15"/>
  <c r="L36" i="3" s="1"/>
  <c r="L217" i="30"/>
  <c r="L36" i="9" s="1"/>
  <c r="L215" i="15"/>
  <c r="L34" i="3" s="1"/>
  <c r="L215" i="30"/>
  <c r="L34" i="9" s="1"/>
  <c r="L186" i="15"/>
  <c r="L5" i="3" s="1"/>
  <c r="L186" i="30"/>
  <c r="L5" i="9" s="1"/>
  <c r="G214" i="15"/>
  <c r="G33" i="3" s="1"/>
  <c r="G214" i="30"/>
  <c r="G33" i="9" s="1"/>
  <c r="G215" i="15"/>
  <c r="G34" i="3" s="1"/>
  <c r="G215" i="30"/>
  <c r="G34" i="9" s="1"/>
  <c r="G199" i="15"/>
  <c r="G18" i="3" s="1"/>
  <c r="G199" i="30"/>
  <c r="G18" i="9" s="1"/>
  <c r="G184" i="15"/>
  <c r="G3" i="3" s="1"/>
  <c r="G184" i="30"/>
  <c r="G3" i="9" s="1"/>
  <c r="G186" i="15"/>
  <c r="G5" i="3" s="1"/>
  <c r="G186" i="30"/>
  <c r="G5" i="9" s="1"/>
  <c r="O223" i="15"/>
  <c r="O42" i="3" s="1"/>
  <c r="O223" i="30"/>
  <c r="O42" i="9" s="1"/>
  <c r="O203" i="15"/>
  <c r="O22" i="3" s="1"/>
  <c r="O203" i="30"/>
  <c r="O22" i="9" s="1"/>
  <c r="O192" i="15"/>
  <c r="O11" i="3" s="1"/>
  <c r="O192" i="30"/>
  <c r="O11" i="9" s="1"/>
  <c r="O194" i="15"/>
  <c r="O13" i="3" s="1"/>
  <c r="O194" i="30"/>
  <c r="O13" i="9" s="1"/>
  <c r="D213" i="15"/>
  <c r="D32" i="3" s="1"/>
  <c r="D213" i="30"/>
  <c r="D32" i="9" s="1"/>
  <c r="D211" i="15"/>
  <c r="D30" i="3" s="1"/>
  <c r="D211" i="30"/>
  <c r="D30" i="9" s="1"/>
  <c r="D216" i="15"/>
  <c r="D35" i="3" s="1"/>
  <c r="D216" i="30"/>
  <c r="D35" i="9" s="1"/>
  <c r="D186" i="15"/>
  <c r="D5" i="3" s="1"/>
  <c r="D186" i="30"/>
  <c r="D5" i="9" s="1"/>
  <c r="P197" i="15"/>
  <c r="P16" i="3" s="1"/>
  <c r="P197" i="30"/>
  <c r="P16" i="9" s="1"/>
  <c r="P185" i="15"/>
  <c r="P4" i="3" s="1"/>
  <c r="P185" i="30"/>
  <c r="P4" i="9" s="1"/>
  <c r="P194" i="15"/>
  <c r="P13" i="3" s="1"/>
  <c r="P194" i="30"/>
  <c r="P13" i="9" s="1"/>
  <c r="P187" i="15"/>
  <c r="P6" i="3" s="1"/>
  <c r="P187" i="30"/>
  <c r="P6" i="9" s="1"/>
  <c r="W189" i="15"/>
  <c r="W8" i="3" s="1"/>
  <c r="W189" i="30"/>
  <c r="W8" i="9" s="1"/>
  <c r="W216" i="15"/>
  <c r="W35" i="3" s="1"/>
  <c r="W216" i="30"/>
  <c r="W35" i="9" s="1"/>
  <c r="W194" i="15"/>
  <c r="W13" i="3" s="1"/>
  <c r="W194" i="30"/>
  <c r="W13" i="9" s="1"/>
  <c r="AE205" i="15"/>
  <c r="AE24" i="3" s="1"/>
  <c r="AE205" i="30"/>
  <c r="AE24" i="9" s="1"/>
  <c r="AE211" i="15"/>
  <c r="AE30" i="3" s="1"/>
  <c r="AE211" i="30"/>
  <c r="AE30" i="9" s="1"/>
  <c r="AE213" i="15"/>
  <c r="AE32" i="3" s="1"/>
  <c r="AE213" i="30"/>
  <c r="AE32" i="9" s="1"/>
  <c r="AE203" i="15"/>
  <c r="AE22" i="3" s="1"/>
  <c r="AE203" i="30"/>
  <c r="AE22" i="9" s="1"/>
  <c r="AE185" i="15"/>
  <c r="AE4" i="3" s="1"/>
  <c r="AE185" i="30"/>
  <c r="AE4" i="9" s="1"/>
  <c r="AC223" i="15"/>
  <c r="AC42" i="3" s="1"/>
  <c r="AC223" i="30"/>
  <c r="AC42" i="9" s="1"/>
  <c r="AC218" i="15"/>
  <c r="AC37" i="3" s="1"/>
  <c r="AC218" i="30"/>
  <c r="AC37" i="9" s="1"/>
  <c r="AC194" i="15"/>
  <c r="AC13" i="3" s="1"/>
  <c r="AC194" i="30"/>
  <c r="AC13" i="9" s="1"/>
  <c r="AC192" i="15"/>
  <c r="AC11" i="3" s="1"/>
  <c r="AC192" i="30"/>
  <c r="AC11" i="9" s="1"/>
  <c r="AC187" i="15"/>
  <c r="AC6" i="3" s="1"/>
  <c r="AC187" i="30"/>
  <c r="AC6" i="9" s="1"/>
  <c r="AC185" i="15"/>
  <c r="AC4" i="3" s="1"/>
  <c r="AC185" i="30"/>
  <c r="AC4" i="9" s="1"/>
  <c r="V208" i="15"/>
  <c r="V27" i="3" s="1"/>
  <c r="V208" i="30"/>
  <c r="V27" i="9" s="1"/>
  <c r="V223" i="15"/>
  <c r="V42" i="3" s="1"/>
  <c r="V223" i="30"/>
  <c r="V42" i="9" s="1"/>
  <c r="V199" i="15"/>
  <c r="V18" i="3" s="1"/>
  <c r="V199" i="30"/>
  <c r="V18" i="9" s="1"/>
  <c r="V186" i="15"/>
  <c r="V5" i="3" s="1"/>
  <c r="V186" i="30"/>
  <c r="V5" i="9" s="1"/>
  <c r="Y215" i="15"/>
  <c r="Y34" i="3" s="1"/>
  <c r="Y215" i="30"/>
  <c r="Y34" i="9" s="1"/>
  <c r="Y197" i="15"/>
  <c r="Y16" i="3" s="1"/>
  <c r="Y197" i="30"/>
  <c r="Y16" i="9" s="1"/>
  <c r="Y195" i="15"/>
  <c r="Y14" i="3" s="1"/>
  <c r="Y195" i="30"/>
  <c r="Y14" i="9" s="1"/>
  <c r="Z222" i="15"/>
  <c r="Z41" i="3" s="1"/>
  <c r="Z222" i="30"/>
  <c r="Z41" i="9" s="1"/>
  <c r="Z215" i="15"/>
  <c r="Z34" i="3" s="1"/>
  <c r="Z215" i="30"/>
  <c r="Z34" i="9" s="1"/>
  <c r="Z189" i="15"/>
  <c r="Z8" i="3" s="1"/>
  <c r="Z189" i="30"/>
  <c r="Z8" i="9" s="1"/>
  <c r="Z208" i="15"/>
  <c r="Z27" i="3" s="1"/>
  <c r="Z208" i="30"/>
  <c r="Z27" i="9" s="1"/>
  <c r="C213" i="15"/>
  <c r="C32" i="3" s="1"/>
  <c r="C213" i="30"/>
  <c r="C32" i="9" s="1"/>
  <c r="C219" i="15"/>
  <c r="C38" i="3" s="1"/>
  <c r="C219" i="30"/>
  <c r="C38" i="9" s="1"/>
  <c r="C208" i="15"/>
  <c r="C27" i="3" s="1"/>
  <c r="C208" i="30"/>
  <c r="C27" i="9" s="1"/>
  <c r="E213" i="15"/>
  <c r="E32" i="3" s="1"/>
  <c r="E213" i="30"/>
  <c r="E32" i="9" s="1"/>
  <c r="E218" i="15"/>
  <c r="E37" i="3" s="1"/>
  <c r="E218" i="30"/>
  <c r="E37" i="9" s="1"/>
  <c r="E206" i="15"/>
  <c r="E25" i="3" s="1"/>
  <c r="E206" i="30"/>
  <c r="E25" i="9" s="1"/>
  <c r="E184" i="15"/>
  <c r="E3" i="3" s="1"/>
  <c r="E184" i="30"/>
  <c r="E3" i="9" s="1"/>
  <c r="T191" i="15"/>
  <c r="T10" i="3" s="1"/>
  <c r="T191" i="30"/>
  <c r="T10" i="9" s="1"/>
  <c r="T207" i="15"/>
  <c r="T26" i="3" s="1"/>
  <c r="T207" i="30"/>
  <c r="T26" i="9" s="1"/>
  <c r="T202" i="15"/>
  <c r="T21" i="3" s="1"/>
  <c r="T202" i="30"/>
  <c r="T21" i="9" s="1"/>
  <c r="I211" i="15"/>
  <c r="I30" i="3" s="1"/>
  <c r="I211" i="30"/>
  <c r="I30" i="9" s="1"/>
  <c r="I192" i="15"/>
  <c r="I11" i="3" s="1"/>
  <c r="I192" i="30"/>
  <c r="I11" i="9" s="1"/>
  <c r="I206" i="15"/>
  <c r="I25" i="3" s="1"/>
  <c r="I206" i="30"/>
  <c r="I25" i="9" s="1"/>
  <c r="I205" i="15"/>
  <c r="I24" i="3" s="1"/>
  <c r="I205" i="30"/>
  <c r="I24" i="9" s="1"/>
  <c r="I203" i="15"/>
  <c r="I22" i="3" s="1"/>
  <c r="I203" i="30"/>
  <c r="I22" i="9" s="1"/>
  <c r="H223" i="15"/>
  <c r="H42" i="3" s="1"/>
  <c r="H223" i="30"/>
  <c r="H42" i="9" s="1"/>
  <c r="H217" i="15"/>
  <c r="H36" i="3" s="1"/>
  <c r="H217" i="30"/>
  <c r="H36" i="9" s="1"/>
  <c r="H218" i="15"/>
  <c r="H37" i="3" s="1"/>
  <c r="H218" i="30"/>
  <c r="H37" i="9" s="1"/>
  <c r="H186" i="15"/>
  <c r="H5" i="3" s="1"/>
  <c r="H186" i="30"/>
  <c r="H5" i="9" s="1"/>
  <c r="Q215" i="15"/>
  <c r="Q34" i="3" s="1"/>
  <c r="Q215" i="30"/>
  <c r="Q34" i="9" s="1"/>
  <c r="Q224" i="15"/>
  <c r="Q43" i="3" s="1"/>
  <c r="Q224" i="30"/>
  <c r="Q43" i="9" s="1"/>
  <c r="Q208" i="15"/>
  <c r="Q27" i="3" s="1"/>
  <c r="Q208" i="30"/>
  <c r="Q27" i="9" s="1"/>
  <c r="Q189" i="15"/>
  <c r="Q8" i="3" s="1"/>
  <c r="Q189" i="30"/>
  <c r="Q8" i="9" s="1"/>
  <c r="Q187" i="15"/>
  <c r="Q6" i="3" s="1"/>
  <c r="Q187" i="30"/>
  <c r="Q6" i="9" s="1"/>
  <c r="N184" i="15"/>
  <c r="N3" i="3" s="1"/>
  <c r="N184" i="30"/>
  <c r="N3" i="9" s="1"/>
  <c r="N203" i="15"/>
  <c r="N22" i="3" s="1"/>
  <c r="N203" i="30"/>
  <c r="N22" i="9" s="1"/>
  <c r="N197" i="15"/>
  <c r="N16" i="3" s="1"/>
  <c r="N197" i="30"/>
  <c r="N16" i="9" s="1"/>
  <c r="N194" i="15"/>
  <c r="N13" i="3" s="1"/>
  <c r="N194" i="30"/>
  <c r="N13" i="9" s="1"/>
  <c r="F218" i="15"/>
  <c r="F37" i="3" s="1"/>
  <c r="F218" i="30"/>
  <c r="F37" i="9" s="1"/>
  <c r="F224" i="15"/>
  <c r="F43" i="3" s="1"/>
  <c r="F224" i="30"/>
  <c r="F43" i="9" s="1"/>
  <c r="F206" i="15"/>
  <c r="F25" i="3" s="1"/>
  <c r="F206" i="30"/>
  <c r="F25" i="9" s="1"/>
  <c r="R213" i="15"/>
  <c r="R32" i="3" s="1"/>
  <c r="R213" i="30"/>
  <c r="R32" i="9" s="1"/>
  <c r="R190" i="15"/>
  <c r="R9" i="3" s="1"/>
  <c r="R190" i="30"/>
  <c r="R9" i="9" s="1"/>
  <c r="R205" i="15"/>
  <c r="R24" i="3" s="1"/>
  <c r="R205" i="30"/>
  <c r="R24" i="9" s="1"/>
  <c r="R199" i="15"/>
  <c r="R18" i="3" s="1"/>
  <c r="R199" i="30"/>
  <c r="R18" i="9" s="1"/>
  <c r="R192" i="15"/>
  <c r="R11" i="3" s="1"/>
  <c r="R192" i="30"/>
  <c r="R11" i="9" s="1"/>
  <c r="X200" i="15"/>
  <c r="X19" i="3" s="1"/>
  <c r="X200" i="30"/>
  <c r="X19" i="9" s="1"/>
  <c r="X194" i="15"/>
  <c r="X13" i="3" s="1"/>
  <c r="X194" i="30"/>
  <c r="X13" i="9" s="1"/>
  <c r="X187" i="15"/>
  <c r="X6" i="3" s="1"/>
  <c r="X187" i="30"/>
  <c r="X6" i="9" s="1"/>
  <c r="T201" i="30"/>
  <c r="T20" i="9" s="1"/>
  <c r="F183" i="30"/>
  <c r="F2" i="9" s="1"/>
  <c r="G204" i="30"/>
  <c r="G23" i="9" s="1"/>
  <c r="O188" i="30"/>
  <c r="O7" i="9" s="1"/>
  <c r="Y212" i="30"/>
  <c r="Y31" i="9" s="1"/>
  <c r="AF188" i="30"/>
  <c r="AF7" i="9" s="1"/>
  <c r="AA193" i="30"/>
  <c r="AA12" i="9" s="1"/>
  <c r="R209" i="30"/>
  <c r="R28" i="9" s="1"/>
  <c r="F210" i="30"/>
  <c r="F29" i="9" s="1"/>
  <c r="AD220" i="30"/>
  <c r="AD39" i="9" s="1"/>
  <c r="I188" i="30"/>
  <c r="I7" i="9" s="1"/>
  <c r="R183" i="30"/>
  <c r="R2" i="9" s="1"/>
  <c r="F196" i="30"/>
  <c r="F15" i="9" s="1"/>
  <c r="N210" i="30"/>
  <c r="N29" i="9" s="1"/>
  <c r="V220" i="30"/>
  <c r="V39" i="9" s="1"/>
  <c r="T209" i="30"/>
  <c r="T28" i="9" s="1"/>
  <c r="M201" i="30"/>
  <c r="M20" i="9" s="1"/>
  <c r="V183" i="30"/>
  <c r="V2" i="9" s="1"/>
  <c r="U196" i="30"/>
  <c r="U15" i="9" s="1"/>
  <c r="F188" i="30"/>
  <c r="F7" i="9" s="1"/>
  <c r="G212" i="30"/>
  <c r="G31" i="9" s="1"/>
  <c r="T210" i="30"/>
  <c r="T29" i="9" s="1"/>
  <c r="L193" i="30"/>
  <c r="L12" i="9" s="1"/>
  <c r="W209" i="30"/>
  <c r="W28" i="9" s="1"/>
  <c r="AD204" i="30"/>
  <c r="AD23" i="9" s="1"/>
  <c r="S188" i="30"/>
  <c r="S7" i="9" s="1"/>
  <c r="O212" i="30"/>
  <c r="O31" i="9" s="1"/>
  <c r="N201" i="30"/>
  <c r="N20" i="9" s="1"/>
  <c r="I183" i="30"/>
  <c r="I2" i="9" s="1"/>
  <c r="AB196" i="30"/>
  <c r="AB15" i="9" s="1"/>
  <c r="I210" i="30"/>
  <c r="I29" i="9" s="1"/>
  <c r="K220" i="30"/>
  <c r="K39" i="9" s="1"/>
  <c r="I204" i="30"/>
  <c r="I23" i="9" s="1"/>
  <c r="Y193" i="30"/>
  <c r="Y12" i="9" s="1"/>
  <c r="AA209" i="30"/>
  <c r="AA28" i="9" s="1"/>
  <c r="S210" i="30"/>
  <c r="S29" i="9" s="1"/>
  <c r="R220" i="30"/>
  <c r="R39" i="9" s="1"/>
  <c r="Q193" i="30"/>
  <c r="Q12" i="9" s="1"/>
  <c r="S218" i="15"/>
  <c r="S37" i="3" s="1"/>
  <c r="S218" i="30"/>
  <c r="S37" i="9" s="1"/>
  <c r="S190" i="15"/>
  <c r="S9" i="3" s="1"/>
  <c r="S190" i="30"/>
  <c r="S9" i="9" s="1"/>
  <c r="AF199" i="15"/>
  <c r="AF18" i="3" s="1"/>
  <c r="AF199" i="30"/>
  <c r="AF18" i="9" s="1"/>
  <c r="M222" i="15"/>
  <c r="M41" i="3" s="1"/>
  <c r="M222" i="30"/>
  <c r="M41" i="9" s="1"/>
  <c r="J216" i="15"/>
  <c r="J35" i="3" s="1"/>
  <c r="J216" i="30"/>
  <c r="J35" i="9" s="1"/>
  <c r="U211" i="15"/>
  <c r="U30" i="3" s="1"/>
  <c r="U211" i="30"/>
  <c r="U30" i="9" s="1"/>
  <c r="AD187" i="15"/>
  <c r="AD6" i="3" s="1"/>
  <c r="AD187" i="30"/>
  <c r="AD6" i="9" s="1"/>
  <c r="L184" i="15"/>
  <c r="L3" i="3" s="1"/>
  <c r="L184" i="30"/>
  <c r="L3" i="9" s="1"/>
  <c r="W200" i="15"/>
  <c r="W19" i="3" s="1"/>
  <c r="W200" i="30"/>
  <c r="W19" i="9" s="1"/>
  <c r="AE184" i="15"/>
  <c r="AE3" i="3" s="1"/>
  <c r="AE184" i="30"/>
  <c r="AE3" i="9" s="1"/>
  <c r="AC189" i="15"/>
  <c r="AC8" i="3" s="1"/>
  <c r="AC189" i="30"/>
  <c r="AC8" i="9" s="1"/>
  <c r="V211" i="15"/>
  <c r="V30" i="3" s="1"/>
  <c r="V211" i="30"/>
  <c r="V30" i="9" s="1"/>
  <c r="V197" i="15"/>
  <c r="V16" i="3" s="1"/>
  <c r="V197" i="30"/>
  <c r="V16" i="9" s="1"/>
  <c r="Y199" i="15"/>
  <c r="Y18" i="3" s="1"/>
  <c r="Y199" i="30"/>
  <c r="Y18" i="9" s="1"/>
  <c r="Z219" i="15"/>
  <c r="Z38" i="3" s="1"/>
  <c r="Z219" i="30"/>
  <c r="Z38" i="9" s="1"/>
  <c r="C223" i="15"/>
  <c r="C42" i="3" s="1"/>
  <c r="C223" i="30"/>
  <c r="C42" i="9" s="1"/>
  <c r="E222" i="15"/>
  <c r="E41" i="3" s="1"/>
  <c r="E222" i="30"/>
  <c r="E41" i="9" s="1"/>
  <c r="E185" i="15"/>
  <c r="E4" i="3" s="1"/>
  <c r="E185" i="30"/>
  <c r="E4" i="9" s="1"/>
  <c r="T197" i="15"/>
  <c r="T16" i="3" s="1"/>
  <c r="T197" i="30"/>
  <c r="T16" i="9" s="1"/>
  <c r="H192" i="15"/>
  <c r="H11" i="3" s="1"/>
  <c r="H192" i="30"/>
  <c r="H11" i="9" s="1"/>
  <c r="Q198" i="15"/>
  <c r="Q17" i="3" s="1"/>
  <c r="Q198" i="30"/>
  <c r="Q17" i="9" s="1"/>
  <c r="Q191" i="15"/>
  <c r="Q10" i="3" s="1"/>
  <c r="Q191" i="30"/>
  <c r="Q10" i="9" s="1"/>
  <c r="N207" i="15"/>
  <c r="N26" i="3" s="1"/>
  <c r="N207" i="30"/>
  <c r="N26" i="9" s="1"/>
  <c r="F222" i="15"/>
  <c r="F41" i="3" s="1"/>
  <c r="F222" i="30"/>
  <c r="F41" i="9" s="1"/>
  <c r="F187" i="15"/>
  <c r="F6" i="3" s="1"/>
  <c r="F187" i="30"/>
  <c r="F6" i="9" s="1"/>
  <c r="R203" i="15"/>
  <c r="R22" i="3" s="1"/>
  <c r="R203" i="30"/>
  <c r="R22" i="9" s="1"/>
  <c r="J204" i="30"/>
  <c r="J23" i="9" s="1"/>
  <c r="AB183" i="30"/>
  <c r="AB2" i="9" s="1"/>
  <c r="AA195" i="15"/>
  <c r="AA14" i="3" s="1"/>
  <c r="AA195" i="30"/>
  <c r="AA14" i="9" s="1"/>
  <c r="AA216" i="15"/>
  <c r="AA35" i="3" s="1"/>
  <c r="AA216" i="30"/>
  <c r="AA35" i="9" s="1"/>
  <c r="AA207" i="15"/>
  <c r="AA26" i="3" s="1"/>
  <c r="AA207" i="30"/>
  <c r="AA26" i="9" s="1"/>
  <c r="AA189" i="15"/>
  <c r="AA8" i="3" s="1"/>
  <c r="AA189" i="30"/>
  <c r="AA8" i="9" s="1"/>
  <c r="AA190" i="15"/>
  <c r="AA9" i="3" s="1"/>
  <c r="AA190" i="30"/>
  <c r="AA9" i="9" s="1"/>
  <c r="S216" i="15"/>
  <c r="S35" i="3" s="1"/>
  <c r="S216" i="30"/>
  <c r="S35" i="9" s="1"/>
  <c r="S221" i="15"/>
  <c r="S40" i="3" s="1"/>
  <c r="S221" i="30"/>
  <c r="S40" i="9" s="1"/>
  <c r="S223" i="15"/>
  <c r="S42" i="3" s="1"/>
  <c r="S223" i="30"/>
  <c r="S42" i="9" s="1"/>
  <c r="S207" i="15"/>
  <c r="S26" i="3" s="1"/>
  <c r="S207" i="30"/>
  <c r="S26" i="9" s="1"/>
  <c r="S187" i="15"/>
  <c r="S6" i="3" s="1"/>
  <c r="S187" i="30"/>
  <c r="S6" i="9" s="1"/>
  <c r="AF197" i="15"/>
  <c r="AF16" i="3" s="1"/>
  <c r="AF197" i="30"/>
  <c r="AF16" i="9" s="1"/>
  <c r="AF198" i="15"/>
  <c r="AF17" i="3" s="1"/>
  <c r="AF198" i="30"/>
  <c r="AF17" i="9" s="1"/>
  <c r="AF191" i="15"/>
  <c r="AF10" i="3" s="1"/>
  <c r="AF191" i="30"/>
  <c r="AF10" i="9" s="1"/>
  <c r="K216" i="15"/>
  <c r="K35" i="3" s="1"/>
  <c r="K216" i="30"/>
  <c r="K35" i="9" s="1"/>
  <c r="K222" i="15"/>
  <c r="K41" i="3" s="1"/>
  <c r="K222" i="30"/>
  <c r="K41" i="9" s="1"/>
  <c r="K185" i="15"/>
  <c r="K4" i="3" s="1"/>
  <c r="K185" i="30"/>
  <c r="K4" i="9" s="1"/>
  <c r="K198" i="15"/>
  <c r="K17" i="3" s="1"/>
  <c r="K198" i="30"/>
  <c r="K17" i="9" s="1"/>
  <c r="AB221" i="15"/>
  <c r="AB40" i="3" s="1"/>
  <c r="AB221" i="30"/>
  <c r="AB40" i="9" s="1"/>
  <c r="AB215" i="15"/>
  <c r="AB34" i="3" s="1"/>
  <c r="AB215" i="30"/>
  <c r="AB34" i="9" s="1"/>
  <c r="AB208" i="15"/>
  <c r="AB27" i="3" s="1"/>
  <c r="AB208" i="30"/>
  <c r="AB27" i="9" s="1"/>
  <c r="AB205" i="15"/>
  <c r="AB24" i="3" s="1"/>
  <c r="AB205" i="30"/>
  <c r="AB24" i="9" s="1"/>
  <c r="M200" i="15"/>
  <c r="M19" i="3" s="1"/>
  <c r="M200" i="30"/>
  <c r="M19" i="9" s="1"/>
  <c r="M214" i="15"/>
  <c r="M33" i="3" s="1"/>
  <c r="M214" i="30"/>
  <c r="M33" i="9" s="1"/>
  <c r="M184" i="15"/>
  <c r="M3" i="3" s="1"/>
  <c r="M184" i="30"/>
  <c r="M3" i="9" s="1"/>
  <c r="J190" i="15"/>
  <c r="J9" i="3" s="1"/>
  <c r="J190" i="30"/>
  <c r="J9" i="9" s="1"/>
  <c r="J206" i="15"/>
  <c r="J25" i="3" s="1"/>
  <c r="J206" i="30"/>
  <c r="J25" i="9" s="1"/>
  <c r="J203" i="15"/>
  <c r="J22" i="3" s="1"/>
  <c r="J203" i="30"/>
  <c r="J22" i="9" s="1"/>
  <c r="U198" i="15"/>
  <c r="U17" i="3" s="1"/>
  <c r="U198" i="30"/>
  <c r="U17" i="9" s="1"/>
  <c r="U222" i="15"/>
  <c r="U41" i="3" s="1"/>
  <c r="U222" i="30"/>
  <c r="U41" i="9" s="1"/>
  <c r="U190" i="15"/>
  <c r="U9" i="3" s="1"/>
  <c r="U190" i="30"/>
  <c r="U9" i="9" s="1"/>
  <c r="U191" i="15"/>
  <c r="U10" i="3" s="1"/>
  <c r="U191" i="30"/>
  <c r="U10" i="9" s="1"/>
  <c r="U189" i="15"/>
  <c r="U8" i="3" s="1"/>
  <c r="U189" i="30"/>
  <c r="U8" i="9" s="1"/>
  <c r="AD200" i="15"/>
  <c r="AD19" i="3" s="1"/>
  <c r="AD200" i="30"/>
  <c r="AD19" i="9" s="1"/>
  <c r="AD208" i="15"/>
  <c r="AD27" i="3" s="1"/>
  <c r="AD208" i="30"/>
  <c r="AD27" i="9" s="1"/>
  <c r="AD205" i="15"/>
  <c r="AD24" i="3" s="1"/>
  <c r="AD205" i="30"/>
  <c r="AD24" i="9" s="1"/>
  <c r="AD198" i="15"/>
  <c r="AD17" i="3" s="1"/>
  <c r="AD198" i="30"/>
  <c r="AD17" i="9" s="1"/>
  <c r="L213" i="15"/>
  <c r="L32" i="3" s="1"/>
  <c r="L213" i="30"/>
  <c r="L32" i="9" s="1"/>
  <c r="L211" i="15"/>
  <c r="L30" i="3" s="1"/>
  <c r="L211" i="30"/>
  <c r="L30" i="9" s="1"/>
  <c r="L187" i="15"/>
  <c r="L6" i="3" s="1"/>
  <c r="L187" i="30"/>
  <c r="L6" i="9" s="1"/>
  <c r="L208" i="15"/>
  <c r="L27" i="3" s="1"/>
  <c r="L208" i="30"/>
  <c r="L27" i="9" s="1"/>
  <c r="L205" i="15"/>
  <c r="L24" i="3" s="1"/>
  <c r="L205" i="30"/>
  <c r="L24" i="9" s="1"/>
  <c r="G187" i="15"/>
  <c r="G6" i="3" s="1"/>
  <c r="G187" i="30"/>
  <c r="G6" i="9" s="1"/>
  <c r="G211" i="15"/>
  <c r="G30" i="3" s="1"/>
  <c r="G211" i="30"/>
  <c r="G30" i="9" s="1"/>
  <c r="G221" i="15"/>
  <c r="G40" i="3" s="1"/>
  <c r="G221" i="30"/>
  <c r="G40" i="9" s="1"/>
  <c r="G191" i="15"/>
  <c r="G10" i="3" s="1"/>
  <c r="G191" i="30"/>
  <c r="G10" i="9" s="1"/>
  <c r="G185" i="15"/>
  <c r="G4" i="3" s="1"/>
  <c r="G185" i="30"/>
  <c r="G4" i="9" s="1"/>
  <c r="O222" i="15"/>
  <c r="O41" i="3" s="1"/>
  <c r="O222" i="30"/>
  <c r="O41" i="9" s="1"/>
  <c r="O219" i="15"/>
  <c r="O38" i="3" s="1"/>
  <c r="O219" i="30"/>
  <c r="O38" i="9" s="1"/>
  <c r="O221" i="15"/>
  <c r="O40" i="3" s="1"/>
  <c r="O221" i="30"/>
  <c r="O40" i="9" s="1"/>
  <c r="O191" i="15"/>
  <c r="O10" i="3" s="1"/>
  <c r="O191" i="30"/>
  <c r="O10" i="9" s="1"/>
  <c r="O190" i="15"/>
  <c r="O9" i="3" s="1"/>
  <c r="O190" i="30"/>
  <c r="O9" i="9" s="1"/>
  <c r="D203" i="15"/>
  <c r="D22" i="3" s="1"/>
  <c r="D203" i="30"/>
  <c r="D22" i="9" s="1"/>
  <c r="D222" i="15"/>
  <c r="D41" i="3" s="1"/>
  <c r="D222" i="30"/>
  <c r="D41" i="9" s="1"/>
  <c r="D208" i="15"/>
  <c r="D27" i="3" s="1"/>
  <c r="D208" i="30"/>
  <c r="D27" i="9" s="1"/>
  <c r="D205" i="15"/>
  <c r="D24" i="3" s="1"/>
  <c r="D205" i="30"/>
  <c r="D24" i="9" s="1"/>
  <c r="P223" i="15"/>
  <c r="P42" i="3" s="1"/>
  <c r="P223" i="30"/>
  <c r="P42" i="9" s="1"/>
  <c r="P205" i="15"/>
  <c r="P24" i="3" s="1"/>
  <c r="P205" i="30"/>
  <c r="P24" i="9" s="1"/>
  <c r="P192" i="15"/>
  <c r="P11" i="3" s="1"/>
  <c r="P192" i="30"/>
  <c r="P11" i="9" s="1"/>
  <c r="P190" i="15"/>
  <c r="P9" i="3" s="1"/>
  <c r="P190" i="30"/>
  <c r="P9" i="9" s="1"/>
  <c r="W218" i="15"/>
  <c r="W37" i="3" s="1"/>
  <c r="W218" i="30"/>
  <c r="W37" i="9" s="1"/>
  <c r="W223" i="15"/>
  <c r="W42" i="3" s="1"/>
  <c r="W223" i="30"/>
  <c r="W42" i="9" s="1"/>
  <c r="W187" i="15"/>
  <c r="W6" i="3" s="1"/>
  <c r="W187" i="30"/>
  <c r="W6" i="9" s="1"/>
  <c r="W205" i="15"/>
  <c r="W24" i="3" s="1"/>
  <c r="W205" i="30"/>
  <c r="W24" i="9" s="1"/>
  <c r="W192" i="15"/>
  <c r="W11" i="3" s="1"/>
  <c r="W192" i="30"/>
  <c r="W11" i="9" s="1"/>
  <c r="W190" i="15"/>
  <c r="W9" i="3" s="1"/>
  <c r="W190" i="30"/>
  <c r="W9" i="9" s="1"/>
  <c r="AE195" i="15"/>
  <c r="AE14" i="3" s="1"/>
  <c r="AE195" i="30"/>
  <c r="AE14" i="9" s="1"/>
  <c r="AE207" i="15"/>
  <c r="AE26" i="3" s="1"/>
  <c r="AE207" i="30"/>
  <c r="AE26" i="9" s="1"/>
  <c r="AE208" i="15"/>
  <c r="AE27" i="3" s="1"/>
  <c r="AE208" i="30"/>
  <c r="AE27" i="9" s="1"/>
  <c r="AE206" i="15"/>
  <c r="AE25" i="3" s="1"/>
  <c r="AE206" i="30"/>
  <c r="AE25" i="9" s="1"/>
  <c r="AC221" i="15"/>
  <c r="AC40" i="3" s="1"/>
  <c r="AC221" i="30"/>
  <c r="AC40" i="9" s="1"/>
  <c r="AC214" i="15"/>
  <c r="AC33" i="3" s="1"/>
  <c r="AC214" i="30"/>
  <c r="AC33" i="9" s="1"/>
  <c r="AC224" i="15"/>
  <c r="AC43" i="3" s="1"/>
  <c r="AC224" i="30"/>
  <c r="AC43" i="9" s="1"/>
  <c r="AC184" i="15"/>
  <c r="AC3" i="3" s="1"/>
  <c r="AC184" i="30"/>
  <c r="AC3" i="9" s="1"/>
  <c r="V222" i="15"/>
  <c r="V41" i="3" s="1"/>
  <c r="V222" i="30"/>
  <c r="V41" i="9" s="1"/>
  <c r="V200" i="15"/>
  <c r="V19" i="3" s="1"/>
  <c r="V200" i="30"/>
  <c r="V19" i="9" s="1"/>
  <c r="V215" i="15"/>
  <c r="V34" i="3" s="1"/>
  <c r="V215" i="30"/>
  <c r="V34" i="9" s="1"/>
  <c r="V195" i="15"/>
  <c r="V14" i="3" s="1"/>
  <c r="V195" i="30"/>
  <c r="V14" i="9" s="1"/>
  <c r="V189" i="15"/>
  <c r="V8" i="3" s="1"/>
  <c r="V189" i="30"/>
  <c r="V8" i="9" s="1"/>
  <c r="Y211" i="15"/>
  <c r="Y30" i="3" s="1"/>
  <c r="Y211" i="30"/>
  <c r="Y30" i="9" s="1"/>
  <c r="Y184" i="15"/>
  <c r="Y3" i="3" s="1"/>
  <c r="Y184" i="30"/>
  <c r="Y3" i="9" s="1"/>
  <c r="Y191" i="15"/>
  <c r="Y10" i="3" s="1"/>
  <c r="Y191" i="30"/>
  <c r="Y10" i="9" s="1"/>
  <c r="Z216" i="15"/>
  <c r="Z35" i="3" s="1"/>
  <c r="Z216" i="30"/>
  <c r="Z35" i="9" s="1"/>
  <c r="Z218" i="15"/>
  <c r="Z37" i="3" s="1"/>
  <c r="Z218" i="30"/>
  <c r="Z37" i="9" s="1"/>
  <c r="Z211" i="15"/>
  <c r="Z30" i="3" s="1"/>
  <c r="Z211" i="30"/>
  <c r="Z30" i="9" s="1"/>
  <c r="Z185" i="15"/>
  <c r="Z4" i="3" s="1"/>
  <c r="Z185" i="30"/>
  <c r="Z4" i="9" s="1"/>
  <c r="C185" i="15"/>
  <c r="C4" i="3" s="1"/>
  <c r="C185" i="30"/>
  <c r="C4" i="9" s="1"/>
  <c r="C203" i="15"/>
  <c r="C22" i="3" s="1"/>
  <c r="C203" i="30"/>
  <c r="C22" i="9" s="1"/>
  <c r="C215" i="15"/>
  <c r="C34" i="3" s="1"/>
  <c r="C215" i="30"/>
  <c r="C34" i="9" s="1"/>
  <c r="C206" i="15"/>
  <c r="C25" i="3" s="1"/>
  <c r="C206" i="30"/>
  <c r="C25" i="9" s="1"/>
  <c r="E214" i="15"/>
  <c r="E33" i="3" s="1"/>
  <c r="E214" i="30"/>
  <c r="E33" i="9" s="1"/>
  <c r="E216" i="15"/>
  <c r="E35" i="3" s="1"/>
  <c r="E216" i="30"/>
  <c r="E35" i="9" s="1"/>
  <c r="E207" i="15"/>
  <c r="E26" i="3" s="1"/>
  <c r="E207" i="30"/>
  <c r="E26" i="9" s="1"/>
  <c r="T214" i="15"/>
  <c r="T33" i="3" s="1"/>
  <c r="T214" i="30"/>
  <c r="T33" i="9" s="1"/>
  <c r="T203" i="15"/>
  <c r="T22" i="3" s="1"/>
  <c r="T203" i="30"/>
  <c r="T22" i="9" s="1"/>
  <c r="T222" i="15"/>
  <c r="T41" i="3" s="1"/>
  <c r="T222" i="30"/>
  <c r="T41" i="9" s="1"/>
  <c r="T198" i="15"/>
  <c r="T17" i="3" s="1"/>
  <c r="T198" i="30"/>
  <c r="T17" i="9" s="1"/>
  <c r="T192" i="15"/>
  <c r="T11" i="3" s="1"/>
  <c r="T192" i="30"/>
  <c r="T11" i="9" s="1"/>
  <c r="T189" i="15"/>
  <c r="T8" i="3" s="1"/>
  <c r="T189" i="30"/>
  <c r="T8" i="9" s="1"/>
  <c r="I198" i="15"/>
  <c r="I17" i="3" s="1"/>
  <c r="I198" i="30"/>
  <c r="I17" i="9" s="1"/>
  <c r="I221" i="15"/>
  <c r="I40" i="3" s="1"/>
  <c r="I221" i="30"/>
  <c r="I40" i="9" s="1"/>
  <c r="I199" i="15"/>
  <c r="I18" i="3" s="1"/>
  <c r="I199" i="30"/>
  <c r="I18" i="9" s="1"/>
  <c r="H219" i="15"/>
  <c r="H38" i="3" s="1"/>
  <c r="H219" i="30"/>
  <c r="H38" i="9" s="1"/>
  <c r="H213" i="15"/>
  <c r="H32" i="3" s="1"/>
  <c r="H213" i="30"/>
  <c r="H32" i="9" s="1"/>
  <c r="H214" i="15"/>
  <c r="H33" i="3" s="1"/>
  <c r="H214" i="30"/>
  <c r="H33" i="9" s="1"/>
  <c r="H184" i="15"/>
  <c r="H3" i="3" s="1"/>
  <c r="H184" i="30"/>
  <c r="H3" i="9" s="1"/>
  <c r="H207" i="15"/>
  <c r="H26" i="3" s="1"/>
  <c r="H207" i="30"/>
  <c r="H26" i="9" s="1"/>
  <c r="Q211" i="15"/>
  <c r="Q30" i="3" s="1"/>
  <c r="Q211" i="30"/>
  <c r="Q30" i="9" s="1"/>
  <c r="Q222" i="15"/>
  <c r="Q41" i="3" s="1"/>
  <c r="Q222" i="30"/>
  <c r="Q41" i="9" s="1"/>
  <c r="Q184" i="15"/>
  <c r="Q3" i="3" s="1"/>
  <c r="Q184" i="30"/>
  <c r="Q3" i="9" s="1"/>
  <c r="Q185" i="15"/>
  <c r="Q4" i="3" s="1"/>
  <c r="Q185" i="30"/>
  <c r="Q4" i="9" s="1"/>
  <c r="N219" i="15"/>
  <c r="N38" i="3" s="1"/>
  <c r="N219" i="30"/>
  <c r="N38" i="9" s="1"/>
  <c r="N223" i="15"/>
  <c r="N42" i="3" s="1"/>
  <c r="N223" i="30"/>
  <c r="N42" i="9" s="1"/>
  <c r="N199" i="15"/>
  <c r="N18" i="3" s="1"/>
  <c r="N199" i="30"/>
  <c r="N18" i="9" s="1"/>
  <c r="N190" i="15"/>
  <c r="N9" i="3" s="1"/>
  <c r="N190" i="30"/>
  <c r="N9" i="9" s="1"/>
  <c r="F214" i="15"/>
  <c r="F33" i="3" s="1"/>
  <c r="F214" i="30"/>
  <c r="F33" i="9" s="1"/>
  <c r="F184" i="15"/>
  <c r="F3" i="3" s="1"/>
  <c r="F184" i="30"/>
  <c r="F3" i="9" s="1"/>
  <c r="F205" i="15"/>
  <c r="F24" i="3" s="1"/>
  <c r="F205" i="30"/>
  <c r="F24" i="9" s="1"/>
  <c r="F202" i="15"/>
  <c r="F21" i="3" s="1"/>
  <c r="F202" i="30"/>
  <c r="F21" i="9" s="1"/>
  <c r="R224" i="15"/>
  <c r="R43" i="3" s="1"/>
  <c r="R224" i="30"/>
  <c r="R43" i="9" s="1"/>
  <c r="R198" i="15"/>
  <c r="R17" i="3" s="1"/>
  <c r="R198" i="30"/>
  <c r="R17" i="9" s="1"/>
  <c r="R195" i="15"/>
  <c r="R14" i="3" s="1"/>
  <c r="R195" i="30"/>
  <c r="R14" i="9" s="1"/>
  <c r="X185" i="15"/>
  <c r="X4" i="3" s="1"/>
  <c r="X185" i="30"/>
  <c r="X4" i="9" s="1"/>
  <c r="X222" i="15"/>
  <c r="X41" i="3" s="1"/>
  <c r="X222" i="30"/>
  <c r="X41" i="9" s="1"/>
  <c r="X190" i="15"/>
  <c r="X9" i="3" s="1"/>
  <c r="X190" i="30"/>
  <c r="X9" i="9" s="1"/>
  <c r="X201" i="30"/>
  <c r="X20" i="9" s="1"/>
  <c r="AD183" i="30"/>
  <c r="AD2" i="9" s="1"/>
  <c r="V204" i="30"/>
  <c r="V23" i="9" s="1"/>
  <c r="R188" i="30"/>
  <c r="R7" i="9" s="1"/>
  <c r="V212" i="30"/>
  <c r="V31" i="9" s="1"/>
  <c r="U220" i="30"/>
  <c r="U39" i="9" s="1"/>
  <c r="J183" i="30"/>
  <c r="J2" i="9" s="1"/>
  <c r="AE196" i="30"/>
  <c r="AE15" i="9" s="1"/>
  <c r="Y210" i="30"/>
  <c r="Y29" i="9" s="1"/>
  <c r="H220" i="30"/>
  <c r="H39" i="9" s="1"/>
  <c r="F201" i="30"/>
  <c r="F20" i="9" s="1"/>
  <c r="C183" i="30"/>
  <c r="C2" i="9" s="1"/>
  <c r="H196" i="30"/>
  <c r="H15" i="9" s="1"/>
  <c r="J210" i="30"/>
  <c r="J29" i="9" s="1"/>
  <c r="E220" i="30"/>
  <c r="E39" i="9" s="1"/>
  <c r="D196" i="30"/>
  <c r="D15" i="9" s="1"/>
  <c r="X193" i="30"/>
  <c r="X12" i="9" s="1"/>
  <c r="Y209" i="30"/>
  <c r="Y28" i="9" s="1"/>
  <c r="AE204" i="30"/>
  <c r="AE23" i="9" s="1"/>
  <c r="H188" i="30"/>
  <c r="H7" i="9" s="1"/>
  <c r="Q212" i="30"/>
  <c r="Q31" i="9" s="1"/>
  <c r="J220" i="30"/>
  <c r="J39" i="9" s="1"/>
  <c r="C193" i="30"/>
  <c r="C12" i="9" s="1"/>
  <c r="Z209" i="30"/>
  <c r="Z28" i="9" s="1"/>
  <c r="Q204" i="30"/>
  <c r="Q23" i="9" s="1"/>
  <c r="AC188" i="30"/>
  <c r="AC7" i="9" s="1"/>
  <c r="AB212" i="30"/>
  <c r="AB31" i="9" s="1"/>
  <c r="I193" i="30"/>
  <c r="I12" i="9" s="1"/>
  <c r="L209" i="30"/>
  <c r="L28" i="9" s="1"/>
  <c r="R204" i="30"/>
  <c r="R23" i="9" s="1"/>
  <c r="V188" i="30"/>
  <c r="V7" i="9" s="1"/>
  <c r="W212" i="30"/>
  <c r="W31" i="9" s="1"/>
  <c r="K210" i="30"/>
  <c r="K29" i="9" s="1"/>
  <c r="E193" i="30"/>
  <c r="E12" i="9" s="1"/>
  <c r="O196" i="30"/>
  <c r="O15" i="9" s="1"/>
  <c r="D210" i="30"/>
  <c r="D29" i="9" s="1"/>
  <c r="N220" i="30"/>
  <c r="N39" i="9" s="1"/>
  <c r="O183" i="30"/>
  <c r="O2" i="9" s="1"/>
  <c r="AA185" i="15"/>
  <c r="AA4" i="3" s="1"/>
  <c r="AA185" i="30"/>
  <c r="AA4" i="9" s="1"/>
  <c r="S203" i="15"/>
  <c r="S22" i="3" s="1"/>
  <c r="S203" i="30"/>
  <c r="S22" i="9" s="1"/>
  <c r="AF206" i="15"/>
  <c r="AF25" i="3" s="1"/>
  <c r="AF206" i="30"/>
  <c r="AF25" i="9" s="1"/>
  <c r="K206" i="15"/>
  <c r="K25" i="3" s="1"/>
  <c r="K206" i="30"/>
  <c r="K25" i="9" s="1"/>
  <c r="M194" i="15"/>
  <c r="M13" i="3" s="1"/>
  <c r="M194" i="30"/>
  <c r="M13" i="9" s="1"/>
  <c r="J198" i="15"/>
  <c r="J17" i="3" s="1"/>
  <c r="J198" i="30"/>
  <c r="J17" i="9" s="1"/>
  <c r="U199" i="15"/>
  <c r="U18" i="3" s="1"/>
  <c r="U199" i="30"/>
  <c r="U18" i="9" s="1"/>
  <c r="L221" i="15"/>
  <c r="L40" i="3" s="1"/>
  <c r="L221" i="30"/>
  <c r="L40" i="9" s="1"/>
  <c r="D215" i="15"/>
  <c r="D34" i="3" s="1"/>
  <c r="D215" i="30"/>
  <c r="D34" i="9" s="1"/>
  <c r="P198" i="15"/>
  <c r="P17" i="3" s="1"/>
  <c r="P198" i="30"/>
  <c r="P17" i="9" s="1"/>
  <c r="W197" i="15"/>
  <c r="W16" i="3" s="1"/>
  <c r="W197" i="30"/>
  <c r="W16" i="9" s="1"/>
  <c r="AE217" i="15"/>
  <c r="AE36" i="3" s="1"/>
  <c r="AE217" i="30"/>
  <c r="AE36" i="9" s="1"/>
  <c r="AC211" i="15"/>
  <c r="AC30" i="3" s="1"/>
  <c r="AC211" i="30"/>
  <c r="AC30" i="9" s="1"/>
  <c r="V203" i="15"/>
  <c r="V22" i="3" s="1"/>
  <c r="V203" i="30"/>
  <c r="V22" i="9" s="1"/>
  <c r="Z202" i="15"/>
  <c r="Z21" i="3" s="1"/>
  <c r="Z202" i="30"/>
  <c r="Z21" i="9" s="1"/>
  <c r="C217" i="15"/>
  <c r="C36" i="3" s="1"/>
  <c r="C217" i="30"/>
  <c r="C36" i="9" s="1"/>
  <c r="E217" i="15"/>
  <c r="E36" i="3" s="1"/>
  <c r="E217" i="30"/>
  <c r="E36" i="9" s="1"/>
  <c r="E202" i="15"/>
  <c r="E21" i="3" s="1"/>
  <c r="E202" i="30"/>
  <c r="E21" i="9" s="1"/>
  <c r="T200" i="15"/>
  <c r="T19" i="3" s="1"/>
  <c r="T200" i="30"/>
  <c r="T19" i="9" s="1"/>
  <c r="I214" i="15"/>
  <c r="I33" i="3" s="1"/>
  <c r="I214" i="30"/>
  <c r="I33" i="9" s="1"/>
  <c r="H221" i="15"/>
  <c r="H40" i="3" s="1"/>
  <c r="H221" i="30"/>
  <c r="H40" i="9" s="1"/>
  <c r="Q192" i="15"/>
  <c r="Q11" i="3" s="1"/>
  <c r="Q192" i="30"/>
  <c r="Q11" i="9" s="1"/>
  <c r="N211" i="15"/>
  <c r="N30" i="3" s="1"/>
  <c r="N211" i="30"/>
  <c r="N30" i="9" s="1"/>
  <c r="F192" i="15"/>
  <c r="F11" i="3" s="1"/>
  <c r="F192" i="30"/>
  <c r="F11" i="9" s="1"/>
  <c r="X224" i="15"/>
  <c r="X43" i="3" s="1"/>
  <c r="X224" i="30"/>
  <c r="X43" i="9" s="1"/>
  <c r="AA222" i="15"/>
  <c r="AA41" i="3" s="1"/>
  <c r="AA222" i="30"/>
  <c r="AA41" i="9" s="1"/>
  <c r="AA197" i="15"/>
  <c r="AA16" i="3" s="1"/>
  <c r="AA197" i="30"/>
  <c r="AA16" i="9" s="1"/>
  <c r="AA186" i="15"/>
  <c r="AA5" i="3" s="1"/>
  <c r="AA186" i="30"/>
  <c r="AA5" i="9" s="1"/>
  <c r="S219" i="15"/>
  <c r="S38" i="3" s="1"/>
  <c r="S219" i="30"/>
  <c r="S38" i="9" s="1"/>
  <c r="S208" i="15"/>
  <c r="S27" i="3" s="1"/>
  <c r="S208" i="30"/>
  <c r="S27" i="9" s="1"/>
  <c r="AF189" i="15"/>
  <c r="AF8" i="3" s="1"/>
  <c r="AF189" i="30"/>
  <c r="AF8" i="9" s="1"/>
  <c r="AF200" i="15"/>
  <c r="AF19" i="3" s="1"/>
  <c r="AF200" i="30"/>
  <c r="AF19" i="9" s="1"/>
  <c r="K214" i="15"/>
  <c r="K33" i="3" s="1"/>
  <c r="K214" i="30"/>
  <c r="K33" i="9" s="1"/>
  <c r="K194" i="15"/>
  <c r="K13" i="3" s="1"/>
  <c r="K194" i="30"/>
  <c r="K13" i="9" s="1"/>
  <c r="AB217" i="15"/>
  <c r="AB36" i="3" s="1"/>
  <c r="AB217" i="30"/>
  <c r="AB36" i="9" s="1"/>
  <c r="AB211" i="15"/>
  <c r="AB30" i="3" s="1"/>
  <c r="AB211" i="30"/>
  <c r="AB30" i="9" s="1"/>
  <c r="AB191" i="15"/>
  <c r="AB10" i="3" s="1"/>
  <c r="AB191" i="30"/>
  <c r="AB10" i="9" s="1"/>
  <c r="M190" i="15"/>
  <c r="M9" i="3" s="1"/>
  <c r="M190" i="30"/>
  <c r="M9" i="9" s="1"/>
  <c r="M192" i="15"/>
  <c r="M11" i="3" s="1"/>
  <c r="M192" i="30"/>
  <c r="M11" i="9" s="1"/>
  <c r="M208" i="15"/>
  <c r="M27" i="3" s="1"/>
  <c r="M208" i="30"/>
  <c r="M27" i="9" s="1"/>
  <c r="J221" i="15"/>
  <c r="J40" i="3" s="1"/>
  <c r="J221" i="30"/>
  <c r="J40" i="9" s="1"/>
  <c r="J205" i="15"/>
  <c r="J24" i="3" s="1"/>
  <c r="J205" i="30"/>
  <c r="J24" i="9" s="1"/>
  <c r="J199" i="15"/>
  <c r="J18" i="3" s="1"/>
  <c r="J199" i="30"/>
  <c r="J18" i="9" s="1"/>
  <c r="J192" i="15"/>
  <c r="J11" i="3" s="1"/>
  <c r="J192" i="30"/>
  <c r="J11" i="9" s="1"/>
  <c r="U217" i="15"/>
  <c r="U36" i="3" s="1"/>
  <c r="U217" i="30"/>
  <c r="U36" i="9" s="1"/>
  <c r="U218" i="15"/>
  <c r="U37" i="3" s="1"/>
  <c r="U218" i="30"/>
  <c r="U37" i="9" s="1"/>
  <c r="U224" i="15"/>
  <c r="U43" i="3" s="1"/>
  <c r="U224" i="30"/>
  <c r="U43" i="9" s="1"/>
  <c r="U186" i="15"/>
  <c r="U5" i="3" s="1"/>
  <c r="U186" i="30"/>
  <c r="U5" i="9" s="1"/>
  <c r="U187" i="15"/>
  <c r="U6" i="3" s="1"/>
  <c r="U187" i="30"/>
  <c r="U6" i="9" s="1"/>
  <c r="U185" i="15"/>
  <c r="U4" i="3" s="1"/>
  <c r="U185" i="30"/>
  <c r="U4" i="9" s="1"/>
  <c r="AD184" i="15"/>
  <c r="AD3" i="3" s="1"/>
  <c r="AD184" i="30"/>
  <c r="AD3" i="9" s="1"/>
  <c r="AD207" i="15"/>
  <c r="AD26" i="3" s="1"/>
  <c r="AD207" i="30"/>
  <c r="AD26" i="9" s="1"/>
  <c r="AD194" i="15"/>
  <c r="AD13" i="3" s="1"/>
  <c r="AD194" i="30"/>
  <c r="AD13" i="9" s="1"/>
  <c r="L207" i="15"/>
  <c r="L26" i="3" s="1"/>
  <c r="L207" i="30"/>
  <c r="L26" i="9" s="1"/>
  <c r="L191" i="15"/>
  <c r="L10" i="3" s="1"/>
  <c r="L191" i="30"/>
  <c r="L10" i="9" s="1"/>
  <c r="G205" i="15"/>
  <c r="G24" i="3" s="1"/>
  <c r="G205" i="30"/>
  <c r="G24" i="9" s="1"/>
  <c r="G217" i="15"/>
  <c r="G36" i="3" s="1"/>
  <c r="G217" i="30"/>
  <c r="G36" i="9" s="1"/>
  <c r="G208" i="15"/>
  <c r="G27" i="3" s="1"/>
  <c r="G208" i="30"/>
  <c r="G27" i="9" s="1"/>
  <c r="O197" i="15"/>
  <c r="O16" i="3" s="1"/>
  <c r="O197" i="30"/>
  <c r="O16" i="9" s="1"/>
  <c r="O215" i="15"/>
  <c r="O34" i="3" s="1"/>
  <c r="O215" i="30"/>
  <c r="O34" i="9" s="1"/>
  <c r="O217" i="15"/>
  <c r="O36" i="3" s="1"/>
  <c r="O217" i="30"/>
  <c r="O36" i="9" s="1"/>
  <c r="O205" i="15"/>
  <c r="O24" i="3" s="1"/>
  <c r="O205" i="30"/>
  <c r="O24" i="9" s="1"/>
  <c r="O184" i="15"/>
  <c r="O3" i="3" s="1"/>
  <c r="O184" i="30"/>
  <c r="O3" i="9" s="1"/>
  <c r="O186" i="15"/>
  <c r="O5" i="3" s="1"/>
  <c r="O186" i="30"/>
  <c r="O5" i="9" s="1"/>
  <c r="D187" i="15"/>
  <c r="D6" i="3" s="1"/>
  <c r="D187" i="30"/>
  <c r="D6" i="9" s="1"/>
  <c r="D199" i="15"/>
  <c r="D18" i="3" s="1"/>
  <c r="D199" i="30"/>
  <c r="D18" i="9" s="1"/>
  <c r="P219" i="15"/>
  <c r="P38" i="3" s="1"/>
  <c r="P219" i="30"/>
  <c r="P38" i="9" s="1"/>
  <c r="P189" i="15"/>
  <c r="P8" i="3" s="1"/>
  <c r="P189" i="30"/>
  <c r="P8" i="9" s="1"/>
  <c r="P222" i="15"/>
  <c r="P41" i="3" s="1"/>
  <c r="P222" i="30"/>
  <c r="P41" i="9" s="1"/>
  <c r="P186" i="15"/>
  <c r="P5" i="3" s="1"/>
  <c r="P186" i="30"/>
  <c r="P5" i="9" s="1"/>
  <c r="W214" i="15"/>
  <c r="W33" i="3" s="1"/>
  <c r="W214" i="30"/>
  <c r="W33" i="9" s="1"/>
  <c r="W219" i="15"/>
  <c r="W38" i="3" s="1"/>
  <c r="W219" i="30"/>
  <c r="W38" i="9" s="1"/>
  <c r="W195" i="15"/>
  <c r="W14" i="3" s="1"/>
  <c r="W195" i="30"/>
  <c r="W14" i="9" s="1"/>
  <c r="W186" i="15"/>
  <c r="W5" i="3" s="1"/>
  <c r="W186" i="30"/>
  <c r="W5" i="9" s="1"/>
  <c r="AE197" i="15"/>
  <c r="AE16" i="3" s="1"/>
  <c r="AE197" i="30"/>
  <c r="AE16" i="9" s="1"/>
  <c r="AE187" i="15"/>
  <c r="AE6" i="3" s="1"/>
  <c r="AE187" i="30"/>
  <c r="AE6" i="9" s="1"/>
  <c r="AE191" i="15"/>
  <c r="AE10" i="3" s="1"/>
  <c r="AE191" i="30"/>
  <c r="AE10" i="9" s="1"/>
  <c r="AE202" i="15"/>
  <c r="AE21" i="3" s="1"/>
  <c r="AE202" i="30"/>
  <c r="AE21" i="9" s="1"/>
  <c r="AC198" i="15"/>
  <c r="AC17" i="3" s="1"/>
  <c r="AC198" i="30"/>
  <c r="AC17" i="9" s="1"/>
  <c r="V218" i="15"/>
  <c r="V37" i="3" s="1"/>
  <c r="V218" i="30"/>
  <c r="V37" i="9" s="1"/>
  <c r="V224" i="15"/>
  <c r="V43" i="3" s="1"/>
  <c r="V224" i="30"/>
  <c r="V43" i="9" s="1"/>
  <c r="V221" i="15"/>
  <c r="V40" i="3" s="1"/>
  <c r="V221" i="30"/>
  <c r="V40" i="9" s="1"/>
  <c r="V191" i="15"/>
  <c r="V10" i="3" s="1"/>
  <c r="V191" i="30"/>
  <c r="V10" i="9" s="1"/>
  <c r="V185" i="15"/>
  <c r="V4" i="3" s="1"/>
  <c r="V185" i="30"/>
  <c r="V4" i="9" s="1"/>
  <c r="Y200" i="15"/>
  <c r="Y19" i="3" s="1"/>
  <c r="Y200" i="30"/>
  <c r="Y19" i="9" s="1"/>
  <c r="Y217" i="15"/>
  <c r="Y36" i="3" s="1"/>
  <c r="Y217" i="30"/>
  <c r="Y36" i="9" s="1"/>
  <c r="Y213" i="15"/>
  <c r="Y32" i="3" s="1"/>
  <c r="Y213" i="30"/>
  <c r="Y32" i="9" s="1"/>
  <c r="Y189" i="15"/>
  <c r="Y8" i="3" s="1"/>
  <c r="Y189" i="30"/>
  <c r="Y8" i="9" s="1"/>
  <c r="Y187" i="15"/>
  <c r="Y6" i="3" s="1"/>
  <c r="Y187" i="30"/>
  <c r="Y6" i="9" s="1"/>
  <c r="Z214" i="15"/>
  <c r="Z33" i="3" s="1"/>
  <c r="Z214" i="30"/>
  <c r="Z33" i="9" s="1"/>
  <c r="Z206" i="15"/>
  <c r="Z25" i="3" s="1"/>
  <c r="Z206" i="30"/>
  <c r="Z25" i="9" s="1"/>
  <c r="Z207" i="15"/>
  <c r="Z26" i="3" s="1"/>
  <c r="Z207" i="30"/>
  <c r="Z26" i="9" s="1"/>
  <c r="Z200" i="15"/>
  <c r="Z19" i="3" s="1"/>
  <c r="Z200" i="30"/>
  <c r="Z19" i="9" s="1"/>
  <c r="C191" i="15"/>
  <c r="C10" i="3" s="1"/>
  <c r="C191" i="30"/>
  <c r="C10" i="9" s="1"/>
  <c r="C211" i="15"/>
  <c r="C30" i="3" s="1"/>
  <c r="C211" i="30"/>
  <c r="C30" i="9" s="1"/>
  <c r="C202" i="15"/>
  <c r="C21" i="3" s="1"/>
  <c r="C202" i="30"/>
  <c r="C21" i="9" s="1"/>
  <c r="C200" i="15"/>
  <c r="C19" i="3" s="1"/>
  <c r="C200" i="30"/>
  <c r="C19" i="9" s="1"/>
  <c r="E208" i="15"/>
  <c r="E27" i="3" s="1"/>
  <c r="E208" i="30"/>
  <c r="E27" i="9" s="1"/>
  <c r="E203" i="15"/>
  <c r="E22" i="3" s="1"/>
  <c r="E203" i="30"/>
  <c r="E22" i="9" s="1"/>
  <c r="E205" i="15"/>
  <c r="E24" i="3" s="1"/>
  <c r="E205" i="30"/>
  <c r="E24" i="9" s="1"/>
  <c r="T221" i="15"/>
  <c r="T40" i="3" s="1"/>
  <c r="T221" i="30"/>
  <c r="T40" i="9" s="1"/>
  <c r="T223" i="15"/>
  <c r="T42" i="3" s="1"/>
  <c r="T223" i="30"/>
  <c r="T42" i="9" s="1"/>
  <c r="T194" i="15"/>
  <c r="T13" i="3" s="1"/>
  <c r="T194" i="30"/>
  <c r="T13" i="9" s="1"/>
  <c r="T185" i="15"/>
  <c r="T4" i="3" s="1"/>
  <c r="T185" i="30"/>
  <c r="T4" i="9" s="1"/>
  <c r="I213" i="15"/>
  <c r="I32" i="3" s="1"/>
  <c r="I213" i="30"/>
  <c r="I32" i="9" s="1"/>
  <c r="I184" i="15"/>
  <c r="I3" i="3" s="1"/>
  <c r="I184" i="30"/>
  <c r="I3" i="9" s="1"/>
  <c r="I197" i="15"/>
  <c r="I16" i="3" s="1"/>
  <c r="I197" i="30"/>
  <c r="I16" i="9" s="1"/>
  <c r="I195" i="15"/>
  <c r="I14" i="3" s="1"/>
  <c r="I195" i="30"/>
  <c r="I14" i="9" s="1"/>
  <c r="H215" i="15"/>
  <c r="H34" i="3" s="1"/>
  <c r="H215" i="30"/>
  <c r="H34" i="9" s="1"/>
  <c r="H189" i="15"/>
  <c r="H8" i="3" s="1"/>
  <c r="H189" i="30"/>
  <c r="H8" i="9" s="1"/>
  <c r="H185" i="15"/>
  <c r="H4" i="3" s="1"/>
  <c r="H185" i="30"/>
  <c r="H4" i="9" s="1"/>
  <c r="H203" i="15"/>
  <c r="H22" i="3" s="1"/>
  <c r="H203" i="30"/>
  <c r="H22" i="9" s="1"/>
  <c r="Q202" i="15"/>
  <c r="Q21" i="3" s="1"/>
  <c r="Q202" i="30"/>
  <c r="Q21" i="9" s="1"/>
  <c r="Q216" i="15"/>
  <c r="Q35" i="3" s="1"/>
  <c r="Q216" i="30"/>
  <c r="Q35" i="9" s="1"/>
  <c r="Q218" i="15"/>
  <c r="Q37" i="3" s="1"/>
  <c r="Q218" i="30"/>
  <c r="Q37" i="9" s="1"/>
  <c r="Q190" i="15"/>
  <c r="Q9" i="3" s="1"/>
  <c r="Q190" i="30"/>
  <c r="Q9" i="9" s="1"/>
  <c r="Q186" i="15"/>
  <c r="Q5" i="3" s="1"/>
  <c r="Q186" i="30"/>
  <c r="Q5" i="9" s="1"/>
  <c r="N222" i="15"/>
  <c r="N41" i="3" s="1"/>
  <c r="N222" i="30"/>
  <c r="N41" i="9" s="1"/>
  <c r="N195" i="15"/>
  <c r="N14" i="3" s="1"/>
  <c r="N195" i="30"/>
  <c r="N14" i="9" s="1"/>
  <c r="N189" i="15"/>
  <c r="N8" i="3" s="1"/>
  <c r="N189" i="30"/>
  <c r="N8" i="9" s="1"/>
  <c r="N186" i="15"/>
  <c r="N5" i="3" s="1"/>
  <c r="N186" i="30"/>
  <c r="N5" i="9" s="1"/>
  <c r="F216" i="15"/>
  <c r="F35" i="3" s="1"/>
  <c r="F216" i="30"/>
  <c r="F35" i="9" s="1"/>
  <c r="F207" i="15"/>
  <c r="F26" i="3" s="1"/>
  <c r="F207" i="30"/>
  <c r="F26" i="9" s="1"/>
  <c r="F198" i="15"/>
  <c r="F17" i="3" s="1"/>
  <c r="F198" i="30"/>
  <c r="F17" i="9" s="1"/>
  <c r="R206" i="15"/>
  <c r="R25" i="3" s="1"/>
  <c r="R206" i="30"/>
  <c r="R25" i="9" s="1"/>
  <c r="R223" i="15"/>
  <c r="R42" i="3" s="1"/>
  <c r="R223" i="30"/>
  <c r="R42" i="9" s="1"/>
  <c r="R197" i="15"/>
  <c r="R16" i="3" s="1"/>
  <c r="R197" i="30"/>
  <c r="R16" i="9" s="1"/>
  <c r="R191" i="15"/>
  <c r="R10" i="3" s="1"/>
  <c r="R191" i="30"/>
  <c r="R10" i="9" s="1"/>
  <c r="R184" i="15"/>
  <c r="R3" i="3" s="1"/>
  <c r="R184" i="30"/>
  <c r="R3" i="9" s="1"/>
  <c r="X223" i="15"/>
  <c r="X42" i="3" s="1"/>
  <c r="X223" i="30"/>
  <c r="X42" i="9" s="1"/>
  <c r="X205" i="15"/>
  <c r="X24" i="3" s="1"/>
  <c r="X205" i="30"/>
  <c r="X24" i="9" s="1"/>
  <c r="X218" i="15"/>
  <c r="X37" i="3" s="1"/>
  <c r="X218" i="30"/>
  <c r="X37" i="9" s="1"/>
  <c r="X192" i="15"/>
  <c r="X11" i="3" s="1"/>
  <c r="X192" i="30"/>
  <c r="X11" i="9" s="1"/>
  <c r="X186" i="15"/>
  <c r="X5" i="3" s="1"/>
  <c r="X186" i="30"/>
  <c r="X5" i="9" s="1"/>
  <c r="K201" i="30"/>
  <c r="K20" i="9" s="1"/>
  <c r="K209" i="30"/>
  <c r="K28" i="9" s="1"/>
  <c r="E204" i="30"/>
  <c r="E23" i="9" s="1"/>
  <c r="Y188" i="30"/>
  <c r="Y7" i="9" s="1"/>
  <c r="D212" i="30"/>
  <c r="D31" i="9" s="1"/>
  <c r="AB201" i="30"/>
  <c r="AB20" i="9" s="1"/>
  <c r="W183" i="30"/>
  <c r="W2" i="9" s="1"/>
  <c r="C196" i="30"/>
  <c r="C15" i="9" s="1"/>
  <c r="H210" i="30"/>
  <c r="H29" i="9" s="1"/>
  <c r="Z212" i="30"/>
  <c r="Z31" i="9" s="1"/>
  <c r="S201" i="30"/>
  <c r="S20" i="9" s="1"/>
  <c r="AA183" i="30"/>
  <c r="AA2" i="9" s="1"/>
  <c r="K196" i="30"/>
  <c r="K15" i="9" s="1"/>
  <c r="R210" i="30"/>
  <c r="R29" i="9" s="1"/>
  <c r="S220" i="30"/>
  <c r="S39" i="9" s="1"/>
  <c r="G210" i="30"/>
  <c r="G29" i="9" s="1"/>
  <c r="D193" i="30"/>
  <c r="D12" i="9" s="1"/>
  <c r="M209" i="30"/>
  <c r="M28" i="9" s="1"/>
  <c r="X204" i="30"/>
  <c r="X23" i="9" s="1"/>
  <c r="K188" i="30"/>
  <c r="K7" i="9" s="1"/>
  <c r="AD212" i="30"/>
  <c r="AD31" i="9" s="1"/>
  <c r="AE212" i="30"/>
  <c r="AE31" i="9" s="1"/>
  <c r="F193" i="30"/>
  <c r="F12" i="9" s="1"/>
  <c r="J209" i="30"/>
  <c r="J28" i="9" s="1"/>
  <c r="U204" i="30"/>
  <c r="U23" i="9" s="1"/>
  <c r="W220" i="30"/>
  <c r="W39" i="9" s="1"/>
  <c r="K212" i="30"/>
  <c r="K31" i="9" s="1"/>
  <c r="T193" i="30"/>
  <c r="T12" i="9" s="1"/>
  <c r="H209" i="30"/>
  <c r="H28" i="9" s="1"/>
  <c r="D204" i="30"/>
  <c r="D23" i="9" s="1"/>
  <c r="X188" i="30"/>
  <c r="X7" i="9" s="1"/>
  <c r="H212" i="30"/>
  <c r="H31" i="9" s="1"/>
  <c r="Q188" i="30"/>
  <c r="Q7" i="9" s="1"/>
  <c r="S193" i="30"/>
  <c r="S12" i="9" s="1"/>
  <c r="R196" i="30"/>
  <c r="R15" i="9" s="1"/>
  <c r="Q210" i="30"/>
  <c r="Q29" i="9" s="1"/>
  <c r="AB220" i="30"/>
  <c r="AB39" i="9" s="1"/>
  <c r="C209" i="30"/>
  <c r="C28" i="9" s="1"/>
  <c r="S185" i="15"/>
  <c r="S4" i="3" s="1"/>
  <c r="S185" i="30"/>
  <c r="S4" i="9" s="1"/>
  <c r="AF224" i="15"/>
  <c r="AF43" i="3" s="1"/>
  <c r="AF224" i="30"/>
  <c r="AF43" i="9" s="1"/>
  <c r="K197" i="15"/>
  <c r="K16" i="3" s="1"/>
  <c r="K197" i="30"/>
  <c r="K16" i="9" s="1"/>
  <c r="M206" i="15"/>
  <c r="M25" i="3" s="1"/>
  <c r="M206" i="30"/>
  <c r="M25" i="9" s="1"/>
  <c r="J185" i="15"/>
  <c r="J4" i="3" s="1"/>
  <c r="J185" i="30"/>
  <c r="J4" i="9" s="1"/>
  <c r="AD214" i="15"/>
  <c r="AD33" i="3" s="1"/>
  <c r="AD214" i="30"/>
  <c r="AD33" i="9" s="1"/>
  <c r="L219" i="15"/>
  <c r="L38" i="3" s="1"/>
  <c r="L219" i="30"/>
  <c r="L38" i="9" s="1"/>
  <c r="G197" i="15"/>
  <c r="G16" i="3" s="1"/>
  <c r="G197" i="30"/>
  <c r="G16" i="9" s="1"/>
  <c r="O198" i="15"/>
  <c r="O17" i="3" s="1"/>
  <c r="O198" i="30"/>
  <c r="O17" i="9" s="1"/>
  <c r="P191" i="15"/>
  <c r="P10" i="3" s="1"/>
  <c r="P191" i="30"/>
  <c r="P10" i="9" s="1"/>
  <c r="AE199" i="15"/>
  <c r="AE18" i="3" s="1"/>
  <c r="AE199" i="30"/>
  <c r="AE18" i="9" s="1"/>
  <c r="AC191" i="15"/>
  <c r="AC10" i="3" s="1"/>
  <c r="AC191" i="30"/>
  <c r="AC10" i="9" s="1"/>
  <c r="V184" i="15"/>
  <c r="V3" i="3" s="1"/>
  <c r="V184" i="30"/>
  <c r="V3" i="9" s="1"/>
  <c r="Y214" i="15"/>
  <c r="Y33" i="3" s="1"/>
  <c r="Y214" i="30"/>
  <c r="Y33" i="9" s="1"/>
  <c r="C187" i="15"/>
  <c r="C6" i="3" s="1"/>
  <c r="C187" i="30"/>
  <c r="C6" i="9" s="1"/>
  <c r="T187" i="15"/>
  <c r="T6" i="3" s="1"/>
  <c r="T187" i="30"/>
  <c r="T6" i="9" s="1"/>
  <c r="I215" i="15"/>
  <c r="I34" i="3" s="1"/>
  <c r="I215" i="30"/>
  <c r="I34" i="9" s="1"/>
  <c r="H190" i="15"/>
  <c r="H9" i="3" s="1"/>
  <c r="H190" i="30"/>
  <c r="H9" i="9" s="1"/>
  <c r="X216" i="15"/>
  <c r="X35" i="3" s="1"/>
  <c r="X216" i="30"/>
  <c r="X35" i="9" s="1"/>
  <c r="X198" i="15"/>
  <c r="X17" i="3" s="1"/>
  <c r="X198" i="30"/>
  <c r="X17" i="9" s="1"/>
  <c r="AA214" i="15"/>
  <c r="AA33" i="3" s="1"/>
  <c r="AA214" i="30"/>
  <c r="AA33" i="9" s="1"/>
  <c r="AA184" i="15"/>
  <c r="AA3" i="3" s="1"/>
  <c r="AA184" i="30"/>
  <c r="AA3" i="9" s="1"/>
  <c r="S217" i="15"/>
  <c r="S36" i="3" s="1"/>
  <c r="S217" i="30"/>
  <c r="S36" i="9" s="1"/>
  <c r="S197" i="15"/>
  <c r="S16" i="3" s="1"/>
  <c r="S197" i="30"/>
  <c r="S16" i="9" s="1"/>
  <c r="AF223" i="15"/>
  <c r="AF42" i="3" s="1"/>
  <c r="AF223" i="30"/>
  <c r="AF42" i="9" s="1"/>
  <c r="AF194" i="15"/>
  <c r="AF13" i="3" s="1"/>
  <c r="AF194" i="30"/>
  <c r="AF13" i="9" s="1"/>
  <c r="AF187" i="15"/>
  <c r="AF6" i="3" s="1"/>
  <c r="AF187" i="30"/>
  <c r="AF6" i="9" s="1"/>
  <c r="K199" i="15"/>
  <c r="K18" i="3" s="1"/>
  <c r="K199" i="30"/>
  <c r="K18" i="9" s="1"/>
  <c r="K192" i="15"/>
  <c r="K11" i="3" s="1"/>
  <c r="K192" i="30"/>
  <c r="K11" i="9" s="1"/>
  <c r="AA221" i="15"/>
  <c r="AA40" i="3" s="1"/>
  <c r="AA221" i="30"/>
  <c r="AA40" i="9" s="1"/>
  <c r="AA187" i="15"/>
  <c r="AA6" i="3" s="1"/>
  <c r="AA187" i="30"/>
  <c r="AA6" i="9" s="1"/>
  <c r="S213" i="15"/>
  <c r="S32" i="3" s="1"/>
  <c r="S213" i="30"/>
  <c r="S32" i="9" s="1"/>
  <c r="S215" i="15"/>
  <c r="S34" i="3" s="1"/>
  <c r="S215" i="30"/>
  <c r="S34" i="9" s="1"/>
  <c r="S206" i="15"/>
  <c r="S25" i="3" s="1"/>
  <c r="S206" i="30"/>
  <c r="S25" i="9" s="1"/>
  <c r="AF219" i="15"/>
  <c r="AF38" i="3" s="1"/>
  <c r="AF219" i="30"/>
  <c r="AF38" i="9" s="1"/>
  <c r="AF221" i="15"/>
  <c r="AF40" i="3" s="1"/>
  <c r="AF221" i="30"/>
  <c r="AF40" i="9" s="1"/>
  <c r="AF222" i="15"/>
  <c r="AF41" i="3" s="1"/>
  <c r="AF222" i="30"/>
  <c r="AF41" i="9" s="1"/>
  <c r="AF190" i="15"/>
  <c r="AF9" i="3" s="1"/>
  <c r="AF190" i="30"/>
  <c r="AF9" i="9" s="1"/>
  <c r="K221" i="15"/>
  <c r="K40" i="3" s="1"/>
  <c r="K221" i="30"/>
  <c r="K40" i="9" s="1"/>
  <c r="K189" i="15"/>
  <c r="K8" i="3" s="1"/>
  <c r="K189" i="30"/>
  <c r="K8" i="9" s="1"/>
  <c r="K190" i="15"/>
  <c r="K9" i="3" s="1"/>
  <c r="K190" i="30"/>
  <c r="K9" i="9" s="1"/>
  <c r="AB213" i="15"/>
  <c r="AB32" i="3" s="1"/>
  <c r="AB213" i="30"/>
  <c r="AB32" i="9" s="1"/>
  <c r="AB199" i="15"/>
  <c r="AB18" i="3" s="1"/>
  <c r="AB199" i="30"/>
  <c r="AB18" i="9" s="1"/>
  <c r="AB206" i="15"/>
  <c r="AB25" i="3" s="1"/>
  <c r="AB206" i="30"/>
  <c r="AB25" i="9" s="1"/>
  <c r="AB200" i="15"/>
  <c r="AB19" i="3" s="1"/>
  <c r="AB200" i="30"/>
  <c r="AB19" i="9" s="1"/>
  <c r="AB197" i="15"/>
  <c r="AB16" i="3" s="1"/>
  <c r="AB197" i="30"/>
  <c r="AB16" i="9" s="1"/>
  <c r="M202" i="15"/>
  <c r="M21" i="3" s="1"/>
  <c r="M202" i="30"/>
  <c r="M21" i="9" s="1"/>
  <c r="M223" i="15"/>
  <c r="M42" i="3" s="1"/>
  <c r="M223" i="30"/>
  <c r="M42" i="9" s="1"/>
  <c r="M198" i="15"/>
  <c r="M17" i="3" s="1"/>
  <c r="M198" i="30"/>
  <c r="M17" i="9" s="1"/>
  <c r="M207" i="15"/>
  <c r="M26" i="3" s="1"/>
  <c r="M207" i="30"/>
  <c r="M26" i="9" s="1"/>
  <c r="M205" i="15"/>
  <c r="M24" i="3" s="1"/>
  <c r="M205" i="30"/>
  <c r="M24" i="9" s="1"/>
  <c r="J217" i="15"/>
  <c r="J36" i="3" s="1"/>
  <c r="J217" i="30"/>
  <c r="J36" i="9" s="1"/>
  <c r="J223" i="15"/>
  <c r="J42" i="3" s="1"/>
  <c r="J223" i="30"/>
  <c r="J42" i="9" s="1"/>
  <c r="J195" i="15"/>
  <c r="J14" i="3" s="1"/>
  <c r="J195" i="30"/>
  <c r="J14" i="9" s="1"/>
  <c r="U213" i="15"/>
  <c r="U32" i="3" s="1"/>
  <c r="U213" i="30"/>
  <c r="U32" i="9" s="1"/>
  <c r="U214" i="15"/>
  <c r="U33" i="3" s="1"/>
  <c r="U214" i="30"/>
  <c r="U33" i="9" s="1"/>
  <c r="U184" i="15"/>
  <c r="U3" i="3" s="1"/>
  <c r="U184" i="30"/>
  <c r="U3" i="9" s="1"/>
  <c r="AD215" i="15"/>
  <c r="AD34" i="3" s="1"/>
  <c r="AD215" i="30"/>
  <c r="AD34" i="9" s="1"/>
  <c r="AD223" i="15"/>
  <c r="AD42" i="3" s="1"/>
  <c r="AD223" i="30"/>
  <c r="AD42" i="9" s="1"/>
  <c r="AD219" i="15"/>
  <c r="AD38" i="3" s="1"/>
  <c r="AD219" i="30"/>
  <c r="AD38" i="9" s="1"/>
  <c r="AD203" i="15"/>
  <c r="AD22" i="3" s="1"/>
  <c r="AD203" i="30"/>
  <c r="AD22" i="9" s="1"/>
  <c r="AD197" i="15"/>
  <c r="AD16" i="3" s="1"/>
  <c r="AD197" i="30"/>
  <c r="AD16" i="9" s="1"/>
  <c r="AD190" i="15"/>
  <c r="AD9" i="3" s="1"/>
  <c r="AD190" i="30"/>
  <c r="AD9" i="9" s="1"/>
  <c r="L214" i="15"/>
  <c r="L33" i="3" s="1"/>
  <c r="L214" i="30"/>
  <c r="L33" i="9" s="1"/>
  <c r="L203" i="15"/>
  <c r="L22" i="3" s="1"/>
  <c r="L203" i="30"/>
  <c r="L22" i="9" s="1"/>
  <c r="L206" i="15"/>
  <c r="L25" i="3" s="1"/>
  <c r="L206" i="30"/>
  <c r="L25" i="9" s="1"/>
  <c r="L200" i="15"/>
  <c r="L19" i="3" s="1"/>
  <c r="L200" i="30"/>
  <c r="L19" i="9" s="1"/>
  <c r="L197" i="15"/>
  <c r="L16" i="3" s="1"/>
  <c r="L197" i="30"/>
  <c r="L16" i="9" s="1"/>
  <c r="G195" i="15"/>
  <c r="G14" i="3" s="1"/>
  <c r="G195" i="30"/>
  <c r="G14" i="9" s="1"/>
  <c r="G213" i="15"/>
  <c r="G32" i="3" s="1"/>
  <c r="G213" i="30"/>
  <c r="G32" i="9" s="1"/>
  <c r="G206" i="15"/>
  <c r="G25" i="3" s="1"/>
  <c r="G206" i="30"/>
  <c r="G25" i="9" s="1"/>
  <c r="O189" i="15"/>
  <c r="O8" i="3" s="1"/>
  <c r="O189" i="30"/>
  <c r="O8" i="9" s="1"/>
  <c r="O211" i="15"/>
  <c r="O30" i="3" s="1"/>
  <c r="O211" i="30"/>
  <c r="O30" i="9" s="1"/>
  <c r="O213" i="15"/>
  <c r="O32" i="3" s="1"/>
  <c r="O213" i="30"/>
  <c r="O32" i="9" s="1"/>
  <c r="O195" i="15"/>
  <c r="O14" i="3" s="1"/>
  <c r="O195" i="30"/>
  <c r="O14" i="9" s="1"/>
  <c r="O185" i="15"/>
  <c r="O4" i="3" s="1"/>
  <c r="O185" i="30"/>
  <c r="O4" i="9" s="1"/>
  <c r="D195" i="15"/>
  <c r="D14" i="3" s="1"/>
  <c r="D195" i="30"/>
  <c r="D14" i="9" s="1"/>
  <c r="D218" i="15"/>
  <c r="D37" i="3" s="1"/>
  <c r="D218" i="30"/>
  <c r="D37" i="9" s="1"/>
  <c r="D206" i="15"/>
  <c r="D25" i="3" s="1"/>
  <c r="D206" i="30"/>
  <c r="D25" i="9" s="1"/>
  <c r="D200" i="15"/>
  <c r="D19" i="3" s="1"/>
  <c r="D200" i="30"/>
  <c r="D19" i="9" s="1"/>
  <c r="D197" i="15"/>
  <c r="D16" i="3" s="1"/>
  <c r="D197" i="30"/>
  <c r="D16" i="9" s="1"/>
  <c r="P215" i="15"/>
  <c r="P34" i="3" s="1"/>
  <c r="P215" i="30"/>
  <c r="P34" i="9" s="1"/>
  <c r="P224" i="15"/>
  <c r="P43" i="3" s="1"/>
  <c r="P224" i="30"/>
  <c r="P43" i="9" s="1"/>
  <c r="P218" i="15"/>
  <c r="P37" i="3" s="1"/>
  <c r="P218" i="30"/>
  <c r="P37" i="9" s="1"/>
  <c r="P184" i="15"/>
  <c r="P3" i="3" s="1"/>
  <c r="P184" i="30"/>
  <c r="P3" i="9" s="1"/>
  <c r="P207" i="15"/>
  <c r="P26" i="3" s="1"/>
  <c r="P207" i="30"/>
  <c r="P26" i="9" s="1"/>
  <c r="W215" i="15"/>
  <c r="W34" i="3" s="1"/>
  <c r="W215" i="30"/>
  <c r="W34" i="9" s="1"/>
  <c r="W207" i="15"/>
  <c r="W26" i="3" s="1"/>
  <c r="W207" i="30"/>
  <c r="W26" i="9" s="1"/>
  <c r="W184" i="15"/>
  <c r="W3" i="3" s="1"/>
  <c r="W184" i="30"/>
  <c r="W3" i="9" s="1"/>
  <c r="AE218" i="15"/>
  <c r="AE37" i="3" s="1"/>
  <c r="AE218" i="30"/>
  <c r="AE37" i="9" s="1"/>
  <c r="AE216" i="15"/>
  <c r="AE35" i="3" s="1"/>
  <c r="AE216" i="30"/>
  <c r="AE35" i="9" s="1"/>
  <c r="AE224" i="15"/>
  <c r="AE43" i="3" s="1"/>
  <c r="AE224" i="30"/>
  <c r="AE43" i="9" s="1"/>
  <c r="AE200" i="15"/>
  <c r="AE19" i="3" s="1"/>
  <c r="AE200" i="30"/>
  <c r="AE19" i="9" s="1"/>
  <c r="AE198" i="15"/>
  <c r="AE17" i="3" s="1"/>
  <c r="AE198" i="30"/>
  <c r="AE17" i="9" s="1"/>
  <c r="AC200" i="15"/>
  <c r="AC19" i="3" s="1"/>
  <c r="AC200" i="30"/>
  <c r="AC19" i="9" s="1"/>
  <c r="AC216" i="15"/>
  <c r="AC35" i="3" s="1"/>
  <c r="AC216" i="30"/>
  <c r="AC35" i="9" s="1"/>
  <c r="AC207" i="15"/>
  <c r="AC26" i="3" s="1"/>
  <c r="AC207" i="30"/>
  <c r="AC26" i="9" s="1"/>
  <c r="AC205" i="15"/>
  <c r="AC24" i="3" s="1"/>
  <c r="AC205" i="30"/>
  <c r="AC24" i="9" s="1"/>
  <c r="V214" i="15"/>
  <c r="V33" i="3" s="1"/>
  <c r="V214" i="30"/>
  <c r="V33" i="9" s="1"/>
  <c r="V217" i="15"/>
  <c r="V36" i="3" s="1"/>
  <c r="V217" i="30"/>
  <c r="V36" i="9" s="1"/>
  <c r="V187" i="15"/>
  <c r="V6" i="3" s="1"/>
  <c r="V187" i="30"/>
  <c r="V6" i="9" s="1"/>
  <c r="V206" i="15"/>
  <c r="V25" i="3" s="1"/>
  <c r="V206" i="30"/>
  <c r="V25" i="9" s="1"/>
  <c r="Y223" i="15"/>
  <c r="Y42" i="3" s="1"/>
  <c r="Y223" i="30"/>
  <c r="Y42" i="9" s="1"/>
  <c r="Y224" i="15"/>
  <c r="Y43" i="3" s="1"/>
  <c r="Y224" i="30"/>
  <c r="Y43" i="9" s="1"/>
  <c r="Y202" i="15"/>
  <c r="Y21" i="3" s="1"/>
  <c r="Y202" i="30"/>
  <c r="Y21" i="9" s="1"/>
  <c r="Y190" i="15"/>
  <c r="Y9" i="3" s="1"/>
  <c r="Y190" i="30"/>
  <c r="Y9" i="9" s="1"/>
  <c r="Y185" i="15"/>
  <c r="Y4" i="3" s="1"/>
  <c r="Y185" i="30"/>
  <c r="Y4" i="9" s="1"/>
  <c r="Z198" i="15"/>
  <c r="Z17" i="3" s="1"/>
  <c r="Z198" i="30"/>
  <c r="Z17" i="9" s="1"/>
  <c r="Z203" i="15"/>
  <c r="Z22" i="3" s="1"/>
  <c r="Z203" i="30"/>
  <c r="Z22" i="9" s="1"/>
  <c r="C205" i="15"/>
  <c r="C24" i="3" s="1"/>
  <c r="C205" i="30"/>
  <c r="C24" i="9" s="1"/>
  <c r="C214" i="15"/>
  <c r="C33" i="3" s="1"/>
  <c r="C214" i="30"/>
  <c r="C33" i="9" s="1"/>
  <c r="C198" i="15"/>
  <c r="C17" i="3" s="1"/>
  <c r="C198" i="30"/>
  <c r="C17" i="9" s="1"/>
  <c r="E198" i="15"/>
  <c r="E17" i="3" s="1"/>
  <c r="E198" i="30"/>
  <c r="E17" i="9" s="1"/>
  <c r="E200" i="15"/>
  <c r="E19" i="3" s="1"/>
  <c r="E200" i="30"/>
  <c r="E19" i="9" s="1"/>
  <c r="E199" i="15"/>
  <c r="E18" i="3" s="1"/>
  <c r="E199" i="30"/>
  <c r="E18" i="9" s="1"/>
  <c r="T217" i="15"/>
  <c r="T36" i="3" s="1"/>
  <c r="T217" i="30"/>
  <c r="T36" i="9" s="1"/>
  <c r="T219" i="15"/>
  <c r="T38" i="3" s="1"/>
  <c r="T219" i="30"/>
  <c r="T38" i="9" s="1"/>
  <c r="T224" i="15"/>
  <c r="T43" i="3" s="1"/>
  <c r="T224" i="30"/>
  <c r="T43" i="9" s="1"/>
  <c r="T190" i="15"/>
  <c r="T9" i="3" s="1"/>
  <c r="T190" i="30"/>
  <c r="T9" i="9" s="1"/>
  <c r="T184" i="15"/>
  <c r="T3" i="3" s="1"/>
  <c r="T184" i="30"/>
  <c r="T3" i="9" s="1"/>
  <c r="I219" i="15"/>
  <c r="I38" i="3" s="1"/>
  <c r="I219" i="30"/>
  <c r="I38" i="9" s="1"/>
  <c r="I224" i="15"/>
  <c r="I43" i="3" s="1"/>
  <c r="I224" i="30"/>
  <c r="I43" i="9" s="1"/>
  <c r="I194" i="15"/>
  <c r="I13" i="3" s="1"/>
  <c r="I194" i="30"/>
  <c r="I13" i="9" s="1"/>
  <c r="I202" i="15"/>
  <c r="I21" i="3" s="1"/>
  <c r="I202" i="30"/>
  <c r="I21" i="9" s="1"/>
  <c r="I191" i="15"/>
  <c r="I10" i="3" s="1"/>
  <c r="I191" i="30"/>
  <c r="I10" i="9" s="1"/>
  <c r="H211" i="15"/>
  <c r="H30" i="3" s="1"/>
  <c r="H211" i="30"/>
  <c r="H30" i="9" s="1"/>
  <c r="H208" i="15"/>
  <c r="H27" i="3" s="1"/>
  <c r="H208" i="30"/>
  <c r="H27" i="9" s="1"/>
  <c r="H206" i="15"/>
  <c r="H25" i="3" s="1"/>
  <c r="H206" i="30"/>
  <c r="H25" i="9" s="1"/>
  <c r="H199" i="15"/>
  <c r="H18" i="3" s="1"/>
  <c r="H199" i="30"/>
  <c r="H18" i="9" s="1"/>
  <c r="Q214" i="15"/>
  <c r="Q33" i="3" s="1"/>
  <c r="Q214" i="30"/>
  <c r="Q33" i="9" s="1"/>
  <c r="Q207" i="15"/>
  <c r="Q26" i="3" s="1"/>
  <c r="Q207" i="30"/>
  <c r="Q26" i="9" s="1"/>
  <c r="N218" i="15"/>
  <c r="N37" i="3" s="1"/>
  <c r="N218" i="30"/>
  <c r="N37" i="9" s="1"/>
  <c r="N224" i="15"/>
  <c r="N43" i="3" s="1"/>
  <c r="N224" i="30"/>
  <c r="N43" i="9" s="1"/>
  <c r="N221" i="15"/>
  <c r="N40" i="3" s="1"/>
  <c r="N221" i="30"/>
  <c r="N40" i="9" s="1"/>
  <c r="N191" i="15"/>
  <c r="N10" i="3" s="1"/>
  <c r="N191" i="30"/>
  <c r="N10" i="9" s="1"/>
  <c r="N185" i="15"/>
  <c r="N4" i="3" s="1"/>
  <c r="N185" i="30"/>
  <c r="N4" i="9" s="1"/>
  <c r="F200" i="15"/>
  <c r="F19" i="3" s="1"/>
  <c r="F200" i="30"/>
  <c r="F19" i="9" s="1"/>
  <c r="F203" i="15"/>
  <c r="F22" i="3" s="1"/>
  <c r="F203" i="30"/>
  <c r="F22" i="9" s="1"/>
  <c r="F197" i="15"/>
  <c r="F16" i="3" s="1"/>
  <c r="F197" i="30"/>
  <c r="F16" i="9" s="1"/>
  <c r="F194" i="15"/>
  <c r="F13" i="3" s="1"/>
  <c r="F194" i="30"/>
  <c r="F13" i="9" s="1"/>
  <c r="R216" i="15"/>
  <c r="R35" i="3" s="1"/>
  <c r="R216" i="30"/>
  <c r="R35" i="9" s="1"/>
  <c r="R222" i="15"/>
  <c r="R41" i="3" s="1"/>
  <c r="R222" i="30"/>
  <c r="R41" i="9" s="1"/>
  <c r="R219" i="15"/>
  <c r="R38" i="3" s="1"/>
  <c r="R219" i="30"/>
  <c r="R38" i="9" s="1"/>
  <c r="R187" i="15"/>
  <c r="R6" i="3" s="1"/>
  <c r="R187" i="30"/>
  <c r="R6" i="9" s="1"/>
  <c r="X219" i="15"/>
  <c r="X38" i="3" s="1"/>
  <c r="X219" i="30"/>
  <c r="X38" i="9" s="1"/>
  <c r="X221" i="15"/>
  <c r="X40" i="3" s="1"/>
  <c r="X221" i="30"/>
  <c r="X40" i="9" s="1"/>
  <c r="X214" i="15"/>
  <c r="X33" i="3" s="1"/>
  <c r="X214" i="30"/>
  <c r="X33" i="9" s="1"/>
  <c r="X207" i="15"/>
  <c r="X26" i="3" s="1"/>
  <c r="X207" i="30"/>
  <c r="X26" i="9" s="1"/>
  <c r="Z201" i="30"/>
  <c r="Z20" i="9" s="1"/>
  <c r="X209" i="30"/>
  <c r="X28" i="9" s="1"/>
  <c r="S204" i="30"/>
  <c r="S23" i="9" s="1"/>
  <c r="T188" i="30"/>
  <c r="T7" i="9" s="1"/>
  <c r="U201" i="30"/>
  <c r="U20" i="9" s="1"/>
  <c r="H201" i="30"/>
  <c r="H20" i="9" s="1"/>
  <c r="P183" i="30"/>
  <c r="P2" i="9" s="1"/>
  <c r="Q196" i="30"/>
  <c r="Q15" i="9" s="1"/>
  <c r="L210" i="30"/>
  <c r="L29" i="9" s="1"/>
  <c r="I212" i="30"/>
  <c r="I31" i="9" s="1"/>
  <c r="AF201" i="30"/>
  <c r="AF20" i="9" s="1"/>
  <c r="K183" i="30"/>
  <c r="K2" i="9" s="1"/>
  <c r="AC196" i="30"/>
  <c r="AC15" i="9" s="1"/>
  <c r="W210" i="30"/>
  <c r="W29" i="9" s="1"/>
  <c r="F212" i="30"/>
  <c r="F31" i="9" s="1"/>
  <c r="D220" i="30"/>
  <c r="D39" i="9" s="1"/>
  <c r="O193" i="30"/>
  <c r="O12" i="9" s="1"/>
  <c r="O209" i="30"/>
  <c r="O28" i="9" s="1"/>
  <c r="F204" i="30"/>
  <c r="F23" i="9" s="1"/>
  <c r="AB188" i="30"/>
  <c r="AB7" i="9" s="1"/>
  <c r="X212" i="30"/>
  <c r="X31" i="9" s="1"/>
  <c r="Q201" i="30"/>
  <c r="Q20" i="9" s="1"/>
  <c r="E183" i="30"/>
  <c r="E2" i="9" s="1"/>
  <c r="V196" i="30"/>
  <c r="V15" i="9" s="1"/>
  <c r="AD210" i="30"/>
  <c r="AD29" i="9" s="1"/>
  <c r="M220" i="30"/>
  <c r="M39" i="9" s="1"/>
  <c r="N212" i="30"/>
  <c r="N31" i="9" s="1"/>
  <c r="W193" i="30"/>
  <c r="W12" i="9" s="1"/>
  <c r="F209" i="30"/>
  <c r="F28" i="9" s="1"/>
  <c r="AB204" i="30"/>
  <c r="AB23" i="9" s="1"/>
  <c r="AA188" i="30"/>
  <c r="AA7" i="9" s="1"/>
  <c r="U212" i="30"/>
  <c r="U31" i="9" s="1"/>
  <c r="P212" i="30"/>
  <c r="P31" i="9" s="1"/>
  <c r="AC183" i="30"/>
  <c r="AC2" i="9" s="1"/>
  <c r="I196" i="30"/>
  <c r="I15" i="9" s="1"/>
  <c r="AE210" i="30"/>
  <c r="AE29" i="9" s="1"/>
  <c r="AF220" i="30"/>
  <c r="AF39" i="9" s="1"/>
  <c r="T196" i="30"/>
  <c r="T15" i="9" s="1"/>
  <c r="AB184" i="15"/>
  <c r="AB3" i="3" s="1"/>
  <c r="AB184" i="30"/>
  <c r="AB3" i="9" s="1"/>
  <c r="U223" i="15"/>
  <c r="U42" i="3" s="1"/>
  <c r="U223" i="30"/>
  <c r="U42" i="9" s="1"/>
  <c r="D184" i="15"/>
  <c r="D3" i="3" s="1"/>
  <c r="D184" i="30"/>
  <c r="D3" i="9" s="1"/>
  <c r="AA223" i="15"/>
  <c r="AA42" i="3" s="1"/>
  <c r="AA223" i="30"/>
  <c r="AA42" i="9" s="1"/>
  <c r="AF217" i="15"/>
  <c r="AF36" i="3" s="1"/>
  <c r="AF217" i="30"/>
  <c r="AF36" i="9" s="1"/>
  <c r="K217" i="15"/>
  <c r="K36" i="3" s="1"/>
  <c r="K217" i="30"/>
  <c r="K36" i="9" s="1"/>
  <c r="K184" i="15"/>
  <c r="K3" i="3" s="1"/>
  <c r="K184" i="30"/>
  <c r="K3" i="9" s="1"/>
  <c r="M186" i="15"/>
  <c r="M5" i="3" s="1"/>
  <c r="M186" i="30"/>
  <c r="M5" i="9" s="1"/>
  <c r="J197" i="15"/>
  <c r="J16" i="3" s="1"/>
  <c r="J197" i="30"/>
  <c r="J16" i="9" s="1"/>
  <c r="U194" i="15"/>
  <c r="U13" i="3" s="1"/>
  <c r="U194" i="30"/>
  <c r="U13" i="9" s="1"/>
  <c r="AD199" i="15"/>
  <c r="AD18" i="3" s="1"/>
  <c r="AD199" i="30"/>
  <c r="AD18" i="9" s="1"/>
  <c r="O208" i="15"/>
  <c r="O27" i="3" s="1"/>
  <c r="O208" i="30"/>
  <c r="O27" i="9" s="1"/>
  <c r="P211" i="15"/>
  <c r="P30" i="3" s="1"/>
  <c r="P211" i="30"/>
  <c r="P30" i="9" s="1"/>
  <c r="P221" i="15"/>
  <c r="P40" i="3" s="1"/>
  <c r="P221" i="30"/>
  <c r="P40" i="9" s="1"/>
  <c r="P203" i="15"/>
  <c r="P22" i="3" s="1"/>
  <c r="P203" i="30"/>
  <c r="P22" i="9" s="1"/>
  <c r="W211" i="15"/>
  <c r="W30" i="3" s="1"/>
  <c r="W211" i="30"/>
  <c r="W30" i="9" s="1"/>
  <c r="W221" i="15"/>
  <c r="W40" i="3" s="1"/>
  <c r="W221" i="30"/>
  <c r="W40" i="9" s="1"/>
  <c r="W199" i="15"/>
  <c r="W18" i="3" s="1"/>
  <c r="W199" i="30"/>
  <c r="W18" i="9" s="1"/>
  <c r="W185" i="15"/>
  <c r="W4" i="3" s="1"/>
  <c r="W185" i="30"/>
  <c r="W4" i="9" s="1"/>
  <c r="AE194" i="15"/>
  <c r="AE13" i="3" s="1"/>
  <c r="AE194" i="30"/>
  <c r="AE13" i="9" s="1"/>
  <c r="AC217" i="15"/>
  <c r="AC36" i="3" s="1"/>
  <c r="AC217" i="30"/>
  <c r="AC36" i="9" s="1"/>
  <c r="AC190" i="15"/>
  <c r="AC9" i="3" s="1"/>
  <c r="AC190" i="30"/>
  <c r="AC9" i="9" s="1"/>
  <c r="AC203" i="15"/>
  <c r="AC22" i="3" s="1"/>
  <c r="AC203" i="30"/>
  <c r="AC22" i="9" s="1"/>
  <c r="V216" i="15"/>
  <c r="V35" i="3" s="1"/>
  <c r="V216" i="30"/>
  <c r="V35" i="9" s="1"/>
  <c r="V213" i="15"/>
  <c r="V32" i="3" s="1"/>
  <c r="V213" i="30"/>
  <c r="V32" i="9" s="1"/>
  <c r="V202" i="15"/>
  <c r="V21" i="3" s="1"/>
  <c r="V202" i="30"/>
  <c r="V21" i="9" s="1"/>
  <c r="Y219" i="15"/>
  <c r="Y38" i="3" s="1"/>
  <c r="Y219" i="30"/>
  <c r="Y38" i="9" s="1"/>
  <c r="Y192" i="15"/>
  <c r="Y11" i="3" s="1"/>
  <c r="Y192" i="30"/>
  <c r="Y11" i="9" s="1"/>
  <c r="Y194" i="15"/>
  <c r="Y13" i="3" s="1"/>
  <c r="Y194" i="30"/>
  <c r="Y13" i="9" s="1"/>
  <c r="Y186" i="15"/>
  <c r="Y5" i="3" s="1"/>
  <c r="Y186" i="30"/>
  <c r="Y5" i="9" s="1"/>
  <c r="Z194" i="15"/>
  <c r="Z13" i="3" s="1"/>
  <c r="Z194" i="30"/>
  <c r="Z13" i="9" s="1"/>
  <c r="Z205" i="15"/>
  <c r="Z24" i="3" s="1"/>
  <c r="Z205" i="30"/>
  <c r="Z24" i="9" s="1"/>
  <c r="Z199" i="15"/>
  <c r="Z18" i="3" s="1"/>
  <c r="Z199" i="30"/>
  <c r="Z18" i="9" s="1"/>
  <c r="Z192" i="15"/>
  <c r="Z11" i="3" s="1"/>
  <c r="Z192" i="30"/>
  <c r="Z11" i="9" s="1"/>
  <c r="C224" i="15"/>
  <c r="C43" i="3" s="1"/>
  <c r="C224" i="30"/>
  <c r="C43" i="9" s="1"/>
  <c r="C218" i="15"/>
  <c r="C37" i="3" s="1"/>
  <c r="C218" i="30"/>
  <c r="C37" i="9" s="1"/>
  <c r="C194" i="15"/>
  <c r="C13" i="3" s="1"/>
  <c r="C194" i="30"/>
  <c r="C13" i="9" s="1"/>
  <c r="C192" i="15"/>
  <c r="C11" i="3" s="1"/>
  <c r="C192" i="30"/>
  <c r="C11" i="9" s="1"/>
  <c r="E223" i="15"/>
  <c r="E42" i="3" s="1"/>
  <c r="E223" i="30"/>
  <c r="E42" i="9" s="1"/>
  <c r="E215" i="15"/>
  <c r="E34" i="3" s="1"/>
  <c r="E215" i="30"/>
  <c r="E34" i="9" s="1"/>
  <c r="E194" i="15"/>
  <c r="E13" i="3" s="1"/>
  <c r="E194" i="30"/>
  <c r="E13" i="9" s="1"/>
  <c r="E195" i="15"/>
  <c r="E14" i="3" s="1"/>
  <c r="E195" i="30"/>
  <c r="E14" i="9" s="1"/>
  <c r="E197" i="15"/>
  <c r="E16" i="3" s="1"/>
  <c r="E197" i="30"/>
  <c r="E16" i="9" s="1"/>
  <c r="T213" i="15"/>
  <c r="T32" i="3" s="1"/>
  <c r="T213" i="30"/>
  <c r="T32" i="9" s="1"/>
  <c r="T215" i="15"/>
  <c r="T34" i="3" s="1"/>
  <c r="T215" i="30"/>
  <c r="T34" i="9" s="1"/>
  <c r="T186" i="15"/>
  <c r="T5" i="3" s="1"/>
  <c r="T186" i="30"/>
  <c r="T5" i="9" s="1"/>
  <c r="I217" i="15"/>
  <c r="I36" i="3" s="1"/>
  <c r="I217" i="30"/>
  <c r="I36" i="9" s="1"/>
  <c r="I189" i="15"/>
  <c r="I8" i="3" s="1"/>
  <c r="I189" i="30"/>
  <c r="I8" i="9" s="1"/>
  <c r="I187" i="15"/>
  <c r="I6" i="3" s="1"/>
  <c r="I187" i="30"/>
  <c r="I6" i="9" s="1"/>
  <c r="H205" i="15"/>
  <c r="H24" i="3" s="1"/>
  <c r="H205" i="30"/>
  <c r="H24" i="9" s="1"/>
  <c r="H197" i="15"/>
  <c r="H16" i="3" s="1"/>
  <c r="H197" i="30"/>
  <c r="H16" i="9" s="1"/>
  <c r="H202" i="15"/>
  <c r="H21" i="3" s="1"/>
  <c r="H202" i="30"/>
  <c r="H21" i="9" s="1"/>
  <c r="H195" i="15"/>
  <c r="H14" i="3" s="1"/>
  <c r="H195" i="30"/>
  <c r="H14" i="9" s="1"/>
  <c r="Q194" i="15"/>
  <c r="Q13" i="3" s="1"/>
  <c r="Q194" i="30"/>
  <c r="Q13" i="9" s="1"/>
  <c r="Q205" i="15"/>
  <c r="Q24" i="3" s="1"/>
  <c r="Q205" i="30"/>
  <c r="Q24" i="9" s="1"/>
  <c r="Q203" i="15"/>
  <c r="Q22" i="3" s="1"/>
  <c r="Q203" i="30"/>
  <c r="Q22" i="9" s="1"/>
  <c r="N214" i="15"/>
  <c r="N33" i="3" s="1"/>
  <c r="N214" i="30"/>
  <c r="N33" i="9" s="1"/>
  <c r="N217" i="15"/>
  <c r="N36" i="3" s="1"/>
  <c r="N217" i="30"/>
  <c r="N36" i="9" s="1"/>
  <c r="N187" i="15"/>
  <c r="N6" i="3" s="1"/>
  <c r="N187" i="30"/>
  <c r="N6" i="9" s="1"/>
  <c r="F219" i="15"/>
  <c r="F38" i="3" s="1"/>
  <c r="F219" i="30"/>
  <c r="F38" i="9" s="1"/>
  <c r="F199" i="15"/>
  <c r="F18" i="3" s="1"/>
  <c r="F199" i="30"/>
  <c r="F18" i="9" s="1"/>
  <c r="F190" i="15"/>
  <c r="F9" i="3" s="1"/>
  <c r="F190" i="30"/>
  <c r="F9" i="9" s="1"/>
  <c r="R218" i="15"/>
  <c r="R37" i="3" s="1"/>
  <c r="R218" i="30"/>
  <c r="R37" i="9" s="1"/>
  <c r="R215" i="15"/>
  <c r="R34" i="3" s="1"/>
  <c r="R215" i="30"/>
  <c r="R34" i="9" s="1"/>
  <c r="R189" i="15"/>
  <c r="R8" i="3" s="1"/>
  <c r="R189" i="30"/>
  <c r="R8" i="9" s="1"/>
  <c r="R208" i="15"/>
  <c r="R27" i="3" s="1"/>
  <c r="R208" i="30"/>
  <c r="R27" i="9" s="1"/>
  <c r="X215" i="15"/>
  <c r="X34" i="3" s="1"/>
  <c r="X215" i="30"/>
  <c r="X34" i="9" s="1"/>
  <c r="X217" i="15"/>
  <c r="X36" i="3" s="1"/>
  <c r="X217" i="30"/>
  <c r="X36" i="9" s="1"/>
  <c r="X184" i="15"/>
  <c r="X3" i="3" s="1"/>
  <c r="X184" i="30"/>
  <c r="X3" i="9" s="1"/>
  <c r="X203" i="15"/>
  <c r="X22" i="3" s="1"/>
  <c r="X203" i="30"/>
  <c r="X22" i="9" s="1"/>
  <c r="J193" i="30"/>
  <c r="J12" i="9" s="1"/>
  <c r="G209" i="30"/>
  <c r="G28" i="9" s="1"/>
  <c r="AA210" i="30"/>
  <c r="AA29" i="9" s="1"/>
  <c r="Z220" i="30"/>
  <c r="Z39" i="9" s="1"/>
  <c r="N193" i="30"/>
  <c r="N12" i="9" s="1"/>
  <c r="V201" i="30"/>
  <c r="V20" i="9" s="1"/>
  <c r="T183" i="30"/>
  <c r="T2" i="9" s="1"/>
  <c r="O204" i="30"/>
  <c r="O23" i="9" s="1"/>
  <c r="W188" i="30"/>
  <c r="W7" i="9" s="1"/>
  <c r="C212" i="30"/>
  <c r="C31" i="9" s="1"/>
  <c r="P193" i="30"/>
  <c r="P12" i="9" s="1"/>
  <c r="Q209" i="30"/>
  <c r="Q28" i="9" s="1"/>
  <c r="W204" i="30"/>
  <c r="W23" i="9" s="1"/>
  <c r="AE188" i="30"/>
  <c r="AE7" i="9" s="1"/>
  <c r="T212" i="30"/>
  <c r="T31" i="9" s="1"/>
  <c r="S212" i="30"/>
  <c r="S31" i="9" s="1"/>
  <c r="G193" i="30"/>
  <c r="G12" i="9" s="1"/>
  <c r="S209" i="30"/>
  <c r="S28" i="9" s="1"/>
  <c r="K204" i="30"/>
  <c r="K23" i="9" s="1"/>
  <c r="O220" i="30"/>
  <c r="O39" i="9" s="1"/>
  <c r="R201" i="30"/>
  <c r="R20" i="9" s="1"/>
  <c r="AA201" i="30"/>
  <c r="AA20" i="9" s="1"/>
  <c r="X183" i="30"/>
  <c r="X2" i="9" s="1"/>
  <c r="X196" i="30"/>
  <c r="X15" i="9" s="1"/>
  <c r="P210" i="30"/>
  <c r="P29" i="9" s="1"/>
  <c r="AA220" i="30"/>
  <c r="AA39" i="9" s="1"/>
  <c r="Q220" i="30"/>
  <c r="Q39" i="9" s="1"/>
  <c r="AE193" i="30"/>
  <c r="AE12" i="9" s="1"/>
  <c r="U209" i="30"/>
  <c r="U28" i="9" s="1"/>
  <c r="AF204" i="30"/>
  <c r="AF23" i="9" s="1"/>
  <c r="E188" i="30"/>
  <c r="E7" i="9" s="1"/>
  <c r="E212" i="30"/>
  <c r="E31" i="9" s="1"/>
  <c r="L201" i="30"/>
  <c r="L20" i="9" s="1"/>
  <c r="Y183" i="30"/>
  <c r="Y2" i="9" s="1"/>
  <c r="E196" i="30"/>
  <c r="E15" i="9" s="1"/>
  <c r="G188" i="30"/>
  <c r="G7" i="9" s="1"/>
  <c r="J212" i="30"/>
  <c r="J31" i="9" s="1"/>
  <c r="AD188" i="30"/>
  <c r="AD7" i="9" s="1"/>
  <c r="AA211" i="15"/>
  <c r="AA30" i="3" s="1"/>
  <c r="AA211" i="30"/>
  <c r="AA30" i="9" s="1"/>
  <c r="S191" i="15"/>
  <c r="S10" i="3" s="1"/>
  <c r="S191" i="30"/>
  <c r="S10" i="9" s="1"/>
  <c r="K211" i="15"/>
  <c r="K30" i="3" s="1"/>
  <c r="K211" i="30"/>
  <c r="K30" i="9" s="1"/>
  <c r="AB223" i="15"/>
  <c r="AB42" i="3" s="1"/>
  <c r="AB223" i="30"/>
  <c r="AB42" i="9" s="1"/>
  <c r="M189" i="15"/>
  <c r="M8" i="3" s="1"/>
  <c r="M189" i="30"/>
  <c r="M8" i="9" s="1"/>
  <c r="J218" i="15"/>
  <c r="J37" i="3" s="1"/>
  <c r="J218" i="30"/>
  <c r="J37" i="9" s="1"/>
  <c r="AD216" i="15"/>
  <c r="AD35" i="3" s="1"/>
  <c r="AD216" i="30"/>
  <c r="AD35" i="9" s="1"/>
  <c r="L216" i="15"/>
  <c r="L35" i="3" s="1"/>
  <c r="L216" i="30"/>
  <c r="L35" i="9" s="1"/>
  <c r="O207" i="15"/>
  <c r="O26" i="3" s="1"/>
  <c r="O207" i="30"/>
  <c r="O26" i="9" s="1"/>
  <c r="D217" i="15"/>
  <c r="D36" i="3" s="1"/>
  <c r="D217" i="30"/>
  <c r="D36" i="9" s="1"/>
  <c r="P216" i="15"/>
  <c r="P35" i="3" s="1"/>
  <c r="P216" i="30"/>
  <c r="P35" i="9" s="1"/>
  <c r="W222" i="15"/>
  <c r="W41" i="3" s="1"/>
  <c r="W222" i="30"/>
  <c r="W41" i="9" s="1"/>
  <c r="AE215" i="15"/>
  <c r="AE34" i="3" s="1"/>
  <c r="AE215" i="30"/>
  <c r="AE34" i="9" s="1"/>
  <c r="AC222" i="15"/>
  <c r="AC41" i="3" s="1"/>
  <c r="AC222" i="30"/>
  <c r="AC41" i="9" s="1"/>
  <c r="Y198" i="15"/>
  <c r="Y17" i="3" s="1"/>
  <c r="Y198" i="30"/>
  <c r="Y17" i="9" s="1"/>
  <c r="R186" i="15"/>
  <c r="R5" i="3" s="1"/>
  <c r="R186" i="30"/>
  <c r="R5" i="9" s="1"/>
  <c r="S211" i="15"/>
  <c r="S30" i="3" s="1"/>
  <c r="S211" i="30"/>
  <c r="S30" i="9" s="1"/>
  <c r="S200" i="15"/>
  <c r="S19" i="3" s="1"/>
  <c r="S200" i="30"/>
  <c r="S19" i="9" s="1"/>
  <c r="AF218" i="15"/>
  <c r="AF37" i="3" s="1"/>
  <c r="AF218" i="30"/>
  <c r="AF37" i="9" s="1"/>
  <c r="AF186" i="15"/>
  <c r="AF5" i="3" s="1"/>
  <c r="AF186" i="30"/>
  <c r="AF5" i="9" s="1"/>
  <c r="K223" i="15"/>
  <c r="K42" i="3" s="1"/>
  <c r="K223" i="30"/>
  <c r="K42" i="9" s="1"/>
  <c r="K186" i="15"/>
  <c r="K5" i="3" s="1"/>
  <c r="K186" i="30"/>
  <c r="K5" i="9" s="1"/>
  <c r="AB222" i="15"/>
  <c r="AB41" i="3" s="1"/>
  <c r="AB222" i="30"/>
  <c r="AB41" i="9" s="1"/>
  <c r="AB202" i="15"/>
  <c r="AB21" i="3" s="1"/>
  <c r="AB202" i="30"/>
  <c r="AB21" i="9" s="1"/>
  <c r="J202" i="15"/>
  <c r="J21" i="3" s="1"/>
  <c r="J202" i="30"/>
  <c r="J21" i="9" s="1"/>
  <c r="J184" i="15"/>
  <c r="J3" i="3" s="1"/>
  <c r="J184" i="30"/>
  <c r="J3" i="9" s="1"/>
  <c r="U192" i="15"/>
  <c r="U11" i="3" s="1"/>
  <c r="U192" i="30"/>
  <c r="U11" i="9" s="1"/>
  <c r="AD211" i="15"/>
  <c r="AD30" i="3" s="1"/>
  <c r="AD211" i="30"/>
  <c r="AD30" i="9" s="1"/>
  <c r="AD186" i="15"/>
  <c r="AD5" i="3" s="1"/>
  <c r="AD186" i="30"/>
  <c r="AD5" i="9" s="1"/>
  <c r="L199" i="15"/>
  <c r="L18" i="3" s="1"/>
  <c r="L199" i="30"/>
  <c r="L18" i="9" s="1"/>
  <c r="G222" i="15"/>
  <c r="G41" i="3" s="1"/>
  <c r="G222" i="30"/>
  <c r="G41" i="9" s="1"/>
  <c r="G189" i="15"/>
  <c r="G8" i="3" s="1"/>
  <c r="G189" i="30"/>
  <c r="G8" i="9" s="1"/>
  <c r="G200" i="15"/>
  <c r="G19" i="3" s="1"/>
  <c r="G200" i="30"/>
  <c r="G19" i="9" s="1"/>
  <c r="G202" i="15"/>
  <c r="G21" i="3" s="1"/>
  <c r="G202" i="30"/>
  <c r="G21" i="9" s="1"/>
  <c r="D191" i="15"/>
  <c r="D10" i="3" s="1"/>
  <c r="D191" i="30"/>
  <c r="D10" i="9" s="1"/>
  <c r="D214" i="15"/>
  <c r="D33" i="3" s="1"/>
  <c r="D214" i="30"/>
  <c r="D33" i="9" s="1"/>
  <c r="D202" i="15"/>
  <c r="D21" i="3" s="1"/>
  <c r="D202" i="30"/>
  <c r="D21" i="9" s="1"/>
  <c r="P214" i="15"/>
  <c r="P33" i="3" s="1"/>
  <c r="P214" i="30"/>
  <c r="P33" i="9" s="1"/>
  <c r="AA213" i="15"/>
  <c r="AA32" i="3" s="1"/>
  <c r="AA213" i="30"/>
  <c r="AA32" i="9" s="1"/>
  <c r="AA219" i="15"/>
  <c r="AA38" i="3" s="1"/>
  <c r="AA219" i="30"/>
  <c r="AA38" i="9" s="1"/>
  <c r="AA206" i="15"/>
  <c r="AA25" i="3" s="1"/>
  <c r="AA206" i="30"/>
  <c r="AA25" i="9" s="1"/>
  <c r="S199" i="15"/>
  <c r="S18" i="3" s="1"/>
  <c r="S199" i="30"/>
  <c r="S18" i="9" s="1"/>
  <c r="S214" i="15"/>
  <c r="S33" i="3" s="1"/>
  <c r="S214" i="30"/>
  <c r="S33" i="9" s="1"/>
  <c r="S195" i="15"/>
  <c r="S14" i="3" s="1"/>
  <c r="S195" i="30"/>
  <c r="S14" i="9" s="1"/>
  <c r="S198" i="15"/>
  <c r="S17" i="3" s="1"/>
  <c r="S198" i="30"/>
  <c r="S17" i="9" s="1"/>
  <c r="AF211" i="15"/>
  <c r="AF30" i="3" s="1"/>
  <c r="AF211" i="30"/>
  <c r="AF30" i="9" s="1"/>
  <c r="AF213" i="15"/>
  <c r="AF32" i="3" s="1"/>
  <c r="AF213" i="30"/>
  <c r="AF32" i="9" s="1"/>
  <c r="AF214" i="15"/>
  <c r="AF33" i="3" s="1"/>
  <c r="AF214" i="30"/>
  <c r="AF33" i="9" s="1"/>
  <c r="AF207" i="15"/>
  <c r="AF26" i="3" s="1"/>
  <c r="AF207" i="30"/>
  <c r="AF26" i="9" s="1"/>
  <c r="K213" i="15"/>
  <c r="K32" i="3" s="1"/>
  <c r="K213" i="30"/>
  <c r="K32" i="9" s="1"/>
  <c r="K219" i="15"/>
  <c r="K38" i="3" s="1"/>
  <c r="K219" i="30"/>
  <c r="K38" i="9" s="1"/>
  <c r="K187" i="15"/>
  <c r="K6" i="3" s="1"/>
  <c r="K187" i="30"/>
  <c r="K6" i="9" s="1"/>
  <c r="AB195" i="15"/>
  <c r="AB14" i="3" s="1"/>
  <c r="AB195" i="30"/>
  <c r="AB14" i="9" s="1"/>
  <c r="AB218" i="15"/>
  <c r="AB37" i="3" s="1"/>
  <c r="AB218" i="30"/>
  <c r="AB37" i="9" s="1"/>
  <c r="AB198" i="15"/>
  <c r="AB17" i="3" s="1"/>
  <c r="AB198" i="30"/>
  <c r="AB17" i="9" s="1"/>
  <c r="AB192" i="15"/>
  <c r="AB11" i="3" s="1"/>
  <c r="AB192" i="30"/>
  <c r="AB11" i="9" s="1"/>
  <c r="AB189" i="15"/>
  <c r="AB8" i="3" s="1"/>
  <c r="AB189" i="30"/>
  <c r="AB8" i="9" s="1"/>
  <c r="M217" i="15"/>
  <c r="M36" i="3" s="1"/>
  <c r="M217" i="30"/>
  <c r="M36" i="9" s="1"/>
  <c r="M215" i="15"/>
  <c r="M34" i="3" s="1"/>
  <c r="M215" i="30"/>
  <c r="M34" i="9" s="1"/>
  <c r="M199" i="15"/>
  <c r="M18" i="3" s="1"/>
  <c r="M199" i="30"/>
  <c r="M18" i="9" s="1"/>
  <c r="M197" i="15"/>
  <c r="M16" i="3" s="1"/>
  <c r="M197" i="30"/>
  <c r="M16" i="9" s="1"/>
  <c r="J224" i="15"/>
  <c r="J43" i="3" s="1"/>
  <c r="J224" i="30"/>
  <c r="J43" i="9" s="1"/>
  <c r="J194" i="15"/>
  <c r="J13" i="3" s="1"/>
  <c r="J194" i="30"/>
  <c r="J13" i="9" s="1"/>
  <c r="J215" i="15"/>
  <c r="J34" i="3" s="1"/>
  <c r="J215" i="30"/>
  <c r="J34" i="9" s="1"/>
  <c r="J187" i="15"/>
  <c r="J6" i="3" s="1"/>
  <c r="J187" i="30"/>
  <c r="J6" i="9" s="1"/>
  <c r="U206" i="15"/>
  <c r="U25" i="3" s="1"/>
  <c r="U206" i="30"/>
  <c r="U25" i="9" s="1"/>
  <c r="U207" i="15"/>
  <c r="U26" i="3" s="1"/>
  <c r="U207" i="30"/>
  <c r="U26" i="9" s="1"/>
  <c r="U205" i="15"/>
  <c r="U24" i="3" s="1"/>
  <c r="U205" i="30"/>
  <c r="U24" i="9" s="1"/>
  <c r="AD222" i="15"/>
  <c r="AD41" i="3" s="1"/>
  <c r="AD222" i="30"/>
  <c r="AD41" i="9" s="1"/>
  <c r="AD224" i="15"/>
  <c r="AD43" i="3" s="1"/>
  <c r="AD224" i="30"/>
  <c r="AD43" i="9" s="1"/>
  <c r="AD192" i="15"/>
  <c r="AD11" i="3" s="1"/>
  <c r="AD192" i="30"/>
  <c r="AD11" i="9" s="1"/>
  <c r="AD195" i="15"/>
  <c r="AD14" i="3" s="1"/>
  <c r="AD195" i="30"/>
  <c r="AD14" i="9" s="1"/>
  <c r="AD189" i="15"/>
  <c r="AD8" i="3" s="1"/>
  <c r="AD189" i="30"/>
  <c r="AD8" i="9" s="1"/>
  <c r="L218" i="15"/>
  <c r="L37" i="3" s="1"/>
  <c r="L218" i="30"/>
  <c r="L37" i="9" s="1"/>
  <c r="L222" i="15"/>
  <c r="L41" i="3" s="1"/>
  <c r="L222" i="30"/>
  <c r="L41" i="9" s="1"/>
  <c r="L224" i="15"/>
  <c r="L43" i="3" s="1"/>
  <c r="L224" i="30"/>
  <c r="L43" i="9" s="1"/>
  <c r="L198" i="15"/>
  <c r="L17" i="3" s="1"/>
  <c r="L198" i="30"/>
  <c r="L17" i="9" s="1"/>
  <c r="L192" i="15"/>
  <c r="L11" i="3" s="1"/>
  <c r="L192" i="30"/>
  <c r="L11" i="9" s="1"/>
  <c r="L189" i="15"/>
  <c r="L8" i="3" s="1"/>
  <c r="L189" i="30"/>
  <c r="L8" i="9" s="1"/>
  <c r="G203" i="15"/>
  <c r="G22" i="3" s="1"/>
  <c r="G203" i="30"/>
  <c r="G22" i="9" s="1"/>
  <c r="G216" i="15"/>
  <c r="G35" i="3" s="1"/>
  <c r="G216" i="30"/>
  <c r="G35" i="9" s="1"/>
  <c r="G207" i="15"/>
  <c r="G26" i="3" s="1"/>
  <c r="G207" i="30"/>
  <c r="G26" i="9" s="1"/>
  <c r="G198" i="15"/>
  <c r="G17" i="3" s="1"/>
  <c r="G198" i="30"/>
  <c r="G17" i="9" s="1"/>
  <c r="O218" i="15"/>
  <c r="O37" i="3" s="1"/>
  <c r="O218" i="30"/>
  <c r="O37" i="9" s="1"/>
  <c r="O199" i="15"/>
  <c r="O18" i="3" s="1"/>
  <c r="O199" i="30"/>
  <c r="O18" i="9" s="1"/>
  <c r="O187" i="15"/>
  <c r="O6" i="3" s="1"/>
  <c r="O187" i="30"/>
  <c r="O6" i="9" s="1"/>
  <c r="O206" i="15"/>
  <c r="O25" i="3" s="1"/>
  <c r="O206" i="30"/>
  <c r="O25" i="9" s="1"/>
  <c r="D223" i="15"/>
  <c r="D42" i="3" s="1"/>
  <c r="D223" i="30"/>
  <c r="D42" i="9" s="1"/>
  <c r="D207" i="15"/>
  <c r="D26" i="3" s="1"/>
  <c r="D207" i="30"/>
  <c r="D26" i="9" s="1"/>
  <c r="D198" i="15"/>
  <c r="D17" i="3" s="1"/>
  <c r="D198" i="30"/>
  <c r="D17" i="9" s="1"/>
  <c r="D192" i="15"/>
  <c r="D11" i="3" s="1"/>
  <c r="D192" i="30"/>
  <c r="D11" i="9" s="1"/>
  <c r="D189" i="15"/>
  <c r="D8" i="3" s="1"/>
  <c r="D189" i="30"/>
  <c r="D8" i="9" s="1"/>
  <c r="P217" i="15"/>
  <c r="P36" i="3" s="1"/>
  <c r="P217" i="30"/>
  <c r="P36" i="9" s="1"/>
  <c r="P208" i="15"/>
  <c r="P27" i="3" s="1"/>
  <c r="P208" i="30"/>
  <c r="P27" i="9" s="1"/>
  <c r="P206" i="15"/>
  <c r="P25" i="3" s="1"/>
  <c r="P206" i="30"/>
  <c r="P25" i="9" s="1"/>
  <c r="P199" i="15"/>
  <c r="P18" i="3" s="1"/>
  <c r="P199" i="30"/>
  <c r="P18" i="9" s="1"/>
  <c r="W191" i="15"/>
  <c r="W10" i="3" s="1"/>
  <c r="W191" i="30"/>
  <c r="W10" i="9" s="1"/>
  <c r="W203" i="15"/>
  <c r="W22" i="3" s="1"/>
  <c r="W203" i="30"/>
  <c r="W22" i="9" s="1"/>
  <c r="W217" i="15"/>
  <c r="W36" i="3" s="1"/>
  <c r="W217" i="30"/>
  <c r="W36" i="9" s="1"/>
  <c r="W208" i="15"/>
  <c r="W27" i="3" s="1"/>
  <c r="W208" i="30"/>
  <c r="W27" i="9" s="1"/>
  <c r="W206" i="15"/>
  <c r="W25" i="3" s="1"/>
  <c r="W206" i="30"/>
  <c r="W25" i="9" s="1"/>
  <c r="AE222" i="15"/>
  <c r="AE41" i="3" s="1"/>
  <c r="AE222" i="30"/>
  <c r="AE41" i="9" s="1"/>
  <c r="AE223" i="15"/>
  <c r="AE42" i="3" s="1"/>
  <c r="AE223" i="30"/>
  <c r="AE42" i="9" s="1"/>
  <c r="AE189" i="15"/>
  <c r="AE8" i="3" s="1"/>
  <c r="AE189" i="30"/>
  <c r="AE8" i="9" s="1"/>
  <c r="AE192" i="15"/>
  <c r="AE11" i="3" s="1"/>
  <c r="AE192" i="30"/>
  <c r="AE11" i="9" s="1"/>
  <c r="AE190" i="15"/>
  <c r="AE9" i="3" s="1"/>
  <c r="AE190" i="30"/>
  <c r="AE9" i="9" s="1"/>
  <c r="AC213" i="15"/>
  <c r="AC32" i="3" s="1"/>
  <c r="AC213" i="30"/>
  <c r="AC32" i="9" s="1"/>
  <c r="AC186" i="15"/>
  <c r="AC5" i="3" s="1"/>
  <c r="AC186" i="30"/>
  <c r="AC5" i="9" s="1"/>
  <c r="AC206" i="15"/>
  <c r="AC25" i="3" s="1"/>
  <c r="AC206" i="30"/>
  <c r="AC25" i="9" s="1"/>
  <c r="AC199" i="15"/>
  <c r="AC18" i="3" s="1"/>
  <c r="AC199" i="30"/>
  <c r="AC18" i="9" s="1"/>
  <c r="AC197" i="15"/>
  <c r="AC16" i="3" s="1"/>
  <c r="AC197" i="30"/>
  <c r="AC16" i="9" s="1"/>
  <c r="V205" i="15"/>
  <c r="V24" i="3" s="1"/>
  <c r="V205" i="30"/>
  <c r="V24" i="9" s="1"/>
  <c r="V198" i="15"/>
  <c r="V17" i="3" s="1"/>
  <c r="V198" i="30"/>
  <c r="V17" i="9" s="1"/>
  <c r="Y206" i="15"/>
  <c r="Y25" i="3" s="1"/>
  <c r="Y206" i="30"/>
  <c r="Y25" i="9" s="1"/>
  <c r="Y216" i="15"/>
  <c r="Y35" i="3" s="1"/>
  <c r="Y216" i="30"/>
  <c r="Y35" i="9" s="1"/>
  <c r="Y222" i="15"/>
  <c r="Y41" i="3" s="1"/>
  <c r="Y222" i="30"/>
  <c r="Y41" i="9" s="1"/>
  <c r="Y207" i="15"/>
  <c r="Y26" i="3" s="1"/>
  <c r="Y207" i="30"/>
  <c r="Y26" i="9" s="1"/>
  <c r="Z221" i="15"/>
  <c r="Z40" i="3" s="1"/>
  <c r="Z221" i="30"/>
  <c r="Z40" i="9" s="1"/>
  <c r="Z217" i="15"/>
  <c r="Z36" i="3" s="1"/>
  <c r="Z217" i="30"/>
  <c r="Z36" i="9" s="1"/>
  <c r="Z186" i="15"/>
  <c r="Z5" i="3" s="1"/>
  <c r="Z186" i="30"/>
  <c r="Z5" i="9" s="1"/>
  <c r="Z195" i="15"/>
  <c r="Z14" i="3" s="1"/>
  <c r="Z195" i="30"/>
  <c r="Z14" i="9" s="1"/>
  <c r="C222" i="15"/>
  <c r="C41" i="3" s="1"/>
  <c r="C222" i="30"/>
  <c r="C41" i="9" s="1"/>
  <c r="C207" i="15"/>
  <c r="C26" i="3" s="1"/>
  <c r="C207" i="30"/>
  <c r="C26" i="9" s="1"/>
  <c r="C195" i="15"/>
  <c r="C14" i="3" s="1"/>
  <c r="C195" i="30"/>
  <c r="C14" i="9" s="1"/>
  <c r="C190" i="15"/>
  <c r="C9" i="3" s="1"/>
  <c r="C190" i="30"/>
  <c r="C9" i="9" s="1"/>
  <c r="E221" i="15"/>
  <c r="E40" i="3" s="1"/>
  <c r="E221" i="30"/>
  <c r="E40" i="9" s="1"/>
  <c r="E211" i="15"/>
  <c r="E30" i="3" s="1"/>
  <c r="E211" i="30"/>
  <c r="E30" i="9" s="1"/>
  <c r="E190" i="15"/>
  <c r="E9" i="3" s="1"/>
  <c r="E190" i="30"/>
  <c r="E9" i="9" s="1"/>
  <c r="E191" i="15"/>
  <c r="E10" i="3" s="1"/>
  <c r="E191" i="30"/>
  <c r="E10" i="9" s="1"/>
  <c r="T218" i="15"/>
  <c r="T37" i="3" s="1"/>
  <c r="T218" i="30"/>
  <c r="T37" i="9" s="1"/>
  <c r="T211" i="15"/>
  <c r="T30" i="3" s="1"/>
  <c r="T211" i="30"/>
  <c r="T30" i="9" s="1"/>
  <c r="T216" i="15"/>
  <c r="T35" i="3" s="1"/>
  <c r="T216" i="30"/>
  <c r="T35" i="9" s="1"/>
  <c r="T208" i="15"/>
  <c r="T27" i="3" s="1"/>
  <c r="T208" i="30"/>
  <c r="T27" i="9" s="1"/>
  <c r="T205" i="15"/>
  <c r="T24" i="3" s="1"/>
  <c r="T205" i="30"/>
  <c r="T24" i="9" s="1"/>
  <c r="I200" i="15"/>
  <c r="I19" i="3" s="1"/>
  <c r="I200" i="30"/>
  <c r="I19" i="9" s="1"/>
  <c r="I216" i="15"/>
  <c r="I35" i="3" s="1"/>
  <c r="I216" i="30"/>
  <c r="I35" i="9" s="1"/>
  <c r="I222" i="15"/>
  <c r="I41" i="3" s="1"/>
  <c r="I222" i="30"/>
  <c r="I41" i="9" s="1"/>
  <c r="I185" i="15"/>
  <c r="I4" i="3" s="1"/>
  <c r="I185" i="30"/>
  <c r="I4" i="9" s="1"/>
  <c r="H224" i="15"/>
  <c r="H43" i="3" s="1"/>
  <c r="H224" i="30"/>
  <c r="H43" i="9" s="1"/>
  <c r="H216" i="15"/>
  <c r="H35" i="3" s="1"/>
  <c r="H216" i="30"/>
  <c r="H35" i="9" s="1"/>
  <c r="H200" i="15"/>
  <c r="H19" i="3" s="1"/>
  <c r="H200" i="30"/>
  <c r="H19" i="9" s="1"/>
  <c r="H198" i="15"/>
  <c r="H17" i="3" s="1"/>
  <c r="H198" i="30"/>
  <c r="H17" i="9" s="1"/>
  <c r="H191" i="15"/>
  <c r="H10" i="3" s="1"/>
  <c r="H191" i="30"/>
  <c r="H10" i="9" s="1"/>
  <c r="Q206" i="15"/>
  <c r="Q25" i="3" s="1"/>
  <c r="Q206" i="30"/>
  <c r="Q25" i="9" s="1"/>
  <c r="Q200" i="15"/>
  <c r="Q19" i="3" s="1"/>
  <c r="Q200" i="30"/>
  <c r="Q19" i="9" s="1"/>
  <c r="Q199" i="15"/>
  <c r="Q18" i="3" s="1"/>
  <c r="Q199" i="30"/>
  <c r="Q18" i="9" s="1"/>
  <c r="N192" i="15"/>
  <c r="N11" i="3" s="1"/>
  <c r="N192" i="30"/>
  <c r="N11" i="9" s="1"/>
  <c r="N216" i="15"/>
  <c r="N35" i="3" s="1"/>
  <c r="N216" i="30"/>
  <c r="N35" i="9" s="1"/>
  <c r="N213" i="15"/>
  <c r="N32" i="3" s="1"/>
  <c r="N213" i="30"/>
  <c r="N32" i="9" s="1"/>
  <c r="N206" i="15"/>
  <c r="N25" i="3" s="1"/>
  <c r="N206" i="30"/>
  <c r="N25" i="9" s="1"/>
  <c r="F223" i="15"/>
  <c r="F42" i="3" s="1"/>
  <c r="F223" i="30"/>
  <c r="F42" i="9" s="1"/>
  <c r="F215" i="15"/>
  <c r="F34" i="3" s="1"/>
  <c r="F215" i="30"/>
  <c r="F34" i="9" s="1"/>
  <c r="F221" i="15"/>
  <c r="F40" i="3" s="1"/>
  <c r="F221" i="30"/>
  <c r="F40" i="9" s="1"/>
  <c r="F195" i="15"/>
  <c r="F14" i="3" s="1"/>
  <c r="F195" i="30"/>
  <c r="F14" i="9" s="1"/>
  <c r="F189" i="15"/>
  <c r="F8" i="3" s="1"/>
  <c r="F189" i="30"/>
  <c r="F8" i="9" s="1"/>
  <c r="F186" i="15"/>
  <c r="F5" i="3" s="1"/>
  <c r="F186" i="30"/>
  <c r="F5" i="9" s="1"/>
  <c r="R194" i="15"/>
  <c r="R13" i="3" s="1"/>
  <c r="R194" i="30"/>
  <c r="R13" i="9" s="1"/>
  <c r="R214" i="15"/>
  <c r="R33" i="3" s="1"/>
  <c r="R214" i="30"/>
  <c r="R33" i="9" s="1"/>
  <c r="R211" i="15"/>
  <c r="R30" i="3" s="1"/>
  <c r="R211" i="30"/>
  <c r="R30" i="9" s="1"/>
  <c r="R185" i="15"/>
  <c r="R4" i="3" s="1"/>
  <c r="R185" i="30"/>
  <c r="R4" i="9" s="1"/>
  <c r="X211" i="15"/>
  <c r="X30" i="3" s="1"/>
  <c r="X211" i="30"/>
  <c r="X30" i="9" s="1"/>
  <c r="X213" i="15"/>
  <c r="X32" i="3" s="1"/>
  <c r="X213" i="30"/>
  <c r="X32" i="9" s="1"/>
  <c r="X189" i="15"/>
  <c r="X8" i="3" s="1"/>
  <c r="X189" i="30"/>
  <c r="X8" i="9" s="1"/>
  <c r="X206" i="15"/>
  <c r="X25" i="3" s="1"/>
  <c r="X206" i="30"/>
  <c r="X25" i="9" s="1"/>
  <c r="X199" i="15"/>
  <c r="X18" i="3" s="1"/>
  <c r="X199" i="30"/>
  <c r="X18" i="9" s="1"/>
  <c r="M193" i="30"/>
  <c r="M12" i="9" s="1"/>
  <c r="W196" i="30"/>
  <c r="W15" i="9" s="1"/>
  <c r="O210" i="30"/>
  <c r="O29" i="9" s="1"/>
  <c r="Y220" i="30"/>
  <c r="Y39" i="9" s="1"/>
  <c r="AE183" i="30"/>
  <c r="AE2" i="9" s="1"/>
  <c r="H193" i="30"/>
  <c r="H12" i="9" s="1"/>
  <c r="I209" i="30"/>
  <c r="I28" i="9" s="1"/>
  <c r="C204" i="30"/>
  <c r="C23" i="9" s="1"/>
  <c r="Z188" i="30"/>
  <c r="Z7" i="9" s="1"/>
  <c r="AB193" i="30"/>
  <c r="AB12" i="9" s="1"/>
  <c r="Z193" i="30"/>
  <c r="Z12" i="9" s="1"/>
  <c r="AF209" i="30"/>
  <c r="AF28" i="9" s="1"/>
  <c r="M204" i="30"/>
  <c r="M23" i="9" s="1"/>
  <c r="C188" i="30"/>
  <c r="C7" i="9" s="1"/>
  <c r="M212" i="30"/>
  <c r="M31" i="9" s="1"/>
  <c r="I201" i="30"/>
  <c r="I20" i="9" s="1"/>
  <c r="Z183" i="30"/>
  <c r="Z2" i="9" s="1"/>
  <c r="N196" i="30"/>
  <c r="N15" i="9" s="1"/>
  <c r="V210" i="30"/>
  <c r="V29" i="9" s="1"/>
  <c r="C220" i="30"/>
  <c r="C39" i="9" s="1"/>
  <c r="H183" i="30"/>
  <c r="H2" i="9" s="1"/>
  <c r="C201" i="30"/>
  <c r="C20" i="9" s="1"/>
  <c r="Q183" i="30"/>
  <c r="Q2" i="9" s="1"/>
  <c r="AA196" i="30"/>
  <c r="AA15" i="9" s="1"/>
  <c r="AF210" i="30"/>
  <c r="AF29" i="9" s="1"/>
  <c r="T220" i="30"/>
  <c r="T39" i="9" s="1"/>
  <c r="Y201" i="30"/>
  <c r="Y20" i="9" s="1"/>
  <c r="M183" i="30"/>
  <c r="M2" i="9" s="1"/>
  <c r="AD196" i="30"/>
  <c r="AD15" i="9" s="1"/>
  <c r="C210" i="30"/>
  <c r="C29" i="9" s="1"/>
  <c r="AE220" i="30"/>
  <c r="AE39" i="9" s="1"/>
  <c r="D201" i="30"/>
  <c r="D20" i="9" s="1"/>
  <c r="AC201" i="30"/>
  <c r="AC20" i="9" s="1"/>
  <c r="S183" i="30"/>
  <c r="S2" i="9" s="1"/>
  <c r="L204" i="30"/>
  <c r="L23" i="9" s="1"/>
  <c r="J188" i="30"/>
  <c r="J7" i="9" s="1"/>
  <c r="AC212" i="30"/>
  <c r="AC31" i="9" s="1"/>
  <c r="AF212" i="30"/>
  <c r="AF31" i="9" s="1"/>
  <c r="S186" i="19"/>
  <c r="S5" i="12" s="1"/>
  <c r="S186" i="18"/>
  <c r="S5" i="11" s="1"/>
  <c r="S186" i="17"/>
  <c r="S5" i="10" s="1"/>
  <c r="S186" i="31"/>
  <c r="S5" i="13" s="1"/>
  <c r="D219" i="19"/>
  <c r="D38" i="12" s="1"/>
  <c r="D219" i="18"/>
  <c r="D38" i="11" s="1"/>
  <c r="D219" i="17"/>
  <c r="D38" i="10" s="1"/>
  <c r="D219" i="31"/>
  <c r="D38" i="13" s="1"/>
  <c r="K213" i="19"/>
  <c r="K32" i="12" s="1"/>
  <c r="K213" i="18"/>
  <c r="K32" i="11" s="1"/>
  <c r="K213" i="17"/>
  <c r="K32" i="10" s="1"/>
  <c r="K213" i="31"/>
  <c r="K32" i="13" s="1"/>
  <c r="N196" i="19"/>
  <c r="N15" i="12" s="1"/>
  <c r="N196" i="17"/>
  <c r="N15" i="10" s="1"/>
  <c r="N196" i="18"/>
  <c r="N15" i="11" s="1"/>
  <c r="N196" i="31"/>
  <c r="N15" i="13" s="1"/>
  <c r="Q212" i="19"/>
  <c r="Q31" i="12" s="1"/>
  <c r="Q212" i="17"/>
  <c r="Q31" i="10" s="1"/>
  <c r="Q212" i="18"/>
  <c r="Q31" i="11" s="1"/>
  <c r="Q212" i="31"/>
  <c r="Q31" i="13" s="1"/>
  <c r="AC204" i="19"/>
  <c r="AC23" i="12" s="1"/>
  <c r="AC204" i="18"/>
  <c r="AC23" i="11" s="1"/>
  <c r="AC204" i="17"/>
  <c r="AC23" i="10" s="1"/>
  <c r="AC204" i="31"/>
  <c r="AC23" i="13" s="1"/>
  <c r="I212" i="19"/>
  <c r="I31" i="12" s="1"/>
  <c r="I212" i="17"/>
  <c r="I31" i="10" s="1"/>
  <c r="I212" i="18"/>
  <c r="I31" i="11" s="1"/>
  <c r="I212" i="31"/>
  <c r="I31" i="13" s="1"/>
  <c r="Y186" i="19"/>
  <c r="Y5" i="12" s="1"/>
  <c r="Y186" i="18"/>
  <c r="Y5" i="11" s="1"/>
  <c r="Y186" i="17"/>
  <c r="Y5" i="10" s="1"/>
  <c r="Y186" i="31"/>
  <c r="Y5" i="13" s="1"/>
  <c r="U206" i="19"/>
  <c r="U25" i="12" s="1"/>
  <c r="U206" i="17"/>
  <c r="U25" i="10" s="1"/>
  <c r="U206" i="18"/>
  <c r="U25" i="11" s="1"/>
  <c r="U206" i="31"/>
  <c r="U25" i="13" s="1"/>
  <c r="Z223" i="18"/>
  <c r="Z42" i="11" s="1"/>
  <c r="Z223" i="19"/>
  <c r="Z42" i="12" s="1"/>
  <c r="Z223" i="17"/>
  <c r="Z42" i="10" s="1"/>
  <c r="Z223" i="31"/>
  <c r="Z42" i="13" s="1"/>
  <c r="AF202" i="19"/>
  <c r="AF21" i="12" s="1"/>
  <c r="AF202" i="18"/>
  <c r="AF21" i="11" s="1"/>
  <c r="AF202" i="17"/>
  <c r="AF21" i="10" s="1"/>
  <c r="AF202" i="31"/>
  <c r="AF21" i="13" s="1"/>
  <c r="M197" i="19"/>
  <c r="M16" i="12" s="1"/>
  <c r="M197" i="18"/>
  <c r="M16" i="11" s="1"/>
  <c r="M197" i="17"/>
  <c r="M16" i="10" s="1"/>
  <c r="M197" i="31"/>
  <c r="M16" i="13" s="1"/>
  <c r="AD202" i="19"/>
  <c r="AD21" i="12" s="1"/>
  <c r="AD202" i="18"/>
  <c r="AD21" i="11" s="1"/>
  <c r="AD202" i="17"/>
  <c r="AD21" i="10" s="1"/>
  <c r="AD202" i="31"/>
  <c r="AD21" i="13" s="1"/>
  <c r="AA220" i="19"/>
  <c r="AA39" i="12" s="1"/>
  <c r="AA220" i="18"/>
  <c r="AA39" i="11" s="1"/>
  <c r="AA220" i="17"/>
  <c r="AA39" i="10" s="1"/>
  <c r="AA220" i="31"/>
  <c r="AA39" i="13" s="1"/>
  <c r="L217" i="19"/>
  <c r="L36" i="12" s="1"/>
  <c r="L217" i="18"/>
  <c r="L36" i="11" s="1"/>
  <c r="L217" i="17"/>
  <c r="L36" i="10" s="1"/>
  <c r="L217" i="31"/>
  <c r="L36" i="13" s="1"/>
  <c r="F218" i="19"/>
  <c r="F37" i="12" s="1"/>
  <c r="F218" i="18"/>
  <c r="F37" i="11" s="1"/>
  <c r="F218" i="17"/>
  <c r="F37" i="10" s="1"/>
  <c r="F218" i="31"/>
  <c r="F37" i="13" s="1"/>
  <c r="J223" i="18"/>
  <c r="J42" i="11" s="1"/>
  <c r="J223" i="17"/>
  <c r="J42" i="10" s="1"/>
  <c r="J223" i="19"/>
  <c r="J42" i="12" s="1"/>
  <c r="J223" i="31"/>
  <c r="J42" i="13" s="1"/>
  <c r="C203" i="19"/>
  <c r="C22" i="12" s="1"/>
  <c r="C203" i="18"/>
  <c r="C22" i="11" s="1"/>
  <c r="C203" i="17"/>
  <c r="C22" i="10" s="1"/>
  <c r="C203" i="31"/>
  <c r="C22" i="13" s="1"/>
  <c r="E214" i="19"/>
  <c r="E33" i="12" s="1"/>
  <c r="E214" i="17"/>
  <c r="E33" i="10" s="1"/>
  <c r="E214" i="18"/>
  <c r="E33" i="11" s="1"/>
  <c r="S223" i="19"/>
  <c r="S42" i="12" s="1"/>
  <c r="S223" i="18"/>
  <c r="S42" i="11" s="1"/>
  <c r="S223" i="17"/>
  <c r="S42" i="10" s="1"/>
  <c r="S223" i="31"/>
  <c r="S42" i="13" s="1"/>
  <c r="S197" i="19"/>
  <c r="S16" i="12" s="1"/>
  <c r="S197" i="18"/>
  <c r="S16" i="11" s="1"/>
  <c r="S197" i="17"/>
  <c r="S16" i="10" s="1"/>
  <c r="S197" i="31"/>
  <c r="S16" i="13" s="1"/>
  <c r="S208" i="18"/>
  <c r="S27" i="11" s="1"/>
  <c r="S208" i="19"/>
  <c r="S27" i="12" s="1"/>
  <c r="S208" i="17"/>
  <c r="S27" i="10" s="1"/>
  <c r="S208" i="31"/>
  <c r="S27" i="13" s="1"/>
  <c r="S214" i="19"/>
  <c r="S33" i="12" s="1"/>
  <c r="S214" i="17"/>
  <c r="S33" i="10" s="1"/>
  <c r="S214" i="18"/>
  <c r="S33" i="11" s="1"/>
  <c r="S214" i="31"/>
  <c r="S33" i="13" s="1"/>
  <c r="S187" i="19"/>
  <c r="S6" i="12" s="1"/>
  <c r="S187" i="18"/>
  <c r="S6" i="11" s="1"/>
  <c r="S187" i="17"/>
  <c r="S6" i="10" s="1"/>
  <c r="S187" i="31"/>
  <c r="S6" i="13" s="1"/>
  <c r="D217" i="18"/>
  <c r="D36" i="11" s="1"/>
  <c r="D217" i="19"/>
  <c r="D36" i="12" s="1"/>
  <c r="D217" i="17"/>
  <c r="D36" i="10" s="1"/>
  <c r="D217" i="31"/>
  <c r="D36" i="13" s="1"/>
  <c r="D208" i="19"/>
  <c r="D27" i="12" s="1"/>
  <c r="D208" i="18"/>
  <c r="D27" i="11" s="1"/>
  <c r="D208" i="17"/>
  <c r="D27" i="10" s="1"/>
  <c r="D208" i="31"/>
  <c r="D27" i="13" s="1"/>
  <c r="D214" i="19"/>
  <c r="D33" i="12" s="1"/>
  <c r="D214" i="18"/>
  <c r="D33" i="11" s="1"/>
  <c r="D214" i="17"/>
  <c r="D33" i="10" s="1"/>
  <c r="D215" i="19"/>
  <c r="D34" i="12" s="1"/>
  <c r="D215" i="17"/>
  <c r="D34" i="10" s="1"/>
  <c r="D215" i="18"/>
  <c r="D34" i="11" s="1"/>
  <c r="D215" i="31"/>
  <c r="D34" i="13" s="1"/>
  <c r="D186" i="19"/>
  <c r="D5" i="12" s="1"/>
  <c r="D186" i="18"/>
  <c r="D5" i="11" s="1"/>
  <c r="D186" i="17"/>
  <c r="D5" i="10" s="1"/>
  <c r="D186" i="31"/>
  <c r="D5" i="13" s="1"/>
  <c r="K221" i="19"/>
  <c r="K40" i="12" s="1"/>
  <c r="K221" i="18"/>
  <c r="K40" i="11" s="1"/>
  <c r="K221" i="17"/>
  <c r="K40" i="10" s="1"/>
  <c r="K221" i="31"/>
  <c r="K40" i="13" s="1"/>
  <c r="K203" i="19"/>
  <c r="K22" i="12" s="1"/>
  <c r="K203" i="18"/>
  <c r="K22" i="11" s="1"/>
  <c r="K203" i="17"/>
  <c r="K22" i="10" s="1"/>
  <c r="K203" i="31"/>
  <c r="K22" i="13" s="1"/>
  <c r="K212" i="19"/>
  <c r="K31" i="12" s="1"/>
  <c r="K212" i="18"/>
  <c r="K31" i="11" s="1"/>
  <c r="K212" i="17"/>
  <c r="K31" i="10" s="1"/>
  <c r="K212" i="31"/>
  <c r="K31" i="13" s="1"/>
  <c r="K218" i="19"/>
  <c r="K37" i="12" s="1"/>
  <c r="K218" i="17"/>
  <c r="K37" i="10" s="1"/>
  <c r="K218" i="18"/>
  <c r="K37" i="11" s="1"/>
  <c r="K218" i="31"/>
  <c r="K37" i="13" s="1"/>
  <c r="K190" i="19"/>
  <c r="K9" i="12" s="1"/>
  <c r="K190" i="17"/>
  <c r="K9" i="10" s="1"/>
  <c r="K190" i="18"/>
  <c r="K9" i="11" s="1"/>
  <c r="K190" i="31"/>
  <c r="K9" i="13" s="1"/>
  <c r="N210" i="19"/>
  <c r="N29" i="12" s="1"/>
  <c r="N210" i="18"/>
  <c r="N29" i="11" s="1"/>
  <c r="N210" i="17"/>
  <c r="N29" i="10" s="1"/>
  <c r="N210" i="31"/>
  <c r="N29" i="13" s="1"/>
  <c r="N201" i="19"/>
  <c r="N20" i="12" s="1"/>
  <c r="N201" i="17"/>
  <c r="N20" i="10" s="1"/>
  <c r="N201" i="18"/>
  <c r="N20" i="11" s="1"/>
  <c r="N201" i="31"/>
  <c r="N20" i="13" s="1"/>
  <c r="N207" i="19"/>
  <c r="N26" i="12" s="1"/>
  <c r="N207" i="18"/>
  <c r="N26" i="11" s="1"/>
  <c r="N207" i="17"/>
  <c r="N26" i="10" s="1"/>
  <c r="N207" i="31"/>
  <c r="N26" i="13" s="1"/>
  <c r="N224" i="19"/>
  <c r="N43" i="12" s="1"/>
  <c r="N224" i="18"/>
  <c r="N43" i="11" s="1"/>
  <c r="N224" i="17"/>
  <c r="N43" i="10" s="1"/>
  <c r="N192" i="19"/>
  <c r="N11" i="12" s="1"/>
  <c r="N192" i="18"/>
  <c r="N11" i="11" s="1"/>
  <c r="N192" i="17"/>
  <c r="N11" i="10" s="1"/>
  <c r="N192" i="31"/>
  <c r="N11" i="13" s="1"/>
  <c r="V184" i="19"/>
  <c r="V3" i="12" s="1"/>
  <c r="V184" i="18"/>
  <c r="V3" i="11" s="1"/>
  <c r="V184" i="17"/>
  <c r="V3" i="10" s="1"/>
  <c r="V184" i="31"/>
  <c r="V3" i="13" s="1"/>
  <c r="V213" i="19"/>
  <c r="V32" i="12" s="1"/>
  <c r="V213" i="18"/>
  <c r="V32" i="11" s="1"/>
  <c r="V213" i="17"/>
  <c r="V32" i="10" s="1"/>
  <c r="V213" i="31"/>
  <c r="V32" i="13" s="1"/>
  <c r="V188" i="19"/>
  <c r="V7" i="12" s="1"/>
  <c r="V188" i="18"/>
  <c r="V7" i="11" s="1"/>
  <c r="V188" i="17"/>
  <c r="V7" i="10" s="1"/>
  <c r="V188" i="31"/>
  <c r="V7" i="13" s="1"/>
  <c r="V195" i="19"/>
  <c r="V14" i="12" s="1"/>
  <c r="V195" i="18"/>
  <c r="V14" i="11" s="1"/>
  <c r="V195" i="17"/>
  <c r="V14" i="10" s="1"/>
  <c r="V195" i="31"/>
  <c r="V14" i="13" s="1"/>
  <c r="V200" i="19"/>
  <c r="V19" i="12" s="1"/>
  <c r="V200" i="18"/>
  <c r="V19" i="11" s="1"/>
  <c r="V200" i="17"/>
  <c r="V19" i="10" s="1"/>
  <c r="V200" i="31"/>
  <c r="V19" i="13" s="1"/>
  <c r="Q206" i="18"/>
  <c r="Q25" i="11" s="1"/>
  <c r="Q206" i="19"/>
  <c r="Q25" i="12" s="1"/>
  <c r="Q206" i="17"/>
  <c r="Q25" i="10" s="1"/>
  <c r="Q206" i="31"/>
  <c r="Q25" i="13" s="1"/>
  <c r="Q202" i="19"/>
  <c r="Q21" i="12" s="1"/>
  <c r="Q202" i="18"/>
  <c r="Q21" i="11" s="1"/>
  <c r="Q202" i="17"/>
  <c r="Q21" i="10" s="1"/>
  <c r="Q202" i="31"/>
  <c r="Q21" i="13" s="1"/>
  <c r="Q207" i="19"/>
  <c r="Q26" i="12" s="1"/>
  <c r="Q207" i="17"/>
  <c r="Q26" i="10" s="1"/>
  <c r="Q207" i="18"/>
  <c r="Q26" i="11" s="1"/>
  <c r="Q207" i="31"/>
  <c r="Q26" i="13" s="1"/>
  <c r="Q213" i="19"/>
  <c r="Q32" i="12" s="1"/>
  <c r="Q213" i="17"/>
  <c r="Q32" i="10" s="1"/>
  <c r="Q213" i="18"/>
  <c r="Q32" i="11" s="1"/>
  <c r="Q213" i="31"/>
  <c r="Q32" i="13" s="1"/>
  <c r="Q185" i="19"/>
  <c r="Q4" i="12" s="1"/>
  <c r="Q185" i="18"/>
  <c r="Q4" i="11" s="1"/>
  <c r="Q185" i="17"/>
  <c r="Q4" i="10" s="1"/>
  <c r="Q185" i="31"/>
  <c r="Q4" i="13" s="1"/>
  <c r="AC216" i="19"/>
  <c r="AC35" i="12" s="1"/>
  <c r="AC216" i="17"/>
  <c r="AC35" i="10" s="1"/>
  <c r="AC216" i="18"/>
  <c r="AC35" i="11" s="1"/>
  <c r="AC216" i="31"/>
  <c r="AC35" i="13" s="1"/>
  <c r="AC190" i="19"/>
  <c r="AC9" i="12" s="1"/>
  <c r="AC190" i="18"/>
  <c r="AC9" i="11" s="1"/>
  <c r="AC190" i="17"/>
  <c r="AC9" i="10" s="1"/>
  <c r="AC190" i="31"/>
  <c r="AC9" i="13" s="1"/>
  <c r="AC183" i="18"/>
  <c r="AC2" i="11" s="1"/>
  <c r="AC183" i="19"/>
  <c r="AC2" i="12" s="1"/>
  <c r="AC183" i="17"/>
  <c r="AC2" i="10" s="1"/>
  <c r="AC183" i="31"/>
  <c r="AC2" i="13" s="1"/>
  <c r="AC201" i="19"/>
  <c r="AC20" i="12" s="1"/>
  <c r="AC201" i="18"/>
  <c r="AC20" i="11" s="1"/>
  <c r="AC201" i="17"/>
  <c r="AC20" i="10" s="1"/>
  <c r="AC201" i="31"/>
  <c r="AC20" i="13" s="1"/>
  <c r="AC207" i="19"/>
  <c r="AC26" i="12" s="1"/>
  <c r="AC207" i="18"/>
  <c r="AC26" i="11" s="1"/>
  <c r="AC207" i="17"/>
  <c r="AC26" i="10" s="1"/>
  <c r="AC207" i="31"/>
  <c r="AC26" i="13" s="1"/>
  <c r="AC185" i="19"/>
  <c r="AC4" i="12" s="1"/>
  <c r="AC185" i="18"/>
  <c r="AC4" i="11" s="1"/>
  <c r="AC185" i="17"/>
  <c r="AC4" i="10" s="1"/>
  <c r="AC185" i="31"/>
  <c r="AC4" i="13" s="1"/>
  <c r="I202" i="19"/>
  <c r="I21" i="12" s="1"/>
  <c r="I202" i="18"/>
  <c r="I21" i="11" s="1"/>
  <c r="I202" i="17"/>
  <c r="I21" i="10" s="1"/>
  <c r="I202" i="31"/>
  <c r="I21" i="13" s="1"/>
  <c r="I220" i="19"/>
  <c r="I39" i="12" s="1"/>
  <c r="I220" i="17"/>
  <c r="I39" i="10" s="1"/>
  <c r="I220" i="18"/>
  <c r="I39" i="11" s="1"/>
  <c r="I220" i="31"/>
  <c r="I39" i="13" s="1"/>
  <c r="I203" i="19"/>
  <c r="I22" i="12" s="1"/>
  <c r="I203" i="18"/>
  <c r="I22" i="11" s="1"/>
  <c r="I203" i="17"/>
  <c r="I22" i="10" s="1"/>
  <c r="I203" i="31"/>
  <c r="I22" i="13" s="1"/>
  <c r="I205" i="19"/>
  <c r="I24" i="12" s="1"/>
  <c r="I205" i="17"/>
  <c r="I24" i="10" s="1"/>
  <c r="I205" i="18"/>
  <c r="I24" i="11" s="1"/>
  <c r="I205" i="31"/>
  <c r="I24" i="13" s="1"/>
  <c r="I185" i="19"/>
  <c r="I4" i="12" s="1"/>
  <c r="I185" i="18"/>
  <c r="I4" i="11" s="1"/>
  <c r="I185" i="17"/>
  <c r="I4" i="10" s="1"/>
  <c r="I185" i="31"/>
  <c r="I4" i="13" s="1"/>
  <c r="Y208" i="19"/>
  <c r="Y27" i="12" s="1"/>
  <c r="Y208" i="18"/>
  <c r="Y27" i="11" s="1"/>
  <c r="Y208" i="17"/>
  <c r="Y27" i="10" s="1"/>
  <c r="Y208" i="31"/>
  <c r="Y27" i="13" s="1"/>
  <c r="Y222" i="18"/>
  <c r="Y41" i="11" s="1"/>
  <c r="Y222" i="19"/>
  <c r="Y41" i="12" s="1"/>
  <c r="Y222" i="17"/>
  <c r="Y41" i="10" s="1"/>
  <c r="Y222" i="31"/>
  <c r="Y41" i="13" s="1"/>
  <c r="Y196" i="19"/>
  <c r="Y15" i="12" s="1"/>
  <c r="Y196" i="17"/>
  <c r="Y15" i="10" s="1"/>
  <c r="Y196" i="18"/>
  <c r="Y15" i="11" s="1"/>
  <c r="Y196" i="31"/>
  <c r="Y15" i="13" s="1"/>
  <c r="Y199" i="19"/>
  <c r="Y18" i="12" s="1"/>
  <c r="Y199" i="17"/>
  <c r="Y18" i="10" s="1"/>
  <c r="Y199" i="18"/>
  <c r="Y18" i="11" s="1"/>
  <c r="Y199" i="31"/>
  <c r="Y18" i="13" s="1"/>
  <c r="Y205" i="19"/>
  <c r="Y24" i="12" s="1"/>
  <c r="Y205" i="18"/>
  <c r="Y24" i="11" s="1"/>
  <c r="Y205" i="17"/>
  <c r="Y24" i="10" s="1"/>
  <c r="Y205" i="31"/>
  <c r="Y24" i="13" s="1"/>
  <c r="Y187" i="19"/>
  <c r="Y6" i="12" s="1"/>
  <c r="Y187" i="18"/>
  <c r="Y6" i="11" s="1"/>
  <c r="Y187" i="17"/>
  <c r="Y6" i="10" s="1"/>
  <c r="Y187" i="31"/>
  <c r="Y6" i="13" s="1"/>
  <c r="W213" i="19"/>
  <c r="W32" i="12" s="1"/>
  <c r="W213" i="17"/>
  <c r="W32" i="10" s="1"/>
  <c r="W213" i="18"/>
  <c r="W32" i="11" s="1"/>
  <c r="W213" i="31"/>
  <c r="W32" i="13" s="1"/>
  <c r="W199" i="19"/>
  <c r="W18" i="12" s="1"/>
  <c r="W199" i="18"/>
  <c r="W18" i="11" s="1"/>
  <c r="W199" i="17"/>
  <c r="W18" i="10" s="1"/>
  <c r="W199" i="31"/>
  <c r="W18" i="13" s="1"/>
  <c r="W206" i="19"/>
  <c r="W25" i="12" s="1"/>
  <c r="W206" i="18"/>
  <c r="W25" i="11" s="1"/>
  <c r="W206" i="17"/>
  <c r="W25" i="10" s="1"/>
  <c r="W206" i="31"/>
  <c r="W25" i="13" s="1"/>
  <c r="W208" i="19"/>
  <c r="W27" i="12" s="1"/>
  <c r="W208" i="17"/>
  <c r="W27" i="10" s="1"/>
  <c r="W208" i="18"/>
  <c r="W27" i="11" s="1"/>
  <c r="W208" i="31"/>
  <c r="W27" i="13" s="1"/>
  <c r="W185" i="19"/>
  <c r="W4" i="12" s="1"/>
  <c r="W185" i="18"/>
  <c r="W4" i="11" s="1"/>
  <c r="W185" i="17"/>
  <c r="W4" i="10" s="1"/>
  <c r="W185" i="31"/>
  <c r="W4" i="13" s="1"/>
  <c r="U200" i="19"/>
  <c r="U19" i="12" s="1"/>
  <c r="U200" i="17"/>
  <c r="U19" i="10" s="1"/>
  <c r="U200" i="18"/>
  <c r="U19" i="11" s="1"/>
  <c r="U200" i="31"/>
  <c r="U19" i="13" s="1"/>
  <c r="U198" i="19"/>
  <c r="U17" i="12" s="1"/>
  <c r="U198" i="18"/>
  <c r="U17" i="11" s="1"/>
  <c r="U198" i="17"/>
  <c r="U17" i="10" s="1"/>
  <c r="U198" i="31"/>
  <c r="U17" i="13" s="1"/>
  <c r="U221" i="19"/>
  <c r="U40" i="12" s="1"/>
  <c r="U221" i="18"/>
  <c r="U40" i="11" s="1"/>
  <c r="U221" i="17"/>
  <c r="U40" i="10" s="1"/>
  <c r="U221" i="31"/>
  <c r="U40" i="13" s="1"/>
  <c r="U223" i="19"/>
  <c r="U42" i="12" s="1"/>
  <c r="U223" i="18"/>
  <c r="U42" i="11" s="1"/>
  <c r="U223" i="17"/>
  <c r="U42" i="10" s="1"/>
  <c r="U223" i="31"/>
  <c r="U42" i="13" s="1"/>
  <c r="U191" i="19"/>
  <c r="U10" i="12" s="1"/>
  <c r="U191" i="18"/>
  <c r="U10" i="11" s="1"/>
  <c r="U191" i="17"/>
  <c r="U10" i="10" s="1"/>
  <c r="U191" i="31"/>
  <c r="U10" i="13" s="1"/>
  <c r="Z224" i="19"/>
  <c r="Z43" i="12" s="1"/>
  <c r="Z224" i="17"/>
  <c r="Z43" i="10" s="1"/>
  <c r="Z224" i="18"/>
  <c r="Z43" i="11" s="1"/>
  <c r="Z224" i="31"/>
  <c r="Z43" i="13" s="1"/>
  <c r="Z219" i="19"/>
  <c r="Z38" i="12" s="1"/>
  <c r="Z219" i="18"/>
  <c r="Z38" i="11" s="1"/>
  <c r="Z219" i="17"/>
  <c r="Z38" i="10" s="1"/>
  <c r="Z219" i="31"/>
  <c r="Z38" i="13" s="1"/>
  <c r="Z221" i="19"/>
  <c r="Z40" i="12" s="1"/>
  <c r="Z221" i="17"/>
  <c r="Z40" i="10" s="1"/>
  <c r="Z221" i="18"/>
  <c r="Z40" i="11" s="1"/>
  <c r="Z221" i="31"/>
  <c r="Z40" i="13" s="1"/>
  <c r="Z183" i="19"/>
  <c r="Z2" i="12" s="1"/>
  <c r="Z183" i="18"/>
  <c r="Z2" i="11" s="1"/>
  <c r="Z183" i="17"/>
  <c r="Z2" i="10" s="1"/>
  <c r="Z183" i="31"/>
  <c r="Z2" i="13" s="1"/>
  <c r="Z194" i="19"/>
  <c r="Z13" i="12" s="1"/>
  <c r="Z194" i="18"/>
  <c r="Z13" i="11" s="1"/>
  <c r="Z194" i="17"/>
  <c r="Z13" i="10" s="1"/>
  <c r="Z194" i="31"/>
  <c r="Z13" i="13" s="1"/>
  <c r="AF191" i="19"/>
  <c r="AF10" i="12" s="1"/>
  <c r="AF191" i="18"/>
  <c r="AF10" i="11" s="1"/>
  <c r="AF191" i="17"/>
  <c r="AF10" i="10" s="1"/>
  <c r="AF191" i="31"/>
  <c r="AF10" i="13" s="1"/>
  <c r="AF189" i="19"/>
  <c r="AF8" i="12" s="1"/>
  <c r="AF189" i="18"/>
  <c r="AF8" i="11" s="1"/>
  <c r="AF189" i="17"/>
  <c r="AF8" i="10" s="1"/>
  <c r="AF189" i="31"/>
  <c r="AF8" i="13" s="1"/>
  <c r="AF198" i="19"/>
  <c r="AF17" i="12" s="1"/>
  <c r="AF198" i="17"/>
  <c r="AF17" i="10" s="1"/>
  <c r="AF198" i="18"/>
  <c r="AF17" i="11" s="1"/>
  <c r="AF198" i="31"/>
  <c r="AF17" i="13" s="1"/>
  <c r="AF208" i="19"/>
  <c r="AF27" i="12" s="1"/>
  <c r="AF208" i="18"/>
  <c r="AF27" i="11" s="1"/>
  <c r="AF208" i="17"/>
  <c r="AF27" i="10" s="1"/>
  <c r="AF208" i="31"/>
  <c r="AF27" i="13" s="1"/>
  <c r="AF209" i="19"/>
  <c r="AF28" i="12" s="1"/>
  <c r="AF209" i="17"/>
  <c r="AF28" i="10" s="1"/>
  <c r="AF209" i="18"/>
  <c r="AF28" i="11" s="1"/>
  <c r="AF209" i="31"/>
  <c r="AF28" i="13" s="1"/>
  <c r="AF187" i="19"/>
  <c r="AF6" i="12" s="1"/>
  <c r="AF187" i="17"/>
  <c r="AF6" i="10" s="1"/>
  <c r="AF187" i="18"/>
  <c r="AF6" i="11" s="1"/>
  <c r="AF187" i="31"/>
  <c r="AF6" i="13" s="1"/>
  <c r="M192" i="19"/>
  <c r="M11" i="12" s="1"/>
  <c r="M192" i="17"/>
  <c r="M11" i="10" s="1"/>
  <c r="M192" i="18"/>
  <c r="M11" i="11" s="1"/>
  <c r="M192" i="31"/>
  <c r="M11" i="13" s="1"/>
  <c r="M216" i="19"/>
  <c r="M35" i="12" s="1"/>
  <c r="M216" i="17"/>
  <c r="M35" i="10" s="1"/>
  <c r="M216" i="18"/>
  <c r="M35" i="11" s="1"/>
  <c r="M216" i="31"/>
  <c r="M35" i="13" s="1"/>
  <c r="M212" i="19"/>
  <c r="M31" i="12" s="1"/>
  <c r="M212" i="17"/>
  <c r="M31" i="10" s="1"/>
  <c r="M212" i="18"/>
  <c r="M31" i="11" s="1"/>
  <c r="M212" i="31"/>
  <c r="M31" i="13" s="1"/>
  <c r="M193" i="19"/>
  <c r="M12" i="12" s="1"/>
  <c r="M193" i="18"/>
  <c r="M12" i="11" s="1"/>
  <c r="M193" i="17"/>
  <c r="M12" i="10" s="1"/>
  <c r="M193" i="31"/>
  <c r="M12" i="13" s="1"/>
  <c r="M195" i="19"/>
  <c r="M14" i="12" s="1"/>
  <c r="M195" i="17"/>
  <c r="M14" i="10" s="1"/>
  <c r="M195" i="18"/>
  <c r="M14" i="11" s="1"/>
  <c r="M195" i="31"/>
  <c r="M14" i="13" s="1"/>
  <c r="M185" i="19"/>
  <c r="M4" i="12" s="1"/>
  <c r="M185" i="18"/>
  <c r="M4" i="11" s="1"/>
  <c r="M185" i="17"/>
  <c r="M4" i="10" s="1"/>
  <c r="M185" i="31"/>
  <c r="M4" i="13" s="1"/>
  <c r="R224" i="19"/>
  <c r="R43" i="12" s="1"/>
  <c r="R224" i="17"/>
  <c r="R43" i="10" s="1"/>
  <c r="R224" i="18"/>
  <c r="R43" i="11" s="1"/>
  <c r="R203" i="19"/>
  <c r="R22" i="12" s="1"/>
  <c r="R203" i="18"/>
  <c r="R22" i="11" s="1"/>
  <c r="R203" i="17"/>
  <c r="R22" i="10" s="1"/>
  <c r="R203" i="31"/>
  <c r="R22" i="13" s="1"/>
  <c r="R205" i="19"/>
  <c r="R24" i="12" s="1"/>
  <c r="R205" i="17"/>
  <c r="R24" i="10" s="1"/>
  <c r="R205" i="18"/>
  <c r="R24" i="11" s="1"/>
  <c r="R205" i="31"/>
  <c r="R24" i="13" s="1"/>
  <c r="R214" i="19"/>
  <c r="R33" i="12" s="1"/>
  <c r="R214" i="18"/>
  <c r="R33" i="11" s="1"/>
  <c r="R214" i="17"/>
  <c r="R33" i="10" s="1"/>
  <c r="R187" i="19"/>
  <c r="R6" i="12" s="1"/>
  <c r="R187" i="18"/>
  <c r="R6" i="11" s="1"/>
  <c r="R187" i="17"/>
  <c r="R6" i="10" s="1"/>
  <c r="R187" i="31"/>
  <c r="R6" i="13" s="1"/>
  <c r="AD214" i="19"/>
  <c r="AD33" i="12" s="1"/>
  <c r="AD214" i="18"/>
  <c r="AD33" i="11" s="1"/>
  <c r="AD214" i="17"/>
  <c r="AD33" i="10" s="1"/>
  <c r="AD205" i="19"/>
  <c r="AD24" i="12" s="1"/>
  <c r="AD205" i="17"/>
  <c r="AD24" i="10" s="1"/>
  <c r="AD205" i="18"/>
  <c r="AD24" i="11" s="1"/>
  <c r="AD205" i="31"/>
  <c r="AD24" i="13" s="1"/>
  <c r="AD215" i="19"/>
  <c r="AD34" i="12" s="1"/>
  <c r="AD215" i="18"/>
  <c r="AD34" i="11" s="1"/>
  <c r="AD215" i="17"/>
  <c r="AD34" i="10" s="1"/>
  <c r="AD215" i="31"/>
  <c r="AD34" i="13" s="1"/>
  <c r="AD220" i="19"/>
  <c r="AD39" i="12" s="1"/>
  <c r="AD220" i="17"/>
  <c r="AD39" i="10" s="1"/>
  <c r="AD220" i="18"/>
  <c r="AD39" i="11" s="1"/>
  <c r="AD220" i="31"/>
  <c r="AD39" i="13" s="1"/>
  <c r="AD188" i="19"/>
  <c r="AD7" i="12" s="1"/>
  <c r="AD188" i="18"/>
  <c r="AD7" i="11" s="1"/>
  <c r="AD188" i="17"/>
  <c r="AD7" i="10" s="1"/>
  <c r="AD188" i="31"/>
  <c r="AD7" i="13" s="1"/>
  <c r="AA219" i="19"/>
  <c r="AA38" i="12" s="1"/>
  <c r="AA219" i="18"/>
  <c r="AA38" i="11" s="1"/>
  <c r="AA219" i="17"/>
  <c r="AA38" i="10" s="1"/>
  <c r="AA219" i="31"/>
  <c r="AA38" i="13" s="1"/>
  <c r="AA211" i="19"/>
  <c r="AA30" i="12" s="1"/>
  <c r="AA211" i="18"/>
  <c r="AA30" i="11" s="1"/>
  <c r="AA211" i="17"/>
  <c r="AA30" i="10" s="1"/>
  <c r="AA211" i="31"/>
  <c r="AA30" i="13" s="1"/>
  <c r="AA216" i="18"/>
  <c r="AA35" i="11" s="1"/>
  <c r="AA216" i="19"/>
  <c r="AA35" i="12" s="1"/>
  <c r="AA216" i="17"/>
  <c r="AA35" i="10" s="1"/>
  <c r="AA216" i="31"/>
  <c r="AA35" i="13" s="1"/>
  <c r="AA183" i="19"/>
  <c r="AA2" i="12" s="1"/>
  <c r="AA183" i="17"/>
  <c r="AA2" i="10" s="1"/>
  <c r="AA183" i="18"/>
  <c r="AA2" i="11" s="1"/>
  <c r="AA183" i="31"/>
  <c r="AA2" i="13" s="1"/>
  <c r="AA198" i="19"/>
  <c r="AA17" i="12" s="1"/>
  <c r="AA198" i="17"/>
  <c r="AA17" i="10" s="1"/>
  <c r="AA198" i="18"/>
  <c r="AA17" i="11" s="1"/>
  <c r="AA198" i="31"/>
  <c r="AA17" i="13" s="1"/>
  <c r="L197" i="19"/>
  <c r="L16" i="12" s="1"/>
  <c r="L197" i="18"/>
  <c r="L16" i="11" s="1"/>
  <c r="L197" i="17"/>
  <c r="L16" i="10" s="1"/>
  <c r="L197" i="31"/>
  <c r="L16" i="13" s="1"/>
  <c r="L224" i="19"/>
  <c r="L43" i="12" s="1"/>
  <c r="L224" i="18"/>
  <c r="L43" i="11" s="1"/>
  <c r="L224" i="17"/>
  <c r="L43" i="10" s="1"/>
  <c r="L192" i="19"/>
  <c r="L11" i="12" s="1"/>
  <c r="L192" i="18"/>
  <c r="L11" i="11" s="1"/>
  <c r="L192" i="17"/>
  <c r="L11" i="10" s="1"/>
  <c r="L192" i="31"/>
  <c r="L11" i="13" s="1"/>
  <c r="L194" i="19"/>
  <c r="L13" i="12" s="1"/>
  <c r="L194" i="17"/>
  <c r="L13" i="10" s="1"/>
  <c r="L194" i="18"/>
  <c r="L13" i="11" s="1"/>
  <c r="L194" i="31"/>
  <c r="L13" i="13" s="1"/>
  <c r="L195" i="19"/>
  <c r="L14" i="12" s="1"/>
  <c r="L195" i="18"/>
  <c r="L14" i="11" s="1"/>
  <c r="L195" i="17"/>
  <c r="L14" i="10" s="1"/>
  <c r="L195" i="31"/>
  <c r="L14" i="13" s="1"/>
  <c r="L185" i="19"/>
  <c r="L4" i="12" s="1"/>
  <c r="L185" i="18"/>
  <c r="L4" i="11" s="1"/>
  <c r="L185" i="17"/>
  <c r="L4" i="10" s="1"/>
  <c r="L185" i="31"/>
  <c r="L4" i="13" s="1"/>
  <c r="F188" i="19"/>
  <c r="F7" i="12" s="1"/>
  <c r="F188" i="18"/>
  <c r="F7" i="11" s="1"/>
  <c r="F188" i="17"/>
  <c r="F7" i="10" s="1"/>
  <c r="F188" i="31"/>
  <c r="F7" i="13" s="1"/>
  <c r="F197" i="19"/>
  <c r="F16" i="12" s="1"/>
  <c r="F197" i="18"/>
  <c r="F16" i="11" s="1"/>
  <c r="F197" i="17"/>
  <c r="F16" i="10" s="1"/>
  <c r="F197" i="31"/>
  <c r="F16" i="13" s="1"/>
  <c r="F203" i="18"/>
  <c r="F22" i="11" s="1"/>
  <c r="F203" i="19"/>
  <c r="F22" i="12" s="1"/>
  <c r="F203" i="17"/>
  <c r="F22" i="10" s="1"/>
  <c r="F203" i="31"/>
  <c r="F22" i="13" s="1"/>
  <c r="F208" i="19"/>
  <c r="F27" i="12" s="1"/>
  <c r="F208" i="18"/>
  <c r="F27" i="11" s="1"/>
  <c r="F208" i="17"/>
  <c r="F27" i="10" s="1"/>
  <c r="F208" i="31"/>
  <c r="F27" i="13" s="1"/>
  <c r="F185" i="19"/>
  <c r="F4" i="12" s="1"/>
  <c r="F185" i="17"/>
  <c r="F4" i="10" s="1"/>
  <c r="F185" i="18"/>
  <c r="F4" i="11" s="1"/>
  <c r="F185" i="31"/>
  <c r="F4" i="13" s="1"/>
  <c r="J224" i="19"/>
  <c r="J43" i="12" s="1"/>
  <c r="J224" i="17"/>
  <c r="J43" i="10" s="1"/>
  <c r="J224" i="18"/>
  <c r="J43" i="11" s="1"/>
  <c r="J219" i="19"/>
  <c r="J38" i="12" s="1"/>
  <c r="J219" i="18"/>
  <c r="J38" i="11" s="1"/>
  <c r="J219" i="17"/>
  <c r="J38" i="10" s="1"/>
  <c r="J219" i="31"/>
  <c r="J38" i="13" s="1"/>
  <c r="J221" i="19"/>
  <c r="J40" i="12" s="1"/>
  <c r="J221" i="17"/>
  <c r="J40" i="10" s="1"/>
  <c r="J221" i="18"/>
  <c r="J40" i="11" s="1"/>
  <c r="J221" i="31"/>
  <c r="J40" i="13" s="1"/>
  <c r="J183" i="19"/>
  <c r="J2" i="12" s="1"/>
  <c r="J183" i="18"/>
  <c r="J2" i="11" s="1"/>
  <c r="J183" i="17"/>
  <c r="J2" i="10" s="1"/>
  <c r="J183" i="31"/>
  <c r="J2" i="13" s="1"/>
  <c r="J194" i="19"/>
  <c r="J13" i="12" s="1"/>
  <c r="J194" i="18"/>
  <c r="J13" i="11" s="1"/>
  <c r="J194" i="17"/>
  <c r="J13" i="10" s="1"/>
  <c r="J194" i="31"/>
  <c r="J13" i="13" s="1"/>
  <c r="C219" i="19"/>
  <c r="C38" i="12" s="1"/>
  <c r="C219" i="18"/>
  <c r="C38" i="11" s="1"/>
  <c r="C219" i="17"/>
  <c r="C38" i="10" s="1"/>
  <c r="C219" i="31"/>
  <c r="C38" i="13" s="1"/>
  <c r="C195" i="19"/>
  <c r="C14" i="12" s="1"/>
  <c r="C195" i="18"/>
  <c r="C14" i="11" s="1"/>
  <c r="C195" i="17"/>
  <c r="C14" i="10" s="1"/>
  <c r="C195" i="31"/>
  <c r="C14" i="13" s="1"/>
  <c r="C185" i="19"/>
  <c r="C4" i="12" s="1"/>
  <c r="C185" i="18"/>
  <c r="C4" i="11" s="1"/>
  <c r="C185" i="17"/>
  <c r="C4" i="10" s="1"/>
  <c r="C185" i="31"/>
  <c r="C4" i="13" s="1"/>
  <c r="C196" i="19"/>
  <c r="C15" i="12" s="1"/>
  <c r="C196" i="18"/>
  <c r="C15" i="11" s="1"/>
  <c r="C196" i="17"/>
  <c r="C15" i="10" s="1"/>
  <c r="C196" i="31"/>
  <c r="C15" i="13" s="1"/>
  <c r="C198" i="19"/>
  <c r="C17" i="12" s="1"/>
  <c r="C198" i="17"/>
  <c r="C17" i="10" s="1"/>
  <c r="C198" i="18"/>
  <c r="C17" i="11" s="1"/>
  <c r="C198" i="31"/>
  <c r="C17" i="13" s="1"/>
  <c r="C184" i="19"/>
  <c r="C3" i="12" s="1"/>
  <c r="C184" i="18"/>
  <c r="C3" i="11" s="1"/>
  <c r="C184" i="17"/>
  <c r="C3" i="10" s="1"/>
  <c r="C184" i="31"/>
  <c r="C3" i="13" s="1"/>
  <c r="E183" i="18"/>
  <c r="E2" i="11" s="1"/>
  <c r="E183" i="19"/>
  <c r="E2" i="12" s="1"/>
  <c r="E183" i="17"/>
  <c r="E2" i="10" s="1"/>
  <c r="E183" i="31"/>
  <c r="E2" i="13" s="1"/>
  <c r="E216" i="19"/>
  <c r="E35" i="12" s="1"/>
  <c r="E216" i="17"/>
  <c r="E35" i="10" s="1"/>
  <c r="E216" i="18"/>
  <c r="E35" i="11" s="1"/>
  <c r="E216" i="31"/>
  <c r="E35" i="13" s="1"/>
  <c r="E217" i="19"/>
  <c r="E36" i="12" s="1"/>
  <c r="E217" i="18"/>
  <c r="E36" i="11" s="1"/>
  <c r="E217" i="17"/>
  <c r="E36" i="10" s="1"/>
  <c r="E217" i="31"/>
  <c r="E36" i="13" s="1"/>
  <c r="E223" i="19"/>
  <c r="E42" i="12" s="1"/>
  <c r="E223" i="18"/>
  <c r="E42" i="11" s="1"/>
  <c r="E223" i="17"/>
  <c r="E42" i="10" s="1"/>
  <c r="E223" i="31"/>
  <c r="E42" i="13" s="1"/>
  <c r="E191" i="19"/>
  <c r="E10" i="12" s="1"/>
  <c r="E191" i="18"/>
  <c r="E10" i="11" s="1"/>
  <c r="E191" i="17"/>
  <c r="E10" i="10" s="1"/>
  <c r="E191" i="31"/>
  <c r="E10" i="13" s="1"/>
  <c r="R214" i="31"/>
  <c r="R33" i="13" s="1"/>
  <c r="S211" i="19"/>
  <c r="S30" i="12" s="1"/>
  <c r="S211" i="18"/>
  <c r="S30" i="11" s="1"/>
  <c r="S211" i="17"/>
  <c r="S30" i="10" s="1"/>
  <c r="S211" i="31"/>
  <c r="S30" i="13" s="1"/>
  <c r="AC211" i="19"/>
  <c r="AC30" i="12" s="1"/>
  <c r="AC211" i="17"/>
  <c r="AC30" i="10" s="1"/>
  <c r="AC211" i="18"/>
  <c r="AC30" i="11" s="1"/>
  <c r="AC211" i="31"/>
  <c r="AC30" i="13" s="1"/>
  <c r="Y210" i="19"/>
  <c r="Y29" i="12" s="1"/>
  <c r="Y210" i="17"/>
  <c r="Y29" i="10" s="1"/>
  <c r="Y210" i="18"/>
  <c r="Y29" i="11" s="1"/>
  <c r="Y210" i="31"/>
  <c r="Y29" i="13" s="1"/>
  <c r="AF212" i="19"/>
  <c r="AF31" i="12" s="1"/>
  <c r="AF212" i="18"/>
  <c r="AF31" i="11" s="1"/>
  <c r="AF212" i="17"/>
  <c r="AF31" i="10" s="1"/>
  <c r="AF212" i="31"/>
  <c r="AF31" i="13" s="1"/>
  <c r="M189" i="19"/>
  <c r="M8" i="12" s="1"/>
  <c r="M189" i="18"/>
  <c r="M8" i="11" s="1"/>
  <c r="M189" i="17"/>
  <c r="M8" i="10" s="1"/>
  <c r="M189" i="31"/>
  <c r="M8" i="13" s="1"/>
  <c r="AA193" i="19"/>
  <c r="AA12" i="12" s="1"/>
  <c r="AA193" i="17"/>
  <c r="AA12" i="10" s="1"/>
  <c r="AA193" i="18"/>
  <c r="AA12" i="11" s="1"/>
  <c r="AA193" i="31"/>
  <c r="AA12" i="13" s="1"/>
  <c r="C205" i="19"/>
  <c r="C24" i="12" s="1"/>
  <c r="C205" i="18"/>
  <c r="C24" i="11" s="1"/>
  <c r="C205" i="17"/>
  <c r="C24" i="10" s="1"/>
  <c r="C205" i="31"/>
  <c r="C24" i="13" s="1"/>
  <c r="S210" i="19"/>
  <c r="S29" i="12" s="1"/>
  <c r="S210" i="18"/>
  <c r="S29" i="11" s="1"/>
  <c r="S210" i="17"/>
  <c r="S29" i="10" s="1"/>
  <c r="S210" i="31"/>
  <c r="S29" i="13" s="1"/>
  <c r="V198" i="19"/>
  <c r="V17" i="12" s="1"/>
  <c r="V198" i="18"/>
  <c r="V17" i="11" s="1"/>
  <c r="V198" i="17"/>
  <c r="V17" i="10" s="1"/>
  <c r="V198" i="31"/>
  <c r="V17" i="13" s="1"/>
  <c r="AC203" i="19"/>
  <c r="AC22" i="12" s="1"/>
  <c r="AC203" i="17"/>
  <c r="AC22" i="10" s="1"/>
  <c r="AC203" i="18"/>
  <c r="AC22" i="11" s="1"/>
  <c r="AC203" i="31"/>
  <c r="AC22" i="13" s="1"/>
  <c r="Y201" i="19"/>
  <c r="Y20" i="12" s="1"/>
  <c r="Y201" i="18"/>
  <c r="Y20" i="11" s="1"/>
  <c r="Y201" i="17"/>
  <c r="Y20" i="10" s="1"/>
  <c r="Y201" i="31"/>
  <c r="Y20" i="13" s="1"/>
  <c r="W190" i="19"/>
  <c r="W9" i="12" s="1"/>
  <c r="W190" i="18"/>
  <c r="W9" i="11" s="1"/>
  <c r="W190" i="17"/>
  <c r="W9" i="10" s="1"/>
  <c r="W190" i="31"/>
  <c r="W9" i="13" s="1"/>
  <c r="U186" i="19"/>
  <c r="U5" i="12" s="1"/>
  <c r="U186" i="18"/>
  <c r="U5" i="11" s="1"/>
  <c r="U186" i="17"/>
  <c r="U5" i="10" s="1"/>
  <c r="U186" i="31"/>
  <c r="U5" i="13" s="1"/>
  <c r="U224" i="19"/>
  <c r="U43" i="12" s="1"/>
  <c r="U224" i="17"/>
  <c r="U43" i="10" s="1"/>
  <c r="U224" i="18"/>
  <c r="U43" i="11" s="1"/>
  <c r="U217" i="19"/>
  <c r="U36" i="12" s="1"/>
  <c r="U217" i="17"/>
  <c r="U36" i="10" s="1"/>
  <c r="U217" i="18"/>
  <c r="U36" i="11" s="1"/>
  <c r="U217" i="31"/>
  <c r="U36" i="13" s="1"/>
  <c r="U219" i="19"/>
  <c r="U38" i="12" s="1"/>
  <c r="U219" i="17"/>
  <c r="U38" i="10" s="1"/>
  <c r="U219" i="18"/>
  <c r="U38" i="11" s="1"/>
  <c r="U219" i="31"/>
  <c r="U38" i="13" s="1"/>
  <c r="U187" i="19"/>
  <c r="U6" i="12" s="1"/>
  <c r="U187" i="18"/>
  <c r="U6" i="11" s="1"/>
  <c r="U187" i="17"/>
  <c r="U6" i="10" s="1"/>
  <c r="U187" i="31"/>
  <c r="U6" i="13" s="1"/>
  <c r="AF211" i="19"/>
  <c r="AF30" i="12" s="1"/>
  <c r="AF211" i="17"/>
  <c r="AF30" i="10" s="1"/>
  <c r="AF211" i="18"/>
  <c r="AF30" i="11" s="1"/>
  <c r="AF211" i="31"/>
  <c r="AF30" i="13" s="1"/>
  <c r="AF195" i="19"/>
  <c r="AF14" i="12" s="1"/>
  <c r="AF195" i="17"/>
  <c r="AF14" i="10" s="1"/>
  <c r="AF195" i="18"/>
  <c r="AF14" i="11" s="1"/>
  <c r="AF195" i="31"/>
  <c r="AF14" i="13" s="1"/>
  <c r="AF194" i="19"/>
  <c r="AF13" i="12" s="1"/>
  <c r="AF194" i="18"/>
  <c r="AF13" i="11" s="1"/>
  <c r="AF194" i="17"/>
  <c r="AF13" i="10" s="1"/>
  <c r="AF194" i="31"/>
  <c r="AF13" i="13" s="1"/>
  <c r="AF204" i="19"/>
  <c r="AF23" i="12" s="1"/>
  <c r="AF204" i="18"/>
  <c r="AF23" i="11" s="1"/>
  <c r="AF204" i="17"/>
  <c r="AF23" i="10" s="1"/>
  <c r="AF204" i="31"/>
  <c r="AF23" i="13" s="1"/>
  <c r="AF205" i="18"/>
  <c r="AF24" i="11" s="1"/>
  <c r="AF205" i="19"/>
  <c r="AF24" i="12" s="1"/>
  <c r="AF205" i="17"/>
  <c r="AF24" i="10" s="1"/>
  <c r="AF205" i="31"/>
  <c r="AF24" i="13" s="1"/>
  <c r="M224" i="19"/>
  <c r="M43" i="12" s="1"/>
  <c r="M224" i="17"/>
  <c r="M43" i="10" s="1"/>
  <c r="M224" i="18"/>
  <c r="M43" i="11" s="1"/>
  <c r="M194" i="18"/>
  <c r="M13" i="11" s="1"/>
  <c r="M194" i="19"/>
  <c r="M13" i="12" s="1"/>
  <c r="M194" i="17"/>
  <c r="M13" i="10" s="1"/>
  <c r="M194" i="31"/>
  <c r="M13" i="13" s="1"/>
  <c r="M221" i="19"/>
  <c r="M40" i="12" s="1"/>
  <c r="M221" i="18"/>
  <c r="M40" i="11" s="1"/>
  <c r="M221" i="17"/>
  <c r="M40" i="10" s="1"/>
  <c r="M221" i="31"/>
  <c r="M40" i="13" s="1"/>
  <c r="M223" i="19"/>
  <c r="M42" i="12" s="1"/>
  <c r="M223" i="18"/>
  <c r="M42" i="11" s="1"/>
  <c r="M223" i="17"/>
  <c r="M42" i="10" s="1"/>
  <c r="M223" i="31"/>
  <c r="M42" i="13" s="1"/>
  <c r="M191" i="19"/>
  <c r="M10" i="12" s="1"/>
  <c r="M191" i="18"/>
  <c r="M10" i="11" s="1"/>
  <c r="M191" i="17"/>
  <c r="M10" i="10" s="1"/>
  <c r="M191" i="31"/>
  <c r="M10" i="13" s="1"/>
  <c r="R190" i="19"/>
  <c r="R9" i="12" s="1"/>
  <c r="R190" i="18"/>
  <c r="R9" i="11" s="1"/>
  <c r="R190" i="17"/>
  <c r="R9" i="10" s="1"/>
  <c r="R190" i="31"/>
  <c r="R9" i="13" s="1"/>
  <c r="R192" i="19"/>
  <c r="R11" i="12" s="1"/>
  <c r="R192" i="18"/>
  <c r="R11" i="11" s="1"/>
  <c r="R192" i="17"/>
  <c r="R11" i="10" s="1"/>
  <c r="R192" i="31"/>
  <c r="R11" i="13" s="1"/>
  <c r="R199" i="18"/>
  <c r="R18" i="11" s="1"/>
  <c r="R199" i="19"/>
  <c r="R18" i="12" s="1"/>
  <c r="R199" i="17"/>
  <c r="R18" i="10" s="1"/>
  <c r="R199" i="31"/>
  <c r="R18" i="13" s="1"/>
  <c r="R201" i="19"/>
  <c r="R20" i="12" s="1"/>
  <c r="R201" i="18"/>
  <c r="R20" i="11" s="1"/>
  <c r="R201" i="17"/>
  <c r="R20" i="10" s="1"/>
  <c r="R201" i="31"/>
  <c r="R20" i="13" s="1"/>
  <c r="R210" i="19"/>
  <c r="R29" i="12" s="1"/>
  <c r="R210" i="18"/>
  <c r="R29" i="11" s="1"/>
  <c r="R210" i="17"/>
  <c r="R29" i="10" s="1"/>
  <c r="R210" i="31"/>
  <c r="R29" i="13" s="1"/>
  <c r="R188" i="19"/>
  <c r="R7" i="12" s="1"/>
  <c r="R188" i="18"/>
  <c r="R7" i="11" s="1"/>
  <c r="R188" i="17"/>
  <c r="R7" i="10" s="1"/>
  <c r="R188" i="31"/>
  <c r="R7" i="13" s="1"/>
  <c r="AD218" i="19"/>
  <c r="AD37" i="12" s="1"/>
  <c r="AD218" i="17"/>
  <c r="AD37" i="10" s="1"/>
  <c r="AD218" i="18"/>
  <c r="AD37" i="11" s="1"/>
  <c r="AD218" i="31"/>
  <c r="AD37" i="13" s="1"/>
  <c r="AD201" i="19"/>
  <c r="AD20" i="12" s="1"/>
  <c r="AD201" i="17"/>
  <c r="AD20" i="10" s="1"/>
  <c r="AD201" i="18"/>
  <c r="AD20" i="11" s="1"/>
  <c r="AD201" i="31"/>
  <c r="AD20" i="13" s="1"/>
  <c r="AD211" i="18"/>
  <c r="AD30" i="11" s="1"/>
  <c r="AD211" i="19"/>
  <c r="AD30" i="12" s="1"/>
  <c r="AD211" i="17"/>
  <c r="AD30" i="10" s="1"/>
  <c r="AD211" i="31"/>
  <c r="AD30" i="13" s="1"/>
  <c r="AD216" i="19"/>
  <c r="AD35" i="12" s="1"/>
  <c r="AD216" i="18"/>
  <c r="AD35" i="11" s="1"/>
  <c r="AD216" i="17"/>
  <c r="AD35" i="10" s="1"/>
  <c r="AD216" i="31"/>
  <c r="AD35" i="13" s="1"/>
  <c r="AD187" i="19"/>
  <c r="AD6" i="12" s="1"/>
  <c r="AD187" i="18"/>
  <c r="AD6" i="11" s="1"/>
  <c r="AD187" i="17"/>
  <c r="AD6" i="10" s="1"/>
  <c r="AD187" i="31"/>
  <c r="AD6" i="13" s="1"/>
  <c r="AA215" i="19"/>
  <c r="AA34" i="12" s="1"/>
  <c r="AA215" i="17"/>
  <c r="AA34" i="10" s="1"/>
  <c r="AA215" i="18"/>
  <c r="AA34" i="11" s="1"/>
  <c r="AA215" i="31"/>
  <c r="AA34" i="13" s="1"/>
  <c r="AA223" i="19"/>
  <c r="AA42" i="12" s="1"/>
  <c r="AA223" i="17"/>
  <c r="AA42" i="10" s="1"/>
  <c r="AA223" i="18"/>
  <c r="AA42" i="11" s="1"/>
  <c r="AA223" i="31"/>
  <c r="AA42" i="13" s="1"/>
  <c r="AA212" i="19"/>
  <c r="AA31" i="12" s="1"/>
  <c r="AA212" i="17"/>
  <c r="AA31" i="10" s="1"/>
  <c r="AA212" i="18"/>
  <c r="AA31" i="11" s="1"/>
  <c r="AA212" i="31"/>
  <c r="AA31" i="13" s="1"/>
  <c r="AA189" i="19"/>
  <c r="AA8" i="12" s="1"/>
  <c r="AA189" i="18"/>
  <c r="AA8" i="11" s="1"/>
  <c r="AA189" i="17"/>
  <c r="AA8" i="10" s="1"/>
  <c r="AA189" i="31"/>
  <c r="AA8" i="13" s="1"/>
  <c r="AA194" i="19"/>
  <c r="AA13" i="12" s="1"/>
  <c r="AA194" i="17"/>
  <c r="AA13" i="10" s="1"/>
  <c r="AA194" i="18"/>
  <c r="AA13" i="11" s="1"/>
  <c r="AA194" i="31"/>
  <c r="AA13" i="13" s="1"/>
  <c r="L201" i="18"/>
  <c r="L20" i="11" s="1"/>
  <c r="L201" i="19"/>
  <c r="L20" i="12" s="1"/>
  <c r="L201" i="17"/>
  <c r="L20" i="10" s="1"/>
  <c r="L201" i="31"/>
  <c r="L20" i="13" s="1"/>
  <c r="L220" i="19"/>
  <c r="L39" i="12" s="1"/>
  <c r="L220" i="18"/>
  <c r="L39" i="11" s="1"/>
  <c r="L220" i="17"/>
  <c r="L39" i="10" s="1"/>
  <c r="L220" i="31"/>
  <c r="L39" i="13" s="1"/>
  <c r="L222" i="19"/>
  <c r="L41" i="12" s="1"/>
  <c r="L222" i="18"/>
  <c r="L41" i="11" s="1"/>
  <c r="L222" i="17"/>
  <c r="L41" i="10" s="1"/>
  <c r="L222" i="31"/>
  <c r="L41" i="13" s="1"/>
  <c r="L223" i="19"/>
  <c r="L42" i="12" s="1"/>
  <c r="L223" i="17"/>
  <c r="L42" i="10" s="1"/>
  <c r="L223" i="18"/>
  <c r="L42" i="11" s="1"/>
  <c r="L223" i="31"/>
  <c r="L42" i="13" s="1"/>
  <c r="L191" i="19"/>
  <c r="L10" i="12" s="1"/>
  <c r="L191" i="17"/>
  <c r="L10" i="10" s="1"/>
  <c r="L191" i="18"/>
  <c r="L10" i="11" s="1"/>
  <c r="L191" i="31"/>
  <c r="L10" i="13" s="1"/>
  <c r="F194" i="19"/>
  <c r="F13" i="12" s="1"/>
  <c r="F194" i="18"/>
  <c r="F13" i="11" s="1"/>
  <c r="F194" i="17"/>
  <c r="F13" i="10" s="1"/>
  <c r="F194" i="31"/>
  <c r="F13" i="13" s="1"/>
  <c r="F198" i="19"/>
  <c r="F17" i="12" s="1"/>
  <c r="F198" i="18"/>
  <c r="F17" i="11" s="1"/>
  <c r="F198" i="17"/>
  <c r="F17" i="10" s="1"/>
  <c r="F198" i="31"/>
  <c r="F17" i="13" s="1"/>
  <c r="F193" i="19"/>
  <c r="F12" i="12" s="1"/>
  <c r="F193" i="17"/>
  <c r="F12" i="10" s="1"/>
  <c r="F193" i="18"/>
  <c r="F12" i="11" s="1"/>
  <c r="F193" i="31"/>
  <c r="F12" i="13" s="1"/>
  <c r="F199" i="19"/>
  <c r="F18" i="12" s="1"/>
  <c r="F199" i="18"/>
  <c r="F18" i="11" s="1"/>
  <c r="F199" i="17"/>
  <c r="F18" i="10" s="1"/>
  <c r="F199" i="31"/>
  <c r="F18" i="13" s="1"/>
  <c r="F204" i="19"/>
  <c r="F23" i="12" s="1"/>
  <c r="F204" i="17"/>
  <c r="F23" i="10" s="1"/>
  <c r="F204" i="18"/>
  <c r="F23" i="11" s="1"/>
  <c r="F204" i="31"/>
  <c r="F23" i="13" s="1"/>
  <c r="F190" i="19"/>
  <c r="F9" i="12" s="1"/>
  <c r="F190" i="18"/>
  <c r="F9" i="11" s="1"/>
  <c r="F190" i="17"/>
  <c r="F9" i="10" s="1"/>
  <c r="F190" i="31"/>
  <c r="F9" i="13" s="1"/>
  <c r="J192" i="19"/>
  <c r="J11" i="12" s="1"/>
  <c r="J192" i="18"/>
  <c r="J11" i="11" s="1"/>
  <c r="J192" i="17"/>
  <c r="J11" i="10" s="1"/>
  <c r="J192" i="31"/>
  <c r="J11" i="13" s="1"/>
  <c r="J215" i="19"/>
  <c r="J34" i="12" s="1"/>
  <c r="J215" i="18"/>
  <c r="J34" i="11" s="1"/>
  <c r="J215" i="17"/>
  <c r="J34" i="10" s="1"/>
  <c r="J215" i="31"/>
  <c r="J34" i="13" s="1"/>
  <c r="J217" i="19"/>
  <c r="J36" i="12" s="1"/>
  <c r="J217" i="18"/>
  <c r="J36" i="11" s="1"/>
  <c r="J217" i="17"/>
  <c r="J36" i="10" s="1"/>
  <c r="J217" i="31"/>
  <c r="J36" i="13" s="1"/>
  <c r="J222" i="19"/>
  <c r="J41" i="12" s="1"/>
  <c r="J222" i="18"/>
  <c r="J41" i="11" s="1"/>
  <c r="J222" i="17"/>
  <c r="J41" i="10" s="1"/>
  <c r="J222" i="31"/>
  <c r="J41" i="13" s="1"/>
  <c r="J186" i="19"/>
  <c r="J5" i="12" s="1"/>
  <c r="J186" i="18"/>
  <c r="J5" i="11" s="1"/>
  <c r="J186" i="17"/>
  <c r="J5" i="10" s="1"/>
  <c r="J186" i="31"/>
  <c r="J5" i="13" s="1"/>
  <c r="C217" i="19"/>
  <c r="C36" i="12" s="1"/>
  <c r="C217" i="17"/>
  <c r="C36" i="10" s="1"/>
  <c r="C217" i="18"/>
  <c r="C36" i="11" s="1"/>
  <c r="C217" i="31"/>
  <c r="C36" i="13" s="1"/>
  <c r="C209" i="19"/>
  <c r="C28" i="12" s="1"/>
  <c r="C209" i="17"/>
  <c r="C28" i="10" s="1"/>
  <c r="C209" i="18"/>
  <c r="C28" i="11" s="1"/>
  <c r="C209" i="31"/>
  <c r="C28" i="13" s="1"/>
  <c r="C224" i="18"/>
  <c r="C43" i="11" s="1"/>
  <c r="C224" i="19"/>
  <c r="C43" i="12" s="1"/>
  <c r="C224" i="17"/>
  <c r="C43" i="10" s="1"/>
  <c r="C224" i="31"/>
  <c r="C43" i="13" s="1"/>
  <c r="C192" i="19"/>
  <c r="C11" i="12" s="1"/>
  <c r="C192" i="18"/>
  <c r="C11" i="11" s="1"/>
  <c r="C192" i="17"/>
  <c r="C11" i="10" s="1"/>
  <c r="C192" i="31"/>
  <c r="C11" i="13" s="1"/>
  <c r="C194" i="19"/>
  <c r="C13" i="12" s="1"/>
  <c r="C194" i="18"/>
  <c r="C13" i="11" s="1"/>
  <c r="C194" i="17"/>
  <c r="C13" i="10" s="1"/>
  <c r="C194" i="31"/>
  <c r="C13" i="13" s="1"/>
  <c r="E186" i="19"/>
  <c r="E5" i="12" s="1"/>
  <c r="E186" i="18"/>
  <c r="E5" i="11" s="1"/>
  <c r="E186" i="17"/>
  <c r="E5" i="10" s="1"/>
  <c r="E186" i="31"/>
  <c r="E5" i="13" s="1"/>
  <c r="E194" i="19"/>
  <c r="E13" i="12" s="1"/>
  <c r="E194" i="18"/>
  <c r="E13" i="11" s="1"/>
  <c r="E194" i="17"/>
  <c r="E13" i="10" s="1"/>
  <c r="E194" i="31"/>
  <c r="E13" i="13" s="1"/>
  <c r="E213" i="19"/>
  <c r="E32" i="12" s="1"/>
  <c r="E213" i="18"/>
  <c r="E32" i="11" s="1"/>
  <c r="E213" i="17"/>
  <c r="E32" i="10" s="1"/>
  <c r="E213" i="31"/>
  <c r="E32" i="13" s="1"/>
  <c r="E219" i="19"/>
  <c r="E38" i="12" s="1"/>
  <c r="E219" i="17"/>
  <c r="E38" i="10" s="1"/>
  <c r="E219" i="18"/>
  <c r="E38" i="11" s="1"/>
  <c r="E219" i="31"/>
  <c r="E38" i="13" s="1"/>
  <c r="E187" i="19"/>
  <c r="E6" i="12" s="1"/>
  <c r="E187" i="18"/>
  <c r="E6" i="11" s="1"/>
  <c r="E187" i="17"/>
  <c r="E6" i="10" s="1"/>
  <c r="E187" i="31"/>
  <c r="E6" i="13" s="1"/>
  <c r="AD214" i="31"/>
  <c r="AD33" i="13" s="1"/>
  <c r="S219" i="19"/>
  <c r="S38" i="12" s="1"/>
  <c r="S219" i="18"/>
  <c r="S38" i="11" s="1"/>
  <c r="S219" i="17"/>
  <c r="S38" i="10" s="1"/>
  <c r="S219" i="31"/>
  <c r="S38" i="13" s="1"/>
  <c r="D212" i="19"/>
  <c r="D31" i="12" s="1"/>
  <c r="D212" i="18"/>
  <c r="D31" i="11" s="1"/>
  <c r="D212" i="17"/>
  <c r="D31" i="10" s="1"/>
  <c r="D212" i="31"/>
  <c r="D31" i="13" s="1"/>
  <c r="N205" i="19"/>
  <c r="N24" i="12" s="1"/>
  <c r="N205" i="18"/>
  <c r="N24" i="11" s="1"/>
  <c r="N205" i="17"/>
  <c r="N24" i="10" s="1"/>
  <c r="N205" i="31"/>
  <c r="N24" i="13" s="1"/>
  <c r="V217" i="19"/>
  <c r="V36" i="12" s="1"/>
  <c r="V217" i="17"/>
  <c r="V36" i="10" s="1"/>
  <c r="V217" i="18"/>
  <c r="V36" i="11" s="1"/>
  <c r="V217" i="31"/>
  <c r="V36" i="13" s="1"/>
  <c r="Q189" i="19"/>
  <c r="Q8" i="12" s="1"/>
  <c r="Q189" i="18"/>
  <c r="Q8" i="11" s="1"/>
  <c r="Q189" i="17"/>
  <c r="Q8" i="10" s="1"/>
  <c r="Q189" i="31"/>
  <c r="Q8" i="13" s="1"/>
  <c r="I209" i="19"/>
  <c r="I28" i="12" s="1"/>
  <c r="I209" i="18"/>
  <c r="I28" i="11" s="1"/>
  <c r="I209" i="17"/>
  <c r="I28" i="10" s="1"/>
  <c r="I209" i="31"/>
  <c r="I28" i="13" s="1"/>
  <c r="Y203" i="19"/>
  <c r="Y22" i="12" s="1"/>
  <c r="Y203" i="18"/>
  <c r="Y22" i="11" s="1"/>
  <c r="Y203" i="17"/>
  <c r="Y22" i="10" s="1"/>
  <c r="Y203" i="31"/>
  <c r="Y22" i="13" s="1"/>
  <c r="W210" i="19"/>
  <c r="W29" i="12" s="1"/>
  <c r="W210" i="17"/>
  <c r="W29" i="10" s="1"/>
  <c r="W210" i="18"/>
  <c r="W29" i="11" s="1"/>
  <c r="W210" i="31"/>
  <c r="W29" i="13" s="1"/>
  <c r="U193" i="19"/>
  <c r="U12" i="12" s="1"/>
  <c r="U193" i="18"/>
  <c r="U12" i="11" s="1"/>
  <c r="U193" i="17"/>
  <c r="U12" i="10" s="1"/>
  <c r="U193" i="31"/>
  <c r="U12" i="13" s="1"/>
  <c r="AF223" i="19"/>
  <c r="AF42" i="12" s="1"/>
  <c r="AF223" i="18"/>
  <c r="AF42" i="11" s="1"/>
  <c r="AF223" i="17"/>
  <c r="AF42" i="10" s="1"/>
  <c r="AF223" i="31"/>
  <c r="AF42" i="13" s="1"/>
  <c r="M222" i="19"/>
  <c r="M41" i="12" s="1"/>
  <c r="M222" i="18"/>
  <c r="M41" i="11" s="1"/>
  <c r="M222" i="17"/>
  <c r="M41" i="10" s="1"/>
  <c r="M222" i="31"/>
  <c r="M41" i="13" s="1"/>
  <c r="R218" i="19"/>
  <c r="R37" i="12" s="1"/>
  <c r="R218" i="18"/>
  <c r="R37" i="11" s="1"/>
  <c r="R218" i="17"/>
  <c r="R37" i="10" s="1"/>
  <c r="R218" i="31"/>
  <c r="R37" i="13" s="1"/>
  <c r="AD192" i="19"/>
  <c r="AD11" i="12" s="1"/>
  <c r="AD192" i="18"/>
  <c r="AD11" i="11" s="1"/>
  <c r="AD192" i="17"/>
  <c r="AD11" i="10" s="1"/>
  <c r="AD192" i="31"/>
  <c r="AD11" i="13" s="1"/>
  <c r="L198" i="19"/>
  <c r="L17" i="12" s="1"/>
  <c r="L198" i="18"/>
  <c r="L17" i="11" s="1"/>
  <c r="L198" i="17"/>
  <c r="L17" i="10" s="1"/>
  <c r="L198" i="31"/>
  <c r="L17" i="13" s="1"/>
  <c r="F207" i="19"/>
  <c r="F26" i="12" s="1"/>
  <c r="F207" i="18"/>
  <c r="F26" i="11" s="1"/>
  <c r="F207" i="17"/>
  <c r="F26" i="10" s="1"/>
  <c r="F207" i="31"/>
  <c r="F26" i="13" s="1"/>
  <c r="C202" i="19"/>
  <c r="C21" i="12" s="1"/>
  <c r="C202" i="17"/>
  <c r="C21" i="10" s="1"/>
  <c r="C202" i="18"/>
  <c r="C21" i="11" s="1"/>
  <c r="C202" i="31"/>
  <c r="C21" i="13" s="1"/>
  <c r="E195" i="19"/>
  <c r="E14" i="12" s="1"/>
  <c r="E195" i="17"/>
  <c r="E14" i="10" s="1"/>
  <c r="E195" i="18"/>
  <c r="E14" i="11" s="1"/>
  <c r="E195" i="31"/>
  <c r="E14" i="13" s="1"/>
  <c r="S188" i="19"/>
  <c r="S7" i="12" s="1"/>
  <c r="S188" i="18"/>
  <c r="S7" i="11" s="1"/>
  <c r="S188" i="17"/>
  <c r="S7" i="10" s="1"/>
  <c r="S188" i="31"/>
  <c r="S7" i="13" s="1"/>
  <c r="D211" i="19"/>
  <c r="D30" i="12" s="1"/>
  <c r="D211" i="18"/>
  <c r="D30" i="11" s="1"/>
  <c r="D211" i="17"/>
  <c r="D30" i="10" s="1"/>
  <c r="D211" i="31"/>
  <c r="D30" i="13" s="1"/>
  <c r="K215" i="19"/>
  <c r="K34" i="12" s="1"/>
  <c r="K215" i="18"/>
  <c r="K34" i="11" s="1"/>
  <c r="K215" i="17"/>
  <c r="K34" i="10" s="1"/>
  <c r="K215" i="31"/>
  <c r="K34" i="13" s="1"/>
  <c r="N197" i="19"/>
  <c r="N16" i="12" s="1"/>
  <c r="N197" i="18"/>
  <c r="N16" i="11" s="1"/>
  <c r="N197" i="17"/>
  <c r="N16" i="10" s="1"/>
  <c r="N197" i="31"/>
  <c r="N16" i="13" s="1"/>
  <c r="V223" i="19"/>
  <c r="V42" i="12" s="1"/>
  <c r="V223" i="18"/>
  <c r="V42" i="11" s="1"/>
  <c r="V223" i="17"/>
  <c r="V42" i="10" s="1"/>
  <c r="V223" i="31"/>
  <c r="V42" i="13" s="1"/>
  <c r="Q184" i="19"/>
  <c r="Q3" i="12" s="1"/>
  <c r="Q184" i="18"/>
  <c r="Q3" i="11" s="1"/>
  <c r="Q184" i="17"/>
  <c r="Q3" i="10" s="1"/>
  <c r="Q184" i="31"/>
  <c r="Q3" i="13" s="1"/>
  <c r="AC214" i="19"/>
  <c r="AC33" i="12" s="1"/>
  <c r="AC214" i="17"/>
  <c r="AC33" i="10" s="1"/>
  <c r="AC214" i="18"/>
  <c r="AC33" i="11" s="1"/>
  <c r="I194" i="19"/>
  <c r="I13" i="12" s="1"/>
  <c r="I194" i="18"/>
  <c r="I13" i="11" s="1"/>
  <c r="I194" i="17"/>
  <c r="I13" i="10" s="1"/>
  <c r="I194" i="31"/>
  <c r="I13" i="13" s="1"/>
  <c r="I186" i="19"/>
  <c r="I5" i="12" s="1"/>
  <c r="I186" i="18"/>
  <c r="I5" i="11" s="1"/>
  <c r="I186" i="17"/>
  <c r="I5" i="10" s="1"/>
  <c r="I186" i="31"/>
  <c r="I5" i="13" s="1"/>
  <c r="W191" i="19"/>
  <c r="W10" i="12" s="1"/>
  <c r="W191" i="18"/>
  <c r="W10" i="11" s="1"/>
  <c r="W191" i="17"/>
  <c r="W10" i="10" s="1"/>
  <c r="W191" i="31"/>
  <c r="W10" i="13" s="1"/>
  <c r="Z190" i="19"/>
  <c r="Z9" i="12" s="1"/>
  <c r="Z190" i="17"/>
  <c r="Z9" i="10" s="1"/>
  <c r="Z190" i="18"/>
  <c r="Z9" i="11" s="1"/>
  <c r="Z190" i="31"/>
  <c r="Z9" i="13" s="1"/>
  <c r="S193" i="19"/>
  <c r="S12" i="12" s="1"/>
  <c r="S193" i="17"/>
  <c r="S12" i="10" s="1"/>
  <c r="S193" i="18"/>
  <c r="S12" i="11" s="1"/>
  <c r="S193" i="31"/>
  <c r="S12" i="13" s="1"/>
  <c r="S191" i="19"/>
  <c r="S10" i="12" s="1"/>
  <c r="S191" i="18"/>
  <c r="S10" i="11" s="1"/>
  <c r="S191" i="17"/>
  <c r="S10" i="10" s="1"/>
  <c r="S191" i="31"/>
  <c r="S10" i="13" s="1"/>
  <c r="S209" i="19"/>
  <c r="S28" i="12" s="1"/>
  <c r="S209" i="17"/>
  <c r="S28" i="10" s="1"/>
  <c r="S209" i="18"/>
  <c r="S28" i="11" s="1"/>
  <c r="S209" i="31"/>
  <c r="S28" i="13" s="1"/>
  <c r="S200" i="18"/>
  <c r="S19" i="11" s="1"/>
  <c r="S200" i="19"/>
  <c r="S19" i="12" s="1"/>
  <c r="S200" i="17"/>
  <c r="S19" i="10" s="1"/>
  <c r="S200" i="31"/>
  <c r="S19" i="13" s="1"/>
  <c r="S206" i="19"/>
  <c r="S25" i="12" s="1"/>
  <c r="S206" i="17"/>
  <c r="S25" i="10" s="1"/>
  <c r="S206" i="18"/>
  <c r="S25" i="11" s="1"/>
  <c r="S206" i="31"/>
  <c r="S25" i="13" s="1"/>
  <c r="S184" i="19"/>
  <c r="S3" i="12" s="1"/>
  <c r="S184" i="18"/>
  <c r="S3" i="11" s="1"/>
  <c r="S184" i="17"/>
  <c r="S3" i="10" s="1"/>
  <c r="S184" i="31"/>
  <c r="S3" i="13" s="1"/>
  <c r="D201" i="18"/>
  <c r="D20" i="11" s="1"/>
  <c r="D201" i="19"/>
  <c r="D20" i="12" s="1"/>
  <c r="D201" i="17"/>
  <c r="D20" i="10" s="1"/>
  <c r="D201" i="31"/>
  <c r="D20" i="13" s="1"/>
  <c r="D200" i="19"/>
  <c r="D19" i="12" s="1"/>
  <c r="D200" i="17"/>
  <c r="D19" i="10" s="1"/>
  <c r="D200" i="18"/>
  <c r="D19" i="11" s="1"/>
  <c r="D200" i="31"/>
  <c r="D19" i="13" s="1"/>
  <c r="D206" i="19"/>
  <c r="D25" i="12" s="1"/>
  <c r="D206" i="18"/>
  <c r="D25" i="11" s="1"/>
  <c r="D206" i="17"/>
  <c r="D25" i="10" s="1"/>
  <c r="D206" i="31"/>
  <c r="D25" i="13" s="1"/>
  <c r="D207" i="19"/>
  <c r="D26" i="12" s="1"/>
  <c r="D207" i="17"/>
  <c r="D26" i="10" s="1"/>
  <c r="D207" i="18"/>
  <c r="D26" i="11" s="1"/>
  <c r="D207" i="31"/>
  <c r="D26" i="13" s="1"/>
  <c r="D184" i="19"/>
  <c r="D3" i="12" s="1"/>
  <c r="D184" i="18"/>
  <c r="D3" i="11" s="1"/>
  <c r="D184" i="17"/>
  <c r="D3" i="10" s="1"/>
  <c r="D184" i="31"/>
  <c r="D3" i="13" s="1"/>
  <c r="K219" i="19"/>
  <c r="K38" i="12" s="1"/>
  <c r="K219" i="18"/>
  <c r="K38" i="11" s="1"/>
  <c r="K219" i="17"/>
  <c r="K38" i="10" s="1"/>
  <c r="K219" i="31"/>
  <c r="K38" i="13" s="1"/>
  <c r="K193" i="19"/>
  <c r="K12" i="12" s="1"/>
  <c r="K193" i="17"/>
  <c r="K12" i="10" s="1"/>
  <c r="K193" i="18"/>
  <c r="K12" i="11" s="1"/>
  <c r="K193" i="31"/>
  <c r="K12" i="13" s="1"/>
  <c r="K204" i="19"/>
  <c r="K23" i="12" s="1"/>
  <c r="K204" i="18"/>
  <c r="K23" i="11" s="1"/>
  <c r="K204" i="17"/>
  <c r="K23" i="10" s="1"/>
  <c r="K204" i="31"/>
  <c r="K23" i="13" s="1"/>
  <c r="K210" i="19"/>
  <c r="K29" i="12" s="1"/>
  <c r="K210" i="17"/>
  <c r="K29" i="10" s="1"/>
  <c r="K210" i="18"/>
  <c r="K29" i="11" s="1"/>
  <c r="K210" i="31"/>
  <c r="K29" i="13" s="1"/>
  <c r="K187" i="19"/>
  <c r="K6" i="12" s="1"/>
  <c r="K187" i="18"/>
  <c r="K6" i="11" s="1"/>
  <c r="K187" i="17"/>
  <c r="K6" i="10" s="1"/>
  <c r="K187" i="31"/>
  <c r="K6" i="13" s="1"/>
  <c r="N202" i="19"/>
  <c r="N21" i="12" s="1"/>
  <c r="N202" i="17"/>
  <c r="N21" i="10" s="1"/>
  <c r="N202" i="18"/>
  <c r="N21" i="11" s="1"/>
  <c r="N202" i="31"/>
  <c r="N21" i="13" s="1"/>
  <c r="N193" i="19"/>
  <c r="N12" i="12" s="1"/>
  <c r="N193" i="17"/>
  <c r="N12" i="10" s="1"/>
  <c r="N193" i="18"/>
  <c r="N12" i="11" s="1"/>
  <c r="N193" i="31"/>
  <c r="N12" i="13" s="1"/>
  <c r="N199" i="19"/>
  <c r="N18" i="12" s="1"/>
  <c r="N199" i="18"/>
  <c r="N18" i="11" s="1"/>
  <c r="N199" i="17"/>
  <c r="N18" i="10" s="1"/>
  <c r="N199" i="31"/>
  <c r="N18" i="13" s="1"/>
  <c r="N216" i="19"/>
  <c r="N35" i="12" s="1"/>
  <c r="N216" i="18"/>
  <c r="N35" i="11" s="1"/>
  <c r="N216" i="17"/>
  <c r="N35" i="10" s="1"/>
  <c r="N216" i="31"/>
  <c r="N35" i="13" s="1"/>
  <c r="N189" i="19"/>
  <c r="N8" i="12" s="1"/>
  <c r="N189" i="18"/>
  <c r="N8" i="11" s="1"/>
  <c r="N189" i="17"/>
  <c r="N8" i="10" s="1"/>
  <c r="N189" i="31"/>
  <c r="N8" i="13" s="1"/>
  <c r="V210" i="19"/>
  <c r="V29" i="12" s="1"/>
  <c r="V210" i="17"/>
  <c r="V29" i="10" s="1"/>
  <c r="V210" i="18"/>
  <c r="V29" i="11" s="1"/>
  <c r="V210" i="31"/>
  <c r="V29" i="13" s="1"/>
  <c r="V205" i="19"/>
  <c r="V24" i="12" s="1"/>
  <c r="V205" i="18"/>
  <c r="V24" i="11" s="1"/>
  <c r="V205" i="17"/>
  <c r="V24" i="10" s="1"/>
  <c r="V205" i="31"/>
  <c r="V24" i="13" s="1"/>
  <c r="V219" i="18"/>
  <c r="V38" i="11" s="1"/>
  <c r="V219" i="19"/>
  <c r="V38" i="12" s="1"/>
  <c r="V219" i="17"/>
  <c r="V38" i="10" s="1"/>
  <c r="V219" i="31"/>
  <c r="V38" i="13" s="1"/>
  <c r="V224" i="19"/>
  <c r="V43" i="12" s="1"/>
  <c r="V224" i="18"/>
  <c r="V43" i="11" s="1"/>
  <c r="V224" i="17"/>
  <c r="V43" i="10" s="1"/>
  <c r="V192" i="19"/>
  <c r="V11" i="12" s="1"/>
  <c r="V192" i="18"/>
  <c r="V11" i="11" s="1"/>
  <c r="V192" i="17"/>
  <c r="V11" i="10" s="1"/>
  <c r="V192" i="31"/>
  <c r="V11" i="13" s="1"/>
  <c r="Q210" i="19"/>
  <c r="Q29" i="12" s="1"/>
  <c r="Q210" i="18"/>
  <c r="Q29" i="11" s="1"/>
  <c r="Q210" i="17"/>
  <c r="Q29" i="10" s="1"/>
  <c r="Q210" i="31"/>
  <c r="Q29" i="13" s="1"/>
  <c r="Q218" i="19"/>
  <c r="Q37" i="12" s="1"/>
  <c r="Q218" i="18"/>
  <c r="Q37" i="11" s="1"/>
  <c r="Q218" i="17"/>
  <c r="Q37" i="10" s="1"/>
  <c r="Q218" i="31"/>
  <c r="Q37" i="13" s="1"/>
  <c r="Q214" i="18"/>
  <c r="Q33" i="11" s="1"/>
  <c r="Q214" i="19"/>
  <c r="Q33" i="12" s="1"/>
  <c r="Q214" i="17"/>
  <c r="Q33" i="10" s="1"/>
  <c r="Q199" i="19"/>
  <c r="Q18" i="12" s="1"/>
  <c r="Q199" i="17"/>
  <c r="Q18" i="10" s="1"/>
  <c r="Q199" i="18"/>
  <c r="Q18" i="11" s="1"/>
  <c r="Q199" i="31"/>
  <c r="Q18" i="13" s="1"/>
  <c r="Q205" i="19"/>
  <c r="Q24" i="12" s="1"/>
  <c r="Q205" i="17"/>
  <c r="Q24" i="10" s="1"/>
  <c r="Q205" i="18"/>
  <c r="Q24" i="11" s="1"/>
  <c r="Q205" i="31"/>
  <c r="Q24" i="13" s="1"/>
  <c r="Q187" i="19"/>
  <c r="Q6" i="12" s="1"/>
  <c r="Q187" i="17"/>
  <c r="Q6" i="10" s="1"/>
  <c r="Q187" i="18"/>
  <c r="Q6" i="11" s="1"/>
  <c r="Q187" i="31"/>
  <c r="Q6" i="13" s="1"/>
  <c r="AC210" i="18"/>
  <c r="AC29" i="11" s="1"/>
  <c r="AC210" i="19"/>
  <c r="AC29" i="12" s="1"/>
  <c r="AC210" i="17"/>
  <c r="AC29" i="10" s="1"/>
  <c r="AC210" i="31"/>
  <c r="AC29" i="13" s="1"/>
  <c r="AC202" i="19"/>
  <c r="AC21" i="12" s="1"/>
  <c r="AC202" i="18"/>
  <c r="AC21" i="11" s="1"/>
  <c r="AC202" i="17"/>
  <c r="AC21" i="10" s="1"/>
  <c r="AC202" i="31"/>
  <c r="AC21" i="13" s="1"/>
  <c r="AC198" i="19"/>
  <c r="AC17" i="12" s="1"/>
  <c r="AC198" i="18"/>
  <c r="AC17" i="11" s="1"/>
  <c r="AC198" i="17"/>
  <c r="AC17" i="10" s="1"/>
  <c r="AC198" i="31"/>
  <c r="AC17" i="13" s="1"/>
  <c r="AC193" i="19"/>
  <c r="AC12" i="12" s="1"/>
  <c r="AC193" i="18"/>
  <c r="AC12" i="11" s="1"/>
  <c r="AC193" i="17"/>
  <c r="AC12" i="10" s="1"/>
  <c r="AC193" i="31"/>
  <c r="AC12" i="13" s="1"/>
  <c r="AC199" i="19"/>
  <c r="AC18" i="12" s="1"/>
  <c r="AC199" i="18"/>
  <c r="AC18" i="11" s="1"/>
  <c r="AC199" i="17"/>
  <c r="AC18" i="10" s="1"/>
  <c r="AC199" i="31"/>
  <c r="AC18" i="13" s="1"/>
  <c r="I222" i="18"/>
  <c r="I41" i="11" s="1"/>
  <c r="I222" i="19"/>
  <c r="I41" i="12" s="1"/>
  <c r="I222" i="17"/>
  <c r="I41" i="10" s="1"/>
  <c r="I222" i="31"/>
  <c r="I41" i="13" s="1"/>
  <c r="I214" i="19"/>
  <c r="I33" i="12" s="1"/>
  <c r="I214" i="18"/>
  <c r="I33" i="11" s="1"/>
  <c r="I214" i="17"/>
  <c r="I33" i="10" s="1"/>
  <c r="I190" i="19"/>
  <c r="I9" i="12" s="1"/>
  <c r="I190" i="18"/>
  <c r="I9" i="11" s="1"/>
  <c r="I190" i="17"/>
  <c r="I9" i="10" s="1"/>
  <c r="I190" i="31"/>
  <c r="I9" i="13" s="1"/>
  <c r="I195" i="19"/>
  <c r="I14" i="12" s="1"/>
  <c r="I195" i="18"/>
  <c r="I14" i="11" s="1"/>
  <c r="I195" i="17"/>
  <c r="I14" i="10" s="1"/>
  <c r="I195" i="31"/>
  <c r="I14" i="13" s="1"/>
  <c r="I197" i="19"/>
  <c r="I16" i="12" s="1"/>
  <c r="I197" i="18"/>
  <c r="I16" i="11" s="1"/>
  <c r="I197" i="17"/>
  <c r="I16" i="10" s="1"/>
  <c r="I197" i="31"/>
  <c r="I16" i="13" s="1"/>
  <c r="I187" i="19"/>
  <c r="I6" i="12" s="1"/>
  <c r="I187" i="18"/>
  <c r="I6" i="11" s="1"/>
  <c r="I187" i="17"/>
  <c r="I6" i="10" s="1"/>
  <c r="I187" i="31"/>
  <c r="I6" i="13" s="1"/>
  <c r="Y212" i="19"/>
  <c r="Y31" i="12" s="1"/>
  <c r="Y212" i="17"/>
  <c r="Y31" i="10" s="1"/>
  <c r="Y212" i="18"/>
  <c r="Y31" i="11" s="1"/>
  <c r="Y212" i="31"/>
  <c r="Y31" i="13" s="1"/>
  <c r="Y190" i="19"/>
  <c r="Y9" i="12" s="1"/>
  <c r="Y190" i="18"/>
  <c r="Y9" i="11" s="1"/>
  <c r="Y190" i="17"/>
  <c r="Y9" i="10" s="1"/>
  <c r="Y190" i="31"/>
  <c r="Y9" i="13" s="1"/>
  <c r="Y223" i="19"/>
  <c r="Y42" i="12" s="1"/>
  <c r="Y223" i="17"/>
  <c r="Y42" i="10" s="1"/>
  <c r="Y223" i="18"/>
  <c r="Y42" i="11" s="1"/>
  <c r="Y223" i="31"/>
  <c r="Y42" i="13" s="1"/>
  <c r="Y191" i="19"/>
  <c r="Y10" i="12" s="1"/>
  <c r="Y191" i="18"/>
  <c r="Y10" i="11" s="1"/>
  <c r="Y191" i="17"/>
  <c r="Y10" i="10" s="1"/>
  <c r="Y191" i="31"/>
  <c r="Y10" i="13" s="1"/>
  <c r="Y197" i="19"/>
  <c r="Y16" i="12" s="1"/>
  <c r="Y197" i="18"/>
  <c r="Y16" i="11" s="1"/>
  <c r="Y197" i="17"/>
  <c r="Y16" i="10" s="1"/>
  <c r="Y197" i="31"/>
  <c r="Y16" i="13" s="1"/>
  <c r="W207" i="19"/>
  <c r="W26" i="12" s="1"/>
  <c r="W207" i="18"/>
  <c r="W26" i="11" s="1"/>
  <c r="W207" i="17"/>
  <c r="W26" i="10" s="1"/>
  <c r="W207" i="31"/>
  <c r="W26" i="13" s="1"/>
  <c r="W193" i="19"/>
  <c r="W12" i="12" s="1"/>
  <c r="W193" i="18"/>
  <c r="W12" i="11" s="1"/>
  <c r="W193" i="17"/>
  <c r="W12" i="10" s="1"/>
  <c r="W193" i="31"/>
  <c r="W12" i="13" s="1"/>
  <c r="W201" i="19"/>
  <c r="W20" i="12" s="1"/>
  <c r="W201" i="18"/>
  <c r="W20" i="11" s="1"/>
  <c r="W201" i="17"/>
  <c r="W20" i="10" s="1"/>
  <c r="W201" i="31"/>
  <c r="W20" i="13" s="1"/>
  <c r="W198" i="19"/>
  <c r="W17" i="12" s="1"/>
  <c r="W198" i="18"/>
  <c r="W17" i="11" s="1"/>
  <c r="W198" i="17"/>
  <c r="W17" i="10" s="1"/>
  <c r="W198" i="31"/>
  <c r="W17" i="13" s="1"/>
  <c r="W200" i="19"/>
  <c r="W19" i="12" s="1"/>
  <c r="W200" i="18"/>
  <c r="W19" i="11" s="1"/>
  <c r="W200" i="17"/>
  <c r="W19" i="10" s="1"/>
  <c r="W200" i="31"/>
  <c r="W19" i="13" s="1"/>
  <c r="W186" i="19"/>
  <c r="W5" i="12" s="1"/>
  <c r="W186" i="17"/>
  <c r="W5" i="10" s="1"/>
  <c r="W186" i="18"/>
  <c r="W5" i="11" s="1"/>
  <c r="W186" i="31"/>
  <c r="W5" i="13" s="1"/>
  <c r="U196" i="19"/>
  <c r="U15" i="12" s="1"/>
  <c r="U196" i="18"/>
  <c r="U15" i="11" s="1"/>
  <c r="U196" i="17"/>
  <c r="U15" i="10" s="1"/>
  <c r="U196" i="31"/>
  <c r="U15" i="13" s="1"/>
  <c r="U202" i="18"/>
  <c r="U21" i="11" s="1"/>
  <c r="U202" i="19"/>
  <c r="U21" i="12" s="1"/>
  <c r="U202" i="17"/>
  <c r="U21" i="10" s="1"/>
  <c r="U202" i="31"/>
  <c r="U21" i="13" s="1"/>
  <c r="U213" i="19"/>
  <c r="U32" i="12" s="1"/>
  <c r="U213" i="18"/>
  <c r="U32" i="11" s="1"/>
  <c r="U213" i="17"/>
  <c r="U32" i="10" s="1"/>
  <c r="U213" i="31"/>
  <c r="U32" i="13" s="1"/>
  <c r="U215" i="19"/>
  <c r="U34" i="12" s="1"/>
  <c r="U215" i="18"/>
  <c r="U34" i="11" s="1"/>
  <c r="U215" i="17"/>
  <c r="U34" i="10" s="1"/>
  <c r="U215" i="31"/>
  <c r="U34" i="13" s="1"/>
  <c r="U184" i="19"/>
  <c r="U3" i="12" s="1"/>
  <c r="U184" i="17"/>
  <c r="U3" i="10" s="1"/>
  <c r="U184" i="18"/>
  <c r="U3" i="11" s="1"/>
  <c r="U184" i="31"/>
  <c r="U3" i="13" s="1"/>
  <c r="Z212" i="19"/>
  <c r="Z31" i="12" s="1"/>
  <c r="Z212" i="18"/>
  <c r="Z31" i="11" s="1"/>
  <c r="Z212" i="17"/>
  <c r="Z31" i="10" s="1"/>
  <c r="Z212" i="31"/>
  <c r="Z31" i="13" s="1"/>
  <c r="Z211" i="19"/>
  <c r="Z30" i="12" s="1"/>
  <c r="Z211" i="18"/>
  <c r="Z30" i="11" s="1"/>
  <c r="Z211" i="17"/>
  <c r="Z30" i="10" s="1"/>
  <c r="Z211" i="31"/>
  <c r="Z30" i="13" s="1"/>
  <c r="Z213" i="19"/>
  <c r="Z32" i="12" s="1"/>
  <c r="Z213" i="17"/>
  <c r="Z32" i="10" s="1"/>
  <c r="Z213" i="18"/>
  <c r="Z32" i="11" s="1"/>
  <c r="Z213" i="31"/>
  <c r="Z32" i="13" s="1"/>
  <c r="Z218" i="19"/>
  <c r="Z37" i="12" s="1"/>
  <c r="Z218" i="18"/>
  <c r="Z37" i="11" s="1"/>
  <c r="Z218" i="17"/>
  <c r="Z37" i="10" s="1"/>
  <c r="Z218" i="31"/>
  <c r="Z37" i="13" s="1"/>
  <c r="Z189" i="19"/>
  <c r="Z8" i="12" s="1"/>
  <c r="Z189" i="17"/>
  <c r="Z8" i="10" s="1"/>
  <c r="Z189" i="18"/>
  <c r="Z8" i="11" s="1"/>
  <c r="Z189" i="31"/>
  <c r="Z8" i="13" s="1"/>
  <c r="AF207" i="19"/>
  <c r="AF26" i="12" s="1"/>
  <c r="AF207" i="17"/>
  <c r="AF26" i="10" s="1"/>
  <c r="AF207" i="18"/>
  <c r="AF26" i="11" s="1"/>
  <c r="AF207" i="31"/>
  <c r="AF26" i="13" s="1"/>
  <c r="AF222" i="19"/>
  <c r="AF41" i="12" s="1"/>
  <c r="AF222" i="17"/>
  <c r="AF41" i="10" s="1"/>
  <c r="AF222" i="18"/>
  <c r="AF41" i="11" s="1"/>
  <c r="AF222" i="31"/>
  <c r="AF41" i="13" s="1"/>
  <c r="AF190" i="19"/>
  <c r="AF9" i="12" s="1"/>
  <c r="AF190" i="18"/>
  <c r="AF9" i="11" s="1"/>
  <c r="AF190" i="17"/>
  <c r="AF9" i="10" s="1"/>
  <c r="AF190" i="31"/>
  <c r="AF9" i="13" s="1"/>
  <c r="AF200" i="19"/>
  <c r="AF19" i="12" s="1"/>
  <c r="AF200" i="18"/>
  <c r="AF19" i="11" s="1"/>
  <c r="AF200" i="17"/>
  <c r="AF19" i="10" s="1"/>
  <c r="AF200" i="31"/>
  <c r="AF19" i="13" s="1"/>
  <c r="AF201" i="19"/>
  <c r="AF20" i="12" s="1"/>
  <c r="AF201" i="18"/>
  <c r="AF20" i="11" s="1"/>
  <c r="AF201" i="17"/>
  <c r="AF20" i="10" s="1"/>
  <c r="AF201" i="31"/>
  <c r="AF20" i="13" s="1"/>
  <c r="M208" i="19"/>
  <c r="M27" i="12" s="1"/>
  <c r="M208" i="17"/>
  <c r="M27" i="10" s="1"/>
  <c r="M208" i="18"/>
  <c r="M27" i="11" s="1"/>
  <c r="M208" i="31"/>
  <c r="M27" i="13" s="1"/>
  <c r="M183" i="18"/>
  <c r="M2" i="11" s="1"/>
  <c r="M183" i="19"/>
  <c r="M2" i="12" s="1"/>
  <c r="M183" i="17"/>
  <c r="M2" i="10" s="1"/>
  <c r="M183" i="31"/>
  <c r="M2" i="13" s="1"/>
  <c r="M217" i="19"/>
  <c r="M36" i="12" s="1"/>
  <c r="M217" i="18"/>
  <c r="M36" i="11" s="1"/>
  <c r="M217" i="17"/>
  <c r="M36" i="10" s="1"/>
  <c r="M217" i="31"/>
  <c r="M36" i="13" s="1"/>
  <c r="M219" i="19"/>
  <c r="M38" i="12" s="1"/>
  <c r="M219" i="17"/>
  <c r="M38" i="10" s="1"/>
  <c r="M219" i="18"/>
  <c r="M38" i="11" s="1"/>
  <c r="M219" i="31"/>
  <c r="M38" i="13" s="1"/>
  <c r="M188" i="19"/>
  <c r="M7" i="12" s="1"/>
  <c r="M188" i="18"/>
  <c r="M7" i="11" s="1"/>
  <c r="M188" i="17"/>
  <c r="M7" i="10" s="1"/>
  <c r="M188" i="31"/>
  <c r="M7" i="13" s="1"/>
  <c r="R220" i="19"/>
  <c r="R39" i="12" s="1"/>
  <c r="R220" i="18"/>
  <c r="R39" i="11" s="1"/>
  <c r="R220" i="17"/>
  <c r="R39" i="10" s="1"/>
  <c r="R220" i="31"/>
  <c r="R39" i="13" s="1"/>
  <c r="R204" i="19"/>
  <c r="R23" i="12" s="1"/>
  <c r="R204" i="18"/>
  <c r="R23" i="11" s="1"/>
  <c r="R204" i="17"/>
  <c r="R23" i="10" s="1"/>
  <c r="R204" i="31"/>
  <c r="R23" i="13" s="1"/>
  <c r="R195" i="19"/>
  <c r="R14" i="12" s="1"/>
  <c r="R195" i="18"/>
  <c r="R14" i="11" s="1"/>
  <c r="R195" i="17"/>
  <c r="R14" i="10" s="1"/>
  <c r="R195" i="31"/>
  <c r="R14" i="13" s="1"/>
  <c r="R197" i="19"/>
  <c r="R16" i="12" s="1"/>
  <c r="R197" i="17"/>
  <c r="R16" i="10" s="1"/>
  <c r="R197" i="18"/>
  <c r="R16" i="11" s="1"/>
  <c r="R197" i="31"/>
  <c r="R16" i="13" s="1"/>
  <c r="R206" i="19"/>
  <c r="R25" i="12" s="1"/>
  <c r="R206" i="17"/>
  <c r="R25" i="10" s="1"/>
  <c r="R206" i="18"/>
  <c r="R25" i="11" s="1"/>
  <c r="R206" i="31"/>
  <c r="R25" i="13" s="1"/>
  <c r="R184" i="19"/>
  <c r="R3" i="12" s="1"/>
  <c r="R184" i="18"/>
  <c r="R3" i="11" s="1"/>
  <c r="R184" i="17"/>
  <c r="R3" i="10" s="1"/>
  <c r="R184" i="31"/>
  <c r="R3" i="13" s="1"/>
  <c r="AD198" i="19"/>
  <c r="AD17" i="12" s="1"/>
  <c r="AD198" i="18"/>
  <c r="AD17" i="11" s="1"/>
  <c r="AD198" i="17"/>
  <c r="AD17" i="10" s="1"/>
  <c r="AD198" i="31"/>
  <c r="AD17" i="13" s="1"/>
  <c r="AD197" i="19"/>
  <c r="AD16" i="12" s="1"/>
  <c r="AD197" i="17"/>
  <c r="AD16" i="10" s="1"/>
  <c r="AD197" i="18"/>
  <c r="AD16" i="11" s="1"/>
  <c r="AD197" i="31"/>
  <c r="AD16" i="13" s="1"/>
  <c r="AD207" i="19"/>
  <c r="AD26" i="12" s="1"/>
  <c r="AD207" i="17"/>
  <c r="AD26" i="10" s="1"/>
  <c r="AD207" i="18"/>
  <c r="AD26" i="11" s="1"/>
  <c r="AD207" i="31"/>
  <c r="AD26" i="13" s="1"/>
  <c r="AD212" i="19"/>
  <c r="AD31" i="12" s="1"/>
  <c r="AD212" i="17"/>
  <c r="AD31" i="10" s="1"/>
  <c r="AD212" i="18"/>
  <c r="AD31" i="11" s="1"/>
  <c r="AD212" i="31"/>
  <c r="AD31" i="13" s="1"/>
  <c r="AD189" i="19"/>
  <c r="AD8" i="12" s="1"/>
  <c r="AD189" i="18"/>
  <c r="AD8" i="11" s="1"/>
  <c r="AD189" i="17"/>
  <c r="AD8" i="10" s="1"/>
  <c r="AD189" i="31"/>
  <c r="AD8" i="13" s="1"/>
  <c r="AA209" i="19"/>
  <c r="AA28" i="12" s="1"/>
  <c r="AA209" i="17"/>
  <c r="AA28" i="10" s="1"/>
  <c r="AA209" i="18"/>
  <c r="AA28" i="11" s="1"/>
  <c r="AA209" i="31"/>
  <c r="AA28" i="13" s="1"/>
  <c r="AA201" i="19"/>
  <c r="AA20" i="12" s="1"/>
  <c r="AA201" i="17"/>
  <c r="AA20" i="10" s="1"/>
  <c r="AA201" i="18"/>
  <c r="AA20" i="11" s="1"/>
  <c r="AA201" i="31"/>
  <c r="AA20" i="13" s="1"/>
  <c r="AA208" i="18"/>
  <c r="AA27" i="11" s="1"/>
  <c r="AA208" i="19"/>
  <c r="AA27" i="12" s="1"/>
  <c r="AA208" i="17"/>
  <c r="AA27" i="10" s="1"/>
  <c r="AA208" i="31"/>
  <c r="AA27" i="13" s="1"/>
  <c r="AA222" i="19"/>
  <c r="AA41" i="12" s="1"/>
  <c r="AA222" i="17"/>
  <c r="AA41" i="10" s="1"/>
  <c r="AA222" i="18"/>
  <c r="AA41" i="11" s="1"/>
  <c r="AA222" i="31"/>
  <c r="AA41" i="13" s="1"/>
  <c r="AA190" i="19"/>
  <c r="AA9" i="12" s="1"/>
  <c r="AA190" i="17"/>
  <c r="AA9" i="10" s="1"/>
  <c r="AA190" i="18"/>
  <c r="AA9" i="11" s="1"/>
  <c r="AA190" i="31"/>
  <c r="AA9" i="13" s="1"/>
  <c r="L209" i="18"/>
  <c r="L28" i="11" s="1"/>
  <c r="L209" i="19"/>
  <c r="L28" i="12" s="1"/>
  <c r="L209" i="17"/>
  <c r="L28" i="10" s="1"/>
  <c r="L209" i="31"/>
  <c r="L28" i="13" s="1"/>
  <c r="L216" i="19"/>
  <c r="L35" i="12" s="1"/>
  <c r="L216" i="18"/>
  <c r="L35" i="11" s="1"/>
  <c r="L216" i="17"/>
  <c r="L35" i="10" s="1"/>
  <c r="L216" i="31"/>
  <c r="L35" i="13" s="1"/>
  <c r="L218" i="19"/>
  <c r="L37" i="12" s="1"/>
  <c r="L218" i="17"/>
  <c r="L37" i="10" s="1"/>
  <c r="L218" i="18"/>
  <c r="L37" i="11" s="1"/>
  <c r="L218" i="31"/>
  <c r="L37" i="13" s="1"/>
  <c r="L219" i="19"/>
  <c r="L38" i="12" s="1"/>
  <c r="L219" i="18"/>
  <c r="L38" i="11" s="1"/>
  <c r="L219" i="17"/>
  <c r="L38" i="10" s="1"/>
  <c r="L219" i="31"/>
  <c r="L38" i="13" s="1"/>
  <c r="L187" i="19"/>
  <c r="L6" i="12" s="1"/>
  <c r="L187" i="18"/>
  <c r="L6" i="11" s="1"/>
  <c r="L187" i="17"/>
  <c r="L6" i="10" s="1"/>
  <c r="L187" i="31"/>
  <c r="L6" i="13" s="1"/>
  <c r="F214" i="19"/>
  <c r="F33" i="12" s="1"/>
  <c r="F214" i="18"/>
  <c r="F33" i="11" s="1"/>
  <c r="F214" i="17"/>
  <c r="F33" i="10" s="1"/>
  <c r="F214" i="31"/>
  <c r="F33" i="13" s="1"/>
  <c r="F221" i="19"/>
  <c r="F40" i="12" s="1"/>
  <c r="F221" i="18"/>
  <c r="F40" i="11" s="1"/>
  <c r="F221" i="17"/>
  <c r="F40" i="10" s="1"/>
  <c r="F221" i="31"/>
  <c r="F40" i="13" s="1"/>
  <c r="F183" i="19"/>
  <c r="F2" i="12" s="1"/>
  <c r="F183" i="17"/>
  <c r="F2" i="10" s="1"/>
  <c r="F183" i="18"/>
  <c r="F2" i="11" s="1"/>
  <c r="F183" i="31"/>
  <c r="F2" i="13" s="1"/>
  <c r="F195" i="19"/>
  <c r="F14" i="12" s="1"/>
  <c r="F195" i="18"/>
  <c r="F14" i="11" s="1"/>
  <c r="F195" i="17"/>
  <c r="F14" i="10" s="1"/>
  <c r="F195" i="31"/>
  <c r="F14" i="13" s="1"/>
  <c r="F200" i="19"/>
  <c r="F19" i="12" s="1"/>
  <c r="F200" i="18"/>
  <c r="F19" i="11" s="1"/>
  <c r="F200" i="17"/>
  <c r="F19" i="10" s="1"/>
  <c r="F200" i="31"/>
  <c r="F19" i="13" s="1"/>
  <c r="F186" i="19"/>
  <c r="F5" i="12" s="1"/>
  <c r="F186" i="18"/>
  <c r="F5" i="11" s="1"/>
  <c r="F186" i="17"/>
  <c r="F5" i="10" s="1"/>
  <c r="F186" i="31"/>
  <c r="F5" i="13" s="1"/>
  <c r="J204" i="19"/>
  <c r="J23" i="12" s="1"/>
  <c r="J204" i="18"/>
  <c r="J23" i="11" s="1"/>
  <c r="J204" i="17"/>
  <c r="J23" i="10" s="1"/>
  <c r="J204" i="31"/>
  <c r="J23" i="13" s="1"/>
  <c r="J211" i="19"/>
  <c r="J30" i="12" s="1"/>
  <c r="J211" i="18"/>
  <c r="J30" i="11" s="1"/>
  <c r="J211" i="17"/>
  <c r="J30" i="10" s="1"/>
  <c r="J211" i="31"/>
  <c r="J30" i="13" s="1"/>
  <c r="J213" i="19"/>
  <c r="J32" i="12" s="1"/>
  <c r="J213" i="17"/>
  <c r="J32" i="10" s="1"/>
  <c r="J213" i="18"/>
  <c r="J32" i="11" s="1"/>
  <c r="J213" i="31"/>
  <c r="J32" i="13" s="1"/>
  <c r="J218" i="19"/>
  <c r="J37" i="12" s="1"/>
  <c r="J218" i="18"/>
  <c r="J37" i="11" s="1"/>
  <c r="J218" i="17"/>
  <c r="J37" i="10" s="1"/>
  <c r="J218" i="31"/>
  <c r="J37" i="13" s="1"/>
  <c r="J189" i="19"/>
  <c r="J8" i="12" s="1"/>
  <c r="J189" i="17"/>
  <c r="J8" i="10" s="1"/>
  <c r="J189" i="18"/>
  <c r="J8" i="11" s="1"/>
  <c r="J189" i="31"/>
  <c r="J8" i="13" s="1"/>
  <c r="C213" i="19"/>
  <c r="C32" i="12" s="1"/>
  <c r="C213" i="18"/>
  <c r="C32" i="11" s="1"/>
  <c r="C213" i="17"/>
  <c r="C32" i="10" s="1"/>
  <c r="C213" i="31"/>
  <c r="C32" i="13" s="1"/>
  <c r="C199" i="19"/>
  <c r="C18" i="12" s="1"/>
  <c r="C199" i="17"/>
  <c r="C18" i="10" s="1"/>
  <c r="C199" i="18"/>
  <c r="C18" i="11" s="1"/>
  <c r="C199" i="31"/>
  <c r="C18" i="13" s="1"/>
  <c r="C220" i="19"/>
  <c r="C39" i="12" s="1"/>
  <c r="C220" i="17"/>
  <c r="C39" i="10" s="1"/>
  <c r="C220" i="18"/>
  <c r="C39" i="11" s="1"/>
  <c r="C220" i="31"/>
  <c r="C39" i="13" s="1"/>
  <c r="C222" i="19"/>
  <c r="C41" i="12" s="1"/>
  <c r="C222" i="17"/>
  <c r="C41" i="10" s="1"/>
  <c r="C222" i="18"/>
  <c r="C41" i="11" s="1"/>
  <c r="C222" i="31"/>
  <c r="C41" i="13" s="1"/>
  <c r="C189" i="19"/>
  <c r="C8" i="12" s="1"/>
  <c r="C189" i="18"/>
  <c r="C8" i="11" s="1"/>
  <c r="C189" i="17"/>
  <c r="C8" i="10" s="1"/>
  <c r="C189" i="31"/>
  <c r="C8" i="13" s="1"/>
  <c r="E204" i="19"/>
  <c r="E23" i="12" s="1"/>
  <c r="E204" i="17"/>
  <c r="E23" i="10" s="1"/>
  <c r="E204" i="18"/>
  <c r="E23" i="11" s="1"/>
  <c r="E204" i="31"/>
  <c r="E23" i="13" s="1"/>
  <c r="E206" i="19"/>
  <c r="E25" i="12" s="1"/>
  <c r="E206" i="18"/>
  <c r="E25" i="11" s="1"/>
  <c r="E206" i="17"/>
  <c r="E25" i="10" s="1"/>
  <c r="E206" i="31"/>
  <c r="E25" i="13" s="1"/>
  <c r="E209" i="19"/>
  <c r="E28" i="12" s="1"/>
  <c r="E209" i="18"/>
  <c r="E28" i="11" s="1"/>
  <c r="E209" i="17"/>
  <c r="E28" i="10" s="1"/>
  <c r="E209" i="31"/>
  <c r="E28" i="13" s="1"/>
  <c r="E215" i="19"/>
  <c r="E34" i="12" s="1"/>
  <c r="E215" i="18"/>
  <c r="E34" i="11" s="1"/>
  <c r="E215" i="17"/>
  <c r="E34" i="10" s="1"/>
  <c r="E215" i="31"/>
  <c r="E34" i="13" s="1"/>
  <c r="E184" i="19"/>
  <c r="E3" i="12" s="1"/>
  <c r="E184" i="17"/>
  <c r="E3" i="10" s="1"/>
  <c r="E184" i="18"/>
  <c r="E3" i="11" s="1"/>
  <c r="E184" i="31"/>
  <c r="E3" i="13" s="1"/>
  <c r="M224" i="31"/>
  <c r="M43" i="13" s="1"/>
  <c r="N224" i="31"/>
  <c r="N43" i="13" s="1"/>
  <c r="D205" i="19"/>
  <c r="D24" i="12" s="1"/>
  <c r="D205" i="18"/>
  <c r="D24" i="11" s="1"/>
  <c r="D205" i="17"/>
  <c r="D24" i="10" s="1"/>
  <c r="D205" i="31"/>
  <c r="D24" i="13" s="1"/>
  <c r="K185" i="19"/>
  <c r="K4" i="12" s="1"/>
  <c r="K185" i="18"/>
  <c r="K4" i="11" s="1"/>
  <c r="K185" i="17"/>
  <c r="K4" i="10" s="1"/>
  <c r="K185" i="31"/>
  <c r="K4" i="13" s="1"/>
  <c r="N211" i="18"/>
  <c r="N30" i="11" s="1"/>
  <c r="N211" i="19"/>
  <c r="N30" i="12" s="1"/>
  <c r="N211" i="17"/>
  <c r="N30" i="10" s="1"/>
  <c r="N211" i="31"/>
  <c r="N30" i="13" s="1"/>
  <c r="V199" i="19"/>
  <c r="V18" i="12" s="1"/>
  <c r="V199" i="18"/>
  <c r="V18" i="11" s="1"/>
  <c r="V199" i="17"/>
  <c r="V18" i="10" s="1"/>
  <c r="V199" i="31"/>
  <c r="V18" i="13" s="1"/>
  <c r="AC205" i="19"/>
  <c r="AC24" i="12" s="1"/>
  <c r="AC205" i="18"/>
  <c r="AC24" i="11" s="1"/>
  <c r="AC205" i="17"/>
  <c r="AC24" i="10" s="1"/>
  <c r="AC205" i="31"/>
  <c r="AC24" i="13" s="1"/>
  <c r="I189" i="19"/>
  <c r="I8" i="12" s="1"/>
  <c r="I189" i="18"/>
  <c r="I8" i="11" s="1"/>
  <c r="I189" i="17"/>
  <c r="I8" i="10" s="1"/>
  <c r="I189" i="31"/>
  <c r="I8" i="13" s="1"/>
  <c r="Y224" i="19"/>
  <c r="Y43" i="12" s="1"/>
  <c r="Y224" i="17"/>
  <c r="Y43" i="10" s="1"/>
  <c r="Y224" i="18"/>
  <c r="Y43" i="11" s="1"/>
  <c r="W221" i="19"/>
  <c r="W40" i="12" s="1"/>
  <c r="W221" i="17"/>
  <c r="W40" i="10" s="1"/>
  <c r="W221" i="18"/>
  <c r="W40" i="11" s="1"/>
  <c r="W221" i="31"/>
  <c r="W40" i="13" s="1"/>
  <c r="U194" i="19"/>
  <c r="U13" i="12" s="1"/>
  <c r="U194" i="18"/>
  <c r="U13" i="11" s="1"/>
  <c r="U194" i="17"/>
  <c r="U13" i="10" s="1"/>
  <c r="U194" i="31"/>
  <c r="U13" i="13" s="1"/>
  <c r="Z193" i="19"/>
  <c r="Z12" i="12" s="1"/>
  <c r="Z193" i="17"/>
  <c r="Z12" i="10" s="1"/>
  <c r="Z193" i="18"/>
  <c r="Z12" i="11" s="1"/>
  <c r="Z193" i="31"/>
  <c r="Z12" i="13" s="1"/>
  <c r="AF186" i="19"/>
  <c r="AF5" i="12" s="1"/>
  <c r="AF186" i="18"/>
  <c r="AF5" i="11" s="1"/>
  <c r="AF186" i="17"/>
  <c r="AF5" i="10" s="1"/>
  <c r="AF186" i="31"/>
  <c r="AF5" i="13" s="1"/>
  <c r="M218" i="19"/>
  <c r="M37" i="12" s="1"/>
  <c r="M218" i="18"/>
  <c r="M37" i="11" s="1"/>
  <c r="M218" i="17"/>
  <c r="M37" i="10" s="1"/>
  <c r="M218" i="31"/>
  <c r="M37" i="13" s="1"/>
  <c r="R207" i="18"/>
  <c r="R26" i="11" s="1"/>
  <c r="R207" i="19"/>
  <c r="R26" i="12" s="1"/>
  <c r="R207" i="17"/>
  <c r="R26" i="10" s="1"/>
  <c r="R207" i="31"/>
  <c r="R26" i="13" s="1"/>
  <c r="AD224" i="19"/>
  <c r="AD43" i="12" s="1"/>
  <c r="AD224" i="18"/>
  <c r="AD43" i="11" s="1"/>
  <c r="AD224" i="17"/>
  <c r="AD43" i="10" s="1"/>
  <c r="AD224" i="31"/>
  <c r="AD43" i="13" s="1"/>
  <c r="AA185" i="19"/>
  <c r="AA4" i="12" s="1"/>
  <c r="AA185" i="18"/>
  <c r="AA4" i="11" s="1"/>
  <c r="AA185" i="17"/>
  <c r="AA4" i="10" s="1"/>
  <c r="AA185" i="31"/>
  <c r="AA4" i="13" s="1"/>
  <c r="L189" i="19"/>
  <c r="L8" i="12" s="1"/>
  <c r="L189" i="18"/>
  <c r="L8" i="11" s="1"/>
  <c r="L189" i="17"/>
  <c r="L8" i="10" s="1"/>
  <c r="L189" i="31"/>
  <c r="L8" i="13" s="1"/>
  <c r="J198" i="19"/>
  <c r="J17" i="12" s="1"/>
  <c r="J198" i="18"/>
  <c r="J17" i="11" s="1"/>
  <c r="J198" i="17"/>
  <c r="J17" i="10" s="1"/>
  <c r="J198" i="31"/>
  <c r="J17" i="13" s="1"/>
  <c r="C191" i="19"/>
  <c r="C10" i="12" s="1"/>
  <c r="C191" i="18"/>
  <c r="C10" i="11" s="1"/>
  <c r="C191" i="17"/>
  <c r="C10" i="10" s="1"/>
  <c r="C191" i="31"/>
  <c r="C10" i="13" s="1"/>
  <c r="E221" i="19"/>
  <c r="E40" i="12" s="1"/>
  <c r="E221" i="18"/>
  <c r="E40" i="11" s="1"/>
  <c r="E221" i="17"/>
  <c r="E40" i="10" s="1"/>
  <c r="E221" i="31"/>
  <c r="E40" i="13" s="1"/>
  <c r="S201" i="19"/>
  <c r="S20" i="12" s="1"/>
  <c r="S201" i="17"/>
  <c r="S20" i="10" s="1"/>
  <c r="S201" i="18"/>
  <c r="S20" i="11" s="1"/>
  <c r="S201" i="31"/>
  <c r="S20" i="13" s="1"/>
  <c r="D204" i="19"/>
  <c r="D23" i="12" s="1"/>
  <c r="D204" i="18"/>
  <c r="D23" i="11" s="1"/>
  <c r="D204" i="17"/>
  <c r="D23" i="10" s="1"/>
  <c r="D204" i="31"/>
  <c r="D23" i="13" s="1"/>
  <c r="K208" i="18"/>
  <c r="K27" i="11" s="1"/>
  <c r="K208" i="19"/>
  <c r="K27" i="12" s="1"/>
  <c r="K208" i="17"/>
  <c r="K27" i="10" s="1"/>
  <c r="K208" i="31"/>
  <c r="K27" i="13" s="1"/>
  <c r="N203" i="18"/>
  <c r="N22" i="11" s="1"/>
  <c r="N203" i="19"/>
  <c r="N22" i="12" s="1"/>
  <c r="N203" i="17"/>
  <c r="N22" i="10" s="1"/>
  <c r="N203" i="31"/>
  <c r="N22" i="13" s="1"/>
  <c r="V191" i="19"/>
  <c r="V10" i="12" s="1"/>
  <c r="V191" i="18"/>
  <c r="V10" i="11" s="1"/>
  <c r="V191" i="17"/>
  <c r="V10" i="10" s="1"/>
  <c r="V191" i="31"/>
  <c r="V10" i="13" s="1"/>
  <c r="Q209" i="19"/>
  <c r="Q28" i="12" s="1"/>
  <c r="Q209" i="18"/>
  <c r="Q28" i="11" s="1"/>
  <c r="Q209" i="17"/>
  <c r="Q28" i="10" s="1"/>
  <c r="Q209" i="31"/>
  <c r="Q28" i="13" s="1"/>
  <c r="AC224" i="19"/>
  <c r="AC43" i="12" s="1"/>
  <c r="AC224" i="17"/>
  <c r="AC43" i="10" s="1"/>
  <c r="AC224" i="18"/>
  <c r="AC43" i="11" s="1"/>
  <c r="I201" i="19"/>
  <c r="I20" i="12" s="1"/>
  <c r="I201" i="18"/>
  <c r="I20" i="11" s="1"/>
  <c r="I201" i="17"/>
  <c r="I20" i="10" s="1"/>
  <c r="I201" i="31"/>
  <c r="I20" i="13" s="1"/>
  <c r="Y188" i="19"/>
  <c r="Y7" i="12" s="1"/>
  <c r="Y188" i="17"/>
  <c r="Y7" i="10" s="1"/>
  <c r="Y188" i="18"/>
  <c r="Y7" i="11" s="1"/>
  <c r="Y188" i="31"/>
  <c r="Y7" i="13" s="1"/>
  <c r="W204" i="18"/>
  <c r="W23" i="11" s="1"/>
  <c r="W204" i="19"/>
  <c r="W23" i="12" s="1"/>
  <c r="W204" i="17"/>
  <c r="W23" i="10" s="1"/>
  <c r="W204" i="31"/>
  <c r="W23" i="13" s="1"/>
  <c r="Z215" i="18"/>
  <c r="Z34" i="11" s="1"/>
  <c r="Z215" i="19"/>
  <c r="Z34" i="12" s="1"/>
  <c r="Z215" i="17"/>
  <c r="Z34" i="10" s="1"/>
  <c r="Z215" i="31"/>
  <c r="Z34" i="13" s="1"/>
  <c r="S205" i="19"/>
  <c r="S24" i="12" s="1"/>
  <c r="S205" i="18"/>
  <c r="S24" i="11" s="1"/>
  <c r="S205" i="17"/>
  <c r="S24" i="10" s="1"/>
  <c r="S205" i="31"/>
  <c r="S24" i="13" s="1"/>
  <c r="S213" i="19"/>
  <c r="S32" i="12" s="1"/>
  <c r="S213" i="18"/>
  <c r="S32" i="11" s="1"/>
  <c r="S213" i="17"/>
  <c r="S32" i="10" s="1"/>
  <c r="S213" i="31"/>
  <c r="S32" i="13" s="1"/>
  <c r="S199" i="19"/>
  <c r="S18" i="12" s="1"/>
  <c r="S199" i="18"/>
  <c r="S18" i="11" s="1"/>
  <c r="S199" i="17"/>
  <c r="S18" i="10" s="1"/>
  <c r="S199" i="31"/>
  <c r="S18" i="13" s="1"/>
  <c r="S196" i="19"/>
  <c r="S15" i="12" s="1"/>
  <c r="S196" i="18"/>
  <c r="S15" i="11" s="1"/>
  <c r="S196" i="17"/>
  <c r="S15" i="10" s="1"/>
  <c r="S196" i="31"/>
  <c r="S15" i="13" s="1"/>
  <c r="S202" i="19"/>
  <c r="S21" i="12" s="1"/>
  <c r="S202" i="18"/>
  <c r="S21" i="11" s="1"/>
  <c r="S202" i="17"/>
  <c r="S21" i="10" s="1"/>
  <c r="S202" i="31"/>
  <c r="S21" i="13" s="1"/>
  <c r="D209" i="19"/>
  <c r="D28" i="12" s="1"/>
  <c r="D209" i="18"/>
  <c r="D28" i="11" s="1"/>
  <c r="D209" i="17"/>
  <c r="D28" i="10" s="1"/>
  <c r="D209" i="31"/>
  <c r="D28" i="13" s="1"/>
  <c r="D213" i="19"/>
  <c r="D32" i="12" s="1"/>
  <c r="D213" i="17"/>
  <c r="D32" i="10" s="1"/>
  <c r="D213" i="18"/>
  <c r="D32" i="11" s="1"/>
  <c r="D213" i="31"/>
  <c r="D32" i="13" s="1"/>
  <c r="D196" i="19"/>
  <c r="D15" i="12" s="1"/>
  <c r="D196" i="18"/>
  <c r="D15" i="11" s="1"/>
  <c r="D196" i="17"/>
  <c r="D15" i="10" s="1"/>
  <c r="D196" i="31"/>
  <c r="D15" i="13" s="1"/>
  <c r="D202" i="19"/>
  <c r="D21" i="12" s="1"/>
  <c r="D202" i="17"/>
  <c r="D21" i="10" s="1"/>
  <c r="D202" i="18"/>
  <c r="D21" i="11" s="1"/>
  <c r="D202" i="31"/>
  <c r="D21" i="13" s="1"/>
  <c r="D203" i="19"/>
  <c r="D22" i="12" s="1"/>
  <c r="D203" i="17"/>
  <c r="D22" i="10" s="1"/>
  <c r="D203" i="18"/>
  <c r="D22" i="11" s="1"/>
  <c r="D203" i="31"/>
  <c r="D22" i="13" s="1"/>
  <c r="D189" i="19"/>
  <c r="D8" i="12" s="1"/>
  <c r="D189" i="18"/>
  <c r="D8" i="11" s="1"/>
  <c r="D189" i="17"/>
  <c r="D8" i="10" s="1"/>
  <c r="D189" i="31"/>
  <c r="D8" i="13" s="1"/>
  <c r="K201" i="19"/>
  <c r="K20" i="12" s="1"/>
  <c r="K201" i="17"/>
  <c r="K20" i="10" s="1"/>
  <c r="K201" i="18"/>
  <c r="K20" i="11" s="1"/>
  <c r="K201" i="31"/>
  <c r="K20" i="13" s="1"/>
  <c r="K197" i="19"/>
  <c r="K16" i="12" s="1"/>
  <c r="K197" i="18"/>
  <c r="K16" i="11" s="1"/>
  <c r="K197" i="17"/>
  <c r="K16" i="10" s="1"/>
  <c r="K197" i="31"/>
  <c r="K16" i="13" s="1"/>
  <c r="K205" i="19"/>
  <c r="K24" i="12" s="1"/>
  <c r="K205" i="18"/>
  <c r="K24" i="11" s="1"/>
  <c r="K205" i="17"/>
  <c r="K24" i="10" s="1"/>
  <c r="K205" i="31"/>
  <c r="K24" i="13" s="1"/>
  <c r="K200" i="18"/>
  <c r="K19" i="11" s="1"/>
  <c r="K200" i="17"/>
  <c r="K19" i="10" s="1"/>
  <c r="K200" i="19"/>
  <c r="K19" i="12" s="1"/>
  <c r="K200" i="31"/>
  <c r="K19" i="13" s="1"/>
  <c r="K206" i="19"/>
  <c r="K25" i="12" s="1"/>
  <c r="K206" i="17"/>
  <c r="K25" i="10" s="1"/>
  <c r="K206" i="18"/>
  <c r="K25" i="11" s="1"/>
  <c r="K206" i="31"/>
  <c r="K25" i="13" s="1"/>
  <c r="K188" i="19"/>
  <c r="K7" i="12" s="1"/>
  <c r="K188" i="18"/>
  <c r="K7" i="11" s="1"/>
  <c r="K188" i="17"/>
  <c r="K7" i="10" s="1"/>
  <c r="K188" i="31"/>
  <c r="K7" i="13" s="1"/>
  <c r="N214" i="19"/>
  <c r="N33" i="12" s="1"/>
  <c r="N214" i="18"/>
  <c r="N33" i="11" s="1"/>
  <c r="N214" i="17"/>
  <c r="N33" i="10" s="1"/>
  <c r="N214" i="31"/>
  <c r="N33" i="13" s="1"/>
  <c r="N221" i="19"/>
  <c r="N40" i="12" s="1"/>
  <c r="N221" i="18"/>
  <c r="N40" i="11" s="1"/>
  <c r="N221" i="17"/>
  <c r="N40" i="10" s="1"/>
  <c r="N221" i="31"/>
  <c r="N40" i="13" s="1"/>
  <c r="N183" i="19"/>
  <c r="N2" i="12" s="1"/>
  <c r="N183" i="18"/>
  <c r="N2" i="11" s="1"/>
  <c r="N183" i="17"/>
  <c r="N2" i="10" s="1"/>
  <c r="N183" i="31"/>
  <c r="N2" i="13" s="1"/>
  <c r="N195" i="19"/>
  <c r="N14" i="12" s="1"/>
  <c r="N195" i="18"/>
  <c r="N14" i="11" s="1"/>
  <c r="N195" i="17"/>
  <c r="N14" i="10" s="1"/>
  <c r="N195" i="31"/>
  <c r="N14" i="13" s="1"/>
  <c r="N212" i="19"/>
  <c r="N31" i="12" s="1"/>
  <c r="N212" i="17"/>
  <c r="N31" i="10" s="1"/>
  <c r="N212" i="18"/>
  <c r="N31" i="11" s="1"/>
  <c r="N212" i="31"/>
  <c r="N31" i="13" s="1"/>
  <c r="N185" i="19"/>
  <c r="N4" i="12" s="1"/>
  <c r="N185" i="17"/>
  <c r="N4" i="10" s="1"/>
  <c r="N185" i="18"/>
  <c r="N4" i="11" s="1"/>
  <c r="N185" i="31"/>
  <c r="N4" i="13" s="1"/>
  <c r="V214" i="19"/>
  <c r="V33" i="12" s="1"/>
  <c r="V214" i="18"/>
  <c r="V33" i="11" s="1"/>
  <c r="V214" i="17"/>
  <c r="V33" i="10" s="1"/>
  <c r="V214" i="31"/>
  <c r="V33" i="13" s="1"/>
  <c r="V201" i="19"/>
  <c r="V20" i="12" s="1"/>
  <c r="V201" i="17"/>
  <c r="V20" i="10" s="1"/>
  <c r="V201" i="18"/>
  <c r="V20" i="11" s="1"/>
  <c r="V201" i="31"/>
  <c r="V20" i="13" s="1"/>
  <c r="V215" i="19"/>
  <c r="V34" i="12" s="1"/>
  <c r="V215" i="18"/>
  <c r="V34" i="11" s="1"/>
  <c r="V215" i="17"/>
  <c r="V34" i="10" s="1"/>
  <c r="V215" i="31"/>
  <c r="V34" i="13" s="1"/>
  <c r="V220" i="19"/>
  <c r="V39" i="12" s="1"/>
  <c r="V220" i="17"/>
  <c r="V39" i="10" s="1"/>
  <c r="V220" i="18"/>
  <c r="V39" i="11" s="1"/>
  <c r="V220" i="31"/>
  <c r="V39" i="13" s="1"/>
  <c r="V187" i="19"/>
  <c r="V6" i="12" s="1"/>
  <c r="V187" i="18"/>
  <c r="V6" i="11" s="1"/>
  <c r="V187" i="17"/>
  <c r="V6" i="10" s="1"/>
  <c r="V187" i="31"/>
  <c r="V6" i="13" s="1"/>
  <c r="Q208" i="19"/>
  <c r="Q27" i="12" s="1"/>
  <c r="Q208" i="18"/>
  <c r="Q27" i="11" s="1"/>
  <c r="Q208" i="17"/>
  <c r="Q27" i="10" s="1"/>
  <c r="Q208" i="31"/>
  <c r="Q27" i="13" s="1"/>
  <c r="Q196" i="19"/>
  <c r="Q15" i="12" s="1"/>
  <c r="Q196" i="17"/>
  <c r="Q15" i="10" s="1"/>
  <c r="Q196" i="18"/>
  <c r="Q15" i="11" s="1"/>
  <c r="Q196" i="31"/>
  <c r="Q15" i="13" s="1"/>
  <c r="Q192" i="19"/>
  <c r="Q11" i="12" s="1"/>
  <c r="Q192" i="18"/>
  <c r="Q11" i="11" s="1"/>
  <c r="Q192" i="17"/>
  <c r="Q11" i="10" s="1"/>
  <c r="Q192" i="31"/>
  <c r="Q11" i="13" s="1"/>
  <c r="Q195" i="19"/>
  <c r="Q14" i="12" s="1"/>
  <c r="Q195" i="18"/>
  <c r="Q14" i="11" s="1"/>
  <c r="Q195" i="17"/>
  <c r="Q14" i="10" s="1"/>
  <c r="Q195" i="31"/>
  <c r="Q14" i="13" s="1"/>
  <c r="Q201" i="19"/>
  <c r="Q20" i="12" s="1"/>
  <c r="Q201" i="18"/>
  <c r="Q20" i="11" s="1"/>
  <c r="Q201" i="17"/>
  <c r="Q20" i="10" s="1"/>
  <c r="Q201" i="31"/>
  <c r="Q20" i="13" s="1"/>
  <c r="AC188" i="19"/>
  <c r="AC7" i="12" s="1"/>
  <c r="AC188" i="18"/>
  <c r="AC7" i="11" s="1"/>
  <c r="AC188" i="17"/>
  <c r="AC7" i="10" s="1"/>
  <c r="AC188" i="31"/>
  <c r="AC7" i="13" s="1"/>
  <c r="AC192" i="19"/>
  <c r="AC11" i="12" s="1"/>
  <c r="AC192" i="17"/>
  <c r="AC11" i="10" s="1"/>
  <c r="AC192" i="18"/>
  <c r="AC11" i="11" s="1"/>
  <c r="AC192" i="31"/>
  <c r="AC11" i="13" s="1"/>
  <c r="AC221" i="19"/>
  <c r="AC40" i="12" s="1"/>
  <c r="AC221" i="18"/>
  <c r="AC40" i="11" s="1"/>
  <c r="AC221" i="17"/>
  <c r="AC40" i="10" s="1"/>
  <c r="AC221" i="31"/>
  <c r="AC40" i="13" s="1"/>
  <c r="AC186" i="19"/>
  <c r="AC5" i="12" s="1"/>
  <c r="AC186" i="18"/>
  <c r="AC5" i="11" s="1"/>
  <c r="AC186" i="17"/>
  <c r="AC5" i="10" s="1"/>
  <c r="AC186" i="31"/>
  <c r="AC5" i="13" s="1"/>
  <c r="AC195" i="19"/>
  <c r="AC14" i="12" s="1"/>
  <c r="AC195" i="17"/>
  <c r="AC14" i="10" s="1"/>
  <c r="AC195" i="18"/>
  <c r="AC14" i="11" s="1"/>
  <c r="AC195" i="31"/>
  <c r="AC14" i="13" s="1"/>
  <c r="I216" i="19"/>
  <c r="I35" i="12" s="1"/>
  <c r="I216" i="17"/>
  <c r="I35" i="10" s="1"/>
  <c r="I216" i="18"/>
  <c r="I35" i="11" s="1"/>
  <c r="I216" i="31"/>
  <c r="I35" i="13" s="1"/>
  <c r="I192" i="19"/>
  <c r="I11" i="12" s="1"/>
  <c r="I192" i="18"/>
  <c r="I11" i="11" s="1"/>
  <c r="I192" i="17"/>
  <c r="I11" i="10" s="1"/>
  <c r="I192" i="31"/>
  <c r="I11" i="13" s="1"/>
  <c r="I223" i="19"/>
  <c r="I42" i="12" s="1"/>
  <c r="I223" i="17"/>
  <c r="I42" i="10" s="1"/>
  <c r="I223" i="18"/>
  <c r="I42" i="11" s="1"/>
  <c r="I223" i="31"/>
  <c r="I42" i="13" s="1"/>
  <c r="I191" i="19"/>
  <c r="I10" i="12" s="1"/>
  <c r="I191" i="18"/>
  <c r="I10" i="11" s="1"/>
  <c r="I191" i="17"/>
  <c r="I10" i="10" s="1"/>
  <c r="I191" i="31"/>
  <c r="I10" i="13" s="1"/>
  <c r="I193" i="19"/>
  <c r="I12" i="12" s="1"/>
  <c r="I193" i="18"/>
  <c r="I12" i="11" s="1"/>
  <c r="I193" i="17"/>
  <c r="I12" i="10" s="1"/>
  <c r="I193" i="31"/>
  <c r="I12" i="13" s="1"/>
  <c r="Y202" i="19"/>
  <c r="Y21" i="12" s="1"/>
  <c r="Y202" i="18"/>
  <c r="Y21" i="11" s="1"/>
  <c r="Y202" i="17"/>
  <c r="Y21" i="10" s="1"/>
  <c r="Y202" i="31"/>
  <c r="Y21" i="13" s="1"/>
  <c r="Y204" i="19"/>
  <c r="Y23" i="12" s="1"/>
  <c r="Y204" i="17"/>
  <c r="Y23" i="10" s="1"/>
  <c r="Y204" i="18"/>
  <c r="Y23" i="11" s="1"/>
  <c r="Y204" i="31"/>
  <c r="Y23" i="13" s="1"/>
  <c r="Y219" i="19"/>
  <c r="Y38" i="12" s="1"/>
  <c r="Y219" i="18"/>
  <c r="Y38" i="11" s="1"/>
  <c r="Y219" i="17"/>
  <c r="Y38" i="10" s="1"/>
  <c r="Y219" i="31"/>
  <c r="Y38" i="13" s="1"/>
  <c r="Y184" i="19"/>
  <c r="Y3" i="12" s="1"/>
  <c r="Y184" i="18"/>
  <c r="Y3" i="11" s="1"/>
  <c r="Y184" i="17"/>
  <c r="Y3" i="10" s="1"/>
  <c r="Y184" i="31"/>
  <c r="Y3" i="13" s="1"/>
  <c r="Y193" i="19"/>
  <c r="Y12" i="12" s="1"/>
  <c r="Y193" i="18"/>
  <c r="Y12" i="11" s="1"/>
  <c r="Y193" i="17"/>
  <c r="Y12" i="10" s="1"/>
  <c r="Y193" i="31"/>
  <c r="Y12" i="13" s="1"/>
  <c r="W197" i="19"/>
  <c r="W16" i="12" s="1"/>
  <c r="W197" i="17"/>
  <c r="W16" i="10" s="1"/>
  <c r="W197" i="18"/>
  <c r="W16" i="11" s="1"/>
  <c r="W197" i="31"/>
  <c r="W16" i="13" s="1"/>
  <c r="W215" i="19"/>
  <c r="W34" i="12" s="1"/>
  <c r="W215" i="18"/>
  <c r="W34" i="11" s="1"/>
  <c r="W215" i="17"/>
  <c r="W34" i="10" s="1"/>
  <c r="W215" i="31"/>
  <c r="W34" i="13" s="1"/>
  <c r="W183" i="19"/>
  <c r="W2" i="12" s="1"/>
  <c r="W183" i="17"/>
  <c r="W2" i="10" s="1"/>
  <c r="W183" i="18"/>
  <c r="W2" i="11" s="1"/>
  <c r="W183" i="31"/>
  <c r="W2" i="13" s="1"/>
  <c r="W194" i="19"/>
  <c r="W13" i="12" s="1"/>
  <c r="W194" i="17"/>
  <c r="W13" i="10" s="1"/>
  <c r="W194" i="18"/>
  <c r="W13" i="11" s="1"/>
  <c r="W194" i="31"/>
  <c r="W13" i="13" s="1"/>
  <c r="W196" i="19"/>
  <c r="W15" i="12" s="1"/>
  <c r="W196" i="18"/>
  <c r="W15" i="11" s="1"/>
  <c r="W196" i="17"/>
  <c r="W15" i="10" s="1"/>
  <c r="W196" i="31"/>
  <c r="W15" i="13" s="1"/>
  <c r="U210" i="18"/>
  <c r="U29" i="11" s="1"/>
  <c r="U210" i="19"/>
  <c r="U29" i="12" s="1"/>
  <c r="U210" i="17"/>
  <c r="U29" i="10" s="1"/>
  <c r="U210" i="31"/>
  <c r="U29" i="13" s="1"/>
  <c r="U190" i="19"/>
  <c r="U9" i="12" s="1"/>
  <c r="U190" i="18"/>
  <c r="U9" i="11" s="1"/>
  <c r="U190" i="17"/>
  <c r="U9" i="10" s="1"/>
  <c r="U190" i="31"/>
  <c r="U9" i="13" s="1"/>
  <c r="U192" i="19"/>
  <c r="U11" i="12" s="1"/>
  <c r="U192" i="17"/>
  <c r="U11" i="10" s="1"/>
  <c r="U192" i="18"/>
  <c r="U11" i="11" s="1"/>
  <c r="U192" i="31"/>
  <c r="U11" i="13" s="1"/>
  <c r="U209" i="19"/>
  <c r="U28" i="12" s="1"/>
  <c r="U209" i="17"/>
  <c r="U28" i="10" s="1"/>
  <c r="U209" i="18"/>
  <c r="U28" i="11" s="1"/>
  <c r="U209" i="31"/>
  <c r="U28" i="13" s="1"/>
  <c r="U211" i="19"/>
  <c r="U30" i="12" s="1"/>
  <c r="U211" i="17"/>
  <c r="U30" i="10" s="1"/>
  <c r="U211" i="18"/>
  <c r="U30" i="11" s="1"/>
  <c r="U211" i="31"/>
  <c r="U30" i="13" s="1"/>
  <c r="U189" i="19"/>
  <c r="U8" i="12" s="1"/>
  <c r="U189" i="18"/>
  <c r="U8" i="11" s="1"/>
  <c r="U189" i="17"/>
  <c r="U8" i="10" s="1"/>
  <c r="U189" i="31"/>
  <c r="U8" i="13" s="1"/>
  <c r="Z186" i="19"/>
  <c r="Z5" i="12" s="1"/>
  <c r="Z186" i="18"/>
  <c r="Z5" i="11" s="1"/>
  <c r="Z186" i="17"/>
  <c r="Z5" i="10" s="1"/>
  <c r="Z186" i="31"/>
  <c r="Z5" i="13" s="1"/>
  <c r="Z207" i="18"/>
  <c r="Z26" i="11" s="1"/>
  <c r="Z207" i="19"/>
  <c r="Z26" i="12" s="1"/>
  <c r="Z207" i="17"/>
  <c r="Z26" i="10" s="1"/>
  <c r="Z207" i="31"/>
  <c r="Z26" i="13" s="1"/>
  <c r="Z209" i="19"/>
  <c r="Z28" i="12" s="1"/>
  <c r="Z209" i="18"/>
  <c r="Z28" i="11" s="1"/>
  <c r="Z209" i="17"/>
  <c r="Z28" i="10" s="1"/>
  <c r="Z209" i="31"/>
  <c r="Z28" i="13" s="1"/>
  <c r="Z214" i="19"/>
  <c r="Z33" i="12" s="1"/>
  <c r="Z214" i="17"/>
  <c r="Z33" i="10" s="1"/>
  <c r="Z214" i="18"/>
  <c r="Z33" i="11" s="1"/>
  <c r="Z185" i="19"/>
  <c r="Z4" i="12" s="1"/>
  <c r="Z185" i="18"/>
  <c r="Z4" i="11" s="1"/>
  <c r="Z185" i="17"/>
  <c r="Z4" i="10" s="1"/>
  <c r="Z185" i="31"/>
  <c r="Z4" i="13" s="1"/>
  <c r="AF219" i="19"/>
  <c r="AF38" i="12" s="1"/>
  <c r="AF219" i="17"/>
  <c r="AF38" i="10" s="1"/>
  <c r="AF219" i="18"/>
  <c r="AF38" i="11" s="1"/>
  <c r="AF219" i="31"/>
  <c r="AF38" i="13" s="1"/>
  <c r="AF218" i="19"/>
  <c r="AF37" i="12" s="1"/>
  <c r="AF218" i="18"/>
  <c r="AF37" i="11" s="1"/>
  <c r="AF218" i="17"/>
  <c r="AF37" i="10" s="1"/>
  <c r="AF218" i="31"/>
  <c r="AF37" i="13" s="1"/>
  <c r="AF185" i="19"/>
  <c r="AF4" i="12" s="1"/>
  <c r="AF185" i="18"/>
  <c r="AF4" i="11" s="1"/>
  <c r="AF185" i="17"/>
  <c r="AF4" i="10" s="1"/>
  <c r="AF185" i="31"/>
  <c r="AF4" i="13" s="1"/>
  <c r="AF196" i="19"/>
  <c r="AF15" i="12" s="1"/>
  <c r="AF196" i="18"/>
  <c r="AF15" i="11" s="1"/>
  <c r="AF196" i="17"/>
  <c r="AF15" i="10" s="1"/>
  <c r="AF196" i="31"/>
  <c r="AF15" i="13" s="1"/>
  <c r="AF197" i="18"/>
  <c r="AF16" i="11" s="1"/>
  <c r="AF197" i="19"/>
  <c r="AF16" i="12" s="1"/>
  <c r="AF197" i="17"/>
  <c r="AF16" i="10" s="1"/>
  <c r="AF197" i="31"/>
  <c r="AF16" i="13" s="1"/>
  <c r="M206" i="19"/>
  <c r="M25" i="12" s="1"/>
  <c r="M206" i="18"/>
  <c r="M25" i="11" s="1"/>
  <c r="M206" i="17"/>
  <c r="M25" i="10" s="1"/>
  <c r="M206" i="31"/>
  <c r="M25" i="13" s="1"/>
  <c r="M220" i="19"/>
  <c r="M39" i="12" s="1"/>
  <c r="M220" i="18"/>
  <c r="M39" i="11" s="1"/>
  <c r="M220" i="17"/>
  <c r="M39" i="10" s="1"/>
  <c r="M220" i="31"/>
  <c r="M39" i="13" s="1"/>
  <c r="M213" i="19"/>
  <c r="M32" i="12" s="1"/>
  <c r="M213" i="18"/>
  <c r="M32" i="11" s="1"/>
  <c r="M213" i="17"/>
  <c r="M32" i="10" s="1"/>
  <c r="M213" i="31"/>
  <c r="M32" i="13" s="1"/>
  <c r="M215" i="19"/>
  <c r="M34" i="12" s="1"/>
  <c r="M215" i="18"/>
  <c r="M34" i="11" s="1"/>
  <c r="M215" i="17"/>
  <c r="M34" i="10" s="1"/>
  <c r="M215" i="31"/>
  <c r="M34" i="13" s="1"/>
  <c r="M186" i="19"/>
  <c r="M5" i="12" s="1"/>
  <c r="M186" i="18"/>
  <c r="M5" i="11" s="1"/>
  <c r="M186" i="17"/>
  <c r="M5" i="10" s="1"/>
  <c r="M186" i="31"/>
  <c r="M5" i="13" s="1"/>
  <c r="R216" i="19"/>
  <c r="R35" i="12" s="1"/>
  <c r="R216" i="17"/>
  <c r="R35" i="10" s="1"/>
  <c r="R216" i="18"/>
  <c r="R35" i="11" s="1"/>
  <c r="R216" i="31"/>
  <c r="R35" i="13" s="1"/>
  <c r="R223" i="19"/>
  <c r="R42" i="12" s="1"/>
  <c r="R223" i="18"/>
  <c r="R42" i="11" s="1"/>
  <c r="R223" i="17"/>
  <c r="R42" i="10" s="1"/>
  <c r="R223" i="31"/>
  <c r="R42" i="13" s="1"/>
  <c r="R191" i="19"/>
  <c r="R10" i="12" s="1"/>
  <c r="R191" i="18"/>
  <c r="R10" i="11" s="1"/>
  <c r="R191" i="17"/>
  <c r="R10" i="10" s="1"/>
  <c r="R191" i="31"/>
  <c r="R10" i="13" s="1"/>
  <c r="R193" i="19"/>
  <c r="R12" i="12" s="1"/>
  <c r="R193" i="17"/>
  <c r="R12" i="10" s="1"/>
  <c r="R193" i="18"/>
  <c r="R12" i="11" s="1"/>
  <c r="R193" i="31"/>
  <c r="R12" i="13" s="1"/>
  <c r="R202" i="19"/>
  <c r="R21" i="12" s="1"/>
  <c r="R202" i="18"/>
  <c r="R21" i="11" s="1"/>
  <c r="R202" i="17"/>
  <c r="R21" i="10" s="1"/>
  <c r="R202" i="31"/>
  <c r="R21" i="13" s="1"/>
  <c r="AD206" i="19"/>
  <c r="AD25" i="12" s="1"/>
  <c r="AD206" i="18"/>
  <c r="AD25" i="11" s="1"/>
  <c r="AD206" i="17"/>
  <c r="AD25" i="10" s="1"/>
  <c r="AD206" i="31"/>
  <c r="AD25" i="13" s="1"/>
  <c r="AD210" i="19"/>
  <c r="AD29" i="12" s="1"/>
  <c r="AD210" i="18"/>
  <c r="AD29" i="11" s="1"/>
  <c r="AD210" i="17"/>
  <c r="AD29" i="10" s="1"/>
  <c r="AD210" i="31"/>
  <c r="AD29" i="13" s="1"/>
  <c r="AD193" i="19"/>
  <c r="AD12" i="12" s="1"/>
  <c r="AD193" i="17"/>
  <c r="AD12" i="10" s="1"/>
  <c r="AD193" i="18"/>
  <c r="AD12" i="11" s="1"/>
  <c r="AD193" i="31"/>
  <c r="AD12" i="13" s="1"/>
  <c r="AD203" i="18"/>
  <c r="AD22" i="11" s="1"/>
  <c r="AD203" i="19"/>
  <c r="AD22" i="12" s="1"/>
  <c r="AD203" i="17"/>
  <c r="AD22" i="10" s="1"/>
  <c r="AD203" i="31"/>
  <c r="AD22" i="13" s="1"/>
  <c r="AD208" i="19"/>
  <c r="AD27" i="12" s="1"/>
  <c r="AD208" i="18"/>
  <c r="AD27" i="11" s="1"/>
  <c r="AD208" i="17"/>
  <c r="AD27" i="10" s="1"/>
  <c r="AD208" i="31"/>
  <c r="AD27" i="13" s="1"/>
  <c r="AD185" i="19"/>
  <c r="AD4" i="12" s="1"/>
  <c r="AD185" i="17"/>
  <c r="AD4" i="10" s="1"/>
  <c r="AD185" i="18"/>
  <c r="AD4" i="11" s="1"/>
  <c r="AD185" i="31"/>
  <c r="AD4" i="13" s="1"/>
  <c r="AA205" i="19"/>
  <c r="AA24" i="12" s="1"/>
  <c r="AA205" i="18"/>
  <c r="AA24" i="11" s="1"/>
  <c r="AA205" i="17"/>
  <c r="AA24" i="10" s="1"/>
  <c r="AA205" i="31"/>
  <c r="AA24" i="13" s="1"/>
  <c r="AA191" i="19"/>
  <c r="AA10" i="12" s="1"/>
  <c r="AA191" i="18"/>
  <c r="AA10" i="11" s="1"/>
  <c r="AA191" i="17"/>
  <c r="AA10" i="10" s="1"/>
  <c r="AA191" i="31"/>
  <c r="AA10" i="13" s="1"/>
  <c r="AA204" i="19"/>
  <c r="AA23" i="12" s="1"/>
  <c r="AA204" i="17"/>
  <c r="AA23" i="10" s="1"/>
  <c r="AA204" i="18"/>
  <c r="AA23" i="11" s="1"/>
  <c r="AA204" i="31"/>
  <c r="AA23" i="13" s="1"/>
  <c r="AA218" i="19"/>
  <c r="AA37" i="12" s="1"/>
  <c r="AA218" i="18"/>
  <c r="AA37" i="11" s="1"/>
  <c r="AA218" i="17"/>
  <c r="AA37" i="10" s="1"/>
  <c r="AA218" i="31"/>
  <c r="AA37" i="13" s="1"/>
  <c r="AA186" i="19"/>
  <c r="AA5" i="12" s="1"/>
  <c r="AA186" i="18"/>
  <c r="AA5" i="11" s="1"/>
  <c r="AA186" i="17"/>
  <c r="AA5" i="10" s="1"/>
  <c r="AA186" i="31"/>
  <c r="AA5" i="13" s="1"/>
  <c r="L221" i="19"/>
  <c r="L40" i="12" s="1"/>
  <c r="L221" i="18"/>
  <c r="L40" i="11" s="1"/>
  <c r="L221" i="17"/>
  <c r="L40" i="10" s="1"/>
  <c r="L221" i="31"/>
  <c r="L40" i="13" s="1"/>
  <c r="L212" i="19"/>
  <c r="L31" i="12" s="1"/>
  <c r="L212" i="18"/>
  <c r="L31" i="11" s="1"/>
  <c r="L212" i="17"/>
  <c r="L31" i="10" s="1"/>
  <c r="L212" i="31"/>
  <c r="L31" i="13" s="1"/>
  <c r="L214" i="19"/>
  <c r="L33" i="12" s="1"/>
  <c r="L214" i="18"/>
  <c r="L33" i="11" s="1"/>
  <c r="L214" i="17"/>
  <c r="L33" i="10" s="1"/>
  <c r="L215" i="19"/>
  <c r="L34" i="12" s="1"/>
  <c r="L215" i="17"/>
  <c r="L34" i="10" s="1"/>
  <c r="L215" i="18"/>
  <c r="L34" i="11" s="1"/>
  <c r="L215" i="31"/>
  <c r="L34" i="13" s="1"/>
  <c r="L190" i="19"/>
  <c r="L9" i="12" s="1"/>
  <c r="L190" i="18"/>
  <c r="L9" i="11" s="1"/>
  <c r="L190" i="17"/>
  <c r="L9" i="10" s="1"/>
  <c r="L190" i="31"/>
  <c r="L9" i="13" s="1"/>
  <c r="F210" i="19"/>
  <c r="F29" i="12" s="1"/>
  <c r="F210" i="18"/>
  <c r="F29" i="11" s="1"/>
  <c r="F210" i="17"/>
  <c r="F29" i="10" s="1"/>
  <c r="F210" i="31"/>
  <c r="F29" i="13" s="1"/>
  <c r="F217" i="19"/>
  <c r="F36" i="12" s="1"/>
  <c r="F217" i="17"/>
  <c r="F36" i="10" s="1"/>
  <c r="F217" i="18"/>
  <c r="F36" i="11" s="1"/>
  <c r="F217" i="31"/>
  <c r="F36" i="13" s="1"/>
  <c r="F223" i="19"/>
  <c r="F42" i="12" s="1"/>
  <c r="F223" i="17"/>
  <c r="F42" i="10" s="1"/>
  <c r="F223" i="18"/>
  <c r="F42" i="11" s="1"/>
  <c r="F223" i="31"/>
  <c r="F42" i="13" s="1"/>
  <c r="F191" i="19"/>
  <c r="F10" i="12" s="1"/>
  <c r="F191" i="18"/>
  <c r="F10" i="11" s="1"/>
  <c r="F191" i="17"/>
  <c r="F10" i="10" s="1"/>
  <c r="F191" i="31"/>
  <c r="F10" i="13" s="1"/>
  <c r="F196" i="19"/>
  <c r="F15" i="12" s="1"/>
  <c r="F196" i="17"/>
  <c r="F15" i="10" s="1"/>
  <c r="F196" i="18"/>
  <c r="F15" i="11" s="1"/>
  <c r="F196" i="31"/>
  <c r="F15" i="13" s="1"/>
  <c r="J208" i="19"/>
  <c r="J27" i="12" s="1"/>
  <c r="J208" i="17"/>
  <c r="J27" i="10" s="1"/>
  <c r="J208" i="18"/>
  <c r="J27" i="11" s="1"/>
  <c r="J208" i="31"/>
  <c r="J27" i="13" s="1"/>
  <c r="J207" i="18"/>
  <c r="J26" i="11" s="1"/>
  <c r="J207" i="19"/>
  <c r="J26" i="12" s="1"/>
  <c r="J207" i="17"/>
  <c r="J26" i="10" s="1"/>
  <c r="J207" i="31"/>
  <c r="J26" i="13" s="1"/>
  <c r="J209" i="19"/>
  <c r="J28" i="12" s="1"/>
  <c r="J209" i="17"/>
  <c r="J28" i="10" s="1"/>
  <c r="J209" i="18"/>
  <c r="J28" i="11" s="1"/>
  <c r="J209" i="31"/>
  <c r="J28" i="13" s="1"/>
  <c r="J214" i="19"/>
  <c r="J33" i="12" s="1"/>
  <c r="J214" i="18"/>
  <c r="J33" i="11" s="1"/>
  <c r="J214" i="17"/>
  <c r="J33" i="10" s="1"/>
  <c r="J185" i="19"/>
  <c r="J4" i="12" s="1"/>
  <c r="J185" i="18"/>
  <c r="J4" i="11" s="1"/>
  <c r="J185" i="17"/>
  <c r="J4" i="10" s="1"/>
  <c r="J185" i="31"/>
  <c r="J4" i="13" s="1"/>
  <c r="C207" i="19"/>
  <c r="C26" i="12" s="1"/>
  <c r="C207" i="18"/>
  <c r="C26" i="11" s="1"/>
  <c r="C207" i="17"/>
  <c r="C26" i="10" s="1"/>
  <c r="C207" i="31"/>
  <c r="C26" i="13" s="1"/>
  <c r="C221" i="19"/>
  <c r="C40" i="12" s="1"/>
  <c r="C221" i="18"/>
  <c r="C40" i="11" s="1"/>
  <c r="C221" i="17"/>
  <c r="C40" i="10" s="1"/>
  <c r="C221" i="31"/>
  <c r="C40" i="13" s="1"/>
  <c r="C216" i="18"/>
  <c r="C35" i="11" s="1"/>
  <c r="C216" i="17"/>
  <c r="C35" i="10" s="1"/>
  <c r="C216" i="19"/>
  <c r="C35" i="12" s="1"/>
  <c r="C216" i="31"/>
  <c r="C35" i="13" s="1"/>
  <c r="C218" i="19"/>
  <c r="C37" i="12" s="1"/>
  <c r="C218" i="18"/>
  <c r="C37" i="11" s="1"/>
  <c r="C218" i="17"/>
  <c r="C37" i="10" s="1"/>
  <c r="C218" i="31"/>
  <c r="C37" i="13" s="1"/>
  <c r="C183" i="19"/>
  <c r="C2" i="12" s="1"/>
  <c r="C183" i="18"/>
  <c r="C2" i="11" s="1"/>
  <c r="C183" i="17"/>
  <c r="C2" i="10" s="1"/>
  <c r="C183" i="31"/>
  <c r="C2" i="13" s="1"/>
  <c r="E198" i="19"/>
  <c r="E17" i="12" s="1"/>
  <c r="E198" i="18"/>
  <c r="E17" i="11" s="1"/>
  <c r="E198" i="17"/>
  <c r="E17" i="10" s="1"/>
  <c r="E198" i="31"/>
  <c r="E17" i="13" s="1"/>
  <c r="E202" i="18"/>
  <c r="E21" i="11" s="1"/>
  <c r="E202" i="19"/>
  <c r="E21" i="12" s="1"/>
  <c r="E202" i="17"/>
  <c r="E21" i="10" s="1"/>
  <c r="E202" i="31"/>
  <c r="E21" i="13" s="1"/>
  <c r="E196" i="19"/>
  <c r="E15" i="12" s="1"/>
  <c r="E196" i="18"/>
  <c r="E15" i="11" s="1"/>
  <c r="E196" i="17"/>
  <c r="E15" i="10" s="1"/>
  <c r="E196" i="31"/>
  <c r="E15" i="13" s="1"/>
  <c r="E205" i="19"/>
  <c r="E24" i="12" s="1"/>
  <c r="E205" i="18"/>
  <c r="E24" i="11" s="1"/>
  <c r="E205" i="17"/>
  <c r="E24" i="10" s="1"/>
  <c r="E205" i="31"/>
  <c r="E24" i="13" s="1"/>
  <c r="E211" i="19"/>
  <c r="E30" i="12" s="1"/>
  <c r="E211" i="17"/>
  <c r="E30" i="10" s="1"/>
  <c r="E211" i="18"/>
  <c r="E30" i="11" s="1"/>
  <c r="E211" i="31"/>
  <c r="E30" i="13" s="1"/>
  <c r="E189" i="19"/>
  <c r="E8" i="12" s="1"/>
  <c r="E189" i="18"/>
  <c r="E8" i="11" s="1"/>
  <c r="E189" i="17"/>
  <c r="E8" i="10" s="1"/>
  <c r="E189" i="31"/>
  <c r="E8" i="13" s="1"/>
  <c r="J214" i="31"/>
  <c r="J33" i="13" s="1"/>
  <c r="AC224" i="31"/>
  <c r="AC43" i="13" s="1"/>
  <c r="J224" i="31"/>
  <c r="J43" i="13" s="1"/>
  <c r="R224" i="31"/>
  <c r="R43" i="13" s="1"/>
  <c r="S212" i="19"/>
  <c r="S31" i="12" s="1"/>
  <c r="S212" i="18"/>
  <c r="S31" i="11" s="1"/>
  <c r="S212" i="17"/>
  <c r="S31" i="10" s="1"/>
  <c r="S212" i="31"/>
  <c r="S31" i="13" s="1"/>
  <c r="K216" i="19"/>
  <c r="K35" i="12" s="1"/>
  <c r="K216" i="18"/>
  <c r="K35" i="11" s="1"/>
  <c r="K216" i="17"/>
  <c r="K35" i="10" s="1"/>
  <c r="K216" i="31"/>
  <c r="K35" i="13" s="1"/>
  <c r="V202" i="19"/>
  <c r="V21" i="12" s="1"/>
  <c r="V202" i="18"/>
  <c r="V21" i="11" s="1"/>
  <c r="V202" i="17"/>
  <c r="V21" i="10" s="1"/>
  <c r="V202" i="31"/>
  <c r="V21" i="13" s="1"/>
  <c r="Q211" i="19"/>
  <c r="Q30" i="12" s="1"/>
  <c r="Q211" i="18"/>
  <c r="Q30" i="11" s="1"/>
  <c r="Q211" i="17"/>
  <c r="Q30" i="10" s="1"/>
  <c r="Q211" i="31"/>
  <c r="Q30" i="13" s="1"/>
  <c r="AC212" i="19"/>
  <c r="AC31" i="12" s="1"/>
  <c r="AC212" i="18"/>
  <c r="AC31" i="11" s="1"/>
  <c r="AC212" i="17"/>
  <c r="AC31" i="10" s="1"/>
  <c r="AC212" i="31"/>
  <c r="AC31" i="13" s="1"/>
  <c r="I207" i="19"/>
  <c r="I26" i="12" s="1"/>
  <c r="I207" i="17"/>
  <c r="I26" i="10" s="1"/>
  <c r="I207" i="18"/>
  <c r="I26" i="11" s="1"/>
  <c r="I207" i="31"/>
  <c r="I26" i="13" s="1"/>
  <c r="Y209" i="19"/>
  <c r="Y28" i="12" s="1"/>
  <c r="Y209" i="18"/>
  <c r="Y28" i="11" s="1"/>
  <c r="Y209" i="17"/>
  <c r="Y28" i="10" s="1"/>
  <c r="Y209" i="31"/>
  <c r="Y28" i="13" s="1"/>
  <c r="W184" i="19"/>
  <c r="W3" i="12" s="1"/>
  <c r="W184" i="18"/>
  <c r="W3" i="11" s="1"/>
  <c r="W184" i="17"/>
  <c r="W3" i="10" s="1"/>
  <c r="W184" i="31"/>
  <c r="W3" i="13" s="1"/>
  <c r="Z192" i="19"/>
  <c r="Z11" i="12" s="1"/>
  <c r="Z192" i="18"/>
  <c r="Z11" i="11" s="1"/>
  <c r="Z192" i="17"/>
  <c r="Z11" i="10" s="1"/>
  <c r="Z192" i="31"/>
  <c r="Z11" i="13" s="1"/>
  <c r="AF215" i="19"/>
  <c r="AF34" i="12" s="1"/>
  <c r="AF215" i="18"/>
  <c r="AF34" i="11" s="1"/>
  <c r="AF215" i="17"/>
  <c r="AF34" i="10" s="1"/>
  <c r="AF215" i="31"/>
  <c r="AF34" i="13" s="1"/>
  <c r="M199" i="19"/>
  <c r="M18" i="12" s="1"/>
  <c r="M199" i="18"/>
  <c r="M18" i="11" s="1"/>
  <c r="M199" i="17"/>
  <c r="M18" i="10" s="1"/>
  <c r="M199" i="31"/>
  <c r="M18" i="13" s="1"/>
  <c r="R185" i="19"/>
  <c r="R4" i="12" s="1"/>
  <c r="R185" i="18"/>
  <c r="R4" i="11" s="1"/>
  <c r="R185" i="17"/>
  <c r="R4" i="10" s="1"/>
  <c r="R185" i="31"/>
  <c r="R4" i="13" s="1"/>
  <c r="AA221" i="19"/>
  <c r="AA40" i="12" s="1"/>
  <c r="AA221" i="18"/>
  <c r="AA40" i="11" s="1"/>
  <c r="AA221" i="17"/>
  <c r="AA40" i="10" s="1"/>
  <c r="AA221" i="31"/>
  <c r="AA40" i="13" s="1"/>
  <c r="L196" i="19"/>
  <c r="L15" i="12" s="1"/>
  <c r="L196" i="18"/>
  <c r="L15" i="11" s="1"/>
  <c r="L196" i="17"/>
  <c r="L15" i="10" s="1"/>
  <c r="L196" i="31"/>
  <c r="L15" i="13" s="1"/>
  <c r="F212" i="19"/>
  <c r="F31" i="12" s="1"/>
  <c r="F212" i="17"/>
  <c r="F31" i="10" s="1"/>
  <c r="F212" i="18"/>
  <c r="F31" i="11" s="1"/>
  <c r="F212" i="31"/>
  <c r="F31" i="13" s="1"/>
  <c r="J191" i="19"/>
  <c r="J10" i="12" s="1"/>
  <c r="J191" i="18"/>
  <c r="J10" i="11" s="1"/>
  <c r="J191" i="17"/>
  <c r="J10" i="10" s="1"/>
  <c r="J191" i="31"/>
  <c r="J10" i="13" s="1"/>
  <c r="E212" i="19"/>
  <c r="E31" i="12" s="1"/>
  <c r="E212" i="17"/>
  <c r="E31" i="10" s="1"/>
  <c r="E212" i="18"/>
  <c r="E31" i="11" s="1"/>
  <c r="E212" i="31"/>
  <c r="E31" i="13" s="1"/>
  <c r="S195" i="19"/>
  <c r="S14" i="12" s="1"/>
  <c r="S195" i="18"/>
  <c r="S14" i="11" s="1"/>
  <c r="S195" i="17"/>
  <c r="S14" i="10" s="1"/>
  <c r="S195" i="31"/>
  <c r="S14" i="13" s="1"/>
  <c r="D221" i="19"/>
  <c r="D40" i="12" s="1"/>
  <c r="D221" i="17"/>
  <c r="D40" i="10" s="1"/>
  <c r="D221" i="18"/>
  <c r="D40" i="11" s="1"/>
  <c r="D221" i="31"/>
  <c r="D40" i="13" s="1"/>
  <c r="N187" i="19"/>
  <c r="N6" i="12" s="1"/>
  <c r="N187" i="18"/>
  <c r="N6" i="11" s="1"/>
  <c r="N187" i="17"/>
  <c r="N6" i="10" s="1"/>
  <c r="N187" i="31"/>
  <c r="N6" i="13" s="1"/>
  <c r="Q220" i="19"/>
  <c r="Q39" i="12" s="1"/>
  <c r="Q220" i="17"/>
  <c r="Q39" i="10" s="1"/>
  <c r="Q220" i="18"/>
  <c r="Q39" i="11" s="1"/>
  <c r="Q220" i="31"/>
  <c r="Q39" i="13" s="1"/>
  <c r="Q186" i="19"/>
  <c r="Q5" i="12" s="1"/>
  <c r="Q186" i="18"/>
  <c r="Q5" i="11" s="1"/>
  <c r="Q186" i="17"/>
  <c r="Q5" i="10" s="1"/>
  <c r="Q186" i="31"/>
  <c r="Q5" i="13" s="1"/>
  <c r="I224" i="19"/>
  <c r="I43" i="12" s="1"/>
  <c r="I224" i="18"/>
  <c r="I43" i="11" s="1"/>
  <c r="I224" i="17"/>
  <c r="I43" i="10" s="1"/>
  <c r="Y214" i="18"/>
  <c r="Y33" i="11" s="1"/>
  <c r="Y214" i="19"/>
  <c r="Y33" i="12" s="1"/>
  <c r="Y214" i="17"/>
  <c r="Y33" i="10" s="1"/>
  <c r="W211" i="19"/>
  <c r="W30" i="12" s="1"/>
  <c r="W211" i="17"/>
  <c r="W30" i="10" s="1"/>
  <c r="W211" i="18"/>
  <c r="W30" i="11" s="1"/>
  <c r="W211" i="31"/>
  <c r="W30" i="13" s="1"/>
  <c r="Z222" i="19"/>
  <c r="Z41" i="12" s="1"/>
  <c r="Z222" i="17"/>
  <c r="Z41" i="10" s="1"/>
  <c r="Z222" i="18"/>
  <c r="Z41" i="11" s="1"/>
  <c r="Z222" i="31"/>
  <c r="Z41" i="13" s="1"/>
  <c r="S189" i="19"/>
  <c r="S8" i="12" s="1"/>
  <c r="S189" i="18"/>
  <c r="S8" i="11" s="1"/>
  <c r="S189" i="17"/>
  <c r="S8" i="10" s="1"/>
  <c r="S189" i="31"/>
  <c r="S8" i="13" s="1"/>
  <c r="S203" i="19"/>
  <c r="S22" i="12" s="1"/>
  <c r="S203" i="18"/>
  <c r="S22" i="11" s="1"/>
  <c r="S203" i="17"/>
  <c r="S22" i="10" s="1"/>
  <c r="S203" i="31"/>
  <c r="S22" i="13" s="1"/>
  <c r="S224" i="19"/>
  <c r="S43" i="12" s="1"/>
  <c r="S224" i="18"/>
  <c r="S43" i="11" s="1"/>
  <c r="S224" i="17"/>
  <c r="S43" i="10" s="1"/>
  <c r="S192" i="19"/>
  <c r="S11" i="12" s="1"/>
  <c r="S192" i="18"/>
  <c r="S11" i="11" s="1"/>
  <c r="S192" i="17"/>
  <c r="S11" i="10" s="1"/>
  <c r="S192" i="31"/>
  <c r="S11" i="13" s="1"/>
  <c r="S198" i="19"/>
  <c r="S17" i="12" s="1"/>
  <c r="S198" i="17"/>
  <c r="S17" i="10" s="1"/>
  <c r="S198" i="18"/>
  <c r="S17" i="11" s="1"/>
  <c r="S198" i="31"/>
  <c r="S17" i="13" s="1"/>
  <c r="D197" i="19"/>
  <c r="D16" i="12" s="1"/>
  <c r="D197" i="18"/>
  <c r="D16" i="11" s="1"/>
  <c r="D197" i="17"/>
  <c r="D16" i="10" s="1"/>
  <c r="D197" i="31"/>
  <c r="D16" i="13" s="1"/>
  <c r="D224" i="19"/>
  <c r="D43" i="12" s="1"/>
  <c r="D224" i="17"/>
  <c r="D43" i="10" s="1"/>
  <c r="D224" i="18"/>
  <c r="D43" i="11" s="1"/>
  <c r="D192" i="19"/>
  <c r="D11" i="12" s="1"/>
  <c r="D192" i="18"/>
  <c r="D11" i="11" s="1"/>
  <c r="D192" i="17"/>
  <c r="D11" i="10" s="1"/>
  <c r="D192" i="31"/>
  <c r="D11" i="13" s="1"/>
  <c r="D198" i="19"/>
  <c r="D17" i="12" s="1"/>
  <c r="D198" i="18"/>
  <c r="D17" i="11" s="1"/>
  <c r="D198" i="17"/>
  <c r="D17" i="10" s="1"/>
  <c r="D198" i="31"/>
  <c r="D17" i="13" s="1"/>
  <c r="D199" i="19"/>
  <c r="D18" i="12" s="1"/>
  <c r="D199" i="17"/>
  <c r="D18" i="10" s="1"/>
  <c r="D199" i="18"/>
  <c r="D18" i="11" s="1"/>
  <c r="D199" i="31"/>
  <c r="D18" i="13" s="1"/>
  <c r="D185" i="19"/>
  <c r="D4" i="12" s="1"/>
  <c r="D185" i="18"/>
  <c r="D4" i="11" s="1"/>
  <c r="D185" i="17"/>
  <c r="D4" i="10" s="1"/>
  <c r="D185" i="31"/>
  <c r="D4" i="13" s="1"/>
  <c r="K211" i="19"/>
  <c r="K30" i="12" s="1"/>
  <c r="K211" i="18"/>
  <c r="K30" i="11" s="1"/>
  <c r="K211" i="17"/>
  <c r="K30" i="10" s="1"/>
  <c r="K211" i="31"/>
  <c r="K30" i="13" s="1"/>
  <c r="K189" i="19"/>
  <c r="K8" i="12" s="1"/>
  <c r="K189" i="18"/>
  <c r="K8" i="11" s="1"/>
  <c r="K189" i="17"/>
  <c r="K8" i="10" s="1"/>
  <c r="K189" i="31"/>
  <c r="K8" i="13" s="1"/>
  <c r="K195" i="19"/>
  <c r="K14" i="12" s="1"/>
  <c r="K195" i="18"/>
  <c r="K14" i="11" s="1"/>
  <c r="K195" i="17"/>
  <c r="K14" i="10" s="1"/>
  <c r="K195" i="31"/>
  <c r="K14" i="13" s="1"/>
  <c r="K196" i="19"/>
  <c r="K15" i="12" s="1"/>
  <c r="K196" i="18"/>
  <c r="K15" i="11" s="1"/>
  <c r="K196" i="17"/>
  <c r="K15" i="10" s="1"/>
  <c r="K196" i="31"/>
  <c r="K15" i="13" s="1"/>
  <c r="K202" i="19"/>
  <c r="K21" i="12" s="1"/>
  <c r="K202" i="18"/>
  <c r="K21" i="11" s="1"/>
  <c r="K202" i="17"/>
  <c r="K21" i="10" s="1"/>
  <c r="K202" i="31"/>
  <c r="K21" i="13" s="1"/>
  <c r="K184" i="19"/>
  <c r="K3" i="12" s="1"/>
  <c r="K184" i="18"/>
  <c r="K3" i="11" s="1"/>
  <c r="K184" i="17"/>
  <c r="K3" i="10" s="1"/>
  <c r="K184" i="31"/>
  <c r="K3" i="13" s="1"/>
  <c r="N218" i="19"/>
  <c r="N37" i="12" s="1"/>
  <c r="N218" i="18"/>
  <c r="N37" i="11" s="1"/>
  <c r="N218" i="17"/>
  <c r="N37" i="10" s="1"/>
  <c r="N218" i="31"/>
  <c r="N37" i="13" s="1"/>
  <c r="N217" i="19"/>
  <c r="N36" i="12" s="1"/>
  <c r="N217" i="17"/>
  <c r="N36" i="10" s="1"/>
  <c r="N217" i="18"/>
  <c r="N36" i="11" s="1"/>
  <c r="N217" i="31"/>
  <c r="N36" i="13" s="1"/>
  <c r="N223" i="19"/>
  <c r="N42" i="12" s="1"/>
  <c r="N223" i="18"/>
  <c r="N42" i="11" s="1"/>
  <c r="N223" i="17"/>
  <c r="N42" i="10" s="1"/>
  <c r="N223" i="31"/>
  <c r="N42" i="13" s="1"/>
  <c r="N191" i="19"/>
  <c r="N10" i="12" s="1"/>
  <c r="N191" i="18"/>
  <c r="N10" i="11" s="1"/>
  <c r="N191" i="17"/>
  <c r="N10" i="10" s="1"/>
  <c r="N191" i="31"/>
  <c r="N10" i="13" s="1"/>
  <c r="N208" i="19"/>
  <c r="N27" i="12" s="1"/>
  <c r="N208" i="18"/>
  <c r="N27" i="11" s="1"/>
  <c r="N208" i="17"/>
  <c r="N27" i="10" s="1"/>
  <c r="N208" i="31"/>
  <c r="N27" i="13" s="1"/>
  <c r="N186" i="19"/>
  <c r="N5" i="12" s="1"/>
  <c r="N186" i="18"/>
  <c r="N5" i="11" s="1"/>
  <c r="N186" i="17"/>
  <c r="N5" i="10" s="1"/>
  <c r="N186" i="31"/>
  <c r="N5" i="13" s="1"/>
  <c r="V194" i="19"/>
  <c r="V13" i="12" s="1"/>
  <c r="V194" i="18"/>
  <c r="V13" i="11" s="1"/>
  <c r="V194" i="17"/>
  <c r="V13" i="10" s="1"/>
  <c r="V194" i="31"/>
  <c r="V13" i="13" s="1"/>
  <c r="V197" i="19"/>
  <c r="V16" i="12" s="1"/>
  <c r="V197" i="17"/>
  <c r="V16" i="10" s="1"/>
  <c r="V197" i="18"/>
  <c r="V16" i="11" s="1"/>
  <c r="V197" i="31"/>
  <c r="V16" i="13" s="1"/>
  <c r="V211" i="18"/>
  <c r="V30" i="11" s="1"/>
  <c r="V211" i="19"/>
  <c r="V30" i="12" s="1"/>
  <c r="V211" i="17"/>
  <c r="V30" i="10" s="1"/>
  <c r="V211" i="31"/>
  <c r="V30" i="13" s="1"/>
  <c r="V216" i="19"/>
  <c r="V35" i="12" s="1"/>
  <c r="V216" i="18"/>
  <c r="V35" i="11" s="1"/>
  <c r="V216" i="17"/>
  <c r="V35" i="10" s="1"/>
  <c r="V216" i="31"/>
  <c r="V35" i="13" s="1"/>
  <c r="V189" i="19"/>
  <c r="V8" i="12" s="1"/>
  <c r="V189" i="18"/>
  <c r="V8" i="11" s="1"/>
  <c r="V189" i="17"/>
  <c r="V8" i="10" s="1"/>
  <c r="V189" i="31"/>
  <c r="V8" i="13" s="1"/>
  <c r="Q204" i="19"/>
  <c r="Q23" i="12" s="1"/>
  <c r="Q204" i="17"/>
  <c r="Q23" i="10" s="1"/>
  <c r="Q204" i="18"/>
  <c r="Q23" i="11" s="1"/>
  <c r="Q204" i="31"/>
  <c r="Q23" i="13" s="1"/>
  <c r="Q222" i="19"/>
  <c r="Q41" i="12" s="1"/>
  <c r="Q222" i="18"/>
  <c r="Q41" i="11" s="1"/>
  <c r="Q222" i="17"/>
  <c r="Q41" i="10" s="1"/>
  <c r="Q222" i="31"/>
  <c r="Q41" i="13" s="1"/>
  <c r="Q223" i="19"/>
  <c r="Q42" i="12" s="1"/>
  <c r="Q223" i="17"/>
  <c r="Q42" i="10" s="1"/>
  <c r="Q223" i="18"/>
  <c r="Q42" i="11" s="1"/>
  <c r="Q223" i="31"/>
  <c r="Q42" i="13" s="1"/>
  <c r="Q191" i="19"/>
  <c r="Q10" i="12" s="1"/>
  <c r="Q191" i="18"/>
  <c r="Q10" i="11" s="1"/>
  <c r="Q191" i="17"/>
  <c r="Q10" i="10" s="1"/>
  <c r="Q191" i="31"/>
  <c r="Q10" i="13" s="1"/>
  <c r="Q197" i="19"/>
  <c r="Q16" i="12" s="1"/>
  <c r="Q197" i="18"/>
  <c r="Q16" i="11" s="1"/>
  <c r="Q197" i="17"/>
  <c r="Q16" i="10" s="1"/>
  <c r="Q197" i="31"/>
  <c r="Q16" i="13" s="1"/>
  <c r="AC200" i="19"/>
  <c r="AC19" i="12" s="1"/>
  <c r="AC200" i="17"/>
  <c r="AC19" i="10" s="1"/>
  <c r="AC200" i="18"/>
  <c r="AC19" i="11" s="1"/>
  <c r="AC200" i="31"/>
  <c r="AC19" i="13" s="1"/>
  <c r="AC206" i="19"/>
  <c r="AC25" i="12" s="1"/>
  <c r="AC206" i="17"/>
  <c r="AC25" i="10" s="1"/>
  <c r="AC206" i="18"/>
  <c r="AC25" i="11" s="1"/>
  <c r="AC206" i="31"/>
  <c r="AC25" i="13" s="1"/>
  <c r="AC217" i="19"/>
  <c r="AC36" i="12" s="1"/>
  <c r="AC217" i="17"/>
  <c r="AC36" i="10" s="1"/>
  <c r="AC217" i="18"/>
  <c r="AC36" i="11" s="1"/>
  <c r="AC217" i="31"/>
  <c r="AC36" i="13" s="1"/>
  <c r="AC223" i="19"/>
  <c r="AC42" i="12" s="1"/>
  <c r="AC223" i="18"/>
  <c r="AC42" i="11" s="1"/>
  <c r="AC223" i="17"/>
  <c r="AC42" i="10" s="1"/>
  <c r="AC223" i="31"/>
  <c r="AC42" i="13" s="1"/>
  <c r="AC191" i="19"/>
  <c r="AC10" i="12" s="1"/>
  <c r="AC191" i="18"/>
  <c r="AC10" i="11" s="1"/>
  <c r="AC191" i="17"/>
  <c r="AC10" i="10" s="1"/>
  <c r="AC191" i="31"/>
  <c r="AC10" i="13" s="1"/>
  <c r="I206" i="18"/>
  <c r="I25" i="11" s="1"/>
  <c r="I206" i="19"/>
  <c r="I25" i="12" s="1"/>
  <c r="I206" i="17"/>
  <c r="I25" i="10" s="1"/>
  <c r="I206" i="31"/>
  <c r="I25" i="13" s="1"/>
  <c r="I218" i="19"/>
  <c r="I37" i="12" s="1"/>
  <c r="I218" i="17"/>
  <c r="I37" i="10" s="1"/>
  <c r="I218" i="18"/>
  <c r="I37" i="11" s="1"/>
  <c r="I218" i="31"/>
  <c r="I37" i="13" s="1"/>
  <c r="I219" i="19"/>
  <c r="I38" i="12" s="1"/>
  <c r="I219" i="18"/>
  <c r="I38" i="11" s="1"/>
  <c r="I219" i="17"/>
  <c r="I38" i="10" s="1"/>
  <c r="I219" i="31"/>
  <c r="I38" i="13" s="1"/>
  <c r="I221" i="19"/>
  <c r="I40" i="12" s="1"/>
  <c r="I221" i="18"/>
  <c r="I40" i="11" s="1"/>
  <c r="I221" i="17"/>
  <c r="I40" i="10" s="1"/>
  <c r="I221" i="31"/>
  <c r="I40" i="13" s="1"/>
  <c r="I184" i="19"/>
  <c r="I3" i="12" s="1"/>
  <c r="I184" i="18"/>
  <c r="I3" i="11" s="1"/>
  <c r="I184" i="17"/>
  <c r="I3" i="10" s="1"/>
  <c r="I184" i="31"/>
  <c r="I3" i="13" s="1"/>
  <c r="Y198" i="19"/>
  <c r="Y17" i="12" s="1"/>
  <c r="Y198" i="18"/>
  <c r="Y17" i="11" s="1"/>
  <c r="Y198" i="17"/>
  <c r="Y17" i="10" s="1"/>
  <c r="Y198" i="31"/>
  <c r="Y17" i="13" s="1"/>
  <c r="Y194" i="19"/>
  <c r="Y13" i="12" s="1"/>
  <c r="Y194" i="18"/>
  <c r="Y13" i="11" s="1"/>
  <c r="Y194" i="17"/>
  <c r="Y13" i="10" s="1"/>
  <c r="Y194" i="31"/>
  <c r="Y13" i="13" s="1"/>
  <c r="Y215" i="19"/>
  <c r="Y34" i="12" s="1"/>
  <c r="Y215" i="17"/>
  <c r="Y34" i="10" s="1"/>
  <c r="Y215" i="18"/>
  <c r="Y34" i="11" s="1"/>
  <c r="Y215" i="31"/>
  <c r="Y34" i="13" s="1"/>
  <c r="Y221" i="19"/>
  <c r="Y40" i="12" s="1"/>
  <c r="Y221" i="17"/>
  <c r="Y40" i="10" s="1"/>
  <c r="Y221" i="18"/>
  <c r="Y40" i="11" s="1"/>
  <c r="Y221" i="31"/>
  <c r="Y40" i="13" s="1"/>
  <c r="Y183" i="19"/>
  <c r="Y2" i="12" s="1"/>
  <c r="Y183" i="18"/>
  <c r="Y2" i="11" s="1"/>
  <c r="Y183" i="17"/>
  <c r="Y2" i="10" s="1"/>
  <c r="Y183" i="31"/>
  <c r="Y2" i="13" s="1"/>
  <c r="W195" i="19"/>
  <c r="W14" i="12" s="1"/>
  <c r="W195" i="18"/>
  <c r="W14" i="11" s="1"/>
  <c r="W195" i="17"/>
  <c r="W14" i="10" s="1"/>
  <c r="W195" i="31"/>
  <c r="W14" i="13" s="1"/>
  <c r="W205" i="19"/>
  <c r="W24" i="12" s="1"/>
  <c r="W205" i="17"/>
  <c r="W24" i="10" s="1"/>
  <c r="W205" i="18"/>
  <c r="W24" i="11" s="1"/>
  <c r="W205" i="31"/>
  <c r="W24" i="13" s="1"/>
  <c r="W222" i="19"/>
  <c r="W41" i="12" s="1"/>
  <c r="W222" i="17"/>
  <c r="W41" i="10" s="1"/>
  <c r="W222" i="18"/>
  <c r="W41" i="11" s="1"/>
  <c r="W222" i="31"/>
  <c r="W41" i="13" s="1"/>
  <c r="W224" i="19"/>
  <c r="W43" i="12" s="1"/>
  <c r="W224" i="18"/>
  <c r="W43" i="11" s="1"/>
  <c r="W224" i="17"/>
  <c r="W43" i="10" s="1"/>
  <c r="W192" i="19"/>
  <c r="W11" i="12" s="1"/>
  <c r="W192" i="18"/>
  <c r="W11" i="11" s="1"/>
  <c r="W192" i="17"/>
  <c r="W11" i="10" s="1"/>
  <c r="W192" i="31"/>
  <c r="W11" i="13" s="1"/>
  <c r="U212" i="19"/>
  <c r="U31" i="12" s="1"/>
  <c r="U212" i="18"/>
  <c r="U31" i="11" s="1"/>
  <c r="U212" i="17"/>
  <c r="U31" i="10" s="1"/>
  <c r="U212" i="31"/>
  <c r="U31" i="13" s="1"/>
  <c r="U218" i="18"/>
  <c r="U37" i="11" s="1"/>
  <c r="U218" i="19"/>
  <c r="U37" i="12" s="1"/>
  <c r="U218" i="17"/>
  <c r="U37" i="10" s="1"/>
  <c r="U218" i="31"/>
  <c r="U37" i="13" s="1"/>
  <c r="U214" i="19"/>
  <c r="U33" i="12" s="1"/>
  <c r="U214" i="18"/>
  <c r="U33" i="11" s="1"/>
  <c r="U214" i="17"/>
  <c r="U33" i="10" s="1"/>
  <c r="U205" i="19"/>
  <c r="U24" i="12" s="1"/>
  <c r="U205" i="18"/>
  <c r="U24" i="11" s="1"/>
  <c r="U205" i="17"/>
  <c r="U24" i="10" s="1"/>
  <c r="U205" i="31"/>
  <c r="U24" i="13" s="1"/>
  <c r="U207" i="19"/>
  <c r="U26" i="12" s="1"/>
  <c r="U207" i="18"/>
  <c r="U26" i="11" s="1"/>
  <c r="U207" i="17"/>
  <c r="U26" i="10" s="1"/>
  <c r="U207" i="31"/>
  <c r="U26" i="13" s="1"/>
  <c r="U185" i="19"/>
  <c r="U4" i="12" s="1"/>
  <c r="U185" i="18"/>
  <c r="U4" i="11" s="1"/>
  <c r="U185" i="17"/>
  <c r="U4" i="10" s="1"/>
  <c r="U185" i="31"/>
  <c r="U4" i="13" s="1"/>
  <c r="Z216" i="19"/>
  <c r="Z35" i="12" s="1"/>
  <c r="Z216" i="17"/>
  <c r="Z35" i="10" s="1"/>
  <c r="Z216" i="18"/>
  <c r="Z35" i="11" s="1"/>
  <c r="Z216" i="31"/>
  <c r="Z35" i="13" s="1"/>
  <c r="Z203" i="19"/>
  <c r="Z22" i="12" s="1"/>
  <c r="Z203" i="17"/>
  <c r="Z22" i="10" s="1"/>
  <c r="Z203" i="18"/>
  <c r="Z22" i="11" s="1"/>
  <c r="Z203" i="31"/>
  <c r="Z22" i="13" s="1"/>
  <c r="Z205" i="19"/>
  <c r="Z24" i="12" s="1"/>
  <c r="Z205" i="17"/>
  <c r="Z24" i="10" s="1"/>
  <c r="Z205" i="18"/>
  <c r="Z24" i="11" s="1"/>
  <c r="Z205" i="31"/>
  <c r="Z24" i="13" s="1"/>
  <c r="Z210" i="19"/>
  <c r="Z29" i="12" s="1"/>
  <c r="Z210" i="18"/>
  <c r="Z29" i="11" s="1"/>
  <c r="Z210" i="17"/>
  <c r="Z29" i="10" s="1"/>
  <c r="Z210" i="31"/>
  <c r="Z29" i="13" s="1"/>
  <c r="Z187" i="19"/>
  <c r="Z6" i="12" s="1"/>
  <c r="Z187" i="18"/>
  <c r="Z6" i="11" s="1"/>
  <c r="Z187" i="17"/>
  <c r="Z6" i="10" s="1"/>
  <c r="Z187" i="31"/>
  <c r="Z6" i="13" s="1"/>
  <c r="AF199" i="19"/>
  <c r="AF18" i="12" s="1"/>
  <c r="AF199" i="17"/>
  <c r="AF18" i="10" s="1"/>
  <c r="AF199" i="18"/>
  <c r="AF18" i="11" s="1"/>
  <c r="AF199" i="31"/>
  <c r="AF18" i="13" s="1"/>
  <c r="AF214" i="19"/>
  <c r="AF33" i="12" s="1"/>
  <c r="AF214" i="17"/>
  <c r="AF33" i="10" s="1"/>
  <c r="AF214" i="18"/>
  <c r="AF33" i="11" s="1"/>
  <c r="AF224" i="19"/>
  <c r="AF43" i="12" s="1"/>
  <c r="AF224" i="18"/>
  <c r="AF43" i="11" s="1"/>
  <c r="AF224" i="17"/>
  <c r="AF43" i="10" s="1"/>
  <c r="AF224" i="31"/>
  <c r="AF43" i="13" s="1"/>
  <c r="AF192" i="19"/>
  <c r="AF11" i="12" s="1"/>
  <c r="AF192" i="18"/>
  <c r="AF11" i="11" s="1"/>
  <c r="AF192" i="17"/>
  <c r="AF11" i="10" s="1"/>
  <c r="AF192" i="31"/>
  <c r="AF11" i="13" s="1"/>
  <c r="AF193" i="19"/>
  <c r="AF12" i="12" s="1"/>
  <c r="AF193" i="18"/>
  <c r="AF12" i="11" s="1"/>
  <c r="AF193" i="17"/>
  <c r="AF12" i="10" s="1"/>
  <c r="AF193" i="31"/>
  <c r="AF12" i="13" s="1"/>
  <c r="M202" i="18"/>
  <c r="M21" i="11" s="1"/>
  <c r="M202" i="19"/>
  <c r="M21" i="12" s="1"/>
  <c r="M202" i="17"/>
  <c r="M21" i="10" s="1"/>
  <c r="M202" i="31"/>
  <c r="M21" i="13" s="1"/>
  <c r="M198" i="19"/>
  <c r="M17" i="12" s="1"/>
  <c r="M198" i="18"/>
  <c r="M17" i="11" s="1"/>
  <c r="M198" i="17"/>
  <c r="M17" i="10" s="1"/>
  <c r="M198" i="31"/>
  <c r="M17" i="13" s="1"/>
  <c r="M209" i="19"/>
  <c r="M28" i="12" s="1"/>
  <c r="M209" i="17"/>
  <c r="M28" i="10" s="1"/>
  <c r="M209" i="18"/>
  <c r="M28" i="11" s="1"/>
  <c r="M209" i="31"/>
  <c r="M28" i="13" s="1"/>
  <c r="M211" i="19"/>
  <c r="M30" i="12" s="1"/>
  <c r="M211" i="17"/>
  <c r="M30" i="10" s="1"/>
  <c r="M211" i="18"/>
  <c r="M30" i="11" s="1"/>
  <c r="M211" i="31"/>
  <c r="M30" i="13" s="1"/>
  <c r="M190" i="19"/>
  <c r="M9" i="12" s="1"/>
  <c r="M190" i="18"/>
  <c r="M9" i="11" s="1"/>
  <c r="M190" i="17"/>
  <c r="M9" i="10" s="1"/>
  <c r="M190" i="31"/>
  <c r="M9" i="13" s="1"/>
  <c r="R200" i="19"/>
  <c r="R19" i="12" s="1"/>
  <c r="R200" i="17"/>
  <c r="R19" i="10" s="1"/>
  <c r="R200" i="18"/>
  <c r="R19" i="11" s="1"/>
  <c r="R200" i="31"/>
  <c r="R19" i="13" s="1"/>
  <c r="R219" i="19"/>
  <c r="R38" i="12" s="1"/>
  <c r="R219" i="18"/>
  <c r="R38" i="11" s="1"/>
  <c r="R219" i="17"/>
  <c r="R38" i="10" s="1"/>
  <c r="R219" i="31"/>
  <c r="R38" i="13" s="1"/>
  <c r="R221" i="19"/>
  <c r="R40" i="12" s="1"/>
  <c r="R221" i="17"/>
  <c r="R40" i="10" s="1"/>
  <c r="R221" i="18"/>
  <c r="R40" i="11" s="1"/>
  <c r="R221" i="31"/>
  <c r="R40" i="13" s="1"/>
  <c r="R186" i="19"/>
  <c r="R5" i="12" s="1"/>
  <c r="R186" i="18"/>
  <c r="R5" i="11" s="1"/>
  <c r="R186" i="17"/>
  <c r="R5" i="10" s="1"/>
  <c r="R186" i="31"/>
  <c r="R5" i="13" s="1"/>
  <c r="R198" i="19"/>
  <c r="R17" i="12" s="1"/>
  <c r="R198" i="18"/>
  <c r="R17" i="11" s="1"/>
  <c r="R198" i="17"/>
  <c r="R17" i="10" s="1"/>
  <c r="R198" i="31"/>
  <c r="R17" i="13" s="1"/>
  <c r="AD194" i="19"/>
  <c r="AD13" i="12" s="1"/>
  <c r="AD194" i="18"/>
  <c r="AD13" i="11" s="1"/>
  <c r="AD194" i="17"/>
  <c r="AD13" i="10" s="1"/>
  <c r="AD194" i="31"/>
  <c r="AD13" i="13" s="1"/>
  <c r="AD221" i="19"/>
  <c r="AD40" i="12" s="1"/>
  <c r="AD221" i="18"/>
  <c r="AD40" i="11" s="1"/>
  <c r="AD221" i="17"/>
  <c r="AD40" i="10" s="1"/>
  <c r="AD221" i="31"/>
  <c r="AD40" i="13" s="1"/>
  <c r="AD184" i="19"/>
  <c r="AD3" i="12" s="1"/>
  <c r="AD184" i="18"/>
  <c r="AD3" i="11" s="1"/>
  <c r="AD184" i="17"/>
  <c r="AD3" i="10" s="1"/>
  <c r="AD184" i="31"/>
  <c r="AD3" i="13" s="1"/>
  <c r="AD199" i="19"/>
  <c r="AD18" i="12" s="1"/>
  <c r="AD199" i="18"/>
  <c r="AD18" i="11" s="1"/>
  <c r="AD199" i="17"/>
  <c r="AD18" i="10" s="1"/>
  <c r="AD199" i="31"/>
  <c r="AD18" i="13" s="1"/>
  <c r="AD204" i="19"/>
  <c r="AD23" i="12" s="1"/>
  <c r="AD204" i="17"/>
  <c r="AD23" i="10" s="1"/>
  <c r="AD204" i="18"/>
  <c r="AD23" i="11" s="1"/>
  <c r="AD204" i="31"/>
  <c r="AD23" i="13" s="1"/>
  <c r="AD186" i="19"/>
  <c r="AD5" i="12" s="1"/>
  <c r="AD186" i="18"/>
  <c r="AD5" i="11" s="1"/>
  <c r="AD186" i="17"/>
  <c r="AD5" i="10" s="1"/>
  <c r="AD186" i="31"/>
  <c r="AD5" i="13" s="1"/>
  <c r="AA195" i="19"/>
  <c r="AA14" i="12" s="1"/>
  <c r="AA195" i="18"/>
  <c r="AA14" i="11" s="1"/>
  <c r="AA195" i="17"/>
  <c r="AA14" i="10" s="1"/>
  <c r="AA195" i="31"/>
  <c r="AA14" i="13" s="1"/>
  <c r="AA213" i="19"/>
  <c r="AA32" i="12" s="1"/>
  <c r="AA213" i="18"/>
  <c r="AA32" i="11" s="1"/>
  <c r="AA213" i="17"/>
  <c r="AA32" i="10" s="1"/>
  <c r="AA213" i="31"/>
  <c r="AA32" i="13" s="1"/>
  <c r="AA200" i="19"/>
  <c r="AA19" i="12" s="1"/>
  <c r="AA200" i="18"/>
  <c r="AA19" i="11" s="1"/>
  <c r="AA200" i="17"/>
  <c r="AA19" i="10" s="1"/>
  <c r="AA200" i="31"/>
  <c r="AA19" i="13" s="1"/>
  <c r="AA214" i="19"/>
  <c r="AA33" i="12" s="1"/>
  <c r="AA214" i="17"/>
  <c r="AA33" i="10" s="1"/>
  <c r="AA214" i="18"/>
  <c r="AA33" i="11" s="1"/>
  <c r="AA187" i="19"/>
  <c r="AA6" i="12" s="1"/>
  <c r="AA187" i="18"/>
  <c r="AA6" i="11" s="1"/>
  <c r="AA187" i="17"/>
  <c r="AA6" i="10" s="1"/>
  <c r="AA187" i="31"/>
  <c r="AA6" i="13" s="1"/>
  <c r="L193" i="18"/>
  <c r="L12" i="11" s="1"/>
  <c r="L193" i="19"/>
  <c r="L12" i="12" s="1"/>
  <c r="L193" i="17"/>
  <c r="L12" i="10" s="1"/>
  <c r="L193" i="31"/>
  <c r="L12" i="13" s="1"/>
  <c r="L208" i="19"/>
  <c r="L27" i="12" s="1"/>
  <c r="L208" i="18"/>
  <c r="L27" i="11" s="1"/>
  <c r="L208" i="17"/>
  <c r="L27" i="10" s="1"/>
  <c r="L208" i="31"/>
  <c r="L27" i="13" s="1"/>
  <c r="L210" i="19"/>
  <c r="L29" i="12" s="1"/>
  <c r="L210" i="17"/>
  <c r="L29" i="10" s="1"/>
  <c r="L210" i="18"/>
  <c r="L29" i="11" s="1"/>
  <c r="L210" i="31"/>
  <c r="L29" i="13" s="1"/>
  <c r="L211" i="19"/>
  <c r="L30" i="12" s="1"/>
  <c r="L211" i="17"/>
  <c r="L30" i="10" s="1"/>
  <c r="L211" i="18"/>
  <c r="L30" i="11" s="1"/>
  <c r="L211" i="31"/>
  <c r="L30" i="13" s="1"/>
  <c r="L186" i="19"/>
  <c r="L5" i="12" s="1"/>
  <c r="L186" i="18"/>
  <c r="L5" i="11" s="1"/>
  <c r="L186" i="17"/>
  <c r="L5" i="10" s="1"/>
  <c r="L186" i="31"/>
  <c r="L5" i="13" s="1"/>
  <c r="F222" i="19"/>
  <c r="F41" i="12" s="1"/>
  <c r="F222" i="18"/>
  <c r="F41" i="11" s="1"/>
  <c r="F222" i="17"/>
  <c r="F41" i="10" s="1"/>
  <c r="F222" i="31"/>
  <c r="F41" i="13" s="1"/>
  <c r="F213" i="19"/>
  <c r="F32" i="12" s="1"/>
  <c r="F213" i="18"/>
  <c r="F32" i="11" s="1"/>
  <c r="F213" i="17"/>
  <c r="F32" i="10" s="1"/>
  <c r="F213" i="31"/>
  <c r="F32" i="13" s="1"/>
  <c r="F219" i="18"/>
  <c r="F38" i="11" s="1"/>
  <c r="F219" i="19"/>
  <c r="F38" i="12" s="1"/>
  <c r="F219" i="17"/>
  <c r="F38" i="10" s="1"/>
  <c r="F219" i="31"/>
  <c r="F38" i="13" s="1"/>
  <c r="F224" i="19"/>
  <c r="F43" i="12" s="1"/>
  <c r="F224" i="18"/>
  <c r="F43" i="11" s="1"/>
  <c r="F224" i="17"/>
  <c r="F43" i="10" s="1"/>
  <c r="F192" i="19"/>
  <c r="F11" i="12" s="1"/>
  <c r="F192" i="18"/>
  <c r="F11" i="11" s="1"/>
  <c r="F192" i="17"/>
  <c r="F11" i="10" s="1"/>
  <c r="F192" i="31"/>
  <c r="F11" i="13" s="1"/>
  <c r="J190" i="19"/>
  <c r="J9" i="12" s="1"/>
  <c r="J190" i="18"/>
  <c r="J9" i="11" s="1"/>
  <c r="J190" i="17"/>
  <c r="J9" i="10" s="1"/>
  <c r="J190" i="31"/>
  <c r="J9" i="13" s="1"/>
  <c r="J203" i="19"/>
  <c r="J22" i="12" s="1"/>
  <c r="J203" i="18"/>
  <c r="J22" i="11" s="1"/>
  <c r="J203" i="17"/>
  <c r="J22" i="10" s="1"/>
  <c r="J203" i="31"/>
  <c r="J22" i="13" s="1"/>
  <c r="J205" i="19"/>
  <c r="J24" i="12" s="1"/>
  <c r="J205" i="17"/>
  <c r="J24" i="10" s="1"/>
  <c r="J205" i="18"/>
  <c r="J24" i="11" s="1"/>
  <c r="J205" i="31"/>
  <c r="J24" i="13" s="1"/>
  <c r="J210" i="19"/>
  <c r="J29" i="12" s="1"/>
  <c r="J210" i="18"/>
  <c r="J29" i="11" s="1"/>
  <c r="J210" i="17"/>
  <c r="J29" i="10" s="1"/>
  <c r="J210" i="31"/>
  <c r="J29" i="13" s="1"/>
  <c r="J187" i="19"/>
  <c r="J6" i="12" s="1"/>
  <c r="J187" i="18"/>
  <c r="J6" i="11" s="1"/>
  <c r="J187" i="17"/>
  <c r="J6" i="10" s="1"/>
  <c r="J187" i="31"/>
  <c r="J6" i="13" s="1"/>
  <c r="C197" i="19"/>
  <c r="C16" i="12" s="1"/>
  <c r="C197" i="18"/>
  <c r="C16" i="11" s="1"/>
  <c r="C197" i="17"/>
  <c r="C16" i="10" s="1"/>
  <c r="C197" i="31"/>
  <c r="C16" i="13" s="1"/>
  <c r="C211" i="19"/>
  <c r="C30" i="12" s="1"/>
  <c r="C211" i="18"/>
  <c r="C30" i="11" s="1"/>
  <c r="C211" i="17"/>
  <c r="C30" i="10" s="1"/>
  <c r="C211" i="31"/>
  <c r="C30" i="13" s="1"/>
  <c r="C212" i="19"/>
  <c r="C31" i="12" s="1"/>
  <c r="C212" i="17"/>
  <c r="C31" i="10" s="1"/>
  <c r="C212" i="18"/>
  <c r="C31" i="11" s="1"/>
  <c r="C212" i="31"/>
  <c r="C31" i="13" s="1"/>
  <c r="C214" i="19"/>
  <c r="C33" i="12" s="1"/>
  <c r="C214" i="17"/>
  <c r="C33" i="10" s="1"/>
  <c r="C214" i="18"/>
  <c r="C33" i="11" s="1"/>
  <c r="C214" i="31"/>
  <c r="C33" i="13" s="1"/>
  <c r="C190" i="19"/>
  <c r="C9" i="12" s="1"/>
  <c r="C190" i="18"/>
  <c r="C9" i="11" s="1"/>
  <c r="C190" i="17"/>
  <c r="C9" i="10" s="1"/>
  <c r="C190" i="31"/>
  <c r="C9" i="13" s="1"/>
  <c r="E220" i="19"/>
  <c r="E39" i="12" s="1"/>
  <c r="E220" i="18"/>
  <c r="E39" i="11" s="1"/>
  <c r="E220" i="17"/>
  <c r="E39" i="10" s="1"/>
  <c r="E220" i="31"/>
  <c r="E39" i="13" s="1"/>
  <c r="E210" i="18"/>
  <c r="E29" i="11" s="1"/>
  <c r="E210" i="19"/>
  <c r="E29" i="12" s="1"/>
  <c r="E210" i="17"/>
  <c r="E29" i="10" s="1"/>
  <c r="E210" i="31"/>
  <c r="E29" i="13" s="1"/>
  <c r="E218" i="18"/>
  <c r="E37" i="11" s="1"/>
  <c r="E218" i="19"/>
  <c r="E37" i="12" s="1"/>
  <c r="E218" i="17"/>
  <c r="E37" i="10" s="1"/>
  <c r="E218" i="31"/>
  <c r="E37" i="13" s="1"/>
  <c r="E201" i="19"/>
  <c r="E20" i="12" s="1"/>
  <c r="E201" i="17"/>
  <c r="E20" i="10" s="1"/>
  <c r="E201" i="18"/>
  <c r="E20" i="11" s="1"/>
  <c r="E201" i="31"/>
  <c r="E20" i="13" s="1"/>
  <c r="E207" i="19"/>
  <c r="E26" i="12" s="1"/>
  <c r="E207" i="18"/>
  <c r="E26" i="11" s="1"/>
  <c r="E207" i="17"/>
  <c r="E26" i="10" s="1"/>
  <c r="E207" i="31"/>
  <c r="E26" i="13" s="1"/>
  <c r="E185" i="19"/>
  <c r="E4" i="12" s="1"/>
  <c r="E185" i="18"/>
  <c r="E4" i="11" s="1"/>
  <c r="E185" i="17"/>
  <c r="E4" i="10" s="1"/>
  <c r="E185" i="31"/>
  <c r="E4" i="13" s="1"/>
  <c r="AC214" i="31"/>
  <c r="AC33" i="13" s="1"/>
  <c r="I214" i="31"/>
  <c r="I33" i="13" s="1"/>
  <c r="Y214" i="31"/>
  <c r="Y33" i="13" s="1"/>
  <c r="F224" i="31"/>
  <c r="F43" i="13" s="1"/>
  <c r="Q214" i="31"/>
  <c r="Q33" i="13" s="1"/>
  <c r="D218" i="19"/>
  <c r="D37" i="12" s="1"/>
  <c r="D218" i="17"/>
  <c r="D37" i="10" s="1"/>
  <c r="D218" i="18"/>
  <c r="D37" i="11" s="1"/>
  <c r="D218" i="31"/>
  <c r="D37" i="13" s="1"/>
  <c r="K223" i="19"/>
  <c r="K42" i="12" s="1"/>
  <c r="K223" i="18"/>
  <c r="K42" i="11" s="1"/>
  <c r="K223" i="17"/>
  <c r="K42" i="10" s="1"/>
  <c r="K223" i="31"/>
  <c r="K42" i="13" s="1"/>
  <c r="N190" i="19"/>
  <c r="N9" i="12" s="1"/>
  <c r="N190" i="18"/>
  <c r="N9" i="11" s="1"/>
  <c r="N190" i="17"/>
  <c r="N9" i="10" s="1"/>
  <c r="N190" i="31"/>
  <c r="N9" i="13" s="1"/>
  <c r="V204" i="19"/>
  <c r="V23" i="12" s="1"/>
  <c r="V204" i="17"/>
  <c r="V23" i="10" s="1"/>
  <c r="V204" i="18"/>
  <c r="V23" i="11" s="1"/>
  <c r="V204" i="31"/>
  <c r="V23" i="13" s="1"/>
  <c r="Q216" i="19"/>
  <c r="Q35" i="12" s="1"/>
  <c r="Q216" i="17"/>
  <c r="Q35" i="10" s="1"/>
  <c r="Q216" i="18"/>
  <c r="Q35" i="11" s="1"/>
  <c r="Q216" i="31"/>
  <c r="Q35" i="13" s="1"/>
  <c r="AC208" i="19"/>
  <c r="AC27" i="12" s="1"/>
  <c r="AC208" i="17"/>
  <c r="AC27" i="10" s="1"/>
  <c r="AC208" i="18"/>
  <c r="AC27" i="11" s="1"/>
  <c r="AC208" i="31"/>
  <c r="AC27" i="13" s="1"/>
  <c r="I198" i="18"/>
  <c r="I17" i="11" s="1"/>
  <c r="I198" i="19"/>
  <c r="I17" i="12" s="1"/>
  <c r="I198" i="17"/>
  <c r="I17" i="10" s="1"/>
  <c r="I198" i="31"/>
  <c r="I17" i="13" s="1"/>
  <c r="W217" i="19"/>
  <c r="W36" i="12" s="1"/>
  <c r="W217" i="18"/>
  <c r="W36" i="11" s="1"/>
  <c r="W217" i="17"/>
  <c r="W36" i="10" s="1"/>
  <c r="W217" i="31"/>
  <c r="W36" i="13" s="1"/>
  <c r="U220" i="19"/>
  <c r="U39" i="12" s="1"/>
  <c r="U220" i="17"/>
  <c r="U39" i="10" s="1"/>
  <c r="U220" i="18"/>
  <c r="U39" i="11" s="1"/>
  <c r="U220" i="31"/>
  <c r="U39" i="13" s="1"/>
  <c r="Z191" i="19"/>
  <c r="Z10" i="12" s="1"/>
  <c r="Z191" i="18"/>
  <c r="Z10" i="11" s="1"/>
  <c r="Z191" i="17"/>
  <c r="Z10" i="10" s="1"/>
  <c r="Z191" i="31"/>
  <c r="Z10" i="13" s="1"/>
  <c r="AF213" i="18"/>
  <c r="AF32" i="11" s="1"/>
  <c r="AF213" i="19"/>
  <c r="AF32" i="12" s="1"/>
  <c r="AF213" i="17"/>
  <c r="AF32" i="10" s="1"/>
  <c r="AF213" i="31"/>
  <c r="AF32" i="13" s="1"/>
  <c r="R212" i="19"/>
  <c r="R31" i="12" s="1"/>
  <c r="R212" i="18"/>
  <c r="R31" i="11" s="1"/>
  <c r="R212" i="17"/>
  <c r="R31" i="10" s="1"/>
  <c r="R212" i="31"/>
  <c r="R31" i="13" s="1"/>
  <c r="AD209" i="19"/>
  <c r="AD28" i="12" s="1"/>
  <c r="AD209" i="17"/>
  <c r="AD28" i="10" s="1"/>
  <c r="AD209" i="18"/>
  <c r="AD28" i="11" s="1"/>
  <c r="AD209" i="31"/>
  <c r="AD28" i="13" s="1"/>
  <c r="AA202" i="19"/>
  <c r="AA21" i="12" s="1"/>
  <c r="AA202" i="18"/>
  <c r="AA21" i="11" s="1"/>
  <c r="AA202" i="17"/>
  <c r="AA21" i="10" s="1"/>
  <c r="AA202" i="31"/>
  <c r="AA21" i="13" s="1"/>
  <c r="L213" i="19"/>
  <c r="L32" i="12" s="1"/>
  <c r="L213" i="18"/>
  <c r="L32" i="11" s="1"/>
  <c r="L213" i="17"/>
  <c r="L32" i="10" s="1"/>
  <c r="L213" i="31"/>
  <c r="L32" i="13" s="1"/>
  <c r="F201" i="19"/>
  <c r="F20" i="12" s="1"/>
  <c r="F201" i="17"/>
  <c r="F20" i="10" s="1"/>
  <c r="F201" i="18"/>
  <c r="F20" i="11" s="1"/>
  <c r="F201" i="31"/>
  <c r="F20" i="13" s="1"/>
  <c r="J193" i="19"/>
  <c r="J12" i="12" s="1"/>
  <c r="J193" i="18"/>
  <c r="J12" i="11" s="1"/>
  <c r="J193" i="17"/>
  <c r="J12" i="10" s="1"/>
  <c r="J193" i="31"/>
  <c r="J12" i="13" s="1"/>
  <c r="C200" i="18"/>
  <c r="C19" i="11" s="1"/>
  <c r="C200" i="19"/>
  <c r="C19" i="12" s="1"/>
  <c r="C200" i="17"/>
  <c r="C19" i="10" s="1"/>
  <c r="C200" i="31"/>
  <c r="C19" i="13" s="1"/>
  <c r="S204" i="19"/>
  <c r="S23" i="12" s="1"/>
  <c r="S204" i="17"/>
  <c r="S23" i="10" s="1"/>
  <c r="S204" i="18"/>
  <c r="S23" i="11" s="1"/>
  <c r="S204" i="31"/>
  <c r="S23" i="13" s="1"/>
  <c r="D210" i="19"/>
  <c r="D29" i="12" s="1"/>
  <c r="D210" i="17"/>
  <c r="D29" i="10" s="1"/>
  <c r="D210" i="18"/>
  <c r="D29" i="11" s="1"/>
  <c r="D210" i="31"/>
  <c r="D29" i="13" s="1"/>
  <c r="K217" i="19"/>
  <c r="K36" i="12" s="1"/>
  <c r="K217" i="17"/>
  <c r="K36" i="10" s="1"/>
  <c r="K217" i="18"/>
  <c r="K36" i="11" s="1"/>
  <c r="K217" i="31"/>
  <c r="K36" i="13" s="1"/>
  <c r="K186" i="19"/>
  <c r="K5" i="12" s="1"/>
  <c r="K186" i="18"/>
  <c r="K5" i="11" s="1"/>
  <c r="K186" i="17"/>
  <c r="K5" i="10" s="1"/>
  <c r="K186" i="31"/>
  <c r="K5" i="13" s="1"/>
  <c r="N220" i="19"/>
  <c r="N39" i="12" s="1"/>
  <c r="N220" i="17"/>
  <c r="N39" i="10" s="1"/>
  <c r="N220" i="18"/>
  <c r="N39" i="11" s="1"/>
  <c r="N220" i="31"/>
  <c r="N39" i="13" s="1"/>
  <c r="V196" i="19"/>
  <c r="V15" i="12" s="1"/>
  <c r="V196" i="17"/>
  <c r="V15" i="10" s="1"/>
  <c r="V196" i="18"/>
  <c r="V15" i="11" s="1"/>
  <c r="V196" i="31"/>
  <c r="V15" i="13" s="1"/>
  <c r="Q203" i="19"/>
  <c r="Q22" i="12" s="1"/>
  <c r="Q203" i="18"/>
  <c r="Q22" i="11" s="1"/>
  <c r="Q203" i="17"/>
  <c r="Q22" i="10" s="1"/>
  <c r="Q203" i="31"/>
  <c r="Q22" i="13" s="1"/>
  <c r="AC197" i="19"/>
  <c r="AC16" i="12" s="1"/>
  <c r="AC197" i="18"/>
  <c r="AC16" i="11" s="1"/>
  <c r="AC197" i="17"/>
  <c r="AC16" i="10" s="1"/>
  <c r="AC197" i="31"/>
  <c r="AC16" i="13" s="1"/>
  <c r="I199" i="19"/>
  <c r="I18" i="12" s="1"/>
  <c r="I199" i="17"/>
  <c r="I18" i="10" s="1"/>
  <c r="I199" i="18"/>
  <c r="I18" i="11" s="1"/>
  <c r="I199" i="31"/>
  <c r="I18" i="13" s="1"/>
  <c r="Y195" i="19"/>
  <c r="Y14" i="12" s="1"/>
  <c r="Y195" i="18"/>
  <c r="Y14" i="11" s="1"/>
  <c r="Y195" i="17"/>
  <c r="Y14" i="10" s="1"/>
  <c r="Y195" i="31"/>
  <c r="Y14" i="13" s="1"/>
  <c r="W202" i="19"/>
  <c r="W21" i="12" s="1"/>
  <c r="W202" i="17"/>
  <c r="W21" i="10" s="1"/>
  <c r="W202" i="18"/>
  <c r="W21" i="11" s="1"/>
  <c r="W202" i="31"/>
  <c r="W21" i="13" s="1"/>
  <c r="Z200" i="19"/>
  <c r="Z19" i="12" s="1"/>
  <c r="Z200" i="17"/>
  <c r="Z19" i="10" s="1"/>
  <c r="Z200" i="18"/>
  <c r="Z19" i="11" s="1"/>
  <c r="Z200" i="31"/>
  <c r="Z19" i="13" s="1"/>
  <c r="S221" i="19"/>
  <c r="S40" i="12" s="1"/>
  <c r="S221" i="18"/>
  <c r="S40" i="11" s="1"/>
  <c r="S221" i="17"/>
  <c r="S40" i="10" s="1"/>
  <c r="S221" i="31"/>
  <c r="S40" i="13" s="1"/>
  <c r="S217" i="19"/>
  <c r="S36" i="12" s="1"/>
  <c r="S217" i="17"/>
  <c r="S36" i="10" s="1"/>
  <c r="S217" i="18"/>
  <c r="S36" i="11" s="1"/>
  <c r="S217" i="31"/>
  <c r="S36" i="13" s="1"/>
  <c r="S220" i="19"/>
  <c r="S39" i="12" s="1"/>
  <c r="S220" i="18"/>
  <c r="S39" i="11" s="1"/>
  <c r="S220" i="17"/>
  <c r="S39" i="10" s="1"/>
  <c r="S220" i="31"/>
  <c r="S39" i="13" s="1"/>
  <c r="S183" i="19"/>
  <c r="S2" i="12" s="1"/>
  <c r="S183" i="17"/>
  <c r="S2" i="10" s="1"/>
  <c r="S183" i="18"/>
  <c r="S2" i="11" s="1"/>
  <c r="S183" i="31"/>
  <c r="S2" i="13" s="1"/>
  <c r="S194" i="19"/>
  <c r="S13" i="12" s="1"/>
  <c r="S194" i="18"/>
  <c r="S13" i="11" s="1"/>
  <c r="S194" i="17"/>
  <c r="S13" i="10" s="1"/>
  <c r="S194" i="31"/>
  <c r="S13" i="13" s="1"/>
  <c r="D193" i="19"/>
  <c r="D12" i="12" s="1"/>
  <c r="D193" i="18"/>
  <c r="D12" i="11" s="1"/>
  <c r="D193" i="17"/>
  <c r="D12" i="10" s="1"/>
  <c r="D193" i="31"/>
  <c r="D12" i="13" s="1"/>
  <c r="D220" i="19"/>
  <c r="D39" i="12" s="1"/>
  <c r="D220" i="18"/>
  <c r="D39" i="11" s="1"/>
  <c r="D220" i="17"/>
  <c r="D39" i="10" s="1"/>
  <c r="D220" i="31"/>
  <c r="D39" i="13" s="1"/>
  <c r="D187" i="19"/>
  <c r="D6" i="12" s="1"/>
  <c r="D187" i="18"/>
  <c r="D6" i="11" s="1"/>
  <c r="D187" i="17"/>
  <c r="D6" i="10" s="1"/>
  <c r="D187" i="31"/>
  <c r="D6" i="13" s="1"/>
  <c r="D194" i="19"/>
  <c r="D13" i="12" s="1"/>
  <c r="D194" i="17"/>
  <c r="D13" i="10" s="1"/>
  <c r="D194" i="18"/>
  <c r="D13" i="11" s="1"/>
  <c r="D194" i="31"/>
  <c r="D13" i="13" s="1"/>
  <c r="D195" i="19"/>
  <c r="D14" i="12" s="1"/>
  <c r="D195" i="18"/>
  <c r="D14" i="11" s="1"/>
  <c r="D195" i="17"/>
  <c r="D14" i="10" s="1"/>
  <c r="D195" i="31"/>
  <c r="D14" i="13" s="1"/>
  <c r="K207" i="19"/>
  <c r="K26" i="12" s="1"/>
  <c r="K207" i="17"/>
  <c r="K26" i="10" s="1"/>
  <c r="K207" i="18"/>
  <c r="K26" i="11" s="1"/>
  <c r="K207" i="31"/>
  <c r="K26" i="13" s="1"/>
  <c r="K209" i="19"/>
  <c r="K28" i="12" s="1"/>
  <c r="K209" i="17"/>
  <c r="K28" i="10" s="1"/>
  <c r="K209" i="18"/>
  <c r="K28" i="11" s="1"/>
  <c r="K209" i="31"/>
  <c r="K28" i="13" s="1"/>
  <c r="K224" i="18"/>
  <c r="K43" i="11" s="1"/>
  <c r="K224" i="17"/>
  <c r="K43" i="10" s="1"/>
  <c r="K224" i="19"/>
  <c r="K43" i="12" s="1"/>
  <c r="K192" i="18"/>
  <c r="K11" i="11" s="1"/>
  <c r="K192" i="19"/>
  <c r="K11" i="12" s="1"/>
  <c r="K192" i="17"/>
  <c r="K11" i="10" s="1"/>
  <c r="K192" i="31"/>
  <c r="K11" i="13" s="1"/>
  <c r="K198" i="19"/>
  <c r="K17" i="12" s="1"/>
  <c r="K198" i="17"/>
  <c r="K17" i="10" s="1"/>
  <c r="K198" i="18"/>
  <c r="K17" i="11" s="1"/>
  <c r="K198" i="31"/>
  <c r="K17" i="13" s="1"/>
  <c r="N198" i="19"/>
  <c r="N17" i="12" s="1"/>
  <c r="N198" i="18"/>
  <c r="N17" i="11" s="1"/>
  <c r="N198" i="17"/>
  <c r="N17" i="10" s="1"/>
  <c r="N198" i="31"/>
  <c r="N17" i="13" s="1"/>
  <c r="N213" i="19"/>
  <c r="N32" i="12" s="1"/>
  <c r="N213" i="17"/>
  <c r="N32" i="10" s="1"/>
  <c r="N213" i="18"/>
  <c r="N32" i="11" s="1"/>
  <c r="N213" i="31"/>
  <c r="N32" i="13" s="1"/>
  <c r="N219" i="19"/>
  <c r="N38" i="12" s="1"/>
  <c r="N219" i="18"/>
  <c r="N38" i="11" s="1"/>
  <c r="N219" i="17"/>
  <c r="N38" i="10" s="1"/>
  <c r="N219" i="31"/>
  <c r="N38" i="13" s="1"/>
  <c r="N188" i="19"/>
  <c r="N7" i="12" s="1"/>
  <c r="N188" i="18"/>
  <c r="N7" i="11" s="1"/>
  <c r="N188" i="17"/>
  <c r="N7" i="10" s="1"/>
  <c r="N188" i="31"/>
  <c r="N7" i="13" s="1"/>
  <c r="N204" i="19"/>
  <c r="N23" i="12" s="1"/>
  <c r="N204" i="17"/>
  <c r="N23" i="10" s="1"/>
  <c r="N204" i="18"/>
  <c r="N23" i="11" s="1"/>
  <c r="N204" i="31"/>
  <c r="N23" i="13" s="1"/>
  <c r="V222" i="19"/>
  <c r="V41" i="12" s="1"/>
  <c r="V222" i="18"/>
  <c r="V41" i="11" s="1"/>
  <c r="V222" i="17"/>
  <c r="V41" i="10" s="1"/>
  <c r="V222" i="31"/>
  <c r="V41" i="13" s="1"/>
  <c r="V206" i="19"/>
  <c r="V25" i="12" s="1"/>
  <c r="V206" i="18"/>
  <c r="V25" i="11" s="1"/>
  <c r="V206" i="17"/>
  <c r="V25" i="10" s="1"/>
  <c r="V206" i="31"/>
  <c r="V25" i="13" s="1"/>
  <c r="V193" i="19"/>
  <c r="V12" i="12" s="1"/>
  <c r="V193" i="17"/>
  <c r="V12" i="10" s="1"/>
  <c r="V193" i="18"/>
  <c r="V12" i="11" s="1"/>
  <c r="V193" i="31"/>
  <c r="V12" i="13" s="1"/>
  <c r="V207" i="19"/>
  <c r="V26" i="12" s="1"/>
  <c r="V207" i="18"/>
  <c r="V26" i="11" s="1"/>
  <c r="V207" i="17"/>
  <c r="V26" i="10" s="1"/>
  <c r="V207" i="31"/>
  <c r="V26" i="13" s="1"/>
  <c r="V212" i="19"/>
  <c r="V31" i="12" s="1"/>
  <c r="V212" i="17"/>
  <c r="V31" i="10" s="1"/>
  <c r="V212" i="18"/>
  <c r="V31" i="11" s="1"/>
  <c r="V212" i="31"/>
  <c r="V31" i="13" s="1"/>
  <c r="V185" i="19"/>
  <c r="V4" i="12" s="1"/>
  <c r="V185" i="18"/>
  <c r="V4" i="11" s="1"/>
  <c r="V185" i="17"/>
  <c r="V4" i="10" s="1"/>
  <c r="V185" i="31"/>
  <c r="V4" i="13" s="1"/>
  <c r="Q198" i="18"/>
  <c r="Q17" i="11" s="1"/>
  <c r="Q198" i="19"/>
  <c r="Q17" i="12" s="1"/>
  <c r="Q198" i="17"/>
  <c r="Q17" i="10" s="1"/>
  <c r="Q198" i="31"/>
  <c r="Q17" i="13" s="1"/>
  <c r="Q200" i="19"/>
  <c r="Q19" i="12" s="1"/>
  <c r="Q200" i="18"/>
  <c r="Q19" i="11" s="1"/>
  <c r="Q200" i="17"/>
  <c r="Q19" i="10" s="1"/>
  <c r="Q200" i="31"/>
  <c r="Q19" i="13" s="1"/>
  <c r="Q219" i="19"/>
  <c r="Q38" i="12" s="1"/>
  <c r="Q219" i="18"/>
  <c r="Q38" i="11" s="1"/>
  <c r="Q219" i="17"/>
  <c r="Q38" i="10" s="1"/>
  <c r="Q219" i="31"/>
  <c r="Q38" i="13" s="1"/>
  <c r="Q190" i="19"/>
  <c r="Q9" i="12" s="1"/>
  <c r="Q190" i="18"/>
  <c r="Q9" i="11" s="1"/>
  <c r="Q190" i="17"/>
  <c r="Q9" i="10" s="1"/>
  <c r="Q190" i="31"/>
  <c r="Q9" i="13" s="1"/>
  <c r="Q193" i="19"/>
  <c r="Q12" i="12" s="1"/>
  <c r="Q193" i="18"/>
  <c r="Q12" i="11" s="1"/>
  <c r="Q193" i="17"/>
  <c r="Q12" i="10" s="1"/>
  <c r="Q193" i="31"/>
  <c r="Q12" i="13" s="1"/>
  <c r="AC194" i="19"/>
  <c r="AC13" i="12" s="1"/>
  <c r="AC194" i="18"/>
  <c r="AC13" i="11" s="1"/>
  <c r="AC194" i="17"/>
  <c r="AC13" i="10" s="1"/>
  <c r="AC194" i="31"/>
  <c r="AC13" i="13" s="1"/>
  <c r="AC196" i="19"/>
  <c r="AC15" i="12" s="1"/>
  <c r="AC196" i="17"/>
  <c r="AC15" i="10" s="1"/>
  <c r="AC196" i="18"/>
  <c r="AC15" i="11" s="1"/>
  <c r="AC196" i="31"/>
  <c r="AC15" i="13" s="1"/>
  <c r="AC213" i="19"/>
  <c r="AC32" i="12" s="1"/>
  <c r="AC213" i="18"/>
  <c r="AC32" i="11" s="1"/>
  <c r="AC213" i="17"/>
  <c r="AC32" i="10" s="1"/>
  <c r="AC213" i="31"/>
  <c r="AC32" i="13" s="1"/>
  <c r="AC219" i="19"/>
  <c r="AC38" i="12" s="1"/>
  <c r="AC219" i="17"/>
  <c r="AC38" i="10" s="1"/>
  <c r="AC219" i="18"/>
  <c r="AC38" i="11" s="1"/>
  <c r="AC219" i="31"/>
  <c r="AC38" i="13" s="1"/>
  <c r="AC187" i="19"/>
  <c r="AC6" i="12" s="1"/>
  <c r="AC187" i="18"/>
  <c r="AC6" i="11" s="1"/>
  <c r="AC187" i="17"/>
  <c r="AC6" i="10" s="1"/>
  <c r="AC187" i="31"/>
  <c r="AC6" i="13" s="1"/>
  <c r="I204" i="19"/>
  <c r="I23" i="12" s="1"/>
  <c r="I204" i="17"/>
  <c r="I23" i="10" s="1"/>
  <c r="I204" i="18"/>
  <c r="I23" i="11" s="1"/>
  <c r="I204" i="31"/>
  <c r="I23" i="13" s="1"/>
  <c r="I196" i="19"/>
  <c r="I15" i="12" s="1"/>
  <c r="I196" i="17"/>
  <c r="I15" i="10" s="1"/>
  <c r="I196" i="18"/>
  <c r="I15" i="11" s="1"/>
  <c r="I196" i="31"/>
  <c r="I15" i="13" s="1"/>
  <c r="I215" i="19"/>
  <c r="I34" i="12" s="1"/>
  <c r="I215" i="17"/>
  <c r="I34" i="10" s="1"/>
  <c r="I215" i="18"/>
  <c r="I34" i="11" s="1"/>
  <c r="I215" i="31"/>
  <c r="I34" i="13" s="1"/>
  <c r="I217" i="19"/>
  <c r="I36" i="12" s="1"/>
  <c r="I217" i="18"/>
  <c r="I36" i="11" s="1"/>
  <c r="I217" i="17"/>
  <c r="I36" i="10" s="1"/>
  <c r="I217" i="31"/>
  <c r="I36" i="13" s="1"/>
  <c r="I183" i="19"/>
  <c r="I2" i="12" s="1"/>
  <c r="I183" i="17"/>
  <c r="I2" i="10" s="1"/>
  <c r="I183" i="18"/>
  <c r="I2" i="11" s="1"/>
  <c r="I183" i="31"/>
  <c r="I2" i="13" s="1"/>
  <c r="Y192" i="19"/>
  <c r="Y11" i="12" s="1"/>
  <c r="Y192" i="18"/>
  <c r="Y11" i="11" s="1"/>
  <c r="Y192" i="17"/>
  <c r="Y11" i="10" s="1"/>
  <c r="Y192" i="31"/>
  <c r="Y11" i="13" s="1"/>
  <c r="Y216" i="19"/>
  <c r="Y35" i="12" s="1"/>
  <c r="Y216" i="18"/>
  <c r="Y35" i="11" s="1"/>
  <c r="Y216" i="17"/>
  <c r="Y35" i="10" s="1"/>
  <c r="Y216" i="31"/>
  <c r="Y35" i="13" s="1"/>
  <c r="Y211" i="19"/>
  <c r="Y30" i="12" s="1"/>
  <c r="Y211" i="18"/>
  <c r="Y30" i="11" s="1"/>
  <c r="Y211" i="17"/>
  <c r="Y30" i="10" s="1"/>
  <c r="Y211" i="31"/>
  <c r="Y30" i="13" s="1"/>
  <c r="Y217" i="19"/>
  <c r="Y36" i="12" s="1"/>
  <c r="Y217" i="18"/>
  <c r="Y36" i="11" s="1"/>
  <c r="Y217" i="17"/>
  <c r="Y36" i="10" s="1"/>
  <c r="Y217" i="31"/>
  <c r="Y36" i="13" s="1"/>
  <c r="Y189" i="19"/>
  <c r="Y8" i="12" s="1"/>
  <c r="Y189" i="18"/>
  <c r="Y8" i="11" s="1"/>
  <c r="Y189" i="17"/>
  <c r="Y8" i="10" s="1"/>
  <c r="Y189" i="31"/>
  <c r="Y8" i="13" s="1"/>
  <c r="W223" i="19"/>
  <c r="W42" i="12" s="1"/>
  <c r="W223" i="18"/>
  <c r="W42" i="11" s="1"/>
  <c r="W223" i="17"/>
  <c r="W42" i="10" s="1"/>
  <c r="W223" i="31"/>
  <c r="W42" i="13" s="1"/>
  <c r="W219" i="19"/>
  <c r="W38" i="12" s="1"/>
  <c r="W219" i="17"/>
  <c r="W38" i="10" s="1"/>
  <c r="W219" i="18"/>
  <c r="W38" i="11" s="1"/>
  <c r="W219" i="31"/>
  <c r="W38" i="13" s="1"/>
  <c r="W218" i="19"/>
  <c r="W37" i="12" s="1"/>
  <c r="W218" i="17"/>
  <c r="W37" i="10" s="1"/>
  <c r="W218" i="18"/>
  <c r="W37" i="11" s="1"/>
  <c r="W218" i="31"/>
  <c r="W37" i="13" s="1"/>
  <c r="W220" i="18"/>
  <c r="W39" i="11" s="1"/>
  <c r="W220" i="19"/>
  <c r="W39" i="12" s="1"/>
  <c r="W220" i="17"/>
  <c r="W39" i="10" s="1"/>
  <c r="W220" i="31"/>
  <c r="W39" i="13" s="1"/>
  <c r="W189" i="19"/>
  <c r="W8" i="12" s="1"/>
  <c r="W189" i="18"/>
  <c r="W8" i="11" s="1"/>
  <c r="W189" i="17"/>
  <c r="W8" i="10" s="1"/>
  <c r="W189" i="31"/>
  <c r="W8" i="13" s="1"/>
  <c r="U188" i="19"/>
  <c r="U7" i="12" s="1"/>
  <c r="U188" i="18"/>
  <c r="U7" i="11" s="1"/>
  <c r="U188" i="17"/>
  <c r="U7" i="10" s="1"/>
  <c r="U188" i="31"/>
  <c r="U7" i="13" s="1"/>
  <c r="U208" i="19"/>
  <c r="U27" i="12" s="1"/>
  <c r="U208" i="17"/>
  <c r="U27" i="10" s="1"/>
  <c r="U208" i="18"/>
  <c r="U27" i="11" s="1"/>
  <c r="U208" i="31"/>
  <c r="U27" i="13" s="1"/>
  <c r="U204" i="19"/>
  <c r="U23" i="12" s="1"/>
  <c r="U204" i="18"/>
  <c r="U23" i="11" s="1"/>
  <c r="U204" i="17"/>
  <c r="U23" i="10" s="1"/>
  <c r="U204" i="31"/>
  <c r="U23" i="13" s="1"/>
  <c r="U201" i="19"/>
  <c r="U20" i="12" s="1"/>
  <c r="U201" i="18"/>
  <c r="U20" i="11" s="1"/>
  <c r="U201" i="17"/>
  <c r="U20" i="10" s="1"/>
  <c r="U201" i="31"/>
  <c r="U20" i="13" s="1"/>
  <c r="U203" i="19"/>
  <c r="U22" i="12" s="1"/>
  <c r="U203" i="17"/>
  <c r="U22" i="10" s="1"/>
  <c r="U203" i="18"/>
  <c r="U22" i="11" s="1"/>
  <c r="U203" i="31"/>
  <c r="U22" i="13" s="1"/>
  <c r="Z220" i="19"/>
  <c r="Z39" i="12" s="1"/>
  <c r="Z220" i="18"/>
  <c r="Z39" i="11" s="1"/>
  <c r="Z220" i="17"/>
  <c r="Z39" i="10" s="1"/>
  <c r="Z220" i="31"/>
  <c r="Z39" i="13" s="1"/>
  <c r="Z196" i="19"/>
  <c r="Z15" i="12" s="1"/>
  <c r="Z196" i="18"/>
  <c r="Z15" i="11" s="1"/>
  <c r="Z196" i="17"/>
  <c r="Z15" i="10" s="1"/>
  <c r="Z196" i="31"/>
  <c r="Z15" i="13" s="1"/>
  <c r="Z199" i="18"/>
  <c r="Z18" i="11" s="1"/>
  <c r="Z199" i="19"/>
  <c r="Z18" i="12" s="1"/>
  <c r="Z199" i="17"/>
  <c r="Z18" i="10" s="1"/>
  <c r="Z199" i="31"/>
  <c r="Z18" i="13" s="1"/>
  <c r="Z201" i="19"/>
  <c r="Z20" i="12" s="1"/>
  <c r="Z201" i="18"/>
  <c r="Z20" i="11" s="1"/>
  <c r="Z201" i="17"/>
  <c r="Z20" i="10" s="1"/>
  <c r="Z201" i="31"/>
  <c r="Z20" i="13" s="1"/>
  <c r="Z206" i="19"/>
  <c r="Z25" i="12" s="1"/>
  <c r="Z206" i="18"/>
  <c r="Z25" i="11" s="1"/>
  <c r="Z206" i="17"/>
  <c r="Z25" i="10" s="1"/>
  <c r="Z206" i="31"/>
  <c r="Z25" i="13" s="1"/>
  <c r="Z188" i="19"/>
  <c r="Z7" i="12" s="1"/>
  <c r="Z188" i="18"/>
  <c r="Z7" i="11" s="1"/>
  <c r="Z188" i="17"/>
  <c r="Z7" i="10" s="1"/>
  <c r="Z188" i="31"/>
  <c r="Z7" i="13" s="1"/>
  <c r="AF203" i="19"/>
  <c r="AF22" i="12" s="1"/>
  <c r="AF203" i="17"/>
  <c r="AF22" i="10" s="1"/>
  <c r="AF203" i="18"/>
  <c r="AF22" i="11" s="1"/>
  <c r="AF203" i="31"/>
  <c r="AF22" i="13" s="1"/>
  <c r="AF210" i="19"/>
  <c r="AF29" i="12" s="1"/>
  <c r="AF210" i="18"/>
  <c r="AF29" i="11" s="1"/>
  <c r="AF210" i="17"/>
  <c r="AF29" i="10" s="1"/>
  <c r="AF210" i="31"/>
  <c r="AF29" i="13" s="1"/>
  <c r="AF220" i="19"/>
  <c r="AF39" i="12" s="1"/>
  <c r="AF220" i="17"/>
  <c r="AF39" i="10" s="1"/>
  <c r="AF220" i="18"/>
  <c r="AF39" i="11" s="1"/>
  <c r="AF220" i="31"/>
  <c r="AF39" i="13" s="1"/>
  <c r="AF221" i="18"/>
  <c r="AF40" i="11" s="1"/>
  <c r="AF221" i="19"/>
  <c r="AF40" i="12" s="1"/>
  <c r="AF221" i="17"/>
  <c r="AF40" i="10" s="1"/>
  <c r="AF221" i="31"/>
  <c r="AF40" i="13" s="1"/>
  <c r="AF188" i="19"/>
  <c r="AF7" i="12" s="1"/>
  <c r="AF188" i="18"/>
  <c r="AF7" i="11" s="1"/>
  <c r="AF188" i="17"/>
  <c r="AF7" i="10" s="1"/>
  <c r="AF188" i="31"/>
  <c r="AF7" i="13" s="1"/>
  <c r="M196" i="19"/>
  <c r="M15" i="12" s="1"/>
  <c r="M196" i="18"/>
  <c r="M15" i="11" s="1"/>
  <c r="M196" i="17"/>
  <c r="M15" i="10" s="1"/>
  <c r="M196" i="31"/>
  <c r="M15" i="13" s="1"/>
  <c r="M210" i="18"/>
  <c r="M29" i="11" s="1"/>
  <c r="M210" i="19"/>
  <c r="M29" i="12" s="1"/>
  <c r="M210" i="17"/>
  <c r="M29" i="10" s="1"/>
  <c r="M210" i="31"/>
  <c r="M29" i="13" s="1"/>
  <c r="M205" i="19"/>
  <c r="M24" i="12" s="1"/>
  <c r="M205" i="18"/>
  <c r="M24" i="11" s="1"/>
  <c r="M205" i="17"/>
  <c r="M24" i="10" s="1"/>
  <c r="M205" i="31"/>
  <c r="M24" i="13" s="1"/>
  <c r="M207" i="19"/>
  <c r="M26" i="12" s="1"/>
  <c r="M207" i="18"/>
  <c r="M26" i="11" s="1"/>
  <c r="M207" i="17"/>
  <c r="M26" i="10" s="1"/>
  <c r="M207" i="31"/>
  <c r="M26" i="13" s="1"/>
  <c r="M187" i="19"/>
  <c r="M6" i="12" s="1"/>
  <c r="M187" i="18"/>
  <c r="M6" i="11" s="1"/>
  <c r="M187" i="17"/>
  <c r="M6" i="10" s="1"/>
  <c r="M187" i="31"/>
  <c r="M6" i="13" s="1"/>
  <c r="R196" i="19"/>
  <c r="R15" i="12" s="1"/>
  <c r="R196" i="18"/>
  <c r="R15" i="11" s="1"/>
  <c r="R196" i="17"/>
  <c r="R15" i="10" s="1"/>
  <c r="R196" i="31"/>
  <c r="R15" i="13" s="1"/>
  <c r="R215" i="18"/>
  <c r="R34" i="11" s="1"/>
  <c r="R215" i="19"/>
  <c r="R34" i="12" s="1"/>
  <c r="R215" i="17"/>
  <c r="R34" i="10" s="1"/>
  <c r="R215" i="31"/>
  <c r="R34" i="13" s="1"/>
  <c r="R217" i="19"/>
  <c r="R36" i="12" s="1"/>
  <c r="R217" i="17"/>
  <c r="R36" i="10" s="1"/>
  <c r="R217" i="18"/>
  <c r="R36" i="11" s="1"/>
  <c r="R217" i="31"/>
  <c r="R36" i="13" s="1"/>
  <c r="R183" i="19"/>
  <c r="R2" i="12" s="1"/>
  <c r="R183" i="18"/>
  <c r="R2" i="11" s="1"/>
  <c r="R183" i="17"/>
  <c r="R2" i="10" s="1"/>
  <c r="R183" i="31"/>
  <c r="R2" i="13" s="1"/>
  <c r="R194" i="19"/>
  <c r="R13" i="12" s="1"/>
  <c r="R194" i="18"/>
  <c r="R13" i="11" s="1"/>
  <c r="R194" i="17"/>
  <c r="R13" i="10" s="1"/>
  <c r="R194" i="31"/>
  <c r="R13" i="13" s="1"/>
  <c r="AD190" i="19"/>
  <c r="AD9" i="12" s="1"/>
  <c r="AD190" i="18"/>
  <c r="AD9" i="11" s="1"/>
  <c r="AD190" i="17"/>
  <c r="AD9" i="10" s="1"/>
  <c r="AD190" i="31"/>
  <c r="AD9" i="13" s="1"/>
  <c r="AD217" i="19"/>
  <c r="AD36" i="12" s="1"/>
  <c r="AD217" i="17"/>
  <c r="AD36" i="10" s="1"/>
  <c r="AD217" i="18"/>
  <c r="AD36" i="11" s="1"/>
  <c r="AD217" i="31"/>
  <c r="AD36" i="13" s="1"/>
  <c r="AD183" i="19"/>
  <c r="AD2" i="12" s="1"/>
  <c r="AD183" i="18"/>
  <c r="AD2" i="11" s="1"/>
  <c r="AD183" i="17"/>
  <c r="AD2" i="10" s="1"/>
  <c r="AD183" i="31"/>
  <c r="AD2" i="13" s="1"/>
  <c r="AD195" i="19"/>
  <c r="AD14" i="12" s="1"/>
  <c r="AD195" i="18"/>
  <c r="AD14" i="11" s="1"/>
  <c r="AD195" i="17"/>
  <c r="AD14" i="10" s="1"/>
  <c r="AD195" i="31"/>
  <c r="AD14" i="13" s="1"/>
  <c r="AD200" i="19"/>
  <c r="AD19" i="12" s="1"/>
  <c r="AD200" i="18"/>
  <c r="AD19" i="11" s="1"/>
  <c r="AD200" i="17"/>
  <c r="AD19" i="10" s="1"/>
  <c r="AD200" i="31"/>
  <c r="AD19" i="13" s="1"/>
  <c r="AA199" i="19"/>
  <c r="AA18" i="12" s="1"/>
  <c r="AA199" i="18"/>
  <c r="AA18" i="11" s="1"/>
  <c r="AA199" i="17"/>
  <c r="AA18" i="10" s="1"/>
  <c r="AA199" i="31"/>
  <c r="AA18" i="13" s="1"/>
  <c r="AA217" i="19"/>
  <c r="AA36" i="12" s="1"/>
  <c r="AA217" i="17"/>
  <c r="AA36" i="10" s="1"/>
  <c r="AA217" i="18"/>
  <c r="AA36" i="11" s="1"/>
  <c r="AA217" i="31"/>
  <c r="AA36" i="13" s="1"/>
  <c r="AA203" i="19"/>
  <c r="AA22" i="12" s="1"/>
  <c r="AA203" i="18"/>
  <c r="AA22" i="11" s="1"/>
  <c r="AA203" i="17"/>
  <c r="AA22" i="10" s="1"/>
  <c r="AA203" i="31"/>
  <c r="AA22" i="13" s="1"/>
  <c r="AA196" i="19"/>
  <c r="AA15" i="12" s="1"/>
  <c r="AA196" i="18"/>
  <c r="AA15" i="11" s="1"/>
  <c r="AA196" i="17"/>
  <c r="AA15" i="10" s="1"/>
  <c r="AA196" i="31"/>
  <c r="AA15" i="13" s="1"/>
  <c r="AA210" i="19"/>
  <c r="AA29" i="12" s="1"/>
  <c r="AA210" i="18"/>
  <c r="AA29" i="11" s="1"/>
  <c r="AA210" i="17"/>
  <c r="AA29" i="10" s="1"/>
  <c r="AA210" i="31"/>
  <c r="AA29" i="13" s="1"/>
  <c r="AA188" i="19"/>
  <c r="AA7" i="12" s="1"/>
  <c r="AA188" i="18"/>
  <c r="AA7" i="11" s="1"/>
  <c r="AA188" i="17"/>
  <c r="AA7" i="10" s="1"/>
  <c r="AA188" i="31"/>
  <c r="AA7" i="13" s="1"/>
  <c r="L183" i="19"/>
  <c r="L2" i="12" s="1"/>
  <c r="L183" i="17"/>
  <c r="L2" i="10" s="1"/>
  <c r="L183" i="18"/>
  <c r="L2" i="11" s="1"/>
  <c r="L183" i="31"/>
  <c r="L2" i="13" s="1"/>
  <c r="L204" i="19"/>
  <c r="L23" i="12" s="1"/>
  <c r="L204" i="18"/>
  <c r="L23" i="11" s="1"/>
  <c r="L204" i="17"/>
  <c r="L23" i="10" s="1"/>
  <c r="L204" i="31"/>
  <c r="L23" i="13" s="1"/>
  <c r="L206" i="19"/>
  <c r="L25" i="12" s="1"/>
  <c r="L206" i="18"/>
  <c r="L25" i="11" s="1"/>
  <c r="L206" i="17"/>
  <c r="L25" i="10" s="1"/>
  <c r="L206" i="31"/>
  <c r="L25" i="13" s="1"/>
  <c r="L207" i="19"/>
  <c r="L26" i="12" s="1"/>
  <c r="L207" i="17"/>
  <c r="L26" i="10" s="1"/>
  <c r="L207" i="18"/>
  <c r="L26" i="11" s="1"/>
  <c r="L207" i="31"/>
  <c r="L26" i="13" s="1"/>
  <c r="L188" i="19"/>
  <c r="L7" i="12" s="1"/>
  <c r="L188" i="18"/>
  <c r="L7" i="11" s="1"/>
  <c r="L188" i="17"/>
  <c r="L7" i="10" s="1"/>
  <c r="L188" i="31"/>
  <c r="L7" i="13" s="1"/>
  <c r="F202" i="19"/>
  <c r="F21" i="12" s="1"/>
  <c r="F202" i="17"/>
  <c r="F21" i="10" s="1"/>
  <c r="F202" i="18"/>
  <c r="F21" i="11" s="1"/>
  <c r="F202" i="31"/>
  <c r="F21" i="13" s="1"/>
  <c r="F209" i="19"/>
  <c r="F28" i="12" s="1"/>
  <c r="F209" i="17"/>
  <c r="F28" i="10" s="1"/>
  <c r="F209" i="18"/>
  <c r="F28" i="11" s="1"/>
  <c r="F209" i="31"/>
  <c r="F28" i="13" s="1"/>
  <c r="F215" i="19"/>
  <c r="F34" i="12" s="1"/>
  <c r="F215" i="17"/>
  <c r="F34" i="10" s="1"/>
  <c r="F215" i="18"/>
  <c r="F34" i="11" s="1"/>
  <c r="F215" i="31"/>
  <c r="F34" i="13" s="1"/>
  <c r="F220" i="19"/>
  <c r="F39" i="12" s="1"/>
  <c r="F220" i="17"/>
  <c r="F39" i="10" s="1"/>
  <c r="F220" i="18"/>
  <c r="F39" i="11" s="1"/>
  <c r="F220" i="31"/>
  <c r="F39" i="13" s="1"/>
  <c r="F184" i="19"/>
  <c r="F3" i="12" s="1"/>
  <c r="F184" i="18"/>
  <c r="F3" i="11" s="1"/>
  <c r="F184" i="17"/>
  <c r="F3" i="10" s="1"/>
  <c r="F184" i="31"/>
  <c r="F3" i="13" s="1"/>
  <c r="J196" i="19"/>
  <c r="J15" i="12" s="1"/>
  <c r="J196" i="18"/>
  <c r="J15" i="11" s="1"/>
  <c r="J196" i="17"/>
  <c r="J15" i="10" s="1"/>
  <c r="J196" i="31"/>
  <c r="J15" i="13" s="1"/>
  <c r="J220" i="19"/>
  <c r="J39" i="12" s="1"/>
  <c r="J220" i="18"/>
  <c r="J39" i="11" s="1"/>
  <c r="J220" i="17"/>
  <c r="J39" i="10" s="1"/>
  <c r="J220" i="31"/>
  <c r="J39" i="13" s="1"/>
  <c r="J199" i="18"/>
  <c r="J18" i="11" s="1"/>
  <c r="J199" i="19"/>
  <c r="J18" i="12" s="1"/>
  <c r="J199" i="17"/>
  <c r="J18" i="10" s="1"/>
  <c r="J199" i="31"/>
  <c r="J18" i="13" s="1"/>
  <c r="J201" i="19"/>
  <c r="J20" i="12" s="1"/>
  <c r="J201" i="18"/>
  <c r="J20" i="11" s="1"/>
  <c r="J201" i="17"/>
  <c r="J20" i="10" s="1"/>
  <c r="J201" i="31"/>
  <c r="J20" i="13" s="1"/>
  <c r="J206" i="19"/>
  <c r="J25" i="12" s="1"/>
  <c r="J206" i="18"/>
  <c r="J25" i="11" s="1"/>
  <c r="J206" i="17"/>
  <c r="J25" i="10" s="1"/>
  <c r="J206" i="31"/>
  <c r="J25" i="13" s="1"/>
  <c r="J188" i="19"/>
  <c r="J7" i="12" s="1"/>
  <c r="J188" i="18"/>
  <c r="J7" i="11" s="1"/>
  <c r="J188" i="17"/>
  <c r="J7" i="10" s="1"/>
  <c r="J188" i="31"/>
  <c r="J7" i="13" s="1"/>
  <c r="C215" i="19"/>
  <c r="C34" i="12" s="1"/>
  <c r="C215" i="18"/>
  <c r="C34" i="11" s="1"/>
  <c r="C215" i="17"/>
  <c r="C34" i="10" s="1"/>
  <c r="C215" i="31"/>
  <c r="C34" i="13" s="1"/>
  <c r="C223" i="19"/>
  <c r="C42" i="12" s="1"/>
  <c r="C223" i="17"/>
  <c r="C42" i="10" s="1"/>
  <c r="C223" i="18"/>
  <c r="C42" i="11" s="1"/>
  <c r="C223" i="31"/>
  <c r="C42" i="13" s="1"/>
  <c r="C208" i="18"/>
  <c r="C27" i="11" s="1"/>
  <c r="C208" i="19"/>
  <c r="C27" i="12" s="1"/>
  <c r="C208" i="17"/>
  <c r="C27" i="10" s="1"/>
  <c r="C208" i="31"/>
  <c r="C27" i="13" s="1"/>
  <c r="C210" i="19"/>
  <c r="C29" i="12" s="1"/>
  <c r="C210" i="17"/>
  <c r="C29" i="10" s="1"/>
  <c r="C210" i="18"/>
  <c r="C29" i="11" s="1"/>
  <c r="C210" i="31"/>
  <c r="C29" i="13" s="1"/>
  <c r="C186" i="19"/>
  <c r="C5" i="12" s="1"/>
  <c r="C186" i="18"/>
  <c r="C5" i="11" s="1"/>
  <c r="C186" i="17"/>
  <c r="C5" i="10" s="1"/>
  <c r="C186" i="31"/>
  <c r="C5" i="13" s="1"/>
  <c r="E192" i="19"/>
  <c r="E11" i="12" s="1"/>
  <c r="E192" i="18"/>
  <c r="E11" i="11" s="1"/>
  <c r="E192" i="17"/>
  <c r="E11" i="10" s="1"/>
  <c r="E192" i="31"/>
  <c r="E11" i="13" s="1"/>
  <c r="E200" i="19"/>
  <c r="E19" i="12" s="1"/>
  <c r="E200" i="17"/>
  <c r="E19" i="10" s="1"/>
  <c r="E200" i="18"/>
  <c r="E19" i="11" s="1"/>
  <c r="E200" i="31"/>
  <c r="E19" i="13" s="1"/>
  <c r="E208" i="19"/>
  <c r="E27" i="12" s="1"/>
  <c r="E208" i="17"/>
  <c r="E27" i="10" s="1"/>
  <c r="E208" i="18"/>
  <c r="E27" i="11" s="1"/>
  <c r="E208" i="31"/>
  <c r="E27" i="13" s="1"/>
  <c r="E197" i="19"/>
  <c r="E16" i="12" s="1"/>
  <c r="E197" i="18"/>
  <c r="E16" i="11" s="1"/>
  <c r="E197" i="17"/>
  <c r="E16" i="10" s="1"/>
  <c r="E197" i="31"/>
  <c r="E16" i="13" s="1"/>
  <c r="E203" i="19"/>
  <c r="E22" i="12" s="1"/>
  <c r="E203" i="17"/>
  <c r="E22" i="10" s="1"/>
  <c r="E203" i="18"/>
  <c r="E22" i="11" s="1"/>
  <c r="E203" i="31"/>
  <c r="E22" i="13" s="1"/>
  <c r="U224" i="31"/>
  <c r="U43" i="13" s="1"/>
  <c r="S218" i="19"/>
  <c r="S37" i="12" s="1"/>
  <c r="S218" i="17"/>
  <c r="S37" i="10" s="1"/>
  <c r="S218" i="18"/>
  <c r="S37" i="11" s="1"/>
  <c r="S218" i="31"/>
  <c r="S37" i="13" s="1"/>
  <c r="D190" i="19"/>
  <c r="D9" i="12" s="1"/>
  <c r="D190" i="18"/>
  <c r="D9" i="11" s="1"/>
  <c r="D190" i="17"/>
  <c r="D9" i="10" s="1"/>
  <c r="D190" i="31"/>
  <c r="D9" i="13" s="1"/>
  <c r="K222" i="19"/>
  <c r="K41" i="12" s="1"/>
  <c r="K222" i="17"/>
  <c r="K41" i="10" s="1"/>
  <c r="K222" i="18"/>
  <c r="K41" i="11" s="1"/>
  <c r="K222" i="31"/>
  <c r="K41" i="13" s="1"/>
  <c r="N206" i="19"/>
  <c r="N25" i="12" s="1"/>
  <c r="N206" i="18"/>
  <c r="N25" i="11" s="1"/>
  <c r="N206" i="17"/>
  <c r="N25" i="10" s="1"/>
  <c r="N206" i="31"/>
  <c r="N25" i="13" s="1"/>
  <c r="V190" i="19"/>
  <c r="V9" i="12" s="1"/>
  <c r="V190" i="18"/>
  <c r="V9" i="11" s="1"/>
  <c r="V190" i="17"/>
  <c r="V9" i="10" s="1"/>
  <c r="V190" i="31"/>
  <c r="V9" i="13" s="1"/>
  <c r="Q217" i="19"/>
  <c r="Q36" i="12" s="1"/>
  <c r="Q217" i="18"/>
  <c r="Q36" i="11" s="1"/>
  <c r="Q217" i="17"/>
  <c r="Q36" i="10" s="1"/>
  <c r="Q217" i="31"/>
  <c r="Q36" i="13" s="1"/>
  <c r="AC189" i="19"/>
  <c r="AC8" i="12" s="1"/>
  <c r="AC189" i="18"/>
  <c r="AC8" i="11" s="1"/>
  <c r="AC189" i="17"/>
  <c r="AC8" i="10" s="1"/>
  <c r="AC189" i="31"/>
  <c r="AC8" i="13" s="1"/>
  <c r="Y218" i="19"/>
  <c r="Y37" i="12" s="1"/>
  <c r="Y218" i="18"/>
  <c r="Y37" i="11" s="1"/>
  <c r="Y218" i="17"/>
  <c r="Y37" i="10" s="1"/>
  <c r="Y218" i="31"/>
  <c r="Y37" i="13" s="1"/>
  <c r="W212" i="18"/>
  <c r="W31" i="11" s="1"/>
  <c r="W212" i="19"/>
  <c r="W31" i="12" s="1"/>
  <c r="W212" i="17"/>
  <c r="W31" i="10" s="1"/>
  <c r="W212" i="31"/>
  <c r="W31" i="13" s="1"/>
  <c r="U195" i="19"/>
  <c r="U14" i="12" s="1"/>
  <c r="U195" i="17"/>
  <c r="U14" i="10" s="1"/>
  <c r="U195" i="18"/>
  <c r="U14" i="11" s="1"/>
  <c r="U195" i="31"/>
  <c r="U14" i="13" s="1"/>
  <c r="Z198" i="19"/>
  <c r="Z17" i="12" s="1"/>
  <c r="Z198" i="18"/>
  <c r="Z17" i="11" s="1"/>
  <c r="Z198" i="17"/>
  <c r="Z17" i="10" s="1"/>
  <c r="Z198" i="31"/>
  <c r="Z17" i="13" s="1"/>
  <c r="M204" i="19"/>
  <c r="M23" i="12" s="1"/>
  <c r="M204" i="18"/>
  <c r="M23" i="11" s="1"/>
  <c r="M204" i="17"/>
  <c r="M23" i="10" s="1"/>
  <c r="M204" i="31"/>
  <c r="M23" i="13" s="1"/>
  <c r="R209" i="19"/>
  <c r="R28" i="12" s="1"/>
  <c r="R209" i="18"/>
  <c r="R28" i="11" s="1"/>
  <c r="R209" i="17"/>
  <c r="R28" i="10" s="1"/>
  <c r="R209" i="31"/>
  <c r="R28" i="13" s="1"/>
  <c r="AD219" i="18"/>
  <c r="AD38" i="11" s="1"/>
  <c r="AD219" i="19"/>
  <c r="AD38" i="12" s="1"/>
  <c r="AD219" i="17"/>
  <c r="AD38" i="10" s="1"/>
  <c r="AD219" i="31"/>
  <c r="AD38" i="13" s="1"/>
  <c r="L199" i="19"/>
  <c r="L18" i="12" s="1"/>
  <c r="L199" i="17"/>
  <c r="L18" i="10" s="1"/>
  <c r="L199" i="18"/>
  <c r="L18" i="11" s="1"/>
  <c r="L199" i="31"/>
  <c r="L18" i="13" s="1"/>
  <c r="F189" i="19"/>
  <c r="F8" i="12" s="1"/>
  <c r="F189" i="18"/>
  <c r="F8" i="11" s="1"/>
  <c r="F189" i="17"/>
  <c r="F8" i="10" s="1"/>
  <c r="F189" i="31"/>
  <c r="F8" i="13" s="1"/>
  <c r="J212" i="19"/>
  <c r="J31" i="12" s="1"/>
  <c r="J212" i="18"/>
  <c r="J31" i="11" s="1"/>
  <c r="J212" i="17"/>
  <c r="J31" i="10" s="1"/>
  <c r="J212" i="31"/>
  <c r="J31" i="13" s="1"/>
  <c r="C188" i="19"/>
  <c r="C7" i="12" s="1"/>
  <c r="C188" i="18"/>
  <c r="C7" i="11" s="1"/>
  <c r="C188" i="17"/>
  <c r="C7" i="10" s="1"/>
  <c r="C188" i="31"/>
  <c r="C7" i="13" s="1"/>
  <c r="E190" i="19"/>
  <c r="E9" i="12" s="1"/>
  <c r="E190" i="18"/>
  <c r="E9" i="11" s="1"/>
  <c r="E190" i="17"/>
  <c r="E9" i="10" s="1"/>
  <c r="E190" i="31"/>
  <c r="E9" i="13" s="1"/>
  <c r="S185" i="19"/>
  <c r="S4" i="12" s="1"/>
  <c r="S185" i="18"/>
  <c r="S4" i="11" s="1"/>
  <c r="S185" i="17"/>
  <c r="S4" i="10" s="1"/>
  <c r="S185" i="31"/>
  <c r="S4" i="13" s="1"/>
  <c r="D188" i="19"/>
  <c r="D7" i="12" s="1"/>
  <c r="D188" i="18"/>
  <c r="D7" i="11" s="1"/>
  <c r="D188" i="17"/>
  <c r="D7" i="10" s="1"/>
  <c r="D188" i="31"/>
  <c r="D7" i="13" s="1"/>
  <c r="K214" i="19"/>
  <c r="K33" i="12" s="1"/>
  <c r="K214" i="17"/>
  <c r="K33" i="10" s="1"/>
  <c r="K214" i="18"/>
  <c r="K33" i="11" s="1"/>
  <c r="K214" i="31"/>
  <c r="K33" i="13" s="1"/>
  <c r="N222" i="19"/>
  <c r="N41" i="12" s="1"/>
  <c r="N222" i="18"/>
  <c r="N41" i="11" s="1"/>
  <c r="N222" i="17"/>
  <c r="N41" i="10" s="1"/>
  <c r="N222" i="31"/>
  <c r="N41" i="13" s="1"/>
  <c r="V209" i="19"/>
  <c r="V28" i="12" s="1"/>
  <c r="V209" i="17"/>
  <c r="V28" i="10" s="1"/>
  <c r="V209" i="18"/>
  <c r="V28" i="11" s="1"/>
  <c r="V209" i="31"/>
  <c r="V28" i="13" s="1"/>
  <c r="Q224" i="19"/>
  <c r="Q43" i="12" s="1"/>
  <c r="Q224" i="18"/>
  <c r="Q43" i="11" s="1"/>
  <c r="Q224" i="17"/>
  <c r="Q43" i="10" s="1"/>
  <c r="AC220" i="19"/>
  <c r="AC39" i="12" s="1"/>
  <c r="AC220" i="18"/>
  <c r="AC39" i="11" s="1"/>
  <c r="AC220" i="17"/>
  <c r="AC39" i="10" s="1"/>
  <c r="AC220" i="31"/>
  <c r="AC39" i="13" s="1"/>
  <c r="I210" i="19"/>
  <c r="I29" i="12" s="1"/>
  <c r="I210" i="17"/>
  <c r="I29" i="10" s="1"/>
  <c r="I210" i="18"/>
  <c r="I29" i="11" s="1"/>
  <c r="I210" i="31"/>
  <c r="I29" i="13" s="1"/>
  <c r="Y200" i="19"/>
  <c r="Y19" i="12" s="1"/>
  <c r="Y200" i="18"/>
  <c r="Y19" i="11" s="1"/>
  <c r="Y200" i="17"/>
  <c r="Y19" i="10" s="1"/>
  <c r="Y200" i="31"/>
  <c r="Y19" i="13" s="1"/>
  <c r="W203" i="19"/>
  <c r="W22" i="12" s="1"/>
  <c r="W203" i="18"/>
  <c r="W22" i="11" s="1"/>
  <c r="W203" i="17"/>
  <c r="W22" i="10" s="1"/>
  <c r="W203" i="31"/>
  <c r="W22" i="13" s="1"/>
  <c r="Z217" i="19"/>
  <c r="Z36" i="12" s="1"/>
  <c r="Z217" i="18"/>
  <c r="Z36" i="11" s="1"/>
  <c r="Z217" i="17"/>
  <c r="Z36" i="10" s="1"/>
  <c r="Z217" i="31"/>
  <c r="Z36" i="13" s="1"/>
  <c r="S215" i="19"/>
  <c r="S34" i="12" s="1"/>
  <c r="S215" i="17"/>
  <c r="S34" i="10" s="1"/>
  <c r="S215" i="18"/>
  <c r="S34" i="11" s="1"/>
  <c r="S215" i="31"/>
  <c r="S34" i="13" s="1"/>
  <c r="S207" i="19"/>
  <c r="S26" i="12" s="1"/>
  <c r="S207" i="17"/>
  <c r="S26" i="10" s="1"/>
  <c r="S207" i="18"/>
  <c r="S26" i="11" s="1"/>
  <c r="S207" i="31"/>
  <c r="S26" i="13" s="1"/>
  <c r="S216" i="18"/>
  <c r="S35" i="11" s="1"/>
  <c r="S216" i="19"/>
  <c r="S35" i="12" s="1"/>
  <c r="S216" i="17"/>
  <c r="S35" i="10" s="1"/>
  <c r="S216" i="31"/>
  <c r="S35" i="13" s="1"/>
  <c r="S222" i="19"/>
  <c r="S41" i="12" s="1"/>
  <c r="S222" i="17"/>
  <c r="S41" i="10" s="1"/>
  <c r="S222" i="18"/>
  <c r="S41" i="11" s="1"/>
  <c r="S222" i="31"/>
  <c r="S41" i="13" s="1"/>
  <c r="S190" i="19"/>
  <c r="S9" i="12" s="1"/>
  <c r="S190" i="17"/>
  <c r="S9" i="10" s="1"/>
  <c r="S190" i="18"/>
  <c r="S9" i="11" s="1"/>
  <c r="S190" i="31"/>
  <c r="S9" i="13" s="1"/>
  <c r="D183" i="19"/>
  <c r="D2" i="12" s="1"/>
  <c r="D183" i="17"/>
  <c r="D2" i="10" s="1"/>
  <c r="D183" i="18"/>
  <c r="D2" i="11" s="1"/>
  <c r="D183" i="31"/>
  <c r="D2" i="13" s="1"/>
  <c r="D216" i="19"/>
  <c r="D35" i="12" s="1"/>
  <c r="D216" i="18"/>
  <c r="D35" i="11" s="1"/>
  <c r="D216" i="17"/>
  <c r="D35" i="10" s="1"/>
  <c r="D216" i="31"/>
  <c r="D35" i="13" s="1"/>
  <c r="D222" i="19"/>
  <c r="D41" i="12" s="1"/>
  <c r="D222" i="18"/>
  <c r="D41" i="11" s="1"/>
  <c r="D222" i="17"/>
  <c r="D41" i="10" s="1"/>
  <c r="D222" i="31"/>
  <c r="D41" i="13" s="1"/>
  <c r="D223" i="19"/>
  <c r="D42" i="12" s="1"/>
  <c r="D223" i="17"/>
  <c r="D42" i="10" s="1"/>
  <c r="D223" i="18"/>
  <c r="D42" i="11" s="1"/>
  <c r="D223" i="31"/>
  <c r="D42" i="13" s="1"/>
  <c r="D191" i="19"/>
  <c r="D10" i="12" s="1"/>
  <c r="D191" i="17"/>
  <c r="D10" i="10" s="1"/>
  <c r="D191" i="18"/>
  <c r="D10" i="11" s="1"/>
  <c r="D191" i="31"/>
  <c r="D10" i="13" s="1"/>
  <c r="K191" i="19"/>
  <c r="K10" i="12" s="1"/>
  <c r="K191" i="18"/>
  <c r="K10" i="11" s="1"/>
  <c r="K191" i="17"/>
  <c r="K10" i="10" s="1"/>
  <c r="K191" i="31"/>
  <c r="K10" i="13" s="1"/>
  <c r="K199" i="19"/>
  <c r="K18" i="12" s="1"/>
  <c r="K199" i="17"/>
  <c r="K18" i="10" s="1"/>
  <c r="K199" i="18"/>
  <c r="K18" i="11" s="1"/>
  <c r="K199" i="31"/>
  <c r="K18" i="13" s="1"/>
  <c r="K220" i="19"/>
  <c r="K39" i="12" s="1"/>
  <c r="K220" i="18"/>
  <c r="K39" i="11" s="1"/>
  <c r="K220" i="17"/>
  <c r="K39" i="10" s="1"/>
  <c r="K220" i="31"/>
  <c r="K39" i="13" s="1"/>
  <c r="K183" i="19"/>
  <c r="K2" i="12" s="1"/>
  <c r="K183" i="18"/>
  <c r="K2" i="11" s="1"/>
  <c r="K183" i="17"/>
  <c r="K2" i="10" s="1"/>
  <c r="K183" i="31"/>
  <c r="K2" i="13" s="1"/>
  <c r="K194" i="19"/>
  <c r="K13" i="12" s="1"/>
  <c r="K194" i="18"/>
  <c r="K13" i="11" s="1"/>
  <c r="K194" i="17"/>
  <c r="K13" i="10" s="1"/>
  <c r="K194" i="31"/>
  <c r="K13" i="13" s="1"/>
  <c r="N194" i="19"/>
  <c r="N13" i="12" s="1"/>
  <c r="N194" i="18"/>
  <c r="N13" i="11" s="1"/>
  <c r="N194" i="17"/>
  <c r="N13" i="10" s="1"/>
  <c r="N194" i="31"/>
  <c r="N13" i="13" s="1"/>
  <c r="N209" i="19"/>
  <c r="N28" i="12" s="1"/>
  <c r="N209" i="17"/>
  <c r="N28" i="10" s="1"/>
  <c r="N209" i="18"/>
  <c r="N28" i="11" s="1"/>
  <c r="N209" i="31"/>
  <c r="N28" i="13" s="1"/>
  <c r="N215" i="19"/>
  <c r="N34" i="12" s="1"/>
  <c r="N215" i="18"/>
  <c r="N34" i="11" s="1"/>
  <c r="N215" i="17"/>
  <c r="N34" i="10" s="1"/>
  <c r="N215" i="31"/>
  <c r="N34" i="13" s="1"/>
  <c r="N184" i="19"/>
  <c r="N3" i="12" s="1"/>
  <c r="N184" i="18"/>
  <c r="N3" i="11" s="1"/>
  <c r="N184" i="17"/>
  <c r="N3" i="10" s="1"/>
  <c r="N184" i="31"/>
  <c r="N3" i="13" s="1"/>
  <c r="N200" i="19"/>
  <c r="N19" i="12" s="1"/>
  <c r="N200" i="18"/>
  <c r="N19" i="11" s="1"/>
  <c r="N200" i="17"/>
  <c r="N19" i="10" s="1"/>
  <c r="N200" i="31"/>
  <c r="N19" i="13" s="1"/>
  <c r="V218" i="19"/>
  <c r="V37" i="12" s="1"/>
  <c r="V218" i="18"/>
  <c r="V37" i="11" s="1"/>
  <c r="V218" i="17"/>
  <c r="V37" i="10" s="1"/>
  <c r="V218" i="31"/>
  <c r="V37" i="13" s="1"/>
  <c r="V221" i="19"/>
  <c r="V40" i="12" s="1"/>
  <c r="V221" i="17"/>
  <c r="V40" i="10" s="1"/>
  <c r="V221" i="18"/>
  <c r="V40" i="11" s="1"/>
  <c r="V221" i="31"/>
  <c r="V40" i="13" s="1"/>
  <c r="V183" i="19"/>
  <c r="V2" i="12" s="1"/>
  <c r="V183" i="17"/>
  <c r="V2" i="10" s="1"/>
  <c r="V183" i="18"/>
  <c r="V2" i="11" s="1"/>
  <c r="V183" i="31"/>
  <c r="V2" i="13" s="1"/>
  <c r="V203" i="18"/>
  <c r="V22" i="11" s="1"/>
  <c r="V203" i="19"/>
  <c r="V22" i="12" s="1"/>
  <c r="V203" i="17"/>
  <c r="V22" i="10" s="1"/>
  <c r="V203" i="31"/>
  <c r="V22" i="13" s="1"/>
  <c r="V208" i="19"/>
  <c r="V27" i="12" s="1"/>
  <c r="V208" i="18"/>
  <c r="V27" i="11" s="1"/>
  <c r="V208" i="17"/>
  <c r="V27" i="10" s="1"/>
  <c r="V208" i="31"/>
  <c r="V27" i="13" s="1"/>
  <c r="V186" i="19"/>
  <c r="V5" i="12" s="1"/>
  <c r="V186" i="18"/>
  <c r="V5" i="11" s="1"/>
  <c r="V186" i="17"/>
  <c r="V5" i="10" s="1"/>
  <c r="V186" i="31"/>
  <c r="V5" i="13" s="1"/>
  <c r="Q194" i="19"/>
  <c r="Q13" i="12" s="1"/>
  <c r="Q194" i="18"/>
  <c r="Q13" i="11" s="1"/>
  <c r="Q194" i="17"/>
  <c r="Q13" i="10" s="1"/>
  <c r="Q194" i="31"/>
  <c r="Q13" i="13" s="1"/>
  <c r="Q188" i="19"/>
  <c r="Q7" i="12" s="1"/>
  <c r="Q188" i="17"/>
  <c r="Q7" i="10" s="1"/>
  <c r="Q188" i="18"/>
  <c r="Q7" i="11" s="1"/>
  <c r="Q188" i="31"/>
  <c r="Q7" i="13" s="1"/>
  <c r="Q215" i="19"/>
  <c r="Q34" i="12" s="1"/>
  <c r="Q215" i="17"/>
  <c r="Q34" i="10" s="1"/>
  <c r="Q215" i="18"/>
  <c r="Q34" i="11" s="1"/>
  <c r="Q215" i="31"/>
  <c r="Q34" i="13" s="1"/>
  <c r="Q221" i="19"/>
  <c r="Q40" i="12" s="1"/>
  <c r="Q221" i="18"/>
  <c r="Q40" i="11" s="1"/>
  <c r="Q221" i="17"/>
  <c r="Q40" i="10" s="1"/>
  <c r="Q221" i="31"/>
  <c r="Q40" i="13" s="1"/>
  <c r="Q183" i="19"/>
  <c r="Q2" i="12" s="1"/>
  <c r="Q183" i="17"/>
  <c r="Q2" i="10" s="1"/>
  <c r="Q183" i="18"/>
  <c r="Q2" i="11" s="1"/>
  <c r="Q183" i="31"/>
  <c r="Q2" i="13" s="1"/>
  <c r="AC222" i="19"/>
  <c r="AC41" i="12" s="1"/>
  <c r="AC222" i="18"/>
  <c r="AC41" i="11" s="1"/>
  <c r="AC222" i="17"/>
  <c r="AC41" i="10" s="1"/>
  <c r="AC222" i="31"/>
  <c r="AC41" i="13" s="1"/>
  <c r="AC218" i="18"/>
  <c r="AC37" i="11" s="1"/>
  <c r="AC218" i="19"/>
  <c r="AC37" i="12" s="1"/>
  <c r="AC218" i="17"/>
  <c r="AC37" i="10" s="1"/>
  <c r="AC218" i="31"/>
  <c r="AC37" i="13" s="1"/>
  <c r="AC209" i="19"/>
  <c r="AC28" i="12" s="1"/>
  <c r="AC209" i="18"/>
  <c r="AC28" i="11" s="1"/>
  <c r="AC209" i="17"/>
  <c r="AC28" i="10" s="1"/>
  <c r="AC209" i="31"/>
  <c r="AC28" i="13" s="1"/>
  <c r="AC215" i="19"/>
  <c r="AC34" i="12" s="1"/>
  <c r="AC215" i="18"/>
  <c r="AC34" i="11" s="1"/>
  <c r="AC215" i="17"/>
  <c r="AC34" i="10" s="1"/>
  <c r="AC215" i="31"/>
  <c r="AC34" i="13" s="1"/>
  <c r="AC184" i="19"/>
  <c r="AC3" i="12" s="1"/>
  <c r="AC184" i="17"/>
  <c r="AC3" i="10" s="1"/>
  <c r="AC184" i="18"/>
  <c r="AC3" i="11" s="1"/>
  <c r="AC184" i="31"/>
  <c r="AC3" i="13" s="1"/>
  <c r="I200" i="19"/>
  <c r="I19" i="12" s="1"/>
  <c r="I200" i="17"/>
  <c r="I19" i="10" s="1"/>
  <c r="I200" i="18"/>
  <c r="I19" i="11" s="1"/>
  <c r="I200" i="31"/>
  <c r="I19" i="13" s="1"/>
  <c r="I208" i="19"/>
  <c r="I27" i="12" s="1"/>
  <c r="I208" i="17"/>
  <c r="I27" i="10" s="1"/>
  <c r="I208" i="18"/>
  <c r="I27" i="11" s="1"/>
  <c r="I208" i="31"/>
  <c r="I27" i="13" s="1"/>
  <c r="I211" i="19"/>
  <c r="I30" i="12" s="1"/>
  <c r="I211" i="18"/>
  <c r="I30" i="11" s="1"/>
  <c r="I211" i="17"/>
  <c r="I30" i="10" s="1"/>
  <c r="I211" i="31"/>
  <c r="I30" i="13" s="1"/>
  <c r="I213" i="19"/>
  <c r="I32" i="12" s="1"/>
  <c r="I213" i="18"/>
  <c r="I32" i="11" s="1"/>
  <c r="I213" i="17"/>
  <c r="I32" i="10" s="1"/>
  <c r="I213" i="31"/>
  <c r="I32" i="13" s="1"/>
  <c r="I188" i="19"/>
  <c r="I7" i="12" s="1"/>
  <c r="I188" i="17"/>
  <c r="I7" i="10" s="1"/>
  <c r="I188" i="18"/>
  <c r="I7" i="11" s="1"/>
  <c r="I188" i="31"/>
  <c r="I7" i="13" s="1"/>
  <c r="Y220" i="19"/>
  <c r="Y39" i="12" s="1"/>
  <c r="Y220" i="17"/>
  <c r="Y39" i="10" s="1"/>
  <c r="Y220" i="18"/>
  <c r="Y39" i="11" s="1"/>
  <c r="Y220" i="31"/>
  <c r="Y39" i="13" s="1"/>
  <c r="Y206" i="18"/>
  <c r="Y25" i="11" s="1"/>
  <c r="Y206" i="19"/>
  <c r="Y25" i="12" s="1"/>
  <c r="Y206" i="17"/>
  <c r="Y25" i="10" s="1"/>
  <c r="Y206" i="31"/>
  <c r="Y25" i="13" s="1"/>
  <c r="Y207" i="19"/>
  <c r="Y26" i="12" s="1"/>
  <c r="Y207" i="17"/>
  <c r="Y26" i="10" s="1"/>
  <c r="Y207" i="18"/>
  <c r="Y26" i="11" s="1"/>
  <c r="Y207" i="31"/>
  <c r="Y26" i="13" s="1"/>
  <c r="Y213" i="19"/>
  <c r="Y32" i="12" s="1"/>
  <c r="Y213" i="17"/>
  <c r="Y32" i="10" s="1"/>
  <c r="Y213" i="18"/>
  <c r="Y32" i="11" s="1"/>
  <c r="Y213" i="31"/>
  <c r="Y32" i="13" s="1"/>
  <c r="Y185" i="19"/>
  <c r="Y4" i="12" s="1"/>
  <c r="Y185" i="18"/>
  <c r="Y4" i="11" s="1"/>
  <c r="Y185" i="17"/>
  <c r="Y4" i="10" s="1"/>
  <c r="Y185" i="31"/>
  <c r="Y4" i="13" s="1"/>
  <c r="W187" i="19"/>
  <c r="W6" i="12" s="1"/>
  <c r="W187" i="18"/>
  <c r="W6" i="11" s="1"/>
  <c r="W187" i="17"/>
  <c r="W6" i="10" s="1"/>
  <c r="W187" i="31"/>
  <c r="W6" i="13" s="1"/>
  <c r="W209" i="19"/>
  <c r="W28" i="12" s="1"/>
  <c r="W209" i="18"/>
  <c r="W28" i="11" s="1"/>
  <c r="W209" i="17"/>
  <c r="W28" i="10" s="1"/>
  <c r="W209" i="31"/>
  <c r="W28" i="13" s="1"/>
  <c r="W214" i="19"/>
  <c r="W33" i="12" s="1"/>
  <c r="W214" i="18"/>
  <c r="W33" i="11" s="1"/>
  <c r="W214" i="17"/>
  <c r="W33" i="10" s="1"/>
  <c r="W216" i="19"/>
  <c r="W35" i="12" s="1"/>
  <c r="W216" i="18"/>
  <c r="W35" i="11" s="1"/>
  <c r="W216" i="17"/>
  <c r="W35" i="10" s="1"/>
  <c r="W216" i="31"/>
  <c r="W35" i="13" s="1"/>
  <c r="W188" i="19"/>
  <c r="W7" i="12" s="1"/>
  <c r="W188" i="18"/>
  <c r="W7" i="11" s="1"/>
  <c r="W188" i="17"/>
  <c r="W7" i="10" s="1"/>
  <c r="W188" i="31"/>
  <c r="W7" i="13" s="1"/>
  <c r="U222" i="19"/>
  <c r="U41" i="12" s="1"/>
  <c r="U222" i="17"/>
  <c r="U41" i="10" s="1"/>
  <c r="U222" i="18"/>
  <c r="U41" i="11" s="1"/>
  <c r="U222" i="31"/>
  <c r="U41" i="13" s="1"/>
  <c r="U183" i="19"/>
  <c r="U2" i="12" s="1"/>
  <c r="U183" i="18"/>
  <c r="U2" i="11" s="1"/>
  <c r="U183" i="17"/>
  <c r="U2" i="10" s="1"/>
  <c r="U183" i="31"/>
  <c r="U2" i="13" s="1"/>
  <c r="U216" i="19"/>
  <c r="U35" i="12" s="1"/>
  <c r="U216" i="17"/>
  <c r="U35" i="10" s="1"/>
  <c r="U216" i="18"/>
  <c r="U35" i="11" s="1"/>
  <c r="U216" i="31"/>
  <c r="U35" i="13" s="1"/>
  <c r="U197" i="19"/>
  <c r="U16" i="12" s="1"/>
  <c r="U197" i="18"/>
  <c r="U16" i="11" s="1"/>
  <c r="U197" i="17"/>
  <c r="U16" i="10" s="1"/>
  <c r="U197" i="31"/>
  <c r="U16" i="13" s="1"/>
  <c r="U199" i="19"/>
  <c r="U18" i="12" s="1"/>
  <c r="U199" i="18"/>
  <c r="U18" i="11" s="1"/>
  <c r="U199" i="17"/>
  <c r="U18" i="10" s="1"/>
  <c r="U199" i="31"/>
  <c r="U18" i="13" s="1"/>
  <c r="Z204" i="19"/>
  <c r="Z23" i="12" s="1"/>
  <c r="Z204" i="18"/>
  <c r="Z23" i="11" s="1"/>
  <c r="Z204" i="17"/>
  <c r="Z23" i="10" s="1"/>
  <c r="Z204" i="31"/>
  <c r="Z23" i="13" s="1"/>
  <c r="Z208" i="19"/>
  <c r="Z27" i="12" s="1"/>
  <c r="Z208" i="17"/>
  <c r="Z27" i="10" s="1"/>
  <c r="Z208" i="18"/>
  <c r="Z27" i="11" s="1"/>
  <c r="Z208" i="31"/>
  <c r="Z27" i="13" s="1"/>
  <c r="Z195" i="19"/>
  <c r="Z14" i="12" s="1"/>
  <c r="Z195" i="18"/>
  <c r="Z14" i="11" s="1"/>
  <c r="Z195" i="17"/>
  <c r="Z14" i="10" s="1"/>
  <c r="Z195" i="31"/>
  <c r="Z14" i="13" s="1"/>
  <c r="Z197" i="19"/>
  <c r="Z16" i="12" s="1"/>
  <c r="Z197" i="17"/>
  <c r="Z16" i="10" s="1"/>
  <c r="Z197" i="18"/>
  <c r="Z16" i="11" s="1"/>
  <c r="Z197" i="31"/>
  <c r="Z16" i="13" s="1"/>
  <c r="Z202" i="19"/>
  <c r="Z21" i="12" s="1"/>
  <c r="Z202" i="18"/>
  <c r="Z21" i="11" s="1"/>
  <c r="Z202" i="17"/>
  <c r="Z21" i="10" s="1"/>
  <c r="Z202" i="31"/>
  <c r="Z21" i="13" s="1"/>
  <c r="Z184" i="19"/>
  <c r="Z3" i="12" s="1"/>
  <c r="Z184" i="18"/>
  <c r="Z3" i="11" s="1"/>
  <c r="Z184" i="17"/>
  <c r="Z3" i="10" s="1"/>
  <c r="Z184" i="31"/>
  <c r="Z3" i="13" s="1"/>
  <c r="AF183" i="19"/>
  <c r="AF2" i="12" s="1"/>
  <c r="AF183" i="18"/>
  <c r="AF2" i="11" s="1"/>
  <c r="AF183" i="17"/>
  <c r="AF2" i="10" s="1"/>
  <c r="AF183" i="31"/>
  <c r="AF2" i="13" s="1"/>
  <c r="AF206" i="19"/>
  <c r="AF25" i="12" s="1"/>
  <c r="AF206" i="17"/>
  <c r="AF25" i="10" s="1"/>
  <c r="AF206" i="18"/>
  <c r="AF25" i="11" s="1"/>
  <c r="AF206" i="31"/>
  <c r="AF25" i="13" s="1"/>
  <c r="AF216" i="19"/>
  <c r="AF35" i="12" s="1"/>
  <c r="AF216" i="18"/>
  <c r="AF35" i="11" s="1"/>
  <c r="AF216" i="17"/>
  <c r="AF35" i="10" s="1"/>
  <c r="AF216" i="31"/>
  <c r="AF35" i="13" s="1"/>
  <c r="AF217" i="19"/>
  <c r="AF36" i="12" s="1"/>
  <c r="AF217" i="18"/>
  <c r="AF36" i="11" s="1"/>
  <c r="AF217" i="17"/>
  <c r="AF36" i="10" s="1"/>
  <c r="AF217" i="31"/>
  <c r="AF36" i="13" s="1"/>
  <c r="AF184" i="19"/>
  <c r="AF3" i="12" s="1"/>
  <c r="AF184" i="18"/>
  <c r="AF3" i="11" s="1"/>
  <c r="AF184" i="17"/>
  <c r="AF3" i="10" s="1"/>
  <c r="AF184" i="31"/>
  <c r="AF3" i="13" s="1"/>
  <c r="M214" i="19"/>
  <c r="M33" i="12" s="1"/>
  <c r="M214" i="17"/>
  <c r="M33" i="10" s="1"/>
  <c r="M214" i="18"/>
  <c r="M33" i="11" s="1"/>
  <c r="M200" i="19"/>
  <c r="M19" i="12" s="1"/>
  <c r="M200" i="17"/>
  <c r="M19" i="10" s="1"/>
  <c r="M200" i="18"/>
  <c r="M19" i="11" s="1"/>
  <c r="M200" i="31"/>
  <c r="M19" i="13" s="1"/>
  <c r="M201" i="19"/>
  <c r="M20" i="12" s="1"/>
  <c r="M201" i="17"/>
  <c r="M20" i="10" s="1"/>
  <c r="M201" i="18"/>
  <c r="M20" i="11" s="1"/>
  <c r="M201" i="31"/>
  <c r="M20" i="13" s="1"/>
  <c r="M203" i="19"/>
  <c r="M22" i="12" s="1"/>
  <c r="M203" i="17"/>
  <c r="M22" i="10" s="1"/>
  <c r="M203" i="18"/>
  <c r="M22" i="11" s="1"/>
  <c r="M203" i="31"/>
  <c r="M22" i="13" s="1"/>
  <c r="M184" i="19"/>
  <c r="M3" i="12" s="1"/>
  <c r="M184" i="17"/>
  <c r="M3" i="10" s="1"/>
  <c r="M184" i="18"/>
  <c r="M3" i="11" s="1"/>
  <c r="M184" i="31"/>
  <c r="M3" i="13" s="1"/>
  <c r="R208" i="19"/>
  <c r="R27" i="12" s="1"/>
  <c r="R208" i="17"/>
  <c r="R27" i="10" s="1"/>
  <c r="R208" i="18"/>
  <c r="R27" i="11" s="1"/>
  <c r="R208" i="31"/>
  <c r="R27" i="13" s="1"/>
  <c r="R211" i="19"/>
  <c r="R30" i="12" s="1"/>
  <c r="R211" i="18"/>
  <c r="R30" i="11" s="1"/>
  <c r="R211" i="17"/>
  <c r="R30" i="10" s="1"/>
  <c r="R211" i="31"/>
  <c r="R30" i="13" s="1"/>
  <c r="R213" i="19"/>
  <c r="R32" i="12" s="1"/>
  <c r="R213" i="17"/>
  <c r="R32" i="10" s="1"/>
  <c r="R213" i="18"/>
  <c r="R32" i="11" s="1"/>
  <c r="R213" i="31"/>
  <c r="R32" i="13" s="1"/>
  <c r="R222" i="19"/>
  <c r="R41" i="12" s="1"/>
  <c r="R222" i="18"/>
  <c r="R41" i="11" s="1"/>
  <c r="R222" i="17"/>
  <c r="R41" i="10" s="1"/>
  <c r="R222" i="31"/>
  <c r="R41" i="13" s="1"/>
  <c r="R189" i="19"/>
  <c r="R8" i="12" s="1"/>
  <c r="R189" i="17"/>
  <c r="R8" i="10" s="1"/>
  <c r="R189" i="18"/>
  <c r="R8" i="11" s="1"/>
  <c r="R189" i="31"/>
  <c r="R8" i="13" s="1"/>
  <c r="AD222" i="19"/>
  <c r="AD41" i="12" s="1"/>
  <c r="AD222" i="18"/>
  <c r="AD41" i="11" s="1"/>
  <c r="AD222" i="17"/>
  <c r="AD41" i="10" s="1"/>
  <c r="AD222" i="31"/>
  <c r="AD41" i="13" s="1"/>
  <c r="AD213" i="19"/>
  <c r="AD32" i="12" s="1"/>
  <c r="AD213" i="18"/>
  <c r="AD32" i="11" s="1"/>
  <c r="AD213" i="17"/>
  <c r="AD32" i="10" s="1"/>
  <c r="AD213" i="31"/>
  <c r="AD32" i="13" s="1"/>
  <c r="AD223" i="19"/>
  <c r="AD42" i="12" s="1"/>
  <c r="AD223" i="18"/>
  <c r="AD42" i="11" s="1"/>
  <c r="AD223" i="17"/>
  <c r="AD42" i="10" s="1"/>
  <c r="AD223" i="31"/>
  <c r="AD42" i="13" s="1"/>
  <c r="AD191" i="19"/>
  <c r="AD10" i="12" s="1"/>
  <c r="AD191" i="18"/>
  <c r="AD10" i="11" s="1"/>
  <c r="AD191" i="17"/>
  <c r="AD10" i="10" s="1"/>
  <c r="AD191" i="31"/>
  <c r="AD10" i="13" s="1"/>
  <c r="AD196" i="19"/>
  <c r="AD15" i="12" s="1"/>
  <c r="AD196" i="17"/>
  <c r="AD15" i="10" s="1"/>
  <c r="AD196" i="18"/>
  <c r="AD15" i="11" s="1"/>
  <c r="AD196" i="31"/>
  <c r="AD15" i="13" s="1"/>
  <c r="AA197" i="19"/>
  <c r="AA16" i="12" s="1"/>
  <c r="AA197" i="18"/>
  <c r="AA16" i="11" s="1"/>
  <c r="AA197" i="17"/>
  <c r="AA16" i="10" s="1"/>
  <c r="AA197" i="31"/>
  <c r="AA16" i="13" s="1"/>
  <c r="AA207" i="19"/>
  <c r="AA26" i="12" s="1"/>
  <c r="AA207" i="18"/>
  <c r="AA26" i="11" s="1"/>
  <c r="AA207" i="17"/>
  <c r="AA26" i="10" s="1"/>
  <c r="AA207" i="31"/>
  <c r="AA26" i="13" s="1"/>
  <c r="AA224" i="18"/>
  <c r="AA43" i="11" s="1"/>
  <c r="AA224" i="19"/>
  <c r="AA43" i="12" s="1"/>
  <c r="AA224" i="17"/>
  <c r="AA43" i="10" s="1"/>
  <c r="AA192" i="19"/>
  <c r="AA11" i="12" s="1"/>
  <c r="AA192" i="18"/>
  <c r="AA11" i="11" s="1"/>
  <c r="AA192" i="17"/>
  <c r="AA11" i="10" s="1"/>
  <c r="AA192" i="31"/>
  <c r="AA11" i="13" s="1"/>
  <c r="AA206" i="19"/>
  <c r="AA25" i="12" s="1"/>
  <c r="AA206" i="17"/>
  <c r="AA25" i="10" s="1"/>
  <c r="AA206" i="18"/>
  <c r="AA25" i="11" s="1"/>
  <c r="AA206" i="31"/>
  <c r="AA25" i="13" s="1"/>
  <c r="AA184" i="19"/>
  <c r="AA3" i="12" s="1"/>
  <c r="AA184" i="18"/>
  <c r="AA3" i="11" s="1"/>
  <c r="AA184" i="17"/>
  <c r="AA3" i="10" s="1"/>
  <c r="AA184" i="31"/>
  <c r="AA3" i="13" s="1"/>
  <c r="L205" i="19"/>
  <c r="L24" i="12" s="1"/>
  <c r="L205" i="18"/>
  <c r="L24" i="11" s="1"/>
  <c r="L205" i="17"/>
  <c r="L24" i="10" s="1"/>
  <c r="L205" i="31"/>
  <c r="L24" i="13" s="1"/>
  <c r="L200" i="19"/>
  <c r="L19" i="12" s="1"/>
  <c r="L200" i="17"/>
  <c r="L19" i="10" s="1"/>
  <c r="L200" i="18"/>
  <c r="L19" i="11" s="1"/>
  <c r="L200" i="31"/>
  <c r="L19" i="13" s="1"/>
  <c r="L202" i="19"/>
  <c r="L21" i="12" s="1"/>
  <c r="L202" i="17"/>
  <c r="L21" i="10" s="1"/>
  <c r="L202" i="18"/>
  <c r="L21" i="11" s="1"/>
  <c r="L202" i="31"/>
  <c r="L21" i="13" s="1"/>
  <c r="L203" i="19"/>
  <c r="L22" i="12" s="1"/>
  <c r="L203" i="17"/>
  <c r="L22" i="10" s="1"/>
  <c r="L203" i="18"/>
  <c r="L22" i="11" s="1"/>
  <c r="L203" i="31"/>
  <c r="L22" i="13" s="1"/>
  <c r="L184" i="19"/>
  <c r="L3" i="12" s="1"/>
  <c r="L184" i="18"/>
  <c r="L3" i="11" s="1"/>
  <c r="L184" i="17"/>
  <c r="L3" i="10" s="1"/>
  <c r="L184" i="31"/>
  <c r="L3" i="13" s="1"/>
  <c r="F206" i="19"/>
  <c r="F25" i="12" s="1"/>
  <c r="F206" i="18"/>
  <c r="F25" i="11" s="1"/>
  <c r="F206" i="17"/>
  <c r="F25" i="10" s="1"/>
  <c r="F206" i="31"/>
  <c r="F25" i="13" s="1"/>
  <c r="F205" i="19"/>
  <c r="F24" i="12" s="1"/>
  <c r="F205" i="17"/>
  <c r="F24" i="10" s="1"/>
  <c r="F205" i="18"/>
  <c r="F24" i="11" s="1"/>
  <c r="F205" i="31"/>
  <c r="F24" i="13" s="1"/>
  <c r="F211" i="19"/>
  <c r="F30" i="12" s="1"/>
  <c r="F211" i="18"/>
  <c r="F30" i="11" s="1"/>
  <c r="F211" i="17"/>
  <c r="F30" i="10" s="1"/>
  <c r="F211" i="31"/>
  <c r="F30" i="13" s="1"/>
  <c r="F216" i="19"/>
  <c r="F35" i="12" s="1"/>
  <c r="F216" i="18"/>
  <c r="F35" i="11" s="1"/>
  <c r="F216" i="17"/>
  <c r="F35" i="10" s="1"/>
  <c r="F216" i="31"/>
  <c r="F35" i="13" s="1"/>
  <c r="F187" i="19"/>
  <c r="F6" i="12" s="1"/>
  <c r="F187" i="18"/>
  <c r="F6" i="11" s="1"/>
  <c r="F187" i="17"/>
  <c r="F6" i="10" s="1"/>
  <c r="F187" i="31"/>
  <c r="F6" i="13" s="1"/>
  <c r="J216" i="19"/>
  <c r="J35" i="12" s="1"/>
  <c r="J216" i="17"/>
  <c r="J35" i="10" s="1"/>
  <c r="J216" i="18"/>
  <c r="J35" i="11" s="1"/>
  <c r="J216" i="31"/>
  <c r="J35" i="13" s="1"/>
  <c r="J200" i="19"/>
  <c r="J19" i="12" s="1"/>
  <c r="J200" i="17"/>
  <c r="J19" i="10" s="1"/>
  <c r="J200" i="18"/>
  <c r="J19" i="11" s="1"/>
  <c r="J200" i="31"/>
  <c r="J19" i="13" s="1"/>
  <c r="J195" i="19"/>
  <c r="J14" i="12" s="1"/>
  <c r="J195" i="18"/>
  <c r="J14" i="11" s="1"/>
  <c r="J195" i="17"/>
  <c r="J14" i="10" s="1"/>
  <c r="J195" i="31"/>
  <c r="J14" i="13" s="1"/>
  <c r="J197" i="19"/>
  <c r="J16" i="12" s="1"/>
  <c r="J197" i="17"/>
  <c r="J16" i="10" s="1"/>
  <c r="J197" i="18"/>
  <c r="J16" i="11" s="1"/>
  <c r="J197" i="31"/>
  <c r="J16" i="13" s="1"/>
  <c r="J202" i="19"/>
  <c r="J21" i="12" s="1"/>
  <c r="J202" i="18"/>
  <c r="J21" i="11" s="1"/>
  <c r="J202" i="17"/>
  <c r="J21" i="10" s="1"/>
  <c r="J202" i="31"/>
  <c r="J21" i="13" s="1"/>
  <c r="J184" i="19"/>
  <c r="J3" i="12" s="1"/>
  <c r="J184" i="18"/>
  <c r="J3" i="11" s="1"/>
  <c r="J184" i="17"/>
  <c r="J3" i="10" s="1"/>
  <c r="J184" i="31"/>
  <c r="J3" i="13" s="1"/>
  <c r="C193" i="19"/>
  <c r="C12" i="12" s="1"/>
  <c r="C193" i="17"/>
  <c r="C12" i="10" s="1"/>
  <c r="C193" i="18"/>
  <c r="C12" i="11" s="1"/>
  <c r="C193" i="31"/>
  <c r="C12" i="13" s="1"/>
  <c r="C201" i="19"/>
  <c r="C20" i="12" s="1"/>
  <c r="C201" i="17"/>
  <c r="C20" i="10" s="1"/>
  <c r="C201" i="18"/>
  <c r="C20" i="11" s="1"/>
  <c r="C201" i="31"/>
  <c r="C20" i="13" s="1"/>
  <c r="C204" i="19"/>
  <c r="C23" i="12" s="1"/>
  <c r="C204" i="18"/>
  <c r="C23" i="11" s="1"/>
  <c r="C204" i="17"/>
  <c r="C23" i="10" s="1"/>
  <c r="C204" i="31"/>
  <c r="C23" i="13" s="1"/>
  <c r="C206" i="19"/>
  <c r="C25" i="12" s="1"/>
  <c r="C206" i="17"/>
  <c r="C25" i="10" s="1"/>
  <c r="C206" i="18"/>
  <c r="C25" i="11" s="1"/>
  <c r="C206" i="31"/>
  <c r="C25" i="13" s="1"/>
  <c r="C187" i="19"/>
  <c r="C6" i="12" s="1"/>
  <c r="C187" i="18"/>
  <c r="C6" i="11" s="1"/>
  <c r="C187" i="17"/>
  <c r="C6" i="10" s="1"/>
  <c r="C187" i="31"/>
  <c r="C6" i="13" s="1"/>
  <c r="E224" i="19"/>
  <c r="E43" i="12" s="1"/>
  <c r="E224" i="17"/>
  <c r="E43" i="10" s="1"/>
  <c r="E224" i="18"/>
  <c r="E43" i="11" s="1"/>
  <c r="E224" i="31"/>
  <c r="E43" i="13" s="1"/>
  <c r="E222" i="19"/>
  <c r="E41" i="12" s="1"/>
  <c r="E222" i="17"/>
  <c r="E41" i="10" s="1"/>
  <c r="E222" i="18"/>
  <c r="E41" i="11" s="1"/>
  <c r="E222" i="31"/>
  <c r="E41" i="13" s="1"/>
  <c r="E188" i="19"/>
  <c r="E7" i="12" s="1"/>
  <c r="E188" i="18"/>
  <c r="E7" i="11" s="1"/>
  <c r="E188" i="17"/>
  <c r="E7" i="10" s="1"/>
  <c r="E188" i="31"/>
  <c r="E7" i="13" s="1"/>
  <c r="E193" i="19"/>
  <c r="E12" i="12" s="1"/>
  <c r="E193" i="18"/>
  <c r="E12" i="11" s="1"/>
  <c r="E193" i="17"/>
  <c r="E12" i="10" s="1"/>
  <c r="E193" i="31"/>
  <c r="E12" i="13" s="1"/>
  <c r="E199" i="19"/>
  <c r="E18" i="12" s="1"/>
  <c r="E199" i="18"/>
  <c r="E18" i="11" s="1"/>
  <c r="E199" i="17"/>
  <c r="E18" i="10" s="1"/>
  <c r="E199" i="31"/>
  <c r="E18" i="13" s="1"/>
  <c r="E214" i="31"/>
  <c r="E33" i="13" s="1"/>
  <c r="D224" i="31"/>
  <c r="D43" i="13" s="1"/>
  <c r="S224" i="31"/>
  <c r="S43"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<sst xmlns="http://schemas.openxmlformats.org/spreadsheetml/2006/main" count="5336" uniqueCount="570">
  <si>
    <t>Mining, quarrying, and oil and gas extraction</t>
  </si>
  <si>
    <t>Construction</t>
  </si>
  <si>
    <t>Manufacturing</t>
  </si>
  <si>
    <t>Wholesale and retail trade</t>
  </si>
  <si>
    <t>Wholesale trade</t>
  </si>
  <si>
    <t>Retail trade</t>
  </si>
  <si>
    <t>Transportation and utilities</t>
  </si>
  <si>
    <t>Transportation and warehousing</t>
  </si>
  <si>
    <t>Utilities</t>
  </si>
  <si>
    <t>Telecommunications</t>
  </si>
  <si>
    <t>Financial activities</t>
  </si>
  <si>
    <t>Finance and insurance</t>
  </si>
  <si>
    <t>Real estate and rental and leasing</t>
  </si>
  <si>
    <t>Professional and business services</t>
  </si>
  <si>
    <t>Professional and technical services</t>
  </si>
  <si>
    <t>Management, administrative, and waste services</t>
  </si>
  <si>
    <t>Education and health services</t>
  </si>
  <si>
    <t>Educational services</t>
  </si>
  <si>
    <t>Health care and social assistance</t>
  </si>
  <si>
    <t>Leisure and hospitality</t>
  </si>
  <si>
    <t>Arts, entertainment, and recreation</t>
  </si>
  <si>
    <t>Accommodation and food services</t>
  </si>
  <si>
    <t>Accommodation</t>
  </si>
  <si>
    <t>Food services and drinking places</t>
  </si>
  <si>
    <t>Other services, except private households</t>
  </si>
  <si>
    <t>Total Employed</t>
  </si>
  <si>
    <t>U.S. Bureau of Labor Statistics</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</si>
  <si>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</si>
  <si>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</si>
  <si>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</si>
  <si>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</si>
  <si>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</si>
  <si>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</si>
  <si>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</si>
  <si>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</si>
  <si>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</si>
  <si>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</si>
  <si>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</si>
  <si>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</si>
  <si>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</si>
  <si>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</si>
  <si>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</si>
  <si>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</si>
  <si>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</si>
  <si>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</si>
  <si>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</si>
  <si>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</si>
  <si>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</si>
  <si>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</si>
  <si>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</si>
  <si>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</si>
  <si>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</si>
  <si>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</si>
  <si>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</si>
  <si>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</si>
  <si>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</si>
  <si>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</si>
  <si>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</si>
  <si>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Unit: dimensionless (% of workers)</t>
  </si>
  <si>
    <t>ISIC Code</t>
  </si>
  <si>
    <t>Agriculture, forestry and fishing</t>
  </si>
  <si>
    <t>Mining support service activities</t>
  </si>
  <si>
    <t>Food products, beverages and tobacco</t>
  </si>
  <si>
    <t>Textiles, wearing apparel, leather and related products</t>
  </si>
  <si>
    <t>Wood and products of wood and cork</t>
  </si>
  <si>
    <t>Paper products and printing</t>
  </si>
  <si>
    <t>Coke and refined petroleum products</t>
  </si>
  <si>
    <t>Rubber and plastic products</t>
  </si>
  <si>
    <t>Fabricated metal products</t>
  </si>
  <si>
    <t>Computer, electronic and optical products</t>
  </si>
  <si>
    <t>Electrical equipment</t>
  </si>
  <si>
    <t>Machinery and equipment, nec</t>
  </si>
  <si>
    <t>Motor vehicles, trailers and semi-trailers</t>
  </si>
  <si>
    <t>Other transport equipment</t>
  </si>
  <si>
    <t>Other manufacturing; repair and installation of machinery and equipment</t>
  </si>
  <si>
    <t>Wholesale and retail trade; repair of motor vehicles</t>
  </si>
  <si>
    <t>Transportation and storage</t>
  </si>
  <si>
    <t>Accomodation and food services</t>
  </si>
  <si>
    <t>Publishing, audiovisual and broadcasting activities</t>
  </si>
  <si>
    <t>IT and other information services</t>
  </si>
  <si>
    <t>Financial and insurance activities</t>
  </si>
  <si>
    <t>Real estate activities</t>
  </si>
  <si>
    <t>Other business sector services</t>
  </si>
  <si>
    <t>Public admin. and defence; compulsory social security</t>
  </si>
  <si>
    <t>Education</t>
  </si>
  <si>
    <t>Human health and social work</t>
  </si>
  <si>
    <t>Arts, entertainment, recreation and other service activities</t>
  </si>
  <si>
    <t>Private households with employed persons</t>
  </si>
  <si>
    <t>ISIC Code Meaning</t>
  </si>
  <si>
    <t>ISIC 21</t>
  </si>
  <si>
    <t>Chemicals</t>
  </si>
  <si>
    <t>Pharmaceuticals</t>
  </si>
  <si>
    <t>ISIC 20</t>
  </si>
  <si>
    <t>ISIC 06</t>
  </si>
  <si>
    <t>ISIC 05</t>
  </si>
  <si>
    <t>Coal mining</t>
  </si>
  <si>
    <t>Oil and gas extraction</t>
  </si>
  <si>
    <t>ISIC 239</t>
  </si>
  <si>
    <t>ISIC 231</t>
  </si>
  <si>
    <t>Glass</t>
  </si>
  <si>
    <t>Cement and other nometallic minerals</t>
  </si>
  <si>
    <t>ISIC 241</t>
  </si>
  <si>
    <t>Iron and steel</t>
  </si>
  <si>
    <t>Other metals</t>
  </si>
  <si>
    <t>ISIC 242</t>
  </si>
  <si>
    <t>ISIC 351</t>
  </si>
  <si>
    <t>ISIC 352T353</t>
  </si>
  <si>
    <t>ISIC 36T39</t>
  </si>
  <si>
    <t>Electricity generation and distribution</t>
  </si>
  <si>
    <t>Energy pipelines and gas processing</t>
  </si>
  <si>
    <t>Water and waste</t>
  </si>
  <si>
    <t>Sex</t>
  </si>
  <si>
    <t>HOUSEHOLD DATA
ANNUAL AVERAGES
18.  Employed persons by detailed industry, sex, race, and Hispanic or Latino ethnicity</t>
  </si>
  <si>
    <t>[Numbers in thousands]</t>
  </si>
  <si>
    <t/>
  </si>
  <si>
    <t>Industry</t>
  </si>
  <si>
    <t>Total
employed</t>
  </si>
  <si>
    <t>Percent of total employed</t>
  </si>
  <si>
    <t>Women</t>
  </si>
  <si>
    <t>White</t>
  </si>
  <si>
    <t>Black or
African
American</t>
  </si>
  <si>
    <t>Asian</t>
  </si>
  <si>
    <t>Hispanic
or Latino</t>
  </si>
  <si>
    <t>Total, 16 years and over</t>
  </si>
  <si>
    <t>Agriculture, forestry, fishing, and hunting</t>
  </si>
  <si>
    <t>Crop production</t>
  </si>
  <si>
    <t>Animal production and aquaculture</t>
  </si>
  <si>
    <t>Support activities for agriculture and forestry</t>
  </si>
  <si>
    <t>Forestry, except logging</t>
  </si>
  <si>
    <t>Logging</t>
  </si>
  <si>
    <t>Fishing, hunting, and trapping</t>
  </si>
  <si>
    <t>–</t>
  </si>
  <si>
    <t>Metal ore mining</t>
  </si>
  <si>
    <t>Nonmetallic mineral mining and quarrying</t>
  </si>
  <si>
    <t>Not specified type of mining</t>
  </si>
  <si>
    <t>Support activities for mining</t>
  </si>
  <si>
    <t>Durable goods manufacturing</t>
  </si>
  <si>
    <t>Nonmetallic mineral products manufacturing</t>
  </si>
  <si>
    <t>Pottery, ceramics, and plumbing fixture manufacturing</t>
  </si>
  <si>
    <t>Clay building material and refractories manufacturing</t>
  </si>
  <si>
    <t>Glass and glass product manufacturing</t>
  </si>
  <si>
    <t>Cement, concrete, lime, and gypsum product manufacturing</t>
  </si>
  <si>
    <t>Miscellaneous nonmetallic mineral product manufacturing</t>
  </si>
  <si>
    <t>Primary metals and fabricated metal products manufacturing</t>
  </si>
  <si>
    <t>Iron and steel mills and steel product manufacturing</t>
  </si>
  <si>
    <t>Aluminum production and processing</t>
  </si>
  <si>
    <t>Nonferrous metal (except aluminum) production and processing</t>
  </si>
  <si>
    <t>Foundries</t>
  </si>
  <si>
    <t>Metal forgings and stampings</t>
  </si>
  <si>
    <t>Cutlery and hand tool manufacturing</t>
  </si>
  <si>
    <t>Structural metals, and boiler, tank, and shipping container manufacturing</t>
  </si>
  <si>
    <t>Machine shops; turned product; screw, nut, and bolt manufacturing</t>
  </si>
  <si>
    <t>Coating, engraving, heat treating, and allied activities</t>
  </si>
  <si>
    <t>Ordnance</t>
  </si>
  <si>
    <t>Miscellaneous fabricated metal products manufacturing</t>
  </si>
  <si>
    <t>Not specified metal industries</t>
  </si>
  <si>
    <t>Machinery manufacturing</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</si>
  <si>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</si>
  <si>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</si>
  <si>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</si>
  <si>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</si>
  <si>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</si>
  <si>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</si>
  <si>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Computers and electronic products manufacturing</t>
  </si>
  <si>
    <t>Computer and peripheral equipment manufacturing</t>
  </si>
  <si>
    <t>Communications, audio, and video equipment manufacturing</t>
  </si>
  <si>
    <t>Navigational, measuring, electromedical, and control instruments manufacturing</t>
  </si>
  <si>
    <t>Electronic component and product manufacturing, n.e.c.</t>
  </si>
  <si>
    <t>Electrical equipment and appliances manufacturing</t>
  </si>
  <si>
    <t>Household appliance manufacturing</t>
  </si>
  <si>
    <t>Electrical lighting and electrical equipment manufacturing, and other electrical component manufacturing, n.e.c.</t>
  </si>
  <si>
    <t>Transportation equipment manufacturing</t>
  </si>
  <si>
    <t>Motor vehicles and motor vehicle equipment manufacturing</t>
  </si>
  <si>
    <t>Aircraft and parts manufacturing</t>
  </si>
  <si>
    <t>Aerospace products and parts manufacturing</t>
  </si>
  <si>
    <t>Railroad rolling stock manufacturing</t>
  </si>
  <si>
    <t>Ship and boat building</t>
  </si>
  <si>
    <t>Other transportation equipment manufacturing</t>
  </si>
  <si>
    <t>Wood products manufacturing</t>
  </si>
  <si>
    <t>Sawmills and wood preservation</t>
  </si>
  <si>
    <t>Veneer, plywood, and engineered wood products</t>
  </si>
  <si>
    <t>Prefabricated wood buildings and mobile homes manufacturing</t>
  </si>
  <si>
    <t>Miscellaneous wood products</t>
  </si>
  <si>
    <t>Furniture and related product manufacturing</t>
  </si>
  <si>
    <t>Miscellaneous manufacturing</t>
  </si>
  <si>
    <t>Medical equipment and supplies manufacturing</t>
  </si>
  <si>
    <t>Sporting and athletic goods, and doll, toy and game manufacturing</t>
  </si>
  <si>
    <t>Miscellaneous manufacturing, n.e.c.</t>
  </si>
  <si>
    <t>Not specified manufacturing industries</t>
  </si>
  <si>
    <t>Nondurable goods manufacturing</t>
  </si>
  <si>
    <t>Food manufacturing</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</si>
  <si>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</si>
  <si>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</si>
  <si>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</si>
  <si>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</si>
  <si>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</si>
  <si>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</si>
  <si>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</si>
  <si>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</si>
  <si>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</si>
  <si>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Beverages and tobacco products manufacturing</t>
  </si>
  <si>
    <t>Beverage manufacturing</t>
  </si>
  <si>
    <t>Tobacco manufacturing</t>
  </si>
  <si>
    <t>Textiles, apparel, and leather manufacturing</t>
  </si>
  <si>
    <t>Fiber, yarn, and thread mills</t>
  </si>
  <si>
    <t>Fabric mills, except knitting mills</t>
  </si>
  <si>
    <t>Textile and fabric finishing and coating mills</t>
  </si>
  <si>
    <t>Carpet and rug mills</t>
  </si>
  <si>
    <t>Textile product mills, except carpet and rug</t>
  </si>
  <si>
    <t>Knitting fabric mills, and apparel knitting mills</t>
  </si>
  <si>
    <t>Cut and sew, and apparel accessories and other apparel manufacturing</t>
  </si>
  <si>
    <t>Footwear manufacturing</t>
  </si>
  <si>
    <t>Leather and hide tanning and finishing, and other leather and allied product manufacturing</t>
  </si>
  <si>
    <t>Paper manufacturing and printing</t>
  </si>
  <si>
    <t>Pulp, paper, and paperboard mills</t>
  </si>
  <si>
    <t>Paperboard container manufacturing</t>
  </si>
  <si>
    <t>Miscellaneous paper and pulp products</t>
  </si>
  <si>
    <t>Printing and related support activities</t>
  </si>
  <si>
    <t>Petroleum and coal products manufacturing</t>
  </si>
  <si>
    <t>Petroleum refining</t>
  </si>
  <si>
    <t>Miscellaneous petroleum and coal products</t>
  </si>
  <si>
    <t>Chemicals manufacturing</t>
  </si>
  <si>
    <t>Resin, synthetic rubber, and fibers and filaments manufacturing</t>
  </si>
  <si>
    <t>Agricultural chemical manufacturing</t>
  </si>
  <si>
    <t>Pharmaceutical and medicine manufacturing</t>
  </si>
  <si>
    <t>Paint, coating, and adhesive manufacturing</t>
  </si>
  <si>
    <t>Soap, cleaning compound, and cosmetics manufacturing</t>
  </si>
  <si>
    <t>Industrial and miscellaneous chemicals</t>
  </si>
  <si>
    <t>Plastics and rubber products manufacturing</t>
  </si>
  <si>
    <t>Plastics product manufacturing</t>
  </si>
  <si>
    <t>Tire manufacturing</t>
  </si>
  <si>
    <t>Rubber product, except tire, manufacturing</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</si>
  <si>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</si>
  <si>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</si>
  <si>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</si>
  <si>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</si>
  <si>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Metals and minerals,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</si>
  <si>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</si>
  <si>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</si>
  <si>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</si>
  <si>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</si>
  <si>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merchant wholesalers</t>
  </si>
  <si>
    <t>Paper and paper products merchant wholesalers</t>
  </si>
  <si>
    <t>Drugs, sundries, and chemical and allied products merchant wholesalers</t>
  </si>
  <si>
    <t>Apparel, piece goods, and notions merchant wholesalers</t>
  </si>
  <si>
    <t>Grocery and related product merchant wholesalers</t>
  </si>
  <si>
    <t>Farm product raw material merchant wholesalers</t>
  </si>
  <si>
    <t>Petroleum and petroleum products merchant wholesalers</t>
  </si>
  <si>
    <t>Alcoholic beverages merchant wholesalers</t>
  </si>
  <si>
    <t>Farm supplies merchant wholesalers</t>
  </si>
  <si>
    <t>Miscellaneous nondurable goods merchant wholesalers</t>
  </si>
  <si>
    <t>Wholesale electronic markets and agents and brokers</t>
  </si>
  <si>
    <t>Not specified wholesale trade</t>
  </si>
  <si>
    <t>Automobile dealers</t>
  </si>
  <si>
    <t>Other motor vehicle dealers</t>
  </si>
  <si>
    <t>Automotive parts, accessories, and tire stores</t>
  </si>
  <si>
    <t>Furniture and home furnishings stores</t>
  </si>
  <si>
    <t>Household appliance stores</t>
  </si>
  <si>
    <t>Electronics stores</t>
  </si>
  <si>
    <t>Building material and supplies dealers</t>
  </si>
  <si>
    <t>Hardware stores</t>
  </si>
  <si>
    <t>Lawn and garden equipment and supplies stores</t>
  </si>
  <si>
    <t>Supermarkets and other grocery (except convenience) stores</t>
  </si>
  <si>
    <t>Convenience stores</t>
  </si>
  <si>
    <t>Specialty food stores</t>
  </si>
  <si>
    <t>Beer, wine, and liquor stores</t>
  </si>
  <si>
    <t>Pharmacies and drug stores</t>
  </si>
  <si>
    <t>Health and personal care, except drug, stores</t>
  </si>
  <si>
    <t>Gasoline stations</t>
  </si>
  <si>
    <t>Clothing stores</t>
  </si>
  <si>
    <t>Shoe stores</t>
  </si>
  <si>
    <t>Jewelry, luggage, and leather goods stores</t>
  </si>
  <si>
    <t>Sporting goods, and hobby and toy stores</t>
  </si>
  <si>
    <t>Sewing, needlework, and piece goods stores</t>
  </si>
  <si>
    <t>Musical instrument and supplies stores</t>
  </si>
  <si>
    <t>Book stores and news dealers</t>
  </si>
  <si>
    <t>Department stores</t>
  </si>
  <si>
    <t>General merchandise stores, including warehouse clubs and supercenters</t>
  </si>
  <si>
    <t>Florists</t>
  </si>
  <si>
    <t>Office supplies and stationery stores</t>
  </si>
  <si>
    <t>Used merchandise stores</t>
  </si>
  <si>
    <t>Gift, novelty, and souvenir shops</t>
  </si>
  <si>
    <t>Miscellaneous retail stores</t>
  </si>
  <si>
    <t>Electronic shopping and mail-order houses</t>
  </si>
  <si>
    <t>Vending machine operators</t>
  </si>
  <si>
    <t>Fuel dealers</t>
  </si>
  <si>
    <t>Other direct selling establishments</t>
  </si>
  <si>
    <t>Not specified retail trade</t>
  </si>
  <si>
    <t>Air transportation</t>
  </si>
  <si>
    <t>Rail transportation</t>
  </si>
  <si>
    <t>Water transportation</t>
  </si>
  <si>
    <t>Truck transportation</t>
  </si>
  <si>
    <t>Bus service and urban transit</t>
  </si>
  <si>
    <t>Taxi and limousine service</t>
  </si>
  <si>
    <t>Pipeline transportation</t>
  </si>
  <si>
    <t>Scenic and sightseeing transportation</t>
  </si>
  <si>
    <t>Services incidental to transportation</t>
  </si>
  <si>
    <t>Postal Service</t>
  </si>
  <si>
    <t>Couriers and messengers</t>
  </si>
  <si>
    <t>Warehousing and storage</t>
  </si>
  <si>
    <t>Electric power generation, transmission and distribution</t>
  </si>
  <si>
    <t>Natural gas distribution</t>
  </si>
  <si>
    <t>Electric and gas, and other combinations</t>
  </si>
  <si>
    <t>Water, steam, air-conditioning, and irrigation systems</t>
  </si>
  <si>
    <t>Sewage treatment facilities</t>
  </si>
  <si>
    <t>Not specified utilities</t>
  </si>
  <si>
    <t>Information</t>
  </si>
  <si>
    <t>Newspaper publishers</t>
  </si>
  <si>
    <t>Periodical, book, and directory publishers</t>
  </si>
  <si>
    <t>Software publishers</t>
  </si>
  <si>
    <t>Motion pictures and video industries</t>
  </si>
  <si>
    <t>Sound recording industries</t>
  </si>
  <si>
    <t>Broadcasting (except internet)</t>
  </si>
  <si>
    <t>Internet publishing and broadcasting and web search portals</t>
  </si>
  <si>
    <t>Wired telecommunications carriers</t>
  </si>
  <si>
    <t>Telecommunications, except wired telecommunications carriers</t>
  </si>
  <si>
    <t>Data processing, hosting, and related services</t>
  </si>
  <si>
    <t>Libraries and archives</t>
  </si>
  <si>
    <t>Other information services, except libraries and archives, and internet publishing and broadcasting and web search portals</t>
  </si>
  <si>
    <t>Banking and related activities</t>
  </si>
  <si>
    <t>Savings institutions, including credit unions</t>
  </si>
  <si>
    <t>Nondepository credit and related activities</t>
  </si>
  <si>
    <t>Securities, commodities, funds, trusts, and other financial investments</t>
  </si>
  <si>
    <t>Insurance carriers and related activities</t>
  </si>
  <si>
    <t>Insurance carriers</t>
  </si>
  <si>
    <t>Agencies, brokerages, and other insurance related activities</t>
  </si>
  <si>
    <t>Real estate</t>
  </si>
  <si>
    <t>Lessors of real estate, and offices of real estate agents and brokers</t>
  </si>
  <si>
    <t>Real estate property managers, offices of real estate appraisers, and other activities related to real estate</t>
  </si>
  <si>
    <t>Rental and leasing services</t>
  </si>
  <si>
    <t>Automotive equipment rental and leasing</t>
  </si>
  <si>
    <t>Other consumer goods rental</t>
  </si>
  <si>
    <t>Commercial, industrial, and other intangible assets rental and leasing</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</si>
  <si>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</si>
  <si>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</si>
  <si>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</si>
  <si>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</si>
  <si>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</si>
  <si>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</si>
  <si>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</si>
  <si>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</si>
  <si>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</si>
  <si>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services</t>
  </si>
  <si>
    <t>Management of companies and enterprises</t>
  </si>
  <si>
    <t>Administrative and support services</t>
  </si>
  <si>
    <t>Employment services</t>
  </si>
  <si>
    <t>Business support services</t>
  </si>
  <si>
    <t>Travel arrangement and reservation services</t>
  </si>
  <si>
    <t>Investigation and security services</t>
  </si>
  <si>
    <t>Services to buildings and dwellings (except cleaning during construction and immediately after construction)</t>
  </si>
  <si>
    <t>Landscaping services</t>
  </si>
  <si>
    <t>Other administrative and other support services</t>
  </si>
  <si>
    <t>Waste management and remediation services</t>
  </si>
  <si>
    <t>Elementary and secondary schools</t>
  </si>
  <si>
    <t>Colleges, universities, and professional schools, including junior colleges</t>
  </si>
  <si>
    <t>Business, technical, and trade schools and training</t>
  </si>
  <si>
    <t>Other schools and instruction, and educational support services</t>
  </si>
  <si>
    <t>Hospitals</t>
  </si>
  <si>
    <t>General medical and surgical hospitals, and specialty (except psychiatric and substance abuse) hospitals</t>
  </si>
  <si>
    <t>Psychiatric and substance abuse hospitals</t>
  </si>
  <si>
    <t>Health services, except hospitals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</si>
  <si>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</si>
  <si>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</si>
  <si>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</si>
  <si>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</si>
  <si>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</si>
  <si>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</si>
  <si>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</si>
  <si>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</si>
  <si>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Nursing care facilities (skilled nursing facilities)</t>
  </si>
  <si>
    <t>Residential care facilities, except skilled nursing facilities</t>
  </si>
  <si>
    <t>Social assistance</t>
  </si>
  <si>
    <t>Individual and family services</t>
  </si>
  <si>
    <t>Community food and housing, and emergency services</t>
  </si>
  <si>
    <t>Vocational rehabilitation services</t>
  </si>
  <si>
    <t>Child day care services</t>
  </si>
  <si>
    <t>Performing arts companies</t>
  </si>
  <si>
    <t>Spectator sports</t>
  </si>
  <si>
    <t>Promoters of performing arts, sports, and similar events, agents and managers for artists, athletes, entertainers, and other public figures</t>
  </si>
  <si>
    <t>Independent artists, writers, and performers</t>
  </si>
  <si>
    <t>Museums, art galleries, historical sites, and similar institutions</t>
  </si>
  <si>
    <t>Bowling centers</t>
  </si>
  <si>
    <t>Other amusement, gambling, and recreation industries</t>
  </si>
  <si>
    <t>Traveler accommodation</t>
  </si>
  <si>
    <t>Recreational vehicle parks and camps, and rooming and boarding houses, dormitories, and workers' camps</t>
  </si>
  <si>
    <t>Restaurants and other food services</t>
  </si>
  <si>
    <t>Drinking places, alcoholic beverages</t>
  </si>
  <si>
    <t>Other services</t>
  </si>
  <si>
    <t>Repair and maintenance</t>
  </si>
  <si>
    <t>Automotive repair and maintenance</t>
  </si>
  <si>
    <t>Car washes</t>
  </si>
  <si>
    <t>Electronic and precision equipment repair and maintenance</t>
  </si>
  <si>
    <t>Commercial and industrial machinery and equipment repair and maintenance</t>
  </si>
  <si>
    <t>Personal and household goods repair and maintenance</t>
  </si>
  <si>
    <t>Personal and laundry services</t>
  </si>
  <si>
    <t>Barber shops</t>
  </si>
  <si>
    <t>Beauty salons</t>
  </si>
  <si>
    <t>Nail salons and other personal care services</t>
  </si>
  <si>
    <t>Drycleaning and laundry services</t>
  </si>
  <si>
    <t>Funeral homes, and cemeteries and crematories</t>
  </si>
  <si>
    <t>Other personal services</t>
  </si>
  <si>
    <t>Membership associations and organizations</t>
  </si>
  <si>
    <t>Religious organizations</t>
  </si>
  <si>
    <t>Civic, social, advocacy organizations, and grantmaking and giving services</t>
  </si>
  <si>
    <t>Labor unions</t>
  </si>
  <si>
    <t>Business, professional, political, and similar organizations</t>
  </si>
  <si>
    <t>Other services, private households</t>
  </si>
  <si>
    <t>Public administration</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</si>
  <si>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</si>
  <si>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</si>
  <si>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</si>
  <si>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</si>
  <si>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</si>
  <si>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t>
  </si>
  <si>
    <t>Administration of economic programs and space research</t>
  </si>
  <si>
    <t>National security and international affairs</t>
  </si>
  <si>
    <t>n.e.c. = not elsewhere classified.
NOTE: Estimates for the above race groups (White, Black or African American, and Asian) do not sum to totals because data are not shown for all races. Persons whose ethnicity is identified as Hispanic or Latino may be of any race.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</si>
  <si>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HOUSEHOLD DATA
 ANNUAL AVERAGES
 18b. Employed persons by detailed industry and age</t>
  </si>
  <si>
    <t>Total, 16
years and
 over</t>
  </si>
  <si>
    <t>16 to 19 
years</t>
  </si>
  <si>
    <t>20 to 24 
years</t>
  </si>
  <si>
    <t>25 to 34 
years</t>
  </si>
  <si>
    <t>35 to 44 
years</t>
  </si>
  <si>
    <t>45 to 54 
years</t>
  </si>
  <si>
    <t>55 to 64 
years</t>
  </si>
  <si>
    <t>65 years
and over</t>
  </si>
  <si>
    <t>Median
 age</t>
  </si>
  <si>
    <t>n.e.c. = not elsewhere classified.
NOTE: Median age represents the midpoint in the age distribution such that half of workers are younger and half are older.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</si>
  <si>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Current-Year Demographic Breakdowns by Industry</t>
  </si>
  <si>
    <t>Current Population Survey</t>
  </si>
  <si>
    <t>Matching ISIC Code</t>
  </si>
  <si>
    <t>Mining and quarrying of non-energy producing products (and uranium)</t>
  </si>
  <si>
    <t>Food, Beverage, and Tobacco</t>
  </si>
  <si>
    <t>see at bottom</t>
  </si>
  <si>
    <t>Chemicals Excl. Pharmaceuticals</t>
  </si>
  <si>
    <t>Calculated Data Series for EPS</t>
  </si>
  <si>
    <t>Nonmetallic Minerals Excl. Glass</t>
  </si>
  <si>
    <t>Transport Equipment Excl. Motor Vehicles &amp; Parts</t>
  </si>
  <si>
    <t>Fabricated Metal Products</t>
  </si>
  <si>
    <t>Water and Waste</t>
  </si>
  <si>
    <t>Source: U.S. Bureau of Labor Statistics</t>
  </si>
  <si>
    <r>
      <rPr>
        <b/>
        <sz val="10"/>
        <color theme="1"/>
        <rFont val="Arial"/>
        <family val="2"/>
      </rPr>
      <t>Note:</t>
    </r>
    <r>
      <rPr>
        <sz val="10"/>
        <color theme="1"/>
        <rFont val="Arial"/>
        <family val="2"/>
      </rPr>
      <t xml:space="preserve">  Details may not sum to totals because of rounding.</t>
    </r>
  </si>
  <si>
    <r>
      <rPr>
        <b/>
        <sz val="10"/>
        <color theme="1"/>
        <rFont val="Arial"/>
        <family val="2"/>
      </rPr>
      <t>Note:</t>
    </r>
    <r>
      <rPr>
        <sz val="10"/>
        <color theme="1"/>
        <rFont val="Arial"/>
        <family val="2"/>
      </rPr>
      <t xml:space="preserve">  2020-29 Labor force projections are based on U.S. Census Bureau's 2017 projections of the resident population.</t>
    </r>
  </si>
  <si>
    <t xml:space="preserve"> Native and (2c) Native Hawaiian and Other Pacific Islanders.                       </t>
  </si>
  <si>
    <r>
      <rPr>
        <vertAlign val="superscript"/>
        <sz val="10"/>
        <color theme="1"/>
        <rFont val="Arial"/>
        <family val="2"/>
      </rPr>
      <t>1</t>
    </r>
    <r>
      <rPr>
        <sz val="10"/>
        <color theme="1"/>
        <rFont val="Arial"/>
        <family val="2"/>
      </rPr>
      <t xml:space="preserve"> The “all other groups" category includes (1) those classified as being of multiple racial origin and (2) the racial categories of (2a) Asians (2b) American Indian and Alaska</t>
    </r>
  </si>
  <si>
    <t xml:space="preserve">      75 and over</t>
  </si>
  <si>
    <t xml:space="preserve">      70 to 74</t>
  </si>
  <si>
    <t xml:space="preserve">      65 to 69</t>
  </si>
  <si>
    <t xml:space="preserve">      60 to 64</t>
  </si>
  <si>
    <t xml:space="preserve">      55 to 59</t>
  </si>
  <si>
    <t xml:space="preserve">      50 to 54</t>
  </si>
  <si>
    <t xml:space="preserve">      45 to 49</t>
  </si>
  <si>
    <t xml:space="preserve">      40 to 44</t>
  </si>
  <si>
    <t xml:space="preserve">      35 to 39</t>
  </si>
  <si>
    <t xml:space="preserve">      30 to 34</t>
  </si>
  <si>
    <t xml:space="preserve">      25 to 29</t>
  </si>
  <si>
    <t xml:space="preserve">      20 to 24</t>
  </si>
  <si>
    <t xml:space="preserve">      18 and 19</t>
  </si>
  <si>
    <t xml:space="preserve">      16 and 17</t>
  </si>
  <si>
    <t>LF non Hispanic Women</t>
  </si>
  <si>
    <t>LF non Hispanic Men</t>
  </si>
  <si>
    <t>LF Hispanic Women</t>
  </si>
  <si>
    <t>LF Hispanic Men</t>
  </si>
  <si>
    <t>LF "All Other" Women</t>
  </si>
  <si>
    <t>LF "All Other" Men</t>
  </si>
  <si>
    <t>LF Black Women</t>
  </si>
  <si>
    <t>LF Black Men</t>
  </si>
  <si>
    <t>LF  White Women</t>
  </si>
  <si>
    <t xml:space="preserve">LF  White men </t>
  </si>
  <si>
    <t>LF Women</t>
  </si>
  <si>
    <t>LF Men</t>
  </si>
  <si>
    <t>Total Labor Force</t>
  </si>
  <si>
    <t>This file was updated on February 24, 2021, to correct data for "all other" men.</t>
  </si>
  <si>
    <t>Civilian Labor Force (LF) Projections 2019-29 (numbers in thousands)</t>
  </si>
  <si>
    <t>Tables 18 and 18b</t>
  </si>
  <si>
    <t>https://www.bls.gov/cps/tables.htm#charemp</t>
  </si>
  <si>
    <t>Future Labor Force Projections by Demographic Factor</t>
  </si>
  <si>
    <t>Labor Force Projections</t>
  </si>
  <si>
    <t>https://www.bls.gov/emp/data/labor-force.htm</t>
  </si>
  <si>
    <t>"Data for Researchers" section, Civilian Labor Force</t>
  </si>
  <si>
    <t>Men</t>
  </si>
  <si>
    <t>Black</t>
  </si>
  <si>
    <t>We model growth or shrinkage in the percentage of jobs held by people with a given demographic</t>
  </si>
  <si>
    <t>characteristic along an S-curve, which more realistically represents the change near the extremes.</t>
  </si>
  <si>
    <t>For example, suppose people with a certain characteristic are 10% of the labor force but only hold</t>
  </si>
  <si>
    <t>0.1% of the jobs in a given industry.  If they increase to be 15% of the labor force, a linear estimate</t>
  </si>
  <si>
    <t>would suggest they become around 5% of the jobs in that industry, but this growth is too rapid for</t>
  </si>
  <si>
    <t>starting from such a small base.  An S-curve slows down the changes as they approach 0% or 100%,</t>
  </si>
  <si>
    <t>making for more realistic behavior that approaches asymptotes.</t>
  </si>
  <si>
    <t>% w Factor (Avg)</t>
  </si>
  <si>
    <t>% w Factor (This Industry)</t>
  </si>
  <si>
    <t>Horizontal Compression</t>
  </si>
  <si>
    <t>Horizontal Shift</t>
  </si>
  <si>
    <t>positive is rightward</t>
  </si>
  <si>
    <t>positive is more compressed</t>
  </si>
  <si>
    <t>Steepness</t>
  </si>
  <si>
    <t>Y-shift</t>
  </si>
  <si>
    <t>Calculated to align 0% X and 0% Y</t>
  </si>
  <si>
    <t>Y-stretch</t>
  </si>
  <si>
    <t>Calculated to align 100% X and 100% Y</t>
  </si>
  <si>
    <t>Sigmoid Property</t>
  </si>
  <si>
    <t>Value</t>
  </si>
  <si>
    <t>Note</t>
  </si>
  <si>
    <t>Only this value may be edited</t>
  </si>
  <si>
    <t>Non-Hispanic</t>
  </si>
  <si>
    <t>Hispanic</t>
  </si>
  <si>
    <t>Reverse sigmoid (i.e. convert from Y value to X value)</t>
  </si>
  <si>
    <t>If Positive: Fraction of Jobs Not Held by People with This Trait in 2020 Held by People with This Trait in Each Year</t>
  </si>
  <si>
    <t>If Negative: Fraction of Jobs Held by People with This Trait in 2020 No Longer Held by People with This Trait in Each Year</t>
  </si>
  <si>
    <t>Race</t>
  </si>
  <si>
    <t>Hispanic Status</t>
  </si>
  <si>
    <t>Ratios of Labor Force Participants with Particular Demographic Traits</t>
  </si>
  <si>
    <t>Add or subtract linear segment (along X axis) - i.e. moving a percentage of the distance from 2020 value to 100% or to 0%</t>
  </si>
  <si>
    <t>Fraction of Workers with This Demographic Trait in the Year for Which We Have Present-Day Data Disaggregated by ISIC Code</t>
  </si>
  <si>
    <t>Reapply sigmoid (i.e. convert from X value to Y value)</t>
  </si>
  <si>
    <t>Sources:</t>
  </si>
  <si>
    <t>Age Bracket</t>
  </si>
  <si>
    <t>65 years and over</t>
  </si>
  <si>
    <t>16 to 19 years</t>
  </si>
  <si>
    <t>20 to 24 years</t>
  </si>
  <si>
    <t>Other (inc. Asian)</t>
  </si>
  <si>
    <t>Rescale to Sum to 1 Across Traits</t>
  </si>
  <si>
    <t>DoEbIC Demographics of Employees by ISIC Code</t>
  </si>
  <si>
    <t>Notes</t>
  </si>
  <si>
    <t>This variable provides breakdowns of the percentages of workers in each ISIC code that have particular demographic traits</t>
  </si>
  <si>
    <t>in each year of the model run.  There are four types of traits:</t>
  </si>
  <si>
    <t>a synthetic linear scale (along the X-axis), apply the movement along the axis, and then re-apply the</t>
  </si>
  <si>
    <t>(For instance, race sums to 98.5% rather than 100%.)  To eliminate minor rounding error and ensure the sum</t>
  </si>
  <si>
    <t>of workers across all elements of a trait equals 100%, we rescale to 100% as a final calculation step.</t>
  </si>
  <si>
    <t>The elements within each trait (such as male and female) are determined by the available input data from the Bureau</t>
  </si>
  <si>
    <t>The meanings of these elements can be remapped for non-U.S. EPS adaptations.</t>
  </si>
  <si>
    <t>of Labor Statistics.  This limits us to two sexes, four races, two Hispanic statuses, and seven age brackets.</t>
  </si>
  <si>
    <t>BLS explains their categories for race and Hispanic or Latino status at:</t>
  </si>
  <si>
    <t>https://www.bls.gov/cps/definitions.htm#race</t>
  </si>
  <si>
    <t>"American Indian or Alaska Native," "Native Hawiian or Other Pacific Islander," and "Two or More Races"</t>
  </si>
  <si>
    <t>together in a category (omitted from the BLS table, so the BLS table doesn’t sum to 100%).</t>
  </si>
  <si>
    <t>In brief, BLS only shows broken-out values for white alone, black alone, and Asian alone.  They group</t>
  </si>
  <si>
    <t>appears to be an error in BLS data, but it does not affect us, because we are not using this row</t>
  </si>
  <si>
    <t>Other Race or 2+ Races</t>
  </si>
  <si>
    <t>Hispanic or Latino Status</t>
  </si>
  <si>
    <t>Race / Hispanic or Latino Category Definitions</t>
  </si>
  <si>
    <t>DoEbIC Demographics of Employees in Labor Force</t>
  </si>
  <si>
    <t>1. Extrapolate the BLS’s projections from 2029 to 2050</t>
  </si>
  <si>
    <t>2. Shift the present-day percentages of people with each trait in each industry to reflect the broader shifts in the whole labor force</t>
  </si>
  <si>
    <t>For the U.S. model, we use data from the Bureau of Labor Statistics, which provides most of what we need.  They have</t>
  </si>
  <si>
    <t>current-day jobs in each industry category broken out by the demographic variables we use.  They also have future</t>
  </si>
  <si>
    <t>projections of how the entire workforce (not broken out by industry) shifts in the future from 2019-2029 with respect</t>
  </si>
  <si>
    <t>to every demographic variable we use.  So we only need to do two things:</t>
  </si>
  <si>
    <t>For #1, we notice that the changes projected by the BLS for each trait over the 2019-2029 time period are linear.  So it is trivial</t>
  </si>
  <si>
    <t>to extrapolate the BLS’s methodology for changes to 2050.  For some datasets, extrapolating linear rates of change can produce poor results,</t>
  </si>
  <si>
    <t>but in this case, the BLS's projected changes are sufficiently small that nothing becomes extreme or unrealistic by 2050 under a linear extrapolation.</t>
  </si>
  <si>
    <t>For example, the BLS projects a change in number of Black people in the labor force.  After we extrapolate this change in absolute number</t>
  </si>
  <si>
    <t>of people out to 2050, we convert to a percentage of the labor force, and we find the share grows from 12.6% in 2019 to 13.8% in 2050.</t>
  </si>
  <si>
    <t>(Also, we map the changes onto a sigmoidal function with asymptotes in a subsequent step, as described below.)</t>
  </si>
  <si>
    <t>For #2, first we find the percentage change in the total labor force with each demographic trait in each future year (relative to 2019).</t>
  </si>
  <si>
    <t>we work in percentage changes, to map labor force effects down onto each industry).</t>
  </si>
  <si>
    <t>Then we apply that percentage change to the existing composition of each industry.  (Since industries currently vary in composition,</t>
  </si>
  <si>
    <t>is very high or very low (e.g. near to 0% or near to 100%).  For example, suppose an industry is currently 80% people with a given</t>
  </si>
  <si>
    <t>demographic trait in 2019, and the share of the total labor force with that trait grows from 50% in 2019 to 60% in 2050.  (These numbers</t>
  </si>
  <si>
    <t>are made up.)  The percentage change in the labor force is +20%, which would mean multiplying that industry’s percentage (80%) by 1.2,</t>
  </si>
  <si>
    <t>which gives 96%.  This is unrealistic, because there really is an asymptote at 100% (and another asymptote at 0%), and growth should</t>
  </si>
  <si>
    <t>slow as any category approaches 100% (or 0%).  It’s easy to see how the approach above could exceed 100%, which we clearly don’t want.</t>
  </si>
  <si>
    <t>To better simulate the changes slowing as we approach either asymptote (the 0% asymptote or the 100% asymptote), we use a sigmoidal function</t>
  </si>
  <si>
    <t>Applying these changes in the most obvious and straightforward way (multiplying each present-day share by 1 plus the percentage change,</t>
  </si>
  <si>
    <t>such as 0.95 or 1.05) produces odd effects when the share of an industry with a given trait</t>
  </si>
  <si>
    <t>This has the effect of changing the linear changes into sigmoidal ones with more proper and acceptable behavior near 0% and 100%.</t>
  </si>
  <si>
    <t>(an S-curve).  We treat BLS percentages as if they were calculated on an S-curve, back out to</t>
  </si>
  <si>
    <t>sigmoidal function to obtain the new value on the S-curve.</t>
  </si>
  <si>
    <t>While this works perfectly for demographic traits with two options, it can sometimes cause traits with more than two options not to quite sum to 100%.</t>
  </si>
  <si>
    <t>Methodology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</si>
</sst>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11"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0"/>
      <name val="Arial"/>
      <family val="2"/>
    </font>
    <font>
      <sz val="11"/>
      <color theme="1"/>
      <name val="Calibri"/>
      <family val="2"/>
      <scheme val="minor"/>
    </font>
    <font>
      <sz val="10"/>
      <color theme="1"/>
      <name val="Arial"/>
      <family val="2"/>
    </font>
    <font>
      <b/>
      <sz val="10"/>
      <color theme="1"/>
      <name val="Arial"/>
      <family val="2"/>
    </font>
    <font>
      <vertAlign val="superscript"/>
      <sz val="10"/>
      <color theme="1"/>
      <name val="Arial"/>
      <family val="2"/>
    </font>
    <font>
      <b/>
      <sz val="10"/>
      <color theme="1"/>
      <name val="Calibri"/>
      <family val="2"/>
      <scheme val="minor"/>
    </font>
    <font>
      <b/>
      <sz val="1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8" tint="0.39997558519241921"/>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auto="1"/>
      </right>
      <top/>
      <bottom/>
      <diagonal/>
    </border>
    <border>
      <left style="medium">
        <color auto="1"/>
      </left>
      <right/>
      <top/>
      <bottom/>
      <diagonal/>
    </border>
  </borders>
  <cellStyleXfs count="4">
    <xf numFmtId="0" fontId="0" fillId="0" borderId="0"/>
    <xf numFmtId="0" fontId="2" fillId="0" borderId="0" applyNumberFormat="0" applyFill="0" applyBorder="0" applyAlignment="0" applyProtection="0"/>
    <xf numFmtId="0" fontId="4" fillId="0" borderId="0"/>
    <xf numFmtId="9" fontId="5" fillId="0" borderId="0" applyFont="0" applyFill="0" applyBorder="0" applyAlignment="0" applyProtection="0"/>
  </cellStyleXfs>
  <cellXfs count="80">
    <xf numFmtId="0" fontId="0" fillId="0" borderId="0" xfId="0"/>
    <xf numFmtId="3" fontId="0" fillId="0" borderId="0" xfId="0" applyNumberFormat="1"/>
    <xf numFmtId="0" fontId="2" fillId="0" borderId="0" xfId="1"/>
    <xf numFmtId="0" fontId="1" fillId="0" borderId="0" xfId="0" applyFont="1"/>
    <xf numFmtId="0" fontId="0" fillId="0" borderId="0" xfId="0" applyAlignment="1">
      <alignment horizontal="left"/>
    </xf>
    <xf numFmtId="0" fontId="3" fillId="0" borderId="0" xfId="0" applyFont="1" applyAlignment="1">
      <alignment horizontal="left"/>
    </xf>
    <xf numFmtId="0" fontId="0" fillId="0" borderId="0" xfId="0" applyAlignment="1">
      <alignment horizontal="right"/>
    </xf>
    <xf numFmtId="0" fontId="1" fillId="0" borderId="0" xfId="0" applyFont="1" applyAlignment="1">
      <alignment horizontal="left"/>
    </xf>
    <xf numFmtId="0" fontId="0" fillId="0" borderId="0" xfId="0" applyAlignment="1">
      <alignment horizontal="left" indent="1"/>
    </xf>
    <xf numFmtId="0" fontId="0" fillId="3" borderId="1" xfId="0" applyFill="1" applyBorder="1" applyAlignment="1">
      <alignment horizontal="left"/>
    </xf>
    <xf numFmtId="0" fontId="0" fillId="3" borderId="2" xfId="0" applyFill="1" applyBorder="1" applyAlignment="1">
      <alignment horizontal="left"/>
    </xf>
    <xf numFmtId="0" fontId="0" fillId="3" borderId="3" xfId="0" applyFill="1" applyBorder="1" applyAlignment="1">
      <alignment horizontal="left"/>
    </xf>
    <xf numFmtId="0" fontId="0" fillId="0" borderId="0" xfId="0" applyAlignment="1">
      <alignment vertical="top"/>
    </xf>
    <xf numFmtId="164" fontId="0" fillId="0" borderId="0" xfId="0" applyNumberFormat="1"/>
    <xf numFmtId="164" fontId="0" fillId="0" borderId="0" xfId="0" applyNumberFormat="1" applyAlignment="1">
      <alignment horizontal="center" wrapText="1"/>
    </xf>
    <xf numFmtId="0" fontId="0" fillId="0" borderId="0" xfId="0" applyAlignment="1">
      <alignment horizontal="left" wrapText="1"/>
    </xf>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center" wrapText="1"/>
    </xf>
    <xf numFmtId="0" fontId="1" fillId="2" borderId="0" xfId="0" applyFont="1" applyFill="1"/>
    <xf numFmtId="0" fontId="0" fillId="0" borderId="0" xfId="0" applyAlignment="1">
      <alignment horizontal="center"/>
    </xf>
    <xf numFmtId="0" fontId="1" fillId="4" borderId="0" xfId="0" applyFont="1" applyFill="1"/>
    <xf numFmtId="4" fontId="0" fillId="0" borderId="0" xfId="0" applyNumberFormat="1"/>
    <xf numFmtId="3" fontId="1" fillId="0" borderId="0" xfId="0" applyNumberFormat="1" applyFont="1" applyAlignment="1">
      <alignment horizontal="center" wrapText="1"/>
    </xf>
    <xf numFmtId="164" fontId="1" fillId="0" borderId="0" xfId="0" applyNumberFormat="1" applyFont="1" applyAlignment="1">
      <alignment horizontal="center" wrapText="1"/>
    </xf>
    <xf numFmtId="165" fontId="0" fillId="0" borderId="0" xfId="0" applyNumberFormat="1"/>
    <xf numFmtId="0" fontId="6" fillId="0" borderId="0" xfId="0" applyFont="1"/>
    <xf numFmtId="0" fontId="6" fillId="0" borderId="7" xfId="0" applyFont="1" applyBorder="1"/>
    <xf numFmtId="0" fontId="6" fillId="0" borderId="9" xfId="0" applyFont="1" applyBorder="1"/>
    <xf numFmtId="0" fontId="0" fillId="0" borderId="10" xfId="0" applyBorder="1"/>
    <xf numFmtId="0" fontId="6" fillId="0" borderId="10" xfId="0" applyFont="1" applyBorder="1"/>
    <xf numFmtId="3" fontId="0" fillId="0" borderId="2" xfId="0" applyNumberFormat="1" applyBorder="1"/>
    <xf numFmtId="0" fontId="6" fillId="0" borderId="2" xfId="0" applyFont="1" applyBorder="1"/>
    <xf numFmtId="3" fontId="0" fillId="0" borderId="3" xfId="0" applyNumberFormat="1" applyBorder="1"/>
    <xf numFmtId="3" fontId="4" fillId="0" borderId="3" xfId="0" applyNumberFormat="1" applyFont="1" applyBorder="1"/>
    <xf numFmtId="0" fontId="7" fillId="0" borderId="3" xfId="0" applyFont="1" applyBorder="1"/>
    <xf numFmtId="0" fontId="0" fillId="0" borderId="3" xfId="0" applyBorder="1"/>
    <xf numFmtId="0" fontId="6" fillId="0" borderId="3" xfId="0" applyFont="1" applyBorder="1"/>
    <xf numFmtId="166" fontId="7" fillId="0" borderId="3" xfId="0" applyNumberFormat="1" applyFont="1" applyBorder="1"/>
    <xf numFmtId="0" fontId="7" fillId="0" borderId="1" xfId="0" applyFont="1" applyBorder="1"/>
    <xf numFmtId="0" fontId="9" fillId="0" borderId="1" xfId="0" applyFont="1" applyBorder="1"/>
    <xf numFmtId="0" fontId="10" fillId="0" borderId="0" xfId="0" applyFont="1" applyAlignment="1">
      <alignment horizontal="center" wrapText="1"/>
    </xf>
    <xf numFmtId="0" fontId="6" fillId="0" borderId="6" xfId="0" applyFont="1" applyBorder="1"/>
    <xf numFmtId="0" fontId="7" fillId="0" borderId="0" xfId="0" applyFont="1"/>
    <xf numFmtId="1" fontId="0" fillId="0" borderId="0" xfId="0" applyNumberFormat="1"/>
    <xf numFmtId="9" fontId="0" fillId="0" borderId="0" xfId="3" applyFont="1"/>
    <xf numFmtId="167" fontId="0" fillId="0" borderId="0" xfId="3" applyNumberFormat="1" applyFont="1"/>
    <xf numFmtId="0" fontId="0" fillId="0" borderId="5" xfId="0" applyBorder="1"/>
    <xf numFmtId="0" fontId="0" fillId="0" borderId="11" xfId="0" applyBorder="1"/>
    <xf numFmtId="0" fontId="0" fillId="0" borderId="9" xfId="0" applyBorder="1"/>
    <xf numFmtId="0" fontId="0" fillId="0" borderId="7" xfId="0" applyBorder="1"/>
    <xf numFmtId="0" fontId="1" fillId="0" borderId="4" xfId="0" applyFont="1" applyBorder="1"/>
    <xf numFmtId="0" fontId="1" fillId="0" borderId="8" xfId="0" applyFont="1" applyBorder="1"/>
    <xf numFmtId="0" fontId="0" fillId="0" borderId="6" xfId="0" applyBorder="1"/>
    <xf numFmtId="0" fontId="0" fillId="3" borderId="0" xfId="0" applyFill="1"/>
    <xf numFmtId="0" fontId="0" fillId="3" borderId="10" xfId="0" applyFill="1" applyBorder="1"/>
    <xf numFmtId="0" fontId="1" fillId="3" borderId="0" xfId="0" applyFont="1" applyFill="1"/>
    <xf numFmtId="0" fontId="1" fillId="5" borderId="0" xfId="0" applyFont="1" applyFill="1"/>
    <xf numFmtId="0" fontId="0" fillId="5" borderId="0" xfId="0" applyFill="1"/>
    <xf numFmtId="0" fontId="1" fillId="0" borderId="0" xfId="0" applyFont="1" applyAlignment="1">
      <alignment horizontal="right"/>
    </xf>
    <xf numFmtId="0" fontId="7" fillId="3" borderId="0" xfId="0" applyFont="1" applyFill="1"/>
    <xf numFmtId="3" fontId="1" fillId="0" borderId="0" xfId="0" applyNumberFormat="1" applyFont="1" applyAlignment="1">
      <alignment horizontal="left"/>
    </xf>
    <xf numFmtId="3" fontId="1" fillId="0" borderId="0" xfId="0" applyNumberFormat="1" applyFont="1" applyAlignment="1">
      <alignment horizontal="left" wrapText="1"/>
    </xf>
    <xf numFmtId="167" fontId="5" fillId="0" borderId="0" xfId="3" applyNumberFormat="1" applyFont="1"/>
    <xf numFmtId="164" fontId="0" fillId="6" borderId="0" xfId="0" applyNumberFormat="1" applyFill="1" applyAlignment="1">
      <alignment horizontal="right"/>
    </xf>
    <xf numFmtId="0" fontId="0" fillId="6" borderId="0" xfId="0" applyFill="1" applyAlignment="1">
      <alignment horizontal="center"/>
    </xf>
    <xf numFmtId="164" fontId="0" fillId="6" borderId="0" xfId="0" applyNumberFormat="1" applyFill="1"/>
    <xf numFmtId="0" fontId="3" fillId="0" borderId="0" xfId="0" applyFont="1"/>
    <xf numFmtId="0" fontId="1" fillId="7" borderId="0" xfId="0" applyFont="1" applyFill="1"/>
    <xf numFmtId="0" fontId="0" fillId="7" borderId="0" xfId="0" applyFill="1"/>
    <xf numFmtId="0" fontId="0" fillId="0" borderId="0" xfId="0" applyAlignment="1">
      <alignment horizontal="left" vertical="top" wrapText="1"/>
    </xf>
    <xf numFmtId="0" fontId="0" fillId="0" borderId="0" xfId="0"/>
    <xf numFmtId="0" fontId="0" fillId="0" borderId="0" xfId="0" applyAlignment="1">
      <alignment horizontal="center" wrapText="1"/>
    </xf>
    <xf numFmtId="164" fontId="0" fillId="0" borderId="0" xfId="0" applyNumberFormat="1"/>
    <xf numFmtId="3" fontId="0" fillId="0" borderId="0" xfId="0" applyNumberFormat="1" applyAlignment="1">
      <alignment horizontal="center" wrapText="1"/>
    </xf>
    <xf numFmtId="3" fontId="0" fillId="0" borderId="0" xfId="0" applyNumberFormat="1"/>
    <xf numFmtId="164" fontId="0" fillId="0" borderId="0" xfId="0" applyNumberFormat="1" applyAlignment="1">
      <alignment horizontal="center" wrapText="1"/>
    </xf>
  </cellXfs>
  <cellStyles count="4">
    <cellStyle name="Hyperlink" xfId="1" builtinId="8"/>
    <cellStyle name="Normal" xfId="0" builtinId="0"/>
    <cellStyle name="Normal 2" xfId="2" xr:uid="{2F0C8A8E-D31E-4F34-A1FB-A6290494DAD1}"/>
    <cellStyle name="Percent" xfId="3" builtinId="5"/>
  </cellStyles>
  <dxfs count="4">
    <dxf>
      <font>
        <color auto="1"/>
      </font>
      <fill>
        <patternFill>
          <bgColor rgb="FFFFFF00"/>
        </patternFill>
      </fill>
    </dxf>
    <dxf>
      <fill>
        <patternFill>
          <bgColor rgb="FFFFC000"/>
        </patternFill>
      </fill>
    </dxf>
    <dxf>
      <font>
        <color auto="1"/>
      </font>
      <fill>
        <patternFill>
          <bgColor rgb="FFFFFF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2019-2029'!$A$36</c:f>
              <c:strCache>
                <c:ptCount val="1"/>
                <c:pt idx="0">
                  <c:v>LF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2019-2029'!$B$36:$L$36</c:f>
              <c:numCache>
                <c:formatCode>#,##0</c:formatCode>
                <c:ptCount val="11"/>
                <c:pt idx="0">
                  <c:v>76852</c:v>
                </c:pt>
                <c:pt idx="1">
                  <c:v>77323</c:v>
                </c:pt>
                <c:pt idx="2">
                  <c:v>77809</c:v>
                </c:pt>
                <c:pt idx="3">
                  <c:v>78259</c:v>
                </c:pt>
                <c:pt idx="4">
                  <c:v>78730</c:v>
                </c:pt>
                <c:pt idx="5">
                  <c:v>79211</c:v>
                </c:pt>
                <c:pt idx="6">
                  <c:v>79674</c:v>
                </c:pt>
                <c:pt idx="7">
                  <c:v>80171</c:v>
                </c:pt>
                <c:pt idx="8">
                  <c:v>80677</c:v>
                </c:pt>
                <c:pt idx="9">
                  <c:v>81192</c:v>
                </c:pt>
                <c:pt idx="10">
                  <c:v>81693</c:v>
                </c:pt>
              </c:numCache>
            </c:numRef>
          </c:yVal>
          <c:smooth val="0"/>
          <c:extLst>
            <c:ext xmlns:c16="http://schemas.microsoft.com/office/drawing/2014/chart" uri="{C3380CC4-5D6E-409C-BE32-E72D297353CC}">
              <c16:uniqueId val="{00000000-2BA5-4FEB-95C8-2FB44AB6343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2019-2029'!$A$20</c:f>
              <c:strCache>
                <c:ptCount val="1"/>
                <c:pt idx="0">
                  <c:v>LF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2019-2029'!$B$20:$L$20</c:f>
              <c:numCache>
                <c:formatCode>#,##0</c:formatCode>
                <c:ptCount val="11"/>
                <c:pt idx="0">
                  <c:v>86685</c:v>
                </c:pt>
                <c:pt idx="1">
                  <c:v>87014</c:v>
                </c:pt>
                <c:pt idx="2">
                  <c:v>87352</c:v>
                </c:pt>
                <c:pt idx="3">
                  <c:v>87638</c:v>
                </c:pt>
                <c:pt idx="4">
                  <c:v>87951</c:v>
                </c:pt>
                <c:pt idx="5">
                  <c:v>88277</c:v>
                </c:pt>
                <c:pt idx="6">
                  <c:v>88574</c:v>
                </c:pt>
                <c:pt idx="7">
                  <c:v>88898</c:v>
                </c:pt>
                <c:pt idx="8">
                  <c:v>89217</c:v>
                </c:pt>
                <c:pt idx="9">
                  <c:v>89533</c:v>
                </c:pt>
                <c:pt idx="10">
                  <c:v>89838</c:v>
                </c:pt>
              </c:numCache>
            </c:numRef>
          </c:yVal>
          <c:smooth val="0"/>
          <c:extLst>
            <c:ext xmlns:c16="http://schemas.microsoft.com/office/drawing/2014/chart" uri="{C3380CC4-5D6E-409C-BE32-E72D297353CC}">
              <c16:uniqueId val="{00000001-FF69-4311-A237-4A350A20792C}"/>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2019-2029'!$A$52</c:f>
              <c:strCache>
                <c:ptCount val="1"/>
                <c:pt idx="0">
                  <c:v>LF  White men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2019-2029'!$B$52:$L$52</c:f>
              <c:numCache>
                <c:formatCode>#,##0</c:formatCode>
                <c:ptCount val="11"/>
                <c:pt idx="0">
                  <c:v>68367</c:v>
                </c:pt>
                <c:pt idx="1">
                  <c:v>68433</c:v>
                </c:pt>
                <c:pt idx="2">
                  <c:v>68502</c:v>
                </c:pt>
                <c:pt idx="3">
                  <c:v>68523</c:v>
                </c:pt>
                <c:pt idx="4">
                  <c:v>68566</c:v>
                </c:pt>
                <c:pt idx="5">
                  <c:v>68617</c:v>
                </c:pt>
                <c:pt idx="6">
                  <c:v>68644</c:v>
                </c:pt>
                <c:pt idx="7">
                  <c:v>68688</c:v>
                </c:pt>
                <c:pt idx="8">
                  <c:v>68725</c:v>
                </c:pt>
                <c:pt idx="9">
                  <c:v>68759</c:v>
                </c:pt>
                <c:pt idx="10">
                  <c:v>68784</c:v>
                </c:pt>
              </c:numCache>
            </c:numRef>
          </c:yVal>
          <c:smooth val="0"/>
          <c:extLst>
            <c:ext xmlns:c16="http://schemas.microsoft.com/office/drawing/2014/chart" uri="{C3380CC4-5D6E-409C-BE32-E72D297353CC}">
              <c16:uniqueId val="{00000001-AA24-4C8E-8011-25A6B65F81F4}"/>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2019-2029'!$A$68</c:f>
              <c:strCache>
                <c:ptCount val="1"/>
                <c:pt idx="0">
                  <c:v>LF  White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2019-2029'!$B$68:$L$68</c:f>
              <c:numCache>
                <c:formatCode>#,##0</c:formatCode>
                <c:ptCount val="11"/>
                <c:pt idx="0">
                  <c:v>58233</c:v>
                </c:pt>
                <c:pt idx="1">
                  <c:v>58415</c:v>
                </c:pt>
                <c:pt idx="2">
                  <c:v>58606</c:v>
                </c:pt>
                <c:pt idx="3">
                  <c:v>58761</c:v>
                </c:pt>
                <c:pt idx="4">
                  <c:v>58933</c:v>
                </c:pt>
                <c:pt idx="5">
                  <c:v>59109</c:v>
                </c:pt>
                <c:pt idx="6">
                  <c:v>59273</c:v>
                </c:pt>
                <c:pt idx="7">
                  <c:v>59458</c:v>
                </c:pt>
                <c:pt idx="8">
                  <c:v>59648</c:v>
                </c:pt>
                <c:pt idx="9">
                  <c:v>59844</c:v>
                </c:pt>
                <c:pt idx="10">
                  <c:v>60030</c:v>
                </c:pt>
              </c:numCache>
            </c:numRef>
          </c:yVal>
          <c:smooth val="0"/>
          <c:extLst>
            <c:ext xmlns:c16="http://schemas.microsoft.com/office/drawing/2014/chart" uri="{C3380CC4-5D6E-409C-BE32-E72D297353CC}">
              <c16:uniqueId val="{00000001-C476-4AA6-9A6B-7696413E755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2019-2029'!$A$84</c:f>
              <c:strCache>
                <c:ptCount val="1"/>
                <c:pt idx="0">
                  <c:v>LF Black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2019-2029'!$B$84:$L$84</c:f>
              <c:numCache>
                <c:formatCode>#,##0</c:formatCode>
                <c:ptCount val="11"/>
                <c:pt idx="0">
                  <c:v>9788</c:v>
                </c:pt>
                <c:pt idx="1">
                  <c:v>9859</c:v>
                </c:pt>
                <c:pt idx="2">
                  <c:v>9929</c:v>
                </c:pt>
                <c:pt idx="3">
                  <c:v>9997</c:v>
                </c:pt>
                <c:pt idx="4">
                  <c:v>10067</c:v>
                </c:pt>
                <c:pt idx="5">
                  <c:v>10139</c:v>
                </c:pt>
                <c:pt idx="6">
                  <c:v>10207</c:v>
                </c:pt>
                <c:pt idx="7">
                  <c:v>10278</c:v>
                </c:pt>
                <c:pt idx="8">
                  <c:v>10349</c:v>
                </c:pt>
                <c:pt idx="9">
                  <c:v>10421</c:v>
                </c:pt>
                <c:pt idx="10">
                  <c:v>10491</c:v>
                </c:pt>
              </c:numCache>
            </c:numRef>
          </c:yVal>
          <c:smooth val="0"/>
          <c:extLst>
            <c:ext xmlns:c16="http://schemas.microsoft.com/office/drawing/2014/chart" uri="{C3380CC4-5D6E-409C-BE32-E72D297353CC}">
              <c16:uniqueId val="{00000001-1A96-4C93-A53C-2C7B77569EC7}"/>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2019-2029'!$A$100</c:f>
              <c:strCache>
                <c:ptCount val="1"/>
                <c:pt idx="0">
                  <c:v>LF Black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2019-2029'!$B$100:$L$100</c:f>
              <c:numCache>
                <c:formatCode>#,##0</c:formatCode>
                <c:ptCount val="11"/>
                <c:pt idx="0">
                  <c:v>10843</c:v>
                </c:pt>
                <c:pt idx="1">
                  <c:v>10943</c:v>
                </c:pt>
                <c:pt idx="2">
                  <c:v>11043</c:v>
                </c:pt>
                <c:pt idx="3">
                  <c:v>11141</c:v>
                </c:pt>
                <c:pt idx="4">
                  <c:v>11242</c:v>
                </c:pt>
                <c:pt idx="5">
                  <c:v>11343</c:v>
                </c:pt>
                <c:pt idx="6">
                  <c:v>11440</c:v>
                </c:pt>
                <c:pt idx="7">
                  <c:v>11542</c:v>
                </c:pt>
                <c:pt idx="8">
                  <c:v>11646</c:v>
                </c:pt>
                <c:pt idx="9">
                  <c:v>11751</c:v>
                </c:pt>
                <c:pt idx="10">
                  <c:v>11853</c:v>
                </c:pt>
              </c:numCache>
            </c:numRef>
          </c:yVal>
          <c:smooth val="0"/>
          <c:extLst>
            <c:ext xmlns:c16="http://schemas.microsoft.com/office/drawing/2014/chart" uri="{C3380CC4-5D6E-409C-BE32-E72D297353CC}">
              <c16:uniqueId val="{00000001-6CD4-492E-81B8-125AB372DDB6}"/>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2019-2029'!$A$116</c:f>
              <c:strCache>
                <c:ptCount val="1"/>
                <c:pt idx="0">
                  <c:v>LF "All Other"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2019-2029'!$B$116:$L$116</c:f>
              <c:numCache>
                <c:formatCode>#,##0</c:formatCode>
                <c:ptCount val="11"/>
                <c:pt idx="0">
                  <c:v>8530</c:v>
                </c:pt>
                <c:pt idx="1">
                  <c:v>8723</c:v>
                </c:pt>
                <c:pt idx="2">
                  <c:v>8920</c:v>
                </c:pt>
                <c:pt idx="3">
                  <c:v>9117</c:v>
                </c:pt>
                <c:pt idx="4">
                  <c:v>9320</c:v>
                </c:pt>
                <c:pt idx="5">
                  <c:v>9521</c:v>
                </c:pt>
                <c:pt idx="6">
                  <c:v>9721</c:v>
                </c:pt>
                <c:pt idx="7">
                  <c:v>9934</c:v>
                </c:pt>
                <c:pt idx="8">
                  <c:v>10142</c:v>
                </c:pt>
                <c:pt idx="9">
                  <c:v>10354</c:v>
                </c:pt>
                <c:pt idx="10">
                  <c:v>10562</c:v>
                </c:pt>
              </c:numCache>
            </c:numRef>
          </c:yVal>
          <c:smooth val="0"/>
          <c:extLst>
            <c:ext xmlns:c16="http://schemas.microsoft.com/office/drawing/2014/chart" uri="{C3380CC4-5D6E-409C-BE32-E72D297353CC}">
              <c16:uniqueId val="{00000001-759A-4CC4-8B5F-6635375A739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2019-2029'!$A$132</c:f>
              <c:strCache>
                <c:ptCount val="1"/>
                <c:pt idx="0">
                  <c:v>LF "All Other"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2019-2029'!$B$132:$L$132</c:f>
              <c:numCache>
                <c:formatCode>#,##0</c:formatCode>
                <c:ptCount val="11"/>
                <c:pt idx="0">
                  <c:v>7776</c:v>
                </c:pt>
                <c:pt idx="1">
                  <c:v>7965</c:v>
                </c:pt>
                <c:pt idx="2">
                  <c:v>8160</c:v>
                </c:pt>
                <c:pt idx="3">
                  <c:v>8357</c:v>
                </c:pt>
                <c:pt idx="4">
                  <c:v>8556</c:v>
                </c:pt>
                <c:pt idx="5">
                  <c:v>8759</c:v>
                </c:pt>
                <c:pt idx="6">
                  <c:v>8962</c:v>
                </c:pt>
                <c:pt idx="7">
                  <c:v>9171</c:v>
                </c:pt>
                <c:pt idx="8">
                  <c:v>9383</c:v>
                </c:pt>
                <c:pt idx="9">
                  <c:v>9596</c:v>
                </c:pt>
                <c:pt idx="10">
                  <c:v>9810</c:v>
                </c:pt>
              </c:numCache>
            </c:numRef>
          </c:yVal>
          <c:smooth val="0"/>
          <c:extLst>
            <c:ext xmlns:c16="http://schemas.microsoft.com/office/drawing/2014/chart" uri="{C3380CC4-5D6E-409C-BE32-E72D297353CC}">
              <c16:uniqueId val="{00000001-861B-4BBD-977F-4A81C46C8E2E}"/>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2019-2029'!$A$148</c:f>
              <c:strCache>
                <c:ptCount val="1"/>
                <c:pt idx="0">
                  <c:v>LF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2019-2029'!$B$148:$L$148</c:f>
              <c:numCache>
                <c:formatCode>#,##0</c:formatCode>
                <c:ptCount val="11"/>
                <c:pt idx="0">
                  <c:v>16441</c:v>
                </c:pt>
                <c:pt idx="1">
                  <c:v>16802</c:v>
                </c:pt>
                <c:pt idx="2">
                  <c:v>17166</c:v>
                </c:pt>
                <c:pt idx="3">
                  <c:v>17530</c:v>
                </c:pt>
                <c:pt idx="4">
                  <c:v>17899</c:v>
                </c:pt>
                <c:pt idx="5">
                  <c:v>18268</c:v>
                </c:pt>
                <c:pt idx="6">
                  <c:v>18630</c:v>
                </c:pt>
                <c:pt idx="7">
                  <c:v>19001</c:v>
                </c:pt>
                <c:pt idx="8">
                  <c:v>19370</c:v>
                </c:pt>
                <c:pt idx="9">
                  <c:v>19737</c:v>
                </c:pt>
                <c:pt idx="10">
                  <c:v>20097</c:v>
                </c:pt>
              </c:numCache>
            </c:numRef>
          </c:yVal>
          <c:smooth val="0"/>
          <c:extLst>
            <c:ext xmlns:c16="http://schemas.microsoft.com/office/drawing/2014/chart" uri="{C3380CC4-5D6E-409C-BE32-E72D297353CC}">
              <c16:uniqueId val="{00000001-A650-471A-8336-E9C3DAC7B690}"/>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2019-2029'!$A$164</c:f>
              <c:strCache>
                <c:ptCount val="1"/>
                <c:pt idx="0">
                  <c:v>LF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2019-2029'!$B$164:$L$164</c:f>
              <c:numCache>
                <c:formatCode>#,##0</c:formatCode>
                <c:ptCount val="11"/>
                <c:pt idx="0">
                  <c:v>12613</c:v>
                </c:pt>
                <c:pt idx="1">
                  <c:v>12919</c:v>
                </c:pt>
                <c:pt idx="2">
                  <c:v>13231</c:v>
                </c:pt>
                <c:pt idx="3">
                  <c:v>13546</c:v>
                </c:pt>
                <c:pt idx="4">
                  <c:v>13867</c:v>
                </c:pt>
                <c:pt idx="5">
                  <c:v>14192</c:v>
                </c:pt>
                <c:pt idx="6">
                  <c:v>14519</c:v>
                </c:pt>
                <c:pt idx="7">
                  <c:v>14854</c:v>
                </c:pt>
                <c:pt idx="8">
                  <c:v>15192</c:v>
                </c:pt>
                <c:pt idx="9">
                  <c:v>15531</c:v>
                </c:pt>
                <c:pt idx="10">
                  <c:v>15868</c:v>
                </c:pt>
              </c:numCache>
            </c:numRef>
          </c:yVal>
          <c:smooth val="0"/>
          <c:extLst>
            <c:ext xmlns:c16="http://schemas.microsoft.com/office/drawing/2014/chart" uri="{C3380CC4-5D6E-409C-BE32-E72D297353CC}">
              <c16:uniqueId val="{00000001-465D-40EC-92C5-9D470868598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2019-2029'!$A$180</c:f>
              <c:strCache>
                <c:ptCount val="1"/>
                <c:pt idx="0">
                  <c:v>LF non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2019-2029'!$B$180:$L$180</c:f>
              <c:numCache>
                <c:formatCode>#,##0</c:formatCode>
                <c:ptCount val="11"/>
                <c:pt idx="0">
                  <c:v>70244</c:v>
                </c:pt>
                <c:pt idx="1">
                  <c:v>70213</c:v>
                </c:pt>
                <c:pt idx="2">
                  <c:v>70186</c:v>
                </c:pt>
                <c:pt idx="3">
                  <c:v>70108</c:v>
                </c:pt>
                <c:pt idx="4">
                  <c:v>70052</c:v>
                </c:pt>
                <c:pt idx="5">
                  <c:v>70009</c:v>
                </c:pt>
                <c:pt idx="6">
                  <c:v>69943</c:v>
                </c:pt>
                <c:pt idx="7">
                  <c:v>69897</c:v>
                </c:pt>
                <c:pt idx="8">
                  <c:v>69847</c:v>
                </c:pt>
                <c:pt idx="9">
                  <c:v>69796</c:v>
                </c:pt>
                <c:pt idx="10">
                  <c:v>69741</c:v>
                </c:pt>
              </c:numCache>
            </c:numRef>
          </c:yVal>
          <c:smooth val="0"/>
          <c:extLst>
            <c:ext xmlns:c16="http://schemas.microsoft.com/office/drawing/2014/chart" uri="{C3380CC4-5D6E-409C-BE32-E72D297353CC}">
              <c16:uniqueId val="{00000001-F58D-419C-8D82-3ADACDFA5FC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2019-2029'!$A$196</c:f>
              <c:strCache>
                <c:ptCount val="1"/>
                <c:pt idx="0">
                  <c:v>LF non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2019-2029'!$B$196:$L$196</c:f>
              <c:numCache>
                <c:formatCode>#,##0</c:formatCode>
                <c:ptCount val="11"/>
                <c:pt idx="0">
                  <c:v>64239</c:v>
                </c:pt>
                <c:pt idx="1">
                  <c:v>64404</c:v>
                </c:pt>
                <c:pt idx="2">
                  <c:v>64578</c:v>
                </c:pt>
                <c:pt idx="3">
                  <c:v>64712</c:v>
                </c:pt>
                <c:pt idx="4">
                  <c:v>64863</c:v>
                </c:pt>
                <c:pt idx="5">
                  <c:v>65019</c:v>
                </c:pt>
                <c:pt idx="6">
                  <c:v>65156</c:v>
                </c:pt>
                <c:pt idx="7">
                  <c:v>65317</c:v>
                </c:pt>
                <c:pt idx="8">
                  <c:v>65485</c:v>
                </c:pt>
                <c:pt idx="9">
                  <c:v>65660</c:v>
                </c:pt>
                <c:pt idx="10">
                  <c:v>65825</c:v>
                </c:pt>
              </c:numCache>
            </c:numRef>
          </c:yVal>
          <c:smooth val="0"/>
          <c:extLst>
            <c:ext xmlns:c16="http://schemas.microsoft.com/office/drawing/2014/chart" uri="{C3380CC4-5D6E-409C-BE32-E72D297353CC}">
              <c16:uniqueId val="{00000001-14F1-472C-ADA3-C0726BF718E8}"/>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 Curve Equation'!$C$16</c:f>
              <c:strCache>
                <c:ptCount val="1"/>
                <c:pt idx="0">
                  <c:v>% w Factor (This Industry)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 Curve Equation'!$A$17:$A$117</c:f>
              <c:numCache>
                <c:formatCode>0%</c:formatCode>
                <c:ptCount val="101"/>
                <c:pt idx="0">
                  <c:v>0</c:v>
                </c:pt>
                <c:pt idx="1">
                  <c:v>0.02</c:v>
                </c:pt>
                <c:pt idx="2">
                  <c:v>0.04</c:v>
                </c:pt>
                <c:pt idx="3">
                  <c:v>0.06</c:v>
                </c:pt>
                <c:pt idx="4">
                  <c:v>0.08</c:v>
                </c:pt>
                <c:pt idx="5">
                  <c:v>0.1</c:v>
                </c:pt>
                <c:pt idx="6">
                  <c:v>0.12</c:v>
                </c:pt>
                <c:pt idx="7">
                  <c:v>0.14000000000000001</c:v>
                </c:pt>
                <c:pt idx="8">
                  <c:v>0.16</c:v>
                </c:pt>
                <c:pt idx="9">
                  <c:v>0.18</c:v>
                </c:pt>
                <c:pt idx="10">
                  <c:v>0.2</c:v>
                </c:pt>
                <c:pt idx="11">
                  <c:v>0.22</c:v>
                </c:pt>
                <c:pt idx="12">
                  <c:v>0.24</c:v>
                </c:pt>
                <c:pt idx="13">
                  <c:v>0.26</c:v>
                </c:pt>
                <c:pt idx="14">
                  <c:v>0.28000000000000003</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0.56000000000000005</c:v>
                </c:pt>
                <c:pt idx="29">
                  <c:v>0.57999999999999996</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numCache>
            </c:numRef>
          </c:xVal>
          <c:yVal>
            <c:numRef>
              <c:f>'S Curve Equation'!$C$17:$C$117</c:f>
              <c:numCache>
                <c:formatCode>General</c:formatCode>
                <c:ptCount val="101"/>
                <c:pt idx="0">
                  <c:v>0</c:v>
                </c:pt>
                <c:pt idx="1">
                  <c:v>2.1864198453235401E-3</c:v>
                </c:pt>
                <c:pt idx="2">
                  <c:v>4.7916363017636672E-3</c:v>
                </c:pt>
                <c:pt idx="3">
                  <c:v>7.8930073618974569E-3</c:v>
                </c:pt>
                <c:pt idx="4">
                  <c:v>1.1580975086195785E-2</c:v>
                </c:pt>
                <c:pt idx="5">
                  <c:v>1.596077109908401E-2</c:v>
                </c:pt>
                <c:pt idx="6">
                  <c:v>2.1154124042984668E-2</c:v>
                </c:pt>
                <c:pt idx="7">
                  <c:v>2.7300853704855684E-2</c:v>
                </c:pt>
                <c:pt idx="8">
                  <c:v>3.4560181890664773E-2</c:v>
                </c:pt>
                <c:pt idx="9">
                  <c:v>4.311152139197294E-2</c:v>
                </c:pt>
                <c:pt idx="10">
                  <c:v>5.3154422609959187E-2</c:v>
                </c:pt>
                <c:pt idx="11">
                  <c:v>6.4907267381492939E-2</c:v>
                </c:pt>
                <c:pt idx="12">
                  <c:v>7.8604212137258142E-2</c:v>
                </c:pt>
                <c:pt idx="13">
                  <c:v>9.4489817229814824E-2</c:v>
                </c:pt>
                <c:pt idx="14">
                  <c:v>0.11281078654081581</c:v>
                </c:pt>
                <c:pt idx="15">
                  <c:v>0.13380432311344004</c:v>
                </c:pt>
                <c:pt idx="16">
                  <c:v>0.1576828320184539</c:v>
                </c:pt>
                <c:pt idx="17">
                  <c:v>0.18461511733671174</c:v>
                </c:pt>
                <c:pt idx="18">
                  <c:v>0.21470484931342818</c:v>
                </c:pt>
                <c:pt idx="19">
                  <c:v>0.24796789203988737</c:v>
                </c:pt>
                <c:pt idx="20">
                  <c:v>0.28431097140863265</c:v>
                </c:pt>
                <c:pt idx="21">
                  <c:v>0.32351492003477234</c:v>
                </c:pt>
                <c:pt idx="22">
                  <c:v>0.36522607551097674</c:v>
                </c:pt>
                <c:pt idx="23">
                  <c:v>0.40895904238462627</c:v>
                </c:pt>
                <c:pt idx="24">
                  <c:v>0.45411278727913607</c:v>
                </c:pt>
                <c:pt idx="25">
                  <c:v>0.5</c:v>
                </c:pt>
                <c:pt idx="26">
                  <c:v>0.54588721272086405</c:v>
                </c:pt>
                <c:pt idx="27">
                  <c:v>0.59104095761537401</c:v>
                </c:pt>
                <c:pt idx="28">
                  <c:v>0.63477392448902337</c:v>
                </c:pt>
                <c:pt idx="29">
                  <c:v>0.67648507996522755</c:v>
                </c:pt>
                <c:pt idx="30">
                  <c:v>0.7156890285913674</c:v>
                </c:pt>
                <c:pt idx="31">
                  <c:v>0.75203210796011266</c:v>
                </c:pt>
                <c:pt idx="32">
                  <c:v>0.78529515068657196</c:v>
                </c:pt>
                <c:pt idx="33">
                  <c:v>0.81538488266328846</c:v>
                </c:pt>
                <c:pt idx="34">
                  <c:v>0.84231716798154632</c:v>
                </c:pt>
                <c:pt idx="35">
                  <c:v>0.86619567688655985</c:v>
                </c:pt>
                <c:pt idx="36">
                  <c:v>0.88718921345918422</c:v>
                </c:pt>
                <c:pt idx="37">
                  <c:v>0.90551018277018525</c:v>
                </c:pt>
                <c:pt idx="38">
                  <c:v>0.9213957878627419</c:v>
                </c:pt>
                <c:pt idx="39">
                  <c:v>0.93509273261850712</c:v>
                </c:pt>
                <c:pt idx="40">
                  <c:v>0.94684557739004094</c:v>
                </c:pt>
                <c:pt idx="41">
                  <c:v>0.95688847860802706</c:v>
                </c:pt>
                <c:pt idx="42">
                  <c:v>0.96543981810933521</c:v>
                </c:pt>
                <c:pt idx="43">
                  <c:v>0.97269914629514442</c:v>
                </c:pt>
                <c:pt idx="44">
                  <c:v>0.97884587595701544</c:v>
                </c:pt>
                <c:pt idx="45">
                  <c:v>0.984039228900916</c:v>
                </c:pt>
                <c:pt idx="46">
                  <c:v>0.98841902491380418</c:v>
                </c:pt>
                <c:pt idx="47">
                  <c:v>0.99210699263810265</c:v>
                </c:pt>
                <c:pt idx="48">
                  <c:v>0.99520836369823629</c:v>
                </c:pt>
                <c:pt idx="49">
                  <c:v>0.99781358015467647</c:v>
                </c:pt>
                <c:pt idx="50">
                  <c:v>1</c:v>
                </c:pt>
              </c:numCache>
            </c:numRef>
          </c:yVal>
          <c:smooth val="0"/>
          <c:extLst>
            <c:ext xmlns:c16="http://schemas.microsoft.com/office/drawing/2014/chart" uri="{C3380CC4-5D6E-409C-BE32-E72D297353CC}">
              <c16:uniqueId val="{00000000-B148-47BB-988D-CB9C70713991}"/>
            </c:ext>
          </c:extLst>
        </c:ser>
        <c:dLbls>
          <c:showLegendKey val="0"/>
          <c:showVal val="0"/>
          <c:showCatName val="0"/>
          <c:showSerName val="0"/>
          <c:showPercent val="0"/>
          <c:showBubbleSize val="0"/>
        </c:dLbls>
        <c:axId val="629528847"/>
        <c:axId val="629521775"/>
      </c:scatterChart>
      <c:valAx>
        <c:axId val="62952884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t>Linear Scale for Changes in Overall Share</a:t>
                </a:r>
                <a:r>
                  <a:rPr lang="en-US" sz="1400" baseline="0"/>
                  <a:t> of Labor Force with a Demographic Trait</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1775"/>
        <c:crosses val="autoZero"/>
        <c:crossBetween val="midCat"/>
      </c:valAx>
      <c:valAx>
        <c:axId val="62952177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t>Fraction of an</a:t>
                </a:r>
                <a:r>
                  <a:rPr lang="en-US" sz="1600" baseline="0"/>
                  <a:t> Industry with a Demographic Trait</a:t>
                </a:r>
                <a:endParaRPr lang="en-US" sz="1600"/>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8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12</xdr:col>
      <xdr:colOff>104775</xdr:colOff>
      <xdr:row>36</xdr:row>
      <xdr:rowOff>47625</xdr:rowOff>
    </xdr:from>
    <xdr:to>
      <xdr:col>19</xdr:col>
      <xdr:colOff>409575</xdr:colOff>
      <xdr:row>50</xdr:row>
      <xdr:rowOff>123825</xdr:rowOff>
    </xdr:to>
    <xdr:graphicFrame macro="">
      <xdr:nvGraphicFramePr>
        <xdr:cNvPr id="2" name="Chart 1">
          <a:extLst>
            <a:ext uri="{FF2B5EF4-FFF2-40B4-BE49-F238E27FC236}">
              <a16:creationId xmlns:a16="http://schemas.microsoft.com/office/drawing/2014/main" id="{6DE1A308-53DD-4B41-927E-03D9B3C48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85725</xdr:colOff>
      <xdr:row>20</xdr:row>
      <xdr:rowOff>85725</xdr:rowOff>
    </xdr:from>
    <xdr:to>
      <xdr:col>19</xdr:col>
      <xdr:colOff>390525</xdr:colOff>
      <xdr:row>34</xdr:row>
      <xdr:rowOff>161925</xdr:rowOff>
    </xdr:to>
    <xdr:graphicFrame macro="">
      <xdr:nvGraphicFramePr>
        <xdr:cNvPr id="3" name="Chart 2">
          <a:extLst>
            <a:ext uri="{FF2B5EF4-FFF2-40B4-BE49-F238E27FC236}">
              <a16:creationId xmlns:a16="http://schemas.microsoft.com/office/drawing/2014/main" id="{9DBCD307-E9BA-4046-A17F-E6F7EBB17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66675</xdr:colOff>
      <xdr:row>52</xdr:row>
      <xdr:rowOff>38100</xdr:rowOff>
    </xdr:from>
    <xdr:to>
      <xdr:col>19</xdr:col>
      <xdr:colOff>371475</xdr:colOff>
      <xdr:row>66</xdr:row>
      <xdr:rowOff>114300</xdr:rowOff>
    </xdr:to>
    <xdr:graphicFrame macro="">
      <xdr:nvGraphicFramePr>
        <xdr:cNvPr id="4" name="Chart 3">
          <a:extLst>
            <a:ext uri="{FF2B5EF4-FFF2-40B4-BE49-F238E27FC236}">
              <a16:creationId xmlns:a16="http://schemas.microsoft.com/office/drawing/2014/main" id="{65BE7644-C65D-4373-BE31-AE4A007D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68</xdr:row>
      <xdr:rowOff>76200</xdr:rowOff>
    </xdr:from>
    <xdr:to>
      <xdr:col>19</xdr:col>
      <xdr:colOff>457200</xdr:colOff>
      <xdr:row>82</xdr:row>
      <xdr:rowOff>152400</xdr:rowOff>
    </xdr:to>
    <xdr:graphicFrame macro="">
      <xdr:nvGraphicFramePr>
        <xdr:cNvPr id="5" name="Chart 4">
          <a:extLst>
            <a:ext uri="{FF2B5EF4-FFF2-40B4-BE49-F238E27FC236}">
              <a16:creationId xmlns:a16="http://schemas.microsoft.com/office/drawing/2014/main" id="{CFCC072D-44F4-4315-B945-585D54664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84</xdr:row>
      <xdr:rowOff>0</xdr:rowOff>
    </xdr:from>
    <xdr:to>
      <xdr:col>19</xdr:col>
      <xdr:colOff>304800</xdr:colOff>
      <xdr:row>98</xdr:row>
      <xdr:rowOff>76200</xdr:rowOff>
    </xdr:to>
    <xdr:graphicFrame macro="">
      <xdr:nvGraphicFramePr>
        <xdr:cNvPr id="6" name="Chart 5">
          <a:extLst>
            <a:ext uri="{FF2B5EF4-FFF2-40B4-BE49-F238E27FC236}">
              <a16:creationId xmlns:a16="http://schemas.microsoft.com/office/drawing/2014/main" id="{1B0FE746-B4B0-4E77-8CF6-6D9A847E8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85725</xdr:colOff>
      <xdr:row>100</xdr:row>
      <xdr:rowOff>57150</xdr:rowOff>
    </xdr:from>
    <xdr:to>
      <xdr:col>19</xdr:col>
      <xdr:colOff>390525</xdr:colOff>
      <xdr:row>114</xdr:row>
      <xdr:rowOff>133350</xdr:rowOff>
    </xdr:to>
    <xdr:graphicFrame macro="">
      <xdr:nvGraphicFramePr>
        <xdr:cNvPr id="7" name="Chart 6">
          <a:extLst>
            <a:ext uri="{FF2B5EF4-FFF2-40B4-BE49-F238E27FC236}">
              <a16:creationId xmlns:a16="http://schemas.microsoft.com/office/drawing/2014/main" id="{71A182F2-6ACA-429B-B3F6-6B15CAB7B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180975</xdr:colOff>
      <xdr:row>116</xdr:row>
      <xdr:rowOff>76200</xdr:rowOff>
    </xdr:from>
    <xdr:to>
      <xdr:col>19</xdr:col>
      <xdr:colOff>485775</xdr:colOff>
      <xdr:row>130</xdr:row>
      <xdr:rowOff>152400</xdr:rowOff>
    </xdr:to>
    <xdr:graphicFrame macro="">
      <xdr:nvGraphicFramePr>
        <xdr:cNvPr id="8" name="Chart 7">
          <a:extLst>
            <a:ext uri="{FF2B5EF4-FFF2-40B4-BE49-F238E27FC236}">
              <a16:creationId xmlns:a16="http://schemas.microsoft.com/office/drawing/2014/main" id="{72F735EC-3FBC-4908-8854-A39B11F6B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133350</xdr:colOff>
      <xdr:row>132</xdr:row>
      <xdr:rowOff>57150</xdr:rowOff>
    </xdr:from>
    <xdr:to>
      <xdr:col>19</xdr:col>
      <xdr:colOff>438150</xdr:colOff>
      <xdr:row>146</xdr:row>
      <xdr:rowOff>133350</xdr:rowOff>
    </xdr:to>
    <xdr:graphicFrame macro="">
      <xdr:nvGraphicFramePr>
        <xdr:cNvPr id="9" name="Chart 8">
          <a:extLst>
            <a:ext uri="{FF2B5EF4-FFF2-40B4-BE49-F238E27FC236}">
              <a16:creationId xmlns:a16="http://schemas.microsoft.com/office/drawing/2014/main" id="{3A731A77-F8A6-44D4-A54A-64CCC6605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142875</xdr:colOff>
      <xdr:row>148</xdr:row>
      <xdr:rowOff>47625</xdr:rowOff>
    </xdr:from>
    <xdr:to>
      <xdr:col>19</xdr:col>
      <xdr:colOff>447675</xdr:colOff>
      <xdr:row>162</xdr:row>
      <xdr:rowOff>123825</xdr:rowOff>
    </xdr:to>
    <xdr:graphicFrame macro="">
      <xdr:nvGraphicFramePr>
        <xdr:cNvPr id="10" name="Chart 9">
          <a:extLst>
            <a:ext uri="{FF2B5EF4-FFF2-40B4-BE49-F238E27FC236}">
              <a16:creationId xmlns:a16="http://schemas.microsoft.com/office/drawing/2014/main" id="{911503D8-4173-48D0-B36E-4CBF2D27C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161925</xdr:colOff>
      <xdr:row>164</xdr:row>
      <xdr:rowOff>85725</xdr:rowOff>
    </xdr:from>
    <xdr:to>
      <xdr:col>19</xdr:col>
      <xdr:colOff>466725</xdr:colOff>
      <xdr:row>178</xdr:row>
      <xdr:rowOff>161925</xdr:rowOff>
    </xdr:to>
    <xdr:graphicFrame macro="">
      <xdr:nvGraphicFramePr>
        <xdr:cNvPr id="11" name="Chart 10">
          <a:extLst>
            <a:ext uri="{FF2B5EF4-FFF2-40B4-BE49-F238E27FC236}">
              <a16:creationId xmlns:a16="http://schemas.microsoft.com/office/drawing/2014/main" id="{DB6AD8C9-FF23-48B5-BA61-453A37558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247650</xdr:colOff>
      <xdr:row>180</xdr:row>
      <xdr:rowOff>38100</xdr:rowOff>
    </xdr:from>
    <xdr:to>
      <xdr:col>19</xdr:col>
      <xdr:colOff>552450</xdr:colOff>
      <xdr:row>194</xdr:row>
      <xdr:rowOff>114300</xdr:rowOff>
    </xdr:to>
    <xdr:graphicFrame macro="">
      <xdr:nvGraphicFramePr>
        <xdr:cNvPr id="12" name="Chart 11">
          <a:extLst>
            <a:ext uri="{FF2B5EF4-FFF2-40B4-BE49-F238E27FC236}">
              <a16:creationId xmlns:a16="http://schemas.microsoft.com/office/drawing/2014/main" id="{781C33EF-6E58-42A4-B0B9-2407B8589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342900</xdr:colOff>
      <xdr:row>196</xdr:row>
      <xdr:rowOff>9525</xdr:rowOff>
    </xdr:from>
    <xdr:to>
      <xdr:col>20</xdr:col>
      <xdr:colOff>38100</xdr:colOff>
      <xdr:row>210</xdr:row>
      <xdr:rowOff>85725</xdr:rowOff>
    </xdr:to>
    <xdr:graphicFrame macro="">
      <xdr:nvGraphicFramePr>
        <xdr:cNvPr id="13" name="Chart 12">
          <a:extLst>
            <a:ext uri="{FF2B5EF4-FFF2-40B4-BE49-F238E27FC236}">
              <a16:creationId xmlns:a16="http://schemas.microsoft.com/office/drawing/2014/main" id="{620AB13F-74BF-4070-8C7D-CA87B5A37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4761</xdr:colOff>
      <xdr:row>17</xdr:row>
      <xdr:rowOff>0</xdr:rowOff>
    </xdr:from>
    <xdr:to>
      <xdr:col>18</xdr:col>
      <xdr:colOff>295274</xdr:colOff>
      <xdr:row>53</xdr:row>
      <xdr:rowOff>0</xdr:rowOff>
    </xdr:to>
    <xdr:graphicFrame macro="">
      <xdr:nvGraphicFramePr>
        <xdr:cNvPr id="3" name="Chart 2">
          <a:extLst>
            <a:ext uri="{FF2B5EF4-FFF2-40B4-BE49-F238E27FC236}">
              <a16:creationId xmlns:a16="http://schemas.microsoft.com/office/drawing/2014/main" id="{F8FC0231-15A8-45AE-BC66-73536E18E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ps/definitions.htm" TargetMode="External"/><Relationship Id="rId2" Type="http://schemas.openxmlformats.org/officeDocument/2006/relationships/hyperlink" Target="https://www.bls.gov/emp/data/labor-force.htm" TargetMode="External"/><Relationship Id="rId1" Type="http://schemas.openxmlformats.org/officeDocument/2006/relationships/hyperlink" Target="https://www.bls.gov/cps/tables.htm"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0408-5795-454F-9839-1063721C3DFB}">
  <dimension ref="A1:B73"/>
  <sheetViews>
    <sheetView workbookViewId="0"/>
  </sheetViews>
  <sheetFormatPr baseColWidth="10" defaultColWidth="8.83203125" defaultRowHeight="15" x14ac:dyDescent="0.2"/>
  <cols>
    <col min="2" max="2" width="50.5" customWidth="1"/>
  </cols>
  <sheetData>
    <row r="1" spans="1:2" x14ac:dyDescent="0.2">
      <c r="A1" s="3" t="s">
        <v>522</v>
      </c>
    </row>
    <row r="2" spans="1:2" x14ac:dyDescent="0.2">
      <c r="A2" s="3" t="s">
        <v>541</v>
      </c>
    </row>
    <row r="4" spans="1:2" x14ac:dyDescent="0.2">
      <c r="A4" t="s">
        <v>515</v>
      </c>
      <c r="B4" s="22" t="s">
        <v>428</v>
      </c>
    </row>
    <row r="5" spans="1:2" x14ac:dyDescent="0.2">
      <c r="B5" t="s">
        <v>26</v>
      </c>
    </row>
    <row r="6" spans="1:2" x14ac:dyDescent="0.2">
      <c r="B6" s="4">
        <v>2021</v>
      </c>
    </row>
    <row r="7" spans="1:2" x14ac:dyDescent="0.2">
      <c r="B7" t="s">
        <v>429</v>
      </c>
    </row>
    <row r="8" spans="1:2" x14ac:dyDescent="0.2">
      <c r="B8" s="2" t="s">
        <v>475</v>
      </c>
    </row>
    <row r="9" spans="1:2" x14ac:dyDescent="0.2">
      <c r="B9" t="s">
        <v>474</v>
      </c>
    </row>
    <row r="11" spans="1:2" x14ac:dyDescent="0.2">
      <c r="B11" s="22" t="s">
        <v>476</v>
      </c>
    </row>
    <row r="12" spans="1:2" x14ac:dyDescent="0.2">
      <c r="B12" t="s">
        <v>26</v>
      </c>
    </row>
    <row r="13" spans="1:2" x14ac:dyDescent="0.2">
      <c r="B13" s="4">
        <v>2021</v>
      </c>
    </row>
    <row r="14" spans="1:2" x14ac:dyDescent="0.2">
      <c r="B14" t="s">
        <v>477</v>
      </c>
    </row>
    <row r="15" spans="1:2" x14ac:dyDescent="0.2">
      <c r="B15" s="2" t="s">
        <v>478</v>
      </c>
    </row>
    <row r="16" spans="1:2" x14ac:dyDescent="0.2">
      <c r="B16" t="s">
        <v>479</v>
      </c>
    </row>
    <row r="18" spans="1:2" x14ac:dyDescent="0.2">
      <c r="A18" s="3" t="s">
        <v>523</v>
      </c>
    </row>
    <row r="19" spans="1:2" x14ac:dyDescent="0.2">
      <c r="A19" t="s">
        <v>524</v>
      </c>
    </row>
    <row r="20" spans="1:2" x14ac:dyDescent="0.2">
      <c r="A20" t="s">
        <v>525</v>
      </c>
    </row>
    <row r="21" spans="1:2" x14ac:dyDescent="0.2">
      <c r="B21" t="s">
        <v>111</v>
      </c>
    </row>
    <row r="22" spans="1:2" x14ac:dyDescent="0.2">
      <c r="B22" t="s">
        <v>509</v>
      </c>
    </row>
    <row r="23" spans="1:2" x14ac:dyDescent="0.2">
      <c r="B23" t="s">
        <v>539</v>
      </c>
    </row>
    <row r="24" spans="1:2" x14ac:dyDescent="0.2">
      <c r="B24" t="s">
        <v>516</v>
      </c>
    </row>
    <row r="26" spans="1:2" x14ac:dyDescent="0.2">
      <c r="A26" t="s">
        <v>529</v>
      </c>
    </row>
    <row r="27" spans="1:2" x14ac:dyDescent="0.2">
      <c r="A27" t="s">
        <v>531</v>
      </c>
    </row>
    <row r="28" spans="1:2" x14ac:dyDescent="0.2">
      <c r="A28" t="s">
        <v>530</v>
      </c>
    </row>
    <row r="30" spans="1:2" x14ac:dyDescent="0.2">
      <c r="A30" s="59" t="s">
        <v>540</v>
      </c>
      <c r="B30" s="57"/>
    </row>
    <row r="31" spans="1:2" x14ac:dyDescent="0.2">
      <c r="A31" t="s">
        <v>532</v>
      </c>
    </row>
    <row r="32" spans="1:2" x14ac:dyDescent="0.2">
      <c r="A32" s="2" t="s">
        <v>533</v>
      </c>
    </row>
    <row r="33" spans="1:2" x14ac:dyDescent="0.2">
      <c r="A33" t="s">
        <v>536</v>
      </c>
    </row>
    <row r="34" spans="1:2" x14ac:dyDescent="0.2">
      <c r="A34" t="s">
        <v>534</v>
      </c>
    </row>
    <row r="35" spans="1:2" x14ac:dyDescent="0.2">
      <c r="A35" t="s">
        <v>535</v>
      </c>
    </row>
    <row r="37" spans="1:2" x14ac:dyDescent="0.2">
      <c r="A37" s="71" t="s">
        <v>569</v>
      </c>
      <c r="B37" s="72"/>
    </row>
    <row r="39" spans="1:2" x14ac:dyDescent="0.2">
      <c r="A39" t="s">
        <v>544</v>
      </c>
    </row>
    <row r="40" spans="1:2" x14ac:dyDescent="0.2">
      <c r="A40" t="s">
        <v>545</v>
      </c>
    </row>
    <row r="41" spans="1:2" x14ac:dyDescent="0.2">
      <c r="A41" t="s">
        <v>546</v>
      </c>
    </row>
    <row r="42" spans="1:2" x14ac:dyDescent="0.2">
      <c r="A42" t="s">
        <v>547</v>
      </c>
    </row>
    <row r="43" spans="1:2" x14ac:dyDescent="0.2">
      <c r="A43" s="8" t="s">
        <v>542</v>
      </c>
    </row>
    <row r="44" spans="1:2" x14ac:dyDescent="0.2">
      <c r="A44" s="8" t="s">
        <v>543</v>
      </c>
    </row>
    <row r="46" spans="1:2" x14ac:dyDescent="0.2">
      <c r="A46" t="s">
        <v>548</v>
      </c>
    </row>
    <row r="47" spans="1:2" x14ac:dyDescent="0.2">
      <c r="A47" t="s">
        <v>549</v>
      </c>
    </row>
    <row r="48" spans="1:2" x14ac:dyDescent="0.2">
      <c r="A48" t="s">
        <v>550</v>
      </c>
    </row>
    <row r="49" spans="1:1" x14ac:dyDescent="0.2">
      <c r="A49" t="s">
        <v>551</v>
      </c>
    </row>
    <row r="50" spans="1:1" x14ac:dyDescent="0.2">
      <c r="A50" t="s">
        <v>552</v>
      </c>
    </row>
    <row r="51" spans="1:1" x14ac:dyDescent="0.2">
      <c r="A51" s="70" t="s">
        <v>553</v>
      </c>
    </row>
    <row r="53" spans="1:1" x14ac:dyDescent="0.2">
      <c r="A53" t="s">
        <v>554</v>
      </c>
    </row>
    <row r="54" spans="1:1" x14ac:dyDescent="0.2">
      <c r="A54" t="s">
        <v>556</v>
      </c>
    </row>
    <row r="55" spans="1:1" x14ac:dyDescent="0.2">
      <c r="A55" t="s">
        <v>555</v>
      </c>
    </row>
    <row r="57" spans="1:1" x14ac:dyDescent="0.2">
      <c r="A57" t="s">
        <v>563</v>
      </c>
    </row>
    <row r="58" spans="1:1" x14ac:dyDescent="0.2">
      <c r="A58" t="s">
        <v>564</v>
      </c>
    </row>
    <row r="59" spans="1:1" x14ac:dyDescent="0.2">
      <c r="A59" t="s">
        <v>557</v>
      </c>
    </row>
    <row r="60" spans="1:1" x14ac:dyDescent="0.2">
      <c r="A60" t="s">
        <v>558</v>
      </c>
    </row>
    <row r="61" spans="1:1" x14ac:dyDescent="0.2">
      <c r="A61" t="s">
        <v>559</v>
      </c>
    </row>
    <row r="62" spans="1:1" x14ac:dyDescent="0.2">
      <c r="A62" t="s">
        <v>560</v>
      </c>
    </row>
    <row r="63" spans="1:1" x14ac:dyDescent="0.2">
      <c r="A63" t="s">
        <v>561</v>
      </c>
    </row>
    <row r="65" spans="1:1" x14ac:dyDescent="0.2">
      <c r="A65" t="s">
        <v>562</v>
      </c>
    </row>
    <row r="66" spans="1:1" x14ac:dyDescent="0.2">
      <c r="A66" t="s">
        <v>566</v>
      </c>
    </row>
    <row r="67" spans="1:1" x14ac:dyDescent="0.2">
      <c r="A67" t="s">
        <v>526</v>
      </c>
    </row>
    <row r="68" spans="1:1" x14ac:dyDescent="0.2">
      <c r="A68" t="s">
        <v>567</v>
      </c>
    </row>
    <row r="69" spans="1:1" x14ac:dyDescent="0.2">
      <c r="A69" t="s">
        <v>565</v>
      </c>
    </row>
    <row r="71" spans="1:1" x14ac:dyDescent="0.2">
      <c r="A71" t="s">
        <v>568</v>
      </c>
    </row>
    <row r="72" spans="1:1" x14ac:dyDescent="0.2">
      <c r="A72" t="s">
        <v>527</v>
      </c>
    </row>
    <row r="73" spans="1:1" x14ac:dyDescent="0.2">
      <c r="A73" t="s">
        <v>528</v>
      </c>
    </row>
  </sheetData>
  <hyperlinks>
    <hyperlink ref="B8" r:id="rId1" location="charemp" xr:uid="{FDE21528-0C2D-485E-9335-7CB53796BDBF}"/>
    <hyperlink ref="B15" r:id="rId2" xr:uid="{B170EB84-57F8-4104-8E94-C1C1661A0676}"/>
    <hyperlink ref="A32" r:id="rId3" location="race" xr:uid="{CE8E86AE-4C92-4A3B-8378-DBF669F324A1}"/>
  </hyperlinks>
  <pageMargins left="0.7" right="0.7" top="0.75" bottom="0.75" header="0.3" footer="0.3"/>
  <pageSetup orientation="portrait" horizontalDpi="0"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B78F-BFAE-4D2B-A715-7003FB965387}">
  <dimension ref="A1:B43"/>
  <sheetViews>
    <sheetView workbookViewId="0"/>
  </sheetViews>
  <sheetFormatPr baseColWidth="10" defaultColWidth="8.83203125" defaultRowHeight="15" x14ac:dyDescent="0.2"/>
  <cols>
    <col min="1" max="1" width="13.33203125" style="4" customWidth="1"/>
    <col min="2" max="2" width="68.5" customWidth="1"/>
  </cols>
  <sheetData>
    <row r="1" spans="1:2" x14ac:dyDescent="0.2">
      <c r="A1" s="7" t="s">
        <v>59</v>
      </c>
      <c r="B1" s="3" t="s">
        <v>88</v>
      </c>
    </row>
    <row r="2" spans="1:2" ht="16" thickBot="1" x14ac:dyDescent="0.25">
      <c r="A2" s="4" t="s">
        <v>27</v>
      </c>
      <c r="B2" t="s">
        <v>60</v>
      </c>
    </row>
    <row r="3" spans="1:2" x14ac:dyDescent="0.2">
      <c r="A3" s="9" t="s">
        <v>94</v>
      </c>
      <c r="B3" t="s">
        <v>95</v>
      </c>
    </row>
    <row r="4" spans="1:2" ht="16" thickBot="1" x14ac:dyDescent="0.25">
      <c r="A4" s="10" t="s">
        <v>93</v>
      </c>
      <c r="B4" t="s">
        <v>96</v>
      </c>
    </row>
    <row r="5" spans="1:2" x14ac:dyDescent="0.2">
      <c r="A5" s="4" t="s">
        <v>28</v>
      </c>
      <c r="B5" t="s">
        <v>431</v>
      </c>
    </row>
    <row r="6" spans="1:2" x14ac:dyDescent="0.2">
      <c r="A6" s="4" t="s">
        <v>29</v>
      </c>
      <c r="B6" t="s">
        <v>61</v>
      </c>
    </row>
    <row r="7" spans="1:2" x14ac:dyDescent="0.2">
      <c r="A7" s="4" t="s">
        <v>30</v>
      </c>
      <c r="B7" t="s">
        <v>62</v>
      </c>
    </row>
    <row r="8" spans="1:2" x14ac:dyDescent="0.2">
      <c r="A8" s="4" t="s">
        <v>31</v>
      </c>
      <c r="B8" t="s">
        <v>63</v>
      </c>
    </row>
    <row r="9" spans="1:2" x14ac:dyDescent="0.2">
      <c r="A9" s="4" t="s">
        <v>32</v>
      </c>
      <c r="B9" t="s">
        <v>64</v>
      </c>
    </row>
    <row r="10" spans="1:2" x14ac:dyDescent="0.2">
      <c r="A10" s="4" t="s">
        <v>33</v>
      </c>
      <c r="B10" t="s">
        <v>65</v>
      </c>
    </row>
    <row r="11" spans="1:2" ht="16" thickBot="1" x14ac:dyDescent="0.25">
      <c r="A11" s="4" t="s">
        <v>34</v>
      </c>
      <c r="B11" t="s">
        <v>66</v>
      </c>
    </row>
    <row r="12" spans="1:2" x14ac:dyDescent="0.2">
      <c r="A12" s="9" t="s">
        <v>92</v>
      </c>
      <c r="B12" t="s">
        <v>90</v>
      </c>
    </row>
    <row r="13" spans="1:2" ht="16" thickBot="1" x14ac:dyDescent="0.25">
      <c r="A13" s="10" t="s">
        <v>89</v>
      </c>
      <c r="B13" t="s">
        <v>91</v>
      </c>
    </row>
    <row r="14" spans="1:2" ht="16" thickBot="1" x14ac:dyDescent="0.25">
      <c r="A14" s="4" t="s">
        <v>35</v>
      </c>
      <c r="B14" t="s">
        <v>67</v>
      </c>
    </row>
    <row r="15" spans="1:2" x14ac:dyDescent="0.2">
      <c r="A15" s="9" t="s">
        <v>98</v>
      </c>
      <c r="B15" t="s">
        <v>99</v>
      </c>
    </row>
    <row r="16" spans="1:2" ht="16" thickBot="1" x14ac:dyDescent="0.25">
      <c r="A16" s="10" t="s">
        <v>97</v>
      </c>
      <c r="B16" t="s">
        <v>100</v>
      </c>
    </row>
    <row r="17" spans="1:2" x14ac:dyDescent="0.2">
      <c r="A17" s="9" t="s">
        <v>101</v>
      </c>
      <c r="B17" t="s">
        <v>102</v>
      </c>
    </row>
    <row r="18" spans="1:2" ht="16" thickBot="1" x14ac:dyDescent="0.25">
      <c r="A18" s="10" t="s">
        <v>104</v>
      </c>
      <c r="B18" t="s">
        <v>103</v>
      </c>
    </row>
    <row r="19" spans="1:2" x14ac:dyDescent="0.2">
      <c r="A19" s="4" t="s">
        <v>36</v>
      </c>
      <c r="B19" t="s">
        <v>68</v>
      </c>
    </row>
    <row r="20" spans="1:2" x14ac:dyDescent="0.2">
      <c r="A20" s="4" t="s">
        <v>37</v>
      </c>
      <c r="B20" t="s">
        <v>69</v>
      </c>
    </row>
    <row r="21" spans="1:2" x14ac:dyDescent="0.2">
      <c r="A21" s="4" t="s">
        <v>38</v>
      </c>
      <c r="B21" t="s">
        <v>70</v>
      </c>
    </row>
    <row r="22" spans="1:2" x14ac:dyDescent="0.2">
      <c r="A22" s="4" t="s">
        <v>39</v>
      </c>
      <c r="B22" t="s">
        <v>71</v>
      </c>
    </row>
    <row r="23" spans="1:2" x14ac:dyDescent="0.2">
      <c r="A23" s="4" t="s">
        <v>40</v>
      </c>
      <c r="B23" t="s">
        <v>72</v>
      </c>
    </row>
    <row r="24" spans="1:2" x14ac:dyDescent="0.2">
      <c r="A24" s="4" t="s">
        <v>41</v>
      </c>
      <c r="B24" t="s">
        <v>73</v>
      </c>
    </row>
    <row r="25" spans="1:2" ht="16" thickBot="1" x14ac:dyDescent="0.25">
      <c r="A25" s="4" t="s">
        <v>42</v>
      </c>
      <c r="B25" t="s">
        <v>74</v>
      </c>
    </row>
    <row r="26" spans="1:2" x14ac:dyDescent="0.2">
      <c r="A26" s="9" t="s">
        <v>105</v>
      </c>
      <c r="B26" t="s">
        <v>108</v>
      </c>
    </row>
    <row r="27" spans="1:2" x14ac:dyDescent="0.2">
      <c r="A27" s="11" t="s">
        <v>106</v>
      </c>
      <c r="B27" t="s">
        <v>109</v>
      </c>
    </row>
    <row r="28" spans="1:2" ht="16" thickBot="1" x14ac:dyDescent="0.25">
      <c r="A28" s="10" t="s">
        <v>107</v>
      </c>
      <c r="B28" t="s">
        <v>110</v>
      </c>
    </row>
    <row r="29" spans="1:2" x14ac:dyDescent="0.2">
      <c r="A29" s="4" t="s">
        <v>43</v>
      </c>
      <c r="B29" t="s">
        <v>1</v>
      </c>
    </row>
    <row r="30" spans="1:2" x14ac:dyDescent="0.2">
      <c r="A30" s="4" t="s">
        <v>44</v>
      </c>
      <c r="B30" t="s">
        <v>75</v>
      </c>
    </row>
    <row r="31" spans="1:2" x14ac:dyDescent="0.2">
      <c r="A31" s="4" t="s">
        <v>45</v>
      </c>
      <c r="B31" t="s">
        <v>76</v>
      </c>
    </row>
    <row r="32" spans="1:2" x14ac:dyDescent="0.2">
      <c r="A32" s="4" t="s">
        <v>46</v>
      </c>
      <c r="B32" t="s">
        <v>77</v>
      </c>
    </row>
    <row r="33" spans="1:2" x14ac:dyDescent="0.2">
      <c r="A33" s="4" t="s">
        <v>47</v>
      </c>
      <c r="B33" t="s">
        <v>78</v>
      </c>
    </row>
    <row r="34" spans="1:2" x14ac:dyDescent="0.2">
      <c r="A34" s="4" t="s">
        <v>48</v>
      </c>
      <c r="B34" t="s">
        <v>9</v>
      </c>
    </row>
    <row r="35" spans="1:2" x14ac:dyDescent="0.2">
      <c r="A35" s="4" t="s">
        <v>49</v>
      </c>
      <c r="B35" t="s">
        <v>79</v>
      </c>
    </row>
    <row r="36" spans="1:2" x14ac:dyDescent="0.2">
      <c r="A36" s="4" t="s">
        <v>50</v>
      </c>
      <c r="B36" t="s">
        <v>80</v>
      </c>
    </row>
    <row r="37" spans="1:2" x14ac:dyDescent="0.2">
      <c r="A37" s="4" t="s">
        <v>51</v>
      </c>
      <c r="B37" t="s">
        <v>81</v>
      </c>
    </row>
    <row r="38" spans="1:2" x14ac:dyDescent="0.2">
      <c r="A38" s="4" t="s">
        <v>52</v>
      </c>
      <c r="B38" t="s">
        <v>82</v>
      </c>
    </row>
    <row r="39" spans="1:2" x14ac:dyDescent="0.2">
      <c r="A39" s="4" t="s">
        <v>53</v>
      </c>
      <c r="B39" t="s">
        <v>83</v>
      </c>
    </row>
    <row r="40" spans="1:2" x14ac:dyDescent="0.2">
      <c r="A40" s="4" t="s">
        <v>54</v>
      </c>
      <c r="B40" t="s">
        <v>84</v>
      </c>
    </row>
    <row r="41" spans="1:2" x14ac:dyDescent="0.2">
      <c r="A41" s="4" t="s">
        <v>55</v>
      </c>
      <c r="B41" t="s">
        <v>85</v>
      </c>
    </row>
    <row r="42" spans="1:2" x14ac:dyDescent="0.2">
      <c r="A42" s="4" t="s">
        <v>56</v>
      </c>
      <c r="B42" t="s">
        <v>86</v>
      </c>
    </row>
    <row r="43" spans="1:2" x14ac:dyDescent="0.2">
      <c r="A43" s="4" t="s">
        <v>57</v>
      </c>
      <c r="B43"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F7E4-32C6-4EEA-818D-BB335767DB37}">
  <dimension ref="A1:J351"/>
  <sheetViews>
    <sheetView workbookViewId="0">
      <selection sqref="A1:G1"/>
    </sheetView>
  </sheetViews>
  <sheetFormatPr baseColWidth="10" defaultColWidth="8.83203125" defaultRowHeight="15" x14ac:dyDescent="0.2"/>
  <cols>
    <col min="1" max="1" width="59.6640625" customWidth="1"/>
    <col min="2" max="2" width="11.6640625" style="1" customWidth="1"/>
    <col min="3" max="7" width="11.6640625" style="13" customWidth="1"/>
    <col min="8" max="8" width="22.33203125" style="23" customWidth="1"/>
  </cols>
  <sheetData>
    <row r="1" spans="1:9" ht="47.25" customHeight="1" x14ac:dyDescent="0.2">
      <c r="A1" s="73" t="s">
        <v>112</v>
      </c>
      <c r="B1" s="74"/>
      <c r="C1" s="74"/>
      <c r="D1" s="74"/>
      <c r="E1" s="74"/>
      <c r="F1" s="74"/>
      <c r="G1" s="74"/>
    </row>
    <row r="2" spans="1:9" ht="15.75" customHeight="1" x14ac:dyDescent="0.2">
      <c r="A2" s="12" t="s">
        <v>113</v>
      </c>
    </row>
    <row r="3" spans="1:9" x14ac:dyDescent="0.2">
      <c r="A3" s="12" t="s">
        <v>114</v>
      </c>
    </row>
    <row r="4" spans="1:9" ht="21" customHeight="1" x14ac:dyDescent="0.2">
      <c r="A4" s="75" t="s">
        <v>115</v>
      </c>
      <c r="B4" s="75">
        <v>2020</v>
      </c>
      <c r="C4" s="76"/>
      <c r="D4" s="76"/>
      <c r="E4" s="76"/>
      <c r="F4" s="76"/>
      <c r="G4" s="76"/>
    </row>
    <row r="5" spans="1:9" ht="21" customHeight="1" x14ac:dyDescent="0.2">
      <c r="A5" s="74"/>
      <c r="B5" s="77" t="s">
        <v>116</v>
      </c>
      <c r="C5" s="79" t="s">
        <v>117</v>
      </c>
      <c r="D5" s="76"/>
      <c r="E5" s="76"/>
      <c r="F5" s="76"/>
      <c r="G5" s="76"/>
    </row>
    <row r="6" spans="1:9" ht="48" customHeight="1" x14ac:dyDescent="0.2">
      <c r="A6" s="74"/>
      <c r="B6" s="78"/>
      <c r="C6" s="14" t="s">
        <v>118</v>
      </c>
      <c r="D6" s="14" t="s">
        <v>119</v>
      </c>
      <c r="E6" s="14" t="s">
        <v>120</v>
      </c>
      <c r="F6" s="14" t="s">
        <v>121</v>
      </c>
      <c r="G6" s="14" t="s">
        <v>122</v>
      </c>
      <c r="H6" s="14" t="s">
        <v>430</v>
      </c>
      <c r="I6" s="14" t="s">
        <v>538</v>
      </c>
    </row>
    <row r="7" spans="1:9" x14ac:dyDescent="0.2">
      <c r="A7" s="12" t="s">
        <v>114</v>
      </c>
    </row>
    <row r="8" spans="1:9" ht="16" x14ac:dyDescent="0.2">
      <c r="A8" s="15" t="s">
        <v>123</v>
      </c>
      <c r="B8" s="16">
        <v>147795</v>
      </c>
      <c r="C8" s="17">
        <v>46.8</v>
      </c>
      <c r="D8" s="17">
        <v>78</v>
      </c>
      <c r="E8" s="17">
        <v>12.1</v>
      </c>
      <c r="F8" s="17">
        <v>6.4</v>
      </c>
      <c r="G8" s="17">
        <v>17.600000000000001</v>
      </c>
      <c r="I8" s="13">
        <f>IF(OR(ISBLANK(D8),NOT(ISNUMBER(D8))),"",MAX(0,100-SUM(D8:F8)))</f>
        <v>3.5</v>
      </c>
    </row>
    <row r="9" spans="1:9" x14ac:dyDescent="0.2">
      <c r="I9" s="13" t="str">
        <f t="shared" ref="I9:I72" si="0">IF(OR(ISBLANK(D9),NOT(ISNUMBER(D9))),"",MAX(0,100-SUM(D9:F9)))</f>
        <v/>
      </c>
    </row>
    <row r="10" spans="1:9" ht="16" x14ac:dyDescent="0.2">
      <c r="A10" s="15" t="s">
        <v>124</v>
      </c>
      <c r="B10" s="16">
        <v>2349</v>
      </c>
      <c r="C10" s="17">
        <v>27.7</v>
      </c>
      <c r="D10" s="17">
        <v>92.4</v>
      </c>
      <c r="E10" s="17">
        <v>2.8</v>
      </c>
      <c r="F10" s="17">
        <v>1.2</v>
      </c>
      <c r="G10" s="17">
        <v>24.2</v>
      </c>
      <c r="H10" s="23" t="s">
        <v>27</v>
      </c>
      <c r="I10" s="13">
        <f t="shared" si="0"/>
        <v>3.5999999999999943</v>
      </c>
    </row>
    <row r="11" spans="1:9" ht="16" x14ac:dyDescent="0.2">
      <c r="A11" s="18" t="s">
        <v>125</v>
      </c>
      <c r="B11" s="16">
        <v>1186</v>
      </c>
      <c r="C11" s="17">
        <v>28.9</v>
      </c>
      <c r="D11" s="17">
        <v>92.7</v>
      </c>
      <c r="E11" s="17">
        <v>2.2000000000000002</v>
      </c>
      <c r="F11" s="17">
        <v>1.7</v>
      </c>
      <c r="G11" s="17">
        <v>30.3</v>
      </c>
      <c r="I11" s="13">
        <f t="shared" si="0"/>
        <v>3.3999999999999915</v>
      </c>
    </row>
    <row r="12" spans="1:9" ht="16" x14ac:dyDescent="0.2">
      <c r="A12" s="18" t="s">
        <v>126</v>
      </c>
      <c r="B12" s="16">
        <v>832</v>
      </c>
      <c r="C12" s="17">
        <v>28.1</v>
      </c>
      <c r="D12" s="17">
        <v>92.9</v>
      </c>
      <c r="E12" s="17">
        <v>3.3</v>
      </c>
      <c r="F12" s="17">
        <v>0.4</v>
      </c>
      <c r="G12" s="17">
        <v>17.899999999999999</v>
      </c>
      <c r="I12" s="13">
        <f t="shared" si="0"/>
        <v>3.3999999999999915</v>
      </c>
    </row>
    <row r="13" spans="1:9" ht="16" x14ac:dyDescent="0.2">
      <c r="A13" s="18" t="s">
        <v>127</v>
      </c>
      <c r="B13" s="16">
        <v>145</v>
      </c>
      <c r="C13" s="17">
        <v>33.9</v>
      </c>
      <c r="D13" s="17">
        <v>90.4</v>
      </c>
      <c r="E13" s="17">
        <v>5.7</v>
      </c>
      <c r="F13" s="17">
        <v>0.4</v>
      </c>
      <c r="G13" s="17">
        <v>26</v>
      </c>
      <c r="I13" s="13">
        <f t="shared" si="0"/>
        <v>3.4999999999999858</v>
      </c>
    </row>
    <row r="14" spans="1:9" ht="16" x14ac:dyDescent="0.2">
      <c r="A14" s="18" t="s">
        <v>128</v>
      </c>
      <c r="B14" s="16">
        <v>53</v>
      </c>
      <c r="C14" s="17">
        <v>25.5</v>
      </c>
      <c r="D14" s="17">
        <v>97.8</v>
      </c>
      <c r="E14" s="17">
        <v>0</v>
      </c>
      <c r="F14" s="17">
        <v>0.5</v>
      </c>
      <c r="G14" s="17">
        <v>9.9</v>
      </c>
      <c r="I14" s="13">
        <f t="shared" si="0"/>
        <v>1.7000000000000028</v>
      </c>
    </row>
    <row r="15" spans="1:9" ht="16" x14ac:dyDescent="0.2">
      <c r="A15" s="18" t="s">
        <v>129</v>
      </c>
      <c r="B15" s="16">
        <v>88</v>
      </c>
      <c r="C15" s="17">
        <v>7.3</v>
      </c>
      <c r="D15" s="17">
        <v>89.9</v>
      </c>
      <c r="E15" s="17">
        <v>3.8</v>
      </c>
      <c r="F15" s="17">
        <v>2</v>
      </c>
      <c r="G15" s="17">
        <v>13.1</v>
      </c>
      <c r="I15" s="13">
        <f t="shared" si="0"/>
        <v>4.2999999999999972</v>
      </c>
    </row>
    <row r="16" spans="1:9" ht="16" x14ac:dyDescent="0.2">
      <c r="A16" s="18" t="s">
        <v>130</v>
      </c>
      <c r="B16" s="16">
        <v>45</v>
      </c>
      <c r="C16" s="17" t="s">
        <v>131</v>
      </c>
      <c r="D16" s="17" t="s">
        <v>131</v>
      </c>
      <c r="E16" s="17" t="s">
        <v>131</v>
      </c>
      <c r="F16" s="17" t="s">
        <v>131</v>
      </c>
      <c r="G16" s="17" t="s">
        <v>131</v>
      </c>
      <c r="I16" s="13" t="str">
        <f t="shared" si="0"/>
        <v/>
      </c>
    </row>
    <row r="17" spans="1:9" x14ac:dyDescent="0.2">
      <c r="A17" s="18"/>
      <c r="B17" s="16"/>
      <c r="C17" s="17"/>
      <c r="D17" s="17"/>
      <c r="E17" s="17"/>
      <c r="F17" s="17"/>
      <c r="G17" s="17"/>
      <c r="I17" s="13" t="str">
        <f t="shared" si="0"/>
        <v/>
      </c>
    </row>
    <row r="18" spans="1:9" ht="16" x14ac:dyDescent="0.2">
      <c r="A18" s="15" t="s">
        <v>0</v>
      </c>
      <c r="B18" s="16">
        <v>684</v>
      </c>
      <c r="C18" s="17">
        <v>14.5</v>
      </c>
      <c r="D18" s="17">
        <v>87.2</v>
      </c>
      <c r="E18" s="17">
        <v>4.5999999999999996</v>
      </c>
      <c r="F18" s="17">
        <v>4.2</v>
      </c>
      <c r="G18" s="17">
        <v>17</v>
      </c>
      <c r="I18" s="13">
        <f t="shared" si="0"/>
        <v>4</v>
      </c>
    </row>
    <row r="19" spans="1:9" ht="16" x14ac:dyDescent="0.2">
      <c r="A19" s="18" t="s">
        <v>96</v>
      </c>
      <c r="B19" s="16">
        <v>97</v>
      </c>
      <c r="C19" s="17">
        <v>14.9</v>
      </c>
      <c r="D19" s="17">
        <v>80.599999999999994</v>
      </c>
      <c r="E19" s="17">
        <v>4.0999999999999996</v>
      </c>
      <c r="F19" s="17">
        <v>10.5</v>
      </c>
      <c r="G19" s="17">
        <v>13</v>
      </c>
      <c r="H19" s="23" t="s">
        <v>93</v>
      </c>
      <c r="I19" s="13">
        <f t="shared" si="0"/>
        <v>4.8000000000000114</v>
      </c>
    </row>
    <row r="20" spans="1:9" ht="16" x14ac:dyDescent="0.2">
      <c r="A20" s="18" t="s">
        <v>95</v>
      </c>
      <c r="B20" s="16">
        <v>51</v>
      </c>
      <c r="C20" s="17">
        <v>10.1</v>
      </c>
      <c r="D20" s="17">
        <v>93.1</v>
      </c>
      <c r="E20" s="17">
        <v>3.1</v>
      </c>
      <c r="F20" s="17">
        <v>0</v>
      </c>
      <c r="G20" s="17">
        <v>4.2</v>
      </c>
      <c r="H20" s="23" t="s">
        <v>94</v>
      </c>
      <c r="I20" s="13">
        <f t="shared" si="0"/>
        <v>3.8000000000000114</v>
      </c>
    </row>
    <row r="21" spans="1:9" ht="16" x14ac:dyDescent="0.2">
      <c r="A21" s="18" t="s">
        <v>132</v>
      </c>
      <c r="B21" s="16">
        <v>36</v>
      </c>
      <c r="C21" s="17" t="s">
        <v>131</v>
      </c>
      <c r="D21" s="17" t="s">
        <v>131</v>
      </c>
      <c r="E21" s="17" t="s">
        <v>131</v>
      </c>
      <c r="F21" s="17" t="s">
        <v>131</v>
      </c>
      <c r="G21" s="17" t="s">
        <v>131</v>
      </c>
      <c r="I21" s="13" t="str">
        <f t="shared" si="0"/>
        <v/>
      </c>
    </row>
    <row r="22" spans="1:9" ht="16" x14ac:dyDescent="0.2">
      <c r="A22" s="18" t="s">
        <v>133</v>
      </c>
      <c r="B22" s="16">
        <v>83</v>
      </c>
      <c r="C22" s="17">
        <v>10.7</v>
      </c>
      <c r="D22" s="17">
        <v>90.4</v>
      </c>
      <c r="E22" s="17">
        <v>0.8</v>
      </c>
      <c r="F22" s="17">
        <v>2.5</v>
      </c>
      <c r="G22" s="17">
        <v>12.7</v>
      </c>
      <c r="H22" s="23" t="s">
        <v>28</v>
      </c>
      <c r="I22" s="13">
        <f t="shared" si="0"/>
        <v>6.2999999999999972</v>
      </c>
    </row>
    <row r="23" spans="1:9" ht="16" x14ac:dyDescent="0.2">
      <c r="A23" s="18" t="s">
        <v>134</v>
      </c>
      <c r="B23" s="16">
        <v>0</v>
      </c>
      <c r="C23" s="17" t="s">
        <v>131</v>
      </c>
      <c r="D23" s="17" t="s">
        <v>131</v>
      </c>
      <c r="E23" s="17" t="s">
        <v>131</v>
      </c>
      <c r="F23" s="17" t="s">
        <v>131</v>
      </c>
      <c r="G23" s="17" t="s">
        <v>131</v>
      </c>
      <c r="I23" s="13" t="str">
        <f t="shared" si="0"/>
        <v/>
      </c>
    </row>
    <row r="24" spans="1:9" ht="16" x14ac:dyDescent="0.2">
      <c r="A24" s="18" t="s">
        <v>135</v>
      </c>
      <c r="B24" s="16">
        <v>417</v>
      </c>
      <c r="C24" s="17">
        <v>15.2</v>
      </c>
      <c r="D24" s="17">
        <v>86.5</v>
      </c>
      <c r="E24" s="17">
        <v>6</v>
      </c>
      <c r="F24" s="17">
        <v>3.9</v>
      </c>
      <c r="G24" s="17">
        <v>20.7</v>
      </c>
      <c r="H24" s="23" t="s">
        <v>29</v>
      </c>
      <c r="I24" s="13">
        <f t="shared" si="0"/>
        <v>3.5999999999999943</v>
      </c>
    </row>
    <row r="25" spans="1:9" x14ac:dyDescent="0.2">
      <c r="I25" s="13" t="str">
        <f t="shared" si="0"/>
        <v/>
      </c>
    </row>
    <row r="26" spans="1:9" ht="16" x14ac:dyDescent="0.2">
      <c r="A26" s="15" t="s">
        <v>1</v>
      </c>
      <c r="B26" s="16">
        <v>10786</v>
      </c>
      <c r="C26" s="17">
        <v>10.9</v>
      </c>
      <c r="D26" s="17">
        <v>88.6</v>
      </c>
      <c r="E26" s="17">
        <v>6</v>
      </c>
      <c r="F26" s="17">
        <v>2</v>
      </c>
      <c r="G26" s="17">
        <v>30</v>
      </c>
      <c r="H26" s="23" t="s">
        <v>43</v>
      </c>
      <c r="I26" s="13">
        <f t="shared" si="0"/>
        <v>3.4000000000000057</v>
      </c>
    </row>
    <row r="27" spans="1:9" x14ac:dyDescent="0.2">
      <c r="I27" s="13" t="str">
        <f t="shared" si="0"/>
        <v/>
      </c>
    </row>
    <row r="28" spans="1:9" ht="16" x14ac:dyDescent="0.2">
      <c r="A28" s="15" t="s">
        <v>2</v>
      </c>
      <c r="B28" s="16">
        <v>14550</v>
      </c>
      <c r="C28" s="17">
        <v>29.5</v>
      </c>
      <c r="D28" s="17">
        <v>79.7</v>
      </c>
      <c r="E28" s="17">
        <v>10.3</v>
      </c>
      <c r="F28" s="17">
        <v>7</v>
      </c>
      <c r="G28" s="17">
        <v>17.3</v>
      </c>
      <c r="I28" s="13">
        <f t="shared" si="0"/>
        <v>3</v>
      </c>
    </row>
    <row r="29" spans="1:9" ht="18" customHeight="1" x14ac:dyDescent="0.2">
      <c r="A29" s="18" t="s">
        <v>136</v>
      </c>
      <c r="B29" s="16">
        <v>9129</v>
      </c>
      <c r="C29" s="17">
        <v>25.4</v>
      </c>
      <c r="D29" s="17">
        <v>80.3</v>
      </c>
      <c r="E29" s="17">
        <v>9.5</v>
      </c>
      <c r="F29" s="17">
        <v>7.4</v>
      </c>
      <c r="G29" s="17">
        <v>15.5</v>
      </c>
      <c r="I29" s="13">
        <f t="shared" si="0"/>
        <v>2.7999999999999972</v>
      </c>
    </row>
    <row r="30" spans="1:9" ht="18" customHeight="1" x14ac:dyDescent="0.2">
      <c r="A30" s="19" t="s">
        <v>137</v>
      </c>
      <c r="B30" s="16">
        <v>410</v>
      </c>
      <c r="C30" s="17">
        <v>21.3</v>
      </c>
      <c r="D30" s="17">
        <v>84</v>
      </c>
      <c r="E30" s="17">
        <v>8.8000000000000007</v>
      </c>
      <c r="F30" s="17">
        <v>2.4</v>
      </c>
      <c r="G30" s="17">
        <v>24.4</v>
      </c>
      <c r="H30" s="23" t="s">
        <v>433</v>
      </c>
      <c r="I30" s="13">
        <f t="shared" si="0"/>
        <v>4.7999999999999972</v>
      </c>
    </row>
    <row r="31" spans="1:9" ht="16" x14ac:dyDescent="0.2">
      <c r="A31" s="20" t="s">
        <v>138</v>
      </c>
      <c r="B31" s="16">
        <v>17</v>
      </c>
      <c r="C31" s="17" t="s">
        <v>131</v>
      </c>
      <c r="D31" s="17" t="s">
        <v>131</v>
      </c>
      <c r="E31" s="17" t="s">
        <v>131</v>
      </c>
      <c r="F31" s="17" t="s">
        <v>131</v>
      </c>
      <c r="G31" s="17" t="s">
        <v>131</v>
      </c>
      <c r="I31" s="13" t="str">
        <f t="shared" si="0"/>
        <v/>
      </c>
    </row>
    <row r="32" spans="1:9" ht="16" x14ac:dyDescent="0.2">
      <c r="A32" s="20" t="s">
        <v>139</v>
      </c>
      <c r="B32" s="16">
        <v>38</v>
      </c>
      <c r="C32" s="17" t="s">
        <v>131</v>
      </c>
      <c r="D32" s="17" t="s">
        <v>131</v>
      </c>
      <c r="E32" s="17" t="s">
        <v>131</v>
      </c>
      <c r="F32" s="17" t="s">
        <v>131</v>
      </c>
      <c r="G32" s="17" t="s">
        <v>131</v>
      </c>
      <c r="I32" s="13" t="str">
        <f t="shared" si="0"/>
        <v/>
      </c>
    </row>
    <row r="33" spans="1:9" ht="16" x14ac:dyDescent="0.2">
      <c r="A33" s="20" t="s">
        <v>140</v>
      </c>
      <c r="B33" s="16">
        <v>123</v>
      </c>
      <c r="C33" s="17">
        <v>22.9</v>
      </c>
      <c r="D33" s="17">
        <v>78.900000000000006</v>
      </c>
      <c r="E33" s="17">
        <v>10.6</v>
      </c>
      <c r="F33" s="17">
        <v>4.3</v>
      </c>
      <c r="G33" s="17">
        <v>21.8</v>
      </c>
      <c r="H33" s="23" t="s">
        <v>98</v>
      </c>
      <c r="I33" s="13">
        <f t="shared" si="0"/>
        <v>6.2000000000000028</v>
      </c>
    </row>
    <row r="34" spans="1:9" ht="16" x14ac:dyDescent="0.2">
      <c r="A34" s="20" t="s">
        <v>141</v>
      </c>
      <c r="B34" s="16">
        <v>157</v>
      </c>
      <c r="C34" s="17">
        <v>12.9</v>
      </c>
      <c r="D34" s="17">
        <v>89.3</v>
      </c>
      <c r="E34" s="17">
        <v>7.1</v>
      </c>
      <c r="F34" s="17">
        <v>2.1</v>
      </c>
      <c r="G34" s="17">
        <v>29.8</v>
      </c>
      <c r="I34" s="13">
        <f t="shared" si="0"/>
        <v>1.5000000000000142</v>
      </c>
    </row>
    <row r="35" spans="1:9" ht="16" x14ac:dyDescent="0.2">
      <c r="A35" s="20" t="s">
        <v>142</v>
      </c>
      <c r="B35" s="16">
        <v>75</v>
      </c>
      <c r="C35" s="17">
        <v>29.6</v>
      </c>
      <c r="D35" s="17">
        <v>84.5</v>
      </c>
      <c r="E35" s="17">
        <v>7.9</v>
      </c>
      <c r="F35" s="17">
        <v>1.6</v>
      </c>
      <c r="G35" s="17">
        <v>23.1</v>
      </c>
      <c r="I35" s="13">
        <f t="shared" si="0"/>
        <v>6</v>
      </c>
    </row>
    <row r="36" spans="1:9" ht="18" customHeight="1" x14ac:dyDescent="0.2">
      <c r="A36" s="19" t="s">
        <v>143</v>
      </c>
      <c r="B36" s="16">
        <v>1534</v>
      </c>
      <c r="C36" s="17">
        <v>16.399999999999999</v>
      </c>
      <c r="D36" s="17">
        <v>89.3</v>
      </c>
      <c r="E36" s="17">
        <v>5.7</v>
      </c>
      <c r="F36" s="17">
        <v>2.4</v>
      </c>
      <c r="G36" s="17">
        <v>14.9</v>
      </c>
      <c r="I36" s="13">
        <f t="shared" si="0"/>
        <v>2.5999999999999943</v>
      </c>
    </row>
    <row r="37" spans="1:9" ht="16" x14ac:dyDescent="0.2">
      <c r="A37" s="20" t="s">
        <v>144</v>
      </c>
      <c r="B37" s="16">
        <v>256</v>
      </c>
      <c r="C37" s="17">
        <v>12.1</v>
      </c>
      <c r="D37" s="17">
        <v>87.4</v>
      </c>
      <c r="E37" s="17">
        <v>8.1999999999999993</v>
      </c>
      <c r="F37" s="17">
        <v>1</v>
      </c>
      <c r="G37" s="17">
        <v>13.5</v>
      </c>
      <c r="H37" s="23" t="s">
        <v>101</v>
      </c>
      <c r="I37" s="13">
        <f t="shared" si="0"/>
        <v>3.3999999999999915</v>
      </c>
    </row>
    <row r="38" spans="1:9" ht="16" x14ac:dyDescent="0.2">
      <c r="A38" s="20" t="s">
        <v>145</v>
      </c>
      <c r="B38" s="16">
        <v>71</v>
      </c>
      <c r="C38" s="17">
        <v>26.9</v>
      </c>
      <c r="D38" s="17">
        <v>92.2</v>
      </c>
      <c r="E38" s="17">
        <v>6.1</v>
      </c>
      <c r="F38" s="17">
        <v>0.8</v>
      </c>
      <c r="G38" s="17">
        <v>23.4</v>
      </c>
      <c r="H38" s="23" t="s">
        <v>104</v>
      </c>
      <c r="I38" s="13">
        <f t="shared" si="0"/>
        <v>0.90000000000000568</v>
      </c>
    </row>
    <row r="39" spans="1:9" ht="16" x14ac:dyDescent="0.2">
      <c r="A39" s="20" t="s">
        <v>146</v>
      </c>
      <c r="B39" s="16">
        <v>31</v>
      </c>
      <c r="C39" s="17" t="s">
        <v>131</v>
      </c>
      <c r="D39" s="17" t="s">
        <v>131</v>
      </c>
      <c r="E39" s="17" t="s">
        <v>131</v>
      </c>
      <c r="F39" s="17" t="s">
        <v>131</v>
      </c>
      <c r="G39" s="17" t="s">
        <v>131</v>
      </c>
      <c r="I39" s="13" t="str">
        <f t="shared" si="0"/>
        <v/>
      </c>
    </row>
    <row r="40" spans="1:9" ht="16" x14ac:dyDescent="0.2">
      <c r="A40" s="20" t="s">
        <v>147</v>
      </c>
      <c r="B40" s="16">
        <v>59</v>
      </c>
      <c r="C40" s="17">
        <v>18.5</v>
      </c>
      <c r="D40" s="17">
        <v>94.6</v>
      </c>
      <c r="E40" s="17">
        <v>4.7</v>
      </c>
      <c r="F40" s="17">
        <v>0.4</v>
      </c>
      <c r="G40" s="17">
        <v>8</v>
      </c>
      <c r="H40" s="23" t="s">
        <v>433</v>
      </c>
      <c r="I40" s="13">
        <f t="shared" si="0"/>
        <v>0.29999999999999716</v>
      </c>
    </row>
    <row r="41" spans="1:9" ht="16" x14ac:dyDescent="0.2">
      <c r="A41" s="20" t="s">
        <v>148</v>
      </c>
      <c r="B41" s="16">
        <v>45</v>
      </c>
      <c r="C41" s="17" t="s">
        <v>131</v>
      </c>
      <c r="D41" s="17" t="s">
        <v>131</v>
      </c>
      <c r="E41" s="17" t="s">
        <v>131</v>
      </c>
      <c r="F41" s="17" t="s">
        <v>131</v>
      </c>
      <c r="G41" s="17" t="s">
        <v>131</v>
      </c>
      <c r="I41" s="13" t="str">
        <f t="shared" si="0"/>
        <v/>
      </c>
    </row>
    <row r="42" spans="1:9" ht="16" x14ac:dyDescent="0.2">
      <c r="A42" s="20" t="s">
        <v>149</v>
      </c>
      <c r="B42" s="16">
        <v>46</v>
      </c>
      <c r="C42" s="17" t="s">
        <v>131</v>
      </c>
      <c r="D42" s="17" t="s">
        <v>131</v>
      </c>
      <c r="E42" s="17" t="s">
        <v>131</v>
      </c>
      <c r="F42" s="17" t="s">
        <v>131</v>
      </c>
      <c r="G42" s="17" t="s">
        <v>131</v>
      </c>
      <c r="I42" s="13" t="str">
        <f t="shared" si="0"/>
        <v/>
      </c>
    </row>
    <row r="43" spans="1:9" ht="32" x14ac:dyDescent="0.2">
      <c r="A43" s="20" t="s">
        <v>150</v>
      </c>
      <c r="B43" s="16">
        <v>304</v>
      </c>
      <c r="C43" s="17">
        <v>16.100000000000001</v>
      </c>
      <c r="D43" s="17">
        <v>86.4</v>
      </c>
      <c r="E43" s="17">
        <v>6.9</v>
      </c>
      <c r="F43" s="17">
        <v>2.6</v>
      </c>
      <c r="G43" s="17">
        <v>15.6</v>
      </c>
      <c r="H43" s="23" t="s">
        <v>433</v>
      </c>
      <c r="I43" s="13">
        <f t="shared" si="0"/>
        <v>4.0999999999999943</v>
      </c>
    </row>
    <row r="44" spans="1:9" ht="16" x14ac:dyDescent="0.2">
      <c r="A44" s="20" t="s">
        <v>151</v>
      </c>
      <c r="B44" s="16">
        <v>287</v>
      </c>
      <c r="C44" s="17">
        <v>14</v>
      </c>
      <c r="D44" s="17">
        <v>90.9</v>
      </c>
      <c r="E44" s="17">
        <v>3.9</v>
      </c>
      <c r="F44" s="17">
        <v>4.5999999999999996</v>
      </c>
      <c r="G44" s="17">
        <v>13.8</v>
      </c>
      <c r="H44" s="23" t="s">
        <v>433</v>
      </c>
      <c r="I44" s="13">
        <f t="shared" si="0"/>
        <v>0.59999999999999432</v>
      </c>
    </row>
    <row r="45" spans="1:9" ht="16" x14ac:dyDescent="0.2">
      <c r="A45" s="20" t="s">
        <v>152</v>
      </c>
      <c r="B45" s="16">
        <v>61</v>
      </c>
      <c r="C45" s="17">
        <v>18.5</v>
      </c>
      <c r="D45" s="17">
        <v>91.8</v>
      </c>
      <c r="E45" s="17">
        <v>1</v>
      </c>
      <c r="F45" s="17">
        <v>2.2999999999999998</v>
      </c>
      <c r="G45" s="17">
        <v>20.9</v>
      </c>
      <c r="H45" s="23" t="s">
        <v>433</v>
      </c>
      <c r="I45" s="13">
        <f t="shared" si="0"/>
        <v>4.9000000000000057</v>
      </c>
    </row>
    <row r="46" spans="1:9" ht="16" x14ac:dyDescent="0.2">
      <c r="A46" s="20" t="s">
        <v>153</v>
      </c>
      <c r="B46" s="16">
        <v>46</v>
      </c>
      <c r="C46" s="17" t="s">
        <v>131</v>
      </c>
      <c r="D46" s="17" t="s">
        <v>131</v>
      </c>
      <c r="E46" s="17" t="s">
        <v>131</v>
      </c>
      <c r="F46" s="17" t="s">
        <v>131</v>
      </c>
      <c r="G46" s="17" t="s">
        <v>131</v>
      </c>
      <c r="I46" s="13" t="str">
        <f t="shared" si="0"/>
        <v/>
      </c>
    </row>
    <row r="47" spans="1:9" ht="16" x14ac:dyDescent="0.2">
      <c r="A47" s="20" t="s">
        <v>154</v>
      </c>
      <c r="B47" s="16">
        <v>310</v>
      </c>
      <c r="C47" s="17">
        <v>18.600000000000001</v>
      </c>
      <c r="D47" s="17">
        <v>89.8</v>
      </c>
      <c r="E47" s="17">
        <v>5.7</v>
      </c>
      <c r="F47" s="17">
        <v>1.9</v>
      </c>
      <c r="G47" s="17">
        <v>15.3</v>
      </c>
      <c r="H47" s="23" t="s">
        <v>433</v>
      </c>
      <c r="I47" s="13">
        <f t="shared" si="0"/>
        <v>2.5999999999999943</v>
      </c>
    </row>
    <row r="48" spans="1:9" ht="16" x14ac:dyDescent="0.2">
      <c r="A48" s="20" t="s">
        <v>155</v>
      </c>
      <c r="B48" s="16">
        <v>18</v>
      </c>
      <c r="C48" s="17" t="s">
        <v>131</v>
      </c>
      <c r="D48" s="17" t="s">
        <v>131</v>
      </c>
      <c r="E48" s="17" t="s">
        <v>131</v>
      </c>
      <c r="F48" s="17" t="s">
        <v>131</v>
      </c>
      <c r="G48" s="17" t="s">
        <v>131</v>
      </c>
      <c r="I48" s="13" t="str">
        <f t="shared" si="0"/>
        <v/>
      </c>
    </row>
    <row r="49" spans="1:9" ht="18" customHeight="1" x14ac:dyDescent="0.2">
      <c r="A49" s="19" t="s">
        <v>156</v>
      </c>
      <c r="B49" s="16">
        <v>1119</v>
      </c>
      <c r="C49" s="17">
        <v>23.3</v>
      </c>
      <c r="D49" s="17">
        <v>85.4</v>
      </c>
      <c r="E49" s="17">
        <v>7.7</v>
      </c>
      <c r="F49" s="17">
        <v>4.5999999999999996</v>
      </c>
      <c r="G49" s="17">
        <v>11.2</v>
      </c>
      <c r="H49" s="23" t="s">
        <v>39</v>
      </c>
      <c r="I49" s="13">
        <f t="shared" si="0"/>
        <v>2.2999999999999972</v>
      </c>
    </row>
    <row r="50" spans="1:9" ht="16" x14ac:dyDescent="0.2">
      <c r="A50" s="20" t="s">
        <v>157</v>
      </c>
      <c r="B50" s="16">
        <v>93</v>
      </c>
      <c r="C50" s="17">
        <v>18.3</v>
      </c>
      <c r="D50" s="17">
        <v>84.7</v>
      </c>
      <c r="E50" s="17">
        <v>9.4</v>
      </c>
      <c r="F50" s="17">
        <v>3.8</v>
      </c>
      <c r="G50" s="17">
        <v>4.3</v>
      </c>
      <c r="I50" s="13">
        <f t="shared" si="0"/>
        <v>2.0999999999999943</v>
      </c>
    </row>
    <row r="51" spans="1:9" ht="16" x14ac:dyDescent="0.2">
      <c r="A51" s="20" t="s">
        <v>158</v>
      </c>
      <c r="B51" s="16">
        <v>129</v>
      </c>
      <c r="C51" s="17">
        <v>21.5</v>
      </c>
      <c r="D51" s="17">
        <v>89.7</v>
      </c>
      <c r="E51" s="17">
        <v>4.8</v>
      </c>
      <c r="F51" s="17">
        <v>3.9</v>
      </c>
      <c r="G51" s="17">
        <v>10</v>
      </c>
      <c r="I51" s="13">
        <f t="shared" si="0"/>
        <v>1.5999999999999943</v>
      </c>
    </row>
    <row r="52" spans="1:9" ht="16" x14ac:dyDescent="0.2">
      <c r="A52" s="20" t="s">
        <v>159</v>
      </c>
      <c r="B52" s="16">
        <v>81</v>
      </c>
      <c r="C52" s="17">
        <v>26.1</v>
      </c>
      <c r="D52" s="17">
        <v>84</v>
      </c>
      <c r="E52" s="17">
        <v>4</v>
      </c>
      <c r="F52" s="17">
        <v>6.1</v>
      </c>
      <c r="G52" s="17">
        <v>16.5</v>
      </c>
      <c r="I52" s="13">
        <f t="shared" si="0"/>
        <v>5.9000000000000057</v>
      </c>
    </row>
    <row r="53" spans="1:9" ht="16" x14ac:dyDescent="0.2">
      <c r="A53" s="20" t="s">
        <v>160</v>
      </c>
      <c r="B53" s="16">
        <v>91</v>
      </c>
      <c r="C53" s="17">
        <v>13.5</v>
      </c>
      <c r="D53" s="17">
        <v>91.1</v>
      </c>
      <c r="E53" s="17">
        <v>1.2</v>
      </c>
      <c r="F53" s="17">
        <v>4.5</v>
      </c>
      <c r="G53" s="17">
        <v>6.7</v>
      </c>
      <c r="I53" s="13">
        <f t="shared" si="0"/>
        <v>3.2000000000000028</v>
      </c>
    </row>
    <row r="54" spans="1:9" ht="16" x14ac:dyDescent="0.2">
      <c r="A54" s="20" t="s">
        <v>161</v>
      </c>
      <c r="B54" s="16">
        <v>41</v>
      </c>
      <c r="C54" s="17" t="s">
        <v>131</v>
      </c>
      <c r="D54" s="17" t="s">
        <v>131</v>
      </c>
      <c r="E54" s="17" t="s">
        <v>131</v>
      </c>
      <c r="F54" s="17" t="s">
        <v>131</v>
      </c>
      <c r="G54" s="17" t="s">
        <v>131</v>
      </c>
      <c r="I54" s="13" t="str">
        <f t="shared" si="0"/>
        <v/>
      </c>
    </row>
    <row r="55" spans="1:9" ht="16" x14ac:dyDescent="0.2">
      <c r="A55" s="20" t="s">
        <v>162</v>
      </c>
      <c r="B55" s="16">
        <v>684</v>
      </c>
      <c r="C55" s="17">
        <v>25</v>
      </c>
      <c r="D55" s="17">
        <v>84.5</v>
      </c>
      <c r="E55" s="17">
        <v>9</v>
      </c>
      <c r="F55" s="17">
        <v>4.5</v>
      </c>
      <c r="G55" s="17">
        <v>12.1</v>
      </c>
      <c r="I55" s="13">
        <f t="shared" si="0"/>
        <v>2</v>
      </c>
    </row>
    <row r="56" spans="1:9" ht="18" customHeight="1" x14ac:dyDescent="0.2">
      <c r="A56" s="19" t="s">
        <v>163</v>
      </c>
      <c r="B56" s="16">
        <v>1039</v>
      </c>
      <c r="C56" s="17">
        <v>30.5</v>
      </c>
      <c r="D56" s="17">
        <v>68.099999999999994</v>
      </c>
      <c r="E56" s="17">
        <v>5.9</v>
      </c>
      <c r="F56" s="17">
        <v>22.8</v>
      </c>
      <c r="G56" s="17">
        <v>11.6</v>
      </c>
      <c r="H56" s="23" t="s">
        <v>37</v>
      </c>
      <c r="I56" s="13">
        <f t="shared" si="0"/>
        <v>3.2000000000000028</v>
      </c>
    </row>
    <row r="57" spans="1:9" ht="16" x14ac:dyDescent="0.2">
      <c r="A57" s="20" t="s">
        <v>164</v>
      </c>
      <c r="B57" s="16">
        <v>155</v>
      </c>
      <c r="C57" s="17">
        <v>27.3</v>
      </c>
      <c r="D57" s="17">
        <v>58.7</v>
      </c>
      <c r="E57" s="17">
        <v>7.4</v>
      </c>
      <c r="F57" s="17">
        <v>31.4</v>
      </c>
      <c r="G57" s="17">
        <v>12.7</v>
      </c>
      <c r="I57" s="13">
        <f t="shared" si="0"/>
        <v>2.5</v>
      </c>
    </row>
    <row r="58" spans="1:9" ht="16" x14ac:dyDescent="0.2">
      <c r="A58" s="20" t="s">
        <v>165</v>
      </c>
      <c r="B58" s="16">
        <v>103</v>
      </c>
      <c r="C58" s="17">
        <v>21.5</v>
      </c>
      <c r="D58" s="17">
        <v>73.3</v>
      </c>
      <c r="E58" s="17">
        <v>8.6</v>
      </c>
      <c r="F58" s="17">
        <v>18.100000000000001</v>
      </c>
      <c r="G58" s="17">
        <v>10</v>
      </c>
      <c r="I58" s="13">
        <f t="shared" si="0"/>
        <v>0</v>
      </c>
    </row>
    <row r="59" spans="1:9" ht="32" x14ac:dyDescent="0.2">
      <c r="A59" s="20" t="s">
        <v>166</v>
      </c>
      <c r="B59" s="16">
        <v>175</v>
      </c>
      <c r="C59" s="17">
        <v>28.7</v>
      </c>
      <c r="D59" s="17">
        <v>82.3</v>
      </c>
      <c r="E59" s="17">
        <v>7.2</v>
      </c>
      <c r="F59" s="17">
        <v>9</v>
      </c>
      <c r="G59" s="17">
        <v>12.6</v>
      </c>
      <c r="I59" s="13">
        <f t="shared" si="0"/>
        <v>1.5</v>
      </c>
    </row>
    <row r="60" spans="1:9" ht="16" x14ac:dyDescent="0.2">
      <c r="A60" s="20" t="s">
        <v>167</v>
      </c>
      <c r="B60" s="16">
        <v>606</v>
      </c>
      <c r="C60" s="17">
        <v>33.4</v>
      </c>
      <c r="D60" s="17">
        <v>65.599999999999994</v>
      </c>
      <c r="E60" s="17">
        <v>4.7</v>
      </c>
      <c r="F60" s="17">
        <v>25.4</v>
      </c>
      <c r="G60" s="17">
        <v>11.2</v>
      </c>
      <c r="I60" s="13">
        <f t="shared" si="0"/>
        <v>4.3000000000000114</v>
      </c>
    </row>
    <row r="61" spans="1:9" ht="18" customHeight="1" x14ac:dyDescent="0.2">
      <c r="A61" s="19" t="s">
        <v>168</v>
      </c>
      <c r="B61" s="16">
        <v>376</v>
      </c>
      <c r="C61" s="17">
        <v>28.9</v>
      </c>
      <c r="D61" s="17">
        <v>81.599999999999994</v>
      </c>
      <c r="E61" s="17">
        <v>9.4</v>
      </c>
      <c r="F61" s="17">
        <v>5.5</v>
      </c>
      <c r="G61" s="17">
        <v>15.3</v>
      </c>
      <c r="H61" s="23" t="s">
        <v>38</v>
      </c>
      <c r="I61" s="13">
        <f t="shared" si="0"/>
        <v>3.5</v>
      </c>
    </row>
    <row r="62" spans="1:9" ht="16" x14ac:dyDescent="0.2">
      <c r="A62" s="20" t="s">
        <v>169</v>
      </c>
      <c r="B62" s="16">
        <v>68</v>
      </c>
      <c r="C62" s="17">
        <v>33</v>
      </c>
      <c r="D62" s="17">
        <v>70.599999999999994</v>
      </c>
      <c r="E62" s="17">
        <v>17.7</v>
      </c>
      <c r="F62" s="17">
        <v>3.6</v>
      </c>
      <c r="G62" s="17">
        <v>13.2</v>
      </c>
      <c r="I62" s="13">
        <f t="shared" si="0"/>
        <v>8.1000000000000085</v>
      </c>
    </row>
    <row r="63" spans="1:9" ht="32" x14ac:dyDescent="0.2">
      <c r="A63" s="20" t="s">
        <v>170</v>
      </c>
      <c r="B63" s="16">
        <v>307</v>
      </c>
      <c r="C63" s="17">
        <v>28</v>
      </c>
      <c r="D63" s="17">
        <v>84</v>
      </c>
      <c r="E63" s="17">
        <v>7.5</v>
      </c>
      <c r="F63" s="17">
        <v>6</v>
      </c>
      <c r="G63" s="17">
        <v>15.8</v>
      </c>
      <c r="I63" s="13">
        <f t="shared" si="0"/>
        <v>2.5</v>
      </c>
    </row>
    <row r="64" spans="1:9" ht="18" customHeight="1" x14ac:dyDescent="0.2">
      <c r="A64" s="19" t="s">
        <v>171</v>
      </c>
      <c r="B64" s="16">
        <v>2304</v>
      </c>
      <c r="C64" s="17">
        <v>24</v>
      </c>
      <c r="D64" s="17">
        <v>76.5</v>
      </c>
      <c r="E64" s="17">
        <v>14.3</v>
      </c>
      <c r="F64" s="17">
        <v>6.9</v>
      </c>
      <c r="G64" s="17">
        <v>12.9</v>
      </c>
      <c r="H64" s="23" t="s">
        <v>433</v>
      </c>
      <c r="I64" s="13">
        <f t="shared" si="0"/>
        <v>2.2999999999999972</v>
      </c>
    </row>
    <row r="65" spans="1:9" ht="16" x14ac:dyDescent="0.2">
      <c r="A65" s="20" t="s">
        <v>172</v>
      </c>
      <c r="B65" s="16">
        <v>1266</v>
      </c>
      <c r="C65" s="17">
        <v>26.1</v>
      </c>
      <c r="D65" s="17">
        <v>73.099999999999994</v>
      </c>
      <c r="E65" s="17">
        <v>18.2</v>
      </c>
      <c r="F65" s="17">
        <v>6.5</v>
      </c>
      <c r="G65" s="17">
        <v>9.9</v>
      </c>
      <c r="H65" s="23" t="s">
        <v>40</v>
      </c>
      <c r="I65" s="13">
        <f t="shared" si="0"/>
        <v>2.2000000000000028</v>
      </c>
    </row>
    <row r="66" spans="1:9" ht="16" x14ac:dyDescent="0.2">
      <c r="A66" s="20" t="s">
        <v>173</v>
      </c>
      <c r="B66" s="16">
        <v>772</v>
      </c>
      <c r="C66" s="17">
        <v>22.7</v>
      </c>
      <c r="D66" s="17">
        <v>81.099999999999994</v>
      </c>
      <c r="E66" s="17">
        <v>7.6</v>
      </c>
      <c r="F66" s="17">
        <v>8.6</v>
      </c>
      <c r="G66" s="17">
        <v>16.7</v>
      </c>
      <c r="I66" s="13">
        <f t="shared" si="0"/>
        <v>2.7000000000000171</v>
      </c>
    </row>
    <row r="67" spans="1:9" ht="16" x14ac:dyDescent="0.2">
      <c r="A67" s="20" t="s">
        <v>174</v>
      </c>
      <c r="B67" s="16">
        <v>44</v>
      </c>
      <c r="C67" s="17" t="s">
        <v>131</v>
      </c>
      <c r="D67" s="17" t="s">
        <v>131</v>
      </c>
      <c r="E67" s="17" t="s">
        <v>131</v>
      </c>
      <c r="F67" s="17" t="s">
        <v>131</v>
      </c>
      <c r="G67" s="17" t="s">
        <v>131</v>
      </c>
      <c r="I67" s="13" t="str">
        <f t="shared" si="0"/>
        <v/>
      </c>
    </row>
    <row r="68" spans="1:9" ht="16" x14ac:dyDescent="0.2">
      <c r="A68" s="20" t="s">
        <v>175</v>
      </c>
      <c r="B68" s="16">
        <v>27</v>
      </c>
      <c r="C68" s="17" t="s">
        <v>131</v>
      </c>
      <c r="D68" s="17" t="s">
        <v>131</v>
      </c>
      <c r="E68" s="17" t="s">
        <v>131</v>
      </c>
      <c r="F68" s="17" t="s">
        <v>131</v>
      </c>
      <c r="G68" s="17" t="s">
        <v>131</v>
      </c>
      <c r="I68" s="13" t="str">
        <f t="shared" si="0"/>
        <v/>
      </c>
    </row>
    <row r="69" spans="1:9" ht="16" x14ac:dyDescent="0.2">
      <c r="A69" s="20" t="s">
        <v>176</v>
      </c>
      <c r="B69" s="16">
        <v>176</v>
      </c>
      <c r="C69" s="17">
        <v>16</v>
      </c>
      <c r="D69" s="17">
        <v>76.900000000000006</v>
      </c>
      <c r="E69" s="17">
        <v>16.100000000000001</v>
      </c>
      <c r="F69" s="17">
        <v>4.9000000000000004</v>
      </c>
      <c r="G69" s="17">
        <v>19.2</v>
      </c>
      <c r="I69" s="13">
        <f t="shared" si="0"/>
        <v>2.0999999999999943</v>
      </c>
    </row>
    <row r="70" spans="1:9" ht="16" x14ac:dyDescent="0.2">
      <c r="A70" s="20" t="s">
        <v>177</v>
      </c>
      <c r="B70" s="16">
        <v>20</v>
      </c>
      <c r="C70" s="17" t="s">
        <v>131</v>
      </c>
      <c r="D70" s="17" t="s">
        <v>131</v>
      </c>
      <c r="E70" s="17" t="s">
        <v>131</v>
      </c>
      <c r="F70" s="17" t="s">
        <v>131</v>
      </c>
      <c r="G70" s="17" t="s">
        <v>131</v>
      </c>
      <c r="I70" s="13" t="str">
        <f t="shared" si="0"/>
        <v/>
      </c>
    </row>
    <row r="71" spans="1:9" ht="18" customHeight="1" x14ac:dyDescent="0.2">
      <c r="A71" s="19" t="s">
        <v>178</v>
      </c>
      <c r="B71" s="16">
        <v>430</v>
      </c>
      <c r="C71" s="17">
        <v>16.600000000000001</v>
      </c>
      <c r="D71" s="17">
        <v>85.1</v>
      </c>
      <c r="E71" s="17">
        <v>9.1</v>
      </c>
      <c r="F71" s="17">
        <v>1.7</v>
      </c>
      <c r="G71" s="17">
        <v>23.6</v>
      </c>
      <c r="H71" s="23" t="s">
        <v>32</v>
      </c>
      <c r="I71" s="13">
        <f t="shared" si="0"/>
        <v>4.1000000000000085</v>
      </c>
    </row>
    <row r="72" spans="1:9" ht="16" x14ac:dyDescent="0.2">
      <c r="A72" s="20" t="s">
        <v>179</v>
      </c>
      <c r="B72" s="16">
        <v>141</v>
      </c>
      <c r="C72" s="17">
        <v>13.5</v>
      </c>
      <c r="D72" s="17">
        <v>86.5</v>
      </c>
      <c r="E72" s="17">
        <v>7.5</v>
      </c>
      <c r="F72" s="17">
        <v>0.5</v>
      </c>
      <c r="G72" s="17">
        <v>21.9</v>
      </c>
      <c r="I72" s="13">
        <f t="shared" si="0"/>
        <v>5.5</v>
      </c>
    </row>
    <row r="73" spans="1:9" ht="16" x14ac:dyDescent="0.2">
      <c r="A73" s="20" t="s">
        <v>180</v>
      </c>
      <c r="B73" s="16">
        <v>30</v>
      </c>
      <c r="C73" s="17" t="s">
        <v>131</v>
      </c>
      <c r="D73" s="17" t="s">
        <v>131</v>
      </c>
      <c r="E73" s="17" t="s">
        <v>131</v>
      </c>
      <c r="F73" s="17" t="s">
        <v>131</v>
      </c>
      <c r="G73" s="17" t="s">
        <v>131</v>
      </c>
      <c r="I73" s="13" t="str">
        <f t="shared" ref="I73:I136" si="1">IF(OR(ISBLANK(D73),NOT(ISNUMBER(D73))),"",MAX(0,100-SUM(D73:F73)))</f>
        <v/>
      </c>
    </row>
    <row r="74" spans="1:9" ht="16" x14ac:dyDescent="0.2">
      <c r="A74" s="20" t="s">
        <v>181</v>
      </c>
      <c r="B74" s="16">
        <v>29</v>
      </c>
      <c r="C74" s="17" t="s">
        <v>131</v>
      </c>
      <c r="D74" s="17" t="s">
        <v>131</v>
      </c>
      <c r="E74" s="17" t="s">
        <v>131</v>
      </c>
      <c r="F74" s="17" t="s">
        <v>131</v>
      </c>
      <c r="G74" s="17" t="s">
        <v>131</v>
      </c>
      <c r="I74" s="13" t="str">
        <f t="shared" si="1"/>
        <v/>
      </c>
    </row>
    <row r="75" spans="1:9" ht="16" x14ac:dyDescent="0.2">
      <c r="A75" s="20" t="s">
        <v>182</v>
      </c>
      <c r="B75" s="16">
        <v>230</v>
      </c>
      <c r="C75" s="17">
        <v>19.7</v>
      </c>
      <c r="D75" s="17">
        <v>86.3</v>
      </c>
      <c r="E75" s="17">
        <v>8</v>
      </c>
      <c r="F75" s="17">
        <v>2.4</v>
      </c>
      <c r="G75" s="17">
        <v>28.1</v>
      </c>
      <c r="I75" s="13">
        <f t="shared" si="1"/>
        <v>3.2999999999999972</v>
      </c>
    </row>
    <row r="76" spans="1:9" ht="18" customHeight="1" x14ac:dyDescent="0.2">
      <c r="A76" s="19" t="s">
        <v>183</v>
      </c>
      <c r="B76" s="16">
        <v>395</v>
      </c>
      <c r="C76" s="17">
        <v>27.9</v>
      </c>
      <c r="D76" s="17">
        <v>86.7</v>
      </c>
      <c r="E76" s="17">
        <v>8.6</v>
      </c>
      <c r="F76" s="17">
        <v>3.6</v>
      </c>
      <c r="G76" s="17">
        <v>24.2</v>
      </c>
      <c r="I76" s="13">
        <f t="shared" si="1"/>
        <v>1.1000000000000085</v>
      </c>
    </row>
    <row r="77" spans="1:9" ht="18" customHeight="1" x14ac:dyDescent="0.2">
      <c r="A77" s="19" t="s">
        <v>184</v>
      </c>
      <c r="B77" s="16">
        <v>1522</v>
      </c>
      <c r="C77" s="17">
        <v>36.4</v>
      </c>
      <c r="D77" s="17">
        <v>77.3</v>
      </c>
      <c r="E77" s="17">
        <v>10.4</v>
      </c>
      <c r="F77" s="17">
        <v>9.1</v>
      </c>
      <c r="G77" s="17">
        <v>18.7</v>
      </c>
      <c r="H77" s="23" t="s">
        <v>42</v>
      </c>
      <c r="I77" s="13">
        <f t="shared" si="1"/>
        <v>3.2000000000000028</v>
      </c>
    </row>
    <row r="78" spans="1:9" ht="16" x14ac:dyDescent="0.2">
      <c r="A78" s="20" t="s">
        <v>185</v>
      </c>
      <c r="B78" s="16">
        <v>660</v>
      </c>
      <c r="C78" s="17">
        <v>39.700000000000003</v>
      </c>
      <c r="D78" s="17">
        <v>76.900000000000006</v>
      </c>
      <c r="E78" s="17">
        <v>8.4</v>
      </c>
      <c r="F78" s="17">
        <v>11.5</v>
      </c>
      <c r="G78" s="17">
        <v>13.9</v>
      </c>
      <c r="I78" s="13">
        <f t="shared" si="1"/>
        <v>3.1999999999999886</v>
      </c>
    </row>
    <row r="79" spans="1:9" ht="16" x14ac:dyDescent="0.2">
      <c r="A79" s="20" t="s">
        <v>186</v>
      </c>
      <c r="B79" s="16">
        <v>97</v>
      </c>
      <c r="C79" s="17">
        <v>33.1</v>
      </c>
      <c r="D79" s="17">
        <v>85</v>
      </c>
      <c r="E79" s="17">
        <v>8</v>
      </c>
      <c r="F79" s="17">
        <v>6.2</v>
      </c>
      <c r="G79" s="17">
        <v>13.6</v>
      </c>
      <c r="I79" s="13">
        <f t="shared" si="1"/>
        <v>0.79999999999999716</v>
      </c>
    </row>
    <row r="80" spans="1:9" ht="16" x14ac:dyDescent="0.2">
      <c r="A80" s="20" t="s">
        <v>187</v>
      </c>
      <c r="B80" s="16">
        <v>455</v>
      </c>
      <c r="C80" s="17">
        <v>36.4</v>
      </c>
      <c r="D80" s="17">
        <v>79.3</v>
      </c>
      <c r="E80" s="17">
        <v>10.4</v>
      </c>
      <c r="F80" s="17">
        <v>6.6</v>
      </c>
      <c r="G80" s="17">
        <v>19</v>
      </c>
      <c r="I80" s="13">
        <f t="shared" si="1"/>
        <v>3.7000000000000028</v>
      </c>
    </row>
    <row r="81" spans="1:9" ht="16" x14ac:dyDescent="0.2">
      <c r="A81" s="20" t="s">
        <v>188</v>
      </c>
      <c r="B81" s="16">
        <v>310</v>
      </c>
      <c r="C81" s="17">
        <v>30.4</v>
      </c>
      <c r="D81" s="17">
        <v>72.5</v>
      </c>
      <c r="E81" s="17">
        <v>15.7</v>
      </c>
      <c r="F81" s="17">
        <v>8.6</v>
      </c>
      <c r="G81" s="17">
        <v>30.3</v>
      </c>
      <c r="I81" s="13">
        <f t="shared" si="1"/>
        <v>3.2000000000000028</v>
      </c>
    </row>
    <row r="82" spans="1:9" ht="18" customHeight="1" x14ac:dyDescent="0.2">
      <c r="A82" s="18" t="s">
        <v>189</v>
      </c>
      <c r="B82" s="16">
        <v>5421</v>
      </c>
      <c r="C82" s="17">
        <v>36.5</v>
      </c>
      <c r="D82" s="17">
        <v>78.7</v>
      </c>
      <c r="E82" s="17">
        <v>11.5</v>
      </c>
      <c r="F82" s="17">
        <v>6.4</v>
      </c>
      <c r="G82" s="17">
        <v>20.5</v>
      </c>
      <c r="I82" s="13">
        <f t="shared" si="1"/>
        <v>3.3999999999999915</v>
      </c>
    </row>
    <row r="83" spans="1:9" ht="18" customHeight="1" x14ac:dyDescent="0.2">
      <c r="A83" s="19" t="s">
        <v>190</v>
      </c>
      <c r="B83" s="16">
        <v>1672</v>
      </c>
      <c r="C83" s="17">
        <v>42.2</v>
      </c>
      <c r="D83" s="17">
        <v>77.400000000000006</v>
      </c>
      <c r="E83" s="17">
        <v>13.2</v>
      </c>
      <c r="F83" s="17">
        <v>5.3</v>
      </c>
      <c r="G83" s="17">
        <v>31</v>
      </c>
      <c r="H83" s="23" t="s">
        <v>433</v>
      </c>
      <c r="I83" s="13">
        <f t="shared" si="1"/>
        <v>4.0999999999999943</v>
      </c>
    </row>
    <row r="84" spans="1:9" ht="16" x14ac:dyDescent="0.2">
      <c r="A84" s="20" t="s">
        <v>191</v>
      </c>
      <c r="B84" s="16">
        <v>149</v>
      </c>
      <c r="C84" s="17">
        <v>33.5</v>
      </c>
      <c r="D84" s="17">
        <v>85</v>
      </c>
      <c r="E84" s="17">
        <v>10.1</v>
      </c>
      <c r="F84" s="17">
        <v>2.7</v>
      </c>
      <c r="G84" s="17">
        <v>12.6</v>
      </c>
      <c r="I84" s="13">
        <f t="shared" si="1"/>
        <v>2.2000000000000028</v>
      </c>
    </row>
    <row r="85" spans="1:9" ht="16" x14ac:dyDescent="0.2">
      <c r="A85" s="20" t="s">
        <v>192</v>
      </c>
      <c r="B85" s="16">
        <v>60</v>
      </c>
      <c r="C85" s="17">
        <v>41.7</v>
      </c>
      <c r="D85" s="17">
        <v>74.7</v>
      </c>
      <c r="E85" s="17">
        <v>17.2</v>
      </c>
      <c r="F85" s="17">
        <v>5.6</v>
      </c>
      <c r="G85" s="17">
        <v>27.1</v>
      </c>
      <c r="I85" s="13">
        <f t="shared" si="1"/>
        <v>2.5</v>
      </c>
    </row>
    <row r="86" spans="1:9" ht="16" x14ac:dyDescent="0.2">
      <c r="A86" s="20" t="s">
        <v>193</v>
      </c>
      <c r="B86" s="16">
        <v>138</v>
      </c>
      <c r="C86" s="17">
        <v>38.5</v>
      </c>
      <c r="D86" s="17">
        <v>81.400000000000006</v>
      </c>
      <c r="E86" s="17">
        <v>8.8000000000000007</v>
      </c>
      <c r="F86" s="17">
        <v>5.7</v>
      </c>
      <c r="G86" s="17">
        <v>35.5</v>
      </c>
      <c r="I86" s="13">
        <f t="shared" si="1"/>
        <v>4.0999999999999943</v>
      </c>
    </row>
    <row r="87" spans="1:9" ht="16" x14ac:dyDescent="0.2">
      <c r="A87" s="20" t="s">
        <v>194</v>
      </c>
      <c r="B87" s="16">
        <v>136</v>
      </c>
      <c r="C87" s="17">
        <v>24.4</v>
      </c>
      <c r="D87" s="17">
        <v>88.4</v>
      </c>
      <c r="E87" s="17">
        <v>5.2</v>
      </c>
      <c r="F87" s="17">
        <v>2.5</v>
      </c>
      <c r="G87" s="17">
        <v>23.7</v>
      </c>
      <c r="I87" s="13">
        <f t="shared" si="1"/>
        <v>3.8999999999999915</v>
      </c>
    </row>
    <row r="88" spans="1:9" ht="16" x14ac:dyDescent="0.2">
      <c r="A88" s="20" t="s">
        <v>195</v>
      </c>
      <c r="B88" s="16">
        <v>485</v>
      </c>
      <c r="C88" s="17">
        <v>43</v>
      </c>
      <c r="D88" s="17">
        <v>69.5</v>
      </c>
      <c r="E88" s="17">
        <v>20</v>
      </c>
      <c r="F88" s="17">
        <v>6.5</v>
      </c>
      <c r="G88" s="17">
        <v>36.9</v>
      </c>
      <c r="I88" s="13">
        <f t="shared" si="1"/>
        <v>4</v>
      </c>
    </row>
    <row r="89" spans="1:9" ht="16" x14ac:dyDescent="0.2">
      <c r="A89" s="20" t="s">
        <v>196</v>
      </c>
      <c r="B89" s="16">
        <v>236</v>
      </c>
      <c r="C89" s="17">
        <v>68.099999999999994</v>
      </c>
      <c r="D89" s="17">
        <v>83.4</v>
      </c>
      <c r="E89" s="17">
        <v>9</v>
      </c>
      <c r="F89" s="17">
        <v>4.3</v>
      </c>
      <c r="G89" s="17">
        <v>22.5</v>
      </c>
      <c r="I89" s="13">
        <f t="shared" si="1"/>
        <v>3.2999999999999972</v>
      </c>
    </row>
    <row r="90" spans="1:9" ht="16" x14ac:dyDescent="0.2">
      <c r="A90" s="20" t="s">
        <v>197</v>
      </c>
      <c r="B90" s="16">
        <v>193</v>
      </c>
      <c r="C90" s="17">
        <v>41.1</v>
      </c>
      <c r="D90" s="17">
        <v>77.7</v>
      </c>
      <c r="E90" s="17">
        <v>10.199999999999999</v>
      </c>
      <c r="F90" s="17">
        <v>5.5</v>
      </c>
      <c r="G90" s="17">
        <v>40.5</v>
      </c>
      <c r="I90" s="13">
        <f t="shared" si="1"/>
        <v>6.5999999999999943</v>
      </c>
    </row>
    <row r="91" spans="1:9" ht="16" x14ac:dyDescent="0.2">
      <c r="A91" s="20" t="s">
        <v>198</v>
      </c>
      <c r="B91" s="16">
        <v>188</v>
      </c>
      <c r="C91" s="17">
        <v>32.6</v>
      </c>
      <c r="D91" s="17">
        <v>75.099999999999994</v>
      </c>
      <c r="E91" s="17">
        <v>14.4</v>
      </c>
      <c r="F91" s="17">
        <v>6.3</v>
      </c>
      <c r="G91" s="17">
        <v>30.8</v>
      </c>
      <c r="I91" s="13">
        <f t="shared" si="1"/>
        <v>4.2000000000000028</v>
      </c>
    </row>
    <row r="92" spans="1:9" ht="16" x14ac:dyDescent="0.2">
      <c r="A92" s="20" t="s">
        <v>199</v>
      </c>
      <c r="B92" s="16">
        <v>87</v>
      </c>
      <c r="C92" s="17">
        <v>39.299999999999997</v>
      </c>
      <c r="D92" s="17">
        <v>73.8</v>
      </c>
      <c r="E92" s="17">
        <v>12.5</v>
      </c>
      <c r="F92" s="17">
        <v>6.9</v>
      </c>
      <c r="G92" s="17">
        <v>38.5</v>
      </c>
      <c r="I92" s="13">
        <f t="shared" si="1"/>
        <v>6.7999999999999972</v>
      </c>
    </row>
    <row r="93" spans="1:9" ht="18" customHeight="1" x14ac:dyDescent="0.2">
      <c r="A93" s="19" t="s">
        <v>200</v>
      </c>
      <c r="B93" s="16">
        <v>285</v>
      </c>
      <c r="C93" s="17">
        <v>24.9</v>
      </c>
      <c r="D93" s="17">
        <v>83.3</v>
      </c>
      <c r="E93" s="17">
        <v>10.8</v>
      </c>
      <c r="F93" s="17">
        <v>2.4</v>
      </c>
      <c r="G93" s="17">
        <v>15</v>
      </c>
      <c r="H93" s="23" t="s">
        <v>433</v>
      </c>
      <c r="I93" s="13">
        <f t="shared" si="1"/>
        <v>3.5</v>
      </c>
    </row>
    <row r="94" spans="1:9" ht="16" x14ac:dyDescent="0.2">
      <c r="A94" s="20" t="s">
        <v>201</v>
      </c>
      <c r="B94" s="16">
        <v>263</v>
      </c>
      <c r="C94" s="17">
        <v>24</v>
      </c>
      <c r="D94" s="17">
        <v>85.5</v>
      </c>
      <c r="E94" s="17">
        <v>10.5</v>
      </c>
      <c r="F94" s="17">
        <v>1.9</v>
      </c>
      <c r="G94" s="17">
        <v>16</v>
      </c>
      <c r="I94" s="13">
        <f t="shared" si="1"/>
        <v>2.0999999999999943</v>
      </c>
    </row>
    <row r="95" spans="1:9" ht="16" x14ac:dyDescent="0.2">
      <c r="A95" s="20" t="s">
        <v>202</v>
      </c>
      <c r="B95" s="16">
        <v>22</v>
      </c>
      <c r="C95" s="17" t="s">
        <v>131</v>
      </c>
      <c r="D95" s="17" t="s">
        <v>131</v>
      </c>
      <c r="E95" s="17" t="s">
        <v>131</v>
      </c>
      <c r="F95" s="17" t="s">
        <v>131</v>
      </c>
      <c r="G95" s="17" t="s">
        <v>131</v>
      </c>
      <c r="I95" s="13" t="str">
        <f t="shared" si="1"/>
        <v/>
      </c>
    </row>
    <row r="96" spans="1:9" ht="18" customHeight="1" x14ac:dyDescent="0.2">
      <c r="A96" s="19" t="s">
        <v>203</v>
      </c>
      <c r="B96" s="16">
        <v>444</v>
      </c>
      <c r="C96" s="17">
        <v>52.2</v>
      </c>
      <c r="D96" s="17">
        <v>75.900000000000006</v>
      </c>
      <c r="E96" s="17">
        <v>11.9</v>
      </c>
      <c r="F96" s="17">
        <v>8.5</v>
      </c>
      <c r="G96" s="17">
        <v>22.6</v>
      </c>
      <c r="H96" s="23" t="s">
        <v>31</v>
      </c>
      <c r="I96" s="13">
        <f t="shared" si="1"/>
        <v>3.6999999999999886</v>
      </c>
    </row>
    <row r="97" spans="1:9" ht="16" x14ac:dyDescent="0.2">
      <c r="A97" s="20" t="s">
        <v>204</v>
      </c>
      <c r="B97" s="16">
        <v>5</v>
      </c>
      <c r="C97" s="17" t="s">
        <v>131</v>
      </c>
      <c r="D97" s="17" t="s">
        <v>131</v>
      </c>
      <c r="E97" s="17" t="s">
        <v>131</v>
      </c>
      <c r="F97" s="17" t="s">
        <v>131</v>
      </c>
      <c r="G97" s="17" t="s">
        <v>131</v>
      </c>
      <c r="I97" s="13" t="str">
        <f t="shared" si="1"/>
        <v/>
      </c>
    </row>
    <row r="98" spans="1:9" ht="16" x14ac:dyDescent="0.2">
      <c r="A98" s="20" t="s">
        <v>205</v>
      </c>
      <c r="B98" s="16">
        <v>84</v>
      </c>
      <c r="C98" s="17">
        <v>45.1</v>
      </c>
      <c r="D98" s="17">
        <v>70</v>
      </c>
      <c r="E98" s="17">
        <v>16</v>
      </c>
      <c r="F98" s="17">
        <v>3.8</v>
      </c>
      <c r="G98" s="17">
        <v>19.600000000000001</v>
      </c>
      <c r="I98" s="13">
        <f t="shared" si="1"/>
        <v>10.200000000000003</v>
      </c>
    </row>
    <row r="99" spans="1:9" ht="16" x14ac:dyDescent="0.2">
      <c r="A99" s="20" t="s">
        <v>206</v>
      </c>
      <c r="B99" s="16">
        <v>7</v>
      </c>
      <c r="C99" s="17" t="s">
        <v>131</v>
      </c>
      <c r="D99" s="17" t="s">
        <v>131</v>
      </c>
      <c r="E99" s="17" t="s">
        <v>131</v>
      </c>
      <c r="F99" s="17" t="s">
        <v>131</v>
      </c>
      <c r="G99" s="17" t="s">
        <v>131</v>
      </c>
      <c r="I99" s="13" t="str">
        <f t="shared" si="1"/>
        <v/>
      </c>
    </row>
    <row r="100" spans="1:9" ht="16" x14ac:dyDescent="0.2">
      <c r="A100" s="20" t="s">
        <v>207</v>
      </c>
      <c r="B100" s="16">
        <v>52</v>
      </c>
      <c r="C100" s="17">
        <v>41.1</v>
      </c>
      <c r="D100" s="17">
        <v>86.9</v>
      </c>
      <c r="E100" s="17">
        <v>8</v>
      </c>
      <c r="F100" s="17">
        <v>0.8</v>
      </c>
      <c r="G100" s="17">
        <v>26.1</v>
      </c>
      <c r="I100" s="13">
        <f t="shared" si="1"/>
        <v>4.2999999999999972</v>
      </c>
    </row>
    <row r="101" spans="1:9" ht="16" x14ac:dyDescent="0.2">
      <c r="A101" s="20" t="s">
        <v>208</v>
      </c>
      <c r="B101" s="16">
        <v>63</v>
      </c>
      <c r="C101" s="17">
        <v>48.1</v>
      </c>
      <c r="D101" s="17">
        <v>78.8</v>
      </c>
      <c r="E101" s="17">
        <v>11.6</v>
      </c>
      <c r="F101" s="17">
        <v>8.6999999999999993</v>
      </c>
      <c r="G101" s="17">
        <v>6.8</v>
      </c>
      <c r="I101" s="13">
        <f t="shared" si="1"/>
        <v>0.90000000000000568</v>
      </c>
    </row>
    <row r="102" spans="1:9" ht="16" x14ac:dyDescent="0.2">
      <c r="A102" s="20" t="s">
        <v>209</v>
      </c>
      <c r="B102" s="16">
        <v>6</v>
      </c>
      <c r="C102" s="17" t="s">
        <v>131</v>
      </c>
      <c r="D102" s="17" t="s">
        <v>131</v>
      </c>
      <c r="E102" s="17" t="s">
        <v>131</v>
      </c>
      <c r="F102" s="17" t="s">
        <v>131</v>
      </c>
      <c r="G102" s="17" t="s">
        <v>131</v>
      </c>
      <c r="I102" s="13" t="str">
        <f t="shared" si="1"/>
        <v/>
      </c>
    </row>
    <row r="103" spans="1:9" ht="16" x14ac:dyDescent="0.2">
      <c r="A103" s="20" t="s">
        <v>210</v>
      </c>
      <c r="B103" s="16">
        <v>186</v>
      </c>
      <c r="C103" s="17">
        <v>59.7</v>
      </c>
      <c r="D103" s="17">
        <v>73.599999999999994</v>
      </c>
      <c r="E103" s="17">
        <v>11</v>
      </c>
      <c r="F103" s="17">
        <v>12.9</v>
      </c>
      <c r="G103" s="17">
        <v>29.9</v>
      </c>
      <c r="I103" s="13">
        <f t="shared" si="1"/>
        <v>2.5</v>
      </c>
    </row>
    <row r="104" spans="1:9" ht="16" x14ac:dyDescent="0.2">
      <c r="A104" s="20" t="s">
        <v>211</v>
      </c>
      <c r="B104" s="16">
        <v>18</v>
      </c>
      <c r="C104" s="17" t="s">
        <v>131</v>
      </c>
      <c r="D104" s="17" t="s">
        <v>131</v>
      </c>
      <c r="E104" s="17" t="s">
        <v>131</v>
      </c>
      <c r="F104" s="17" t="s">
        <v>131</v>
      </c>
      <c r="G104" s="17" t="s">
        <v>131</v>
      </c>
      <c r="I104" s="13" t="str">
        <f t="shared" si="1"/>
        <v/>
      </c>
    </row>
    <row r="105" spans="1:9" ht="32" x14ac:dyDescent="0.2">
      <c r="A105" s="20" t="s">
        <v>212</v>
      </c>
      <c r="B105" s="16">
        <v>25</v>
      </c>
      <c r="C105" s="17" t="s">
        <v>131</v>
      </c>
      <c r="D105" s="17" t="s">
        <v>131</v>
      </c>
      <c r="E105" s="17" t="s">
        <v>131</v>
      </c>
      <c r="F105" s="17" t="s">
        <v>131</v>
      </c>
      <c r="G105" s="17" t="s">
        <v>131</v>
      </c>
      <c r="I105" s="13" t="str">
        <f t="shared" si="1"/>
        <v/>
      </c>
    </row>
    <row r="106" spans="1:9" ht="18" customHeight="1" x14ac:dyDescent="0.2">
      <c r="A106" s="19" t="s">
        <v>213</v>
      </c>
      <c r="B106" s="16">
        <v>801</v>
      </c>
      <c r="C106" s="17">
        <v>28.1</v>
      </c>
      <c r="D106" s="17">
        <v>83.4</v>
      </c>
      <c r="E106" s="17">
        <v>10.8</v>
      </c>
      <c r="F106" s="17">
        <v>2.7</v>
      </c>
      <c r="G106" s="17">
        <v>16.3</v>
      </c>
      <c r="H106" s="23" t="s">
        <v>33</v>
      </c>
      <c r="I106" s="13">
        <f t="shared" si="1"/>
        <v>3.0999999999999943</v>
      </c>
    </row>
    <row r="107" spans="1:9" ht="16" x14ac:dyDescent="0.2">
      <c r="A107" s="20" t="s">
        <v>214</v>
      </c>
      <c r="B107" s="16">
        <v>193</v>
      </c>
      <c r="C107" s="17">
        <v>17.5</v>
      </c>
      <c r="D107" s="17">
        <v>84.9</v>
      </c>
      <c r="E107" s="17">
        <v>12.9</v>
      </c>
      <c r="F107" s="17">
        <v>0</v>
      </c>
      <c r="G107" s="17">
        <v>14.2</v>
      </c>
      <c r="I107" s="13">
        <f t="shared" si="1"/>
        <v>2.1999999999999886</v>
      </c>
    </row>
    <row r="108" spans="1:9" ht="16" x14ac:dyDescent="0.2">
      <c r="A108" s="20" t="s">
        <v>215</v>
      </c>
      <c r="B108" s="16">
        <v>91</v>
      </c>
      <c r="C108" s="17">
        <v>23.4</v>
      </c>
      <c r="D108" s="17">
        <v>81.7</v>
      </c>
      <c r="E108" s="17">
        <v>11.9</v>
      </c>
      <c r="F108" s="17">
        <v>3.5</v>
      </c>
      <c r="G108" s="17">
        <v>16.399999999999999</v>
      </c>
      <c r="I108" s="13">
        <f t="shared" si="1"/>
        <v>2.8999999999999915</v>
      </c>
    </row>
    <row r="109" spans="1:9" ht="16" x14ac:dyDescent="0.2">
      <c r="A109" s="20" t="s">
        <v>216</v>
      </c>
      <c r="B109" s="16">
        <v>98</v>
      </c>
      <c r="C109" s="17">
        <v>36.1</v>
      </c>
      <c r="D109" s="17">
        <v>76.7</v>
      </c>
      <c r="E109" s="17">
        <v>16.899999999999999</v>
      </c>
      <c r="F109" s="17">
        <v>1.2</v>
      </c>
      <c r="G109" s="17">
        <v>11.1</v>
      </c>
      <c r="I109" s="13">
        <f t="shared" si="1"/>
        <v>5.2000000000000028</v>
      </c>
    </row>
    <row r="110" spans="1:9" ht="16" x14ac:dyDescent="0.2">
      <c r="A110" s="20" t="s">
        <v>217</v>
      </c>
      <c r="B110" s="16">
        <v>419</v>
      </c>
      <c r="C110" s="17">
        <v>32.1</v>
      </c>
      <c r="D110" s="17">
        <v>84.6</v>
      </c>
      <c r="E110" s="17">
        <v>8.1</v>
      </c>
      <c r="F110" s="17">
        <v>4.0999999999999996</v>
      </c>
      <c r="G110" s="17">
        <v>18.399999999999999</v>
      </c>
      <c r="I110" s="13">
        <f t="shared" si="1"/>
        <v>3.2000000000000171</v>
      </c>
    </row>
    <row r="111" spans="1:9" ht="18" customHeight="1" x14ac:dyDescent="0.2">
      <c r="A111" s="19" t="s">
        <v>218</v>
      </c>
      <c r="B111" s="16">
        <v>194</v>
      </c>
      <c r="C111" s="17">
        <v>17.8</v>
      </c>
      <c r="D111" s="17">
        <v>78.099999999999994</v>
      </c>
      <c r="E111" s="17">
        <v>11.2</v>
      </c>
      <c r="F111" s="17">
        <v>4.9000000000000004</v>
      </c>
      <c r="G111" s="17">
        <v>16.7</v>
      </c>
      <c r="H111" s="23" t="s">
        <v>34</v>
      </c>
      <c r="I111" s="13">
        <f t="shared" si="1"/>
        <v>5.7999999999999972</v>
      </c>
    </row>
    <row r="112" spans="1:9" ht="16" x14ac:dyDescent="0.2">
      <c r="A112" s="20" t="s">
        <v>219</v>
      </c>
      <c r="B112" s="16">
        <v>173</v>
      </c>
      <c r="C112" s="17">
        <v>19</v>
      </c>
      <c r="D112" s="17">
        <v>76.8</v>
      </c>
      <c r="E112" s="17">
        <v>12.1</v>
      </c>
      <c r="F112" s="17">
        <v>5.3</v>
      </c>
      <c r="G112" s="17">
        <v>17.7</v>
      </c>
      <c r="I112" s="13">
        <f t="shared" si="1"/>
        <v>5.8000000000000114</v>
      </c>
    </row>
    <row r="113" spans="1:9" ht="16" x14ac:dyDescent="0.2">
      <c r="A113" s="20" t="s">
        <v>220</v>
      </c>
      <c r="B113" s="16">
        <v>20</v>
      </c>
      <c r="C113" s="17" t="s">
        <v>131</v>
      </c>
      <c r="D113" s="17" t="s">
        <v>131</v>
      </c>
      <c r="E113" s="17" t="s">
        <v>131</v>
      </c>
      <c r="F113" s="17" t="s">
        <v>131</v>
      </c>
      <c r="G113" s="17" t="s">
        <v>131</v>
      </c>
      <c r="I113" s="13" t="str">
        <f t="shared" si="1"/>
        <v/>
      </c>
    </row>
    <row r="114" spans="1:9" ht="18" customHeight="1" x14ac:dyDescent="0.2">
      <c r="A114" s="19" t="s">
        <v>221</v>
      </c>
      <c r="B114" s="16">
        <v>1479</v>
      </c>
      <c r="C114" s="17">
        <v>36.299999999999997</v>
      </c>
      <c r="D114" s="17">
        <v>76.7</v>
      </c>
      <c r="E114" s="17">
        <v>9.8000000000000007</v>
      </c>
      <c r="F114" s="17">
        <v>11.1</v>
      </c>
      <c r="G114" s="17">
        <v>14.3</v>
      </c>
      <c r="H114" s="23" t="s">
        <v>433</v>
      </c>
      <c r="I114" s="13">
        <f t="shared" si="1"/>
        <v>2.4000000000000057</v>
      </c>
    </row>
    <row r="115" spans="1:9" ht="16" x14ac:dyDescent="0.2">
      <c r="A115" s="20" t="s">
        <v>222</v>
      </c>
      <c r="B115" s="16">
        <v>157</v>
      </c>
      <c r="C115" s="17">
        <v>27.8</v>
      </c>
      <c r="D115" s="17">
        <v>76.2</v>
      </c>
      <c r="E115" s="17">
        <v>9.6</v>
      </c>
      <c r="F115" s="17">
        <v>9.5</v>
      </c>
      <c r="G115" s="17">
        <v>17.100000000000001</v>
      </c>
      <c r="I115" s="13">
        <f t="shared" si="1"/>
        <v>4.7000000000000028</v>
      </c>
    </row>
    <row r="116" spans="1:9" ht="16" x14ac:dyDescent="0.2">
      <c r="A116" s="20" t="s">
        <v>223</v>
      </c>
      <c r="B116" s="16">
        <v>35</v>
      </c>
      <c r="C116" s="17" t="s">
        <v>131</v>
      </c>
      <c r="D116" s="17" t="s">
        <v>131</v>
      </c>
      <c r="E116" s="17" t="s">
        <v>131</v>
      </c>
      <c r="F116" s="17" t="s">
        <v>131</v>
      </c>
      <c r="G116" s="17" t="s">
        <v>131</v>
      </c>
      <c r="I116" s="13" t="str">
        <f t="shared" si="1"/>
        <v/>
      </c>
    </row>
    <row r="117" spans="1:9" ht="16" x14ac:dyDescent="0.2">
      <c r="A117" s="20" t="s">
        <v>224</v>
      </c>
      <c r="B117" s="16">
        <v>669</v>
      </c>
      <c r="C117" s="17">
        <v>43.2</v>
      </c>
      <c r="D117" s="17">
        <v>72.099999999999994</v>
      </c>
      <c r="E117" s="17">
        <v>9.1999999999999993</v>
      </c>
      <c r="F117" s="17">
        <v>17.100000000000001</v>
      </c>
      <c r="G117" s="17">
        <v>14.2</v>
      </c>
      <c r="H117" s="23" t="s">
        <v>89</v>
      </c>
      <c r="I117" s="13">
        <f t="shared" si="1"/>
        <v>1.5999999999999943</v>
      </c>
    </row>
    <row r="118" spans="1:9" ht="16" x14ac:dyDescent="0.2">
      <c r="A118" s="20" t="s">
        <v>225</v>
      </c>
      <c r="B118" s="16">
        <v>66</v>
      </c>
      <c r="C118" s="17">
        <v>30.2</v>
      </c>
      <c r="D118" s="17">
        <v>81.5</v>
      </c>
      <c r="E118" s="17">
        <v>13.9</v>
      </c>
      <c r="F118" s="17">
        <v>2.7</v>
      </c>
      <c r="G118" s="17">
        <v>18.2</v>
      </c>
      <c r="I118" s="13">
        <f t="shared" si="1"/>
        <v>1.8999999999999915</v>
      </c>
    </row>
    <row r="119" spans="1:9" ht="16" x14ac:dyDescent="0.2">
      <c r="A119" s="20" t="s">
        <v>226</v>
      </c>
      <c r="B119" s="16">
        <v>146</v>
      </c>
      <c r="C119" s="17">
        <v>56.6</v>
      </c>
      <c r="D119" s="17">
        <v>77.8</v>
      </c>
      <c r="E119" s="17">
        <v>12.3</v>
      </c>
      <c r="F119" s="17">
        <v>6.7</v>
      </c>
      <c r="G119" s="17">
        <v>19</v>
      </c>
      <c r="I119" s="13">
        <f t="shared" si="1"/>
        <v>3.2000000000000028</v>
      </c>
    </row>
    <row r="120" spans="1:9" ht="16" x14ac:dyDescent="0.2">
      <c r="A120" s="20" t="s">
        <v>227</v>
      </c>
      <c r="B120" s="16">
        <v>405</v>
      </c>
      <c r="C120" s="17">
        <v>23.4</v>
      </c>
      <c r="D120" s="17">
        <v>82.2</v>
      </c>
      <c r="E120" s="17">
        <v>10.4</v>
      </c>
      <c r="F120" s="17">
        <v>4.9000000000000004</v>
      </c>
      <c r="G120" s="17">
        <v>11.3</v>
      </c>
      <c r="I120" s="13">
        <f t="shared" si="1"/>
        <v>2.4999999999999858</v>
      </c>
    </row>
    <row r="121" spans="1:9" ht="18" customHeight="1" x14ac:dyDescent="0.2">
      <c r="A121" s="19" t="s">
        <v>228</v>
      </c>
      <c r="B121" s="16">
        <v>548</v>
      </c>
      <c r="C121" s="17">
        <v>32.1</v>
      </c>
      <c r="D121" s="17">
        <v>81.7</v>
      </c>
      <c r="E121" s="17">
        <v>12.1</v>
      </c>
      <c r="F121" s="17">
        <v>3.9</v>
      </c>
      <c r="G121" s="17">
        <v>14.1</v>
      </c>
      <c r="H121" s="23" t="s">
        <v>35</v>
      </c>
      <c r="I121" s="13">
        <f t="shared" si="1"/>
        <v>2.2999999999999972</v>
      </c>
    </row>
    <row r="122" spans="1:9" ht="16" x14ac:dyDescent="0.2">
      <c r="A122" s="20" t="s">
        <v>229</v>
      </c>
      <c r="B122" s="16">
        <v>435</v>
      </c>
      <c r="C122" s="17">
        <v>33.4</v>
      </c>
      <c r="D122" s="17">
        <v>80.400000000000006</v>
      </c>
      <c r="E122" s="17">
        <v>13.3</v>
      </c>
      <c r="F122" s="17">
        <v>3.8</v>
      </c>
      <c r="G122" s="17">
        <v>15</v>
      </c>
      <c r="I122" s="13">
        <f t="shared" si="1"/>
        <v>2.5</v>
      </c>
    </row>
    <row r="123" spans="1:9" ht="16" x14ac:dyDescent="0.2">
      <c r="A123" s="20" t="s">
        <v>230</v>
      </c>
      <c r="B123" s="16">
        <v>49</v>
      </c>
      <c r="C123" s="17" t="s">
        <v>131</v>
      </c>
      <c r="D123" s="17" t="s">
        <v>131</v>
      </c>
      <c r="E123" s="17" t="s">
        <v>131</v>
      </c>
      <c r="F123" s="17" t="s">
        <v>131</v>
      </c>
      <c r="G123" s="17" t="s">
        <v>131</v>
      </c>
      <c r="I123" s="13" t="str">
        <f t="shared" si="1"/>
        <v/>
      </c>
    </row>
    <row r="124" spans="1:9" ht="16" x14ac:dyDescent="0.2">
      <c r="A124" s="20" t="s">
        <v>231</v>
      </c>
      <c r="B124" s="16">
        <v>65</v>
      </c>
      <c r="C124" s="17">
        <v>35.4</v>
      </c>
      <c r="D124" s="17">
        <v>90.4</v>
      </c>
      <c r="E124" s="17">
        <v>4</v>
      </c>
      <c r="F124" s="17">
        <v>4.3</v>
      </c>
      <c r="G124" s="17">
        <v>10.3</v>
      </c>
      <c r="I124" s="13">
        <f t="shared" si="1"/>
        <v>1.2999999999999972</v>
      </c>
    </row>
    <row r="125" spans="1:9" x14ac:dyDescent="0.2">
      <c r="I125" s="13" t="str">
        <f t="shared" si="1"/>
        <v/>
      </c>
    </row>
    <row r="126" spans="1:9" ht="16" x14ac:dyDescent="0.2">
      <c r="A126" s="15" t="s">
        <v>3</v>
      </c>
      <c r="B126" s="16">
        <v>18989</v>
      </c>
      <c r="C126" s="17">
        <v>44</v>
      </c>
      <c r="D126" s="17">
        <v>78.5</v>
      </c>
      <c r="E126" s="17">
        <v>11.8</v>
      </c>
      <c r="F126" s="17">
        <v>5.7</v>
      </c>
      <c r="G126" s="17">
        <v>18.5</v>
      </c>
      <c r="H126" s="23" t="s">
        <v>44</v>
      </c>
      <c r="I126" s="13">
        <f t="shared" si="1"/>
        <v>4</v>
      </c>
    </row>
    <row r="127" spans="1:9" ht="18" customHeight="1" x14ac:dyDescent="0.2">
      <c r="A127" s="18" t="s">
        <v>4</v>
      </c>
      <c r="B127" s="16">
        <v>3380</v>
      </c>
      <c r="C127" s="17">
        <v>30.2</v>
      </c>
      <c r="D127" s="17">
        <v>83</v>
      </c>
      <c r="E127" s="17">
        <v>8.8000000000000007</v>
      </c>
      <c r="F127" s="17">
        <v>5.4</v>
      </c>
      <c r="G127" s="17">
        <v>18.8</v>
      </c>
      <c r="I127" s="13">
        <f t="shared" si="1"/>
        <v>2.7999999999999972</v>
      </c>
    </row>
    <row r="128" spans="1:9" ht="32" x14ac:dyDescent="0.2">
      <c r="A128" s="19" t="s">
        <v>232</v>
      </c>
      <c r="B128" s="16">
        <v>151</v>
      </c>
      <c r="C128" s="17">
        <v>22</v>
      </c>
      <c r="D128" s="17">
        <v>85.5</v>
      </c>
      <c r="E128" s="17">
        <v>8.6</v>
      </c>
      <c r="F128" s="17">
        <v>4.4000000000000004</v>
      </c>
      <c r="G128" s="17">
        <v>10.4</v>
      </c>
      <c r="I128" s="13">
        <f t="shared" si="1"/>
        <v>1.5</v>
      </c>
    </row>
    <row r="129" spans="1:9" ht="16" x14ac:dyDescent="0.2">
      <c r="A129" s="19" t="s">
        <v>233</v>
      </c>
      <c r="B129" s="16">
        <v>58</v>
      </c>
      <c r="C129" s="17">
        <v>50.3</v>
      </c>
      <c r="D129" s="17">
        <v>79.900000000000006</v>
      </c>
      <c r="E129" s="17">
        <v>3.2</v>
      </c>
      <c r="F129" s="17">
        <v>6.3</v>
      </c>
      <c r="G129" s="17">
        <v>19.7</v>
      </c>
      <c r="I129" s="13">
        <f t="shared" si="1"/>
        <v>10.599999999999994</v>
      </c>
    </row>
    <row r="130" spans="1:9" ht="16" x14ac:dyDescent="0.2">
      <c r="A130" s="19" t="s">
        <v>234</v>
      </c>
      <c r="B130" s="16">
        <v>151</v>
      </c>
      <c r="C130" s="17">
        <v>15.9</v>
      </c>
      <c r="D130" s="17">
        <v>89</v>
      </c>
      <c r="E130" s="17">
        <v>5.9</v>
      </c>
      <c r="F130" s="17">
        <v>0.9</v>
      </c>
      <c r="G130" s="17">
        <v>23.8</v>
      </c>
      <c r="I130" s="13">
        <f t="shared" si="1"/>
        <v>4.1999999999999886</v>
      </c>
    </row>
    <row r="131" spans="1:9" ht="32" x14ac:dyDescent="0.2">
      <c r="A131" s="19" t="s">
        <v>235</v>
      </c>
      <c r="B131" s="16">
        <v>317</v>
      </c>
      <c r="C131" s="17">
        <v>36.1</v>
      </c>
      <c r="D131" s="17">
        <v>82.3</v>
      </c>
      <c r="E131" s="17">
        <v>10.4</v>
      </c>
      <c r="F131" s="17">
        <v>5.2</v>
      </c>
      <c r="G131" s="17">
        <v>11.8</v>
      </c>
      <c r="I131" s="13">
        <f t="shared" si="1"/>
        <v>2.0999999999999943</v>
      </c>
    </row>
    <row r="132" spans="1:9" ht="16" x14ac:dyDescent="0.2">
      <c r="A132" s="19" t="s">
        <v>236</v>
      </c>
      <c r="B132" s="16">
        <v>51</v>
      </c>
      <c r="C132" s="17">
        <v>23.2</v>
      </c>
      <c r="D132" s="17">
        <v>92.5</v>
      </c>
      <c r="E132" s="17">
        <v>7.1</v>
      </c>
      <c r="F132" s="17">
        <v>0</v>
      </c>
      <c r="G132" s="17">
        <v>22.6</v>
      </c>
      <c r="I132" s="13">
        <f t="shared" si="1"/>
        <v>0.40000000000000568</v>
      </c>
    </row>
    <row r="133" spans="1:9" ht="32" x14ac:dyDescent="0.2">
      <c r="A133" s="19" t="s">
        <v>237</v>
      </c>
      <c r="B133" s="16">
        <v>165</v>
      </c>
      <c r="C133" s="17">
        <v>22.1</v>
      </c>
      <c r="D133" s="17">
        <v>79.8</v>
      </c>
      <c r="E133" s="17">
        <v>6</v>
      </c>
      <c r="F133" s="17">
        <v>11.5</v>
      </c>
      <c r="G133" s="17">
        <v>18.100000000000001</v>
      </c>
      <c r="I133" s="13">
        <f t="shared" si="1"/>
        <v>2.7000000000000028</v>
      </c>
    </row>
    <row r="134" spans="1:9" ht="32" x14ac:dyDescent="0.2">
      <c r="A134" s="19" t="s">
        <v>238</v>
      </c>
      <c r="B134" s="16">
        <v>156</v>
      </c>
      <c r="C134" s="17">
        <v>32.200000000000003</v>
      </c>
      <c r="D134" s="17">
        <v>89.3</v>
      </c>
      <c r="E134" s="17">
        <v>9.5</v>
      </c>
      <c r="F134" s="17">
        <v>0.3</v>
      </c>
      <c r="G134" s="17">
        <v>14.3</v>
      </c>
      <c r="I134" s="13">
        <f t="shared" si="1"/>
        <v>0.90000000000000568</v>
      </c>
    </row>
    <row r="135" spans="1:9" ht="16" x14ac:dyDescent="0.2">
      <c r="A135" s="19" t="s">
        <v>239</v>
      </c>
      <c r="B135" s="16">
        <v>344</v>
      </c>
      <c r="C135" s="17">
        <v>27.7</v>
      </c>
      <c r="D135" s="17">
        <v>91.5</v>
      </c>
      <c r="E135" s="17">
        <v>2.8</v>
      </c>
      <c r="F135" s="17">
        <v>1.5</v>
      </c>
      <c r="G135" s="17">
        <v>12</v>
      </c>
      <c r="I135" s="13">
        <f t="shared" si="1"/>
        <v>4.2000000000000028</v>
      </c>
    </row>
    <row r="136" spans="1:9" ht="16" x14ac:dyDescent="0.2">
      <c r="A136" s="19" t="s">
        <v>240</v>
      </c>
      <c r="B136" s="16">
        <v>88</v>
      </c>
      <c r="C136" s="17">
        <v>16</v>
      </c>
      <c r="D136" s="17">
        <v>82.4</v>
      </c>
      <c r="E136" s="17">
        <v>13.5</v>
      </c>
      <c r="F136" s="17">
        <v>2.9</v>
      </c>
      <c r="G136" s="17">
        <v>21.1</v>
      </c>
      <c r="I136" s="13">
        <f t="shared" si="1"/>
        <v>1.1999999999999886</v>
      </c>
    </row>
    <row r="137" spans="1:9" ht="16" x14ac:dyDescent="0.2">
      <c r="A137" s="19" t="s">
        <v>241</v>
      </c>
      <c r="B137" s="16">
        <v>60</v>
      </c>
      <c r="C137" s="17">
        <v>36.5</v>
      </c>
      <c r="D137" s="17">
        <v>89.9</v>
      </c>
      <c r="E137" s="17">
        <v>1.3</v>
      </c>
      <c r="F137" s="17">
        <v>5.9</v>
      </c>
      <c r="G137" s="17">
        <v>9.6</v>
      </c>
      <c r="I137" s="13">
        <f t="shared" ref="I137:I200" si="2">IF(OR(ISBLANK(D137),NOT(ISNUMBER(D137))),"",MAX(0,100-SUM(D137:F137)))</f>
        <v>2.8999999999999915</v>
      </c>
    </row>
    <row r="138" spans="1:9" ht="16" x14ac:dyDescent="0.2">
      <c r="A138" s="19" t="s">
        <v>242</v>
      </c>
      <c r="B138" s="16">
        <v>43</v>
      </c>
      <c r="C138" s="17" t="s">
        <v>131</v>
      </c>
      <c r="D138" s="17" t="s">
        <v>131</v>
      </c>
      <c r="E138" s="17" t="s">
        <v>131</v>
      </c>
      <c r="F138" s="17" t="s">
        <v>131</v>
      </c>
      <c r="G138" s="17" t="s">
        <v>131</v>
      </c>
      <c r="I138" s="13" t="str">
        <f t="shared" si="2"/>
        <v/>
      </c>
    </row>
    <row r="139" spans="1:9" ht="16" x14ac:dyDescent="0.2">
      <c r="A139" s="19" t="s">
        <v>243</v>
      </c>
      <c r="B139" s="16">
        <v>241</v>
      </c>
      <c r="C139" s="17">
        <v>46.3</v>
      </c>
      <c r="D139" s="17">
        <v>79.900000000000006</v>
      </c>
      <c r="E139" s="17">
        <v>8.4</v>
      </c>
      <c r="F139" s="17">
        <v>10.4</v>
      </c>
      <c r="G139" s="17">
        <v>14</v>
      </c>
      <c r="I139" s="13">
        <f t="shared" si="2"/>
        <v>1.2999999999999829</v>
      </c>
    </row>
    <row r="140" spans="1:9" ht="16" x14ac:dyDescent="0.2">
      <c r="A140" s="19" t="s">
        <v>244</v>
      </c>
      <c r="B140" s="16">
        <v>73</v>
      </c>
      <c r="C140" s="17">
        <v>51.1</v>
      </c>
      <c r="D140" s="17">
        <v>67</v>
      </c>
      <c r="E140" s="17">
        <v>11.2</v>
      </c>
      <c r="F140" s="17">
        <v>17.100000000000001</v>
      </c>
      <c r="G140" s="17">
        <v>27.7</v>
      </c>
      <c r="I140" s="13">
        <f t="shared" si="2"/>
        <v>4.6999999999999886</v>
      </c>
    </row>
    <row r="141" spans="1:9" ht="16" x14ac:dyDescent="0.2">
      <c r="A141" s="19" t="s">
        <v>245</v>
      </c>
      <c r="B141" s="16">
        <v>833</v>
      </c>
      <c r="C141" s="17">
        <v>26.9</v>
      </c>
      <c r="D141" s="17">
        <v>77.400000000000006</v>
      </c>
      <c r="E141" s="17">
        <v>15.1</v>
      </c>
      <c r="F141" s="17">
        <v>4.5999999999999996</v>
      </c>
      <c r="G141" s="17">
        <v>26.6</v>
      </c>
      <c r="I141" s="13">
        <f t="shared" si="2"/>
        <v>2.9000000000000057</v>
      </c>
    </row>
    <row r="142" spans="1:9" ht="16" x14ac:dyDescent="0.2">
      <c r="A142" s="19" t="s">
        <v>246</v>
      </c>
      <c r="B142" s="16">
        <v>61</v>
      </c>
      <c r="C142" s="17">
        <v>26.5</v>
      </c>
      <c r="D142" s="17">
        <v>91.7</v>
      </c>
      <c r="E142" s="17">
        <v>1.8</v>
      </c>
      <c r="F142" s="17">
        <v>3.5</v>
      </c>
      <c r="G142" s="17">
        <v>14.3</v>
      </c>
      <c r="I142" s="13">
        <f t="shared" si="2"/>
        <v>3</v>
      </c>
    </row>
    <row r="143" spans="1:9" ht="16" x14ac:dyDescent="0.2">
      <c r="A143" s="19" t="s">
        <v>247</v>
      </c>
      <c r="B143" s="16">
        <v>97</v>
      </c>
      <c r="C143" s="17">
        <v>22.8</v>
      </c>
      <c r="D143" s="17">
        <v>84.5</v>
      </c>
      <c r="E143" s="17">
        <v>5.8</v>
      </c>
      <c r="F143" s="17">
        <v>3.7</v>
      </c>
      <c r="G143" s="17">
        <v>13.1</v>
      </c>
      <c r="I143" s="13">
        <f t="shared" si="2"/>
        <v>6</v>
      </c>
    </row>
    <row r="144" spans="1:9" ht="16" x14ac:dyDescent="0.2">
      <c r="A144" s="19" t="s">
        <v>248</v>
      </c>
      <c r="B144" s="16">
        <v>102</v>
      </c>
      <c r="C144" s="17">
        <v>25.8</v>
      </c>
      <c r="D144" s="17">
        <v>96.9</v>
      </c>
      <c r="E144" s="17">
        <v>1.8</v>
      </c>
      <c r="F144" s="17">
        <v>0.4</v>
      </c>
      <c r="G144" s="17">
        <v>18.899999999999999</v>
      </c>
      <c r="I144" s="13">
        <f t="shared" si="2"/>
        <v>0.89999999999999147</v>
      </c>
    </row>
    <row r="145" spans="1:9" ht="16" x14ac:dyDescent="0.2">
      <c r="A145" s="19" t="s">
        <v>249</v>
      </c>
      <c r="B145" s="16">
        <v>41</v>
      </c>
      <c r="C145" s="17" t="s">
        <v>131</v>
      </c>
      <c r="D145" s="17" t="s">
        <v>131</v>
      </c>
      <c r="E145" s="17" t="s">
        <v>131</v>
      </c>
      <c r="F145" s="17" t="s">
        <v>131</v>
      </c>
      <c r="G145" s="17" t="s">
        <v>131</v>
      </c>
      <c r="I145" s="13" t="str">
        <f t="shared" si="2"/>
        <v/>
      </c>
    </row>
    <row r="146" spans="1:9" ht="16" x14ac:dyDescent="0.2">
      <c r="A146" s="19" t="s">
        <v>250</v>
      </c>
      <c r="B146" s="16">
        <v>205</v>
      </c>
      <c r="C146" s="17">
        <v>37.799999999999997</v>
      </c>
      <c r="D146" s="17">
        <v>85.2</v>
      </c>
      <c r="E146" s="17">
        <v>6.1</v>
      </c>
      <c r="F146" s="17">
        <v>4.7</v>
      </c>
      <c r="G146" s="17">
        <v>20.7</v>
      </c>
      <c r="I146" s="13">
        <f t="shared" si="2"/>
        <v>4</v>
      </c>
    </row>
    <row r="147" spans="1:9" ht="16" x14ac:dyDescent="0.2">
      <c r="A147" s="19" t="s">
        <v>251</v>
      </c>
      <c r="B147" s="16">
        <v>73</v>
      </c>
      <c r="C147" s="17">
        <v>35.700000000000003</v>
      </c>
      <c r="D147" s="17">
        <v>71.099999999999994</v>
      </c>
      <c r="E147" s="17">
        <v>8.3000000000000007</v>
      </c>
      <c r="F147" s="17">
        <v>18.5</v>
      </c>
      <c r="G147" s="17">
        <v>21.7</v>
      </c>
      <c r="I147" s="13">
        <f t="shared" si="2"/>
        <v>2.1000000000000085</v>
      </c>
    </row>
    <row r="148" spans="1:9" ht="16" x14ac:dyDescent="0.2">
      <c r="A148" s="19" t="s">
        <v>252</v>
      </c>
      <c r="B148" s="16">
        <v>69</v>
      </c>
      <c r="C148" s="17">
        <v>42.3</v>
      </c>
      <c r="D148" s="17">
        <v>76.5</v>
      </c>
      <c r="E148" s="17">
        <v>3.6</v>
      </c>
      <c r="F148" s="17">
        <v>19.3</v>
      </c>
      <c r="G148" s="17">
        <v>25.7</v>
      </c>
      <c r="I148" s="13">
        <f t="shared" si="2"/>
        <v>0.60000000000000853</v>
      </c>
    </row>
    <row r="149" spans="1:9" ht="18" customHeight="1" x14ac:dyDescent="0.2">
      <c r="A149" s="18" t="s">
        <v>5</v>
      </c>
      <c r="B149" s="16">
        <v>15609</v>
      </c>
      <c r="C149" s="17">
        <v>47</v>
      </c>
      <c r="D149" s="17">
        <v>77.599999999999994</v>
      </c>
      <c r="E149" s="17">
        <v>12.4</v>
      </c>
      <c r="F149" s="17">
        <v>5.8</v>
      </c>
      <c r="G149" s="17">
        <v>18.399999999999999</v>
      </c>
      <c r="I149" s="13">
        <f t="shared" si="2"/>
        <v>4.2000000000000028</v>
      </c>
    </row>
    <row r="150" spans="1:9" ht="16" x14ac:dyDescent="0.2">
      <c r="A150" s="19" t="s">
        <v>253</v>
      </c>
      <c r="B150" s="16">
        <v>1179</v>
      </c>
      <c r="C150" s="17">
        <v>21.1</v>
      </c>
      <c r="D150" s="17">
        <v>83.5</v>
      </c>
      <c r="E150" s="17">
        <v>10.1</v>
      </c>
      <c r="F150" s="17">
        <v>2.5</v>
      </c>
      <c r="G150" s="17">
        <v>19.3</v>
      </c>
      <c r="I150" s="13">
        <f t="shared" si="2"/>
        <v>3.9000000000000057</v>
      </c>
    </row>
    <row r="151" spans="1:9" ht="16" x14ac:dyDescent="0.2">
      <c r="A151" s="19" t="s">
        <v>254</v>
      </c>
      <c r="B151" s="16">
        <v>165</v>
      </c>
      <c r="C151" s="17">
        <v>19.2</v>
      </c>
      <c r="D151" s="17">
        <v>95.5</v>
      </c>
      <c r="E151" s="17">
        <v>0.9</v>
      </c>
      <c r="F151" s="17">
        <v>0.4</v>
      </c>
      <c r="G151" s="17">
        <v>14.5</v>
      </c>
      <c r="I151" s="13">
        <f t="shared" si="2"/>
        <v>3.1999999999999886</v>
      </c>
    </row>
    <row r="152" spans="1:9" ht="16" x14ac:dyDescent="0.2">
      <c r="A152" s="19" t="s">
        <v>255</v>
      </c>
      <c r="B152" s="16">
        <v>481</v>
      </c>
      <c r="C152" s="17">
        <v>16.899999999999999</v>
      </c>
      <c r="D152" s="17">
        <v>85.4</v>
      </c>
      <c r="E152" s="17">
        <v>9.3000000000000007</v>
      </c>
      <c r="F152" s="17">
        <v>2.1</v>
      </c>
      <c r="G152" s="17">
        <v>21.6</v>
      </c>
      <c r="I152" s="13">
        <f t="shared" si="2"/>
        <v>3.2000000000000028</v>
      </c>
    </row>
    <row r="153" spans="1:9" ht="16" x14ac:dyDescent="0.2">
      <c r="A153" s="19" t="s">
        <v>256</v>
      </c>
      <c r="B153" s="16">
        <v>496</v>
      </c>
      <c r="C153" s="17">
        <v>40.9</v>
      </c>
      <c r="D153" s="17">
        <v>81.5</v>
      </c>
      <c r="E153" s="17">
        <v>11.6</v>
      </c>
      <c r="F153" s="17">
        <v>3.4</v>
      </c>
      <c r="G153" s="17">
        <v>20.100000000000001</v>
      </c>
      <c r="I153" s="13">
        <f t="shared" si="2"/>
        <v>3.5</v>
      </c>
    </row>
    <row r="154" spans="1:9" ht="16" x14ac:dyDescent="0.2">
      <c r="A154" s="19" t="s">
        <v>257</v>
      </c>
      <c r="B154" s="16">
        <v>48</v>
      </c>
      <c r="C154" s="17" t="s">
        <v>131</v>
      </c>
      <c r="D154" s="17" t="s">
        <v>131</v>
      </c>
      <c r="E154" s="17" t="s">
        <v>131</v>
      </c>
      <c r="F154" s="17" t="s">
        <v>131</v>
      </c>
      <c r="G154" s="17" t="s">
        <v>131</v>
      </c>
      <c r="I154" s="13" t="str">
        <f t="shared" si="2"/>
        <v/>
      </c>
    </row>
    <row r="155" spans="1:9" ht="16" x14ac:dyDescent="0.2">
      <c r="A155" s="19" t="s">
        <v>258</v>
      </c>
      <c r="B155" s="16">
        <v>475</v>
      </c>
      <c r="C155" s="17">
        <v>29.3</v>
      </c>
      <c r="D155" s="17">
        <v>74.599999999999994</v>
      </c>
      <c r="E155" s="17">
        <v>13.2</v>
      </c>
      <c r="F155" s="17">
        <v>8.1999999999999993</v>
      </c>
      <c r="G155" s="17">
        <v>19</v>
      </c>
      <c r="I155" s="13">
        <f t="shared" si="2"/>
        <v>4</v>
      </c>
    </row>
    <row r="156" spans="1:9" ht="16" x14ac:dyDescent="0.2">
      <c r="A156" s="19" t="s">
        <v>259</v>
      </c>
      <c r="B156" s="16">
        <v>1110</v>
      </c>
      <c r="C156" s="17">
        <v>31.6</v>
      </c>
      <c r="D156" s="17">
        <v>80.7</v>
      </c>
      <c r="E156" s="17">
        <v>11.6</v>
      </c>
      <c r="F156" s="17">
        <v>2.5</v>
      </c>
      <c r="G156" s="17">
        <v>16.5</v>
      </c>
      <c r="I156" s="13">
        <f t="shared" si="2"/>
        <v>5.2000000000000028</v>
      </c>
    </row>
    <row r="157" spans="1:9" ht="16" x14ac:dyDescent="0.2">
      <c r="A157" s="19" t="s">
        <v>260</v>
      </c>
      <c r="B157" s="16">
        <v>202</v>
      </c>
      <c r="C157" s="17">
        <v>32.4</v>
      </c>
      <c r="D157" s="17">
        <v>86.3</v>
      </c>
      <c r="E157" s="17">
        <v>6.5</v>
      </c>
      <c r="F157" s="17">
        <v>3.1</v>
      </c>
      <c r="G157" s="17">
        <v>7.6</v>
      </c>
      <c r="I157" s="13">
        <f t="shared" si="2"/>
        <v>4.1000000000000085</v>
      </c>
    </row>
    <row r="158" spans="1:9" ht="16" x14ac:dyDescent="0.2">
      <c r="A158" s="19" t="s">
        <v>261</v>
      </c>
      <c r="B158" s="16">
        <v>292</v>
      </c>
      <c r="C158" s="17">
        <v>33.700000000000003</v>
      </c>
      <c r="D158" s="17">
        <v>94.5</v>
      </c>
      <c r="E158" s="17">
        <v>1</v>
      </c>
      <c r="F158" s="17">
        <v>0.8</v>
      </c>
      <c r="G158" s="17">
        <v>16.899999999999999</v>
      </c>
      <c r="I158" s="13">
        <f t="shared" si="2"/>
        <v>3.7000000000000028</v>
      </c>
    </row>
    <row r="159" spans="1:9" ht="16" x14ac:dyDescent="0.2">
      <c r="A159" s="19" t="s">
        <v>262</v>
      </c>
      <c r="B159" s="16">
        <v>2368</v>
      </c>
      <c r="C159" s="17">
        <v>46.1</v>
      </c>
      <c r="D159" s="17">
        <v>78.400000000000006</v>
      </c>
      <c r="E159" s="17">
        <v>12.4</v>
      </c>
      <c r="F159" s="17">
        <v>5.0999999999999996</v>
      </c>
      <c r="G159" s="17">
        <v>20.8</v>
      </c>
      <c r="I159" s="13">
        <f t="shared" si="2"/>
        <v>4.0999999999999943</v>
      </c>
    </row>
    <row r="160" spans="1:9" ht="16" x14ac:dyDescent="0.2">
      <c r="A160" s="19" t="s">
        <v>263</v>
      </c>
      <c r="B160" s="16">
        <v>336</v>
      </c>
      <c r="C160" s="17">
        <v>53.3</v>
      </c>
      <c r="D160" s="17">
        <v>72.099999999999994</v>
      </c>
      <c r="E160" s="17">
        <v>10.4</v>
      </c>
      <c r="F160" s="17">
        <v>11.6</v>
      </c>
      <c r="G160" s="17">
        <v>15.1</v>
      </c>
      <c r="I160" s="13">
        <f t="shared" si="2"/>
        <v>5.9000000000000057</v>
      </c>
    </row>
    <row r="161" spans="1:9" ht="16" x14ac:dyDescent="0.2">
      <c r="A161" s="19" t="s">
        <v>264</v>
      </c>
      <c r="B161" s="16">
        <v>208</v>
      </c>
      <c r="C161" s="17">
        <v>51.1</v>
      </c>
      <c r="D161" s="17">
        <v>82.3</v>
      </c>
      <c r="E161" s="17">
        <v>7.6</v>
      </c>
      <c r="F161" s="17">
        <v>7.1</v>
      </c>
      <c r="G161" s="17">
        <v>23.9</v>
      </c>
      <c r="I161" s="13">
        <f t="shared" si="2"/>
        <v>3.0000000000000142</v>
      </c>
    </row>
    <row r="162" spans="1:9" ht="16" x14ac:dyDescent="0.2">
      <c r="A162" s="19" t="s">
        <v>265</v>
      </c>
      <c r="B162" s="16">
        <v>140</v>
      </c>
      <c r="C162" s="17">
        <v>34.200000000000003</v>
      </c>
      <c r="D162" s="17">
        <v>73.900000000000006</v>
      </c>
      <c r="E162" s="17">
        <v>8.9</v>
      </c>
      <c r="F162" s="17">
        <v>12.2</v>
      </c>
      <c r="G162" s="17">
        <v>14.9</v>
      </c>
      <c r="I162" s="13">
        <f t="shared" si="2"/>
        <v>4.9999999999999858</v>
      </c>
    </row>
    <row r="163" spans="1:9" ht="16" x14ac:dyDescent="0.2">
      <c r="A163" s="19" t="s">
        <v>266</v>
      </c>
      <c r="B163" s="16">
        <v>845</v>
      </c>
      <c r="C163" s="17">
        <v>66.8</v>
      </c>
      <c r="D163" s="17">
        <v>73.099999999999994</v>
      </c>
      <c r="E163" s="17">
        <v>12.6</v>
      </c>
      <c r="F163" s="17">
        <v>10</v>
      </c>
      <c r="G163" s="17">
        <v>15.2</v>
      </c>
      <c r="I163" s="13">
        <f t="shared" si="2"/>
        <v>4.3000000000000114</v>
      </c>
    </row>
    <row r="164" spans="1:9" ht="16" x14ac:dyDescent="0.2">
      <c r="A164" s="19" t="s">
        <v>267</v>
      </c>
      <c r="B164" s="16">
        <v>411</v>
      </c>
      <c r="C164" s="17">
        <v>74.599999999999994</v>
      </c>
      <c r="D164" s="17">
        <v>81.2</v>
      </c>
      <c r="E164" s="17">
        <v>9.1999999999999993</v>
      </c>
      <c r="F164" s="17">
        <v>6.3</v>
      </c>
      <c r="G164" s="17">
        <v>23</v>
      </c>
      <c r="I164" s="13">
        <f t="shared" si="2"/>
        <v>3.2999999999999972</v>
      </c>
    </row>
    <row r="165" spans="1:9" ht="16" x14ac:dyDescent="0.2">
      <c r="A165" s="19" t="s">
        <v>268</v>
      </c>
      <c r="B165" s="16">
        <v>485</v>
      </c>
      <c r="C165" s="17">
        <v>51.4</v>
      </c>
      <c r="D165" s="17">
        <v>70.400000000000006</v>
      </c>
      <c r="E165" s="17">
        <v>11.7</v>
      </c>
      <c r="F165" s="17">
        <v>15.3</v>
      </c>
      <c r="G165" s="17">
        <v>13.5</v>
      </c>
      <c r="I165" s="13">
        <f t="shared" si="2"/>
        <v>2.5999999999999943</v>
      </c>
    </row>
    <row r="166" spans="1:9" ht="16" x14ac:dyDescent="0.2">
      <c r="A166" s="19" t="s">
        <v>269</v>
      </c>
      <c r="B166" s="16">
        <v>765</v>
      </c>
      <c r="C166" s="17">
        <v>71.5</v>
      </c>
      <c r="D166" s="17">
        <v>72.7</v>
      </c>
      <c r="E166" s="17">
        <v>14.8</v>
      </c>
      <c r="F166" s="17">
        <v>7.2</v>
      </c>
      <c r="G166" s="17">
        <v>24.1</v>
      </c>
      <c r="I166" s="13">
        <f t="shared" si="2"/>
        <v>5.2999999999999972</v>
      </c>
    </row>
    <row r="167" spans="1:9" ht="16" x14ac:dyDescent="0.2">
      <c r="A167" s="19" t="s">
        <v>270</v>
      </c>
      <c r="B167" s="16">
        <v>110</v>
      </c>
      <c r="C167" s="17">
        <v>64.099999999999994</v>
      </c>
      <c r="D167" s="17">
        <v>73.400000000000006</v>
      </c>
      <c r="E167" s="17">
        <v>14.7</v>
      </c>
      <c r="F167" s="17">
        <v>6.6</v>
      </c>
      <c r="G167" s="17">
        <v>26.2</v>
      </c>
      <c r="I167" s="13">
        <f t="shared" si="2"/>
        <v>5.2999999999999972</v>
      </c>
    </row>
    <row r="168" spans="1:9" ht="16" x14ac:dyDescent="0.2">
      <c r="A168" s="19" t="s">
        <v>271</v>
      </c>
      <c r="B168" s="16">
        <v>151</v>
      </c>
      <c r="C168" s="17">
        <v>66.3</v>
      </c>
      <c r="D168" s="17">
        <v>83.8</v>
      </c>
      <c r="E168" s="17">
        <v>9.6999999999999993</v>
      </c>
      <c r="F168" s="17">
        <v>3.6</v>
      </c>
      <c r="G168" s="17">
        <v>18.7</v>
      </c>
      <c r="I168" s="13">
        <f t="shared" si="2"/>
        <v>2.9000000000000057</v>
      </c>
    </row>
    <row r="169" spans="1:9" ht="16" x14ac:dyDescent="0.2">
      <c r="A169" s="19" t="s">
        <v>272</v>
      </c>
      <c r="B169" s="16">
        <v>421</v>
      </c>
      <c r="C169" s="17">
        <v>44</v>
      </c>
      <c r="D169" s="17">
        <v>84.7</v>
      </c>
      <c r="E169" s="17">
        <v>6.5</v>
      </c>
      <c r="F169" s="17">
        <v>4.5</v>
      </c>
      <c r="G169" s="17">
        <v>9.6</v>
      </c>
      <c r="I169" s="13">
        <f t="shared" si="2"/>
        <v>4.2999999999999972</v>
      </c>
    </row>
    <row r="170" spans="1:9" ht="16" x14ac:dyDescent="0.2">
      <c r="A170" s="19" t="s">
        <v>273</v>
      </c>
      <c r="B170" s="16">
        <v>41</v>
      </c>
      <c r="C170" s="17" t="s">
        <v>131</v>
      </c>
      <c r="D170" s="17" t="s">
        <v>131</v>
      </c>
      <c r="E170" s="17" t="s">
        <v>131</v>
      </c>
      <c r="F170" s="17" t="s">
        <v>131</v>
      </c>
      <c r="G170" s="17" t="s">
        <v>131</v>
      </c>
      <c r="I170" s="13" t="str">
        <f t="shared" si="2"/>
        <v/>
      </c>
    </row>
    <row r="171" spans="1:9" ht="16" x14ac:dyDescent="0.2">
      <c r="A171" s="19" t="s">
        <v>274</v>
      </c>
      <c r="B171" s="16">
        <v>37</v>
      </c>
      <c r="C171" s="17" t="s">
        <v>131</v>
      </c>
      <c r="D171" s="17" t="s">
        <v>131</v>
      </c>
      <c r="E171" s="17" t="s">
        <v>131</v>
      </c>
      <c r="F171" s="17" t="s">
        <v>131</v>
      </c>
      <c r="G171" s="17" t="s">
        <v>131</v>
      </c>
      <c r="I171" s="13" t="str">
        <f t="shared" si="2"/>
        <v/>
      </c>
    </row>
    <row r="172" spans="1:9" ht="16" x14ac:dyDescent="0.2">
      <c r="A172" s="19" t="s">
        <v>275</v>
      </c>
      <c r="B172" s="16">
        <v>70</v>
      </c>
      <c r="C172" s="17">
        <v>59</v>
      </c>
      <c r="D172" s="17">
        <v>85.6</v>
      </c>
      <c r="E172" s="17">
        <v>8.3000000000000007</v>
      </c>
      <c r="F172" s="17">
        <v>2</v>
      </c>
      <c r="G172" s="17">
        <v>11.4</v>
      </c>
      <c r="I172" s="13">
        <f t="shared" si="2"/>
        <v>4.1000000000000085</v>
      </c>
    </row>
    <row r="173" spans="1:9" ht="16" x14ac:dyDescent="0.2">
      <c r="A173" s="19" t="s">
        <v>276</v>
      </c>
      <c r="B173" s="16">
        <v>352</v>
      </c>
      <c r="C173" s="17">
        <v>70.400000000000006</v>
      </c>
      <c r="D173" s="17">
        <v>72</v>
      </c>
      <c r="E173" s="17">
        <v>14.4</v>
      </c>
      <c r="F173" s="17">
        <v>7.4</v>
      </c>
      <c r="G173" s="17">
        <v>23.7</v>
      </c>
      <c r="I173" s="13">
        <f t="shared" si="2"/>
        <v>6.1999999999999886</v>
      </c>
    </row>
    <row r="174" spans="1:9" s="8" customFormat="1" ht="16" x14ac:dyDescent="0.2">
      <c r="A174" s="19" t="s">
        <v>277</v>
      </c>
      <c r="B174" s="16">
        <v>1958</v>
      </c>
      <c r="C174" s="17">
        <v>54.1</v>
      </c>
      <c r="D174" s="17">
        <v>69.2</v>
      </c>
      <c r="E174" s="17">
        <v>20.3</v>
      </c>
      <c r="F174" s="17">
        <v>4.5999999999999996</v>
      </c>
      <c r="G174" s="17">
        <v>19.2</v>
      </c>
      <c r="H174" s="23"/>
      <c r="I174" s="13">
        <f t="shared" si="2"/>
        <v>5.9000000000000057</v>
      </c>
    </row>
    <row r="175" spans="1:9" ht="16" x14ac:dyDescent="0.2">
      <c r="A175" s="19" t="s">
        <v>278</v>
      </c>
      <c r="B175" s="16">
        <v>89</v>
      </c>
      <c r="C175" s="17">
        <v>72.599999999999994</v>
      </c>
      <c r="D175" s="17">
        <v>90.6</v>
      </c>
      <c r="E175" s="17">
        <v>4.4000000000000004</v>
      </c>
      <c r="F175" s="17">
        <v>0.8</v>
      </c>
      <c r="G175" s="17">
        <v>18.2</v>
      </c>
      <c r="I175" s="13">
        <f t="shared" si="2"/>
        <v>4.2000000000000028</v>
      </c>
    </row>
    <row r="176" spans="1:9" ht="16" x14ac:dyDescent="0.2">
      <c r="A176" s="19" t="s">
        <v>279</v>
      </c>
      <c r="B176" s="16">
        <v>94</v>
      </c>
      <c r="C176" s="17">
        <v>42.4</v>
      </c>
      <c r="D176" s="17">
        <v>85.2</v>
      </c>
      <c r="E176" s="17">
        <v>8.1</v>
      </c>
      <c r="F176" s="17">
        <v>5.8</v>
      </c>
      <c r="G176" s="17">
        <v>14.2</v>
      </c>
      <c r="I176" s="13">
        <f t="shared" si="2"/>
        <v>0.90000000000000568</v>
      </c>
    </row>
    <row r="177" spans="1:9" ht="16" x14ac:dyDescent="0.2">
      <c r="A177" s="19" t="s">
        <v>280</v>
      </c>
      <c r="B177" s="16">
        <v>228</v>
      </c>
      <c r="C177" s="17">
        <v>64.400000000000006</v>
      </c>
      <c r="D177" s="17">
        <v>82.8</v>
      </c>
      <c r="E177" s="17">
        <v>10.8</v>
      </c>
      <c r="F177" s="17">
        <v>2.2000000000000002</v>
      </c>
      <c r="G177" s="17">
        <v>13.8</v>
      </c>
      <c r="I177" s="13">
        <f t="shared" si="2"/>
        <v>4.2000000000000028</v>
      </c>
    </row>
    <row r="178" spans="1:9" ht="16" x14ac:dyDescent="0.2">
      <c r="A178" s="19" t="s">
        <v>281</v>
      </c>
      <c r="B178" s="16">
        <v>96</v>
      </c>
      <c r="C178" s="17">
        <v>68.599999999999994</v>
      </c>
      <c r="D178" s="17">
        <v>82.7</v>
      </c>
      <c r="E178" s="17">
        <v>6.2</v>
      </c>
      <c r="F178" s="17">
        <v>7.4</v>
      </c>
      <c r="G178" s="17">
        <v>8</v>
      </c>
      <c r="I178" s="13">
        <f t="shared" si="2"/>
        <v>3.6999999999999886</v>
      </c>
    </row>
    <row r="179" spans="1:9" ht="16" x14ac:dyDescent="0.2">
      <c r="A179" s="19" t="s">
        <v>282</v>
      </c>
      <c r="B179" s="16">
        <v>504</v>
      </c>
      <c r="C179" s="17">
        <v>52.4</v>
      </c>
      <c r="D179" s="17">
        <v>85.6</v>
      </c>
      <c r="E179" s="17">
        <v>5.9</v>
      </c>
      <c r="F179" s="17">
        <v>4.5</v>
      </c>
      <c r="G179" s="17">
        <v>18.2</v>
      </c>
      <c r="I179" s="13">
        <f t="shared" si="2"/>
        <v>4</v>
      </c>
    </row>
    <row r="180" spans="1:9" ht="16" x14ac:dyDescent="0.2">
      <c r="A180" s="19" t="s">
        <v>283</v>
      </c>
      <c r="B180" s="16">
        <v>799</v>
      </c>
      <c r="C180" s="17">
        <v>44.5</v>
      </c>
      <c r="D180" s="17">
        <v>63.5</v>
      </c>
      <c r="E180" s="17">
        <v>19.600000000000001</v>
      </c>
      <c r="F180" s="17">
        <v>13.6</v>
      </c>
      <c r="G180" s="17">
        <v>16.100000000000001</v>
      </c>
      <c r="I180" s="13">
        <f t="shared" si="2"/>
        <v>3.3000000000000114</v>
      </c>
    </row>
    <row r="181" spans="1:9" ht="16" x14ac:dyDescent="0.2">
      <c r="A181" s="19" t="s">
        <v>284</v>
      </c>
      <c r="B181" s="16">
        <v>34</v>
      </c>
      <c r="C181" s="17" t="s">
        <v>131</v>
      </c>
      <c r="D181" s="17" t="s">
        <v>131</v>
      </c>
      <c r="E181" s="17" t="s">
        <v>131</v>
      </c>
      <c r="F181" s="17" t="s">
        <v>131</v>
      </c>
      <c r="G181" s="17" t="s">
        <v>131</v>
      </c>
      <c r="I181" s="13" t="str">
        <f t="shared" si="2"/>
        <v/>
      </c>
    </row>
    <row r="182" spans="1:9" ht="16" x14ac:dyDescent="0.2">
      <c r="A182" s="19" t="s">
        <v>285</v>
      </c>
      <c r="B182" s="16">
        <v>92</v>
      </c>
      <c r="C182" s="17">
        <v>24</v>
      </c>
      <c r="D182" s="17">
        <v>93.9</v>
      </c>
      <c r="E182" s="17">
        <v>1.6</v>
      </c>
      <c r="F182" s="17">
        <v>0.1</v>
      </c>
      <c r="G182" s="17">
        <v>11</v>
      </c>
      <c r="I182" s="13">
        <f t="shared" si="2"/>
        <v>4.4000000000000057</v>
      </c>
    </row>
    <row r="183" spans="1:9" ht="16" x14ac:dyDescent="0.2">
      <c r="A183" s="19" t="s">
        <v>286</v>
      </c>
      <c r="B183" s="16">
        <v>142</v>
      </c>
      <c r="C183" s="17">
        <v>61.6</v>
      </c>
      <c r="D183" s="17">
        <v>83.8</v>
      </c>
      <c r="E183" s="17">
        <v>12.5</v>
      </c>
      <c r="F183" s="17">
        <v>1.1000000000000001</v>
      </c>
      <c r="G183" s="17">
        <v>21.1</v>
      </c>
      <c r="I183" s="13">
        <f t="shared" si="2"/>
        <v>2.6000000000000085</v>
      </c>
    </row>
    <row r="184" spans="1:9" ht="16" x14ac:dyDescent="0.2">
      <c r="A184" s="19" t="s">
        <v>287</v>
      </c>
      <c r="B184" s="16">
        <v>384</v>
      </c>
      <c r="C184" s="17">
        <v>52.2</v>
      </c>
      <c r="D184" s="17">
        <v>73.099999999999994</v>
      </c>
      <c r="E184" s="17">
        <v>14.3</v>
      </c>
      <c r="F184" s="17">
        <v>8.1999999999999993</v>
      </c>
      <c r="G184" s="17">
        <v>20.2</v>
      </c>
      <c r="I184" s="13">
        <f t="shared" si="2"/>
        <v>4.4000000000000057</v>
      </c>
    </row>
    <row r="185" spans="1:9" x14ac:dyDescent="0.2">
      <c r="I185" s="13" t="str">
        <f t="shared" si="2"/>
        <v/>
      </c>
    </row>
    <row r="186" spans="1:9" ht="16" x14ac:dyDescent="0.2">
      <c r="A186" s="15" t="s">
        <v>6</v>
      </c>
      <c r="B186" s="16">
        <v>8552</v>
      </c>
      <c r="C186" s="17">
        <v>24.1</v>
      </c>
      <c r="D186" s="17">
        <v>72.400000000000006</v>
      </c>
      <c r="E186" s="17">
        <v>18.7</v>
      </c>
      <c r="F186" s="17">
        <v>5.4</v>
      </c>
      <c r="G186" s="17">
        <v>19.7</v>
      </c>
      <c r="I186" s="13">
        <f t="shared" si="2"/>
        <v>3.4999999999999858</v>
      </c>
    </row>
    <row r="187" spans="1:9" ht="21" customHeight="1" x14ac:dyDescent="0.2">
      <c r="A187" s="18" t="s">
        <v>7</v>
      </c>
      <c r="B187" s="16">
        <v>7170</v>
      </c>
      <c r="C187" s="17">
        <v>24.6</v>
      </c>
      <c r="D187" s="17">
        <v>70.099999999999994</v>
      </c>
      <c r="E187" s="17">
        <v>20.7</v>
      </c>
      <c r="F187" s="17">
        <v>5.6</v>
      </c>
      <c r="G187" s="17">
        <v>20.8</v>
      </c>
      <c r="H187" s="23" t="s">
        <v>45</v>
      </c>
      <c r="I187" s="13">
        <f t="shared" si="2"/>
        <v>3.6000000000000085</v>
      </c>
    </row>
    <row r="188" spans="1:9" ht="16" x14ac:dyDescent="0.2">
      <c r="A188" s="19" t="s">
        <v>288</v>
      </c>
      <c r="B188" s="16">
        <v>589</v>
      </c>
      <c r="C188" s="17">
        <v>31.6</v>
      </c>
      <c r="D188" s="17">
        <v>71.8</v>
      </c>
      <c r="E188" s="17">
        <v>15.5</v>
      </c>
      <c r="F188" s="17">
        <v>8.3000000000000007</v>
      </c>
      <c r="G188" s="17">
        <v>14.2</v>
      </c>
      <c r="I188" s="13">
        <f t="shared" si="2"/>
        <v>4.4000000000000057</v>
      </c>
    </row>
    <row r="189" spans="1:9" ht="16" x14ac:dyDescent="0.2">
      <c r="A189" s="19" t="s">
        <v>289</v>
      </c>
      <c r="B189" s="16">
        <v>210</v>
      </c>
      <c r="C189" s="17">
        <v>7.4</v>
      </c>
      <c r="D189" s="17">
        <v>80.2</v>
      </c>
      <c r="E189" s="17">
        <v>13.7</v>
      </c>
      <c r="F189" s="17">
        <v>1.6</v>
      </c>
      <c r="G189" s="17">
        <v>19.3</v>
      </c>
      <c r="I189" s="13">
        <f t="shared" si="2"/>
        <v>4.5</v>
      </c>
    </row>
    <row r="190" spans="1:9" ht="16" x14ac:dyDescent="0.2">
      <c r="A190" s="19" t="s">
        <v>290</v>
      </c>
      <c r="B190" s="16">
        <v>70</v>
      </c>
      <c r="C190" s="17">
        <v>29.4</v>
      </c>
      <c r="D190" s="17">
        <v>72.900000000000006</v>
      </c>
      <c r="E190" s="17">
        <v>14.6</v>
      </c>
      <c r="F190" s="17">
        <v>4.7</v>
      </c>
      <c r="G190" s="17">
        <v>12.9</v>
      </c>
      <c r="I190" s="13">
        <f t="shared" si="2"/>
        <v>7.7999999999999972</v>
      </c>
    </row>
    <row r="191" spans="1:9" ht="16" x14ac:dyDescent="0.2">
      <c r="A191" s="19" t="s">
        <v>291</v>
      </c>
      <c r="B191" s="16">
        <v>2004</v>
      </c>
      <c r="C191" s="17">
        <v>12.4</v>
      </c>
      <c r="D191" s="17">
        <v>76.599999999999994</v>
      </c>
      <c r="E191" s="17">
        <v>17.100000000000001</v>
      </c>
      <c r="F191" s="17">
        <v>3.6</v>
      </c>
      <c r="G191" s="17">
        <v>22.6</v>
      </c>
      <c r="I191" s="13">
        <f t="shared" si="2"/>
        <v>2.7000000000000171</v>
      </c>
    </row>
    <row r="192" spans="1:9" ht="16" x14ac:dyDescent="0.2">
      <c r="A192" s="19" t="s">
        <v>292</v>
      </c>
      <c r="B192" s="16">
        <v>389</v>
      </c>
      <c r="C192" s="17">
        <v>39.299999999999997</v>
      </c>
      <c r="D192" s="17">
        <v>58.2</v>
      </c>
      <c r="E192" s="17">
        <v>33.4</v>
      </c>
      <c r="F192" s="17">
        <v>5.0999999999999996</v>
      </c>
      <c r="G192" s="17">
        <v>16.5</v>
      </c>
      <c r="I192" s="13">
        <f t="shared" si="2"/>
        <v>3.3000000000000114</v>
      </c>
    </row>
    <row r="193" spans="1:9" ht="16" x14ac:dyDescent="0.2">
      <c r="A193" s="19" t="s">
        <v>293</v>
      </c>
      <c r="B193" s="16">
        <v>425</v>
      </c>
      <c r="C193" s="17">
        <v>18.2</v>
      </c>
      <c r="D193" s="17">
        <v>57</v>
      </c>
      <c r="E193" s="17">
        <v>27.1</v>
      </c>
      <c r="F193" s="17">
        <v>13.7</v>
      </c>
      <c r="G193" s="17">
        <v>22.6</v>
      </c>
      <c r="I193" s="13">
        <f t="shared" si="2"/>
        <v>2.2000000000000028</v>
      </c>
    </row>
    <row r="194" spans="1:9" ht="16" x14ac:dyDescent="0.2">
      <c r="A194" s="19" t="s">
        <v>294</v>
      </c>
      <c r="B194" s="16">
        <v>49</v>
      </c>
      <c r="C194" s="17" t="s">
        <v>131</v>
      </c>
      <c r="D194" s="17" t="s">
        <v>131</v>
      </c>
      <c r="E194" s="17" t="s">
        <v>131</v>
      </c>
      <c r="F194" s="17" t="s">
        <v>131</v>
      </c>
      <c r="G194" s="17" t="s">
        <v>131</v>
      </c>
      <c r="I194" s="13" t="str">
        <f t="shared" si="2"/>
        <v/>
      </c>
    </row>
    <row r="195" spans="1:9" ht="16" x14ac:dyDescent="0.2">
      <c r="A195" s="19" t="s">
        <v>295</v>
      </c>
      <c r="B195" s="16">
        <v>23</v>
      </c>
      <c r="C195" s="17" t="s">
        <v>131</v>
      </c>
      <c r="D195" s="17" t="s">
        <v>131</v>
      </c>
      <c r="E195" s="17" t="s">
        <v>131</v>
      </c>
      <c r="F195" s="17" t="s">
        <v>131</v>
      </c>
      <c r="G195" s="17" t="s">
        <v>131</v>
      </c>
      <c r="I195" s="13" t="str">
        <f t="shared" si="2"/>
        <v/>
      </c>
    </row>
    <row r="196" spans="1:9" ht="16" x14ac:dyDescent="0.2">
      <c r="A196" s="19" t="s">
        <v>296</v>
      </c>
      <c r="B196" s="16">
        <v>822</v>
      </c>
      <c r="C196" s="17">
        <v>26.9</v>
      </c>
      <c r="D196" s="17">
        <v>73.099999999999994</v>
      </c>
      <c r="E196" s="17">
        <v>17.8</v>
      </c>
      <c r="F196" s="17">
        <v>5</v>
      </c>
      <c r="G196" s="17">
        <v>18.2</v>
      </c>
      <c r="I196" s="13">
        <f t="shared" si="2"/>
        <v>4.1000000000000085</v>
      </c>
    </row>
    <row r="197" spans="1:9" ht="16" x14ac:dyDescent="0.2">
      <c r="A197" s="19" t="s">
        <v>297</v>
      </c>
      <c r="B197" s="16">
        <v>622</v>
      </c>
      <c r="C197" s="17">
        <v>41.6</v>
      </c>
      <c r="D197" s="17">
        <v>64.8</v>
      </c>
      <c r="E197" s="17">
        <v>24.8</v>
      </c>
      <c r="F197" s="17">
        <v>8.5</v>
      </c>
      <c r="G197" s="17">
        <v>10.8</v>
      </c>
      <c r="I197" s="13">
        <f t="shared" si="2"/>
        <v>1.9000000000000057</v>
      </c>
    </row>
    <row r="198" spans="1:9" ht="16" x14ac:dyDescent="0.2">
      <c r="A198" s="19" t="s">
        <v>298</v>
      </c>
      <c r="B198" s="16">
        <v>1155</v>
      </c>
      <c r="C198" s="17">
        <v>25.5</v>
      </c>
      <c r="D198" s="17">
        <v>67.2</v>
      </c>
      <c r="E198" s="17">
        <v>23.9</v>
      </c>
      <c r="F198" s="17">
        <v>4.5</v>
      </c>
      <c r="G198" s="17">
        <v>20.7</v>
      </c>
      <c r="I198" s="13">
        <f t="shared" si="2"/>
        <v>4.4000000000000057</v>
      </c>
    </row>
    <row r="199" spans="1:9" ht="16" x14ac:dyDescent="0.2">
      <c r="A199" s="19" t="s">
        <v>299</v>
      </c>
      <c r="B199" s="16">
        <v>813</v>
      </c>
      <c r="C199" s="17">
        <v>33.6</v>
      </c>
      <c r="D199" s="17">
        <v>65.599999999999994</v>
      </c>
      <c r="E199" s="17">
        <v>23.5</v>
      </c>
      <c r="F199" s="17">
        <v>5.6</v>
      </c>
      <c r="G199" s="17">
        <v>34.299999999999997</v>
      </c>
      <c r="I199" s="13">
        <f t="shared" si="2"/>
        <v>5.3000000000000114</v>
      </c>
    </row>
    <row r="200" spans="1:9" ht="21" customHeight="1" x14ac:dyDescent="0.2">
      <c r="A200" s="18" t="s">
        <v>8</v>
      </c>
      <c r="B200" s="16">
        <v>1382</v>
      </c>
      <c r="C200" s="17">
        <v>21.4</v>
      </c>
      <c r="D200" s="17">
        <v>84.9</v>
      </c>
      <c r="E200" s="17">
        <v>8.1</v>
      </c>
      <c r="F200" s="17">
        <v>4.5</v>
      </c>
      <c r="G200" s="17">
        <v>14.2</v>
      </c>
      <c r="I200" s="13">
        <f t="shared" si="2"/>
        <v>2.5</v>
      </c>
    </row>
    <row r="201" spans="1:9" ht="16" x14ac:dyDescent="0.2">
      <c r="A201" s="19" t="s">
        <v>300</v>
      </c>
      <c r="B201" s="16">
        <v>741</v>
      </c>
      <c r="C201" s="17">
        <v>19.5</v>
      </c>
      <c r="D201" s="17">
        <v>85.5</v>
      </c>
      <c r="E201" s="17">
        <v>7.9</v>
      </c>
      <c r="F201" s="17">
        <v>4.0999999999999996</v>
      </c>
      <c r="G201" s="17">
        <v>14</v>
      </c>
      <c r="H201" s="23" t="s">
        <v>105</v>
      </c>
      <c r="I201" s="13">
        <f t="shared" ref="I201:I264" si="3">IF(OR(ISBLANK(D201),NOT(ISNUMBER(D201))),"",MAX(0,100-SUM(D201:F201)))</f>
        <v>2.5</v>
      </c>
    </row>
    <row r="202" spans="1:9" ht="16" x14ac:dyDescent="0.2">
      <c r="A202" s="19" t="s">
        <v>301</v>
      </c>
      <c r="B202" s="16">
        <v>100</v>
      </c>
      <c r="C202" s="17">
        <v>19.100000000000001</v>
      </c>
      <c r="D202" s="17">
        <v>85.5</v>
      </c>
      <c r="E202" s="17">
        <v>7.4</v>
      </c>
      <c r="F202" s="17">
        <v>3.9</v>
      </c>
      <c r="G202" s="17">
        <v>10.8</v>
      </c>
      <c r="H202" s="23" t="s">
        <v>106</v>
      </c>
      <c r="I202" s="13">
        <f t="shared" si="3"/>
        <v>3.1999999999999886</v>
      </c>
    </row>
    <row r="203" spans="1:9" ht="16" x14ac:dyDescent="0.2">
      <c r="A203" s="19" t="s">
        <v>302</v>
      </c>
      <c r="B203" s="16">
        <v>129</v>
      </c>
      <c r="C203" s="17">
        <v>34.700000000000003</v>
      </c>
      <c r="D203" s="17">
        <v>78.599999999999994</v>
      </c>
      <c r="E203" s="17">
        <v>12.3</v>
      </c>
      <c r="F203" s="17">
        <v>8.6</v>
      </c>
      <c r="G203" s="17">
        <v>19.2</v>
      </c>
      <c r="I203" s="13">
        <f t="shared" si="3"/>
        <v>0.50000000000001421</v>
      </c>
    </row>
    <row r="204" spans="1:9" ht="16" x14ac:dyDescent="0.2">
      <c r="A204" s="19" t="s">
        <v>303</v>
      </c>
      <c r="B204" s="16">
        <v>272</v>
      </c>
      <c r="C204" s="17">
        <v>20.100000000000001</v>
      </c>
      <c r="D204" s="17">
        <v>87</v>
      </c>
      <c r="E204" s="17">
        <v>6.8</v>
      </c>
      <c r="F204" s="17">
        <v>3.5</v>
      </c>
      <c r="G204" s="17">
        <v>15.4</v>
      </c>
      <c r="H204" s="23" t="s">
        <v>433</v>
      </c>
      <c r="I204" s="13">
        <f t="shared" si="3"/>
        <v>2.7000000000000028</v>
      </c>
    </row>
    <row r="205" spans="1:9" ht="16" x14ac:dyDescent="0.2">
      <c r="A205" s="19" t="s">
        <v>304</v>
      </c>
      <c r="B205" s="16">
        <v>104</v>
      </c>
      <c r="C205" s="17">
        <v>17</v>
      </c>
      <c r="D205" s="17">
        <v>86.8</v>
      </c>
      <c r="E205" s="17">
        <v>7.4</v>
      </c>
      <c r="F205" s="17">
        <v>2.1</v>
      </c>
      <c r="G205" s="17">
        <v>9.3000000000000007</v>
      </c>
      <c r="H205" s="23" t="s">
        <v>433</v>
      </c>
      <c r="I205" s="13">
        <f t="shared" si="3"/>
        <v>3.7000000000000028</v>
      </c>
    </row>
    <row r="206" spans="1:9" ht="16" x14ac:dyDescent="0.2">
      <c r="A206" s="19" t="s">
        <v>305</v>
      </c>
      <c r="B206" s="16">
        <v>37</v>
      </c>
      <c r="C206" s="17" t="s">
        <v>131</v>
      </c>
      <c r="D206" s="17" t="s">
        <v>131</v>
      </c>
      <c r="E206" s="17" t="s">
        <v>131</v>
      </c>
      <c r="F206" s="17" t="s">
        <v>131</v>
      </c>
      <c r="G206" s="17" t="s">
        <v>131</v>
      </c>
      <c r="I206" s="13" t="str">
        <f t="shared" si="3"/>
        <v/>
      </c>
    </row>
    <row r="207" spans="1:9" x14ac:dyDescent="0.2">
      <c r="I207" s="13" t="str">
        <f t="shared" si="3"/>
        <v/>
      </c>
    </row>
    <row r="208" spans="1:9" ht="16" x14ac:dyDescent="0.2">
      <c r="A208" s="15" t="s">
        <v>306</v>
      </c>
      <c r="B208" s="16">
        <v>2594</v>
      </c>
      <c r="C208" s="17">
        <v>40.5</v>
      </c>
      <c r="D208" s="17">
        <v>76.099999999999994</v>
      </c>
      <c r="E208" s="17">
        <v>11.5</v>
      </c>
      <c r="F208" s="17">
        <v>9.6999999999999993</v>
      </c>
      <c r="G208" s="17">
        <v>13.1</v>
      </c>
      <c r="I208" s="13">
        <f t="shared" si="3"/>
        <v>2.7000000000000028</v>
      </c>
    </row>
    <row r="209" spans="1:9" ht="16" x14ac:dyDescent="0.2">
      <c r="A209" s="18" t="s">
        <v>307</v>
      </c>
      <c r="B209" s="16">
        <v>129</v>
      </c>
      <c r="C209" s="17">
        <v>53.3</v>
      </c>
      <c r="D209" s="17">
        <v>87.8</v>
      </c>
      <c r="E209" s="17">
        <v>7.3</v>
      </c>
      <c r="F209" s="17">
        <v>2</v>
      </c>
      <c r="G209" s="17">
        <v>7.6</v>
      </c>
      <c r="H209" s="23" t="s">
        <v>433</v>
      </c>
      <c r="I209" s="13">
        <f t="shared" si="3"/>
        <v>2.9000000000000057</v>
      </c>
    </row>
    <row r="210" spans="1:9" ht="16" x14ac:dyDescent="0.2">
      <c r="A210" s="18" t="s">
        <v>308</v>
      </c>
      <c r="B210" s="16">
        <v>173</v>
      </c>
      <c r="C210" s="17">
        <v>53.9</v>
      </c>
      <c r="D210" s="17">
        <v>84.8</v>
      </c>
      <c r="E210" s="17">
        <v>5.2</v>
      </c>
      <c r="F210" s="17">
        <v>7</v>
      </c>
      <c r="G210" s="17">
        <v>4.7</v>
      </c>
      <c r="H210" s="23" t="s">
        <v>433</v>
      </c>
      <c r="I210" s="13">
        <f t="shared" si="3"/>
        <v>3</v>
      </c>
    </row>
    <row r="211" spans="1:9" ht="16" x14ac:dyDescent="0.2">
      <c r="A211" s="18" t="s">
        <v>309</v>
      </c>
      <c r="B211" s="16">
        <v>98</v>
      </c>
      <c r="C211" s="17">
        <v>32.700000000000003</v>
      </c>
      <c r="D211" s="17">
        <v>79.099999999999994</v>
      </c>
      <c r="E211" s="17">
        <v>0.4</v>
      </c>
      <c r="F211" s="17">
        <v>16.399999999999999</v>
      </c>
      <c r="G211" s="17">
        <v>12.8</v>
      </c>
      <c r="H211" s="23" t="s">
        <v>433</v>
      </c>
      <c r="I211" s="13">
        <f t="shared" si="3"/>
        <v>4.0999999999999943</v>
      </c>
    </row>
    <row r="212" spans="1:9" ht="16" x14ac:dyDescent="0.2">
      <c r="A212" s="18" t="s">
        <v>310</v>
      </c>
      <c r="B212" s="16">
        <v>383</v>
      </c>
      <c r="C212" s="17">
        <v>38</v>
      </c>
      <c r="D212" s="17">
        <v>81.099999999999994</v>
      </c>
      <c r="E212" s="17">
        <v>11.6</v>
      </c>
      <c r="F212" s="17">
        <v>4.5</v>
      </c>
      <c r="G212" s="17">
        <v>17.2</v>
      </c>
      <c r="H212" s="23" t="s">
        <v>433</v>
      </c>
      <c r="I212" s="13">
        <f t="shared" si="3"/>
        <v>2.8000000000000114</v>
      </c>
    </row>
    <row r="213" spans="1:9" ht="16" x14ac:dyDescent="0.2">
      <c r="A213" s="18" t="s">
        <v>311</v>
      </c>
      <c r="B213" s="16">
        <v>46</v>
      </c>
      <c r="C213" s="17" t="s">
        <v>131</v>
      </c>
      <c r="D213" s="17" t="s">
        <v>131</v>
      </c>
      <c r="E213" s="17" t="s">
        <v>131</v>
      </c>
      <c r="F213" s="17" t="s">
        <v>131</v>
      </c>
      <c r="G213" s="17" t="s">
        <v>131</v>
      </c>
      <c r="I213" s="13" t="str">
        <f t="shared" si="3"/>
        <v/>
      </c>
    </row>
    <row r="214" spans="1:9" ht="16" x14ac:dyDescent="0.2">
      <c r="A214" s="18" t="s">
        <v>312</v>
      </c>
      <c r="B214" s="16">
        <v>411</v>
      </c>
      <c r="C214" s="17">
        <v>36.5</v>
      </c>
      <c r="D214" s="17">
        <v>80.5</v>
      </c>
      <c r="E214" s="17">
        <v>11.3</v>
      </c>
      <c r="F214" s="17">
        <v>6</v>
      </c>
      <c r="G214" s="17">
        <v>14.5</v>
      </c>
      <c r="H214" s="23" t="s">
        <v>433</v>
      </c>
      <c r="I214" s="13">
        <f t="shared" si="3"/>
        <v>2.2000000000000028</v>
      </c>
    </row>
    <row r="215" spans="1:9" ht="16" x14ac:dyDescent="0.2">
      <c r="A215" s="18" t="s">
        <v>313</v>
      </c>
      <c r="B215" s="16">
        <v>231</v>
      </c>
      <c r="C215" s="17">
        <v>39</v>
      </c>
      <c r="D215" s="17">
        <v>58.9</v>
      </c>
      <c r="E215" s="17">
        <v>10.9</v>
      </c>
      <c r="F215" s="17">
        <v>26.9</v>
      </c>
      <c r="G215" s="17">
        <v>7.8</v>
      </c>
      <c r="H215" s="23" t="s">
        <v>433</v>
      </c>
      <c r="I215" s="13">
        <f t="shared" si="3"/>
        <v>3.3000000000000114</v>
      </c>
    </row>
    <row r="216" spans="1:9" ht="16" x14ac:dyDescent="0.2">
      <c r="A216" s="18" t="s">
        <v>314</v>
      </c>
      <c r="B216" s="16">
        <v>441</v>
      </c>
      <c r="C216" s="17">
        <v>26.2</v>
      </c>
      <c r="D216" s="17">
        <v>72.7</v>
      </c>
      <c r="E216" s="17">
        <v>15.6</v>
      </c>
      <c r="F216" s="17">
        <v>9</v>
      </c>
      <c r="G216" s="17">
        <v>15.1</v>
      </c>
      <c r="H216" s="23" t="s">
        <v>433</v>
      </c>
      <c r="I216" s="13">
        <f t="shared" si="3"/>
        <v>2.7000000000000028</v>
      </c>
    </row>
    <row r="217" spans="1:9" ht="16" x14ac:dyDescent="0.2">
      <c r="A217" s="18" t="s">
        <v>315</v>
      </c>
      <c r="B217" s="16">
        <v>374</v>
      </c>
      <c r="C217" s="17">
        <v>36.799999999999997</v>
      </c>
      <c r="D217" s="17">
        <v>69.900000000000006</v>
      </c>
      <c r="E217" s="17">
        <v>15.7</v>
      </c>
      <c r="F217" s="17">
        <v>11.7</v>
      </c>
      <c r="G217" s="17">
        <v>17</v>
      </c>
      <c r="H217" s="23" t="s">
        <v>433</v>
      </c>
      <c r="I217" s="13">
        <f t="shared" si="3"/>
        <v>2.6999999999999886</v>
      </c>
    </row>
    <row r="218" spans="1:9" ht="16" x14ac:dyDescent="0.2">
      <c r="A218" s="18" t="s">
        <v>316</v>
      </c>
      <c r="B218" s="16">
        <v>99</v>
      </c>
      <c r="C218" s="17">
        <v>46.7</v>
      </c>
      <c r="D218" s="17">
        <v>71.7</v>
      </c>
      <c r="E218" s="17">
        <v>6.7</v>
      </c>
      <c r="F218" s="17">
        <v>19</v>
      </c>
      <c r="G218" s="17">
        <v>8.1</v>
      </c>
      <c r="H218" s="23" t="s">
        <v>433</v>
      </c>
      <c r="I218" s="13">
        <f t="shared" si="3"/>
        <v>2.5999999999999943</v>
      </c>
    </row>
    <row r="219" spans="1:9" ht="16" x14ac:dyDescent="0.2">
      <c r="A219" s="18" t="s">
        <v>317</v>
      </c>
      <c r="B219" s="16">
        <v>190</v>
      </c>
      <c r="C219" s="17">
        <v>78.099999999999994</v>
      </c>
      <c r="D219" s="17">
        <v>83.2</v>
      </c>
      <c r="E219" s="17">
        <v>9.6</v>
      </c>
      <c r="F219" s="17">
        <v>4.9000000000000004</v>
      </c>
      <c r="G219" s="17">
        <v>10.3</v>
      </c>
      <c r="H219" s="23" t="s">
        <v>433</v>
      </c>
      <c r="I219" s="13">
        <f t="shared" si="3"/>
        <v>2.2999999999999972</v>
      </c>
    </row>
    <row r="220" spans="1:9" ht="32" x14ac:dyDescent="0.2">
      <c r="A220" s="18" t="s">
        <v>318</v>
      </c>
      <c r="B220" s="16">
        <v>19</v>
      </c>
      <c r="C220" s="17" t="s">
        <v>131</v>
      </c>
      <c r="D220" s="17" t="s">
        <v>131</v>
      </c>
      <c r="E220" s="17" t="s">
        <v>131</v>
      </c>
      <c r="F220" s="17" t="s">
        <v>131</v>
      </c>
      <c r="G220" s="17" t="s">
        <v>131</v>
      </c>
      <c r="I220" s="13" t="str">
        <f t="shared" si="3"/>
        <v/>
      </c>
    </row>
    <row r="221" spans="1:9" x14ac:dyDescent="0.2">
      <c r="I221" s="13" t="str">
        <f t="shared" si="3"/>
        <v/>
      </c>
    </row>
    <row r="222" spans="1:9" ht="16" x14ac:dyDescent="0.2">
      <c r="A222" s="15" t="s">
        <v>10</v>
      </c>
      <c r="B222" s="16">
        <v>10646</v>
      </c>
      <c r="C222" s="17">
        <v>51.9</v>
      </c>
      <c r="D222" s="17">
        <v>79.2</v>
      </c>
      <c r="E222" s="17">
        <v>10.5</v>
      </c>
      <c r="F222" s="17">
        <v>7.9</v>
      </c>
      <c r="G222" s="17">
        <v>12.8</v>
      </c>
      <c r="I222" s="13">
        <f t="shared" si="3"/>
        <v>2.3999999999999915</v>
      </c>
    </row>
    <row r="223" spans="1:9" ht="21" customHeight="1" x14ac:dyDescent="0.2">
      <c r="A223" s="18" t="s">
        <v>11</v>
      </c>
      <c r="B223" s="16">
        <v>7605</v>
      </c>
      <c r="C223" s="17">
        <v>53.4</v>
      </c>
      <c r="D223" s="17">
        <v>77.5</v>
      </c>
      <c r="E223" s="17">
        <v>10.8</v>
      </c>
      <c r="F223" s="17">
        <v>9.3000000000000007</v>
      </c>
      <c r="G223" s="17">
        <v>11.4</v>
      </c>
      <c r="H223" s="23" t="s">
        <v>50</v>
      </c>
      <c r="I223" s="13">
        <f t="shared" si="3"/>
        <v>2.4000000000000057</v>
      </c>
    </row>
    <row r="224" spans="1:9" ht="16" x14ac:dyDescent="0.2">
      <c r="A224" s="19" t="s">
        <v>319</v>
      </c>
      <c r="B224" s="16">
        <v>2106</v>
      </c>
      <c r="C224" s="17">
        <v>57.4</v>
      </c>
      <c r="D224" s="17">
        <v>75</v>
      </c>
      <c r="E224" s="17">
        <v>12.5</v>
      </c>
      <c r="F224" s="17">
        <v>10.199999999999999</v>
      </c>
      <c r="G224" s="17">
        <v>12.2</v>
      </c>
      <c r="I224" s="13">
        <f t="shared" si="3"/>
        <v>2.2999999999999972</v>
      </c>
    </row>
    <row r="225" spans="1:9" ht="16" x14ac:dyDescent="0.2">
      <c r="A225" s="19" t="s">
        <v>320</v>
      </c>
      <c r="B225" s="16">
        <v>321</v>
      </c>
      <c r="C225" s="17">
        <v>66.599999999999994</v>
      </c>
      <c r="D225" s="17">
        <v>79.599999999999994</v>
      </c>
      <c r="E225" s="17">
        <v>12.8</v>
      </c>
      <c r="F225" s="17">
        <v>3.6</v>
      </c>
      <c r="G225" s="17">
        <v>10.9</v>
      </c>
      <c r="I225" s="13">
        <f t="shared" si="3"/>
        <v>4.0000000000000142</v>
      </c>
    </row>
    <row r="226" spans="1:9" ht="16" x14ac:dyDescent="0.2">
      <c r="A226" s="19" t="s">
        <v>321</v>
      </c>
      <c r="B226" s="16">
        <v>1075</v>
      </c>
      <c r="C226" s="17">
        <v>48.1</v>
      </c>
      <c r="D226" s="17">
        <v>75</v>
      </c>
      <c r="E226" s="17">
        <v>10.3</v>
      </c>
      <c r="F226" s="17">
        <v>11.9</v>
      </c>
      <c r="G226" s="17">
        <v>12.4</v>
      </c>
      <c r="I226" s="13">
        <f t="shared" si="3"/>
        <v>2.7999999999999972</v>
      </c>
    </row>
    <row r="227" spans="1:9" ht="16" x14ac:dyDescent="0.2">
      <c r="A227" s="19" t="s">
        <v>322</v>
      </c>
      <c r="B227" s="16">
        <v>1340</v>
      </c>
      <c r="C227" s="17">
        <v>37.4</v>
      </c>
      <c r="D227" s="17">
        <v>80.5</v>
      </c>
      <c r="E227" s="17">
        <v>5.8</v>
      </c>
      <c r="F227" s="17">
        <v>11.5</v>
      </c>
      <c r="G227" s="17">
        <v>8.1</v>
      </c>
      <c r="I227" s="13">
        <f t="shared" si="3"/>
        <v>2.2000000000000028</v>
      </c>
    </row>
    <row r="228" spans="1:9" ht="16" x14ac:dyDescent="0.2">
      <c r="A228" s="19" t="s">
        <v>323</v>
      </c>
      <c r="B228" s="16">
        <v>2764</v>
      </c>
      <c r="C228" s="17">
        <v>58.6</v>
      </c>
      <c r="D228" s="17">
        <v>78.599999999999994</v>
      </c>
      <c r="E228" s="17">
        <v>12</v>
      </c>
      <c r="F228" s="17">
        <v>7.1</v>
      </c>
      <c r="G228" s="17">
        <v>12.1</v>
      </c>
      <c r="I228" s="13">
        <f t="shared" si="3"/>
        <v>2.3000000000000114</v>
      </c>
    </row>
    <row r="229" spans="1:9" ht="16" x14ac:dyDescent="0.2">
      <c r="A229" s="20" t="s">
        <v>324</v>
      </c>
      <c r="B229" s="16">
        <v>1752</v>
      </c>
      <c r="C229" s="17">
        <v>60.3</v>
      </c>
      <c r="D229" s="17">
        <v>76.5</v>
      </c>
      <c r="E229" s="17">
        <v>13.7</v>
      </c>
      <c r="F229" s="17">
        <v>7.2</v>
      </c>
      <c r="G229" s="17">
        <v>13</v>
      </c>
      <c r="I229" s="13">
        <f t="shared" si="3"/>
        <v>2.5999999999999943</v>
      </c>
    </row>
    <row r="230" spans="1:9" ht="16" x14ac:dyDescent="0.2">
      <c r="A230" s="20" t="s">
        <v>325</v>
      </c>
      <c r="B230" s="16">
        <v>1012</v>
      </c>
      <c r="C230" s="17">
        <v>55.8</v>
      </c>
      <c r="D230" s="17">
        <v>82.3</v>
      </c>
      <c r="E230" s="17">
        <v>8.9</v>
      </c>
      <c r="F230" s="17">
        <v>6.8</v>
      </c>
      <c r="G230" s="17">
        <v>10.6</v>
      </c>
      <c r="I230" s="13">
        <f t="shared" si="3"/>
        <v>2</v>
      </c>
    </row>
    <row r="231" spans="1:9" ht="21" customHeight="1" x14ac:dyDescent="0.2">
      <c r="A231" s="18" t="s">
        <v>12</v>
      </c>
      <c r="B231" s="16">
        <v>3040</v>
      </c>
      <c r="C231" s="17">
        <v>48.1</v>
      </c>
      <c r="D231" s="17">
        <v>83.5</v>
      </c>
      <c r="E231" s="17">
        <v>9.6</v>
      </c>
      <c r="F231" s="17">
        <v>4.3</v>
      </c>
      <c r="G231" s="17">
        <v>16.399999999999999</v>
      </c>
      <c r="I231" s="13">
        <f t="shared" si="3"/>
        <v>2.6000000000000085</v>
      </c>
    </row>
    <row r="232" spans="1:9" ht="18" customHeight="1" x14ac:dyDescent="0.2">
      <c r="A232" s="19" t="s">
        <v>326</v>
      </c>
      <c r="B232" s="16">
        <v>2738</v>
      </c>
      <c r="C232" s="17">
        <v>50</v>
      </c>
      <c r="D232" s="17">
        <v>83.6</v>
      </c>
      <c r="E232" s="17">
        <v>9.3000000000000007</v>
      </c>
      <c r="F232" s="17">
        <v>4.5</v>
      </c>
      <c r="G232" s="17">
        <v>16.2</v>
      </c>
      <c r="H232" s="23" t="s">
        <v>51</v>
      </c>
      <c r="I232" s="13">
        <f t="shared" si="3"/>
        <v>2.6000000000000085</v>
      </c>
    </row>
    <row r="233" spans="1:9" ht="16" x14ac:dyDescent="0.2">
      <c r="A233" s="20" t="s">
        <v>327</v>
      </c>
      <c r="B233" s="16">
        <v>2198</v>
      </c>
      <c r="C233" s="17">
        <v>51.7</v>
      </c>
      <c r="D233" s="17">
        <v>84.1</v>
      </c>
      <c r="E233" s="17">
        <v>8.6999999999999993</v>
      </c>
      <c r="F233" s="17">
        <v>4.5999999999999996</v>
      </c>
      <c r="G233" s="17">
        <v>16.2</v>
      </c>
      <c r="I233" s="13">
        <f t="shared" si="3"/>
        <v>2.6000000000000085</v>
      </c>
    </row>
    <row r="234" spans="1:9" ht="32" x14ac:dyDescent="0.2">
      <c r="A234" s="20" t="s">
        <v>328</v>
      </c>
      <c r="B234" s="16">
        <v>540</v>
      </c>
      <c r="C234" s="17">
        <v>43.3</v>
      </c>
      <c r="D234" s="17">
        <v>81.7</v>
      </c>
      <c r="E234" s="17">
        <v>11.8</v>
      </c>
      <c r="F234" s="17">
        <v>4.0999999999999996</v>
      </c>
      <c r="G234" s="17">
        <v>16.100000000000001</v>
      </c>
      <c r="I234" s="13">
        <f t="shared" si="3"/>
        <v>2.4000000000000057</v>
      </c>
    </row>
    <row r="235" spans="1:9" ht="18" customHeight="1" x14ac:dyDescent="0.2">
      <c r="A235" s="19" t="s">
        <v>329</v>
      </c>
      <c r="B235" s="16">
        <v>303</v>
      </c>
      <c r="C235" s="17">
        <v>31.2</v>
      </c>
      <c r="D235" s="17">
        <v>82.1</v>
      </c>
      <c r="E235" s="17">
        <v>12.4</v>
      </c>
      <c r="F235" s="17">
        <v>3.1</v>
      </c>
      <c r="G235" s="17">
        <v>18.100000000000001</v>
      </c>
      <c r="I235" s="13">
        <f t="shared" si="3"/>
        <v>2.4000000000000057</v>
      </c>
    </row>
    <row r="236" spans="1:9" ht="16" x14ac:dyDescent="0.2">
      <c r="A236" s="20" t="s">
        <v>330</v>
      </c>
      <c r="B236" s="16">
        <v>110</v>
      </c>
      <c r="C236" s="17">
        <v>35.1</v>
      </c>
      <c r="D236" s="17">
        <v>77.099999999999994</v>
      </c>
      <c r="E236" s="17">
        <v>15.4</v>
      </c>
      <c r="F236" s="17">
        <v>4.8</v>
      </c>
      <c r="G236" s="17">
        <v>21.9</v>
      </c>
      <c r="I236" s="13">
        <f t="shared" si="3"/>
        <v>2.7000000000000028</v>
      </c>
    </row>
    <row r="237" spans="1:9" ht="16" x14ac:dyDescent="0.2">
      <c r="A237" s="20" t="s">
        <v>331</v>
      </c>
      <c r="B237" s="16">
        <v>82</v>
      </c>
      <c r="C237" s="17">
        <v>26.8</v>
      </c>
      <c r="D237" s="17">
        <v>81.7</v>
      </c>
      <c r="E237" s="17">
        <v>15.2</v>
      </c>
      <c r="F237" s="17">
        <v>1.1000000000000001</v>
      </c>
      <c r="G237" s="17">
        <v>15</v>
      </c>
      <c r="I237" s="13">
        <f t="shared" si="3"/>
        <v>2</v>
      </c>
    </row>
    <row r="238" spans="1:9" ht="16" x14ac:dyDescent="0.2">
      <c r="A238" s="20" t="s">
        <v>332</v>
      </c>
      <c r="B238" s="16">
        <v>111</v>
      </c>
      <c r="C238" s="17">
        <v>30.6</v>
      </c>
      <c r="D238" s="17">
        <v>87.4</v>
      </c>
      <c r="E238" s="17">
        <v>7.4</v>
      </c>
      <c r="F238" s="17">
        <v>2.8</v>
      </c>
      <c r="G238" s="17">
        <v>16.600000000000001</v>
      </c>
      <c r="I238" s="13">
        <f t="shared" si="3"/>
        <v>2.3999999999999915</v>
      </c>
    </row>
    <row r="239" spans="1:9" x14ac:dyDescent="0.2">
      <c r="I239" s="13" t="str">
        <f t="shared" si="3"/>
        <v/>
      </c>
    </row>
    <row r="240" spans="1:9" ht="16" x14ac:dyDescent="0.2">
      <c r="A240" s="15" t="s">
        <v>13</v>
      </c>
      <c r="B240" s="16">
        <v>18816</v>
      </c>
      <c r="C240" s="17">
        <v>41.4</v>
      </c>
      <c r="D240" s="17">
        <v>77.599999999999994</v>
      </c>
      <c r="E240" s="17">
        <v>9.9</v>
      </c>
      <c r="F240" s="17">
        <v>9.5</v>
      </c>
      <c r="G240" s="17">
        <v>16.100000000000001</v>
      </c>
      <c r="H240" s="23" t="s">
        <v>52</v>
      </c>
      <c r="I240" s="13">
        <f t="shared" si="3"/>
        <v>3</v>
      </c>
    </row>
    <row r="241" spans="1:10" ht="21" customHeight="1" x14ac:dyDescent="0.2">
      <c r="A241" s="18" t="s">
        <v>14</v>
      </c>
      <c r="B241" s="16">
        <v>12643</v>
      </c>
      <c r="C241" s="17">
        <v>42</v>
      </c>
      <c r="D241" s="17">
        <v>77.7</v>
      </c>
      <c r="E241" s="17">
        <v>7.4</v>
      </c>
      <c r="F241" s="17">
        <v>12.6</v>
      </c>
      <c r="G241" s="17">
        <v>9.6</v>
      </c>
      <c r="I241" s="13">
        <f t="shared" si="3"/>
        <v>2.2999999999999972</v>
      </c>
    </row>
    <row r="242" spans="1:10" ht="16" x14ac:dyDescent="0.2">
      <c r="A242" s="19" t="s">
        <v>333</v>
      </c>
      <c r="B242" s="16">
        <v>1626</v>
      </c>
      <c r="C242" s="17">
        <v>55</v>
      </c>
      <c r="D242" s="17">
        <v>84.7</v>
      </c>
      <c r="E242" s="17">
        <v>7.9</v>
      </c>
      <c r="F242" s="17">
        <v>5.6</v>
      </c>
      <c r="G242" s="17">
        <v>9.8000000000000007</v>
      </c>
      <c r="I242" s="13">
        <f t="shared" si="3"/>
        <v>1.7999999999999972</v>
      </c>
    </row>
    <row r="243" spans="1:10" ht="16" x14ac:dyDescent="0.2">
      <c r="A243" s="19" t="s">
        <v>334</v>
      </c>
      <c r="B243" s="16">
        <v>1127</v>
      </c>
      <c r="C243" s="17">
        <v>61.9</v>
      </c>
      <c r="D243" s="17">
        <v>79.599999999999994</v>
      </c>
      <c r="E243" s="17">
        <v>8.4</v>
      </c>
      <c r="F243" s="17">
        <v>9.1</v>
      </c>
      <c r="G243" s="17">
        <v>13.6</v>
      </c>
      <c r="I243" s="13">
        <f t="shared" si="3"/>
        <v>2.9000000000000057</v>
      </c>
    </row>
    <row r="244" spans="1:10" ht="16" x14ac:dyDescent="0.2">
      <c r="A244" s="19" t="s">
        <v>335</v>
      </c>
      <c r="B244" s="16">
        <v>1795</v>
      </c>
      <c r="C244" s="17">
        <v>27</v>
      </c>
      <c r="D244" s="17">
        <v>85</v>
      </c>
      <c r="E244" s="17">
        <v>6</v>
      </c>
      <c r="F244" s="17">
        <v>7.5</v>
      </c>
      <c r="G244" s="17">
        <v>8.6999999999999993</v>
      </c>
      <c r="I244" s="13">
        <f t="shared" si="3"/>
        <v>1.5</v>
      </c>
    </row>
    <row r="245" spans="1:10" ht="16" x14ac:dyDescent="0.2">
      <c r="A245" s="19" t="s">
        <v>336</v>
      </c>
      <c r="B245" s="16">
        <v>424</v>
      </c>
      <c r="C245" s="17">
        <v>63.2</v>
      </c>
      <c r="D245" s="17">
        <v>81.400000000000006</v>
      </c>
      <c r="E245" s="17">
        <v>7.4</v>
      </c>
      <c r="F245" s="17">
        <v>8.3000000000000007</v>
      </c>
      <c r="G245" s="17">
        <v>11.7</v>
      </c>
      <c r="I245" s="13">
        <f t="shared" si="3"/>
        <v>2.8999999999999915</v>
      </c>
    </row>
    <row r="246" spans="1:10" ht="16" x14ac:dyDescent="0.2">
      <c r="A246" s="19" t="s">
        <v>337</v>
      </c>
      <c r="B246" s="16">
        <v>3836</v>
      </c>
      <c r="C246" s="17">
        <v>27</v>
      </c>
      <c r="D246" s="17">
        <v>67.5</v>
      </c>
      <c r="E246" s="17">
        <v>7.8</v>
      </c>
      <c r="F246" s="17">
        <v>22.6</v>
      </c>
      <c r="G246" s="17">
        <v>7.5</v>
      </c>
      <c r="I246" s="13">
        <f t="shared" si="3"/>
        <v>2.0999999999999943</v>
      </c>
    </row>
    <row r="247" spans="1:10" ht="16" x14ac:dyDescent="0.2">
      <c r="A247" s="19" t="s">
        <v>338</v>
      </c>
      <c r="B247" s="16">
        <v>1808</v>
      </c>
      <c r="C247" s="17">
        <v>43</v>
      </c>
      <c r="D247" s="17">
        <v>79.599999999999994</v>
      </c>
      <c r="E247" s="17">
        <v>8.3000000000000007</v>
      </c>
      <c r="F247" s="17">
        <v>9.6</v>
      </c>
      <c r="G247" s="17">
        <v>10.6</v>
      </c>
      <c r="I247" s="13">
        <f t="shared" si="3"/>
        <v>2.5000000000000142</v>
      </c>
    </row>
    <row r="248" spans="1:10" ht="16" x14ac:dyDescent="0.2">
      <c r="A248" s="19" t="s">
        <v>339</v>
      </c>
      <c r="B248" s="16">
        <v>649</v>
      </c>
      <c r="C248" s="17">
        <v>48</v>
      </c>
      <c r="D248" s="17">
        <v>72.5</v>
      </c>
      <c r="E248" s="17">
        <v>5.8</v>
      </c>
      <c r="F248" s="17">
        <v>19.100000000000001</v>
      </c>
      <c r="G248" s="17">
        <v>10.3</v>
      </c>
      <c r="I248" s="13">
        <f t="shared" si="3"/>
        <v>2.5999999999999943</v>
      </c>
    </row>
    <row r="249" spans="1:10" ht="16" x14ac:dyDescent="0.2">
      <c r="A249" s="19" t="s">
        <v>340</v>
      </c>
      <c r="B249" s="16">
        <v>542</v>
      </c>
      <c r="C249" s="17">
        <v>52.5</v>
      </c>
      <c r="D249" s="17">
        <v>85.4</v>
      </c>
      <c r="E249" s="17">
        <v>6.6</v>
      </c>
      <c r="F249" s="17">
        <v>6</v>
      </c>
      <c r="G249" s="17">
        <v>7.9</v>
      </c>
      <c r="I249" s="13">
        <f t="shared" si="3"/>
        <v>2</v>
      </c>
    </row>
    <row r="250" spans="1:10" ht="16" x14ac:dyDescent="0.2">
      <c r="A250" s="19" t="s">
        <v>341</v>
      </c>
      <c r="B250" s="16">
        <v>379</v>
      </c>
      <c r="C250" s="17">
        <v>82.4</v>
      </c>
      <c r="D250" s="17">
        <v>91.3</v>
      </c>
      <c r="E250" s="17">
        <v>3</v>
      </c>
      <c r="F250" s="17">
        <v>1.9</v>
      </c>
      <c r="G250" s="17">
        <v>10.4</v>
      </c>
      <c r="I250" s="13">
        <f t="shared" si="3"/>
        <v>3.7999999999999972</v>
      </c>
    </row>
    <row r="251" spans="1:10" ht="16" x14ac:dyDescent="0.2">
      <c r="A251" s="19" t="s">
        <v>342</v>
      </c>
      <c r="B251" s="16">
        <v>457</v>
      </c>
      <c r="C251" s="17">
        <v>54</v>
      </c>
      <c r="D251" s="17">
        <v>82.8</v>
      </c>
      <c r="E251" s="17">
        <v>7.4</v>
      </c>
      <c r="F251" s="17">
        <v>6.9</v>
      </c>
      <c r="G251" s="17">
        <v>13.6</v>
      </c>
      <c r="I251" s="13">
        <f t="shared" si="3"/>
        <v>2.8999999999999915</v>
      </c>
    </row>
    <row r="252" spans="1:10" ht="21" customHeight="1" x14ac:dyDescent="0.2">
      <c r="A252" s="18" t="s">
        <v>15</v>
      </c>
      <c r="B252" s="16">
        <v>6173</v>
      </c>
      <c r="C252" s="17">
        <v>40</v>
      </c>
      <c r="D252" s="17">
        <v>77.400000000000006</v>
      </c>
      <c r="E252" s="17">
        <v>15.2</v>
      </c>
      <c r="F252" s="17">
        <v>3.1</v>
      </c>
      <c r="G252" s="17">
        <v>29.6</v>
      </c>
      <c r="I252" s="13">
        <f t="shared" si="3"/>
        <v>4.2999999999999972</v>
      </c>
    </row>
    <row r="253" spans="1:10" ht="18" customHeight="1" x14ac:dyDescent="0.2">
      <c r="A253" s="19" t="s">
        <v>343</v>
      </c>
      <c r="B253" s="16">
        <v>87</v>
      </c>
      <c r="C253" s="17">
        <v>47.6</v>
      </c>
      <c r="D253" s="17">
        <v>69.599999999999994</v>
      </c>
      <c r="E253" s="17">
        <v>16.399999999999999</v>
      </c>
      <c r="F253" s="17">
        <v>8.1</v>
      </c>
      <c r="G253" s="17">
        <v>8.5</v>
      </c>
      <c r="I253" s="13">
        <f t="shared" si="3"/>
        <v>5.9000000000000057</v>
      </c>
    </row>
    <row r="254" spans="1:10" ht="18" customHeight="1" x14ac:dyDescent="0.2">
      <c r="A254" s="19" t="s">
        <v>344</v>
      </c>
      <c r="B254" s="16">
        <v>5629</v>
      </c>
      <c r="C254" s="67">
        <v>3.4</v>
      </c>
      <c r="D254" s="67">
        <v>3.8</v>
      </c>
      <c r="E254" s="67">
        <v>4.8</v>
      </c>
      <c r="F254" s="67">
        <v>1.8</v>
      </c>
      <c r="G254" s="67">
        <v>6.6</v>
      </c>
      <c r="H254" s="68"/>
      <c r="I254" s="69">
        <f t="shared" si="3"/>
        <v>89.6</v>
      </c>
      <c r="J254" t="s">
        <v>537</v>
      </c>
    </row>
    <row r="255" spans="1:10" ht="16" x14ac:dyDescent="0.2">
      <c r="A255" s="20" t="s">
        <v>345</v>
      </c>
      <c r="B255" s="16">
        <v>808</v>
      </c>
      <c r="C255" s="17">
        <v>59.4</v>
      </c>
      <c r="D255" s="17">
        <v>72.599999999999994</v>
      </c>
      <c r="E255" s="17">
        <v>18.899999999999999</v>
      </c>
      <c r="F255" s="17">
        <v>4.3</v>
      </c>
      <c r="G255" s="17">
        <v>17.399999999999999</v>
      </c>
      <c r="I255" s="13">
        <f t="shared" si="3"/>
        <v>4.2000000000000028</v>
      </c>
    </row>
    <row r="256" spans="1:10" ht="16" x14ac:dyDescent="0.2">
      <c r="A256" s="20" t="s">
        <v>346</v>
      </c>
      <c r="B256" s="16">
        <v>552</v>
      </c>
      <c r="C256" s="17">
        <v>65.900000000000006</v>
      </c>
      <c r="D256" s="17">
        <v>72</v>
      </c>
      <c r="E256" s="17">
        <v>20.100000000000001</v>
      </c>
      <c r="F256" s="17">
        <v>3.2</v>
      </c>
      <c r="G256" s="17">
        <v>18.8</v>
      </c>
      <c r="I256" s="13">
        <f t="shared" si="3"/>
        <v>4.7000000000000028</v>
      </c>
    </row>
    <row r="257" spans="1:9" ht="16" x14ac:dyDescent="0.2">
      <c r="A257" s="20" t="s">
        <v>347</v>
      </c>
      <c r="B257" s="16">
        <v>195</v>
      </c>
      <c r="C257" s="17">
        <v>58.9</v>
      </c>
      <c r="D257" s="17">
        <v>85</v>
      </c>
      <c r="E257" s="17">
        <v>7.5</v>
      </c>
      <c r="F257" s="17">
        <v>6.9</v>
      </c>
      <c r="G257" s="17">
        <v>9.3000000000000007</v>
      </c>
      <c r="I257" s="13">
        <f t="shared" si="3"/>
        <v>0.59999999999999432</v>
      </c>
    </row>
    <row r="258" spans="1:9" ht="16" x14ac:dyDescent="0.2">
      <c r="A258" s="20" t="s">
        <v>348</v>
      </c>
      <c r="B258" s="16">
        <v>753</v>
      </c>
      <c r="C258" s="17">
        <v>27.3</v>
      </c>
      <c r="D258" s="17">
        <v>63.1</v>
      </c>
      <c r="E258" s="17">
        <v>28.4</v>
      </c>
      <c r="F258" s="17">
        <v>4.2</v>
      </c>
      <c r="G258" s="17">
        <v>18</v>
      </c>
      <c r="I258" s="13">
        <f t="shared" si="3"/>
        <v>4.2999999999999972</v>
      </c>
    </row>
    <row r="259" spans="1:9" ht="32" x14ac:dyDescent="0.2">
      <c r="A259" s="20" t="s">
        <v>349</v>
      </c>
      <c r="B259" s="16">
        <v>1631</v>
      </c>
      <c r="C259" s="17">
        <v>54.4</v>
      </c>
      <c r="D259" s="17">
        <v>79.900000000000006</v>
      </c>
      <c r="E259" s="17">
        <v>12.9</v>
      </c>
      <c r="F259" s="17">
        <v>2.4</v>
      </c>
      <c r="G259" s="17">
        <v>42.1</v>
      </c>
      <c r="I259" s="13">
        <f t="shared" si="3"/>
        <v>4.7999999999999829</v>
      </c>
    </row>
    <row r="260" spans="1:9" ht="16" x14ac:dyDescent="0.2">
      <c r="A260" s="20" t="s">
        <v>350</v>
      </c>
      <c r="B260" s="16">
        <v>1293</v>
      </c>
      <c r="C260" s="17">
        <v>8.8000000000000007</v>
      </c>
      <c r="D260" s="17">
        <v>86.5</v>
      </c>
      <c r="E260" s="17">
        <v>8.1</v>
      </c>
      <c r="F260" s="17">
        <v>1.2</v>
      </c>
      <c r="G260" s="17">
        <v>42.5</v>
      </c>
      <c r="I260" s="13">
        <f t="shared" si="3"/>
        <v>4.2000000000000028</v>
      </c>
    </row>
    <row r="261" spans="1:9" ht="16" x14ac:dyDescent="0.2">
      <c r="A261" s="20" t="s">
        <v>351</v>
      </c>
      <c r="B261" s="16">
        <v>397</v>
      </c>
      <c r="C261" s="17">
        <v>48.9</v>
      </c>
      <c r="D261" s="17">
        <v>76.400000000000006</v>
      </c>
      <c r="E261" s="17">
        <v>12.6</v>
      </c>
      <c r="F261" s="17">
        <v>5.6</v>
      </c>
      <c r="G261" s="17">
        <v>18.7</v>
      </c>
      <c r="I261" s="13">
        <f t="shared" si="3"/>
        <v>5.4000000000000057</v>
      </c>
    </row>
    <row r="262" spans="1:9" ht="18" customHeight="1" x14ac:dyDescent="0.2">
      <c r="A262" s="19" t="s">
        <v>352</v>
      </c>
      <c r="B262" s="16">
        <v>457</v>
      </c>
      <c r="C262" s="17">
        <v>15.5</v>
      </c>
      <c r="D262" s="17">
        <v>79.8</v>
      </c>
      <c r="E262" s="17">
        <v>14.5</v>
      </c>
      <c r="F262" s="17">
        <v>2.4</v>
      </c>
      <c r="G262" s="17">
        <v>24.8</v>
      </c>
      <c r="H262" s="23" t="s">
        <v>433</v>
      </c>
      <c r="I262" s="13">
        <f t="shared" si="3"/>
        <v>3.2999999999999972</v>
      </c>
    </row>
    <row r="263" spans="1:9" x14ac:dyDescent="0.2">
      <c r="I263" s="13" t="str">
        <f t="shared" si="3"/>
        <v/>
      </c>
    </row>
    <row r="264" spans="1:9" ht="16" x14ac:dyDescent="0.2">
      <c r="A264" s="15" t="s">
        <v>16</v>
      </c>
      <c r="B264" s="16">
        <v>34105</v>
      </c>
      <c r="C264" s="17">
        <v>74.599999999999994</v>
      </c>
      <c r="D264" s="17">
        <v>75.7</v>
      </c>
      <c r="E264" s="17">
        <v>14.8</v>
      </c>
      <c r="F264" s="17">
        <v>6.3</v>
      </c>
      <c r="G264" s="17">
        <v>13.2</v>
      </c>
      <c r="I264" s="13">
        <f t="shared" si="3"/>
        <v>3.2000000000000028</v>
      </c>
    </row>
    <row r="265" spans="1:9" ht="21" customHeight="1" x14ac:dyDescent="0.2">
      <c r="A265" s="18" t="s">
        <v>17</v>
      </c>
      <c r="B265" s="16">
        <v>13369</v>
      </c>
      <c r="C265" s="17">
        <v>69.5</v>
      </c>
      <c r="D265" s="17">
        <v>80.7</v>
      </c>
      <c r="E265" s="17">
        <v>10.8</v>
      </c>
      <c r="F265" s="17">
        <v>5.4</v>
      </c>
      <c r="G265" s="17">
        <v>12.5</v>
      </c>
      <c r="H265" s="23" t="s">
        <v>54</v>
      </c>
      <c r="I265" s="13">
        <f t="shared" ref="I265:I328" si="4">IF(OR(ISBLANK(D265),NOT(ISNUMBER(D265))),"",MAX(0,100-SUM(D265:F265)))</f>
        <v>3.0999999999999943</v>
      </c>
    </row>
    <row r="266" spans="1:9" ht="16" x14ac:dyDescent="0.2">
      <c r="A266" s="19" t="s">
        <v>353</v>
      </c>
      <c r="B266" s="16">
        <v>8671</v>
      </c>
      <c r="C266" s="17">
        <v>75.7</v>
      </c>
      <c r="D266" s="17">
        <v>82.6</v>
      </c>
      <c r="E266" s="17">
        <v>11.6</v>
      </c>
      <c r="F266" s="17">
        <v>3.1</v>
      </c>
      <c r="G266" s="17">
        <v>13.6</v>
      </c>
      <c r="I266" s="13">
        <f t="shared" si="4"/>
        <v>2.7000000000000171</v>
      </c>
    </row>
    <row r="267" spans="1:9" ht="16" x14ac:dyDescent="0.2">
      <c r="A267" s="20" t="s">
        <v>354</v>
      </c>
      <c r="B267" s="16">
        <v>3772</v>
      </c>
      <c r="C267" s="17">
        <v>55.4</v>
      </c>
      <c r="D267" s="17">
        <v>75.7</v>
      </c>
      <c r="E267" s="17">
        <v>10.199999999999999</v>
      </c>
      <c r="F267" s="17">
        <v>10.4</v>
      </c>
      <c r="G267" s="17">
        <v>10.1</v>
      </c>
      <c r="I267" s="13">
        <f t="shared" si="4"/>
        <v>3.6999999999999886</v>
      </c>
    </row>
    <row r="268" spans="1:9" ht="16" x14ac:dyDescent="0.2">
      <c r="A268" s="19" t="s">
        <v>355</v>
      </c>
      <c r="B268" s="16">
        <v>77</v>
      </c>
      <c r="C268" s="17">
        <v>57.8</v>
      </c>
      <c r="D268" s="17">
        <v>84.9</v>
      </c>
      <c r="E268" s="17">
        <v>5.8</v>
      </c>
      <c r="F268" s="17">
        <v>7.9</v>
      </c>
      <c r="G268" s="17">
        <v>14.1</v>
      </c>
      <c r="I268" s="13">
        <f t="shared" si="4"/>
        <v>1.3999999999999915</v>
      </c>
    </row>
    <row r="269" spans="1:9" ht="16" x14ac:dyDescent="0.2">
      <c r="A269" s="19" t="s">
        <v>356</v>
      </c>
      <c r="B269" s="16">
        <v>850</v>
      </c>
      <c r="C269" s="17">
        <v>69.8</v>
      </c>
      <c r="D269" s="17">
        <v>83.8</v>
      </c>
      <c r="E269" s="17">
        <v>6.7</v>
      </c>
      <c r="F269" s="17">
        <v>6.5</v>
      </c>
      <c r="G269" s="17">
        <v>11.1</v>
      </c>
      <c r="I269" s="13">
        <f t="shared" si="4"/>
        <v>3</v>
      </c>
    </row>
    <row r="270" spans="1:9" ht="21" customHeight="1" x14ac:dyDescent="0.2">
      <c r="A270" s="18" t="s">
        <v>18</v>
      </c>
      <c r="B270" s="16">
        <v>20736</v>
      </c>
      <c r="C270" s="17">
        <v>77.8</v>
      </c>
      <c r="D270" s="17">
        <v>72.5</v>
      </c>
      <c r="E270" s="17">
        <v>17.399999999999999</v>
      </c>
      <c r="F270" s="17">
        <v>6.8</v>
      </c>
      <c r="G270" s="17">
        <v>13.6</v>
      </c>
      <c r="H270" s="23" t="s">
        <v>55</v>
      </c>
      <c r="I270" s="13">
        <f t="shared" si="4"/>
        <v>3.2999999999999972</v>
      </c>
    </row>
    <row r="271" spans="1:9" ht="18" customHeight="1" x14ac:dyDescent="0.2">
      <c r="A271" s="19" t="s">
        <v>357</v>
      </c>
      <c r="B271" s="16">
        <v>7305</v>
      </c>
      <c r="C271" s="17">
        <v>74.900000000000006</v>
      </c>
      <c r="D271" s="17">
        <v>72.099999999999994</v>
      </c>
      <c r="E271" s="17">
        <v>16.2</v>
      </c>
      <c r="F271" s="17">
        <v>8.6999999999999993</v>
      </c>
      <c r="G271" s="17">
        <v>10.6</v>
      </c>
      <c r="I271" s="13">
        <f t="shared" si="4"/>
        <v>3</v>
      </c>
    </row>
    <row r="272" spans="1:9" ht="32" x14ac:dyDescent="0.2">
      <c r="A272" s="20" t="s">
        <v>358</v>
      </c>
      <c r="B272" s="16">
        <v>7197</v>
      </c>
      <c r="C272" s="17">
        <v>74.900000000000006</v>
      </c>
      <c r="D272" s="17">
        <v>72.3</v>
      </c>
      <c r="E272" s="17">
        <v>15.9</v>
      </c>
      <c r="F272" s="17">
        <v>8.8000000000000007</v>
      </c>
      <c r="G272" s="17">
        <v>10.6</v>
      </c>
      <c r="I272" s="13">
        <f t="shared" si="4"/>
        <v>3</v>
      </c>
    </row>
    <row r="273" spans="1:9" ht="16" x14ac:dyDescent="0.2">
      <c r="A273" s="20" t="s">
        <v>359</v>
      </c>
      <c r="B273" s="16">
        <v>109</v>
      </c>
      <c r="C273" s="17">
        <v>73.2</v>
      </c>
      <c r="D273" s="17">
        <v>63.2</v>
      </c>
      <c r="E273" s="17">
        <v>30.6</v>
      </c>
      <c r="F273" s="17">
        <v>4.5</v>
      </c>
      <c r="G273" s="17">
        <v>12.9</v>
      </c>
      <c r="I273" s="13">
        <f t="shared" si="4"/>
        <v>1.6999999999999886</v>
      </c>
    </row>
    <row r="274" spans="1:9" ht="18" customHeight="1" x14ac:dyDescent="0.2">
      <c r="A274" s="19" t="s">
        <v>360</v>
      </c>
      <c r="B274" s="16">
        <v>10284</v>
      </c>
      <c r="C274" s="17">
        <v>77.599999999999994</v>
      </c>
      <c r="D274" s="17">
        <v>73</v>
      </c>
      <c r="E274" s="17">
        <v>17.5</v>
      </c>
      <c r="F274" s="17">
        <v>6.1</v>
      </c>
      <c r="G274" s="17">
        <v>14.6</v>
      </c>
      <c r="I274" s="13">
        <f t="shared" si="4"/>
        <v>3.4000000000000057</v>
      </c>
    </row>
    <row r="275" spans="1:9" ht="16" x14ac:dyDescent="0.2">
      <c r="A275" s="20" t="s">
        <v>361</v>
      </c>
      <c r="B275" s="16">
        <v>1548</v>
      </c>
      <c r="C275" s="17">
        <v>74.5</v>
      </c>
      <c r="D275" s="17">
        <v>79</v>
      </c>
      <c r="E275" s="17">
        <v>10.5</v>
      </c>
      <c r="F275" s="17">
        <v>7.1</v>
      </c>
      <c r="G275" s="17">
        <v>15.1</v>
      </c>
      <c r="I275" s="13">
        <f t="shared" si="4"/>
        <v>3.4000000000000057</v>
      </c>
    </row>
    <row r="276" spans="1:9" ht="16" x14ac:dyDescent="0.2">
      <c r="A276" s="20" t="s">
        <v>362</v>
      </c>
      <c r="B276" s="16">
        <v>879</v>
      </c>
      <c r="C276" s="17">
        <v>79.8</v>
      </c>
      <c r="D276" s="17">
        <v>84.9</v>
      </c>
      <c r="E276" s="17">
        <v>4.7</v>
      </c>
      <c r="F276" s="17">
        <v>8.1999999999999993</v>
      </c>
      <c r="G276" s="17">
        <v>18.600000000000001</v>
      </c>
      <c r="I276" s="13">
        <f t="shared" si="4"/>
        <v>2.1999999999999886</v>
      </c>
    </row>
    <row r="277" spans="1:9" ht="16" x14ac:dyDescent="0.2">
      <c r="A277" s="20" t="s">
        <v>363</v>
      </c>
      <c r="B277" s="16">
        <v>142</v>
      </c>
      <c r="C277" s="17">
        <v>59.3</v>
      </c>
      <c r="D277" s="17">
        <v>90.5</v>
      </c>
      <c r="E277" s="17">
        <v>3.6</v>
      </c>
      <c r="F277" s="17">
        <v>3.2</v>
      </c>
      <c r="G277" s="17">
        <v>9.8000000000000007</v>
      </c>
      <c r="I277" s="13">
        <f t="shared" si="4"/>
        <v>2.7000000000000028</v>
      </c>
    </row>
    <row r="278" spans="1:9" ht="16" x14ac:dyDescent="0.2">
      <c r="A278" s="20" t="s">
        <v>364</v>
      </c>
      <c r="B278" s="16">
        <v>139</v>
      </c>
      <c r="C278" s="17">
        <v>79.8</v>
      </c>
      <c r="D278" s="17">
        <v>81.900000000000006</v>
      </c>
      <c r="E278" s="17">
        <v>6.9</v>
      </c>
      <c r="F278" s="17">
        <v>8.1999999999999993</v>
      </c>
      <c r="G278" s="17">
        <v>10.6</v>
      </c>
      <c r="I278" s="13">
        <f t="shared" si="4"/>
        <v>2.9999999999999858</v>
      </c>
    </row>
    <row r="279" spans="1:9" ht="16" x14ac:dyDescent="0.2">
      <c r="A279" s="20" t="s">
        <v>365</v>
      </c>
      <c r="B279" s="16">
        <v>348</v>
      </c>
      <c r="C279" s="17">
        <v>80.400000000000006</v>
      </c>
      <c r="D279" s="17">
        <v>83.8</v>
      </c>
      <c r="E279" s="17">
        <v>8.1</v>
      </c>
      <c r="F279" s="17">
        <v>5.6</v>
      </c>
      <c r="G279" s="17">
        <v>8.6999999999999993</v>
      </c>
      <c r="I279" s="13">
        <f t="shared" si="4"/>
        <v>2.5000000000000142</v>
      </c>
    </row>
    <row r="280" spans="1:9" ht="16" x14ac:dyDescent="0.2">
      <c r="A280" s="20" t="s">
        <v>366</v>
      </c>
      <c r="B280" s="16">
        <v>1934</v>
      </c>
      <c r="C280" s="17">
        <v>76.5</v>
      </c>
      <c r="D280" s="17">
        <v>76.7</v>
      </c>
      <c r="E280" s="17">
        <v>13.8</v>
      </c>
      <c r="F280" s="17">
        <v>5.8</v>
      </c>
      <c r="G280" s="17">
        <v>15.4</v>
      </c>
      <c r="I280" s="13">
        <f t="shared" si="4"/>
        <v>3.7000000000000028</v>
      </c>
    </row>
    <row r="281" spans="1:9" ht="16" x14ac:dyDescent="0.2">
      <c r="A281" s="20" t="s">
        <v>367</v>
      </c>
      <c r="B281" s="16">
        <v>1338</v>
      </c>
      <c r="C281" s="17">
        <v>87.5</v>
      </c>
      <c r="D281" s="17">
        <v>62.8</v>
      </c>
      <c r="E281" s="17">
        <v>28.8</v>
      </c>
      <c r="F281" s="17">
        <v>4.9000000000000004</v>
      </c>
      <c r="G281" s="17">
        <v>19</v>
      </c>
      <c r="I281" s="13">
        <f t="shared" si="4"/>
        <v>3.5</v>
      </c>
    </row>
    <row r="282" spans="1:9" ht="16" x14ac:dyDescent="0.2">
      <c r="A282" s="20" t="s">
        <v>368</v>
      </c>
      <c r="B282" s="16">
        <v>1560</v>
      </c>
      <c r="C282" s="17">
        <v>69.2</v>
      </c>
      <c r="D282" s="17">
        <v>69.5</v>
      </c>
      <c r="E282" s="17">
        <v>18.7</v>
      </c>
      <c r="F282" s="17">
        <v>7.7</v>
      </c>
      <c r="G282" s="17">
        <v>13.8</v>
      </c>
      <c r="I282" s="13">
        <f t="shared" si="4"/>
        <v>4.0999999999999943</v>
      </c>
    </row>
    <row r="283" spans="1:9" ht="16" x14ac:dyDescent="0.2">
      <c r="A283" s="20" t="s">
        <v>369</v>
      </c>
      <c r="B283" s="16">
        <v>1431</v>
      </c>
      <c r="C283" s="17">
        <v>83.6</v>
      </c>
      <c r="D283" s="17">
        <v>64.599999999999994</v>
      </c>
      <c r="E283" s="17">
        <v>27.7</v>
      </c>
      <c r="F283" s="17">
        <v>5.0999999999999996</v>
      </c>
      <c r="G283" s="17">
        <v>10.7</v>
      </c>
      <c r="I283" s="13">
        <f t="shared" si="4"/>
        <v>2.6000000000000085</v>
      </c>
    </row>
    <row r="284" spans="1:9" ht="16" x14ac:dyDescent="0.2">
      <c r="A284" s="20" t="s">
        <v>370</v>
      </c>
      <c r="B284" s="16">
        <v>967</v>
      </c>
      <c r="C284" s="17">
        <v>74.8</v>
      </c>
      <c r="D284" s="17">
        <v>69.8</v>
      </c>
      <c r="E284" s="17">
        <v>21.7</v>
      </c>
      <c r="F284" s="17">
        <v>4.3</v>
      </c>
      <c r="G284" s="17">
        <v>13.4</v>
      </c>
      <c r="I284" s="13">
        <f t="shared" si="4"/>
        <v>4.2000000000000028</v>
      </c>
    </row>
    <row r="285" spans="1:9" ht="18" customHeight="1" x14ac:dyDescent="0.2">
      <c r="A285" s="19" t="s">
        <v>371</v>
      </c>
      <c r="B285" s="16">
        <v>3147</v>
      </c>
      <c r="C285" s="17">
        <v>85.6</v>
      </c>
      <c r="D285" s="17">
        <v>71.400000000000006</v>
      </c>
      <c r="E285" s="17">
        <v>19.899999999999999</v>
      </c>
      <c r="F285" s="17">
        <v>4.5</v>
      </c>
      <c r="G285" s="17">
        <v>17.399999999999999</v>
      </c>
      <c r="I285" s="13">
        <f t="shared" si="4"/>
        <v>4.1999999999999886</v>
      </c>
    </row>
    <row r="286" spans="1:9" ht="16" x14ac:dyDescent="0.2">
      <c r="A286" s="20" t="s">
        <v>372</v>
      </c>
      <c r="B286" s="16">
        <v>1707</v>
      </c>
      <c r="C286" s="17">
        <v>80.5</v>
      </c>
      <c r="D286" s="17">
        <v>68.900000000000006</v>
      </c>
      <c r="E286" s="17">
        <v>20.6</v>
      </c>
      <c r="F286" s="17">
        <v>5.8</v>
      </c>
      <c r="G286" s="17">
        <v>15.7</v>
      </c>
      <c r="I286" s="13">
        <f t="shared" si="4"/>
        <v>4.7000000000000028</v>
      </c>
    </row>
    <row r="287" spans="1:9" ht="16" x14ac:dyDescent="0.2">
      <c r="A287" s="20" t="s">
        <v>373</v>
      </c>
      <c r="B287" s="16">
        <v>146</v>
      </c>
      <c r="C287" s="17">
        <v>72</v>
      </c>
      <c r="D287" s="17">
        <v>67.400000000000006</v>
      </c>
      <c r="E287" s="17">
        <v>27.3</v>
      </c>
      <c r="F287" s="17">
        <v>1.9</v>
      </c>
      <c r="G287" s="17">
        <v>14.2</v>
      </c>
      <c r="I287" s="13">
        <f t="shared" si="4"/>
        <v>3.3999999999999915</v>
      </c>
    </row>
    <row r="288" spans="1:9" ht="16" x14ac:dyDescent="0.2">
      <c r="A288" s="20" t="s">
        <v>374</v>
      </c>
      <c r="B288" s="16">
        <v>65</v>
      </c>
      <c r="C288" s="17">
        <v>62.5</v>
      </c>
      <c r="D288" s="17">
        <v>75.5</v>
      </c>
      <c r="E288" s="17">
        <v>18.5</v>
      </c>
      <c r="F288" s="17">
        <v>0.9</v>
      </c>
      <c r="G288" s="17">
        <v>13.2</v>
      </c>
      <c r="I288" s="13">
        <f t="shared" si="4"/>
        <v>5.0999999999999943</v>
      </c>
    </row>
    <row r="289" spans="1:9" ht="16" x14ac:dyDescent="0.2">
      <c r="A289" s="20" t="s">
        <v>375</v>
      </c>
      <c r="B289" s="16">
        <v>1229</v>
      </c>
      <c r="C289" s="17">
        <v>95.6</v>
      </c>
      <c r="D289" s="17">
        <v>75.099999999999994</v>
      </c>
      <c r="E289" s="17">
        <v>18.2</v>
      </c>
      <c r="F289" s="17">
        <v>3.1</v>
      </c>
      <c r="G289" s="17">
        <v>20.2</v>
      </c>
      <c r="I289" s="13">
        <f t="shared" si="4"/>
        <v>3.6000000000000085</v>
      </c>
    </row>
    <row r="290" spans="1:9" x14ac:dyDescent="0.2">
      <c r="I290" s="13" t="str">
        <f t="shared" si="4"/>
        <v/>
      </c>
    </row>
    <row r="291" spans="1:9" ht="16" x14ac:dyDescent="0.2">
      <c r="A291" s="15" t="s">
        <v>19</v>
      </c>
      <c r="B291" s="16">
        <v>11480</v>
      </c>
      <c r="C291" s="17">
        <v>50.4</v>
      </c>
      <c r="D291" s="17">
        <v>75.7</v>
      </c>
      <c r="E291" s="17">
        <v>12.7</v>
      </c>
      <c r="F291" s="17">
        <v>6.3</v>
      </c>
      <c r="G291" s="17">
        <v>24.1</v>
      </c>
      <c r="I291" s="13">
        <f t="shared" si="4"/>
        <v>5.2999999999999972</v>
      </c>
    </row>
    <row r="292" spans="1:9" ht="21" customHeight="1" x14ac:dyDescent="0.2">
      <c r="A292" s="18" t="s">
        <v>20</v>
      </c>
      <c r="B292" s="16">
        <v>2601</v>
      </c>
      <c r="C292" s="17">
        <v>45.5</v>
      </c>
      <c r="D292" s="17">
        <v>80.3</v>
      </c>
      <c r="E292" s="17">
        <v>9.4</v>
      </c>
      <c r="F292" s="17">
        <v>4.3</v>
      </c>
      <c r="G292" s="17">
        <v>13.1</v>
      </c>
      <c r="H292" s="23" t="s">
        <v>56</v>
      </c>
      <c r="I292" s="13">
        <f t="shared" si="4"/>
        <v>6</v>
      </c>
    </row>
    <row r="293" spans="1:9" ht="16" x14ac:dyDescent="0.2">
      <c r="A293" s="19" t="s">
        <v>376</v>
      </c>
      <c r="B293" s="16">
        <v>140</v>
      </c>
      <c r="C293" s="17">
        <v>53</v>
      </c>
      <c r="D293" s="17">
        <v>79.400000000000006</v>
      </c>
      <c r="E293" s="17">
        <v>13.6</v>
      </c>
      <c r="F293" s="17">
        <v>4.5</v>
      </c>
      <c r="G293" s="17">
        <v>12.9</v>
      </c>
      <c r="I293" s="13">
        <f t="shared" si="4"/>
        <v>2.5</v>
      </c>
    </row>
    <row r="294" spans="1:9" ht="16" x14ac:dyDescent="0.2">
      <c r="A294" s="19" t="s">
        <v>377</v>
      </c>
      <c r="B294" s="16">
        <v>126</v>
      </c>
      <c r="C294" s="17">
        <v>19.3</v>
      </c>
      <c r="D294" s="17">
        <v>89.1</v>
      </c>
      <c r="E294" s="17">
        <v>7.9</v>
      </c>
      <c r="F294" s="17">
        <v>0.2</v>
      </c>
      <c r="G294" s="17">
        <v>12.9</v>
      </c>
      <c r="I294" s="13">
        <f t="shared" si="4"/>
        <v>2.7999999999999972</v>
      </c>
    </row>
    <row r="295" spans="1:9" ht="32" x14ac:dyDescent="0.2">
      <c r="A295" s="19" t="s">
        <v>378</v>
      </c>
      <c r="B295" s="16">
        <v>118</v>
      </c>
      <c r="C295" s="17">
        <v>49.2</v>
      </c>
      <c r="D295" s="17">
        <v>79.099999999999994</v>
      </c>
      <c r="E295" s="17">
        <v>12.6</v>
      </c>
      <c r="F295" s="17">
        <v>3.7</v>
      </c>
      <c r="G295" s="17">
        <v>15.4</v>
      </c>
      <c r="I295" s="13">
        <f t="shared" si="4"/>
        <v>4.6000000000000085</v>
      </c>
    </row>
    <row r="296" spans="1:9" ht="16" x14ac:dyDescent="0.2">
      <c r="A296" s="19" t="s">
        <v>379</v>
      </c>
      <c r="B296" s="16">
        <v>331</v>
      </c>
      <c r="C296" s="17">
        <v>47.8</v>
      </c>
      <c r="D296" s="17">
        <v>83.4</v>
      </c>
      <c r="E296" s="17">
        <v>8</v>
      </c>
      <c r="F296" s="17">
        <v>3.3</v>
      </c>
      <c r="G296" s="17">
        <v>9.9</v>
      </c>
      <c r="I296" s="13">
        <f t="shared" si="4"/>
        <v>5.2999999999999972</v>
      </c>
    </row>
    <row r="297" spans="1:9" ht="16" x14ac:dyDescent="0.2">
      <c r="A297" s="19" t="s">
        <v>380</v>
      </c>
      <c r="B297" s="16">
        <v>307</v>
      </c>
      <c r="C297" s="17">
        <v>51.5</v>
      </c>
      <c r="D297" s="17">
        <v>82.2</v>
      </c>
      <c r="E297" s="17">
        <v>7.5</v>
      </c>
      <c r="F297" s="17">
        <v>3.6</v>
      </c>
      <c r="G297" s="17">
        <v>9.3000000000000007</v>
      </c>
      <c r="I297" s="13">
        <f t="shared" si="4"/>
        <v>6.7000000000000028</v>
      </c>
    </row>
    <row r="298" spans="1:9" ht="16" x14ac:dyDescent="0.2">
      <c r="A298" s="19" t="s">
        <v>381</v>
      </c>
      <c r="B298" s="16">
        <v>30</v>
      </c>
      <c r="C298" s="17" t="s">
        <v>131</v>
      </c>
      <c r="D298" s="17" t="s">
        <v>131</v>
      </c>
      <c r="E298" s="17" t="s">
        <v>131</v>
      </c>
      <c r="F298" s="17" t="s">
        <v>131</v>
      </c>
      <c r="G298" s="17" t="s">
        <v>131</v>
      </c>
      <c r="I298" s="13" t="str">
        <f t="shared" si="4"/>
        <v/>
      </c>
    </row>
    <row r="299" spans="1:9" ht="16" x14ac:dyDescent="0.2">
      <c r="A299" s="19" t="s">
        <v>382</v>
      </c>
      <c r="B299" s="16">
        <v>1548</v>
      </c>
      <c r="C299" s="17">
        <v>45.2</v>
      </c>
      <c r="D299" s="17">
        <v>78.8</v>
      </c>
      <c r="E299" s="17">
        <v>9.4</v>
      </c>
      <c r="F299" s="17">
        <v>5.0999999999999996</v>
      </c>
      <c r="G299" s="17">
        <v>14.6</v>
      </c>
      <c r="I299" s="13">
        <f t="shared" si="4"/>
        <v>6.7000000000000028</v>
      </c>
    </row>
    <row r="300" spans="1:9" ht="21" customHeight="1" x14ac:dyDescent="0.2">
      <c r="A300" s="18" t="s">
        <v>21</v>
      </c>
      <c r="B300" s="16">
        <v>8879</v>
      </c>
      <c r="C300" s="17">
        <v>51.8</v>
      </c>
      <c r="D300" s="17">
        <v>74.3</v>
      </c>
      <c r="E300" s="17">
        <v>13.7</v>
      </c>
      <c r="F300" s="17">
        <v>6.9</v>
      </c>
      <c r="G300" s="17">
        <v>27.3</v>
      </c>
      <c r="H300" s="23" t="s">
        <v>46</v>
      </c>
      <c r="I300" s="13">
        <f t="shared" si="4"/>
        <v>5.0999999999999943</v>
      </c>
    </row>
    <row r="301" spans="1:9" ht="18" customHeight="1" x14ac:dyDescent="0.2">
      <c r="A301" s="19" t="s">
        <v>22</v>
      </c>
      <c r="B301" s="16">
        <v>967</v>
      </c>
      <c r="C301" s="17">
        <v>59</v>
      </c>
      <c r="D301" s="17">
        <v>69.8</v>
      </c>
      <c r="E301" s="17">
        <v>16.7</v>
      </c>
      <c r="F301" s="17">
        <v>8.1999999999999993</v>
      </c>
      <c r="G301" s="17">
        <v>25.9</v>
      </c>
      <c r="I301" s="13">
        <f t="shared" si="4"/>
        <v>5.2999999999999972</v>
      </c>
    </row>
    <row r="302" spans="1:9" ht="16" x14ac:dyDescent="0.2">
      <c r="A302" s="20" t="s">
        <v>383</v>
      </c>
      <c r="B302" s="16">
        <v>906</v>
      </c>
      <c r="C302" s="17">
        <v>59.7</v>
      </c>
      <c r="D302" s="17">
        <v>68.7</v>
      </c>
      <c r="E302" s="17">
        <v>17.5</v>
      </c>
      <c r="F302" s="17">
        <v>8.6</v>
      </c>
      <c r="G302" s="17">
        <v>27.2</v>
      </c>
      <c r="I302" s="13">
        <f t="shared" si="4"/>
        <v>5.2000000000000028</v>
      </c>
    </row>
    <row r="303" spans="1:9" ht="32" x14ac:dyDescent="0.2">
      <c r="A303" s="20" t="s">
        <v>384</v>
      </c>
      <c r="B303" s="16">
        <v>60</v>
      </c>
      <c r="C303" s="17">
        <v>48.3</v>
      </c>
      <c r="D303" s="17">
        <v>87.2</v>
      </c>
      <c r="E303" s="17">
        <v>6.1</v>
      </c>
      <c r="F303" s="17">
        <v>1.5</v>
      </c>
      <c r="G303" s="17">
        <v>7.2</v>
      </c>
      <c r="I303" s="13">
        <f t="shared" si="4"/>
        <v>5.2000000000000028</v>
      </c>
    </row>
    <row r="304" spans="1:9" ht="18" customHeight="1" x14ac:dyDescent="0.2">
      <c r="A304" s="19" t="s">
        <v>23</v>
      </c>
      <c r="B304" s="16">
        <v>7912</v>
      </c>
      <c r="C304" s="17">
        <v>51</v>
      </c>
      <c r="D304" s="17">
        <v>74.900000000000006</v>
      </c>
      <c r="E304" s="17">
        <v>13.4</v>
      </c>
      <c r="F304" s="17">
        <v>6.8</v>
      </c>
      <c r="G304" s="17">
        <v>27.5</v>
      </c>
      <c r="I304" s="13">
        <f t="shared" si="4"/>
        <v>4.8999999999999915</v>
      </c>
    </row>
    <row r="305" spans="1:9" ht="16" x14ac:dyDescent="0.2">
      <c r="A305" s="20" t="s">
        <v>385</v>
      </c>
      <c r="B305" s="16">
        <v>7763</v>
      </c>
      <c r="C305" s="17">
        <v>51</v>
      </c>
      <c r="D305" s="17">
        <v>74.7</v>
      </c>
      <c r="E305" s="17">
        <v>13.5</v>
      </c>
      <c r="F305" s="17">
        <v>6.8</v>
      </c>
      <c r="G305" s="17">
        <v>27.7</v>
      </c>
      <c r="I305" s="13">
        <f t="shared" si="4"/>
        <v>5</v>
      </c>
    </row>
    <row r="306" spans="1:9" ht="16" x14ac:dyDescent="0.2">
      <c r="A306" s="20" t="s">
        <v>386</v>
      </c>
      <c r="B306" s="16">
        <v>149</v>
      </c>
      <c r="C306" s="17">
        <v>47.1</v>
      </c>
      <c r="D306" s="17">
        <v>83.7</v>
      </c>
      <c r="E306" s="17">
        <v>7.2</v>
      </c>
      <c r="F306" s="17">
        <v>4</v>
      </c>
      <c r="G306" s="17">
        <v>13.7</v>
      </c>
      <c r="I306" s="13">
        <f t="shared" si="4"/>
        <v>5.0999999999999943</v>
      </c>
    </row>
    <row r="307" spans="1:9" x14ac:dyDescent="0.2">
      <c r="I307" s="13" t="str">
        <f t="shared" si="4"/>
        <v/>
      </c>
    </row>
    <row r="308" spans="1:9" ht="16" x14ac:dyDescent="0.2">
      <c r="A308" s="15" t="s">
        <v>387</v>
      </c>
      <c r="B308" s="16">
        <v>6742</v>
      </c>
      <c r="C308" s="17">
        <v>52.6</v>
      </c>
      <c r="D308" s="17">
        <v>78.5</v>
      </c>
      <c r="E308" s="17">
        <v>10.3</v>
      </c>
      <c r="F308" s="17">
        <v>7.7</v>
      </c>
      <c r="G308" s="17">
        <v>19.7</v>
      </c>
      <c r="I308" s="13">
        <f t="shared" si="4"/>
        <v>3.5</v>
      </c>
    </row>
    <row r="309" spans="1:9" ht="21" customHeight="1" x14ac:dyDescent="0.2">
      <c r="A309" s="18" t="s">
        <v>24</v>
      </c>
      <c r="B309" s="16">
        <v>6088</v>
      </c>
      <c r="C309" s="17">
        <v>48.7</v>
      </c>
      <c r="D309" s="17">
        <v>78.400000000000006</v>
      </c>
      <c r="E309" s="17">
        <v>10.4</v>
      </c>
      <c r="F309" s="17">
        <v>7.8</v>
      </c>
      <c r="G309" s="17">
        <v>18.100000000000001</v>
      </c>
      <c r="I309" s="13">
        <f t="shared" si="4"/>
        <v>3.3999999999999915</v>
      </c>
    </row>
    <row r="310" spans="1:9" ht="18" customHeight="1" x14ac:dyDescent="0.2">
      <c r="A310" s="19" t="s">
        <v>388</v>
      </c>
      <c r="B310" s="16">
        <v>1907</v>
      </c>
      <c r="C310" s="17">
        <v>12.1</v>
      </c>
      <c r="D310" s="17">
        <v>85.9</v>
      </c>
      <c r="E310" s="17">
        <v>7.2</v>
      </c>
      <c r="F310" s="17">
        <v>3.7</v>
      </c>
      <c r="G310" s="17">
        <v>27</v>
      </c>
      <c r="I310" s="13">
        <f t="shared" si="4"/>
        <v>3.1999999999999886</v>
      </c>
    </row>
    <row r="311" spans="1:9" ht="16" x14ac:dyDescent="0.2">
      <c r="A311" s="20" t="s">
        <v>389</v>
      </c>
      <c r="B311" s="16">
        <v>1167</v>
      </c>
      <c r="C311" s="17">
        <v>9</v>
      </c>
      <c r="D311" s="17">
        <v>87</v>
      </c>
      <c r="E311" s="17">
        <v>6.6</v>
      </c>
      <c r="F311" s="17">
        <v>2.8</v>
      </c>
      <c r="G311" s="17">
        <v>26.6</v>
      </c>
      <c r="I311" s="13">
        <f t="shared" si="4"/>
        <v>3.6000000000000085</v>
      </c>
    </row>
    <row r="312" spans="1:9" ht="16" x14ac:dyDescent="0.2">
      <c r="A312" s="20" t="s">
        <v>390</v>
      </c>
      <c r="B312" s="16">
        <v>180</v>
      </c>
      <c r="C312" s="17">
        <v>18.899999999999999</v>
      </c>
      <c r="D312" s="17">
        <v>76.5</v>
      </c>
      <c r="E312" s="17">
        <v>17.399999999999999</v>
      </c>
      <c r="F312" s="17">
        <v>2.2000000000000002</v>
      </c>
      <c r="G312" s="17">
        <v>42.2</v>
      </c>
      <c r="I312" s="13">
        <f t="shared" si="4"/>
        <v>3.8999999999999915</v>
      </c>
    </row>
    <row r="313" spans="1:9" ht="16" x14ac:dyDescent="0.2">
      <c r="A313" s="20" t="s">
        <v>391</v>
      </c>
      <c r="B313" s="16">
        <v>94</v>
      </c>
      <c r="C313" s="17">
        <v>18.2</v>
      </c>
      <c r="D313" s="17">
        <v>79.599999999999994</v>
      </c>
      <c r="E313" s="17">
        <v>1.7</v>
      </c>
      <c r="F313" s="17">
        <v>13.4</v>
      </c>
      <c r="G313" s="17">
        <v>22.2</v>
      </c>
      <c r="I313" s="13">
        <f t="shared" si="4"/>
        <v>5.2999999999999972</v>
      </c>
    </row>
    <row r="314" spans="1:9" ht="32" x14ac:dyDescent="0.2">
      <c r="A314" s="20" t="s">
        <v>392</v>
      </c>
      <c r="B314" s="16">
        <v>282</v>
      </c>
      <c r="C314" s="17">
        <v>9.5</v>
      </c>
      <c r="D314" s="17">
        <v>88.2</v>
      </c>
      <c r="E314" s="17">
        <v>7.3</v>
      </c>
      <c r="F314" s="17">
        <v>2.8</v>
      </c>
      <c r="G314" s="17">
        <v>23.2</v>
      </c>
      <c r="I314" s="13">
        <f t="shared" si="4"/>
        <v>1.7000000000000028</v>
      </c>
    </row>
    <row r="315" spans="1:9" ht="16" x14ac:dyDescent="0.2">
      <c r="A315" s="20" t="s">
        <v>393</v>
      </c>
      <c r="B315" s="16">
        <v>184</v>
      </c>
      <c r="C315" s="17">
        <v>26.5</v>
      </c>
      <c r="D315" s="17">
        <v>87.2</v>
      </c>
      <c r="E315" s="17">
        <v>3.5</v>
      </c>
      <c r="F315" s="17">
        <v>7.3</v>
      </c>
      <c r="G315" s="17">
        <v>23.2</v>
      </c>
      <c r="I315" s="13">
        <f t="shared" si="4"/>
        <v>2</v>
      </c>
    </row>
    <row r="316" spans="1:9" ht="18" customHeight="1" x14ac:dyDescent="0.2">
      <c r="A316" s="19" t="s">
        <v>394</v>
      </c>
      <c r="B316" s="16">
        <v>2207</v>
      </c>
      <c r="C316" s="17">
        <v>73.400000000000006</v>
      </c>
      <c r="D316" s="17">
        <v>69.5</v>
      </c>
      <c r="E316" s="17">
        <v>11.8</v>
      </c>
      <c r="F316" s="17">
        <v>15.2</v>
      </c>
      <c r="G316" s="17">
        <v>16.3</v>
      </c>
      <c r="I316" s="13">
        <f t="shared" si="4"/>
        <v>3.5</v>
      </c>
    </row>
    <row r="317" spans="1:9" ht="16" x14ac:dyDescent="0.2">
      <c r="A317" s="20" t="s">
        <v>395</v>
      </c>
      <c r="B317" s="16">
        <v>108</v>
      </c>
      <c r="C317" s="17">
        <v>30.3</v>
      </c>
      <c r="D317" s="17">
        <v>63.2</v>
      </c>
      <c r="E317" s="17">
        <v>28</v>
      </c>
      <c r="F317" s="17">
        <v>4.5999999999999996</v>
      </c>
      <c r="G317" s="17">
        <v>34.6</v>
      </c>
      <c r="I317" s="13">
        <f t="shared" si="4"/>
        <v>4.2000000000000028</v>
      </c>
    </row>
    <row r="318" spans="1:9" ht="16" x14ac:dyDescent="0.2">
      <c r="A318" s="20" t="s">
        <v>396</v>
      </c>
      <c r="B318" s="16">
        <v>869</v>
      </c>
      <c r="C318" s="17">
        <v>89.6</v>
      </c>
      <c r="D318" s="17">
        <v>76.2</v>
      </c>
      <c r="E318" s="17">
        <v>13.4</v>
      </c>
      <c r="F318" s="17">
        <v>6.8</v>
      </c>
      <c r="G318" s="17">
        <v>16</v>
      </c>
      <c r="I318" s="13">
        <f t="shared" si="4"/>
        <v>3.5999999999999943</v>
      </c>
    </row>
    <row r="319" spans="1:9" ht="16" x14ac:dyDescent="0.2">
      <c r="A319" s="20" t="s">
        <v>397</v>
      </c>
      <c r="B319" s="16">
        <v>500</v>
      </c>
      <c r="C319" s="17">
        <v>74.7</v>
      </c>
      <c r="D319" s="17">
        <v>47.4</v>
      </c>
      <c r="E319" s="17">
        <v>6.4</v>
      </c>
      <c r="F319" s="17">
        <v>43.5</v>
      </c>
      <c r="G319" s="17">
        <v>10.9</v>
      </c>
      <c r="I319" s="13">
        <f t="shared" si="4"/>
        <v>2.7000000000000028</v>
      </c>
    </row>
    <row r="320" spans="1:9" ht="16" x14ac:dyDescent="0.2">
      <c r="A320" s="20" t="s">
        <v>398</v>
      </c>
      <c r="B320" s="16">
        <v>213</v>
      </c>
      <c r="C320" s="17">
        <v>54.3</v>
      </c>
      <c r="D320" s="17">
        <v>64.3</v>
      </c>
      <c r="E320" s="17">
        <v>11.6</v>
      </c>
      <c r="F320" s="17">
        <v>17.3</v>
      </c>
      <c r="G320" s="17">
        <v>26.3</v>
      </c>
      <c r="I320" s="13">
        <f t="shared" si="4"/>
        <v>6.8000000000000114</v>
      </c>
    </row>
    <row r="321" spans="1:9" ht="16" x14ac:dyDescent="0.2">
      <c r="A321" s="20" t="s">
        <v>399</v>
      </c>
      <c r="B321" s="16">
        <v>111</v>
      </c>
      <c r="C321" s="17">
        <v>36.1</v>
      </c>
      <c r="D321" s="17">
        <v>85.6</v>
      </c>
      <c r="E321" s="17">
        <v>9.6999999999999993</v>
      </c>
      <c r="F321" s="17">
        <v>1.1000000000000001</v>
      </c>
      <c r="G321" s="17">
        <v>13</v>
      </c>
      <c r="I321" s="13">
        <f t="shared" si="4"/>
        <v>3.6000000000000085</v>
      </c>
    </row>
    <row r="322" spans="1:9" ht="16" x14ac:dyDescent="0.2">
      <c r="A322" s="20" t="s">
        <v>400</v>
      </c>
      <c r="B322" s="16">
        <v>407</v>
      </c>
      <c r="C322" s="17">
        <v>69.099999999999994</v>
      </c>
      <c r="D322" s="17">
        <v>82.4</v>
      </c>
      <c r="E322" s="17">
        <v>11.5</v>
      </c>
      <c r="F322" s="17">
        <v>3.7</v>
      </c>
      <c r="G322" s="17">
        <v>14.4</v>
      </c>
      <c r="I322" s="13">
        <f t="shared" si="4"/>
        <v>2.3999999999999915</v>
      </c>
    </row>
    <row r="323" spans="1:9" ht="18" customHeight="1" x14ac:dyDescent="0.2">
      <c r="A323" s="19" t="s">
        <v>401</v>
      </c>
      <c r="B323" s="16">
        <v>1974</v>
      </c>
      <c r="C323" s="17">
        <v>56.2</v>
      </c>
      <c r="D323" s="17">
        <v>81.099999999999994</v>
      </c>
      <c r="E323" s="17">
        <v>11.8</v>
      </c>
      <c r="F323" s="17">
        <v>3.7</v>
      </c>
      <c r="G323" s="17">
        <v>11.4</v>
      </c>
      <c r="I323" s="13">
        <f t="shared" si="4"/>
        <v>3.4000000000000057</v>
      </c>
    </row>
    <row r="324" spans="1:9" ht="16" x14ac:dyDescent="0.2">
      <c r="A324" s="20" t="s">
        <v>402</v>
      </c>
      <c r="B324" s="16">
        <v>989</v>
      </c>
      <c r="C324" s="17">
        <v>45.7</v>
      </c>
      <c r="D324" s="17">
        <v>84.4</v>
      </c>
      <c r="E324" s="17">
        <v>10.3</v>
      </c>
      <c r="F324" s="17">
        <v>3.1</v>
      </c>
      <c r="G324" s="17">
        <v>11.5</v>
      </c>
      <c r="I324" s="13">
        <f t="shared" si="4"/>
        <v>2.2000000000000028</v>
      </c>
    </row>
    <row r="325" spans="1:9" ht="32" x14ac:dyDescent="0.2">
      <c r="A325" s="20" t="s">
        <v>403</v>
      </c>
      <c r="B325" s="16">
        <v>758</v>
      </c>
      <c r="C325" s="17">
        <v>68.7</v>
      </c>
      <c r="D325" s="17">
        <v>75.7</v>
      </c>
      <c r="E325" s="17">
        <v>14.8</v>
      </c>
      <c r="F325" s="17">
        <v>4.3</v>
      </c>
      <c r="G325" s="17">
        <v>11.2</v>
      </c>
      <c r="I325" s="13">
        <f t="shared" si="4"/>
        <v>5.2000000000000028</v>
      </c>
    </row>
    <row r="326" spans="1:9" ht="16" x14ac:dyDescent="0.2">
      <c r="A326" s="20" t="s">
        <v>404</v>
      </c>
      <c r="B326" s="16">
        <v>66</v>
      </c>
      <c r="C326" s="17">
        <v>47.2</v>
      </c>
      <c r="D326" s="17">
        <v>84.9</v>
      </c>
      <c r="E326" s="17">
        <v>13.1</v>
      </c>
      <c r="F326" s="17">
        <v>0.8</v>
      </c>
      <c r="G326" s="17">
        <v>24</v>
      </c>
      <c r="I326" s="13">
        <f t="shared" si="4"/>
        <v>1.2000000000000028</v>
      </c>
    </row>
    <row r="327" spans="1:9" ht="16" x14ac:dyDescent="0.2">
      <c r="A327" s="20" t="s">
        <v>405</v>
      </c>
      <c r="B327" s="16">
        <v>161</v>
      </c>
      <c r="C327" s="17">
        <v>66.099999999999994</v>
      </c>
      <c r="D327" s="17">
        <v>84.9</v>
      </c>
      <c r="E327" s="17">
        <v>6</v>
      </c>
      <c r="F327" s="17">
        <v>5.6</v>
      </c>
      <c r="G327" s="17">
        <v>6.5</v>
      </c>
      <c r="I327" s="13">
        <f t="shared" si="4"/>
        <v>3.5</v>
      </c>
    </row>
    <row r="328" spans="1:9" ht="21" customHeight="1" x14ac:dyDescent="0.2">
      <c r="A328" s="18" t="s">
        <v>406</v>
      </c>
      <c r="B328" s="16">
        <v>654</v>
      </c>
      <c r="C328" s="17">
        <v>88.9</v>
      </c>
      <c r="D328" s="17">
        <v>80</v>
      </c>
      <c r="E328" s="17">
        <v>9.5</v>
      </c>
      <c r="F328" s="17">
        <v>5.9</v>
      </c>
      <c r="G328" s="17">
        <v>35.200000000000003</v>
      </c>
      <c r="H328" s="23" t="s">
        <v>57</v>
      </c>
      <c r="I328" s="13">
        <f t="shared" si="4"/>
        <v>4.5999999999999943</v>
      </c>
    </row>
    <row r="329" spans="1:9" x14ac:dyDescent="0.2">
      <c r="I329" s="13" t="str">
        <f t="shared" ref="I329:I351" si="5">IF(OR(ISBLANK(D329),NOT(ISNUMBER(D329))),"",MAX(0,100-SUM(D329:F329)))</f>
        <v/>
      </c>
    </row>
    <row r="330" spans="1:9" ht="16" x14ac:dyDescent="0.2">
      <c r="A330" s="15" t="s">
        <v>407</v>
      </c>
      <c r="B330" s="16">
        <v>7501</v>
      </c>
      <c r="C330" s="17">
        <v>46.4</v>
      </c>
      <c r="D330" s="17">
        <v>73.3</v>
      </c>
      <c r="E330" s="17">
        <v>17.5</v>
      </c>
      <c r="F330" s="17">
        <v>4.5999999999999996</v>
      </c>
      <c r="G330" s="17">
        <v>13.1</v>
      </c>
      <c r="H330" s="23" t="s">
        <v>53</v>
      </c>
      <c r="I330" s="13">
        <f t="shared" si="5"/>
        <v>4.6000000000000085</v>
      </c>
    </row>
    <row r="331" spans="1:9" ht="16" x14ac:dyDescent="0.2">
      <c r="A331" s="18" t="s">
        <v>408</v>
      </c>
      <c r="B331" s="16">
        <v>1122</v>
      </c>
      <c r="C331" s="17">
        <v>53.1</v>
      </c>
      <c r="D331" s="17">
        <v>69.400000000000006</v>
      </c>
      <c r="E331" s="17">
        <v>17.8</v>
      </c>
      <c r="F331" s="17">
        <v>5</v>
      </c>
      <c r="G331" s="17">
        <v>12.8</v>
      </c>
      <c r="I331" s="13">
        <f t="shared" si="5"/>
        <v>7.7999999999999972</v>
      </c>
    </row>
    <row r="332" spans="1:9" ht="16" x14ac:dyDescent="0.2">
      <c r="A332" s="18" t="s">
        <v>409</v>
      </c>
      <c r="B332" s="16">
        <v>310</v>
      </c>
      <c r="C332" s="17">
        <v>57</v>
      </c>
      <c r="D332" s="17">
        <v>72.8</v>
      </c>
      <c r="E332" s="17">
        <v>17.600000000000001</v>
      </c>
      <c r="F332" s="17">
        <v>5.6</v>
      </c>
      <c r="G332" s="17">
        <v>12.7</v>
      </c>
      <c r="I332" s="13">
        <f t="shared" si="5"/>
        <v>4</v>
      </c>
    </row>
    <row r="333" spans="1:9" ht="16" x14ac:dyDescent="0.2">
      <c r="A333" s="18" t="s">
        <v>410</v>
      </c>
      <c r="B333" s="16">
        <v>166</v>
      </c>
      <c r="C333" s="17">
        <v>39.9</v>
      </c>
      <c r="D333" s="17">
        <v>76.599999999999994</v>
      </c>
      <c r="E333" s="17">
        <v>18.2</v>
      </c>
      <c r="F333" s="17">
        <v>2.1</v>
      </c>
      <c r="G333" s="17">
        <v>20</v>
      </c>
      <c r="I333" s="13">
        <f t="shared" si="5"/>
        <v>3.1000000000000085</v>
      </c>
    </row>
    <row r="334" spans="1:9" ht="16" x14ac:dyDescent="0.2">
      <c r="A334" s="18" t="s">
        <v>411</v>
      </c>
      <c r="B334" s="16">
        <v>2771</v>
      </c>
      <c r="C334" s="17">
        <v>35.5</v>
      </c>
      <c r="D334" s="17">
        <v>78.2</v>
      </c>
      <c r="E334" s="17">
        <v>16.100000000000001</v>
      </c>
      <c r="F334" s="17">
        <v>2.7</v>
      </c>
      <c r="G334" s="17">
        <v>12.5</v>
      </c>
      <c r="I334" s="13">
        <f t="shared" si="5"/>
        <v>2.9999999999999858</v>
      </c>
    </row>
    <row r="335" spans="1:9" ht="16" x14ac:dyDescent="0.2">
      <c r="A335" s="18" t="s">
        <v>412</v>
      </c>
      <c r="B335" s="16">
        <v>1186</v>
      </c>
      <c r="C335" s="17">
        <v>70.8</v>
      </c>
      <c r="D335" s="17">
        <v>65.400000000000006</v>
      </c>
      <c r="E335" s="17">
        <v>22.8</v>
      </c>
      <c r="F335" s="17">
        <v>6.1</v>
      </c>
      <c r="G335" s="17">
        <v>15.9</v>
      </c>
      <c r="I335" s="13">
        <f t="shared" si="5"/>
        <v>5.7000000000000028</v>
      </c>
    </row>
    <row r="336" spans="1:9" ht="16" x14ac:dyDescent="0.2">
      <c r="A336" s="18" t="s">
        <v>413</v>
      </c>
      <c r="B336" s="16">
        <v>296</v>
      </c>
      <c r="C336" s="17">
        <v>45.5</v>
      </c>
      <c r="D336" s="17">
        <v>78.5</v>
      </c>
      <c r="E336" s="17">
        <v>11.3</v>
      </c>
      <c r="F336" s="17">
        <v>4.3</v>
      </c>
      <c r="G336" s="17">
        <v>6.8</v>
      </c>
      <c r="I336" s="13">
        <f t="shared" si="5"/>
        <v>5.9000000000000057</v>
      </c>
    </row>
    <row r="337" spans="1:9" ht="16" x14ac:dyDescent="0.2">
      <c r="A337" s="18" t="s">
        <v>414</v>
      </c>
      <c r="B337" s="16">
        <v>682</v>
      </c>
      <c r="C337" s="17">
        <v>46.7</v>
      </c>
      <c r="D337" s="17">
        <v>74.099999999999994</v>
      </c>
      <c r="E337" s="17">
        <v>15</v>
      </c>
      <c r="F337" s="17">
        <v>6.8</v>
      </c>
      <c r="G337" s="17">
        <v>13.1</v>
      </c>
      <c r="I337" s="13">
        <f t="shared" si="5"/>
        <v>4.1000000000000085</v>
      </c>
    </row>
    <row r="338" spans="1:9" ht="16" x14ac:dyDescent="0.2">
      <c r="A338" s="18" t="s">
        <v>415</v>
      </c>
      <c r="B338" s="16">
        <v>968</v>
      </c>
      <c r="C338" s="17">
        <v>37.799999999999997</v>
      </c>
      <c r="D338" s="17">
        <v>71.3</v>
      </c>
      <c r="E338" s="17">
        <v>18.399999999999999</v>
      </c>
      <c r="F338" s="17">
        <v>6.3</v>
      </c>
      <c r="G338" s="17">
        <v>12.2</v>
      </c>
      <c r="I338" s="13">
        <f t="shared" si="5"/>
        <v>4.0000000000000142</v>
      </c>
    </row>
    <row r="339" spans="1:9" x14ac:dyDescent="0.2">
      <c r="A339" s="12" t="s">
        <v>114</v>
      </c>
      <c r="I339" s="13" t="str">
        <f t="shared" si="5"/>
        <v/>
      </c>
    </row>
    <row r="340" spans="1:9" ht="90" customHeight="1" x14ac:dyDescent="0.2">
      <c r="A340" s="73" t="s">
        <v>416</v>
      </c>
      <c r="B340" s="74"/>
      <c r="C340" s="74"/>
      <c r="D340" s="74"/>
      <c r="E340" s="74"/>
      <c r="F340" s="74"/>
      <c r="G340" s="74"/>
      <c r="I340" s="13" t="str">
        <f t="shared" si="5"/>
        <v/>
      </c>
    </row>
    <row r="341" spans="1:9" x14ac:dyDescent="0.2">
      <c r="I341" s="13" t="str">
        <f t="shared" si="5"/>
        <v/>
      </c>
    </row>
    <row r="342" spans="1:9" ht="48" x14ac:dyDescent="0.2">
      <c r="A342" s="24" t="s">
        <v>435</v>
      </c>
      <c r="B342" s="26" t="s">
        <v>25</v>
      </c>
      <c r="C342" s="27" t="s">
        <v>118</v>
      </c>
      <c r="D342" s="27" t="s">
        <v>119</v>
      </c>
      <c r="E342" s="27" t="s">
        <v>120</v>
      </c>
      <c r="F342" s="27" t="s">
        <v>121</v>
      </c>
      <c r="G342" s="27" t="s">
        <v>122</v>
      </c>
      <c r="I342" s="13" t="str">
        <f t="shared" si="5"/>
        <v/>
      </c>
    </row>
    <row r="343" spans="1:9" x14ac:dyDescent="0.2">
      <c r="A343" t="s">
        <v>432</v>
      </c>
      <c r="B343" s="1">
        <f>SUM(B83,B93)</f>
        <v>1957</v>
      </c>
      <c r="C343" s="25">
        <f>SUM($B83*C83,$B93*C93)/SUM($B83,$B93)</f>
        <v>39.680582524271848</v>
      </c>
      <c r="D343" s="25">
        <f t="shared" ref="D343:G343" si="6">SUM($B83*D83,$B93*D93)/SUM($B83,$B93)</f>
        <v>78.259223300970874</v>
      </c>
      <c r="E343" s="25">
        <f t="shared" si="6"/>
        <v>12.850485436893203</v>
      </c>
      <c r="F343" s="25">
        <f t="shared" si="6"/>
        <v>4.8776699029126211</v>
      </c>
      <c r="G343" s="25">
        <f t="shared" si="6"/>
        <v>28.66990291262136</v>
      </c>
      <c r="H343" s="23" t="s">
        <v>30</v>
      </c>
      <c r="I343" s="13">
        <f t="shared" si="5"/>
        <v>4.0126213592233029</v>
      </c>
    </row>
    <row r="344" spans="1:9" x14ac:dyDescent="0.2">
      <c r="A344" t="s">
        <v>434</v>
      </c>
      <c r="B344" s="1">
        <f>B114-B117</f>
        <v>810</v>
      </c>
      <c r="C344" s="13">
        <f>($B114*C114-$B117*C117)/($B114-$B117)</f>
        <v>30.601111111111106</v>
      </c>
      <c r="D344" s="13">
        <f t="shared" ref="D344:G344" si="7">($B114*D114-$B117*D117)/($B114-$B117)</f>
        <v>80.499259259259276</v>
      </c>
      <c r="E344" s="13">
        <f t="shared" si="7"/>
        <v>10.295555555555557</v>
      </c>
      <c r="F344" s="13">
        <f t="shared" si="7"/>
        <v>6.1444444444444404</v>
      </c>
      <c r="G344" s="13">
        <f t="shared" si="7"/>
        <v>14.382592592592594</v>
      </c>
      <c r="H344" s="23" t="s">
        <v>92</v>
      </c>
      <c r="I344" s="13">
        <f t="shared" si="5"/>
        <v>3.0607407407407266</v>
      </c>
    </row>
    <row r="345" spans="1:9" x14ac:dyDescent="0.2">
      <c r="A345" t="s">
        <v>436</v>
      </c>
      <c r="B345" s="1">
        <f>B30-B33</f>
        <v>287</v>
      </c>
      <c r="C345" s="13">
        <f>($B30*C30-$B33*C33)/($B30-$B33)</f>
        <v>20.614285714285714</v>
      </c>
      <c r="D345" s="13">
        <f t="shared" ref="D345:G345" si="8">($B30*D30-$B33*D33)/($B30-$B33)</f>
        <v>86.185714285714283</v>
      </c>
      <c r="E345" s="13">
        <f t="shared" si="8"/>
        <v>8.0285714285714302</v>
      </c>
      <c r="F345" s="13">
        <f t="shared" si="8"/>
        <v>1.5857142857142859</v>
      </c>
      <c r="G345" s="13">
        <f t="shared" si="8"/>
        <v>25.514285714285716</v>
      </c>
      <c r="H345" s="23" t="s">
        <v>97</v>
      </c>
      <c r="I345" s="13">
        <f t="shared" si="5"/>
        <v>4.2000000000000028</v>
      </c>
    </row>
    <row r="346" spans="1:9" x14ac:dyDescent="0.2">
      <c r="A346" t="s">
        <v>438</v>
      </c>
      <c r="B346" s="1">
        <f>SUM(B40,B43:B45,B47)</f>
        <v>1021</v>
      </c>
      <c r="C346" s="13">
        <f>SUM($B40*C40,$B43*C43,$B44*C44,$B45*C45,$B47*C47)/SUM($B40,$B43:$B45,$B47)</f>
        <v>16.550832517140059</v>
      </c>
      <c r="D346" s="13">
        <f t="shared" ref="D346:G346" si="9">SUM($B40*D40,$B43*D43,$B44*D44,$B45*D45,$B47*D47)/SUM($B40,$B43:$B45,$B47)</f>
        <v>89.493731635651329</v>
      </c>
      <c r="E346" s="13">
        <f t="shared" si="9"/>
        <v>5.2127326150832518</v>
      </c>
      <c r="F346" s="13">
        <f t="shared" si="9"/>
        <v>2.8046033300685602</v>
      </c>
      <c r="G346" s="13">
        <f t="shared" si="9"/>
        <v>14.880411361410381</v>
      </c>
      <c r="H346" s="23" t="s">
        <v>36</v>
      </c>
      <c r="I346" s="13">
        <f t="shared" si="5"/>
        <v>2.4889324191968569</v>
      </c>
    </row>
    <row r="347" spans="1:9" x14ac:dyDescent="0.2">
      <c r="A347" t="s">
        <v>437</v>
      </c>
      <c r="B347" s="1">
        <f>B64-B65</f>
        <v>1038</v>
      </c>
      <c r="C347" s="13">
        <f>($B64*C64-$B65*C65)/($B64-$B65)</f>
        <v>21.438728323699422</v>
      </c>
      <c r="D347" s="13">
        <f t="shared" ref="D347:G347" si="10">($B64*D64-$B65*D65)/($B64-$B65)</f>
        <v>80.646820809248567</v>
      </c>
      <c r="E347" s="13">
        <f t="shared" si="10"/>
        <v>9.543352601156073</v>
      </c>
      <c r="F347" s="13">
        <f t="shared" si="10"/>
        <v>7.387861271676301</v>
      </c>
      <c r="G347" s="13">
        <f t="shared" si="10"/>
        <v>16.55895953757226</v>
      </c>
      <c r="H347" s="23" t="s">
        <v>41</v>
      </c>
      <c r="I347" s="13">
        <f t="shared" si="5"/>
        <v>2.4219653179190601</v>
      </c>
    </row>
    <row r="348" spans="1:9" x14ac:dyDescent="0.2">
      <c r="A348" t="s">
        <v>439</v>
      </c>
      <c r="B348" s="1">
        <f>SUM(B204:B205,B262)</f>
        <v>833</v>
      </c>
      <c r="C348" s="13">
        <f>SUM($B204*C204,$B205*C205,$B262*C262)/SUM($B204:$B205,$B262)</f>
        <v>17.189315726290516</v>
      </c>
      <c r="D348" s="13">
        <f t="shared" ref="D348:G348" si="11">SUM($B204*D204,$B205*D205,$B262*D262)/SUM($B204:$B205,$B262)</f>
        <v>83.024969987995178</v>
      </c>
      <c r="E348" s="13">
        <f t="shared" si="11"/>
        <v>11.099279711884755</v>
      </c>
      <c r="F348" s="13">
        <f t="shared" si="11"/>
        <v>2.7217286914765904</v>
      </c>
      <c r="G348" s="13">
        <f t="shared" si="11"/>
        <v>19.795438175270107</v>
      </c>
      <c r="H348" s="23" t="s">
        <v>107</v>
      </c>
      <c r="I348" s="13">
        <f t="shared" si="5"/>
        <v>3.1540216086434896</v>
      </c>
    </row>
    <row r="349" spans="1:9" x14ac:dyDescent="0.2">
      <c r="A349" t="s">
        <v>78</v>
      </c>
      <c r="B349" s="1">
        <f>SUM(B209:B210,B212,B214)</f>
        <v>1096</v>
      </c>
      <c r="C349" s="13">
        <f>SUM($B209*C209,$B210*C210,$B212*C212,$B214*C214)/SUM($B209:$B210,$B212,$B214)</f>
        <v>41.748083941605834</v>
      </c>
      <c r="D349" s="13">
        <f t="shared" ref="D349:G349" si="12">SUM($B209*D209,$B210*D210,$B212*D212,$B214*D214)/SUM($B209:$B210,$B212,$B214)</f>
        <v>82.247627737226267</v>
      </c>
      <c r="E349" s="13">
        <f t="shared" si="12"/>
        <v>9.971167883211681</v>
      </c>
      <c r="F349" s="13">
        <f t="shared" si="12"/>
        <v>5.1628649635036492</v>
      </c>
      <c r="G349" s="13">
        <f t="shared" si="12"/>
        <v>13.08448905109489</v>
      </c>
      <c r="H349" s="23" t="s">
        <v>47</v>
      </c>
      <c r="I349" s="13">
        <f t="shared" si="5"/>
        <v>2.6183394160584044</v>
      </c>
    </row>
    <row r="350" spans="1:9" x14ac:dyDescent="0.2">
      <c r="A350" t="s">
        <v>9</v>
      </c>
      <c r="B350" s="1">
        <f>SUM(B216:B217)</f>
        <v>815</v>
      </c>
      <c r="C350" s="13">
        <f>SUM($B216*C216,$B217*C217)/SUM($B216,$B217)</f>
        <v>31.064294478527604</v>
      </c>
      <c r="D350" s="13">
        <f t="shared" ref="D350:G350" si="13">SUM($B216*D216,$B217*D217)/SUM($B216,$B217)</f>
        <v>71.415092024539888</v>
      </c>
      <c r="E350" s="13">
        <f t="shared" si="13"/>
        <v>15.645889570552146</v>
      </c>
      <c r="F350" s="13">
        <f t="shared" si="13"/>
        <v>10.239018404907975</v>
      </c>
      <c r="G350" s="13">
        <f t="shared" si="13"/>
        <v>15.971901840490796</v>
      </c>
      <c r="H350" s="23" t="s">
        <v>48</v>
      </c>
      <c r="I350" s="13">
        <f t="shared" si="5"/>
        <v>2.6999999999999886</v>
      </c>
    </row>
    <row r="351" spans="1:9" x14ac:dyDescent="0.2">
      <c r="A351" t="s">
        <v>79</v>
      </c>
      <c r="B351" s="1">
        <f>SUM(B211,B215,B218:B219)</f>
        <v>618</v>
      </c>
      <c r="C351" s="13">
        <f>SUM($B211*C211,$B215*C215,$B218*C218,$B219*C219)/SUM($B211,$B215,$B218:$B219)</f>
        <v>51.255501618122977</v>
      </c>
      <c r="D351" s="13">
        <f>SUM($B211*D211,$B215*D215,$B218*D218,$B219*D219)/SUM($B211,$B215,$B218:$B219)</f>
        <v>71.624595469255667</v>
      </c>
      <c r="E351" s="13">
        <f t="shared" ref="E351:G351" si="14">SUM($B211*E211,$B215*E215,$B218*E218,$B219*E219)/SUM($B211,$B215,$B218:$B219)</f>
        <v>8.1624595469255663</v>
      </c>
      <c r="F351" s="13">
        <f t="shared" si="14"/>
        <v>17.20566343042071</v>
      </c>
      <c r="G351" s="13">
        <f t="shared" si="14"/>
        <v>9.4095469255663442</v>
      </c>
      <c r="H351" s="23" t="s">
        <v>49</v>
      </c>
      <c r="I351" s="13">
        <f t="shared" si="5"/>
        <v>3.0072815533980588</v>
      </c>
    </row>
  </sheetData>
  <mergeCells count="6">
    <mergeCell ref="A340:G340"/>
    <mergeCell ref="A1:G1"/>
    <mergeCell ref="A4:A6"/>
    <mergeCell ref="B4:G4"/>
    <mergeCell ref="B5:B6"/>
    <mergeCell ref="C5:G5"/>
  </mergeCells>
  <conditionalFormatting sqref="H1:H1048576 I6">
    <cfRule type="containsText" dxfId="3" priority="1" operator="containsText" text="bottom">
      <formula>NOT(ISERROR(SEARCH("bottom",H1)))</formula>
    </cfRule>
    <cfRule type="notContainsBlanks" dxfId="2" priority="2">
      <formula>LEN(TRIM(H1))&gt;0</formula>
    </cfRule>
  </conditionalFormatting>
  <pageMargins left="0.7" right="0.7" top="0.75" bottom="0.75" header="0.3" footer="0.3"/>
  <ignoredErrors>
    <ignoredError sqref="B348:G348 I8:I35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A09-CE42-45F4-B48A-6A93A621BA85}">
  <dimension ref="A1:K350"/>
  <sheetViews>
    <sheetView workbookViewId="0">
      <selection sqref="A1:J1"/>
    </sheetView>
  </sheetViews>
  <sheetFormatPr baseColWidth="10" defaultColWidth="8.83203125" defaultRowHeight="15" x14ac:dyDescent="0.2"/>
  <cols>
    <col min="1" max="1" width="59.6640625" customWidth="1"/>
    <col min="2" max="9" width="11.6640625" style="1" customWidth="1"/>
    <col min="10" max="10" width="11.6640625" style="13" customWidth="1"/>
    <col min="11" max="11" width="24" customWidth="1"/>
  </cols>
  <sheetData>
    <row r="1" spans="1:11" ht="47.25" customHeight="1" x14ac:dyDescent="0.2">
      <c r="A1" s="73" t="s">
        <v>417</v>
      </c>
      <c r="B1" s="74"/>
      <c r="C1" s="74"/>
      <c r="D1" s="74"/>
      <c r="E1" s="74"/>
      <c r="F1" s="74"/>
      <c r="G1" s="74"/>
      <c r="H1" s="74"/>
      <c r="I1" s="74"/>
      <c r="J1" s="74"/>
    </row>
    <row r="2" spans="1:11" ht="15.75" customHeight="1" x14ac:dyDescent="0.2">
      <c r="A2" s="12" t="s">
        <v>113</v>
      </c>
      <c r="B2"/>
      <c r="C2"/>
      <c r="D2"/>
      <c r="E2"/>
      <c r="F2"/>
      <c r="G2"/>
      <c r="H2"/>
      <c r="I2"/>
      <c r="J2"/>
    </row>
    <row r="3" spans="1:11" x14ac:dyDescent="0.2">
      <c r="A3" s="12" t="s">
        <v>114</v>
      </c>
      <c r="B3"/>
      <c r="C3"/>
      <c r="D3"/>
      <c r="E3"/>
      <c r="F3"/>
      <c r="G3"/>
      <c r="H3"/>
      <c r="I3"/>
      <c r="J3"/>
    </row>
    <row r="4" spans="1:11" ht="21" customHeight="1" x14ac:dyDescent="0.2">
      <c r="A4" s="75" t="s">
        <v>115</v>
      </c>
      <c r="B4" s="75">
        <v>2020</v>
      </c>
      <c r="C4" s="78"/>
      <c r="D4" s="78"/>
      <c r="E4" s="78"/>
      <c r="F4" s="78"/>
      <c r="G4" s="78"/>
      <c r="H4" s="78"/>
      <c r="I4" s="78"/>
      <c r="J4" s="78"/>
    </row>
    <row r="5" spans="1:11" ht="48" customHeight="1" x14ac:dyDescent="0.2">
      <c r="A5" s="74"/>
      <c r="B5" s="21" t="s">
        <v>418</v>
      </c>
      <c r="C5" s="21" t="s">
        <v>419</v>
      </c>
      <c r="D5" s="21" t="s">
        <v>420</v>
      </c>
      <c r="E5" s="21" t="s">
        <v>421</v>
      </c>
      <c r="F5" s="21" t="s">
        <v>422</v>
      </c>
      <c r="G5" s="21" t="s">
        <v>423</v>
      </c>
      <c r="H5" s="21" t="s">
        <v>424</v>
      </c>
      <c r="I5" s="21" t="s">
        <v>425</v>
      </c>
      <c r="J5" s="14" t="s">
        <v>426</v>
      </c>
      <c r="K5" s="14" t="s">
        <v>430</v>
      </c>
    </row>
    <row r="6" spans="1:11" x14ac:dyDescent="0.2">
      <c r="A6" s="12" t="s">
        <v>114</v>
      </c>
      <c r="B6"/>
      <c r="C6"/>
      <c r="D6"/>
      <c r="E6"/>
      <c r="F6"/>
      <c r="G6"/>
      <c r="H6"/>
      <c r="I6"/>
      <c r="J6"/>
      <c r="K6" s="23"/>
    </row>
    <row r="7" spans="1:11" ht="16" x14ac:dyDescent="0.2">
      <c r="A7" s="15" t="s">
        <v>123</v>
      </c>
      <c r="B7" s="16">
        <v>147795</v>
      </c>
      <c r="C7" s="16">
        <v>4695</v>
      </c>
      <c r="D7" s="16">
        <v>12497</v>
      </c>
      <c r="E7" s="16">
        <v>33426</v>
      </c>
      <c r="F7" s="16">
        <v>31807</v>
      </c>
      <c r="G7" s="16">
        <v>30099</v>
      </c>
      <c r="H7" s="16">
        <v>25454</v>
      </c>
      <c r="I7" s="16">
        <v>9818</v>
      </c>
      <c r="J7" s="17">
        <v>42.5</v>
      </c>
      <c r="K7" s="23"/>
    </row>
    <row r="8" spans="1:11" x14ac:dyDescent="0.2">
      <c r="K8" s="23"/>
    </row>
    <row r="9" spans="1:11" ht="16" x14ac:dyDescent="0.2">
      <c r="A9" s="15" t="s">
        <v>124</v>
      </c>
      <c r="B9" s="16">
        <v>2349</v>
      </c>
      <c r="C9" s="16">
        <v>93</v>
      </c>
      <c r="D9" s="16">
        <v>161</v>
      </c>
      <c r="E9" s="16">
        <v>386</v>
      </c>
      <c r="F9" s="16">
        <v>403</v>
      </c>
      <c r="G9" s="16">
        <v>409</v>
      </c>
      <c r="H9" s="16">
        <v>462</v>
      </c>
      <c r="I9" s="16">
        <v>435</v>
      </c>
      <c r="J9" s="17">
        <v>48.5</v>
      </c>
      <c r="K9" s="23" t="s">
        <v>27</v>
      </c>
    </row>
    <row r="10" spans="1:11" ht="16" x14ac:dyDescent="0.2">
      <c r="A10" s="18" t="s">
        <v>125</v>
      </c>
      <c r="B10" s="16">
        <v>1186</v>
      </c>
      <c r="C10" s="16">
        <v>41</v>
      </c>
      <c r="D10" s="16">
        <v>74</v>
      </c>
      <c r="E10" s="16">
        <v>208</v>
      </c>
      <c r="F10" s="16">
        <v>199</v>
      </c>
      <c r="G10" s="16">
        <v>205</v>
      </c>
      <c r="H10" s="16">
        <v>243</v>
      </c>
      <c r="I10" s="16">
        <v>216</v>
      </c>
      <c r="J10" s="17">
        <v>48.6</v>
      </c>
      <c r="K10" s="23"/>
    </row>
    <row r="11" spans="1:11" ht="16" x14ac:dyDescent="0.2">
      <c r="A11" s="18" t="s">
        <v>126</v>
      </c>
      <c r="B11" s="16">
        <v>832</v>
      </c>
      <c r="C11" s="16">
        <v>40</v>
      </c>
      <c r="D11" s="16">
        <v>63</v>
      </c>
      <c r="E11" s="16">
        <v>114</v>
      </c>
      <c r="F11" s="16">
        <v>143</v>
      </c>
      <c r="G11" s="16">
        <v>144</v>
      </c>
      <c r="H11" s="16">
        <v>148</v>
      </c>
      <c r="I11" s="16">
        <v>180</v>
      </c>
      <c r="J11" s="17">
        <v>49.2</v>
      </c>
      <c r="K11" s="23"/>
    </row>
    <row r="12" spans="1:11" ht="16" x14ac:dyDescent="0.2">
      <c r="A12" s="18" t="s">
        <v>127</v>
      </c>
      <c r="B12" s="16">
        <v>145</v>
      </c>
      <c r="C12" s="16">
        <v>9</v>
      </c>
      <c r="D12" s="16">
        <v>13</v>
      </c>
      <c r="E12" s="16">
        <v>28</v>
      </c>
      <c r="F12" s="16">
        <v>27</v>
      </c>
      <c r="G12" s="16">
        <v>26</v>
      </c>
      <c r="H12" s="16">
        <v>32</v>
      </c>
      <c r="I12" s="16">
        <v>11</v>
      </c>
      <c r="J12" s="17">
        <v>44.3</v>
      </c>
      <c r="K12" s="23"/>
    </row>
    <row r="13" spans="1:11" ht="16" x14ac:dyDescent="0.2">
      <c r="A13" s="18" t="s">
        <v>128</v>
      </c>
      <c r="B13" s="16">
        <v>53</v>
      </c>
      <c r="C13" s="16">
        <v>1</v>
      </c>
      <c r="D13" s="16">
        <v>2</v>
      </c>
      <c r="E13" s="16">
        <v>9</v>
      </c>
      <c r="F13" s="16">
        <v>12</v>
      </c>
      <c r="G13" s="16">
        <v>10</v>
      </c>
      <c r="H13" s="16">
        <v>12</v>
      </c>
      <c r="I13" s="16">
        <v>5</v>
      </c>
      <c r="J13" s="17">
        <v>46.6</v>
      </c>
      <c r="K13" s="23"/>
    </row>
    <row r="14" spans="1:11" ht="16" x14ac:dyDescent="0.2">
      <c r="A14" s="18" t="s">
        <v>129</v>
      </c>
      <c r="B14" s="16">
        <v>88</v>
      </c>
      <c r="C14" s="16">
        <v>2</v>
      </c>
      <c r="D14" s="16">
        <v>7</v>
      </c>
      <c r="E14" s="16">
        <v>16</v>
      </c>
      <c r="F14" s="16">
        <v>15</v>
      </c>
      <c r="G14" s="16">
        <v>18</v>
      </c>
      <c r="H14" s="16">
        <v>18</v>
      </c>
      <c r="I14" s="16">
        <v>12</v>
      </c>
      <c r="J14" s="17">
        <v>48.7</v>
      </c>
      <c r="K14" s="23"/>
    </row>
    <row r="15" spans="1:11" ht="16" x14ac:dyDescent="0.2">
      <c r="A15" s="18" t="s">
        <v>130</v>
      </c>
      <c r="B15" s="16">
        <v>45</v>
      </c>
      <c r="C15" s="16">
        <v>1</v>
      </c>
      <c r="D15" s="16">
        <v>2</v>
      </c>
      <c r="E15" s="16">
        <v>11</v>
      </c>
      <c r="F15" s="16">
        <v>7</v>
      </c>
      <c r="G15" s="16">
        <v>6</v>
      </c>
      <c r="H15" s="16">
        <v>8</v>
      </c>
      <c r="I15" s="16">
        <v>11</v>
      </c>
      <c r="J15" s="17" t="s">
        <v>131</v>
      </c>
      <c r="K15" s="23"/>
    </row>
    <row r="16" spans="1:11" x14ac:dyDescent="0.2">
      <c r="A16" s="18"/>
      <c r="B16" s="16"/>
      <c r="C16" s="16"/>
      <c r="D16" s="16"/>
      <c r="E16" s="16"/>
      <c r="F16" s="16"/>
      <c r="G16" s="16"/>
      <c r="H16" s="16"/>
      <c r="I16" s="16"/>
      <c r="J16" s="17"/>
      <c r="K16" s="23"/>
    </row>
    <row r="17" spans="1:11" ht="16" x14ac:dyDescent="0.2">
      <c r="A17" s="15" t="s">
        <v>0</v>
      </c>
      <c r="B17" s="16">
        <v>684</v>
      </c>
      <c r="C17" s="16">
        <v>5</v>
      </c>
      <c r="D17" s="16">
        <v>41</v>
      </c>
      <c r="E17" s="16">
        <v>147</v>
      </c>
      <c r="F17" s="16">
        <v>198</v>
      </c>
      <c r="G17" s="16">
        <v>153</v>
      </c>
      <c r="H17" s="16">
        <v>107</v>
      </c>
      <c r="I17" s="16">
        <v>33</v>
      </c>
      <c r="J17" s="17">
        <v>42.8</v>
      </c>
      <c r="K17" s="23"/>
    </row>
    <row r="18" spans="1:11" ht="16" x14ac:dyDescent="0.2">
      <c r="A18" s="18" t="s">
        <v>96</v>
      </c>
      <c r="B18" s="16">
        <v>97</v>
      </c>
      <c r="C18" s="16">
        <v>0</v>
      </c>
      <c r="D18" s="16">
        <v>3</v>
      </c>
      <c r="E18" s="16">
        <v>23</v>
      </c>
      <c r="F18" s="16">
        <v>29</v>
      </c>
      <c r="G18" s="16">
        <v>23</v>
      </c>
      <c r="H18" s="16">
        <v>13</v>
      </c>
      <c r="I18" s="16">
        <v>7</v>
      </c>
      <c r="J18" s="17">
        <v>43.3</v>
      </c>
      <c r="K18" s="23" t="s">
        <v>93</v>
      </c>
    </row>
    <row r="19" spans="1:11" ht="16" x14ac:dyDescent="0.2">
      <c r="A19" s="18" t="s">
        <v>95</v>
      </c>
      <c r="B19" s="16">
        <v>51</v>
      </c>
      <c r="C19" s="16">
        <v>0</v>
      </c>
      <c r="D19" s="16">
        <v>2</v>
      </c>
      <c r="E19" s="16">
        <v>10</v>
      </c>
      <c r="F19" s="16">
        <v>16</v>
      </c>
      <c r="G19" s="16">
        <v>12</v>
      </c>
      <c r="H19" s="16">
        <v>10</v>
      </c>
      <c r="I19" s="16">
        <v>1</v>
      </c>
      <c r="J19" s="17">
        <v>44.1</v>
      </c>
      <c r="K19" s="23" t="s">
        <v>94</v>
      </c>
    </row>
    <row r="20" spans="1:11" ht="16" x14ac:dyDescent="0.2">
      <c r="A20" s="18" t="s">
        <v>132</v>
      </c>
      <c r="B20" s="16">
        <v>36</v>
      </c>
      <c r="C20" s="16">
        <v>0</v>
      </c>
      <c r="D20" s="16">
        <v>0</v>
      </c>
      <c r="E20" s="16">
        <v>10</v>
      </c>
      <c r="F20" s="16">
        <v>5</v>
      </c>
      <c r="G20" s="16">
        <v>12</v>
      </c>
      <c r="H20" s="16">
        <v>6</v>
      </c>
      <c r="I20" s="16">
        <v>2</v>
      </c>
      <c r="J20" s="17" t="s">
        <v>131</v>
      </c>
      <c r="K20" s="23"/>
    </row>
    <row r="21" spans="1:11" ht="16" x14ac:dyDescent="0.2">
      <c r="A21" s="18" t="s">
        <v>133</v>
      </c>
      <c r="B21" s="16">
        <v>83</v>
      </c>
      <c r="C21" s="16">
        <v>0</v>
      </c>
      <c r="D21" s="16">
        <v>9</v>
      </c>
      <c r="E21" s="16">
        <v>12</v>
      </c>
      <c r="F21" s="16">
        <v>19</v>
      </c>
      <c r="G21" s="16">
        <v>14</v>
      </c>
      <c r="H21" s="16">
        <v>21</v>
      </c>
      <c r="I21" s="16">
        <v>7</v>
      </c>
      <c r="J21" s="17">
        <v>48</v>
      </c>
      <c r="K21" s="23" t="s">
        <v>28</v>
      </c>
    </row>
    <row r="22" spans="1:11" ht="16" x14ac:dyDescent="0.2">
      <c r="A22" s="18" t="s">
        <v>134</v>
      </c>
      <c r="B22" s="16">
        <v>0</v>
      </c>
      <c r="C22" s="16">
        <v>0</v>
      </c>
      <c r="D22" s="16">
        <v>0</v>
      </c>
      <c r="E22" s="16">
        <v>0</v>
      </c>
      <c r="F22" s="16">
        <v>0</v>
      </c>
      <c r="G22" s="16">
        <v>0</v>
      </c>
      <c r="H22" s="16">
        <v>0</v>
      </c>
      <c r="I22" s="16">
        <v>0</v>
      </c>
      <c r="J22" s="17" t="s">
        <v>131</v>
      </c>
      <c r="K22" s="23"/>
    </row>
    <row r="23" spans="1:11" ht="16" x14ac:dyDescent="0.2">
      <c r="A23" s="18" t="s">
        <v>135</v>
      </c>
      <c r="B23" s="16">
        <v>417</v>
      </c>
      <c r="C23" s="16">
        <v>4</v>
      </c>
      <c r="D23" s="16">
        <v>27</v>
      </c>
      <c r="E23" s="16">
        <v>92</v>
      </c>
      <c r="F23" s="16">
        <v>130</v>
      </c>
      <c r="G23" s="16">
        <v>92</v>
      </c>
      <c r="H23" s="16">
        <v>57</v>
      </c>
      <c r="I23" s="16">
        <v>16</v>
      </c>
      <c r="J23" s="17">
        <v>41.8</v>
      </c>
      <c r="K23" s="23" t="s">
        <v>29</v>
      </c>
    </row>
    <row r="24" spans="1:11" x14ac:dyDescent="0.2">
      <c r="K24" s="23"/>
    </row>
    <row r="25" spans="1:11" ht="16" x14ac:dyDescent="0.2">
      <c r="A25" s="15" t="s">
        <v>1</v>
      </c>
      <c r="B25" s="16">
        <v>10786</v>
      </c>
      <c r="C25" s="16">
        <v>199</v>
      </c>
      <c r="D25" s="16">
        <v>817</v>
      </c>
      <c r="E25" s="16">
        <v>2321</v>
      </c>
      <c r="F25" s="16">
        <v>2650</v>
      </c>
      <c r="G25" s="16">
        <v>2352</v>
      </c>
      <c r="H25" s="16">
        <v>1850</v>
      </c>
      <c r="I25" s="16">
        <v>598</v>
      </c>
      <c r="J25" s="17">
        <v>42.9</v>
      </c>
      <c r="K25" s="23" t="s">
        <v>43</v>
      </c>
    </row>
    <row r="26" spans="1:11" x14ac:dyDescent="0.2">
      <c r="K26" s="23"/>
    </row>
    <row r="27" spans="1:11" ht="16" x14ac:dyDescent="0.2">
      <c r="A27" s="15" t="s">
        <v>2</v>
      </c>
      <c r="B27" s="16">
        <v>14550</v>
      </c>
      <c r="C27" s="16">
        <v>169</v>
      </c>
      <c r="D27" s="16">
        <v>940</v>
      </c>
      <c r="E27" s="16">
        <v>3200</v>
      </c>
      <c r="F27" s="16">
        <v>3145</v>
      </c>
      <c r="G27" s="16">
        <v>3388</v>
      </c>
      <c r="H27" s="16">
        <v>2929</v>
      </c>
      <c r="I27" s="16">
        <v>780</v>
      </c>
      <c r="J27" s="17">
        <v>44.4</v>
      </c>
      <c r="K27" s="23"/>
    </row>
    <row r="28" spans="1:11" ht="21" customHeight="1" x14ac:dyDescent="0.2">
      <c r="A28" s="18" t="s">
        <v>136</v>
      </c>
      <c r="B28" s="16">
        <v>9129</v>
      </c>
      <c r="C28" s="16">
        <v>100</v>
      </c>
      <c r="D28" s="16">
        <v>593</v>
      </c>
      <c r="E28" s="16">
        <v>1980</v>
      </c>
      <c r="F28" s="16">
        <v>1947</v>
      </c>
      <c r="G28" s="16">
        <v>2118</v>
      </c>
      <c r="H28" s="16">
        <v>1900</v>
      </c>
      <c r="I28" s="16">
        <v>491</v>
      </c>
      <c r="J28" s="17">
        <v>44.6</v>
      </c>
      <c r="K28" s="23"/>
    </row>
    <row r="29" spans="1:11" ht="18" customHeight="1" x14ac:dyDescent="0.2">
      <c r="A29" s="19" t="s">
        <v>137</v>
      </c>
      <c r="B29" s="16">
        <v>410</v>
      </c>
      <c r="C29" s="16">
        <v>6</v>
      </c>
      <c r="D29" s="16">
        <v>28</v>
      </c>
      <c r="E29" s="16">
        <v>70</v>
      </c>
      <c r="F29" s="16">
        <v>96</v>
      </c>
      <c r="G29" s="16">
        <v>91</v>
      </c>
      <c r="H29" s="16">
        <v>95</v>
      </c>
      <c r="I29" s="16">
        <v>24</v>
      </c>
      <c r="J29" s="17">
        <v>45.8</v>
      </c>
      <c r="K29" s="23" t="s">
        <v>433</v>
      </c>
    </row>
    <row r="30" spans="1:11" ht="16" x14ac:dyDescent="0.2">
      <c r="A30" s="20" t="s">
        <v>138</v>
      </c>
      <c r="B30" s="16">
        <v>17</v>
      </c>
      <c r="C30" s="16">
        <v>0</v>
      </c>
      <c r="D30" s="16">
        <v>0</v>
      </c>
      <c r="E30" s="16">
        <v>2</v>
      </c>
      <c r="F30" s="16">
        <v>5</v>
      </c>
      <c r="G30" s="16">
        <v>4</v>
      </c>
      <c r="H30" s="16">
        <v>3</v>
      </c>
      <c r="I30" s="16">
        <v>3</v>
      </c>
      <c r="J30" s="17" t="s">
        <v>131</v>
      </c>
      <c r="K30" s="23"/>
    </row>
    <row r="31" spans="1:11" ht="16" x14ac:dyDescent="0.2">
      <c r="A31" s="20" t="s">
        <v>139</v>
      </c>
      <c r="B31" s="16">
        <v>38</v>
      </c>
      <c r="C31" s="16">
        <v>1</v>
      </c>
      <c r="D31" s="16">
        <v>4</v>
      </c>
      <c r="E31" s="16">
        <v>8</v>
      </c>
      <c r="F31" s="16">
        <v>6</v>
      </c>
      <c r="G31" s="16">
        <v>6</v>
      </c>
      <c r="H31" s="16">
        <v>10</v>
      </c>
      <c r="I31" s="16">
        <v>5</v>
      </c>
      <c r="J31" s="17" t="s">
        <v>131</v>
      </c>
      <c r="K31" s="23"/>
    </row>
    <row r="32" spans="1:11" ht="16" x14ac:dyDescent="0.2">
      <c r="A32" s="20" t="s">
        <v>140</v>
      </c>
      <c r="B32" s="16">
        <v>123</v>
      </c>
      <c r="C32" s="16">
        <v>2</v>
      </c>
      <c r="D32" s="16">
        <v>9</v>
      </c>
      <c r="E32" s="16">
        <v>20</v>
      </c>
      <c r="F32" s="16">
        <v>25</v>
      </c>
      <c r="G32" s="16">
        <v>31</v>
      </c>
      <c r="H32" s="16">
        <v>27</v>
      </c>
      <c r="I32" s="16">
        <v>9</v>
      </c>
      <c r="J32" s="17">
        <v>46.8</v>
      </c>
      <c r="K32" s="23" t="s">
        <v>98</v>
      </c>
    </row>
    <row r="33" spans="1:11" ht="16" x14ac:dyDescent="0.2">
      <c r="A33" s="20" t="s">
        <v>141</v>
      </c>
      <c r="B33" s="16">
        <v>157</v>
      </c>
      <c r="C33" s="16">
        <v>1</v>
      </c>
      <c r="D33" s="16">
        <v>11</v>
      </c>
      <c r="E33" s="16">
        <v>29</v>
      </c>
      <c r="F33" s="16">
        <v>32</v>
      </c>
      <c r="G33" s="16">
        <v>34</v>
      </c>
      <c r="H33" s="16">
        <v>44</v>
      </c>
      <c r="I33" s="16">
        <v>6</v>
      </c>
      <c r="J33" s="17">
        <v>46</v>
      </c>
      <c r="K33" s="23"/>
    </row>
    <row r="34" spans="1:11" ht="16" x14ac:dyDescent="0.2">
      <c r="A34" s="20" t="s">
        <v>142</v>
      </c>
      <c r="B34" s="16">
        <v>75</v>
      </c>
      <c r="C34" s="16">
        <v>2</v>
      </c>
      <c r="D34" s="16">
        <v>4</v>
      </c>
      <c r="E34" s="16">
        <v>11</v>
      </c>
      <c r="F34" s="16">
        <v>28</v>
      </c>
      <c r="G34" s="16">
        <v>16</v>
      </c>
      <c r="H34" s="16">
        <v>12</v>
      </c>
      <c r="I34" s="16">
        <v>1</v>
      </c>
      <c r="J34" s="17">
        <v>43</v>
      </c>
      <c r="K34" s="23"/>
    </row>
    <row r="35" spans="1:11" ht="18" customHeight="1" x14ac:dyDescent="0.2">
      <c r="A35" s="19" t="s">
        <v>143</v>
      </c>
      <c r="B35" s="16">
        <v>1534</v>
      </c>
      <c r="C35" s="16">
        <v>20</v>
      </c>
      <c r="D35" s="16">
        <v>100</v>
      </c>
      <c r="E35" s="16">
        <v>320</v>
      </c>
      <c r="F35" s="16">
        <v>314</v>
      </c>
      <c r="G35" s="16">
        <v>328</v>
      </c>
      <c r="H35" s="16">
        <v>366</v>
      </c>
      <c r="I35" s="16">
        <v>85</v>
      </c>
      <c r="J35" s="17">
        <v>45.4</v>
      </c>
      <c r="K35" s="23"/>
    </row>
    <row r="36" spans="1:11" ht="16" x14ac:dyDescent="0.2">
      <c r="A36" s="20" t="s">
        <v>144</v>
      </c>
      <c r="B36" s="16">
        <v>256</v>
      </c>
      <c r="C36" s="16">
        <v>2</v>
      </c>
      <c r="D36" s="16">
        <v>19</v>
      </c>
      <c r="E36" s="16">
        <v>53</v>
      </c>
      <c r="F36" s="16">
        <v>55</v>
      </c>
      <c r="G36" s="16">
        <v>51</v>
      </c>
      <c r="H36" s="16">
        <v>65</v>
      </c>
      <c r="I36" s="16">
        <v>11</v>
      </c>
      <c r="J36" s="17">
        <v>45.2</v>
      </c>
      <c r="K36" s="23" t="s">
        <v>101</v>
      </c>
    </row>
    <row r="37" spans="1:11" ht="16" x14ac:dyDescent="0.2">
      <c r="A37" s="20" t="s">
        <v>145</v>
      </c>
      <c r="B37" s="16">
        <v>71</v>
      </c>
      <c r="C37" s="16">
        <v>1</v>
      </c>
      <c r="D37" s="16">
        <v>3</v>
      </c>
      <c r="E37" s="16">
        <v>14</v>
      </c>
      <c r="F37" s="16">
        <v>13</v>
      </c>
      <c r="G37" s="16">
        <v>20</v>
      </c>
      <c r="H37" s="16">
        <v>17</v>
      </c>
      <c r="I37" s="16">
        <v>2</v>
      </c>
      <c r="J37" s="17">
        <v>47.3</v>
      </c>
      <c r="K37" s="23" t="s">
        <v>104</v>
      </c>
    </row>
    <row r="38" spans="1:11" ht="16" x14ac:dyDescent="0.2">
      <c r="A38" s="20" t="s">
        <v>146</v>
      </c>
      <c r="B38" s="16">
        <v>31</v>
      </c>
      <c r="C38" s="16">
        <v>1</v>
      </c>
      <c r="D38" s="16">
        <v>0</v>
      </c>
      <c r="E38" s="16">
        <v>4</v>
      </c>
      <c r="F38" s="16">
        <v>8</v>
      </c>
      <c r="G38" s="16">
        <v>6</v>
      </c>
      <c r="H38" s="16">
        <v>8</v>
      </c>
      <c r="I38" s="16">
        <v>4</v>
      </c>
      <c r="J38" s="17" t="s">
        <v>131</v>
      </c>
      <c r="K38" s="23"/>
    </row>
    <row r="39" spans="1:11" ht="16" x14ac:dyDescent="0.2">
      <c r="A39" s="20" t="s">
        <v>147</v>
      </c>
      <c r="B39" s="16">
        <v>59</v>
      </c>
      <c r="C39" s="16">
        <v>1</v>
      </c>
      <c r="D39" s="16">
        <v>5</v>
      </c>
      <c r="E39" s="16">
        <v>14</v>
      </c>
      <c r="F39" s="16">
        <v>13</v>
      </c>
      <c r="G39" s="16">
        <v>12</v>
      </c>
      <c r="H39" s="16">
        <v>12</v>
      </c>
      <c r="I39" s="16">
        <v>3</v>
      </c>
      <c r="J39" s="17">
        <v>42.6</v>
      </c>
      <c r="K39" s="23" t="s">
        <v>433</v>
      </c>
    </row>
    <row r="40" spans="1:11" ht="16" x14ac:dyDescent="0.2">
      <c r="A40" s="20" t="s">
        <v>148</v>
      </c>
      <c r="B40" s="16">
        <v>45</v>
      </c>
      <c r="C40" s="16">
        <v>0</v>
      </c>
      <c r="D40" s="16">
        <v>3</v>
      </c>
      <c r="E40" s="16">
        <v>9</v>
      </c>
      <c r="F40" s="16">
        <v>11</v>
      </c>
      <c r="G40" s="16">
        <v>10</v>
      </c>
      <c r="H40" s="16">
        <v>9</v>
      </c>
      <c r="I40" s="16">
        <v>3</v>
      </c>
      <c r="J40" s="17" t="s">
        <v>131</v>
      </c>
      <c r="K40" s="23"/>
    </row>
    <row r="41" spans="1:11" ht="16" x14ac:dyDescent="0.2">
      <c r="A41" s="20" t="s">
        <v>149</v>
      </c>
      <c r="B41" s="16">
        <v>46</v>
      </c>
      <c r="C41" s="16">
        <v>1</v>
      </c>
      <c r="D41" s="16">
        <v>4</v>
      </c>
      <c r="E41" s="16">
        <v>11</v>
      </c>
      <c r="F41" s="16">
        <v>9</v>
      </c>
      <c r="G41" s="16">
        <v>5</v>
      </c>
      <c r="H41" s="16">
        <v>13</v>
      </c>
      <c r="I41" s="16">
        <v>4</v>
      </c>
      <c r="J41" s="17" t="s">
        <v>131</v>
      </c>
      <c r="K41" s="23"/>
    </row>
    <row r="42" spans="1:11" ht="32" x14ac:dyDescent="0.2">
      <c r="A42" s="20" t="s">
        <v>150</v>
      </c>
      <c r="B42" s="16">
        <v>304</v>
      </c>
      <c r="C42" s="16">
        <v>5</v>
      </c>
      <c r="D42" s="16">
        <v>17</v>
      </c>
      <c r="E42" s="16">
        <v>73</v>
      </c>
      <c r="F42" s="16">
        <v>66</v>
      </c>
      <c r="G42" s="16">
        <v>74</v>
      </c>
      <c r="H42" s="16">
        <v>52</v>
      </c>
      <c r="I42" s="16">
        <v>17</v>
      </c>
      <c r="J42" s="17">
        <v>43.3</v>
      </c>
      <c r="K42" s="23" t="s">
        <v>433</v>
      </c>
    </row>
    <row r="43" spans="1:11" ht="16" x14ac:dyDescent="0.2">
      <c r="A43" s="20" t="s">
        <v>151</v>
      </c>
      <c r="B43" s="16">
        <v>287</v>
      </c>
      <c r="C43" s="16">
        <v>1</v>
      </c>
      <c r="D43" s="16">
        <v>19</v>
      </c>
      <c r="E43" s="16">
        <v>51</v>
      </c>
      <c r="F43" s="16">
        <v>57</v>
      </c>
      <c r="G43" s="16">
        <v>54</v>
      </c>
      <c r="H43" s="16">
        <v>85</v>
      </c>
      <c r="I43" s="16">
        <v>20</v>
      </c>
      <c r="J43" s="17">
        <v>48.4</v>
      </c>
      <c r="K43" s="23" t="s">
        <v>433</v>
      </c>
    </row>
    <row r="44" spans="1:11" ht="16" x14ac:dyDescent="0.2">
      <c r="A44" s="20" t="s">
        <v>152</v>
      </c>
      <c r="B44" s="16">
        <v>61</v>
      </c>
      <c r="C44" s="16">
        <v>1</v>
      </c>
      <c r="D44" s="16">
        <v>3</v>
      </c>
      <c r="E44" s="16">
        <v>17</v>
      </c>
      <c r="F44" s="16">
        <v>10</v>
      </c>
      <c r="G44" s="16">
        <v>11</v>
      </c>
      <c r="H44" s="16">
        <v>17</v>
      </c>
      <c r="I44" s="16">
        <v>1</v>
      </c>
      <c r="J44" s="17">
        <v>45</v>
      </c>
      <c r="K44" s="23" t="s">
        <v>433</v>
      </c>
    </row>
    <row r="45" spans="1:11" ht="16" x14ac:dyDescent="0.2">
      <c r="A45" s="20" t="s">
        <v>153</v>
      </c>
      <c r="B45" s="16">
        <v>46</v>
      </c>
      <c r="C45" s="16">
        <v>1</v>
      </c>
      <c r="D45" s="16">
        <v>7</v>
      </c>
      <c r="E45" s="16">
        <v>7</v>
      </c>
      <c r="F45" s="16">
        <v>10</v>
      </c>
      <c r="G45" s="16">
        <v>13</v>
      </c>
      <c r="H45" s="16">
        <v>7</v>
      </c>
      <c r="I45" s="16">
        <v>3</v>
      </c>
      <c r="J45" s="17" t="s">
        <v>131</v>
      </c>
      <c r="K45" s="23"/>
    </row>
    <row r="46" spans="1:11" ht="16" x14ac:dyDescent="0.2">
      <c r="A46" s="20" t="s">
        <v>154</v>
      </c>
      <c r="B46" s="16">
        <v>310</v>
      </c>
      <c r="C46" s="16">
        <v>7</v>
      </c>
      <c r="D46" s="16">
        <v>16</v>
      </c>
      <c r="E46" s="16">
        <v>65</v>
      </c>
      <c r="F46" s="16">
        <v>58</v>
      </c>
      <c r="G46" s="16">
        <v>72</v>
      </c>
      <c r="H46" s="16">
        <v>74</v>
      </c>
      <c r="I46" s="16">
        <v>17</v>
      </c>
      <c r="J46" s="17">
        <v>45.4</v>
      </c>
      <c r="K46" s="23" t="s">
        <v>433</v>
      </c>
    </row>
    <row r="47" spans="1:11" ht="16" x14ac:dyDescent="0.2">
      <c r="A47" s="20" t="s">
        <v>155</v>
      </c>
      <c r="B47" s="16">
        <v>18</v>
      </c>
      <c r="C47" s="16">
        <v>0</v>
      </c>
      <c r="D47" s="16">
        <v>3</v>
      </c>
      <c r="E47" s="16">
        <v>2</v>
      </c>
      <c r="F47" s="16">
        <v>5</v>
      </c>
      <c r="G47" s="16">
        <v>2</v>
      </c>
      <c r="H47" s="16">
        <v>7</v>
      </c>
      <c r="I47" s="16">
        <v>0</v>
      </c>
      <c r="J47" s="17" t="s">
        <v>131</v>
      </c>
      <c r="K47" s="23"/>
    </row>
    <row r="48" spans="1:11" ht="18" customHeight="1" x14ac:dyDescent="0.2">
      <c r="A48" s="19" t="s">
        <v>156</v>
      </c>
      <c r="B48" s="16">
        <v>1119</v>
      </c>
      <c r="C48" s="16">
        <v>9</v>
      </c>
      <c r="D48" s="16">
        <v>84</v>
      </c>
      <c r="E48" s="16">
        <v>219</v>
      </c>
      <c r="F48" s="16">
        <v>224</v>
      </c>
      <c r="G48" s="16">
        <v>261</v>
      </c>
      <c r="H48" s="16">
        <v>248</v>
      </c>
      <c r="I48" s="16">
        <v>74</v>
      </c>
      <c r="J48" s="17">
        <v>45.9</v>
      </c>
      <c r="K48" s="23" t="s">
        <v>39</v>
      </c>
    </row>
    <row r="49" spans="1:11" ht="16" x14ac:dyDescent="0.2">
      <c r="A49" s="20" t="s">
        <v>157</v>
      </c>
      <c r="B49" s="16">
        <v>93</v>
      </c>
      <c r="C49" s="16">
        <v>0</v>
      </c>
      <c r="D49" s="16">
        <v>9</v>
      </c>
      <c r="E49" s="16">
        <v>20</v>
      </c>
      <c r="F49" s="16">
        <v>21</v>
      </c>
      <c r="G49" s="16">
        <v>25</v>
      </c>
      <c r="H49" s="16">
        <v>13</v>
      </c>
      <c r="I49" s="16">
        <v>5</v>
      </c>
      <c r="J49" s="17">
        <v>42.5</v>
      </c>
      <c r="K49" s="23"/>
    </row>
    <row r="50" spans="1:11" ht="16" x14ac:dyDescent="0.2">
      <c r="A50" s="20" t="s">
        <v>158</v>
      </c>
      <c r="B50" s="16">
        <v>129</v>
      </c>
      <c r="C50" s="16">
        <v>1</v>
      </c>
      <c r="D50" s="16">
        <v>12</v>
      </c>
      <c r="E50" s="16">
        <v>26</v>
      </c>
      <c r="F50" s="16">
        <v>30</v>
      </c>
      <c r="G50" s="16">
        <v>30</v>
      </c>
      <c r="H50" s="16">
        <v>24</v>
      </c>
      <c r="I50" s="16">
        <v>6</v>
      </c>
      <c r="J50" s="17">
        <v>43.1</v>
      </c>
      <c r="K50" s="23"/>
    </row>
    <row r="51" spans="1:11" ht="16" x14ac:dyDescent="0.2">
      <c r="A51" s="20" t="s">
        <v>159</v>
      </c>
      <c r="B51" s="16">
        <v>81</v>
      </c>
      <c r="C51" s="16">
        <v>0</v>
      </c>
      <c r="D51" s="16">
        <v>9</v>
      </c>
      <c r="E51" s="16">
        <v>12</v>
      </c>
      <c r="F51" s="16">
        <v>17</v>
      </c>
      <c r="G51" s="16">
        <v>18</v>
      </c>
      <c r="H51" s="16">
        <v>21</v>
      </c>
      <c r="I51" s="16">
        <v>4</v>
      </c>
      <c r="J51" s="17">
        <v>47.1</v>
      </c>
      <c r="K51" s="23"/>
    </row>
    <row r="52" spans="1:11" ht="16" x14ac:dyDescent="0.2">
      <c r="A52" s="20" t="s">
        <v>160</v>
      </c>
      <c r="B52" s="16">
        <v>91</v>
      </c>
      <c r="C52" s="16">
        <v>2</v>
      </c>
      <c r="D52" s="16">
        <v>7</v>
      </c>
      <c r="E52" s="16">
        <v>17</v>
      </c>
      <c r="F52" s="16">
        <v>13</v>
      </c>
      <c r="G52" s="16">
        <v>15</v>
      </c>
      <c r="H52" s="16">
        <v>23</v>
      </c>
      <c r="I52" s="16">
        <v>13</v>
      </c>
      <c r="J52" s="17">
        <v>48.1</v>
      </c>
      <c r="K52" s="23"/>
    </row>
    <row r="53" spans="1:11" ht="16" x14ac:dyDescent="0.2">
      <c r="A53" s="20" t="s">
        <v>161</v>
      </c>
      <c r="B53" s="16">
        <v>41</v>
      </c>
      <c r="C53" s="16">
        <v>0</v>
      </c>
      <c r="D53" s="16">
        <v>4</v>
      </c>
      <c r="E53" s="16">
        <v>8</v>
      </c>
      <c r="F53" s="16">
        <v>10</v>
      </c>
      <c r="G53" s="16">
        <v>10</v>
      </c>
      <c r="H53" s="16">
        <v>6</v>
      </c>
      <c r="I53" s="16">
        <v>3</v>
      </c>
      <c r="J53" s="17" t="s">
        <v>131</v>
      </c>
      <c r="K53" s="23"/>
    </row>
    <row r="54" spans="1:11" ht="16" x14ac:dyDescent="0.2">
      <c r="A54" s="20" t="s">
        <v>162</v>
      </c>
      <c r="B54" s="16">
        <v>684</v>
      </c>
      <c r="C54" s="16">
        <v>6</v>
      </c>
      <c r="D54" s="16">
        <v>42</v>
      </c>
      <c r="E54" s="16">
        <v>137</v>
      </c>
      <c r="F54" s="16">
        <v>133</v>
      </c>
      <c r="G54" s="16">
        <v>163</v>
      </c>
      <c r="H54" s="16">
        <v>160</v>
      </c>
      <c r="I54" s="16">
        <v>43</v>
      </c>
      <c r="J54" s="17">
        <v>46.9</v>
      </c>
      <c r="K54" s="23"/>
    </row>
    <row r="55" spans="1:11" ht="18" customHeight="1" x14ac:dyDescent="0.2">
      <c r="A55" s="19" t="s">
        <v>163</v>
      </c>
      <c r="B55" s="16">
        <v>1039</v>
      </c>
      <c r="C55" s="16">
        <v>10</v>
      </c>
      <c r="D55" s="16">
        <v>49</v>
      </c>
      <c r="E55" s="16">
        <v>219</v>
      </c>
      <c r="F55" s="16">
        <v>225</v>
      </c>
      <c r="G55" s="16">
        <v>250</v>
      </c>
      <c r="H55" s="16">
        <v>225</v>
      </c>
      <c r="I55" s="16">
        <v>61</v>
      </c>
      <c r="J55" s="17">
        <v>45.9</v>
      </c>
      <c r="K55" s="23" t="s">
        <v>37</v>
      </c>
    </row>
    <row r="56" spans="1:11" ht="16" x14ac:dyDescent="0.2">
      <c r="A56" s="20" t="s">
        <v>164</v>
      </c>
      <c r="B56" s="16">
        <v>155</v>
      </c>
      <c r="C56" s="16">
        <v>0</v>
      </c>
      <c r="D56" s="16">
        <v>9</v>
      </c>
      <c r="E56" s="16">
        <v>43</v>
      </c>
      <c r="F56" s="16">
        <v>43</v>
      </c>
      <c r="G56" s="16">
        <v>24</v>
      </c>
      <c r="H56" s="16">
        <v>30</v>
      </c>
      <c r="I56" s="16">
        <v>6</v>
      </c>
      <c r="J56" s="17">
        <v>42.3</v>
      </c>
      <c r="K56" s="23"/>
    </row>
    <row r="57" spans="1:11" ht="16" x14ac:dyDescent="0.2">
      <c r="A57" s="20" t="s">
        <v>165</v>
      </c>
      <c r="B57" s="16">
        <v>103</v>
      </c>
      <c r="C57" s="16">
        <v>3</v>
      </c>
      <c r="D57" s="16">
        <v>4</v>
      </c>
      <c r="E57" s="16">
        <v>19</v>
      </c>
      <c r="F57" s="16">
        <v>23</v>
      </c>
      <c r="G57" s="16">
        <v>27</v>
      </c>
      <c r="H57" s="16">
        <v>21</v>
      </c>
      <c r="I57" s="16">
        <v>7</v>
      </c>
      <c r="J57" s="17">
        <v>45.1</v>
      </c>
      <c r="K57" s="23"/>
    </row>
    <row r="58" spans="1:11" ht="32" x14ac:dyDescent="0.2">
      <c r="A58" s="20" t="s">
        <v>166</v>
      </c>
      <c r="B58" s="16">
        <v>175</v>
      </c>
      <c r="C58" s="16">
        <v>1</v>
      </c>
      <c r="D58" s="16">
        <v>10</v>
      </c>
      <c r="E58" s="16">
        <v>24</v>
      </c>
      <c r="F58" s="16">
        <v>37</v>
      </c>
      <c r="G58" s="16">
        <v>39</v>
      </c>
      <c r="H58" s="16">
        <v>53</v>
      </c>
      <c r="I58" s="16">
        <v>10</v>
      </c>
      <c r="J58" s="17">
        <v>49.3</v>
      </c>
      <c r="K58" s="23"/>
    </row>
    <row r="59" spans="1:11" ht="16" x14ac:dyDescent="0.2">
      <c r="A59" s="20" t="s">
        <v>167</v>
      </c>
      <c r="B59" s="16">
        <v>606</v>
      </c>
      <c r="C59" s="16">
        <v>6</v>
      </c>
      <c r="D59" s="16">
        <v>26</v>
      </c>
      <c r="E59" s="16">
        <v>133</v>
      </c>
      <c r="F59" s="16">
        <v>121</v>
      </c>
      <c r="G59" s="16">
        <v>160</v>
      </c>
      <c r="H59" s="16">
        <v>121</v>
      </c>
      <c r="I59" s="16">
        <v>38</v>
      </c>
      <c r="J59" s="17">
        <v>46.2</v>
      </c>
      <c r="K59" s="23"/>
    </row>
    <row r="60" spans="1:11" ht="18" customHeight="1" x14ac:dyDescent="0.2">
      <c r="A60" s="19" t="s">
        <v>168</v>
      </c>
      <c r="B60" s="16">
        <v>376</v>
      </c>
      <c r="C60" s="16">
        <v>4</v>
      </c>
      <c r="D60" s="16">
        <v>25</v>
      </c>
      <c r="E60" s="16">
        <v>88</v>
      </c>
      <c r="F60" s="16">
        <v>83</v>
      </c>
      <c r="G60" s="16">
        <v>84</v>
      </c>
      <c r="H60" s="16">
        <v>70</v>
      </c>
      <c r="I60" s="16">
        <v>21</v>
      </c>
      <c r="J60" s="17">
        <v>43.3</v>
      </c>
      <c r="K60" s="23" t="s">
        <v>38</v>
      </c>
    </row>
    <row r="61" spans="1:11" ht="16" x14ac:dyDescent="0.2">
      <c r="A61" s="20" t="s">
        <v>169</v>
      </c>
      <c r="B61" s="16">
        <v>68</v>
      </c>
      <c r="C61" s="16">
        <v>1</v>
      </c>
      <c r="D61" s="16">
        <v>8</v>
      </c>
      <c r="E61" s="16">
        <v>16</v>
      </c>
      <c r="F61" s="16">
        <v>10</v>
      </c>
      <c r="G61" s="16">
        <v>23</v>
      </c>
      <c r="H61" s="16">
        <v>7</v>
      </c>
      <c r="I61" s="16">
        <v>2</v>
      </c>
      <c r="J61" s="17">
        <v>40.6</v>
      </c>
      <c r="K61" s="23"/>
    </row>
    <row r="62" spans="1:11" ht="32" x14ac:dyDescent="0.2">
      <c r="A62" s="20" t="s">
        <v>170</v>
      </c>
      <c r="B62" s="16">
        <v>307</v>
      </c>
      <c r="C62" s="16">
        <v>2</v>
      </c>
      <c r="D62" s="16">
        <v>17</v>
      </c>
      <c r="E62" s="16">
        <v>72</v>
      </c>
      <c r="F62" s="16">
        <v>73</v>
      </c>
      <c r="G62" s="16">
        <v>60</v>
      </c>
      <c r="H62" s="16">
        <v>63</v>
      </c>
      <c r="I62" s="16">
        <v>20</v>
      </c>
      <c r="J62" s="17">
        <v>43.9</v>
      </c>
      <c r="K62" s="23"/>
    </row>
    <row r="63" spans="1:11" ht="18" customHeight="1" x14ac:dyDescent="0.2">
      <c r="A63" s="19" t="s">
        <v>171</v>
      </c>
      <c r="B63" s="16">
        <v>2304</v>
      </c>
      <c r="C63" s="16">
        <v>15</v>
      </c>
      <c r="D63" s="16">
        <v>139</v>
      </c>
      <c r="E63" s="16">
        <v>570</v>
      </c>
      <c r="F63" s="16">
        <v>499</v>
      </c>
      <c r="G63" s="16">
        <v>550</v>
      </c>
      <c r="H63" s="16">
        <v>448</v>
      </c>
      <c r="I63" s="16">
        <v>83</v>
      </c>
      <c r="J63" s="17">
        <v>43.6</v>
      </c>
      <c r="K63" s="23" t="s">
        <v>433</v>
      </c>
    </row>
    <row r="64" spans="1:11" ht="16" x14ac:dyDescent="0.2">
      <c r="A64" s="20" t="s">
        <v>172</v>
      </c>
      <c r="B64" s="16">
        <v>1266</v>
      </c>
      <c r="C64" s="16">
        <v>12</v>
      </c>
      <c r="D64" s="16">
        <v>82</v>
      </c>
      <c r="E64" s="16">
        <v>316</v>
      </c>
      <c r="F64" s="16">
        <v>273</v>
      </c>
      <c r="G64" s="16">
        <v>320</v>
      </c>
      <c r="H64" s="16">
        <v>224</v>
      </c>
      <c r="I64" s="16">
        <v>37</v>
      </c>
      <c r="J64" s="17">
        <v>43.2</v>
      </c>
      <c r="K64" s="23" t="s">
        <v>40</v>
      </c>
    </row>
    <row r="65" spans="1:11" ht="16" x14ac:dyDescent="0.2">
      <c r="A65" s="20" t="s">
        <v>173</v>
      </c>
      <c r="B65" s="16">
        <v>772</v>
      </c>
      <c r="C65" s="16">
        <v>1</v>
      </c>
      <c r="D65" s="16">
        <v>41</v>
      </c>
      <c r="E65" s="16">
        <v>186</v>
      </c>
      <c r="F65" s="16">
        <v>165</v>
      </c>
      <c r="G65" s="16">
        <v>167</v>
      </c>
      <c r="H65" s="16">
        <v>179</v>
      </c>
      <c r="I65" s="16">
        <v>33</v>
      </c>
      <c r="J65" s="17">
        <v>44.5</v>
      </c>
      <c r="K65" s="23"/>
    </row>
    <row r="66" spans="1:11" ht="16" x14ac:dyDescent="0.2">
      <c r="A66" s="20" t="s">
        <v>174</v>
      </c>
      <c r="B66" s="16">
        <v>44</v>
      </c>
      <c r="C66" s="16">
        <v>0</v>
      </c>
      <c r="D66" s="16">
        <v>2</v>
      </c>
      <c r="E66" s="16">
        <v>16</v>
      </c>
      <c r="F66" s="16">
        <v>10</v>
      </c>
      <c r="G66" s="16">
        <v>6</v>
      </c>
      <c r="H66" s="16">
        <v>9</v>
      </c>
      <c r="I66" s="16">
        <v>1</v>
      </c>
      <c r="J66" s="17" t="s">
        <v>131</v>
      </c>
      <c r="K66" s="23"/>
    </row>
    <row r="67" spans="1:11" ht="16" x14ac:dyDescent="0.2">
      <c r="A67" s="20" t="s">
        <v>175</v>
      </c>
      <c r="B67" s="16">
        <v>27</v>
      </c>
      <c r="C67" s="16">
        <v>0</v>
      </c>
      <c r="D67" s="16">
        <v>3</v>
      </c>
      <c r="E67" s="16">
        <v>7</v>
      </c>
      <c r="F67" s="16">
        <v>6</v>
      </c>
      <c r="G67" s="16">
        <v>9</v>
      </c>
      <c r="H67" s="16">
        <v>1</v>
      </c>
      <c r="I67" s="16">
        <v>2</v>
      </c>
      <c r="J67" s="17" t="s">
        <v>131</v>
      </c>
      <c r="K67" s="23"/>
    </row>
    <row r="68" spans="1:11" ht="16" x14ac:dyDescent="0.2">
      <c r="A68" s="20" t="s">
        <v>176</v>
      </c>
      <c r="B68" s="16">
        <v>176</v>
      </c>
      <c r="C68" s="16">
        <v>1</v>
      </c>
      <c r="D68" s="16">
        <v>10</v>
      </c>
      <c r="E68" s="16">
        <v>40</v>
      </c>
      <c r="F68" s="16">
        <v>41</v>
      </c>
      <c r="G68" s="16">
        <v>42</v>
      </c>
      <c r="H68" s="16">
        <v>33</v>
      </c>
      <c r="I68" s="16">
        <v>9</v>
      </c>
      <c r="J68" s="17">
        <v>43.4</v>
      </c>
      <c r="K68" s="23"/>
    </row>
    <row r="69" spans="1:11" ht="16" x14ac:dyDescent="0.2">
      <c r="A69" s="20" t="s">
        <v>177</v>
      </c>
      <c r="B69" s="16">
        <v>20</v>
      </c>
      <c r="C69" s="16">
        <v>0</v>
      </c>
      <c r="D69" s="16">
        <v>1</v>
      </c>
      <c r="E69" s="16">
        <v>5</v>
      </c>
      <c r="F69" s="16">
        <v>5</v>
      </c>
      <c r="G69" s="16">
        <v>5</v>
      </c>
      <c r="H69" s="16">
        <v>3</v>
      </c>
      <c r="I69" s="16">
        <v>1</v>
      </c>
      <c r="J69" s="17" t="s">
        <v>131</v>
      </c>
      <c r="K69" s="23"/>
    </row>
    <row r="70" spans="1:11" ht="18" customHeight="1" x14ac:dyDescent="0.2">
      <c r="A70" s="19" t="s">
        <v>178</v>
      </c>
      <c r="B70" s="16">
        <v>430</v>
      </c>
      <c r="C70" s="16">
        <v>8</v>
      </c>
      <c r="D70" s="16">
        <v>35</v>
      </c>
      <c r="E70" s="16">
        <v>97</v>
      </c>
      <c r="F70" s="16">
        <v>97</v>
      </c>
      <c r="G70" s="16">
        <v>94</v>
      </c>
      <c r="H70" s="16">
        <v>73</v>
      </c>
      <c r="I70" s="16">
        <v>26</v>
      </c>
      <c r="J70" s="17">
        <v>42.6</v>
      </c>
      <c r="K70" s="23" t="s">
        <v>32</v>
      </c>
    </row>
    <row r="71" spans="1:11" ht="16" x14ac:dyDescent="0.2">
      <c r="A71" s="20" t="s">
        <v>179</v>
      </c>
      <c r="B71" s="16">
        <v>141</v>
      </c>
      <c r="C71" s="16">
        <v>2</v>
      </c>
      <c r="D71" s="16">
        <v>11</v>
      </c>
      <c r="E71" s="16">
        <v>37</v>
      </c>
      <c r="F71" s="16">
        <v>31</v>
      </c>
      <c r="G71" s="16">
        <v>26</v>
      </c>
      <c r="H71" s="16">
        <v>26</v>
      </c>
      <c r="I71" s="16">
        <v>7</v>
      </c>
      <c r="J71" s="17">
        <v>42.2</v>
      </c>
      <c r="K71" s="23"/>
    </row>
    <row r="72" spans="1:11" ht="16" x14ac:dyDescent="0.2">
      <c r="A72" s="20" t="s">
        <v>180</v>
      </c>
      <c r="B72" s="16">
        <v>30</v>
      </c>
      <c r="C72" s="16">
        <v>0</v>
      </c>
      <c r="D72" s="16">
        <v>3</v>
      </c>
      <c r="E72" s="16">
        <v>4</v>
      </c>
      <c r="F72" s="16">
        <v>10</v>
      </c>
      <c r="G72" s="16">
        <v>7</v>
      </c>
      <c r="H72" s="16">
        <v>6</v>
      </c>
      <c r="I72" s="16">
        <v>0</v>
      </c>
      <c r="J72" s="17" t="s">
        <v>131</v>
      </c>
      <c r="K72" s="23"/>
    </row>
    <row r="73" spans="1:11" ht="16" x14ac:dyDescent="0.2">
      <c r="A73" s="20" t="s">
        <v>181</v>
      </c>
      <c r="B73" s="16">
        <v>29</v>
      </c>
      <c r="C73" s="16">
        <v>2</v>
      </c>
      <c r="D73" s="16">
        <v>3</v>
      </c>
      <c r="E73" s="16">
        <v>6</v>
      </c>
      <c r="F73" s="16">
        <v>9</v>
      </c>
      <c r="G73" s="16">
        <v>6</v>
      </c>
      <c r="H73" s="16">
        <v>2</v>
      </c>
      <c r="I73" s="16">
        <v>1</v>
      </c>
      <c r="J73" s="17" t="s">
        <v>131</v>
      </c>
      <c r="K73" s="23"/>
    </row>
    <row r="74" spans="1:11" ht="16" x14ac:dyDescent="0.2">
      <c r="A74" s="20" t="s">
        <v>182</v>
      </c>
      <c r="B74" s="16">
        <v>230</v>
      </c>
      <c r="C74" s="16">
        <v>3</v>
      </c>
      <c r="D74" s="16">
        <v>18</v>
      </c>
      <c r="E74" s="16">
        <v>50</v>
      </c>
      <c r="F74" s="16">
        <v>47</v>
      </c>
      <c r="G74" s="16">
        <v>55</v>
      </c>
      <c r="H74" s="16">
        <v>40</v>
      </c>
      <c r="I74" s="16">
        <v>17</v>
      </c>
      <c r="J74" s="17">
        <v>43.6</v>
      </c>
      <c r="K74" s="23"/>
    </row>
    <row r="75" spans="1:11" ht="18" customHeight="1" x14ac:dyDescent="0.2">
      <c r="A75" s="19" t="s">
        <v>183</v>
      </c>
      <c r="B75" s="16">
        <v>395</v>
      </c>
      <c r="C75" s="16">
        <v>12</v>
      </c>
      <c r="D75" s="16">
        <v>33</v>
      </c>
      <c r="E75" s="16">
        <v>79</v>
      </c>
      <c r="F75" s="16">
        <v>88</v>
      </c>
      <c r="G75" s="16">
        <v>96</v>
      </c>
      <c r="H75" s="16">
        <v>67</v>
      </c>
      <c r="I75" s="16">
        <v>21</v>
      </c>
      <c r="J75" s="17">
        <v>43.1</v>
      </c>
      <c r="K75" s="23"/>
    </row>
    <row r="76" spans="1:11" ht="18" customHeight="1" x14ac:dyDescent="0.2">
      <c r="A76" s="19" t="s">
        <v>184</v>
      </c>
      <c r="B76" s="16">
        <v>1522</v>
      </c>
      <c r="C76" s="16">
        <v>18</v>
      </c>
      <c r="D76" s="16">
        <v>99</v>
      </c>
      <c r="E76" s="16">
        <v>319</v>
      </c>
      <c r="F76" s="16">
        <v>321</v>
      </c>
      <c r="G76" s="16">
        <v>363</v>
      </c>
      <c r="H76" s="16">
        <v>308</v>
      </c>
      <c r="I76" s="16">
        <v>95</v>
      </c>
      <c r="J76" s="17">
        <v>44.6</v>
      </c>
      <c r="K76" s="23" t="s">
        <v>42</v>
      </c>
    </row>
    <row r="77" spans="1:11" ht="16" x14ac:dyDescent="0.2">
      <c r="A77" s="20" t="s">
        <v>185</v>
      </c>
      <c r="B77" s="16">
        <v>660</v>
      </c>
      <c r="C77" s="16">
        <v>5</v>
      </c>
      <c r="D77" s="16">
        <v>35</v>
      </c>
      <c r="E77" s="16">
        <v>157</v>
      </c>
      <c r="F77" s="16">
        <v>134</v>
      </c>
      <c r="G77" s="16">
        <v>164</v>
      </c>
      <c r="H77" s="16">
        <v>132</v>
      </c>
      <c r="I77" s="16">
        <v>34</v>
      </c>
      <c r="J77" s="17">
        <v>44.7</v>
      </c>
      <c r="K77" s="23"/>
    </row>
    <row r="78" spans="1:11" ht="16" x14ac:dyDescent="0.2">
      <c r="A78" s="20" t="s">
        <v>186</v>
      </c>
      <c r="B78" s="16">
        <v>97</v>
      </c>
      <c r="C78" s="16">
        <v>2</v>
      </c>
      <c r="D78" s="16">
        <v>11</v>
      </c>
      <c r="E78" s="16">
        <v>19</v>
      </c>
      <c r="F78" s="16">
        <v>19</v>
      </c>
      <c r="G78" s="16">
        <v>19</v>
      </c>
      <c r="H78" s="16">
        <v>16</v>
      </c>
      <c r="I78" s="16">
        <v>11</v>
      </c>
      <c r="J78" s="17">
        <v>43</v>
      </c>
      <c r="K78" s="23"/>
    </row>
    <row r="79" spans="1:11" ht="16" x14ac:dyDescent="0.2">
      <c r="A79" s="20" t="s">
        <v>187</v>
      </c>
      <c r="B79" s="16">
        <v>455</v>
      </c>
      <c r="C79" s="16">
        <v>8</v>
      </c>
      <c r="D79" s="16">
        <v>29</v>
      </c>
      <c r="E79" s="16">
        <v>79</v>
      </c>
      <c r="F79" s="16">
        <v>98</v>
      </c>
      <c r="G79" s="16">
        <v>111</v>
      </c>
      <c r="H79" s="16">
        <v>104</v>
      </c>
      <c r="I79" s="16">
        <v>27</v>
      </c>
      <c r="J79" s="17">
        <v>45.4</v>
      </c>
      <c r="K79" s="23"/>
    </row>
    <row r="80" spans="1:11" ht="16" x14ac:dyDescent="0.2">
      <c r="A80" s="20" t="s">
        <v>188</v>
      </c>
      <c r="B80" s="16">
        <v>310</v>
      </c>
      <c r="C80" s="16">
        <v>2</v>
      </c>
      <c r="D80" s="16">
        <v>24</v>
      </c>
      <c r="E80" s="16">
        <v>64</v>
      </c>
      <c r="F80" s="16">
        <v>70</v>
      </c>
      <c r="G80" s="16">
        <v>70</v>
      </c>
      <c r="H80" s="16">
        <v>57</v>
      </c>
      <c r="I80" s="16">
        <v>24</v>
      </c>
      <c r="J80" s="17">
        <v>43.9</v>
      </c>
      <c r="K80" s="23"/>
    </row>
    <row r="81" spans="1:11" ht="21" customHeight="1" x14ac:dyDescent="0.2">
      <c r="A81" s="18" t="s">
        <v>189</v>
      </c>
      <c r="B81" s="16">
        <v>5421</v>
      </c>
      <c r="C81" s="16">
        <v>68</v>
      </c>
      <c r="D81" s="16">
        <v>348</v>
      </c>
      <c r="E81" s="16">
        <v>1220</v>
      </c>
      <c r="F81" s="16">
        <v>1198</v>
      </c>
      <c r="G81" s="16">
        <v>1270</v>
      </c>
      <c r="H81" s="16">
        <v>1029</v>
      </c>
      <c r="I81" s="16">
        <v>289</v>
      </c>
      <c r="J81" s="17">
        <v>44</v>
      </c>
      <c r="K81" s="23"/>
    </row>
    <row r="82" spans="1:11" ht="21" customHeight="1" x14ac:dyDescent="0.2">
      <c r="A82" s="19" t="s">
        <v>190</v>
      </c>
      <c r="B82" s="16">
        <v>1672</v>
      </c>
      <c r="C82" s="16">
        <v>41</v>
      </c>
      <c r="D82" s="16">
        <v>138</v>
      </c>
      <c r="E82" s="16">
        <v>393</v>
      </c>
      <c r="F82" s="16">
        <v>378</v>
      </c>
      <c r="G82" s="16">
        <v>364</v>
      </c>
      <c r="H82" s="16">
        <v>278</v>
      </c>
      <c r="I82" s="16">
        <v>80</v>
      </c>
      <c r="J82" s="17">
        <v>42.1</v>
      </c>
      <c r="K82" s="23" t="s">
        <v>433</v>
      </c>
    </row>
    <row r="83" spans="1:11" ht="16" x14ac:dyDescent="0.2">
      <c r="A83" s="20" t="s">
        <v>191</v>
      </c>
      <c r="B83" s="16">
        <v>149</v>
      </c>
      <c r="C83" s="16">
        <v>2</v>
      </c>
      <c r="D83" s="16">
        <v>5</v>
      </c>
      <c r="E83" s="16">
        <v>34</v>
      </c>
      <c r="F83" s="16">
        <v>32</v>
      </c>
      <c r="G83" s="16">
        <v>43</v>
      </c>
      <c r="H83" s="16">
        <v>22</v>
      </c>
      <c r="I83" s="16">
        <v>11</v>
      </c>
      <c r="J83" s="17">
        <v>45</v>
      </c>
      <c r="K83" s="23"/>
    </row>
    <row r="84" spans="1:11" ht="16" x14ac:dyDescent="0.2">
      <c r="A84" s="20" t="s">
        <v>192</v>
      </c>
      <c r="B84" s="16">
        <v>60</v>
      </c>
      <c r="C84" s="16">
        <v>2</v>
      </c>
      <c r="D84" s="16">
        <v>1</v>
      </c>
      <c r="E84" s="16">
        <v>9</v>
      </c>
      <c r="F84" s="16">
        <v>13</v>
      </c>
      <c r="G84" s="16">
        <v>12</v>
      </c>
      <c r="H84" s="16">
        <v>18</v>
      </c>
      <c r="I84" s="16">
        <v>5</v>
      </c>
      <c r="J84" s="17">
        <v>49.4</v>
      </c>
      <c r="K84" s="23"/>
    </row>
    <row r="85" spans="1:11" ht="16" x14ac:dyDescent="0.2">
      <c r="A85" s="20" t="s">
        <v>193</v>
      </c>
      <c r="B85" s="16">
        <v>138</v>
      </c>
      <c r="C85" s="16">
        <v>1</v>
      </c>
      <c r="D85" s="16">
        <v>11</v>
      </c>
      <c r="E85" s="16">
        <v>31</v>
      </c>
      <c r="F85" s="16">
        <v>29</v>
      </c>
      <c r="G85" s="16">
        <v>34</v>
      </c>
      <c r="H85" s="16">
        <v>24</v>
      </c>
      <c r="I85" s="16">
        <v>8</v>
      </c>
      <c r="J85" s="17">
        <v>43.7</v>
      </c>
      <c r="K85" s="23"/>
    </row>
    <row r="86" spans="1:11" ht="16" x14ac:dyDescent="0.2">
      <c r="A86" s="20" t="s">
        <v>194</v>
      </c>
      <c r="B86" s="16">
        <v>136</v>
      </c>
      <c r="C86" s="16">
        <v>0</v>
      </c>
      <c r="D86" s="16">
        <v>11</v>
      </c>
      <c r="E86" s="16">
        <v>32</v>
      </c>
      <c r="F86" s="16">
        <v>29</v>
      </c>
      <c r="G86" s="16">
        <v>28</v>
      </c>
      <c r="H86" s="16">
        <v>30</v>
      </c>
      <c r="I86" s="16">
        <v>6</v>
      </c>
      <c r="J86" s="17">
        <v>44.1</v>
      </c>
      <c r="K86" s="23"/>
    </row>
    <row r="87" spans="1:11" ht="16" x14ac:dyDescent="0.2">
      <c r="A87" s="20" t="s">
        <v>195</v>
      </c>
      <c r="B87" s="16">
        <v>485</v>
      </c>
      <c r="C87" s="16">
        <v>9</v>
      </c>
      <c r="D87" s="16">
        <v>43</v>
      </c>
      <c r="E87" s="16">
        <v>129</v>
      </c>
      <c r="F87" s="16">
        <v>122</v>
      </c>
      <c r="G87" s="16">
        <v>98</v>
      </c>
      <c r="H87" s="16">
        <v>68</v>
      </c>
      <c r="I87" s="16">
        <v>16</v>
      </c>
      <c r="J87" s="17">
        <v>40.4</v>
      </c>
      <c r="K87" s="23"/>
    </row>
    <row r="88" spans="1:11" ht="16" x14ac:dyDescent="0.2">
      <c r="A88" s="20" t="s">
        <v>196</v>
      </c>
      <c r="B88" s="16">
        <v>236</v>
      </c>
      <c r="C88" s="16">
        <v>21</v>
      </c>
      <c r="D88" s="16">
        <v>29</v>
      </c>
      <c r="E88" s="16">
        <v>54</v>
      </c>
      <c r="F88" s="16">
        <v>44</v>
      </c>
      <c r="G88" s="16">
        <v>46</v>
      </c>
      <c r="H88" s="16">
        <v>33</v>
      </c>
      <c r="I88" s="16">
        <v>10</v>
      </c>
      <c r="J88" s="17">
        <v>37.799999999999997</v>
      </c>
      <c r="K88" s="23"/>
    </row>
    <row r="89" spans="1:11" ht="16" x14ac:dyDescent="0.2">
      <c r="A89" s="20" t="s">
        <v>197</v>
      </c>
      <c r="B89" s="16">
        <v>193</v>
      </c>
      <c r="C89" s="16">
        <v>3</v>
      </c>
      <c r="D89" s="16">
        <v>16</v>
      </c>
      <c r="E89" s="16">
        <v>49</v>
      </c>
      <c r="F89" s="16">
        <v>42</v>
      </c>
      <c r="G89" s="16">
        <v>39</v>
      </c>
      <c r="H89" s="16">
        <v>35</v>
      </c>
      <c r="I89" s="16">
        <v>10</v>
      </c>
      <c r="J89" s="17">
        <v>42.4</v>
      </c>
      <c r="K89" s="23"/>
    </row>
    <row r="90" spans="1:11" ht="16" x14ac:dyDescent="0.2">
      <c r="A90" s="20" t="s">
        <v>198</v>
      </c>
      <c r="B90" s="16">
        <v>188</v>
      </c>
      <c r="C90" s="16">
        <v>3</v>
      </c>
      <c r="D90" s="16">
        <v>18</v>
      </c>
      <c r="E90" s="16">
        <v>40</v>
      </c>
      <c r="F90" s="16">
        <v>37</v>
      </c>
      <c r="G90" s="16">
        <v>47</v>
      </c>
      <c r="H90" s="16">
        <v>34</v>
      </c>
      <c r="I90" s="16">
        <v>9</v>
      </c>
      <c r="J90" s="17">
        <v>43.2</v>
      </c>
      <c r="K90" s="23"/>
    </row>
    <row r="91" spans="1:11" ht="16" x14ac:dyDescent="0.2">
      <c r="A91" s="20" t="s">
        <v>199</v>
      </c>
      <c r="B91" s="16">
        <v>87</v>
      </c>
      <c r="C91" s="16">
        <v>1</v>
      </c>
      <c r="D91" s="16">
        <v>5</v>
      </c>
      <c r="E91" s="16">
        <v>16</v>
      </c>
      <c r="F91" s="16">
        <v>30</v>
      </c>
      <c r="G91" s="16">
        <v>15</v>
      </c>
      <c r="H91" s="16">
        <v>14</v>
      </c>
      <c r="I91" s="16">
        <v>6</v>
      </c>
      <c r="J91" s="17">
        <v>43.9</v>
      </c>
      <c r="K91" s="23"/>
    </row>
    <row r="92" spans="1:11" ht="21" customHeight="1" x14ac:dyDescent="0.2">
      <c r="A92" s="19" t="s">
        <v>200</v>
      </c>
      <c r="B92" s="16">
        <v>285</v>
      </c>
      <c r="C92" s="16">
        <v>4</v>
      </c>
      <c r="D92" s="16">
        <v>22</v>
      </c>
      <c r="E92" s="16">
        <v>91</v>
      </c>
      <c r="F92" s="16">
        <v>65</v>
      </c>
      <c r="G92" s="16">
        <v>52</v>
      </c>
      <c r="H92" s="16">
        <v>36</v>
      </c>
      <c r="I92" s="16">
        <v>14</v>
      </c>
      <c r="J92" s="17">
        <v>39.299999999999997</v>
      </c>
      <c r="K92" s="23" t="s">
        <v>433</v>
      </c>
    </row>
    <row r="93" spans="1:11" ht="16" x14ac:dyDescent="0.2">
      <c r="A93" s="20" t="s">
        <v>201</v>
      </c>
      <c r="B93" s="16">
        <v>263</v>
      </c>
      <c r="C93" s="16">
        <v>4</v>
      </c>
      <c r="D93" s="16">
        <v>20</v>
      </c>
      <c r="E93" s="16">
        <v>90</v>
      </c>
      <c r="F93" s="16">
        <v>57</v>
      </c>
      <c r="G93" s="16">
        <v>44</v>
      </c>
      <c r="H93" s="16">
        <v>34</v>
      </c>
      <c r="I93" s="16">
        <v>14</v>
      </c>
      <c r="J93" s="17">
        <v>38.799999999999997</v>
      </c>
      <c r="K93" s="23"/>
    </row>
    <row r="94" spans="1:11" ht="16" x14ac:dyDescent="0.2">
      <c r="A94" s="20" t="s">
        <v>202</v>
      </c>
      <c r="B94" s="16">
        <v>22</v>
      </c>
      <c r="C94" s="16">
        <v>0</v>
      </c>
      <c r="D94" s="16">
        <v>2</v>
      </c>
      <c r="E94" s="16">
        <v>1</v>
      </c>
      <c r="F94" s="16">
        <v>9</v>
      </c>
      <c r="G94" s="16">
        <v>8</v>
      </c>
      <c r="H94" s="16">
        <v>3</v>
      </c>
      <c r="I94" s="16">
        <v>0</v>
      </c>
      <c r="J94" s="17" t="s">
        <v>131</v>
      </c>
      <c r="K94" s="23"/>
    </row>
    <row r="95" spans="1:11" ht="21" customHeight="1" x14ac:dyDescent="0.2">
      <c r="A95" s="19" t="s">
        <v>203</v>
      </c>
      <c r="B95" s="16">
        <v>444</v>
      </c>
      <c r="C95" s="16">
        <v>6</v>
      </c>
      <c r="D95" s="16">
        <v>32</v>
      </c>
      <c r="E95" s="16">
        <v>97</v>
      </c>
      <c r="F95" s="16">
        <v>93</v>
      </c>
      <c r="G95" s="16">
        <v>91</v>
      </c>
      <c r="H95" s="16">
        <v>87</v>
      </c>
      <c r="I95" s="16">
        <v>37</v>
      </c>
      <c r="J95" s="17">
        <v>44.7</v>
      </c>
      <c r="K95" s="23" t="s">
        <v>31</v>
      </c>
    </row>
    <row r="96" spans="1:11" ht="16" x14ac:dyDescent="0.2">
      <c r="A96" s="20" t="s">
        <v>204</v>
      </c>
      <c r="B96" s="16">
        <v>5</v>
      </c>
      <c r="C96" s="16">
        <v>0</v>
      </c>
      <c r="D96" s="16">
        <v>0</v>
      </c>
      <c r="E96" s="16">
        <v>1</v>
      </c>
      <c r="F96" s="16">
        <v>2</v>
      </c>
      <c r="G96" s="16">
        <v>2</v>
      </c>
      <c r="H96" s="16">
        <v>0</v>
      </c>
      <c r="I96" s="16">
        <v>0</v>
      </c>
      <c r="J96" s="17" t="s">
        <v>131</v>
      </c>
      <c r="K96" s="23"/>
    </row>
    <row r="97" spans="1:11" ht="16" x14ac:dyDescent="0.2">
      <c r="A97" s="20" t="s">
        <v>205</v>
      </c>
      <c r="B97" s="16">
        <v>84</v>
      </c>
      <c r="C97" s="16">
        <v>0</v>
      </c>
      <c r="D97" s="16">
        <v>7</v>
      </c>
      <c r="E97" s="16">
        <v>13</v>
      </c>
      <c r="F97" s="16">
        <v>18</v>
      </c>
      <c r="G97" s="16">
        <v>21</v>
      </c>
      <c r="H97" s="16">
        <v>18</v>
      </c>
      <c r="I97" s="16">
        <v>6</v>
      </c>
      <c r="J97" s="17">
        <v>47.4</v>
      </c>
      <c r="K97" s="23"/>
    </row>
    <row r="98" spans="1:11" ht="16" x14ac:dyDescent="0.2">
      <c r="A98" s="20" t="s">
        <v>206</v>
      </c>
      <c r="B98" s="16">
        <v>7</v>
      </c>
      <c r="C98" s="16">
        <v>0</v>
      </c>
      <c r="D98" s="16">
        <v>0</v>
      </c>
      <c r="E98" s="16">
        <v>1</v>
      </c>
      <c r="F98" s="16">
        <v>3</v>
      </c>
      <c r="G98" s="16">
        <v>1</v>
      </c>
      <c r="H98" s="16">
        <v>1</v>
      </c>
      <c r="I98" s="16">
        <v>0</v>
      </c>
      <c r="J98" s="17" t="s">
        <v>131</v>
      </c>
      <c r="K98" s="23"/>
    </row>
    <row r="99" spans="1:11" ht="16" x14ac:dyDescent="0.2">
      <c r="A99" s="20" t="s">
        <v>207</v>
      </c>
      <c r="B99" s="16">
        <v>52</v>
      </c>
      <c r="C99" s="16">
        <v>1</v>
      </c>
      <c r="D99" s="16">
        <v>4</v>
      </c>
      <c r="E99" s="16">
        <v>13</v>
      </c>
      <c r="F99" s="16">
        <v>7</v>
      </c>
      <c r="G99" s="16">
        <v>12</v>
      </c>
      <c r="H99" s="16">
        <v>10</v>
      </c>
      <c r="I99" s="16">
        <v>5</v>
      </c>
      <c r="J99" s="17">
        <v>45.2</v>
      </c>
      <c r="K99" s="23"/>
    </row>
    <row r="100" spans="1:11" ht="16" x14ac:dyDescent="0.2">
      <c r="A100" s="20" t="s">
        <v>208</v>
      </c>
      <c r="B100" s="16">
        <v>63</v>
      </c>
      <c r="C100" s="16">
        <v>2</v>
      </c>
      <c r="D100" s="16">
        <v>7</v>
      </c>
      <c r="E100" s="16">
        <v>10</v>
      </c>
      <c r="F100" s="16">
        <v>13</v>
      </c>
      <c r="G100" s="16">
        <v>10</v>
      </c>
      <c r="H100" s="16">
        <v>11</v>
      </c>
      <c r="I100" s="16">
        <v>9</v>
      </c>
      <c r="J100" s="17">
        <v>45.6</v>
      </c>
      <c r="K100" s="23"/>
    </row>
    <row r="101" spans="1:11" ht="16" x14ac:dyDescent="0.2">
      <c r="A101" s="20" t="s">
        <v>209</v>
      </c>
      <c r="B101" s="16">
        <v>6</v>
      </c>
      <c r="C101" s="16">
        <v>0</v>
      </c>
      <c r="D101" s="16">
        <v>0</v>
      </c>
      <c r="E101" s="16">
        <v>0</v>
      </c>
      <c r="F101" s="16">
        <v>0</v>
      </c>
      <c r="G101" s="16">
        <v>1</v>
      </c>
      <c r="H101" s="16">
        <v>3</v>
      </c>
      <c r="I101" s="16">
        <v>1</v>
      </c>
      <c r="J101" s="17" t="s">
        <v>131</v>
      </c>
      <c r="K101" s="23"/>
    </row>
    <row r="102" spans="1:11" ht="16" x14ac:dyDescent="0.2">
      <c r="A102" s="20" t="s">
        <v>210</v>
      </c>
      <c r="B102" s="16">
        <v>186</v>
      </c>
      <c r="C102" s="16">
        <v>2</v>
      </c>
      <c r="D102" s="16">
        <v>12</v>
      </c>
      <c r="E102" s="16">
        <v>44</v>
      </c>
      <c r="F102" s="16">
        <v>38</v>
      </c>
      <c r="G102" s="16">
        <v>40</v>
      </c>
      <c r="H102" s="16">
        <v>39</v>
      </c>
      <c r="I102" s="16">
        <v>12</v>
      </c>
      <c r="J102" s="17">
        <v>44.3</v>
      </c>
      <c r="K102" s="23"/>
    </row>
    <row r="103" spans="1:11" ht="16" x14ac:dyDescent="0.2">
      <c r="A103" s="20" t="s">
        <v>211</v>
      </c>
      <c r="B103" s="16">
        <v>18</v>
      </c>
      <c r="C103" s="16">
        <v>0</v>
      </c>
      <c r="D103" s="16">
        <v>0</v>
      </c>
      <c r="E103" s="16">
        <v>8</v>
      </c>
      <c r="F103" s="16">
        <v>4</v>
      </c>
      <c r="G103" s="16">
        <v>2</v>
      </c>
      <c r="H103" s="16">
        <v>3</v>
      </c>
      <c r="I103" s="16">
        <v>0</v>
      </c>
      <c r="J103" s="17" t="s">
        <v>131</v>
      </c>
      <c r="K103" s="23"/>
    </row>
    <row r="104" spans="1:11" ht="32" x14ac:dyDescent="0.2">
      <c r="A104" s="20" t="s">
        <v>212</v>
      </c>
      <c r="B104" s="16">
        <v>25</v>
      </c>
      <c r="C104" s="16">
        <v>0</v>
      </c>
      <c r="D104" s="16">
        <v>1</v>
      </c>
      <c r="E104" s="16">
        <v>7</v>
      </c>
      <c r="F104" s="16">
        <v>7</v>
      </c>
      <c r="G104" s="16">
        <v>4</v>
      </c>
      <c r="H104" s="16">
        <v>2</v>
      </c>
      <c r="I104" s="16">
        <v>3</v>
      </c>
      <c r="J104" s="17" t="s">
        <v>131</v>
      </c>
      <c r="K104" s="23"/>
    </row>
    <row r="105" spans="1:11" ht="21" customHeight="1" x14ac:dyDescent="0.2">
      <c r="A105" s="19" t="s">
        <v>213</v>
      </c>
      <c r="B105" s="16">
        <v>801</v>
      </c>
      <c r="C105" s="16">
        <v>5</v>
      </c>
      <c r="D105" s="16">
        <v>39</v>
      </c>
      <c r="E105" s="16">
        <v>163</v>
      </c>
      <c r="F105" s="16">
        <v>160</v>
      </c>
      <c r="G105" s="16">
        <v>202</v>
      </c>
      <c r="H105" s="16">
        <v>178</v>
      </c>
      <c r="I105" s="16">
        <v>54</v>
      </c>
      <c r="J105" s="17">
        <v>47.1</v>
      </c>
      <c r="K105" s="23" t="s">
        <v>33</v>
      </c>
    </row>
    <row r="106" spans="1:11" ht="16" x14ac:dyDescent="0.2">
      <c r="A106" s="20" t="s">
        <v>214</v>
      </c>
      <c r="B106" s="16">
        <v>193</v>
      </c>
      <c r="C106" s="16">
        <v>1</v>
      </c>
      <c r="D106" s="16">
        <v>6</v>
      </c>
      <c r="E106" s="16">
        <v>42</v>
      </c>
      <c r="F106" s="16">
        <v>42</v>
      </c>
      <c r="G106" s="16">
        <v>50</v>
      </c>
      <c r="H106" s="16">
        <v>43</v>
      </c>
      <c r="I106" s="16">
        <v>9</v>
      </c>
      <c r="J106" s="17">
        <v>46.8</v>
      </c>
      <c r="K106" s="23"/>
    </row>
    <row r="107" spans="1:11" ht="16" x14ac:dyDescent="0.2">
      <c r="A107" s="20" t="s">
        <v>215</v>
      </c>
      <c r="B107" s="16">
        <v>91</v>
      </c>
      <c r="C107" s="16">
        <v>0</v>
      </c>
      <c r="D107" s="16">
        <v>8</v>
      </c>
      <c r="E107" s="16">
        <v>24</v>
      </c>
      <c r="F107" s="16">
        <v>15</v>
      </c>
      <c r="G107" s="16">
        <v>18</v>
      </c>
      <c r="H107" s="16">
        <v>18</v>
      </c>
      <c r="I107" s="16">
        <v>6</v>
      </c>
      <c r="J107" s="17">
        <v>44.7</v>
      </c>
      <c r="K107" s="23"/>
    </row>
    <row r="108" spans="1:11" ht="16" x14ac:dyDescent="0.2">
      <c r="A108" s="20" t="s">
        <v>216</v>
      </c>
      <c r="B108" s="16">
        <v>98</v>
      </c>
      <c r="C108" s="16">
        <v>0</v>
      </c>
      <c r="D108" s="16">
        <v>8</v>
      </c>
      <c r="E108" s="16">
        <v>19</v>
      </c>
      <c r="F108" s="16">
        <v>18</v>
      </c>
      <c r="G108" s="16">
        <v>27</v>
      </c>
      <c r="H108" s="16">
        <v>20</v>
      </c>
      <c r="I108" s="16">
        <v>5</v>
      </c>
      <c r="J108" s="17">
        <v>46.3</v>
      </c>
      <c r="K108" s="23"/>
    </row>
    <row r="109" spans="1:11" ht="16" x14ac:dyDescent="0.2">
      <c r="A109" s="20" t="s">
        <v>217</v>
      </c>
      <c r="B109" s="16">
        <v>419</v>
      </c>
      <c r="C109" s="16">
        <v>4</v>
      </c>
      <c r="D109" s="16">
        <v>17</v>
      </c>
      <c r="E109" s="16">
        <v>77</v>
      </c>
      <c r="F109" s="16">
        <v>86</v>
      </c>
      <c r="G109" s="16">
        <v>106</v>
      </c>
      <c r="H109" s="16">
        <v>96</v>
      </c>
      <c r="I109" s="16">
        <v>33</v>
      </c>
      <c r="J109" s="17">
        <v>47.9</v>
      </c>
      <c r="K109" s="23"/>
    </row>
    <row r="110" spans="1:11" ht="21" customHeight="1" x14ac:dyDescent="0.2">
      <c r="A110" s="19" t="s">
        <v>218</v>
      </c>
      <c r="B110" s="16">
        <v>194</v>
      </c>
      <c r="C110" s="16">
        <v>1</v>
      </c>
      <c r="D110" s="16">
        <v>10</v>
      </c>
      <c r="E110" s="16">
        <v>42</v>
      </c>
      <c r="F110" s="16">
        <v>59</v>
      </c>
      <c r="G110" s="16">
        <v>46</v>
      </c>
      <c r="H110" s="16">
        <v>28</v>
      </c>
      <c r="I110" s="16">
        <v>7</v>
      </c>
      <c r="J110" s="17">
        <v>42.8</v>
      </c>
      <c r="K110" s="23" t="s">
        <v>34</v>
      </c>
    </row>
    <row r="111" spans="1:11" ht="16" x14ac:dyDescent="0.2">
      <c r="A111" s="20" t="s">
        <v>219</v>
      </c>
      <c r="B111" s="16">
        <v>173</v>
      </c>
      <c r="C111" s="16">
        <v>1</v>
      </c>
      <c r="D111" s="16">
        <v>9</v>
      </c>
      <c r="E111" s="16">
        <v>36</v>
      </c>
      <c r="F111" s="16">
        <v>53</v>
      </c>
      <c r="G111" s="16">
        <v>42</v>
      </c>
      <c r="H111" s="16">
        <v>26</v>
      </c>
      <c r="I111" s="16">
        <v>7</v>
      </c>
      <c r="J111" s="17">
        <v>42.9</v>
      </c>
      <c r="K111" s="23"/>
    </row>
    <row r="112" spans="1:11" ht="16" x14ac:dyDescent="0.2">
      <c r="A112" s="20" t="s">
        <v>220</v>
      </c>
      <c r="B112" s="16">
        <v>20</v>
      </c>
      <c r="C112" s="16">
        <v>0</v>
      </c>
      <c r="D112" s="16">
        <v>1</v>
      </c>
      <c r="E112" s="16">
        <v>6</v>
      </c>
      <c r="F112" s="16">
        <v>6</v>
      </c>
      <c r="G112" s="16">
        <v>4</v>
      </c>
      <c r="H112" s="16">
        <v>2</v>
      </c>
      <c r="I112" s="16">
        <v>0</v>
      </c>
      <c r="J112" s="17" t="s">
        <v>131</v>
      </c>
      <c r="K112" s="23"/>
    </row>
    <row r="113" spans="1:11" ht="21" customHeight="1" x14ac:dyDescent="0.2">
      <c r="A113" s="19" t="s">
        <v>221</v>
      </c>
      <c r="B113" s="16">
        <v>1479</v>
      </c>
      <c r="C113" s="16">
        <v>6</v>
      </c>
      <c r="D113" s="16">
        <v>76</v>
      </c>
      <c r="E113" s="16">
        <v>315</v>
      </c>
      <c r="F113" s="16">
        <v>320</v>
      </c>
      <c r="G113" s="16">
        <v>394</v>
      </c>
      <c r="H113" s="16">
        <v>292</v>
      </c>
      <c r="I113" s="16">
        <v>75</v>
      </c>
      <c r="J113" s="17">
        <v>45.2</v>
      </c>
      <c r="K113" s="23" t="s">
        <v>433</v>
      </c>
    </row>
    <row r="114" spans="1:11" ht="16" x14ac:dyDescent="0.2">
      <c r="A114" s="20" t="s">
        <v>222</v>
      </c>
      <c r="B114" s="16">
        <v>157</v>
      </c>
      <c r="C114" s="16">
        <v>1</v>
      </c>
      <c r="D114" s="16">
        <v>11</v>
      </c>
      <c r="E114" s="16">
        <v>28</v>
      </c>
      <c r="F114" s="16">
        <v>31</v>
      </c>
      <c r="G114" s="16">
        <v>42</v>
      </c>
      <c r="H114" s="16">
        <v>36</v>
      </c>
      <c r="I114" s="16">
        <v>10</v>
      </c>
      <c r="J114" s="17">
        <v>47.3</v>
      </c>
      <c r="K114" s="23"/>
    </row>
    <row r="115" spans="1:11" ht="16" x14ac:dyDescent="0.2">
      <c r="A115" s="20" t="s">
        <v>223</v>
      </c>
      <c r="B115" s="16">
        <v>35</v>
      </c>
      <c r="C115" s="16">
        <v>0</v>
      </c>
      <c r="D115" s="16">
        <v>1</v>
      </c>
      <c r="E115" s="16">
        <v>5</v>
      </c>
      <c r="F115" s="16">
        <v>11</v>
      </c>
      <c r="G115" s="16">
        <v>7</v>
      </c>
      <c r="H115" s="16">
        <v>5</v>
      </c>
      <c r="I115" s="16">
        <v>6</v>
      </c>
      <c r="J115" s="17" t="s">
        <v>131</v>
      </c>
      <c r="K115" s="23"/>
    </row>
    <row r="116" spans="1:11" ht="16" x14ac:dyDescent="0.2">
      <c r="A116" s="20" t="s">
        <v>224</v>
      </c>
      <c r="B116" s="16">
        <v>669</v>
      </c>
      <c r="C116" s="16">
        <v>1</v>
      </c>
      <c r="D116" s="16">
        <v>32</v>
      </c>
      <c r="E116" s="16">
        <v>150</v>
      </c>
      <c r="F116" s="16">
        <v>160</v>
      </c>
      <c r="G116" s="16">
        <v>195</v>
      </c>
      <c r="H116" s="16">
        <v>107</v>
      </c>
      <c r="I116" s="16">
        <v>22</v>
      </c>
      <c r="J116" s="17">
        <v>44</v>
      </c>
      <c r="K116" s="23" t="s">
        <v>89</v>
      </c>
    </row>
    <row r="117" spans="1:11" ht="16" x14ac:dyDescent="0.2">
      <c r="A117" s="20" t="s">
        <v>225</v>
      </c>
      <c r="B117" s="16">
        <v>66</v>
      </c>
      <c r="C117" s="16">
        <v>1</v>
      </c>
      <c r="D117" s="16">
        <v>4</v>
      </c>
      <c r="E117" s="16">
        <v>16</v>
      </c>
      <c r="F117" s="16">
        <v>12</v>
      </c>
      <c r="G117" s="16">
        <v>14</v>
      </c>
      <c r="H117" s="16">
        <v>18</v>
      </c>
      <c r="I117" s="16">
        <v>3</v>
      </c>
      <c r="J117" s="17">
        <v>44.5</v>
      </c>
      <c r="K117" s="23"/>
    </row>
    <row r="118" spans="1:11" ht="16" x14ac:dyDescent="0.2">
      <c r="A118" s="20" t="s">
        <v>226</v>
      </c>
      <c r="B118" s="16">
        <v>146</v>
      </c>
      <c r="C118" s="16">
        <v>1</v>
      </c>
      <c r="D118" s="16">
        <v>11</v>
      </c>
      <c r="E118" s="16">
        <v>34</v>
      </c>
      <c r="F118" s="16">
        <v>29</v>
      </c>
      <c r="G118" s="16">
        <v>41</v>
      </c>
      <c r="H118" s="16">
        <v>23</v>
      </c>
      <c r="I118" s="16">
        <v>7</v>
      </c>
      <c r="J118" s="17">
        <v>43</v>
      </c>
      <c r="K118" s="23"/>
    </row>
    <row r="119" spans="1:11" ht="16" x14ac:dyDescent="0.2">
      <c r="A119" s="20" t="s">
        <v>227</v>
      </c>
      <c r="B119" s="16">
        <v>405</v>
      </c>
      <c r="C119" s="16">
        <v>2</v>
      </c>
      <c r="D119" s="16">
        <v>18</v>
      </c>
      <c r="E119" s="16">
        <v>82</v>
      </c>
      <c r="F119" s="16">
        <v>77</v>
      </c>
      <c r="G119" s="16">
        <v>96</v>
      </c>
      <c r="H119" s="16">
        <v>104</v>
      </c>
      <c r="I119" s="16">
        <v>26</v>
      </c>
      <c r="J119" s="17">
        <v>47.7</v>
      </c>
      <c r="K119" s="23"/>
    </row>
    <row r="120" spans="1:11" ht="21" customHeight="1" x14ac:dyDescent="0.2">
      <c r="A120" s="19" t="s">
        <v>228</v>
      </c>
      <c r="B120" s="16">
        <v>548</v>
      </c>
      <c r="C120" s="16">
        <v>6</v>
      </c>
      <c r="D120" s="16">
        <v>31</v>
      </c>
      <c r="E120" s="16">
        <v>119</v>
      </c>
      <c r="F120" s="16">
        <v>122</v>
      </c>
      <c r="G120" s="16">
        <v>120</v>
      </c>
      <c r="H120" s="16">
        <v>129</v>
      </c>
      <c r="I120" s="16">
        <v>22</v>
      </c>
      <c r="J120" s="17">
        <v>44.8</v>
      </c>
      <c r="K120" s="23" t="s">
        <v>35</v>
      </c>
    </row>
    <row r="121" spans="1:11" ht="16" x14ac:dyDescent="0.2">
      <c r="A121" s="20" t="s">
        <v>229</v>
      </c>
      <c r="B121" s="16">
        <v>435</v>
      </c>
      <c r="C121" s="16">
        <v>5</v>
      </c>
      <c r="D121" s="16">
        <v>24</v>
      </c>
      <c r="E121" s="16">
        <v>92</v>
      </c>
      <c r="F121" s="16">
        <v>100</v>
      </c>
      <c r="G121" s="16">
        <v>93</v>
      </c>
      <c r="H121" s="16">
        <v>103</v>
      </c>
      <c r="I121" s="16">
        <v>18</v>
      </c>
      <c r="J121" s="17">
        <v>44.9</v>
      </c>
      <c r="K121" s="23"/>
    </row>
    <row r="122" spans="1:11" ht="16" x14ac:dyDescent="0.2">
      <c r="A122" s="20" t="s">
        <v>230</v>
      </c>
      <c r="B122" s="16">
        <v>49</v>
      </c>
      <c r="C122" s="16">
        <v>0</v>
      </c>
      <c r="D122" s="16">
        <v>3</v>
      </c>
      <c r="E122" s="16">
        <v>12</v>
      </c>
      <c r="F122" s="16">
        <v>7</v>
      </c>
      <c r="G122" s="16">
        <v>12</v>
      </c>
      <c r="H122" s="16">
        <v>14</v>
      </c>
      <c r="I122" s="16">
        <v>1</v>
      </c>
      <c r="J122" s="17" t="s">
        <v>131</v>
      </c>
      <c r="K122" s="23"/>
    </row>
    <row r="123" spans="1:11" ht="16" x14ac:dyDescent="0.2">
      <c r="A123" s="20" t="s">
        <v>231</v>
      </c>
      <c r="B123" s="16">
        <v>65</v>
      </c>
      <c r="C123" s="16">
        <v>1</v>
      </c>
      <c r="D123" s="16">
        <v>4</v>
      </c>
      <c r="E123" s="16">
        <v>16</v>
      </c>
      <c r="F123" s="16">
        <v>14</v>
      </c>
      <c r="G123" s="16">
        <v>15</v>
      </c>
      <c r="H123" s="16">
        <v>12</v>
      </c>
      <c r="I123" s="16">
        <v>3</v>
      </c>
      <c r="J123" s="17">
        <v>44.2</v>
      </c>
      <c r="K123" s="23"/>
    </row>
    <row r="124" spans="1:11" x14ac:dyDescent="0.2">
      <c r="K124" s="23"/>
    </row>
    <row r="125" spans="1:11" ht="16" x14ac:dyDescent="0.2">
      <c r="A125" s="15" t="s">
        <v>3</v>
      </c>
      <c r="B125" s="16">
        <v>18989</v>
      </c>
      <c r="C125" s="16">
        <v>1197</v>
      </c>
      <c r="D125" s="16">
        <v>2504</v>
      </c>
      <c r="E125" s="16">
        <v>4346</v>
      </c>
      <c r="F125" s="16">
        <v>3343</v>
      </c>
      <c r="G125" s="16">
        <v>3231</v>
      </c>
      <c r="H125" s="16">
        <v>3006</v>
      </c>
      <c r="I125" s="16">
        <v>1363</v>
      </c>
      <c r="J125" s="17">
        <v>39.700000000000003</v>
      </c>
      <c r="K125" s="23" t="s">
        <v>44</v>
      </c>
    </row>
    <row r="126" spans="1:11" ht="21" customHeight="1" x14ac:dyDescent="0.2">
      <c r="A126" s="18" t="s">
        <v>4</v>
      </c>
      <c r="B126" s="16">
        <v>3380</v>
      </c>
      <c r="C126" s="16">
        <v>37</v>
      </c>
      <c r="D126" s="16">
        <v>186</v>
      </c>
      <c r="E126" s="16">
        <v>744</v>
      </c>
      <c r="F126" s="16">
        <v>720</v>
      </c>
      <c r="G126" s="16">
        <v>798</v>
      </c>
      <c r="H126" s="16">
        <v>665</v>
      </c>
      <c r="I126" s="16">
        <v>231</v>
      </c>
      <c r="J126" s="17">
        <v>44.9</v>
      </c>
      <c r="K126" s="23"/>
    </row>
    <row r="127" spans="1:11" ht="32" x14ac:dyDescent="0.2">
      <c r="A127" s="19" t="s">
        <v>232</v>
      </c>
      <c r="B127" s="16">
        <v>151</v>
      </c>
      <c r="C127" s="16">
        <v>2</v>
      </c>
      <c r="D127" s="16">
        <v>12</v>
      </c>
      <c r="E127" s="16">
        <v>23</v>
      </c>
      <c r="F127" s="16">
        <v>38</v>
      </c>
      <c r="G127" s="16">
        <v>30</v>
      </c>
      <c r="H127" s="16">
        <v>27</v>
      </c>
      <c r="I127" s="16">
        <v>20</v>
      </c>
      <c r="J127" s="17">
        <v>45.5</v>
      </c>
      <c r="K127" s="23"/>
    </row>
    <row r="128" spans="1:11" ht="16" x14ac:dyDescent="0.2">
      <c r="A128" s="19" t="s">
        <v>233</v>
      </c>
      <c r="B128" s="16">
        <v>58</v>
      </c>
      <c r="C128" s="16">
        <v>0</v>
      </c>
      <c r="D128" s="16">
        <v>4</v>
      </c>
      <c r="E128" s="16">
        <v>14</v>
      </c>
      <c r="F128" s="16">
        <v>12</v>
      </c>
      <c r="G128" s="16">
        <v>12</v>
      </c>
      <c r="H128" s="16">
        <v>12</v>
      </c>
      <c r="I128" s="16">
        <v>4</v>
      </c>
      <c r="J128" s="17">
        <v>44.7</v>
      </c>
      <c r="K128" s="23"/>
    </row>
    <row r="129" spans="1:11" ht="16" x14ac:dyDescent="0.2">
      <c r="A129" s="19" t="s">
        <v>234</v>
      </c>
      <c r="B129" s="16">
        <v>151</v>
      </c>
      <c r="C129" s="16">
        <v>1</v>
      </c>
      <c r="D129" s="16">
        <v>11</v>
      </c>
      <c r="E129" s="16">
        <v>21</v>
      </c>
      <c r="F129" s="16">
        <v>30</v>
      </c>
      <c r="G129" s="16">
        <v>32</v>
      </c>
      <c r="H129" s="16">
        <v>43</v>
      </c>
      <c r="I129" s="16">
        <v>13</v>
      </c>
      <c r="J129" s="17">
        <v>48.5</v>
      </c>
      <c r="K129" s="23"/>
    </row>
    <row r="130" spans="1:11" ht="32" x14ac:dyDescent="0.2">
      <c r="A130" s="19" t="s">
        <v>235</v>
      </c>
      <c r="B130" s="16">
        <v>317</v>
      </c>
      <c r="C130" s="16">
        <v>5</v>
      </c>
      <c r="D130" s="16">
        <v>12</v>
      </c>
      <c r="E130" s="16">
        <v>82</v>
      </c>
      <c r="F130" s="16">
        <v>62</v>
      </c>
      <c r="G130" s="16">
        <v>83</v>
      </c>
      <c r="H130" s="16">
        <v>57</v>
      </c>
      <c r="I130" s="16">
        <v>16</v>
      </c>
      <c r="J130" s="17">
        <v>44.5</v>
      </c>
      <c r="K130" s="23"/>
    </row>
    <row r="131" spans="1:11" ht="16" x14ac:dyDescent="0.2">
      <c r="A131" s="19" t="s">
        <v>236</v>
      </c>
      <c r="B131" s="16">
        <v>51</v>
      </c>
      <c r="C131" s="16">
        <v>1</v>
      </c>
      <c r="D131" s="16">
        <v>1</v>
      </c>
      <c r="E131" s="16">
        <v>6</v>
      </c>
      <c r="F131" s="16">
        <v>7</v>
      </c>
      <c r="G131" s="16">
        <v>14</v>
      </c>
      <c r="H131" s="16">
        <v>15</v>
      </c>
      <c r="I131" s="16">
        <v>7</v>
      </c>
      <c r="J131" s="17">
        <v>51</v>
      </c>
      <c r="K131" s="23"/>
    </row>
    <row r="132" spans="1:11" ht="32" x14ac:dyDescent="0.2">
      <c r="A132" s="19" t="s">
        <v>237</v>
      </c>
      <c r="B132" s="16">
        <v>165</v>
      </c>
      <c r="C132" s="16">
        <v>1</v>
      </c>
      <c r="D132" s="16">
        <v>6</v>
      </c>
      <c r="E132" s="16">
        <v>32</v>
      </c>
      <c r="F132" s="16">
        <v>37</v>
      </c>
      <c r="G132" s="16">
        <v>43</v>
      </c>
      <c r="H132" s="16">
        <v>33</v>
      </c>
      <c r="I132" s="16">
        <v>13</v>
      </c>
      <c r="J132" s="17">
        <v>46.4</v>
      </c>
      <c r="K132" s="23"/>
    </row>
    <row r="133" spans="1:11" ht="32" x14ac:dyDescent="0.2">
      <c r="A133" s="19" t="s">
        <v>238</v>
      </c>
      <c r="B133" s="16">
        <v>156</v>
      </c>
      <c r="C133" s="16">
        <v>3</v>
      </c>
      <c r="D133" s="16">
        <v>9</v>
      </c>
      <c r="E133" s="16">
        <v>34</v>
      </c>
      <c r="F133" s="16">
        <v>30</v>
      </c>
      <c r="G133" s="16">
        <v>37</v>
      </c>
      <c r="H133" s="16">
        <v>33</v>
      </c>
      <c r="I133" s="16">
        <v>9</v>
      </c>
      <c r="J133" s="17">
        <v>45.6</v>
      </c>
      <c r="K133" s="23"/>
    </row>
    <row r="134" spans="1:11" ht="16" x14ac:dyDescent="0.2">
      <c r="A134" s="19" t="s">
        <v>239</v>
      </c>
      <c r="B134" s="16">
        <v>344</v>
      </c>
      <c r="C134" s="16">
        <v>5</v>
      </c>
      <c r="D134" s="16">
        <v>16</v>
      </c>
      <c r="E134" s="16">
        <v>77</v>
      </c>
      <c r="F134" s="16">
        <v>65</v>
      </c>
      <c r="G134" s="16">
        <v>73</v>
      </c>
      <c r="H134" s="16">
        <v>81</v>
      </c>
      <c r="I134" s="16">
        <v>26</v>
      </c>
      <c r="J134" s="17">
        <v>46.6</v>
      </c>
      <c r="K134" s="23"/>
    </row>
    <row r="135" spans="1:11" ht="16" x14ac:dyDescent="0.2">
      <c r="A135" s="19" t="s">
        <v>240</v>
      </c>
      <c r="B135" s="16">
        <v>88</v>
      </c>
      <c r="C135" s="16">
        <v>2</v>
      </c>
      <c r="D135" s="16">
        <v>8</v>
      </c>
      <c r="E135" s="16">
        <v>24</v>
      </c>
      <c r="F135" s="16">
        <v>19</v>
      </c>
      <c r="G135" s="16">
        <v>19</v>
      </c>
      <c r="H135" s="16">
        <v>12</v>
      </c>
      <c r="I135" s="16">
        <v>6</v>
      </c>
      <c r="J135" s="17">
        <v>42.3</v>
      </c>
      <c r="K135" s="23"/>
    </row>
    <row r="136" spans="1:11" ht="16" x14ac:dyDescent="0.2">
      <c r="A136" s="19" t="s">
        <v>241</v>
      </c>
      <c r="B136" s="16">
        <v>60</v>
      </c>
      <c r="C136" s="16">
        <v>2</v>
      </c>
      <c r="D136" s="16">
        <v>1</v>
      </c>
      <c r="E136" s="16">
        <v>20</v>
      </c>
      <c r="F136" s="16">
        <v>8</v>
      </c>
      <c r="G136" s="16">
        <v>17</v>
      </c>
      <c r="H136" s="16">
        <v>7</v>
      </c>
      <c r="I136" s="16">
        <v>5</v>
      </c>
      <c r="J136" s="17">
        <v>43</v>
      </c>
      <c r="K136" s="23"/>
    </row>
    <row r="137" spans="1:11" ht="16" x14ac:dyDescent="0.2">
      <c r="A137" s="19" t="s">
        <v>242</v>
      </c>
      <c r="B137" s="16">
        <v>43</v>
      </c>
      <c r="C137" s="16">
        <v>0</v>
      </c>
      <c r="D137" s="16">
        <v>1</v>
      </c>
      <c r="E137" s="16">
        <v>9</v>
      </c>
      <c r="F137" s="16">
        <v>4</v>
      </c>
      <c r="G137" s="16">
        <v>10</v>
      </c>
      <c r="H137" s="16">
        <v>16</v>
      </c>
      <c r="I137" s="16">
        <v>1</v>
      </c>
      <c r="J137" s="17" t="s">
        <v>131</v>
      </c>
      <c r="K137" s="23"/>
    </row>
    <row r="138" spans="1:11" ht="16" x14ac:dyDescent="0.2">
      <c r="A138" s="19" t="s">
        <v>243</v>
      </c>
      <c r="B138" s="16">
        <v>241</v>
      </c>
      <c r="C138" s="16">
        <v>1</v>
      </c>
      <c r="D138" s="16">
        <v>14</v>
      </c>
      <c r="E138" s="16">
        <v>48</v>
      </c>
      <c r="F138" s="16">
        <v>55</v>
      </c>
      <c r="G138" s="16">
        <v>72</v>
      </c>
      <c r="H138" s="16">
        <v>39</v>
      </c>
      <c r="I138" s="16">
        <v>12</v>
      </c>
      <c r="J138" s="17">
        <v>44.6</v>
      </c>
      <c r="K138" s="23"/>
    </row>
    <row r="139" spans="1:11" ht="16" x14ac:dyDescent="0.2">
      <c r="A139" s="19" t="s">
        <v>244</v>
      </c>
      <c r="B139" s="16">
        <v>73</v>
      </c>
      <c r="C139" s="16">
        <v>0</v>
      </c>
      <c r="D139" s="16">
        <v>9</v>
      </c>
      <c r="E139" s="16">
        <v>13</v>
      </c>
      <c r="F139" s="16">
        <v>13</v>
      </c>
      <c r="G139" s="16">
        <v>21</v>
      </c>
      <c r="H139" s="16">
        <v>13</v>
      </c>
      <c r="I139" s="16">
        <v>3</v>
      </c>
      <c r="J139" s="17">
        <v>45.2</v>
      </c>
      <c r="K139" s="23"/>
    </row>
    <row r="140" spans="1:11" ht="16" x14ac:dyDescent="0.2">
      <c r="A140" s="19" t="s">
        <v>245</v>
      </c>
      <c r="B140" s="16">
        <v>833</v>
      </c>
      <c r="C140" s="16">
        <v>10</v>
      </c>
      <c r="D140" s="16">
        <v>47</v>
      </c>
      <c r="E140" s="16">
        <v>202</v>
      </c>
      <c r="F140" s="16">
        <v>198</v>
      </c>
      <c r="G140" s="16">
        <v>193</v>
      </c>
      <c r="H140" s="16">
        <v>146</v>
      </c>
      <c r="I140" s="16">
        <v>37</v>
      </c>
      <c r="J140" s="17">
        <v>42.8</v>
      </c>
      <c r="K140" s="23"/>
    </row>
    <row r="141" spans="1:11" ht="16" x14ac:dyDescent="0.2">
      <c r="A141" s="19" t="s">
        <v>246</v>
      </c>
      <c r="B141" s="16">
        <v>61</v>
      </c>
      <c r="C141" s="16">
        <v>1</v>
      </c>
      <c r="D141" s="16">
        <v>6</v>
      </c>
      <c r="E141" s="16">
        <v>10</v>
      </c>
      <c r="F141" s="16">
        <v>13</v>
      </c>
      <c r="G141" s="16">
        <v>11</v>
      </c>
      <c r="H141" s="16">
        <v>14</v>
      </c>
      <c r="I141" s="16">
        <v>7</v>
      </c>
      <c r="J141" s="17">
        <v>45.5</v>
      </c>
      <c r="K141" s="23"/>
    </row>
    <row r="142" spans="1:11" ht="16" x14ac:dyDescent="0.2">
      <c r="A142" s="19" t="s">
        <v>247</v>
      </c>
      <c r="B142" s="16">
        <v>97</v>
      </c>
      <c r="C142" s="16">
        <v>0</v>
      </c>
      <c r="D142" s="16">
        <v>3</v>
      </c>
      <c r="E142" s="16">
        <v>14</v>
      </c>
      <c r="F142" s="16">
        <v>23</v>
      </c>
      <c r="G142" s="16">
        <v>30</v>
      </c>
      <c r="H142" s="16">
        <v>19</v>
      </c>
      <c r="I142" s="16">
        <v>8</v>
      </c>
      <c r="J142" s="17">
        <v>47.5</v>
      </c>
      <c r="K142" s="23"/>
    </row>
    <row r="143" spans="1:11" ht="16" x14ac:dyDescent="0.2">
      <c r="A143" s="19" t="s">
        <v>248</v>
      </c>
      <c r="B143" s="16">
        <v>102</v>
      </c>
      <c r="C143" s="16">
        <v>0</v>
      </c>
      <c r="D143" s="16">
        <v>3</v>
      </c>
      <c r="E143" s="16">
        <v>32</v>
      </c>
      <c r="F143" s="16">
        <v>31</v>
      </c>
      <c r="G143" s="16">
        <v>18</v>
      </c>
      <c r="H143" s="16">
        <v>16</v>
      </c>
      <c r="I143" s="16">
        <v>3</v>
      </c>
      <c r="J143" s="17">
        <v>41.1</v>
      </c>
      <c r="K143" s="23"/>
    </row>
    <row r="144" spans="1:11" ht="16" x14ac:dyDescent="0.2">
      <c r="A144" s="19" t="s">
        <v>249</v>
      </c>
      <c r="B144" s="16">
        <v>41</v>
      </c>
      <c r="C144" s="16">
        <v>0</v>
      </c>
      <c r="D144" s="16">
        <v>2</v>
      </c>
      <c r="E144" s="16">
        <v>9</v>
      </c>
      <c r="F144" s="16">
        <v>8</v>
      </c>
      <c r="G144" s="16">
        <v>7</v>
      </c>
      <c r="H144" s="16">
        <v>8</v>
      </c>
      <c r="I144" s="16">
        <v>7</v>
      </c>
      <c r="J144" s="17" t="s">
        <v>131</v>
      </c>
      <c r="K144" s="23"/>
    </row>
    <row r="145" spans="1:11" ht="16" x14ac:dyDescent="0.2">
      <c r="A145" s="19" t="s">
        <v>250</v>
      </c>
      <c r="B145" s="16">
        <v>205</v>
      </c>
      <c r="C145" s="16">
        <v>2</v>
      </c>
      <c r="D145" s="16">
        <v>15</v>
      </c>
      <c r="E145" s="16">
        <v>40</v>
      </c>
      <c r="F145" s="16">
        <v>43</v>
      </c>
      <c r="G145" s="16">
        <v>44</v>
      </c>
      <c r="H145" s="16">
        <v>44</v>
      </c>
      <c r="I145" s="16">
        <v>17</v>
      </c>
      <c r="J145" s="17">
        <v>45.6</v>
      </c>
      <c r="K145" s="23"/>
    </row>
    <row r="146" spans="1:11" ht="16" x14ac:dyDescent="0.2">
      <c r="A146" s="19" t="s">
        <v>251</v>
      </c>
      <c r="B146" s="16">
        <v>73</v>
      </c>
      <c r="C146" s="16">
        <v>0</v>
      </c>
      <c r="D146" s="16">
        <v>2</v>
      </c>
      <c r="E146" s="16">
        <v>14</v>
      </c>
      <c r="F146" s="16">
        <v>14</v>
      </c>
      <c r="G146" s="16">
        <v>13</v>
      </c>
      <c r="H146" s="16">
        <v>17</v>
      </c>
      <c r="I146" s="16">
        <v>14</v>
      </c>
      <c r="J146" s="17">
        <v>50.7</v>
      </c>
      <c r="K146" s="23"/>
    </row>
    <row r="147" spans="1:11" ht="16" x14ac:dyDescent="0.2">
      <c r="A147" s="19" t="s">
        <v>252</v>
      </c>
      <c r="B147" s="16">
        <v>69</v>
      </c>
      <c r="C147" s="16">
        <v>1</v>
      </c>
      <c r="D147" s="16">
        <v>4</v>
      </c>
      <c r="E147" s="16">
        <v>18</v>
      </c>
      <c r="F147" s="16">
        <v>11</v>
      </c>
      <c r="G147" s="16">
        <v>20</v>
      </c>
      <c r="H147" s="16">
        <v>11</v>
      </c>
      <c r="I147" s="16">
        <v>5</v>
      </c>
      <c r="J147" s="17">
        <v>44.9</v>
      </c>
      <c r="K147" s="23"/>
    </row>
    <row r="148" spans="1:11" ht="21" customHeight="1" x14ac:dyDescent="0.2">
      <c r="A148" s="18" t="s">
        <v>5</v>
      </c>
      <c r="B148" s="16">
        <v>15609</v>
      </c>
      <c r="C148" s="16">
        <v>1160</v>
      </c>
      <c r="D148" s="16">
        <v>2318</v>
      </c>
      <c r="E148" s="16">
        <v>3602</v>
      </c>
      <c r="F148" s="16">
        <v>2623</v>
      </c>
      <c r="G148" s="16">
        <v>2433</v>
      </c>
      <c r="H148" s="16">
        <v>2341</v>
      </c>
      <c r="I148" s="16">
        <v>1132</v>
      </c>
      <c r="J148" s="17">
        <v>38.299999999999997</v>
      </c>
      <c r="K148" s="23"/>
    </row>
    <row r="149" spans="1:11" ht="16" x14ac:dyDescent="0.2">
      <c r="A149" s="19" t="s">
        <v>253</v>
      </c>
      <c r="B149" s="16">
        <v>1179</v>
      </c>
      <c r="C149" s="16">
        <v>29</v>
      </c>
      <c r="D149" s="16">
        <v>163</v>
      </c>
      <c r="E149" s="16">
        <v>295</v>
      </c>
      <c r="F149" s="16">
        <v>209</v>
      </c>
      <c r="G149" s="16">
        <v>209</v>
      </c>
      <c r="H149" s="16">
        <v>193</v>
      </c>
      <c r="I149" s="16">
        <v>82</v>
      </c>
      <c r="J149" s="17">
        <v>40.1</v>
      </c>
      <c r="K149" s="23"/>
    </row>
    <row r="150" spans="1:11" ht="16" x14ac:dyDescent="0.2">
      <c r="A150" s="19" t="s">
        <v>254</v>
      </c>
      <c r="B150" s="16">
        <v>165</v>
      </c>
      <c r="C150" s="16">
        <v>6</v>
      </c>
      <c r="D150" s="16">
        <v>14</v>
      </c>
      <c r="E150" s="16">
        <v>33</v>
      </c>
      <c r="F150" s="16">
        <v>32</v>
      </c>
      <c r="G150" s="16">
        <v>39</v>
      </c>
      <c r="H150" s="16">
        <v>27</v>
      </c>
      <c r="I150" s="16">
        <v>16</v>
      </c>
      <c r="J150" s="17">
        <v>44.5</v>
      </c>
      <c r="K150" s="23"/>
    </row>
    <row r="151" spans="1:11" ht="16" x14ac:dyDescent="0.2">
      <c r="A151" s="19" t="s">
        <v>255</v>
      </c>
      <c r="B151" s="16">
        <v>481</v>
      </c>
      <c r="C151" s="16">
        <v>15</v>
      </c>
      <c r="D151" s="16">
        <v>55</v>
      </c>
      <c r="E151" s="16">
        <v>114</v>
      </c>
      <c r="F151" s="16">
        <v>89</v>
      </c>
      <c r="G151" s="16">
        <v>85</v>
      </c>
      <c r="H151" s="16">
        <v>85</v>
      </c>
      <c r="I151" s="16">
        <v>39</v>
      </c>
      <c r="J151" s="17">
        <v>42.3</v>
      </c>
      <c r="K151" s="23"/>
    </row>
    <row r="152" spans="1:11" ht="16" x14ac:dyDescent="0.2">
      <c r="A152" s="19" t="s">
        <v>256</v>
      </c>
      <c r="B152" s="16">
        <v>496</v>
      </c>
      <c r="C152" s="16">
        <v>14</v>
      </c>
      <c r="D152" s="16">
        <v>42</v>
      </c>
      <c r="E152" s="16">
        <v>108</v>
      </c>
      <c r="F152" s="16">
        <v>96</v>
      </c>
      <c r="G152" s="16">
        <v>101</v>
      </c>
      <c r="H152" s="16">
        <v>93</v>
      </c>
      <c r="I152" s="16">
        <v>42</v>
      </c>
      <c r="J152" s="17">
        <v>44.1</v>
      </c>
      <c r="K152" s="23"/>
    </row>
    <row r="153" spans="1:11" ht="16" x14ac:dyDescent="0.2">
      <c r="A153" s="19" t="s">
        <v>257</v>
      </c>
      <c r="B153" s="16">
        <v>48</v>
      </c>
      <c r="C153" s="16">
        <v>0</v>
      </c>
      <c r="D153" s="16">
        <v>3</v>
      </c>
      <c r="E153" s="16">
        <v>10</v>
      </c>
      <c r="F153" s="16">
        <v>6</v>
      </c>
      <c r="G153" s="16">
        <v>8</v>
      </c>
      <c r="H153" s="16">
        <v>14</v>
      </c>
      <c r="I153" s="16">
        <v>6</v>
      </c>
      <c r="J153" s="17" t="s">
        <v>131</v>
      </c>
      <c r="K153" s="23"/>
    </row>
    <row r="154" spans="1:11" ht="16" x14ac:dyDescent="0.2">
      <c r="A154" s="19" t="s">
        <v>258</v>
      </c>
      <c r="B154" s="16">
        <v>475</v>
      </c>
      <c r="C154" s="16">
        <v>15</v>
      </c>
      <c r="D154" s="16">
        <v>67</v>
      </c>
      <c r="E154" s="16">
        <v>170</v>
      </c>
      <c r="F154" s="16">
        <v>88</v>
      </c>
      <c r="G154" s="16">
        <v>70</v>
      </c>
      <c r="H154" s="16">
        <v>50</v>
      </c>
      <c r="I154" s="16">
        <v>14</v>
      </c>
      <c r="J154" s="17">
        <v>33.6</v>
      </c>
      <c r="K154" s="23"/>
    </row>
    <row r="155" spans="1:11" ht="16" x14ac:dyDescent="0.2">
      <c r="A155" s="19" t="s">
        <v>259</v>
      </c>
      <c r="B155" s="16">
        <v>1110</v>
      </c>
      <c r="C155" s="16">
        <v>64</v>
      </c>
      <c r="D155" s="16">
        <v>161</v>
      </c>
      <c r="E155" s="16">
        <v>203</v>
      </c>
      <c r="F155" s="16">
        <v>177</v>
      </c>
      <c r="G155" s="16">
        <v>195</v>
      </c>
      <c r="H155" s="16">
        <v>225</v>
      </c>
      <c r="I155" s="16">
        <v>85</v>
      </c>
      <c r="J155" s="17">
        <v>42.8</v>
      </c>
      <c r="K155" s="23"/>
    </row>
    <row r="156" spans="1:11" ht="16" x14ac:dyDescent="0.2">
      <c r="A156" s="19" t="s">
        <v>260</v>
      </c>
      <c r="B156" s="16">
        <v>202</v>
      </c>
      <c r="C156" s="16">
        <v>11</v>
      </c>
      <c r="D156" s="16">
        <v>27</v>
      </c>
      <c r="E156" s="16">
        <v>36</v>
      </c>
      <c r="F156" s="16">
        <v>36</v>
      </c>
      <c r="G156" s="16">
        <v>25</v>
      </c>
      <c r="H156" s="16">
        <v>45</v>
      </c>
      <c r="I156" s="16">
        <v>21</v>
      </c>
      <c r="J156" s="17">
        <v>42.9</v>
      </c>
      <c r="K156" s="23"/>
    </row>
    <row r="157" spans="1:11" ht="16" x14ac:dyDescent="0.2">
      <c r="A157" s="19" t="s">
        <v>261</v>
      </c>
      <c r="B157" s="16">
        <v>292</v>
      </c>
      <c r="C157" s="16">
        <v>28</v>
      </c>
      <c r="D157" s="16">
        <v>25</v>
      </c>
      <c r="E157" s="16">
        <v>45</v>
      </c>
      <c r="F157" s="16">
        <v>61</v>
      </c>
      <c r="G157" s="16">
        <v>52</v>
      </c>
      <c r="H157" s="16">
        <v>58</v>
      </c>
      <c r="I157" s="16">
        <v>24</v>
      </c>
      <c r="J157" s="17">
        <v>44</v>
      </c>
      <c r="K157" s="23"/>
    </row>
    <row r="158" spans="1:11" ht="16" x14ac:dyDescent="0.2">
      <c r="A158" s="19" t="s">
        <v>262</v>
      </c>
      <c r="B158" s="16">
        <v>2368</v>
      </c>
      <c r="C158" s="16">
        <v>331</v>
      </c>
      <c r="D158" s="16">
        <v>417</v>
      </c>
      <c r="E158" s="16">
        <v>484</v>
      </c>
      <c r="F158" s="16">
        <v>336</v>
      </c>
      <c r="G158" s="16">
        <v>330</v>
      </c>
      <c r="H158" s="16">
        <v>327</v>
      </c>
      <c r="I158" s="16">
        <v>142</v>
      </c>
      <c r="J158" s="17">
        <v>34.1</v>
      </c>
      <c r="K158" s="23"/>
    </row>
    <row r="159" spans="1:11" ht="16" x14ac:dyDescent="0.2">
      <c r="A159" s="19" t="s">
        <v>263</v>
      </c>
      <c r="B159" s="16">
        <v>336</v>
      </c>
      <c r="C159" s="16">
        <v>27</v>
      </c>
      <c r="D159" s="16">
        <v>56</v>
      </c>
      <c r="E159" s="16">
        <v>75</v>
      </c>
      <c r="F159" s="16">
        <v>51</v>
      </c>
      <c r="G159" s="16">
        <v>58</v>
      </c>
      <c r="H159" s="16">
        <v>43</v>
      </c>
      <c r="I159" s="16">
        <v>27</v>
      </c>
      <c r="J159" s="17">
        <v>36.799999999999997</v>
      </c>
      <c r="K159" s="23"/>
    </row>
    <row r="160" spans="1:11" ht="16" x14ac:dyDescent="0.2">
      <c r="A160" s="19" t="s">
        <v>264</v>
      </c>
      <c r="B160" s="16">
        <v>208</v>
      </c>
      <c r="C160" s="16">
        <v>18</v>
      </c>
      <c r="D160" s="16">
        <v>26</v>
      </c>
      <c r="E160" s="16">
        <v>43</v>
      </c>
      <c r="F160" s="16">
        <v>31</v>
      </c>
      <c r="G160" s="16">
        <v>35</v>
      </c>
      <c r="H160" s="16">
        <v>31</v>
      </c>
      <c r="I160" s="16">
        <v>25</v>
      </c>
      <c r="J160" s="17">
        <v>40.4</v>
      </c>
      <c r="K160" s="23"/>
    </row>
    <row r="161" spans="1:11" ht="16" x14ac:dyDescent="0.2">
      <c r="A161" s="19" t="s">
        <v>265</v>
      </c>
      <c r="B161" s="16">
        <v>140</v>
      </c>
      <c r="C161" s="16">
        <v>1</v>
      </c>
      <c r="D161" s="16">
        <v>18</v>
      </c>
      <c r="E161" s="16">
        <v>42</v>
      </c>
      <c r="F161" s="16">
        <v>26</v>
      </c>
      <c r="G161" s="16">
        <v>21</v>
      </c>
      <c r="H161" s="16">
        <v>19</v>
      </c>
      <c r="I161" s="16">
        <v>13</v>
      </c>
      <c r="J161" s="17">
        <v>39.4</v>
      </c>
      <c r="K161" s="23"/>
    </row>
    <row r="162" spans="1:11" ht="16" x14ac:dyDescent="0.2">
      <c r="A162" s="19" t="s">
        <v>266</v>
      </c>
      <c r="B162" s="16">
        <v>845</v>
      </c>
      <c r="C162" s="16">
        <v>41</v>
      </c>
      <c r="D162" s="16">
        <v>97</v>
      </c>
      <c r="E162" s="16">
        <v>250</v>
      </c>
      <c r="F162" s="16">
        <v>153</v>
      </c>
      <c r="G162" s="16">
        <v>151</v>
      </c>
      <c r="H162" s="16">
        <v>114</v>
      </c>
      <c r="I162" s="16">
        <v>38</v>
      </c>
      <c r="J162" s="17">
        <v>38.299999999999997</v>
      </c>
      <c r="K162" s="23"/>
    </row>
    <row r="163" spans="1:11" ht="16" x14ac:dyDescent="0.2">
      <c r="A163" s="19" t="s">
        <v>267</v>
      </c>
      <c r="B163" s="16">
        <v>411</v>
      </c>
      <c r="C163" s="16">
        <v>12</v>
      </c>
      <c r="D163" s="16">
        <v>59</v>
      </c>
      <c r="E163" s="16">
        <v>113</v>
      </c>
      <c r="F163" s="16">
        <v>72</v>
      </c>
      <c r="G163" s="16">
        <v>71</v>
      </c>
      <c r="H163" s="16">
        <v>55</v>
      </c>
      <c r="I163" s="16">
        <v>28</v>
      </c>
      <c r="J163" s="17">
        <v>38.200000000000003</v>
      </c>
      <c r="K163" s="23"/>
    </row>
    <row r="164" spans="1:11" ht="16" x14ac:dyDescent="0.2">
      <c r="A164" s="19" t="s">
        <v>268</v>
      </c>
      <c r="B164" s="16">
        <v>485</v>
      </c>
      <c r="C164" s="16">
        <v>35</v>
      </c>
      <c r="D164" s="16">
        <v>68</v>
      </c>
      <c r="E164" s="16">
        <v>98</v>
      </c>
      <c r="F164" s="16">
        <v>114</v>
      </c>
      <c r="G164" s="16">
        <v>83</v>
      </c>
      <c r="H164" s="16">
        <v>64</v>
      </c>
      <c r="I164" s="16">
        <v>21</v>
      </c>
      <c r="J164" s="17">
        <v>38.200000000000003</v>
      </c>
      <c r="K164" s="23"/>
    </row>
    <row r="165" spans="1:11" ht="16" x14ac:dyDescent="0.2">
      <c r="A165" s="19" t="s">
        <v>269</v>
      </c>
      <c r="B165" s="16">
        <v>765</v>
      </c>
      <c r="C165" s="16">
        <v>103</v>
      </c>
      <c r="D165" s="16">
        <v>145</v>
      </c>
      <c r="E165" s="16">
        <v>171</v>
      </c>
      <c r="F165" s="16">
        <v>110</v>
      </c>
      <c r="G165" s="16">
        <v>102</v>
      </c>
      <c r="H165" s="16">
        <v>83</v>
      </c>
      <c r="I165" s="16">
        <v>52</v>
      </c>
      <c r="J165" s="17">
        <v>32.700000000000003</v>
      </c>
      <c r="K165" s="23"/>
    </row>
    <row r="166" spans="1:11" ht="16" x14ac:dyDescent="0.2">
      <c r="A166" s="19" t="s">
        <v>270</v>
      </c>
      <c r="B166" s="16">
        <v>110</v>
      </c>
      <c r="C166" s="16">
        <v>17</v>
      </c>
      <c r="D166" s="16">
        <v>23</v>
      </c>
      <c r="E166" s="16">
        <v>24</v>
      </c>
      <c r="F166" s="16">
        <v>13</v>
      </c>
      <c r="G166" s="16">
        <v>16</v>
      </c>
      <c r="H166" s="16">
        <v>11</v>
      </c>
      <c r="I166" s="16">
        <v>5</v>
      </c>
      <c r="J166" s="17">
        <v>30.6</v>
      </c>
      <c r="K166" s="23"/>
    </row>
    <row r="167" spans="1:11" ht="16" x14ac:dyDescent="0.2">
      <c r="A167" s="19" t="s">
        <v>271</v>
      </c>
      <c r="B167" s="16">
        <v>151</v>
      </c>
      <c r="C167" s="16">
        <v>3</v>
      </c>
      <c r="D167" s="16">
        <v>12</v>
      </c>
      <c r="E167" s="16">
        <v>21</v>
      </c>
      <c r="F167" s="16">
        <v>39</v>
      </c>
      <c r="G167" s="16">
        <v>28</v>
      </c>
      <c r="H167" s="16">
        <v>32</v>
      </c>
      <c r="I167" s="16">
        <v>17</v>
      </c>
      <c r="J167" s="17">
        <v>46.7</v>
      </c>
      <c r="K167" s="23"/>
    </row>
    <row r="168" spans="1:11" ht="16" x14ac:dyDescent="0.2">
      <c r="A168" s="19" t="s">
        <v>272</v>
      </c>
      <c r="B168" s="16">
        <v>421</v>
      </c>
      <c r="C168" s="16">
        <v>51</v>
      </c>
      <c r="D168" s="16">
        <v>71</v>
      </c>
      <c r="E168" s="16">
        <v>106</v>
      </c>
      <c r="F168" s="16">
        <v>57</v>
      </c>
      <c r="G168" s="16">
        <v>48</v>
      </c>
      <c r="H168" s="16">
        <v>55</v>
      </c>
      <c r="I168" s="16">
        <v>35</v>
      </c>
      <c r="J168" s="17">
        <v>32.9</v>
      </c>
      <c r="K168" s="23"/>
    </row>
    <row r="169" spans="1:11" ht="16" x14ac:dyDescent="0.2">
      <c r="A169" s="19" t="s">
        <v>273</v>
      </c>
      <c r="B169" s="16">
        <v>41</v>
      </c>
      <c r="C169" s="16">
        <v>2</v>
      </c>
      <c r="D169" s="16">
        <v>4</v>
      </c>
      <c r="E169" s="16">
        <v>7</v>
      </c>
      <c r="F169" s="16">
        <v>3</v>
      </c>
      <c r="G169" s="16">
        <v>7</v>
      </c>
      <c r="H169" s="16">
        <v>10</v>
      </c>
      <c r="I169" s="16">
        <v>9</v>
      </c>
      <c r="J169" s="17" t="s">
        <v>131</v>
      </c>
      <c r="K169" s="23"/>
    </row>
    <row r="170" spans="1:11" ht="16" x14ac:dyDescent="0.2">
      <c r="A170" s="19" t="s">
        <v>274</v>
      </c>
      <c r="B170" s="16">
        <v>37</v>
      </c>
      <c r="C170" s="16">
        <v>3</v>
      </c>
      <c r="D170" s="16">
        <v>5</v>
      </c>
      <c r="E170" s="16">
        <v>6</v>
      </c>
      <c r="F170" s="16">
        <v>10</v>
      </c>
      <c r="G170" s="16">
        <v>5</v>
      </c>
      <c r="H170" s="16">
        <v>3</v>
      </c>
      <c r="I170" s="16">
        <v>5</v>
      </c>
      <c r="J170" s="17" t="s">
        <v>131</v>
      </c>
      <c r="K170" s="23"/>
    </row>
    <row r="171" spans="1:11" ht="16" x14ac:dyDescent="0.2">
      <c r="A171" s="19" t="s">
        <v>275</v>
      </c>
      <c r="B171" s="16">
        <v>70</v>
      </c>
      <c r="C171" s="16">
        <v>4</v>
      </c>
      <c r="D171" s="16">
        <v>14</v>
      </c>
      <c r="E171" s="16">
        <v>13</v>
      </c>
      <c r="F171" s="16">
        <v>7</v>
      </c>
      <c r="G171" s="16">
        <v>15</v>
      </c>
      <c r="H171" s="16">
        <v>9</v>
      </c>
      <c r="I171" s="16">
        <v>7</v>
      </c>
      <c r="J171" s="17">
        <v>39.1</v>
      </c>
      <c r="K171" s="23"/>
    </row>
    <row r="172" spans="1:11" ht="16" x14ac:dyDescent="0.2">
      <c r="A172" s="19" t="s">
        <v>276</v>
      </c>
      <c r="B172" s="16">
        <v>352</v>
      </c>
      <c r="C172" s="16">
        <v>42</v>
      </c>
      <c r="D172" s="16">
        <v>60</v>
      </c>
      <c r="E172" s="16">
        <v>67</v>
      </c>
      <c r="F172" s="16">
        <v>41</v>
      </c>
      <c r="G172" s="16">
        <v>47</v>
      </c>
      <c r="H172" s="16">
        <v>61</v>
      </c>
      <c r="I172" s="16">
        <v>34</v>
      </c>
      <c r="J172" s="17">
        <v>37.700000000000003</v>
      </c>
      <c r="K172" s="23"/>
    </row>
    <row r="173" spans="1:11" ht="16" x14ac:dyDescent="0.2">
      <c r="A173" s="19" t="s">
        <v>277</v>
      </c>
      <c r="B173" s="16">
        <v>1958</v>
      </c>
      <c r="C173" s="16">
        <v>186</v>
      </c>
      <c r="D173" s="16">
        <v>348</v>
      </c>
      <c r="E173" s="16">
        <v>455</v>
      </c>
      <c r="F173" s="16">
        <v>312</v>
      </c>
      <c r="G173" s="16">
        <v>265</v>
      </c>
      <c r="H173" s="16">
        <v>272</v>
      </c>
      <c r="I173" s="16">
        <v>121</v>
      </c>
      <c r="J173" s="17">
        <v>35.5</v>
      </c>
      <c r="K173" s="23"/>
    </row>
    <row r="174" spans="1:11" ht="16" x14ac:dyDescent="0.2">
      <c r="A174" s="19" t="s">
        <v>278</v>
      </c>
      <c r="B174" s="16">
        <v>89</v>
      </c>
      <c r="C174" s="16">
        <v>2</v>
      </c>
      <c r="D174" s="16">
        <v>10</v>
      </c>
      <c r="E174" s="16">
        <v>13</v>
      </c>
      <c r="F174" s="16">
        <v>13</v>
      </c>
      <c r="G174" s="16">
        <v>9</v>
      </c>
      <c r="H174" s="16">
        <v>27</v>
      </c>
      <c r="I174" s="16">
        <v>16</v>
      </c>
      <c r="J174" s="17">
        <v>49.6</v>
      </c>
      <c r="K174" s="23"/>
    </row>
    <row r="175" spans="1:11" ht="16" x14ac:dyDescent="0.2">
      <c r="A175" s="19" t="s">
        <v>279</v>
      </c>
      <c r="B175" s="16">
        <v>94</v>
      </c>
      <c r="C175" s="16">
        <v>3</v>
      </c>
      <c r="D175" s="16">
        <v>7</v>
      </c>
      <c r="E175" s="16">
        <v>19</v>
      </c>
      <c r="F175" s="16">
        <v>16</v>
      </c>
      <c r="G175" s="16">
        <v>20</v>
      </c>
      <c r="H175" s="16">
        <v>23</v>
      </c>
      <c r="I175" s="16">
        <v>5</v>
      </c>
      <c r="J175" s="17">
        <v>45.6</v>
      </c>
      <c r="K175" s="23"/>
    </row>
    <row r="176" spans="1:11" ht="16" x14ac:dyDescent="0.2">
      <c r="A176" s="19" t="s">
        <v>280</v>
      </c>
      <c r="B176" s="16">
        <v>228</v>
      </c>
      <c r="C176" s="16">
        <v>18</v>
      </c>
      <c r="D176" s="16">
        <v>18</v>
      </c>
      <c r="E176" s="16">
        <v>41</v>
      </c>
      <c r="F176" s="16">
        <v>33</v>
      </c>
      <c r="G176" s="16">
        <v>32</v>
      </c>
      <c r="H176" s="16">
        <v>40</v>
      </c>
      <c r="I176" s="16">
        <v>46</v>
      </c>
      <c r="J176" s="17">
        <v>47.4</v>
      </c>
      <c r="K176" s="23"/>
    </row>
    <row r="177" spans="1:11" ht="16" x14ac:dyDescent="0.2">
      <c r="A177" s="19" t="s">
        <v>281</v>
      </c>
      <c r="B177" s="16">
        <v>96</v>
      </c>
      <c r="C177" s="16">
        <v>7</v>
      </c>
      <c r="D177" s="16">
        <v>13</v>
      </c>
      <c r="E177" s="16">
        <v>15</v>
      </c>
      <c r="F177" s="16">
        <v>9</v>
      </c>
      <c r="G177" s="16">
        <v>15</v>
      </c>
      <c r="H177" s="16">
        <v>17</v>
      </c>
      <c r="I177" s="16">
        <v>21</v>
      </c>
      <c r="J177" s="17">
        <v>47.9</v>
      </c>
      <c r="K177" s="23"/>
    </row>
    <row r="178" spans="1:11" ht="16" x14ac:dyDescent="0.2">
      <c r="A178" s="19" t="s">
        <v>282</v>
      </c>
      <c r="B178" s="16">
        <v>504</v>
      </c>
      <c r="C178" s="16">
        <v>28</v>
      </c>
      <c r="D178" s="16">
        <v>88</v>
      </c>
      <c r="E178" s="16">
        <v>119</v>
      </c>
      <c r="F178" s="16">
        <v>83</v>
      </c>
      <c r="G178" s="16">
        <v>74</v>
      </c>
      <c r="H178" s="16">
        <v>71</v>
      </c>
      <c r="I178" s="16">
        <v>41</v>
      </c>
      <c r="J178" s="17">
        <v>37.5</v>
      </c>
      <c r="K178" s="23"/>
    </row>
    <row r="179" spans="1:11" ht="16" x14ac:dyDescent="0.2">
      <c r="A179" s="19" t="s">
        <v>283</v>
      </c>
      <c r="B179" s="16">
        <v>799</v>
      </c>
      <c r="C179" s="16">
        <v>24</v>
      </c>
      <c r="D179" s="16">
        <v>132</v>
      </c>
      <c r="E179" s="16">
        <v>267</v>
      </c>
      <c r="F179" s="16">
        <v>178</v>
      </c>
      <c r="G179" s="16">
        <v>103</v>
      </c>
      <c r="H179" s="16">
        <v>65</v>
      </c>
      <c r="I179" s="16">
        <v>30</v>
      </c>
      <c r="J179" s="17">
        <v>35.200000000000003</v>
      </c>
      <c r="K179" s="23"/>
    </row>
    <row r="180" spans="1:11" ht="16" x14ac:dyDescent="0.2">
      <c r="A180" s="19" t="s">
        <v>284</v>
      </c>
      <c r="B180" s="16">
        <v>34</v>
      </c>
      <c r="C180" s="16">
        <v>0</v>
      </c>
      <c r="D180" s="16">
        <v>0</v>
      </c>
      <c r="E180" s="16">
        <v>7</v>
      </c>
      <c r="F180" s="16">
        <v>4</v>
      </c>
      <c r="G180" s="16">
        <v>8</v>
      </c>
      <c r="H180" s="16">
        <v>11</v>
      </c>
      <c r="I180" s="16">
        <v>3</v>
      </c>
      <c r="J180" s="17" t="s">
        <v>131</v>
      </c>
      <c r="K180" s="23"/>
    </row>
    <row r="181" spans="1:11" ht="16" x14ac:dyDescent="0.2">
      <c r="A181" s="19" t="s">
        <v>285</v>
      </c>
      <c r="B181" s="16">
        <v>92</v>
      </c>
      <c r="C181" s="16">
        <v>0</v>
      </c>
      <c r="D181" s="16">
        <v>3</v>
      </c>
      <c r="E181" s="16">
        <v>16</v>
      </c>
      <c r="F181" s="16">
        <v>16</v>
      </c>
      <c r="G181" s="16">
        <v>16</v>
      </c>
      <c r="H181" s="16">
        <v>32</v>
      </c>
      <c r="I181" s="16">
        <v>8</v>
      </c>
      <c r="J181" s="17">
        <v>50</v>
      </c>
      <c r="K181" s="23"/>
    </row>
    <row r="182" spans="1:11" ht="16" x14ac:dyDescent="0.2">
      <c r="A182" s="19" t="s">
        <v>286</v>
      </c>
      <c r="B182" s="16">
        <v>142</v>
      </c>
      <c r="C182" s="16">
        <v>4</v>
      </c>
      <c r="D182" s="16">
        <v>15</v>
      </c>
      <c r="E182" s="16">
        <v>32</v>
      </c>
      <c r="F182" s="16">
        <v>26</v>
      </c>
      <c r="G182" s="16">
        <v>24</v>
      </c>
      <c r="H182" s="16">
        <v>25</v>
      </c>
      <c r="I182" s="16">
        <v>16</v>
      </c>
      <c r="J182" s="17">
        <v>42.9</v>
      </c>
      <c r="K182" s="23"/>
    </row>
    <row r="183" spans="1:11" ht="16" x14ac:dyDescent="0.2">
      <c r="A183" s="19" t="s">
        <v>287</v>
      </c>
      <c r="B183" s="16">
        <v>384</v>
      </c>
      <c r="C183" s="16">
        <v>15</v>
      </c>
      <c r="D183" s="16">
        <v>51</v>
      </c>
      <c r="E183" s="16">
        <v>84</v>
      </c>
      <c r="F183" s="16">
        <v>77</v>
      </c>
      <c r="G183" s="16">
        <v>66</v>
      </c>
      <c r="H183" s="16">
        <v>51</v>
      </c>
      <c r="I183" s="16">
        <v>40</v>
      </c>
      <c r="J183" s="17">
        <v>40.9</v>
      </c>
      <c r="K183" s="23"/>
    </row>
    <row r="184" spans="1:11" x14ac:dyDescent="0.2">
      <c r="K184" s="23"/>
    </row>
    <row r="185" spans="1:11" ht="16" x14ac:dyDescent="0.2">
      <c r="A185" s="15" t="s">
        <v>6</v>
      </c>
      <c r="B185" s="16">
        <v>8552</v>
      </c>
      <c r="C185" s="16">
        <v>136</v>
      </c>
      <c r="D185" s="16">
        <v>643</v>
      </c>
      <c r="E185" s="16">
        <v>1905</v>
      </c>
      <c r="F185" s="16">
        <v>1811</v>
      </c>
      <c r="G185" s="16">
        <v>1890</v>
      </c>
      <c r="H185" s="16">
        <v>1693</v>
      </c>
      <c r="I185" s="16">
        <v>474</v>
      </c>
      <c r="J185" s="17">
        <v>43.9</v>
      </c>
      <c r="K185" s="23"/>
    </row>
    <row r="186" spans="1:11" ht="21" customHeight="1" x14ac:dyDescent="0.2">
      <c r="A186" s="18" t="s">
        <v>7</v>
      </c>
      <c r="B186" s="16">
        <v>7170</v>
      </c>
      <c r="C186" s="16">
        <v>131</v>
      </c>
      <c r="D186" s="16">
        <v>591</v>
      </c>
      <c r="E186" s="16">
        <v>1575</v>
      </c>
      <c r="F186" s="16">
        <v>1494</v>
      </c>
      <c r="G186" s="16">
        <v>1576</v>
      </c>
      <c r="H186" s="16">
        <v>1382</v>
      </c>
      <c r="I186" s="16">
        <v>422</v>
      </c>
      <c r="J186" s="17">
        <v>43.7</v>
      </c>
      <c r="K186" s="23" t="s">
        <v>45</v>
      </c>
    </row>
    <row r="187" spans="1:11" ht="16" x14ac:dyDescent="0.2">
      <c r="A187" s="19" t="s">
        <v>288</v>
      </c>
      <c r="B187" s="16">
        <v>589</v>
      </c>
      <c r="C187" s="16">
        <v>3</v>
      </c>
      <c r="D187" s="16">
        <v>36</v>
      </c>
      <c r="E187" s="16">
        <v>123</v>
      </c>
      <c r="F187" s="16">
        <v>121</v>
      </c>
      <c r="G187" s="16">
        <v>156</v>
      </c>
      <c r="H187" s="16">
        <v>118</v>
      </c>
      <c r="I187" s="16">
        <v>31</v>
      </c>
      <c r="J187" s="17">
        <v>45.6</v>
      </c>
      <c r="K187" s="23"/>
    </row>
    <row r="188" spans="1:11" ht="16" x14ac:dyDescent="0.2">
      <c r="A188" s="19" t="s">
        <v>289</v>
      </c>
      <c r="B188" s="16">
        <v>210</v>
      </c>
      <c r="C188" s="16">
        <v>0</v>
      </c>
      <c r="D188" s="16">
        <v>6</v>
      </c>
      <c r="E188" s="16">
        <v>45</v>
      </c>
      <c r="F188" s="16">
        <v>65</v>
      </c>
      <c r="G188" s="16">
        <v>55</v>
      </c>
      <c r="H188" s="16">
        <v>34</v>
      </c>
      <c r="I188" s="16">
        <v>5</v>
      </c>
      <c r="J188" s="17">
        <v>43.9</v>
      </c>
      <c r="K188" s="23"/>
    </row>
    <row r="189" spans="1:11" ht="16" x14ac:dyDescent="0.2">
      <c r="A189" s="19" t="s">
        <v>290</v>
      </c>
      <c r="B189" s="16">
        <v>70</v>
      </c>
      <c r="C189" s="16">
        <v>1</v>
      </c>
      <c r="D189" s="16">
        <v>3</v>
      </c>
      <c r="E189" s="16">
        <v>17</v>
      </c>
      <c r="F189" s="16">
        <v>11</v>
      </c>
      <c r="G189" s="16">
        <v>18</v>
      </c>
      <c r="H189" s="16">
        <v>16</v>
      </c>
      <c r="I189" s="16">
        <v>4</v>
      </c>
      <c r="J189" s="17">
        <v>44.4</v>
      </c>
      <c r="K189" s="23"/>
    </row>
    <row r="190" spans="1:11" ht="16" x14ac:dyDescent="0.2">
      <c r="A190" s="19" t="s">
        <v>291</v>
      </c>
      <c r="B190" s="16">
        <v>2004</v>
      </c>
      <c r="C190" s="16">
        <v>15</v>
      </c>
      <c r="D190" s="16">
        <v>99</v>
      </c>
      <c r="E190" s="16">
        <v>353</v>
      </c>
      <c r="F190" s="16">
        <v>441</v>
      </c>
      <c r="G190" s="16">
        <v>498</v>
      </c>
      <c r="H190" s="16">
        <v>469</v>
      </c>
      <c r="I190" s="16">
        <v>129</v>
      </c>
      <c r="J190" s="17">
        <v>47.2</v>
      </c>
      <c r="K190" s="23"/>
    </row>
    <row r="191" spans="1:11" ht="16" x14ac:dyDescent="0.2">
      <c r="A191" s="19" t="s">
        <v>292</v>
      </c>
      <c r="B191" s="16">
        <v>389</v>
      </c>
      <c r="C191" s="16">
        <v>0</v>
      </c>
      <c r="D191" s="16">
        <v>7</v>
      </c>
      <c r="E191" s="16">
        <v>47</v>
      </c>
      <c r="F191" s="16">
        <v>71</v>
      </c>
      <c r="G191" s="16">
        <v>100</v>
      </c>
      <c r="H191" s="16">
        <v>115</v>
      </c>
      <c r="I191" s="16">
        <v>49</v>
      </c>
      <c r="J191" s="17">
        <v>52.1</v>
      </c>
      <c r="K191" s="23"/>
    </row>
    <row r="192" spans="1:11" ht="16" x14ac:dyDescent="0.2">
      <c r="A192" s="19" t="s">
        <v>293</v>
      </c>
      <c r="B192" s="16">
        <v>425</v>
      </c>
      <c r="C192" s="16">
        <v>2</v>
      </c>
      <c r="D192" s="16">
        <v>27</v>
      </c>
      <c r="E192" s="16">
        <v>101</v>
      </c>
      <c r="F192" s="16">
        <v>88</v>
      </c>
      <c r="G192" s="16">
        <v>99</v>
      </c>
      <c r="H192" s="16">
        <v>62</v>
      </c>
      <c r="I192" s="16">
        <v>46</v>
      </c>
      <c r="J192" s="17">
        <v>43.6</v>
      </c>
      <c r="K192" s="23"/>
    </row>
    <row r="193" spans="1:11" ht="16" x14ac:dyDescent="0.2">
      <c r="A193" s="19" t="s">
        <v>294</v>
      </c>
      <c r="B193" s="16">
        <v>49</v>
      </c>
      <c r="C193" s="16">
        <v>0</v>
      </c>
      <c r="D193" s="16">
        <v>2</v>
      </c>
      <c r="E193" s="16">
        <v>13</v>
      </c>
      <c r="F193" s="16">
        <v>11</v>
      </c>
      <c r="G193" s="16">
        <v>12</v>
      </c>
      <c r="H193" s="16">
        <v>7</v>
      </c>
      <c r="I193" s="16">
        <v>4</v>
      </c>
      <c r="J193" s="17" t="s">
        <v>131</v>
      </c>
      <c r="K193" s="23"/>
    </row>
    <row r="194" spans="1:11" ht="16" x14ac:dyDescent="0.2">
      <c r="A194" s="19" t="s">
        <v>295</v>
      </c>
      <c r="B194" s="16">
        <v>23</v>
      </c>
      <c r="C194" s="16">
        <v>1</v>
      </c>
      <c r="D194" s="16">
        <v>5</v>
      </c>
      <c r="E194" s="16">
        <v>3</v>
      </c>
      <c r="F194" s="16">
        <v>4</v>
      </c>
      <c r="G194" s="16">
        <v>6</v>
      </c>
      <c r="H194" s="16">
        <v>3</v>
      </c>
      <c r="I194" s="16">
        <v>1</v>
      </c>
      <c r="J194" s="17" t="s">
        <v>131</v>
      </c>
      <c r="K194" s="23"/>
    </row>
    <row r="195" spans="1:11" ht="16" x14ac:dyDescent="0.2">
      <c r="A195" s="19" t="s">
        <v>296</v>
      </c>
      <c r="B195" s="16">
        <v>822</v>
      </c>
      <c r="C195" s="16">
        <v>11</v>
      </c>
      <c r="D195" s="16">
        <v>60</v>
      </c>
      <c r="E195" s="16">
        <v>191</v>
      </c>
      <c r="F195" s="16">
        <v>179</v>
      </c>
      <c r="G195" s="16">
        <v>168</v>
      </c>
      <c r="H195" s="16">
        <v>162</v>
      </c>
      <c r="I195" s="16">
        <v>51</v>
      </c>
      <c r="J195" s="17">
        <v>43.1</v>
      </c>
      <c r="K195" s="23"/>
    </row>
    <row r="196" spans="1:11" ht="16" x14ac:dyDescent="0.2">
      <c r="A196" s="19" t="s">
        <v>297</v>
      </c>
      <c r="B196" s="16">
        <v>622</v>
      </c>
      <c r="C196" s="16">
        <v>4</v>
      </c>
      <c r="D196" s="16">
        <v>31</v>
      </c>
      <c r="E196" s="16">
        <v>111</v>
      </c>
      <c r="F196" s="16">
        <v>118</v>
      </c>
      <c r="G196" s="16">
        <v>144</v>
      </c>
      <c r="H196" s="16">
        <v>179</v>
      </c>
      <c r="I196" s="16">
        <v>35</v>
      </c>
      <c r="J196" s="17">
        <v>48.9</v>
      </c>
      <c r="K196" s="23"/>
    </row>
    <row r="197" spans="1:11" ht="16" x14ac:dyDescent="0.2">
      <c r="A197" s="19" t="s">
        <v>298</v>
      </c>
      <c r="B197" s="16">
        <v>1155</v>
      </c>
      <c r="C197" s="16">
        <v>62</v>
      </c>
      <c r="D197" s="16">
        <v>198</v>
      </c>
      <c r="E197" s="16">
        <v>323</v>
      </c>
      <c r="F197" s="16">
        <v>215</v>
      </c>
      <c r="G197" s="16">
        <v>200</v>
      </c>
      <c r="H197" s="16">
        <v>121</v>
      </c>
      <c r="I197" s="16">
        <v>36</v>
      </c>
      <c r="J197" s="17">
        <v>35.799999999999997</v>
      </c>
      <c r="K197" s="23"/>
    </row>
    <row r="198" spans="1:11" ht="16" x14ac:dyDescent="0.2">
      <c r="A198" s="19" t="s">
        <v>299</v>
      </c>
      <c r="B198" s="16">
        <v>813</v>
      </c>
      <c r="C198" s="16">
        <v>32</v>
      </c>
      <c r="D198" s="16">
        <v>117</v>
      </c>
      <c r="E198" s="16">
        <v>247</v>
      </c>
      <c r="F198" s="16">
        <v>170</v>
      </c>
      <c r="G198" s="16">
        <v>119</v>
      </c>
      <c r="H198" s="16">
        <v>96</v>
      </c>
      <c r="I198" s="16">
        <v>33</v>
      </c>
      <c r="J198" s="17">
        <v>36.5</v>
      </c>
      <c r="K198" s="23"/>
    </row>
    <row r="199" spans="1:11" ht="21" customHeight="1" x14ac:dyDescent="0.2">
      <c r="A199" s="18" t="s">
        <v>8</v>
      </c>
      <c r="B199" s="16">
        <v>1382</v>
      </c>
      <c r="C199" s="16">
        <v>5</v>
      </c>
      <c r="D199" s="16">
        <v>53</v>
      </c>
      <c r="E199" s="16">
        <v>330</v>
      </c>
      <c r="F199" s="16">
        <v>317</v>
      </c>
      <c r="G199" s="16">
        <v>314</v>
      </c>
      <c r="H199" s="16">
        <v>311</v>
      </c>
      <c r="I199" s="16">
        <v>52</v>
      </c>
      <c r="J199" s="17">
        <v>44.8</v>
      </c>
      <c r="K199" s="23"/>
    </row>
    <row r="200" spans="1:11" ht="16" x14ac:dyDescent="0.2">
      <c r="A200" s="19" t="s">
        <v>300</v>
      </c>
      <c r="B200" s="16">
        <v>741</v>
      </c>
      <c r="C200" s="16">
        <v>3</v>
      </c>
      <c r="D200" s="16">
        <v>37</v>
      </c>
      <c r="E200" s="16">
        <v>177</v>
      </c>
      <c r="F200" s="16">
        <v>168</v>
      </c>
      <c r="G200" s="16">
        <v>166</v>
      </c>
      <c r="H200" s="16">
        <v>167</v>
      </c>
      <c r="I200" s="16">
        <v>24</v>
      </c>
      <c r="J200" s="17">
        <v>44.6</v>
      </c>
      <c r="K200" s="23" t="s">
        <v>105</v>
      </c>
    </row>
    <row r="201" spans="1:11" ht="16" x14ac:dyDescent="0.2">
      <c r="A201" s="19" t="s">
        <v>301</v>
      </c>
      <c r="B201" s="16">
        <v>100</v>
      </c>
      <c r="C201" s="16">
        <v>0</v>
      </c>
      <c r="D201" s="16">
        <v>5</v>
      </c>
      <c r="E201" s="16">
        <v>28</v>
      </c>
      <c r="F201" s="16">
        <v>27</v>
      </c>
      <c r="G201" s="16">
        <v>20</v>
      </c>
      <c r="H201" s="16">
        <v>16</v>
      </c>
      <c r="I201" s="16">
        <v>3</v>
      </c>
      <c r="J201" s="17">
        <v>42.1</v>
      </c>
      <c r="K201" s="23" t="s">
        <v>106</v>
      </c>
    </row>
    <row r="202" spans="1:11" ht="16" x14ac:dyDescent="0.2">
      <c r="A202" s="19" t="s">
        <v>302</v>
      </c>
      <c r="B202" s="16">
        <v>129</v>
      </c>
      <c r="C202" s="16">
        <v>1</v>
      </c>
      <c r="D202" s="16">
        <v>1</v>
      </c>
      <c r="E202" s="16">
        <v>40</v>
      </c>
      <c r="F202" s="16">
        <v>34</v>
      </c>
      <c r="G202" s="16">
        <v>27</v>
      </c>
      <c r="H202" s="16">
        <v>22</v>
      </c>
      <c r="I202" s="16">
        <v>4</v>
      </c>
      <c r="J202" s="17">
        <v>43</v>
      </c>
      <c r="K202" s="23"/>
    </row>
    <row r="203" spans="1:11" ht="16" x14ac:dyDescent="0.2">
      <c r="A203" s="19" t="s">
        <v>303</v>
      </c>
      <c r="B203" s="16">
        <v>272</v>
      </c>
      <c r="C203" s="16">
        <v>1</v>
      </c>
      <c r="D203" s="16">
        <v>10</v>
      </c>
      <c r="E203" s="16">
        <v>50</v>
      </c>
      <c r="F203" s="16">
        <v>54</v>
      </c>
      <c r="G203" s="16">
        <v>74</v>
      </c>
      <c r="H203" s="16">
        <v>67</v>
      </c>
      <c r="I203" s="16">
        <v>15</v>
      </c>
      <c r="J203" s="17">
        <v>47.2</v>
      </c>
      <c r="K203" s="23" t="s">
        <v>433</v>
      </c>
    </row>
    <row r="204" spans="1:11" ht="16" x14ac:dyDescent="0.2">
      <c r="A204" s="19" t="s">
        <v>304</v>
      </c>
      <c r="B204" s="16">
        <v>104</v>
      </c>
      <c r="C204" s="16">
        <v>0</v>
      </c>
      <c r="D204" s="16">
        <v>1</v>
      </c>
      <c r="E204" s="16">
        <v>29</v>
      </c>
      <c r="F204" s="16">
        <v>26</v>
      </c>
      <c r="G204" s="16">
        <v>18</v>
      </c>
      <c r="H204" s="16">
        <v>25</v>
      </c>
      <c r="I204" s="16">
        <v>4</v>
      </c>
      <c r="J204" s="17">
        <v>44.4</v>
      </c>
      <c r="K204" s="23" t="s">
        <v>433</v>
      </c>
    </row>
    <row r="205" spans="1:11" ht="16" x14ac:dyDescent="0.2">
      <c r="A205" s="19" t="s">
        <v>305</v>
      </c>
      <c r="B205" s="16">
        <v>37</v>
      </c>
      <c r="C205" s="16">
        <v>0</v>
      </c>
      <c r="D205" s="16">
        <v>0</v>
      </c>
      <c r="E205" s="16">
        <v>6</v>
      </c>
      <c r="F205" s="16">
        <v>8</v>
      </c>
      <c r="G205" s="16">
        <v>8</v>
      </c>
      <c r="H205" s="16">
        <v>14</v>
      </c>
      <c r="I205" s="16">
        <v>1</v>
      </c>
      <c r="J205" s="17" t="s">
        <v>131</v>
      </c>
      <c r="K205" s="23"/>
    </row>
    <row r="206" spans="1:11" x14ac:dyDescent="0.2">
      <c r="K206" s="23"/>
    </row>
    <row r="207" spans="1:11" ht="16" x14ac:dyDescent="0.2">
      <c r="A207" s="15" t="s">
        <v>306</v>
      </c>
      <c r="B207" s="16">
        <v>2594</v>
      </c>
      <c r="C207" s="16">
        <v>37</v>
      </c>
      <c r="D207" s="16">
        <v>164</v>
      </c>
      <c r="E207" s="16">
        <v>679</v>
      </c>
      <c r="F207" s="16">
        <v>608</v>
      </c>
      <c r="G207" s="16">
        <v>594</v>
      </c>
      <c r="H207" s="16">
        <v>378</v>
      </c>
      <c r="I207" s="16">
        <v>135</v>
      </c>
      <c r="J207" s="17">
        <v>42</v>
      </c>
      <c r="K207" s="23"/>
    </row>
    <row r="208" spans="1:11" ht="16" x14ac:dyDescent="0.2">
      <c r="A208" s="18" t="s">
        <v>307</v>
      </c>
      <c r="B208" s="16">
        <v>129</v>
      </c>
      <c r="C208" s="16">
        <v>1</v>
      </c>
      <c r="D208" s="16">
        <v>7</v>
      </c>
      <c r="E208" s="16">
        <v>27</v>
      </c>
      <c r="F208" s="16">
        <v>30</v>
      </c>
      <c r="G208" s="16">
        <v>28</v>
      </c>
      <c r="H208" s="16">
        <v>22</v>
      </c>
      <c r="I208" s="16">
        <v>15</v>
      </c>
      <c r="J208" s="17">
        <v>46</v>
      </c>
      <c r="K208" s="23" t="s">
        <v>433</v>
      </c>
    </row>
    <row r="209" spans="1:11" ht="16" x14ac:dyDescent="0.2">
      <c r="A209" s="18" t="s">
        <v>308</v>
      </c>
      <c r="B209" s="16">
        <v>173</v>
      </c>
      <c r="C209" s="16">
        <v>1</v>
      </c>
      <c r="D209" s="16">
        <v>5</v>
      </c>
      <c r="E209" s="16">
        <v>29</v>
      </c>
      <c r="F209" s="16">
        <v>48</v>
      </c>
      <c r="G209" s="16">
        <v>41</v>
      </c>
      <c r="H209" s="16">
        <v>34</v>
      </c>
      <c r="I209" s="16">
        <v>16</v>
      </c>
      <c r="J209" s="17">
        <v>45.8</v>
      </c>
      <c r="K209" s="23" t="s">
        <v>433</v>
      </c>
    </row>
    <row r="210" spans="1:11" ht="16" x14ac:dyDescent="0.2">
      <c r="A210" s="18" t="s">
        <v>309</v>
      </c>
      <c r="B210" s="16">
        <v>98</v>
      </c>
      <c r="C210" s="16">
        <v>0</v>
      </c>
      <c r="D210" s="16">
        <v>3</v>
      </c>
      <c r="E210" s="16">
        <v>26</v>
      </c>
      <c r="F210" s="16">
        <v>30</v>
      </c>
      <c r="G210" s="16">
        <v>27</v>
      </c>
      <c r="H210" s="16">
        <v>10</v>
      </c>
      <c r="I210" s="16">
        <v>1</v>
      </c>
      <c r="J210" s="17">
        <v>42.1</v>
      </c>
      <c r="K210" s="23" t="s">
        <v>433</v>
      </c>
    </row>
    <row r="211" spans="1:11" ht="16" x14ac:dyDescent="0.2">
      <c r="A211" s="18" t="s">
        <v>310</v>
      </c>
      <c r="B211" s="16">
        <v>383</v>
      </c>
      <c r="C211" s="16">
        <v>21</v>
      </c>
      <c r="D211" s="16">
        <v>39</v>
      </c>
      <c r="E211" s="16">
        <v>121</v>
      </c>
      <c r="F211" s="16">
        <v>76</v>
      </c>
      <c r="G211" s="16">
        <v>73</v>
      </c>
      <c r="H211" s="16">
        <v>36</v>
      </c>
      <c r="I211" s="16">
        <v>17</v>
      </c>
      <c r="J211" s="17">
        <v>37.4</v>
      </c>
      <c r="K211" s="23" t="s">
        <v>433</v>
      </c>
    </row>
    <row r="212" spans="1:11" ht="16" x14ac:dyDescent="0.2">
      <c r="A212" s="18" t="s">
        <v>311</v>
      </c>
      <c r="B212" s="16">
        <v>46</v>
      </c>
      <c r="C212" s="16">
        <v>0</v>
      </c>
      <c r="D212" s="16">
        <v>2</v>
      </c>
      <c r="E212" s="16">
        <v>19</v>
      </c>
      <c r="F212" s="16">
        <v>10</v>
      </c>
      <c r="G212" s="16">
        <v>8</v>
      </c>
      <c r="H212" s="16">
        <v>3</v>
      </c>
      <c r="I212" s="16">
        <v>4</v>
      </c>
      <c r="J212" s="17" t="s">
        <v>131</v>
      </c>
      <c r="K212" s="23"/>
    </row>
    <row r="213" spans="1:11" ht="16" x14ac:dyDescent="0.2">
      <c r="A213" s="18" t="s">
        <v>312</v>
      </c>
      <c r="B213" s="16">
        <v>411</v>
      </c>
      <c r="C213" s="16">
        <v>0</v>
      </c>
      <c r="D213" s="16">
        <v>27</v>
      </c>
      <c r="E213" s="16">
        <v>103</v>
      </c>
      <c r="F213" s="16">
        <v>102</v>
      </c>
      <c r="G213" s="16">
        <v>89</v>
      </c>
      <c r="H213" s="16">
        <v>69</v>
      </c>
      <c r="I213" s="16">
        <v>20</v>
      </c>
      <c r="J213" s="17">
        <v>42.6</v>
      </c>
      <c r="K213" s="23" t="s">
        <v>433</v>
      </c>
    </row>
    <row r="214" spans="1:11" ht="16" x14ac:dyDescent="0.2">
      <c r="A214" s="18" t="s">
        <v>313</v>
      </c>
      <c r="B214" s="16">
        <v>231</v>
      </c>
      <c r="C214" s="16">
        <v>2</v>
      </c>
      <c r="D214" s="16">
        <v>23</v>
      </c>
      <c r="E214" s="16">
        <v>105</v>
      </c>
      <c r="F214" s="16">
        <v>54</v>
      </c>
      <c r="G214" s="16">
        <v>32</v>
      </c>
      <c r="H214" s="16">
        <v>12</v>
      </c>
      <c r="I214" s="16">
        <v>3</v>
      </c>
      <c r="J214" s="17">
        <v>34.299999999999997</v>
      </c>
      <c r="K214" s="23" t="s">
        <v>433</v>
      </c>
    </row>
    <row r="215" spans="1:11" ht="16" x14ac:dyDescent="0.2">
      <c r="A215" s="18" t="s">
        <v>314</v>
      </c>
      <c r="B215" s="16">
        <v>441</v>
      </c>
      <c r="C215" s="16">
        <v>4</v>
      </c>
      <c r="D215" s="16">
        <v>20</v>
      </c>
      <c r="E215" s="16">
        <v>88</v>
      </c>
      <c r="F215" s="16">
        <v>107</v>
      </c>
      <c r="G215" s="16">
        <v>126</v>
      </c>
      <c r="H215" s="16">
        <v>83</v>
      </c>
      <c r="I215" s="16">
        <v>13</v>
      </c>
      <c r="J215" s="17">
        <v>43.8</v>
      </c>
      <c r="K215" s="23" t="s">
        <v>433</v>
      </c>
    </row>
    <row r="216" spans="1:11" ht="16" x14ac:dyDescent="0.2">
      <c r="A216" s="18" t="s">
        <v>315</v>
      </c>
      <c r="B216" s="16">
        <v>374</v>
      </c>
      <c r="C216" s="16">
        <v>1</v>
      </c>
      <c r="D216" s="16">
        <v>21</v>
      </c>
      <c r="E216" s="16">
        <v>78</v>
      </c>
      <c r="F216" s="16">
        <v>94</v>
      </c>
      <c r="G216" s="16">
        <v>107</v>
      </c>
      <c r="H216" s="16">
        <v>59</v>
      </c>
      <c r="I216" s="16">
        <v>14</v>
      </c>
      <c r="J216" s="17">
        <v>43.9</v>
      </c>
      <c r="K216" s="23" t="s">
        <v>433</v>
      </c>
    </row>
    <row r="217" spans="1:11" ht="16" x14ac:dyDescent="0.2">
      <c r="A217" s="18" t="s">
        <v>316</v>
      </c>
      <c r="B217" s="16">
        <v>99</v>
      </c>
      <c r="C217" s="16">
        <v>1</v>
      </c>
      <c r="D217" s="16">
        <v>5</v>
      </c>
      <c r="E217" s="16">
        <v>41</v>
      </c>
      <c r="F217" s="16">
        <v>21</v>
      </c>
      <c r="G217" s="16">
        <v>20</v>
      </c>
      <c r="H217" s="16">
        <v>8</v>
      </c>
      <c r="I217" s="16">
        <v>2</v>
      </c>
      <c r="J217" s="17">
        <v>38</v>
      </c>
      <c r="K217" s="23" t="s">
        <v>433</v>
      </c>
    </row>
    <row r="218" spans="1:11" ht="16" x14ac:dyDescent="0.2">
      <c r="A218" s="18" t="s">
        <v>317</v>
      </c>
      <c r="B218" s="16">
        <v>190</v>
      </c>
      <c r="C218" s="16">
        <v>5</v>
      </c>
      <c r="D218" s="16">
        <v>11</v>
      </c>
      <c r="E218" s="16">
        <v>35</v>
      </c>
      <c r="F218" s="16">
        <v>29</v>
      </c>
      <c r="G218" s="16">
        <v>41</v>
      </c>
      <c r="H218" s="16">
        <v>40</v>
      </c>
      <c r="I218" s="16">
        <v>28</v>
      </c>
      <c r="J218" s="17">
        <v>49.1</v>
      </c>
      <c r="K218" s="23" t="s">
        <v>433</v>
      </c>
    </row>
    <row r="219" spans="1:11" ht="32" x14ac:dyDescent="0.2">
      <c r="A219" s="18" t="s">
        <v>318</v>
      </c>
      <c r="B219" s="16">
        <v>19</v>
      </c>
      <c r="C219" s="16">
        <v>0</v>
      </c>
      <c r="D219" s="16">
        <v>1</v>
      </c>
      <c r="E219" s="16">
        <v>7</v>
      </c>
      <c r="F219" s="16">
        <v>6</v>
      </c>
      <c r="G219" s="16">
        <v>3</v>
      </c>
      <c r="H219" s="16">
        <v>2</v>
      </c>
      <c r="I219" s="16">
        <v>0</v>
      </c>
      <c r="J219" s="17" t="s">
        <v>131</v>
      </c>
      <c r="K219" s="23"/>
    </row>
    <row r="220" spans="1:11" x14ac:dyDescent="0.2">
      <c r="K220" s="23"/>
    </row>
    <row r="221" spans="1:11" ht="16" x14ac:dyDescent="0.2">
      <c r="A221" s="15" t="s">
        <v>10</v>
      </c>
      <c r="B221" s="16">
        <v>10646</v>
      </c>
      <c r="C221" s="16">
        <v>63</v>
      </c>
      <c r="D221" s="16">
        <v>627</v>
      </c>
      <c r="E221" s="16">
        <v>2368</v>
      </c>
      <c r="F221" s="16">
        <v>2419</v>
      </c>
      <c r="G221" s="16">
        <v>2312</v>
      </c>
      <c r="H221" s="16">
        <v>2002</v>
      </c>
      <c r="I221" s="16">
        <v>853</v>
      </c>
      <c r="J221" s="17">
        <v>44.5</v>
      </c>
      <c r="K221" s="23"/>
    </row>
    <row r="222" spans="1:11" ht="21" customHeight="1" x14ac:dyDescent="0.2">
      <c r="A222" s="18" t="s">
        <v>11</v>
      </c>
      <c r="B222" s="16">
        <v>7605</v>
      </c>
      <c r="C222" s="16">
        <v>42</v>
      </c>
      <c r="D222" s="16">
        <v>479</v>
      </c>
      <c r="E222" s="16">
        <v>1834</v>
      </c>
      <c r="F222" s="16">
        <v>1797</v>
      </c>
      <c r="G222" s="16">
        <v>1673</v>
      </c>
      <c r="H222" s="16">
        <v>1355</v>
      </c>
      <c r="I222" s="16">
        <v>426</v>
      </c>
      <c r="J222" s="17">
        <v>43.2</v>
      </c>
      <c r="K222" s="23" t="s">
        <v>50</v>
      </c>
    </row>
    <row r="223" spans="1:11" ht="16" x14ac:dyDescent="0.2">
      <c r="A223" s="19" t="s">
        <v>319</v>
      </c>
      <c r="B223" s="16">
        <v>2106</v>
      </c>
      <c r="C223" s="16">
        <v>20</v>
      </c>
      <c r="D223" s="16">
        <v>149</v>
      </c>
      <c r="E223" s="16">
        <v>524</v>
      </c>
      <c r="F223" s="16">
        <v>539</v>
      </c>
      <c r="G223" s="16">
        <v>416</v>
      </c>
      <c r="H223" s="16">
        <v>370</v>
      </c>
      <c r="I223" s="16">
        <v>89</v>
      </c>
      <c r="J223" s="17">
        <v>42</v>
      </c>
      <c r="K223" s="23"/>
    </row>
    <row r="224" spans="1:11" ht="16" x14ac:dyDescent="0.2">
      <c r="A224" s="19" t="s">
        <v>320</v>
      </c>
      <c r="B224" s="16">
        <v>321</v>
      </c>
      <c r="C224" s="16">
        <v>0</v>
      </c>
      <c r="D224" s="16">
        <v>24</v>
      </c>
      <c r="E224" s="16">
        <v>91</v>
      </c>
      <c r="F224" s="16">
        <v>75</v>
      </c>
      <c r="G224" s="16">
        <v>66</v>
      </c>
      <c r="H224" s="16">
        <v>57</v>
      </c>
      <c r="I224" s="16">
        <v>8</v>
      </c>
      <c r="J224" s="17">
        <v>41.6</v>
      </c>
      <c r="K224" s="23"/>
    </row>
    <row r="225" spans="1:11" ht="16" x14ac:dyDescent="0.2">
      <c r="A225" s="19" t="s">
        <v>321</v>
      </c>
      <c r="B225" s="16">
        <v>1075</v>
      </c>
      <c r="C225" s="16">
        <v>10</v>
      </c>
      <c r="D225" s="16">
        <v>78</v>
      </c>
      <c r="E225" s="16">
        <v>307</v>
      </c>
      <c r="F225" s="16">
        <v>250</v>
      </c>
      <c r="G225" s="16">
        <v>225</v>
      </c>
      <c r="H225" s="16">
        <v>162</v>
      </c>
      <c r="I225" s="16">
        <v>42</v>
      </c>
      <c r="J225" s="17">
        <v>40.799999999999997</v>
      </c>
      <c r="K225" s="23"/>
    </row>
    <row r="226" spans="1:11" ht="16" x14ac:dyDescent="0.2">
      <c r="A226" s="19" t="s">
        <v>322</v>
      </c>
      <c r="B226" s="16">
        <v>1340</v>
      </c>
      <c r="C226" s="16">
        <v>3</v>
      </c>
      <c r="D226" s="16">
        <v>72</v>
      </c>
      <c r="E226" s="16">
        <v>318</v>
      </c>
      <c r="F226" s="16">
        <v>318</v>
      </c>
      <c r="G226" s="16">
        <v>306</v>
      </c>
      <c r="H226" s="16">
        <v>228</v>
      </c>
      <c r="I226" s="16">
        <v>93</v>
      </c>
      <c r="J226" s="17">
        <v>43.9</v>
      </c>
      <c r="K226" s="23"/>
    </row>
    <row r="227" spans="1:11" ht="16" x14ac:dyDescent="0.2">
      <c r="A227" s="19" t="s">
        <v>323</v>
      </c>
      <c r="B227" s="16">
        <v>2764</v>
      </c>
      <c r="C227" s="16">
        <v>8</v>
      </c>
      <c r="D227" s="16">
        <v>157</v>
      </c>
      <c r="E227" s="16">
        <v>593</v>
      </c>
      <c r="F227" s="16">
        <v>614</v>
      </c>
      <c r="G227" s="16">
        <v>660</v>
      </c>
      <c r="H227" s="16">
        <v>538</v>
      </c>
      <c r="I227" s="16">
        <v>194</v>
      </c>
      <c r="J227" s="17">
        <v>45.1</v>
      </c>
      <c r="K227" s="23"/>
    </row>
    <row r="228" spans="1:11" ht="16" x14ac:dyDescent="0.2">
      <c r="A228" s="20" t="s">
        <v>324</v>
      </c>
      <c r="B228" s="16">
        <v>1752</v>
      </c>
      <c r="C228" s="16">
        <v>5</v>
      </c>
      <c r="D228" s="16">
        <v>106</v>
      </c>
      <c r="E228" s="16">
        <v>387</v>
      </c>
      <c r="F228" s="16">
        <v>403</v>
      </c>
      <c r="G228" s="16">
        <v>413</v>
      </c>
      <c r="H228" s="16">
        <v>332</v>
      </c>
      <c r="I228" s="16">
        <v>104</v>
      </c>
      <c r="J228" s="17">
        <v>44.2</v>
      </c>
      <c r="K228" s="23"/>
    </row>
    <row r="229" spans="1:11" ht="16" x14ac:dyDescent="0.2">
      <c r="A229" s="20" t="s">
        <v>325</v>
      </c>
      <c r="B229" s="16">
        <v>1012</v>
      </c>
      <c r="C229" s="16">
        <v>3</v>
      </c>
      <c r="D229" s="16">
        <v>51</v>
      </c>
      <c r="E229" s="16">
        <v>205</v>
      </c>
      <c r="F229" s="16">
        <v>211</v>
      </c>
      <c r="G229" s="16">
        <v>247</v>
      </c>
      <c r="H229" s="16">
        <v>205</v>
      </c>
      <c r="I229" s="16">
        <v>89</v>
      </c>
      <c r="J229" s="17">
        <v>46.7</v>
      </c>
      <c r="K229" s="23"/>
    </row>
    <row r="230" spans="1:11" ht="21" customHeight="1" x14ac:dyDescent="0.2">
      <c r="A230" s="18" t="s">
        <v>12</v>
      </c>
      <c r="B230" s="16">
        <v>3040</v>
      </c>
      <c r="C230" s="16">
        <v>21</v>
      </c>
      <c r="D230" s="16">
        <v>148</v>
      </c>
      <c r="E230" s="16">
        <v>534</v>
      </c>
      <c r="F230" s="16">
        <v>623</v>
      </c>
      <c r="G230" s="16">
        <v>639</v>
      </c>
      <c r="H230" s="16">
        <v>647</v>
      </c>
      <c r="I230" s="16">
        <v>427</v>
      </c>
      <c r="J230" s="17">
        <v>48.1</v>
      </c>
      <c r="K230" s="23"/>
    </row>
    <row r="231" spans="1:11" ht="18" customHeight="1" x14ac:dyDescent="0.2">
      <c r="A231" s="19" t="s">
        <v>326</v>
      </c>
      <c r="B231" s="16">
        <v>2738</v>
      </c>
      <c r="C231" s="16">
        <v>15</v>
      </c>
      <c r="D231" s="16">
        <v>117</v>
      </c>
      <c r="E231" s="16">
        <v>457</v>
      </c>
      <c r="F231" s="16">
        <v>561</v>
      </c>
      <c r="G231" s="16">
        <v>583</v>
      </c>
      <c r="H231" s="16">
        <v>604</v>
      </c>
      <c r="I231" s="16">
        <v>400</v>
      </c>
      <c r="J231" s="17">
        <v>48.8</v>
      </c>
      <c r="K231" s="23" t="s">
        <v>51</v>
      </c>
    </row>
    <row r="232" spans="1:11" ht="16" x14ac:dyDescent="0.2">
      <c r="A232" s="20" t="s">
        <v>327</v>
      </c>
      <c r="B232" s="16">
        <v>2198</v>
      </c>
      <c r="C232" s="16">
        <v>12</v>
      </c>
      <c r="D232" s="16">
        <v>99</v>
      </c>
      <c r="E232" s="16">
        <v>366</v>
      </c>
      <c r="F232" s="16">
        <v>450</v>
      </c>
      <c r="G232" s="16">
        <v>469</v>
      </c>
      <c r="H232" s="16">
        <v>481</v>
      </c>
      <c r="I232" s="16">
        <v>321</v>
      </c>
      <c r="J232" s="17">
        <v>48.8</v>
      </c>
      <c r="K232" s="23"/>
    </row>
    <row r="233" spans="1:11" ht="32" x14ac:dyDescent="0.2">
      <c r="A233" s="20" t="s">
        <v>328</v>
      </c>
      <c r="B233" s="16">
        <v>540</v>
      </c>
      <c r="C233" s="16">
        <v>4</v>
      </c>
      <c r="D233" s="16">
        <v>18</v>
      </c>
      <c r="E233" s="16">
        <v>91</v>
      </c>
      <c r="F233" s="16">
        <v>111</v>
      </c>
      <c r="G233" s="16">
        <v>114</v>
      </c>
      <c r="H233" s="16">
        <v>123</v>
      </c>
      <c r="I233" s="16">
        <v>79</v>
      </c>
      <c r="J233" s="17">
        <v>48.8</v>
      </c>
      <c r="K233" s="23"/>
    </row>
    <row r="234" spans="1:11" ht="18" customHeight="1" x14ac:dyDescent="0.2">
      <c r="A234" s="19" t="s">
        <v>329</v>
      </c>
      <c r="B234" s="16">
        <v>303</v>
      </c>
      <c r="C234" s="16">
        <v>6</v>
      </c>
      <c r="D234" s="16">
        <v>31</v>
      </c>
      <c r="E234" s="16">
        <v>77</v>
      </c>
      <c r="F234" s="16">
        <v>62</v>
      </c>
      <c r="G234" s="16">
        <v>56</v>
      </c>
      <c r="H234" s="16">
        <v>44</v>
      </c>
      <c r="I234" s="16">
        <v>27</v>
      </c>
      <c r="J234" s="17">
        <v>41.8</v>
      </c>
      <c r="K234" s="23"/>
    </row>
    <row r="235" spans="1:11" ht="16" x14ac:dyDescent="0.2">
      <c r="A235" s="20" t="s">
        <v>330</v>
      </c>
      <c r="B235" s="16">
        <v>110</v>
      </c>
      <c r="C235" s="16">
        <v>2</v>
      </c>
      <c r="D235" s="16">
        <v>14</v>
      </c>
      <c r="E235" s="16">
        <v>34</v>
      </c>
      <c r="F235" s="16">
        <v>15</v>
      </c>
      <c r="G235" s="16">
        <v>16</v>
      </c>
      <c r="H235" s="16">
        <v>12</v>
      </c>
      <c r="I235" s="16">
        <v>15</v>
      </c>
      <c r="J235" s="17">
        <v>40.299999999999997</v>
      </c>
      <c r="K235" s="23"/>
    </row>
    <row r="236" spans="1:11" ht="16" x14ac:dyDescent="0.2">
      <c r="A236" s="20" t="s">
        <v>331</v>
      </c>
      <c r="B236" s="16">
        <v>82</v>
      </c>
      <c r="C236" s="16">
        <v>1</v>
      </c>
      <c r="D236" s="16">
        <v>9</v>
      </c>
      <c r="E236" s="16">
        <v>24</v>
      </c>
      <c r="F236" s="16">
        <v>18</v>
      </c>
      <c r="G236" s="16">
        <v>12</v>
      </c>
      <c r="H236" s="16">
        <v>13</v>
      </c>
      <c r="I236" s="16">
        <v>4</v>
      </c>
      <c r="J236" s="17">
        <v>39.799999999999997</v>
      </c>
      <c r="K236" s="23"/>
    </row>
    <row r="237" spans="1:11" ht="16" x14ac:dyDescent="0.2">
      <c r="A237" s="20" t="s">
        <v>332</v>
      </c>
      <c r="B237" s="16">
        <v>111</v>
      </c>
      <c r="C237" s="16">
        <v>2</v>
      </c>
      <c r="D237" s="16">
        <v>8</v>
      </c>
      <c r="E237" s="16">
        <v>19</v>
      </c>
      <c r="F237" s="16">
        <v>29</v>
      </c>
      <c r="G237" s="16">
        <v>28</v>
      </c>
      <c r="H237" s="16">
        <v>18</v>
      </c>
      <c r="I237" s="16">
        <v>8</v>
      </c>
      <c r="J237" s="17">
        <v>44.4</v>
      </c>
      <c r="K237" s="23"/>
    </row>
    <row r="238" spans="1:11" x14ac:dyDescent="0.2">
      <c r="K238" s="23"/>
    </row>
    <row r="239" spans="1:11" ht="16" x14ac:dyDescent="0.2">
      <c r="A239" s="15" t="s">
        <v>13</v>
      </c>
      <c r="B239" s="16">
        <v>18816</v>
      </c>
      <c r="C239" s="16">
        <v>225</v>
      </c>
      <c r="D239" s="16">
        <v>1213</v>
      </c>
      <c r="E239" s="16">
        <v>4811</v>
      </c>
      <c r="F239" s="16">
        <v>4362</v>
      </c>
      <c r="G239" s="16">
        <v>3775</v>
      </c>
      <c r="H239" s="16">
        <v>3092</v>
      </c>
      <c r="I239" s="16">
        <v>1339</v>
      </c>
      <c r="J239" s="17">
        <v>42.7</v>
      </c>
      <c r="K239" s="23" t="s">
        <v>52</v>
      </c>
    </row>
    <row r="240" spans="1:11" ht="21" customHeight="1" x14ac:dyDescent="0.2">
      <c r="A240" s="18" t="s">
        <v>14</v>
      </c>
      <c r="B240" s="16">
        <v>12643</v>
      </c>
      <c r="C240" s="16">
        <v>85</v>
      </c>
      <c r="D240" s="16">
        <v>687</v>
      </c>
      <c r="E240" s="16">
        <v>3371</v>
      </c>
      <c r="F240" s="16">
        <v>2997</v>
      </c>
      <c r="G240" s="16">
        <v>2543</v>
      </c>
      <c r="H240" s="16">
        <v>2032</v>
      </c>
      <c r="I240" s="16">
        <v>927</v>
      </c>
      <c r="J240" s="17">
        <v>42.7</v>
      </c>
      <c r="K240" s="23"/>
    </row>
    <row r="241" spans="1:11" ht="16" x14ac:dyDescent="0.2">
      <c r="A241" s="19" t="s">
        <v>333</v>
      </c>
      <c r="B241" s="16">
        <v>1626</v>
      </c>
      <c r="C241" s="16">
        <v>9</v>
      </c>
      <c r="D241" s="16">
        <v>55</v>
      </c>
      <c r="E241" s="16">
        <v>333</v>
      </c>
      <c r="F241" s="16">
        <v>356</v>
      </c>
      <c r="G241" s="16">
        <v>334</v>
      </c>
      <c r="H241" s="16">
        <v>330</v>
      </c>
      <c r="I241" s="16">
        <v>210</v>
      </c>
      <c r="J241" s="17">
        <v>47</v>
      </c>
      <c r="K241" s="23"/>
    </row>
    <row r="242" spans="1:11" ht="16" x14ac:dyDescent="0.2">
      <c r="A242" s="19" t="s">
        <v>334</v>
      </c>
      <c r="B242" s="16">
        <v>1127</v>
      </c>
      <c r="C242" s="16">
        <v>7</v>
      </c>
      <c r="D242" s="16">
        <v>64</v>
      </c>
      <c r="E242" s="16">
        <v>287</v>
      </c>
      <c r="F242" s="16">
        <v>210</v>
      </c>
      <c r="G242" s="16">
        <v>220</v>
      </c>
      <c r="H242" s="16">
        <v>212</v>
      </c>
      <c r="I242" s="16">
        <v>127</v>
      </c>
      <c r="J242" s="17">
        <v>45.2</v>
      </c>
      <c r="K242" s="23"/>
    </row>
    <row r="243" spans="1:11" ht="16" x14ac:dyDescent="0.2">
      <c r="A243" s="19" t="s">
        <v>335</v>
      </c>
      <c r="B243" s="16">
        <v>1795</v>
      </c>
      <c r="C243" s="16">
        <v>9</v>
      </c>
      <c r="D243" s="16">
        <v>102</v>
      </c>
      <c r="E243" s="16">
        <v>447</v>
      </c>
      <c r="F243" s="16">
        <v>377</v>
      </c>
      <c r="G243" s="16">
        <v>377</v>
      </c>
      <c r="H243" s="16">
        <v>345</v>
      </c>
      <c r="I243" s="16">
        <v>137</v>
      </c>
      <c r="J243" s="17">
        <v>44.4</v>
      </c>
      <c r="K243" s="23"/>
    </row>
    <row r="244" spans="1:11" ht="16" x14ac:dyDescent="0.2">
      <c r="A244" s="19" t="s">
        <v>336</v>
      </c>
      <c r="B244" s="16">
        <v>424</v>
      </c>
      <c r="C244" s="16">
        <v>6</v>
      </c>
      <c r="D244" s="16">
        <v>18</v>
      </c>
      <c r="E244" s="16">
        <v>101</v>
      </c>
      <c r="F244" s="16">
        <v>105</v>
      </c>
      <c r="G244" s="16">
        <v>95</v>
      </c>
      <c r="H244" s="16">
        <v>65</v>
      </c>
      <c r="I244" s="16">
        <v>34</v>
      </c>
      <c r="J244" s="17">
        <v>43.6</v>
      </c>
      <c r="K244" s="23"/>
    </row>
    <row r="245" spans="1:11" ht="16" x14ac:dyDescent="0.2">
      <c r="A245" s="19" t="s">
        <v>337</v>
      </c>
      <c r="B245" s="16">
        <v>3836</v>
      </c>
      <c r="C245" s="16">
        <v>17</v>
      </c>
      <c r="D245" s="16">
        <v>177</v>
      </c>
      <c r="E245" s="16">
        <v>1159</v>
      </c>
      <c r="F245" s="16">
        <v>1073</v>
      </c>
      <c r="G245" s="16">
        <v>819</v>
      </c>
      <c r="H245" s="16">
        <v>467</v>
      </c>
      <c r="I245" s="16">
        <v>123</v>
      </c>
      <c r="J245" s="17">
        <v>40.6</v>
      </c>
      <c r="K245" s="23"/>
    </row>
    <row r="246" spans="1:11" ht="16" x14ac:dyDescent="0.2">
      <c r="A246" s="19" t="s">
        <v>338</v>
      </c>
      <c r="B246" s="16">
        <v>1808</v>
      </c>
      <c r="C246" s="16">
        <v>6</v>
      </c>
      <c r="D246" s="16">
        <v>96</v>
      </c>
      <c r="E246" s="16">
        <v>443</v>
      </c>
      <c r="F246" s="16">
        <v>386</v>
      </c>
      <c r="G246" s="16">
        <v>358</v>
      </c>
      <c r="H246" s="16">
        <v>330</v>
      </c>
      <c r="I246" s="16">
        <v>189</v>
      </c>
      <c r="J246" s="17">
        <v>44.9</v>
      </c>
      <c r="K246" s="23"/>
    </row>
    <row r="247" spans="1:11" ht="16" x14ac:dyDescent="0.2">
      <c r="A247" s="19" t="s">
        <v>339</v>
      </c>
      <c r="B247" s="16">
        <v>649</v>
      </c>
      <c r="C247" s="16">
        <v>2</v>
      </c>
      <c r="D247" s="16">
        <v>50</v>
      </c>
      <c r="E247" s="16">
        <v>192</v>
      </c>
      <c r="F247" s="16">
        <v>156</v>
      </c>
      <c r="G247" s="16">
        <v>110</v>
      </c>
      <c r="H247" s="16">
        <v>108</v>
      </c>
      <c r="I247" s="16">
        <v>31</v>
      </c>
      <c r="J247" s="17">
        <v>41.1</v>
      </c>
      <c r="K247" s="23"/>
    </row>
    <row r="248" spans="1:11" ht="16" x14ac:dyDescent="0.2">
      <c r="A248" s="19" t="s">
        <v>340</v>
      </c>
      <c r="B248" s="16">
        <v>542</v>
      </c>
      <c r="C248" s="16">
        <v>5</v>
      </c>
      <c r="D248" s="16">
        <v>32</v>
      </c>
      <c r="E248" s="16">
        <v>174</v>
      </c>
      <c r="F248" s="16">
        <v>135</v>
      </c>
      <c r="G248" s="16">
        <v>92</v>
      </c>
      <c r="H248" s="16">
        <v>74</v>
      </c>
      <c r="I248" s="16">
        <v>30</v>
      </c>
      <c r="J248" s="17">
        <v>40</v>
      </c>
      <c r="K248" s="23"/>
    </row>
    <row r="249" spans="1:11" ht="16" x14ac:dyDescent="0.2">
      <c r="A249" s="19" t="s">
        <v>341</v>
      </c>
      <c r="B249" s="16">
        <v>379</v>
      </c>
      <c r="C249" s="16">
        <v>19</v>
      </c>
      <c r="D249" s="16">
        <v>64</v>
      </c>
      <c r="E249" s="16">
        <v>122</v>
      </c>
      <c r="F249" s="16">
        <v>75</v>
      </c>
      <c r="G249" s="16">
        <v>42</v>
      </c>
      <c r="H249" s="16">
        <v>42</v>
      </c>
      <c r="I249" s="16">
        <v>16</v>
      </c>
      <c r="J249" s="17">
        <v>34</v>
      </c>
      <c r="K249" s="23"/>
    </row>
    <row r="250" spans="1:11" ht="16" x14ac:dyDescent="0.2">
      <c r="A250" s="19" t="s">
        <v>342</v>
      </c>
      <c r="B250" s="16">
        <v>457</v>
      </c>
      <c r="C250" s="16">
        <v>5</v>
      </c>
      <c r="D250" s="16">
        <v>29</v>
      </c>
      <c r="E250" s="16">
        <v>111</v>
      </c>
      <c r="F250" s="16">
        <v>125</v>
      </c>
      <c r="G250" s="16">
        <v>99</v>
      </c>
      <c r="H250" s="16">
        <v>58</v>
      </c>
      <c r="I250" s="16">
        <v>31</v>
      </c>
      <c r="J250" s="17">
        <v>42</v>
      </c>
      <c r="K250" s="23"/>
    </row>
    <row r="251" spans="1:11" ht="21" customHeight="1" x14ac:dyDescent="0.2">
      <c r="A251" s="18" t="s">
        <v>15</v>
      </c>
      <c r="B251" s="16">
        <v>6173</v>
      </c>
      <c r="C251" s="16">
        <v>140</v>
      </c>
      <c r="D251" s="16">
        <v>526</v>
      </c>
      <c r="E251" s="16">
        <v>1441</v>
      </c>
      <c r="F251" s="16">
        <v>1365</v>
      </c>
      <c r="G251" s="16">
        <v>1231</v>
      </c>
      <c r="H251" s="16">
        <v>1060</v>
      </c>
      <c r="I251" s="16">
        <v>411</v>
      </c>
      <c r="J251" s="17">
        <v>42.5</v>
      </c>
      <c r="K251" s="23"/>
    </row>
    <row r="252" spans="1:11" ht="18" customHeight="1" x14ac:dyDescent="0.2">
      <c r="A252" s="19" t="s">
        <v>343</v>
      </c>
      <c r="B252" s="16">
        <v>87</v>
      </c>
      <c r="C252" s="16">
        <v>0</v>
      </c>
      <c r="D252" s="16">
        <v>5</v>
      </c>
      <c r="E252" s="16">
        <v>21</v>
      </c>
      <c r="F252" s="16">
        <v>25</v>
      </c>
      <c r="G252" s="16">
        <v>24</v>
      </c>
      <c r="H252" s="16">
        <v>10</v>
      </c>
      <c r="I252" s="16">
        <v>3</v>
      </c>
      <c r="J252" s="17">
        <v>41.7</v>
      </c>
      <c r="K252" s="23"/>
    </row>
    <row r="253" spans="1:11" ht="18" customHeight="1" x14ac:dyDescent="0.2">
      <c r="A253" s="19" t="s">
        <v>344</v>
      </c>
      <c r="B253" s="16">
        <v>5629</v>
      </c>
      <c r="C253" s="16">
        <v>134</v>
      </c>
      <c r="D253" s="16">
        <v>497</v>
      </c>
      <c r="E253" s="16">
        <v>1322</v>
      </c>
      <c r="F253" s="16">
        <v>1255</v>
      </c>
      <c r="G253" s="16">
        <v>1092</v>
      </c>
      <c r="H253" s="16">
        <v>949</v>
      </c>
      <c r="I253" s="16">
        <v>380</v>
      </c>
      <c r="J253" s="17">
        <v>42.2</v>
      </c>
      <c r="K253" s="23"/>
    </row>
    <row r="254" spans="1:11" ht="16" x14ac:dyDescent="0.2">
      <c r="A254" s="20" t="s">
        <v>345</v>
      </c>
      <c r="B254" s="16">
        <v>808</v>
      </c>
      <c r="C254" s="16">
        <v>14</v>
      </c>
      <c r="D254" s="16">
        <v>85</v>
      </c>
      <c r="E254" s="16">
        <v>223</v>
      </c>
      <c r="F254" s="16">
        <v>165</v>
      </c>
      <c r="G254" s="16">
        <v>155</v>
      </c>
      <c r="H254" s="16">
        <v>116</v>
      </c>
      <c r="I254" s="16">
        <v>50</v>
      </c>
      <c r="J254" s="17">
        <v>40.299999999999997</v>
      </c>
      <c r="K254" s="23"/>
    </row>
    <row r="255" spans="1:11" ht="16" x14ac:dyDescent="0.2">
      <c r="A255" s="20" t="s">
        <v>346</v>
      </c>
      <c r="B255" s="16">
        <v>552</v>
      </c>
      <c r="C255" s="16">
        <v>14</v>
      </c>
      <c r="D255" s="16">
        <v>75</v>
      </c>
      <c r="E255" s="16">
        <v>169</v>
      </c>
      <c r="F255" s="16">
        <v>94</v>
      </c>
      <c r="G255" s="16">
        <v>91</v>
      </c>
      <c r="H255" s="16">
        <v>80</v>
      </c>
      <c r="I255" s="16">
        <v>29</v>
      </c>
      <c r="J255" s="17">
        <v>37.5</v>
      </c>
      <c r="K255" s="23"/>
    </row>
    <row r="256" spans="1:11" ht="16" x14ac:dyDescent="0.2">
      <c r="A256" s="20" t="s">
        <v>347</v>
      </c>
      <c r="B256" s="16">
        <v>195</v>
      </c>
      <c r="C256" s="16">
        <v>1</v>
      </c>
      <c r="D256" s="16">
        <v>4</v>
      </c>
      <c r="E256" s="16">
        <v>38</v>
      </c>
      <c r="F256" s="16">
        <v>43</v>
      </c>
      <c r="G256" s="16">
        <v>55</v>
      </c>
      <c r="H256" s="16">
        <v>38</v>
      </c>
      <c r="I256" s="16">
        <v>15</v>
      </c>
      <c r="J256" s="17">
        <v>46</v>
      </c>
      <c r="K256" s="23"/>
    </row>
    <row r="257" spans="1:11" ht="16" x14ac:dyDescent="0.2">
      <c r="A257" s="20" t="s">
        <v>348</v>
      </c>
      <c r="B257" s="16">
        <v>753</v>
      </c>
      <c r="C257" s="16">
        <v>7</v>
      </c>
      <c r="D257" s="16">
        <v>81</v>
      </c>
      <c r="E257" s="16">
        <v>181</v>
      </c>
      <c r="F257" s="16">
        <v>147</v>
      </c>
      <c r="G257" s="16">
        <v>130</v>
      </c>
      <c r="H257" s="16">
        <v>127</v>
      </c>
      <c r="I257" s="16">
        <v>82</v>
      </c>
      <c r="J257" s="17">
        <v>42.9</v>
      </c>
      <c r="K257" s="23"/>
    </row>
    <row r="258" spans="1:11" ht="32" x14ac:dyDescent="0.2">
      <c r="A258" s="20" t="s">
        <v>349</v>
      </c>
      <c r="B258" s="16">
        <v>1631</v>
      </c>
      <c r="C258" s="16">
        <v>36</v>
      </c>
      <c r="D258" s="16">
        <v>104</v>
      </c>
      <c r="E258" s="16">
        <v>300</v>
      </c>
      <c r="F258" s="16">
        <v>387</v>
      </c>
      <c r="G258" s="16">
        <v>361</v>
      </c>
      <c r="H258" s="16">
        <v>320</v>
      </c>
      <c r="I258" s="16">
        <v>122</v>
      </c>
      <c r="J258" s="17">
        <v>44.9</v>
      </c>
      <c r="K258" s="23"/>
    </row>
    <row r="259" spans="1:11" ht="16" x14ac:dyDescent="0.2">
      <c r="A259" s="20" t="s">
        <v>350</v>
      </c>
      <c r="B259" s="16">
        <v>1293</v>
      </c>
      <c r="C259" s="16">
        <v>59</v>
      </c>
      <c r="D259" s="16">
        <v>120</v>
      </c>
      <c r="E259" s="16">
        <v>298</v>
      </c>
      <c r="F259" s="16">
        <v>334</v>
      </c>
      <c r="G259" s="16">
        <v>220</v>
      </c>
      <c r="H259" s="16">
        <v>204</v>
      </c>
      <c r="I259" s="16">
        <v>58</v>
      </c>
      <c r="J259" s="17">
        <v>40.6</v>
      </c>
      <c r="K259" s="23"/>
    </row>
    <row r="260" spans="1:11" ht="16" x14ac:dyDescent="0.2">
      <c r="A260" s="20" t="s">
        <v>351</v>
      </c>
      <c r="B260" s="16">
        <v>397</v>
      </c>
      <c r="C260" s="16">
        <v>3</v>
      </c>
      <c r="D260" s="16">
        <v>28</v>
      </c>
      <c r="E260" s="16">
        <v>112</v>
      </c>
      <c r="F260" s="16">
        <v>86</v>
      </c>
      <c r="G260" s="16">
        <v>80</v>
      </c>
      <c r="H260" s="16">
        <v>65</v>
      </c>
      <c r="I260" s="16">
        <v>23</v>
      </c>
      <c r="J260" s="17">
        <v>42.7</v>
      </c>
      <c r="K260" s="23"/>
    </row>
    <row r="261" spans="1:11" ht="18" customHeight="1" x14ac:dyDescent="0.2">
      <c r="A261" s="19" t="s">
        <v>352</v>
      </c>
      <c r="B261" s="16">
        <v>457</v>
      </c>
      <c r="C261" s="16">
        <v>6</v>
      </c>
      <c r="D261" s="16">
        <v>24</v>
      </c>
      <c r="E261" s="16">
        <v>98</v>
      </c>
      <c r="F261" s="16">
        <v>85</v>
      </c>
      <c r="G261" s="16">
        <v>116</v>
      </c>
      <c r="H261" s="16">
        <v>100</v>
      </c>
      <c r="I261" s="16">
        <v>29</v>
      </c>
      <c r="J261" s="17">
        <v>46.7</v>
      </c>
      <c r="K261" s="23" t="s">
        <v>433</v>
      </c>
    </row>
    <row r="262" spans="1:11" x14ac:dyDescent="0.2">
      <c r="K262" s="23"/>
    </row>
    <row r="263" spans="1:11" ht="16" x14ac:dyDescent="0.2">
      <c r="A263" s="15" t="s">
        <v>16</v>
      </c>
      <c r="B263" s="16">
        <v>34105</v>
      </c>
      <c r="C263" s="16">
        <v>477</v>
      </c>
      <c r="D263" s="16">
        <v>2426</v>
      </c>
      <c r="E263" s="16">
        <v>7912</v>
      </c>
      <c r="F263" s="16">
        <v>7760</v>
      </c>
      <c r="G263" s="16">
        <v>7321</v>
      </c>
      <c r="H263" s="16">
        <v>6010</v>
      </c>
      <c r="I263" s="16">
        <v>2199</v>
      </c>
      <c r="J263" s="17">
        <v>43.1</v>
      </c>
      <c r="K263" s="23"/>
    </row>
    <row r="264" spans="1:11" ht="21" customHeight="1" x14ac:dyDescent="0.2">
      <c r="A264" s="18" t="s">
        <v>17</v>
      </c>
      <c r="B264" s="16">
        <v>13369</v>
      </c>
      <c r="C264" s="16">
        <v>176</v>
      </c>
      <c r="D264" s="16">
        <v>916</v>
      </c>
      <c r="E264" s="16">
        <v>2794</v>
      </c>
      <c r="F264" s="16">
        <v>3122</v>
      </c>
      <c r="G264" s="16">
        <v>3080</v>
      </c>
      <c r="H264" s="16">
        <v>2421</v>
      </c>
      <c r="I264" s="16">
        <v>861</v>
      </c>
      <c r="J264" s="17">
        <v>43.9</v>
      </c>
      <c r="K264" s="23" t="s">
        <v>54</v>
      </c>
    </row>
    <row r="265" spans="1:11" ht="16" x14ac:dyDescent="0.2">
      <c r="A265" s="19" t="s">
        <v>353</v>
      </c>
      <c r="B265" s="16">
        <v>8671</v>
      </c>
      <c r="C265" s="16">
        <v>56</v>
      </c>
      <c r="D265" s="16">
        <v>368</v>
      </c>
      <c r="E265" s="16">
        <v>1734</v>
      </c>
      <c r="F265" s="16">
        <v>2181</v>
      </c>
      <c r="G265" s="16">
        <v>2190</v>
      </c>
      <c r="H265" s="16">
        <v>1654</v>
      </c>
      <c r="I265" s="16">
        <v>489</v>
      </c>
      <c r="J265" s="17">
        <v>44.9</v>
      </c>
      <c r="K265" s="23"/>
    </row>
    <row r="266" spans="1:11" ht="16" x14ac:dyDescent="0.2">
      <c r="A266" s="20" t="s">
        <v>354</v>
      </c>
      <c r="B266" s="16">
        <v>3772</v>
      </c>
      <c r="C266" s="16">
        <v>76</v>
      </c>
      <c r="D266" s="16">
        <v>461</v>
      </c>
      <c r="E266" s="16">
        <v>837</v>
      </c>
      <c r="F266" s="16">
        <v>784</v>
      </c>
      <c r="G266" s="16">
        <v>714</v>
      </c>
      <c r="H266" s="16">
        <v>619</v>
      </c>
      <c r="I266" s="16">
        <v>281</v>
      </c>
      <c r="J266" s="17">
        <v>41.5</v>
      </c>
      <c r="K266" s="23"/>
    </row>
    <row r="267" spans="1:11" ht="16" x14ac:dyDescent="0.2">
      <c r="A267" s="19" t="s">
        <v>355</v>
      </c>
      <c r="B267" s="16">
        <v>77</v>
      </c>
      <c r="C267" s="16">
        <v>1</v>
      </c>
      <c r="D267" s="16">
        <v>3</v>
      </c>
      <c r="E267" s="16">
        <v>15</v>
      </c>
      <c r="F267" s="16">
        <v>16</v>
      </c>
      <c r="G267" s="16">
        <v>19</v>
      </c>
      <c r="H267" s="16">
        <v>15</v>
      </c>
      <c r="I267" s="16">
        <v>6</v>
      </c>
      <c r="J267" s="17">
        <v>47.1</v>
      </c>
      <c r="K267" s="23"/>
    </row>
    <row r="268" spans="1:11" ht="16" x14ac:dyDescent="0.2">
      <c r="A268" s="19" t="s">
        <v>356</v>
      </c>
      <c r="B268" s="16">
        <v>850</v>
      </c>
      <c r="C268" s="16">
        <v>44</v>
      </c>
      <c r="D268" s="16">
        <v>83</v>
      </c>
      <c r="E268" s="16">
        <v>207</v>
      </c>
      <c r="F268" s="16">
        <v>141</v>
      </c>
      <c r="G268" s="16">
        <v>156</v>
      </c>
      <c r="H268" s="16">
        <v>134</v>
      </c>
      <c r="I268" s="16">
        <v>84</v>
      </c>
      <c r="J268" s="17">
        <v>41.6</v>
      </c>
      <c r="K268" s="23"/>
    </row>
    <row r="269" spans="1:11" ht="21" customHeight="1" x14ac:dyDescent="0.2">
      <c r="A269" s="18" t="s">
        <v>18</v>
      </c>
      <c r="B269" s="16">
        <v>20736</v>
      </c>
      <c r="C269" s="16">
        <v>301</v>
      </c>
      <c r="D269" s="16">
        <v>1510</v>
      </c>
      <c r="E269" s="16">
        <v>5118</v>
      </c>
      <c r="F269" s="16">
        <v>4639</v>
      </c>
      <c r="G269" s="16">
        <v>4241</v>
      </c>
      <c r="H269" s="16">
        <v>3588</v>
      </c>
      <c r="I269" s="16">
        <v>1338</v>
      </c>
      <c r="J269" s="17">
        <v>42.7</v>
      </c>
      <c r="K269" s="23" t="s">
        <v>55</v>
      </c>
    </row>
    <row r="270" spans="1:11" ht="18" customHeight="1" x14ac:dyDescent="0.2">
      <c r="A270" s="19" t="s">
        <v>357</v>
      </c>
      <c r="B270" s="16">
        <v>7305</v>
      </c>
      <c r="C270" s="16">
        <v>41</v>
      </c>
      <c r="D270" s="16">
        <v>461</v>
      </c>
      <c r="E270" s="16">
        <v>1956</v>
      </c>
      <c r="F270" s="16">
        <v>1770</v>
      </c>
      <c r="G270" s="16">
        <v>1520</v>
      </c>
      <c r="H270" s="16">
        <v>1237</v>
      </c>
      <c r="I270" s="16">
        <v>320</v>
      </c>
      <c r="J270" s="17">
        <v>42.1</v>
      </c>
      <c r="K270" s="23"/>
    </row>
    <row r="271" spans="1:11" ht="32" x14ac:dyDescent="0.2">
      <c r="A271" s="20" t="s">
        <v>358</v>
      </c>
      <c r="B271" s="16">
        <v>7197</v>
      </c>
      <c r="C271" s="16">
        <v>41</v>
      </c>
      <c r="D271" s="16">
        <v>455</v>
      </c>
      <c r="E271" s="16">
        <v>1929</v>
      </c>
      <c r="F271" s="16">
        <v>1736</v>
      </c>
      <c r="G271" s="16">
        <v>1499</v>
      </c>
      <c r="H271" s="16">
        <v>1226</v>
      </c>
      <c r="I271" s="16">
        <v>311</v>
      </c>
      <c r="J271" s="17">
        <v>42.1</v>
      </c>
      <c r="K271" s="23"/>
    </row>
    <row r="272" spans="1:11" ht="16" x14ac:dyDescent="0.2">
      <c r="A272" s="20" t="s">
        <v>359</v>
      </c>
      <c r="B272" s="16">
        <v>109</v>
      </c>
      <c r="C272" s="16">
        <v>1</v>
      </c>
      <c r="D272" s="16">
        <v>6</v>
      </c>
      <c r="E272" s="16">
        <v>27</v>
      </c>
      <c r="F272" s="16">
        <v>34</v>
      </c>
      <c r="G272" s="16">
        <v>21</v>
      </c>
      <c r="H272" s="16">
        <v>12</v>
      </c>
      <c r="I272" s="16">
        <v>8</v>
      </c>
      <c r="J272" s="17">
        <v>40.9</v>
      </c>
      <c r="K272" s="23"/>
    </row>
    <row r="273" spans="1:11" ht="18" customHeight="1" x14ac:dyDescent="0.2">
      <c r="A273" s="19" t="s">
        <v>360</v>
      </c>
      <c r="B273" s="16">
        <v>10284</v>
      </c>
      <c r="C273" s="16">
        <v>165</v>
      </c>
      <c r="D273" s="16">
        <v>746</v>
      </c>
      <c r="E273" s="16">
        <v>2419</v>
      </c>
      <c r="F273" s="16">
        <v>2251</v>
      </c>
      <c r="G273" s="16">
        <v>2109</v>
      </c>
      <c r="H273" s="16">
        <v>1835</v>
      </c>
      <c r="I273" s="16">
        <v>758</v>
      </c>
      <c r="J273" s="17">
        <v>43.2</v>
      </c>
      <c r="K273" s="23"/>
    </row>
    <row r="274" spans="1:11" ht="16" x14ac:dyDescent="0.2">
      <c r="A274" s="20" t="s">
        <v>361</v>
      </c>
      <c r="B274" s="16">
        <v>1548</v>
      </c>
      <c r="C274" s="16">
        <v>9</v>
      </c>
      <c r="D274" s="16">
        <v>84</v>
      </c>
      <c r="E274" s="16">
        <v>338</v>
      </c>
      <c r="F274" s="16">
        <v>358</v>
      </c>
      <c r="G274" s="16">
        <v>341</v>
      </c>
      <c r="H274" s="16">
        <v>285</v>
      </c>
      <c r="I274" s="16">
        <v>133</v>
      </c>
      <c r="J274" s="17">
        <v>44.6</v>
      </c>
      <c r="K274" s="23"/>
    </row>
    <row r="275" spans="1:11" ht="16" x14ac:dyDescent="0.2">
      <c r="A275" s="20" t="s">
        <v>362</v>
      </c>
      <c r="B275" s="16">
        <v>879</v>
      </c>
      <c r="C275" s="16">
        <v>16</v>
      </c>
      <c r="D275" s="16">
        <v>69</v>
      </c>
      <c r="E275" s="16">
        <v>223</v>
      </c>
      <c r="F275" s="16">
        <v>189</v>
      </c>
      <c r="G275" s="16">
        <v>179</v>
      </c>
      <c r="H275" s="16">
        <v>150</v>
      </c>
      <c r="I275" s="16">
        <v>54</v>
      </c>
      <c r="J275" s="17">
        <v>42.1</v>
      </c>
      <c r="K275" s="23"/>
    </row>
    <row r="276" spans="1:11" ht="16" x14ac:dyDescent="0.2">
      <c r="A276" s="20" t="s">
        <v>363</v>
      </c>
      <c r="B276" s="16">
        <v>142</v>
      </c>
      <c r="C276" s="16">
        <v>1</v>
      </c>
      <c r="D276" s="16">
        <v>10</v>
      </c>
      <c r="E276" s="16">
        <v>32</v>
      </c>
      <c r="F276" s="16">
        <v>31</v>
      </c>
      <c r="G276" s="16">
        <v>29</v>
      </c>
      <c r="H276" s="16">
        <v>28</v>
      </c>
      <c r="I276" s="16">
        <v>11</v>
      </c>
      <c r="J276" s="17">
        <v>44.2</v>
      </c>
      <c r="K276" s="23"/>
    </row>
    <row r="277" spans="1:11" ht="16" x14ac:dyDescent="0.2">
      <c r="A277" s="20" t="s">
        <v>364</v>
      </c>
      <c r="B277" s="16">
        <v>139</v>
      </c>
      <c r="C277" s="16">
        <v>0</v>
      </c>
      <c r="D277" s="16">
        <v>14</v>
      </c>
      <c r="E277" s="16">
        <v>32</v>
      </c>
      <c r="F277" s="16">
        <v>31</v>
      </c>
      <c r="G277" s="16">
        <v>24</v>
      </c>
      <c r="H277" s="16">
        <v>23</v>
      </c>
      <c r="I277" s="16">
        <v>14</v>
      </c>
      <c r="J277" s="17">
        <v>42.5</v>
      </c>
      <c r="K277" s="23"/>
    </row>
    <row r="278" spans="1:11" ht="16" x14ac:dyDescent="0.2">
      <c r="A278" s="20" t="s">
        <v>365</v>
      </c>
      <c r="B278" s="16">
        <v>348</v>
      </c>
      <c r="C278" s="16">
        <v>1</v>
      </c>
      <c r="D278" s="16">
        <v>17</v>
      </c>
      <c r="E278" s="16">
        <v>75</v>
      </c>
      <c r="F278" s="16">
        <v>50</v>
      </c>
      <c r="G278" s="16">
        <v>77</v>
      </c>
      <c r="H278" s="16">
        <v>68</v>
      </c>
      <c r="I278" s="16">
        <v>59</v>
      </c>
      <c r="J278" s="17">
        <v>49.1</v>
      </c>
      <c r="K278" s="23"/>
    </row>
    <row r="279" spans="1:11" ht="16" x14ac:dyDescent="0.2">
      <c r="A279" s="20" t="s">
        <v>366</v>
      </c>
      <c r="B279" s="16">
        <v>1934</v>
      </c>
      <c r="C279" s="16">
        <v>9</v>
      </c>
      <c r="D279" s="16">
        <v>130</v>
      </c>
      <c r="E279" s="16">
        <v>556</v>
      </c>
      <c r="F279" s="16">
        <v>487</v>
      </c>
      <c r="G279" s="16">
        <v>363</v>
      </c>
      <c r="H279" s="16">
        <v>284</v>
      </c>
      <c r="I279" s="16">
        <v>105</v>
      </c>
      <c r="J279" s="17">
        <v>41.1</v>
      </c>
      <c r="K279" s="23"/>
    </row>
    <row r="280" spans="1:11" ht="16" x14ac:dyDescent="0.2">
      <c r="A280" s="20" t="s">
        <v>367</v>
      </c>
      <c r="B280" s="16">
        <v>1338</v>
      </c>
      <c r="C280" s="16">
        <v>18</v>
      </c>
      <c r="D280" s="16">
        <v>76</v>
      </c>
      <c r="E280" s="16">
        <v>258</v>
      </c>
      <c r="F280" s="16">
        <v>279</v>
      </c>
      <c r="G280" s="16">
        <v>310</v>
      </c>
      <c r="H280" s="16">
        <v>281</v>
      </c>
      <c r="I280" s="16">
        <v>116</v>
      </c>
      <c r="J280" s="17">
        <v>46.3</v>
      </c>
      <c r="K280" s="23"/>
    </row>
    <row r="281" spans="1:11" ht="16" x14ac:dyDescent="0.2">
      <c r="A281" s="20" t="s">
        <v>368</v>
      </c>
      <c r="B281" s="16">
        <v>1560</v>
      </c>
      <c r="C281" s="16">
        <v>20</v>
      </c>
      <c r="D281" s="16">
        <v>113</v>
      </c>
      <c r="E281" s="16">
        <v>397</v>
      </c>
      <c r="F281" s="16">
        <v>369</v>
      </c>
      <c r="G281" s="16">
        <v>331</v>
      </c>
      <c r="H281" s="16">
        <v>246</v>
      </c>
      <c r="I281" s="16">
        <v>84</v>
      </c>
      <c r="J281" s="17">
        <v>42</v>
      </c>
      <c r="K281" s="23"/>
    </row>
    <row r="282" spans="1:11" ht="16" x14ac:dyDescent="0.2">
      <c r="A282" s="20" t="s">
        <v>369</v>
      </c>
      <c r="B282" s="16">
        <v>1431</v>
      </c>
      <c r="C282" s="16">
        <v>55</v>
      </c>
      <c r="D282" s="16">
        <v>126</v>
      </c>
      <c r="E282" s="16">
        <v>292</v>
      </c>
      <c r="F282" s="16">
        <v>287</v>
      </c>
      <c r="G282" s="16">
        <v>276</v>
      </c>
      <c r="H282" s="16">
        <v>285</v>
      </c>
      <c r="I282" s="16">
        <v>110</v>
      </c>
      <c r="J282" s="17">
        <v>43.8</v>
      </c>
      <c r="K282" s="23"/>
    </row>
    <row r="283" spans="1:11" ht="16" x14ac:dyDescent="0.2">
      <c r="A283" s="20" t="s">
        <v>370</v>
      </c>
      <c r="B283" s="16">
        <v>967</v>
      </c>
      <c r="C283" s="16">
        <v>35</v>
      </c>
      <c r="D283" s="16">
        <v>106</v>
      </c>
      <c r="E283" s="16">
        <v>215</v>
      </c>
      <c r="F283" s="16">
        <v>172</v>
      </c>
      <c r="G283" s="16">
        <v>180</v>
      </c>
      <c r="H283" s="16">
        <v>186</v>
      </c>
      <c r="I283" s="16">
        <v>72</v>
      </c>
      <c r="J283" s="17">
        <v>42.5</v>
      </c>
      <c r="K283" s="23"/>
    </row>
    <row r="284" spans="1:11" ht="18" customHeight="1" x14ac:dyDescent="0.2">
      <c r="A284" s="19" t="s">
        <v>371</v>
      </c>
      <c r="B284" s="16">
        <v>3147</v>
      </c>
      <c r="C284" s="16">
        <v>94</v>
      </c>
      <c r="D284" s="16">
        <v>304</v>
      </c>
      <c r="E284" s="16">
        <v>743</v>
      </c>
      <c r="F284" s="16">
        <v>618</v>
      </c>
      <c r="G284" s="16">
        <v>612</v>
      </c>
      <c r="H284" s="16">
        <v>516</v>
      </c>
      <c r="I284" s="16">
        <v>260</v>
      </c>
      <c r="J284" s="17">
        <v>42.1</v>
      </c>
      <c r="K284" s="23"/>
    </row>
    <row r="285" spans="1:11" ht="16" x14ac:dyDescent="0.2">
      <c r="A285" s="20" t="s">
        <v>372</v>
      </c>
      <c r="B285" s="16">
        <v>1707</v>
      </c>
      <c r="C285" s="16">
        <v>25</v>
      </c>
      <c r="D285" s="16">
        <v>115</v>
      </c>
      <c r="E285" s="16">
        <v>412</v>
      </c>
      <c r="F285" s="16">
        <v>345</v>
      </c>
      <c r="G285" s="16">
        <v>341</v>
      </c>
      <c r="H285" s="16">
        <v>304</v>
      </c>
      <c r="I285" s="16">
        <v>165</v>
      </c>
      <c r="J285" s="17">
        <v>44.1</v>
      </c>
      <c r="K285" s="23"/>
    </row>
    <row r="286" spans="1:11" ht="16" x14ac:dyDescent="0.2">
      <c r="A286" s="20" t="s">
        <v>373</v>
      </c>
      <c r="B286" s="16">
        <v>146</v>
      </c>
      <c r="C286" s="16">
        <v>3</v>
      </c>
      <c r="D286" s="16">
        <v>8</v>
      </c>
      <c r="E286" s="16">
        <v>24</v>
      </c>
      <c r="F286" s="16">
        <v>31</v>
      </c>
      <c r="G286" s="16">
        <v>33</v>
      </c>
      <c r="H286" s="16">
        <v>24</v>
      </c>
      <c r="I286" s="16">
        <v>23</v>
      </c>
      <c r="J286" s="17">
        <v>46.7</v>
      </c>
      <c r="K286" s="23"/>
    </row>
    <row r="287" spans="1:11" ht="16" x14ac:dyDescent="0.2">
      <c r="A287" s="20" t="s">
        <v>374</v>
      </c>
      <c r="B287" s="16">
        <v>65</v>
      </c>
      <c r="C287" s="16">
        <v>2</v>
      </c>
      <c r="D287" s="16">
        <v>4</v>
      </c>
      <c r="E287" s="16">
        <v>14</v>
      </c>
      <c r="F287" s="16">
        <v>16</v>
      </c>
      <c r="G287" s="16">
        <v>11</v>
      </c>
      <c r="H287" s="16">
        <v>16</v>
      </c>
      <c r="I287" s="16">
        <v>3</v>
      </c>
      <c r="J287" s="17">
        <v>43.9</v>
      </c>
      <c r="K287" s="23"/>
    </row>
    <row r="288" spans="1:11" ht="16" x14ac:dyDescent="0.2">
      <c r="A288" s="20" t="s">
        <v>375</v>
      </c>
      <c r="B288" s="16">
        <v>1229</v>
      </c>
      <c r="C288" s="16">
        <v>65</v>
      </c>
      <c r="D288" s="16">
        <v>177</v>
      </c>
      <c r="E288" s="16">
        <v>292</v>
      </c>
      <c r="F288" s="16">
        <v>226</v>
      </c>
      <c r="G288" s="16">
        <v>227</v>
      </c>
      <c r="H288" s="16">
        <v>172</v>
      </c>
      <c r="I288" s="16">
        <v>70</v>
      </c>
      <c r="J288" s="17">
        <v>38.4</v>
      </c>
      <c r="K288" s="23"/>
    </row>
    <row r="289" spans="1:11" x14ac:dyDescent="0.2">
      <c r="K289" s="23"/>
    </row>
    <row r="290" spans="1:11" ht="16" x14ac:dyDescent="0.2">
      <c r="A290" s="15" t="s">
        <v>19</v>
      </c>
      <c r="B290" s="16">
        <v>11480</v>
      </c>
      <c r="C290" s="16">
        <v>1869</v>
      </c>
      <c r="D290" s="16">
        <v>2054</v>
      </c>
      <c r="E290" s="16">
        <v>2504</v>
      </c>
      <c r="F290" s="16">
        <v>1850</v>
      </c>
      <c r="G290" s="16">
        <v>1505</v>
      </c>
      <c r="H290" s="16">
        <v>1148</v>
      </c>
      <c r="I290" s="16">
        <v>551</v>
      </c>
      <c r="J290" s="17">
        <v>31.8</v>
      </c>
      <c r="K290" s="23"/>
    </row>
    <row r="291" spans="1:11" ht="21" customHeight="1" x14ac:dyDescent="0.2">
      <c r="A291" s="18" t="s">
        <v>20</v>
      </c>
      <c r="B291" s="16">
        <v>2601</v>
      </c>
      <c r="C291" s="16">
        <v>203</v>
      </c>
      <c r="D291" s="16">
        <v>331</v>
      </c>
      <c r="E291" s="16">
        <v>601</v>
      </c>
      <c r="F291" s="16">
        <v>447</v>
      </c>
      <c r="G291" s="16">
        <v>404</v>
      </c>
      <c r="H291" s="16">
        <v>373</v>
      </c>
      <c r="I291" s="16">
        <v>243</v>
      </c>
      <c r="J291" s="17">
        <v>39.200000000000003</v>
      </c>
      <c r="K291" s="23" t="s">
        <v>56</v>
      </c>
    </row>
    <row r="292" spans="1:11" ht="16" x14ac:dyDescent="0.2">
      <c r="A292" s="19" t="s">
        <v>376</v>
      </c>
      <c r="B292" s="16">
        <v>140</v>
      </c>
      <c r="C292" s="16">
        <v>3</v>
      </c>
      <c r="D292" s="16">
        <v>12</v>
      </c>
      <c r="E292" s="16">
        <v>49</v>
      </c>
      <c r="F292" s="16">
        <v>25</v>
      </c>
      <c r="G292" s="16">
        <v>17</v>
      </c>
      <c r="H292" s="16">
        <v>19</v>
      </c>
      <c r="I292" s="16">
        <v>15</v>
      </c>
      <c r="J292" s="17">
        <v>38.9</v>
      </c>
      <c r="K292" s="23"/>
    </row>
    <row r="293" spans="1:11" ht="16" x14ac:dyDescent="0.2">
      <c r="A293" s="19" t="s">
        <v>377</v>
      </c>
      <c r="B293" s="16">
        <v>126</v>
      </c>
      <c r="C293" s="16">
        <v>7</v>
      </c>
      <c r="D293" s="16">
        <v>13</v>
      </c>
      <c r="E293" s="16">
        <v>36</v>
      </c>
      <c r="F293" s="16">
        <v>24</v>
      </c>
      <c r="G293" s="16">
        <v>20</v>
      </c>
      <c r="H293" s="16">
        <v>18</v>
      </c>
      <c r="I293" s="16">
        <v>9</v>
      </c>
      <c r="J293" s="17">
        <v>39.799999999999997</v>
      </c>
      <c r="K293" s="23"/>
    </row>
    <row r="294" spans="1:11" ht="32" x14ac:dyDescent="0.2">
      <c r="A294" s="19" t="s">
        <v>378</v>
      </c>
      <c r="B294" s="16">
        <v>118</v>
      </c>
      <c r="C294" s="16">
        <v>3</v>
      </c>
      <c r="D294" s="16">
        <v>14</v>
      </c>
      <c r="E294" s="16">
        <v>31</v>
      </c>
      <c r="F294" s="16">
        <v>25</v>
      </c>
      <c r="G294" s="16">
        <v>24</v>
      </c>
      <c r="H294" s="16">
        <v>14</v>
      </c>
      <c r="I294" s="16">
        <v>7</v>
      </c>
      <c r="J294" s="17">
        <v>39.200000000000003</v>
      </c>
      <c r="K294" s="23"/>
    </row>
    <row r="295" spans="1:11" ht="16" x14ac:dyDescent="0.2">
      <c r="A295" s="19" t="s">
        <v>379</v>
      </c>
      <c r="B295" s="16">
        <v>331</v>
      </c>
      <c r="C295" s="16">
        <v>1</v>
      </c>
      <c r="D295" s="16">
        <v>22</v>
      </c>
      <c r="E295" s="16">
        <v>82</v>
      </c>
      <c r="F295" s="16">
        <v>58</v>
      </c>
      <c r="G295" s="16">
        <v>55</v>
      </c>
      <c r="H295" s="16">
        <v>54</v>
      </c>
      <c r="I295" s="16">
        <v>59</v>
      </c>
      <c r="J295" s="17">
        <v>45.9</v>
      </c>
      <c r="K295" s="23"/>
    </row>
    <row r="296" spans="1:11" ht="16" x14ac:dyDescent="0.2">
      <c r="A296" s="19" t="s">
        <v>380</v>
      </c>
      <c r="B296" s="16">
        <v>307</v>
      </c>
      <c r="C296" s="16">
        <v>14</v>
      </c>
      <c r="D296" s="16">
        <v>33</v>
      </c>
      <c r="E296" s="16">
        <v>73</v>
      </c>
      <c r="F296" s="16">
        <v>54</v>
      </c>
      <c r="G296" s="16">
        <v>32</v>
      </c>
      <c r="H296" s="16">
        <v>70</v>
      </c>
      <c r="I296" s="16">
        <v>31</v>
      </c>
      <c r="J296" s="17">
        <v>42.6</v>
      </c>
      <c r="K296" s="23"/>
    </row>
    <row r="297" spans="1:11" ht="16" x14ac:dyDescent="0.2">
      <c r="A297" s="19" t="s">
        <v>381</v>
      </c>
      <c r="B297" s="16">
        <v>30</v>
      </c>
      <c r="C297" s="16">
        <v>5</v>
      </c>
      <c r="D297" s="16">
        <v>9</v>
      </c>
      <c r="E297" s="16">
        <v>7</v>
      </c>
      <c r="F297" s="16">
        <v>2</v>
      </c>
      <c r="G297" s="16">
        <v>4</v>
      </c>
      <c r="H297" s="16">
        <v>2</v>
      </c>
      <c r="I297" s="16">
        <v>2</v>
      </c>
      <c r="J297" s="17" t="s">
        <v>131</v>
      </c>
      <c r="K297" s="23"/>
    </row>
    <row r="298" spans="1:11" ht="16" x14ac:dyDescent="0.2">
      <c r="A298" s="19" t="s">
        <v>382</v>
      </c>
      <c r="B298" s="16">
        <v>1548</v>
      </c>
      <c r="C298" s="16">
        <v>169</v>
      </c>
      <c r="D298" s="16">
        <v>228</v>
      </c>
      <c r="E298" s="16">
        <v>323</v>
      </c>
      <c r="F298" s="16">
        <v>260</v>
      </c>
      <c r="G298" s="16">
        <v>252</v>
      </c>
      <c r="H298" s="16">
        <v>196</v>
      </c>
      <c r="I298" s="16">
        <v>120</v>
      </c>
      <c r="J298" s="17">
        <v>37.200000000000003</v>
      </c>
      <c r="K298" s="23"/>
    </row>
    <row r="299" spans="1:11" ht="21" customHeight="1" x14ac:dyDescent="0.2">
      <c r="A299" s="18" t="s">
        <v>21</v>
      </c>
      <c r="B299" s="16">
        <v>8879</v>
      </c>
      <c r="C299" s="16">
        <v>1666</v>
      </c>
      <c r="D299" s="16">
        <v>1723</v>
      </c>
      <c r="E299" s="16">
        <v>1902</v>
      </c>
      <c r="F299" s="16">
        <v>1403</v>
      </c>
      <c r="G299" s="16">
        <v>1102</v>
      </c>
      <c r="H299" s="16">
        <v>775</v>
      </c>
      <c r="I299" s="16">
        <v>308</v>
      </c>
      <c r="J299" s="17">
        <v>30.2</v>
      </c>
      <c r="K299" s="23" t="s">
        <v>46</v>
      </c>
    </row>
    <row r="300" spans="1:11" ht="18" customHeight="1" x14ac:dyDescent="0.2">
      <c r="A300" s="19" t="s">
        <v>22</v>
      </c>
      <c r="B300" s="16">
        <v>967</v>
      </c>
      <c r="C300" s="16">
        <v>37</v>
      </c>
      <c r="D300" s="16">
        <v>104</v>
      </c>
      <c r="E300" s="16">
        <v>215</v>
      </c>
      <c r="F300" s="16">
        <v>195</v>
      </c>
      <c r="G300" s="16">
        <v>184</v>
      </c>
      <c r="H300" s="16">
        <v>165</v>
      </c>
      <c r="I300" s="16">
        <v>67</v>
      </c>
      <c r="J300" s="17">
        <v>41.7</v>
      </c>
      <c r="K300" s="23"/>
    </row>
    <row r="301" spans="1:11" ht="16" x14ac:dyDescent="0.2">
      <c r="A301" s="20" t="s">
        <v>383</v>
      </c>
      <c r="B301" s="16">
        <v>906</v>
      </c>
      <c r="C301" s="16">
        <v>26</v>
      </c>
      <c r="D301" s="16">
        <v>94</v>
      </c>
      <c r="E301" s="16">
        <v>203</v>
      </c>
      <c r="F301" s="16">
        <v>191</v>
      </c>
      <c r="G301" s="16">
        <v>175</v>
      </c>
      <c r="H301" s="16">
        <v>157</v>
      </c>
      <c r="I301" s="16">
        <v>60</v>
      </c>
      <c r="J301" s="17">
        <v>42</v>
      </c>
      <c r="K301" s="23"/>
    </row>
    <row r="302" spans="1:11" ht="32" x14ac:dyDescent="0.2">
      <c r="A302" s="20" t="s">
        <v>384</v>
      </c>
      <c r="B302" s="16">
        <v>60</v>
      </c>
      <c r="C302" s="16">
        <v>11</v>
      </c>
      <c r="D302" s="16">
        <v>10</v>
      </c>
      <c r="E302" s="16">
        <v>11</v>
      </c>
      <c r="F302" s="16">
        <v>4</v>
      </c>
      <c r="G302" s="16">
        <v>10</v>
      </c>
      <c r="H302" s="16">
        <v>9</v>
      </c>
      <c r="I302" s="16">
        <v>6</v>
      </c>
      <c r="J302" s="17">
        <v>32.799999999999997</v>
      </c>
      <c r="K302" s="23"/>
    </row>
    <row r="303" spans="1:11" ht="18" customHeight="1" x14ac:dyDescent="0.2">
      <c r="A303" s="19" t="s">
        <v>23</v>
      </c>
      <c r="B303" s="16">
        <v>7912</v>
      </c>
      <c r="C303" s="16">
        <v>1629</v>
      </c>
      <c r="D303" s="16">
        <v>1619</v>
      </c>
      <c r="E303" s="16">
        <v>1688</v>
      </c>
      <c r="F303" s="16">
        <v>1208</v>
      </c>
      <c r="G303" s="16">
        <v>917</v>
      </c>
      <c r="H303" s="16">
        <v>609</v>
      </c>
      <c r="I303" s="16">
        <v>241</v>
      </c>
      <c r="J303" s="17">
        <v>28.9</v>
      </c>
      <c r="K303" s="23"/>
    </row>
    <row r="304" spans="1:11" ht="16" x14ac:dyDescent="0.2">
      <c r="A304" s="20" t="s">
        <v>385</v>
      </c>
      <c r="B304" s="16">
        <v>7763</v>
      </c>
      <c r="C304" s="16">
        <v>1626</v>
      </c>
      <c r="D304" s="16">
        <v>1596</v>
      </c>
      <c r="E304" s="16">
        <v>1640</v>
      </c>
      <c r="F304" s="16">
        <v>1174</v>
      </c>
      <c r="G304" s="16">
        <v>899</v>
      </c>
      <c r="H304" s="16">
        <v>598</v>
      </c>
      <c r="I304" s="16">
        <v>231</v>
      </c>
      <c r="J304" s="17">
        <v>28.8</v>
      </c>
      <c r="K304" s="23"/>
    </row>
    <row r="305" spans="1:11" ht="16" x14ac:dyDescent="0.2">
      <c r="A305" s="20" t="s">
        <v>386</v>
      </c>
      <c r="B305" s="16">
        <v>149</v>
      </c>
      <c r="C305" s="16">
        <v>4</v>
      </c>
      <c r="D305" s="16">
        <v>23</v>
      </c>
      <c r="E305" s="16">
        <v>48</v>
      </c>
      <c r="F305" s="16">
        <v>34</v>
      </c>
      <c r="G305" s="16">
        <v>18</v>
      </c>
      <c r="H305" s="16">
        <v>11</v>
      </c>
      <c r="I305" s="16">
        <v>10</v>
      </c>
      <c r="J305" s="17">
        <v>35.299999999999997</v>
      </c>
      <c r="K305" s="23"/>
    </row>
    <row r="306" spans="1:11" x14ac:dyDescent="0.2">
      <c r="K306" s="23"/>
    </row>
    <row r="307" spans="1:11" ht="16" x14ac:dyDescent="0.2">
      <c r="A307" s="15" t="s">
        <v>387</v>
      </c>
      <c r="B307" s="16">
        <v>6742</v>
      </c>
      <c r="C307" s="16">
        <v>194</v>
      </c>
      <c r="D307" s="16">
        <v>584</v>
      </c>
      <c r="E307" s="16">
        <v>1336</v>
      </c>
      <c r="F307" s="16">
        <v>1445</v>
      </c>
      <c r="G307" s="16">
        <v>1316</v>
      </c>
      <c r="H307" s="16">
        <v>1259</v>
      </c>
      <c r="I307" s="16">
        <v>608</v>
      </c>
      <c r="J307" s="17">
        <v>43.8</v>
      </c>
      <c r="K307" s="23"/>
    </row>
    <row r="308" spans="1:11" ht="21" customHeight="1" x14ac:dyDescent="0.2">
      <c r="A308" s="18" t="s">
        <v>24</v>
      </c>
      <c r="B308" s="16">
        <v>6088</v>
      </c>
      <c r="C308" s="16">
        <v>160</v>
      </c>
      <c r="D308" s="16">
        <v>482</v>
      </c>
      <c r="E308" s="16">
        <v>1228</v>
      </c>
      <c r="F308" s="16">
        <v>1333</v>
      </c>
      <c r="G308" s="16">
        <v>1199</v>
      </c>
      <c r="H308" s="16">
        <v>1129</v>
      </c>
      <c r="I308" s="16">
        <v>558</v>
      </c>
      <c r="J308" s="17">
        <v>43.9</v>
      </c>
      <c r="K308" s="23"/>
    </row>
    <row r="309" spans="1:11" ht="18" customHeight="1" x14ac:dyDescent="0.2">
      <c r="A309" s="19" t="s">
        <v>388</v>
      </c>
      <c r="B309" s="16">
        <v>1907</v>
      </c>
      <c r="C309" s="16">
        <v>84</v>
      </c>
      <c r="D309" s="16">
        <v>169</v>
      </c>
      <c r="E309" s="16">
        <v>401</v>
      </c>
      <c r="F309" s="16">
        <v>401</v>
      </c>
      <c r="G309" s="16">
        <v>359</v>
      </c>
      <c r="H309" s="16">
        <v>364</v>
      </c>
      <c r="I309" s="16">
        <v>129</v>
      </c>
      <c r="J309" s="17">
        <v>42.6</v>
      </c>
      <c r="K309" s="23"/>
    </row>
    <row r="310" spans="1:11" ht="16" x14ac:dyDescent="0.2">
      <c r="A310" s="20" t="s">
        <v>389</v>
      </c>
      <c r="B310" s="16">
        <v>1167</v>
      </c>
      <c r="C310" s="16">
        <v>43</v>
      </c>
      <c r="D310" s="16">
        <v>98</v>
      </c>
      <c r="E310" s="16">
        <v>252</v>
      </c>
      <c r="F310" s="16">
        <v>248</v>
      </c>
      <c r="G310" s="16">
        <v>239</v>
      </c>
      <c r="H310" s="16">
        <v>220</v>
      </c>
      <c r="I310" s="16">
        <v>67</v>
      </c>
      <c r="J310" s="17">
        <v>42.7</v>
      </c>
      <c r="K310" s="23"/>
    </row>
    <row r="311" spans="1:11" ht="16" x14ac:dyDescent="0.2">
      <c r="A311" s="20" t="s">
        <v>390</v>
      </c>
      <c r="B311" s="16">
        <v>180</v>
      </c>
      <c r="C311" s="16">
        <v>28</v>
      </c>
      <c r="D311" s="16">
        <v>29</v>
      </c>
      <c r="E311" s="16">
        <v>42</v>
      </c>
      <c r="F311" s="16">
        <v>31</v>
      </c>
      <c r="G311" s="16">
        <v>28</v>
      </c>
      <c r="H311" s="16">
        <v>18</v>
      </c>
      <c r="I311" s="16">
        <v>5</v>
      </c>
      <c r="J311" s="17">
        <v>34.700000000000003</v>
      </c>
      <c r="K311" s="23"/>
    </row>
    <row r="312" spans="1:11" ht="16" x14ac:dyDescent="0.2">
      <c r="A312" s="20" t="s">
        <v>391</v>
      </c>
      <c r="B312" s="16">
        <v>94</v>
      </c>
      <c r="C312" s="16">
        <v>4</v>
      </c>
      <c r="D312" s="16">
        <v>3</v>
      </c>
      <c r="E312" s="16">
        <v>26</v>
      </c>
      <c r="F312" s="16">
        <v>16</v>
      </c>
      <c r="G312" s="16">
        <v>16</v>
      </c>
      <c r="H312" s="16">
        <v>18</v>
      </c>
      <c r="I312" s="16">
        <v>10</v>
      </c>
      <c r="J312" s="17">
        <v>44.4</v>
      </c>
      <c r="K312" s="23"/>
    </row>
    <row r="313" spans="1:11" ht="32" x14ac:dyDescent="0.2">
      <c r="A313" s="20" t="s">
        <v>392</v>
      </c>
      <c r="B313" s="16">
        <v>282</v>
      </c>
      <c r="C313" s="16">
        <v>6</v>
      </c>
      <c r="D313" s="16">
        <v>27</v>
      </c>
      <c r="E313" s="16">
        <v>62</v>
      </c>
      <c r="F313" s="16">
        <v>64</v>
      </c>
      <c r="G313" s="16">
        <v>43</v>
      </c>
      <c r="H313" s="16">
        <v>60</v>
      </c>
      <c r="I313" s="16">
        <v>21</v>
      </c>
      <c r="J313" s="17">
        <v>42.9</v>
      </c>
      <c r="K313" s="23"/>
    </row>
    <row r="314" spans="1:11" ht="16" x14ac:dyDescent="0.2">
      <c r="A314" s="20" t="s">
        <v>393</v>
      </c>
      <c r="B314" s="16">
        <v>184</v>
      </c>
      <c r="C314" s="16">
        <v>3</v>
      </c>
      <c r="D314" s="16">
        <v>12</v>
      </c>
      <c r="E314" s="16">
        <v>20</v>
      </c>
      <c r="F314" s="16">
        <v>42</v>
      </c>
      <c r="G314" s="16">
        <v>34</v>
      </c>
      <c r="H314" s="16">
        <v>47</v>
      </c>
      <c r="I314" s="16">
        <v>26</v>
      </c>
      <c r="J314" s="17">
        <v>48.5</v>
      </c>
      <c r="K314" s="23"/>
    </row>
    <row r="315" spans="1:11" ht="18" customHeight="1" x14ac:dyDescent="0.2">
      <c r="A315" s="19" t="s">
        <v>394</v>
      </c>
      <c r="B315" s="16">
        <v>2207</v>
      </c>
      <c r="C315" s="16">
        <v>54</v>
      </c>
      <c r="D315" s="16">
        <v>204</v>
      </c>
      <c r="E315" s="16">
        <v>464</v>
      </c>
      <c r="F315" s="16">
        <v>525</v>
      </c>
      <c r="G315" s="16">
        <v>461</v>
      </c>
      <c r="H315" s="16">
        <v>328</v>
      </c>
      <c r="I315" s="16">
        <v>171</v>
      </c>
      <c r="J315" s="17">
        <v>42.1</v>
      </c>
      <c r="K315" s="23"/>
    </row>
    <row r="316" spans="1:11" ht="16" x14ac:dyDescent="0.2">
      <c r="A316" s="20" t="s">
        <v>395</v>
      </c>
      <c r="B316" s="16">
        <v>108</v>
      </c>
      <c r="C316" s="16">
        <v>2</v>
      </c>
      <c r="D316" s="16">
        <v>9</v>
      </c>
      <c r="E316" s="16">
        <v>25</v>
      </c>
      <c r="F316" s="16">
        <v>27</v>
      </c>
      <c r="G316" s="16">
        <v>19</v>
      </c>
      <c r="H316" s="16">
        <v>16</v>
      </c>
      <c r="I316" s="16">
        <v>11</v>
      </c>
      <c r="J316" s="17">
        <v>41.3</v>
      </c>
      <c r="K316" s="23"/>
    </row>
    <row r="317" spans="1:11" ht="16" x14ac:dyDescent="0.2">
      <c r="A317" s="20" t="s">
        <v>396</v>
      </c>
      <c r="B317" s="16">
        <v>869</v>
      </c>
      <c r="C317" s="16">
        <v>11</v>
      </c>
      <c r="D317" s="16">
        <v>88</v>
      </c>
      <c r="E317" s="16">
        <v>199</v>
      </c>
      <c r="F317" s="16">
        <v>227</v>
      </c>
      <c r="G317" s="16">
        <v>171</v>
      </c>
      <c r="H317" s="16">
        <v>103</v>
      </c>
      <c r="I317" s="16">
        <v>70</v>
      </c>
      <c r="J317" s="17">
        <v>41</v>
      </c>
      <c r="K317" s="23"/>
    </row>
    <row r="318" spans="1:11" ht="16" x14ac:dyDescent="0.2">
      <c r="A318" s="20" t="s">
        <v>397</v>
      </c>
      <c r="B318" s="16">
        <v>500</v>
      </c>
      <c r="C318" s="16">
        <v>9</v>
      </c>
      <c r="D318" s="16">
        <v>43</v>
      </c>
      <c r="E318" s="16">
        <v>95</v>
      </c>
      <c r="F318" s="16">
        <v>124</v>
      </c>
      <c r="G318" s="16">
        <v>127</v>
      </c>
      <c r="H318" s="16">
        <v>74</v>
      </c>
      <c r="I318" s="16">
        <v>29</v>
      </c>
      <c r="J318" s="17">
        <v>42.5</v>
      </c>
      <c r="K318" s="23"/>
    </row>
    <row r="319" spans="1:11" ht="16" x14ac:dyDescent="0.2">
      <c r="A319" s="20" t="s">
        <v>398</v>
      </c>
      <c r="B319" s="16">
        <v>213</v>
      </c>
      <c r="C319" s="16">
        <v>5</v>
      </c>
      <c r="D319" s="16">
        <v>8</v>
      </c>
      <c r="E319" s="16">
        <v>30</v>
      </c>
      <c r="F319" s="16">
        <v>52</v>
      </c>
      <c r="G319" s="16">
        <v>59</v>
      </c>
      <c r="H319" s="16">
        <v>45</v>
      </c>
      <c r="I319" s="16">
        <v>15</v>
      </c>
      <c r="J319" s="17">
        <v>46.8</v>
      </c>
      <c r="K319" s="23"/>
    </row>
    <row r="320" spans="1:11" ht="16" x14ac:dyDescent="0.2">
      <c r="A320" s="20" t="s">
        <v>399</v>
      </c>
      <c r="B320" s="16">
        <v>111</v>
      </c>
      <c r="C320" s="16">
        <v>1</v>
      </c>
      <c r="D320" s="16">
        <v>6</v>
      </c>
      <c r="E320" s="16">
        <v>17</v>
      </c>
      <c r="F320" s="16">
        <v>20</v>
      </c>
      <c r="G320" s="16">
        <v>17</v>
      </c>
      <c r="H320" s="16">
        <v>29</v>
      </c>
      <c r="I320" s="16">
        <v>21</v>
      </c>
      <c r="J320" s="17">
        <v>51.3</v>
      </c>
      <c r="K320" s="23"/>
    </row>
    <row r="321" spans="1:11" ht="16" x14ac:dyDescent="0.2">
      <c r="A321" s="20" t="s">
        <v>400</v>
      </c>
      <c r="B321" s="16">
        <v>407</v>
      </c>
      <c r="C321" s="16">
        <v>26</v>
      </c>
      <c r="D321" s="16">
        <v>51</v>
      </c>
      <c r="E321" s="16">
        <v>99</v>
      </c>
      <c r="F321" s="16">
        <v>76</v>
      </c>
      <c r="G321" s="16">
        <v>68</v>
      </c>
      <c r="H321" s="16">
        <v>61</v>
      </c>
      <c r="I321" s="16">
        <v>25</v>
      </c>
      <c r="J321" s="17">
        <v>39.200000000000003</v>
      </c>
      <c r="K321" s="23"/>
    </row>
    <row r="322" spans="1:11" ht="18" customHeight="1" x14ac:dyDescent="0.2">
      <c r="A322" s="19" t="s">
        <v>401</v>
      </c>
      <c r="B322" s="16">
        <v>1974</v>
      </c>
      <c r="C322" s="16">
        <v>22</v>
      </c>
      <c r="D322" s="16">
        <v>109</v>
      </c>
      <c r="E322" s="16">
        <v>363</v>
      </c>
      <c r="F322" s="16">
        <v>406</v>
      </c>
      <c r="G322" s="16">
        <v>379</v>
      </c>
      <c r="H322" s="16">
        <v>437</v>
      </c>
      <c r="I322" s="16">
        <v>258</v>
      </c>
      <c r="J322" s="17">
        <v>47.5</v>
      </c>
      <c r="K322" s="23"/>
    </row>
    <row r="323" spans="1:11" ht="16" x14ac:dyDescent="0.2">
      <c r="A323" s="20" t="s">
        <v>402</v>
      </c>
      <c r="B323" s="16">
        <v>989</v>
      </c>
      <c r="C323" s="16">
        <v>11</v>
      </c>
      <c r="D323" s="16">
        <v>49</v>
      </c>
      <c r="E323" s="16">
        <v>137</v>
      </c>
      <c r="F323" s="16">
        <v>187</v>
      </c>
      <c r="G323" s="16">
        <v>191</v>
      </c>
      <c r="H323" s="16">
        <v>246</v>
      </c>
      <c r="I323" s="16">
        <v>169</v>
      </c>
      <c r="J323" s="17">
        <v>50.6</v>
      </c>
      <c r="K323" s="23"/>
    </row>
    <row r="324" spans="1:11" ht="32" x14ac:dyDescent="0.2">
      <c r="A324" s="20" t="s">
        <v>403</v>
      </c>
      <c r="B324" s="16">
        <v>758</v>
      </c>
      <c r="C324" s="16">
        <v>9</v>
      </c>
      <c r="D324" s="16">
        <v>46</v>
      </c>
      <c r="E324" s="16">
        <v>190</v>
      </c>
      <c r="F324" s="16">
        <v>176</v>
      </c>
      <c r="G324" s="16">
        <v>132</v>
      </c>
      <c r="H324" s="16">
        <v>139</v>
      </c>
      <c r="I324" s="16">
        <v>67</v>
      </c>
      <c r="J324" s="17">
        <v>43.5</v>
      </c>
      <c r="K324" s="23"/>
    </row>
    <row r="325" spans="1:11" ht="16" x14ac:dyDescent="0.2">
      <c r="A325" s="20" t="s">
        <v>404</v>
      </c>
      <c r="B325" s="16">
        <v>66</v>
      </c>
      <c r="C325" s="16">
        <v>0</v>
      </c>
      <c r="D325" s="16">
        <v>1</v>
      </c>
      <c r="E325" s="16">
        <v>7</v>
      </c>
      <c r="F325" s="16">
        <v>13</v>
      </c>
      <c r="G325" s="16">
        <v>21</v>
      </c>
      <c r="H325" s="16">
        <v>20</v>
      </c>
      <c r="I325" s="16">
        <v>5</v>
      </c>
      <c r="J325" s="17">
        <v>51.3</v>
      </c>
      <c r="K325" s="23"/>
    </row>
    <row r="326" spans="1:11" ht="16" x14ac:dyDescent="0.2">
      <c r="A326" s="20" t="s">
        <v>405</v>
      </c>
      <c r="B326" s="16">
        <v>161</v>
      </c>
      <c r="C326" s="16">
        <v>3</v>
      </c>
      <c r="D326" s="16">
        <v>14</v>
      </c>
      <c r="E326" s="16">
        <v>29</v>
      </c>
      <c r="F326" s="16">
        <v>30</v>
      </c>
      <c r="G326" s="16">
        <v>35</v>
      </c>
      <c r="H326" s="16">
        <v>33</v>
      </c>
      <c r="I326" s="16">
        <v>18</v>
      </c>
      <c r="J326" s="17">
        <v>45.7</v>
      </c>
      <c r="K326" s="23"/>
    </row>
    <row r="327" spans="1:11" ht="21" customHeight="1" x14ac:dyDescent="0.2">
      <c r="A327" s="18" t="s">
        <v>406</v>
      </c>
      <c r="B327" s="16">
        <v>654</v>
      </c>
      <c r="C327" s="16">
        <v>35</v>
      </c>
      <c r="D327" s="16">
        <v>102</v>
      </c>
      <c r="E327" s="16">
        <v>109</v>
      </c>
      <c r="F327" s="16">
        <v>112</v>
      </c>
      <c r="G327" s="16">
        <v>118</v>
      </c>
      <c r="H327" s="16">
        <v>129</v>
      </c>
      <c r="I327" s="16">
        <v>50</v>
      </c>
      <c r="J327" s="17">
        <v>42.2</v>
      </c>
      <c r="K327" s="23" t="s">
        <v>57</v>
      </c>
    </row>
    <row r="328" spans="1:11" x14ac:dyDescent="0.2">
      <c r="K328" s="23"/>
    </row>
    <row r="329" spans="1:11" ht="16" x14ac:dyDescent="0.2">
      <c r="A329" s="15" t="s">
        <v>407</v>
      </c>
      <c r="B329" s="16">
        <v>7501</v>
      </c>
      <c r="C329" s="16">
        <v>30</v>
      </c>
      <c r="D329" s="16">
        <v>322</v>
      </c>
      <c r="E329" s="16">
        <v>1512</v>
      </c>
      <c r="F329" s="16">
        <v>1814</v>
      </c>
      <c r="G329" s="16">
        <v>1853</v>
      </c>
      <c r="H329" s="16">
        <v>1520</v>
      </c>
      <c r="I329" s="16">
        <v>451</v>
      </c>
      <c r="J329" s="17">
        <v>45.6</v>
      </c>
      <c r="K329" s="23" t="s">
        <v>53</v>
      </c>
    </row>
    <row r="330" spans="1:11" ht="16" x14ac:dyDescent="0.2">
      <c r="A330" s="18" t="s">
        <v>408</v>
      </c>
      <c r="B330" s="16">
        <v>1122</v>
      </c>
      <c r="C330" s="16">
        <v>6</v>
      </c>
      <c r="D330" s="16">
        <v>52</v>
      </c>
      <c r="E330" s="16">
        <v>191</v>
      </c>
      <c r="F330" s="16">
        <v>248</v>
      </c>
      <c r="G330" s="16">
        <v>283</v>
      </c>
      <c r="H330" s="16">
        <v>256</v>
      </c>
      <c r="I330" s="16">
        <v>86</v>
      </c>
      <c r="J330" s="17">
        <v>47.8</v>
      </c>
      <c r="K330" s="23"/>
    </row>
    <row r="331" spans="1:11" ht="16" x14ac:dyDescent="0.2">
      <c r="A331" s="18" t="s">
        <v>409</v>
      </c>
      <c r="B331" s="16">
        <v>310</v>
      </c>
      <c r="C331" s="16">
        <v>1</v>
      </c>
      <c r="D331" s="16">
        <v>11</v>
      </c>
      <c r="E331" s="16">
        <v>52</v>
      </c>
      <c r="F331" s="16">
        <v>67</v>
      </c>
      <c r="G331" s="16">
        <v>80</v>
      </c>
      <c r="H331" s="16">
        <v>80</v>
      </c>
      <c r="I331" s="16">
        <v>20</v>
      </c>
      <c r="J331" s="17">
        <v>48.3</v>
      </c>
      <c r="K331" s="23"/>
    </row>
    <row r="332" spans="1:11" ht="16" x14ac:dyDescent="0.2">
      <c r="A332" s="18" t="s">
        <v>410</v>
      </c>
      <c r="B332" s="16">
        <v>166</v>
      </c>
      <c r="C332" s="16">
        <v>2</v>
      </c>
      <c r="D332" s="16">
        <v>6</v>
      </c>
      <c r="E332" s="16">
        <v>20</v>
      </c>
      <c r="F332" s="16">
        <v>36</v>
      </c>
      <c r="G332" s="16">
        <v>38</v>
      </c>
      <c r="H332" s="16">
        <v>52</v>
      </c>
      <c r="I332" s="16">
        <v>12</v>
      </c>
      <c r="J332" s="17">
        <v>49.4</v>
      </c>
      <c r="K332" s="23"/>
    </row>
    <row r="333" spans="1:11" ht="16" x14ac:dyDescent="0.2">
      <c r="A333" s="18" t="s">
        <v>411</v>
      </c>
      <c r="B333" s="16">
        <v>2771</v>
      </c>
      <c r="C333" s="16">
        <v>9</v>
      </c>
      <c r="D333" s="16">
        <v>133</v>
      </c>
      <c r="E333" s="16">
        <v>705</v>
      </c>
      <c r="F333" s="16">
        <v>704</v>
      </c>
      <c r="G333" s="16">
        <v>669</v>
      </c>
      <c r="H333" s="16">
        <v>422</v>
      </c>
      <c r="I333" s="16">
        <v>129</v>
      </c>
      <c r="J333" s="17">
        <v>43</v>
      </c>
      <c r="K333" s="23"/>
    </row>
    <row r="334" spans="1:11" ht="16" x14ac:dyDescent="0.2">
      <c r="A334" s="18" t="s">
        <v>412</v>
      </c>
      <c r="B334" s="16">
        <v>1186</v>
      </c>
      <c r="C334" s="16">
        <v>3</v>
      </c>
      <c r="D334" s="16">
        <v>42</v>
      </c>
      <c r="E334" s="16">
        <v>217</v>
      </c>
      <c r="F334" s="16">
        <v>298</v>
      </c>
      <c r="G334" s="16">
        <v>289</v>
      </c>
      <c r="H334" s="16">
        <v>252</v>
      </c>
      <c r="I334" s="16">
        <v>86</v>
      </c>
      <c r="J334" s="17">
        <v>45.9</v>
      </c>
      <c r="K334" s="23"/>
    </row>
    <row r="335" spans="1:11" ht="16" x14ac:dyDescent="0.2">
      <c r="A335" s="18" t="s">
        <v>413</v>
      </c>
      <c r="B335" s="16">
        <v>296</v>
      </c>
      <c r="C335" s="16">
        <v>1</v>
      </c>
      <c r="D335" s="16">
        <v>24</v>
      </c>
      <c r="E335" s="16">
        <v>60</v>
      </c>
      <c r="F335" s="16">
        <v>66</v>
      </c>
      <c r="G335" s="16">
        <v>77</v>
      </c>
      <c r="H335" s="16">
        <v>54</v>
      </c>
      <c r="I335" s="16">
        <v>14</v>
      </c>
      <c r="J335" s="17">
        <v>45.4</v>
      </c>
      <c r="K335" s="23"/>
    </row>
    <row r="336" spans="1:11" ht="16" x14ac:dyDescent="0.2">
      <c r="A336" s="18" t="s">
        <v>414</v>
      </c>
      <c r="B336" s="16">
        <v>682</v>
      </c>
      <c r="C336" s="16">
        <v>1</v>
      </c>
      <c r="D336" s="16">
        <v>32</v>
      </c>
      <c r="E336" s="16">
        <v>106</v>
      </c>
      <c r="F336" s="16">
        <v>147</v>
      </c>
      <c r="G336" s="16">
        <v>160</v>
      </c>
      <c r="H336" s="16">
        <v>179</v>
      </c>
      <c r="I336" s="16">
        <v>57</v>
      </c>
      <c r="J336" s="17">
        <v>48.7</v>
      </c>
      <c r="K336" s="23"/>
    </row>
    <row r="337" spans="1:11" ht="16" x14ac:dyDescent="0.2">
      <c r="A337" s="18" t="s">
        <v>415</v>
      </c>
      <c r="B337" s="16">
        <v>968</v>
      </c>
      <c r="C337" s="16">
        <v>7</v>
      </c>
      <c r="D337" s="16">
        <v>24</v>
      </c>
      <c r="E337" s="16">
        <v>160</v>
      </c>
      <c r="F337" s="16">
        <v>247</v>
      </c>
      <c r="G337" s="16">
        <v>257</v>
      </c>
      <c r="H337" s="16">
        <v>226</v>
      </c>
      <c r="I337" s="16">
        <v>47</v>
      </c>
      <c r="J337" s="17">
        <v>47.2</v>
      </c>
      <c r="K337" s="23"/>
    </row>
    <row r="338" spans="1:11" x14ac:dyDescent="0.2">
      <c r="A338" s="12" t="s">
        <v>114</v>
      </c>
      <c r="B338"/>
      <c r="C338"/>
      <c r="D338"/>
      <c r="E338"/>
      <c r="F338"/>
      <c r="G338"/>
      <c r="H338"/>
      <c r="I338"/>
      <c r="J338"/>
      <c r="K338" s="23"/>
    </row>
    <row r="339" spans="1:11" ht="76.25" customHeight="1" x14ac:dyDescent="0.2">
      <c r="A339" s="73" t="s">
        <v>427</v>
      </c>
      <c r="B339" s="74"/>
      <c r="C339" s="74"/>
      <c r="D339" s="74"/>
      <c r="E339" s="74"/>
      <c r="F339" s="74"/>
      <c r="G339" s="74"/>
      <c r="H339" s="74"/>
      <c r="I339" s="74"/>
      <c r="J339" s="74"/>
      <c r="K339" s="23"/>
    </row>
    <row r="340" spans="1:11" x14ac:dyDescent="0.2">
      <c r="K340" s="23"/>
    </row>
    <row r="341" spans="1:11" ht="48" x14ac:dyDescent="0.2">
      <c r="A341" s="24" t="s">
        <v>435</v>
      </c>
      <c r="B341" s="26" t="s">
        <v>418</v>
      </c>
      <c r="C341" s="26" t="s">
        <v>419</v>
      </c>
      <c r="D341" s="26" t="s">
        <v>420</v>
      </c>
      <c r="E341" s="26" t="s">
        <v>421</v>
      </c>
      <c r="F341" s="26" t="s">
        <v>422</v>
      </c>
      <c r="G341" s="26" t="s">
        <v>423</v>
      </c>
      <c r="H341" s="26" t="s">
        <v>424</v>
      </c>
      <c r="I341" s="26" t="s">
        <v>425</v>
      </c>
      <c r="J341" s="27" t="s">
        <v>426</v>
      </c>
      <c r="K341" s="23"/>
    </row>
    <row r="342" spans="1:11" x14ac:dyDescent="0.2">
      <c r="A342" t="s">
        <v>432</v>
      </c>
      <c r="B342" s="1">
        <f>SUM(B82,B92)</f>
        <v>1957</v>
      </c>
      <c r="C342" s="1">
        <f t="shared" ref="C342:I342" si="0">SUM(C82,C92)</f>
        <v>45</v>
      </c>
      <c r="D342" s="1">
        <f t="shared" si="0"/>
        <v>160</v>
      </c>
      <c r="E342" s="1">
        <f t="shared" si="0"/>
        <v>484</v>
      </c>
      <c r="F342" s="1">
        <f t="shared" si="0"/>
        <v>443</v>
      </c>
      <c r="G342" s="1">
        <f t="shared" si="0"/>
        <v>416</v>
      </c>
      <c r="H342" s="1">
        <f t="shared" si="0"/>
        <v>314</v>
      </c>
      <c r="I342" s="1">
        <f t="shared" si="0"/>
        <v>94</v>
      </c>
      <c r="J342"/>
      <c r="K342" s="23" t="s">
        <v>30</v>
      </c>
    </row>
    <row r="343" spans="1:11" x14ac:dyDescent="0.2">
      <c r="A343" t="s">
        <v>434</v>
      </c>
      <c r="B343" s="1">
        <f>B113-B116</f>
        <v>810</v>
      </c>
      <c r="C343" s="1">
        <f t="shared" ref="C343:I343" si="1">C113-C116</f>
        <v>5</v>
      </c>
      <c r="D343" s="1">
        <f t="shared" si="1"/>
        <v>44</v>
      </c>
      <c r="E343" s="1">
        <f t="shared" si="1"/>
        <v>165</v>
      </c>
      <c r="F343" s="1">
        <f t="shared" si="1"/>
        <v>160</v>
      </c>
      <c r="G343" s="1">
        <f t="shared" si="1"/>
        <v>199</v>
      </c>
      <c r="H343" s="1">
        <f t="shared" si="1"/>
        <v>185</v>
      </c>
      <c r="I343" s="1">
        <f t="shared" si="1"/>
        <v>53</v>
      </c>
      <c r="J343"/>
      <c r="K343" s="23" t="s">
        <v>92</v>
      </c>
    </row>
    <row r="344" spans="1:11" x14ac:dyDescent="0.2">
      <c r="A344" t="s">
        <v>436</v>
      </c>
      <c r="B344" s="1">
        <f>B29-B32</f>
        <v>287</v>
      </c>
      <c r="C344" s="1">
        <f t="shared" ref="C344:I344" si="2">C29-C32</f>
        <v>4</v>
      </c>
      <c r="D344" s="1">
        <f t="shared" si="2"/>
        <v>19</v>
      </c>
      <c r="E344" s="1">
        <f t="shared" si="2"/>
        <v>50</v>
      </c>
      <c r="F344" s="1">
        <f t="shared" si="2"/>
        <v>71</v>
      </c>
      <c r="G344" s="1">
        <f t="shared" si="2"/>
        <v>60</v>
      </c>
      <c r="H344" s="1">
        <f t="shared" si="2"/>
        <v>68</v>
      </c>
      <c r="I344" s="1">
        <f t="shared" si="2"/>
        <v>15</v>
      </c>
      <c r="J344"/>
      <c r="K344" s="23" t="s">
        <v>97</v>
      </c>
    </row>
    <row r="345" spans="1:11" x14ac:dyDescent="0.2">
      <c r="A345" t="s">
        <v>438</v>
      </c>
      <c r="B345" s="1">
        <f>SUM(B39,B42:B44,B46)</f>
        <v>1021</v>
      </c>
      <c r="C345" s="1">
        <f t="shared" ref="C345:I345" si="3">SUM(C39,C42:C44,C46)</f>
        <v>15</v>
      </c>
      <c r="D345" s="1">
        <f t="shared" si="3"/>
        <v>60</v>
      </c>
      <c r="E345" s="1">
        <f t="shared" si="3"/>
        <v>220</v>
      </c>
      <c r="F345" s="1">
        <f t="shared" si="3"/>
        <v>204</v>
      </c>
      <c r="G345" s="1">
        <f t="shared" si="3"/>
        <v>223</v>
      </c>
      <c r="H345" s="1">
        <f t="shared" si="3"/>
        <v>240</v>
      </c>
      <c r="I345" s="1">
        <f t="shared" si="3"/>
        <v>58</v>
      </c>
      <c r="J345"/>
      <c r="K345" s="23" t="s">
        <v>36</v>
      </c>
    </row>
    <row r="346" spans="1:11" x14ac:dyDescent="0.2">
      <c r="A346" t="s">
        <v>437</v>
      </c>
      <c r="B346" s="1">
        <f>B63-B64</f>
        <v>1038</v>
      </c>
      <c r="C346" s="1">
        <f t="shared" ref="C346:I346" si="4">C63-C64</f>
        <v>3</v>
      </c>
      <c r="D346" s="1">
        <f t="shared" si="4"/>
        <v>57</v>
      </c>
      <c r="E346" s="1">
        <f t="shared" si="4"/>
        <v>254</v>
      </c>
      <c r="F346" s="1">
        <f t="shared" si="4"/>
        <v>226</v>
      </c>
      <c r="G346" s="1">
        <f t="shared" si="4"/>
        <v>230</v>
      </c>
      <c r="H346" s="1">
        <f t="shared" si="4"/>
        <v>224</v>
      </c>
      <c r="I346" s="1">
        <f t="shared" si="4"/>
        <v>46</v>
      </c>
      <c r="J346"/>
      <c r="K346" s="23" t="s">
        <v>41</v>
      </c>
    </row>
    <row r="347" spans="1:11" x14ac:dyDescent="0.2">
      <c r="A347" t="s">
        <v>439</v>
      </c>
      <c r="B347" s="1">
        <f>SUM(B203:B204,B261)</f>
        <v>833</v>
      </c>
      <c r="C347" s="1">
        <f t="shared" ref="C347:I347" si="5">SUM(C203:C204,C261)</f>
        <v>7</v>
      </c>
      <c r="D347" s="1">
        <f t="shared" si="5"/>
        <v>35</v>
      </c>
      <c r="E347" s="1">
        <f t="shared" si="5"/>
        <v>177</v>
      </c>
      <c r="F347" s="1">
        <f t="shared" si="5"/>
        <v>165</v>
      </c>
      <c r="G347" s="1">
        <f t="shared" si="5"/>
        <v>208</v>
      </c>
      <c r="H347" s="1">
        <f t="shared" si="5"/>
        <v>192</v>
      </c>
      <c r="I347" s="1">
        <f t="shared" si="5"/>
        <v>48</v>
      </c>
      <c r="J347"/>
      <c r="K347" s="23" t="s">
        <v>107</v>
      </c>
    </row>
    <row r="348" spans="1:11" x14ac:dyDescent="0.2">
      <c r="A348" t="s">
        <v>78</v>
      </c>
      <c r="B348" s="1">
        <f>SUM(B208:B209,B211,B213)</f>
        <v>1096</v>
      </c>
      <c r="C348" s="1">
        <f t="shared" ref="C348:I348" si="6">SUM(C208:C209,C211,C213)</f>
        <v>23</v>
      </c>
      <c r="D348" s="1">
        <f t="shared" si="6"/>
        <v>78</v>
      </c>
      <c r="E348" s="1">
        <f t="shared" si="6"/>
        <v>280</v>
      </c>
      <c r="F348" s="1">
        <f t="shared" si="6"/>
        <v>256</v>
      </c>
      <c r="G348" s="1">
        <f t="shared" si="6"/>
        <v>231</v>
      </c>
      <c r="H348" s="1">
        <f t="shared" si="6"/>
        <v>161</v>
      </c>
      <c r="I348" s="1">
        <f t="shared" si="6"/>
        <v>68</v>
      </c>
      <c r="J348"/>
      <c r="K348" s="23" t="s">
        <v>47</v>
      </c>
    </row>
    <row r="349" spans="1:11" x14ac:dyDescent="0.2">
      <c r="A349" t="s">
        <v>9</v>
      </c>
      <c r="B349" s="1">
        <f>SUM(B215:B216)</f>
        <v>815</v>
      </c>
      <c r="C349" s="1">
        <f t="shared" ref="C349:I349" si="7">SUM(C215:C216)</f>
        <v>5</v>
      </c>
      <c r="D349" s="1">
        <f t="shared" si="7"/>
        <v>41</v>
      </c>
      <c r="E349" s="1">
        <f t="shared" si="7"/>
        <v>166</v>
      </c>
      <c r="F349" s="1">
        <f t="shared" si="7"/>
        <v>201</v>
      </c>
      <c r="G349" s="1">
        <f t="shared" si="7"/>
        <v>233</v>
      </c>
      <c r="H349" s="1">
        <f t="shared" si="7"/>
        <v>142</v>
      </c>
      <c r="I349" s="1">
        <f t="shared" si="7"/>
        <v>27</v>
      </c>
      <c r="J349"/>
      <c r="K349" s="23" t="s">
        <v>48</v>
      </c>
    </row>
    <row r="350" spans="1:11" x14ac:dyDescent="0.2">
      <c r="A350" t="s">
        <v>79</v>
      </c>
      <c r="B350" s="1">
        <f>SUM(B210,B214,B217:B218)</f>
        <v>618</v>
      </c>
      <c r="C350" s="1">
        <f t="shared" ref="C350:I350" si="8">SUM(C210,C214,C217:C218)</f>
        <v>8</v>
      </c>
      <c r="D350" s="1">
        <f t="shared" si="8"/>
        <v>42</v>
      </c>
      <c r="E350" s="1">
        <f t="shared" si="8"/>
        <v>207</v>
      </c>
      <c r="F350" s="1">
        <f t="shared" si="8"/>
        <v>134</v>
      </c>
      <c r="G350" s="1">
        <f t="shared" si="8"/>
        <v>120</v>
      </c>
      <c r="H350" s="1">
        <f t="shared" si="8"/>
        <v>70</v>
      </c>
      <c r="I350" s="1">
        <f t="shared" si="8"/>
        <v>34</v>
      </c>
      <c r="J350"/>
      <c r="K350" s="23" t="s">
        <v>49</v>
      </c>
    </row>
  </sheetData>
  <mergeCells count="4">
    <mergeCell ref="A1:J1"/>
    <mergeCell ref="A4:A5"/>
    <mergeCell ref="B4:J4"/>
    <mergeCell ref="A339:J339"/>
  </mergeCells>
  <conditionalFormatting sqref="K5:K350">
    <cfRule type="containsText" dxfId="1" priority="1" operator="containsText" text="bottom">
      <formula>NOT(ISERROR(SEARCH("bottom",K5)))</formula>
    </cfRule>
    <cfRule type="notContainsBlanks" dxfId="0" priority="2">
      <formula>LEN(TRIM(K5))&gt;0</formula>
    </cfRule>
  </conditionalFormatting>
  <pageMargins left="0.7" right="0.7" top="0.75" bottom="0.75" header="0.3" footer="0.3"/>
  <ignoredErrors>
    <ignoredError sqref="B347:I349"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23D7-8633-44D8-B5A2-5E5ED4ECB474}">
  <sheetPr>
    <pageSetUpPr fitToPage="1"/>
  </sheetPr>
  <dimension ref="A1:AG217"/>
  <sheetViews>
    <sheetView zoomScaleNormal="100" workbookViewId="0">
      <selection activeCell="L52" activeCellId="2" sqref="L116 L84 L52"/>
    </sheetView>
  </sheetViews>
  <sheetFormatPr baseColWidth="10" defaultColWidth="8.83203125" defaultRowHeight="15" x14ac:dyDescent="0.2"/>
  <cols>
    <col min="1" max="1" width="28.33203125" customWidth="1"/>
    <col min="2" max="11" width="10.83203125" bestFit="1" customWidth="1"/>
  </cols>
  <sheetData>
    <row r="1" spans="1:33" ht="14.5" customHeight="1" x14ac:dyDescent="0.2">
      <c r="A1" s="46" t="s">
        <v>473</v>
      </c>
    </row>
    <row r="2" spans="1:33" ht="14.5" customHeight="1" thickBot="1" x14ac:dyDescent="0.25">
      <c r="A2" s="45" t="s">
        <v>472</v>
      </c>
      <c r="C2" s="44"/>
      <c r="D2" s="44"/>
      <c r="E2" s="44"/>
      <c r="F2" s="44"/>
      <c r="G2" s="44"/>
      <c r="H2" s="44"/>
      <c r="I2" s="44"/>
      <c r="J2" s="44"/>
      <c r="K2" s="44"/>
      <c r="L2" s="44"/>
    </row>
    <row r="3" spans="1:33" x14ac:dyDescent="0.2">
      <c r="A3" s="43"/>
      <c r="B3" s="42">
        <v>2019</v>
      </c>
      <c r="C3" s="42">
        <v>2020</v>
      </c>
      <c r="D3" s="42">
        <v>2021</v>
      </c>
      <c r="E3" s="42">
        <v>2022</v>
      </c>
      <c r="F3" s="42">
        <v>2023</v>
      </c>
      <c r="G3" s="42">
        <v>2024</v>
      </c>
      <c r="H3" s="42">
        <v>2025</v>
      </c>
      <c r="I3" s="42">
        <v>2026</v>
      </c>
      <c r="J3" s="42">
        <v>2027</v>
      </c>
      <c r="K3" s="42">
        <v>2028</v>
      </c>
      <c r="L3" s="42">
        <v>2029</v>
      </c>
      <c r="M3" s="63">
        <v>2030</v>
      </c>
      <c r="N3" s="63">
        <v>2031</v>
      </c>
      <c r="O3" s="63">
        <v>2032</v>
      </c>
      <c r="P3" s="63">
        <v>2033</v>
      </c>
      <c r="Q3" s="63">
        <v>2034</v>
      </c>
      <c r="R3" s="63">
        <v>2035</v>
      </c>
      <c r="S3" s="63">
        <v>2036</v>
      </c>
      <c r="T3" s="63">
        <v>2037</v>
      </c>
      <c r="U3" s="63">
        <v>2038</v>
      </c>
      <c r="V3" s="63">
        <v>2039</v>
      </c>
      <c r="W3" s="63">
        <v>2040</v>
      </c>
      <c r="X3" s="63">
        <v>2041</v>
      </c>
      <c r="Y3" s="63">
        <v>2042</v>
      </c>
      <c r="Z3" s="63">
        <v>2043</v>
      </c>
      <c r="AA3" s="63">
        <v>2044</v>
      </c>
      <c r="AB3" s="63">
        <v>2045</v>
      </c>
      <c r="AC3" s="63">
        <v>2046</v>
      </c>
      <c r="AD3" s="63">
        <v>2047</v>
      </c>
      <c r="AE3" s="63">
        <v>2048</v>
      </c>
      <c r="AF3" s="63">
        <v>2049</v>
      </c>
      <c r="AG3" s="63">
        <v>2050</v>
      </c>
    </row>
    <row r="4" spans="1:33" x14ac:dyDescent="0.2">
      <c r="A4" s="38" t="s">
        <v>471</v>
      </c>
      <c r="B4" s="36">
        <v>163537</v>
      </c>
      <c r="C4" s="36">
        <v>164337</v>
      </c>
      <c r="D4" s="36">
        <v>165161</v>
      </c>
      <c r="E4" s="36">
        <v>165897</v>
      </c>
      <c r="F4" s="36">
        <v>166681</v>
      </c>
      <c r="G4" s="36">
        <v>167488</v>
      </c>
      <c r="H4" s="36">
        <v>168248</v>
      </c>
      <c r="I4" s="36">
        <v>169069</v>
      </c>
      <c r="J4" s="36">
        <v>169894</v>
      </c>
      <c r="K4" s="36">
        <v>170725</v>
      </c>
      <c r="L4" s="36">
        <v>171531</v>
      </c>
      <c r="M4" s="47" cm="1">
        <f t="array" ref="M4">TREND($B4:$L4,$B$3:$L$3,M$3)</f>
        <v>172286.10909090913</v>
      </c>
      <c r="N4" s="47" cm="1">
        <f t="array" ref="N4">TREND($B4:$L4,$B$3:$L$3,N$3)</f>
        <v>173082.76363636367</v>
      </c>
      <c r="O4" s="47" cm="1">
        <f t="array" ref="O4">TREND($B4:$L4,$B$3:$L$3,O$3)</f>
        <v>173879.41818181821</v>
      </c>
      <c r="P4" s="47" cm="1">
        <f t="array" ref="P4">TREND($B4:$L4,$B$3:$L$3,P$3)</f>
        <v>174676.07272727275</v>
      </c>
      <c r="Q4" s="47" cm="1">
        <f t="array" ref="Q4">TREND($B4:$L4,$B$3:$L$3,Q$3)</f>
        <v>175472.72727272729</v>
      </c>
      <c r="R4" s="47" cm="1">
        <f t="array" ref="R4">TREND($B4:$L4,$B$3:$L$3,R$3)</f>
        <v>176269.38181818184</v>
      </c>
      <c r="S4" s="47" cm="1">
        <f t="array" ref="S4">TREND($B4:$L4,$B$3:$L$3,S$3)</f>
        <v>177066.03636363638</v>
      </c>
      <c r="T4" s="47" cm="1">
        <f t="array" ref="T4">TREND($B4:$L4,$B$3:$L$3,T$3)</f>
        <v>177862.69090909092</v>
      </c>
      <c r="U4" s="47" cm="1">
        <f t="array" ref="U4">TREND($B4:$L4,$B$3:$L$3,U$3)</f>
        <v>178659.34545454546</v>
      </c>
      <c r="V4" s="47" cm="1">
        <f t="array" ref="V4">TREND($B4:$L4,$B$3:$L$3,V$3)</f>
        <v>179456</v>
      </c>
      <c r="W4" s="47" cm="1">
        <f t="array" ref="W4">TREND($B4:$L4,$B$3:$L$3,W$3)</f>
        <v>180252.65454545454</v>
      </c>
      <c r="X4" s="47" cm="1">
        <f t="array" ref="X4">TREND($B4:$L4,$B$3:$L$3,X$3)</f>
        <v>181049.30909090908</v>
      </c>
      <c r="Y4" s="47" cm="1">
        <f t="array" ref="Y4">TREND($B4:$L4,$B$3:$L$3,Y$3)</f>
        <v>181845.96363636362</v>
      </c>
      <c r="Z4" s="47" cm="1">
        <f t="array" ref="Z4">TREND($B4:$L4,$B$3:$L$3,Z$3)</f>
        <v>182642.61818181816</v>
      </c>
      <c r="AA4" s="47" cm="1">
        <f t="array" ref="AA4">TREND($B4:$L4,$B$3:$L$3,AA$3)</f>
        <v>183439.27272727271</v>
      </c>
      <c r="AB4" s="47" cm="1">
        <f t="array" ref="AB4">TREND($B4:$L4,$B$3:$L$3,AB$3)</f>
        <v>184235.92727272725</v>
      </c>
      <c r="AC4" s="47" cm="1">
        <f t="array" ref="AC4">TREND($B4:$L4,$B$3:$L$3,AC$3)</f>
        <v>185032.58181818179</v>
      </c>
      <c r="AD4" s="47" cm="1">
        <f t="array" ref="AD4">TREND($B4:$L4,$B$3:$L$3,AD$3)</f>
        <v>185829.23636363633</v>
      </c>
      <c r="AE4" s="47" cm="1">
        <f t="array" ref="AE4">TREND($B4:$L4,$B$3:$L$3,AE$3)</f>
        <v>186625.89090909087</v>
      </c>
      <c r="AF4" s="47" cm="1">
        <f t="array" ref="AF4">TREND($B4:$L4,$B$3:$L$3,AF$3)</f>
        <v>187422.54545454541</v>
      </c>
      <c r="AG4" s="47" cm="1">
        <f t="array" ref="AG4">TREND($B4:$L4,$B$3:$L$3,AG$3)</f>
        <v>188219.19999999995</v>
      </c>
    </row>
    <row r="5" spans="1:33" x14ac:dyDescent="0.2">
      <c r="A5" s="37" t="s">
        <v>458</v>
      </c>
      <c r="B5" s="36">
        <v>2081</v>
      </c>
      <c r="C5" s="36">
        <v>2033</v>
      </c>
      <c r="D5" s="36">
        <v>1978</v>
      </c>
      <c r="E5" s="36">
        <v>1920</v>
      </c>
      <c r="F5" s="36">
        <v>1873</v>
      </c>
      <c r="G5" s="36">
        <v>1819</v>
      </c>
      <c r="H5" s="36">
        <v>1733</v>
      </c>
      <c r="I5" s="36">
        <v>1655</v>
      </c>
      <c r="J5" s="36">
        <v>1606</v>
      </c>
      <c r="K5" s="36">
        <v>1548</v>
      </c>
      <c r="L5" s="36">
        <v>1490</v>
      </c>
      <c r="M5" s="47" cm="1">
        <f t="array" ref="M5">TREND($B5:$L5,$B$3:$L$3,M$3)</f>
        <v>1429.7636363636411</v>
      </c>
      <c r="N5" s="47" cm="1">
        <f t="array" ref="N5">TREND($B5:$L5,$B$3:$L$3,N$3)</f>
        <v>1369.0272727272823</v>
      </c>
      <c r="O5" s="47" cm="1">
        <f t="array" ref="O5">TREND($B5:$L5,$B$3:$L$3,O$3)</f>
        <v>1308.2909090909088</v>
      </c>
      <c r="P5" s="47" cm="1">
        <f t="array" ref="P5">TREND($B5:$L5,$B$3:$L$3,P$3)</f>
        <v>1247.55454545455</v>
      </c>
      <c r="Q5" s="47" cm="1">
        <f t="array" ref="Q5">TREND($B5:$L5,$B$3:$L$3,Q$3)</f>
        <v>1186.8181818181911</v>
      </c>
      <c r="R5" s="47" cm="1">
        <f t="array" ref="R5">TREND($B5:$L5,$B$3:$L$3,R$3)</f>
        <v>1126.0818181818177</v>
      </c>
      <c r="S5" s="47" cm="1">
        <f t="array" ref="S5">TREND($B5:$L5,$B$3:$L$3,S$3)</f>
        <v>1065.3454545454588</v>
      </c>
      <c r="T5" s="47" cm="1">
        <f t="array" ref="T5">TREND($B5:$L5,$B$3:$L$3,T$3)</f>
        <v>1004.6090909090999</v>
      </c>
      <c r="U5" s="47" cm="1">
        <f t="array" ref="U5">TREND($B5:$L5,$B$3:$L$3,U$3)</f>
        <v>943.87272727272648</v>
      </c>
      <c r="V5" s="47" cm="1">
        <f t="array" ref="V5">TREND($B5:$L5,$B$3:$L$3,V$3)</f>
        <v>883.13636363636761</v>
      </c>
      <c r="W5" s="47" cm="1">
        <f t="array" ref="W5">TREND($B5:$L5,$B$3:$L$3,W$3)</f>
        <v>822.40000000000873</v>
      </c>
      <c r="X5" s="47" cm="1">
        <f t="array" ref="X5">TREND($B5:$L5,$B$3:$L$3,X$3)</f>
        <v>761.66363636363531</v>
      </c>
      <c r="Y5" s="47" cm="1">
        <f t="array" ref="Y5">TREND($B5:$L5,$B$3:$L$3,Y$3)</f>
        <v>700.92727272727643</v>
      </c>
      <c r="Z5" s="47" cm="1">
        <f t="array" ref="Z5">TREND($B5:$L5,$B$3:$L$3,Z$3)</f>
        <v>640.19090909091756</v>
      </c>
      <c r="AA5" s="47" cm="1">
        <f t="array" ref="AA5">TREND($B5:$L5,$B$3:$L$3,AA$3)</f>
        <v>579.45454545454413</v>
      </c>
      <c r="AB5" s="47" cm="1">
        <f t="array" ref="AB5">TREND($B5:$L5,$B$3:$L$3,AB$3)</f>
        <v>518.71818181818526</v>
      </c>
      <c r="AC5" s="47" cm="1">
        <f t="array" ref="AC5">TREND($B5:$L5,$B$3:$L$3,AC$3)</f>
        <v>457.98181818182638</v>
      </c>
      <c r="AD5" s="47" cm="1">
        <f t="array" ref="AD5">TREND($B5:$L5,$B$3:$L$3,AD$3)</f>
        <v>397.24545454545296</v>
      </c>
      <c r="AE5" s="47" cm="1">
        <f t="array" ref="AE5">TREND($B5:$L5,$B$3:$L$3,AE$3)</f>
        <v>336.50909090909408</v>
      </c>
      <c r="AF5" s="47" cm="1">
        <f t="array" ref="AF5">TREND($B5:$L5,$B$3:$L$3,AF$3)</f>
        <v>275.77272727273521</v>
      </c>
      <c r="AG5" s="47" cm="1">
        <f t="array" ref="AG5">TREND($B5:$L5,$B$3:$L$3,AG$3)</f>
        <v>215.03636363636178</v>
      </c>
    </row>
    <row r="6" spans="1:33" x14ac:dyDescent="0.2">
      <c r="A6" s="37" t="s">
        <v>457</v>
      </c>
      <c r="B6" s="36">
        <v>3815</v>
      </c>
      <c r="C6" s="36">
        <v>3701</v>
      </c>
      <c r="D6" s="36">
        <v>3623</v>
      </c>
      <c r="E6" s="36">
        <v>3601</v>
      </c>
      <c r="F6" s="36">
        <v>3567</v>
      </c>
      <c r="G6" s="36">
        <v>3525</v>
      </c>
      <c r="H6" s="36">
        <v>3500</v>
      </c>
      <c r="I6" s="36">
        <v>3463</v>
      </c>
      <c r="J6" s="36">
        <v>3360</v>
      </c>
      <c r="K6" s="36">
        <v>3267</v>
      </c>
      <c r="L6" s="36">
        <v>3227</v>
      </c>
      <c r="M6" s="47" cm="1">
        <f t="array" ref="M6">TREND($B6:$L6,$B$3:$L$3,M$3)</f>
        <v>3196.745454545453</v>
      </c>
      <c r="N6" s="47" cm="1">
        <f t="array" ref="N6">TREND($B6:$L6,$B$3:$L$3,N$3)</f>
        <v>3143.9454545454646</v>
      </c>
      <c r="O6" s="47" cm="1">
        <f t="array" ref="O6">TREND($B6:$L6,$B$3:$L$3,O$3)</f>
        <v>3091.1454545454617</v>
      </c>
      <c r="P6" s="47" cm="1">
        <f t="array" ref="P6">TREND($B6:$L6,$B$3:$L$3,P$3)</f>
        <v>3038.3454545454588</v>
      </c>
      <c r="Q6" s="47" cm="1">
        <f t="array" ref="Q6">TREND($B6:$L6,$B$3:$L$3,Q$3)</f>
        <v>2985.5454545454559</v>
      </c>
      <c r="R6" s="47" cm="1">
        <f t="array" ref="R6">TREND($B6:$L6,$B$3:$L$3,R$3)</f>
        <v>2932.745454545453</v>
      </c>
      <c r="S6" s="47" cm="1">
        <f t="array" ref="S6">TREND($B6:$L6,$B$3:$L$3,S$3)</f>
        <v>2879.9454545454646</v>
      </c>
      <c r="T6" s="47" cm="1">
        <f t="array" ref="T6">TREND($B6:$L6,$B$3:$L$3,T$3)</f>
        <v>2827.1454545454617</v>
      </c>
      <c r="U6" s="47" cm="1">
        <f t="array" ref="U6">TREND($B6:$L6,$B$3:$L$3,U$3)</f>
        <v>2774.3454545454588</v>
      </c>
      <c r="V6" s="47" cm="1">
        <f t="array" ref="V6">TREND($B6:$L6,$B$3:$L$3,V$3)</f>
        <v>2721.5454545454559</v>
      </c>
      <c r="W6" s="47" cm="1">
        <f t="array" ref="W6">TREND($B6:$L6,$B$3:$L$3,W$3)</f>
        <v>2668.745454545453</v>
      </c>
      <c r="X6" s="47" cm="1">
        <f t="array" ref="X6">TREND($B6:$L6,$B$3:$L$3,X$3)</f>
        <v>2615.9454545454646</v>
      </c>
      <c r="Y6" s="47" cm="1">
        <f t="array" ref="Y6">TREND($B6:$L6,$B$3:$L$3,Y$3)</f>
        <v>2563.1454545454617</v>
      </c>
      <c r="Z6" s="47" cm="1">
        <f t="array" ref="Z6">TREND($B6:$L6,$B$3:$L$3,Z$3)</f>
        <v>2510.3454545454588</v>
      </c>
      <c r="AA6" s="47" cm="1">
        <f t="array" ref="AA6">TREND($B6:$L6,$B$3:$L$3,AA$3)</f>
        <v>2457.5454545454559</v>
      </c>
      <c r="AB6" s="47" cm="1">
        <f t="array" ref="AB6">TREND($B6:$L6,$B$3:$L$3,AB$3)</f>
        <v>2404.745454545453</v>
      </c>
      <c r="AC6" s="47" cm="1">
        <f t="array" ref="AC6">TREND($B6:$L6,$B$3:$L$3,AC$3)</f>
        <v>2351.9454545454646</v>
      </c>
      <c r="AD6" s="47" cm="1">
        <f t="array" ref="AD6">TREND($B6:$L6,$B$3:$L$3,AD$3)</f>
        <v>2299.1454545454617</v>
      </c>
      <c r="AE6" s="47" cm="1">
        <f t="array" ref="AE6">TREND($B6:$L6,$B$3:$L$3,AE$3)</f>
        <v>2246.3454545454588</v>
      </c>
      <c r="AF6" s="47" cm="1">
        <f t="array" ref="AF6">TREND($B6:$L6,$B$3:$L$3,AF$3)</f>
        <v>2193.5454545454559</v>
      </c>
      <c r="AG6" s="47" cm="1">
        <f t="array" ref="AG6">TREND($B6:$L6,$B$3:$L$3,AG$3)</f>
        <v>2140.745454545453</v>
      </c>
    </row>
    <row r="7" spans="1:33" x14ac:dyDescent="0.2">
      <c r="A7" s="37" t="s">
        <v>456</v>
      </c>
      <c r="B7" s="36">
        <v>15195</v>
      </c>
      <c r="C7" s="36">
        <v>15159</v>
      </c>
      <c r="D7" s="36">
        <v>15134</v>
      </c>
      <c r="E7" s="36">
        <v>15054</v>
      </c>
      <c r="F7" s="36">
        <v>14989</v>
      </c>
      <c r="G7" s="36">
        <v>14943</v>
      </c>
      <c r="H7" s="36">
        <v>14843</v>
      </c>
      <c r="I7" s="36">
        <v>14794</v>
      </c>
      <c r="J7" s="36">
        <v>14835</v>
      </c>
      <c r="K7" s="36">
        <v>14849</v>
      </c>
      <c r="L7" s="36">
        <v>14755</v>
      </c>
      <c r="M7" s="47" cm="1">
        <f t="array" ref="M7">TREND($B7:$L7,$B$3:$L$3,M$3)</f>
        <v>14686.200000000012</v>
      </c>
      <c r="N7" s="47" cm="1">
        <f t="array" ref="N7">TREND($B7:$L7,$B$3:$L$3,N$3)</f>
        <v>14640.718181818185</v>
      </c>
      <c r="O7" s="47" cm="1">
        <f t="array" ref="O7">TREND($B7:$L7,$B$3:$L$3,O$3)</f>
        <v>14595.236363636373</v>
      </c>
      <c r="P7" s="47" cm="1">
        <f t="array" ref="P7">TREND($B7:$L7,$B$3:$L$3,P$3)</f>
        <v>14549.754545454562</v>
      </c>
      <c r="Q7" s="47" cm="1">
        <f t="array" ref="Q7">TREND($B7:$L7,$B$3:$L$3,Q$3)</f>
        <v>14504.272727272735</v>
      </c>
      <c r="R7" s="47" cm="1">
        <f t="array" ref="R7">TREND($B7:$L7,$B$3:$L$3,R$3)</f>
        <v>14458.790909090923</v>
      </c>
      <c r="S7" s="47" cm="1">
        <f t="array" ref="S7">TREND($B7:$L7,$B$3:$L$3,S$3)</f>
        <v>14413.309090909097</v>
      </c>
      <c r="T7" s="47" cm="1">
        <f t="array" ref="T7">TREND($B7:$L7,$B$3:$L$3,T$3)</f>
        <v>14367.827272727285</v>
      </c>
      <c r="U7" s="47" cm="1">
        <f t="array" ref="U7">TREND($B7:$L7,$B$3:$L$3,U$3)</f>
        <v>14322.345454545459</v>
      </c>
      <c r="V7" s="47" cm="1">
        <f t="array" ref="V7">TREND($B7:$L7,$B$3:$L$3,V$3)</f>
        <v>14276.863636363647</v>
      </c>
      <c r="W7" s="47" cm="1">
        <f t="array" ref="W7">TREND($B7:$L7,$B$3:$L$3,W$3)</f>
        <v>14231.381818181821</v>
      </c>
      <c r="X7" s="47" cm="1">
        <f t="array" ref="X7">TREND($B7:$L7,$B$3:$L$3,X$3)</f>
        <v>14185.900000000009</v>
      </c>
      <c r="Y7" s="47" cm="1">
        <f t="array" ref="Y7">TREND($B7:$L7,$B$3:$L$3,Y$3)</f>
        <v>14140.418181818197</v>
      </c>
      <c r="Z7" s="47" cm="1">
        <f t="array" ref="Z7">TREND($B7:$L7,$B$3:$L$3,Z$3)</f>
        <v>14094.936363636371</v>
      </c>
      <c r="AA7" s="47" cm="1">
        <f t="array" ref="AA7">TREND($B7:$L7,$B$3:$L$3,AA$3)</f>
        <v>14049.454545454559</v>
      </c>
      <c r="AB7" s="47" cm="1">
        <f t="array" ref="AB7">TREND($B7:$L7,$B$3:$L$3,AB$3)</f>
        <v>14003.972727272732</v>
      </c>
      <c r="AC7" s="47" cm="1">
        <f t="array" ref="AC7">TREND($B7:$L7,$B$3:$L$3,AC$3)</f>
        <v>13958.49090909092</v>
      </c>
      <c r="AD7" s="47" cm="1">
        <f t="array" ref="AD7">TREND($B7:$L7,$B$3:$L$3,AD$3)</f>
        <v>13913.009090909094</v>
      </c>
      <c r="AE7" s="47" cm="1">
        <f t="array" ref="AE7">TREND($B7:$L7,$B$3:$L$3,AE$3)</f>
        <v>13867.527272727282</v>
      </c>
      <c r="AF7" s="47" cm="1">
        <f t="array" ref="AF7">TREND($B7:$L7,$B$3:$L$3,AF$3)</f>
        <v>13822.04545454547</v>
      </c>
      <c r="AG7" s="47" cm="1">
        <f t="array" ref="AG7">TREND($B7:$L7,$B$3:$L$3,AG$3)</f>
        <v>13776.563636363644</v>
      </c>
    </row>
    <row r="8" spans="1:33" x14ac:dyDescent="0.2">
      <c r="A8" s="37" t="s">
        <v>455</v>
      </c>
      <c r="B8" s="36">
        <v>18991</v>
      </c>
      <c r="C8" s="36">
        <v>18817</v>
      </c>
      <c r="D8" s="36">
        <v>18555</v>
      </c>
      <c r="E8" s="36">
        <v>18329</v>
      </c>
      <c r="F8" s="36">
        <v>18183</v>
      </c>
      <c r="G8" s="36">
        <v>18083</v>
      </c>
      <c r="H8" s="36">
        <v>18097</v>
      </c>
      <c r="I8" s="36">
        <v>18123</v>
      </c>
      <c r="J8" s="36">
        <v>18086</v>
      </c>
      <c r="K8" s="36">
        <v>18064</v>
      </c>
      <c r="L8" s="36">
        <v>18067</v>
      </c>
      <c r="M8" s="47" cm="1">
        <f t="array" ref="M8">TREND($B8:$L8,$B$3:$L$3,M$3)</f>
        <v>17788.436363636371</v>
      </c>
      <c r="N8" s="47" cm="1">
        <f t="array" ref="N8">TREND($B8:$L8,$B$3:$L$3,N$3)</f>
        <v>17701.736363636359</v>
      </c>
      <c r="O8" s="47" cm="1">
        <f t="array" ref="O8">TREND($B8:$L8,$B$3:$L$3,O$3)</f>
        <v>17615.036363636376</v>
      </c>
      <c r="P8" s="47" cm="1">
        <f t="array" ref="P8">TREND($B8:$L8,$B$3:$L$3,P$3)</f>
        <v>17528.336363636365</v>
      </c>
      <c r="Q8" s="47" cm="1">
        <f t="array" ref="Q8">TREND($B8:$L8,$B$3:$L$3,Q$3)</f>
        <v>17441.636363636353</v>
      </c>
      <c r="R8" s="47" cm="1">
        <f t="array" ref="R8">TREND($B8:$L8,$B$3:$L$3,R$3)</f>
        <v>17354.936363636371</v>
      </c>
      <c r="S8" s="47" cm="1">
        <f t="array" ref="S8">TREND($B8:$L8,$B$3:$L$3,S$3)</f>
        <v>17268.236363636359</v>
      </c>
      <c r="T8" s="47" cm="1">
        <f t="array" ref="T8">TREND($B8:$L8,$B$3:$L$3,T$3)</f>
        <v>17181.536363636376</v>
      </c>
      <c r="U8" s="47" cm="1">
        <f t="array" ref="U8">TREND($B8:$L8,$B$3:$L$3,U$3)</f>
        <v>17094.836363636365</v>
      </c>
      <c r="V8" s="47" cm="1">
        <f t="array" ref="V8">TREND($B8:$L8,$B$3:$L$3,V$3)</f>
        <v>17008.136363636353</v>
      </c>
      <c r="W8" s="47" cm="1">
        <f t="array" ref="W8">TREND($B8:$L8,$B$3:$L$3,W$3)</f>
        <v>16921.436363636371</v>
      </c>
      <c r="X8" s="47" cm="1">
        <f t="array" ref="X8">TREND($B8:$L8,$B$3:$L$3,X$3)</f>
        <v>16834.736363636359</v>
      </c>
      <c r="Y8" s="47" cm="1">
        <f t="array" ref="Y8">TREND($B8:$L8,$B$3:$L$3,Y$3)</f>
        <v>16748.036363636376</v>
      </c>
      <c r="Z8" s="47" cm="1">
        <f t="array" ref="Z8">TREND($B8:$L8,$B$3:$L$3,Z$3)</f>
        <v>16661.336363636365</v>
      </c>
      <c r="AA8" s="47" cm="1">
        <f t="array" ref="AA8">TREND($B8:$L8,$B$3:$L$3,AA$3)</f>
        <v>16574.636363636353</v>
      </c>
      <c r="AB8" s="47" cm="1">
        <f t="array" ref="AB8">TREND($B8:$L8,$B$3:$L$3,AB$3)</f>
        <v>16487.936363636371</v>
      </c>
      <c r="AC8" s="47" cm="1">
        <f t="array" ref="AC8">TREND($B8:$L8,$B$3:$L$3,AC$3)</f>
        <v>16401.236363636359</v>
      </c>
      <c r="AD8" s="47" cm="1">
        <f t="array" ref="AD8">TREND($B8:$L8,$B$3:$L$3,AD$3)</f>
        <v>16314.536363636376</v>
      </c>
      <c r="AE8" s="47" cm="1">
        <f t="array" ref="AE8">TREND($B8:$L8,$B$3:$L$3,AE$3)</f>
        <v>16227.836363636365</v>
      </c>
      <c r="AF8" s="47" cm="1">
        <f t="array" ref="AF8">TREND($B8:$L8,$B$3:$L$3,AF$3)</f>
        <v>16141.136363636353</v>
      </c>
      <c r="AG8" s="47" cm="1">
        <f t="array" ref="AG8">TREND($B8:$L8,$B$3:$L$3,AG$3)</f>
        <v>16054.436363636371</v>
      </c>
    </row>
    <row r="9" spans="1:33" x14ac:dyDescent="0.2">
      <c r="A9" s="37" t="s">
        <v>454</v>
      </c>
      <c r="B9" s="36">
        <v>18200</v>
      </c>
      <c r="C9" s="36">
        <v>18565</v>
      </c>
      <c r="D9" s="36">
        <v>18972</v>
      </c>
      <c r="E9" s="36">
        <v>19333</v>
      </c>
      <c r="F9" s="36">
        <v>19542</v>
      </c>
      <c r="G9" s="36">
        <v>19611</v>
      </c>
      <c r="H9" s="36">
        <v>19455</v>
      </c>
      <c r="I9" s="36">
        <v>19209</v>
      </c>
      <c r="J9" s="36">
        <v>19000</v>
      </c>
      <c r="K9" s="36">
        <v>18868</v>
      </c>
      <c r="L9" s="36">
        <v>18779</v>
      </c>
      <c r="M9" s="47" cm="1">
        <f t="array" ref="M9">TREND($B9:$L9,$B$3:$L$3,M$3)</f>
        <v>19258.872727272741</v>
      </c>
      <c r="N9" s="47" cm="1">
        <f t="array" ref="N9">TREND($B9:$L9,$B$3:$L$3,N$3)</f>
        <v>19293.927272727276</v>
      </c>
      <c r="O9" s="47" cm="1">
        <f t="array" ref="O9">TREND($B9:$L9,$B$3:$L$3,O$3)</f>
        <v>19328.981818181826</v>
      </c>
      <c r="P9" s="47" cm="1">
        <f t="array" ref="P9">TREND($B9:$L9,$B$3:$L$3,P$3)</f>
        <v>19364.036363636376</v>
      </c>
      <c r="Q9" s="47" cm="1">
        <f t="array" ref="Q9">TREND($B9:$L9,$B$3:$L$3,Q$3)</f>
        <v>19399.090909090912</v>
      </c>
      <c r="R9" s="47" cm="1">
        <f t="array" ref="R9">TREND($B9:$L9,$B$3:$L$3,R$3)</f>
        <v>19434.145454545462</v>
      </c>
      <c r="S9" s="47" cm="1">
        <f t="array" ref="S9">TREND($B9:$L9,$B$3:$L$3,S$3)</f>
        <v>19469.200000000012</v>
      </c>
      <c r="T9" s="47" cm="1">
        <f t="array" ref="T9">TREND($B9:$L9,$B$3:$L$3,T$3)</f>
        <v>19504.254545454547</v>
      </c>
      <c r="U9" s="47" cm="1">
        <f t="array" ref="U9">TREND($B9:$L9,$B$3:$L$3,U$3)</f>
        <v>19539.309090909097</v>
      </c>
      <c r="V9" s="47" cm="1">
        <f t="array" ref="V9">TREND($B9:$L9,$B$3:$L$3,V$3)</f>
        <v>19574.363636363647</v>
      </c>
      <c r="W9" s="47" cm="1">
        <f t="array" ref="W9">TREND($B9:$L9,$B$3:$L$3,W$3)</f>
        <v>19609.418181818182</v>
      </c>
      <c r="X9" s="47" cm="1">
        <f t="array" ref="X9">TREND($B9:$L9,$B$3:$L$3,X$3)</f>
        <v>19644.472727272732</v>
      </c>
      <c r="Y9" s="47" cm="1">
        <f t="array" ref="Y9">TREND($B9:$L9,$B$3:$L$3,Y$3)</f>
        <v>19679.527272727282</v>
      </c>
      <c r="Z9" s="47" cm="1">
        <f t="array" ref="Z9">TREND($B9:$L9,$B$3:$L$3,Z$3)</f>
        <v>19714.581818181832</v>
      </c>
      <c r="AA9" s="47" cm="1">
        <f t="array" ref="AA9">TREND($B9:$L9,$B$3:$L$3,AA$3)</f>
        <v>19749.636363636368</v>
      </c>
      <c r="AB9" s="47" cm="1">
        <f t="array" ref="AB9">TREND($B9:$L9,$B$3:$L$3,AB$3)</f>
        <v>19784.690909090918</v>
      </c>
      <c r="AC9" s="47" cm="1">
        <f t="array" ref="AC9">TREND($B9:$L9,$B$3:$L$3,AC$3)</f>
        <v>19819.745454545468</v>
      </c>
      <c r="AD9" s="47" cm="1">
        <f t="array" ref="AD9">TREND($B9:$L9,$B$3:$L$3,AD$3)</f>
        <v>19854.800000000003</v>
      </c>
      <c r="AE9" s="47" cm="1">
        <f t="array" ref="AE9">TREND($B9:$L9,$B$3:$L$3,AE$3)</f>
        <v>19889.854545454553</v>
      </c>
      <c r="AF9" s="47" cm="1">
        <f t="array" ref="AF9">TREND($B9:$L9,$B$3:$L$3,AF$3)</f>
        <v>19924.909090909103</v>
      </c>
      <c r="AG9" s="47" cm="1">
        <f t="array" ref="AG9">TREND($B9:$L9,$B$3:$L$3,AG$3)</f>
        <v>19959.963636363638</v>
      </c>
    </row>
    <row r="10" spans="1:33" x14ac:dyDescent="0.2">
      <c r="A10" s="37" t="s">
        <v>453</v>
      </c>
      <c r="B10" s="36">
        <v>17736</v>
      </c>
      <c r="C10" s="36">
        <v>17821</v>
      </c>
      <c r="D10" s="36">
        <v>17959</v>
      </c>
      <c r="E10" s="36">
        <v>18053</v>
      </c>
      <c r="F10" s="36">
        <v>18218</v>
      </c>
      <c r="G10" s="36">
        <v>18533</v>
      </c>
      <c r="H10" s="36">
        <v>18895</v>
      </c>
      <c r="I10" s="36">
        <v>19301</v>
      </c>
      <c r="J10" s="36">
        <v>19660</v>
      </c>
      <c r="K10" s="36">
        <v>19868</v>
      </c>
      <c r="L10" s="36">
        <v>19936</v>
      </c>
      <c r="M10" s="47" cm="1">
        <f t="array" ref="M10">TREND($B10:$L10,$B$3:$L$3,M$3)</f>
        <v>20223.490909090906</v>
      </c>
      <c r="N10" s="47" cm="1">
        <f t="array" ref="N10">TREND($B10:$L10,$B$3:$L$3,N$3)</f>
        <v>20473.163636363635</v>
      </c>
      <c r="O10" s="47" cm="1">
        <f t="array" ref="O10">TREND($B10:$L10,$B$3:$L$3,O$3)</f>
        <v>20722.836363636365</v>
      </c>
      <c r="P10" s="47" cm="1">
        <f t="array" ref="P10">TREND($B10:$L10,$B$3:$L$3,P$3)</f>
        <v>20972.509090909094</v>
      </c>
      <c r="Q10" s="47" cm="1">
        <f t="array" ref="Q10">TREND($B10:$L10,$B$3:$L$3,Q$3)</f>
        <v>21222.181818181823</v>
      </c>
      <c r="R10" s="47" cm="1">
        <f t="array" ref="R10">TREND($B10:$L10,$B$3:$L$3,R$3)</f>
        <v>21471.854545454495</v>
      </c>
      <c r="S10" s="47" cm="1">
        <f t="array" ref="S10">TREND($B10:$L10,$B$3:$L$3,S$3)</f>
        <v>21721.527272727224</v>
      </c>
      <c r="T10" s="47" cm="1">
        <f t="array" ref="T10">TREND($B10:$L10,$B$3:$L$3,T$3)</f>
        <v>21971.199999999953</v>
      </c>
      <c r="U10" s="47" cm="1">
        <f t="array" ref="U10">TREND($B10:$L10,$B$3:$L$3,U$3)</f>
        <v>22220.872727272683</v>
      </c>
      <c r="V10" s="47" cm="1">
        <f t="array" ref="V10">TREND($B10:$L10,$B$3:$L$3,V$3)</f>
        <v>22470.545454545412</v>
      </c>
      <c r="W10" s="47" cm="1">
        <f t="array" ref="W10">TREND($B10:$L10,$B$3:$L$3,W$3)</f>
        <v>22720.218181818142</v>
      </c>
      <c r="X10" s="47" cm="1">
        <f t="array" ref="X10">TREND($B10:$L10,$B$3:$L$3,X$3)</f>
        <v>22969.890909090871</v>
      </c>
      <c r="Y10" s="47" cm="1">
        <f t="array" ref="Y10">TREND($B10:$L10,$B$3:$L$3,Y$3)</f>
        <v>23219.5636363636</v>
      </c>
      <c r="Z10" s="47" cm="1">
        <f t="array" ref="Z10">TREND($B10:$L10,$B$3:$L$3,Z$3)</f>
        <v>23469.23636363633</v>
      </c>
      <c r="AA10" s="47" cm="1">
        <f t="array" ref="AA10">TREND($B10:$L10,$B$3:$L$3,AA$3)</f>
        <v>23718.909090909059</v>
      </c>
      <c r="AB10" s="47" cm="1">
        <f t="array" ref="AB10">TREND($B10:$L10,$B$3:$L$3,AB$3)</f>
        <v>23968.581818181789</v>
      </c>
      <c r="AC10" s="47" cm="1">
        <f t="array" ref="AC10">TREND($B10:$L10,$B$3:$L$3,AC$3)</f>
        <v>24218.254545454518</v>
      </c>
      <c r="AD10" s="47" cm="1">
        <f t="array" ref="AD10">TREND($B10:$L10,$B$3:$L$3,AD$3)</f>
        <v>24467.927272727247</v>
      </c>
      <c r="AE10" s="47" cm="1">
        <f t="array" ref="AE10">TREND($B10:$L10,$B$3:$L$3,AE$3)</f>
        <v>24717.599999999977</v>
      </c>
      <c r="AF10" s="47" cm="1">
        <f t="array" ref="AF10">TREND($B10:$L10,$B$3:$L$3,AF$3)</f>
        <v>24967.272727272706</v>
      </c>
      <c r="AG10" s="47" cm="1">
        <f t="array" ref="AG10">TREND($B10:$L10,$B$3:$L$3,AG$3)</f>
        <v>25216.945454545435</v>
      </c>
    </row>
    <row r="11" spans="1:33" x14ac:dyDescent="0.2">
      <c r="A11" s="37" t="s">
        <v>452</v>
      </c>
      <c r="B11" s="36">
        <v>16321</v>
      </c>
      <c r="C11" s="36">
        <v>16652</v>
      </c>
      <c r="D11" s="36">
        <v>17016</v>
      </c>
      <c r="E11" s="36">
        <v>17329</v>
      </c>
      <c r="F11" s="36">
        <v>17619</v>
      </c>
      <c r="G11" s="36">
        <v>17801</v>
      </c>
      <c r="H11" s="36">
        <v>17887</v>
      </c>
      <c r="I11" s="36">
        <v>18024</v>
      </c>
      <c r="J11" s="36">
        <v>18116</v>
      </c>
      <c r="K11" s="36">
        <v>18275</v>
      </c>
      <c r="L11" s="36">
        <v>18584</v>
      </c>
      <c r="M11" s="47" cm="1">
        <f t="array" ref="M11">TREND($B11:$L11,$B$3:$L$3,M$3)</f>
        <v>18843.909090909117</v>
      </c>
      <c r="N11" s="47" cm="1">
        <f t="array" ref="N11">TREND($B11:$L11,$B$3:$L$3,N$3)</f>
        <v>19050.863636363647</v>
      </c>
      <c r="O11" s="47" cm="1">
        <f t="array" ref="O11">TREND($B11:$L11,$B$3:$L$3,O$3)</f>
        <v>19257.818181818235</v>
      </c>
      <c r="P11" s="47" cm="1">
        <f t="array" ref="P11">TREND($B11:$L11,$B$3:$L$3,P$3)</f>
        <v>19464.772727272764</v>
      </c>
      <c r="Q11" s="47" cm="1">
        <f t="array" ref="Q11">TREND($B11:$L11,$B$3:$L$3,Q$3)</f>
        <v>19671.727272727294</v>
      </c>
      <c r="R11" s="47" cm="1">
        <f t="array" ref="R11">TREND($B11:$L11,$B$3:$L$3,R$3)</f>
        <v>19878.681818181823</v>
      </c>
      <c r="S11" s="47" cm="1">
        <f t="array" ref="S11">TREND($B11:$L11,$B$3:$L$3,S$3)</f>
        <v>20085.636363636411</v>
      </c>
      <c r="T11" s="47" cm="1">
        <f t="array" ref="T11">TREND($B11:$L11,$B$3:$L$3,T$3)</f>
        <v>20292.590909090941</v>
      </c>
      <c r="U11" s="47" cm="1">
        <f t="array" ref="U11">TREND($B11:$L11,$B$3:$L$3,U$3)</f>
        <v>20499.54545454547</v>
      </c>
      <c r="V11" s="47" cm="1">
        <f t="array" ref="V11">TREND($B11:$L11,$B$3:$L$3,V$3)</f>
        <v>20706.500000000058</v>
      </c>
      <c r="W11" s="47" cm="1">
        <f t="array" ref="W11">TREND($B11:$L11,$B$3:$L$3,W$3)</f>
        <v>20913.454545454588</v>
      </c>
      <c r="X11" s="47" cm="1">
        <f t="array" ref="X11">TREND($B11:$L11,$B$3:$L$3,X$3)</f>
        <v>21120.409090909117</v>
      </c>
      <c r="Y11" s="47" cm="1">
        <f t="array" ref="Y11">TREND($B11:$L11,$B$3:$L$3,Y$3)</f>
        <v>21327.363636363647</v>
      </c>
      <c r="Z11" s="47" cm="1">
        <f t="array" ref="Z11">TREND($B11:$L11,$B$3:$L$3,Z$3)</f>
        <v>21534.318181818235</v>
      </c>
      <c r="AA11" s="47" cm="1">
        <f t="array" ref="AA11">TREND($B11:$L11,$B$3:$L$3,AA$3)</f>
        <v>21741.272727272764</v>
      </c>
      <c r="AB11" s="47" cm="1">
        <f t="array" ref="AB11">TREND($B11:$L11,$B$3:$L$3,AB$3)</f>
        <v>21948.227272727294</v>
      </c>
      <c r="AC11" s="47" cm="1">
        <f t="array" ref="AC11">TREND($B11:$L11,$B$3:$L$3,AC$3)</f>
        <v>22155.181818181823</v>
      </c>
      <c r="AD11" s="47" cm="1">
        <f t="array" ref="AD11">TREND($B11:$L11,$B$3:$L$3,AD$3)</f>
        <v>22362.136363636411</v>
      </c>
      <c r="AE11" s="47" cm="1">
        <f t="array" ref="AE11">TREND($B11:$L11,$B$3:$L$3,AE$3)</f>
        <v>22569.090909090941</v>
      </c>
      <c r="AF11" s="47" cm="1">
        <f t="array" ref="AF11">TREND($B11:$L11,$B$3:$L$3,AF$3)</f>
        <v>22776.04545454547</v>
      </c>
      <c r="AG11" s="47" cm="1">
        <f t="array" ref="AG11">TREND($B11:$L11,$B$3:$L$3,AG$3)</f>
        <v>22983.000000000058</v>
      </c>
    </row>
    <row r="12" spans="1:33" x14ac:dyDescent="0.2">
      <c r="A12" s="37" t="s">
        <v>451</v>
      </c>
      <c r="B12" s="36">
        <v>16707</v>
      </c>
      <c r="C12" s="36">
        <v>16374</v>
      </c>
      <c r="D12" s="36">
        <v>15995</v>
      </c>
      <c r="E12" s="36">
        <v>15909</v>
      </c>
      <c r="F12" s="36">
        <v>16006</v>
      </c>
      <c r="G12" s="36">
        <v>16223</v>
      </c>
      <c r="H12" s="36">
        <v>16561</v>
      </c>
      <c r="I12" s="36">
        <v>16933</v>
      </c>
      <c r="J12" s="36">
        <v>17255</v>
      </c>
      <c r="K12" s="36">
        <v>17553</v>
      </c>
      <c r="L12" s="36">
        <v>17743</v>
      </c>
      <c r="M12" s="47" cm="1">
        <f t="array" ref="M12">TREND($B12:$L12,$B$3:$L$3,M$3)</f>
        <v>17547.854545454553</v>
      </c>
      <c r="N12" s="47" cm="1">
        <f t="array" ref="N12">TREND($B12:$L12,$B$3:$L$3,N$3)</f>
        <v>17695.845454545459</v>
      </c>
      <c r="O12" s="47" cm="1">
        <f t="array" ref="O12">TREND($B12:$L12,$B$3:$L$3,O$3)</f>
        <v>17843.836363636365</v>
      </c>
      <c r="P12" s="47" cm="1">
        <f t="array" ref="P12">TREND($B12:$L12,$B$3:$L$3,P$3)</f>
        <v>17991.827272727271</v>
      </c>
      <c r="Q12" s="47" cm="1">
        <f t="array" ref="Q12">TREND($B12:$L12,$B$3:$L$3,Q$3)</f>
        <v>18139.818181818177</v>
      </c>
      <c r="R12" s="47" cm="1">
        <f t="array" ref="R12">TREND($B12:$L12,$B$3:$L$3,R$3)</f>
        <v>18287.809090909082</v>
      </c>
      <c r="S12" s="47" cm="1">
        <f t="array" ref="S12">TREND($B12:$L12,$B$3:$L$3,S$3)</f>
        <v>18435.799999999988</v>
      </c>
      <c r="T12" s="47" cm="1">
        <f t="array" ref="T12">TREND($B12:$L12,$B$3:$L$3,T$3)</f>
        <v>18583.790909090894</v>
      </c>
      <c r="U12" s="47" cm="1">
        <f t="array" ref="U12">TREND($B12:$L12,$B$3:$L$3,U$3)</f>
        <v>18731.7818181818</v>
      </c>
      <c r="V12" s="47" cm="1">
        <f t="array" ref="V12">TREND($B12:$L12,$B$3:$L$3,V$3)</f>
        <v>18879.772727272764</v>
      </c>
      <c r="W12" s="47" cm="1">
        <f t="array" ref="W12">TREND($B12:$L12,$B$3:$L$3,W$3)</f>
        <v>19027.76363636367</v>
      </c>
      <c r="X12" s="47" cm="1">
        <f t="array" ref="X12">TREND($B12:$L12,$B$3:$L$3,X$3)</f>
        <v>19175.754545454576</v>
      </c>
      <c r="Y12" s="47" cm="1">
        <f t="array" ref="Y12">TREND($B12:$L12,$B$3:$L$3,Y$3)</f>
        <v>19323.745454545482</v>
      </c>
      <c r="Z12" s="47" cm="1">
        <f t="array" ref="Z12">TREND($B12:$L12,$B$3:$L$3,Z$3)</f>
        <v>19471.736363636388</v>
      </c>
      <c r="AA12" s="47" cm="1">
        <f t="array" ref="AA12">TREND($B12:$L12,$B$3:$L$3,AA$3)</f>
        <v>19619.727272727294</v>
      </c>
      <c r="AB12" s="47" cm="1">
        <f t="array" ref="AB12">TREND($B12:$L12,$B$3:$L$3,AB$3)</f>
        <v>19767.7181818182</v>
      </c>
      <c r="AC12" s="47" cm="1">
        <f t="array" ref="AC12">TREND($B12:$L12,$B$3:$L$3,AC$3)</f>
        <v>19915.709090909106</v>
      </c>
      <c r="AD12" s="47" cm="1">
        <f t="array" ref="AD12">TREND($B12:$L12,$B$3:$L$3,AD$3)</f>
        <v>20063.700000000012</v>
      </c>
      <c r="AE12" s="47" cm="1">
        <f t="array" ref="AE12">TREND($B12:$L12,$B$3:$L$3,AE$3)</f>
        <v>20211.690909090918</v>
      </c>
      <c r="AF12" s="47" cm="1">
        <f t="array" ref="AF12">TREND($B12:$L12,$B$3:$L$3,AF$3)</f>
        <v>20359.681818181823</v>
      </c>
      <c r="AG12" s="47" cm="1">
        <f t="array" ref="AG12">TREND($B12:$L12,$B$3:$L$3,AG$3)</f>
        <v>20507.672727272729</v>
      </c>
    </row>
    <row r="13" spans="1:33" x14ac:dyDescent="0.2">
      <c r="A13" s="37" t="s">
        <v>450</v>
      </c>
      <c r="B13" s="36">
        <v>16224</v>
      </c>
      <c r="C13" s="36">
        <v>16194</v>
      </c>
      <c r="D13" s="36">
        <v>16323</v>
      </c>
      <c r="E13" s="36">
        <v>16333</v>
      </c>
      <c r="F13" s="36">
        <v>16216</v>
      </c>
      <c r="G13" s="36">
        <v>15995</v>
      </c>
      <c r="H13" s="36">
        <v>15704</v>
      </c>
      <c r="I13" s="36">
        <v>15371</v>
      </c>
      <c r="J13" s="36">
        <v>15314</v>
      </c>
      <c r="K13" s="36">
        <v>15432</v>
      </c>
      <c r="L13" s="36">
        <v>15663</v>
      </c>
      <c r="M13" s="47" cm="1">
        <f t="array" ref="M13">TREND($B13:$L13,$B$3:$L$3,M$3)</f>
        <v>15270.854545454524</v>
      </c>
      <c r="N13" s="47" cm="1">
        <f t="array" ref="N13">TREND($B13:$L13,$B$3:$L$3,N$3)</f>
        <v>15167.981818181812</v>
      </c>
      <c r="O13" s="47" cm="1">
        <f t="array" ref="O13">TREND($B13:$L13,$B$3:$L$3,O$3)</f>
        <v>15065.109090909071</v>
      </c>
      <c r="P13" s="47" cm="1">
        <f t="array" ref="P13">TREND($B13:$L13,$B$3:$L$3,P$3)</f>
        <v>14962.236363636359</v>
      </c>
      <c r="Q13" s="47" cm="1">
        <f t="array" ref="Q13">TREND($B13:$L13,$B$3:$L$3,Q$3)</f>
        <v>14859.363636363618</v>
      </c>
      <c r="R13" s="47" cm="1">
        <f t="array" ref="R13">TREND($B13:$L13,$B$3:$L$3,R$3)</f>
        <v>14756.490909090906</v>
      </c>
      <c r="S13" s="47" cm="1">
        <f t="array" ref="S13">TREND($B13:$L13,$B$3:$L$3,S$3)</f>
        <v>14653.618181818165</v>
      </c>
      <c r="T13" s="47" cm="1">
        <f t="array" ref="T13">TREND($B13:$L13,$B$3:$L$3,T$3)</f>
        <v>14550.745454545453</v>
      </c>
      <c r="U13" s="47" cm="1">
        <f t="array" ref="U13">TREND($B13:$L13,$B$3:$L$3,U$3)</f>
        <v>14447.872727272712</v>
      </c>
      <c r="V13" s="47" cm="1">
        <f t="array" ref="V13">TREND($B13:$L13,$B$3:$L$3,V$3)</f>
        <v>14345</v>
      </c>
      <c r="W13" s="47" cm="1">
        <f t="array" ref="W13">TREND($B13:$L13,$B$3:$L$3,W$3)</f>
        <v>14242.127272727259</v>
      </c>
      <c r="X13" s="47" cm="1">
        <f t="array" ref="X13">TREND($B13:$L13,$B$3:$L$3,X$3)</f>
        <v>14139.254545454547</v>
      </c>
      <c r="Y13" s="47" cm="1">
        <f t="array" ref="Y13">TREND($B13:$L13,$B$3:$L$3,Y$3)</f>
        <v>14036.381818181806</v>
      </c>
      <c r="Z13" s="47" cm="1">
        <f t="array" ref="Z13">TREND($B13:$L13,$B$3:$L$3,Z$3)</f>
        <v>13933.509090909094</v>
      </c>
      <c r="AA13" s="47" cm="1">
        <f t="array" ref="AA13">TREND($B13:$L13,$B$3:$L$3,AA$3)</f>
        <v>13830.636363636353</v>
      </c>
      <c r="AB13" s="47" cm="1">
        <f t="array" ref="AB13">TREND($B13:$L13,$B$3:$L$3,AB$3)</f>
        <v>13727.763636363641</v>
      </c>
      <c r="AC13" s="47" cm="1">
        <f t="array" ref="AC13">TREND($B13:$L13,$B$3:$L$3,AC$3)</f>
        <v>13624.8909090909</v>
      </c>
      <c r="AD13" s="47" cm="1">
        <f t="array" ref="AD13">TREND($B13:$L13,$B$3:$L$3,AD$3)</f>
        <v>13522.018181818188</v>
      </c>
      <c r="AE13" s="47" cm="1">
        <f t="array" ref="AE13">TREND($B13:$L13,$B$3:$L$3,AE$3)</f>
        <v>13419.145454545447</v>
      </c>
      <c r="AF13" s="47" cm="1">
        <f t="array" ref="AF13">TREND($B13:$L13,$B$3:$L$3,AF$3)</f>
        <v>13316.272727272706</v>
      </c>
      <c r="AG13" s="47" cm="1">
        <f t="array" ref="AG13">TREND($B13:$L13,$B$3:$L$3,AG$3)</f>
        <v>13213.399999999994</v>
      </c>
    </row>
    <row r="14" spans="1:33" x14ac:dyDescent="0.2">
      <c r="A14" s="37" t="s">
        <v>449</v>
      </c>
      <c r="B14" s="36">
        <v>15756</v>
      </c>
      <c r="C14" s="36">
        <v>15638</v>
      </c>
      <c r="D14" s="36">
        <v>15376</v>
      </c>
      <c r="E14" s="36">
        <v>15106</v>
      </c>
      <c r="F14" s="36">
        <v>14833</v>
      </c>
      <c r="G14" s="36">
        <v>14628</v>
      </c>
      <c r="H14" s="36">
        <v>14645</v>
      </c>
      <c r="I14" s="36">
        <v>14803</v>
      </c>
      <c r="J14" s="36">
        <v>14852</v>
      </c>
      <c r="K14" s="36">
        <v>14786</v>
      </c>
      <c r="L14" s="36">
        <v>14624</v>
      </c>
      <c r="M14" s="47" cm="1">
        <f t="array" ref="M14">TREND($B14:$L14,$B$3:$L$3,M$3)</f>
        <v>14380.600000000006</v>
      </c>
      <c r="N14" s="47" cm="1">
        <f t="array" ref="N14">TREND($B14:$L14,$B$3:$L$3,N$3)</f>
        <v>14276.654545454541</v>
      </c>
      <c r="O14" s="47" cm="1">
        <f t="array" ref="O14">TREND($B14:$L14,$B$3:$L$3,O$3)</f>
        <v>14172.709090909077</v>
      </c>
      <c r="P14" s="47" cm="1">
        <f t="array" ref="P14">TREND($B14:$L14,$B$3:$L$3,P$3)</f>
        <v>14068.763636363641</v>
      </c>
      <c r="Q14" s="47" cm="1">
        <f t="array" ref="Q14">TREND($B14:$L14,$B$3:$L$3,Q$3)</f>
        <v>13964.818181818177</v>
      </c>
      <c r="R14" s="47" cm="1">
        <f t="array" ref="R14">TREND($B14:$L14,$B$3:$L$3,R$3)</f>
        <v>13860.872727272741</v>
      </c>
      <c r="S14" s="47" cm="1">
        <f t="array" ref="S14">TREND($B14:$L14,$B$3:$L$3,S$3)</f>
        <v>13756.927272727276</v>
      </c>
      <c r="T14" s="47" cm="1">
        <f t="array" ref="T14">TREND($B14:$L14,$B$3:$L$3,T$3)</f>
        <v>13652.981818181812</v>
      </c>
      <c r="U14" s="47" cm="1">
        <f t="array" ref="U14">TREND($B14:$L14,$B$3:$L$3,U$3)</f>
        <v>13549.036363636376</v>
      </c>
      <c r="V14" s="47" cm="1">
        <f t="array" ref="V14">TREND($B14:$L14,$B$3:$L$3,V$3)</f>
        <v>13445.090909090912</v>
      </c>
      <c r="W14" s="47" cm="1">
        <f t="array" ref="W14">TREND($B14:$L14,$B$3:$L$3,W$3)</f>
        <v>13341.145454545447</v>
      </c>
      <c r="X14" s="47" cm="1">
        <f t="array" ref="X14">TREND($B14:$L14,$B$3:$L$3,X$3)</f>
        <v>13237.200000000012</v>
      </c>
      <c r="Y14" s="47" cm="1">
        <f t="array" ref="Y14">TREND($B14:$L14,$B$3:$L$3,Y$3)</f>
        <v>13133.254545454547</v>
      </c>
      <c r="Z14" s="47" cm="1">
        <f t="array" ref="Z14">TREND($B14:$L14,$B$3:$L$3,Z$3)</f>
        <v>13029.309090909082</v>
      </c>
      <c r="AA14" s="47" cm="1">
        <f t="array" ref="AA14">TREND($B14:$L14,$B$3:$L$3,AA$3)</f>
        <v>12925.363636363647</v>
      </c>
      <c r="AB14" s="47" cm="1">
        <f t="array" ref="AB14">TREND($B14:$L14,$B$3:$L$3,AB$3)</f>
        <v>12821.418181818182</v>
      </c>
      <c r="AC14" s="47" cm="1">
        <f t="array" ref="AC14">TREND($B14:$L14,$B$3:$L$3,AC$3)</f>
        <v>12717.472727272718</v>
      </c>
      <c r="AD14" s="47" cm="1">
        <f t="array" ref="AD14">TREND($B14:$L14,$B$3:$L$3,AD$3)</f>
        <v>12613.527272727282</v>
      </c>
      <c r="AE14" s="47" cm="1">
        <f t="array" ref="AE14">TREND($B14:$L14,$B$3:$L$3,AE$3)</f>
        <v>12509.581818181818</v>
      </c>
      <c r="AF14" s="47" cm="1">
        <f t="array" ref="AF14">TREND($B14:$L14,$B$3:$L$3,AF$3)</f>
        <v>12405.636363636353</v>
      </c>
      <c r="AG14" s="47" cm="1">
        <f t="array" ref="AG14">TREND($B14:$L14,$B$3:$L$3,AG$3)</f>
        <v>12301.690909090918</v>
      </c>
    </row>
    <row r="15" spans="1:33" x14ac:dyDescent="0.2">
      <c r="A15" s="37" t="s">
        <v>448</v>
      </c>
      <c r="B15" s="36">
        <v>11847</v>
      </c>
      <c r="C15" s="36">
        <v>12124</v>
      </c>
      <c r="D15" s="36">
        <v>12367</v>
      </c>
      <c r="E15" s="36">
        <v>12500</v>
      </c>
      <c r="F15" s="36">
        <v>12615</v>
      </c>
      <c r="G15" s="36">
        <v>12723</v>
      </c>
      <c r="H15" s="36">
        <v>12702</v>
      </c>
      <c r="I15" s="36">
        <v>12563</v>
      </c>
      <c r="J15" s="36">
        <v>12415</v>
      </c>
      <c r="K15" s="36">
        <v>12262</v>
      </c>
      <c r="L15" s="36">
        <v>12163</v>
      </c>
      <c r="M15" s="47" cm="1">
        <f t="array" ref="M15">TREND($B15:$L15,$B$3:$L$3,M$3)</f>
        <v>12524.94545454545</v>
      </c>
      <c r="N15" s="47" cm="1">
        <f t="array" ref="N15">TREND($B15:$L15,$B$3:$L$3,N$3)</f>
        <v>12547.572727272724</v>
      </c>
      <c r="O15" s="47" cm="1">
        <f t="array" ref="O15">TREND($B15:$L15,$B$3:$L$3,O$3)</f>
        <v>12570.199999999997</v>
      </c>
      <c r="P15" s="47" cm="1">
        <f t="array" ref="P15">TREND($B15:$L15,$B$3:$L$3,P$3)</f>
        <v>12592.827272727271</v>
      </c>
      <c r="Q15" s="47" cm="1">
        <f t="array" ref="Q15">TREND($B15:$L15,$B$3:$L$3,Q$3)</f>
        <v>12615.454545454544</v>
      </c>
      <c r="R15" s="47" cm="1">
        <f t="array" ref="R15">TREND($B15:$L15,$B$3:$L$3,R$3)</f>
        <v>12638.08181818181</v>
      </c>
      <c r="S15" s="47" cm="1">
        <f t="array" ref="S15">TREND($B15:$L15,$B$3:$L$3,S$3)</f>
        <v>12660.709090909084</v>
      </c>
      <c r="T15" s="47" cm="1">
        <f t="array" ref="T15">TREND($B15:$L15,$B$3:$L$3,T$3)</f>
        <v>12683.336363636357</v>
      </c>
      <c r="U15" s="47" cm="1">
        <f t="array" ref="U15">TREND($B15:$L15,$B$3:$L$3,U$3)</f>
        <v>12705.963636363631</v>
      </c>
      <c r="V15" s="47" cm="1">
        <f t="array" ref="V15">TREND($B15:$L15,$B$3:$L$3,V$3)</f>
        <v>12728.590909090904</v>
      </c>
      <c r="W15" s="47" cm="1">
        <f t="array" ref="W15">TREND($B15:$L15,$B$3:$L$3,W$3)</f>
        <v>12751.218181818178</v>
      </c>
      <c r="X15" s="47" cm="1">
        <f t="array" ref="X15">TREND($B15:$L15,$B$3:$L$3,X$3)</f>
        <v>12773.845454545452</v>
      </c>
      <c r="Y15" s="47" cm="1">
        <f t="array" ref="Y15">TREND($B15:$L15,$B$3:$L$3,Y$3)</f>
        <v>12796.472727272725</v>
      </c>
      <c r="Z15" s="47" cm="1">
        <f t="array" ref="Z15">TREND($B15:$L15,$B$3:$L$3,Z$3)</f>
        <v>12819.099999999999</v>
      </c>
      <c r="AA15" s="47" cm="1">
        <f t="array" ref="AA15">TREND($B15:$L15,$B$3:$L$3,AA$3)</f>
        <v>12841.727272727265</v>
      </c>
      <c r="AB15" s="47" cm="1">
        <f t="array" ref="AB15">TREND($B15:$L15,$B$3:$L$3,AB$3)</f>
        <v>12864.354545454538</v>
      </c>
      <c r="AC15" s="47" cm="1">
        <f t="array" ref="AC15">TREND($B15:$L15,$B$3:$L$3,AC$3)</f>
        <v>12886.981818181812</v>
      </c>
      <c r="AD15" s="47" cm="1">
        <f t="array" ref="AD15">TREND($B15:$L15,$B$3:$L$3,AD$3)</f>
        <v>12909.609090909085</v>
      </c>
      <c r="AE15" s="47" cm="1">
        <f t="array" ref="AE15">TREND($B15:$L15,$B$3:$L$3,AE$3)</f>
        <v>12932.236363636359</v>
      </c>
      <c r="AF15" s="47" cm="1">
        <f t="array" ref="AF15">TREND($B15:$L15,$B$3:$L$3,AF$3)</f>
        <v>12954.863636363632</v>
      </c>
      <c r="AG15" s="47" cm="1">
        <f t="array" ref="AG15">TREND($B15:$L15,$B$3:$L$3,AG$3)</f>
        <v>12977.490909090906</v>
      </c>
    </row>
    <row r="16" spans="1:33" x14ac:dyDescent="0.2">
      <c r="A16" s="37" t="s">
        <v>447</v>
      </c>
      <c r="B16" s="36">
        <v>5934</v>
      </c>
      <c r="C16" s="36">
        <v>6213</v>
      </c>
      <c r="D16" s="36">
        <v>6485</v>
      </c>
      <c r="E16" s="36">
        <v>6780</v>
      </c>
      <c r="F16" s="36">
        <v>7052</v>
      </c>
      <c r="G16" s="36">
        <v>7290</v>
      </c>
      <c r="H16" s="36">
        <v>7532</v>
      </c>
      <c r="I16" s="36">
        <v>7757</v>
      </c>
      <c r="J16" s="36">
        <v>7915</v>
      </c>
      <c r="K16" s="36">
        <v>8063</v>
      </c>
      <c r="L16" s="36">
        <v>8208</v>
      </c>
      <c r="M16" s="47" cm="1">
        <f t="array" ref="M16">TREND($B16:$L16,$B$3:$L$3,M$3)</f>
        <v>8593.2181818181416</v>
      </c>
      <c r="N16" s="47" cm="1">
        <f t="array" ref="N16">TREND($B16:$L16,$B$3:$L$3,N$3)</f>
        <v>8824.9818181818118</v>
      </c>
      <c r="O16" s="47" cm="1">
        <f t="array" ref="O16">TREND($B16:$L16,$B$3:$L$3,O$3)</f>
        <v>9056.7454545454239</v>
      </c>
      <c r="P16" s="47" cm="1">
        <f t="array" ref="P16">TREND($B16:$L16,$B$3:$L$3,P$3)</f>
        <v>9288.5090909090941</v>
      </c>
      <c r="Q16" s="47" cm="1">
        <f t="array" ref="Q16">TREND($B16:$L16,$B$3:$L$3,Q$3)</f>
        <v>9520.2727272727061</v>
      </c>
      <c r="R16" s="47" cm="1">
        <f t="array" ref="R16">TREND($B16:$L16,$B$3:$L$3,R$3)</f>
        <v>9752.0363636363763</v>
      </c>
      <c r="S16" s="47" cm="1">
        <f t="array" ref="S16">TREND($B16:$L16,$B$3:$L$3,S$3)</f>
        <v>9983.7999999999884</v>
      </c>
      <c r="T16" s="47" cm="1">
        <f t="array" ref="T16">TREND($B16:$L16,$B$3:$L$3,T$3)</f>
        <v>10215.5636363636</v>
      </c>
      <c r="U16" s="47" cm="1">
        <f t="array" ref="U16">TREND($B16:$L16,$B$3:$L$3,U$3)</f>
        <v>10447.327272727271</v>
      </c>
      <c r="V16" s="47" cm="1">
        <f t="array" ref="V16">TREND($B16:$L16,$B$3:$L$3,V$3)</f>
        <v>10679.090909090883</v>
      </c>
      <c r="W16" s="47" cm="1">
        <f t="array" ref="W16">TREND($B16:$L16,$B$3:$L$3,W$3)</f>
        <v>10910.854545454553</v>
      </c>
      <c r="X16" s="47" cm="1">
        <f t="array" ref="X16">TREND($B16:$L16,$B$3:$L$3,X$3)</f>
        <v>11142.618181818165</v>
      </c>
      <c r="Y16" s="47" cm="1">
        <f t="array" ref="Y16">TREND($B16:$L16,$B$3:$L$3,Y$3)</f>
        <v>11374.381818181777</v>
      </c>
      <c r="Z16" s="47" cm="1">
        <f t="array" ref="Z16">TREND($B16:$L16,$B$3:$L$3,Z$3)</f>
        <v>11606.145454545447</v>
      </c>
      <c r="AA16" s="47" cm="1">
        <f t="array" ref="AA16">TREND($B16:$L16,$B$3:$L$3,AA$3)</f>
        <v>11837.909090909059</v>
      </c>
      <c r="AB16" s="47" cm="1">
        <f t="array" ref="AB16">TREND($B16:$L16,$B$3:$L$3,AB$3)</f>
        <v>12069.672727272729</v>
      </c>
      <c r="AC16" s="47" cm="1">
        <f t="array" ref="AC16">TREND($B16:$L16,$B$3:$L$3,AC$3)</f>
        <v>12301.436363636341</v>
      </c>
      <c r="AD16" s="47" cm="1">
        <f t="array" ref="AD16">TREND($B16:$L16,$B$3:$L$3,AD$3)</f>
        <v>12533.200000000012</v>
      </c>
      <c r="AE16" s="47" cm="1">
        <f t="array" ref="AE16">TREND($B16:$L16,$B$3:$L$3,AE$3)</f>
        <v>12764.963636363624</v>
      </c>
      <c r="AF16" s="47" cm="1">
        <f t="array" ref="AF16">TREND($B16:$L16,$B$3:$L$3,AF$3)</f>
        <v>12996.727272727236</v>
      </c>
      <c r="AG16" s="47" cm="1">
        <f t="array" ref="AG16">TREND($B16:$L16,$B$3:$L$3,AG$3)</f>
        <v>13228.490909090906</v>
      </c>
    </row>
    <row r="17" spans="1:33" x14ac:dyDescent="0.2">
      <c r="A17" s="37" t="s">
        <v>446</v>
      </c>
      <c r="B17" s="36">
        <v>2766</v>
      </c>
      <c r="C17" s="36">
        <v>2968</v>
      </c>
      <c r="D17" s="36">
        <v>3184</v>
      </c>
      <c r="E17" s="36">
        <v>3261</v>
      </c>
      <c r="F17" s="36">
        <v>3398</v>
      </c>
      <c r="G17" s="36">
        <v>3563</v>
      </c>
      <c r="H17" s="36">
        <v>3749</v>
      </c>
      <c r="I17" s="36">
        <v>3933</v>
      </c>
      <c r="J17" s="36">
        <v>4132</v>
      </c>
      <c r="K17" s="36">
        <v>4319</v>
      </c>
      <c r="L17" s="36">
        <v>4488</v>
      </c>
      <c r="M17" s="47" cm="1">
        <f t="array" ref="M17">TREND($B17:$L17,$B$3:$L$3,M$3)</f>
        <v>4626.6181818181649</v>
      </c>
      <c r="N17" s="47" cm="1">
        <f t="array" ref="N17">TREND($B17:$L17,$B$3:$L$3,N$3)</f>
        <v>4795.2818181818002</v>
      </c>
      <c r="O17" s="47" cm="1">
        <f t="array" ref="O17">TREND($B17:$L17,$B$3:$L$3,O$3)</f>
        <v>4963.9454545454355</v>
      </c>
      <c r="P17" s="47" cm="1">
        <f t="array" ref="P17">TREND($B17:$L17,$B$3:$L$3,P$3)</f>
        <v>5132.6090909090708</v>
      </c>
      <c r="Q17" s="47" cm="1">
        <f t="array" ref="Q17">TREND($B17:$L17,$B$3:$L$3,Q$3)</f>
        <v>5301.2727272727061</v>
      </c>
      <c r="R17" s="47" cm="1">
        <f t="array" ref="R17">TREND($B17:$L17,$B$3:$L$3,R$3)</f>
        <v>5469.9363636363414</v>
      </c>
      <c r="S17" s="47" cm="1">
        <f t="array" ref="S17">TREND($B17:$L17,$B$3:$L$3,S$3)</f>
        <v>5638.5999999999767</v>
      </c>
      <c r="T17" s="47" cm="1">
        <f t="array" ref="T17">TREND($B17:$L17,$B$3:$L$3,T$3)</f>
        <v>5807.263636363612</v>
      </c>
      <c r="U17" s="47" cm="1">
        <f t="array" ref="U17">TREND($B17:$L17,$B$3:$L$3,U$3)</f>
        <v>5975.9272727272473</v>
      </c>
      <c r="V17" s="47" cm="1">
        <f t="array" ref="V17">TREND($B17:$L17,$B$3:$L$3,V$3)</f>
        <v>6144.5909090908826</v>
      </c>
      <c r="W17" s="47" cm="1">
        <f t="array" ref="W17">TREND($B17:$L17,$B$3:$L$3,W$3)</f>
        <v>6313.2545454545179</v>
      </c>
      <c r="X17" s="47" cm="1">
        <f t="array" ref="X17">TREND($B17:$L17,$B$3:$L$3,X$3)</f>
        <v>6481.9181818181532</v>
      </c>
      <c r="Y17" s="47" cm="1">
        <f t="array" ref="Y17">TREND($B17:$L17,$B$3:$L$3,Y$3)</f>
        <v>6650.5818181817885</v>
      </c>
      <c r="Z17" s="47" cm="1">
        <f t="array" ref="Z17">TREND($B17:$L17,$B$3:$L$3,Z$3)</f>
        <v>6819.2454545454239</v>
      </c>
      <c r="AA17" s="47" cm="1">
        <f t="array" ref="AA17">TREND($B17:$L17,$B$3:$L$3,AA$3)</f>
        <v>6987.9090909090592</v>
      </c>
      <c r="AB17" s="47" cm="1">
        <f t="array" ref="AB17">TREND($B17:$L17,$B$3:$L$3,AB$3)</f>
        <v>7156.5727272726945</v>
      </c>
      <c r="AC17" s="47" cm="1">
        <f t="array" ref="AC17">TREND($B17:$L17,$B$3:$L$3,AC$3)</f>
        <v>7325.2363636363298</v>
      </c>
      <c r="AD17" s="47" cm="1">
        <f t="array" ref="AD17">TREND($B17:$L17,$B$3:$L$3,AD$3)</f>
        <v>7493.8999999999651</v>
      </c>
      <c r="AE17" s="47" cm="1">
        <f t="array" ref="AE17">TREND($B17:$L17,$B$3:$L$3,AE$3)</f>
        <v>7662.5636363636004</v>
      </c>
      <c r="AF17" s="47" cm="1">
        <f t="array" ref="AF17">TREND($B17:$L17,$B$3:$L$3,AF$3)</f>
        <v>7831.2272727272357</v>
      </c>
      <c r="AG17" s="47" cm="1">
        <f t="array" ref="AG17">TREND($B17:$L17,$B$3:$L$3,AG$3)</f>
        <v>7999.890909090871</v>
      </c>
    </row>
    <row r="18" spans="1:33" x14ac:dyDescent="0.2">
      <c r="A18" s="37" t="s">
        <v>445</v>
      </c>
      <c r="B18" s="36">
        <v>1964</v>
      </c>
      <c r="C18" s="36">
        <v>2079</v>
      </c>
      <c r="D18" s="36">
        <v>2195</v>
      </c>
      <c r="E18" s="36">
        <v>2388</v>
      </c>
      <c r="F18" s="36">
        <v>2568</v>
      </c>
      <c r="G18" s="36">
        <v>2751</v>
      </c>
      <c r="H18" s="36">
        <v>2942</v>
      </c>
      <c r="I18" s="36">
        <v>3140</v>
      </c>
      <c r="J18" s="36">
        <v>3348</v>
      </c>
      <c r="K18" s="36">
        <v>3569</v>
      </c>
      <c r="L18" s="36">
        <v>3805</v>
      </c>
      <c r="M18" s="47" cm="1">
        <f t="array" ref="M18">TREND($B18:$L18,$B$3:$L$3,M$3)</f>
        <v>3913.6545454545412</v>
      </c>
      <c r="N18" s="47" cm="1">
        <f t="array" ref="N18">TREND($B18:$L18,$B$3:$L$3,N$3)</f>
        <v>4100.0363636363763</v>
      </c>
      <c r="O18" s="47" cm="1">
        <f t="array" ref="O18">TREND($B18:$L18,$B$3:$L$3,O$3)</f>
        <v>4286.4181818182115</v>
      </c>
      <c r="P18" s="47" cm="1">
        <f t="array" ref="P18">TREND($B18:$L18,$B$3:$L$3,P$3)</f>
        <v>4472.7999999999884</v>
      </c>
      <c r="Q18" s="47" cm="1">
        <f t="array" ref="Q18">TREND($B18:$L18,$B$3:$L$3,Q$3)</f>
        <v>4659.1818181818235</v>
      </c>
      <c r="R18" s="47" cm="1">
        <f t="array" ref="R18">TREND($B18:$L18,$B$3:$L$3,R$3)</f>
        <v>4845.5636363636586</v>
      </c>
      <c r="S18" s="47" cm="1">
        <f t="array" ref="S18">TREND($B18:$L18,$B$3:$L$3,S$3)</f>
        <v>5031.9454545454355</v>
      </c>
      <c r="T18" s="47" cm="1">
        <f t="array" ref="T18">TREND($B18:$L18,$B$3:$L$3,T$3)</f>
        <v>5218.3272727272706</v>
      </c>
      <c r="U18" s="47" cm="1">
        <f t="array" ref="U18">TREND($B18:$L18,$B$3:$L$3,U$3)</f>
        <v>5404.7090909091057</v>
      </c>
      <c r="V18" s="47" cm="1">
        <f t="array" ref="V18">TREND($B18:$L18,$B$3:$L$3,V$3)</f>
        <v>5591.0909090909408</v>
      </c>
      <c r="W18" s="47" cm="1">
        <f t="array" ref="W18">TREND($B18:$L18,$B$3:$L$3,W$3)</f>
        <v>5777.4727272727177</v>
      </c>
      <c r="X18" s="47" cm="1">
        <f t="array" ref="X18">TREND($B18:$L18,$B$3:$L$3,X$3)</f>
        <v>5963.8545454545529</v>
      </c>
      <c r="Y18" s="47" cm="1">
        <f t="array" ref="Y18">TREND($B18:$L18,$B$3:$L$3,Y$3)</f>
        <v>6150.236363636388</v>
      </c>
      <c r="Z18" s="47" cm="1">
        <f t="array" ref="Z18">TREND($B18:$L18,$B$3:$L$3,Z$3)</f>
        <v>6336.6181818181649</v>
      </c>
      <c r="AA18" s="47" cm="1">
        <f t="array" ref="AA18">TREND($B18:$L18,$B$3:$L$3,AA$3)</f>
        <v>6523</v>
      </c>
      <c r="AB18" s="47" cm="1">
        <f t="array" ref="AB18">TREND($B18:$L18,$B$3:$L$3,AB$3)</f>
        <v>6709.3818181818351</v>
      </c>
      <c r="AC18" s="47" cm="1">
        <f t="array" ref="AC18">TREND($B18:$L18,$B$3:$L$3,AC$3)</f>
        <v>6895.7636363636702</v>
      </c>
      <c r="AD18" s="47" cm="1">
        <f t="array" ref="AD18">TREND($B18:$L18,$B$3:$L$3,AD$3)</f>
        <v>7082.1454545454471</v>
      </c>
      <c r="AE18" s="47" cm="1">
        <f t="array" ref="AE18">TREND($B18:$L18,$B$3:$L$3,AE$3)</f>
        <v>7268.5272727272823</v>
      </c>
      <c r="AF18" s="47" cm="1">
        <f t="array" ref="AF18">TREND($B18:$L18,$B$3:$L$3,AF$3)</f>
        <v>7454.9090909091174</v>
      </c>
      <c r="AG18" s="47" cm="1">
        <f t="array" ref="AG18">TREND($B18:$L18,$B$3:$L$3,AG$3)</f>
        <v>7641.2909090908943</v>
      </c>
    </row>
    <row r="19" spans="1:33" x14ac:dyDescent="0.2">
      <c r="A19" s="37"/>
      <c r="B19" s="36"/>
      <c r="C19" s="36"/>
      <c r="D19" s="36"/>
      <c r="E19" s="36"/>
      <c r="F19" s="36"/>
      <c r="G19" s="36"/>
      <c r="H19" s="36"/>
      <c r="I19" s="36"/>
      <c r="J19" s="36"/>
      <c r="K19" s="36"/>
      <c r="L19" s="36"/>
    </row>
    <row r="20" spans="1:33" x14ac:dyDescent="0.2">
      <c r="A20" s="38" t="s">
        <v>470</v>
      </c>
      <c r="B20" s="36">
        <v>86685</v>
      </c>
      <c r="C20" s="36">
        <v>87014</v>
      </c>
      <c r="D20" s="36">
        <v>87352</v>
      </c>
      <c r="E20" s="36">
        <v>87638</v>
      </c>
      <c r="F20" s="36">
        <v>87951</v>
      </c>
      <c r="G20" s="36">
        <v>88277</v>
      </c>
      <c r="H20" s="36">
        <v>88574</v>
      </c>
      <c r="I20" s="36">
        <v>88898</v>
      </c>
      <c r="J20" s="36">
        <v>89217</v>
      </c>
      <c r="K20" s="36">
        <v>89533</v>
      </c>
      <c r="L20" s="36">
        <v>89838</v>
      </c>
      <c r="M20" s="47" cm="1">
        <f t="array" ref="M20">TREND($B20:$L20,$B$3:$L$3,M$3)</f>
        <v>90156.763636363554</v>
      </c>
      <c r="N20" s="47" cm="1">
        <f t="array" ref="N20">TREND($B20:$L20,$B$3:$L$3,N$3)</f>
        <v>90471.118181818165</v>
      </c>
      <c r="O20" s="47" cm="1">
        <f t="array" ref="O20">TREND($B20:$L20,$B$3:$L$3,O$3)</f>
        <v>90785.47272727266</v>
      </c>
      <c r="P20" s="47" cm="1">
        <f t="array" ref="P20">TREND($B20:$L20,$B$3:$L$3,P$3)</f>
        <v>91099.827272727154</v>
      </c>
      <c r="Q20" s="47" cm="1">
        <f t="array" ref="Q20">TREND($B20:$L20,$B$3:$L$3,Q$3)</f>
        <v>91414.181818181765</v>
      </c>
      <c r="R20" s="47" cm="1">
        <f t="array" ref="R20">TREND($B20:$L20,$B$3:$L$3,R$3)</f>
        <v>91728.53636363626</v>
      </c>
      <c r="S20" s="47" cm="1">
        <f t="array" ref="S20">TREND($B20:$L20,$B$3:$L$3,S$3)</f>
        <v>92042.890909090871</v>
      </c>
      <c r="T20" s="47" cm="1">
        <f t="array" ref="T20">TREND($B20:$L20,$B$3:$L$3,T$3)</f>
        <v>92357.245454545366</v>
      </c>
      <c r="U20" s="47" cm="1">
        <f t="array" ref="U20">TREND($B20:$L20,$B$3:$L$3,U$3)</f>
        <v>92671.599999999977</v>
      </c>
      <c r="V20" s="47" cm="1">
        <f t="array" ref="V20">TREND($B20:$L20,$B$3:$L$3,V$3)</f>
        <v>92985.954545454471</v>
      </c>
      <c r="W20" s="47" cm="1">
        <f t="array" ref="W20">TREND($B20:$L20,$B$3:$L$3,W$3)</f>
        <v>93300.309090909082</v>
      </c>
      <c r="X20" s="47" cm="1">
        <f t="array" ref="X20">TREND($B20:$L20,$B$3:$L$3,X$3)</f>
        <v>93614.663636363577</v>
      </c>
      <c r="Y20" s="47" cm="1">
        <f t="array" ref="Y20">TREND($B20:$L20,$B$3:$L$3,Y$3)</f>
        <v>93929.018181818072</v>
      </c>
      <c r="Z20" s="47" cm="1">
        <f t="array" ref="Z20">TREND($B20:$L20,$B$3:$L$3,Z$3)</f>
        <v>94243.372727272683</v>
      </c>
      <c r="AA20" s="47" cm="1">
        <f t="array" ref="AA20">TREND($B20:$L20,$B$3:$L$3,AA$3)</f>
        <v>94557.727272727177</v>
      </c>
      <c r="AB20" s="47" cm="1">
        <f t="array" ref="AB20">TREND($B20:$L20,$B$3:$L$3,AB$3)</f>
        <v>94872.081818181789</v>
      </c>
      <c r="AC20" s="47" cm="1">
        <f t="array" ref="AC20">TREND($B20:$L20,$B$3:$L$3,AC$3)</f>
        <v>95186.436363636283</v>
      </c>
      <c r="AD20" s="47" cm="1">
        <f t="array" ref="AD20">TREND($B20:$L20,$B$3:$L$3,AD$3)</f>
        <v>95500.790909090894</v>
      </c>
      <c r="AE20" s="47" cm="1">
        <f t="array" ref="AE20">TREND($B20:$L20,$B$3:$L$3,AE$3)</f>
        <v>95815.145454545389</v>
      </c>
      <c r="AF20" s="47" cm="1">
        <f t="array" ref="AF20">TREND($B20:$L20,$B$3:$L$3,AF$3)</f>
        <v>96129.499999999884</v>
      </c>
      <c r="AG20" s="47" cm="1">
        <f t="array" ref="AG20">TREND($B20:$L20,$B$3:$L$3,AG$3)</f>
        <v>96443.854545454495</v>
      </c>
    </row>
    <row r="21" spans="1:33" x14ac:dyDescent="0.2">
      <c r="A21" s="37" t="s">
        <v>458</v>
      </c>
      <c r="B21" s="36">
        <v>1027</v>
      </c>
      <c r="C21" s="36">
        <v>1001</v>
      </c>
      <c r="D21" s="36">
        <v>972</v>
      </c>
      <c r="E21" s="36">
        <v>941</v>
      </c>
      <c r="F21" s="36">
        <v>915</v>
      </c>
      <c r="G21" s="36">
        <v>886</v>
      </c>
      <c r="H21" s="36">
        <v>841</v>
      </c>
      <c r="I21" s="36">
        <v>801</v>
      </c>
      <c r="J21" s="36">
        <v>776</v>
      </c>
      <c r="K21" s="36">
        <v>746</v>
      </c>
      <c r="L21" s="36">
        <v>715</v>
      </c>
    </row>
    <row r="22" spans="1:33" x14ac:dyDescent="0.2">
      <c r="A22" s="37" t="s">
        <v>457</v>
      </c>
      <c r="B22" s="36">
        <v>1923</v>
      </c>
      <c r="C22" s="36">
        <v>1858</v>
      </c>
      <c r="D22" s="36">
        <v>1813</v>
      </c>
      <c r="E22" s="36">
        <v>1798</v>
      </c>
      <c r="F22" s="36">
        <v>1778</v>
      </c>
      <c r="G22" s="36">
        <v>1753</v>
      </c>
      <c r="H22" s="36">
        <v>1736</v>
      </c>
      <c r="I22" s="36">
        <v>1712</v>
      </c>
      <c r="J22" s="36">
        <v>1655</v>
      </c>
      <c r="K22" s="36">
        <v>1605</v>
      </c>
      <c r="L22" s="36">
        <v>1582</v>
      </c>
    </row>
    <row r="23" spans="1:33" x14ac:dyDescent="0.2">
      <c r="A23" s="37" t="s">
        <v>456</v>
      </c>
      <c r="B23" s="36">
        <v>7789</v>
      </c>
      <c r="C23" s="36">
        <v>7746</v>
      </c>
      <c r="D23" s="36">
        <v>7708</v>
      </c>
      <c r="E23" s="36">
        <v>7645</v>
      </c>
      <c r="F23" s="36">
        <v>7589</v>
      </c>
      <c r="G23" s="36">
        <v>7543</v>
      </c>
      <c r="H23" s="36">
        <v>7470</v>
      </c>
      <c r="I23" s="36">
        <v>7428</v>
      </c>
      <c r="J23" s="36">
        <v>7430</v>
      </c>
      <c r="K23" s="36">
        <v>7418</v>
      </c>
      <c r="L23" s="36">
        <v>7350</v>
      </c>
    </row>
    <row r="24" spans="1:33" x14ac:dyDescent="0.2">
      <c r="A24" s="37" t="s">
        <v>455</v>
      </c>
      <c r="B24" s="36">
        <v>10079</v>
      </c>
      <c r="C24" s="36">
        <v>9981</v>
      </c>
      <c r="D24" s="36">
        <v>9828</v>
      </c>
      <c r="E24" s="36">
        <v>9679</v>
      </c>
      <c r="F24" s="36">
        <v>9572</v>
      </c>
      <c r="G24" s="36">
        <v>9492</v>
      </c>
      <c r="H24" s="36">
        <v>9475</v>
      </c>
      <c r="I24" s="36">
        <v>9462</v>
      </c>
      <c r="J24" s="36">
        <v>9418</v>
      </c>
      <c r="K24" s="36">
        <v>9381</v>
      </c>
      <c r="L24" s="36">
        <v>9358</v>
      </c>
    </row>
    <row r="25" spans="1:33" x14ac:dyDescent="0.2">
      <c r="A25" s="37" t="s">
        <v>454</v>
      </c>
      <c r="B25" s="36">
        <v>9869</v>
      </c>
      <c r="C25" s="36">
        <v>10067</v>
      </c>
      <c r="D25" s="36">
        <v>10286</v>
      </c>
      <c r="E25" s="36">
        <v>10488</v>
      </c>
      <c r="F25" s="36">
        <v>10612</v>
      </c>
      <c r="G25" s="36">
        <v>10653</v>
      </c>
      <c r="H25" s="36">
        <v>10571</v>
      </c>
      <c r="I25" s="36">
        <v>10431</v>
      </c>
      <c r="J25" s="36">
        <v>10298</v>
      </c>
      <c r="K25" s="36">
        <v>10203</v>
      </c>
      <c r="L25" s="36">
        <v>10134</v>
      </c>
    </row>
    <row r="26" spans="1:33" x14ac:dyDescent="0.2">
      <c r="A26" s="37" t="s">
        <v>453</v>
      </c>
      <c r="B26" s="36">
        <v>9588</v>
      </c>
      <c r="C26" s="36">
        <v>9640</v>
      </c>
      <c r="D26" s="36">
        <v>9733</v>
      </c>
      <c r="E26" s="36">
        <v>9801</v>
      </c>
      <c r="F26" s="36">
        <v>9905</v>
      </c>
      <c r="G26" s="36">
        <v>10089</v>
      </c>
      <c r="H26" s="36">
        <v>10293</v>
      </c>
      <c r="I26" s="36">
        <v>10520</v>
      </c>
      <c r="J26" s="36">
        <v>10728</v>
      </c>
      <c r="K26" s="36">
        <v>10857</v>
      </c>
      <c r="L26" s="36">
        <v>10906</v>
      </c>
    </row>
    <row r="27" spans="1:33" x14ac:dyDescent="0.2">
      <c r="A27" s="37" t="s">
        <v>452</v>
      </c>
      <c r="B27" s="36">
        <v>8708</v>
      </c>
      <c r="C27" s="36">
        <v>8891</v>
      </c>
      <c r="D27" s="36">
        <v>9088</v>
      </c>
      <c r="E27" s="36">
        <v>9262</v>
      </c>
      <c r="F27" s="36">
        <v>9424</v>
      </c>
      <c r="G27" s="36">
        <v>9530</v>
      </c>
      <c r="H27" s="36">
        <v>9584</v>
      </c>
      <c r="I27" s="36">
        <v>9677</v>
      </c>
      <c r="J27" s="36">
        <v>9744</v>
      </c>
      <c r="K27" s="36">
        <v>9844</v>
      </c>
      <c r="L27" s="36">
        <v>10023</v>
      </c>
    </row>
    <row r="28" spans="1:33" x14ac:dyDescent="0.2">
      <c r="A28" s="37" t="s">
        <v>451</v>
      </c>
      <c r="B28" s="36">
        <v>8752</v>
      </c>
      <c r="C28" s="36">
        <v>8566</v>
      </c>
      <c r="D28" s="36">
        <v>8360</v>
      </c>
      <c r="E28" s="36">
        <v>8306</v>
      </c>
      <c r="F28" s="36">
        <v>8356</v>
      </c>
      <c r="G28" s="36">
        <v>8465</v>
      </c>
      <c r="H28" s="36">
        <v>8640</v>
      </c>
      <c r="I28" s="36">
        <v>8828</v>
      </c>
      <c r="J28" s="36">
        <v>8994</v>
      </c>
      <c r="K28" s="36">
        <v>9145</v>
      </c>
      <c r="L28" s="36">
        <v>9243</v>
      </c>
    </row>
    <row r="29" spans="1:33" x14ac:dyDescent="0.2">
      <c r="A29" s="37" t="s">
        <v>450</v>
      </c>
      <c r="B29" s="36">
        <v>8535</v>
      </c>
      <c r="C29" s="36">
        <v>8505</v>
      </c>
      <c r="D29" s="36">
        <v>8551</v>
      </c>
      <c r="E29" s="36">
        <v>8536</v>
      </c>
      <c r="F29" s="36">
        <v>8449</v>
      </c>
      <c r="G29" s="36">
        <v>8311</v>
      </c>
      <c r="H29" s="36">
        <v>8140</v>
      </c>
      <c r="I29" s="36">
        <v>7952</v>
      </c>
      <c r="J29" s="36">
        <v>7906</v>
      </c>
      <c r="K29" s="36">
        <v>7957</v>
      </c>
      <c r="L29" s="36">
        <v>8063</v>
      </c>
    </row>
    <row r="30" spans="1:33" x14ac:dyDescent="0.2">
      <c r="A30" s="37" t="s">
        <v>449</v>
      </c>
      <c r="B30" s="36">
        <v>8283</v>
      </c>
      <c r="C30" s="36">
        <v>8194</v>
      </c>
      <c r="D30" s="36">
        <v>8035</v>
      </c>
      <c r="E30" s="36">
        <v>7870</v>
      </c>
      <c r="F30" s="36">
        <v>7709</v>
      </c>
      <c r="G30" s="36">
        <v>7584</v>
      </c>
      <c r="H30" s="36">
        <v>7574</v>
      </c>
      <c r="I30" s="36">
        <v>7630</v>
      </c>
      <c r="J30" s="36">
        <v>7631</v>
      </c>
      <c r="K30" s="36">
        <v>7567</v>
      </c>
      <c r="L30" s="36">
        <v>7457</v>
      </c>
    </row>
    <row r="31" spans="1:33" x14ac:dyDescent="0.2">
      <c r="A31" s="37" t="s">
        <v>448</v>
      </c>
      <c r="B31" s="36">
        <v>6264</v>
      </c>
      <c r="C31" s="36">
        <v>6391</v>
      </c>
      <c r="D31" s="36">
        <v>6496</v>
      </c>
      <c r="E31" s="36">
        <v>6542</v>
      </c>
      <c r="F31" s="36">
        <v>6578</v>
      </c>
      <c r="G31" s="36">
        <v>6611</v>
      </c>
      <c r="H31" s="36">
        <v>6577</v>
      </c>
      <c r="I31" s="36">
        <v>6486</v>
      </c>
      <c r="J31" s="36">
        <v>6389</v>
      </c>
      <c r="K31" s="36">
        <v>6293</v>
      </c>
      <c r="L31" s="36">
        <v>6226</v>
      </c>
    </row>
    <row r="32" spans="1:33" x14ac:dyDescent="0.2">
      <c r="A32" s="37" t="s">
        <v>447</v>
      </c>
      <c r="B32" s="36">
        <v>3199</v>
      </c>
      <c r="C32" s="36">
        <v>3339</v>
      </c>
      <c r="D32" s="36">
        <v>3476</v>
      </c>
      <c r="E32" s="36">
        <v>3624</v>
      </c>
      <c r="F32" s="36">
        <v>3760</v>
      </c>
      <c r="G32" s="36">
        <v>3879</v>
      </c>
      <c r="H32" s="36">
        <v>4000</v>
      </c>
      <c r="I32" s="36">
        <v>4108</v>
      </c>
      <c r="J32" s="36">
        <v>4181</v>
      </c>
      <c r="K32" s="36">
        <v>4248</v>
      </c>
      <c r="L32" s="36">
        <v>4313</v>
      </c>
    </row>
    <row r="33" spans="1:33" x14ac:dyDescent="0.2">
      <c r="A33" s="37" t="s">
        <v>446</v>
      </c>
      <c r="B33" s="36">
        <v>1556</v>
      </c>
      <c r="C33" s="36">
        <v>1661</v>
      </c>
      <c r="D33" s="36">
        <v>1771</v>
      </c>
      <c r="E33" s="36">
        <v>1803</v>
      </c>
      <c r="F33" s="36">
        <v>1869</v>
      </c>
      <c r="G33" s="36">
        <v>1950</v>
      </c>
      <c r="H33" s="36">
        <v>2043</v>
      </c>
      <c r="I33" s="36">
        <v>2135</v>
      </c>
      <c r="J33" s="36">
        <v>2235</v>
      </c>
      <c r="K33" s="36">
        <v>2328</v>
      </c>
      <c r="L33" s="36">
        <v>2411</v>
      </c>
    </row>
    <row r="34" spans="1:33" x14ac:dyDescent="0.2">
      <c r="A34" s="37" t="s">
        <v>445</v>
      </c>
      <c r="B34" s="36">
        <v>1113</v>
      </c>
      <c r="C34" s="36">
        <v>1174</v>
      </c>
      <c r="D34" s="36">
        <v>1235</v>
      </c>
      <c r="E34" s="36">
        <v>1341</v>
      </c>
      <c r="F34" s="36">
        <v>1436</v>
      </c>
      <c r="G34" s="36">
        <v>1531</v>
      </c>
      <c r="H34" s="36">
        <v>1629</v>
      </c>
      <c r="I34" s="36">
        <v>1729</v>
      </c>
      <c r="J34" s="36">
        <v>1832</v>
      </c>
      <c r="K34" s="36">
        <v>1942</v>
      </c>
      <c r="L34" s="36">
        <v>2057</v>
      </c>
    </row>
    <row r="35" spans="1:33" x14ac:dyDescent="0.2">
      <c r="A35" s="40"/>
      <c r="B35" s="36"/>
      <c r="C35" s="36"/>
      <c r="D35" s="36"/>
      <c r="E35" s="36"/>
      <c r="F35" s="36"/>
      <c r="G35" s="36"/>
      <c r="H35" s="36"/>
      <c r="I35" s="36"/>
      <c r="J35" s="36"/>
      <c r="K35" s="36"/>
      <c r="L35" s="36"/>
    </row>
    <row r="36" spans="1:33" x14ac:dyDescent="0.2">
      <c r="A36" s="38" t="s">
        <v>469</v>
      </c>
      <c r="B36" s="36">
        <v>76852</v>
      </c>
      <c r="C36" s="36">
        <v>77323</v>
      </c>
      <c r="D36" s="36">
        <v>77809</v>
      </c>
      <c r="E36" s="36">
        <v>78259</v>
      </c>
      <c r="F36" s="36">
        <v>78730</v>
      </c>
      <c r="G36" s="36">
        <v>79211</v>
      </c>
      <c r="H36" s="36">
        <v>79674</v>
      </c>
      <c r="I36" s="36">
        <v>80171</v>
      </c>
      <c r="J36" s="36">
        <v>80677</v>
      </c>
      <c r="K36" s="36">
        <v>81192</v>
      </c>
      <c r="L36" s="36">
        <v>81693</v>
      </c>
      <c r="M36" s="47" cm="1">
        <f t="array" ref="M36">TREND($B36:$L36,$B$3:$L$3,M$3)</f>
        <v>82129.345454545342</v>
      </c>
      <c r="N36" s="47" cm="1">
        <f t="array" ref="N36">TREND($B36:$L36,$B$3:$L$3,N$3)</f>
        <v>82611.645454545389</v>
      </c>
      <c r="O36" s="47" cm="1">
        <f t="array" ref="O36">TREND($B36:$L36,$B$3:$L$3,O$3)</f>
        <v>83093.945454545319</v>
      </c>
      <c r="P36" s="47" cm="1">
        <f t="array" ref="P36">TREND($B36:$L36,$B$3:$L$3,P$3)</f>
        <v>83576.245454545366</v>
      </c>
      <c r="Q36" s="47" cm="1">
        <f t="array" ref="Q36">TREND($B36:$L36,$B$3:$L$3,Q$3)</f>
        <v>84058.545454545412</v>
      </c>
      <c r="R36" s="47" cm="1">
        <f t="array" ref="R36">TREND($B36:$L36,$B$3:$L$3,R$3)</f>
        <v>84540.845454545342</v>
      </c>
      <c r="S36" s="47" cm="1">
        <f t="array" ref="S36">TREND($B36:$L36,$B$3:$L$3,S$3)</f>
        <v>85023.145454545389</v>
      </c>
      <c r="T36" s="47" cm="1">
        <f t="array" ref="T36">TREND($B36:$L36,$B$3:$L$3,T$3)</f>
        <v>85505.445454545319</v>
      </c>
      <c r="U36" s="47" cm="1">
        <f t="array" ref="U36">TREND($B36:$L36,$B$3:$L$3,U$3)</f>
        <v>85987.745454545366</v>
      </c>
      <c r="V36" s="47" cm="1">
        <f t="array" ref="V36">TREND($B36:$L36,$B$3:$L$3,V$3)</f>
        <v>86470.045454545412</v>
      </c>
      <c r="W36" s="47" cm="1">
        <f t="array" ref="W36">TREND($B36:$L36,$B$3:$L$3,W$3)</f>
        <v>86952.345454545342</v>
      </c>
      <c r="X36" s="47" cm="1">
        <f t="array" ref="X36">TREND($B36:$L36,$B$3:$L$3,X$3)</f>
        <v>87434.645454545389</v>
      </c>
      <c r="Y36" s="47" cm="1">
        <f t="array" ref="Y36">TREND($B36:$L36,$B$3:$L$3,Y$3)</f>
        <v>87916.945454545319</v>
      </c>
      <c r="Z36" s="47" cm="1">
        <f t="array" ref="Z36">TREND($B36:$L36,$B$3:$L$3,Z$3)</f>
        <v>88399.245454545366</v>
      </c>
      <c r="AA36" s="47" cm="1">
        <f t="array" ref="AA36">TREND($B36:$L36,$B$3:$L$3,AA$3)</f>
        <v>88881.545454545412</v>
      </c>
      <c r="AB36" s="47" cm="1">
        <f t="array" ref="AB36">TREND($B36:$L36,$B$3:$L$3,AB$3)</f>
        <v>89363.845454545342</v>
      </c>
      <c r="AC36" s="47" cm="1">
        <f t="array" ref="AC36">TREND($B36:$L36,$B$3:$L$3,AC$3)</f>
        <v>89846.145454545389</v>
      </c>
      <c r="AD36" s="47" cm="1">
        <f t="array" ref="AD36">TREND($B36:$L36,$B$3:$L$3,AD$3)</f>
        <v>90328.445454545319</v>
      </c>
      <c r="AE36" s="47" cm="1">
        <f t="array" ref="AE36">TREND($B36:$L36,$B$3:$L$3,AE$3)</f>
        <v>90810.745454545366</v>
      </c>
      <c r="AF36" s="47" cm="1">
        <f t="array" ref="AF36">TREND($B36:$L36,$B$3:$L$3,AF$3)</f>
        <v>91293.045454545412</v>
      </c>
      <c r="AG36" s="47" cm="1">
        <f t="array" ref="AG36">TREND($B36:$L36,$B$3:$L$3,AG$3)</f>
        <v>91775.345454545342</v>
      </c>
    </row>
    <row r="37" spans="1:33" x14ac:dyDescent="0.2">
      <c r="A37" s="37" t="s">
        <v>458</v>
      </c>
      <c r="B37" s="36">
        <v>1054</v>
      </c>
      <c r="C37" s="36">
        <v>1032</v>
      </c>
      <c r="D37" s="36">
        <v>1006</v>
      </c>
      <c r="E37" s="36">
        <v>979</v>
      </c>
      <c r="F37" s="36">
        <v>957</v>
      </c>
      <c r="G37" s="36">
        <v>933</v>
      </c>
      <c r="H37" s="36">
        <v>892</v>
      </c>
      <c r="I37" s="36">
        <v>854</v>
      </c>
      <c r="J37" s="36">
        <v>830</v>
      </c>
      <c r="K37" s="36">
        <v>802</v>
      </c>
      <c r="L37" s="36">
        <v>775</v>
      </c>
    </row>
    <row r="38" spans="1:33" x14ac:dyDescent="0.2">
      <c r="A38" s="37" t="s">
        <v>457</v>
      </c>
      <c r="B38" s="36">
        <v>1892</v>
      </c>
      <c r="C38" s="36">
        <v>1843</v>
      </c>
      <c r="D38" s="36">
        <v>1810</v>
      </c>
      <c r="E38" s="36">
        <v>1803</v>
      </c>
      <c r="F38" s="36">
        <v>1789</v>
      </c>
      <c r="G38" s="36">
        <v>1772</v>
      </c>
      <c r="H38" s="36">
        <v>1764</v>
      </c>
      <c r="I38" s="36">
        <v>1751</v>
      </c>
      <c r="J38" s="36">
        <v>1705</v>
      </c>
      <c r="K38" s="36">
        <v>1663</v>
      </c>
      <c r="L38" s="36">
        <v>1645</v>
      </c>
    </row>
    <row r="39" spans="1:33" x14ac:dyDescent="0.2">
      <c r="A39" s="37" t="s">
        <v>456</v>
      </c>
      <c r="B39" s="36">
        <v>7406</v>
      </c>
      <c r="C39" s="36">
        <v>7413</v>
      </c>
      <c r="D39" s="36">
        <v>7426</v>
      </c>
      <c r="E39" s="36">
        <v>7409</v>
      </c>
      <c r="F39" s="36">
        <v>7401</v>
      </c>
      <c r="G39" s="36">
        <v>7400</v>
      </c>
      <c r="H39" s="36">
        <v>7373</v>
      </c>
      <c r="I39" s="36">
        <v>7367</v>
      </c>
      <c r="J39" s="36">
        <v>7404</v>
      </c>
      <c r="K39" s="36">
        <v>7431</v>
      </c>
      <c r="L39" s="36">
        <v>7405</v>
      </c>
    </row>
    <row r="40" spans="1:33" x14ac:dyDescent="0.2">
      <c r="A40" s="37" t="s">
        <v>455</v>
      </c>
      <c r="B40" s="36">
        <v>8912</v>
      </c>
      <c r="C40" s="36">
        <v>8836</v>
      </c>
      <c r="D40" s="36">
        <v>8728</v>
      </c>
      <c r="E40" s="36">
        <v>8649</v>
      </c>
      <c r="F40" s="36">
        <v>8611</v>
      </c>
      <c r="G40" s="36">
        <v>8591</v>
      </c>
      <c r="H40" s="36">
        <v>8622</v>
      </c>
      <c r="I40" s="36">
        <v>8661</v>
      </c>
      <c r="J40" s="36">
        <v>8667</v>
      </c>
      <c r="K40" s="36">
        <v>8683</v>
      </c>
      <c r="L40" s="36">
        <v>8708</v>
      </c>
    </row>
    <row r="41" spans="1:33" x14ac:dyDescent="0.2">
      <c r="A41" s="37" t="s">
        <v>454</v>
      </c>
      <c r="B41" s="36">
        <v>8331</v>
      </c>
      <c r="C41" s="36">
        <v>8497</v>
      </c>
      <c r="D41" s="36">
        <v>8685</v>
      </c>
      <c r="E41" s="36">
        <v>8845</v>
      </c>
      <c r="F41" s="36">
        <v>8931</v>
      </c>
      <c r="G41" s="36">
        <v>8958</v>
      </c>
      <c r="H41" s="36">
        <v>8884</v>
      </c>
      <c r="I41" s="36">
        <v>8778</v>
      </c>
      <c r="J41" s="36">
        <v>8702</v>
      </c>
      <c r="K41" s="36">
        <v>8665</v>
      </c>
      <c r="L41" s="36">
        <v>8645</v>
      </c>
    </row>
    <row r="42" spans="1:33" x14ac:dyDescent="0.2">
      <c r="A42" s="37" t="s">
        <v>453</v>
      </c>
      <c r="B42" s="36">
        <v>8148</v>
      </c>
      <c r="C42" s="36">
        <v>8181</v>
      </c>
      <c r="D42" s="36">
        <v>8226</v>
      </c>
      <c r="E42" s="36">
        <v>8252</v>
      </c>
      <c r="F42" s="36">
        <v>8313</v>
      </c>
      <c r="G42" s="36">
        <v>8444</v>
      </c>
      <c r="H42" s="36">
        <v>8602</v>
      </c>
      <c r="I42" s="36">
        <v>8781</v>
      </c>
      <c r="J42" s="36">
        <v>8932</v>
      </c>
      <c r="K42" s="36">
        <v>9010</v>
      </c>
      <c r="L42" s="36">
        <v>9030</v>
      </c>
    </row>
    <row r="43" spans="1:33" x14ac:dyDescent="0.2">
      <c r="A43" s="37" t="s">
        <v>452</v>
      </c>
      <c r="B43" s="36">
        <v>7613</v>
      </c>
      <c r="C43" s="36">
        <v>7761</v>
      </c>
      <c r="D43" s="36">
        <v>7928</v>
      </c>
      <c r="E43" s="36">
        <v>8067</v>
      </c>
      <c r="F43" s="36">
        <v>8195</v>
      </c>
      <c r="G43" s="36">
        <v>8271</v>
      </c>
      <c r="H43" s="36">
        <v>8303</v>
      </c>
      <c r="I43" s="36">
        <v>8347</v>
      </c>
      <c r="J43" s="36">
        <v>8372</v>
      </c>
      <c r="K43" s="36">
        <v>8432</v>
      </c>
      <c r="L43" s="36">
        <v>8560</v>
      </c>
    </row>
    <row r="44" spans="1:33" x14ac:dyDescent="0.2">
      <c r="A44" s="37" t="s">
        <v>451</v>
      </c>
      <c r="B44" s="36">
        <v>7955</v>
      </c>
      <c r="C44" s="36">
        <v>7808</v>
      </c>
      <c r="D44" s="36">
        <v>7635</v>
      </c>
      <c r="E44" s="36">
        <v>7603</v>
      </c>
      <c r="F44" s="36">
        <v>7651</v>
      </c>
      <c r="G44" s="36">
        <v>7758</v>
      </c>
      <c r="H44" s="36">
        <v>7922</v>
      </c>
      <c r="I44" s="36">
        <v>8105</v>
      </c>
      <c r="J44" s="36">
        <v>8262</v>
      </c>
      <c r="K44" s="36">
        <v>8407</v>
      </c>
      <c r="L44" s="36">
        <v>8500</v>
      </c>
    </row>
    <row r="45" spans="1:33" x14ac:dyDescent="0.2">
      <c r="A45" s="37" t="s">
        <v>450</v>
      </c>
      <c r="B45" s="36">
        <v>7689</v>
      </c>
      <c r="C45" s="36">
        <v>7689</v>
      </c>
      <c r="D45" s="36">
        <v>7772</v>
      </c>
      <c r="E45" s="36">
        <v>7797</v>
      </c>
      <c r="F45" s="36">
        <v>7767</v>
      </c>
      <c r="G45" s="36">
        <v>7684</v>
      </c>
      <c r="H45" s="36">
        <v>7564</v>
      </c>
      <c r="I45" s="36">
        <v>7419</v>
      </c>
      <c r="J45" s="36">
        <v>7408</v>
      </c>
      <c r="K45" s="36">
        <v>7476</v>
      </c>
      <c r="L45" s="36">
        <v>7600</v>
      </c>
    </row>
    <row r="46" spans="1:33" x14ac:dyDescent="0.2">
      <c r="A46" s="37" t="s">
        <v>449</v>
      </c>
      <c r="B46" s="36">
        <v>7473</v>
      </c>
      <c r="C46" s="36">
        <v>7444</v>
      </c>
      <c r="D46" s="36">
        <v>7341</v>
      </c>
      <c r="E46" s="36">
        <v>7236</v>
      </c>
      <c r="F46" s="36">
        <v>7125</v>
      </c>
      <c r="G46" s="36">
        <v>7044</v>
      </c>
      <c r="H46" s="36">
        <v>7072</v>
      </c>
      <c r="I46" s="36">
        <v>7173</v>
      </c>
      <c r="J46" s="36">
        <v>7221</v>
      </c>
      <c r="K46" s="36">
        <v>7219</v>
      </c>
      <c r="L46" s="36">
        <v>7167</v>
      </c>
    </row>
    <row r="47" spans="1:33" x14ac:dyDescent="0.2">
      <c r="A47" s="37" t="s">
        <v>448</v>
      </c>
      <c r="B47" s="36">
        <v>5583</v>
      </c>
      <c r="C47" s="36">
        <v>5733</v>
      </c>
      <c r="D47" s="36">
        <v>5872</v>
      </c>
      <c r="E47" s="36">
        <v>5958</v>
      </c>
      <c r="F47" s="36">
        <v>6037</v>
      </c>
      <c r="G47" s="36">
        <v>6112</v>
      </c>
      <c r="H47" s="36">
        <v>6125</v>
      </c>
      <c r="I47" s="36">
        <v>6077</v>
      </c>
      <c r="J47" s="36">
        <v>6026</v>
      </c>
      <c r="K47" s="36">
        <v>5969</v>
      </c>
      <c r="L47" s="36">
        <v>5937</v>
      </c>
    </row>
    <row r="48" spans="1:33" x14ac:dyDescent="0.2">
      <c r="A48" s="37" t="s">
        <v>447</v>
      </c>
      <c r="B48" s="36">
        <v>2735</v>
      </c>
      <c r="C48" s="36">
        <v>2874</v>
      </c>
      <c r="D48" s="36">
        <v>3009</v>
      </c>
      <c r="E48" s="36">
        <v>3156</v>
      </c>
      <c r="F48" s="36">
        <v>3291</v>
      </c>
      <c r="G48" s="36">
        <v>3411</v>
      </c>
      <c r="H48" s="36">
        <v>3533</v>
      </c>
      <c r="I48" s="36">
        <v>3649</v>
      </c>
      <c r="J48" s="36">
        <v>3734</v>
      </c>
      <c r="K48" s="36">
        <v>3816</v>
      </c>
      <c r="L48" s="36">
        <v>3895</v>
      </c>
    </row>
    <row r="49" spans="1:33" x14ac:dyDescent="0.2">
      <c r="A49" s="37" t="s">
        <v>446</v>
      </c>
      <c r="B49" s="36">
        <v>1210</v>
      </c>
      <c r="C49" s="36">
        <v>1307</v>
      </c>
      <c r="D49" s="36">
        <v>1413</v>
      </c>
      <c r="E49" s="36">
        <v>1458</v>
      </c>
      <c r="F49" s="36">
        <v>1529</v>
      </c>
      <c r="G49" s="36">
        <v>1613</v>
      </c>
      <c r="H49" s="36">
        <v>1706</v>
      </c>
      <c r="I49" s="36">
        <v>1798</v>
      </c>
      <c r="J49" s="36">
        <v>1898</v>
      </c>
      <c r="K49" s="36">
        <v>1992</v>
      </c>
      <c r="L49" s="36">
        <v>2078</v>
      </c>
    </row>
    <row r="50" spans="1:33" x14ac:dyDescent="0.2">
      <c r="A50" s="37" t="s">
        <v>445</v>
      </c>
      <c r="B50" s="36">
        <v>851</v>
      </c>
      <c r="C50" s="36">
        <v>905</v>
      </c>
      <c r="D50" s="36">
        <v>960</v>
      </c>
      <c r="E50" s="36">
        <v>1048</v>
      </c>
      <c r="F50" s="36">
        <v>1132</v>
      </c>
      <c r="G50" s="36">
        <v>1220</v>
      </c>
      <c r="H50" s="36">
        <v>1313</v>
      </c>
      <c r="I50" s="36">
        <v>1411</v>
      </c>
      <c r="J50" s="36">
        <v>1516</v>
      </c>
      <c r="K50" s="36">
        <v>1628</v>
      </c>
      <c r="L50" s="36">
        <v>1748</v>
      </c>
    </row>
    <row r="51" spans="1:33" x14ac:dyDescent="0.2">
      <c r="A51" s="40"/>
      <c r="B51" s="36"/>
      <c r="C51" s="36"/>
      <c r="D51" s="36"/>
      <c r="E51" s="36"/>
      <c r="F51" s="36"/>
      <c r="G51" s="36"/>
      <c r="H51" s="36"/>
      <c r="I51" s="36"/>
      <c r="J51" s="36"/>
      <c r="K51" s="36"/>
      <c r="L51" s="36"/>
    </row>
    <row r="52" spans="1:33" x14ac:dyDescent="0.2">
      <c r="A52" s="38" t="s">
        <v>468</v>
      </c>
      <c r="B52" s="36">
        <v>68367</v>
      </c>
      <c r="C52" s="36">
        <v>68433</v>
      </c>
      <c r="D52" s="36">
        <v>68502</v>
      </c>
      <c r="E52" s="36">
        <v>68523</v>
      </c>
      <c r="F52" s="36">
        <v>68566</v>
      </c>
      <c r="G52" s="36">
        <v>68617</v>
      </c>
      <c r="H52" s="36">
        <v>68644</v>
      </c>
      <c r="I52" s="36">
        <v>68688</v>
      </c>
      <c r="J52" s="36">
        <v>68725</v>
      </c>
      <c r="K52" s="36">
        <v>68759</v>
      </c>
      <c r="L52" s="36">
        <v>68784</v>
      </c>
      <c r="M52" s="47" cm="1">
        <f t="array" ref="M52">TREND($B52:$L52,$B$3:$L$3,M$3)</f>
        <v>68844.327272727271</v>
      </c>
      <c r="N52" s="47" cm="1">
        <f t="array" ref="N52">TREND($B52:$L52,$B$3:$L$3,N$3)</f>
        <v>68884.927272727276</v>
      </c>
      <c r="O52" s="47" cm="1">
        <f t="array" ref="O52">TREND($B52:$L52,$B$3:$L$3,O$3)</f>
        <v>68925.527272727268</v>
      </c>
      <c r="P52" s="47" cm="1">
        <f t="array" ref="P52">TREND($B52:$L52,$B$3:$L$3,P$3)</f>
        <v>68966.127272727274</v>
      </c>
      <c r="Q52" s="47" cm="1">
        <f t="array" ref="Q52">TREND($B52:$L52,$B$3:$L$3,Q$3)</f>
        <v>69006.727272727279</v>
      </c>
      <c r="R52" s="47" cm="1">
        <f t="array" ref="R52">TREND($B52:$L52,$B$3:$L$3,R$3)</f>
        <v>69047.327272727271</v>
      </c>
      <c r="S52" s="47" cm="1">
        <f t="array" ref="S52">TREND($B52:$L52,$B$3:$L$3,S$3)</f>
        <v>69087.927272727276</v>
      </c>
      <c r="T52" s="47" cm="1">
        <f t="array" ref="T52">TREND($B52:$L52,$B$3:$L$3,T$3)</f>
        <v>69128.527272727268</v>
      </c>
      <c r="U52" s="47" cm="1">
        <f t="array" ref="U52">TREND($B52:$L52,$B$3:$L$3,U$3)</f>
        <v>69169.127272727274</v>
      </c>
      <c r="V52" s="47" cm="1">
        <f t="array" ref="V52">TREND($B52:$L52,$B$3:$L$3,V$3)</f>
        <v>69209.727272727279</v>
      </c>
      <c r="W52" s="47" cm="1">
        <f t="array" ref="W52">TREND($B52:$L52,$B$3:$L$3,W$3)</f>
        <v>69250.327272727271</v>
      </c>
      <c r="X52" s="47" cm="1">
        <f t="array" ref="X52">TREND($B52:$L52,$B$3:$L$3,X$3)</f>
        <v>69290.927272727276</v>
      </c>
      <c r="Y52" s="47" cm="1">
        <f t="array" ref="Y52">TREND($B52:$L52,$B$3:$L$3,Y$3)</f>
        <v>69331.527272727268</v>
      </c>
      <c r="Z52" s="47" cm="1">
        <f t="array" ref="Z52">TREND($B52:$L52,$B$3:$L$3,Z$3)</f>
        <v>69372.127272727274</v>
      </c>
      <c r="AA52" s="47" cm="1">
        <f t="array" ref="AA52">TREND($B52:$L52,$B$3:$L$3,AA$3)</f>
        <v>69412.727272727279</v>
      </c>
      <c r="AB52" s="47" cm="1">
        <f t="array" ref="AB52">TREND($B52:$L52,$B$3:$L$3,AB$3)</f>
        <v>69453.327272727271</v>
      </c>
      <c r="AC52" s="47" cm="1">
        <f t="array" ref="AC52">TREND($B52:$L52,$B$3:$L$3,AC$3)</f>
        <v>69493.927272727276</v>
      </c>
      <c r="AD52" s="47" cm="1">
        <f t="array" ref="AD52">TREND($B52:$L52,$B$3:$L$3,AD$3)</f>
        <v>69534.527272727268</v>
      </c>
      <c r="AE52" s="47" cm="1">
        <f t="array" ref="AE52">TREND($B52:$L52,$B$3:$L$3,AE$3)</f>
        <v>69575.127272727274</v>
      </c>
      <c r="AF52" s="47" cm="1">
        <f t="array" ref="AF52">TREND($B52:$L52,$B$3:$L$3,AF$3)</f>
        <v>69615.727272727279</v>
      </c>
      <c r="AG52" s="47" cm="1">
        <f t="array" ref="AG52">TREND($B52:$L52,$B$3:$L$3,AG$3)</f>
        <v>69656.327272727271</v>
      </c>
    </row>
    <row r="53" spans="1:33" x14ac:dyDescent="0.2">
      <c r="A53" s="37" t="s">
        <v>458</v>
      </c>
      <c r="B53" s="36">
        <v>828</v>
      </c>
      <c r="C53" s="36">
        <v>805</v>
      </c>
      <c r="D53" s="36">
        <v>778</v>
      </c>
      <c r="E53" s="36">
        <v>750</v>
      </c>
      <c r="F53" s="36">
        <v>725</v>
      </c>
      <c r="G53" s="36">
        <v>698</v>
      </c>
      <c r="H53" s="36">
        <v>660</v>
      </c>
      <c r="I53" s="36">
        <v>626</v>
      </c>
      <c r="J53" s="36">
        <v>606</v>
      </c>
      <c r="K53" s="36">
        <v>581</v>
      </c>
      <c r="L53" s="36">
        <v>553</v>
      </c>
    </row>
    <row r="54" spans="1:33" x14ac:dyDescent="0.2">
      <c r="A54" s="37" t="s">
        <v>457</v>
      </c>
      <c r="B54" s="36">
        <v>1501</v>
      </c>
      <c r="C54" s="36">
        <v>1449</v>
      </c>
      <c r="D54" s="36">
        <v>1412</v>
      </c>
      <c r="E54" s="36">
        <v>1397</v>
      </c>
      <c r="F54" s="36">
        <v>1375</v>
      </c>
      <c r="G54" s="36">
        <v>1348</v>
      </c>
      <c r="H54" s="36">
        <v>1327</v>
      </c>
      <c r="I54" s="36">
        <v>1299</v>
      </c>
      <c r="J54" s="36">
        <v>1250</v>
      </c>
      <c r="K54" s="36">
        <v>1208</v>
      </c>
      <c r="L54" s="36">
        <v>1189</v>
      </c>
    </row>
    <row r="55" spans="1:33" x14ac:dyDescent="0.2">
      <c r="A55" s="37" t="s">
        <v>456</v>
      </c>
      <c r="B55" s="36">
        <v>5930</v>
      </c>
      <c r="C55" s="36">
        <v>5891</v>
      </c>
      <c r="D55" s="36">
        <v>5852</v>
      </c>
      <c r="E55" s="36">
        <v>5796</v>
      </c>
      <c r="F55" s="36">
        <v>5746</v>
      </c>
      <c r="G55" s="36">
        <v>5702</v>
      </c>
      <c r="H55" s="36">
        <v>5635</v>
      </c>
      <c r="I55" s="36">
        <v>5588</v>
      </c>
      <c r="J55" s="36">
        <v>5566</v>
      </c>
      <c r="K55" s="36">
        <v>5528</v>
      </c>
      <c r="L55" s="36">
        <v>5449</v>
      </c>
    </row>
    <row r="56" spans="1:33" x14ac:dyDescent="0.2">
      <c r="A56" s="37" t="s">
        <v>455</v>
      </c>
      <c r="B56" s="36">
        <v>7526</v>
      </c>
      <c r="C56" s="36">
        <v>7440</v>
      </c>
      <c r="D56" s="36">
        <v>7325</v>
      </c>
      <c r="E56" s="36">
        <v>7215</v>
      </c>
      <c r="F56" s="36">
        <v>7136</v>
      </c>
      <c r="G56" s="36">
        <v>7078</v>
      </c>
      <c r="H56" s="36">
        <v>7056</v>
      </c>
      <c r="I56" s="36">
        <v>7032</v>
      </c>
      <c r="J56" s="36">
        <v>6989</v>
      </c>
      <c r="K56" s="36">
        <v>6949</v>
      </c>
      <c r="L56" s="36">
        <v>6917</v>
      </c>
    </row>
    <row r="57" spans="1:33" x14ac:dyDescent="0.2">
      <c r="A57" s="37" t="s">
        <v>454</v>
      </c>
      <c r="B57" s="36">
        <v>7477</v>
      </c>
      <c r="C57" s="36">
        <v>7568</v>
      </c>
      <c r="D57" s="36">
        <v>7671</v>
      </c>
      <c r="E57" s="36">
        <v>7767</v>
      </c>
      <c r="F57" s="36">
        <v>7813</v>
      </c>
      <c r="G57" s="36">
        <v>7814</v>
      </c>
      <c r="H57" s="36">
        <v>7738</v>
      </c>
      <c r="I57" s="36">
        <v>7633</v>
      </c>
      <c r="J57" s="36">
        <v>7532</v>
      </c>
      <c r="K57" s="36">
        <v>7461</v>
      </c>
      <c r="L57" s="36">
        <v>7409</v>
      </c>
    </row>
    <row r="58" spans="1:33" x14ac:dyDescent="0.2">
      <c r="A58" s="37" t="s">
        <v>453</v>
      </c>
      <c r="B58" s="36">
        <v>7404</v>
      </c>
      <c r="C58" s="36">
        <v>7426</v>
      </c>
      <c r="D58" s="36">
        <v>7469</v>
      </c>
      <c r="E58" s="36">
        <v>7490</v>
      </c>
      <c r="F58" s="36">
        <v>7530</v>
      </c>
      <c r="G58" s="36">
        <v>7620</v>
      </c>
      <c r="H58" s="36">
        <v>7717</v>
      </c>
      <c r="I58" s="36">
        <v>7826</v>
      </c>
      <c r="J58" s="36">
        <v>7928</v>
      </c>
      <c r="K58" s="36">
        <v>7978</v>
      </c>
      <c r="L58" s="36">
        <v>7986</v>
      </c>
    </row>
    <row r="59" spans="1:33" x14ac:dyDescent="0.2">
      <c r="A59" s="37" t="s">
        <v>452</v>
      </c>
      <c r="B59" s="36">
        <v>6785</v>
      </c>
      <c r="C59" s="36">
        <v>6912</v>
      </c>
      <c r="D59" s="36">
        <v>7056</v>
      </c>
      <c r="E59" s="36">
        <v>7176</v>
      </c>
      <c r="F59" s="36">
        <v>7282</v>
      </c>
      <c r="G59" s="36">
        <v>7346</v>
      </c>
      <c r="H59" s="36">
        <v>7369</v>
      </c>
      <c r="I59" s="36">
        <v>7413</v>
      </c>
      <c r="J59" s="36">
        <v>7435</v>
      </c>
      <c r="K59" s="36">
        <v>7473</v>
      </c>
      <c r="L59" s="36">
        <v>7560</v>
      </c>
    </row>
    <row r="60" spans="1:33" x14ac:dyDescent="0.2">
      <c r="A60" s="37" t="s">
        <v>451</v>
      </c>
      <c r="B60" s="36">
        <v>6854</v>
      </c>
      <c r="C60" s="36">
        <v>6675</v>
      </c>
      <c r="D60" s="36">
        <v>6481</v>
      </c>
      <c r="E60" s="36">
        <v>6421</v>
      </c>
      <c r="F60" s="36">
        <v>6452</v>
      </c>
      <c r="G60" s="36">
        <v>6521</v>
      </c>
      <c r="H60" s="36">
        <v>6639</v>
      </c>
      <c r="I60" s="36">
        <v>6775</v>
      </c>
      <c r="J60" s="36">
        <v>6885</v>
      </c>
      <c r="K60" s="36">
        <v>6982</v>
      </c>
      <c r="L60" s="36">
        <v>7038</v>
      </c>
    </row>
    <row r="61" spans="1:33" x14ac:dyDescent="0.2">
      <c r="A61" s="37" t="s">
        <v>450</v>
      </c>
      <c r="B61" s="36">
        <v>6875</v>
      </c>
      <c r="C61" s="36">
        <v>6830</v>
      </c>
      <c r="D61" s="36">
        <v>6850</v>
      </c>
      <c r="E61" s="36">
        <v>6805</v>
      </c>
      <c r="F61" s="36">
        <v>6703</v>
      </c>
      <c r="G61" s="36">
        <v>6559</v>
      </c>
      <c r="H61" s="36">
        <v>6394</v>
      </c>
      <c r="I61" s="36">
        <v>6214</v>
      </c>
      <c r="J61" s="36">
        <v>6163</v>
      </c>
      <c r="K61" s="36">
        <v>6195</v>
      </c>
      <c r="L61" s="36">
        <v>6265</v>
      </c>
    </row>
    <row r="62" spans="1:33" x14ac:dyDescent="0.2">
      <c r="A62" s="37" t="s">
        <v>449</v>
      </c>
      <c r="B62" s="36">
        <v>6862</v>
      </c>
      <c r="C62" s="36">
        <v>6768</v>
      </c>
      <c r="D62" s="36">
        <v>6607</v>
      </c>
      <c r="E62" s="36">
        <v>6449</v>
      </c>
      <c r="F62" s="36">
        <v>6295</v>
      </c>
      <c r="G62" s="36">
        <v>6174</v>
      </c>
      <c r="H62" s="36">
        <v>6148</v>
      </c>
      <c r="I62" s="36">
        <v>6179</v>
      </c>
      <c r="J62" s="36">
        <v>6151</v>
      </c>
      <c r="K62" s="36">
        <v>6071</v>
      </c>
      <c r="L62" s="36">
        <v>5955</v>
      </c>
    </row>
    <row r="63" spans="1:33" x14ac:dyDescent="0.2">
      <c r="A63" s="37" t="s">
        <v>448</v>
      </c>
      <c r="B63" s="36">
        <v>5268</v>
      </c>
      <c r="C63" s="36">
        <v>5362</v>
      </c>
      <c r="D63" s="36">
        <v>5444</v>
      </c>
      <c r="E63" s="36">
        <v>5473</v>
      </c>
      <c r="F63" s="36">
        <v>5487</v>
      </c>
      <c r="G63" s="36">
        <v>5500</v>
      </c>
      <c r="H63" s="36">
        <v>5458</v>
      </c>
      <c r="I63" s="36">
        <v>5360</v>
      </c>
      <c r="J63" s="36">
        <v>5263</v>
      </c>
      <c r="K63" s="36">
        <v>5167</v>
      </c>
      <c r="L63" s="36">
        <v>5098</v>
      </c>
    </row>
    <row r="64" spans="1:33" x14ac:dyDescent="0.2">
      <c r="A64" s="37" t="s">
        <v>447</v>
      </c>
      <c r="B64" s="36">
        <v>2731</v>
      </c>
      <c r="C64" s="36">
        <v>2844</v>
      </c>
      <c r="D64" s="36">
        <v>2950</v>
      </c>
      <c r="E64" s="36">
        <v>3065</v>
      </c>
      <c r="F64" s="36">
        <v>3171</v>
      </c>
      <c r="G64" s="36">
        <v>3261</v>
      </c>
      <c r="H64" s="36">
        <v>3352</v>
      </c>
      <c r="I64" s="36">
        <v>3437</v>
      </c>
      <c r="J64" s="36">
        <v>3489</v>
      </c>
      <c r="K64" s="36">
        <v>3531</v>
      </c>
      <c r="L64" s="36">
        <v>3573</v>
      </c>
    </row>
    <row r="65" spans="1:33" x14ac:dyDescent="0.2">
      <c r="A65" s="37" t="s">
        <v>446</v>
      </c>
      <c r="B65" s="36">
        <v>1355</v>
      </c>
      <c r="C65" s="36">
        <v>1441</v>
      </c>
      <c r="D65" s="36">
        <v>1534</v>
      </c>
      <c r="E65" s="36">
        <v>1554</v>
      </c>
      <c r="F65" s="36">
        <v>1606</v>
      </c>
      <c r="G65" s="36">
        <v>1672</v>
      </c>
      <c r="H65" s="36">
        <v>1748</v>
      </c>
      <c r="I65" s="36">
        <v>1821</v>
      </c>
      <c r="J65" s="36">
        <v>1900</v>
      </c>
      <c r="K65" s="36">
        <v>1973</v>
      </c>
      <c r="L65" s="36">
        <v>2038</v>
      </c>
    </row>
    <row r="66" spans="1:33" x14ac:dyDescent="0.2">
      <c r="A66" s="37" t="s">
        <v>445</v>
      </c>
      <c r="B66" s="36">
        <v>971</v>
      </c>
      <c r="C66" s="36">
        <v>1022</v>
      </c>
      <c r="D66" s="36">
        <v>1073</v>
      </c>
      <c r="E66" s="36">
        <v>1164</v>
      </c>
      <c r="F66" s="36">
        <v>1245</v>
      </c>
      <c r="G66" s="36">
        <v>1323</v>
      </c>
      <c r="H66" s="36">
        <v>1403</v>
      </c>
      <c r="I66" s="36">
        <v>1485</v>
      </c>
      <c r="J66" s="36">
        <v>1571</v>
      </c>
      <c r="K66" s="36">
        <v>1660</v>
      </c>
      <c r="L66" s="36">
        <v>1753</v>
      </c>
    </row>
    <row r="67" spans="1:33" x14ac:dyDescent="0.2">
      <c r="A67" s="40"/>
      <c r="B67" s="36"/>
      <c r="C67" s="36"/>
      <c r="D67" s="36"/>
      <c r="E67" s="36"/>
      <c r="F67" s="36"/>
      <c r="G67" s="36"/>
      <c r="H67" s="36"/>
      <c r="I67" s="36"/>
      <c r="J67" s="36"/>
      <c r="K67" s="36"/>
      <c r="L67" s="36"/>
    </row>
    <row r="68" spans="1:33" x14ac:dyDescent="0.2">
      <c r="A68" s="38" t="s">
        <v>467</v>
      </c>
      <c r="B68" s="36">
        <v>58233</v>
      </c>
      <c r="C68" s="36">
        <v>58415</v>
      </c>
      <c r="D68" s="36">
        <v>58606</v>
      </c>
      <c r="E68" s="36">
        <v>58761</v>
      </c>
      <c r="F68" s="36">
        <v>58933</v>
      </c>
      <c r="G68" s="36">
        <v>59109</v>
      </c>
      <c r="H68" s="36">
        <v>59273</v>
      </c>
      <c r="I68" s="36">
        <v>59458</v>
      </c>
      <c r="J68" s="36">
        <v>59648</v>
      </c>
      <c r="K68" s="36">
        <v>59844</v>
      </c>
      <c r="L68" s="36">
        <v>60030</v>
      </c>
      <c r="M68" s="47" cm="1">
        <f t="array" ref="M68">TREND($B68:$L68,$B$3:$L$3,M$3)</f>
        <v>60186.054545454565</v>
      </c>
      <c r="N68" s="47" cm="1">
        <f t="array" ref="N68">TREND($B68:$L68,$B$3:$L$3,N$3)</f>
        <v>60363.881818181835</v>
      </c>
      <c r="O68" s="47" cm="1">
        <f t="array" ref="O68">TREND($B68:$L68,$B$3:$L$3,O$3)</f>
        <v>60541.709090909106</v>
      </c>
      <c r="P68" s="47" cm="1">
        <f t="array" ref="P68">TREND($B68:$L68,$B$3:$L$3,P$3)</f>
        <v>60719.536363636376</v>
      </c>
      <c r="Q68" s="47" cm="1">
        <f t="array" ref="Q68">TREND($B68:$L68,$B$3:$L$3,Q$3)</f>
        <v>60897.363636363705</v>
      </c>
      <c r="R68" s="47" cm="1">
        <f t="array" ref="R68">TREND($B68:$L68,$B$3:$L$3,R$3)</f>
        <v>61075.190909090976</v>
      </c>
      <c r="S68" s="47" cm="1">
        <f t="array" ref="S68">TREND($B68:$L68,$B$3:$L$3,S$3)</f>
        <v>61253.018181818246</v>
      </c>
      <c r="T68" s="47" cm="1">
        <f t="array" ref="T68">TREND($B68:$L68,$B$3:$L$3,T$3)</f>
        <v>61430.845454545517</v>
      </c>
      <c r="U68" s="47" cm="1">
        <f t="array" ref="U68">TREND($B68:$L68,$B$3:$L$3,U$3)</f>
        <v>61608.672727272788</v>
      </c>
      <c r="V68" s="47" cm="1">
        <f t="array" ref="V68">TREND($B68:$L68,$B$3:$L$3,V$3)</f>
        <v>61786.500000000058</v>
      </c>
      <c r="W68" s="47" cm="1">
        <f t="array" ref="W68">TREND($B68:$L68,$B$3:$L$3,W$3)</f>
        <v>61964.327272727329</v>
      </c>
      <c r="X68" s="47" cm="1">
        <f t="array" ref="X68">TREND($B68:$L68,$B$3:$L$3,X$3)</f>
        <v>62142.154545454599</v>
      </c>
      <c r="Y68" s="47" cm="1">
        <f t="array" ref="Y68">TREND($B68:$L68,$B$3:$L$3,Y$3)</f>
        <v>62319.98181818187</v>
      </c>
      <c r="Z68" s="47" cm="1">
        <f t="array" ref="Z68">TREND($B68:$L68,$B$3:$L$3,Z$3)</f>
        <v>62497.809090909141</v>
      </c>
      <c r="AA68" s="47" cm="1">
        <f t="array" ref="AA68">TREND($B68:$L68,$B$3:$L$3,AA$3)</f>
        <v>62675.636363636411</v>
      </c>
      <c r="AB68" s="47" cm="1">
        <f t="array" ref="AB68">TREND($B68:$L68,$B$3:$L$3,AB$3)</f>
        <v>62853.463636363682</v>
      </c>
      <c r="AC68" s="47" cm="1">
        <f t="array" ref="AC68">TREND($B68:$L68,$B$3:$L$3,AC$3)</f>
        <v>63031.290909090952</v>
      </c>
      <c r="AD68" s="47" cm="1">
        <f t="array" ref="AD68">TREND($B68:$L68,$B$3:$L$3,AD$3)</f>
        <v>63209.118181818223</v>
      </c>
      <c r="AE68" s="47" cm="1">
        <f t="array" ref="AE68">TREND($B68:$L68,$B$3:$L$3,AE$3)</f>
        <v>63386.945454545494</v>
      </c>
      <c r="AF68" s="47" cm="1">
        <f t="array" ref="AF68">TREND($B68:$L68,$B$3:$L$3,AF$3)</f>
        <v>63564.772727272764</v>
      </c>
      <c r="AG68" s="47" cm="1">
        <f t="array" ref="AG68">TREND($B68:$L68,$B$3:$L$3,AG$3)</f>
        <v>63742.600000000035</v>
      </c>
    </row>
    <row r="69" spans="1:33" x14ac:dyDescent="0.2">
      <c r="A69" s="37" t="s">
        <v>458</v>
      </c>
      <c r="B69" s="36">
        <v>816</v>
      </c>
      <c r="C69" s="36">
        <v>797</v>
      </c>
      <c r="D69" s="36">
        <v>773</v>
      </c>
      <c r="E69" s="36">
        <v>748</v>
      </c>
      <c r="F69" s="36">
        <v>727</v>
      </c>
      <c r="G69" s="36">
        <v>704</v>
      </c>
      <c r="H69" s="36">
        <v>670</v>
      </c>
      <c r="I69" s="36">
        <v>639</v>
      </c>
      <c r="J69" s="36">
        <v>620</v>
      </c>
      <c r="K69" s="36">
        <v>598</v>
      </c>
      <c r="L69" s="36">
        <v>573</v>
      </c>
    </row>
    <row r="70" spans="1:33" x14ac:dyDescent="0.2">
      <c r="A70" s="37" t="s">
        <v>457</v>
      </c>
      <c r="B70" s="36">
        <v>1449</v>
      </c>
      <c r="C70" s="36">
        <v>1410</v>
      </c>
      <c r="D70" s="36">
        <v>1382</v>
      </c>
      <c r="E70" s="36">
        <v>1373</v>
      </c>
      <c r="F70" s="36">
        <v>1357</v>
      </c>
      <c r="G70" s="36">
        <v>1337</v>
      </c>
      <c r="H70" s="36">
        <v>1324</v>
      </c>
      <c r="I70" s="36">
        <v>1305</v>
      </c>
      <c r="J70" s="36">
        <v>1264</v>
      </c>
      <c r="K70" s="36">
        <v>1230</v>
      </c>
      <c r="L70" s="36">
        <v>1216</v>
      </c>
    </row>
    <row r="71" spans="1:33" x14ac:dyDescent="0.2">
      <c r="A71" s="37" t="s">
        <v>456</v>
      </c>
      <c r="B71" s="36">
        <v>5465</v>
      </c>
      <c r="C71" s="36">
        <v>5460</v>
      </c>
      <c r="D71" s="36">
        <v>5455</v>
      </c>
      <c r="E71" s="36">
        <v>5431</v>
      </c>
      <c r="F71" s="36">
        <v>5414</v>
      </c>
      <c r="G71" s="36">
        <v>5400</v>
      </c>
      <c r="H71" s="36">
        <v>5365</v>
      </c>
      <c r="I71" s="36">
        <v>5342</v>
      </c>
      <c r="J71" s="36">
        <v>5346</v>
      </c>
      <c r="K71" s="36">
        <v>5337</v>
      </c>
      <c r="L71" s="36">
        <v>5290</v>
      </c>
    </row>
    <row r="72" spans="1:33" x14ac:dyDescent="0.2">
      <c r="A72" s="37" t="s">
        <v>455</v>
      </c>
      <c r="B72" s="36">
        <v>6453</v>
      </c>
      <c r="C72" s="36">
        <v>6389</v>
      </c>
      <c r="D72" s="36">
        <v>6308</v>
      </c>
      <c r="E72" s="36">
        <v>6248</v>
      </c>
      <c r="F72" s="36">
        <v>6218</v>
      </c>
      <c r="G72" s="36">
        <v>6201</v>
      </c>
      <c r="H72" s="36">
        <v>6214</v>
      </c>
      <c r="I72" s="36">
        <v>6227</v>
      </c>
      <c r="J72" s="36">
        <v>6220</v>
      </c>
      <c r="K72" s="36">
        <v>6220</v>
      </c>
      <c r="L72" s="36">
        <v>6223</v>
      </c>
    </row>
    <row r="73" spans="1:33" x14ac:dyDescent="0.2">
      <c r="A73" s="37" t="s">
        <v>454</v>
      </c>
      <c r="B73" s="36">
        <v>6078</v>
      </c>
      <c r="C73" s="36">
        <v>6160</v>
      </c>
      <c r="D73" s="36">
        <v>6257</v>
      </c>
      <c r="E73" s="36">
        <v>6339</v>
      </c>
      <c r="F73" s="36">
        <v>6371</v>
      </c>
      <c r="G73" s="36">
        <v>6373</v>
      </c>
      <c r="H73" s="36">
        <v>6312</v>
      </c>
      <c r="I73" s="36">
        <v>6234</v>
      </c>
      <c r="J73" s="36">
        <v>6176</v>
      </c>
      <c r="K73" s="36">
        <v>6148</v>
      </c>
      <c r="L73" s="36">
        <v>6132</v>
      </c>
    </row>
    <row r="74" spans="1:33" x14ac:dyDescent="0.2">
      <c r="A74" s="37" t="s">
        <v>453</v>
      </c>
      <c r="B74" s="36">
        <v>6004</v>
      </c>
      <c r="C74" s="36">
        <v>6018</v>
      </c>
      <c r="D74" s="36">
        <v>6034</v>
      </c>
      <c r="E74" s="36">
        <v>6032</v>
      </c>
      <c r="F74" s="36">
        <v>6049</v>
      </c>
      <c r="G74" s="36">
        <v>6107</v>
      </c>
      <c r="H74" s="36">
        <v>6181</v>
      </c>
      <c r="I74" s="36">
        <v>6269</v>
      </c>
      <c r="J74" s="36">
        <v>6342</v>
      </c>
      <c r="K74" s="36">
        <v>6365</v>
      </c>
      <c r="L74" s="36">
        <v>6360</v>
      </c>
    </row>
    <row r="75" spans="1:33" x14ac:dyDescent="0.2">
      <c r="A75" s="37" t="s">
        <v>452</v>
      </c>
      <c r="B75" s="36">
        <v>5613</v>
      </c>
      <c r="C75" s="36">
        <v>5704</v>
      </c>
      <c r="D75" s="36">
        <v>5817</v>
      </c>
      <c r="E75" s="36">
        <v>5908</v>
      </c>
      <c r="F75" s="36">
        <v>5989</v>
      </c>
      <c r="G75" s="36">
        <v>6035</v>
      </c>
      <c r="H75" s="36">
        <v>6048</v>
      </c>
      <c r="I75" s="36">
        <v>6064</v>
      </c>
      <c r="J75" s="36">
        <v>6061</v>
      </c>
      <c r="K75" s="36">
        <v>6078</v>
      </c>
      <c r="L75" s="36">
        <v>6134</v>
      </c>
    </row>
    <row r="76" spans="1:33" x14ac:dyDescent="0.2">
      <c r="A76" s="37" t="s">
        <v>451</v>
      </c>
      <c r="B76" s="36">
        <v>5972</v>
      </c>
      <c r="C76" s="36">
        <v>5827</v>
      </c>
      <c r="D76" s="36">
        <v>5665</v>
      </c>
      <c r="E76" s="36">
        <v>5621</v>
      </c>
      <c r="F76" s="36">
        <v>5646</v>
      </c>
      <c r="G76" s="36">
        <v>5709</v>
      </c>
      <c r="H76" s="36">
        <v>5813</v>
      </c>
      <c r="I76" s="36">
        <v>5939</v>
      </c>
      <c r="J76" s="36">
        <v>6043</v>
      </c>
      <c r="K76" s="36">
        <v>6138</v>
      </c>
      <c r="L76" s="36">
        <v>6197</v>
      </c>
    </row>
    <row r="77" spans="1:33" x14ac:dyDescent="0.2">
      <c r="A77" s="37" t="s">
        <v>450</v>
      </c>
      <c r="B77" s="36">
        <v>5986</v>
      </c>
      <c r="C77" s="36">
        <v>5964</v>
      </c>
      <c r="D77" s="36">
        <v>6008</v>
      </c>
      <c r="E77" s="36">
        <v>5994</v>
      </c>
      <c r="F77" s="36">
        <v>5939</v>
      </c>
      <c r="G77" s="36">
        <v>5840</v>
      </c>
      <c r="H77" s="36">
        <v>5718</v>
      </c>
      <c r="I77" s="36">
        <v>5579</v>
      </c>
      <c r="J77" s="36">
        <v>5553</v>
      </c>
      <c r="K77" s="36">
        <v>5596</v>
      </c>
      <c r="L77" s="36">
        <v>5676</v>
      </c>
    </row>
    <row r="78" spans="1:33" x14ac:dyDescent="0.2">
      <c r="A78" s="37" t="s">
        <v>449</v>
      </c>
      <c r="B78" s="36">
        <v>5984</v>
      </c>
      <c r="C78" s="36">
        <v>5940</v>
      </c>
      <c r="D78" s="36">
        <v>5826</v>
      </c>
      <c r="E78" s="36">
        <v>5716</v>
      </c>
      <c r="F78" s="36">
        <v>5602</v>
      </c>
      <c r="G78" s="36">
        <v>5517</v>
      </c>
      <c r="H78" s="36">
        <v>5517</v>
      </c>
      <c r="I78" s="36">
        <v>5578</v>
      </c>
      <c r="J78" s="36">
        <v>5584</v>
      </c>
      <c r="K78" s="36">
        <v>5551</v>
      </c>
      <c r="L78" s="36">
        <v>5478</v>
      </c>
    </row>
    <row r="79" spans="1:33" x14ac:dyDescent="0.2">
      <c r="A79" s="37" t="s">
        <v>448</v>
      </c>
      <c r="B79" s="36">
        <v>4485</v>
      </c>
      <c r="C79" s="36">
        <v>4592</v>
      </c>
      <c r="D79" s="36">
        <v>4697</v>
      </c>
      <c r="E79" s="36">
        <v>4755</v>
      </c>
      <c r="F79" s="36">
        <v>4801</v>
      </c>
      <c r="G79" s="36">
        <v>4843</v>
      </c>
      <c r="H79" s="36">
        <v>4836</v>
      </c>
      <c r="I79" s="36">
        <v>4771</v>
      </c>
      <c r="J79" s="36">
        <v>4708</v>
      </c>
      <c r="K79" s="36">
        <v>4640</v>
      </c>
      <c r="L79" s="36">
        <v>4596</v>
      </c>
    </row>
    <row r="80" spans="1:33" x14ac:dyDescent="0.2">
      <c r="A80" s="37" t="s">
        <v>447</v>
      </c>
      <c r="B80" s="36">
        <v>2218</v>
      </c>
      <c r="C80" s="36">
        <v>2326</v>
      </c>
      <c r="D80" s="36">
        <v>2428</v>
      </c>
      <c r="E80" s="36">
        <v>2538</v>
      </c>
      <c r="F80" s="36">
        <v>2639</v>
      </c>
      <c r="G80" s="36">
        <v>2727</v>
      </c>
      <c r="H80" s="36">
        <v>2816</v>
      </c>
      <c r="I80" s="36">
        <v>2904</v>
      </c>
      <c r="J80" s="36">
        <v>2964</v>
      </c>
      <c r="K80" s="36">
        <v>3018</v>
      </c>
      <c r="L80" s="36">
        <v>3069</v>
      </c>
    </row>
    <row r="81" spans="1:33" x14ac:dyDescent="0.2">
      <c r="A81" s="37" t="s">
        <v>446</v>
      </c>
      <c r="B81" s="36">
        <v>999</v>
      </c>
      <c r="C81" s="36">
        <v>1074</v>
      </c>
      <c r="D81" s="36">
        <v>1158</v>
      </c>
      <c r="E81" s="36">
        <v>1187</v>
      </c>
      <c r="F81" s="36">
        <v>1241</v>
      </c>
      <c r="G81" s="36">
        <v>1305</v>
      </c>
      <c r="H81" s="36">
        <v>1378</v>
      </c>
      <c r="I81" s="36">
        <v>1447</v>
      </c>
      <c r="J81" s="36">
        <v>1522</v>
      </c>
      <c r="K81" s="36">
        <v>1593</v>
      </c>
      <c r="L81" s="36">
        <v>1657</v>
      </c>
    </row>
    <row r="82" spans="1:33" x14ac:dyDescent="0.2">
      <c r="A82" s="37" t="s">
        <v>445</v>
      </c>
      <c r="B82" s="36">
        <v>711</v>
      </c>
      <c r="C82" s="36">
        <v>754</v>
      </c>
      <c r="D82" s="36">
        <v>798</v>
      </c>
      <c r="E82" s="36">
        <v>871</v>
      </c>
      <c r="F82" s="36">
        <v>939</v>
      </c>
      <c r="G82" s="36">
        <v>1009</v>
      </c>
      <c r="H82" s="36">
        <v>1083</v>
      </c>
      <c r="I82" s="36">
        <v>1160</v>
      </c>
      <c r="J82" s="36">
        <v>1243</v>
      </c>
      <c r="K82" s="36">
        <v>1332</v>
      </c>
      <c r="L82" s="36">
        <v>1427</v>
      </c>
    </row>
    <row r="83" spans="1:33" x14ac:dyDescent="0.2">
      <c r="A83" s="40"/>
      <c r="B83" s="36"/>
      <c r="C83" s="36"/>
      <c r="D83" s="36"/>
      <c r="E83" s="36"/>
      <c r="F83" s="36"/>
      <c r="G83" s="36"/>
      <c r="H83" s="36"/>
      <c r="I83" s="36"/>
      <c r="J83" s="36"/>
      <c r="K83" s="36"/>
      <c r="L83" s="36"/>
    </row>
    <row r="84" spans="1:33" x14ac:dyDescent="0.2">
      <c r="A84" s="38" t="s">
        <v>466</v>
      </c>
      <c r="B84" s="36">
        <v>9788</v>
      </c>
      <c r="C84" s="36">
        <v>9859</v>
      </c>
      <c r="D84" s="36">
        <v>9929</v>
      </c>
      <c r="E84" s="36">
        <v>9997</v>
      </c>
      <c r="F84" s="36">
        <v>10067</v>
      </c>
      <c r="G84" s="36">
        <v>10139</v>
      </c>
      <c r="H84" s="36">
        <v>10207</v>
      </c>
      <c r="I84" s="36">
        <v>10278</v>
      </c>
      <c r="J84" s="36">
        <v>10349</v>
      </c>
      <c r="K84" s="36">
        <v>10421</v>
      </c>
      <c r="L84" s="36">
        <v>10491</v>
      </c>
      <c r="M84" s="47" cm="1">
        <f t="array" ref="M84">TREND($B84:$L84,$B$3:$L$3,M$3)</f>
        <v>10560</v>
      </c>
      <c r="N84" s="47" cm="1">
        <f t="array" ref="N84">TREND($B84:$L84,$B$3:$L$3,N$3)</f>
        <v>10630.227272727265</v>
      </c>
      <c r="O84" s="47" cm="1">
        <f t="array" ref="O84">TREND($B84:$L84,$B$3:$L$3,O$3)</f>
        <v>10700.454545454559</v>
      </c>
      <c r="P84" s="47" cm="1">
        <f t="array" ref="P84">TREND($B84:$L84,$B$3:$L$3,P$3)</f>
        <v>10770.681818181823</v>
      </c>
      <c r="Q84" s="47" cm="1">
        <f t="array" ref="Q84">TREND($B84:$L84,$B$3:$L$3,Q$3)</f>
        <v>10840.909090909088</v>
      </c>
      <c r="R84" s="47" cm="1">
        <f t="array" ref="R84">TREND($B84:$L84,$B$3:$L$3,R$3)</f>
        <v>10911.136363636353</v>
      </c>
      <c r="S84" s="47" cm="1">
        <f t="array" ref="S84">TREND($B84:$L84,$B$3:$L$3,S$3)</f>
        <v>10981.363636363647</v>
      </c>
      <c r="T84" s="47" cm="1">
        <f t="array" ref="T84">TREND($B84:$L84,$B$3:$L$3,T$3)</f>
        <v>11051.590909090912</v>
      </c>
      <c r="U84" s="47" cm="1">
        <f t="array" ref="U84">TREND($B84:$L84,$B$3:$L$3,U$3)</f>
        <v>11121.818181818177</v>
      </c>
      <c r="V84" s="47" cm="1">
        <f t="array" ref="V84">TREND($B84:$L84,$B$3:$L$3,V$3)</f>
        <v>11192.04545454547</v>
      </c>
      <c r="W84" s="47" cm="1">
        <f t="array" ref="W84">TREND($B84:$L84,$B$3:$L$3,W$3)</f>
        <v>11262.272727272735</v>
      </c>
      <c r="X84" s="47" cm="1">
        <f t="array" ref="X84">TREND($B84:$L84,$B$3:$L$3,X$3)</f>
        <v>11332.5</v>
      </c>
      <c r="Y84" s="47" cm="1">
        <f t="array" ref="Y84">TREND($B84:$L84,$B$3:$L$3,Y$3)</f>
        <v>11402.727272727265</v>
      </c>
      <c r="Z84" s="47" cm="1">
        <f t="array" ref="Z84">TREND($B84:$L84,$B$3:$L$3,Z$3)</f>
        <v>11472.954545454559</v>
      </c>
      <c r="AA84" s="47" cm="1">
        <f t="array" ref="AA84">TREND($B84:$L84,$B$3:$L$3,AA$3)</f>
        <v>11543.181818181823</v>
      </c>
      <c r="AB84" s="47" cm="1">
        <f t="array" ref="AB84">TREND($B84:$L84,$B$3:$L$3,AB$3)</f>
        <v>11613.409090909088</v>
      </c>
      <c r="AC84" s="47" cm="1">
        <f t="array" ref="AC84">TREND($B84:$L84,$B$3:$L$3,AC$3)</f>
        <v>11683.636363636353</v>
      </c>
      <c r="AD84" s="47" cm="1">
        <f t="array" ref="AD84">TREND($B84:$L84,$B$3:$L$3,AD$3)</f>
        <v>11753.863636363647</v>
      </c>
      <c r="AE84" s="47" cm="1">
        <f t="array" ref="AE84">TREND($B84:$L84,$B$3:$L$3,AE$3)</f>
        <v>11824.090909090912</v>
      </c>
      <c r="AF84" s="47" cm="1">
        <f t="array" ref="AF84">TREND($B84:$L84,$B$3:$L$3,AF$3)</f>
        <v>11894.318181818177</v>
      </c>
      <c r="AG84" s="47" cm="1">
        <f t="array" ref="AG84">TREND($B84:$L84,$B$3:$L$3,AG$3)</f>
        <v>11964.54545454547</v>
      </c>
    </row>
    <row r="85" spans="1:33" x14ac:dyDescent="0.2">
      <c r="A85" s="37" t="s">
        <v>458</v>
      </c>
      <c r="B85" s="36">
        <v>98</v>
      </c>
      <c r="C85" s="36">
        <v>94</v>
      </c>
      <c r="D85" s="36">
        <v>92</v>
      </c>
      <c r="E85" s="36">
        <v>89</v>
      </c>
      <c r="F85" s="36">
        <v>88</v>
      </c>
      <c r="G85" s="36">
        <v>86</v>
      </c>
      <c r="H85" s="36">
        <v>82</v>
      </c>
      <c r="I85" s="36">
        <v>78</v>
      </c>
      <c r="J85" s="36">
        <v>75</v>
      </c>
      <c r="K85" s="36">
        <v>72</v>
      </c>
      <c r="L85" s="36">
        <v>70</v>
      </c>
    </row>
    <row r="86" spans="1:33" x14ac:dyDescent="0.2">
      <c r="A86" s="37" t="s">
        <v>457</v>
      </c>
      <c r="B86" s="36">
        <v>237</v>
      </c>
      <c r="C86" s="36">
        <v>226</v>
      </c>
      <c r="D86" s="36">
        <v>217</v>
      </c>
      <c r="E86" s="36">
        <v>213</v>
      </c>
      <c r="F86" s="36">
        <v>212</v>
      </c>
      <c r="G86" s="36">
        <v>211</v>
      </c>
      <c r="H86" s="36">
        <v>213</v>
      </c>
      <c r="I86" s="36">
        <v>213</v>
      </c>
      <c r="J86" s="36">
        <v>206</v>
      </c>
      <c r="K86" s="36">
        <v>200</v>
      </c>
      <c r="L86" s="36">
        <v>197</v>
      </c>
    </row>
    <row r="87" spans="1:33" x14ac:dyDescent="0.2">
      <c r="A87" s="37" t="s">
        <v>456</v>
      </c>
      <c r="B87" s="36">
        <v>1062</v>
      </c>
      <c r="C87" s="36">
        <v>1051</v>
      </c>
      <c r="D87" s="36">
        <v>1045</v>
      </c>
      <c r="E87" s="36">
        <v>1032</v>
      </c>
      <c r="F87" s="36">
        <v>1015</v>
      </c>
      <c r="G87" s="36">
        <v>1001</v>
      </c>
      <c r="H87" s="36">
        <v>982</v>
      </c>
      <c r="I87" s="36">
        <v>973</v>
      </c>
      <c r="J87" s="36">
        <v>978</v>
      </c>
      <c r="K87" s="36">
        <v>986</v>
      </c>
      <c r="L87" s="36">
        <v>987</v>
      </c>
    </row>
    <row r="88" spans="1:33" x14ac:dyDescent="0.2">
      <c r="A88" s="37" t="s">
        <v>455</v>
      </c>
      <c r="B88" s="36">
        <v>1396</v>
      </c>
      <c r="C88" s="36">
        <v>1374</v>
      </c>
      <c r="D88" s="36">
        <v>1331</v>
      </c>
      <c r="E88" s="36">
        <v>1288</v>
      </c>
      <c r="F88" s="36">
        <v>1251</v>
      </c>
      <c r="G88" s="36">
        <v>1222</v>
      </c>
      <c r="H88" s="36">
        <v>1212</v>
      </c>
      <c r="I88" s="36">
        <v>1208</v>
      </c>
      <c r="J88" s="36">
        <v>1195</v>
      </c>
      <c r="K88" s="36">
        <v>1178</v>
      </c>
      <c r="L88" s="36">
        <v>1163</v>
      </c>
    </row>
    <row r="89" spans="1:33" x14ac:dyDescent="0.2">
      <c r="A89" s="37" t="s">
        <v>454</v>
      </c>
      <c r="B89" s="36">
        <v>1235</v>
      </c>
      <c r="C89" s="36">
        <v>1299</v>
      </c>
      <c r="D89" s="36">
        <v>1367</v>
      </c>
      <c r="E89" s="36">
        <v>1430</v>
      </c>
      <c r="F89" s="36">
        <v>1475</v>
      </c>
      <c r="G89" s="36">
        <v>1491</v>
      </c>
      <c r="H89" s="36">
        <v>1473</v>
      </c>
      <c r="I89" s="36">
        <v>1431</v>
      </c>
      <c r="J89" s="36">
        <v>1390</v>
      </c>
      <c r="K89" s="36">
        <v>1354</v>
      </c>
      <c r="L89" s="36">
        <v>1326</v>
      </c>
    </row>
    <row r="90" spans="1:33" x14ac:dyDescent="0.2">
      <c r="A90" s="37" t="s">
        <v>453</v>
      </c>
      <c r="B90" s="36">
        <v>1097</v>
      </c>
      <c r="C90" s="36">
        <v>1103</v>
      </c>
      <c r="D90" s="36">
        <v>1121</v>
      </c>
      <c r="E90" s="36">
        <v>1143</v>
      </c>
      <c r="F90" s="36">
        <v>1176</v>
      </c>
      <c r="G90" s="36">
        <v>1230</v>
      </c>
      <c r="H90" s="36">
        <v>1294</v>
      </c>
      <c r="I90" s="36">
        <v>1362</v>
      </c>
      <c r="J90" s="36">
        <v>1424</v>
      </c>
      <c r="K90" s="36">
        <v>1469</v>
      </c>
      <c r="L90" s="36">
        <v>1486</v>
      </c>
    </row>
    <row r="91" spans="1:33" x14ac:dyDescent="0.2">
      <c r="A91" s="37" t="s">
        <v>452</v>
      </c>
      <c r="B91" s="36">
        <v>981</v>
      </c>
      <c r="C91" s="36">
        <v>1013</v>
      </c>
      <c r="D91" s="36">
        <v>1039</v>
      </c>
      <c r="E91" s="36">
        <v>1061</v>
      </c>
      <c r="F91" s="36">
        <v>1082</v>
      </c>
      <c r="G91" s="36">
        <v>1094</v>
      </c>
      <c r="H91" s="36">
        <v>1101</v>
      </c>
      <c r="I91" s="36">
        <v>1121</v>
      </c>
      <c r="J91" s="36">
        <v>1143</v>
      </c>
      <c r="K91" s="36">
        <v>1176</v>
      </c>
      <c r="L91" s="36">
        <v>1229</v>
      </c>
    </row>
    <row r="92" spans="1:33" x14ac:dyDescent="0.2">
      <c r="A92" s="37" t="s">
        <v>451</v>
      </c>
      <c r="B92" s="36">
        <v>998</v>
      </c>
      <c r="C92" s="36">
        <v>980</v>
      </c>
      <c r="D92" s="36">
        <v>960</v>
      </c>
      <c r="E92" s="36">
        <v>955</v>
      </c>
      <c r="F92" s="36">
        <v>963</v>
      </c>
      <c r="G92" s="36">
        <v>985</v>
      </c>
      <c r="H92" s="36">
        <v>1017</v>
      </c>
      <c r="I92" s="36">
        <v>1043</v>
      </c>
      <c r="J92" s="36">
        <v>1065</v>
      </c>
      <c r="K92" s="36">
        <v>1085</v>
      </c>
      <c r="L92" s="36">
        <v>1096</v>
      </c>
    </row>
    <row r="93" spans="1:33" x14ac:dyDescent="0.2">
      <c r="A93" s="37" t="s">
        <v>450</v>
      </c>
      <c r="B93" s="36">
        <v>927</v>
      </c>
      <c r="C93" s="36">
        <v>920</v>
      </c>
      <c r="D93" s="36">
        <v>922</v>
      </c>
      <c r="E93" s="36">
        <v>925</v>
      </c>
      <c r="F93" s="36">
        <v>919</v>
      </c>
      <c r="G93" s="36">
        <v>911</v>
      </c>
      <c r="H93" s="36">
        <v>896</v>
      </c>
      <c r="I93" s="36">
        <v>879</v>
      </c>
      <c r="J93" s="36">
        <v>876</v>
      </c>
      <c r="K93" s="36">
        <v>883</v>
      </c>
      <c r="L93" s="36">
        <v>903</v>
      </c>
    </row>
    <row r="94" spans="1:33" x14ac:dyDescent="0.2">
      <c r="A94" s="37" t="s">
        <v>449</v>
      </c>
      <c r="B94" s="36">
        <v>785</v>
      </c>
      <c r="C94" s="36">
        <v>782</v>
      </c>
      <c r="D94" s="36">
        <v>775</v>
      </c>
      <c r="E94" s="36">
        <v>763</v>
      </c>
      <c r="F94" s="36">
        <v>751</v>
      </c>
      <c r="G94" s="36">
        <v>736</v>
      </c>
      <c r="H94" s="36">
        <v>733</v>
      </c>
      <c r="I94" s="36">
        <v>735</v>
      </c>
      <c r="J94" s="36">
        <v>738</v>
      </c>
      <c r="K94" s="36">
        <v>735</v>
      </c>
      <c r="L94" s="36">
        <v>729</v>
      </c>
    </row>
    <row r="95" spans="1:33" x14ac:dyDescent="0.2">
      <c r="A95" s="37" t="s">
        <v>448</v>
      </c>
      <c r="B95" s="36">
        <v>551</v>
      </c>
      <c r="C95" s="36">
        <v>568</v>
      </c>
      <c r="D95" s="36">
        <v>579</v>
      </c>
      <c r="E95" s="36">
        <v>585</v>
      </c>
      <c r="F95" s="36">
        <v>591</v>
      </c>
      <c r="G95" s="36">
        <v>596</v>
      </c>
      <c r="H95" s="36">
        <v>597</v>
      </c>
      <c r="I95" s="36">
        <v>595</v>
      </c>
      <c r="J95" s="36">
        <v>588</v>
      </c>
      <c r="K95" s="36">
        <v>582</v>
      </c>
      <c r="L95" s="36">
        <v>574</v>
      </c>
    </row>
    <row r="96" spans="1:33" x14ac:dyDescent="0.2">
      <c r="A96" s="37" t="s">
        <v>447</v>
      </c>
      <c r="B96" s="36">
        <v>245</v>
      </c>
      <c r="C96" s="36">
        <v>260</v>
      </c>
      <c r="D96" s="36">
        <v>275</v>
      </c>
      <c r="E96" s="36">
        <v>292</v>
      </c>
      <c r="F96" s="36">
        <v>309</v>
      </c>
      <c r="G96" s="36">
        <v>324</v>
      </c>
      <c r="H96" s="36">
        <v>339</v>
      </c>
      <c r="I96" s="36">
        <v>351</v>
      </c>
      <c r="J96" s="36">
        <v>360</v>
      </c>
      <c r="K96" s="36">
        <v>369</v>
      </c>
      <c r="L96" s="36">
        <v>378</v>
      </c>
    </row>
    <row r="97" spans="1:33" x14ac:dyDescent="0.2">
      <c r="A97" s="37" t="s">
        <v>446</v>
      </c>
      <c r="B97" s="36">
        <v>105</v>
      </c>
      <c r="C97" s="36">
        <v>115</v>
      </c>
      <c r="D97" s="36">
        <v>125</v>
      </c>
      <c r="E97" s="36">
        <v>131</v>
      </c>
      <c r="F97" s="36">
        <v>139</v>
      </c>
      <c r="G97" s="36">
        <v>147</v>
      </c>
      <c r="H97" s="36">
        <v>157</v>
      </c>
      <c r="I97" s="36">
        <v>166</v>
      </c>
      <c r="J97" s="36">
        <v>178</v>
      </c>
      <c r="K97" s="36">
        <v>189</v>
      </c>
      <c r="L97" s="36">
        <v>199</v>
      </c>
    </row>
    <row r="98" spans="1:33" x14ac:dyDescent="0.2">
      <c r="A98" s="37" t="s">
        <v>445</v>
      </c>
      <c r="B98" s="36">
        <v>71</v>
      </c>
      <c r="C98" s="36">
        <v>76</v>
      </c>
      <c r="D98" s="36">
        <v>81</v>
      </c>
      <c r="E98" s="36">
        <v>88</v>
      </c>
      <c r="F98" s="36">
        <v>96</v>
      </c>
      <c r="G98" s="36">
        <v>104</v>
      </c>
      <c r="H98" s="36">
        <v>113</v>
      </c>
      <c r="I98" s="36">
        <v>123</v>
      </c>
      <c r="J98" s="36">
        <v>133</v>
      </c>
      <c r="K98" s="36">
        <v>143</v>
      </c>
      <c r="L98" s="36">
        <v>155</v>
      </c>
    </row>
    <row r="99" spans="1:33" x14ac:dyDescent="0.2">
      <c r="A99" s="40"/>
      <c r="B99" s="36"/>
      <c r="C99" s="36"/>
      <c r="D99" s="36"/>
      <c r="E99" s="36"/>
      <c r="F99" s="36"/>
      <c r="G99" s="36"/>
      <c r="H99" s="36"/>
      <c r="I99" s="36"/>
      <c r="J99" s="36"/>
      <c r="K99" s="36"/>
      <c r="L99" s="36"/>
    </row>
    <row r="100" spans="1:33" x14ac:dyDescent="0.2">
      <c r="A100" s="38" t="s">
        <v>465</v>
      </c>
      <c r="B100" s="36">
        <v>10843</v>
      </c>
      <c r="C100" s="36">
        <v>10943</v>
      </c>
      <c r="D100" s="36">
        <v>11043</v>
      </c>
      <c r="E100" s="36">
        <v>11141</v>
      </c>
      <c r="F100" s="36">
        <v>11242</v>
      </c>
      <c r="G100" s="36">
        <v>11343</v>
      </c>
      <c r="H100" s="36">
        <v>11440</v>
      </c>
      <c r="I100" s="36">
        <v>11542</v>
      </c>
      <c r="J100" s="36">
        <v>11646</v>
      </c>
      <c r="K100" s="36">
        <v>11751</v>
      </c>
      <c r="L100" s="36">
        <v>11853</v>
      </c>
      <c r="M100" s="47" cm="1">
        <f t="array" ref="M100">TREND($B100:$L100,$B$3:$L$3,M$3)</f>
        <v>11949.236363636388</v>
      </c>
      <c r="N100" s="47" cm="1">
        <f t="array" ref="N100">TREND($B100:$L100,$B$3:$L$3,N$3)</f>
        <v>12050.063636363659</v>
      </c>
      <c r="O100" s="47" cm="1">
        <f t="array" ref="O100">TREND($B100:$L100,$B$3:$L$3,O$3)</f>
        <v>12150.890909090929</v>
      </c>
      <c r="P100" s="47" cm="1">
        <f t="array" ref="P100">TREND($B100:$L100,$B$3:$L$3,P$3)</f>
        <v>12251.7181818182</v>
      </c>
      <c r="Q100" s="47" cm="1">
        <f t="array" ref="Q100">TREND($B100:$L100,$B$3:$L$3,Q$3)</f>
        <v>12352.54545454547</v>
      </c>
      <c r="R100" s="47" cm="1">
        <f t="array" ref="R100">TREND($B100:$L100,$B$3:$L$3,R$3)</f>
        <v>12453.372727272741</v>
      </c>
      <c r="S100" s="47" cm="1">
        <f t="array" ref="S100">TREND($B100:$L100,$B$3:$L$3,S$3)</f>
        <v>12554.200000000012</v>
      </c>
      <c r="T100" s="47" cm="1">
        <f t="array" ref="T100">TREND($B100:$L100,$B$3:$L$3,T$3)</f>
        <v>12655.027272727282</v>
      </c>
      <c r="U100" s="47" cm="1">
        <f t="array" ref="U100">TREND($B100:$L100,$B$3:$L$3,U$3)</f>
        <v>12755.854545454553</v>
      </c>
      <c r="V100" s="47" cm="1">
        <f t="array" ref="V100">TREND($B100:$L100,$B$3:$L$3,V$3)</f>
        <v>12856.681818181823</v>
      </c>
      <c r="W100" s="47" cm="1">
        <f t="array" ref="W100">TREND($B100:$L100,$B$3:$L$3,W$3)</f>
        <v>12957.509090909094</v>
      </c>
      <c r="X100" s="47" cm="1">
        <f t="array" ref="X100">TREND($B100:$L100,$B$3:$L$3,X$3)</f>
        <v>13058.336363636365</v>
      </c>
      <c r="Y100" s="47" cm="1">
        <f t="array" ref="Y100">TREND($B100:$L100,$B$3:$L$3,Y$3)</f>
        <v>13159.163636363664</v>
      </c>
      <c r="Z100" s="47" cm="1">
        <f t="array" ref="Z100">TREND($B100:$L100,$B$3:$L$3,Z$3)</f>
        <v>13259.990909090935</v>
      </c>
      <c r="AA100" s="47" cm="1">
        <f t="array" ref="AA100">TREND($B100:$L100,$B$3:$L$3,AA$3)</f>
        <v>13360.818181818206</v>
      </c>
      <c r="AB100" s="47" cm="1">
        <f t="array" ref="AB100">TREND($B100:$L100,$B$3:$L$3,AB$3)</f>
        <v>13461.645454545476</v>
      </c>
      <c r="AC100" s="47" cm="1">
        <f t="array" ref="AC100">TREND($B100:$L100,$B$3:$L$3,AC$3)</f>
        <v>13562.472727272747</v>
      </c>
      <c r="AD100" s="47" cm="1">
        <f t="array" ref="AD100">TREND($B100:$L100,$B$3:$L$3,AD$3)</f>
        <v>13663.300000000017</v>
      </c>
      <c r="AE100" s="47" cm="1">
        <f t="array" ref="AE100">TREND($B100:$L100,$B$3:$L$3,AE$3)</f>
        <v>13764.127272727288</v>
      </c>
      <c r="AF100" s="47" cm="1">
        <f t="array" ref="AF100">TREND($B100:$L100,$B$3:$L$3,AF$3)</f>
        <v>13864.954545454559</v>
      </c>
      <c r="AG100" s="47" cm="1">
        <f t="array" ref="AG100">TREND($B100:$L100,$B$3:$L$3,AG$3)</f>
        <v>13965.781818181829</v>
      </c>
    </row>
    <row r="101" spans="1:33" x14ac:dyDescent="0.2">
      <c r="A101" s="37" t="s">
        <v>458</v>
      </c>
      <c r="B101" s="36">
        <v>135</v>
      </c>
      <c r="C101" s="36">
        <v>132</v>
      </c>
      <c r="D101" s="36">
        <v>130</v>
      </c>
      <c r="E101" s="36">
        <v>129</v>
      </c>
      <c r="F101" s="36">
        <v>129</v>
      </c>
      <c r="G101" s="36">
        <v>128</v>
      </c>
      <c r="H101" s="36">
        <v>123</v>
      </c>
      <c r="I101" s="36">
        <v>118</v>
      </c>
      <c r="J101" s="36">
        <v>116</v>
      </c>
      <c r="K101" s="36">
        <v>113</v>
      </c>
      <c r="L101" s="36">
        <v>110</v>
      </c>
    </row>
    <row r="102" spans="1:33" x14ac:dyDescent="0.2">
      <c r="A102" s="37" t="s">
        <v>457</v>
      </c>
      <c r="B102" s="36">
        <v>270</v>
      </c>
      <c r="C102" s="36">
        <v>261</v>
      </c>
      <c r="D102" s="36">
        <v>254</v>
      </c>
      <c r="E102" s="36">
        <v>251</v>
      </c>
      <c r="F102" s="36">
        <v>251</v>
      </c>
      <c r="G102" s="36">
        <v>253</v>
      </c>
      <c r="H102" s="36">
        <v>257</v>
      </c>
      <c r="I102" s="36">
        <v>259</v>
      </c>
      <c r="J102" s="36">
        <v>254</v>
      </c>
      <c r="K102" s="36">
        <v>248</v>
      </c>
      <c r="L102" s="36">
        <v>246</v>
      </c>
    </row>
    <row r="103" spans="1:33" x14ac:dyDescent="0.2">
      <c r="A103" s="37" t="s">
        <v>456</v>
      </c>
      <c r="B103" s="36">
        <v>1124</v>
      </c>
      <c r="C103" s="36">
        <v>1122</v>
      </c>
      <c r="D103" s="36">
        <v>1125</v>
      </c>
      <c r="E103" s="36">
        <v>1121</v>
      </c>
      <c r="F103" s="36">
        <v>1113</v>
      </c>
      <c r="G103" s="36">
        <v>1108</v>
      </c>
      <c r="H103" s="36">
        <v>1098</v>
      </c>
      <c r="I103" s="36">
        <v>1099</v>
      </c>
      <c r="J103" s="36">
        <v>1111</v>
      </c>
      <c r="K103" s="36">
        <v>1127</v>
      </c>
      <c r="L103" s="36">
        <v>1136</v>
      </c>
    </row>
    <row r="104" spans="1:33" x14ac:dyDescent="0.2">
      <c r="A104" s="37" t="s">
        <v>455</v>
      </c>
      <c r="B104" s="36">
        <v>1422</v>
      </c>
      <c r="C104" s="36">
        <v>1402</v>
      </c>
      <c r="D104" s="36">
        <v>1367</v>
      </c>
      <c r="E104" s="36">
        <v>1338</v>
      </c>
      <c r="F104" s="36">
        <v>1315</v>
      </c>
      <c r="G104" s="36">
        <v>1297</v>
      </c>
      <c r="H104" s="36">
        <v>1298</v>
      </c>
      <c r="I104" s="36">
        <v>1302</v>
      </c>
      <c r="J104" s="36">
        <v>1300</v>
      </c>
      <c r="K104" s="36">
        <v>1293</v>
      </c>
      <c r="L104" s="36">
        <v>1289</v>
      </c>
    </row>
    <row r="105" spans="1:33" x14ac:dyDescent="0.2">
      <c r="A105" s="37" t="s">
        <v>454</v>
      </c>
      <c r="B105" s="36">
        <v>1292</v>
      </c>
      <c r="C105" s="36">
        <v>1345</v>
      </c>
      <c r="D105" s="36">
        <v>1402</v>
      </c>
      <c r="E105" s="36">
        <v>1451</v>
      </c>
      <c r="F105" s="36">
        <v>1483</v>
      </c>
      <c r="G105" s="36">
        <v>1493</v>
      </c>
      <c r="H105" s="36">
        <v>1472</v>
      </c>
      <c r="I105" s="36">
        <v>1437</v>
      </c>
      <c r="J105" s="36">
        <v>1406</v>
      </c>
      <c r="K105" s="36">
        <v>1384</v>
      </c>
      <c r="L105" s="36">
        <v>1366</v>
      </c>
    </row>
    <row r="106" spans="1:33" x14ac:dyDescent="0.2">
      <c r="A106" s="37" t="s">
        <v>453</v>
      </c>
      <c r="B106" s="36">
        <v>1235</v>
      </c>
      <c r="C106" s="36">
        <v>1237</v>
      </c>
      <c r="D106" s="36">
        <v>1248</v>
      </c>
      <c r="E106" s="36">
        <v>1262</v>
      </c>
      <c r="F106" s="36">
        <v>1286</v>
      </c>
      <c r="G106" s="36">
        <v>1331</v>
      </c>
      <c r="H106" s="36">
        <v>1385</v>
      </c>
      <c r="I106" s="36">
        <v>1442</v>
      </c>
      <c r="J106" s="36">
        <v>1491</v>
      </c>
      <c r="K106" s="36">
        <v>1523</v>
      </c>
      <c r="L106" s="36">
        <v>1532</v>
      </c>
    </row>
    <row r="107" spans="1:33" x14ac:dyDescent="0.2">
      <c r="A107" s="37" t="s">
        <v>452</v>
      </c>
      <c r="B107" s="36">
        <v>1118</v>
      </c>
      <c r="C107" s="36">
        <v>1149</v>
      </c>
      <c r="D107" s="36">
        <v>1176</v>
      </c>
      <c r="E107" s="36">
        <v>1197</v>
      </c>
      <c r="F107" s="36">
        <v>1216</v>
      </c>
      <c r="G107" s="36">
        <v>1222</v>
      </c>
      <c r="H107" s="36">
        <v>1224</v>
      </c>
      <c r="I107" s="36">
        <v>1235</v>
      </c>
      <c r="J107" s="36">
        <v>1247</v>
      </c>
      <c r="K107" s="36">
        <v>1270</v>
      </c>
      <c r="L107" s="36">
        <v>1313</v>
      </c>
    </row>
    <row r="108" spans="1:33" x14ac:dyDescent="0.2">
      <c r="A108" s="37" t="s">
        <v>451</v>
      </c>
      <c r="B108" s="36">
        <v>1136</v>
      </c>
      <c r="C108" s="36">
        <v>1122</v>
      </c>
      <c r="D108" s="36">
        <v>1101</v>
      </c>
      <c r="E108" s="36">
        <v>1100</v>
      </c>
      <c r="F108" s="36">
        <v>1109</v>
      </c>
      <c r="G108" s="36">
        <v>1132</v>
      </c>
      <c r="H108" s="36">
        <v>1165</v>
      </c>
      <c r="I108" s="36">
        <v>1194</v>
      </c>
      <c r="J108" s="36">
        <v>1217</v>
      </c>
      <c r="K108" s="36">
        <v>1237</v>
      </c>
      <c r="L108" s="36">
        <v>1246</v>
      </c>
    </row>
    <row r="109" spans="1:33" x14ac:dyDescent="0.2">
      <c r="A109" s="37" t="s">
        <v>450</v>
      </c>
      <c r="B109" s="36">
        <v>1024</v>
      </c>
      <c r="C109" s="36">
        <v>1022</v>
      </c>
      <c r="D109" s="36">
        <v>1033</v>
      </c>
      <c r="E109" s="36">
        <v>1042</v>
      </c>
      <c r="F109" s="36">
        <v>1044</v>
      </c>
      <c r="G109" s="36">
        <v>1042</v>
      </c>
      <c r="H109" s="36">
        <v>1032</v>
      </c>
      <c r="I109" s="36">
        <v>1015</v>
      </c>
      <c r="J109" s="36">
        <v>1016</v>
      </c>
      <c r="K109" s="36">
        <v>1026</v>
      </c>
      <c r="L109" s="36">
        <v>1049</v>
      </c>
    </row>
    <row r="110" spans="1:33" x14ac:dyDescent="0.2">
      <c r="A110" s="37" t="s">
        <v>449</v>
      </c>
      <c r="B110" s="36">
        <v>906</v>
      </c>
      <c r="C110" s="36">
        <v>909</v>
      </c>
      <c r="D110" s="36">
        <v>908</v>
      </c>
      <c r="E110" s="36">
        <v>903</v>
      </c>
      <c r="F110" s="36">
        <v>896</v>
      </c>
      <c r="G110" s="36">
        <v>886</v>
      </c>
      <c r="H110" s="36">
        <v>888</v>
      </c>
      <c r="I110" s="36">
        <v>901</v>
      </c>
      <c r="J110" s="36">
        <v>911</v>
      </c>
      <c r="K110" s="36">
        <v>917</v>
      </c>
      <c r="L110" s="36">
        <v>919</v>
      </c>
    </row>
    <row r="111" spans="1:33" x14ac:dyDescent="0.2">
      <c r="A111" s="37" t="s">
        <v>448</v>
      </c>
      <c r="B111" s="36">
        <v>663</v>
      </c>
      <c r="C111" s="36">
        <v>687</v>
      </c>
      <c r="D111" s="36">
        <v>705</v>
      </c>
      <c r="E111" s="36">
        <v>718</v>
      </c>
      <c r="F111" s="36">
        <v>731</v>
      </c>
      <c r="G111" s="36">
        <v>743</v>
      </c>
      <c r="H111" s="36">
        <v>750</v>
      </c>
      <c r="I111" s="36">
        <v>754</v>
      </c>
      <c r="J111" s="36">
        <v>753</v>
      </c>
      <c r="K111" s="36">
        <v>751</v>
      </c>
      <c r="L111" s="36">
        <v>747</v>
      </c>
    </row>
    <row r="112" spans="1:33" x14ac:dyDescent="0.2">
      <c r="A112" s="37" t="s">
        <v>447</v>
      </c>
      <c r="B112" s="36">
        <v>308</v>
      </c>
      <c r="C112" s="36">
        <v>326</v>
      </c>
      <c r="D112" s="36">
        <v>344</v>
      </c>
      <c r="E112" s="36">
        <v>366</v>
      </c>
      <c r="F112" s="36">
        <v>385</v>
      </c>
      <c r="G112" s="36">
        <v>403</v>
      </c>
      <c r="H112" s="36">
        <v>421</v>
      </c>
      <c r="I112" s="36">
        <v>436</v>
      </c>
      <c r="J112" s="36">
        <v>448</v>
      </c>
      <c r="K112" s="36">
        <v>461</v>
      </c>
      <c r="L112" s="36">
        <v>472</v>
      </c>
    </row>
    <row r="113" spans="1:33" x14ac:dyDescent="0.2">
      <c r="A113" s="37" t="s">
        <v>446</v>
      </c>
      <c r="B113" s="36">
        <v>129</v>
      </c>
      <c r="C113" s="36">
        <v>141</v>
      </c>
      <c r="D113" s="36">
        <v>155</v>
      </c>
      <c r="E113" s="36">
        <v>164</v>
      </c>
      <c r="F113" s="36">
        <v>174</v>
      </c>
      <c r="G113" s="36">
        <v>186</v>
      </c>
      <c r="H113" s="36">
        <v>197</v>
      </c>
      <c r="I113" s="36">
        <v>210</v>
      </c>
      <c r="J113" s="36">
        <v>224</v>
      </c>
      <c r="K113" s="36">
        <v>237</v>
      </c>
      <c r="L113" s="36">
        <v>250</v>
      </c>
    </row>
    <row r="114" spans="1:33" x14ac:dyDescent="0.2">
      <c r="A114" s="37" t="s">
        <v>445</v>
      </c>
      <c r="B114" s="36">
        <v>81</v>
      </c>
      <c r="C114" s="36">
        <v>87</v>
      </c>
      <c r="D114" s="36">
        <v>92</v>
      </c>
      <c r="E114" s="36">
        <v>100</v>
      </c>
      <c r="F114" s="36">
        <v>109</v>
      </c>
      <c r="G114" s="36">
        <v>118</v>
      </c>
      <c r="H114" s="36">
        <v>129</v>
      </c>
      <c r="I114" s="36">
        <v>140</v>
      </c>
      <c r="J114" s="36">
        <v>152</v>
      </c>
      <c r="K114" s="36">
        <v>164</v>
      </c>
      <c r="L114" s="36">
        <v>178</v>
      </c>
    </row>
    <row r="115" spans="1:33" x14ac:dyDescent="0.2">
      <c r="A115" s="37"/>
      <c r="B115" s="36"/>
      <c r="C115" s="36"/>
      <c r="D115" s="36"/>
      <c r="E115" s="36"/>
      <c r="F115" s="36"/>
      <c r="G115" s="36"/>
      <c r="H115" s="36"/>
      <c r="I115" s="36"/>
      <c r="J115" s="36"/>
      <c r="K115" s="36"/>
      <c r="L115" s="36"/>
    </row>
    <row r="116" spans="1:33" x14ac:dyDescent="0.2">
      <c r="A116" s="41" t="s">
        <v>464</v>
      </c>
      <c r="B116" s="36">
        <v>8530</v>
      </c>
      <c r="C116" s="36">
        <v>8723</v>
      </c>
      <c r="D116" s="36">
        <v>8920</v>
      </c>
      <c r="E116" s="36">
        <v>9117</v>
      </c>
      <c r="F116" s="36">
        <v>9320</v>
      </c>
      <c r="G116" s="36">
        <v>9521</v>
      </c>
      <c r="H116" s="36">
        <v>9721</v>
      </c>
      <c r="I116" s="36">
        <v>9934</v>
      </c>
      <c r="J116" s="36">
        <v>10142</v>
      </c>
      <c r="K116" s="36">
        <v>10354</v>
      </c>
      <c r="L116" s="36">
        <v>10562</v>
      </c>
      <c r="M116" s="47" cm="1">
        <f t="array" ref="M116">TREND($B116:$L116,$B$3:$L$3,M$3)</f>
        <v>10752.272727272706</v>
      </c>
      <c r="N116" s="47" cm="1">
        <f t="array" ref="N116">TREND($B116:$L116,$B$3:$L$3,N$3)</f>
        <v>10955.772727272706</v>
      </c>
      <c r="O116" s="47" cm="1">
        <f t="array" ref="O116">TREND($B116:$L116,$B$3:$L$3,O$3)</f>
        <v>11159.272727272706</v>
      </c>
      <c r="P116" s="47" cm="1">
        <f t="array" ref="P116">TREND($B116:$L116,$B$3:$L$3,P$3)</f>
        <v>11362.772727272706</v>
      </c>
      <c r="Q116" s="47" cm="1">
        <f t="array" ref="Q116">TREND($B116:$L116,$B$3:$L$3,Q$3)</f>
        <v>11566.272727272706</v>
      </c>
      <c r="R116" s="47" cm="1">
        <f t="array" ref="R116">TREND($B116:$L116,$B$3:$L$3,R$3)</f>
        <v>11769.772727272706</v>
      </c>
      <c r="S116" s="47" cm="1">
        <f t="array" ref="S116">TREND($B116:$L116,$B$3:$L$3,S$3)</f>
        <v>11973.272727272706</v>
      </c>
      <c r="T116" s="47" cm="1">
        <f t="array" ref="T116">TREND($B116:$L116,$B$3:$L$3,T$3)</f>
        <v>12176.772727272706</v>
      </c>
      <c r="U116" s="47" cm="1">
        <f t="array" ref="U116">TREND($B116:$L116,$B$3:$L$3,U$3)</f>
        <v>12380.272727272706</v>
      </c>
      <c r="V116" s="47" cm="1">
        <f t="array" ref="V116">TREND($B116:$L116,$B$3:$L$3,V$3)</f>
        <v>12583.772727272706</v>
      </c>
      <c r="W116" s="47" cm="1">
        <f t="array" ref="W116">TREND($B116:$L116,$B$3:$L$3,W$3)</f>
        <v>12787.272727272706</v>
      </c>
      <c r="X116" s="47" cm="1">
        <f t="array" ref="X116">TREND($B116:$L116,$B$3:$L$3,X$3)</f>
        <v>12990.772727272706</v>
      </c>
      <c r="Y116" s="47" cm="1">
        <f t="array" ref="Y116">TREND($B116:$L116,$B$3:$L$3,Y$3)</f>
        <v>13194.272727272706</v>
      </c>
      <c r="Z116" s="47" cm="1">
        <f t="array" ref="Z116">TREND($B116:$L116,$B$3:$L$3,Z$3)</f>
        <v>13397.772727272706</v>
      </c>
      <c r="AA116" s="47" cm="1">
        <f t="array" ref="AA116">TREND($B116:$L116,$B$3:$L$3,AA$3)</f>
        <v>13601.272727272706</v>
      </c>
      <c r="AB116" s="47" cm="1">
        <f t="array" ref="AB116">TREND($B116:$L116,$B$3:$L$3,AB$3)</f>
        <v>13804.772727272706</v>
      </c>
      <c r="AC116" s="47" cm="1">
        <f t="array" ref="AC116">TREND($B116:$L116,$B$3:$L$3,AC$3)</f>
        <v>14008.272727272706</v>
      </c>
      <c r="AD116" s="47" cm="1">
        <f t="array" ref="AD116">TREND($B116:$L116,$B$3:$L$3,AD$3)</f>
        <v>14211.772727272706</v>
      </c>
      <c r="AE116" s="47" cm="1">
        <f t="array" ref="AE116">TREND($B116:$L116,$B$3:$L$3,AE$3)</f>
        <v>14415.272727272706</v>
      </c>
      <c r="AF116" s="47" cm="1">
        <f t="array" ref="AF116">TREND($B116:$L116,$B$3:$L$3,AF$3)</f>
        <v>14618.772727272706</v>
      </c>
      <c r="AG116" s="47" cm="1">
        <f t="array" ref="AG116">TREND($B116:$L116,$B$3:$L$3,AG$3)</f>
        <v>14822.272727272706</v>
      </c>
    </row>
    <row r="117" spans="1:33" x14ac:dyDescent="0.2">
      <c r="A117" s="37" t="s">
        <v>458</v>
      </c>
      <c r="B117" s="37">
        <v>101</v>
      </c>
      <c r="C117" s="37">
        <v>102</v>
      </c>
      <c r="D117" s="37">
        <v>102</v>
      </c>
      <c r="E117" s="37">
        <v>102</v>
      </c>
      <c r="F117" s="37">
        <v>102</v>
      </c>
      <c r="G117" s="37">
        <v>102</v>
      </c>
      <c r="H117" s="37">
        <v>99</v>
      </c>
      <c r="I117" s="37">
        <v>97</v>
      </c>
      <c r="J117" s="37">
        <v>95</v>
      </c>
      <c r="K117" s="37">
        <v>93</v>
      </c>
      <c r="L117" s="37">
        <v>92</v>
      </c>
    </row>
    <row r="118" spans="1:33" x14ac:dyDescent="0.2">
      <c r="A118" s="37" t="s">
        <v>457</v>
      </c>
      <c r="B118" s="37">
        <v>185</v>
      </c>
      <c r="C118" s="37">
        <v>183</v>
      </c>
      <c r="D118" s="37">
        <v>184</v>
      </c>
      <c r="E118" s="37">
        <v>188</v>
      </c>
      <c r="F118" s="37">
        <v>191</v>
      </c>
      <c r="G118" s="37">
        <v>194</v>
      </c>
      <c r="H118" s="37">
        <v>197</v>
      </c>
      <c r="I118" s="37">
        <v>200</v>
      </c>
      <c r="J118" s="37">
        <v>199</v>
      </c>
      <c r="K118" s="37">
        <v>198</v>
      </c>
      <c r="L118" s="37">
        <v>196</v>
      </c>
    </row>
    <row r="119" spans="1:33" x14ac:dyDescent="0.2">
      <c r="A119" s="37" t="s">
        <v>456</v>
      </c>
      <c r="B119" s="37">
        <v>797</v>
      </c>
      <c r="C119" s="37">
        <v>804</v>
      </c>
      <c r="D119" s="37">
        <v>811</v>
      </c>
      <c r="E119" s="37">
        <v>817</v>
      </c>
      <c r="F119" s="37">
        <v>827</v>
      </c>
      <c r="G119" s="37">
        <v>840</v>
      </c>
      <c r="H119" s="37">
        <v>853</v>
      </c>
      <c r="I119" s="37">
        <v>866</v>
      </c>
      <c r="J119" s="37">
        <v>886</v>
      </c>
      <c r="K119" s="37">
        <v>904</v>
      </c>
      <c r="L119" s="37">
        <v>914</v>
      </c>
    </row>
    <row r="120" spans="1:33" x14ac:dyDescent="0.2">
      <c r="A120" s="37" t="s">
        <v>455</v>
      </c>
      <c r="B120" s="37">
        <v>1157</v>
      </c>
      <c r="C120" s="37">
        <v>1167</v>
      </c>
      <c r="D120" s="37">
        <v>1172</v>
      </c>
      <c r="E120" s="37">
        <v>1177</v>
      </c>
      <c r="F120" s="37">
        <v>1185</v>
      </c>
      <c r="G120" s="37">
        <v>1192</v>
      </c>
      <c r="H120" s="37">
        <v>1206</v>
      </c>
      <c r="I120" s="37">
        <v>1222</v>
      </c>
      <c r="J120" s="37">
        <v>1235</v>
      </c>
      <c r="K120" s="37">
        <v>1254</v>
      </c>
      <c r="L120" s="37">
        <v>1277</v>
      </c>
    </row>
    <row r="121" spans="1:33" x14ac:dyDescent="0.2">
      <c r="A121" s="37" t="s">
        <v>454</v>
      </c>
      <c r="B121" s="37">
        <v>1157</v>
      </c>
      <c r="C121" s="37">
        <v>1201</v>
      </c>
      <c r="D121" s="37">
        <v>1247</v>
      </c>
      <c r="E121" s="37">
        <v>1291</v>
      </c>
      <c r="F121" s="37">
        <v>1324</v>
      </c>
      <c r="G121" s="37">
        <v>1347</v>
      </c>
      <c r="H121" s="37">
        <v>1360</v>
      </c>
      <c r="I121" s="37">
        <v>1368</v>
      </c>
      <c r="J121" s="37">
        <v>1376</v>
      </c>
      <c r="K121" s="37">
        <v>1388</v>
      </c>
      <c r="L121" s="37">
        <v>1399</v>
      </c>
    </row>
    <row r="122" spans="1:33" x14ac:dyDescent="0.2">
      <c r="A122" s="37" t="s">
        <v>453</v>
      </c>
      <c r="B122" s="37">
        <v>1087</v>
      </c>
      <c r="C122" s="37">
        <v>1112</v>
      </c>
      <c r="D122" s="37">
        <v>1143</v>
      </c>
      <c r="E122" s="37">
        <v>1168</v>
      </c>
      <c r="F122" s="37">
        <v>1199</v>
      </c>
      <c r="G122" s="37">
        <v>1239</v>
      </c>
      <c r="H122" s="37">
        <v>1283</v>
      </c>
      <c r="I122" s="37">
        <v>1331</v>
      </c>
      <c r="J122" s="37">
        <v>1376</v>
      </c>
      <c r="K122" s="37">
        <v>1410</v>
      </c>
      <c r="L122" s="37">
        <v>1434</v>
      </c>
    </row>
    <row r="123" spans="1:33" x14ac:dyDescent="0.2">
      <c r="A123" s="37" t="s">
        <v>452</v>
      </c>
      <c r="B123" s="37">
        <v>942</v>
      </c>
      <c r="C123" s="37">
        <v>967</v>
      </c>
      <c r="D123" s="37">
        <v>992</v>
      </c>
      <c r="E123" s="37">
        <v>1025</v>
      </c>
      <c r="F123" s="37">
        <v>1060</v>
      </c>
      <c r="G123" s="37">
        <v>1090</v>
      </c>
      <c r="H123" s="37">
        <v>1113</v>
      </c>
      <c r="I123" s="37">
        <v>1143</v>
      </c>
      <c r="J123" s="37">
        <v>1166</v>
      </c>
      <c r="K123" s="37">
        <v>1195</v>
      </c>
      <c r="L123" s="37">
        <v>1234</v>
      </c>
    </row>
    <row r="124" spans="1:33" x14ac:dyDescent="0.2">
      <c r="A124" s="37" t="s">
        <v>451</v>
      </c>
      <c r="B124" s="37">
        <v>900</v>
      </c>
      <c r="C124" s="37">
        <v>911</v>
      </c>
      <c r="D124" s="37">
        <v>920</v>
      </c>
      <c r="E124" s="37">
        <v>929</v>
      </c>
      <c r="F124" s="37">
        <v>941</v>
      </c>
      <c r="G124" s="37">
        <v>959</v>
      </c>
      <c r="H124" s="37">
        <v>984</v>
      </c>
      <c r="I124" s="37">
        <v>1010</v>
      </c>
      <c r="J124" s="37">
        <v>1043</v>
      </c>
      <c r="K124" s="37">
        <v>1078</v>
      </c>
      <c r="L124" s="37">
        <v>1109</v>
      </c>
    </row>
    <row r="125" spans="1:33" x14ac:dyDescent="0.2">
      <c r="A125" s="37" t="s">
        <v>450</v>
      </c>
      <c r="B125" s="37">
        <v>733</v>
      </c>
      <c r="C125" s="37">
        <v>754</v>
      </c>
      <c r="D125" s="37">
        <v>779</v>
      </c>
      <c r="E125" s="37">
        <v>807</v>
      </c>
      <c r="F125" s="37">
        <v>827</v>
      </c>
      <c r="G125" s="37">
        <v>841</v>
      </c>
      <c r="H125" s="37">
        <v>851</v>
      </c>
      <c r="I125" s="37">
        <v>859</v>
      </c>
      <c r="J125" s="37">
        <v>867</v>
      </c>
      <c r="K125" s="37">
        <v>878</v>
      </c>
      <c r="L125" s="37">
        <v>894</v>
      </c>
    </row>
    <row r="126" spans="1:33" x14ac:dyDescent="0.2">
      <c r="A126" s="37" t="s">
        <v>449</v>
      </c>
      <c r="B126" s="37">
        <v>636</v>
      </c>
      <c r="C126" s="37">
        <v>644</v>
      </c>
      <c r="D126" s="37">
        <v>653</v>
      </c>
      <c r="E126" s="37">
        <v>658</v>
      </c>
      <c r="F126" s="37">
        <v>663</v>
      </c>
      <c r="G126" s="37">
        <v>674</v>
      </c>
      <c r="H126" s="37">
        <v>693</v>
      </c>
      <c r="I126" s="37">
        <v>716</v>
      </c>
      <c r="J126" s="37">
        <v>742</v>
      </c>
      <c r="K126" s="37">
        <v>760</v>
      </c>
      <c r="L126" s="37">
        <v>774</v>
      </c>
    </row>
    <row r="127" spans="1:33" x14ac:dyDescent="0.2">
      <c r="A127" s="37" t="s">
        <v>448</v>
      </c>
      <c r="B127" s="37">
        <v>445</v>
      </c>
      <c r="C127" s="37">
        <v>461</v>
      </c>
      <c r="D127" s="37">
        <v>473</v>
      </c>
      <c r="E127" s="37">
        <v>484</v>
      </c>
      <c r="F127" s="37">
        <v>500</v>
      </c>
      <c r="G127" s="37">
        <v>514</v>
      </c>
      <c r="H127" s="37">
        <v>523</v>
      </c>
      <c r="I127" s="37">
        <v>532</v>
      </c>
      <c r="J127" s="37">
        <v>538</v>
      </c>
      <c r="K127" s="37">
        <v>544</v>
      </c>
      <c r="L127" s="37">
        <v>554</v>
      </c>
    </row>
    <row r="128" spans="1:33" x14ac:dyDescent="0.2">
      <c r="A128" s="37" t="s">
        <v>447</v>
      </c>
      <c r="B128" s="37">
        <v>223</v>
      </c>
      <c r="C128" s="37">
        <v>236</v>
      </c>
      <c r="D128" s="37">
        <v>251</v>
      </c>
      <c r="E128" s="37">
        <v>266</v>
      </c>
      <c r="F128" s="37">
        <v>281</v>
      </c>
      <c r="G128" s="37">
        <v>294</v>
      </c>
      <c r="H128" s="37">
        <v>309</v>
      </c>
      <c r="I128" s="37">
        <v>321</v>
      </c>
      <c r="J128" s="37">
        <v>333</v>
      </c>
      <c r="K128" s="37">
        <v>347</v>
      </c>
      <c r="L128" s="37">
        <v>362</v>
      </c>
    </row>
    <row r="129" spans="1:33" x14ac:dyDescent="0.2">
      <c r="A129" s="37" t="s">
        <v>446</v>
      </c>
      <c r="B129" s="37">
        <v>96</v>
      </c>
      <c r="C129" s="37">
        <v>105</v>
      </c>
      <c r="D129" s="37">
        <v>112</v>
      </c>
      <c r="E129" s="37">
        <v>117</v>
      </c>
      <c r="F129" s="37">
        <v>124</v>
      </c>
      <c r="G129" s="37">
        <v>131</v>
      </c>
      <c r="H129" s="37">
        <v>138</v>
      </c>
      <c r="I129" s="37">
        <v>148</v>
      </c>
      <c r="J129" s="37">
        <v>157</v>
      </c>
      <c r="K129" s="37">
        <v>166</v>
      </c>
      <c r="L129" s="37">
        <v>174</v>
      </c>
    </row>
    <row r="130" spans="1:33" x14ac:dyDescent="0.2">
      <c r="A130" s="37" t="s">
        <v>445</v>
      </c>
      <c r="B130" s="37">
        <v>71</v>
      </c>
      <c r="C130" s="37">
        <v>76</v>
      </c>
      <c r="D130" s="37">
        <v>81</v>
      </c>
      <c r="E130" s="37">
        <v>88</v>
      </c>
      <c r="F130" s="37">
        <v>96</v>
      </c>
      <c r="G130" s="37">
        <v>104</v>
      </c>
      <c r="H130" s="37">
        <v>112</v>
      </c>
      <c r="I130" s="37">
        <v>121</v>
      </c>
      <c r="J130" s="37">
        <v>129</v>
      </c>
      <c r="K130" s="37">
        <v>139</v>
      </c>
      <c r="L130" s="37">
        <v>149</v>
      </c>
    </row>
    <row r="131" spans="1:33" x14ac:dyDescent="0.2">
      <c r="A131" s="40"/>
      <c r="B131" s="36"/>
      <c r="C131" s="36"/>
      <c r="D131" s="36"/>
      <c r="E131" s="36"/>
      <c r="F131" s="36"/>
      <c r="G131" s="36"/>
      <c r="H131" s="36"/>
      <c r="I131" s="36"/>
      <c r="J131" s="36"/>
      <c r="K131" s="36"/>
      <c r="L131" s="36"/>
    </row>
    <row r="132" spans="1:33" x14ac:dyDescent="0.2">
      <c r="A132" s="41" t="s">
        <v>463</v>
      </c>
      <c r="B132" s="36">
        <v>7776</v>
      </c>
      <c r="C132" s="36">
        <v>7965</v>
      </c>
      <c r="D132" s="36">
        <v>8160</v>
      </c>
      <c r="E132" s="36">
        <v>8357</v>
      </c>
      <c r="F132" s="36">
        <v>8556</v>
      </c>
      <c r="G132" s="36">
        <v>8759</v>
      </c>
      <c r="H132" s="36">
        <v>8962</v>
      </c>
      <c r="I132" s="36">
        <v>9171</v>
      </c>
      <c r="J132" s="36">
        <v>9383</v>
      </c>
      <c r="K132" s="36">
        <v>9596</v>
      </c>
      <c r="L132" s="36">
        <v>9810</v>
      </c>
      <c r="M132" s="47" cm="1">
        <f t="array" ref="M132">TREND($B132:$L132,$B$3:$L$3,M$3)</f>
        <v>9993.9272727272473</v>
      </c>
      <c r="N132" s="47" cm="1">
        <f t="array" ref="N132">TREND($B132:$L132,$B$3:$L$3,N$3)</f>
        <v>10197.536363636318</v>
      </c>
      <c r="O132" s="47" cm="1">
        <f t="array" ref="O132">TREND($B132:$L132,$B$3:$L$3,O$3)</f>
        <v>10401.145454545389</v>
      </c>
      <c r="P132" s="47" cm="1">
        <f t="array" ref="P132">TREND($B132:$L132,$B$3:$L$3,P$3)</f>
        <v>10604.754545454518</v>
      </c>
      <c r="Q132" s="47" cm="1">
        <f t="array" ref="Q132">TREND($B132:$L132,$B$3:$L$3,Q$3)</f>
        <v>10808.363636363589</v>
      </c>
      <c r="R132" s="47" cm="1">
        <f t="array" ref="R132">TREND($B132:$L132,$B$3:$L$3,R$3)</f>
        <v>11011.972727272718</v>
      </c>
      <c r="S132" s="47" cm="1">
        <f t="array" ref="S132">TREND($B132:$L132,$B$3:$L$3,S$3)</f>
        <v>11215.581818181789</v>
      </c>
      <c r="T132" s="47" cm="1">
        <f t="array" ref="T132">TREND($B132:$L132,$B$3:$L$3,T$3)</f>
        <v>11419.190909090859</v>
      </c>
      <c r="U132" s="47" cm="1">
        <f t="array" ref="U132">TREND($B132:$L132,$B$3:$L$3,U$3)</f>
        <v>11622.799999999988</v>
      </c>
      <c r="V132" s="47" cm="1">
        <f t="array" ref="V132">TREND($B132:$L132,$B$3:$L$3,V$3)</f>
        <v>11826.409090909059</v>
      </c>
      <c r="W132" s="47" cm="1">
        <f t="array" ref="W132">TREND($B132:$L132,$B$3:$L$3,W$3)</f>
        <v>12030.01818181813</v>
      </c>
      <c r="X132" s="47" cm="1">
        <f t="array" ref="X132">TREND($B132:$L132,$B$3:$L$3,X$3)</f>
        <v>12233.627272727259</v>
      </c>
      <c r="Y132" s="47" cm="1">
        <f t="array" ref="Y132">TREND($B132:$L132,$B$3:$L$3,Y$3)</f>
        <v>12437.23636363633</v>
      </c>
      <c r="Z132" s="47" cm="1">
        <f t="array" ref="Z132">TREND($B132:$L132,$B$3:$L$3,Z$3)</f>
        <v>12640.845454545401</v>
      </c>
      <c r="AA132" s="47" cm="1">
        <f t="array" ref="AA132">TREND($B132:$L132,$B$3:$L$3,AA$3)</f>
        <v>12844.45454545453</v>
      </c>
      <c r="AB132" s="47" cm="1">
        <f t="array" ref="AB132">TREND($B132:$L132,$B$3:$L$3,AB$3)</f>
        <v>13048.0636363636</v>
      </c>
      <c r="AC132" s="47" cm="1">
        <f t="array" ref="AC132">TREND($B132:$L132,$B$3:$L$3,AC$3)</f>
        <v>13251.672727272671</v>
      </c>
      <c r="AD132" s="47" cm="1">
        <f t="array" ref="AD132">TREND($B132:$L132,$B$3:$L$3,AD$3)</f>
        <v>13455.2818181818</v>
      </c>
      <c r="AE132" s="47" cm="1">
        <f t="array" ref="AE132">TREND($B132:$L132,$B$3:$L$3,AE$3)</f>
        <v>13658.890909090871</v>
      </c>
      <c r="AF132" s="47" cm="1">
        <f t="array" ref="AF132">TREND($B132:$L132,$B$3:$L$3,AF$3)</f>
        <v>13862.499999999942</v>
      </c>
      <c r="AG132" s="47" cm="1">
        <f t="array" ref="AG132">TREND($B132:$L132,$B$3:$L$3,AG$3)</f>
        <v>14066.109090909071</v>
      </c>
    </row>
    <row r="133" spans="1:33" x14ac:dyDescent="0.2">
      <c r="A133" s="37" t="s">
        <v>458</v>
      </c>
      <c r="B133" s="37">
        <v>103</v>
      </c>
      <c r="C133" s="37">
        <v>104</v>
      </c>
      <c r="D133" s="37">
        <v>104</v>
      </c>
      <c r="E133" s="37">
        <v>102</v>
      </c>
      <c r="F133" s="37">
        <v>101</v>
      </c>
      <c r="G133" s="37">
        <v>101</v>
      </c>
      <c r="H133" s="37">
        <v>99</v>
      </c>
      <c r="I133" s="37">
        <v>97</v>
      </c>
      <c r="J133" s="37">
        <v>94</v>
      </c>
      <c r="K133" s="37">
        <v>91</v>
      </c>
      <c r="L133" s="37">
        <v>91</v>
      </c>
    </row>
    <row r="134" spans="1:33" x14ac:dyDescent="0.2">
      <c r="A134" s="37" t="s">
        <v>457</v>
      </c>
      <c r="B134" s="37">
        <v>173</v>
      </c>
      <c r="C134" s="37">
        <v>172</v>
      </c>
      <c r="D134" s="37">
        <v>174</v>
      </c>
      <c r="E134" s="37">
        <v>178</v>
      </c>
      <c r="F134" s="37">
        <v>181</v>
      </c>
      <c r="G134" s="37">
        <v>182</v>
      </c>
      <c r="H134" s="37">
        <v>184</v>
      </c>
      <c r="I134" s="37">
        <v>187</v>
      </c>
      <c r="J134" s="37">
        <v>186</v>
      </c>
      <c r="K134" s="37">
        <v>185</v>
      </c>
      <c r="L134" s="37">
        <v>183</v>
      </c>
    </row>
    <row r="135" spans="1:33" x14ac:dyDescent="0.2">
      <c r="A135" s="37" t="s">
        <v>456</v>
      </c>
      <c r="B135" s="37">
        <v>817</v>
      </c>
      <c r="C135" s="37">
        <v>831</v>
      </c>
      <c r="D135" s="37">
        <v>845</v>
      </c>
      <c r="E135" s="37">
        <v>857</v>
      </c>
      <c r="F135" s="37">
        <v>873</v>
      </c>
      <c r="G135" s="37">
        <v>892</v>
      </c>
      <c r="H135" s="37">
        <v>910</v>
      </c>
      <c r="I135" s="37">
        <v>926</v>
      </c>
      <c r="J135" s="37">
        <v>947</v>
      </c>
      <c r="K135" s="37">
        <v>967</v>
      </c>
      <c r="L135" s="37">
        <v>979</v>
      </c>
    </row>
    <row r="136" spans="1:33" x14ac:dyDescent="0.2">
      <c r="A136" s="37" t="s">
        <v>455</v>
      </c>
      <c r="B136" s="37">
        <v>1037</v>
      </c>
      <c r="C136" s="37">
        <v>1045</v>
      </c>
      <c r="D136" s="37">
        <v>1052</v>
      </c>
      <c r="E136" s="37">
        <v>1064</v>
      </c>
      <c r="F136" s="37">
        <v>1078</v>
      </c>
      <c r="G136" s="37">
        <v>1092</v>
      </c>
      <c r="H136" s="37">
        <v>1111</v>
      </c>
      <c r="I136" s="37">
        <v>1131</v>
      </c>
      <c r="J136" s="37">
        <v>1148</v>
      </c>
      <c r="K136" s="37">
        <v>1170</v>
      </c>
      <c r="L136" s="37">
        <v>1196</v>
      </c>
    </row>
    <row r="137" spans="1:33" x14ac:dyDescent="0.2">
      <c r="A137" s="37" t="s">
        <v>454</v>
      </c>
      <c r="B137" s="37">
        <v>961</v>
      </c>
      <c r="C137" s="37">
        <v>992</v>
      </c>
      <c r="D137" s="37">
        <v>1026</v>
      </c>
      <c r="E137" s="37">
        <v>1055</v>
      </c>
      <c r="F137" s="37">
        <v>1076</v>
      </c>
      <c r="G137" s="37">
        <v>1092</v>
      </c>
      <c r="H137" s="37">
        <v>1100</v>
      </c>
      <c r="I137" s="37">
        <v>1107</v>
      </c>
      <c r="J137" s="37">
        <v>1119</v>
      </c>
      <c r="K137" s="37">
        <v>1133</v>
      </c>
      <c r="L137" s="37">
        <v>1147</v>
      </c>
    </row>
    <row r="138" spans="1:33" x14ac:dyDescent="0.2">
      <c r="A138" s="37" t="s">
        <v>453</v>
      </c>
      <c r="B138" s="37">
        <v>909</v>
      </c>
      <c r="C138" s="37">
        <v>926</v>
      </c>
      <c r="D138" s="37">
        <v>943</v>
      </c>
      <c r="E138" s="37">
        <v>958</v>
      </c>
      <c r="F138" s="37">
        <v>978</v>
      </c>
      <c r="G138" s="37">
        <v>1006</v>
      </c>
      <c r="H138" s="37">
        <v>1036</v>
      </c>
      <c r="I138" s="37">
        <v>1071</v>
      </c>
      <c r="J138" s="37">
        <v>1100</v>
      </c>
      <c r="K138" s="37">
        <v>1122</v>
      </c>
      <c r="L138" s="37">
        <v>1138</v>
      </c>
    </row>
    <row r="139" spans="1:33" x14ac:dyDescent="0.2">
      <c r="A139" s="37" t="s">
        <v>452</v>
      </c>
      <c r="B139" s="37">
        <v>882</v>
      </c>
      <c r="C139" s="37">
        <v>908</v>
      </c>
      <c r="D139" s="37">
        <v>934</v>
      </c>
      <c r="E139" s="37">
        <v>962</v>
      </c>
      <c r="F139" s="37">
        <v>991</v>
      </c>
      <c r="G139" s="37">
        <v>1013</v>
      </c>
      <c r="H139" s="37">
        <v>1030</v>
      </c>
      <c r="I139" s="37">
        <v>1048</v>
      </c>
      <c r="J139" s="37">
        <v>1064</v>
      </c>
      <c r="K139" s="37">
        <v>1084</v>
      </c>
      <c r="L139" s="37">
        <v>1113</v>
      </c>
    </row>
    <row r="140" spans="1:33" x14ac:dyDescent="0.2">
      <c r="A140" s="37" t="s">
        <v>451</v>
      </c>
      <c r="B140" s="37">
        <v>847</v>
      </c>
      <c r="C140" s="37">
        <v>859</v>
      </c>
      <c r="D140" s="37">
        <v>868</v>
      </c>
      <c r="E140" s="37">
        <v>881</v>
      </c>
      <c r="F140" s="37">
        <v>896</v>
      </c>
      <c r="G140" s="37">
        <v>916</v>
      </c>
      <c r="H140" s="37">
        <v>944</v>
      </c>
      <c r="I140" s="37">
        <v>972</v>
      </c>
      <c r="J140" s="37">
        <v>1002</v>
      </c>
      <c r="K140" s="37">
        <v>1033</v>
      </c>
      <c r="L140" s="37">
        <v>1057</v>
      </c>
    </row>
    <row r="141" spans="1:33" x14ac:dyDescent="0.2">
      <c r="A141" s="37" t="s">
        <v>450</v>
      </c>
      <c r="B141" s="37">
        <v>679</v>
      </c>
      <c r="C141" s="37">
        <v>703</v>
      </c>
      <c r="D141" s="37">
        <v>731</v>
      </c>
      <c r="E141" s="37">
        <v>761</v>
      </c>
      <c r="F141" s="37">
        <v>784</v>
      </c>
      <c r="G141" s="37">
        <v>801</v>
      </c>
      <c r="H141" s="37">
        <v>814</v>
      </c>
      <c r="I141" s="37">
        <v>825</v>
      </c>
      <c r="J141" s="37">
        <v>839</v>
      </c>
      <c r="K141" s="37">
        <v>854</v>
      </c>
      <c r="L141" s="37">
        <v>875</v>
      </c>
    </row>
    <row r="142" spans="1:33" x14ac:dyDescent="0.2">
      <c r="A142" s="37" t="s">
        <v>449</v>
      </c>
      <c r="B142" s="37">
        <v>583</v>
      </c>
      <c r="C142" s="37">
        <v>594</v>
      </c>
      <c r="D142" s="37">
        <v>607</v>
      </c>
      <c r="E142" s="37">
        <v>617</v>
      </c>
      <c r="F142" s="37">
        <v>627</v>
      </c>
      <c r="G142" s="37">
        <v>642</v>
      </c>
      <c r="H142" s="37">
        <v>667</v>
      </c>
      <c r="I142" s="37">
        <v>695</v>
      </c>
      <c r="J142" s="37">
        <v>726</v>
      </c>
      <c r="K142" s="37">
        <v>751</v>
      </c>
      <c r="L142" s="37">
        <v>770</v>
      </c>
    </row>
    <row r="143" spans="1:33" x14ac:dyDescent="0.2">
      <c r="A143" s="37" t="s">
        <v>448</v>
      </c>
      <c r="B143" s="37">
        <v>435</v>
      </c>
      <c r="C143" s="37">
        <v>454</v>
      </c>
      <c r="D143" s="37">
        <v>470</v>
      </c>
      <c r="E143" s="37">
        <v>486</v>
      </c>
      <c r="F143" s="37">
        <v>505</v>
      </c>
      <c r="G143" s="37">
        <v>525</v>
      </c>
      <c r="H143" s="37">
        <v>539</v>
      </c>
      <c r="I143" s="37">
        <v>552</v>
      </c>
      <c r="J143" s="37">
        <v>565</v>
      </c>
      <c r="K143" s="37">
        <v>577</v>
      </c>
      <c r="L143" s="37">
        <v>594</v>
      </c>
    </row>
    <row r="144" spans="1:33" x14ac:dyDescent="0.2">
      <c r="A144" s="37" t="s">
        <v>447</v>
      </c>
      <c r="B144" s="37">
        <v>209</v>
      </c>
      <c r="C144" s="37">
        <v>222</v>
      </c>
      <c r="D144" s="37">
        <v>237</v>
      </c>
      <c r="E144" s="37">
        <v>252</v>
      </c>
      <c r="F144" s="37">
        <v>267</v>
      </c>
      <c r="G144" s="37">
        <v>281</v>
      </c>
      <c r="H144" s="37">
        <v>296</v>
      </c>
      <c r="I144" s="37">
        <v>309</v>
      </c>
      <c r="J144" s="37">
        <v>322</v>
      </c>
      <c r="K144" s="37">
        <v>337</v>
      </c>
      <c r="L144" s="37">
        <v>354</v>
      </c>
    </row>
    <row r="145" spans="1:33" x14ac:dyDescent="0.2">
      <c r="A145" s="37" t="s">
        <v>446</v>
      </c>
      <c r="B145" s="37">
        <v>82</v>
      </c>
      <c r="C145" s="37">
        <v>91</v>
      </c>
      <c r="D145" s="37">
        <v>100</v>
      </c>
      <c r="E145" s="37">
        <v>107</v>
      </c>
      <c r="F145" s="37">
        <v>114</v>
      </c>
      <c r="G145" s="37">
        <v>122</v>
      </c>
      <c r="H145" s="37">
        <v>131</v>
      </c>
      <c r="I145" s="37">
        <v>141</v>
      </c>
      <c r="J145" s="37">
        <v>151</v>
      </c>
      <c r="K145" s="37">
        <v>161</v>
      </c>
      <c r="L145" s="37">
        <v>171</v>
      </c>
    </row>
    <row r="146" spans="1:33" x14ac:dyDescent="0.2">
      <c r="A146" s="37" t="s">
        <v>445</v>
      </c>
      <c r="B146" s="36">
        <v>59</v>
      </c>
      <c r="C146" s="36">
        <v>64</v>
      </c>
      <c r="D146" s="36">
        <v>70</v>
      </c>
      <c r="E146" s="36">
        <v>77</v>
      </c>
      <c r="F146" s="36">
        <v>84</v>
      </c>
      <c r="G146" s="36">
        <v>92</v>
      </c>
      <c r="H146" s="36">
        <v>102</v>
      </c>
      <c r="I146" s="36">
        <v>111</v>
      </c>
      <c r="J146" s="36">
        <v>121</v>
      </c>
      <c r="K146" s="36">
        <v>132</v>
      </c>
      <c r="L146" s="36">
        <v>143</v>
      </c>
    </row>
    <row r="147" spans="1:33" x14ac:dyDescent="0.2">
      <c r="A147" s="40"/>
      <c r="B147" s="39"/>
      <c r="C147" s="39"/>
      <c r="D147" s="39"/>
      <c r="E147" s="39"/>
      <c r="F147" s="39"/>
      <c r="G147" s="39"/>
      <c r="H147" s="39"/>
      <c r="I147" s="39"/>
      <c r="J147" s="39"/>
      <c r="K147" s="39"/>
      <c r="L147" s="39"/>
    </row>
    <row r="148" spans="1:33" x14ac:dyDescent="0.2">
      <c r="A148" s="38" t="s">
        <v>462</v>
      </c>
      <c r="B148" s="36">
        <v>16441</v>
      </c>
      <c r="C148" s="36">
        <v>16802</v>
      </c>
      <c r="D148" s="36">
        <v>17166</v>
      </c>
      <c r="E148" s="36">
        <v>17530</v>
      </c>
      <c r="F148" s="36">
        <v>17899</v>
      </c>
      <c r="G148" s="36">
        <v>18268</v>
      </c>
      <c r="H148" s="36">
        <v>18630</v>
      </c>
      <c r="I148" s="36">
        <v>19001</v>
      </c>
      <c r="J148" s="36">
        <v>19370</v>
      </c>
      <c r="K148" s="36">
        <v>19737</v>
      </c>
      <c r="L148" s="36">
        <v>20097</v>
      </c>
      <c r="M148" s="47" cm="1">
        <f t="array" ref="M148">TREND($B148:$L148,$B$3:$L$3,M$3)</f>
        <v>20465.818181818235</v>
      </c>
      <c r="N148" s="47" cm="1">
        <f t="array" ref="N148">TREND($B148:$L148,$B$3:$L$3,N$3)</f>
        <v>20832.227272727294</v>
      </c>
      <c r="O148" s="47" cm="1">
        <f t="array" ref="O148">TREND($B148:$L148,$B$3:$L$3,O$3)</f>
        <v>21198.636363636469</v>
      </c>
      <c r="P148" s="47" cm="1">
        <f t="array" ref="P148">TREND($B148:$L148,$B$3:$L$3,P$3)</f>
        <v>21565.045454545529</v>
      </c>
      <c r="Q148" s="47" cm="1">
        <f t="array" ref="Q148">TREND($B148:$L148,$B$3:$L$3,Q$3)</f>
        <v>21931.454545454588</v>
      </c>
      <c r="R148" s="47" cm="1">
        <f t="array" ref="R148">TREND($B148:$L148,$B$3:$L$3,R$3)</f>
        <v>22297.863636363647</v>
      </c>
      <c r="S148" s="47" cm="1">
        <f t="array" ref="S148">TREND($B148:$L148,$B$3:$L$3,S$3)</f>
        <v>22664.272727272823</v>
      </c>
      <c r="T148" s="47" cm="1">
        <f t="array" ref="T148">TREND($B148:$L148,$B$3:$L$3,T$3)</f>
        <v>23030.681818181882</v>
      </c>
      <c r="U148" s="47" cm="1">
        <f t="array" ref="U148">TREND($B148:$L148,$B$3:$L$3,U$3)</f>
        <v>23397.090909090941</v>
      </c>
      <c r="V148" s="47" cm="1">
        <f t="array" ref="V148">TREND($B148:$L148,$B$3:$L$3,V$3)</f>
        <v>23763.500000000116</v>
      </c>
      <c r="W148" s="47" cm="1">
        <f t="array" ref="W148">TREND($B148:$L148,$B$3:$L$3,W$3)</f>
        <v>24129.909090909176</v>
      </c>
      <c r="X148" s="47" cm="1">
        <f t="array" ref="X148">TREND($B148:$L148,$B$3:$L$3,X$3)</f>
        <v>24496.318181818235</v>
      </c>
      <c r="Y148" s="47" cm="1">
        <f t="array" ref="Y148">TREND($B148:$L148,$B$3:$L$3,Y$3)</f>
        <v>24862.727272727294</v>
      </c>
      <c r="Z148" s="47" cm="1">
        <f t="array" ref="Z148">TREND($B148:$L148,$B$3:$L$3,Z$3)</f>
        <v>25229.136363636469</v>
      </c>
      <c r="AA148" s="47" cm="1">
        <f t="array" ref="AA148">TREND($B148:$L148,$B$3:$L$3,AA$3)</f>
        <v>25595.545454545529</v>
      </c>
      <c r="AB148" s="47" cm="1">
        <f t="array" ref="AB148">TREND($B148:$L148,$B$3:$L$3,AB$3)</f>
        <v>25961.954545454588</v>
      </c>
      <c r="AC148" s="47" cm="1">
        <f t="array" ref="AC148">TREND($B148:$L148,$B$3:$L$3,AC$3)</f>
        <v>26328.363636363647</v>
      </c>
      <c r="AD148" s="47" cm="1">
        <f t="array" ref="AD148">TREND($B148:$L148,$B$3:$L$3,AD$3)</f>
        <v>26694.772727272823</v>
      </c>
      <c r="AE148" s="47" cm="1">
        <f t="array" ref="AE148">TREND($B148:$L148,$B$3:$L$3,AE$3)</f>
        <v>27061.181818181882</v>
      </c>
      <c r="AF148" s="47" cm="1">
        <f t="array" ref="AF148">TREND($B148:$L148,$B$3:$L$3,AF$3)</f>
        <v>27427.590909090941</v>
      </c>
      <c r="AG148" s="47" cm="1">
        <f t="array" ref="AG148">TREND($B148:$L148,$B$3:$L$3,AG$3)</f>
        <v>27794.000000000116</v>
      </c>
    </row>
    <row r="149" spans="1:33" x14ac:dyDescent="0.2">
      <c r="A149" s="37" t="s">
        <v>458</v>
      </c>
      <c r="B149" s="37">
        <v>217</v>
      </c>
      <c r="C149" s="37">
        <v>214</v>
      </c>
      <c r="D149" s="37">
        <v>211</v>
      </c>
      <c r="E149" s="37">
        <v>209</v>
      </c>
      <c r="F149" s="37">
        <v>206</v>
      </c>
      <c r="G149" s="37">
        <v>202</v>
      </c>
      <c r="H149" s="37">
        <v>192</v>
      </c>
      <c r="I149" s="37">
        <v>183</v>
      </c>
      <c r="J149" s="37">
        <v>179</v>
      </c>
      <c r="K149" s="37">
        <v>171</v>
      </c>
      <c r="L149" s="37">
        <v>162</v>
      </c>
    </row>
    <row r="150" spans="1:33" x14ac:dyDescent="0.2">
      <c r="A150" s="37" t="s">
        <v>457</v>
      </c>
      <c r="B150" s="37">
        <v>465</v>
      </c>
      <c r="C150" s="37">
        <v>458</v>
      </c>
      <c r="D150" s="37">
        <v>454</v>
      </c>
      <c r="E150" s="37">
        <v>455</v>
      </c>
      <c r="F150" s="37">
        <v>459</v>
      </c>
      <c r="G150" s="37">
        <v>462</v>
      </c>
      <c r="H150" s="37">
        <v>465</v>
      </c>
      <c r="I150" s="37">
        <v>462</v>
      </c>
      <c r="J150" s="37">
        <v>448</v>
      </c>
      <c r="K150" s="37">
        <v>437</v>
      </c>
      <c r="L150" s="37">
        <v>434</v>
      </c>
    </row>
    <row r="151" spans="1:33" x14ac:dyDescent="0.2">
      <c r="A151" s="37" t="s">
        <v>456</v>
      </c>
      <c r="B151" s="37">
        <v>1851</v>
      </c>
      <c r="C151" s="37">
        <v>1875</v>
      </c>
      <c r="D151" s="37">
        <v>1899</v>
      </c>
      <c r="E151" s="37">
        <v>1915</v>
      </c>
      <c r="F151" s="37">
        <v>1931</v>
      </c>
      <c r="G151" s="37">
        <v>1948</v>
      </c>
      <c r="H151" s="37">
        <v>1961</v>
      </c>
      <c r="I151" s="37">
        <v>1981</v>
      </c>
      <c r="J151" s="37">
        <v>2011</v>
      </c>
      <c r="K151" s="37">
        <v>2034</v>
      </c>
      <c r="L151" s="37">
        <v>2037</v>
      </c>
    </row>
    <row r="152" spans="1:33" x14ac:dyDescent="0.2">
      <c r="A152" s="37" t="s">
        <v>455</v>
      </c>
      <c r="B152" s="37">
        <v>2194</v>
      </c>
      <c r="C152" s="37">
        <v>2214</v>
      </c>
      <c r="D152" s="37">
        <v>2224</v>
      </c>
      <c r="E152" s="37">
        <v>2231</v>
      </c>
      <c r="F152" s="37">
        <v>2245</v>
      </c>
      <c r="G152" s="37">
        <v>2263</v>
      </c>
      <c r="H152" s="37">
        <v>2296</v>
      </c>
      <c r="I152" s="37">
        <v>2329</v>
      </c>
      <c r="J152" s="37">
        <v>2354</v>
      </c>
      <c r="K152" s="37">
        <v>2379</v>
      </c>
      <c r="L152" s="37">
        <v>2406</v>
      </c>
    </row>
    <row r="153" spans="1:33" x14ac:dyDescent="0.2">
      <c r="A153" s="37" t="s">
        <v>454</v>
      </c>
      <c r="B153" s="37">
        <v>2115</v>
      </c>
      <c r="C153" s="37">
        <v>2161</v>
      </c>
      <c r="D153" s="37">
        <v>2216</v>
      </c>
      <c r="E153" s="37">
        <v>2282</v>
      </c>
      <c r="F153" s="37">
        <v>2336</v>
      </c>
      <c r="G153" s="37">
        <v>2387</v>
      </c>
      <c r="H153" s="37">
        <v>2414</v>
      </c>
      <c r="I153" s="37">
        <v>2433</v>
      </c>
      <c r="J153" s="37">
        <v>2448</v>
      </c>
      <c r="K153" s="37">
        <v>2471</v>
      </c>
      <c r="L153" s="37">
        <v>2498</v>
      </c>
    </row>
    <row r="154" spans="1:33" x14ac:dyDescent="0.2">
      <c r="A154" s="37" t="s">
        <v>453</v>
      </c>
      <c r="B154" s="37">
        <v>2128</v>
      </c>
      <c r="C154" s="37">
        <v>2144</v>
      </c>
      <c r="D154" s="37">
        <v>2176</v>
      </c>
      <c r="E154" s="37">
        <v>2198</v>
      </c>
      <c r="F154" s="37">
        <v>2230</v>
      </c>
      <c r="G154" s="37">
        <v>2273</v>
      </c>
      <c r="H154" s="37">
        <v>2325</v>
      </c>
      <c r="I154" s="37">
        <v>2385</v>
      </c>
      <c r="J154" s="37">
        <v>2457</v>
      </c>
      <c r="K154" s="37">
        <v>2517</v>
      </c>
      <c r="L154" s="37">
        <v>2574</v>
      </c>
    </row>
    <row r="155" spans="1:33" x14ac:dyDescent="0.2">
      <c r="A155" s="37" t="s">
        <v>452</v>
      </c>
      <c r="B155" s="37">
        <v>1924</v>
      </c>
      <c r="C155" s="37">
        <v>1980</v>
      </c>
      <c r="D155" s="37">
        <v>2027</v>
      </c>
      <c r="E155" s="37">
        <v>2074</v>
      </c>
      <c r="F155" s="37">
        <v>2118</v>
      </c>
      <c r="G155" s="37">
        <v>2155</v>
      </c>
      <c r="H155" s="37">
        <v>2173</v>
      </c>
      <c r="I155" s="37">
        <v>2206</v>
      </c>
      <c r="J155" s="37">
        <v>2231</v>
      </c>
      <c r="K155" s="37">
        <v>2265</v>
      </c>
      <c r="L155" s="37">
        <v>2310</v>
      </c>
    </row>
    <row r="156" spans="1:33" x14ac:dyDescent="0.2">
      <c r="A156" s="37" t="s">
        <v>451</v>
      </c>
      <c r="B156" s="37">
        <v>1719</v>
      </c>
      <c r="C156" s="37">
        <v>1753</v>
      </c>
      <c r="D156" s="37">
        <v>1786</v>
      </c>
      <c r="E156" s="37">
        <v>1822</v>
      </c>
      <c r="F156" s="37">
        <v>1862</v>
      </c>
      <c r="G156" s="37">
        <v>1898</v>
      </c>
      <c r="H156" s="37">
        <v>1954</v>
      </c>
      <c r="I156" s="37">
        <v>2000</v>
      </c>
      <c r="J156" s="37">
        <v>2048</v>
      </c>
      <c r="K156" s="37">
        <v>2092</v>
      </c>
      <c r="L156" s="37">
        <v>2130</v>
      </c>
    </row>
    <row r="157" spans="1:33" x14ac:dyDescent="0.2">
      <c r="A157" s="37" t="s">
        <v>450</v>
      </c>
      <c r="B157" s="37">
        <v>1440</v>
      </c>
      <c r="C157" s="37">
        <v>1484</v>
      </c>
      <c r="D157" s="37">
        <v>1529</v>
      </c>
      <c r="E157" s="37">
        <v>1575</v>
      </c>
      <c r="F157" s="37">
        <v>1613</v>
      </c>
      <c r="G157" s="37">
        <v>1650</v>
      </c>
      <c r="H157" s="37">
        <v>1684</v>
      </c>
      <c r="I157" s="37">
        <v>1715</v>
      </c>
      <c r="J157" s="37">
        <v>1751</v>
      </c>
      <c r="K157" s="37">
        <v>1789</v>
      </c>
      <c r="L157" s="37">
        <v>1826</v>
      </c>
    </row>
    <row r="158" spans="1:33" x14ac:dyDescent="0.2">
      <c r="A158" s="37" t="s">
        <v>449</v>
      </c>
      <c r="B158" s="37">
        <v>1121</v>
      </c>
      <c r="C158" s="37">
        <v>1161</v>
      </c>
      <c r="D158" s="37">
        <v>1200</v>
      </c>
      <c r="E158" s="37">
        <v>1231</v>
      </c>
      <c r="F158" s="37">
        <v>1264</v>
      </c>
      <c r="G158" s="37">
        <v>1293</v>
      </c>
      <c r="H158" s="37">
        <v>1331</v>
      </c>
      <c r="I158" s="37">
        <v>1369</v>
      </c>
      <c r="J158" s="37">
        <v>1409</v>
      </c>
      <c r="K158" s="37">
        <v>1442</v>
      </c>
      <c r="L158" s="37">
        <v>1474</v>
      </c>
    </row>
    <row r="159" spans="1:33" x14ac:dyDescent="0.2">
      <c r="A159" s="37" t="s">
        <v>448</v>
      </c>
      <c r="B159" s="37">
        <v>753</v>
      </c>
      <c r="C159" s="37">
        <v>800</v>
      </c>
      <c r="D159" s="37">
        <v>842</v>
      </c>
      <c r="E159" s="37">
        <v>884</v>
      </c>
      <c r="F159" s="37">
        <v>929</v>
      </c>
      <c r="G159" s="37">
        <v>973</v>
      </c>
      <c r="H159" s="37">
        <v>1011</v>
      </c>
      <c r="I159" s="37">
        <v>1049</v>
      </c>
      <c r="J159" s="37">
        <v>1080</v>
      </c>
      <c r="K159" s="37">
        <v>1113</v>
      </c>
      <c r="L159" s="37">
        <v>1143</v>
      </c>
    </row>
    <row r="160" spans="1:33" x14ac:dyDescent="0.2">
      <c r="A160" s="37" t="s">
        <v>447</v>
      </c>
      <c r="B160" s="37">
        <v>307</v>
      </c>
      <c r="C160" s="37">
        <v>330</v>
      </c>
      <c r="D160" s="37">
        <v>353</v>
      </c>
      <c r="E160" s="37">
        <v>379</v>
      </c>
      <c r="F160" s="37">
        <v>403</v>
      </c>
      <c r="G160" s="37">
        <v>429</v>
      </c>
      <c r="H160" s="37">
        <v>457</v>
      </c>
      <c r="I160" s="37">
        <v>483</v>
      </c>
      <c r="J160" s="37">
        <v>509</v>
      </c>
      <c r="K160" s="37">
        <v>537</v>
      </c>
      <c r="L160" s="37">
        <v>564</v>
      </c>
    </row>
    <row r="161" spans="1:33" x14ac:dyDescent="0.2">
      <c r="A161" s="37" t="s">
        <v>446</v>
      </c>
      <c r="B161" s="37">
        <v>106</v>
      </c>
      <c r="C161" s="37">
        <v>116</v>
      </c>
      <c r="D161" s="37">
        <v>126</v>
      </c>
      <c r="E161" s="37">
        <v>135</v>
      </c>
      <c r="F161" s="37">
        <v>146</v>
      </c>
      <c r="G161" s="37">
        <v>158</v>
      </c>
      <c r="H161" s="37">
        <v>173</v>
      </c>
      <c r="I161" s="37">
        <v>188</v>
      </c>
      <c r="J161" s="37">
        <v>204</v>
      </c>
      <c r="K161" s="37">
        <v>220</v>
      </c>
      <c r="L161" s="37">
        <v>237</v>
      </c>
    </row>
    <row r="162" spans="1:33" x14ac:dyDescent="0.2">
      <c r="A162" s="37" t="s">
        <v>445</v>
      </c>
      <c r="B162" s="37">
        <v>101</v>
      </c>
      <c r="C162" s="37">
        <v>112</v>
      </c>
      <c r="D162" s="37">
        <v>125</v>
      </c>
      <c r="E162" s="37">
        <v>140</v>
      </c>
      <c r="F162" s="37">
        <v>156</v>
      </c>
      <c r="G162" s="37">
        <v>174</v>
      </c>
      <c r="H162" s="37">
        <v>195</v>
      </c>
      <c r="I162" s="37">
        <v>218</v>
      </c>
      <c r="J162" s="37">
        <v>242</v>
      </c>
      <c r="K162" s="37">
        <v>270</v>
      </c>
      <c r="L162" s="37">
        <v>300</v>
      </c>
    </row>
    <row r="163" spans="1:33" x14ac:dyDescent="0.2">
      <c r="A163" s="40"/>
      <c r="B163" s="36"/>
      <c r="C163" s="36"/>
      <c r="D163" s="36"/>
      <c r="E163" s="36"/>
      <c r="F163" s="36"/>
      <c r="G163" s="36"/>
      <c r="H163" s="36"/>
      <c r="I163" s="36"/>
      <c r="J163" s="36"/>
      <c r="K163" s="36"/>
      <c r="L163" s="36"/>
    </row>
    <row r="164" spans="1:33" x14ac:dyDescent="0.2">
      <c r="A164" s="38" t="s">
        <v>461</v>
      </c>
      <c r="B164" s="36">
        <v>12613</v>
      </c>
      <c r="C164" s="36">
        <v>12919</v>
      </c>
      <c r="D164" s="36">
        <v>13231</v>
      </c>
      <c r="E164" s="36">
        <v>13546</v>
      </c>
      <c r="F164" s="36">
        <v>13867</v>
      </c>
      <c r="G164" s="36">
        <v>14192</v>
      </c>
      <c r="H164" s="36">
        <v>14519</v>
      </c>
      <c r="I164" s="36">
        <v>14854</v>
      </c>
      <c r="J164" s="36">
        <v>15192</v>
      </c>
      <c r="K164" s="36">
        <v>15531</v>
      </c>
      <c r="L164" s="36">
        <v>15868</v>
      </c>
      <c r="M164" s="47" cm="1">
        <f t="array" ref="M164">TREND($B164:$L164,$B$3:$L$3,M$3)</f>
        <v>16168.76363636367</v>
      </c>
      <c r="N164" s="47" cm="1">
        <f t="array" ref="N164">TREND($B164:$L164,$B$3:$L$3,N$3)</f>
        <v>16494.890909090871</v>
      </c>
      <c r="O164" s="47" cm="1">
        <f t="array" ref="O164">TREND($B164:$L164,$B$3:$L$3,O$3)</f>
        <v>16821.018181818188</v>
      </c>
      <c r="P164" s="47" cm="1">
        <f t="array" ref="P164">TREND($B164:$L164,$B$3:$L$3,P$3)</f>
        <v>17147.145454545505</v>
      </c>
      <c r="Q164" s="47" cm="1">
        <f t="array" ref="Q164">TREND($B164:$L164,$B$3:$L$3,Q$3)</f>
        <v>17473.272727272706</v>
      </c>
      <c r="R164" s="47" cm="1">
        <f t="array" ref="R164">TREND($B164:$L164,$B$3:$L$3,R$3)</f>
        <v>17799.400000000023</v>
      </c>
      <c r="S164" s="47" cm="1">
        <f t="array" ref="S164">TREND($B164:$L164,$B$3:$L$3,S$3)</f>
        <v>18125.52727272734</v>
      </c>
      <c r="T164" s="47" cm="1">
        <f t="array" ref="T164">TREND($B164:$L164,$B$3:$L$3,T$3)</f>
        <v>18451.654545454541</v>
      </c>
      <c r="U164" s="47" cm="1">
        <f t="array" ref="U164">TREND($B164:$L164,$B$3:$L$3,U$3)</f>
        <v>18777.781818181858</v>
      </c>
      <c r="V164" s="47" cm="1">
        <f t="array" ref="V164">TREND($B164:$L164,$B$3:$L$3,V$3)</f>
        <v>19103.909090909059</v>
      </c>
      <c r="W164" s="47" cm="1">
        <f t="array" ref="W164">TREND($B164:$L164,$B$3:$L$3,W$3)</f>
        <v>19430.036363636376</v>
      </c>
      <c r="X164" s="47" cm="1">
        <f t="array" ref="X164">TREND($B164:$L164,$B$3:$L$3,X$3)</f>
        <v>19756.163636363694</v>
      </c>
      <c r="Y164" s="47" cm="1">
        <f t="array" ref="Y164">TREND($B164:$L164,$B$3:$L$3,Y$3)</f>
        <v>20082.290909090894</v>
      </c>
      <c r="Z164" s="47" cm="1">
        <f t="array" ref="Z164">TREND($B164:$L164,$B$3:$L$3,Z$3)</f>
        <v>20408.418181818211</v>
      </c>
      <c r="AA164" s="47" cm="1">
        <f t="array" ref="AA164">TREND($B164:$L164,$B$3:$L$3,AA$3)</f>
        <v>20734.545454545529</v>
      </c>
      <c r="AB164" s="47" cm="1">
        <f t="array" ref="AB164">TREND($B164:$L164,$B$3:$L$3,AB$3)</f>
        <v>21060.672727272729</v>
      </c>
      <c r="AC164" s="47" cm="1">
        <f t="array" ref="AC164">TREND($B164:$L164,$B$3:$L$3,AC$3)</f>
        <v>21386.800000000047</v>
      </c>
      <c r="AD164" s="47" cm="1">
        <f t="array" ref="AD164">TREND($B164:$L164,$B$3:$L$3,AD$3)</f>
        <v>21712.927272727247</v>
      </c>
      <c r="AE164" s="47" cm="1">
        <f t="array" ref="AE164">TREND($B164:$L164,$B$3:$L$3,AE$3)</f>
        <v>22039.054545454565</v>
      </c>
      <c r="AF164" s="47" cm="1">
        <f t="array" ref="AF164">TREND($B164:$L164,$B$3:$L$3,AF$3)</f>
        <v>22365.181818181882</v>
      </c>
      <c r="AG164" s="47" cm="1">
        <f t="array" ref="AG164">TREND($B164:$L164,$B$3:$L$3,AG$3)</f>
        <v>22691.309090909082</v>
      </c>
    </row>
    <row r="165" spans="1:33" x14ac:dyDescent="0.2">
      <c r="A165" s="37" t="s">
        <v>458</v>
      </c>
      <c r="B165" s="37">
        <v>166</v>
      </c>
      <c r="C165" s="37">
        <v>164</v>
      </c>
      <c r="D165" s="37">
        <v>163</v>
      </c>
      <c r="E165" s="37">
        <v>162</v>
      </c>
      <c r="F165" s="37">
        <v>161</v>
      </c>
      <c r="G165" s="37">
        <v>158</v>
      </c>
      <c r="H165" s="37">
        <v>151</v>
      </c>
      <c r="I165" s="37">
        <v>146</v>
      </c>
      <c r="J165" s="37">
        <v>144</v>
      </c>
      <c r="K165" s="37">
        <v>139</v>
      </c>
      <c r="L165" s="37">
        <v>133</v>
      </c>
    </row>
    <row r="166" spans="1:33" x14ac:dyDescent="0.2">
      <c r="A166" s="37" t="s">
        <v>457</v>
      </c>
      <c r="B166" s="37">
        <v>435</v>
      </c>
      <c r="C166" s="37">
        <v>435</v>
      </c>
      <c r="D166" s="37">
        <v>437</v>
      </c>
      <c r="E166" s="37">
        <v>444</v>
      </c>
      <c r="F166" s="37">
        <v>451</v>
      </c>
      <c r="G166" s="37">
        <v>458</v>
      </c>
      <c r="H166" s="37">
        <v>467</v>
      </c>
      <c r="I166" s="37">
        <v>470</v>
      </c>
      <c r="J166" s="37">
        <v>463</v>
      </c>
      <c r="K166" s="37">
        <v>459</v>
      </c>
      <c r="L166" s="37">
        <v>463</v>
      </c>
    </row>
    <row r="167" spans="1:33" x14ac:dyDescent="0.2">
      <c r="A167" s="37" t="s">
        <v>456</v>
      </c>
      <c r="B167" s="37">
        <v>1622</v>
      </c>
      <c r="C167" s="37">
        <v>1661</v>
      </c>
      <c r="D167" s="37">
        <v>1703</v>
      </c>
      <c r="E167" s="37">
        <v>1740</v>
      </c>
      <c r="F167" s="37">
        <v>1779</v>
      </c>
      <c r="G167" s="37">
        <v>1818</v>
      </c>
      <c r="H167" s="37">
        <v>1853</v>
      </c>
      <c r="I167" s="37">
        <v>1893</v>
      </c>
      <c r="J167" s="37">
        <v>1943</v>
      </c>
      <c r="K167" s="37">
        <v>1987</v>
      </c>
      <c r="L167" s="37">
        <v>2015</v>
      </c>
    </row>
    <row r="168" spans="1:33" x14ac:dyDescent="0.2">
      <c r="A168" s="37" t="s">
        <v>455</v>
      </c>
      <c r="B168" s="37">
        <v>1756</v>
      </c>
      <c r="C168" s="37">
        <v>1790</v>
      </c>
      <c r="D168" s="37">
        <v>1815</v>
      </c>
      <c r="E168" s="37">
        <v>1837</v>
      </c>
      <c r="F168" s="37">
        <v>1867</v>
      </c>
      <c r="G168" s="37">
        <v>1899</v>
      </c>
      <c r="H168" s="37">
        <v>1942</v>
      </c>
      <c r="I168" s="37">
        <v>1988</v>
      </c>
      <c r="J168" s="37">
        <v>2029</v>
      </c>
      <c r="K168" s="37">
        <v>2072</v>
      </c>
      <c r="L168" s="37">
        <v>2116</v>
      </c>
    </row>
    <row r="169" spans="1:33" x14ac:dyDescent="0.2">
      <c r="A169" s="37" t="s">
        <v>454</v>
      </c>
      <c r="B169" s="37">
        <v>1458</v>
      </c>
      <c r="C169" s="37">
        <v>1495</v>
      </c>
      <c r="D169" s="37">
        <v>1541</v>
      </c>
      <c r="E169" s="37">
        <v>1593</v>
      </c>
      <c r="F169" s="37">
        <v>1638</v>
      </c>
      <c r="G169" s="37">
        <v>1681</v>
      </c>
      <c r="H169" s="37">
        <v>1706</v>
      </c>
      <c r="I169" s="37">
        <v>1724</v>
      </c>
      <c r="J169" s="37">
        <v>1738</v>
      </c>
      <c r="K169" s="37">
        <v>1759</v>
      </c>
      <c r="L169" s="37">
        <v>1782</v>
      </c>
    </row>
    <row r="170" spans="1:33" x14ac:dyDescent="0.2">
      <c r="A170" s="37" t="s">
        <v>453</v>
      </c>
      <c r="B170" s="37">
        <v>1461</v>
      </c>
      <c r="C170" s="37">
        <v>1465</v>
      </c>
      <c r="D170" s="37">
        <v>1473</v>
      </c>
      <c r="E170" s="37">
        <v>1478</v>
      </c>
      <c r="F170" s="37">
        <v>1489</v>
      </c>
      <c r="G170" s="37">
        <v>1512</v>
      </c>
      <c r="H170" s="37">
        <v>1545</v>
      </c>
      <c r="I170" s="37">
        <v>1588</v>
      </c>
      <c r="J170" s="37">
        <v>1637</v>
      </c>
      <c r="K170" s="37">
        <v>1679</v>
      </c>
      <c r="L170" s="37">
        <v>1719</v>
      </c>
    </row>
    <row r="171" spans="1:33" x14ac:dyDescent="0.2">
      <c r="A171" s="37" t="s">
        <v>452</v>
      </c>
      <c r="B171" s="37">
        <v>1399</v>
      </c>
      <c r="C171" s="37">
        <v>1424</v>
      </c>
      <c r="D171" s="37">
        <v>1445</v>
      </c>
      <c r="E171" s="37">
        <v>1467</v>
      </c>
      <c r="F171" s="37">
        <v>1486</v>
      </c>
      <c r="G171" s="37">
        <v>1500</v>
      </c>
      <c r="H171" s="37">
        <v>1503</v>
      </c>
      <c r="I171" s="37">
        <v>1511</v>
      </c>
      <c r="J171" s="37">
        <v>1515</v>
      </c>
      <c r="K171" s="37">
        <v>1526</v>
      </c>
      <c r="L171" s="37">
        <v>1547</v>
      </c>
    </row>
    <row r="172" spans="1:33" x14ac:dyDescent="0.2">
      <c r="A172" s="37" t="s">
        <v>451</v>
      </c>
      <c r="B172" s="37">
        <v>1361</v>
      </c>
      <c r="C172" s="37">
        <v>1386</v>
      </c>
      <c r="D172" s="37">
        <v>1405</v>
      </c>
      <c r="E172" s="37">
        <v>1428</v>
      </c>
      <c r="F172" s="37">
        <v>1449</v>
      </c>
      <c r="G172" s="37">
        <v>1469</v>
      </c>
      <c r="H172" s="37">
        <v>1500</v>
      </c>
      <c r="I172" s="37">
        <v>1528</v>
      </c>
      <c r="J172" s="37">
        <v>1556</v>
      </c>
      <c r="K172" s="37">
        <v>1583</v>
      </c>
      <c r="L172" s="37">
        <v>1604</v>
      </c>
    </row>
    <row r="173" spans="1:33" x14ac:dyDescent="0.2">
      <c r="A173" s="37" t="s">
        <v>450</v>
      </c>
      <c r="B173" s="37">
        <v>1121</v>
      </c>
      <c r="C173" s="37">
        <v>1156</v>
      </c>
      <c r="D173" s="37">
        <v>1197</v>
      </c>
      <c r="E173" s="37">
        <v>1238</v>
      </c>
      <c r="F173" s="37">
        <v>1274</v>
      </c>
      <c r="G173" s="37">
        <v>1307</v>
      </c>
      <c r="H173" s="37">
        <v>1334</v>
      </c>
      <c r="I173" s="37">
        <v>1356</v>
      </c>
      <c r="J173" s="37">
        <v>1382</v>
      </c>
      <c r="K173" s="37">
        <v>1407</v>
      </c>
      <c r="L173" s="37">
        <v>1431</v>
      </c>
    </row>
    <row r="174" spans="1:33" x14ac:dyDescent="0.2">
      <c r="A174" s="37" t="s">
        <v>449</v>
      </c>
      <c r="B174" s="37">
        <v>893</v>
      </c>
      <c r="C174" s="37">
        <v>929</v>
      </c>
      <c r="D174" s="37">
        <v>962</v>
      </c>
      <c r="E174" s="37">
        <v>993</v>
      </c>
      <c r="F174" s="37">
        <v>1023</v>
      </c>
      <c r="G174" s="37">
        <v>1052</v>
      </c>
      <c r="H174" s="37">
        <v>1089</v>
      </c>
      <c r="I174" s="37">
        <v>1133</v>
      </c>
      <c r="J174" s="37">
        <v>1176</v>
      </c>
      <c r="K174" s="37">
        <v>1216</v>
      </c>
      <c r="L174" s="37">
        <v>1253</v>
      </c>
    </row>
    <row r="175" spans="1:33" x14ac:dyDescent="0.2">
      <c r="A175" s="37" t="s">
        <v>448</v>
      </c>
      <c r="B175" s="37">
        <v>554</v>
      </c>
      <c r="C175" s="37">
        <v>589</v>
      </c>
      <c r="D175" s="37">
        <v>622</v>
      </c>
      <c r="E175" s="37">
        <v>656</v>
      </c>
      <c r="F175" s="37">
        <v>692</v>
      </c>
      <c r="G175" s="37">
        <v>728</v>
      </c>
      <c r="H175" s="37">
        <v>760</v>
      </c>
      <c r="I175" s="37">
        <v>789</v>
      </c>
      <c r="J175" s="37">
        <v>816</v>
      </c>
      <c r="K175" s="37">
        <v>844</v>
      </c>
      <c r="L175" s="37">
        <v>870</v>
      </c>
    </row>
    <row r="176" spans="1:33" x14ac:dyDescent="0.2">
      <c r="A176" s="37" t="s">
        <v>447</v>
      </c>
      <c r="B176" s="37">
        <v>227</v>
      </c>
      <c r="C176" s="37">
        <v>246</v>
      </c>
      <c r="D176" s="37">
        <v>267</v>
      </c>
      <c r="E176" s="37">
        <v>290</v>
      </c>
      <c r="F176" s="37">
        <v>313</v>
      </c>
      <c r="G176" s="37">
        <v>336</v>
      </c>
      <c r="H176" s="37">
        <v>361</v>
      </c>
      <c r="I176" s="37">
        <v>386</v>
      </c>
      <c r="J176" s="37">
        <v>412</v>
      </c>
      <c r="K176" s="37">
        <v>439</v>
      </c>
      <c r="L176" s="37">
        <v>468</v>
      </c>
    </row>
    <row r="177" spans="1:33" x14ac:dyDescent="0.2">
      <c r="A177" s="37" t="s">
        <v>446</v>
      </c>
      <c r="B177" s="37">
        <v>99</v>
      </c>
      <c r="C177" s="37">
        <v>110</v>
      </c>
      <c r="D177" s="37">
        <v>122</v>
      </c>
      <c r="E177" s="37">
        <v>132</v>
      </c>
      <c r="F177" s="37">
        <v>144</v>
      </c>
      <c r="G177" s="37">
        <v>158</v>
      </c>
      <c r="H177" s="37">
        <v>173</v>
      </c>
      <c r="I177" s="37">
        <v>190</v>
      </c>
      <c r="J177" s="37">
        <v>208</v>
      </c>
      <c r="K177" s="37">
        <v>227</v>
      </c>
      <c r="L177" s="37">
        <v>246</v>
      </c>
    </row>
    <row r="178" spans="1:33" x14ac:dyDescent="0.2">
      <c r="A178" s="37" t="s">
        <v>445</v>
      </c>
      <c r="B178" s="37">
        <v>61</v>
      </c>
      <c r="C178" s="37">
        <v>69</v>
      </c>
      <c r="D178" s="37">
        <v>79</v>
      </c>
      <c r="E178" s="37">
        <v>90</v>
      </c>
      <c r="F178" s="37">
        <v>103</v>
      </c>
      <c r="G178" s="37">
        <v>117</v>
      </c>
      <c r="H178" s="37">
        <v>134</v>
      </c>
      <c r="I178" s="37">
        <v>152</v>
      </c>
      <c r="J178" s="37">
        <v>172</v>
      </c>
      <c r="K178" s="37">
        <v>196</v>
      </c>
      <c r="L178" s="37">
        <v>222</v>
      </c>
    </row>
    <row r="179" spans="1:33" x14ac:dyDescent="0.2">
      <c r="A179" s="40"/>
      <c r="B179" s="39"/>
      <c r="C179" s="39"/>
      <c r="D179" s="39"/>
      <c r="E179" s="39"/>
      <c r="F179" s="39"/>
      <c r="G179" s="39"/>
      <c r="H179" s="39"/>
      <c r="I179" s="39"/>
      <c r="J179" s="39"/>
      <c r="K179" s="39"/>
      <c r="L179" s="39"/>
    </row>
    <row r="180" spans="1:33" x14ac:dyDescent="0.2">
      <c r="A180" s="38" t="s">
        <v>460</v>
      </c>
      <c r="B180" s="36">
        <v>70244</v>
      </c>
      <c r="C180" s="36">
        <v>70213</v>
      </c>
      <c r="D180" s="36">
        <v>70186</v>
      </c>
      <c r="E180" s="36">
        <v>70108</v>
      </c>
      <c r="F180" s="36">
        <v>70052</v>
      </c>
      <c r="G180" s="36">
        <v>70009</v>
      </c>
      <c r="H180" s="36">
        <v>69943</v>
      </c>
      <c r="I180" s="36">
        <v>69897</v>
      </c>
      <c r="J180" s="36">
        <v>69847</v>
      </c>
      <c r="K180" s="36">
        <v>69796</v>
      </c>
      <c r="L180" s="36">
        <v>69741</v>
      </c>
      <c r="M180" s="47" cm="1">
        <f t="array" ref="M180">TREND($B180:$L180,$B$3:$L$3,M$3)</f>
        <v>69690.672727272729</v>
      </c>
      <c r="N180" s="47" cm="1">
        <f t="array" ref="N180">TREND($B180:$L180,$B$3:$L$3,N$3)</f>
        <v>69638.572727272724</v>
      </c>
      <c r="O180" s="47" cm="1">
        <f t="array" ref="O180">TREND($B180:$L180,$B$3:$L$3,O$3)</f>
        <v>69586.472727272732</v>
      </c>
      <c r="P180" s="47" cm="1">
        <f t="array" ref="P180">TREND($B180:$L180,$B$3:$L$3,P$3)</f>
        <v>69534.372727272726</v>
      </c>
      <c r="Q180" s="47" cm="1">
        <f t="array" ref="Q180">TREND($B180:$L180,$B$3:$L$3,Q$3)</f>
        <v>69482.272727272721</v>
      </c>
      <c r="R180" s="47" cm="1">
        <f t="array" ref="R180">TREND($B180:$L180,$B$3:$L$3,R$3)</f>
        <v>69430.172727272729</v>
      </c>
      <c r="S180" s="47" cm="1">
        <f t="array" ref="S180">TREND($B180:$L180,$B$3:$L$3,S$3)</f>
        <v>69378.072727272724</v>
      </c>
      <c r="T180" s="47" cm="1">
        <f t="array" ref="T180">TREND($B180:$L180,$B$3:$L$3,T$3)</f>
        <v>69325.972727272732</v>
      </c>
      <c r="U180" s="47" cm="1">
        <f t="array" ref="U180">TREND($B180:$L180,$B$3:$L$3,U$3)</f>
        <v>69273.872727272726</v>
      </c>
      <c r="V180" s="47" cm="1">
        <f t="array" ref="V180">TREND($B180:$L180,$B$3:$L$3,V$3)</f>
        <v>69221.772727272721</v>
      </c>
      <c r="W180" s="47" cm="1">
        <f t="array" ref="W180">TREND($B180:$L180,$B$3:$L$3,W$3)</f>
        <v>69169.672727272729</v>
      </c>
      <c r="X180" s="47" cm="1">
        <f t="array" ref="X180">TREND($B180:$L180,$B$3:$L$3,X$3)</f>
        <v>69117.572727272724</v>
      </c>
      <c r="Y180" s="47" cm="1">
        <f t="array" ref="Y180">TREND($B180:$L180,$B$3:$L$3,Y$3)</f>
        <v>69065.472727272732</v>
      </c>
      <c r="Z180" s="47" cm="1">
        <f t="array" ref="Z180">TREND($B180:$L180,$B$3:$L$3,Z$3)</f>
        <v>69013.372727272726</v>
      </c>
      <c r="AA180" s="47" cm="1">
        <f t="array" ref="AA180">TREND($B180:$L180,$B$3:$L$3,AA$3)</f>
        <v>68961.272727272721</v>
      </c>
      <c r="AB180" s="47" cm="1">
        <f t="array" ref="AB180">TREND($B180:$L180,$B$3:$L$3,AB$3)</f>
        <v>68909.172727272729</v>
      </c>
      <c r="AC180" s="47" cm="1">
        <f t="array" ref="AC180">TREND($B180:$L180,$B$3:$L$3,AC$3)</f>
        <v>68857.072727272724</v>
      </c>
      <c r="AD180" s="47" cm="1">
        <f t="array" ref="AD180">TREND($B180:$L180,$B$3:$L$3,AD$3)</f>
        <v>68804.972727272732</v>
      </c>
      <c r="AE180" s="47" cm="1">
        <f t="array" ref="AE180">TREND($B180:$L180,$B$3:$L$3,AE$3)</f>
        <v>68752.872727272726</v>
      </c>
      <c r="AF180" s="47" cm="1">
        <f t="array" ref="AF180">TREND($B180:$L180,$B$3:$L$3,AF$3)</f>
        <v>68700.772727272721</v>
      </c>
      <c r="AG180" s="47" cm="1">
        <f t="array" ref="AG180">TREND($B180:$L180,$B$3:$L$3,AG$3)</f>
        <v>68648.672727272729</v>
      </c>
    </row>
    <row r="181" spans="1:33" x14ac:dyDescent="0.2">
      <c r="A181" s="37" t="s">
        <v>458</v>
      </c>
      <c r="B181" s="36">
        <v>810</v>
      </c>
      <c r="C181" s="36">
        <v>787</v>
      </c>
      <c r="D181" s="36">
        <v>760</v>
      </c>
      <c r="E181" s="36">
        <v>732</v>
      </c>
      <c r="F181" s="36">
        <v>709</v>
      </c>
      <c r="G181" s="36">
        <v>684</v>
      </c>
      <c r="H181" s="36">
        <v>650</v>
      </c>
      <c r="I181" s="36">
        <v>618</v>
      </c>
      <c r="J181" s="36">
        <v>597</v>
      </c>
      <c r="K181" s="36">
        <v>575</v>
      </c>
      <c r="L181" s="36">
        <v>553</v>
      </c>
    </row>
    <row r="182" spans="1:33" x14ac:dyDescent="0.2">
      <c r="A182" s="37" t="s">
        <v>457</v>
      </c>
      <c r="B182" s="36">
        <v>1458</v>
      </c>
      <c r="C182" s="36">
        <v>1400</v>
      </c>
      <c r="D182" s="36">
        <v>1360</v>
      </c>
      <c r="E182" s="36">
        <v>1344</v>
      </c>
      <c r="F182" s="36">
        <v>1319</v>
      </c>
      <c r="G182" s="36">
        <v>1291</v>
      </c>
      <c r="H182" s="36">
        <v>1272</v>
      </c>
      <c r="I182" s="36">
        <v>1250</v>
      </c>
      <c r="J182" s="36">
        <v>1207</v>
      </c>
      <c r="K182" s="36">
        <v>1168</v>
      </c>
      <c r="L182" s="36">
        <v>1148</v>
      </c>
    </row>
    <row r="183" spans="1:33" x14ac:dyDescent="0.2">
      <c r="A183" s="37" t="s">
        <v>456</v>
      </c>
      <c r="B183" s="36">
        <v>5938</v>
      </c>
      <c r="C183" s="36">
        <v>5871</v>
      </c>
      <c r="D183" s="36">
        <v>5810</v>
      </c>
      <c r="E183" s="36">
        <v>5730</v>
      </c>
      <c r="F183" s="36">
        <v>5657</v>
      </c>
      <c r="G183" s="36">
        <v>5595</v>
      </c>
      <c r="H183" s="36">
        <v>5509</v>
      </c>
      <c r="I183" s="36">
        <v>5447</v>
      </c>
      <c r="J183" s="36">
        <v>5420</v>
      </c>
      <c r="K183" s="36">
        <v>5384</v>
      </c>
      <c r="L183" s="36">
        <v>5313</v>
      </c>
    </row>
    <row r="184" spans="1:33" x14ac:dyDescent="0.2">
      <c r="A184" s="37" t="s">
        <v>455</v>
      </c>
      <c r="B184" s="36">
        <v>7885</v>
      </c>
      <c r="C184" s="36">
        <v>7767</v>
      </c>
      <c r="D184" s="36">
        <v>7604</v>
      </c>
      <c r="E184" s="36">
        <v>7449</v>
      </c>
      <c r="F184" s="36">
        <v>7327</v>
      </c>
      <c r="G184" s="36">
        <v>7229</v>
      </c>
      <c r="H184" s="36">
        <v>7178</v>
      </c>
      <c r="I184" s="36">
        <v>7133</v>
      </c>
      <c r="J184" s="36">
        <v>7064</v>
      </c>
      <c r="K184" s="36">
        <v>7002</v>
      </c>
      <c r="L184" s="36">
        <v>6952</v>
      </c>
    </row>
    <row r="185" spans="1:33" x14ac:dyDescent="0.2">
      <c r="A185" s="37" t="s">
        <v>454</v>
      </c>
      <c r="B185" s="36">
        <v>7754</v>
      </c>
      <c r="C185" s="36">
        <v>7906</v>
      </c>
      <c r="D185" s="36">
        <v>8070</v>
      </c>
      <c r="E185" s="36">
        <v>8207</v>
      </c>
      <c r="F185" s="36">
        <v>8276</v>
      </c>
      <c r="G185" s="36">
        <v>8267</v>
      </c>
      <c r="H185" s="36">
        <v>8157</v>
      </c>
      <c r="I185" s="36">
        <v>7999</v>
      </c>
      <c r="J185" s="36">
        <v>7850</v>
      </c>
      <c r="K185" s="36">
        <v>7732</v>
      </c>
      <c r="L185" s="36">
        <v>7636</v>
      </c>
    </row>
    <row r="186" spans="1:33" x14ac:dyDescent="0.2">
      <c r="A186" s="37" t="s">
        <v>453</v>
      </c>
      <c r="B186" s="36">
        <v>7460</v>
      </c>
      <c r="C186" s="36">
        <v>7496</v>
      </c>
      <c r="D186" s="36">
        <v>7558</v>
      </c>
      <c r="E186" s="36">
        <v>7603</v>
      </c>
      <c r="F186" s="36">
        <v>7674</v>
      </c>
      <c r="G186" s="36">
        <v>7816</v>
      </c>
      <c r="H186" s="36">
        <v>7969</v>
      </c>
      <c r="I186" s="36">
        <v>8134</v>
      </c>
      <c r="J186" s="36">
        <v>8271</v>
      </c>
      <c r="K186" s="36">
        <v>8341</v>
      </c>
      <c r="L186" s="36">
        <v>8333</v>
      </c>
    </row>
    <row r="187" spans="1:33" x14ac:dyDescent="0.2">
      <c r="A187" s="37" t="s">
        <v>452</v>
      </c>
      <c r="B187" s="36">
        <v>6784</v>
      </c>
      <c r="C187" s="36">
        <v>6911</v>
      </c>
      <c r="D187" s="36">
        <v>7062</v>
      </c>
      <c r="E187" s="36">
        <v>7188</v>
      </c>
      <c r="F187" s="36">
        <v>7306</v>
      </c>
      <c r="G187" s="36">
        <v>7375</v>
      </c>
      <c r="H187" s="36">
        <v>7411</v>
      </c>
      <c r="I187" s="36">
        <v>7471</v>
      </c>
      <c r="J187" s="36">
        <v>7513</v>
      </c>
      <c r="K187" s="36">
        <v>7579</v>
      </c>
      <c r="L187" s="36">
        <v>7713</v>
      </c>
    </row>
    <row r="188" spans="1:33" x14ac:dyDescent="0.2">
      <c r="A188" s="37" t="s">
        <v>451</v>
      </c>
      <c r="B188" s="36">
        <v>7033</v>
      </c>
      <c r="C188" s="36">
        <v>6813</v>
      </c>
      <c r="D188" s="36">
        <v>6575</v>
      </c>
      <c r="E188" s="36">
        <v>6484</v>
      </c>
      <c r="F188" s="36">
        <v>6494</v>
      </c>
      <c r="G188" s="36">
        <v>6566</v>
      </c>
      <c r="H188" s="36">
        <v>6686</v>
      </c>
      <c r="I188" s="36">
        <v>6828</v>
      </c>
      <c r="J188" s="36">
        <v>6946</v>
      </c>
      <c r="K188" s="36">
        <v>7053</v>
      </c>
      <c r="L188" s="36">
        <v>7113</v>
      </c>
    </row>
    <row r="189" spans="1:33" x14ac:dyDescent="0.2">
      <c r="A189" s="37" t="s">
        <v>450</v>
      </c>
      <c r="B189" s="36">
        <v>7095</v>
      </c>
      <c r="C189" s="36">
        <v>7021</v>
      </c>
      <c r="D189" s="36">
        <v>7022</v>
      </c>
      <c r="E189" s="36">
        <v>6961</v>
      </c>
      <c r="F189" s="36">
        <v>6836</v>
      </c>
      <c r="G189" s="36">
        <v>6660</v>
      </c>
      <c r="H189" s="36">
        <v>6457</v>
      </c>
      <c r="I189" s="36">
        <v>6237</v>
      </c>
      <c r="J189" s="36">
        <v>6155</v>
      </c>
      <c r="K189" s="36">
        <v>6168</v>
      </c>
      <c r="L189" s="36">
        <v>6237</v>
      </c>
    </row>
    <row r="190" spans="1:33" x14ac:dyDescent="0.2">
      <c r="A190" s="37" t="s">
        <v>449</v>
      </c>
      <c r="B190" s="36">
        <v>7162</v>
      </c>
      <c r="C190" s="36">
        <v>7033</v>
      </c>
      <c r="D190" s="36">
        <v>6836</v>
      </c>
      <c r="E190" s="36">
        <v>6640</v>
      </c>
      <c r="F190" s="36">
        <v>6445</v>
      </c>
      <c r="G190" s="36">
        <v>6291</v>
      </c>
      <c r="H190" s="36">
        <v>6243</v>
      </c>
      <c r="I190" s="36">
        <v>6260</v>
      </c>
      <c r="J190" s="36">
        <v>6221</v>
      </c>
      <c r="K190" s="36">
        <v>6125</v>
      </c>
      <c r="L190" s="36">
        <v>5983</v>
      </c>
    </row>
    <row r="191" spans="1:33" x14ac:dyDescent="0.2">
      <c r="A191" s="37" t="s">
        <v>448</v>
      </c>
      <c r="B191" s="36">
        <v>5511</v>
      </c>
      <c r="C191" s="36">
        <v>5590</v>
      </c>
      <c r="D191" s="36">
        <v>5654</v>
      </c>
      <c r="E191" s="36">
        <v>5658</v>
      </c>
      <c r="F191" s="36">
        <v>5649</v>
      </c>
      <c r="G191" s="36">
        <v>5637</v>
      </c>
      <c r="H191" s="36">
        <v>5566</v>
      </c>
      <c r="I191" s="36">
        <v>5437</v>
      </c>
      <c r="J191" s="36">
        <v>5309</v>
      </c>
      <c r="K191" s="36">
        <v>5180</v>
      </c>
      <c r="L191" s="36">
        <v>5083</v>
      </c>
    </row>
    <row r="192" spans="1:33" x14ac:dyDescent="0.2">
      <c r="A192" s="37" t="s">
        <v>447</v>
      </c>
      <c r="B192" s="36">
        <v>2892</v>
      </c>
      <c r="C192" s="36">
        <v>3009</v>
      </c>
      <c r="D192" s="36">
        <v>3122</v>
      </c>
      <c r="E192" s="36">
        <v>3244</v>
      </c>
      <c r="F192" s="36">
        <v>3357</v>
      </c>
      <c r="G192" s="36">
        <v>3450</v>
      </c>
      <c r="H192" s="36">
        <v>3542</v>
      </c>
      <c r="I192" s="36">
        <v>3625</v>
      </c>
      <c r="J192" s="36">
        <v>3672</v>
      </c>
      <c r="K192" s="36">
        <v>3711</v>
      </c>
      <c r="L192" s="36">
        <v>3748</v>
      </c>
    </row>
    <row r="193" spans="1:33" x14ac:dyDescent="0.2">
      <c r="A193" s="37" t="s">
        <v>446</v>
      </c>
      <c r="B193" s="36">
        <v>1450</v>
      </c>
      <c r="C193" s="36">
        <v>1545</v>
      </c>
      <c r="D193" s="36">
        <v>1644</v>
      </c>
      <c r="E193" s="36">
        <v>1668</v>
      </c>
      <c r="F193" s="36">
        <v>1723</v>
      </c>
      <c r="G193" s="36">
        <v>1792</v>
      </c>
      <c r="H193" s="36">
        <v>1871</v>
      </c>
      <c r="I193" s="36">
        <v>1947</v>
      </c>
      <c r="J193" s="36">
        <v>2031</v>
      </c>
      <c r="K193" s="36">
        <v>2108</v>
      </c>
      <c r="L193" s="36">
        <v>2173</v>
      </c>
    </row>
    <row r="194" spans="1:33" x14ac:dyDescent="0.2">
      <c r="A194" s="37" t="s">
        <v>445</v>
      </c>
      <c r="B194" s="36">
        <v>1012</v>
      </c>
      <c r="C194" s="36">
        <v>1062</v>
      </c>
      <c r="D194" s="36">
        <v>1110</v>
      </c>
      <c r="E194" s="36">
        <v>1201</v>
      </c>
      <c r="F194" s="36">
        <v>1280</v>
      </c>
      <c r="G194" s="36">
        <v>1357</v>
      </c>
      <c r="H194" s="36">
        <v>1434</v>
      </c>
      <c r="I194" s="36">
        <v>1511</v>
      </c>
      <c r="J194" s="36">
        <v>1590</v>
      </c>
      <c r="K194" s="36">
        <v>1672</v>
      </c>
      <c r="L194" s="36">
        <v>1757</v>
      </c>
    </row>
    <row r="195" spans="1:33" x14ac:dyDescent="0.2">
      <c r="A195" s="40"/>
      <c r="B195" s="39"/>
      <c r="C195" s="39"/>
      <c r="D195" s="39"/>
      <c r="E195" s="39"/>
      <c r="F195" s="39"/>
      <c r="G195" s="39"/>
      <c r="H195" s="39"/>
      <c r="I195" s="39"/>
      <c r="J195" s="39"/>
      <c r="K195" s="39"/>
      <c r="L195" s="39"/>
    </row>
    <row r="196" spans="1:33" x14ac:dyDescent="0.2">
      <c r="A196" s="38" t="s">
        <v>459</v>
      </c>
      <c r="B196" s="36">
        <v>64239</v>
      </c>
      <c r="C196" s="36">
        <v>64404</v>
      </c>
      <c r="D196" s="36">
        <v>64578</v>
      </c>
      <c r="E196" s="36">
        <v>64712</v>
      </c>
      <c r="F196" s="36">
        <v>64863</v>
      </c>
      <c r="G196" s="36">
        <v>65019</v>
      </c>
      <c r="H196" s="36">
        <v>65156</v>
      </c>
      <c r="I196" s="36">
        <v>65317</v>
      </c>
      <c r="J196" s="36">
        <v>65485</v>
      </c>
      <c r="K196" s="36">
        <v>65660</v>
      </c>
      <c r="L196" s="36">
        <v>65825</v>
      </c>
      <c r="M196" s="47" cm="1">
        <f t="array" ref="M196">TREND($B196:$L196,$B$3:$L$3,M$3)</f>
        <v>65960.436363636341</v>
      </c>
      <c r="N196" s="47" cm="1">
        <f t="array" ref="N196">TREND($B196:$L196,$B$3:$L$3,N$3)</f>
        <v>66116.599999999977</v>
      </c>
      <c r="O196" s="47" cm="1">
        <f t="array" ref="O196">TREND($B196:$L196,$B$3:$L$3,O$3)</f>
        <v>66272.763636363612</v>
      </c>
      <c r="P196" s="47" cm="1">
        <f t="array" ref="P196">TREND($B196:$L196,$B$3:$L$3,P$3)</f>
        <v>66428.927272727247</v>
      </c>
      <c r="Q196" s="47" cm="1">
        <f t="array" ref="Q196">TREND($B196:$L196,$B$3:$L$3,Q$3)</f>
        <v>66585.090909090883</v>
      </c>
      <c r="R196" s="47" cm="1">
        <f t="array" ref="R196">TREND($B196:$L196,$B$3:$L$3,R$3)</f>
        <v>66741.254545454518</v>
      </c>
      <c r="S196" s="47" cm="1">
        <f t="array" ref="S196">TREND($B196:$L196,$B$3:$L$3,S$3)</f>
        <v>66897.418181818153</v>
      </c>
      <c r="T196" s="47" cm="1">
        <f t="array" ref="T196">TREND($B196:$L196,$B$3:$L$3,T$3)</f>
        <v>67053.581818181789</v>
      </c>
      <c r="U196" s="47" cm="1">
        <f t="array" ref="U196">TREND($B196:$L196,$B$3:$L$3,U$3)</f>
        <v>67209.745454545424</v>
      </c>
      <c r="V196" s="47" cm="1">
        <f t="array" ref="V196">TREND($B196:$L196,$B$3:$L$3,V$3)</f>
        <v>67365.909090909059</v>
      </c>
      <c r="W196" s="47" cm="1">
        <f t="array" ref="W196">TREND($B196:$L196,$B$3:$L$3,W$3)</f>
        <v>67522.072727272694</v>
      </c>
      <c r="X196" s="47" cm="1">
        <f t="array" ref="X196">TREND($B196:$L196,$B$3:$L$3,X$3)</f>
        <v>67678.23636363633</v>
      </c>
      <c r="Y196" s="47" cm="1">
        <f t="array" ref="Y196">TREND($B196:$L196,$B$3:$L$3,Y$3)</f>
        <v>67834.399999999965</v>
      </c>
      <c r="Z196" s="47" cm="1">
        <f t="array" ref="Z196">TREND($B196:$L196,$B$3:$L$3,Z$3)</f>
        <v>67990.5636363636</v>
      </c>
      <c r="AA196" s="47" cm="1">
        <f t="array" ref="AA196">TREND($B196:$L196,$B$3:$L$3,AA$3)</f>
        <v>68146.727272727236</v>
      </c>
      <c r="AB196" s="47" cm="1">
        <f t="array" ref="AB196">TREND($B196:$L196,$B$3:$L$3,AB$3)</f>
        <v>68302.890909090871</v>
      </c>
      <c r="AC196" s="47" cm="1">
        <f t="array" ref="AC196">TREND($B196:$L196,$B$3:$L$3,AC$3)</f>
        <v>68459.054545454506</v>
      </c>
      <c r="AD196" s="47" cm="1">
        <f t="array" ref="AD196">TREND($B196:$L196,$B$3:$L$3,AD$3)</f>
        <v>68615.218181818142</v>
      </c>
      <c r="AE196" s="47" cm="1">
        <f t="array" ref="AE196">TREND($B196:$L196,$B$3:$L$3,AE$3)</f>
        <v>68771.381818181777</v>
      </c>
      <c r="AF196" s="47" cm="1">
        <f t="array" ref="AF196">TREND($B196:$L196,$B$3:$L$3,AF$3)</f>
        <v>68927.545454545412</v>
      </c>
      <c r="AG196" s="47" cm="1">
        <f t="array" ref="AG196">TREND($B196:$L196,$B$3:$L$3,AG$3)</f>
        <v>69083.709090909048</v>
      </c>
    </row>
    <row r="197" spans="1:33" x14ac:dyDescent="0.2">
      <c r="A197" s="37" t="s">
        <v>458</v>
      </c>
      <c r="B197" s="36">
        <v>888</v>
      </c>
      <c r="C197" s="36">
        <v>868</v>
      </c>
      <c r="D197" s="36">
        <v>843</v>
      </c>
      <c r="E197" s="36">
        <v>817</v>
      </c>
      <c r="F197" s="36">
        <v>797</v>
      </c>
      <c r="G197" s="36">
        <v>775</v>
      </c>
      <c r="H197" s="36">
        <v>741</v>
      </c>
      <c r="I197" s="36">
        <v>708</v>
      </c>
      <c r="J197" s="36">
        <v>686</v>
      </c>
      <c r="K197" s="36">
        <v>663</v>
      </c>
      <c r="L197" s="36">
        <v>642</v>
      </c>
    </row>
    <row r="198" spans="1:33" x14ac:dyDescent="0.2">
      <c r="A198" s="37" t="s">
        <v>457</v>
      </c>
      <c r="B198" s="36">
        <v>1457</v>
      </c>
      <c r="C198" s="36">
        <v>1408</v>
      </c>
      <c r="D198" s="36">
        <v>1373</v>
      </c>
      <c r="E198" s="36">
        <v>1359</v>
      </c>
      <c r="F198" s="36">
        <v>1339</v>
      </c>
      <c r="G198" s="36">
        <v>1313</v>
      </c>
      <c r="H198" s="36">
        <v>1297</v>
      </c>
      <c r="I198" s="36">
        <v>1281</v>
      </c>
      <c r="J198" s="36">
        <v>1242</v>
      </c>
      <c r="K198" s="36">
        <v>1204</v>
      </c>
      <c r="L198" s="36">
        <v>1182</v>
      </c>
    </row>
    <row r="199" spans="1:33" x14ac:dyDescent="0.2">
      <c r="A199" s="37" t="s">
        <v>456</v>
      </c>
      <c r="B199" s="36">
        <v>5784</v>
      </c>
      <c r="C199" s="36">
        <v>5752</v>
      </c>
      <c r="D199" s="36">
        <v>5723</v>
      </c>
      <c r="E199" s="36">
        <v>5669</v>
      </c>
      <c r="F199" s="36">
        <v>5622</v>
      </c>
      <c r="G199" s="36">
        <v>5582</v>
      </c>
      <c r="H199" s="36">
        <v>5520</v>
      </c>
      <c r="I199" s="36">
        <v>5473</v>
      </c>
      <c r="J199" s="36">
        <v>5461</v>
      </c>
      <c r="K199" s="36">
        <v>5444</v>
      </c>
      <c r="L199" s="36">
        <v>5390</v>
      </c>
    </row>
    <row r="200" spans="1:33" x14ac:dyDescent="0.2">
      <c r="A200" s="37" t="s">
        <v>455</v>
      </c>
      <c r="B200" s="36">
        <v>7156</v>
      </c>
      <c r="C200" s="36">
        <v>7046</v>
      </c>
      <c r="D200" s="36">
        <v>6912</v>
      </c>
      <c r="E200" s="36">
        <v>6812</v>
      </c>
      <c r="F200" s="36">
        <v>6745</v>
      </c>
      <c r="G200" s="36">
        <v>6692</v>
      </c>
      <c r="H200" s="36">
        <v>6681</v>
      </c>
      <c r="I200" s="36">
        <v>6673</v>
      </c>
      <c r="J200" s="36">
        <v>6638</v>
      </c>
      <c r="K200" s="36">
        <v>6611</v>
      </c>
      <c r="L200" s="36">
        <v>6593</v>
      </c>
    </row>
    <row r="201" spans="1:33" x14ac:dyDescent="0.2">
      <c r="A201" s="37" t="s">
        <v>454</v>
      </c>
      <c r="B201" s="36">
        <v>6873</v>
      </c>
      <c r="C201" s="36">
        <v>7003</v>
      </c>
      <c r="D201" s="36">
        <v>7145</v>
      </c>
      <c r="E201" s="36">
        <v>7252</v>
      </c>
      <c r="F201" s="36">
        <v>7293</v>
      </c>
      <c r="G201" s="36">
        <v>7277</v>
      </c>
      <c r="H201" s="36">
        <v>7178</v>
      </c>
      <c r="I201" s="36">
        <v>7054</v>
      </c>
      <c r="J201" s="36">
        <v>6964</v>
      </c>
      <c r="K201" s="36">
        <v>6906</v>
      </c>
      <c r="L201" s="36">
        <v>6863</v>
      </c>
    </row>
    <row r="202" spans="1:33" x14ac:dyDescent="0.2">
      <c r="A202" s="37" t="s">
        <v>453</v>
      </c>
      <c r="B202" s="36">
        <v>6687</v>
      </c>
      <c r="C202" s="36">
        <v>6716</v>
      </c>
      <c r="D202" s="36">
        <v>6753</v>
      </c>
      <c r="E202" s="36">
        <v>6774</v>
      </c>
      <c r="F202" s="36">
        <v>6824</v>
      </c>
      <c r="G202" s="36">
        <v>6932</v>
      </c>
      <c r="H202" s="36">
        <v>7057</v>
      </c>
      <c r="I202" s="36">
        <v>7193</v>
      </c>
      <c r="J202" s="36">
        <v>7295</v>
      </c>
      <c r="K202" s="36">
        <v>7331</v>
      </c>
      <c r="L202" s="36">
        <v>7311</v>
      </c>
    </row>
    <row r="203" spans="1:33" x14ac:dyDescent="0.2">
      <c r="A203" s="37" t="s">
        <v>452</v>
      </c>
      <c r="B203" s="36">
        <v>6214</v>
      </c>
      <c r="C203" s="36">
        <v>6337</v>
      </c>
      <c r="D203" s="36">
        <v>6482</v>
      </c>
      <c r="E203" s="36">
        <v>6600</v>
      </c>
      <c r="F203" s="36">
        <v>6709</v>
      </c>
      <c r="G203" s="36">
        <v>6770</v>
      </c>
      <c r="H203" s="36">
        <v>6799</v>
      </c>
      <c r="I203" s="36">
        <v>6836</v>
      </c>
      <c r="J203" s="36">
        <v>6857</v>
      </c>
      <c r="K203" s="36">
        <v>6906</v>
      </c>
      <c r="L203" s="36">
        <v>7013</v>
      </c>
    </row>
    <row r="204" spans="1:33" x14ac:dyDescent="0.2">
      <c r="A204" s="37" t="s">
        <v>451</v>
      </c>
      <c r="B204" s="36">
        <v>6594</v>
      </c>
      <c r="C204" s="36">
        <v>6422</v>
      </c>
      <c r="D204" s="36">
        <v>6231</v>
      </c>
      <c r="E204" s="36">
        <v>6175</v>
      </c>
      <c r="F204" s="36">
        <v>6202</v>
      </c>
      <c r="G204" s="36">
        <v>6289</v>
      </c>
      <c r="H204" s="36">
        <v>6421</v>
      </c>
      <c r="I204" s="36">
        <v>6577</v>
      </c>
      <c r="J204" s="36">
        <v>6706</v>
      </c>
      <c r="K204" s="36">
        <v>6825</v>
      </c>
      <c r="L204" s="36">
        <v>6896</v>
      </c>
    </row>
    <row r="205" spans="1:33" x14ac:dyDescent="0.2">
      <c r="A205" s="37" t="s">
        <v>450</v>
      </c>
      <c r="B205" s="36">
        <v>6568</v>
      </c>
      <c r="C205" s="36">
        <v>6534</v>
      </c>
      <c r="D205" s="36">
        <v>6575</v>
      </c>
      <c r="E205" s="36">
        <v>6559</v>
      </c>
      <c r="F205" s="36">
        <v>6494</v>
      </c>
      <c r="G205" s="36">
        <v>6377</v>
      </c>
      <c r="H205" s="36">
        <v>6230</v>
      </c>
      <c r="I205" s="36">
        <v>6062</v>
      </c>
      <c r="J205" s="36">
        <v>6026</v>
      </c>
      <c r="K205" s="36">
        <v>6069</v>
      </c>
      <c r="L205" s="36">
        <v>6169</v>
      </c>
    </row>
    <row r="206" spans="1:33" x14ac:dyDescent="0.2">
      <c r="A206" s="37" t="s">
        <v>449</v>
      </c>
      <c r="B206" s="36">
        <v>6580</v>
      </c>
      <c r="C206" s="36">
        <v>6515</v>
      </c>
      <c r="D206" s="36">
        <v>6378</v>
      </c>
      <c r="E206" s="36">
        <v>6243</v>
      </c>
      <c r="F206" s="36">
        <v>6101</v>
      </c>
      <c r="G206" s="36">
        <v>5993</v>
      </c>
      <c r="H206" s="36">
        <v>5982</v>
      </c>
      <c r="I206" s="36">
        <v>6040</v>
      </c>
      <c r="J206" s="36">
        <v>6045</v>
      </c>
      <c r="K206" s="36">
        <v>6003</v>
      </c>
      <c r="L206" s="36">
        <v>5914</v>
      </c>
    </row>
    <row r="207" spans="1:33" x14ac:dyDescent="0.2">
      <c r="A207" s="37" t="s">
        <v>448</v>
      </c>
      <c r="B207" s="36">
        <v>5029</v>
      </c>
      <c r="C207" s="36">
        <v>5144</v>
      </c>
      <c r="D207" s="36">
        <v>5249</v>
      </c>
      <c r="E207" s="36">
        <v>5302</v>
      </c>
      <c r="F207" s="36">
        <v>5346</v>
      </c>
      <c r="G207" s="36">
        <v>5384</v>
      </c>
      <c r="H207" s="36">
        <v>5366</v>
      </c>
      <c r="I207" s="36">
        <v>5288</v>
      </c>
      <c r="J207" s="36">
        <v>5210</v>
      </c>
      <c r="K207" s="36">
        <v>5125</v>
      </c>
      <c r="L207" s="36">
        <v>5067</v>
      </c>
    </row>
    <row r="208" spans="1:33" x14ac:dyDescent="0.2">
      <c r="A208" s="37" t="s">
        <v>447</v>
      </c>
      <c r="B208" s="36">
        <v>2508</v>
      </c>
      <c r="C208" s="36">
        <v>2627</v>
      </c>
      <c r="D208" s="36">
        <v>2742</v>
      </c>
      <c r="E208" s="36">
        <v>2866</v>
      </c>
      <c r="F208" s="36">
        <v>2979</v>
      </c>
      <c r="G208" s="36">
        <v>3076</v>
      </c>
      <c r="H208" s="36">
        <v>3172</v>
      </c>
      <c r="I208" s="36">
        <v>3263</v>
      </c>
      <c r="J208" s="36">
        <v>3322</v>
      </c>
      <c r="K208" s="36">
        <v>3376</v>
      </c>
      <c r="L208" s="36">
        <v>3427</v>
      </c>
    </row>
    <row r="209" spans="1:12" x14ac:dyDescent="0.2">
      <c r="A209" s="37" t="s">
        <v>446</v>
      </c>
      <c r="B209" s="36">
        <v>1111</v>
      </c>
      <c r="C209" s="36">
        <v>1197</v>
      </c>
      <c r="D209" s="36">
        <v>1291</v>
      </c>
      <c r="E209" s="36">
        <v>1326</v>
      </c>
      <c r="F209" s="36">
        <v>1385</v>
      </c>
      <c r="G209" s="36">
        <v>1456</v>
      </c>
      <c r="H209" s="36">
        <v>1533</v>
      </c>
      <c r="I209" s="36">
        <v>1608</v>
      </c>
      <c r="J209" s="36">
        <v>1690</v>
      </c>
      <c r="K209" s="36">
        <v>1765</v>
      </c>
      <c r="L209" s="36">
        <v>1832</v>
      </c>
    </row>
    <row r="210" spans="1:12" x14ac:dyDescent="0.2">
      <c r="A210" s="37" t="s">
        <v>445</v>
      </c>
      <c r="B210" s="36">
        <v>790</v>
      </c>
      <c r="C210" s="36">
        <v>836</v>
      </c>
      <c r="D210" s="36">
        <v>882</v>
      </c>
      <c r="E210" s="36">
        <v>958</v>
      </c>
      <c r="F210" s="36">
        <v>1029</v>
      </c>
      <c r="G210" s="36">
        <v>1103</v>
      </c>
      <c r="H210" s="36">
        <v>1179</v>
      </c>
      <c r="I210" s="36">
        <v>1259</v>
      </c>
      <c r="J210" s="36">
        <v>1343</v>
      </c>
      <c r="K210" s="36">
        <v>1432</v>
      </c>
      <c r="L210" s="36">
        <v>1526</v>
      </c>
    </row>
    <row r="211" spans="1:12" ht="16" thickBot="1" x14ac:dyDescent="0.25">
      <c r="A211" s="35"/>
      <c r="B211" s="34"/>
      <c r="C211" s="34"/>
      <c r="D211" s="34"/>
      <c r="E211" s="34"/>
      <c r="F211" s="34"/>
      <c r="G211" s="34"/>
      <c r="H211" s="34"/>
      <c r="I211" s="34"/>
      <c r="J211" s="34"/>
      <c r="K211" s="34"/>
      <c r="L211" s="34"/>
    </row>
    <row r="212" spans="1:12" ht="16" x14ac:dyDescent="0.2">
      <c r="A212" s="29" t="s">
        <v>444</v>
      </c>
      <c r="B212" s="29"/>
      <c r="C212" s="29"/>
      <c r="D212" s="29"/>
      <c r="E212" s="29"/>
      <c r="F212" s="29"/>
      <c r="G212" s="29"/>
      <c r="H212" s="29"/>
      <c r="I212" s="29"/>
      <c r="J212" s="29"/>
      <c r="K212" s="33"/>
      <c r="L212" s="32"/>
    </row>
    <row r="213" spans="1:12" x14ac:dyDescent="0.2">
      <c r="A213" s="29" t="s">
        <v>443</v>
      </c>
      <c r="B213" s="29"/>
      <c r="C213" s="29"/>
      <c r="D213" s="29"/>
      <c r="E213" s="29"/>
      <c r="F213" s="29"/>
      <c r="G213" s="29"/>
      <c r="H213" s="29"/>
      <c r="I213" s="29"/>
      <c r="J213" s="29"/>
      <c r="L213" s="32"/>
    </row>
    <row r="214" spans="1:12" x14ac:dyDescent="0.2">
      <c r="A214" s="29" t="s">
        <v>442</v>
      </c>
      <c r="B214" s="29"/>
      <c r="C214" s="29"/>
      <c r="D214" s="29"/>
      <c r="E214" s="29"/>
      <c r="F214" s="29"/>
      <c r="G214" s="29"/>
      <c r="H214" s="29"/>
      <c r="I214" s="29"/>
      <c r="J214" s="29"/>
      <c r="L214" s="32"/>
    </row>
    <row r="215" spans="1:12" x14ac:dyDescent="0.2">
      <c r="A215" s="29" t="s">
        <v>441</v>
      </c>
      <c r="B215" s="29"/>
      <c r="C215" s="29"/>
      <c r="D215" s="29"/>
      <c r="E215" s="29"/>
      <c r="F215" s="29"/>
      <c r="G215" s="29"/>
      <c r="H215" s="29"/>
      <c r="I215" s="29"/>
      <c r="J215" s="29"/>
      <c r="L215" s="32"/>
    </row>
    <row r="216" spans="1:12" ht="16" thickBot="1" x14ac:dyDescent="0.25">
      <c r="A216" s="31" t="s">
        <v>440</v>
      </c>
      <c r="B216" s="31"/>
      <c r="C216" s="31"/>
      <c r="D216" s="31"/>
      <c r="E216" s="31"/>
      <c r="F216" s="31"/>
      <c r="G216" s="31"/>
      <c r="H216" s="31"/>
      <c r="I216" s="31"/>
      <c r="J216" s="31"/>
      <c r="K216" s="31"/>
      <c r="L216" s="30"/>
    </row>
    <row r="217" spans="1:12" x14ac:dyDescent="0.2">
      <c r="A217" s="29"/>
      <c r="B217" s="29"/>
      <c r="C217" s="29"/>
      <c r="D217" s="29"/>
      <c r="E217" s="29"/>
      <c r="F217" s="29"/>
      <c r="G217" s="29"/>
      <c r="H217" s="29"/>
      <c r="I217" s="29"/>
      <c r="J217" s="29"/>
      <c r="K217" s="29"/>
    </row>
  </sheetData>
  <pageMargins left="0.7" right="0.7" top="0.75" bottom="0.75" header="0.3" footer="0.3"/>
  <pageSetup scale="9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F8EF-7B4F-46DD-B634-F3BD9A69CBE3}">
  <dimension ref="A1:AG55"/>
  <sheetViews>
    <sheetView workbookViewId="0">
      <selection activeCell="C11" sqref="C11"/>
    </sheetView>
  </sheetViews>
  <sheetFormatPr baseColWidth="10" defaultColWidth="8.83203125" defaultRowHeight="15" x14ac:dyDescent="0.2"/>
  <cols>
    <col min="1" max="1" width="18.5" customWidth="1"/>
    <col min="2" max="2" width="13.5" customWidth="1"/>
    <col min="4" max="4" width="9.1640625" customWidth="1"/>
  </cols>
  <sheetData>
    <row r="1" spans="1:33" x14ac:dyDescent="0.2">
      <c r="A1" s="60" t="s">
        <v>511</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row>
    <row r="2" spans="1:33" x14ac:dyDescent="0.2">
      <c r="A2" s="3" t="s">
        <v>111</v>
      </c>
    </row>
    <row r="3" spans="1:33" x14ac:dyDescent="0.2">
      <c r="B3" s="3">
        <v>2019</v>
      </c>
      <c r="C3" s="3">
        <v>2020</v>
      </c>
      <c r="D3" s="3">
        <v>2021</v>
      </c>
      <c r="E3" s="3">
        <v>2022</v>
      </c>
      <c r="F3" s="3">
        <v>2023</v>
      </c>
      <c r="G3" s="3">
        <v>2024</v>
      </c>
      <c r="H3" s="3">
        <v>2025</v>
      </c>
      <c r="I3" s="3">
        <v>2026</v>
      </c>
      <c r="J3" s="3">
        <v>2027</v>
      </c>
      <c r="K3" s="3">
        <v>2028</v>
      </c>
      <c r="L3" s="3">
        <v>2029</v>
      </c>
      <c r="M3" s="3">
        <v>2030</v>
      </c>
      <c r="N3" s="3">
        <v>2031</v>
      </c>
      <c r="O3" s="3">
        <v>2032</v>
      </c>
      <c r="P3" s="3">
        <v>2033</v>
      </c>
      <c r="Q3" s="3">
        <v>2034</v>
      </c>
      <c r="R3" s="3">
        <v>2035</v>
      </c>
      <c r="S3" s="3">
        <v>2036</v>
      </c>
      <c r="T3" s="3">
        <v>2037</v>
      </c>
      <c r="U3" s="3">
        <v>2038</v>
      </c>
      <c r="V3" s="3">
        <v>2039</v>
      </c>
      <c r="W3" s="3">
        <v>2040</v>
      </c>
      <c r="X3" s="3">
        <v>2041</v>
      </c>
      <c r="Y3" s="3">
        <v>2042</v>
      </c>
      <c r="Z3" s="3">
        <v>2043</v>
      </c>
      <c r="AA3" s="3">
        <v>2044</v>
      </c>
      <c r="AB3" s="3">
        <v>2045</v>
      </c>
      <c r="AC3" s="3">
        <v>2046</v>
      </c>
      <c r="AD3" s="3">
        <v>2047</v>
      </c>
      <c r="AE3" s="3">
        <v>2048</v>
      </c>
      <c r="AF3" s="3">
        <v>2049</v>
      </c>
      <c r="AG3" s="3">
        <v>2050</v>
      </c>
    </row>
    <row r="4" spans="1:33" x14ac:dyDescent="0.2">
      <c r="A4" s="3" t="s">
        <v>480</v>
      </c>
      <c r="B4" s="49">
        <f>'BLS LF projections 2019-2029'!B20/SUM('BLS LF projections 2019-2029'!B$20,'BLS LF projections 2019-2029'!B$36)</f>
        <v>0.53006353302310794</v>
      </c>
      <c r="C4" s="49">
        <f>'BLS LF projections 2019-2029'!C20/SUM('BLS LF projections 2019-2029'!C$20,'BLS LF projections 2019-2029'!C$36)</f>
        <v>0.52948514333351593</v>
      </c>
      <c r="D4" s="49">
        <f>'BLS LF projections 2019-2029'!D20/SUM('BLS LF projections 2019-2029'!D$20,'BLS LF projections 2019-2029'!D$36)</f>
        <v>0.52888999218943944</v>
      </c>
      <c r="E4" s="49">
        <f>'BLS LF projections 2019-2029'!E20/SUM('BLS LF projections 2019-2029'!E$20,'BLS LF projections 2019-2029'!E$36)</f>
        <v>0.52826753949739902</v>
      </c>
      <c r="F4" s="49">
        <f>'BLS LF projections 2019-2029'!F20/SUM('BLS LF projections 2019-2029'!F$20,'BLS LF projections 2019-2029'!F$36)</f>
        <v>0.52766062118657797</v>
      </c>
      <c r="G4" s="49">
        <f>'BLS LF projections 2019-2029'!G20/SUM('BLS LF projections 2019-2029'!G$20,'BLS LF projections 2019-2029'!G$36)</f>
        <v>0.52706462552541078</v>
      </c>
      <c r="H4" s="49">
        <f>'BLS LF projections 2019-2029'!H20/SUM('BLS LF projections 2019-2029'!H$20,'BLS LF projections 2019-2029'!H$36)</f>
        <v>0.52644905140031384</v>
      </c>
      <c r="I4" s="49">
        <f>'BLS LF projections 2019-2029'!I20/SUM('BLS LF projections 2019-2029'!I$20,'BLS LF projections 2019-2029'!I$36)</f>
        <v>0.52580898922924957</v>
      </c>
      <c r="J4" s="49">
        <f>'BLS LF projections 2019-2029'!J20/SUM('BLS LF projections 2019-2029'!J$20,'BLS LF projections 2019-2029'!J$36)</f>
        <v>0.52513331842207489</v>
      </c>
      <c r="K4" s="49">
        <f>'BLS LF projections 2019-2029'!K20/SUM('BLS LF projections 2019-2029'!K$20,'BLS LF projections 2019-2029'!K$36)</f>
        <v>0.52442817396397712</v>
      </c>
      <c r="L4" s="49">
        <f>'BLS LF projections 2019-2029'!L20/SUM('BLS LF projections 2019-2029'!L$20,'BLS LF projections 2019-2029'!L$36)</f>
        <v>0.52374206411669033</v>
      </c>
      <c r="M4" s="49">
        <f>'BLS LF projections 2019-2029'!M20/SUM('BLS LF projections 2019-2029'!M$20,'BLS LF projections 2019-2029'!M$36)</f>
        <v>0.52329676554939908</v>
      </c>
      <c r="N4" s="49">
        <f>'BLS LF projections 2019-2029'!N20/SUM('BLS LF projections 2019-2029'!N$20,'BLS LF projections 2019-2029'!N$36)</f>
        <v>0.52270437726481256</v>
      </c>
      <c r="O4" s="49">
        <f>'BLS LF projections 2019-2029'!O20/SUM('BLS LF projections 2019-2029'!O$20,'BLS LF projections 2019-2029'!O$36)</f>
        <v>0.52211741721117522</v>
      </c>
      <c r="P4" s="49">
        <f>'BLS LF projections 2019-2029'!P20/SUM('BLS LF projections 2019-2029'!P$20,'BLS LF projections 2019-2029'!P$36)</f>
        <v>0.52153581111801328</v>
      </c>
      <c r="Q4" s="49">
        <f>'BLS LF projections 2019-2029'!Q20/SUM('BLS LF projections 2019-2029'!Q$20,'BLS LF projections 2019-2029'!Q$36)</f>
        <v>0.5209594860636203</v>
      </c>
      <c r="R4" s="49">
        <f>'BLS LF projections 2019-2029'!R20/SUM('BLS LF projections 2019-2029'!R$20,'BLS LF projections 2019-2029'!R$36)</f>
        <v>0.52038837044457575</v>
      </c>
      <c r="S4" s="49">
        <f>'BLS LF projections 2019-2029'!S20/SUM('BLS LF projections 2019-2029'!S$20,'BLS LF projections 2019-2029'!S$36)</f>
        <v>0.51982239394609031</v>
      </c>
      <c r="T4" s="49">
        <f>'BLS LF projections 2019-2029'!T20/SUM('BLS LF projections 2019-2029'!T$20,'BLS LF projections 2019-2029'!T$36)</f>
        <v>0.51926148751314616</v>
      </c>
      <c r="U4" s="49">
        <f>'BLS LF projections 2019-2029'!U20/SUM('BLS LF projections 2019-2029'!U$20,'BLS LF projections 2019-2029'!U$36)</f>
        <v>0.51870558332241046</v>
      </c>
      <c r="V4" s="49">
        <f>'BLS LF projections 2019-2029'!V20/SUM('BLS LF projections 2019-2029'!V$20,'BLS LF projections 2019-2029'!V$36)</f>
        <v>0.51815461475489555</v>
      </c>
      <c r="W4" s="49">
        <f>'BLS LF projections 2019-2029'!W20/SUM('BLS LF projections 2019-2029'!W$20,'BLS LF projections 2019-2029'!W$36)</f>
        <v>0.5176085163693469</v>
      </c>
      <c r="X4" s="49">
        <f>'BLS LF projections 2019-2029'!X20/SUM('BLS LF projections 2019-2029'!X$20,'BLS LF projections 2019-2029'!X$36)</f>
        <v>0.5170672238763282</v>
      </c>
      <c r="Y4" s="49">
        <f>'BLS LF projections 2019-2029'!Y20/SUM('BLS LF projections 2019-2029'!Y$20,'BLS LF projections 2019-2029'!Y$36)</f>
        <v>0.51653067411299558</v>
      </c>
      <c r="Z4" s="49">
        <f>'BLS LF projections 2019-2029'!Z20/SUM('BLS LF projections 2019-2029'!Z$20,'BLS LF projections 2019-2029'!Z$36)</f>
        <v>0.51599880501852413</v>
      </c>
      <c r="AA4" s="49">
        <f>'BLS LF projections 2019-2029'!AA20/SUM('BLS LF projections 2019-2029'!AA$20,'BLS LF projections 2019-2029'!AA$36)</f>
        <v>0.51547155561017954</v>
      </c>
      <c r="AB4" s="49">
        <f>'BLS LF projections 2019-2029'!AB20/SUM('BLS LF projections 2019-2029'!AB$20,'BLS LF projections 2019-2029'!AB$36)</f>
        <v>0.51494886596001044</v>
      </c>
      <c r="AC4" s="49">
        <f>'BLS LF projections 2019-2029'!AC20/SUM('BLS LF projections 2019-2029'!AC$20,'BLS LF projections 2019-2029'!AC$36)</f>
        <v>0.51443067717213831</v>
      </c>
      <c r="AD4" s="49">
        <f>'BLS LF projections 2019-2029'!AD20/SUM('BLS LF projections 2019-2029'!AD$20,'BLS LF projections 2019-2029'!AD$36)</f>
        <v>0.51391693136063954</v>
      </c>
      <c r="AE4" s="49">
        <f>'BLS LF projections 2019-2029'!AE20/SUM('BLS LF projections 2019-2029'!AE$20,'BLS LF projections 2019-2029'!AE$36)</f>
        <v>0.51340757162798423</v>
      </c>
      <c r="AF4" s="49">
        <f>'BLS LF projections 2019-2029'!AF20/SUM('BLS LF projections 2019-2029'!AF$20,'BLS LF projections 2019-2029'!AF$36)</f>
        <v>0.51290254204403452</v>
      </c>
      <c r="AG4" s="49">
        <f>'BLS LF projections 2019-2029'!AG20/SUM('BLS LF projections 2019-2029'!AG$20,'BLS LF projections 2019-2029'!AG$36)</f>
        <v>0.51240178762556943</v>
      </c>
    </row>
    <row r="5" spans="1:33" x14ac:dyDescent="0.2">
      <c r="A5" s="3" t="s">
        <v>118</v>
      </c>
      <c r="B5" s="49">
        <f>'BLS LF projections 2019-2029'!B36/SUM('BLS LF projections 2019-2029'!B$20,'BLS LF projections 2019-2029'!B$36)</f>
        <v>0.46993646697689206</v>
      </c>
      <c r="C5" s="49">
        <f>'BLS LF projections 2019-2029'!C36/SUM('BLS LF projections 2019-2029'!C$20,'BLS LF projections 2019-2029'!C$36)</f>
        <v>0.47051485666648413</v>
      </c>
      <c r="D5" s="49">
        <f>'BLS LF projections 2019-2029'!D36/SUM('BLS LF projections 2019-2029'!D$20,'BLS LF projections 2019-2029'!D$36)</f>
        <v>0.47111000781056062</v>
      </c>
      <c r="E5" s="49">
        <f>'BLS LF projections 2019-2029'!E36/SUM('BLS LF projections 2019-2029'!E$20,'BLS LF projections 2019-2029'!E$36)</f>
        <v>0.47173246050260104</v>
      </c>
      <c r="F5" s="49">
        <f>'BLS LF projections 2019-2029'!F36/SUM('BLS LF projections 2019-2029'!F$20,'BLS LF projections 2019-2029'!F$36)</f>
        <v>0.47233937881342203</v>
      </c>
      <c r="G5" s="49">
        <f>'BLS LF projections 2019-2029'!G36/SUM('BLS LF projections 2019-2029'!G$20,'BLS LF projections 2019-2029'!G$36)</f>
        <v>0.47293537447458922</v>
      </c>
      <c r="H5" s="49">
        <f>'BLS LF projections 2019-2029'!H36/SUM('BLS LF projections 2019-2029'!H$20,'BLS LF projections 2019-2029'!H$36)</f>
        <v>0.47355094859968616</v>
      </c>
      <c r="I5" s="49">
        <f>'BLS LF projections 2019-2029'!I36/SUM('BLS LF projections 2019-2029'!I$20,'BLS LF projections 2019-2029'!I$36)</f>
        <v>0.47419101077075038</v>
      </c>
      <c r="J5" s="49">
        <f>'BLS LF projections 2019-2029'!J36/SUM('BLS LF projections 2019-2029'!J$20,'BLS LF projections 2019-2029'!J$36)</f>
        <v>0.47486668157792505</v>
      </c>
      <c r="K5" s="49">
        <f>'BLS LF projections 2019-2029'!K36/SUM('BLS LF projections 2019-2029'!K$20,'BLS LF projections 2019-2029'!K$36)</f>
        <v>0.47557182603602283</v>
      </c>
      <c r="L5" s="49">
        <f>'BLS LF projections 2019-2029'!L36/SUM('BLS LF projections 2019-2029'!L$20,'BLS LF projections 2019-2029'!L$36)</f>
        <v>0.47625793588330972</v>
      </c>
      <c r="M5" s="49">
        <f>'BLS LF projections 2019-2029'!M36/SUM('BLS LF projections 2019-2029'!M$20,'BLS LF projections 2019-2029'!M$36)</f>
        <v>0.47670323445060087</v>
      </c>
      <c r="N5" s="49">
        <f>'BLS LF projections 2019-2029'!N36/SUM('BLS LF projections 2019-2029'!N$20,'BLS LF projections 2019-2029'!N$36)</f>
        <v>0.47729562273518739</v>
      </c>
      <c r="O5" s="49">
        <f>'BLS LF projections 2019-2029'!O36/SUM('BLS LF projections 2019-2029'!O$20,'BLS LF projections 2019-2029'!O$36)</f>
        <v>0.47788258278882478</v>
      </c>
      <c r="P5" s="49">
        <f>'BLS LF projections 2019-2029'!P36/SUM('BLS LF projections 2019-2029'!P$20,'BLS LF projections 2019-2029'!P$36)</f>
        <v>0.47846418888198672</v>
      </c>
      <c r="Q5" s="49">
        <f>'BLS LF projections 2019-2029'!Q36/SUM('BLS LF projections 2019-2029'!Q$20,'BLS LF projections 2019-2029'!Q$36)</f>
        <v>0.47904051393637964</v>
      </c>
      <c r="R5" s="49">
        <f>'BLS LF projections 2019-2029'!R36/SUM('BLS LF projections 2019-2029'!R$20,'BLS LF projections 2019-2029'!R$36)</f>
        <v>0.47961162955542419</v>
      </c>
      <c r="S5" s="49">
        <f>'BLS LF projections 2019-2029'!S36/SUM('BLS LF projections 2019-2029'!S$20,'BLS LF projections 2019-2029'!S$36)</f>
        <v>0.48017760605390974</v>
      </c>
      <c r="T5" s="49">
        <f>'BLS LF projections 2019-2029'!T36/SUM('BLS LF projections 2019-2029'!T$20,'BLS LF projections 2019-2029'!T$36)</f>
        <v>0.48073851248685384</v>
      </c>
      <c r="U5" s="49">
        <f>'BLS LF projections 2019-2029'!U36/SUM('BLS LF projections 2019-2029'!U$20,'BLS LF projections 2019-2029'!U$36)</f>
        <v>0.4812944166775896</v>
      </c>
      <c r="V5" s="49">
        <f>'BLS LF projections 2019-2029'!V36/SUM('BLS LF projections 2019-2029'!V$20,'BLS LF projections 2019-2029'!V$36)</f>
        <v>0.48184538524510445</v>
      </c>
      <c r="W5" s="49">
        <f>'BLS LF projections 2019-2029'!W36/SUM('BLS LF projections 2019-2029'!W$20,'BLS LF projections 2019-2029'!W$36)</f>
        <v>0.4823914836306531</v>
      </c>
      <c r="X5" s="49">
        <f>'BLS LF projections 2019-2029'!X36/SUM('BLS LF projections 2019-2029'!X$20,'BLS LF projections 2019-2029'!X$36)</f>
        <v>0.48293277612367175</v>
      </c>
      <c r="Y5" s="49">
        <f>'BLS LF projections 2019-2029'!Y36/SUM('BLS LF projections 2019-2029'!Y$20,'BLS LF projections 2019-2029'!Y$36)</f>
        <v>0.48346932588700436</v>
      </c>
      <c r="Z5" s="49">
        <f>'BLS LF projections 2019-2029'!Z36/SUM('BLS LF projections 2019-2029'!Z$20,'BLS LF projections 2019-2029'!Z$36)</f>
        <v>0.48400119498147587</v>
      </c>
      <c r="AA5" s="49">
        <f>'BLS LF projections 2019-2029'!AA36/SUM('BLS LF projections 2019-2029'!AA$20,'BLS LF projections 2019-2029'!AA$36)</f>
        <v>0.48452844438982051</v>
      </c>
      <c r="AB5" s="49">
        <f>'BLS LF projections 2019-2029'!AB36/SUM('BLS LF projections 2019-2029'!AB$20,'BLS LF projections 2019-2029'!AB$36)</f>
        <v>0.48505113403998962</v>
      </c>
      <c r="AC5" s="49">
        <f>'BLS LF projections 2019-2029'!AC36/SUM('BLS LF projections 2019-2029'!AC$20,'BLS LF projections 2019-2029'!AC$36)</f>
        <v>0.48556932282786169</v>
      </c>
      <c r="AD5" s="49">
        <f>'BLS LF projections 2019-2029'!AD36/SUM('BLS LF projections 2019-2029'!AD$20,'BLS LF projections 2019-2029'!AD$36)</f>
        <v>0.48608306863936046</v>
      </c>
      <c r="AE5" s="49">
        <f>'BLS LF projections 2019-2029'!AE36/SUM('BLS LF projections 2019-2029'!AE$20,'BLS LF projections 2019-2029'!AE$36)</f>
        <v>0.48659242837201572</v>
      </c>
      <c r="AF5" s="49">
        <f>'BLS LF projections 2019-2029'!AF36/SUM('BLS LF projections 2019-2029'!AF$20,'BLS LF projections 2019-2029'!AF$36)</f>
        <v>0.48709745795596548</v>
      </c>
      <c r="AG5" s="49">
        <f>'BLS LF projections 2019-2029'!AG36/SUM('BLS LF projections 2019-2029'!AG$20,'BLS LF projections 2019-2029'!AG$36)</f>
        <v>0.48759821237443057</v>
      </c>
    </row>
    <row r="7" spans="1:33" x14ac:dyDescent="0.2">
      <c r="A7" s="3" t="s">
        <v>509</v>
      </c>
    </row>
    <row r="8" spans="1:33" x14ac:dyDescent="0.2">
      <c r="B8" s="3">
        <v>2019</v>
      </c>
      <c r="C8" s="3">
        <v>2020</v>
      </c>
      <c r="D8" s="3">
        <v>2021</v>
      </c>
      <c r="E8" s="3">
        <v>2022</v>
      </c>
      <c r="F8" s="3">
        <v>2023</v>
      </c>
      <c r="G8" s="3">
        <v>2024</v>
      </c>
      <c r="H8" s="3">
        <v>2025</v>
      </c>
      <c r="I8" s="3">
        <v>2026</v>
      </c>
      <c r="J8" s="3">
        <v>2027</v>
      </c>
      <c r="K8" s="3">
        <v>2028</v>
      </c>
      <c r="L8" s="3">
        <v>2029</v>
      </c>
      <c r="M8" s="3">
        <v>2030</v>
      </c>
      <c r="N8" s="3">
        <v>2031</v>
      </c>
      <c r="O8" s="3">
        <v>2032</v>
      </c>
      <c r="P8" s="3">
        <v>2033</v>
      </c>
      <c r="Q8" s="3">
        <v>2034</v>
      </c>
      <c r="R8" s="3">
        <v>2035</v>
      </c>
      <c r="S8" s="3">
        <v>2036</v>
      </c>
      <c r="T8" s="3">
        <v>2037</v>
      </c>
      <c r="U8" s="3">
        <v>2038</v>
      </c>
      <c r="V8" s="3">
        <v>2039</v>
      </c>
      <c r="W8" s="3">
        <v>2040</v>
      </c>
      <c r="X8" s="3">
        <v>2041</v>
      </c>
      <c r="Y8" s="3">
        <v>2042</v>
      </c>
      <c r="Z8" s="3">
        <v>2043</v>
      </c>
      <c r="AA8" s="3">
        <v>2044</v>
      </c>
      <c r="AB8" s="3">
        <v>2045</v>
      </c>
      <c r="AC8" s="3">
        <v>2046</v>
      </c>
      <c r="AD8" s="3">
        <v>2047</v>
      </c>
      <c r="AE8" s="3">
        <v>2048</v>
      </c>
      <c r="AF8" s="3">
        <v>2049</v>
      </c>
      <c r="AG8" s="3">
        <v>2050</v>
      </c>
    </row>
    <row r="9" spans="1:33" x14ac:dyDescent="0.2">
      <c r="A9" s="3" t="s">
        <v>119</v>
      </c>
      <c r="B9" s="49">
        <f>SUM('BLS LF projections 2019-2029'!B52,'BLS LF projections 2019-2029'!B68)/SUM('BLS LF projections 2019-2029'!B$52,'BLS LF projections 2019-2029'!B$68,'BLS LF projections 2019-2029'!B$84,'BLS LF projections 2019-2029'!B$100,'BLS LF projections 2019-2029'!B$116,'BLS LF projections 2019-2029'!B$132)</f>
        <v>0.77413673969804997</v>
      </c>
      <c r="C9" s="49">
        <f>SUM('BLS LF projections 2019-2029'!C52,'BLS LF projections 2019-2029'!C68)/SUM('BLS LF projections 2019-2029'!C$52,'BLS LF projections 2019-2029'!C$68,'BLS LF projections 2019-2029'!C$84,'BLS LF projections 2019-2029'!C$100,'BLS LF projections 2019-2029'!C$116,'BLS LF projections 2019-2029'!C$132)</f>
        <v>0.77187260402341518</v>
      </c>
      <c r="D9" s="49">
        <f>SUM('BLS LF projections 2019-2029'!D52,'BLS LF projections 2019-2029'!D68)/SUM('BLS LF projections 2019-2029'!D$52,'BLS LF projections 2019-2029'!D$68,'BLS LF projections 2019-2029'!D$84,'BLS LF projections 2019-2029'!D$100,'BLS LF projections 2019-2029'!D$116,'BLS LF projections 2019-2029'!D$132)</f>
        <v>0.76960523129086944</v>
      </c>
      <c r="E9" s="49">
        <f>SUM('BLS LF projections 2019-2029'!E52,'BLS LF projections 2019-2029'!E68)/SUM('BLS LF projections 2019-2029'!E$52,'BLS LF projections 2019-2029'!E$68,'BLS LF projections 2019-2029'!E$84,'BLS LF projections 2019-2029'!E$100,'BLS LF projections 2019-2029'!E$116,'BLS LF projections 2019-2029'!E$132)</f>
        <v>0.76725177219462792</v>
      </c>
      <c r="F9" s="49">
        <f>SUM('BLS LF projections 2019-2029'!F52,'BLS LF projections 2019-2029'!F68)/SUM('BLS LF projections 2019-2029'!F$52,'BLS LF projections 2019-2029'!F$68,'BLS LF projections 2019-2029'!F$84,'BLS LF projections 2019-2029'!F$100,'BLS LF projections 2019-2029'!F$116,'BLS LF projections 2019-2029'!F$132)</f>
        <v>0.76491444889731464</v>
      </c>
      <c r="G9" s="49">
        <f>SUM('BLS LF projections 2019-2029'!G52,'BLS LF projections 2019-2029'!G68)/SUM('BLS LF projections 2019-2029'!G$52,'BLS LF projections 2019-2029'!G$68,'BLS LF projections 2019-2029'!G$84,'BLS LF projections 2019-2029'!G$100,'BLS LF projections 2019-2029'!G$116,'BLS LF projections 2019-2029'!G$132)</f>
        <v>0.76259791746274364</v>
      </c>
      <c r="H9" s="49">
        <f>SUM('BLS LF projections 2019-2029'!H52,'BLS LF projections 2019-2029'!H68)/SUM('BLS LF projections 2019-2029'!H$52,'BLS LF projections 2019-2029'!H$68,'BLS LF projections 2019-2029'!H$84,'BLS LF projections 2019-2029'!H$100,'BLS LF projections 2019-2029'!H$116,'BLS LF projections 2019-2029'!H$132)</f>
        <v>0.76029290269663052</v>
      </c>
      <c r="I9" s="49">
        <f>SUM('BLS LF projections 2019-2029'!I52,'BLS LF projections 2019-2029'!I68)/SUM('BLS LF projections 2019-2029'!I$52,'BLS LF projections 2019-2029'!I$68,'BLS LF projections 2019-2029'!I$84,'BLS LF projections 2019-2029'!I$100,'BLS LF projections 2019-2029'!I$116,'BLS LF projections 2019-2029'!I$132)</f>
        <v>0.75794192972183283</v>
      </c>
      <c r="J9" s="49">
        <f>SUM('BLS LF projections 2019-2029'!J52,'BLS LF projections 2019-2029'!J68)/SUM('BLS LF projections 2019-2029'!J$52,'BLS LF projections 2019-2029'!J$68,'BLS LF projections 2019-2029'!J$84,'BLS LF projections 2019-2029'!J$100,'BLS LF projections 2019-2029'!J$116,'BLS LF projections 2019-2029'!J$132)</f>
        <v>0.75561088449788982</v>
      </c>
      <c r="K9" s="49">
        <f>SUM('BLS LF projections 2019-2029'!K52,'BLS LF projections 2019-2029'!K68)/SUM('BLS LF projections 2019-2029'!K$52,'BLS LF projections 2019-2029'!K$68,'BLS LF projections 2019-2029'!K$84,'BLS LF projections 2019-2029'!K$100,'BLS LF projections 2019-2029'!K$116,'BLS LF projections 2019-2029'!K$132)</f>
        <v>0.75327573583247909</v>
      </c>
      <c r="L9" s="49">
        <f>SUM('BLS LF projections 2019-2029'!L52,'BLS LF projections 2019-2029'!L68)/SUM('BLS LF projections 2019-2029'!L$52,'BLS LF projections 2019-2029'!L$68,'BLS LF projections 2019-2029'!L$84,'BLS LF projections 2019-2029'!L$100,'BLS LF projections 2019-2029'!L$116,'BLS LF projections 2019-2029'!L$132)</f>
        <v>0.75097067568355391</v>
      </c>
      <c r="M9" s="49">
        <f>SUM('BLS LF projections 2019-2029'!M52,'BLS LF projections 2019-2029'!M68)/SUM('BLS LF projections 2019-2029'!M$52,'BLS LF projections 2019-2029'!M$68,'BLS LF projections 2019-2029'!M$84,'BLS LF projections 2019-2029'!M$100,'BLS LF projections 2019-2029'!M$116,'BLS LF projections 2019-2029'!M$132)</f>
        <v>0.74893211281042504</v>
      </c>
      <c r="N9" s="49">
        <f>SUM('BLS LF projections 2019-2029'!N52,'BLS LF projections 2019-2029'!N68)/SUM('BLS LF projections 2019-2029'!N$52,'BLS LF projections 2019-2029'!N$68,'BLS LF projections 2019-2029'!N$84,'BLS LF projections 2019-2029'!N$100,'BLS LF projections 2019-2029'!N$116,'BLS LF projections 2019-2029'!N$132)</f>
        <v>0.74674722734546073</v>
      </c>
      <c r="O9" s="49">
        <f>SUM('BLS LF projections 2019-2029'!O52,'BLS LF projections 2019-2029'!O68)/SUM('BLS LF projections 2019-2029'!O$52,'BLS LF projections 2019-2029'!O$68,'BLS LF projections 2019-2029'!O$84,'BLS LF projections 2019-2029'!O$100,'BLS LF projections 2019-2029'!O$116,'BLS LF projections 2019-2029'!O$132)</f>
        <v>0.74458236108809239</v>
      </c>
      <c r="P9" s="49">
        <f>SUM('BLS LF projections 2019-2029'!P52,'BLS LF projections 2019-2029'!P68)/SUM('BLS LF projections 2019-2029'!P$52,'BLS LF projections 2019-2029'!P$68,'BLS LF projections 2019-2029'!P$84,'BLS LF projections 2019-2029'!P$100,'BLS LF projections 2019-2029'!P$116,'BLS LF projections 2019-2029'!P$132)</f>
        <v>0.74243724015141854</v>
      </c>
      <c r="Q9" s="49">
        <f>SUM('BLS LF projections 2019-2029'!Q52,'BLS LF projections 2019-2029'!Q68)/SUM('BLS LF projections 2019-2029'!Q$52,'BLS LF projections 2019-2029'!Q$68,'BLS LF projections 2019-2029'!Q$84,'BLS LF projections 2019-2029'!Q$100,'BLS LF projections 2019-2029'!Q$116,'BLS LF projections 2019-2029'!Q$132)</f>
        <v>0.74031159562199489</v>
      </c>
      <c r="R9" s="49">
        <f>SUM('BLS LF projections 2019-2029'!R52,'BLS LF projections 2019-2029'!R68)/SUM('BLS LF projections 2019-2029'!R$52,'BLS LF projections 2019-2029'!R$68,'BLS LF projections 2019-2029'!R$84,'BLS LF projections 2019-2029'!R$100,'BLS LF projections 2019-2029'!R$116,'BLS LF projections 2019-2029'!R$132)</f>
        <v>0.73820516344745246</v>
      </c>
      <c r="S9" s="49">
        <f>SUM('BLS LF projections 2019-2029'!S52,'BLS LF projections 2019-2029'!S68)/SUM('BLS LF projections 2019-2029'!S$52,'BLS LF projections 2019-2029'!S$68,'BLS LF projections 2019-2029'!S$84,'BLS LF projections 2019-2029'!S$100,'BLS LF projections 2019-2029'!S$116,'BLS LF projections 2019-2029'!S$132)</f>
        <v>0.73611768432715419</v>
      </c>
      <c r="T9" s="49">
        <f>SUM('BLS LF projections 2019-2029'!T52,'BLS LF projections 2019-2029'!T68)/SUM('BLS LF projections 2019-2029'!T$52,'BLS LF projections 2019-2029'!T$68,'BLS LF projections 2019-2029'!T$84,'BLS LF projections 2019-2029'!T$100,'BLS LF projections 2019-2029'!T$116,'BLS LF projections 2019-2029'!T$132)</f>
        <v>0.73404890360578456</v>
      </c>
      <c r="U9" s="49">
        <f>SUM('BLS LF projections 2019-2029'!U52,'BLS LF projections 2019-2029'!U68)/SUM('BLS LF projections 2019-2029'!U$52,'BLS LF projections 2019-2029'!U$68,'BLS LF projections 2019-2029'!U$84,'BLS LF projections 2019-2029'!U$100,'BLS LF projections 2019-2029'!U$116,'BLS LF projections 2019-2029'!U$132)</f>
        <v>0.73199857116978884</v>
      </c>
      <c r="V9" s="49">
        <f>SUM('BLS LF projections 2019-2029'!V52,'BLS LF projections 2019-2029'!V68)/SUM('BLS LF projections 2019-2029'!V$52,'BLS LF projections 2019-2029'!V$68,'BLS LF projections 2019-2029'!V$84,'BLS LF projections 2019-2029'!V$100,'BLS LF projections 2019-2029'!V$116,'BLS LF projections 2019-2029'!V$132)</f>
        <v>0.72996644134657118</v>
      </c>
      <c r="W9" s="49">
        <f>SUM('BLS LF projections 2019-2029'!W52,'BLS LF projections 2019-2029'!W68)/SUM('BLS LF projections 2019-2029'!W$52,'BLS LF projections 2019-2029'!W$68,'BLS LF projections 2019-2029'!W$84,'BLS LF projections 2019-2029'!W$100,'BLS LF projections 2019-2029'!W$116,'BLS LF projections 2019-2029'!W$132)</f>
        <v>0.72795227280636354</v>
      </c>
      <c r="X9" s="49">
        <f>SUM('BLS LF projections 2019-2029'!X52,'BLS LF projections 2019-2029'!X68)/SUM('BLS LF projections 2019-2029'!X$52,'BLS LF projections 2019-2029'!X$68,'BLS LF projections 2019-2029'!X$84,'BLS LF projections 2019-2029'!X$100,'BLS LF projections 2019-2029'!X$116,'BLS LF projections 2019-2029'!X$132)</f>
        <v>0.72595582846668527</v>
      </c>
      <c r="Y9" s="49">
        <f>SUM('BLS LF projections 2019-2029'!Y52,'BLS LF projections 2019-2029'!Y68)/SUM('BLS LF projections 2019-2029'!Y$52,'BLS LF projections 2019-2029'!Y$68,'BLS LF projections 2019-2029'!Y$84,'BLS LF projections 2019-2029'!Y$100,'BLS LF projections 2019-2029'!Y$116,'BLS LF projections 2019-2029'!Y$132)</f>
        <v>0.72397687539931654</v>
      </c>
      <c r="Z9" s="49">
        <f>SUM('BLS LF projections 2019-2029'!Z52,'BLS LF projections 2019-2029'!Z68)/SUM('BLS LF projections 2019-2029'!Z$52,'BLS LF projections 2019-2029'!Z$68,'BLS LF projections 2019-2029'!Z$84,'BLS LF projections 2019-2029'!Z$100,'BLS LF projections 2019-2029'!Z$116,'BLS LF projections 2019-2029'!Z$132)</f>
        <v>0.72201518473970261</v>
      </c>
      <c r="AA9" s="49">
        <f>SUM('BLS LF projections 2019-2029'!AA52,'BLS LF projections 2019-2029'!AA68)/SUM('BLS LF projections 2019-2029'!AA$52,'BLS LF projections 2019-2029'!AA$68,'BLS LF projections 2019-2029'!AA$84,'BLS LF projections 2019-2029'!AA$100,'BLS LF projections 2019-2029'!AA$116,'BLS LF projections 2019-2029'!AA$132)</f>
        <v>0.72007053159872136</v>
      </c>
      <c r="AB9" s="49">
        <f>SUM('BLS LF projections 2019-2029'!AB52,'BLS LF projections 2019-2029'!AB68)/SUM('BLS LF projections 2019-2029'!AB$52,'BLS LF projections 2019-2029'!AB$68,'BLS LF projections 2019-2029'!AB$84,'BLS LF projections 2019-2029'!AB$100,'BLS LF projections 2019-2029'!AB$116,'BLS LF projections 2019-2029'!AB$132)</f>
        <v>0.71814269497673811</v>
      </c>
      <c r="AC9" s="49">
        <f>SUM('BLS LF projections 2019-2029'!AC52,'BLS LF projections 2019-2029'!AC68)/SUM('BLS LF projections 2019-2029'!AC$52,'BLS LF projections 2019-2029'!AC$68,'BLS LF projections 2019-2029'!AC$84,'BLS LF projections 2019-2029'!AC$100,'BLS LF projections 2019-2029'!AC$116,'BLS LF projections 2019-2029'!AC$132)</f>
        <v>0.7162314576798815</v>
      </c>
      <c r="AD9" s="49">
        <f>SUM('BLS LF projections 2019-2029'!AD52,'BLS LF projections 2019-2029'!AD68)/SUM('BLS LF projections 2019-2029'!AD$52,'BLS LF projections 2019-2029'!AD$68,'BLS LF projections 2019-2029'!AD$84,'BLS LF projections 2019-2029'!AD$100,'BLS LF projections 2019-2029'!AD$116,'BLS LF projections 2019-2029'!AD$132)</f>
        <v>0.71433660623847151</v>
      </c>
      <c r="AE9" s="49">
        <f>SUM('BLS LF projections 2019-2029'!AE52,'BLS LF projections 2019-2029'!AE68)/SUM('BLS LF projections 2019-2029'!AE$52,'BLS LF projections 2019-2029'!AE$68,'BLS LF projections 2019-2029'!AE$84,'BLS LF projections 2019-2029'!AE$100,'BLS LF projections 2019-2029'!AE$116,'BLS LF projections 2019-2029'!AE$132)</f>
        <v>0.71245793082753961</v>
      </c>
      <c r="AF9" s="49">
        <f>SUM('BLS LF projections 2019-2029'!AF52,'BLS LF projections 2019-2029'!AF68)/SUM('BLS LF projections 2019-2029'!AF$52,'BLS LF projections 2019-2029'!AF$68,'BLS LF projections 2019-2029'!AF$84,'BLS LF projections 2019-2029'!AF$100,'BLS LF projections 2019-2029'!AF$116,'BLS LF projections 2019-2029'!AF$132)</f>
        <v>0.71059522518937102</v>
      </c>
      <c r="AG9" s="49">
        <f>SUM('BLS LF projections 2019-2029'!AG52,'BLS LF projections 2019-2029'!AG68)/SUM('BLS LF projections 2019-2029'!AG$52,'BLS LF projections 2019-2029'!AG$68,'BLS LF projections 2019-2029'!AG$84,'BLS LF projections 2019-2029'!AG$100,'BLS LF projections 2019-2029'!AG$116,'BLS LF projections 2019-2029'!AG$132)</f>
        <v>0.70874828655801758</v>
      </c>
    </row>
    <row r="10" spans="1:33" x14ac:dyDescent="0.2">
      <c r="A10" s="3" t="s">
        <v>481</v>
      </c>
      <c r="B10" s="49">
        <f>SUM('BLS LF projections 2019-2029'!B84,'BLS LF projections 2019-2029'!B100)/SUM('BLS LF projections 2019-2029'!B$52,'BLS LF projections 2019-2029'!B$68,'BLS LF projections 2019-2029'!B$84,'BLS LF projections 2019-2029'!B$100,'BLS LF projections 2019-2029'!B$116,'BLS LF projections 2019-2029'!B$132)</f>
        <v>0.12615493741477463</v>
      </c>
      <c r="C10" s="49">
        <f>SUM('BLS LF projections 2019-2029'!C84,'BLS LF projections 2019-2029'!C100)/SUM('BLS LF projections 2019-2029'!C$52,'BLS LF projections 2019-2029'!C$68,'BLS LF projections 2019-2029'!C$84,'BLS LF projections 2019-2029'!C$100,'BLS LF projections 2019-2029'!C$116,'BLS LF projections 2019-2029'!C$132)</f>
        <v>0.1265805839185094</v>
      </c>
      <c r="D10" s="49">
        <f>SUM('BLS LF projections 2019-2029'!D84,'BLS LF projections 2019-2029'!D100)/SUM('BLS LF projections 2019-2029'!D$52,'BLS LF projections 2019-2029'!D$68,'BLS LF projections 2019-2029'!D$84,'BLS LF projections 2019-2029'!D$100,'BLS LF projections 2019-2029'!D$116,'BLS LF projections 2019-2029'!D$132)</f>
        <v>0.12697989828045531</v>
      </c>
      <c r="E10" s="49">
        <f>SUM('BLS LF projections 2019-2029'!E84,'BLS LF projections 2019-2029'!E100)/SUM('BLS LF projections 2019-2029'!E$52,'BLS LF projections 2019-2029'!E$68,'BLS LF projections 2019-2029'!E$84,'BLS LF projections 2019-2029'!E$100,'BLS LF projections 2019-2029'!E$116,'BLS LF projections 2019-2029'!E$132)</f>
        <v>0.12741717702657088</v>
      </c>
      <c r="F10" s="49">
        <f>SUM('BLS LF projections 2019-2029'!F84,'BLS LF projections 2019-2029'!F100)/SUM('BLS LF projections 2019-2029'!F$52,'BLS LF projections 2019-2029'!F$68,'BLS LF projections 2019-2029'!F$84,'BLS LF projections 2019-2029'!F$100,'BLS LF projections 2019-2029'!F$116,'BLS LF projections 2019-2029'!F$132)</f>
        <v>0.12784070456672506</v>
      </c>
      <c r="G10" s="49">
        <f>SUM('BLS LF projections 2019-2029'!G84,'BLS LF projections 2019-2029'!G100)/SUM('BLS LF projections 2019-2029'!G$52,'BLS LF projections 2019-2029'!G$68,'BLS LF projections 2019-2029'!G$84,'BLS LF projections 2019-2029'!G$100,'BLS LF projections 2019-2029'!G$116,'BLS LF projections 2019-2029'!G$132)</f>
        <v>0.12825993504012229</v>
      </c>
      <c r="H10" s="49">
        <f>SUM('BLS LF projections 2019-2029'!H84,'BLS LF projections 2019-2029'!H100)/SUM('BLS LF projections 2019-2029'!H$52,'BLS LF projections 2019-2029'!H$68,'BLS LF projections 2019-2029'!H$84,'BLS LF projections 2019-2029'!H$100,'BLS LF projections 2019-2029'!H$116,'BLS LF projections 2019-2029'!H$132)</f>
        <v>0.12866202666317972</v>
      </c>
      <c r="I10" s="49">
        <f>SUM('BLS LF projections 2019-2029'!I84,'BLS LF projections 2019-2029'!I100)/SUM('BLS LF projections 2019-2029'!I$52,'BLS LF projections 2019-2029'!I$68,'BLS LF projections 2019-2029'!I$84,'BLS LF projections 2019-2029'!I$100,'BLS LF projections 2019-2029'!I$116,'BLS LF projections 2019-2029'!I$132)</f>
        <v>0.12905820631568987</v>
      </c>
      <c r="J10" s="49">
        <f>SUM('BLS LF projections 2019-2029'!J84,'BLS LF projections 2019-2029'!J100)/SUM('BLS LF projections 2019-2029'!J$52,'BLS LF projections 2019-2029'!J$68,'BLS LF projections 2019-2029'!J$84,'BLS LF projections 2019-2029'!J$100,'BLS LF projections 2019-2029'!J$116,'BLS LF projections 2019-2029'!J$132)</f>
        <v>0.12946383900454991</v>
      </c>
      <c r="K10" s="49">
        <f>SUM('BLS LF projections 2019-2029'!K84,'BLS LF projections 2019-2029'!K100)/SUM('BLS LF projections 2019-2029'!K$52,'BLS LF projections 2019-2029'!K$68,'BLS LF projections 2019-2029'!K$84,'BLS LF projections 2019-2029'!K$100,'BLS LF projections 2019-2029'!K$116,'BLS LF projections 2019-2029'!K$132)</f>
        <v>0.12986967345145703</v>
      </c>
      <c r="L10" s="49">
        <f>SUM('BLS LF projections 2019-2029'!L84,'BLS LF projections 2019-2029'!L100)/SUM('BLS LF projections 2019-2029'!L$52,'BLS LF projections 2019-2029'!L$68,'BLS LF projections 2019-2029'!L$84,'BLS LF projections 2019-2029'!L$100,'BLS LF projections 2019-2029'!L$116,'BLS LF projections 2019-2029'!L$132)</f>
        <v>0.13026292776773743</v>
      </c>
      <c r="M10" s="49">
        <f>SUM('BLS LF projections 2019-2029'!M84,'BLS LF projections 2019-2029'!M100)/SUM('BLS LF projections 2019-2029'!M$52,'BLS LF projections 2019-2029'!M$68,'BLS LF projections 2019-2029'!M$84,'BLS LF projections 2019-2029'!M$100,'BLS LF projections 2019-2029'!M$116,'BLS LF projections 2019-2029'!M$132)</f>
        <v>0.13065054687137245</v>
      </c>
      <c r="N10" s="49">
        <f>SUM('BLS LF projections 2019-2029'!N84,'BLS LF projections 2019-2029'!N100)/SUM('BLS LF projections 2019-2029'!N$52,'BLS LF projections 2019-2029'!N$68,'BLS LF projections 2019-2029'!N$84,'BLS LF projections 2019-2029'!N$100,'BLS LF projections 2019-2029'!N$116,'BLS LF projections 2019-2029'!N$132)</f>
        <v>0.13103752731554844</v>
      </c>
      <c r="O10" s="49">
        <f>SUM('BLS LF projections 2019-2029'!O84,'BLS LF projections 2019-2029'!O100)/SUM('BLS LF projections 2019-2029'!O$52,'BLS LF projections 2019-2029'!O$68,'BLS LF projections 2019-2029'!O$84,'BLS LF projections 2019-2029'!O$100,'BLS LF projections 2019-2029'!O$116,'BLS LF projections 2019-2029'!O$132)</f>
        <v>0.13142096201695141</v>
      </c>
      <c r="P10" s="49">
        <f>SUM('BLS LF projections 2019-2029'!P84,'BLS LF projections 2019-2029'!P100)/SUM('BLS LF projections 2019-2029'!P$52,'BLS LF projections 2019-2029'!P$68,'BLS LF projections 2019-2029'!P$84,'BLS LF projections 2019-2029'!P$100,'BLS LF projections 2019-2029'!P$116,'BLS LF projections 2019-2029'!P$132)</f>
        <v>0.13180089948561804</v>
      </c>
      <c r="Q10" s="49">
        <f>SUM('BLS LF projections 2019-2029'!Q84,'BLS LF projections 2019-2029'!Q100)/SUM('BLS LF projections 2019-2029'!Q$52,'BLS LF projections 2019-2029'!Q$68,'BLS LF projections 2019-2029'!Q$84,'BLS LF projections 2019-2029'!Q$100,'BLS LF projections 2019-2029'!Q$116,'BLS LF projections 2019-2029'!Q$132)</f>
        <v>0.13217738735070161</v>
      </c>
      <c r="R10" s="49">
        <f>SUM('BLS LF projections 2019-2029'!R84,'BLS LF projections 2019-2029'!R100)/SUM('BLS LF projections 2019-2029'!R$52,'BLS LF projections 2019-2029'!R$68,'BLS LF projections 2019-2029'!R$84,'BLS LF projections 2019-2029'!R$100,'BLS LF projections 2019-2029'!R$116,'BLS LF projections 2019-2029'!R$132)</f>
        <v>0.13255047238037573</v>
      </c>
      <c r="S10" s="49">
        <f>SUM('BLS LF projections 2019-2029'!S84,'BLS LF projections 2019-2029'!S100)/SUM('BLS LF projections 2019-2029'!S$52,'BLS LF projections 2019-2029'!S$68,'BLS LF projections 2019-2029'!S$84,'BLS LF projections 2019-2029'!S$100,'BLS LF projections 2019-2029'!S$116,'BLS LF projections 2019-2029'!S$132)</f>
        <v>0.13292020050120176</v>
      </c>
      <c r="T10" s="49">
        <f>SUM('BLS LF projections 2019-2029'!T84,'BLS LF projections 2019-2029'!T100)/SUM('BLS LF projections 2019-2029'!T$52,'BLS LF projections 2019-2029'!T$68,'BLS LF projections 2019-2029'!T$84,'BLS LF projections 2019-2029'!T$100,'BLS LF projections 2019-2029'!T$116,'BLS LF projections 2019-2029'!T$132)</f>
        <v>0.13328661681697485</v>
      </c>
      <c r="U10" s="49">
        <f>SUM('BLS LF projections 2019-2029'!U84,'BLS LF projections 2019-2029'!U100)/SUM('BLS LF projections 2019-2029'!U$52,'BLS LF projections 2019-2029'!U$68,'BLS LF projections 2019-2029'!U$84,'BLS LF projections 2019-2029'!U$100,'BLS LF projections 2019-2029'!U$116,'BLS LF projections 2019-2029'!U$132)</f>
        <v>0.13364976562706718</v>
      </c>
      <c r="V10" s="49">
        <f>SUM('BLS LF projections 2019-2029'!V84,'BLS LF projections 2019-2029'!V100)/SUM('BLS LF projections 2019-2029'!V$52,'BLS LF projections 2019-2029'!V$68,'BLS LF projections 2019-2029'!V$84,'BLS LF projections 2019-2029'!V$100,'BLS LF projections 2019-2029'!V$116,'BLS LF projections 2019-2029'!V$132)</f>
        <v>0.13400969044428179</v>
      </c>
      <c r="W10" s="49">
        <f>SUM('BLS LF projections 2019-2029'!W84,'BLS LF projections 2019-2029'!W100)/SUM('BLS LF projections 2019-2029'!W$52,'BLS LF projections 2019-2029'!W$68,'BLS LF projections 2019-2029'!W$84,'BLS LF projections 2019-2029'!W$100,'BLS LF projections 2019-2029'!W$116,'BLS LF projections 2019-2029'!W$132)</f>
        <v>0.13436643401223244</v>
      </c>
      <c r="X10" s="49">
        <f>SUM('BLS LF projections 2019-2029'!X84,'BLS LF projections 2019-2029'!X100)/SUM('BLS LF projections 2019-2029'!X$52,'BLS LF projections 2019-2029'!X$68,'BLS LF projections 2019-2029'!X$84,'BLS LF projections 2019-2029'!X$100,'BLS LF projections 2019-2029'!X$116,'BLS LF projections 2019-2029'!X$132)</f>
        <v>0.13472003832226603</v>
      </c>
      <c r="Y10" s="49">
        <f>SUM('BLS LF projections 2019-2029'!Y84,'BLS LF projections 2019-2029'!Y100)/SUM('BLS LF projections 2019-2029'!Y$52,'BLS LF projections 2019-2029'!Y$68,'BLS LF projections 2019-2029'!Y$84,'BLS LF projections 2019-2029'!Y$100,'BLS LF projections 2019-2029'!Y$116,'BLS LF projections 2019-2029'!Y$132)</f>
        <v>0.13507054462993948</v>
      </c>
      <c r="Z10" s="49">
        <f>SUM('BLS LF projections 2019-2029'!Z84,'BLS LF projections 2019-2029'!Z100)/SUM('BLS LF projections 2019-2029'!Z$52,'BLS LF projections 2019-2029'!Z$68,'BLS LF projections 2019-2029'!Z$84,'BLS LF projections 2019-2029'!Z$100,'BLS LF projections 2019-2029'!Z$116,'BLS LF projections 2019-2029'!Z$132)</f>
        <v>0.13541799347106487</v>
      </c>
      <c r="AA10" s="49">
        <f>SUM('BLS LF projections 2019-2029'!AA84,'BLS LF projections 2019-2029'!AA100)/SUM('BLS LF projections 2019-2029'!AA$52,'BLS LF projections 2019-2029'!AA$68,'BLS LF projections 2019-2029'!AA$84,'BLS LF projections 2019-2029'!AA$100,'BLS LF projections 2019-2029'!AA$116,'BLS LF projections 2019-2029'!AA$132)</f>
        <v>0.13576242467733737</v>
      </c>
      <c r="AB10" s="49">
        <f>SUM('BLS LF projections 2019-2029'!AB84,'BLS LF projections 2019-2029'!AB100)/SUM('BLS LF projections 2019-2029'!AB$52,'BLS LF projections 2019-2029'!AB$68,'BLS LF projections 2019-2029'!AB$84,'BLS LF projections 2019-2029'!AB$100,'BLS LF projections 2019-2029'!AB$116,'BLS LF projections 2019-2029'!AB$132)</f>
        <v>0.13610387739155824</v>
      </c>
      <c r="AC10" s="49">
        <f>SUM('BLS LF projections 2019-2029'!AC84,'BLS LF projections 2019-2029'!AC100)/SUM('BLS LF projections 2019-2029'!AC$52,'BLS LF projections 2019-2029'!AC$68,'BLS LF projections 2019-2029'!AC$84,'BLS LF projections 2019-2029'!AC$100,'BLS LF projections 2019-2029'!AC$116,'BLS LF projections 2019-2029'!AC$132)</f>
        <v>0.13644239008246278</v>
      </c>
      <c r="AD10" s="49">
        <f>SUM('BLS LF projections 2019-2029'!AD84,'BLS LF projections 2019-2029'!AD100)/SUM('BLS LF projections 2019-2029'!AD$52,'BLS LF projections 2019-2029'!AD$68,'BLS LF projections 2019-2029'!AD$84,'BLS LF projections 2019-2029'!AD$100,'BLS LF projections 2019-2029'!AD$116,'BLS LF projections 2019-2029'!AD$132)</f>
        <v>0.13677800055916864</v>
      </c>
      <c r="AE10" s="49">
        <f>SUM('BLS LF projections 2019-2029'!AE84,'BLS LF projections 2019-2029'!AE100)/SUM('BLS LF projections 2019-2029'!AE$52,'BLS LF projections 2019-2029'!AE$68,'BLS LF projections 2019-2029'!AE$84,'BLS LF projections 2019-2029'!AE$100,'BLS LF projections 2019-2029'!AE$116,'BLS LF projections 2019-2029'!AE$132)</f>
        <v>0.13711074598525294</v>
      </c>
      <c r="AF10" s="49">
        <f>SUM('BLS LF projections 2019-2029'!AF84,'BLS LF projections 2019-2029'!AF100)/SUM('BLS LF projections 2019-2029'!AF$52,'BLS LF projections 2019-2029'!AF$68,'BLS LF projections 2019-2029'!AF$84,'BLS LF projections 2019-2029'!AF$100,'BLS LF projections 2019-2029'!AF$116,'BLS LF projections 2019-2029'!AF$132)</f>
        <v>0.13744066289247137</v>
      </c>
      <c r="AG10" s="49">
        <f>SUM('BLS LF projections 2019-2029'!AG84,'BLS LF projections 2019-2029'!AG100)/SUM('BLS LF projections 2019-2029'!AG$52,'BLS LF projections 2019-2029'!AG$68,'BLS LF projections 2019-2029'!AG$84,'BLS LF projections 2019-2029'!AG$100,'BLS LF projections 2019-2029'!AG$116,'BLS LF projections 2019-2029'!AG$132)</f>
        <v>0.13776778719412841</v>
      </c>
    </row>
    <row r="11" spans="1:33" x14ac:dyDescent="0.2">
      <c r="A11" s="3" t="s">
        <v>520</v>
      </c>
      <c r="B11" s="49">
        <f>SUM('BLS LF projections 2019-2029'!B116,'BLS LF projections 2019-2029'!B132)/SUM('BLS LF projections 2019-2029'!B$52,'BLS LF projections 2019-2029'!B$68,'BLS LF projections 2019-2029'!B$84,'BLS LF projections 2019-2029'!B$100,'BLS LF projections 2019-2029'!B$116,'BLS LF projections 2019-2029'!B$132)</f>
        <v>9.9708322887175377E-2</v>
      </c>
      <c r="C11" s="49">
        <f>SUM('BLS LF projections 2019-2029'!C116,'BLS LF projections 2019-2029'!C132)/SUM('BLS LF projections 2019-2029'!C$52,'BLS LF projections 2019-2029'!C$68,'BLS LF projections 2019-2029'!C$84,'BLS LF projections 2019-2029'!C$100,'BLS LF projections 2019-2029'!C$116,'BLS LF projections 2019-2029'!C$132)</f>
        <v>0.10154681205807543</v>
      </c>
      <c r="D11" s="49">
        <f>SUM('BLS LF projections 2019-2029'!D116,'BLS LF projections 2019-2029'!D132)/SUM('BLS LF projections 2019-2029'!D$52,'BLS LF projections 2019-2029'!D$68,'BLS LF projections 2019-2029'!D$84,'BLS LF projections 2019-2029'!D$100,'BLS LF projections 2019-2029'!D$116,'BLS LF projections 2019-2029'!D$132)</f>
        <v>0.10341487042867523</v>
      </c>
      <c r="E11" s="49">
        <f>SUM('BLS LF projections 2019-2029'!E116,'BLS LF projections 2019-2029'!E132)/SUM('BLS LF projections 2019-2029'!E$52,'BLS LF projections 2019-2029'!E$68,'BLS LF projections 2019-2029'!E$84,'BLS LF projections 2019-2029'!E$100,'BLS LF projections 2019-2029'!E$116,'BLS LF projections 2019-2029'!E$132)</f>
        <v>0.10533105077880117</v>
      </c>
      <c r="F11" s="49">
        <f>SUM('BLS LF projections 2019-2029'!F116,'BLS LF projections 2019-2029'!F132)/SUM('BLS LF projections 2019-2029'!F$52,'BLS LF projections 2019-2029'!F$68,'BLS LF projections 2019-2029'!F$84,'BLS LF projections 2019-2029'!F$100,'BLS LF projections 2019-2029'!F$116,'BLS LF projections 2019-2029'!F$132)</f>
        <v>0.10724484653596027</v>
      </c>
      <c r="G11" s="49">
        <f>SUM('BLS LF projections 2019-2029'!G116,'BLS LF projections 2019-2029'!G132)/SUM('BLS LF projections 2019-2029'!G$52,'BLS LF projections 2019-2029'!G$68,'BLS LF projections 2019-2029'!G$84,'BLS LF projections 2019-2029'!G$100,'BLS LF projections 2019-2029'!G$116,'BLS LF projections 2019-2029'!G$132)</f>
        <v>0.10914214749713412</v>
      </c>
      <c r="H11" s="49">
        <f>SUM('BLS LF projections 2019-2029'!H116,'BLS LF projections 2019-2029'!H132)/SUM('BLS LF projections 2019-2029'!H$52,'BLS LF projections 2019-2029'!H$68,'BLS LF projections 2019-2029'!H$84,'BLS LF projections 2019-2029'!H$100,'BLS LF projections 2019-2029'!H$116,'BLS LF projections 2019-2029'!H$132)</f>
        <v>0.11104507064018972</v>
      </c>
      <c r="I11" s="49">
        <f>SUM('BLS LF projections 2019-2029'!I116,'BLS LF projections 2019-2029'!I132)/SUM('BLS LF projections 2019-2029'!I$52,'BLS LF projections 2019-2029'!I$68,'BLS LF projections 2019-2029'!I$84,'BLS LF projections 2019-2029'!I$100,'BLS LF projections 2019-2029'!I$116,'BLS LF projections 2019-2029'!I$132)</f>
        <v>0.1129998639624773</v>
      </c>
      <c r="J11" s="49">
        <f>SUM('BLS LF projections 2019-2029'!J116,'BLS LF projections 2019-2029'!J132)/SUM('BLS LF projections 2019-2029'!J$52,'BLS LF projections 2019-2029'!J$68,'BLS LF projections 2019-2029'!J$84,'BLS LF projections 2019-2029'!J$100,'BLS LF projections 2019-2029'!J$116,'BLS LF projections 2019-2029'!J$132)</f>
        <v>0.11492527649756024</v>
      </c>
      <c r="K11" s="49">
        <f>SUM('BLS LF projections 2019-2029'!K116,'BLS LF projections 2019-2029'!K132)/SUM('BLS LF projections 2019-2029'!K$52,'BLS LF projections 2019-2029'!K$68,'BLS LF projections 2019-2029'!K$84,'BLS LF projections 2019-2029'!K$100,'BLS LF projections 2019-2029'!K$116,'BLS LF projections 2019-2029'!K$132)</f>
        <v>0.11685459071606384</v>
      </c>
      <c r="L11" s="49">
        <f>SUM('BLS LF projections 2019-2029'!L116,'BLS LF projections 2019-2029'!L132)/SUM('BLS LF projections 2019-2029'!L$52,'BLS LF projections 2019-2029'!L$68,'BLS LF projections 2019-2029'!L$84,'BLS LF projections 2019-2029'!L$100,'BLS LF projections 2019-2029'!L$116,'BLS LF projections 2019-2029'!L$132)</f>
        <v>0.11876639654870869</v>
      </c>
      <c r="M11" s="49">
        <f>SUM('BLS LF projections 2019-2029'!M116,'BLS LF projections 2019-2029'!M132)/SUM('BLS LF projections 2019-2029'!M$52,'BLS LF projections 2019-2029'!M$68,'BLS LF projections 2019-2029'!M$84,'BLS LF projections 2019-2029'!M$100,'BLS LF projections 2019-2029'!M$116,'BLS LF projections 2019-2029'!M$132)</f>
        <v>0.12041734031820246</v>
      </c>
      <c r="N11" s="49">
        <f>SUM('BLS LF projections 2019-2029'!N116,'BLS LF projections 2019-2029'!N132)/SUM('BLS LF projections 2019-2029'!N$52,'BLS LF projections 2019-2029'!N$68,'BLS LF projections 2019-2029'!N$84,'BLS LF projections 2019-2029'!N$100,'BLS LF projections 2019-2029'!N$116,'BLS LF projections 2019-2029'!N$132)</f>
        <v>0.12221524533899081</v>
      </c>
      <c r="O11" s="49">
        <f>SUM('BLS LF projections 2019-2029'!O116,'BLS LF projections 2019-2029'!O132)/SUM('BLS LF projections 2019-2029'!O$52,'BLS LF projections 2019-2029'!O$68,'BLS LF projections 2019-2029'!O$84,'BLS LF projections 2019-2029'!O$100,'BLS LF projections 2019-2029'!O$116,'BLS LF projections 2019-2029'!O$132)</f>
        <v>0.12399667689495628</v>
      </c>
      <c r="P11" s="49">
        <f>SUM('BLS LF projections 2019-2029'!P116,'BLS LF projections 2019-2029'!P132)/SUM('BLS LF projections 2019-2029'!P$52,'BLS LF projections 2019-2029'!P$68,'BLS LF projections 2019-2029'!P$84,'BLS LF projections 2019-2029'!P$100,'BLS LF projections 2019-2029'!P$116,'BLS LF projections 2019-2029'!P$132)</f>
        <v>0.1257618603629635</v>
      </c>
      <c r="Q11" s="49">
        <f>SUM('BLS LF projections 2019-2029'!Q116,'BLS LF projections 2019-2029'!Q132)/SUM('BLS LF projections 2019-2029'!Q$52,'BLS LF projections 2019-2029'!Q$68,'BLS LF projections 2019-2029'!Q$84,'BLS LF projections 2019-2029'!Q$100,'BLS LF projections 2019-2029'!Q$116,'BLS LF projections 2019-2029'!Q$132)</f>
        <v>0.12751101702730361</v>
      </c>
      <c r="R11" s="49">
        <f>SUM('BLS LF projections 2019-2029'!R116,'BLS LF projections 2019-2029'!R132)/SUM('BLS LF projections 2019-2029'!R$52,'BLS LF projections 2019-2029'!R$68,'BLS LF projections 2019-2029'!R$84,'BLS LF projections 2019-2029'!R$100,'BLS LF projections 2019-2029'!R$116,'BLS LF projections 2019-2029'!R$132)</f>
        <v>0.12924436417217178</v>
      </c>
      <c r="S11" s="49">
        <f>SUM('BLS LF projections 2019-2029'!S116,'BLS LF projections 2019-2029'!S132)/SUM('BLS LF projections 2019-2029'!S$52,'BLS LF projections 2019-2029'!S$68,'BLS LF projections 2019-2029'!S$84,'BLS LF projections 2019-2029'!S$100,'BLS LF projections 2019-2029'!S$116,'BLS LF projections 2019-2029'!S$132)</f>
        <v>0.13096211517164405</v>
      </c>
      <c r="T11" s="49">
        <f>SUM('BLS LF projections 2019-2029'!T116,'BLS LF projections 2019-2029'!T132)/SUM('BLS LF projections 2019-2029'!T$52,'BLS LF projections 2019-2029'!T$68,'BLS LF projections 2019-2029'!T$84,'BLS LF projections 2019-2029'!T$100,'BLS LF projections 2019-2029'!T$116,'BLS LF projections 2019-2029'!T$132)</f>
        <v>0.1326644795772407</v>
      </c>
      <c r="U11" s="49">
        <f>SUM('BLS LF projections 2019-2029'!U116,'BLS LF projections 2019-2029'!U132)/SUM('BLS LF projections 2019-2029'!U$52,'BLS LF projections 2019-2029'!U$68,'BLS LF projections 2019-2029'!U$84,'BLS LF projections 2019-2029'!U$100,'BLS LF projections 2019-2029'!U$116,'BLS LF projections 2019-2029'!U$132)</f>
        <v>0.13435166320314404</v>
      </c>
      <c r="V11" s="49">
        <f>SUM('BLS LF projections 2019-2029'!V116,'BLS LF projections 2019-2029'!V132)/SUM('BLS LF projections 2019-2029'!V$52,'BLS LF projections 2019-2029'!V$68,'BLS LF projections 2019-2029'!V$84,'BLS LF projections 2019-2029'!V$100,'BLS LF projections 2019-2029'!V$116,'BLS LF projections 2019-2029'!V$132)</f>
        <v>0.13602386820914691</v>
      </c>
      <c r="W11" s="49">
        <f>SUM('BLS LF projections 2019-2029'!W116,'BLS LF projections 2019-2029'!W132)/SUM('BLS LF projections 2019-2029'!W$52,'BLS LF projections 2019-2029'!W$68,'BLS LF projections 2019-2029'!W$84,'BLS LF projections 2019-2029'!W$100,'BLS LF projections 2019-2029'!W$116,'BLS LF projections 2019-2029'!W$132)</f>
        <v>0.13768129318140399</v>
      </c>
      <c r="X11" s="49">
        <f>SUM('BLS LF projections 2019-2029'!X116,'BLS LF projections 2019-2029'!X132)/SUM('BLS LF projections 2019-2029'!X$52,'BLS LF projections 2019-2029'!X$68,'BLS LF projections 2019-2029'!X$84,'BLS LF projections 2019-2029'!X$100,'BLS LF projections 2019-2029'!X$116,'BLS LF projections 2019-2029'!X$132)</f>
        <v>0.13932413321104867</v>
      </c>
      <c r="Y11" s="49">
        <f>SUM('BLS LF projections 2019-2029'!Y116,'BLS LF projections 2019-2029'!Y132)/SUM('BLS LF projections 2019-2029'!Y$52,'BLS LF projections 2019-2029'!Y$68,'BLS LF projections 2019-2029'!Y$84,'BLS LF projections 2019-2029'!Y$100,'BLS LF projections 2019-2029'!Y$116,'BLS LF projections 2019-2029'!Y$132)</f>
        <v>0.14095257997074398</v>
      </c>
      <c r="Z11" s="49">
        <f>SUM('BLS LF projections 2019-2029'!Z116,'BLS LF projections 2019-2029'!Z132)/SUM('BLS LF projections 2019-2029'!Z$52,'BLS LF projections 2019-2029'!Z$68,'BLS LF projections 2019-2029'!Z$84,'BLS LF projections 2019-2029'!Z$100,'BLS LF projections 2019-2029'!Z$116,'BLS LF projections 2019-2029'!Z$132)</f>
        <v>0.1425668217892325</v>
      </c>
      <c r="AA11" s="49">
        <f>SUM('BLS LF projections 2019-2029'!AA116,'BLS LF projections 2019-2029'!AA132)/SUM('BLS LF projections 2019-2029'!AA$52,'BLS LF projections 2019-2029'!AA$68,'BLS LF projections 2019-2029'!AA$84,'BLS LF projections 2019-2029'!AA$100,'BLS LF projections 2019-2029'!AA$116,'BLS LF projections 2019-2029'!AA$132)</f>
        <v>0.14416704372394129</v>
      </c>
      <c r="AB11" s="49">
        <f>SUM('BLS LF projections 2019-2029'!AB116,'BLS LF projections 2019-2029'!AB132)/SUM('BLS LF projections 2019-2029'!AB$52,'BLS LF projections 2019-2029'!AB$68,'BLS LF projections 2019-2029'!AB$84,'BLS LF projections 2019-2029'!AB$100,'BLS LF projections 2019-2029'!AB$116,'BLS LF projections 2019-2029'!AB$132)</f>
        <v>0.14575342763170362</v>
      </c>
      <c r="AC11" s="49">
        <f>SUM('BLS LF projections 2019-2029'!AC116,'BLS LF projections 2019-2029'!AC132)/SUM('BLS LF projections 2019-2029'!AC$52,'BLS LF projections 2019-2029'!AC$68,'BLS LF projections 2019-2029'!AC$84,'BLS LF projections 2019-2029'!AC$100,'BLS LF projections 2019-2029'!AC$116,'BLS LF projections 2019-2029'!AC$132)</f>
        <v>0.14732615223765574</v>
      </c>
      <c r="AD11" s="49">
        <f>SUM('BLS LF projections 2019-2029'!AD116,'BLS LF projections 2019-2029'!AD132)/SUM('BLS LF projections 2019-2029'!AD$52,'BLS LF projections 2019-2029'!AD$68,'BLS LF projections 2019-2029'!AD$84,'BLS LF projections 2019-2029'!AD$100,'BLS LF projections 2019-2029'!AD$116,'BLS LF projections 2019-2029'!AD$132)</f>
        <v>0.1488853932023598</v>
      </c>
      <c r="AE11" s="49">
        <f>SUM('BLS LF projections 2019-2029'!AE116,'BLS LF projections 2019-2029'!AE132)/SUM('BLS LF projections 2019-2029'!AE$52,'BLS LF projections 2019-2029'!AE$68,'BLS LF projections 2019-2029'!AE$84,'BLS LF projections 2019-2029'!AE$100,'BLS LF projections 2019-2029'!AE$116,'BLS LF projections 2019-2029'!AE$132)</f>
        <v>0.15043132318720745</v>
      </c>
      <c r="AF11" s="49">
        <f>SUM('BLS LF projections 2019-2029'!AF116,'BLS LF projections 2019-2029'!AF132)/SUM('BLS LF projections 2019-2029'!AF$52,'BLS LF projections 2019-2029'!AF$68,'BLS LF projections 2019-2029'!AF$84,'BLS LF projections 2019-2029'!AF$100,'BLS LF projections 2019-2029'!AF$116,'BLS LF projections 2019-2029'!AF$132)</f>
        <v>0.15196411191815762</v>
      </c>
      <c r="AG11" s="49">
        <f>SUM('BLS LF projections 2019-2029'!AG116,'BLS LF projections 2019-2029'!AG132)/SUM('BLS LF projections 2019-2029'!AG$52,'BLS LF projections 2019-2029'!AG$68,'BLS LF projections 2019-2029'!AG$84,'BLS LF projections 2019-2029'!AG$100,'BLS LF projections 2019-2029'!AG$116,'BLS LF projections 2019-2029'!AG$132)</f>
        <v>0.15348392624785404</v>
      </c>
    </row>
    <row r="13" spans="1:33" x14ac:dyDescent="0.2">
      <c r="A13" s="3" t="s">
        <v>510</v>
      </c>
    </row>
    <row r="14" spans="1:33" x14ac:dyDescent="0.2">
      <c r="B14" s="3">
        <v>2019</v>
      </c>
      <c r="C14" s="3">
        <v>2020</v>
      </c>
      <c r="D14" s="3">
        <v>2021</v>
      </c>
      <c r="E14" s="3">
        <v>2022</v>
      </c>
      <c r="F14" s="3">
        <v>2023</v>
      </c>
      <c r="G14" s="3">
        <v>2024</v>
      </c>
      <c r="H14" s="3">
        <v>2025</v>
      </c>
      <c r="I14" s="3">
        <v>2026</v>
      </c>
      <c r="J14" s="3">
        <v>2027</v>
      </c>
      <c r="K14" s="3">
        <v>2028</v>
      </c>
      <c r="L14" s="3">
        <v>2029</v>
      </c>
      <c r="M14" s="3">
        <v>2030</v>
      </c>
      <c r="N14" s="3">
        <v>2031</v>
      </c>
      <c r="O14" s="3">
        <v>2032</v>
      </c>
      <c r="P14" s="3">
        <v>2033</v>
      </c>
      <c r="Q14" s="3">
        <v>2034</v>
      </c>
      <c r="R14" s="3">
        <v>2035</v>
      </c>
      <c r="S14" s="3">
        <v>2036</v>
      </c>
      <c r="T14" s="3">
        <v>2037</v>
      </c>
      <c r="U14" s="3">
        <v>2038</v>
      </c>
      <c r="V14" s="3">
        <v>2039</v>
      </c>
      <c r="W14" s="3">
        <v>2040</v>
      </c>
      <c r="X14" s="3">
        <v>2041</v>
      </c>
      <c r="Y14" s="3">
        <v>2042</v>
      </c>
      <c r="Z14" s="3">
        <v>2043</v>
      </c>
      <c r="AA14" s="3">
        <v>2044</v>
      </c>
      <c r="AB14" s="3">
        <v>2045</v>
      </c>
      <c r="AC14" s="3">
        <v>2046</v>
      </c>
      <c r="AD14" s="3">
        <v>2047</v>
      </c>
      <c r="AE14" s="3">
        <v>2048</v>
      </c>
      <c r="AF14" s="3">
        <v>2049</v>
      </c>
      <c r="AG14" s="3">
        <v>2050</v>
      </c>
    </row>
    <row r="15" spans="1:33" x14ac:dyDescent="0.2">
      <c r="A15" s="3" t="s">
        <v>505</v>
      </c>
      <c r="B15" s="49">
        <f>SUM('BLS LF projections 2019-2029'!B148,'BLS LF projections 2019-2029'!B164)/SUM('BLS LF projections 2019-2029'!B148,'BLS LF projections 2019-2029'!B164,'BLS LF projections 2019-2029'!B180,'BLS LF projections 2019-2029'!B196)</f>
        <v>0.17766010138378471</v>
      </c>
      <c r="C15" s="49">
        <f>SUM('BLS LF projections 2019-2029'!C148,'BLS LF projections 2019-2029'!C164)/SUM('BLS LF projections 2019-2029'!C148,'BLS LF projections 2019-2029'!C164,'BLS LF projections 2019-2029'!C180,'BLS LF projections 2019-2029'!C196)</f>
        <v>0.18085287638890579</v>
      </c>
      <c r="D15" s="49">
        <f>SUM('BLS LF projections 2019-2029'!D148,'BLS LF projections 2019-2029'!D164)/SUM('BLS LF projections 2019-2029'!D148,'BLS LF projections 2019-2029'!D164,'BLS LF projections 2019-2029'!D180,'BLS LF projections 2019-2029'!D196)</f>
        <v>0.18404465945350296</v>
      </c>
      <c r="E15" s="49">
        <f>SUM('BLS LF projections 2019-2029'!E148,'BLS LF projections 2019-2029'!E164)/SUM('BLS LF projections 2019-2029'!E148,'BLS LF projections 2019-2029'!E164,'BLS LF projections 2019-2029'!E180,'BLS LF projections 2019-2029'!E196)</f>
        <v>0.18732217774991561</v>
      </c>
      <c r="F15" s="49">
        <f>SUM('BLS LF projections 2019-2029'!F148,'BLS LF projections 2019-2029'!F164)/SUM('BLS LF projections 2019-2029'!F148,'BLS LF projections 2019-2029'!F164,'BLS LF projections 2019-2029'!F180,'BLS LF projections 2019-2029'!F196)</f>
        <v>0.19057961015352679</v>
      </c>
      <c r="G15" s="49">
        <f>SUM('BLS LF projections 2019-2029'!G148,'BLS LF projections 2019-2029'!G164)/SUM('BLS LF projections 2019-2029'!G148,'BLS LF projections 2019-2029'!G164,'BLS LF projections 2019-2029'!G180,'BLS LF projections 2019-2029'!G196)</f>
        <v>0.19380492930836837</v>
      </c>
      <c r="H15" s="49">
        <f>SUM('BLS LF projections 2019-2029'!H148,'BLS LF projections 2019-2029'!H164)/SUM('BLS LF projections 2019-2029'!H148,'BLS LF projections 2019-2029'!H164,'BLS LF projections 2019-2029'!H180,'BLS LF projections 2019-2029'!H196)</f>
        <v>0.19702463030764111</v>
      </c>
      <c r="I15" s="49">
        <f>SUM('BLS LF projections 2019-2029'!I148,'BLS LF projections 2019-2029'!I164)/SUM('BLS LF projections 2019-2029'!I148,'BLS LF projections 2019-2029'!I164,'BLS LF projections 2019-2029'!I180,'BLS LF projections 2019-2029'!I196)</f>
        <v>0.20024368748854018</v>
      </c>
      <c r="J15" s="49">
        <f>SUM('BLS LF projections 2019-2029'!J148,'BLS LF projections 2019-2029'!J164)/SUM('BLS LF projections 2019-2029'!J148,'BLS LF projections 2019-2029'!J164,'BLS LF projections 2019-2029'!J180,'BLS LF projections 2019-2029'!J196)</f>
        <v>0.20343272864256537</v>
      </c>
      <c r="K15" s="49">
        <f>SUM('BLS LF projections 2019-2029'!K148,'BLS LF projections 2019-2029'!K164)/SUM('BLS LF projections 2019-2029'!K148,'BLS LF projections 2019-2029'!K164,'BLS LF projections 2019-2029'!K180,'BLS LF projections 2019-2029'!K196)</f>
        <v>0.20657903985379911</v>
      </c>
      <c r="L15" s="49">
        <f>SUM('BLS LF projections 2019-2029'!L148,'BLS LF projections 2019-2029'!L164)/SUM('BLS LF projections 2019-2029'!L148,'BLS LF projections 2019-2029'!L164,'BLS LF projections 2019-2029'!L180,'BLS LF projections 2019-2029'!L196)</f>
        <v>0.20967055517661531</v>
      </c>
      <c r="M15" s="49">
        <f>SUM('BLS LF projections 2019-2029'!M148,'BLS LF projections 2019-2029'!M164)/SUM('BLS LF projections 2019-2029'!M148,'BLS LF projections 2019-2029'!M164,'BLS LF projections 2019-2029'!M180,'BLS LF projections 2019-2029'!M196)</f>
        <v>0.21263856345163726</v>
      </c>
      <c r="N15" s="49">
        <f>SUM('BLS LF projections 2019-2029'!N148,'BLS LF projections 2019-2029'!N164)/SUM('BLS LF projections 2019-2029'!N148,'BLS LF projections 2019-2029'!N164,'BLS LF projections 2019-2029'!N180,'BLS LF projections 2019-2029'!N196)</f>
        <v>0.21566110539537364</v>
      </c>
      <c r="O15" s="49">
        <f>SUM('BLS LF projections 2019-2029'!O148,'BLS LF projections 2019-2029'!O164)/SUM('BLS LF projections 2019-2029'!O148,'BLS LF projections 2019-2029'!O164,'BLS LF projections 2019-2029'!O180,'BLS LF projections 2019-2029'!O196)</f>
        <v>0.2186559526960202</v>
      </c>
      <c r="P15" s="49">
        <f>SUM('BLS LF projections 2019-2029'!P148,'BLS LF projections 2019-2029'!P164)/SUM('BLS LF projections 2019-2029'!P148,'BLS LF projections 2019-2029'!P164,'BLS LF projections 2019-2029'!P180,'BLS LF projections 2019-2029'!P196)</f>
        <v>0.22162348425423117</v>
      </c>
      <c r="Q15" s="49">
        <f>SUM('BLS LF projections 2019-2029'!Q148,'BLS LF projections 2019-2029'!Q164)/SUM('BLS LF projections 2019-2029'!Q148,'BLS LF projections 2019-2029'!Q164,'BLS LF projections 2019-2029'!Q180,'BLS LF projections 2019-2029'!Q196)</f>
        <v>0.22456407209020046</v>
      </c>
      <c r="R15" s="49">
        <f>SUM('BLS LF projections 2019-2029'!R148,'BLS LF projections 2019-2029'!R164)/SUM('BLS LF projections 2019-2029'!R148,'BLS LF projections 2019-2029'!R164,'BLS LF projections 2019-2029'!R180,'BLS LF projections 2019-2029'!R196)</f>
        <v>0.22747808149913301</v>
      </c>
      <c r="S15" s="49">
        <f>SUM('BLS LF projections 2019-2029'!S148,'BLS LF projections 2019-2029'!S164)/SUM('BLS LF projections 2019-2029'!S148,'BLS LF projections 2019-2029'!S164,'BLS LF projections 2019-2029'!S180,'BLS LF projections 2019-2029'!S196)</f>
        <v>0.23036587120251864</v>
      </c>
      <c r="T15" s="49">
        <f>SUM('BLS LF projections 2019-2029'!T148,'BLS LF projections 2019-2029'!T164)/SUM('BLS LF projections 2019-2029'!T148,'BLS LF projections 2019-2029'!T164,'BLS LF projections 2019-2029'!T180,'BLS LF projections 2019-2029'!T196)</f>
        <v>0.23322779349534153</v>
      </c>
      <c r="U15" s="49">
        <f>SUM('BLS LF projections 2019-2029'!U148,'BLS LF projections 2019-2029'!U164)/SUM('BLS LF projections 2019-2029'!U148,'BLS LF projections 2019-2029'!U164,'BLS LF projections 2019-2029'!U180,'BLS LF projections 2019-2029'!U196)</f>
        <v>0.23606419438935689</v>
      </c>
      <c r="V15" s="49">
        <f>SUM('BLS LF projections 2019-2029'!V148,'BLS LF projections 2019-2029'!V164)/SUM('BLS LF projections 2019-2029'!V148,'BLS LF projections 2019-2029'!V164,'BLS LF projections 2019-2029'!V180,'BLS LF projections 2019-2029'!V196)</f>
        <v>0.2388754137525422</v>
      </c>
      <c r="W15" s="49">
        <f>SUM('BLS LF projections 2019-2029'!W148,'BLS LF projections 2019-2029'!W164)/SUM('BLS LF projections 2019-2029'!W148,'BLS LF projections 2019-2029'!W164,'BLS LF projections 2019-2029'!W180,'BLS LF projections 2019-2029'!W196)</f>
        <v>0.2416617854448577</v>
      </c>
      <c r="X15" s="49">
        <f>SUM('BLS LF projections 2019-2029'!X148,'BLS LF projections 2019-2029'!X164)/SUM('BLS LF projections 2019-2029'!X148,'BLS LF projections 2019-2029'!X164,'BLS LF projections 2019-2029'!X180,'BLS LF projections 2019-2029'!X196)</f>
        <v>0.24442363745042056</v>
      </c>
      <c r="Y15" s="49">
        <f>SUM('BLS LF projections 2019-2029'!Y148,'BLS LF projections 2019-2029'!Y164)/SUM('BLS LF projections 2019-2029'!Y148,'BLS LF projections 2019-2029'!Y164,'BLS LF projections 2019-2029'!Y180,'BLS LF projections 2019-2029'!Y196)</f>
        <v>0.24716129200620438</v>
      </c>
      <c r="Z15" s="49">
        <f>SUM('BLS LF projections 2019-2029'!Z148,'BLS LF projections 2019-2029'!Z164)/SUM('BLS LF projections 2019-2029'!Z148,'BLS LF projections 2019-2029'!Z164,'BLS LF projections 2019-2029'!Z180,'BLS LF projections 2019-2029'!Z196)</f>
        <v>0.24987506572737389</v>
      </c>
      <c r="AA15" s="49">
        <f>SUM('BLS LF projections 2019-2029'!AA148,'BLS LF projections 2019-2029'!AA164)/SUM('BLS LF projections 2019-2029'!AA148,'BLS LF projections 2019-2029'!AA164,'BLS LF projections 2019-2029'!AA180,'BLS LF projections 2019-2029'!AA196)</f>
        <v>0.25256526972934706</v>
      </c>
      <c r="AB15" s="49">
        <f>SUM('BLS LF projections 2019-2029'!AB148,'BLS LF projections 2019-2029'!AB164)/SUM('BLS LF projections 2019-2029'!AB148,'BLS LF projections 2019-2029'!AB164,'BLS LF projections 2019-2029'!AB180,'BLS LF projections 2019-2029'!AB196)</f>
        <v>0.2552322097466988</v>
      </c>
      <c r="AC15" s="49">
        <f>SUM('BLS LF projections 2019-2029'!AC148,'BLS LF projections 2019-2029'!AC164)/SUM('BLS LF projections 2019-2029'!AC148,'BLS LF projections 2019-2029'!AC164,'BLS LF projections 2019-2029'!AC180,'BLS LF projections 2019-2029'!AC196)</f>
        <v>0.2578761862489895</v>
      </c>
      <c r="AD15" s="49">
        <f>SUM('BLS LF projections 2019-2029'!AD148,'BLS LF projections 2019-2029'!AD164)/SUM('BLS LF projections 2019-2029'!AD148,'BLS LF projections 2019-2029'!AD164,'BLS LF projections 2019-2029'!AD180,'BLS LF projections 2019-2029'!AD196)</f>
        <v>0.26049749455361171</v>
      </c>
      <c r="AE15" s="49">
        <f>SUM('BLS LF projections 2019-2029'!AE148,'BLS LF projections 2019-2029'!AE164)/SUM('BLS LF projections 2019-2029'!AE148,'BLS LF projections 2019-2029'!AE164,'BLS LF projections 2019-2029'!AE180,'BLS LF projections 2019-2029'!AE196)</f>
        <v>0.26309642493575125</v>
      </c>
      <c r="AF15" s="49">
        <f>SUM('BLS LF projections 2019-2029'!AF148,'BLS LF projections 2019-2029'!AF164)/SUM('BLS LF projections 2019-2029'!AF148,'BLS LF projections 2019-2029'!AF164,'BLS LF projections 2019-2029'!AF180,'BLS LF projections 2019-2029'!AF196)</f>
        <v>0.26567326273554204</v>
      </c>
      <c r="AG15" s="49">
        <f>SUM('BLS LF projections 2019-2029'!AG148,'BLS LF projections 2019-2029'!AG164)/SUM('BLS LF projections 2019-2029'!AG148,'BLS LF projections 2019-2029'!AG164,'BLS LF projections 2019-2029'!AG180,'BLS LF projections 2019-2029'!AG196)</f>
        <v>0.26822828846249935</v>
      </c>
    </row>
    <row r="16" spans="1:33" x14ac:dyDescent="0.2">
      <c r="A16" s="3" t="s">
        <v>504</v>
      </c>
      <c r="B16" s="49">
        <f>SUM('BLS LF projections 2019-2029'!B180,'BLS LF projections 2019-2029'!B196)/SUM('BLS LF projections 2019-2029'!B148,'BLS LF projections 2019-2029'!B164,'BLS LF projections 2019-2029'!B180,'BLS LF projections 2019-2029'!B196)</f>
        <v>0.82233989861621526</v>
      </c>
      <c r="C16" s="49">
        <f>SUM('BLS LF projections 2019-2029'!C180,'BLS LF projections 2019-2029'!C196)/SUM('BLS LF projections 2019-2029'!C148,'BLS LF projections 2019-2029'!C164,'BLS LF projections 2019-2029'!C180,'BLS LF projections 2019-2029'!C196)</f>
        <v>0.81914712361109421</v>
      </c>
      <c r="D16" s="49">
        <f>SUM('BLS LF projections 2019-2029'!D180,'BLS LF projections 2019-2029'!D196)/SUM('BLS LF projections 2019-2029'!D148,'BLS LF projections 2019-2029'!D164,'BLS LF projections 2019-2029'!D180,'BLS LF projections 2019-2029'!D196)</f>
        <v>0.8159553405464971</v>
      </c>
      <c r="E16" s="49">
        <f>SUM('BLS LF projections 2019-2029'!E180,'BLS LF projections 2019-2029'!E196)/SUM('BLS LF projections 2019-2029'!E148,'BLS LF projections 2019-2029'!E164,'BLS LF projections 2019-2029'!E180,'BLS LF projections 2019-2029'!E196)</f>
        <v>0.81267782225008434</v>
      </c>
      <c r="F16" s="49">
        <f>SUM('BLS LF projections 2019-2029'!F180,'BLS LF projections 2019-2029'!F196)/SUM('BLS LF projections 2019-2029'!F148,'BLS LF projections 2019-2029'!F164,'BLS LF projections 2019-2029'!F180,'BLS LF projections 2019-2029'!F196)</f>
        <v>0.80942038984647324</v>
      </c>
      <c r="G16" s="49">
        <f>SUM('BLS LF projections 2019-2029'!G180,'BLS LF projections 2019-2029'!G196)/SUM('BLS LF projections 2019-2029'!G148,'BLS LF projections 2019-2029'!G164,'BLS LF projections 2019-2029'!G180,'BLS LF projections 2019-2029'!G196)</f>
        <v>0.80619507069163165</v>
      </c>
      <c r="H16" s="49">
        <f>SUM('BLS LF projections 2019-2029'!H180,'BLS LF projections 2019-2029'!H196)/SUM('BLS LF projections 2019-2029'!H148,'BLS LF projections 2019-2029'!H164,'BLS LF projections 2019-2029'!H180,'BLS LF projections 2019-2029'!H196)</f>
        <v>0.80297536969235894</v>
      </c>
      <c r="I16" s="49">
        <f>SUM('BLS LF projections 2019-2029'!I180,'BLS LF projections 2019-2029'!I196)/SUM('BLS LF projections 2019-2029'!I148,'BLS LF projections 2019-2029'!I164,'BLS LF projections 2019-2029'!I180,'BLS LF projections 2019-2029'!I196)</f>
        <v>0.79975631251145984</v>
      </c>
      <c r="J16" s="49">
        <f>SUM('BLS LF projections 2019-2029'!J180,'BLS LF projections 2019-2029'!J196)/SUM('BLS LF projections 2019-2029'!J148,'BLS LF projections 2019-2029'!J164,'BLS LF projections 2019-2029'!J180,'BLS LF projections 2019-2029'!J196)</f>
        <v>0.79656727135743466</v>
      </c>
      <c r="K16" s="49">
        <f>SUM('BLS LF projections 2019-2029'!K180,'BLS LF projections 2019-2029'!K196)/SUM('BLS LF projections 2019-2029'!K148,'BLS LF projections 2019-2029'!K164,'BLS LF projections 2019-2029'!K180,'BLS LF projections 2019-2029'!K196)</f>
        <v>0.79342096014620089</v>
      </c>
      <c r="L16" s="49">
        <f>SUM('BLS LF projections 2019-2029'!L180,'BLS LF projections 2019-2029'!L196)/SUM('BLS LF projections 2019-2029'!L148,'BLS LF projections 2019-2029'!L164,'BLS LF projections 2019-2029'!L180,'BLS LF projections 2019-2029'!L196)</f>
        <v>0.79032944482338474</v>
      </c>
      <c r="M16" s="49">
        <f>SUM('BLS LF projections 2019-2029'!M180,'BLS LF projections 2019-2029'!M196)/SUM('BLS LF projections 2019-2029'!M148,'BLS LF projections 2019-2029'!M164,'BLS LF projections 2019-2029'!M180,'BLS LF projections 2019-2029'!M196)</f>
        <v>0.78736143654836277</v>
      </c>
      <c r="N16" s="49">
        <f>SUM('BLS LF projections 2019-2029'!N180,'BLS LF projections 2019-2029'!N196)/SUM('BLS LF projections 2019-2029'!N148,'BLS LF projections 2019-2029'!N164,'BLS LF projections 2019-2029'!N180,'BLS LF projections 2019-2029'!N196)</f>
        <v>0.78433889460462636</v>
      </c>
      <c r="O16" s="49">
        <f>SUM('BLS LF projections 2019-2029'!O180,'BLS LF projections 2019-2029'!O196)/SUM('BLS LF projections 2019-2029'!O148,'BLS LF projections 2019-2029'!O164,'BLS LF projections 2019-2029'!O180,'BLS LF projections 2019-2029'!O196)</f>
        <v>0.78134404730397977</v>
      </c>
      <c r="P16" s="49">
        <f>SUM('BLS LF projections 2019-2029'!P180,'BLS LF projections 2019-2029'!P196)/SUM('BLS LF projections 2019-2029'!P148,'BLS LF projections 2019-2029'!P164,'BLS LF projections 2019-2029'!P180,'BLS LF projections 2019-2029'!P196)</f>
        <v>0.77837651574576883</v>
      </c>
      <c r="Q16" s="49">
        <f>SUM('BLS LF projections 2019-2029'!Q180,'BLS LF projections 2019-2029'!Q196)/SUM('BLS LF projections 2019-2029'!Q148,'BLS LF projections 2019-2029'!Q164,'BLS LF projections 2019-2029'!Q180,'BLS LF projections 2019-2029'!Q196)</f>
        <v>0.77543592790979954</v>
      </c>
      <c r="R16" s="49">
        <f>SUM('BLS LF projections 2019-2029'!R180,'BLS LF projections 2019-2029'!R196)/SUM('BLS LF projections 2019-2029'!R148,'BLS LF projections 2019-2029'!R164,'BLS LF projections 2019-2029'!R180,'BLS LF projections 2019-2029'!R196)</f>
        <v>0.77252191850086693</v>
      </c>
      <c r="S16" s="49">
        <f>SUM('BLS LF projections 2019-2029'!S180,'BLS LF projections 2019-2029'!S196)/SUM('BLS LF projections 2019-2029'!S148,'BLS LF projections 2019-2029'!S164,'BLS LF projections 2019-2029'!S180,'BLS LF projections 2019-2029'!S196)</f>
        <v>0.76963412879748139</v>
      </c>
      <c r="T16" s="49">
        <f>SUM('BLS LF projections 2019-2029'!T180,'BLS LF projections 2019-2029'!T196)/SUM('BLS LF projections 2019-2029'!T148,'BLS LF projections 2019-2029'!T164,'BLS LF projections 2019-2029'!T180,'BLS LF projections 2019-2029'!T196)</f>
        <v>0.76677220650465849</v>
      </c>
      <c r="U16" s="49">
        <f>SUM('BLS LF projections 2019-2029'!U180,'BLS LF projections 2019-2029'!U196)/SUM('BLS LF projections 2019-2029'!U148,'BLS LF projections 2019-2029'!U164,'BLS LF projections 2019-2029'!U180,'BLS LF projections 2019-2029'!U196)</f>
        <v>0.76393580561064311</v>
      </c>
      <c r="V16" s="49">
        <f>SUM('BLS LF projections 2019-2029'!V180,'BLS LF projections 2019-2029'!V196)/SUM('BLS LF projections 2019-2029'!V148,'BLS LF projections 2019-2029'!V164,'BLS LF projections 2019-2029'!V180,'BLS LF projections 2019-2029'!V196)</f>
        <v>0.76112458624745782</v>
      </c>
      <c r="W16" s="49">
        <f>SUM('BLS LF projections 2019-2029'!W180,'BLS LF projections 2019-2029'!W196)/SUM('BLS LF projections 2019-2029'!W148,'BLS LF projections 2019-2029'!W164,'BLS LF projections 2019-2029'!W180,'BLS LF projections 2019-2029'!W196)</f>
        <v>0.75833821455514228</v>
      </c>
      <c r="X16" s="49">
        <f>SUM('BLS LF projections 2019-2029'!X180,'BLS LF projections 2019-2029'!X196)/SUM('BLS LF projections 2019-2029'!X148,'BLS LF projections 2019-2029'!X164,'BLS LF projections 2019-2029'!X180,'BLS LF projections 2019-2029'!X196)</f>
        <v>0.75557636254957938</v>
      </c>
      <c r="Y16" s="49">
        <f>SUM('BLS LF projections 2019-2029'!Y180,'BLS LF projections 2019-2029'!Y196)/SUM('BLS LF projections 2019-2029'!Y148,'BLS LF projections 2019-2029'!Y164,'BLS LF projections 2019-2029'!Y180,'BLS LF projections 2019-2029'!Y196)</f>
        <v>0.7528387079937956</v>
      </c>
      <c r="Z16" s="49">
        <f>SUM('BLS LF projections 2019-2029'!Z180,'BLS LF projections 2019-2029'!Z196)/SUM('BLS LF projections 2019-2029'!Z148,'BLS LF projections 2019-2029'!Z164,'BLS LF projections 2019-2029'!Z180,'BLS LF projections 2019-2029'!Z196)</f>
        <v>0.75012493427262605</v>
      </c>
      <c r="AA16" s="49">
        <f>SUM('BLS LF projections 2019-2029'!AA180,'BLS LF projections 2019-2029'!AA196)/SUM('BLS LF projections 2019-2029'!AA148,'BLS LF projections 2019-2029'!AA164,'BLS LF projections 2019-2029'!AA180,'BLS LF projections 2019-2029'!AA196)</f>
        <v>0.74743473027065288</v>
      </c>
      <c r="AB16" s="49">
        <f>SUM('BLS LF projections 2019-2029'!AB180,'BLS LF projections 2019-2029'!AB196)/SUM('BLS LF projections 2019-2029'!AB148,'BLS LF projections 2019-2029'!AB164,'BLS LF projections 2019-2029'!AB180,'BLS LF projections 2019-2029'!AB196)</f>
        <v>0.7447677902533012</v>
      </c>
      <c r="AC16" s="49">
        <f>SUM('BLS LF projections 2019-2029'!AC180,'BLS LF projections 2019-2029'!AC196)/SUM('BLS LF projections 2019-2029'!AC148,'BLS LF projections 2019-2029'!AC164,'BLS LF projections 2019-2029'!AC180,'BLS LF projections 2019-2029'!AC196)</f>
        <v>0.74212381375101044</v>
      </c>
      <c r="AD16" s="49">
        <f>SUM('BLS LF projections 2019-2029'!AD180,'BLS LF projections 2019-2029'!AD196)/SUM('BLS LF projections 2019-2029'!AD148,'BLS LF projections 2019-2029'!AD164,'BLS LF projections 2019-2029'!AD180,'BLS LF projections 2019-2029'!AD196)</f>
        <v>0.73950250544638829</v>
      </c>
      <c r="AE16" s="49">
        <f>SUM('BLS LF projections 2019-2029'!AE180,'BLS LF projections 2019-2029'!AE196)/SUM('BLS LF projections 2019-2029'!AE148,'BLS LF projections 2019-2029'!AE164,'BLS LF projections 2019-2029'!AE180,'BLS LF projections 2019-2029'!AE196)</f>
        <v>0.73690357506424875</v>
      </c>
      <c r="AF16" s="49">
        <f>SUM('BLS LF projections 2019-2029'!AF180,'BLS LF projections 2019-2029'!AF196)/SUM('BLS LF projections 2019-2029'!AF148,'BLS LF projections 2019-2029'!AF164,'BLS LF projections 2019-2029'!AF180,'BLS LF projections 2019-2029'!AF196)</f>
        <v>0.73432673726445796</v>
      </c>
      <c r="AG16" s="49">
        <f>SUM('BLS LF projections 2019-2029'!AG180,'BLS LF projections 2019-2029'!AG196)/SUM('BLS LF projections 2019-2029'!AG148,'BLS LF projections 2019-2029'!AG164,'BLS LF projections 2019-2029'!AG180,'BLS LF projections 2019-2029'!AG196)</f>
        <v>0.73177171153750065</v>
      </c>
    </row>
    <row r="17" spans="1:33" x14ac:dyDescent="0.2">
      <c r="A17" s="3"/>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row>
    <row r="18" spans="1:33" x14ac:dyDescent="0.2">
      <c r="A18" s="3" t="s">
        <v>516</v>
      </c>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row>
    <row r="19" spans="1:33" x14ac:dyDescent="0.2">
      <c r="A19" s="3"/>
      <c r="B19" s="3">
        <v>2019</v>
      </c>
      <c r="C19" s="3">
        <v>2020</v>
      </c>
      <c r="D19" s="3">
        <v>2021</v>
      </c>
      <c r="E19" s="3">
        <v>2022</v>
      </c>
      <c r="F19" s="3">
        <v>2023</v>
      </c>
      <c r="G19" s="3">
        <v>2024</v>
      </c>
      <c r="H19" s="3">
        <v>2025</v>
      </c>
      <c r="I19" s="3">
        <v>2026</v>
      </c>
      <c r="J19" s="3">
        <v>2027</v>
      </c>
      <c r="K19" s="3">
        <v>2028</v>
      </c>
      <c r="L19" s="3">
        <v>2029</v>
      </c>
      <c r="M19" s="3">
        <v>2030</v>
      </c>
      <c r="N19" s="3">
        <v>2031</v>
      </c>
      <c r="O19" s="3">
        <v>2032</v>
      </c>
      <c r="P19" s="3">
        <v>2033</v>
      </c>
      <c r="Q19" s="3">
        <v>2034</v>
      </c>
      <c r="R19" s="3">
        <v>2035</v>
      </c>
      <c r="S19" s="3">
        <v>2036</v>
      </c>
      <c r="T19" s="3">
        <v>2037</v>
      </c>
      <c r="U19" s="3">
        <v>2038</v>
      </c>
      <c r="V19" s="3">
        <v>2039</v>
      </c>
      <c r="W19" s="3">
        <v>2040</v>
      </c>
      <c r="X19" s="3">
        <v>2041</v>
      </c>
      <c r="Y19" s="3">
        <v>2042</v>
      </c>
      <c r="Z19" s="3">
        <v>2043</v>
      </c>
      <c r="AA19" s="3">
        <v>2044</v>
      </c>
      <c r="AB19" s="3">
        <v>2045</v>
      </c>
      <c r="AC19" s="3">
        <v>2046</v>
      </c>
      <c r="AD19" s="3">
        <v>2047</v>
      </c>
      <c r="AE19" s="3">
        <v>2048</v>
      </c>
      <c r="AF19" s="3">
        <v>2049</v>
      </c>
      <c r="AG19" s="3">
        <v>2050</v>
      </c>
    </row>
    <row r="20" spans="1:33" x14ac:dyDescent="0.2">
      <c r="A20" s="3" t="s">
        <v>518</v>
      </c>
      <c r="B20" s="49">
        <f>SUM('BLS LF projections 2019-2029'!B5:B6)/SUM('BLS LF projections 2019-2029'!B5:B18)</f>
        <v>3.6053003295890229E-2</v>
      </c>
      <c r="C20" s="49">
        <f>SUM('BLS LF projections 2019-2029'!C5:C6)/SUM('BLS LF projections 2019-2029'!C5:C18)</f>
        <v>3.4891504095218392E-2</v>
      </c>
      <c r="D20" s="49">
        <f>SUM('BLS LF projections 2019-2029'!D5:D6)/SUM('BLS LF projections 2019-2029'!D5:D18)</f>
        <v>3.3912158971191923E-2</v>
      </c>
      <c r="E20" s="49">
        <f>SUM('BLS LF projections 2019-2029'!E5:E6)/SUM('BLS LF projections 2019-2029'!E5:E18)</f>
        <v>3.3279886193759947E-2</v>
      </c>
      <c r="F20" s="49">
        <f>SUM('BLS LF projections 2019-2029'!F5:F6)/SUM('BLS LF projections 2019-2029'!F5:F18)</f>
        <v>3.2637584818723413E-2</v>
      </c>
      <c r="G20" s="49">
        <f>SUM('BLS LF projections 2019-2029'!G5:G6)/SUM('BLS LF projections 2019-2029'!G5:G18)</f>
        <v>3.1906763469621707E-2</v>
      </c>
      <c r="H20" s="49">
        <f>SUM('BLS LF projections 2019-2029'!H5:H6)/SUM('BLS LF projections 2019-2029'!H5:H18)</f>
        <v>3.1103450325418287E-2</v>
      </c>
      <c r="I20" s="49">
        <f>SUM('BLS LF projections 2019-2029'!I5:I6)/SUM('BLS LF projections 2019-2029'!I5:I18)</f>
        <v>3.0271664231763362E-2</v>
      </c>
      <c r="J20" s="49">
        <f>SUM('BLS LF projections 2019-2029'!J5:J6)/SUM('BLS LF projections 2019-2029'!J5:J18)</f>
        <v>2.9229990464642659E-2</v>
      </c>
      <c r="K20" s="49">
        <f>SUM('BLS LF projections 2019-2029'!K5:K6)/SUM('BLS LF projections 2019-2029'!K5:K18)</f>
        <v>2.8203581239786085E-2</v>
      </c>
      <c r="L20" s="49">
        <f>SUM('BLS LF projections 2019-2029'!L5:L6)/SUM('BLS LF projections 2019-2029'!L5:L18)</f>
        <v>2.749924212391857E-2</v>
      </c>
      <c r="M20" s="49">
        <f>SUM('BLS LF projections 2019-2029'!M5:M6)/SUM('BLS LF projections 2019-2029'!M5:M18)</f>
        <v>2.685378701949117E-2</v>
      </c>
      <c r="N20" s="49">
        <f>SUM('BLS LF projections 2019-2029'!N5:N6)/SUM('BLS LF projections 2019-2029'!N5:N18)</f>
        <v>2.6074228408427852E-2</v>
      </c>
      <c r="O20" s="49">
        <f>SUM('BLS LF projections 2019-2029'!O5:O6)/SUM('BLS LF projections 2019-2029'!O5:O18)</f>
        <v>2.5301812437894162E-2</v>
      </c>
      <c r="P20" s="49">
        <f>SUM('BLS LF projections 2019-2029'!P5:P6)/SUM('BLS LF projections 2019-2029'!P5:P18)</f>
        <v>2.4536441389788249E-2</v>
      </c>
      <c r="Q20" s="49">
        <f>SUM('BLS LF projections 2019-2029'!Q5:Q6)/SUM('BLS LF projections 2019-2029'!Q5:Q18)</f>
        <v>2.3778019320417888E-2</v>
      </c>
      <c r="R20" s="49">
        <f>SUM('BLS LF projections 2019-2029'!R5:R6)/SUM('BLS LF projections 2019-2029'!R5:R18)</f>
        <v>2.3026452020407137E-2</v>
      </c>
      <c r="S20" s="49">
        <f>SUM('BLS LF projections 2019-2029'!S5:S6)/SUM('BLS LF projections 2019-2029'!S5:S18)</f>
        <v>2.2281646975685285E-2</v>
      </c>
      <c r="T20" s="49">
        <f>SUM('BLS LF projections 2019-2029'!T5:T6)/SUM('BLS LF projections 2019-2029'!T5:T18)</f>
        <v>2.1543513329522833E-2</v>
      </c>
      <c r="U20" s="49">
        <f>SUM('BLS LF projections 2019-2029'!U5:U6)/SUM('BLS LF projections 2019-2029'!U5:U18)</f>
        <v>2.0811961845584717E-2</v>
      </c>
      <c r="V20" s="49">
        <f>SUM('BLS LF projections 2019-2029'!V5:V6)/SUM('BLS LF projections 2019-2029'!V5:V18)</f>
        <v>2.0086904871966679E-2</v>
      </c>
      <c r="W20" s="49">
        <f>SUM('BLS LF projections 2019-2029'!W5:W6)/SUM('BLS LF projections 2019-2029'!W5:W18)</f>
        <v>1.9368256306184984E-2</v>
      </c>
      <c r="X20" s="49">
        <f>SUM('BLS LF projections 2019-2029'!X5:X6)/SUM('BLS LF projections 2019-2029'!X5:X18)</f>
        <v>1.8655931561090935E-2</v>
      </c>
      <c r="Y20" s="49">
        <f>SUM('BLS LF projections 2019-2029'!Y5:Y6)/SUM('BLS LF projections 2019-2029'!Y5:Y18)</f>
        <v>1.7949847531681055E-2</v>
      </c>
      <c r="Z20" s="49">
        <f>SUM('BLS LF projections 2019-2029'!Z5:Z6)/SUM('BLS LF projections 2019-2029'!Z5:Z18)</f>
        <v>1.7249922562775737E-2</v>
      </c>
      <c r="AA20" s="49">
        <f>SUM('BLS LF projections 2019-2029'!AA5:AA6)/SUM('BLS LF projections 2019-2029'!AA5:AA18)</f>
        <v>1.6556076417540016E-2</v>
      </c>
      <c r="AB20" s="49">
        <f>SUM('BLS LF projections 2019-2029'!AB5:AB6)/SUM('BLS LF projections 2019-2029'!AB5:AB18)</f>
        <v>1.5868230246821324E-2</v>
      </c>
      <c r="AC20" s="49">
        <f>SUM('BLS LF projections 2019-2029'!AC5:AC6)/SUM('BLS LF projections 2019-2029'!AC5:AC18)</f>
        <v>1.5186306559278637E-2</v>
      </c>
      <c r="AD20" s="49">
        <f>SUM('BLS LF projections 2019-2029'!AD5:AD6)/SUM('BLS LF projections 2019-2029'!AD5:AD18)</f>
        <v>1.4510229192280098E-2</v>
      </c>
      <c r="AE20" s="49">
        <f>SUM('BLS LF projections 2019-2029'!AE5:AE6)/SUM('BLS LF projections 2019-2029'!AE5:AE18)</f>
        <v>1.3839923283546853E-2</v>
      </c>
      <c r="AF20" s="49">
        <f>SUM('BLS LF projections 2019-2029'!AF5:AF6)/SUM('BLS LF projections 2019-2029'!AF5:AF18)</f>
        <v>1.317531524351844E-2</v>
      </c>
      <c r="AG20" s="49">
        <f>SUM('BLS LF projections 2019-2029'!AG5:AG6)/SUM('BLS LF projections 2019-2029'!AG5:AG18)</f>
        <v>1.2516332728421026E-2</v>
      </c>
    </row>
    <row r="21" spans="1:33" x14ac:dyDescent="0.2">
      <c r="A21" s="3" t="s">
        <v>519</v>
      </c>
      <c r="B21" s="49">
        <f>'BLS LF projections 2019-2029'!B7/SUM('BLS LF projections 2019-2029'!B5:B18)</f>
        <v>9.2914753236270686E-2</v>
      </c>
      <c r="C21" s="49">
        <f>'BLS LF projections 2019-2029'!C7/SUM('BLS LF projections 2019-2029'!C5:C18)</f>
        <v>9.2242816634010391E-2</v>
      </c>
      <c r="D21" s="49">
        <f>'BLS LF projections 2019-2029'!D7/SUM('BLS LF projections 2019-2029'!D5:D18)</f>
        <v>9.1631246896985985E-2</v>
      </c>
      <c r="E21" s="49">
        <f>'BLS LF projections 2019-2029'!E7/SUM('BLS LF projections 2019-2029'!E5:E18)</f>
        <v>9.0743598398996955E-2</v>
      </c>
      <c r="F21" s="49">
        <f>'BLS LF projections 2019-2029'!F7/SUM('BLS LF projections 2019-2029'!F5:F18)</f>
        <v>8.9927345376442147E-2</v>
      </c>
      <c r="G21" s="49">
        <f>'BLS LF projections 2019-2029'!G7/SUM('BLS LF projections 2019-2029'!G5:G18)</f>
        <v>8.9218332059610245E-2</v>
      </c>
      <c r="H21" s="49">
        <f>'BLS LF projections 2019-2029'!H7/SUM('BLS LF projections 2019-2029'!H5:H18)</f>
        <v>8.8222532616125296E-2</v>
      </c>
      <c r="I21" s="49">
        <f>'BLS LF projections 2019-2029'!I7/SUM('BLS LF projections 2019-2029'!I5:I18)</f>
        <v>8.7502735569501208E-2</v>
      </c>
      <c r="J21" s="49">
        <f>'BLS LF projections 2019-2029'!J7/SUM('BLS LF projections 2019-2029'!J5:J18)</f>
        <v>8.7319151941798998E-2</v>
      </c>
      <c r="K21" s="49">
        <f>'BLS LF projections 2019-2029'!K7/SUM('BLS LF projections 2019-2029'!K5:K18)</f>
        <v>8.6977150120370425E-2</v>
      </c>
      <c r="L21" s="49">
        <f>'BLS LF projections 2019-2029'!L7/SUM('BLS LF projections 2019-2029'!L5:L18)</f>
        <v>8.6018935242403755E-2</v>
      </c>
      <c r="M21" s="49">
        <f>'BLS LF projections 2019-2029'!M7/SUM('BLS LF projections 2019-2029'!M5:M18)</f>
        <v>8.5243556032472231E-2</v>
      </c>
      <c r="N21" s="49">
        <f>'BLS LF projections 2019-2029'!N7/SUM('BLS LF projections 2019-2029'!N5:N18)</f>
        <v>8.4588463747895068E-2</v>
      </c>
      <c r="O21" s="49">
        <f>'BLS LF projections 2019-2029'!O7/SUM('BLS LF projections 2019-2029'!O5:O18)</f>
        <v>8.3939373691548358E-2</v>
      </c>
      <c r="P21" s="49">
        <f>'BLS LF projections 2019-2029'!P7/SUM('BLS LF projections 2019-2029'!P5:P18)</f>
        <v>8.3296203747252689E-2</v>
      </c>
      <c r="Q21" s="49">
        <f>'BLS LF projections 2019-2029'!Q7/SUM('BLS LF projections 2019-2029'!Q5:Q18)</f>
        <v>8.2658873289931697E-2</v>
      </c>
      <c r="R21" s="49">
        <f>'BLS LF projections 2019-2029'!R7/SUM('BLS LF projections 2019-2029'!R5:R18)</f>
        <v>8.2027303151920125E-2</v>
      </c>
      <c r="S21" s="49">
        <f>'BLS LF projections 2019-2029'!S7/SUM('BLS LF projections 2019-2029'!S5:S18)</f>
        <v>8.1401415590180659E-2</v>
      </c>
      <c r="T21" s="49">
        <f>'BLS LF projections 2019-2029'!T7/SUM('BLS LF projections 2019-2029'!T5:T18)</f>
        <v>8.078113425440249E-2</v>
      </c>
      <c r="U21" s="49">
        <f>'BLS LF projections 2019-2029'!U7/SUM('BLS LF projections 2019-2029'!U5:U18)</f>
        <v>8.016638415595248E-2</v>
      </c>
      <c r="V21" s="49">
        <f>'BLS LF projections 2019-2029'!V7/SUM('BLS LF projections 2019-2029'!V5:V18)</f>
        <v>7.9557091637654079E-2</v>
      </c>
      <c r="W21" s="49">
        <f>'BLS LF projections 2019-2029'!W7/SUM('BLS LF projections 2019-2029'!W5:W18)</f>
        <v>7.8953184344366892E-2</v>
      </c>
      <c r="X21" s="49">
        <f>'BLS LF projections 2019-2029'!X7/SUM('BLS LF projections 2019-2029'!X5:X18)</f>
        <v>7.8354591194343307E-2</v>
      </c>
      <c r="Y21" s="49">
        <f>'BLS LF projections 2019-2029'!Y7/SUM('BLS LF projections 2019-2029'!Y5:Y18)</f>
        <v>7.7761242351337731E-2</v>
      </c>
      <c r="Z21" s="49">
        <f>'BLS LF projections 2019-2029'!Z7/SUM('BLS LF projections 2019-2029'!Z5:Z18)</f>
        <v>7.7173069197445765E-2</v>
      </c>
      <c r="AA21" s="49">
        <f>'BLS LF projections 2019-2029'!AA7/SUM('BLS LF projections 2019-2029'!AA5:AA18)</f>
        <v>7.6590004306651499E-2</v>
      </c>
      <c r="AB21" s="49">
        <f>'BLS LF projections 2019-2029'!AB7/SUM('BLS LF projections 2019-2029'!AB5:AB18)</f>
        <v>7.6011981419059876E-2</v>
      </c>
      <c r="AC21" s="49">
        <f>'BLS LF projections 2019-2029'!AC7/SUM('BLS LF projections 2019-2029'!AC5:AC18)</f>
        <v>7.5438935415796271E-2</v>
      </c>
      <c r="AD21" s="49">
        <f>'BLS LF projections 2019-2029'!AD7/SUM('BLS LF projections 2019-2029'!AD5:AD18)</f>
        <v>7.4870802294549885E-2</v>
      </c>
      <c r="AE21" s="49">
        <f>'BLS LF projections 2019-2029'!AE7/SUM('BLS LF projections 2019-2029'!AE5:AE18)</f>
        <v>7.4307519145745238E-2</v>
      </c>
      <c r="AF21" s="49">
        <f>'BLS LF projections 2019-2029'!AF7/SUM('BLS LF projections 2019-2029'!AF5:AF18)</f>
        <v>7.3749024129319732E-2</v>
      </c>
      <c r="AG21" s="49">
        <f>'BLS LF projections 2019-2029'!AG7/SUM('BLS LF projections 2019-2029'!AG5:AG18)</f>
        <v>7.3195256452091906E-2</v>
      </c>
    </row>
    <row r="22" spans="1:33" x14ac:dyDescent="0.2">
      <c r="A22" s="64" t="s">
        <v>421</v>
      </c>
      <c r="B22" s="49">
        <f>SUM('BLS LF projections 2019-2029'!B8:B9)/SUM('BLS LF projections 2019-2029'!B5:B18)</f>
        <v>0.22741642564068071</v>
      </c>
      <c r="C22" s="49">
        <f>SUM('BLS LF projections 2019-2029'!C8:C9)/SUM('BLS LF projections 2019-2029'!C5:C18)</f>
        <v>0.22747021382759922</v>
      </c>
      <c r="D22" s="49">
        <f>SUM('BLS LF projections 2019-2029'!D8:D9)/SUM('BLS LF projections 2019-2029'!D5:D18)</f>
        <v>0.22721328150543102</v>
      </c>
      <c r="E22" s="49">
        <f>SUM('BLS LF projections 2019-2029'!E8:E9)/SUM('BLS LF projections 2019-2029'!E5:E18)</f>
        <v>0.22702174856536625</v>
      </c>
      <c r="F22" s="49">
        <f>SUM('BLS LF projections 2019-2029'!F8:F9)/SUM('BLS LF projections 2019-2029'!F5:F18)</f>
        <v>0.22633325133940088</v>
      </c>
      <c r="G22" s="49">
        <f>SUM('BLS LF projections 2019-2029'!G8:G9)/SUM('BLS LF projections 2019-2029'!G5:G18)</f>
        <v>0.22505492930836837</v>
      </c>
      <c r="H22" s="49">
        <f>SUM('BLS LF projections 2019-2029'!H8:H9)/SUM('BLS LF projections 2019-2029'!H5:H18)</f>
        <v>0.22319831198549733</v>
      </c>
      <c r="I22" s="49">
        <f>SUM('BLS LF projections 2019-2029'!I8:I9)/SUM('BLS LF projections 2019-2029'!I5:I18)</f>
        <v>0.22080925539276863</v>
      </c>
      <c r="J22" s="49">
        <f>SUM('BLS LF projections 2019-2029'!J8:J9)/SUM('BLS LF projections 2019-2029'!J5:J18)</f>
        <v>0.218289050819923</v>
      </c>
      <c r="K22" s="49">
        <f>SUM('BLS LF projections 2019-2029'!K8:K9)/SUM('BLS LF projections 2019-2029'!K5:K18)</f>
        <v>0.21632703267866663</v>
      </c>
      <c r="L22" s="49">
        <f>SUM('BLS LF projections 2019-2029'!L8:L9)/SUM('BLS LF projections 2019-2029'!L5:L18)</f>
        <v>0.2148054007415526</v>
      </c>
      <c r="M22" s="49">
        <f>SUM('BLS LF projections 2019-2029'!M8:M9)/SUM('BLS LF projections 2019-2029'!M5:M18)</f>
        <v>0.21503481964995891</v>
      </c>
      <c r="N22" s="49">
        <f>SUM('BLS LF projections 2019-2029'!N8:N9)/SUM('BLS LF projections 2019-2029'!N5:N18)</f>
        <v>0.21374677891281108</v>
      </c>
      <c r="O22" s="49">
        <f>SUM('BLS LF projections 2019-2029'!O8:O9)/SUM('BLS LF projections 2019-2029'!O5:O18)</f>
        <v>0.21247053974111682</v>
      </c>
      <c r="P22" s="49">
        <f>SUM('BLS LF projections 2019-2029'!P8:P9)/SUM('BLS LF projections 2019-2029'!P5:P18)</f>
        <v>0.21120594067825854</v>
      </c>
      <c r="Q22" s="49">
        <f>SUM('BLS LF projections 2019-2029'!Q8:Q9)/SUM('BLS LF projections 2019-2029'!Q5:Q18)</f>
        <v>0.20995282319942221</v>
      </c>
      <c r="R22" s="49">
        <f>SUM('BLS LF projections 2019-2029'!R8:R9)/SUM('BLS LF projections 2019-2029'!R5:R18)</f>
        <v>0.20871103164535135</v>
      </c>
      <c r="S22" s="49">
        <f>SUM('BLS LF projections 2019-2029'!S8:S9)/SUM('BLS LF projections 2019-2029'!S5:S18)</f>
        <v>0.20748041315788915</v>
      </c>
      <c r="T22" s="49">
        <f>SUM('BLS LF projections 2019-2029'!T8:T9)/SUM('BLS LF projections 2019-2029'!T5:T18)</f>
        <v>0.20626081761725412</v>
      </c>
      <c r="U22" s="49">
        <f>SUM('BLS LF projections 2019-2029'!U8:U9)/SUM('BLS LF projections 2019-2029'!U5:U18)</f>
        <v>0.20505209758099194</v>
      </c>
      <c r="V22" s="49">
        <f>SUM('BLS LF projections 2019-2029'!V8:V9)/SUM('BLS LF projections 2019-2029'!V5:V18)</f>
        <v>0.20385410822455444</v>
      </c>
      <c r="W22" s="49">
        <f>SUM('BLS LF projections 2019-2029'!W8:W9)/SUM('BLS LF projections 2019-2029'!W5:W18)</f>
        <v>0.20266670728345415</v>
      </c>
      <c r="X22" s="49">
        <f>SUM('BLS LF projections 2019-2029'!X8:X9)/SUM('BLS LF projections 2019-2029'!X5:X18)</f>
        <v>0.20148975499694427</v>
      </c>
      <c r="Y22" s="49">
        <f>SUM('BLS LF projections 2019-2029'!Y8:Y9)/SUM('BLS LF projections 2019-2029'!Y5:Y18)</f>
        <v>0.20032311405318179</v>
      </c>
      <c r="Z22" s="49">
        <f>SUM('BLS LF projections 2019-2029'!Z8:Z9)/SUM('BLS LF projections 2019-2029'!Z5:Z18)</f>
        <v>0.19916664953582222</v>
      </c>
      <c r="AA22" s="49">
        <f>SUM('BLS LF projections 2019-2029'!AA8:AA9)/SUM('BLS LF projections 2019-2029'!AA5:AA18)</f>
        <v>0.19802022887200918</v>
      </c>
      <c r="AB22" s="49">
        <f>SUM('BLS LF projections 2019-2029'!AB8:AB9)/SUM('BLS LF projections 2019-2029'!AB5:AB18)</f>
        <v>0.19688372178171087</v>
      </c>
      <c r="AC22" s="49">
        <f>SUM('BLS LF projections 2019-2029'!AC8:AC9)/SUM('BLS LF projections 2019-2029'!AC5:AC18)</f>
        <v>0.19575700022836556</v>
      </c>
      <c r="AD22" s="49">
        <f>SUM('BLS LF projections 2019-2029'!AD8:AD9)/SUM('BLS LF projections 2019-2029'!AD5:AD18)</f>
        <v>0.19463993837079763</v>
      </c>
      <c r="AE22" s="49">
        <f>SUM('BLS LF projections 2019-2029'!AE8:AE9)/SUM('BLS LF projections 2019-2029'!AE5:AE18)</f>
        <v>0.19353241251636383</v>
      </c>
      <c r="AF22" s="49">
        <f>SUM('BLS LF projections 2019-2029'!AF8:AF9)/SUM('BLS LF projections 2019-2029'!AF5:AF18)</f>
        <v>0.19243430107529494</v>
      </c>
      <c r="AG22" s="49">
        <f>SUM('BLS LF projections 2019-2029'!AG8:AG9)/SUM('BLS LF projections 2019-2029'!AG5:AG18)</f>
        <v>0.19134548451619679</v>
      </c>
    </row>
    <row r="23" spans="1:33" x14ac:dyDescent="0.2">
      <c r="A23" s="64" t="s">
        <v>422</v>
      </c>
      <c r="B23" s="49">
        <f>SUM('BLS LF projections 2019-2029'!B10:B11)/SUM('BLS LF projections 2019-2029'!B5:B18)</f>
        <v>0.2082525666974446</v>
      </c>
      <c r="C23" s="49">
        <f>SUM('BLS LF projections 2019-2029'!C10:C11)/SUM('BLS LF projections 2019-2029'!C5:C18)</f>
        <v>0.2097688909442734</v>
      </c>
      <c r="D23" s="49">
        <f>SUM('BLS LF projections 2019-2029'!D10:D11)/SUM('BLS LF projections 2019-2029'!D5:D18)</f>
        <v>0.21176178539857837</v>
      </c>
      <c r="E23" s="49">
        <f>SUM('BLS LF projections 2019-2029'!E10:E11)/SUM('BLS LF projections 2019-2029'!E5:E18)</f>
        <v>0.21327819838935236</v>
      </c>
      <c r="F23" s="49">
        <f>SUM('BLS LF projections 2019-2029'!F10:F11)/SUM('BLS LF projections 2019-2029'!F5:F18)</f>
        <v>0.21500608954937334</v>
      </c>
      <c r="G23" s="49">
        <f>SUM('BLS LF projections 2019-2029'!G10:G11)/SUM('BLS LF projections 2019-2029'!G5:G18)</f>
        <v>0.21693494459304546</v>
      </c>
      <c r="H23" s="49">
        <f>SUM('BLS LF projections 2019-2029'!H10:H11)/SUM('BLS LF projections 2019-2029'!H5:H18)</f>
        <v>0.21862165294659575</v>
      </c>
      <c r="I23" s="49">
        <f>SUM('BLS LF projections 2019-2029'!I10:I11)/SUM('BLS LF projections 2019-2029'!I5:I18)</f>
        <v>0.22076785217869627</v>
      </c>
      <c r="J23" s="49">
        <f>SUM('BLS LF projections 2019-2029'!J10:J11)/SUM('BLS LF projections 2019-2029'!J5:J18)</f>
        <v>0.22235040672419273</v>
      </c>
      <c r="K23" s="49">
        <f>SUM('BLS LF projections 2019-2029'!K10:K11)/SUM('BLS LF projections 2019-2029'!K5:K18)</f>
        <v>0.22342039444011644</v>
      </c>
      <c r="L23" s="49">
        <f>SUM('BLS LF projections 2019-2029'!L10:L11)/SUM('BLS LF projections 2019-2029'!L5:L18)</f>
        <v>0.22456451274397779</v>
      </c>
      <c r="M23" s="49">
        <f>SUM('BLS LF projections 2019-2029'!M10:M11)/SUM('BLS LF projections 2019-2029'!M5:M18)</f>
        <v>0.22676009457470314</v>
      </c>
      <c r="N23" s="49">
        <f>SUM('BLS LF projections 2019-2029'!N10:N11)/SUM('BLS LF projections 2019-2029'!N5:N18)</f>
        <v>0.2283546958974875</v>
      </c>
      <c r="O23" s="49">
        <f>SUM('BLS LF projections 2019-2029'!O10:O11)/SUM('BLS LF projections 2019-2029'!O5:O18)</f>
        <v>0.22993468681911</v>
      </c>
      <c r="P23" s="49">
        <f>SUM('BLS LF projections 2019-2029'!P10:P11)/SUM('BLS LF projections 2019-2029'!P5:P18)</f>
        <v>0.23150026722372599</v>
      </c>
      <c r="Q23" s="49">
        <f>SUM('BLS LF projections 2019-2029'!Q10:Q11)/SUM('BLS LF projections 2019-2029'!Q5:Q18)</f>
        <v>0.23305163336590376</v>
      </c>
      <c r="R23" s="49">
        <f>SUM('BLS LF projections 2019-2029'!R10:R11)/SUM('BLS LF projections 2019-2029'!R5:R18)</f>
        <v>0.23458897795263522</v>
      </c>
      <c r="S23" s="49">
        <f>SUM('BLS LF projections 2019-2029'!S10:S11)/SUM('BLS LF projections 2019-2029'!S5:S18)</f>
        <v>0.23611249022313691</v>
      </c>
      <c r="T23" s="49">
        <f>SUM('BLS LF projections 2019-2029'!T10:T11)/SUM('BLS LF projections 2019-2029'!T5:T18)</f>
        <v>0.23762235602650053</v>
      </c>
      <c r="U23" s="49">
        <f>SUM('BLS LF projections 2019-2029'!U10:U11)/SUM('BLS LF projections 2019-2029'!U5:U18)</f>
        <v>0.23911875789727349</v>
      </c>
      <c r="V23" s="49">
        <f>SUM('BLS LF projections 2019-2029'!V10:V11)/SUM('BLS LF projections 2019-2029'!V5:V18)</f>
        <v>0.2406018751290212</v>
      </c>
      <c r="W23" s="49">
        <f>SUM('BLS LF projections 2019-2029'!W10:W11)/SUM('BLS LF projections 2019-2029'!W5:W18)</f>
        <v>0.24207188384594042</v>
      </c>
      <c r="X23" s="49">
        <f>SUM('BLS LF projections 2019-2029'!X10:X11)/SUM('BLS LF projections 2019-2029'!X5:X18)</f>
        <v>0.24352895707258274</v>
      </c>
      <c r="Y23" s="49">
        <f>SUM('BLS LF projections 2019-2029'!Y10:Y11)/SUM('BLS LF projections 2019-2029'!Y5:Y18)</f>
        <v>0.24497326480174508</v>
      </c>
      <c r="Z23" s="49">
        <f>SUM('BLS LF projections 2019-2029'!Z10:Z11)/SUM('BLS LF projections 2019-2029'!Z5:Z18)</f>
        <v>0.24640497406058315</v>
      </c>
      <c r="AA23" s="49">
        <f>SUM('BLS LF projections 2019-2029'!AA10:AA11)/SUM('BLS LF projections 2019-2029'!AA5:AA18)</f>
        <v>0.24782424897500216</v>
      </c>
      <c r="AB23" s="49">
        <f>SUM('BLS LF projections 2019-2029'!AB10:AB11)/SUM('BLS LF projections 2019-2029'!AB5:AB18)</f>
        <v>0.24923125083237871</v>
      </c>
      <c r="AC23" s="49">
        <f>SUM('BLS LF projections 2019-2029'!AC10:AC11)/SUM('BLS LF projections 2019-2029'!AC5:AC18)</f>
        <v>0.2506261381426611</v>
      </c>
      <c r="AD23" s="49">
        <f>SUM('BLS LF projections 2019-2029'!AD10:AD11)/SUM('BLS LF projections 2019-2029'!AD5:AD18)</f>
        <v>0.25200906669789819</v>
      </c>
      <c r="AE23" s="49">
        <f>SUM('BLS LF projections 2019-2029'!AE10:AE11)/SUM('BLS LF projections 2019-2029'!AE5:AE18)</f>
        <v>0.25338018963024339</v>
      </c>
      <c r="AF23" s="49">
        <f>SUM('BLS LF projections 2019-2029'!AF10:AF11)/SUM('BLS LF projections 2019-2029'!AF5:AF18)</f>
        <v>0.25473965746848176</v>
      </c>
      <c r="AG23" s="49">
        <f>SUM('BLS LF projections 2019-2029'!AG10:AG11)/SUM('BLS LF projections 2019-2029'!AG5:AG18)</f>
        <v>0.25608761819311893</v>
      </c>
    </row>
    <row r="24" spans="1:33" x14ac:dyDescent="0.2">
      <c r="A24" s="64" t="s">
        <v>423</v>
      </c>
      <c r="B24" s="49">
        <f>SUM('BLS LF projections 2019-2029'!B12:B13)/SUM('BLS LF projections 2019-2029'!B5:B18)</f>
        <v>0.20136727468401647</v>
      </c>
      <c r="C24" s="49">
        <f>SUM('BLS LF projections 2019-2029'!C12:C13)/SUM('BLS LF projections 2019-2029'!C5:C18)</f>
        <v>0.19817692803855469</v>
      </c>
      <c r="D24" s="49">
        <f>SUM('BLS LF projections 2019-2029'!D12:D13)/SUM('BLS LF projections 2019-2029'!D5:D18)</f>
        <v>0.19567454983591867</v>
      </c>
      <c r="E24" s="49">
        <f>SUM('BLS LF projections 2019-2029'!E12:E13)/SUM('BLS LF projections 2019-2029'!E5:E18)</f>
        <v>0.19435067753291219</v>
      </c>
      <c r="F24" s="49">
        <f>SUM('BLS LF projections 2019-2029'!F12:F13)/SUM('BLS LF projections 2019-2029'!F5:F18)</f>
        <v>0.19331769449060771</v>
      </c>
      <c r="G24" s="49">
        <f>SUM('BLS LF projections 2019-2029'!G12:G13)/SUM('BLS LF projections 2019-2029'!G5:G18)</f>
        <v>0.19236004967520062</v>
      </c>
      <c r="H24" s="49">
        <f>SUM('BLS LF projections 2019-2029'!H12:H13)/SUM('BLS LF projections 2019-2029'!H5:H18)</f>
        <v>0.1917739011560522</v>
      </c>
      <c r="I24" s="49">
        <f>SUM('BLS LF projections 2019-2029'!I12:I13)/SUM('BLS LF projections 2019-2029'!I5:I18)</f>
        <v>0.19106991819907848</v>
      </c>
      <c r="J24" s="49">
        <f>SUM('BLS LF projections 2019-2029'!J12:J13)/SUM('BLS LF projections 2019-2029'!J5:J18)</f>
        <v>0.19170188470458049</v>
      </c>
      <c r="K24" s="49">
        <f>SUM('BLS LF projections 2019-2029'!K12:K13)/SUM('BLS LF projections 2019-2029'!K5:K18)</f>
        <v>0.19320771073610468</v>
      </c>
      <c r="L24" s="49">
        <f>SUM('BLS LF projections 2019-2029'!L12:L13)/SUM('BLS LF projections 2019-2029'!L5:L18)</f>
        <v>0.19475083366368959</v>
      </c>
      <c r="M24" s="49">
        <f>SUM('BLS LF projections 2019-2029'!M12:M13)/SUM('BLS LF projections 2019-2029'!M5:M18)</f>
        <v>0.19049062843378897</v>
      </c>
      <c r="N24" s="49">
        <f>SUM('BLS LF projections 2019-2029'!N12:N13)/SUM('BLS LF projections 2019-2029'!N5:N18)</f>
        <v>0.18987461047699428</v>
      </c>
      <c r="O24" s="49">
        <f>SUM('BLS LF projections 2019-2029'!O12:O13)/SUM('BLS LF projections 2019-2029'!O5:O18)</f>
        <v>0.18926423673317175</v>
      </c>
      <c r="P24" s="49">
        <f>SUM('BLS LF projections 2019-2029'!P12:P13)/SUM('BLS LF projections 2019-2029'!P5:P18)</f>
        <v>0.18865942998413096</v>
      </c>
      <c r="Q24" s="49">
        <f>SUM('BLS LF projections 2019-2029'!Q12:Q13)/SUM('BLS LF projections 2019-2029'!Q5:Q18)</f>
        <v>0.18806011441384393</v>
      </c>
      <c r="R24" s="49">
        <f>SUM('BLS LF projections 2019-2029'!R12:R13)/SUM('BLS LF projections 2019-2029'!R5:R18)</f>
        <v>0.18746621557676391</v>
      </c>
      <c r="S24" s="49">
        <f>SUM('BLS LF projections 2019-2029'!S12:S13)/SUM('BLS LF projections 2019-2029'!S5:S18)</f>
        <v>0.18687766036699693</v>
      </c>
      <c r="T24" s="49">
        <f>SUM('BLS LF projections 2019-2029'!T12:T13)/SUM('BLS LF projections 2019-2029'!T5:T18)</f>
        <v>0.18629437698830376</v>
      </c>
      <c r="U24" s="49">
        <f>SUM('BLS LF projections 2019-2029'!U12:U13)/SUM('BLS LF projections 2019-2029'!U5:U18)</f>
        <v>0.18571629492490249</v>
      </c>
      <c r="V24" s="49">
        <f>SUM('BLS LF projections 2019-2029'!V12:V13)/SUM('BLS LF projections 2019-2029'!V5:V18)</f>
        <v>0.18514334491305096</v>
      </c>
      <c r="W24" s="49">
        <f>SUM('BLS LF projections 2019-2029'!W12:W13)/SUM('BLS LF projections 2019-2029'!W5:W18)</f>
        <v>0.18457545891337934</v>
      </c>
      <c r="X24" s="49">
        <f>SUM('BLS LF projections 2019-2029'!X12:X13)/SUM('BLS LF projections 2019-2029'!X5:X18)</f>
        <v>0.18401257008395755</v>
      </c>
      <c r="Y24" s="49">
        <f>SUM('BLS LF projections 2019-2029'!Y12:Y13)/SUM('BLS LF projections 2019-2029'!Y5:Y18)</f>
        <v>0.18345461275406647</v>
      </c>
      <c r="Z24" s="49">
        <f>SUM('BLS LF projections 2019-2029'!Z12:Z13)/SUM('BLS LF projections 2019-2029'!Z5:Z18)</f>
        <v>0.18290152239865817</v>
      </c>
      <c r="AA24" s="49">
        <f>SUM('BLS LF projections 2019-2029'!AA12:AA13)/SUM('BLS LF projections 2019-2029'!AA5:AA18)</f>
        <v>0.18235323561347985</v>
      </c>
      <c r="AB24" s="49">
        <f>SUM('BLS LF projections 2019-2029'!AB12:AB13)/SUM('BLS LF projections 2019-2029'!AB5:AB18)</f>
        <v>0.18180969009084466</v>
      </c>
      <c r="AC24" s="49">
        <f>SUM('BLS LF projections 2019-2029'!AC12:AC13)/SUM('BLS LF projections 2019-2029'!AC5:AC18)</f>
        <v>0.18127082459602695</v>
      </c>
      <c r="AD24" s="49">
        <f>SUM('BLS LF projections 2019-2029'!AD12:AD13)/SUM('BLS LF projections 2019-2029'!AD5:AD18)</f>
        <v>0.18073657894426584</v>
      </c>
      <c r="AE24" s="49">
        <f>SUM('BLS LF projections 2019-2029'!AE12:AE13)/SUM('BLS LF projections 2019-2029'!AE5:AE18)</f>
        <v>0.18020689397835662</v>
      </c>
      <c r="AF24" s="49">
        <f>SUM('BLS LF projections 2019-2029'!AF12:AF13)/SUM('BLS LF projections 2019-2029'!AF5:AF18)</f>
        <v>0.1796817115468147</v>
      </c>
      <c r="AG24" s="49">
        <f>SUM('BLS LF projections 2019-2029'!AG12:AG13)/SUM('BLS LF projections 2019-2029'!AG5:AG18)</f>
        <v>0.17916097448259327</v>
      </c>
    </row>
    <row r="25" spans="1:33" x14ac:dyDescent="0.2">
      <c r="A25" s="64" t="s">
        <v>424</v>
      </c>
      <c r="B25" s="49">
        <f>SUM('BLS LF projections 2019-2029'!B14:B15)/SUM('BLS LF projections 2019-2029'!B5:B18)</f>
        <v>0.16878749151568145</v>
      </c>
      <c r="C25" s="49">
        <f>SUM('BLS LF projections 2019-2029'!C14:C15)/SUM('BLS LF projections 2019-2029'!C5:C18)</f>
        <v>0.16893232240869427</v>
      </c>
      <c r="D25" s="49">
        <f>SUM('BLS LF projections 2019-2029'!D14:D15)/SUM('BLS LF projections 2019-2029'!D5:D18)</f>
        <v>0.16797447354718398</v>
      </c>
      <c r="E25" s="49">
        <f>SUM('BLS LF projections 2019-2029'!E14:E15)/SUM('BLS LF projections 2019-2029'!E5:E18)</f>
        <v>0.16640545884168395</v>
      </c>
      <c r="F25" s="49">
        <f>SUM('BLS LF projections 2019-2029'!F14:F15)/SUM('BLS LF projections 2019-2029'!F5:F18)</f>
        <v>0.16467581398976475</v>
      </c>
      <c r="G25" s="49">
        <f>SUM('BLS LF projections 2019-2029'!G14:G15)/SUM('BLS LF projections 2019-2029'!G5:G18)</f>
        <v>0.16330125143293847</v>
      </c>
      <c r="H25" s="49">
        <f>SUM('BLS LF projections 2019-2029'!H14:H15)/SUM('BLS LF projections 2019-2029'!H5:H18)</f>
        <v>0.16254272043745727</v>
      </c>
      <c r="I25" s="49">
        <f>SUM('BLS LF projections 2019-2029'!I14:I15)/SUM('BLS LF projections 2019-2029'!I5:I18)</f>
        <v>0.16186290804346154</v>
      </c>
      <c r="J25" s="49">
        <f>SUM('BLS LF projections 2019-2029'!J14:J15)/SUM('BLS LF projections 2019-2029'!J5:J18)</f>
        <v>0.16049419049524999</v>
      </c>
      <c r="K25" s="49">
        <f>SUM('BLS LF projections 2019-2029'!K14:K15)/SUM('BLS LF projections 2019-2029'!K5:K18)</f>
        <v>0.15843208003608183</v>
      </c>
      <c r="L25" s="49">
        <f>SUM('BLS LF projections 2019-2029'!L14:L15)/SUM('BLS LF projections 2019-2029'!L5:L18)</f>
        <v>0.15616328148683628</v>
      </c>
      <c r="M25" s="49">
        <f>SUM('BLS LF projections 2019-2029'!M14:M15)/SUM('BLS LF projections 2019-2029'!M5:M18)</f>
        <v>0.15616867341713803</v>
      </c>
      <c r="N25" s="49">
        <f>SUM('BLS LF projections 2019-2029'!N14:N15)/SUM('BLS LF projections 2019-2029'!N5:N18)</f>
        <v>0.15498011422979291</v>
      </c>
      <c r="O25" s="49">
        <f>SUM('BLS LF projections 2019-2029'!O14:O15)/SUM('BLS LF projections 2019-2029'!O5:O18)</f>
        <v>0.15380244511652702</v>
      </c>
      <c r="P25" s="49">
        <f>SUM('BLS LF projections 2019-2029'!P14:P15)/SUM('BLS LF projections 2019-2029'!P5:P18)</f>
        <v>0.15263551709079051</v>
      </c>
      <c r="Q25" s="49">
        <f>SUM('BLS LF projections 2019-2029'!Q14:Q15)/SUM('BLS LF projections 2019-2029'!Q5:Q18)</f>
        <v>0.15147918387139889</v>
      </c>
      <c r="R25" s="49">
        <f>SUM('BLS LF projections 2019-2029'!R14:R15)/SUM('BLS LF projections 2019-2029'!R5:R18)</f>
        <v>0.15033330182140497</v>
      </c>
      <c r="S25" s="49">
        <f>SUM('BLS LF projections 2019-2029'!S14:S15)/SUM('BLS LF projections 2019-2029'!S5:S18)</f>
        <v>0.14919772988861901</v>
      </c>
      <c r="T25" s="49">
        <f>SUM('BLS LF projections 2019-2029'!T14:T15)/SUM('BLS LF projections 2019-2029'!T5:T18)</f>
        <v>0.14807232954772845</v>
      </c>
      <c r="U25" s="49">
        <f>SUM('BLS LF projections 2019-2029'!U14:U15)/SUM('BLS LF projections 2019-2029'!U5:U18)</f>
        <v>0.14695696474396561</v>
      </c>
      <c r="V25" s="49">
        <f>SUM('BLS LF projections 2019-2029'!V14:V15)/SUM('BLS LF projections 2019-2029'!V5:V18)</f>
        <v>0.14585150183827481</v>
      </c>
      <c r="W25" s="49">
        <f>SUM('BLS LF projections 2019-2029'!W14:W15)/SUM('BLS LF projections 2019-2029'!W5:W18)</f>
        <v>0.14475580955393583</v>
      </c>
      <c r="X25" s="49">
        <f>SUM('BLS LF projections 2019-2029'!X14:X15)/SUM('BLS LF projections 2019-2029'!X5:X18)</f>
        <v>0.14366975892459344</v>
      </c>
      <c r="Y25" s="49">
        <f>SUM('BLS LF projections 2019-2029'!Y14:Y15)/SUM('BLS LF projections 2019-2029'!Y5:Y18)</f>
        <v>0.14259322324365475</v>
      </c>
      <c r="Z25" s="49">
        <f>SUM('BLS LF projections 2019-2029'!Z14:Z15)/SUM('BLS LF projections 2019-2029'!Z5:Z18)</f>
        <v>0.14152607801501074</v>
      </c>
      <c r="AA25" s="49">
        <f>SUM('BLS LF projections 2019-2029'!AA14:AA15)/SUM('BLS LF projections 2019-2029'!AA5:AA18)</f>
        <v>0.14046820090504109</v>
      </c>
      <c r="AB25" s="49">
        <f>SUM('BLS LF projections 2019-2029'!AB14:AB15)/SUM('BLS LF projections 2019-2029'!AB5:AB18)</f>
        <v>0.1394194716958638</v>
      </c>
      <c r="AC25" s="49">
        <f>SUM('BLS LF projections 2019-2029'!AC14:AC15)/SUM('BLS LF projections 2019-2029'!AC5:AC18)</f>
        <v>0.13837977223979392</v>
      </c>
      <c r="AD25" s="49">
        <f>SUM('BLS LF projections 2019-2029'!AD14:AD15)/SUM('BLS LF projections 2019-2029'!AD5:AD18)</f>
        <v>0.13734898641497204</v>
      </c>
      <c r="AE25" s="49">
        <f>SUM('BLS LF projections 2019-2029'!AE14:AE15)/SUM('BLS LF projections 2019-2029'!AE5:AE18)</f>
        <v>0.13632700008212936</v>
      </c>
      <c r="AF25" s="49">
        <f>SUM('BLS LF projections 2019-2029'!AF14:AF15)/SUM('BLS LF projections 2019-2029'!AF5:AF18)</f>
        <v>0.1353137010424566</v>
      </c>
      <c r="AG25" s="49">
        <f>SUM('BLS LF projections 2019-2029'!AG14:AG15)/SUM('BLS LF projections 2019-2029'!AG5:AG18)</f>
        <v>0.13430897899654115</v>
      </c>
    </row>
    <row r="26" spans="1:33" ht="16" x14ac:dyDescent="0.2">
      <c r="A26" s="65" t="s">
        <v>517</v>
      </c>
      <c r="B26" s="49">
        <f>SUM('BLS LF projections 2019-2029'!B16:B18)/SUM('BLS LF projections 2019-2029'!B5:B18)</f>
        <v>6.5208484930015839E-2</v>
      </c>
      <c r="C26" s="49">
        <f>SUM('BLS LF projections 2019-2029'!C16:C18)/SUM('BLS LF projections 2019-2029'!C5:C18)</f>
        <v>6.8517324051649647E-2</v>
      </c>
      <c r="D26" s="49">
        <f>SUM('BLS LF projections 2019-2029'!D16:D18)/SUM('BLS LF projections 2019-2029'!D5:D18)</f>
        <v>7.1832503844710044E-2</v>
      </c>
      <c r="E26" s="49">
        <f>SUM('BLS LF projections 2019-2029'!E16:E18)/SUM('BLS LF projections 2019-2029'!E5:E18)</f>
        <v>7.4920432077928339E-2</v>
      </c>
      <c r="F26" s="49">
        <f>SUM('BLS LF projections 2019-2029'!F16:F18)/SUM('BLS LF projections 2019-2029'!F5:F18)</f>
        <v>7.8102220435687764E-2</v>
      </c>
      <c r="G26" s="49">
        <f>SUM('BLS LF projections 2019-2029'!G16:G18)/SUM('BLS LF projections 2019-2029'!G5:G18)</f>
        <v>8.122372946121513E-2</v>
      </c>
      <c r="H26" s="49">
        <f>SUM('BLS LF projections 2019-2029'!H16:H18)/SUM('BLS LF projections 2019-2029'!H5:H18)</f>
        <v>8.4537430532853869E-2</v>
      </c>
      <c r="I26" s="49">
        <f>SUM('BLS LF projections 2019-2029'!I16:I18)/SUM('BLS LF projections 2019-2029'!I5:I18)</f>
        <v>8.7715666384730495E-2</v>
      </c>
      <c r="J26" s="49">
        <f>SUM('BLS LF projections 2019-2029'!J16:J18)/SUM('BLS LF projections 2019-2029'!J5:J18)</f>
        <v>9.0615324849612114E-2</v>
      </c>
      <c r="K26" s="49">
        <f>SUM('BLS LF projections 2019-2029'!K16:K18)/SUM('BLS LF projections 2019-2029'!K5:K18)</f>
        <v>9.343205074887391E-2</v>
      </c>
      <c r="L26" s="49">
        <f>SUM('BLS LF projections 2019-2029'!L16:L18)/SUM('BLS LF projections 2019-2029'!L5:L18)</f>
        <v>9.6197793997621434E-2</v>
      </c>
      <c r="M26" s="49">
        <f>SUM('BLS LF projections 2019-2029'!M16:M18)/SUM('BLS LF projections 2019-2029'!M5:M18)</f>
        <v>9.9448440872447474E-2</v>
      </c>
      <c r="N26" s="49">
        <f>SUM('BLS LF projections 2019-2029'!N16:N18)/SUM('BLS LF projections 2019-2029'!N5:N18)</f>
        <v>0.10238110832659141</v>
      </c>
      <c r="O26" s="49">
        <f>SUM('BLS LF projections 2019-2029'!O16:O18)/SUM('BLS LF projections 2019-2029'!O5:O18)</f>
        <v>0.10528690546063182</v>
      </c>
      <c r="P26" s="49">
        <f>SUM('BLS LF projections 2019-2029'!P16:P18)/SUM('BLS LF projections 2019-2029'!P5:P18)</f>
        <v>0.10816619988605305</v>
      </c>
      <c r="Q26" s="49">
        <f>SUM('BLS LF projections 2019-2029'!Q16:Q18)/SUM('BLS LF projections 2019-2029'!Q5:Q18)</f>
        <v>0.11101935253908153</v>
      </c>
      <c r="R26" s="49">
        <f>SUM('BLS LF projections 2019-2029'!R16:R18)/SUM('BLS LF projections 2019-2029'!R5:R18)</f>
        <v>0.1138467178315173</v>
      </c>
      <c r="S26" s="49">
        <f>SUM('BLS LF projections 2019-2029'!S16:S18)/SUM('BLS LF projections 2019-2029'!S5:S18)</f>
        <v>0.11664864379749203</v>
      </c>
      <c r="T26" s="49">
        <f>SUM('BLS LF projections 2019-2029'!T16:T18)/SUM('BLS LF projections 2019-2029'!T5:T18)</f>
        <v>0.11942547223628776</v>
      </c>
      <c r="U26" s="49">
        <f>SUM('BLS LF projections 2019-2029'!U16:U18)/SUM('BLS LF projections 2019-2029'!U5:U18)</f>
        <v>0.12217753885132931</v>
      </c>
      <c r="V26" s="49">
        <f>SUM('BLS LF projections 2019-2029'!V16:V18)/SUM('BLS LF projections 2019-2029'!V5:V18)</f>
        <v>0.1249051733854778</v>
      </c>
      <c r="W26" s="49">
        <f>SUM('BLS LF projections 2019-2029'!W16:W18)/SUM('BLS LF projections 2019-2029'!W5:W18)</f>
        <v>0.12760869975273842</v>
      </c>
      <c r="X26" s="49">
        <f>SUM('BLS LF projections 2019-2029'!X16:X18)/SUM('BLS LF projections 2019-2029'!X5:X18)</f>
        <v>0.13028843616648772</v>
      </c>
      <c r="Y26" s="49">
        <f>SUM('BLS LF projections 2019-2029'!Y16:Y18)/SUM('BLS LF projections 2019-2029'!Y5:Y18)</f>
        <v>0.13294469526433317</v>
      </c>
      <c r="Z26" s="49">
        <f>SUM('BLS LF projections 2019-2029'!Z16:Z18)/SUM('BLS LF projections 2019-2029'!Z5:Z18)</f>
        <v>0.13557778422970426</v>
      </c>
      <c r="AA26" s="49">
        <f>SUM('BLS LF projections 2019-2029'!AA16:AA18)/SUM('BLS LF projections 2019-2029'!AA5:AA18)</f>
        <v>0.13818800491027611</v>
      </c>
      <c r="AB26" s="49">
        <f>SUM('BLS LF projections 2019-2029'!AB16:AB18)/SUM('BLS LF projections 2019-2029'!AB5:AB18)</f>
        <v>0.14077565393332067</v>
      </c>
      <c r="AC26" s="49">
        <f>SUM('BLS LF projections 2019-2029'!AC16:AC18)/SUM('BLS LF projections 2019-2029'!AC5:AC18)</f>
        <v>0.14334102281807748</v>
      </c>
      <c r="AD26" s="49">
        <f>SUM('BLS LF projections 2019-2029'!AD16:AD18)/SUM('BLS LF projections 2019-2029'!AD5:AD18)</f>
        <v>0.14588439808523643</v>
      </c>
      <c r="AE26" s="49">
        <f>SUM('BLS LF projections 2019-2029'!AE16:AE18)/SUM('BLS LF projections 2019-2029'!AE5:AE18)</f>
        <v>0.14840606136361467</v>
      </c>
      <c r="AF26" s="49">
        <f>SUM('BLS LF projections 2019-2029'!AF16:AF18)/SUM('BLS LF projections 2019-2029'!AF5:AF18)</f>
        <v>0.15090628949411375</v>
      </c>
      <c r="AG26" s="49">
        <f>SUM('BLS LF projections 2019-2029'!AG16:AG18)/SUM('BLS LF projections 2019-2029'!AG5:AG18)</f>
        <v>0.15338535463103703</v>
      </c>
    </row>
    <row r="27" spans="1:33" x14ac:dyDescent="0.2">
      <c r="A27" s="3"/>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row>
    <row r="29" spans="1:33" x14ac:dyDescent="0.2">
      <c r="A29" s="60" t="s">
        <v>507</v>
      </c>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row>
    <row r="30" spans="1:33" x14ac:dyDescent="0.2">
      <c r="A30" s="60" t="s">
        <v>508</v>
      </c>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row>
    <row r="31" spans="1:33" x14ac:dyDescent="0.2">
      <c r="A31" s="3" t="s">
        <v>111</v>
      </c>
    </row>
    <row r="32" spans="1:33" x14ac:dyDescent="0.2">
      <c r="C32" s="3">
        <v>2020</v>
      </c>
      <c r="D32" s="3">
        <v>2021</v>
      </c>
      <c r="E32" s="3">
        <v>2022</v>
      </c>
      <c r="F32" s="3">
        <v>2023</v>
      </c>
      <c r="G32" s="3">
        <v>2024</v>
      </c>
      <c r="H32" s="3">
        <v>2025</v>
      </c>
      <c r="I32" s="3">
        <v>2026</v>
      </c>
      <c r="J32" s="3">
        <v>2027</v>
      </c>
      <c r="K32" s="3">
        <v>2028</v>
      </c>
      <c r="L32" s="3">
        <v>2029</v>
      </c>
      <c r="M32" s="3">
        <v>2030</v>
      </c>
      <c r="N32" s="3">
        <v>2031</v>
      </c>
      <c r="O32" s="3">
        <v>2032</v>
      </c>
      <c r="P32" s="3">
        <v>2033</v>
      </c>
      <c r="Q32" s="3">
        <v>2034</v>
      </c>
      <c r="R32" s="3">
        <v>2035</v>
      </c>
      <c r="S32" s="3">
        <v>2036</v>
      </c>
      <c r="T32" s="3">
        <v>2037</v>
      </c>
      <c r="U32" s="3">
        <v>2038</v>
      </c>
      <c r="V32" s="3">
        <v>2039</v>
      </c>
      <c r="W32" s="3">
        <v>2040</v>
      </c>
      <c r="X32" s="3">
        <v>2041</v>
      </c>
      <c r="Y32" s="3">
        <v>2042</v>
      </c>
      <c r="Z32" s="3">
        <v>2043</v>
      </c>
      <c r="AA32" s="3">
        <v>2044</v>
      </c>
      <c r="AB32" s="3">
        <v>2045</v>
      </c>
      <c r="AC32" s="3">
        <v>2046</v>
      </c>
      <c r="AD32" s="3">
        <v>2047</v>
      </c>
      <c r="AE32" s="3">
        <v>2048</v>
      </c>
      <c r="AF32" s="3">
        <v>2049</v>
      </c>
      <c r="AG32" s="3">
        <v>2050</v>
      </c>
    </row>
    <row r="33" spans="1:33" x14ac:dyDescent="0.2">
      <c r="A33" s="3" t="s">
        <v>480</v>
      </c>
      <c r="C33">
        <f>IF(C4&gt;=$C4,(C4-$C4)/(1-$C4),(C4-$C4)/$C4)</f>
        <v>0</v>
      </c>
      <c r="D33">
        <f>IF(D4&gt;=$C4,(D4-$C4)/(1-$C4),(D4-$C4)/$C4)</f>
        <v>-1.1240185896993352E-3</v>
      </c>
      <c r="E33">
        <f t="shared" ref="E33:AG33" si="0">IF(E4&gt;=$C4,(E4-$C4)/(1-$C4),(E4-$C4)/$C4)</f>
        <v>-2.2995996232324056E-3</v>
      </c>
      <c r="F33">
        <f t="shared" si="0"/>
        <v>-3.445842003141368E-3</v>
      </c>
      <c r="G33">
        <f t="shared" si="0"/>
        <v>-4.5714555707193774E-3</v>
      </c>
      <c r="H33">
        <f t="shared" si="0"/>
        <v>-5.7340455561936217E-3</v>
      </c>
      <c r="I33">
        <f t="shared" si="0"/>
        <v>-6.9428843293357486E-3</v>
      </c>
      <c r="J33">
        <f t="shared" si="0"/>
        <v>-8.2189745382523025E-3</v>
      </c>
      <c r="K33">
        <f t="shared" si="0"/>
        <v>-9.5507294835532157E-3</v>
      </c>
      <c r="L33">
        <f t="shared" si="0"/>
        <v>-1.084653514670591E-2</v>
      </c>
      <c r="M33">
        <f t="shared" si="0"/>
        <v>-1.168753809626509E-2</v>
      </c>
      <c r="N33">
        <f t="shared" si="0"/>
        <v>-1.2806338674609898E-2</v>
      </c>
      <c r="O33">
        <f t="shared" si="0"/>
        <v>-1.3914887348784167E-2</v>
      </c>
      <c r="P33">
        <f t="shared" si="0"/>
        <v>-1.5013324388018692E-2</v>
      </c>
      <c r="Q33">
        <f t="shared" si="0"/>
        <v>-1.6101787514225727E-2</v>
      </c>
      <c r="R33">
        <f t="shared" si="0"/>
        <v>-1.7180411959566981E-2</v>
      </c>
      <c r="S33">
        <f t="shared" si="0"/>
        <v>-1.8249330522460337E-2</v>
      </c>
      <c r="T33">
        <f t="shared" si="0"/>
        <v>-1.9308673622085031E-2</v>
      </c>
      <c r="U33">
        <f t="shared" si="0"/>
        <v>-2.0358569351426662E-2</v>
      </c>
      <c r="V33">
        <f t="shared" si="0"/>
        <v>-2.1399143528911868E-2</v>
      </c>
      <c r="W33">
        <f t="shared" si="0"/>
        <v>-2.2430519748668543E-2</v>
      </c>
      <c r="X33">
        <f t="shared" si="0"/>
        <v>-2.3452819429469512E-2</v>
      </c>
      <c r="Y33">
        <f t="shared" si="0"/>
        <v>-2.4466161862374471E-2</v>
      </c>
      <c r="Z33">
        <f t="shared" si="0"/>
        <v>-2.547066425714031E-2</v>
      </c>
      <c r="AA33">
        <f t="shared" si="0"/>
        <v>-2.6466441787412729E-2</v>
      </c>
      <c r="AB33">
        <f t="shared" si="0"/>
        <v>-2.7453607634745806E-2</v>
      </c>
      <c r="AC33">
        <f t="shared" si="0"/>
        <v>-2.8432273031492795E-2</v>
      </c>
      <c r="AD33">
        <f t="shared" si="0"/>
        <v>-2.9402547302578744E-2</v>
      </c>
      <c r="AE33">
        <f t="shared" si="0"/>
        <v>-3.0364537906221564E-2</v>
      </c>
      <c r="AF33">
        <f t="shared" si="0"/>
        <v>-3.1318350473596282E-2</v>
      </c>
      <c r="AG33">
        <f t="shared" si="0"/>
        <v>-3.2264088847505042E-2</v>
      </c>
    </row>
    <row r="34" spans="1:33" x14ac:dyDescent="0.2">
      <c r="A34" s="3" t="s">
        <v>118</v>
      </c>
      <c r="C34">
        <f>IF(C5&gt;=$C5,(C5-$C5)/(1-$C5),(C5-$C5)/$C5)</f>
        <v>0</v>
      </c>
      <c r="D34">
        <f>IF(D5&gt;=$C5,(D5-$C5)/(1-$C5),(D5-$C5)/$C5)</f>
        <v>1.1240185896993352E-3</v>
      </c>
      <c r="E34">
        <f t="shared" ref="E34:AG34" si="1">IF(E5&gt;=$C5,(E5-$C5)/(1-$C5),(E5-$C5)/$C5)</f>
        <v>2.2995996232324056E-3</v>
      </c>
      <c r="F34">
        <f t="shared" si="1"/>
        <v>3.445842003141263E-3</v>
      </c>
      <c r="G34">
        <f t="shared" si="1"/>
        <v>4.5714555707192725E-3</v>
      </c>
      <c r="H34">
        <f t="shared" si="1"/>
        <v>5.7340455561935167E-3</v>
      </c>
      <c r="I34">
        <f t="shared" si="1"/>
        <v>6.9428843293355387E-3</v>
      </c>
      <c r="J34">
        <f t="shared" si="1"/>
        <v>8.2189745382520926E-3</v>
      </c>
      <c r="K34">
        <f t="shared" si="1"/>
        <v>9.5507294835530058E-3</v>
      </c>
      <c r="L34">
        <f t="shared" si="1"/>
        <v>1.084653514670591E-2</v>
      </c>
      <c r="M34">
        <f t="shared" si="1"/>
        <v>1.1687538096264882E-2</v>
      </c>
      <c r="N34">
        <f t="shared" si="1"/>
        <v>1.2806338674609688E-2</v>
      </c>
      <c r="O34">
        <f t="shared" si="1"/>
        <v>1.3914887348784061E-2</v>
      </c>
      <c r="P34">
        <f t="shared" si="1"/>
        <v>1.5013324388018586E-2</v>
      </c>
      <c r="Q34">
        <f t="shared" si="1"/>
        <v>1.6101787514225516E-2</v>
      </c>
      <c r="R34">
        <f t="shared" si="1"/>
        <v>1.7180411959566773E-2</v>
      </c>
      <c r="S34">
        <f t="shared" si="1"/>
        <v>1.8249330522460337E-2</v>
      </c>
      <c r="T34">
        <f t="shared" si="1"/>
        <v>1.9308673622084924E-2</v>
      </c>
      <c r="U34">
        <f t="shared" si="1"/>
        <v>2.0358569351426662E-2</v>
      </c>
      <c r="V34">
        <f t="shared" si="1"/>
        <v>2.1399143528911764E-2</v>
      </c>
      <c r="W34">
        <f t="shared" si="1"/>
        <v>2.2430519748668439E-2</v>
      </c>
      <c r="X34">
        <f t="shared" si="1"/>
        <v>2.3452819429469304E-2</v>
      </c>
      <c r="Y34">
        <f t="shared" si="1"/>
        <v>2.4466161862374262E-2</v>
      </c>
      <c r="Z34">
        <f t="shared" si="1"/>
        <v>2.5470664257140202E-2</v>
      </c>
      <c r="AA34">
        <f t="shared" si="1"/>
        <v>2.6466441787412729E-2</v>
      </c>
      <c r="AB34">
        <f t="shared" si="1"/>
        <v>2.7453607634745806E-2</v>
      </c>
      <c r="AC34">
        <f t="shared" si="1"/>
        <v>2.8432273031492691E-2</v>
      </c>
      <c r="AD34">
        <f t="shared" si="1"/>
        <v>2.940254730257864E-2</v>
      </c>
      <c r="AE34">
        <f t="shared" si="1"/>
        <v>3.0364537906221352E-2</v>
      </c>
      <c r="AF34">
        <f t="shared" si="1"/>
        <v>3.1318350473596178E-2</v>
      </c>
      <c r="AG34">
        <f t="shared" si="1"/>
        <v>3.2264088847504938E-2</v>
      </c>
    </row>
    <row r="36" spans="1:33" x14ac:dyDescent="0.2">
      <c r="A36" s="3" t="s">
        <v>509</v>
      </c>
    </row>
    <row r="37" spans="1:33" x14ac:dyDescent="0.2">
      <c r="C37" s="3">
        <v>2020</v>
      </c>
      <c r="D37" s="3">
        <v>2021</v>
      </c>
      <c r="E37" s="3">
        <v>2022</v>
      </c>
      <c r="F37" s="3">
        <v>2023</v>
      </c>
      <c r="G37" s="3">
        <v>2024</v>
      </c>
      <c r="H37" s="3">
        <v>2025</v>
      </c>
      <c r="I37" s="3">
        <v>2026</v>
      </c>
      <c r="J37" s="3">
        <v>2027</v>
      </c>
      <c r="K37" s="3">
        <v>2028</v>
      </c>
      <c r="L37" s="3">
        <v>2029</v>
      </c>
      <c r="M37" s="3">
        <v>2030</v>
      </c>
      <c r="N37" s="3">
        <v>2031</v>
      </c>
      <c r="O37" s="3">
        <v>2032</v>
      </c>
      <c r="P37" s="3">
        <v>2033</v>
      </c>
      <c r="Q37" s="3">
        <v>2034</v>
      </c>
      <c r="R37" s="3">
        <v>2035</v>
      </c>
      <c r="S37" s="3">
        <v>2036</v>
      </c>
      <c r="T37" s="3">
        <v>2037</v>
      </c>
      <c r="U37" s="3">
        <v>2038</v>
      </c>
      <c r="V37" s="3">
        <v>2039</v>
      </c>
      <c r="W37" s="3">
        <v>2040</v>
      </c>
      <c r="X37" s="3">
        <v>2041</v>
      </c>
      <c r="Y37" s="3">
        <v>2042</v>
      </c>
      <c r="Z37" s="3">
        <v>2043</v>
      </c>
      <c r="AA37" s="3">
        <v>2044</v>
      </c>
      <c r="AB37" s="3">
        <v>2045</v>
      </c>
      <c r="AC37" s="3">
        <v>2046</v>
      </c>
      <c r="AD37" s="3">
        <v>2047</v>
      </c>
      <c r="AE37" s="3">
        <v>2048</v>
      </c>
      <c r="AF37" s="3">
        <v>2049</v>
      </c>
      <c r="AG37" s="3">
        <v>2050</v>
      </c>
    </row>
    <row r="38" spans="1:33" x14ac:dyDescent="0.2">
      <c r="A38" s="3" t="s">
        <v>119</v>
      </c>
      <c r="C38">
        <f t="shared" ref="C38:AG38" si="2">IF(C9&gt;=$C9,(C9-$C9)/(1-$C9),(C9-$C9)/$C9)</f>
        <v>0</v>
      </c>
      <c r="D38">
        <f t="shared" si="2"/>
        <v>-2.9374960592291654E-3</v>
      </c>
      <c r="E38">
        <f t="shared" si="2"/>
        <v>-5.9865213568936013E-3</v>
      </c>
      <c r="F38">
        <f t="shared" si="2"/>
        <v>-9.014641910894225E-3</v>
      </c>
      <c r="G38">
        <f t="shared" si="2"/>
        <v>-1.2015825555055181E-2</v>
      </c>
      <c r="H38">
        <f t="shared" si="2"/>
        <v>-1.5002088772713296E-2</v>
      </c>
      <c r="I38">
        <f t="shared" si="2"/>
        <v>-1.8047893174298685E-2</v>
      </c>
      <c r="J38">
        <f t="shared" si="2"/>
        <v>-2.1067880166701764E-2</v>
      </c>
      <c r="K38">
        <f t="shared" si="2"/>
        <v>-2.4093183375079267E-2</v>
      </c>
      <c r="L38">
        <f t="shared" si="2"/>
        <v>-2.7079505388465885E-2</v>
      </c>
      <c r="M38">
        <f t="shared" si="2"/>
        <v>-2.9720566701567013E-2</v>
      </c>
      <c r="N38">
        <f t="shared" si="2"/>
        <v>-3.2551196333420136E-2</v>
      </c>
      <c r="O38">
        <f t="shared" si="2"/>
        <v>-3.5355890069256712E-2</v>
      </c>
      <c r="P38">
        <f t="shared" si="2"/>
        <v>-3.8135002743410876E-2</v>
      </c>
      <c r="Q38">
        <f t="shared" si="2"/>
        <v>-4.0888882746851409E-2</v>
      </c>
      <c r="R38">
        <f t="shared" si="2"/>
        <v>-4.3617872172778134E-2</v>
      </c>
      <c r="S38">
        <f t="shared" si="2"/>
        <v>-4.6322306958281864E-2</v>
      </c>
      <c r="T38">
        <f t="shared" si="2"/>
        <v>-4.9002517022204366E-2</v>
      </c>
      <c r="U38">
        <f t="shared" si="2"/>
        <v>-5.1658826399306614E-2</v>
      </c>
      <c r="V38">
        <f t="shared" si="2"/>
        <v>-5.4291553370862673E-2</v>
      </c>
      <c r="W38">
        <f t="shared" si="2"/>
        <v>-5.6901010591793574E-2</v>
      </c>
      <c r="X38">
        <f t="shared" si="2"/>
        <v>-5.948750521444468E-2</v>
      </c>
      <c r="Y38">
        <f t="shared" si="2"/>
        <v>-6.2051339009106338E-2</v>
      </c>
      <c r="Z38">
        <f t="shared" si="2"/>
        <v>-6.4592808481385253E-2</v>
      </c>
      <c r="AA38">
        <f t="shared" si="2"/>
        <v>-6.7112204986514032E-2</v>
      </c>
      <c r="AB38">
        <f t="shared" si="2"/>
        <v>-6.9609814840697656E-2</v>
      </c>
      <c r="AC38">
        <f t="shared" si="2"/>
        <v>-7.208591942958216E-2</v>
      </c>
      <c r="AD38">
        <f t="shared" si="2"/>
        <v>-7.4540795313935357E-2</v>
      </c>
      <c r="AE38">
        <f t="shared" si="2"/>
        <v>-7.6974714332616975E-2</v>
      </c>
      <c r="AF38">
        <f t="shared" si="2"/>
        <v>-7.9387943702929092E-2</v>
      </c>
      <c r="AG38">
        <f t="shared" si="2"/>
        <v>-8.1780746118413447E-2</v>
      </c>
    </row>
    <row r="39" spans="1:33" x14ac:dyDescent="0.2">
      <c r="A39" s="3" t="s">
        <v>481</v>
      </c>
      <c r="C39">
        <f t="shared" ref="C39:AG39" si="3">IF(C10&gt;=$C10,(C10-$C10)/(1-$C10),(C10-$C10)/$C10)</f>
        <v>0</v>
      </c>
      <c r="D39">
        <f t="shared" si="3"/>
        <v>4.5718512159643288E-4</v>
      </c>
      <c r="E39">
        <f t="shared" si="3"/>
        <v>9.5783662769344529E-4</v>
      </c>
      <c r="F39">
        <f t="shared" si="3"/>
        <v>1.4427440299748058E-3</v>
      </c>
      <c r="G39">
        <f t="shared" si="3"/>
        <v>1.9227316117463064E-3</v>
      </c>
      <c r="H39">
        <f t="shared" si="3"/>
        <v>2.383096489895428E-3</v>
      </c>
      <c r="I39">
        <f t="shared" si="3"/>
        <v>2.8366926033040057E-3</v>
      </c>
      <c r="J39">
        <f t="shared" si="3"/>
        <v>3.3011117373322736E-3</v>
      </c>
      <c r="K39">
        <f t="shared" si="3"/>
        <v>3.7657618692561231E-3</v>
      </c>
      <c r="L39">
        <f t="shared" si="3"/>
        <v>4.2160086911606515E-3</v>
      </c>
      <c r="M39">
        <f t="shared" si="3"/>
        <v>4.6598036154526234E-3</v>
      </c>
      <c r="N39">
        <f t="shared" si="3"/>
        <v>5.102867322362337E-3</v>
      </c>
      <c r="O39">
        <f t="shared" si="3"/>
        <v>5.5418714186111027E-3</v>
      </c>
      <c r="P39">
        <f t="shared" si="3"/>
        <v>5.9768714445679128E-3</v>
      </c>
      <c r="Q39">
        <f t="shared" si="3"/>
        <v>6.4079219320560933E-3</v>
      </c>
      <c r="R39">
        <f t="shared" si="3"/>
        <v>6.8350764271415459E-3</v>
      </c>
      <c r="S39">
        <f t="shared" si="3"/>
        <v>7.2583875123069961E-3</v>
      </c>
      <c r="T39">
        <f t="shared" si="3"/>
        <v>7.6779068280293013E-3</v>
      </c>
      <c r="U39">
        <f t="shared" si="3"/>
        <v>8.0936850937811267E-3</v>
      </c>
      <c r="V39">
        <f t="shared" si="3"/>
        <v>8.5057721284721808E-3</v>
      </c>
      <c r="W39">
        <f t="shared" si="3"/>
        <v>8.9142168703479057E-3</v>
      </c>
      <c r="X39">
        <f t="shared" si="3"/>
        <v>9.3190673963643757E-3</v>
      </c>
      <c r="Y39">
        <f t="shared" si="3"/>
        <v>9.7203709410530834E-3</v>
      </c>
      <c r="Z39">
        <f t="shared" si="3"/>
        <v>1.0118173914891455E-2</v>
      </c>
      <c r="AA39">
        <f t="shared" si="3"/>
        <v>1.0512521922195622E-2</v>
      </c>
      <c r="AB39">
        <f t="shared" si="3"/>
        <v>1.0903459778549634E-2</v>
      </c>
      <c r="AC39">
        <f t="shared" si="3"/>
        <v>1.1291031527782372E-2</v>
      </c>
      <c r="AD39">
        <f t="shared" si="3"/>
        <v>1.1675280458509763E-2</v>
      </c>
      <c r="AE39">
        <f t="shared" si="3"/>
        <v>1.2056249120252058E-2</v>
      </c>
      <c r="AF39">
        <f t="shared" si="3"/>
        <v>1.2433979339141128E-2</v>
      </c>
      <c r="AG39">
        <f t="shared" si="3"/>
        <v>1.2808512233228432E-2</v>
      </c>
    </row>
    <row r="40" spans="1:33" x14ac:dyDescent="0.2">
      <c r="A40" s="3" t="s">
        <v>520</v>
      </c>
      <c r="C40">
        <f t="shared" ref="C40:AG40" si="4">IF(C11&gt;=$C11,(C11-$C11)/(1-$C11),(C11-$C11)/$C11)</f>
        <v>0</v>
      </c>
      <c r="D40">
        <f t="shared" si="4"/>
        <v>2.0791938808508549E-3</v>
      </c>
      <c r="E40">
        <f t="shared" si="4"/>
        <v>4.2119486819277106E-3</v>
      </c>
      <c r="F40">
        <f t="shared" si="4"/>
        <v>6.3420493736988676E-3</v>
      </c>
      <c r="G40">
        <f t="shared" si="4"/>
        <v>8.4537909609483687E-3</v>
      </c>
      <c r="H40">
        <f t="shared" si="4"/>
        <v>1.0571790171808312E-2</v>
      </c>
      <c r="I40">
        <f t="shared" si="4"/>
        <v>1.2747522139286108E-2</v>
      </c>
      <c r="J40">
        <f t="shared" si="4"/>
        <v>1.4890552584192709E-2</v>
      </c>
      <c r="K40">
        <f t="shared" si="4"/>
        <v>1.7037925696556037E-2</v>
      </c>
      <c r="L40">
        <f t="shared" si="4"/>
        <v>1.9165811554498393E-2</v>
      </c>
      <c r="M40">
        <f t="shared" si="4"/>
        <v>2.100335166415683E-2</v>
      </c>
      <c r="N40">
        <f t="shared" si="4"/>
        <v>2.3004463179946297E-2</v>
      </c>
      <c r="O40">
        <f t="shared" si="4"/>
        <v>2.4987239333310693E-2</v>
      </c>
      <c r="P40">
        <f t="shared" si="4"/>
        <v>2.6951930974119163E-2</v>
      </c>
      <c r="Q40">
        <f t="shared" si="4"/>
        <v>2.8898784397108163E-2</v>
      </c>
      <c r="R40">
        <f t="shared" si="4"/>
        <v>3.0828041444811143E-2</v>
      </c>
      <c r="S40">
        <f t="shared" si="4"/>
        <v>3.2739939607704972E-2</v>
      </c>
      <c r="T40">
        <f t="shared" si="4"/>
        <v>3.4634712121670047E-2</v>
      </c>
      <c r="U40">
        <f t="shared" si="4"/>
        <v>3.6512588062839718E-2</v>
      </c>
      <c r="V40">
        <f t="shared" si="4"/>
        <v>3.8373792439924045E-2</v>
      </c>
      <c r="W40">
        <f t="shared" si="4"/>
        <v>4.0218546284087831E-2</v>
      </c>
      <c r="X40">
        <f t="shared" si="4"/>
        <v>4.2047066736453205E-2</v>
      </c>
      <c r="Y40">
        <f t="shared" si="4"/>
        <v>4.3859567133302566E-2</v>
      </c>
      <c r="Z40">
        <f t="shared" si="4"/>
        <v>4.565625708905445E-2</v>
      </c>
      <c r="AA40">
        <f t="shared" si="4"/>
        <v>4.743734257707459E-2</v>
      </c>
      <c r="AB40">
        <f t="shared" si="4"/>
        <v>4.9203026008390854E-2</v>
      </c>
      <c r="AC40">
        <f t="shared" si="4"/>
        <v>5.0953506308377035E-2</v>
      </c>
      <c r="AD40">
        <f t="shared" si="4"/>
        <v>5.2688978991462271E-2</v>
      </c>
      <c r="AE40">
        <f t="shared" si="4"/>
        <v>5.4409636233926841E-2</v>
      </c>
      <c r="AF40">
        <f t="shared" si="4"/>
        <v>5.6115666944843795E-2</v>
      </c>
      <c r="AG40">
        <f t="shared" si="4"/>
        <v>5.7807256835217313E-2</v>
      </c>
    </row>
    <row r="42" spans="1:33" x14ac:dyDescent="0.2">
      <c r="A42" s="3" t="s">
        <v>510</v>
      </c>
    </row>
    <row r="43" spans="1:33" x14ac:dyDescent="0.2">
      <c r="C43" s="3">
        <v>2020</v>
      </c>
      <c r="D43" s="3">
        <v>2021</v>
      </c>
      <c r="E43" s="3">
        <v>2022</v>
      </c>
      <c r="F43" s="3">
        <v>2023</v>
      </c>
      <c r="G43" s="3">
        <v>2024</v>
      </c>
      <c r="H43" s="3">
        <v>2025</v>
      </c>
      <c r="I43" s="3">
        <v>2026</v>
      </c>
      <c r="J43" s="3">
        <v>2027</v>
      </c>
      <c r="K43" s="3">
        <v>2028</v>
      </c>
      <c r="L43" s="3">
        <v>2029</v>
      </c>
      <c r="M43" s="3">
        <v>2030</v>
      </c>
      <c r="N43" s="3">
        <v>2031</v>
      </c>
      <c r="O43" s="3">
        <v>2032</v>
      </c>
      <c r="P43" s="3">
        <v>2033</v>
      </c>
      <c r="Q43" s="3">
        <v>2034</v>
      </c>
      <c r="R43" s="3">
        <v>2035</v>
      </c>
      <c r="S43" s="3">
        <v>2036</v>
      </c>
      <c r="T43" s="3">
        <v>2037</v>
      </c>
      <c r="U43" s="3">
        <v>2038</v>
      </c>
      <c r="V43" s="3">
        <v>2039</v>
      </c>
      <c r="W43" s="3">
        <v>2040</v>
      </c>
      <c r="X43" s="3">
        <v>2041</v>
      </c>
      <c r="Y43" s="3">
        <v>2042</v>
      </c>
      <c r="Z43" s="3">
        <v>2043</v>
      </c>
      <c r="AA43" s="3">
        <v>2044</v>
      </c>
      <c r="AB43" s="3">
        <v>2045</v>
      </c>
      <c r="AC43" s="3">
        <v>2046</v>
      </c>
      <c r="AD43" s="3">
        <v>2047</v>
      </c>
      <c r="AE43" s="3">
        <v>2048</v>
      </c>
      <c r="AF43" s="3">
        <v>2049</v>
      </c>
      <c r="AG43" s="3">
        <v>2050</v>
      </c>
    </row>
    <row r="44" spans="1:33" x14ac:dyDescent="0.2">
      <c r="A44" s="3" t="s">
        <v>505</v>
      </c>
      <c r="C44">
        <f t="shared" ref="C44:AG44" si="5">IF(C15&gt;=$C15,(C15-$C15)/(1-$C15),(C15-$C15)/$C15)</f>
        <v>0</v>
      </c>
      <c r="D44">
        <f t="shared" si="5"/>
        <v>3.8964710643512247E-3</v>
      </c>
      <c r="E44">
        <f t="shared" si="5"/>
        <v>7.897606149785177E-3</v>
      </c>
      <c r="F44">
        <f t="shared" si="5"/>
        <v>1.1874220740398945E-2</v>
      </c>
      <c r="G44">
        <f t="shared" si="5"/>
        <v>1.581163205745665E-2</v>
      </c>
      <c r="H44">
        <f t="shared" si="5"/>
        <v>1.9742184831760663E-2</v>
      </c>
      <c r="I44">
        <f t="shared" si="5"/>
        <v>2.3671951644233021E-2</v>
      </c>
      <c r="J44">
        <f t="shared" si="5"/>
        <v>2.7565075433726108E-2</v>
      </c>
      <c r="K44">
        <f t="shared" si="5"/>
        <v>3.1406035281529361E-2</v>
      </c>
      <c r="L44">
        <f t="shared" si="5"/>
        <v>3.5180101299350064E-2</v>
      </c>
      <c r="M44">
        <f t="shared" si="5"/>
        <v>3.8803392145978319E-2</v>
      </c>
      <c r="N44">
        <f t="shared" si="5"/>
        <v>4.2493256709515988E-2</v>
      </c>
      <c r="O44">
        <f t="shared" si="5"/>
        <v>4.6149312153432091E-2</v>
      </c>
      <c r="P44">
        <f t="shared" si="5"/>
        <v>4.9772021032795578E-2</v>
      </c>
      <c r="Q44">
        <f t="shared" si="5"/>
        <v>5.3361837503133808E-2</v>
      </c>
      <c r="R44">
        <f t="shared" si="5"/>
        <v>5.6919207510229171E-2</v>
      </c>
      <c r="S44">
        <f t="shared" si="5"/>
        <v>6.0444568974791509E-2</v>
      </c>
      <c r="T44">
        <f t="shared" si="5"/>
        <v>6.3938351972168725E-2</v>
      </c>
      <c r="U44">
        <f t="shared" si="5"/>
        <v>6.7400978907256381E-2</v>
      </c>
      <c r="V44">
        <f t="shared" si="5"/>
        <v>7.083286468473729E-2</v>
      </c>
      <c r="W44">
        <f t="shared" si="5"/>
        <v>7.4234416874815398E-2</v>
      </c>
      <c r="X44">
        <f t="shared" si="5"/>
        <v>7.7606035874571669E-2</v>
      </c>
      <c r="Y44">
        <f t="shared" si="5"/>
        <v>8.0948115065078069E-2</v>
      </c>
      <c r="Z44">
        <f t="shared" si="5"/>
        <v>8.4261040964403983E-2</v>
      </c>
      <c r="AA44">
        <f t="shared" si="5"/>
        <v>8.7545193376627306E-2</v>
      </c>
      <c r="AB44">
        <f t="shared" si="5"/>
        <v>9.080094553699003E-2</v>
      </c>
      <c r="AC44">
        <f t="shared" si="5"/>
        <v>9.4028664253299629E-2</v>
      </c>
      <c r="AD44">
        <f t="shared" si="5"/>
        <v>9.7228710043690172E-2</v>
      </c>
      <c r="AE44">
        <f t="shared" si="5"/>
        <v>0.10040143727086095</v>
      </c>
      <c r="AF44">
        <f t="shared" si="5"/>
        <v>0.10354719427288907</v>
      </c>
      <c r="AG44">
        <f t="shared" si="5"/>
        <v>0.10666632349071974</v>
      </c>
    </row>
    <row r="45" spans="1:33" x14ac:dyDescent="0.2">
      <c r="A45" s="3" t="s">
        <v>504</v>
      </c>
      <c r="C45">
        <f t="shared" ref="C45:AG45" si="6">IF(C16&gt;=$C16,(C16-$C16)/(1-$C16),(C16-$C16)/$C16)</f>
        <v>0</v>
      </c>
      <c r="D45">
        <f t="shared" si="6"/>
        <v>-3.8964710643511571E-3</v>
      </c>
      <c r="E45">
        <f t="shared" si="6"/>
        <v>-7.8976061497852447E-3</v>
      </c>
      <c r="F45">
        <f t="shared" si="6"/>
        <v>-1.187422074039891E-2</v>
      </c>
      <c r="G45">
        <f t="shared" si="6"/>
        <v>-1.5811632057456615E-2</v>
      </c>
      <c r="H45">
        <f t="shared" si="6"/>
        <v>-1.9742184831760594E-2</v>
      </c>
      <c r="I45">
        <f t="shared" si="6"/>
        <v>-2.3671951644232987E-2</v>
      </c>
      <c r="J45">
        <f t="shared" si="6"/>
        <v>-2.7565075433726074E-2</v>
      </c>
      <c r="K45">
        <f t="shared" si="6"/>
        <v>-3.1406035281529361E-2</v>
      </c>
      <c r="L45">
        <f t="shared" si="6"/>
        <v>-3.5180101299349995E-2</v>
      </c>
      <c r="M45">
        <f t="shared" si="6"/>
        <v>-3.8803392145978284E-2</v>
      </c>
      <c r="N45">
        <f t="shared" si="6"/>
        <v>-4.2493256709515988E-2</v>
      </c>
      <c r="O45">
        <f t="shared" si="6"/>
        <v>-4.6149312153432126E-2</v>
      </c>
      <c r="P45">
        <f t="shared" si="6"/>
        <v>-4.9772021032795578E-2</v>
      </c>
      <c r="Q45">
        <f t="shared" si="6"/>
        <v>-5.3361837503133808E-2</v>
      </c>
      <c r="R45">
        <f t="shared" si="6"/>
        <v>-5.691920751022924E-2</v>
      </c>
      <c r="S45">
        <f t="shared" si="6"/>
        <v>-6.0444568974791474E-2</v>
      </c>
      <c r="T45">
        <f t="shared" si="6"/>
        <v>-6.3938351972168683E-2</v>
      </c>
      <c r="U45">
        <f t="shared" si="6"/>
        <v>-6.7400978907256381E-2</v>
      </c>
      <c r="V45">
        <f t="shared" si="6"/>
        <v>-7.0832864684737262E-2</v>
      </c>
      <c r="W45">
        <f t="shared" si="6"/>
        <v>-7.4234416874815426E-2</v>
      </c>
      <c r="X45">
        <f t="shared" si="6"/>
        <v>-7.7606035874571738E-2</v>
      </c>
      <c r="Y45">
        <f t="shared" si="6"/>
        <v>-8.0948115065078097E-2</v>
      </c>
      <c r="Z45">
        <f t="shared" si="6"/>
        <v>-8.4261040964404052E-2</v>
      </c>
      <c r="AA45">
        <f t="shared" si="6"/>
        <v>-8.7545193376627375E-2</v>
      </c>
      <c r="AB45">
        <f t="shared" si="6"/>
        <v>-9.080094553699003E-2</v>
      </c>
      <c r="AC45">
        <f t="shared" si="6"/>
        <v>-9.4028664253299699E-2</v>
      </c>
      <c r="AD45">
        <f t="shared" si="6"/>
        <v>-9.7228710043690172E-2</v>
      </c>
      <c r="AE45">
        <f t="shared" si="6"/>
        <v>-0.10040143727086095</v>
      </c>
      <c r="AF45">
        <f t="shared" si="6"/>
        <v>-0.10354719427288907</v>
      </c>
      <c r="AG45">
        <f t="shared" si="6"/>
        <v>-0.10666632349071974</v>
      </c>
    </row>
    <row r="47" spans="1:33" x14ac:dyDescent="0.2">
      <c r="A47" s="3" t="s">
        <v>516</v>
      </c>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row>
    <row r="48" spans="1:33" x14ac:dyDescent="0.2">
      <c r="A48" s="3"/>
      <c r="C48" s="3">
        <v>2020</v>
      </c>
      <c r="D48" s="3">
        <v>2021</v>
      </c>
      <c r="E48" s="3">
        <v>2022</v>
      </c>
      <c r="F48" s="3">
        <v>2023</v>
      </c>
      <c r="G48" s="3">
        <v>2024</v>
      </c>
      <c r="H48" s="3">
        <v>2025</v>
      </c>
      <c r="I48" s="3">
        <v>2026</v>
      </c>
      <c r="J48" s="3">
        <v>2027</v>
      </c>
      <c r="K48" s="3">
        <v>2028</v>
      </c>
      <c r="L48" s="3">
        <v>2029</v>
      </c>
      <c r="M48" s="3">
        <v>2030</v>
      </c>
      <c r="N48" s="3">
        <v>2031</v>
      </c>
      <c r="O48" s="3">
        <v>2032</v>
      </c>
      <c r="P48" s="3">
        <v>2033</v>
      </c>
      <c r="Q48" s="3">
        <v>2034</v>
      </c>
      <c r="R48" s="3">
        <v>2035</v>
      </c>
      <c r="S48" s="3">
        <v>2036</v>
      </c>
      <c r="T48" s="3">
        <v>2037</v>
      </c>
      <c r="U48" s="3">
        <v>2038</v>
      </c>
      <c r="V48" s="3">
        <v>2039</v>
      </c>
      <c r="W48" s="3">
        <v>2040</v>
      </c>
      <c r="X48" s="3">
        <v>2041</v>
      </c>
      <c r="Y48" s="3">
        <v>2042</v>
      </c>
      <c r="Z48" s="3">
        <v>2043</v>
      </c>
      <c r="AA48" s="3">
        <v>2044</v>
      </c>
      <c r="AB48" s="3">
        <v>2045</v>
      </c>
      <c r="AC48" s="3">
        <v>2046</v>
      </c>
      <c r="AD48" s="3">
        <v>2047</v>
      </c>
      <c r="AE48" s="3">
        <v>2048</v>
      </c>
      <c r="AF48" s="3">
        <v>2049</v>
      </c>
      <c r="AG48" s="3">
        <v>2050</v>
      </c>
    </row>
    <row r="49" spans="1:33" x14ac:dyDescent="0.2">
      <c r="A49" s="3" t="s">
        <v>518</v>
      </c>
      <c r="B49" s="66"/>
      <c r="C49">
        <f t="shared" ref="C49:D55" si="7">IF(C20&gt;=$C20,(C20-$C20)/(1-$C20),(C20-$C20)/$C20)</f>
        <v>0</v>
      </c>
      <c r="D49">
        <f t="shared" si="7"/>
        <v>-2.8068297696592585E-2</v>
      </c>
      <c r="E49">
        <f t="shared" ref="E49:AG49" si="8">IF(E20&gt;=$C20,(E20-$C20)/(1-$C20),(E20-$C20)/$C20)</f>
        <v>-4.6189407514802577E-2</v>
      </c>
      <c r="F49">
        <f t="shared" si="8"/>
        <v>-6.4597939668753393E-2</v>
      </c>
      <c r="G49">
        <f t="shared" si="8"/>
        <v>-8.5543478362279046E-2</v>
      </c>
      <c r="H49">
        <f t="shared" si="8"/>
        <v>-0.10856665162563824</v>
      </c>
      <c r="I49">
        <f t="shared" si="8"/>
        <v>-0.13240586736666773</v>
      </c>
      <c r="J49">
        <f t="shared" si="8"/>
        <v>-0.16226052093155824</v>
      </c>
      <c r="K49">
        <f t="shared" si="8"/>
        <v>-0.19167768856226622</v>
      </c>
      <c r="L49">
        <f t="shared" si="8"/>
        <v>-0.21186423924650682</v>
      </c>
      <c r="M49">
        <f t="shared" si="8"/>
        <v>-0.23036315814280786</v>
      </c>
      <c r="N49">
        <f t="shared" si="8"/>
        <v>-0.25270552002368046</v>
      </c>
      <c r="O49">
        <f t="shared" si="8"/>
        <v>-0.27484317188373725</v>
      </c>
      <c r="P49">
        <f t="shared" si="8"/>
        <v>-0.29677891435036252</v>
      </c>
      <c r="Q49">
        <f t="shared" si="8"/>
        <v>-0.31851549719587813</v>
      </c>
      <c r="R49">
        <f t="shared" si="8"/>
        <v>-0.34005562048662924</v>
      </c>
      <c r="S49">
        <f t="shared" si="8"/>
        <v>-0.36140193570105195</v>
      </c>
      <c r="T49">
        <f t="shared" si="8"/>
        <v>-0.38255704681773228</v>
      </c>
      <c r="U49">
        <f t="shared" si="8"/>
        <v>-0.40352351137431092</v>
      </c>
      <c r="V49">
        <f t="shared" si="8"/>
        <v>-0.42430384149821071</v>
      </c>
      <c r="W49">
        <f t="shared" si="8"/>
        <v>-0.44490050491004052</v>
      </c>
      <c r="X49">
        <f t="shared" si="8"/>
        <v>-0.46531592590049498</v>
      </c>
      <c r="Y49">
        <f t="shared" si="8"/>
        <v>-0.48555248628158337</v>
      </c>
      <c r="Z49">
        <f t="shared" si="8"/>
        <v>-0.50561252631296849</v>
      </c>
      <c r="AA49">
        <f t="shared" si="8"/>
        <v>-0.52549834560416964</v>
      </c>
      <c r="AB49">
        <f t="shared" si="8"/>
        <v>-0.54521220399335146</v>
      </c>
      <c r="AC49">
        <f t="shared" si="8"/>
        <v>-0.56475632240342999</v>
      </c>
      <c r="AD49">
        <f t="shared" si="8"/>
        <v>-0.58413288367615512</v>
      </c>
      <c r="AE49">
        <f t="shared" si="8"/>
        <v>-0.60334403338480591</v>
      </c>
      <c r="AF49">
        <f t="shared" si="8"/>
        <v>-0.62239188062620621</v>
      </c>
      <c r="AG49">
        <f t="shared" si="8"/>
        <v>-0.64127849879259602</v>
      </c>
    </row>
    <row r="50" spans="1:33" x14ac:dyDescent="0.2">
      <c r="A50" s="3" t="s">
        <v>519</v>
      </c>
      <c r="B50" s="66"/>
      <c r="C50">
        <f t="shared" si="7"/>
        <v>0</v>
      </c>
      <c r="D50">
        <f t="shared" si="7"/>
        <v>-6.6299985119807935E-3</v>
      </c>
      <c r="E50">
        <f t="shared" ref="E50:AG50" si="9">IF(E21&gt;=$C21,(E21-$C21)/(1-$C21),(E21-$C21)/$C21)</f>
        <v>-1.6252953777006269E-2</v>
      </c>
      <c r="F50">
        <f t="shared" si="9"/>
        <v>-2.5101914079177393E-2</v>
      </c>
      <c r="G50">
        <f t="shared" si="9"/>
        <v>-3.2788293818046786E-2</v>
      </c>
      <c r="H50">
        <f t="shared" si="9"/>
        <v>-4.3583708353532605E-2</v>
      </c>
      <c r="I50">
        <f t="shared" si="9"/>
        <v>-5.1386993995600642E-2</v>
      </c>
      <c r="J50">
        <f t="shared" si="9"/>
        <v>-5.3377215396044328E-2</v>
      </c>
      <c r="K50">
        <f t="shared" si="9"/>
        <v>-5.7084840920810391E-2</v>
      </c>
      <c r="L50">
        <f t="shared" si="9"/>
        <v>-6.7472802964169895E-2</v>
      </c>
      <c r="M50">
        <f t="shared" si="9"/>
        <v>-7.5878652202360189E-2</v>
      </c>
      <c r="N50">
        <f t="shared" si="9"/>
        <v>-8.2980476588061222E-2</v>
      </c>
      <c r="O50">
        <f t="shared" si="9"/>
        <v>-9.0017231102204998E-2</v>
      </c>
      <c r="P50">
        <f t="shared" si="9"/>
        <v>-9.6989805962397729E-2</v>
      </c>
      <c r="Q50">
        <f t="shared" si="9"/>
        <v>-0.10389907522126818</v>
      </c>
      <c r="R50">
        <f t="shared" si="9"/>
        <v>-0.11074589713172044</v>
      </c>
      <c r="S50">
        <f t="shared" si="9"/>
        <v>-0.11753111450233462</v>
      </c>
      <c r="T50">
        <f t="shared" si="9"/>
        <v>-0.12425555504320887</v>
      </c>
      <c r="U50">
        <f t="shared" si="9"/>
        <v>-0.13092003170255828</v>
      </c>
      <c r="V50">
        <f t="shared" si="9"/>
        <v>-0.13752534299434024</v>
      </c>
      <c r="W50">
        <f t="shared" si="9"/>
        <v>-0.14407227331719991</v>
      </c>
      <c r="X50">
        <f t="shared" si="9"/>
        <v>-0.15056159326499172</v>
      </c>
      <c r="Y50">
        <f t="shared" si="9"/>
        <v>-0.15699405992914175</v>
      </c>
      <c r="Z50">
        <f t="shared" si="9"/>
        <v>-0.163370417193097</v>
      </c>
      <c r="AA50">
        <f t="shared" si="9"/>
        <v>-0.16969139601909794</v>
      </c>
      <c r="AB50">
        <f t="shared" si="9"/>
        <v>-0.17595771472752408</v>
      </c>
      <c r="AC50">
        <f t="shared" si="9"/>
        <v>-0.18217007926900666</v>
      </c>
      <c r="AD50">
        <f t="shared" si="9"/>
        <v>-0.18832918348956137</v>
      </c>
      <c r="AE50">
        <f t="shared" si="9"/>
        <v>-0.19443570938891211</v>
      </c>
      <c r="AF50">
        <f t="shared" si="9"/>
        <v>-0.20049032737224445</v>
      </c>
      <c r="AG50">
        <f t="shared" si="9"/>
        <v>-0.20649369649555513</v>
      </c>
    </row>
    <row r="51" spans="1:33" x14ac:dyDescent="0.2">
      <c r="A51" s="64" t="s">
        <v>421</v>
      </c>
      <c r="B51" s="66"/>
      <c r="C51">
        <f t="shared" si="7"/>
        <v>0</v>
      </c>
      <c r="D51">
        <f t="shared" si="7"/>
        <v>-1.1295207308457825E-3</v>
      </c>
      <c r="E51">
        <f t="shared" ref="E51:AG51" si="10">IF(E22&gt;=$C22,(E22-$C22)/(1-$C22),(E22-$C22)/$C22)</f>
        <v>-1.9715340074057371E-3</v>
      </c>
      <c r="F51">
        <f t="shared" si="10"/>
        <v>-4.9982917282525774E-3</v>
      </c>
      <c r="G51">
        <f t="shared" si="10"/>
        <v>-1.0618025448647964E-2</v>
      </c>
      <c r="H51">
        <f t="shared" si="10"/>
        <v>-1.8780049353360955E-2</v>
      </c>
      <c r="I51">
        <f t="shared" si="10"/>
        <v>-2.9282772116611962E-2</v>
      </c>
      <c r="J51">
        <f t="shared" si="10"/>
        <v>-4.036204500442709E-2</v>
      </c>
      <c r="K51">
        <f t="shared" si="10"/>
        <v>-4.8987429876766464E-2</v>
      </c>
      <c r="L51">
        <f t="shared" si="10"/>
        <v>-5.5676797735132628E-2</v>
      </c>
      <c r="M51">
        <f t="shared" si="10"/>
        <v>-5.466823092303924E-2</v>
      </c>
      <c r="N51">
        <f t="shared" si="10"/>
        <v>-6.033068982468711E-2</v>
      </c>
      <c r="O51">
        <f t="shared" si="10"/>
        <v>-6.5941266920559197E-2</v>
      </c>
      <c r="P51">
        <f t="shared" si="10"/>
        <v>-7.1500672003005403E-2</v>
      </c>
      <c r="Q51">
        <f t="shared" si="10"/>
        <v>-7.7009601975639413E-2</v>
      </c>
      <c r="R51">
        <f t="shared" si="10"/>
        <v>-8.2468741144568244E-2</v>
      </c>
      <c r="S51">
        <f t="shared" si="10"/>
        <v>-8.7878761501760549E-2</v>
      </c>
      <c r="T51">
        <f t="shared" si="10"/>
        <v>-9.3240323000794281E-2</v>
      </c>
      <c r="U51">
        <f t="shared" si="10"/>
        <v>-9.855407382523533E-2</v>
      </c>
      <c r="V51">
        <f t="shared" si="10"/>
        <v>-0.10382065064986284</v>
      </c>
      <c r="W51">
        <f t="shared" si="10"/>
        <v>-0.10904067889496848</v>
      </c>
      <c r="X51">
        <f t="shared" si="10"/>
        <v>-0.11421477297394929</v>
      </c>
      <c r="Y51">
        <f t="shared" si="10"/>
        <v>-0.11934353653438048</v>
      </c>
      <c r="Z51">
        <f t="shared" si="10"/>
        <v>-0.1244275626927946</v>
      </c>
      <c r="AA51">
        <f t="shared" si="10"/>
        <v>-0.12946743426332874</v>
      </c>
      <c r="AB51">
        <f t="shared" si="10"/>
        <v>-0.13446372398045045</v>
      </c>
      <c r="AC51">
        <f t="shared" si="10"/>
        <v>-0.13941699471592905</v>
      </c>
      <c r="AD51">
        <f t="shared" si="10"/>
        <v>-0.14432779969022147</v>
      </c>
      <c r="AE51">
        <f t="shared" si="10"/>
        <v>-0.14919668267844954</v>
      </c>
      <c r="AF51">
        <f t="shared" si="10"/>
        <v>-0.15402417821112246</v>
      </c>
      <c r="AG51">
        <f t="shared" si="10"/>
        <v>-0.15881081176976222</v>
      </c>
    </row>
    <row r="52" spans="1:33" x14ac:dyDescent="0.2">
      <c r="A52" s="64" t="s">
        <v>422</v>
      </c>
      <c r="B52" s="66"/>
      <c r="C52">
        <f t="shared" si="7"/>
        <v>0</v>
      </c>
      <c r="D52">
        <f t="shared" si="7"/>
        <v>2.5219134395839636E-3</v>
      </c>
      <c r="E52">
        <f t="shared" ref="E52:AG52" si="11">IF(E23&gt;=$C23,(E23-$C23)/(1-$C23),(E23-$C23)/$C23)</f>
        <v>4.4408621792583576E-3</v>
      </c>
      <c r="F52">
        <f t="shared" si="11"/>
        <v>6.6274265149571798E-3</v>
      </c>
      <c r="G52">
        <f t="shared" si="11"/>
        <v>9.0683011167897766E-3</v>
      </c>
      <c r="H52">
        <f t="shared" si="11"/>
        <v>1.120275056356717E-2</v>
      </c>
      <c r="I52">
        <f t="shared" si="11"/>
        <v>1.3918663930563169E-2</v>
      </c>
      <c r="J52">
        <f t="shared" si="11"/>
        <v>1.592131167166199E-2</v>
      </c>
      <c r="K52">
        <f t="shared" si="11"/>
        <v>1.7275330393099402E-2</v>
      </c>
      <c r="L52">
        <f t="shared" si="11"/>
        <v>1.872315785869804E-2</v>
      </c>
      <c r="M52">
        <f t="shared" si="11"/>
        <v>2.1501562562796471E-2</v>
      </c>
      <c r="N52">
        <f t="shared" si="11"/>
        <v>2.3519454929359713E-2</v>
      </c>
      <c r="O52">
        <f t="shared" si="11"/>
        <v>2.5518858525999295E-2</v>
      </c>
      <c r="P52">
        <f t="shared" si="11"/>
        <v>2.7500026296636362E-2</v>
      </c>
      <c r="Q52">
        <f t="shared" si="11"/>
        <v>2.946320659212175E-2</v>
      </c>
      <c r="R52">
        <f t="shared" si="11"/>
        <v>3.1408643274016608E-2</v>
      </c>
      <c r="S52">
        <f t="shared" si="11"/>
        <v>3.3336575815576731E-2</v>
      </c>
      <c r="T52">
        <f t="shared" si="11"/>
        <v>3.5247239400015735E-2</v>
      </c>
      <c r="U52">
        <f t="shared" si="11"/>
        <v>3.7140865016148543E-2</v>
      </c>
      <c r="V52">
        <f t="shared" si="11"/>
        <v>3.9017679551481041E-2</v>
      </c>
      <c r="W52">
        <f t="shared" si="11"/>
        <v>4.0877905882833368E-2</v>
      </c>
      <c r="X52">
        <f t="shared" si="11"/>
        <v>4.2721762964571676E-2</v>
      </c>
      <c r="Y52">
        <f t="shared" si="11"/>
        <v>4.4549465914520331E-2</v>
      </c>
      <c r="Z52">
        <f t="shared" si="11"/>
        <v>4.6361226097625323E-2</v>
      </c>
      <c r="AA52">
        <f t="shared" si="11"/>
        <v>4.8157251207437753E-2</v>
      </c>
      <c r="AB52">
        <f t="shared" si="11"/>
        <v>4.993774534548532E-2</v>
      </c>
      <c r="AC52">
        <f t="shared" si="11"/>
        <v>5.1702909098591918E-2</v>
      </c>
      <c r="AD52">
        <f t="shared" si="11"/>
        <v>5.3452939614208536E-2</v>
      </c>
      <c r="AE52">
        <f t="shared" si="11"/>
        <v>5.5188030673814635E-2</v>
      </c>
      <c r="AF52">
        <f t="shared" si="11"/>
        <v>5.6908372764450425E-2</v>
      </c>
      <c r="AG52">
        <f t="shared" si="11"/>
        <v>5.8614153148429347E-2</v>
      </c>
    </row>
    <row r="53" spans="1:33" x14ac:dyDescent="0.2">
      <c r="A53" s="64" t="s">
        <v>423</v>
      </c>
      <c r="B53" s="66"/>
      <c r="C53">
        <f t="shared" si="7"/>
        <v>0</v>
      </c>
      <c r="D53">
        <f t="shared" si="7"/>
        <v>-1.262699057555877E-2</v>
      </c>
      <c r="E53">
        <f t="shared" ref="E53:AG53" si="12">IF(E24&gt;=$C24,(E24-$C24)/(1-$C24),(E24-$C24)/$C24)</f>
        <v>-1.93072450133959E-2</v>
      </c>
      <c r="F53">
        <f t="shared" si="12"/>
        <v>-2.4519673384994823E-2</v>
      </c>
      <c r="G53">
        <f t="shared" si="12"/>
        <v>-2.9351945359766658E-2</v>
      </c>
      <c r="H53">
        <f t="shared" si="12"/>
        <v>-3.2309648483686282E-2</v>
      </c>
      <c r="I53">
        <f t="shared" si="12"/>
        <v>-3.5861943717754884E-2</v>
      </c>
      <c r="J53">
        <f t="shared" si="12"/>
        <v>-3.2673043214770672E-2</v>
      </c>
      <c r="K53">
        <f t="shared" si="12"/>
        <v>-2.5074650977954721E-2</v>
      </c>
      <c r="L53">
        <f t="shared" si="12"/>
        <v>-1.7288058750202073E-2</v>
      </c>
      <c r="M53">
        <f t="shared" si="12"/>
        <v>-3.8785037596658939E-2</v>
      </c>
      <c r="N53">
        <f t="shared" si="12"/>
        <v>-4.1893461785547627E-2</v>
      </c>
      <c r="O53">
        <f t="shared" si="12"/>
        <v>-4.4973405297961858E-2</v>
      </c>
      <c r="P53">
        <f t="shared" si="12"/>
        <v>-4.8025257776587039E-2</v>
      </c>
      <c r="Q53">
        <f t="shared" si="12"/>
        <v>-5.10494017888024E-2</v>
      </c>
      <c r="R53">
        <f t="shared" si="12"/>
        <v>-5.4046212986544266E-2</v>
      </c>
      <c r="S53">
        <f t="shared" si="12"/>
        <v>-5.7016060261866203E-2</v>
      </c>
      <c r="T53">
        <f t="shared" si="12"/>
        <v>-5.995930589830932E-2</v>
      </c>
      <c r="U53">
        <f t="shared" si="12"/>
        <v>-6.2876305718231842E-2</v>
      </c>
      <c r="V53">
        <f t="shared" si="12"/>
        <v>-6.5767409226204637E-2</v>
      </c>
      <c r="W53">
        <f t="shared" si="12"/>
        <v>-6.8632959748620312E-2</v>
      </c>
      <c r="X53">
        <f t="shared" si="12"/>
        <v>-7.1473294569595447E-2</v>
      </c>
      <c r="Y53">
        <f t="shared" si="12"/>
        <v>-7.4288745063320616E-2</v>
      </c>
      <c r="Z53">
        <f t="shared" si="12"/>
        <v>-7.7079636822933978E-2</v>
      </c>
      <c r="AA53">
        <f t="shared" si="12"/>
        <v>-7.9846289786046076E-2</v>
      </c>
      <c r="AB53">
        <f t="shared" si="12"/>
        <v>-8.2589018356999833E-2</v>
      </c>
      <c r="AC53">
        <f t="shared" si="12"/>
        <v>-8.5308131525980227E-2</v>
      </c>
      <c r="AD53">
        <f t="shared" si="12"/>
        <v>-8.8003932985054059E-2</v>
      </c>
      <c r="AE53">
        <f t="shared" si="12"/>
        <v>-9.0676721241243846E-2</v>
      </c>
      <c r="AF53">
        <f t="shared" si="12"/>
        <v>-9.3326789726712309E-2</v>
      </c>
      <c r="AG53">
        <f t="shared" si="12"/>
        <v>-9.5954426906152898E-2</v>
      </c>
    </row>
    <row r="54" spans="1:33" x14ac:dyDescent="0.2">
      <c r="A54" s="64" t="s">
        <v>424</v>
      </c>
      <c r="B54" s="66"/>
      <c r="C54">
        <f t="shared" si="7"/>
        <v>0</v>
      </c>
      <c r="D54">
        <f t="shared" si="7"/>
        <v>-5.6700153520235644E-3</v>
      </c>
      <c r="E54">
        <f t="shared" ref="E54:AG54" si="13">IF(E25&gt;=$C25,(E25-$C25)/(1-$C25),(E25-$C25)/$C25)</f>
        <v>-1.4957845431717515E-2</v>
      </c>
      <c r="F54">
        <f t="shared" si="13"/>
        <v>-2.5196530529141985E-2</v>
      </c>
      <c r="G54">
        <f t="shared" si="13"/>
        <v>-3.333329522418256E-2</v>
      </c>
      <c r="H54">
        <f t="shared" si="13"/>
        <v>-3.7823442430269666E-2</v>
      </c>
      <c r="I54">
        <f t="shared" si="13"/>
        <v>-4.1847612490224631E-2</v>
      </c>
      <c r="J54">
        <f t="shared" si="13"/>
        <v>-4.9949777479706296E-2</v>
      </c>
      <c r="K54">
        <f t="shared" si="13"/>
        <v>-6.2156502810690233E-2</v>
      </c>
      <c r="L54">
        <f t="shared" si="13"/>
        <v>-7.5586724552132348E-2</v>
      </c>
      <c r="M54">
        <f t="shared" si="13"/>
        <v>-7.55548068573723E-2</v>
      </c>
      <c r="N54">
        <f t="shared" si="13"/>
        <v>-8.2590518972130669E-2</v>
      </c>
      <c r="O54">
        <f t="shared" si="13"/>
        <v>-8.9561766963481795E-2</v>
      </c>
      <c r="P54">
        <f t="shared" si="13"/>
        <v>-9.6469432761820753E-2</v>
      </c>
      <c r="Q54">
        <f t="shared" si="13"/>
        <v>-0.10331438228305052</v>
      </c>
      <c r="R54">
        <f t="shared" si="13"/>
        <v>-0.1100974657904311</v>
      </c>
      <c r="S54">
        <f t="shared" si="13"/>
        <v>-0.11681951824667271</v>
      </c>
      <c r="T54">
        <f t="shared" si="13"/>
        <v>-0.12348135965655936</v>
      </c>
      <c r="U54">
        <f t="shared" si="13"/>
        <v>-0.13008379540040987</v>
      </c>
      <c r="V54">
        <f t="shared" si="13"/>
        <v>-0.13662761655866271</v>
      </c>
      <c r="W54">
        <f t="shared" si="13"/>
        <v>-0.14311360022783995</v>
      </c>
      <c r="X54">
        <f t="shared" si="13"/>
        <v>-0.14954250982818826</v>
      </c>
      <c r="Y54">
        <f t="shared" si="13"/>
        <v>-0.15591509540322254</v>
      </c>
      <c r="Z54">
        <f t="shared" si="13"/>
        <v>-0.16223209391143159</v>
      </c>
      <c r="AA54">
        <f t="shared" si="13"/>
        <v>-0.16849422951038676</v>
      </c>
      <c r="AB54">
        <f t="shared" si="13"/>
        <v>-0.17470221383348222</v>
      </c>
      <c r="AC54">
        <f t="shared" si="13"/>
        <v>-0.18085674625951825</v>
      </c>
      <c r="AD54">
        <f t="shared" si="13"/>
        <v>-0.1869585141753593</v>
      </c>
      <c r="AE54">
        <f t="shared" si="13"/>
        <v>-0.19300819323186455</v>
      </c>
      <c r="AF54">
        <f t="shared" si="13"/>
        <v>-0.19900644759328456</v>
      </c>
      <c r="AG54">
        <f t="shared" si="13"/>
        <v>-0.20495393018033353</v>
      </c>
    </row>
    <row r="55" spans="1:33" ht="16" x14ac:dyDescent="0.2">
      <c r="A55" s="65" t="s">
        <v>517</v>
      </c>
      <c r="B55" s="66"/>
      <c r="C55">
        <f t="shared" si="7"/>
        <v>0</v>
      </c>
      <c r="D55">
        <f t="shared" si="7"/>
        <v>3.5590353730252516E-3</v>
      </c>
      <c r="E55">
        <f t="shared" ref="E55:AG55" si="14">IF(E26&gt;=$C26,(E26-$C26)/(1-$C26),(E26-$C26)/$C26)</f>
        <v>6.8741031815322106E-3</v>
      </c>
      <c r="F55">
        <f t="shared" si="14"/>
        <v>1.0289935209240099E-2</v>
      </c>
      <c r="G55">
        <f t="shared" si="14"/>
        <v>1.3641053921511728E-2</v>
      </c>
      <c r="H55">
        <f t="shared" si="14"/>
        <v>1.7198501802402302E-2</v>
      </c>
      <c r="I55">
        <f t="shared" si="14"/>
        <v>2.0610520011587821E-2</v>
      </c>
      <c r="J55">
        <f t="shared" si="14"/>
        <v>2.3723469441301531E-2</v>
      </c>
      <c r="K55">
        <f t="shared" si="14"/>
        <v>2.674738601215355E-2</v>
      </c>
      <c r="L55">
        <f t="shared" si="14"/>
        <v>2.971656978782785E-2</v>
      </c>
      <c r="M55">
        <f t="shared" si="14"/>
        <v>3.3206325377234308E-2</v>
      </c>
      <c r="N55">
        <f t="shared" si="14"/>
        <v>3.6354711847394E-2</v>
      </c>
      <c r="O55">
        <f t="shared" si="14"/>
        <v>3.9474251490020207E-2</v>
      </c>
      <c r="P55">
        <f t="shared" si="14"/>
        <v>4.2565338957094995E-2</v>
      </c>
      <c r="Q55">
        <f t="shared" si="14"/>
        <v>4.5628361734328778E-2</v>
      </c>
      <c r="R55">
        <f t="shared" si="14"/>
        <v>4.8663700303086602E-2</v>
      </c>
      <c r="S55">
        <f t="shared" si="14"/>
        <v>5.1671728297941213E-2</v>
      </c>
      <c r="T55">
        <f t="shared" si="14"/>
        <v>5.4652812659997246E-2</v>
      </c>
      <c r="U55">
        <f t="shared" si="14"/>
        <v>5.7607313786107457E-2</v>
      </c>
      <c r="V55">
        <f t="shared" si="14"/>
        <v>6.0535585674118104E-2</v>
      </c>
      <c r="W55">
        <f t="shared" si="14"/>
        <v>6.3437976064264795E-2</v>
      </c>
      <c r="X55">
        <f t="shared" si="14"/>
        <v>6.6314826576831812E-2</v>
      </c>
      <c r="Y55">
        <f t="shared" si="14"/>
        <v>6.9166472846195953E-2</v>
      </c>
      <c r="Z55">
        <f t="shared" si="14"/>
        <v>7.1993244651361657E-2</v>
      </c>
      <c r="AA55">
        <f t="shared" si="14"/>
        <v>7.4795466043095393E-2</v>
      </c>
      <c r="AB55">
        <f t="shared" si="14"/>
        <v>7.7573455467761884E-2</v>
      </c>
      <c r="AC55">
        <f t="shared" si="14"/>
        <v>8.0327525887960494E-2</v>
      </c>
      <c r="AD55">
        <f t="shared" si="14"/>
        <v>8.3057984900061305E-2</v>
      </c>
      <c r="AE55">
        <f t="shared" si="14"/>
        <v>8.5765134848728802E-2</v>
      </c>
      <c r="AF55">
        <f t="shared" si="14"/>
        <v>8.8449272938525891E-2</v>
      </c>
      <c r="AG55">
        <f t="shared" si="14"/>
        <v>9.1110691342683889E-2</v>
      </c>
    </row>
  </sheetData>
  <pageMargins left="0.7" right="0.7" top="0.75" bottom="0.75" header="0.3" footer="0.3"/>
  <ignoredErrors>
    <ignoredError sqref="B2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F364-3DEA-4CFB-85CA-C11BABE9ABE6}">
  <dimension ref="A1:D117"/>
  <sheetViews>
    <sheetView zoomScaleNormal="100" workbookViewId="0"/>
  </sheetViews>
  <sheetFormatPr baseColWidth="10" defaultColWidth="8.83203125" defaultRowHeight="15" x14ac:dyDescent="0.2"/>
  <cols>
    <col min="1" max="1" width="19.5" customWidth="1"/>
    <col min="3" max="3" width="12.6640625" customWidth="1"/>
    <col min="4" max="4" width="24.1640625" customWidth="1"/>
    <col min="5" max="5" width="13.6640625" customWidth="1"/>
  </cols>
  <sheetData>
    <row r="1" spans="1:4" x14ac:dyDescent="0.2">
      <c r="A1" t="s">
        <v>482</v>
      </c>
    </row>
    <row r="2" spans="1:4" x14ac:dyDescent="0.2">
      <c r="A2" t="s">
        <v>483</v>
      </c>
    </row>
    <row r="3" spans="1:4" x14ac:dyDescent="0.2">
      <c r="A3" t="s">
        <v>484</v>
      </c>
    </row>
    <row r="4" spans="1:4" x14ac:dyDescent="0.2">
      <c r="A4" t="s">
        <v>485</v>
      </c>
    </row>
    <row r="5" spans="1:4" x14ac:dyDescent="0.2">
      <c r="A5" t="s">
        <v>486</v>
      </c>
    </row>
    <row r="6" spans="1:4" x14ac:dyDescent="0.2">
      <c r="A6" t="s">
        <v>487</v>
      </c>
    </row>
    <row r="7" spans="1:4" x14ac:dyDescent="0.2">
      <c r="A7" t="s">
        <v>488</v>
      </c>
    </row>
    <row r="8" spans="1:4" ht="16" thickBot="1" x14ac:dyDescent="0.25"/>
    <row r="9" spans="1:4" x14ac:dyDescent="0.2">
      <c r="A9" s="54" t="s">
        <v>500</v>
      </c>
      <c r="B9" s="55" t="s">
        <v>501</v>
      </c>
      <c r="C9" s="55" t="s">
        <v>502</v>
      </c>
      <c r="D9" s="50"/>
    </row>
    <row r="10" spans="1:4" x14ac:dyDescent="0.2">
      <c r="A10" s="51" t="s">
        <v>495</v>
      </c>
      <c r="B10" s="57">
        <v>4.5</v>
      </c>
      <c r="C10" s="59" t="s">
        <v>503</v>
      </c>
      <c r="D10" s="58"/>
    </row>
    <row r="11" spans="1:4" x14ac:dyDescent="0.2">
      <c r="A11" s="51" t="s">
        <v>492</v>
      </c>
      <c r="B11">
        <v>1</v>
      </c>
      <c r="C11" t="s">
        <v>493</v>
      </c>
      <c r="D11" s="32"/>
    </row>
    <row r="12" spans="1:4" x14ac:dyDescent="0.2">
      <c r="A12" s="51" t="s">
        <v>491</v>
      </c>
      <c r="B12">
        <v>2</v>
      </c>
      <c r="C12" t="s">
        <v>494</v>
      </c>
      <c r="D12" s="32"/>
    </row>
    <row r="13" spans="1:4" x14ac:dyDescent="0.2">
      <c r="A13" s="51" t="s">
        <v>496</v>
      </c>
      <c r="B13">
        <f>-1/(1+EXP(($B$11-A17*$B$12)*$B$10))</f>
        <v>-1.098694263059318E-2</v>
      </c>
      <c r="C13" t="s">
        <v>497</v>
      </c>
      <c r="D13" s="32"/>
    </row>
    <row r="14" spans="1:4" ht="16" thickBot="1" x14ac:dyDescent="0.25">
      <c r="A14" s="56" t="s">
        <v>498</v>
      </c>
      <c r="B14" s="52">
        <f>1/(1/(1+EXP(($B$11-A67*$B$12)*$B$10))+$B$13)</f>
        <v>1.0224675854049712</v>
      </c>
      <c r="C14" s="52" t="s">
        <v>499</v>
      </c>
      <c r="D14" s="53"/>
    </row>
    <row r="16" spans="1:4" x14ac:dyDescent="0.2">
      <c r="A16" s="6" t="s">
        <v>489</v>
      </c>
      <c r="C16" t="s">
        <v>490</v>
      </c>
    </row>
    <row r="17" spans="1:3" x14ac:dyDescent="0.2">
      <c r="A17" s="48">
        <v>0</v>
      </c>
      <c r="C17">
        <f t="shared" ref="C17:C48" si="0">(1/(1+EXP(($B$11-A17*$B$12)*$B$10))+$B$13)*$B$14</f>
        <v>0</v>
      </c>
    </row>
    <row r="18" spans="1:3" x14ac:dyDescent="0.2">
      <c r="A18" s="48">
        <v>0.02</v>
      </c>
      <c r="C18">
        <f t="shared" si="0"/>
        <v>2.1864198453235401E-3</v>
      </c>
    </row>
    <row r="19" spans="1:3" x14ac:dyDescent="0.2">
      <c r="A19" s="48">
        <v>0.04</v>
      </c>
      <c r="C19">
        <f t="shared" si="0"/>
        <v>4.7916363017636672E-3</v>
      </c>
    </row>
    <row r="20" spans="1:3" x14ac:dyDescent="0.2">
      <c r="A20" s="48">
        <v>0.06</v>
      </c>
      <c r="C20">
        <f t="shared" si="0"/>
        <v>7.8930073618974569E-3</v>
      </c>
    </row>
    <row r="21" spans="1:3" x14ac:dyDescent="0.2">
      <c r="A21" s="48">
        <v>0.08</v>
      </c>
      <c r="C21">
        <f t="shared" si="0"/>
        <v>1.1580975086195785E-2</v>
      </c>
    </row>
    <row r="22" spans="1:3" x14ac:dyDescent="0.2">
      <c r="A22" s="48">
        <v>0.1</v>
      </c>
      <c r="C22">
        <f t="shared" si="0"/>
        <v>1.596077109908401E-2</v>
      </c>
    </row>
    <row r="23" spans="1:3" x14ac:dyDescent="0.2">
      <c r="A23" s="48">
        <v>0.12</v>
      </c>
      <c r="C23">
        <f t="shared" si="0"/>
        <v>2.1154124042984668E-2</v>
      </c>
    </row>
    <row r="24" spans="1:3" x14ac:dyDescent="0.2">
      <c r="A24" s="48">
        <v>0.14000000000000001</v>
      </c>
      <c r="C24">
        <f t="shared" si="0"/>
        <v>2.7300853704855684E-2</v>
      </c>
    </row>
    <row r="25" spans="1:3" x14ac:dyDescent="0.2">
      <c r="A25" s="48">
        <v>0.16</v>
      </c>
      <c r="C25">
        <f t="shared" si="0"/>
        <v>3.4560181890664773E-2</v>
      </c>
    </row>
    <row r="26" spans="1:3" x14ac:dyDescent="0.2">
      <c r="A26" s="48">
        <v>0.18</v>
      </c>
      <c r="C26">
        <f t="shared" si="0"/>
        <v>4.311152139197294E-2</v>
      </c>
    </row>
    <row r="27" spans="1:3" x14ac:dyDescent="0.2">
      <c r="A27" s="48">
        <v>0.2</v>
      </c>
      <c r="C27">
        <f t="shared" si="0"/>
        <v>5.3154422609959187E-2</v>
      </c>
    </row>
    <row r="28" spans="1:3" x14ac:dyDescent="0.2">
      <c r="A28" s="48">
        <v>0.22</v>
      </c>
      <c r="C28">
        <f t="shared" si="0"/>
        <v>6.4907267381492939E-2</v>
      </c>
    </row>
    <row r="29" spans="1:3" x14ac:dyDescent="0.2">
      <c r="A29" s="48">
        <v>0.24</v>
      </c>
      <c r="C29">
        <f t="shared" si="0"/>
        <v>7.8604212137258142E-2</v>
      </c>
    </row>
    <row r="30" spans="1:3" x14ac:dyDescent="0.2">
      <c r="A30" s="48">
        <v>0.26</v>
      </c>
      <c r="C30">
        <f t="shared" si="0"/>
        <v>9.4489817229814824E-2</v>
      </c>
    </row>
    <row r="31" spans="1:3" x14ac:dyDescent="0.2">
      <c r="A31" s="48">
        <v>0.28000000000000003</v>
      </c>
      <c r="C31">
        <f t="shared" si="0"/>
        <v>0.11281078654081581</v>
      </c>
    </row>
    <row r="32" spans="1:3" x14ac:dyDescent="0.2">
      <c r="A32" s="48">
        <v>0.3</v>
      </c>
      <c r="C32">
        <f t="shared" si="0"/>
        <v>0.13380432311344004</v>
      </c>
    </row>
    <row r="33" spans="1:3" x14ac:dyDescent="0.2">
      <c r="A33" s="48">
        <v>0.32</v>
      </c>
      <c r="C33">
        <f t="shared" si="0"/>
        <v>0.1576828320184539</v>
      </c>
    </row>
    <row r="34" spans="1:3" x14ac:dyDescent="0.2">
      <c r="A34" s="48">
        <v>0.34</v>
      </c>
      <c r="C34">
        <f t="shared" si="0"/>
        <v>0.18461511733671174</v>
      </c>
    </row>
    <row r="35" spans="1:3" x14ac:dyDescent="0.2">
      <c r="A35" s="48">
        <v>0.36</v>
      </c>
      <c r="C35">
        <f t="shared" si="0"/>
        <v>0.21470484931342818</v>
      </c>
    </row>
    <row r="36" spans="1:3" x14ac:dyDescent="0.2">
      <c r="A36" s="48">
        <v>0.38</v>
      </c>
      <c r="C36">
        <f t="shared" si="0"/>
        <v>0.24796789203988737</v>
      </c>
    </row>
    <row r="37" spans="1:3" x14ac:dyDescent="0.2">
      <c r="A37" s="48">
        <v>0.4</v>
      </c>
      <c r="C37">
        <f t="shared" si="0"/>
        <v>0.28431097140863265</v>
      </c>
    </row>
    <row r="38" spans="1:3" x14ac:dyDescent="0.2">
      <c r="A38" s="48">
        <v>0.42</v>
      </c>
      <c r="C38">
        <f t="shared" si="0"/>
        <v>0.32351492003477234</v>
      </c>
    </row>
    <row r="39" spans="1:3" x14ac:dyDescent="0.2">
      <c r="A39" s="48">
        <v>0.44</v>
      </c>
      <c r="C39">
        <f t="shared" si="0"/>
        <v>0.36522607551097674</v>
      </c>
    </row>
    <row r="40" spans="1:3" x14ac:dyDescent="0.2">
      <c r="A40" s="48">
        <v>0.46</v>
      </c>
      <c r="C40">
        <f t="shared" si="0"/>
        <v>0.40895904238462627</v>
      </c>
    </row>
    <row r="41" spans="1:3" x14ac:dyDescent="0.2">
      <c r="A41" s="48">
        <v>0.48</v>
      </c>
      <c r="C41">
        <f t="shared" si="0"/>
        <v>0.45411278727913607</v>
      </c>
    </row>
    <row r="42" spans="1:3" x14ac:dyDescent="0.2">
      <c r="A42" s="48">
        <v>0.5</v>
      </c>
      <c r="C42">
        <f t="shared" si="0"/>
        <v>0.5</v>
      </c>
    </row>
    <row r="43" spans="1:3" x14ac:dyDescent="0.2">
      <c r="A43" s="48">
        <v>0.52</v>
      </c>
      <c r="C43">
        <f t="shared" si="0"/>
        <v>0.54588721272086405</v>
      </c>
    </row>
    <row r="44" spans="1:3" x14ac:dyDescent="0.2">
      <c r="A44" s="48">
        <v>0.54</v>
      </c>
      <c r="C44">
        <f t="shared" si="0"/>
        <v>0.59104095761537401</v>
      </c>
    </row>
    <row r="45" spans="1:3" x14ac:dyDescent="0.2">
      <c r="A45" s="48">
        <v>0.56000000000000005</v>
      </c>
      <c r="C45">
        <f t="shared" si="0"/>
        <v>0.63477392448902337</v>
      </c>
    </row>
    <row r="46" spans="1:3" x14ac:dyDescent="0.2">
      <c r="A46" s="48">
        <v>0.57999999999999996</v>
      </c>
      <c r="C46">
        <f t="shared" si="0"/>
        <v>0.67648507996522755</v>
      </c>
    </row>
    <row r="47" spans="1:3" x14ac:dyDescent="0.2">
      <c r="A47" s="48">
        <v>0.6</v>
      </c>
      <c r="C47">
        <f t="shared" si="0"/>
        <v>0.7156890285913674</v>
      </c>
    </row>
    <row r="48" spans="1:3" x14ac:dyDescent="0.2">
      <c r="A48" s="48">
        <v>0.62</v>
      </c>
      <c r="C48">
        <f t="shared" si="0"/>
        <v>0.75203210796011266</v>
      </c>
    </row>
    <row r="49" spans="1:3" x14ac:dyDescent="0.2">
      <c r="A49" s="48">
        <v>0.64</v>
      </c>
      <c r="C49">
        <f t="shared" ref="C49:C67" si="1">(1/(1+EXP(($B$11-A49*$B$12)*$B$10))+$B$13)*$B$14</f>
        <v>0.78529515068657196</v>
      </c>
    </row>
    <row r="50" spans="1:3" x14ac:dyDescent="0.2">
      <c r="A50" s="48">
        <v>0.66</v>
      </c>
      <c r="C50">
        <f t="shared" si="1"/>
        <v>0.81538488266328846</v>
      </c>
    </row>
    <row r="51" spans="1:3" x14ac:dyDescent="0.2">
      <c r="A51" s="48">
        <v>0.68</v>
      </c>
      <c r="C51">
        <f t="shared" si="1"/>
        <v>0.84231716798154632</v>
      </c>
    </row>
    <row r="52" spans="1:3" x14ac:dyDescent="0.2">
      <c r="A52" s="48">
        <v>0.7</v>
      </c>
      <c r="C52">
        <f t="shared" si="1"/>
        <v>0.86619567688655985</v>
      </c>
    </row>
    <row r="53" spans="1:3" x14ac:dyDescent="0.2">
      <c r="A53" s="48">
        <v>0.72</v>
      </c>
      <c r="C53">
        <f t="shared" si="1"/>
        <v>0.88718921345918422</v>
      </c>
    </row>
    <row r="54" spans="1:3" x14ac:dyDescent="0.2">
      <c r="A54" s="48">
        <v>0.74</v>
      </c>
      <c r="C54">
        <f t="shared" si="1"/>
        <v>0.90551018277018525</v>
      </c>
    </row>
    <row r="55" spans="1:3" x14ac:dyDescent="0.2">
      <c r="A55" s="48">
        <v>0.76</v>
      </c>
      <c r="C55">
        <f t="shared" si="1"/>
        <v>0.9213957878627419</v>
      </c>
    </row>
    <row r="56" spans="1:3" x14ac:dyDescent="0.2">
      <c r="A56" s="48">
        <v>0.78</v>
      </c>
      <c r="C56">
        <f t="shared" si="1"/>
        <v>0.93509273261850712</v>
      </c>
    </row>
    <row r="57" spans="1:3" x14ac:dyDescent="0.2">
      <c r="A57" s="48">
        <v>0.8</v>
      </c>
      <c r="C57">
        <f t="shared" si="1"/>
        <v>0.94684557739004094</v>
      </c>
    </row>
    <row r="58" spans="1:3" x14ac:dyDescent="0.2">
      <c r="A58" s="48">
        <v>0.82</v>
      </c>
      <c r="C58">
        <f t="shared" si="1"/>
        <v>0.95688847860802706</v>
      </c>
    </row>
    <row r="59" spans="1:3" x14ac:dyDescent="0.2">
      <c r="A59" s="48">
        <v>0.84</v>
      </c>
      <c r="C59">
        <f t="shared" si="1"/>
        <v>0.96543981810933521</v>
      </c>
    </row>
    <row r="60" spans="1:3" x14ac:dyDescent="0.2">
      <c r="A60" s="48">
        <v>0.86</v>
      </c>
      <c r="C60">
        <f t="shared" si="1"/>
        <v>0.97269914629514442</v>
      </c>
    </row>
    <row r="61" spans="1:3" x14ac:dyDescent="0.2">
      <c r="A61" s="48">
        <v>0.88</v>
      </c>
      <c r="C61">
        <f t="shared" si="1"/>
        <v>0.97884587595701544</v>
      </c>
    </row>
    <row r="62" spans="1:3" x14ac:dyDescent="0.2">
      <c r="A62" s="48">
        <v>0.9</v>
      </c>
      <c r="C62">
        <f t="shared" si="1"/>
        <v>0.984039228900916</v>
      </c>
    </row>
    <row r="63" spans="1:3" x14ac:dyDescent="0.2">
      <c r="A63" s="48">
        <v>0.92</v>
      </c>
      <c r="C63">
        <f t="shared" si="1"/>
        <v>0.98841902491380418</v>
      </c>
    </row>
    <row r="64" spans="1:3" x14ac:dyDescent="0.2">
      <c r="A64" s="48">
        <v>0.94</v>
      </c>
      <c r="C64">
        <f t="shared" si="1"/>
        <v>0.99210699263810265</v>
      </c>
    </row>
    <row r="65" spans="1:3" x14ac:dyDescent="0.2">
      <c r="A65" s="48">
        <v>0.96</v>
      </c>
      <c r="C65">
        <f t="shared" si="1"/>
        <v>0.99520836369823629</v>
      </c>
    </row>
    <row r="66" spans="1:3" x14ac:dyDescent="0.2">
      <c r="A66" s="48">
        <v>0.98</v>
      </c>
      <c r="C66">
        <f t="shared" si="1"/>
        <v>0.99781358015467647</v>
      </c>
    </row>
    <row r="67" spans="1:3" x14ac:dyDescent="0.2">
      <c r="A67" s="48">
        <v>1</v>
      </c>
      <c r="C67">
        <f t="shared" si="1"/>
        <v>1</v>
      </c>
    </row>
    <row r="68" spans="1:3" x14ac:dyDescent="0.2">
      <c r="A68" s="48"/>
    </row>
    <row r="69" spans="1:3" x14ac:dyDescent="0.2">
      <c r="A69" s="48"/>
    </row>
    <row r="70" spans="1:3" x14ac:dyDescent="0.2">
      <c r="A70" s="48"/>
    </row>
    <row r="71" spans="1:3" x14ac:dyDescent="0.2">
      <c r="A71" s="48"/>
    </row>
    <row r="72" spans="1:3" x14ac:dyDescent="0.2">
      <c r="A72" s="48"/>
    </row>
    <row r="73" spans="1:3" x14ac:dyDescent="0.2">
      <c r="A73" s="48"/>
    </row>
    <row r="74" spans="1:3" x14ac:dyDescent="0.2">
      <c r="A74" s="48"/>
    </row>
    <row r="75" spans="1:3" x14ac:dyDescent="0.2">
      <c r="A75" s="48"/>
    </row>
    <row r="76" spans="1:3" x14ac:dyDescent="0.2">
      <c r="A76" s="48"/>
    </row>
    <row r="77" spans="1:3" x14ac:dyDescent="0.2">
      <c r="A77" s="48"/>
    </row>
    <row r="78" spans="1:3" x14ac:dyDescent="0.2">
      <c r="A78" s="48"/>
    </row>
    <row r="79" spans="1:3" x14ac:dyDescent="0.2">
      <c r="A79" s="48"/>
    </row>
    <row r="80" spans="1:3" x14ac:dyDescent="0.2">
      <c r="A80" s="48"/>
    </row>
    <row r="81" spans="1:1" x14ac:dyDescent="0.2">
      <c r="A81" s="48"/>
    </row>
    <row r="82" spans="1:1" x14ac:dyDescent="0.2">
      <c r="A82" s="48"/>
    </row>
    <row r="83" spans="1:1" x14ac:dyDescent="0.2">
      <c r="A83" s="48"/>
    </row>
    <row r="84" spans="1:1" x14ac:dyDescent="0.2">
      <c r="A84" s="48"/>
    </row>
    <row r="85" spans="1:1" x14ac:dyDescent="0.2">
      <c r="A85" s="48"/>
    </row>
    <row r="86" spans="1:1" x14ac:dyDescent="0.2">
      <c r="A86" s="48"/>
    </row>
    <row r="87" spans="1:1" x14ac:dyDescent="0.2">
      <c r="A87" s="48"/>
    </row>
    <row r="88" spans="1:1" x14ac:dyDescent="0.2">
      <c r="A88" s="48"/>
    </row>
    <row r="89" spans="1:1" x14ac:dyDescent="0.2">
      <c r="A89" s="48"/>
    </row>
    <row r="90" spans="1:1" x14ac:dyDescent="0.2">
      <c r="A90" s="48"/>
    </row>
    <row r="91" spans="1:1" x14ac:dyDescent="0.2">
      <c r="A91" s="48"/>
    </row>
    <row r="92" spans="1:1" x14ac:dyDescent="0.2">
      <c r="A92" s="48"/>
    </row>
    <row r="93" spans="1:1" x14ac:dyDescent="0.2">
      <c r="A93" s="48"/>
    </row>
    <row r="94" spans="1:1" x14ac:dyDescent="0.2">
      <c r="A94" s="48"/>
    </row>
    <row r="95" spans="1:1" x14ac:dyDescent="0.2">
      <c r="A95" s="48"/>
    </row>
    <row r="96" spans="1:1" x14ac:dyDescent="0.2">
      <c r="A96" s="48"/>
    </row>
    <row r="97" spans="1:1" x14ac:dyDescent="0.2">
      <c r="A97" s="48"/>
    </row>
    <row r="98" spans="1:1" x14ac:dyDescent="0.2">
      <c r="A98" s="48"/>
    </row>
    <row r="99" spans="1:1" x14ac:dyDescent="0.2">
      <c r="A99" s="48"/>
    </row>
    <row r="100" spans="1:1" x14ac:dyDescent="0.2">
      <c r="A100" s="48"/>
    </row>
    <row r="101" spans="1:1" x14ac:dyDescent="0.2">
      <c r="A101" s="48"/>
    </row>
    <row r="102" spans="1:1" x14ac:dyDescent="0.2">
      <c r="A102" s="48"/>
    </row>
    <row r="103" spans="1:1" x14ac:dyDescent="0.2">
      <c r="A103" s="48"/>
    </row>
    <row r="104" spans="1:1" x14ac:dyDescent="0.2">
      <c r="A104" s="48"/>
    </row>
    <row r="105" spans="1:1" x14ac:dyDescent="0.2">
      <c r="A105" s="48"/>
    </row>
    <row r="106" spans="1:1" x14ac:dyDescent="0.2">
      <c r="A106" s="48"/>
    </row>
    <row r="107" spans="1:1" x14ac:dyDescent="0.2">
      <c r="A107" s="48"/>
    </row>
    <row r="108" spans="1:1" x14ac:dyDescent="0.2">
      <c r="A108" s="48"/>
    </row>
    <row r="109" spans="1:1" x14ac:dyDescent="0.2">
      <c r="A109" s="48"/>
    </row>
    <row r="110" spans="1:1" x14ac:dyDescent="0.2">
      <c r="A110" s="48"/>
    </row>
    <row r="111" spans="1:1" x14ac:dyDescent="0.2">
      <c r="A111" s="48"/>
    </row>
    <row r="112" spans="1:1" x14ac:dyDescent="0.2">
      <c r="A112" s="48"/>
    </row>
    <row r="113" spans="1:1" x14ac:dyDescent="0.2">
      <c r="A113" s="48"/>
    </row>
    <row r="114" spans="1:1" x14ac:dyDescent="0.2">
      <c r="A114" s="48"/>
    </row>
    <row r="115" spans="1:1" x14ac:dyDescent="0.2">
      <c r="A115" s="48"/>
    </row>
    <row r="116" spans="1:1" x14ac:dyDescent="0.2">
      <c r="A116" s="48"/>
    </row>
    <row r="117" spans="1:1" x14ac:dyDescent="0.2">
      <c r="A117"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A65F-05CE-4F46-BF40-28F3A022885B}">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B51F-EDC0-451C-B558-B6B8DA733E32}">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1-'Calculations female'!B3</f>
        <v>0.72300000000000009</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1-'Calculations female'!B4</f>
        <v>0.89900000000000002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1-'Calculations female'!B5</f>
        <v>0.85099999999999998</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1-'Calculations female'!B6</f>
        <v>0.89300000000000002</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1-'Calculations female'!B7</f>
        <v>0.84799999999999998</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1-'Calculations female'!B8</f>
        <v>0.60319417475728154</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1-'Calculations female'!B9</f>
        <v>0.47799999999999998</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1-'Calculations female'!B10</f>
        <v>0.83399999999999996</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1-'Calculations female'!B11</f>
        <v>0.71899999999999997</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1-'Calculations female'!B12</f>
        <v>0.82199999999999995</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1-'Calculations female'!B13</f>
        <v>0.69398888888888899</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1-'Calculations female'!B14</f>
        <v>0.56799999999999995</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1-'Calculations female'!B15</f>
        <v>0.67900000000000005</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1-'Calculations female'!B16</f>
        <v>0.77100000000000002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1-'Calculations female'!B17</f>
        <v>0.79385714285714282</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1-'Calculations female'!B18</f>
        <v>0.879</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1-'Calculations female'!B19</f>
        <v>0.73100000000000009</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1-'Calculations female'!B20</f>
        <v>0.83449167482859943</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1-'Calculations female'!B21</f>
        <v>0.69500000000000006</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1-'Calculations female'!B22</f>
        <v>0.71100000000000008</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1-'Calculations female'!B23</f>
        <v>0.76700000000000002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1-'Calculations female'!B24</f>
        <v>0.73899999999999999</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1-'Calculations female'!B25</f>
        <v>0.78561271676300581</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1-'Calculations female'!B26</f>
        <v>0.63600000000000001</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1-'Calculations female'!B27</f>
        <v>0.80499999999999994</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1-'Calculations female'!B28</f>
        <v>0.80899999999999994</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1-'Calculations female'!B29</f>
        <v>0.82810684273709478</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1-'Calculations female'!B30</f>
        <v>0.89100000000000001</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1-'Calculations female'!B31</f>
        <v>0.56000000000000005</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1-'Calculations female'!B32</f>
        <v>0.754</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1-'Calculations female'!B33</f>
        <v>0.48199999999999998</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1-'Calculations female'!B34</f>
        <v>0.58251916058394171</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1-'Calculations female'!B35</f>
        <v>0.6893570552147239</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1-'Calculations female'!B36</f>
        <v>0.48744498381877022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1-'Calculations female'!B37</f>
        <v>0.46599999999999997</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1-'Calculations female'!B38</f>
        <v>0.5</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1-'Calculations female'!B39</f>
        <v>0.58600000000000008</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1-'Calculations female'!B40</f>
        <v>0.53600000000000003</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1-'Calculations female'!B41</f>
        <v>0.30500000000000005</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1-'Calculations female'!B42</f>
        <v>0.22199999999999998</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1-'Calculations female'!B43</f>
        <v>0.54499999999999993</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1-'Calculations female'!B44</f>
        <v>0.11099999999999999</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0.60389506283654359</v>
      </c>
    </row>
    <row r="49" spans="1:2" x14ac:dyDescent="0.2">
      <c r="A49" s="6" t="s">
        <v>94</v>
      </c>
      <c r="B49" s="28">
        <f>('S Curve Equation'!$B$11-(LN(1/((B4/'S Curve Equation'!$B$14)-'S Curve Equation'!$B$13)-1)/'S Curve Equation'!$B$10))/'S Curve Equation'!$B$12</f>
        <v>0.73256859456641876</v>
      </c>
    </row>
    <row r="50" spans="1:2" x14ac:dyDescent="0.2">
      <c r="A50" s="6" t="s">
        <v>93</v>
      </c>
      <c r="B50" s="28">
        <f>('S Curve Equation'!$B$11-(LN(1/((B5/'S Curve Equation'!$B$14)-'S Curve Equation'!$B$13)-1)/'S Curve Equation'!$B$10))/'S Curve Equation'!$B$12</f>
        <v>0.68698805577982325</v>
      </c>
    </row>
    <row r="51" spans="1:2" x14ac:dyDescent="0.2">
      <c r="A51" s="6" t="s">
        <v>28</v>
      </c>
      <c r="B51" s="28">
        <f>('S Curve Equation'!$B$11-(LN(1/((B6/'S Curve Equation'!$B$14)-'S Curve Equation'!$B$13)-1)/'S Curve Equation'!$B$10))/'S Curve Equation'!$B$12</f>
        <v>0.72604710986908338</v>
      </c>
    </row>
    <row r="52" spans="1:2" x14ac:dyDescent="0.2">
      <c r="A52" s="6" t="s">
        <v>29</v>
      </c>
      <c r="B52" s="28">
        <f>('S Curve Equation'!$B$11-(LN(1/((B7/'S Curve Equation'!$B$14)-'S Curve Equation'!$B$13)-1)/'S Curve Equation'!$B$10))/'S Curve Equation'!$B$12</f>
        <v>0.68453972990937217</v>
      </c>
    </row>
    <row r="53" spans="1:2" x14ac:dyDescent="0.2">
      <c r="A53" s="6" t="s">
        <v>30</v>
      </c>
      <c r="B53" s="28">
        <f>('S Curve Equation'!$B$11-(LN(1/((B8/'S Curve Equation'!$B$14)-'S Curve Equation'!$B$13)-1)/'S Curve Equation'!$B$10))/'S Curve Equation'!$B$12</f>
        <v>0.54548082536162745</v>
      </c>
    </row>
    <row r="54" spans="1:2" x14ac:dyDescent="0.2">
      <c r="A54" s="6" t="s">
        <v>31</v>
      </c>
      <c r="B54" s="28">
        <f>('S Curve Equation'!$B$11-(LN(1/((B9/'S Curve Equation'!$B$14)-'S Curve Equation'!$B$13)-1)/'S Curve Equation'!$B$10))/'S Curve Equation'!$B$12</f>
        <v>0.49043116838311418</v>
      </c>
    </row>
    <row r="55" spans="1:2" x14ac:dyDescent="0.2">
      <c r="A55" s="6" t="s">
        <v>32</v>
      </c>
      <c r="B55" s="28">
        <f>('S Curve Equation'!$B$11-(LN(1/((B10/'S Curve Equation'!$B$14)-'S Curve Equation'!$B$13)-1)/'S Curve Equation'!$B$10))/'S Curve Equation'!$B$12</f>
        <v>0.67357150479059957</v>
      </c>
    </row>
    <row r="56" spans="1:2" x14ac:dyDescent="0.2">
      <c r="A56" s="6" t="s">
        <v>33</v>
      </c>
      <c r="B56" s="28">
        <f>('S Curve Equation'!$B$11-(LN(1/((B11/'S Curve Equation'!$B$14)-'S Curve Equation'!$B$13)-1)/'S Curve Equation'!$B$10))/'S Curve Equation'!$B$12</f>
        <v>0.60175673388819628</v>
      </c>
    </row>
    <row r="57" spans="1:2" x14ac:dyDescent="0.2">
      <c r="A57" s="6" t="s">
        <v>34</v>
      </c>
      <c r="B57" s="28">
        <f>('S Curve Equation'!$B$11-(LN(1/((B12/'S Curve Equation'!$B$14)-'S Curve Equation'!$B$13)-1)/'S Curve Equation'!$B$10))/'S Curve Equation'!$B$12</f>
        <v>0.66470344636258916</v>
      </c>
    </row>
    <row r="58" spans="1:2" x14ac:dyDescent="0.2">
      <c r="A58" s="6" t="s">
        <v>92</v>
      </c>
      <c r="B58" s="28">
        <f>('S Curve Equation'!$B$11-(LN(1/((B13/'S Curve Equation'!$B$14)-'S Curve Equation'!$B$13)-1)/'S Curve Equation'!$B$10))/'S Curve Equation'!$B$12</f>
        <v>0.58875995227955746</v>
      </c>
    </row>
    <row r="59" spans="1:2" x14ac:dyDescent="0.2">
      <c r="A59" s="6" t="s">
        <v>89</v>
      </c>
      <c r="B59" s="28">
        <f>('S Curve Equation'!$B$11-(LN(1/((B14/'S Curve Equation'!$B$14)-'S Curve Equation'!$B$13)-1)/'S Curve Equation'!$B$10))/'S Curve Equation'!$B$12</f>
        <v>0.52973431150278416</v>
      </c>
    </row>
    <row r="60" spans="1:2" x14ac:dyDescent="0.2">
      <c r="A60" s="6" t="s">
        <v>35</v>
      </c>
      <c r="B60" s="28">
        <f>('S Curve Equation'!$B$11-(LN(1/((B15/'S Curve Equation'!$B$14)-'S Curve Equation'!$B$13)-1)/'S Curve Equation'!$B$10))/'S Curve Equation'!$B$12</f>
        <v>0.58124349491448568</v>
      </c>
    </row>
    <row r="61" spans="1:2" x14ac:dyDescent="0.2">
      <c r="A61" s="6" t="s">
        <v>98</v>
      </c>
      <c r="B61" s="28">
        <f>('S Curve Equation'!$B$11-(LN(1/((B16/'S Curve Equation'!$B$14)-'S Curve Equation'!$B$13)-1)/'S Curve Equation'!$B$10))/'S Curve Equation'!$B$12</f>
        <v>0.63117123089712179</v>
      </c>
    </row>
    <row r="62" spans="1:2" x14ac:dyDescent="0.2">
      <c r="A62" s="6" t="s">
        <v>97</v>
      </c>
      <c r="B62" s="28">
        <f>('S Curve Equation'!$B$11-(LN(1/((B17/'S Curve Equation'!$B$14)-'S Curve Equation'!$B$13)-1)/'S Curve Equation'!$B$10))/'S Curve Equation'!$B$12</f>
        <v>0.6454804079959251</v>
      </c>
    </row>
    <row r="63" spans="1:2" x14ac:dyDescent="0.2">
      <c r="A63" s="6" t="s">
        <v>101</v>
      </c>
      <c r="B63" s="28">
        <f>('S Curve Equation'!$B$11-(LN(1/((B18/'S Curve Equation'!$B$14)-'S Curve Equation'!$B$13)-1)/'S Curve Equation'!$B$10))/'S Curve Equation'!$B$12</f>
        <v>0.71187917820940949</v>
      </c>
    </row>
    <row r="64" spans="1:2" x14ac:dyDescent="0.2">
      <c r="A64" s="6" t="s">
        <v>104</v>
      </c>
      <c r="B64" s="28">
        <f>('S Curve Equation'!$B$11-(LN(1/((B19/'S Curve Equation'!$B$14)-'S Curve Equation'!$B$13)-1)/'S Curve Equation'!$B$10))/'S Curve Equation'!$B$12</f>
        <v>0.6082266721481665</v>
      </c>
    </row>
    <row r="65" spans="1:2" x14ac:dyDescent="0.2">
      <c r="A65" s="6" t="s">
        <v>36</v>
      </c>
      <c r="B65" s="28">
        <f>('S Curve Equation'!$B$11-(LN(1/((B20/'S Curve Equation'!$B$14)-'S Curve Equation'!$B$13)-1)/'S Curve Equation'!$B$10))/'S Curve Equation'!$B$12</f>
        <v>0.67394478794097601</v>
      </c>
    </row>
    <row r="66" spans="1:2" x14ac:dyDescent="0.2">
      <c r="A66" s="6" t="s">
        <v>37</v>
      </c>
      <c r="B66" s="28">
        <f>('S Curve Equation'!$B$11-(LN(1/((B21/'S Curve Equation'!$B$14)-'S Curve Equation'!$B$13)-1)/'S Curve Equation'!$B$10))/'S Curve Equation'!$B$12</f>
        <v>0.58927383816161905</v>
      </c>
    </row>
    <row r="67" spans="1:2" x14ac:dyDescent="0.2">
      <c r="A67" s="6" t="s">
        <v>38</v>
      </c>
      <c r="B67" s="28">
        <f>('S Curve Equation'!$B$11-(LN(1/((B22/'S Curve Equation'!$B$14)-'S Curve Equation'!$B$13)-1)/'S Curve Equation'!$B$10))/'S Curve Equation'!$B$12</f>
        <v>0.59753193543591854</v>
      </c>
    </row>
    <row r="68" spans="1:2" x14ac:dyDescent="0.2">
      <c r="A68" s="6" t="s">
        <v>39</v>
      </c>
      <c r="B68" s="28">
        <f>('S Curve Equation'!$B$11-(LN(1/((B23/'S Curve Equation'!$B$14)-'S Curve Equation'!$B$13)-1)/'S Curve Equation'!$B$10))/'S Curve Equation'!$B$12</f>
        <v>0.62876678338188863</v>
      </c>
    </row>
    <row r="69" spans="1:2" x14ac:dyDescent="0.2">
      <c r="A69" s="6" t="s">
        <v>40</v>
      </c>
      <c r="B69" s="28">
        <f>('S Curve Equation'!$B$11-(LN(1/((B24/'S Curve Equation'!$B$14)-'S Curve Equation'!$B$13)-1)/'S Curve Equation'!$B$10))/'S Curve Equation'!$B$12</f>
        <v>0.61263596138373566</v>
      </c>
    </row>
    <row r="70" spans="1:2" x14ac:dyDescent="0.2">
      <c r="A70" s="6" t="s">
        <v>41</v>
      </c>
      <c r="B70" s="28">
        <f>('S Curve Equation'!$B$11-(LN(1/((B25/'S Curve Equation'!$B$14)-'S Curve Equation'!$B$13)-1)/'S Curve Equation'!$B$10))/'S Curve Equation'!$B$12</f>
        <v>0.64020057087801174</v>
      </c>
    </row>
    <row r="71" spans="1:2" x14ac:dyDescent="0.2">
      <c r="A71" s="6" t="s">
        <v>42</v>
      </c>
      <c r="B71" s="28">
        <f>('S Curve Equation'!$B$11-(LN(1/((B26/'S Curve Equation'!$B$14)-'S Curve Equation'!$B$13)-1)/'S Curve Equation'!$B$10))/'S Curve Equation'!$B$12</f>
        <v>0.56057314435113426</v>
      </c>
    </row>
    <row r="72" spans="1:2" x14ac:dyDescent="0.2">
      <c r="A72" s="6" t="s">
        <v>105</v>
      </c>
      <c r="B72" s="28">
        <f>('S Curve Equation'!$B$11-(LN(1/((B27/'S Curve Equation'!$B$14)-'S Curve Equation'!$B$13)-1)/'S Curve Equation'!$B$10))/'S Curve Equation'!$B$12</f>
        <v>0.65285448703353921</v>
      </c>
    </row>
    <row r="73" spans="1:2" x14ac:dyDescent="0.2">
      <c r="A73" s="6" t="s">
        <v>106</v>
      </c>
      <c r="B73" s="28">
        <f>('S Curve Equation'!$B$11-(LN(1/((B28/'S Curve Equation'!$B$14)-'S Curve Equation'!$B$13)-1)/'S Curve Equation'!$B$10))/'S Curve Equation'!$B$12</f>
        <v>0.65557388832385044</v>
      </c>
    </row>
    <row r="74" spans="1:2" x14ac:dyDescent="0.2">
      <c r="A74" s="6" t="s">
        <v>107</v>
      </c>
      <c r="B74" s="28">
        <f>('S Curve Equation'!$B$11-(LN(1/((B29/'S Curve Equation'!$B$14)-'S Curve Equation'!$B$13)-1)/'S Curve Equation'!$B$10))/'S Curve Equation'!$B$12</f>
        <v>0.66915966642186975</v>
      </c>
    </row>
    <row r="75" spans="1:2" x14ac:dyDescent="0.2">
      <c r="A75" s="6" t="s">
        <v>43</v>
      </c>
      <c r="B75" s="28">
        <f>('S Curve Equation'!$B$11-(LN(1/((B30/'S Curve Equation'!$B$14)-'S Curve Equation'!$B$13)-1)/'S Curve Equation'!$B$10))/'S Curve Equation'!$B$12</f>
        <v>0.72393728447554351</v>
      </c>
    </row>
    <row r="76" spans="1:2" x14ac:dyDescent="0.2">
      <c r="A76" s="6" t="s">
        <v>44</v>
      </c>
      <c r="B76" s="28">
        <f>('S Curve Equation'!$B$11-(LN(1/((B31/'S Curve Equation'!$B$14)-'S Curve Equation'!$B$13)-1)/'S Curve Equation'!$B$10))/'S Curve Equation'!$B$12</f>
        <v>0.52620144195731677</v>
      </c>
    </row>
    <row r="77" spans="1:2" x14ac:dyDescent="0.2">
      <c r="A77" s="6" t="s">
        <v>45</v>
      </c>
      <c r="B77" s="28">
        <f>('S Curve Equation'!$B$11-(LN(1/((B32/'S Curve Equation'!$B$14)-'S Curve Equation'!$B$13)-1)/'S Curve Equation'!$B$10))/'S Curve Equation'!$B$12</f>
        <v>0.62113289199017596</v>
      </c>
    </row>
    <row r="78" spans="1:2" x14ac:dyDescent="0.2">
      <c r="A78" s="6" t="s">
        <v>46</v>
      </c>
      <c r="B78" s="28">
        <f>('S Curve Equation'!$B$11-(LN(1/((B33/'S Curve Equation'!$B$14)-'S Curve Equation'!$B$13)-1)/'S Curve Equation'!$B$10))/'S Curve Equation'!$B$12</f>
        <v>0.4921725555308451</v>
      </c>
    </row>
    <row r="79" spans="1:2" x14ac:dyDescent="0.2">
      <c r="A79" s="6" t="s">
        <v>47</v>
      </c>
      <c r="B79" s="28">
        <f>('S Curve Equation'!$B$11-(LN(1/((B34/'S Curve Equation'!$B$14)-'S Curve Equation'!$B$13)-1)/'S Curve Equation'!$B$10))/'S Curve Equation'!$B$12</f>
        <v>0.5361857583222861</v>
      </c>
    </row>
    <row r="80" spans="1:2" x14ac:dyDescent="0.2">
      <c r="A80" s="6" t="s">
        <v>48</v>
      </c>
      <c r="B80" s="28">
        <f>('S Curve Equation'!$B$11-(LN(1/((B35/'S Curve Equation'!$B$14)-'S Curve Equation'!$B$13)-1)/'S Curve Equation'!$B$10))/'S Curve Equation'!$B$12</f>
        <v>0.58641726422749418</v>
      </c>
    </row>
    <row r="81" spans="1:32" x14ac:dyDescent="0.2">
      <c r="A81" s="6" t="s">
        <v>49</v>
      </c>
      <c r="B81" s="28">
        <f>('S Curve Equation'!$B$11-(LN(1/((B36/'S Curve Equation'!$B$14)-'S Curve Equation'!$B$13)-1)/'S Curve Equation'!$B$10))/'S Curve Equation'!$B$12</f>
        <v>0.49454150971562866</v>
      </c>
    </row>
    <row r="82" spans="1:32" x14ac:dyDescent="0.2">
      <c r="A82" s="6" t="s">
        <v>50</v>
      </c>
      <c r="B82" s="28">
        <f>('S Curve Equation'!$B$11-(LN(1/((B37/'S Curve Equation'!$B$14)-'S Curve Equation'!$B$13)-1)/'S Curve Equation'!$B$10))/'S Curve Equation'!$B$12</f>
        <v>0.48519909135004707</v>
      </c>
    </row>
    <row r="83" spans="1:32" x14ac:dyDescent="0.2">
      <c r="A83" s="6" t="s">
        <v>51</v>
      </c>
      <c r="B83" s="28">
        <f>('S Curve Equation'!$B$11-(LN(1/((B38/'S Curve Equation'!$B$14)-'S Curve Equation'!$B$13)-1)/'S Curve Equation'!$B$10))/'S Curve Equation'!$B$12</f>
        <v>0.5</v>
      </c>
    </row>
    <row r="84" spans="1:32" x14ac:dyDescent="0.2">
      <c r="A84" s="6" t="s">
        <v>52</v>
      </c>
      <c r="B84" s="28">
        <f>('S Curve Equation'!$B$11-(LN(1/((B39/'S Curve Equation'!$B$14)-'S Curve Equation'!$B$13)-1)/'S Curve Equation'!$B$10))/'S Curve Equation'!$B$12</f>
        <v>0.53774105901648217</v>
      </c>
    </row>
    <row r="85" spans="1:32" x14ac:dyDescent="0.2">
      <c r="A85" s="6" t="s">
        <v>53</v>
      </c>
      <c r="B85" s="28">
        <f>('S Curve Equation'!$B$11-(LN(1/((B40/'S Curve Equation'!$B$14)-'S Curve Equation'!$B$13)-1)/'S Curve Equation'!$B$10))/'S Curve Equation'!$B$12</f>
        <v>0.51567436021798052</v>
      </c>
    </row>
    <row r="86" spans="1:32" x14ac:dyDescent="0.2">
      <c r="A86" s="6" t="s">
        <v>54</v>
      </c>
      <c r="B86" s="28">
        <f>('S Curve Equation'!$B$11-(LN(1/((B41/'S Curve Equation'!$B$14)-'S Curve Equation'!$B$13)-1)/'S Curve Equation'!$B$10))/'S Curve Equation'!$B$12</f>
        <v>0.41072616183838095</v>
      </c>
    </row>
    <row r="87" spans="1:32" x14ac:dyDescent="0.2">
      <c r="A87" s="6" t="s">
        <v>55</v>
      </c>
      <c r="B87" s="28">
        <f>('S Curve Equation'!$B$11-(LN(1/((B42/'S Curve Equation'!$B$14)-'S Curve Equation'!$B$13)-1)/'S Curve Equation'!$B$10))/'S Curve Equation'!$B$12</f>
        <v>0.36455319560948585</v>
      </c>
    </row>
    <row r="88" spans="1:32" x14ac:dyDescent="0.2">
      <c r="A88" s="6" t="s">
        <v>56</v>
      </c>
      <c r="B88" s="28">
        <f>('S Curve Equation'!$B$11-(LN(1/((B43/'S Curve Equation'!$B$14)-'S Curve Equation'!$B$13)-1)/'S Curve Equation'!$B$10))/'S Curve Equation'!$B$12</f>
        <v>0.51961127632747794</v>
      </c>
    </row>
    <row r="89" spans="1:32" x14ac:dyDescent="0.2">
      <c r="A89" s="6" t="s">
        <v>57</v>
      </c>
      <c r="B89" s="28">
        <f>('S Curve Equation'!$B$11-(LN(1/((B44/'S Curve Equation'!$B$14)-'S Curve Equation'!$B$13)-1)/'S Curve Equation'!$B$10))/'S Curve Equation'!$B$12</f>
        <v>0.27814233836398905</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0.60389506283654359</v>
      </c>
      <c r="C93">
        <f>IF('LF Projected Ratios'!D$33&gt;=0,$B93+(1-$B93)*'LF Projected Ratios'!D$33,$B93*(1+'LF Projected Ratios'!D$33))</f>
        <v>0.60321627355968765</v>
      </c>
      <c r="D93">
        <f>IF('LF Projected Ratios'!E$33&gt;=0,$B93+(1-$B93)*'LF Projected Ratios'!E$33,$B93*(1+'LF Projected Ratios'!E$33))</f>
        <v>0.60250634597757269</v>
      </c>
      <c r="E93">
        <f>IF('LF Projected Ratios'!F$33&gt;=0,$B93+(1-$B93)*'LF Projected Ratios'!F$33,$B93*(1+'LF Projected Ratios'!F$33))</f>
        <v>0.60181413586353172</v>
      </c>
      <c r="F93">
        <f>IF('LF Projected Ratios'!G$33&gt;=0,$B93+(1-$B93)*'LF Projected Ratios'!G$33,$B93*(1+'LF Projected Ratios'!G$33))</f>
        <v>0.60113438338740954</v>
      </c>
      <c r="G93">
        <f>IF('LF Projected Ratios'!H$33&gt;=0,$B93+(1-$B93)*'LF Projected Ratios'!H$33,$B93*(1+'LF Projected Ratios'!H$33))</f>
        <v>0.6004323010350785</v>
      </c>
      <c r="H93">
        <f>IF('LF Projected Ratios'!I$33&gt;=0,$B93+(1-$B93)*'LF Projected Ratios'!I$33,$B93*(1+'LF Projected Ratios'!I$33))</f>
        <v>0.59970228926821256</v>
      </c>
      <c r="I93">
        <f>IF('LF Projected Ratios'!J$33&gt;=0,$B93+(1-$B93)*'LF Projected Ratios'!J$33,$B93*(1+'LF Projected Ratios'!J$33))</f>
        <v>0.59893166469131376</v>
      </c>
      <c r="J93">
        <f>IF('LF Projected Ratios'!K$33&gt;=0,$B93+(1-$B93)*'LF Projected Ratios'!K$33,$B93*(1+'LF Projected Ratios'!K$33))</f>
        <v>0.59812742445493838</v>
      </c>
      <c r="K93">
        <f>IF('LF Projected Ratios'!L$33&gt;=0,$B93+(1-$B93)*'LF Projected Ratios'!L$33,$B93*(1+'LF Projected Ratios'!L$33))</f>
        <v>0.59734489381256484</v>
      </c>
      <c r="L93">
        <f>IF('LF Projected Ratios'!M$33&gt;=0,$B93+(1-$B93)*'LF Projected Ratios'!M$33,$B93*(1+'LF Projected Ratios'!M$33))</f>
        <v>0.59683701628349506</v>
      </c>
      <c r="M93">
        <f>IF('LF Projected Ratios'!N$33&gt;=0,$B93+(1-$B93)*'LF Projected Ratios'!N$33,$B93*(1+'LF Projected Ratios'!N$33))</f>
        <v>0.59616137813793402</v>
      </c>
      <c r="N93">
        <f>IF('LF Projected Ratios'!O$33&gt;=0,$B93+(1-$B93)*'LF Projected Ratios'!O$33,$B93*(1+'LF Projected Ratios'!O$33))</f>
        <v>0.59549193106668608</v>
      </c>
      <c r="O93">
        <f>IF('LF Projected Ratios'!P$33&gt;=0,$B93+(1-$B93)*'LF Projected Ratios'!P$33,$B93*(1+'LF Projected Ratios'!P$33))</f>
        <v>0.59482859036185565</v>
      </c>
      <c r="P93">
        <f>IF('LF Projected Ratios'!Q$33&gt;=0,$B93+(1-$B93)*'LF Projected Ratios'!Q$33,$B93*(1+'LF Projected Ratios'!Q$33))</f>
        <v>0.59417127285385951</v>
      </c>
      <c r="Q93">
        <f>IF('LF Projected Ratios'!R$33&gt;=0,$B93+(1-$B93)*'LF Projected Ratios'!R$33,$B93*(1+'LF Projected Ratios'!R$33))</f>
        <v>0.59351989687666318</v>
      </c>
      <c r="R93">
        <f>IF('LF Projected Ratios'!S$33&gt;=0,$B93+(1-$B93)*'LF Projected Ratios'!S$33,$B93*(1+'LF Projected Ratios'!S$33))</f>
        <v>0.5928743822339575</v>
      </c>
      <c r="S93">
        <f>IF('LF Projected Ratios'!T$33&gt;=0,$B93+(1-$B93)*'LF Projected Ratios'!T$33,$B93*(1+'LF Projected Ratios'!T$33))</f>
        <v>0.59223465016624421</v>
      </c>
      <c r="T93">
        <f>IF('LF Projected Ratios'!U$33&gt;=0,$B93+(1-$B93)*'LF Projected Ratios'!U$33,$B93*(1+'LF Projected Ratios'!U$33))</f>
        <v>0.5916006233188017</v>
      </c>
      <c r="U93">
        <f>IF('LF Projected Ratios'!V$33&gt;=0,$B93+(1-$B93)*'LF Projected Ratios'!V$33,$B93*(1+'LF Projected Ratios'!V$33))</f>
        <v>0.59097222571050323</v>
      </c>
      <c r="V93">
        <f>IF('LF Projected Ratios'!W$33&gt;=0,$B93+(1-$B93)*'LF Projected Ratios'!W$33,$B93*(1+'LF Projected Ratios'!W$33))</f>
        <v>0.59034938270346515</v>
      </c>
      <c r="W93">
        <f>IF('LF Projected Ratios'!X$33&gt;=0,$B93+(1-$B93)*'LF Projected Ratios'!X$33,$B93*(1+'LF Projected Ratios'!X$33))</f>
        <v>0.58973202097348998</v>
      </c>
      <c r="X93">
        <f>IF('LF Projected Ratios'!Y$33&gt;=0,$B93+(1-$B93)*'LF Projected Ratios'!Y$33,$B93*(1+'LF Projected Ratios'!Y$33))</f>
        <v>0.58912006848129594</v>
      </c>
      <c r="Y93">
        <f>IF('LF Projected Ratios'!Z$33&gt;=0,$B93+(1-$B93)*'LF Projected Ratios'!Z$33,$B93*(1+'LF Projected Ratios'!Z$33))</f>
        <v>0.58851345444448933</v>
      </c>
      <c r="Z93">
        <f>IF('LF Projected Ratios'!AA$33&gt;=0,$B93+(1-$B93)*'LF Projected Ratios'!AA$33,$B93*(1+'LF Projected Ratios'!AA$33))</f>
        <v>0.58791210931027427</v>
      </c>
      <c r="AA93">
        <f>IF('LF Projected Ratios'!AB$33&gt;=0,$B93+(1-$B93)*'LF Projected Ratios'!AB$33,$B93*(1+'LF Projected Ratios'!AB$33))</f>
        <v>0.58731596472886893</v>
      </c>
      <c r="AB93">
        <f>IF('LF Projected Ratios'!AC$33&gt;=0,$B93+(1-$B93)*'LF Projected Ratios'!AC$33,$B93*(1+'LF Projected Ratios'!AC$33))</f>
        <v>0.58672495352760456</v>
      </c>
      <c r="AC93">
        <f>IF('LF Projected Ratios'!AD$33&gt;=0,$B93+(1-$B93)*'LF Projected Ratios'!AD$33,$B93*(1+'LF Projected Ratios'!AD$33))</f>
        <v>0.58613900968569832</v>
      </c>
      <c r="AD93">
        <f>IF('LF Projected Ratios'!AE$33&gt;=0,$B93+(1-$B93)*'LF Projected Ratios'!AE$33,$B93*(1+'LF Projected Ratios'!AE$33))</f>
        <v>0.58555806830966339</v>
      </c>
      <c r="AE93">
        <f>IF('LF Projected Ratios'!AF$33&gt;=0,$B93+(1-$B93)*'LF Projected Ratios'!AF$33,$B93*(1+'LF Projected Ratios'!AF$33))</f>
        <v>0.58498206560935428</v>
      </c>
      <c r="AF93">
        <f>IF('LF Projected Ratios'!AG$33&gt;=0,$B93+(1-$B93)*'LF Projected Ratios'!AG$33,$B93*(1+'LF Projected Ratios'!AG$33))</f>
        <v>0.5844109388746157</v>
      </c>
    </row>
    <row r="94" spans="1:32" x14ac:dyDescent="0.2">
      <c r="A94" s="6" t="s">
        <v>94</v>
      </c>
      <c r="B94" s="28">
        <f t="shared" ref="B94:B134" si="0">B49</f>
        <v>0.73256859456641876</v>
      </c>
      <c r="C94">
        <f>IF('LF Projected Ratios'!D$33&gt;=0,$B94+(1-$B94)*'LF Projected Ratios'!D$33,$B94*(1+'LF Projected Ratios'!D$33))</f>
        <v>0.73174517384789617</v>
      </c>
      <c r="D94">
        <f>IF('LF Projected Ratios'!E$33&gt;=0,$B94+(1-$B94)*'LF Projected Ratios'!E$33,$B94*(1+'LF Projected Ratios'!E$33))</f>
        <v>0.73088398010236189</v>
      </c>
      <c r="E94">
        <f>IF('LF Projected Ratios'!F$33&gt;=0,$B94+(1-$B94)*'LF Projected Ratios'!F$33,$B94*(1+'LF Projected Ratios'!F$33))</f>
        <v>0.73004427893307955</v>
      </c>
      <c r="F94">
        <f>IF('LF Projected Ratios'!G$33&gt;=0,$B94+(1-$B94)*'LF Projected Ratios'!G$33,$B94*(1+'LF Projected Ratios'!G$33))</f>
        <v>0.7292196897838541</v>
      </c>
      <c r="G94">
        <f>IF('LF Projected Ratios'!H$33&gt;=0,$B94+(1-$B94)*'LF Projected Ratios'!H$33,$B94*(1+'LF Projected Ratios'!H$33))</f>
        <v>0.72836801287213815</v>
      </c>
      <c r="H94">
        <f>IF('LF Projected Ratios'!I$33&gt;=0,$B94+(1-$B94)*'LF Projected Ratios'!I$33,$B94*(1+'LF Projected Ratios'!I$33))</f>
        <v>0.72748245555104007</v>
      </c>
      <c r="I94">
        <f>IF('LF Projected Ratios'!J$33&gt;=0,$B94+(1-$B94)*'LF Projected Ratios'!J$33,$B94*(1+'LF Projected Ratios'!J$33))</f>
        <v>0.72654763194015415</v>
      </c>
      <c r="J94">
        <f>IF('LF Projected Ratios'!K$33&gt;=0,$B94+(1-$B94)*'LF Projected Ratios'!K$33,$B94*(1+'LF Projected Ratios'!K$33))</f>
        <v>0.72557203009156812</v>
      </c>
      <c r="K94">
        <f>IF('LF Projected Ratios'!L$33&gt;=0,$B94+(1-$B94)*'LF Projected Ratios'!L$33,$B94*(1+'LF Projected Ratios'!L$33))</f>
        <v>0.7246227635580812</v>
      </c>
      <c r="L94">
        <f>IF('LF Projected Ratios'!M$33&gt;=0,$B94+(1-$B94)*'LF Projected Ratios'!M$33,$B94*(1+'LF Projected Ratios'!M$33))</f>
        <v>0.7240066712092964</v>
      </c>
      <c r="M94">
        <f>IF('LF Projected Ratios'!N$33&gt;=0,$B94+(1-$B94)*'LF Projected Ratios'!N$33,$B94*(1+'LF Projected Ratios'!N$33))</f>
        <v>0.72318707304201824</v>
      </c>
      <c r="N94">
        <f>IF('LF Projected Ratios'!O$33&gt;=0,$B94+(1-$B94)*'LF Projected Ratios'!O$33,$B94*(1+'LF Projected Ratios'!O$33))</f>
        <v>0.72237498509776987</v>
      </c>
      <c r="O94">
        <f>IF('LF Projected Ratios'!P$33&gt;=0,$B94+(1-$B94)*'LF Projected Ratios'!P$33,$B94*(1+'LF Projected Ratios'!P$33))</f>
        <v>0.72157030461971816</v>
      </c>
      <c r="P94">
        <f>IF('LF Projected Ratios'!Q$33&gt;=0,$B94+(1-$B94)*'LF Projected Ratios'!Q$33,$B94*(1+'LF Projected Ratios'!Q$33))</f>
        <v>0.72077293071711535</v>
      </c>
      <c r="Q94">
        <f>IF('LF Projected Ratios'!R$33&gt;=0,$B94+(1-$B94)*'LF Projected Ratios'!R$33,$B94*(1+'LF Projected Ratios'!R$33))</f>
        <v>0.71998276432312669</v>
      </c>
      <c r="R94">
        <f>IF('LF Projected Ratios'!S$33&gt;=0,$B94+(1-$B94)*'LF Projected Ratios'!S$33,$B94*(1+'LF Projected Ratios'!S$33))</f>
        <v>0.71919970815380196</v>
      </c>
      <c r="S94">
        <f>IF('LF Projected Ratios'!T$33&gt;=0,$B94+(1-$B94)*'LF Projected Ratios'!T$33,$B94*(1+'LF Projected Ratios'!T$33))</f>
        <v>0.71842366666814628</v>
      </c>
      <c r="T94">
        <f>IF('LF Projected Ratios'!U$33&gt;=0,$B94+(1-$B94)*'LF Projected Ratios'!U$33,$B94*(1+'LF Projected Ratios'!U$33))</f>
        <v>0.71765454602926115</v>
      </c>
      <c r="U94">
        <f>IF('LF Projected Ratios'!V$33&gt;=0,$B94+(1-$B94)*'LF Projected Ratios'!V$33,$B94*(1+'LF Projected Ratios'!V$33))</f>
        <v>0.7168922540665188</v>
      </c>
      <c r="V94">
        <f>IF('LF Projected Ratios'!W$33&gt;=0,$B94+(1-$B94)*'LF Projected Ratios'!W$33,$B94*(1+'LF Projected Ratios'!W$33))</f>
        <v>0.71613670023874243</v>
      </c>
      <c r="W94">
        <f>IF('LF Projected Ratios'!X$33&gt;=0,$B94+(1-$B94)*'LF Projected Ratios'!X$33,$B94*(1+'LF Projected Ratios'!X$33))</f>
        <v>0.71538779559835231</v>
      </c>
      <c r="X94">
        <f>IF('LF Projected Ratios'!Y$33&gt;=0,$B94+(1-$B94)*'LF Projected Ratios'!Y$33,$B94*(1+'LF Projected Ratios'!Y$33))</f>
        <v>0.71464545275646452</v>
      </c>
      <c r="Y94">
        <f>IF('LF Projected Ratios'!Z$33&gt;=0,$B94+(1-$B94)*'LF Projected Ratios'!Z$33,$B94*(1+'LF Projected Ratios'!Z$33))</f>
        <v>0.71390958584889241</v>
      </c>
      <c r="Z94">
        <f>IF('LF Projected Ratios'!AA$33&gt;=0,$B94+(1-$B94)*'LF Projected Ratios'!AA$33,$B94*(1+'LF Projected Ratios'!AA$33))</f>
        <v>0.71318011050303987</v>
      </c>
      <c r="AA94">
        <f>IF('LF Projected Ratios'!AB$33&gt;=0,$B94+(1-$B94)*'LF Projected Ratios'!AB$33,$B94*(1+'LF Projected Ratios'!AB$33))</f>
        <v>0.71245694380565516</v>
      </c>
      <c r="AB94">
        <f>IF('LF Projected Ratios'!AC$33&gt;=0,$B94+(1-$B94)*'LF Projected Ratios'!AC$33,$B94*(1+'LF Projected Ratios'!AC$33))</f>
        <v>0.71174000427140938</v>
      </c>
      <c r="AC94">
        <f>IF('LF Projected Ratios'!AD$33&gt;=0,$B94+(1-$B94)*'LF Projected Ratios'!AD$33,$B94*(1+'LF Projected Ratios'!AD$33))</f>
        <v>0.71102921181229606</v>
      </c>
      <c r="AD94">
        <f>IF('LF Projected Ratios'!AE$33&gt;=0,$B94+(1-$B94)*'LF Projected Ratios'!AE$33,$B94*(1+'LF Projected Ratios'!AE$33))</f>
        <v>0.71032448770779932</v>
      </c>
      <c r="AE94">
        <f>IF('LF Projected Ratios'!AF$33&gt;=0,$B94+(1-$B94)*'LF Projected Ratios'!AF$33,$B94*(1+'LF Projected Ratios'!AF$33))</f>
        <v>0.70962575457583776</v>
      </c>
      <c r="AF94">
        <f>IF('LF Projected Ratios'!AG$33&gt;=0,$B94+(1-$B94)*'LF Projected Ratios'!AG$33,$B94*(1+'LF Projected Ratios'!AG$33))</f>
        <v>0.70893293634443588</v>
      </c>
    </row>
    <row r="95" spans="1:32" x14ac:dyDescent="0.2">
      <c r="A95" s="6" t="s">
        <v>93</v>
      </c>
      <c r="B95" s="28">
        <f t="shared" si="0"/>
        <v>0.68698805577982325</v>
      </c>
      <c r="C95">
        <f>IF('LF Projected Ratios'!D$33&gt;=0,$B95+(1-$B95)*'LF Projected Ratios'!D$33,$B95*(1+'LF Projected Ratios'!D$33))</f>
        <v>0.68621586843422533</v>
      </c>
      <c r="D95">
        <f>IF('LF Projected Ratios'!E$33&gt;=0,$B95+(1-$B95)*'LF Projected Ratios'!E$33,$B95*(1+'LF Projected Ratios'!E$33))</f>
        <v>0.68540825830558683</v>
      </c>
      <c r="E95">
        <f>IF('LF Projected Ratios'!F$33&gt;=0,$B95+(1-$B95)*'LF Projected Ratios'!F$33,$B95*(1+'LF Projected Ratios'!F$33))</f>
        <v>0.68462080348156074</v>
      </c>
      <c r="F95">
        <f>IF('LF Projected Ratios'!G$33&gt;=0,$B95+(1-$B95)*'LF Projected Ratios'!G$33,$B95*(1+'LF Projected Ratios'!G$33))</f>
        <v>0.68384752040521091</v>
      </c>
      <c r="G95">
        <f>IF('LF Projected Ratios'!H$33&gt;=0,$B95+(1-$B95)*'LF Projected Ratios'!H$33,$B95*(1+'LF Projected Ratios'!H$33))</f>
        <v>0.68304883497142088</v>
      </c>
      <c r="H95">
        <f>IF('LF Projected Ratios'!I$33&gt;=0,$B95+(1-$B95)*'LF Projected Ratios'!I$33,$B95*(1+'LF Projected Ratios'!I$33))</f>
        <v>0.68221837717290867</v>
      </c>
      <c r="I95">
        <f>IF('LF Projected Ratios'!J$33&gt;=0,$B95+(1-$B95)*'LF Projected Ratios'!J$33,$B95*(1+'LF Projected Ratios'!J$33))</f>
        <v>0.68134171844128544</v>
      </c>
      <c r="J95">
        <f>IF('LF Projected Ratios'!K$33&gt;=0,$B95+(1-$B95)*'LF Projected Ratios'!K$33,$B95*(1+'LF Projected Ratios'!K$33))</f>
        <v>0.68042681870063804</v>
      </c>
      <c r="K95">
        <f>IF('LF Projected Ratios'!L$33&gt;=0,$B95+(1-$B95)*'LF Projected Ratios'!L$33,$B95*(1+'LF Projected Ratios'!L$33))</f>
        <v>0.67953661568744028</v>
      </c>
      <c r="L95">
        <f>IF('LF Projected Ratios'!M$33&gt;=0,$B95+(1-$B95)*'LF Projected Ratios'!M$33,$B95*(1+'LF Projected Ratios'!M$33))</f>
        <v>0.67895885670621747</v>
      </c>
      <c r="M95">
        <f>IF('LF Projected Ratios'!N$33&gt;=0,$B95+(1-$B95)*'LF Projected Ratios'!N$33,$B95*(1+'LF Projected Ratios'!N$33))</f>
        <v>0.67819025407209499</v>
      </c>
      <c r="N95">
        <f>IF('LF Projected Ratios'!O$33&gt;=0,$B95+(1-$B95)*'LF Projected Ratios'!O$33,$B95*(1+'LF Projected Ratios'!O$33))</f>
        <v>0.67742869437368669</v>
      </c>
      <c r="O95">
        <f>IF('LF Projected Ratios'!P$33&gt;=0,$B95+(1-$B95)*'LF Projected Ratios'!P$33,$B95*(1+'LF Projected Ratios'!P$33))</f>
        <v>0.67667408124770645</v>
      </c>
      <c r="P95">
        <f>IF('LF Projected Ratios'!Q$33&gt;=0,$B95+(1-$B95)*'LF Projected Ratios'!Q$33,$B95*(1+'LF Projected Ratios'!Q$33))</f>
        <v>0.67592632008084541</v>
      </c>
      <c r="Q95">
        <f>IF('LF Projected Ratios'!R$33&gt;=0,$B95+(1-$B95)*'LF Projected Ratios'!R$33,$B95*(1+'LF Projected Ratios'!R$33))</f>
        <v>0.67518531797022385</v>
      </c>
      <c r="R95">
        <f>IF('LF Projected Ratios'!S$33&gt;=0,$B95+(1-$B95)*'LF Projected Ratios'!S$33,$B95*(1+'LF Projected Ratios'!S$33))</f>
        <v>0.67445098368491485</v>
      </c>
      <c r="S95">
        <f>IF('LF Projected Ratios'!T$33&gt;=0,$B95+(1-$B95)*'LF Projected Ratios'!T$33,$B95*(1+'LF Projected Ratios'!T$33))</f>
        <v>0.6737232276284999</v>
      </c>
      <c r="T95">
        <f>IF('LF Projected Ratios'!U$33&gt;=0,$B95+(1-$B95)*'LF Projected Ratios'!U$33,$B95*(1+'LF Projected Ratios'!U$33))</f>
        <v>0.67300196180262795</v>
      </c>
      <c r="U95">
        <f>IF('LF Projected Ratios'!V$33&gt;=0,$B95+(1-$B95)*'LF Projected Ratios'!V$33,$B95*(1+'LF Projected Ratios'!V$33))</f>
        <v>0.67228709977154277</v>
      </c>
      <c r="V95">
        <f>IF('LF Projected Ratios'!W$33&gt;=0,$B95+(1-$B95)*'LF Projected Ratios'!W$33,$B95*(1+'LF Projected Ratios'!W$33))</f>
        <v>0.6715785566275545</v>
      </c>
      <c r="W95">
        <f>IF('LF Projected Ratios'!X$33&gt;=0,$B95+(1-$B95)*'LF Projected Ratios'!X$33,$B95*(1+'LF Projected Ratios'!X$33))</f>
        <v>0.67087624895741671</v>
      </c>
      <c r="X95">
        <f>IF('LF Projected Ratios'!Y$33&gt;=0,$B95+(1-$B95)*'LF Projected Ratios'!Y$33,$B95*(1+'LF Projected Ratios'!Y$33))</f>
        <v>0.67018009480959617</v>
      </c>
      <c r="Y95">
        <f>IF('LF Projected Ratios'!Z$33&gt;=0,$B95+(1-$B95)*'LF Projected Ratios'!Z$33,$B95*(1+'LF Projected Ratios'!Z$33))</f>
        <v>0.6694900136623898</v>
      </c>
      <c r="Z95">
        <f>IF('LF Projected Ratios'!AA$33&gt;=0,$B95+(1-$B95)*'LF Projected Ratios'!AA$33,$B95*(1+'LF Projected Ratios'!AA$33))</f>
        <v>0.66880592639287872</v>
      </c>
      <c r="AA95">
        <f>IF('LF Projected Ratios'!AB$33&gt;=0,$B95+(1-$B95)*'LF Projected Ratios'!AB$33,$B95*(1+'LF Projected Ratios'!AB$33))</f>
        <v>0.66812775524668711</v>
      </c>
      <c r="AB95">
        <f>IF('LF Projected Ratios'!AC$33&gt;=0,$B95+(1-$B95)*'LF Projected Ratios'!AC$33,$B95*(1+'LF Projected Ratios'!AC$33))</f>
        <v>0.66745542380851697</v>
      </c>
      <c r="AC95">
        <f>IF('LF Projected Ratios'!AD$33&gt;=0,$B95+(1-$B95)*'LF Projected Ratios'!AD$33,$B95*(1+'LF Projected Ratios'!AD$33))</f>
        <v>0.66678885697345036</v>
      </c>
      <c r="AD95">
        <f>IF('LF Projected Ratios'!AE$33&gt;=0,$B95+(1-$B95)*'LF Projected Ratios'!AE$33,$B95*(1+'LF Projected Ratios'!AE$33))</f>
        <v>0.6661279809189754</v>
      </c>
      <c r="AE95">
        <f>IF('LF Projected Ratios'!AF$33&gt;=0,$B95+(1-$B95)*'LF Projected Ratios'!AF$33,$B95*(1+'LF Projected Ratios'!AF$33))</f>
        <v>0.66547272307773619</v>
      </c>
      <c r="AF95">
        <f>IF('LF Projected Ratios'!AG$33&gt;=0,$B95+(1-$B95)*'LF Projected Ratios'!AG$33,$B95*(1+'LF Projected Ratios'!AG$33))</f>
        <v>0.66482301211096828</v>
      </c>
    </row>
    <row r="96" spans="1:32" x14ac:dyDescent="0.2">
      <c r="A96" s="6" t="s">
        <v>28</v>
      </c>
      <c r="B96" s="28">
        <f t="shared" si="0"/>
        <v>0.72604710986908338</v>
      </c>
      <c r="C96">
        <f>IF('LF Projected Ratios'!D$33&gt;=0,$B96+(1-$B96)*'LF Projected Ratios'!D$33,$B96*(1+'LF Projected Ratios'!D$33))</f>
        <v>0.72523101942059309</v>
      </c>
      <c r="D96">
        <f>IF('LF Projected Ratios'!E$33&gt;=0,$B96+(1-$B96)*'LF Projected Ratios'!E$33,$B96*(1+'LF Projected Ratios'!E$33))</f>
        <v>0.72437749220877945</v>
      </c>
      <c r="E96">
        <f>IF('LF Projected Ratios'!F$33&gt;=0,$B96+(1-$B96)*'LF Projected Ratios'!F$33,$B96*(1+'LF Projected Ratios'!F$33))</f>
        <v>0.72354526624163706</v>
      </c>
      <c r="F96">
        <f>IF('LF Projected Ratios'!G$33&gt;=0,$B96+(1-$B96)*'LF Projected Ratios'!G$33,$B96*(1+'LF Projected Ratios'!G$33))</f>
        <v>0.7227280177640677</v>
      </c>
      <c r="G96">
        <f>IF('LF Projected Ratios'!H$33&gt;=0,$B96+(1-$B96)*'LF Projected Ratios'!H$33,$B96*(1+'LF Projected Ratios'!H$33))</f>
        <v>0.72188392266515133</v>
      </c>
      <c r="H96">
        <f>IF('LF Projected Ratios'!I$33&gt;=0,$B96+(1-$B96)*'LF Projected Ratios'!I$33,$B96*(1+'LF Projected Ratios'!I$33))</f>
        <v>0.72100624876761377</v>
      </c>
      <c r="I96">
        <f>IF('LF Projected Ratios'!J$33&gt;=0,$B96+(1-$B96)*'LF Projected Ratios'!J$33,$B96*(1+'LF Projected Ratios'!J$33))</f>
        <v>0.72007974715949774</v>
      </c>
      <c r="J96">
        <f>IF('LF Projected Ratios'!K$33&gt;=0,$B96+(1-$B96)*'LF Projected Ratios'!K$33,$B96*(1+'LF Projected Ratios'!K$33))</f>
        <v>0.71911283033040818</v>
      </c>
      <c r="K96">
        <f>IF('LF Projected Ratios'!L$33&gt;=0,$B96+(1-$B96)*'LF Projected Ratios'!L$33,$B96*(1+'LF Projected Ratios'!L$33))</f>
        <v>0.71817201437372413</v>
      </c>
      <c r="L96">
        <f>IF('LF Projected Ratios'!M$33&gt;=0,$B96+(1-$B96)*'LF Projected Ratios'!M$33,$B96*(1+'LF Projected Ratios'!M$33))</f>
        <v>0.71756140661280532</v>
      </c>
      <c r="M96">
        <f>IF('LF Projected Ratios'!N$33&gt;=0,$B96+(1-$B96)*'LF Projected Ratios'!N$33,$B96*(1+'LF Projected Ratios'!N$33))</f>
        <v>0.7167491046863782</v>
      </c>
      <c r="N96">
        <f>IF('LF Projected Ratios'!O$33&gt;=0,$B96+(1-$B96)*'LF Projected Ratios'!O$33,$B96*(1+'LF Projected Ratios'!O$33))</f>
        <v>0.71594424612534469</v>
      </c>
      <c r="O96">
        <f>IF('LF Projected Ratios'!P$33&gt;=0,$B96+(1-$B96)*'LF Projected Ratios'!P$33,$B96*(1+'LF Projected Ratios'!P$33))</f>
        <v>0.71514672908763532</v>
      </c>
      <c r="P96">
        <f>IF('LF Projected Ratios'!Q$33&gt;=0,$B96+(1-$B96)*'LF Projected Ratios'!Q$33,$B96*(1+'LF Projected Ratios'!Q$33))</f>
        <v>0.71435645358065369</v>
      </c>
      <c r="Q96">
        <f>IF('LF Projected Ratios'!R$33&gt;=0,$B96+(1-$B96)*'LF Projected Ratios'!R$33,$B96*(1+'LF Projected Ratios'!R$33))</f>
        <v>0.71357332141947949</v>
      </c>
      <c r="R96">
        <f>IF('LF Projected Ratios'!S$33&gt;=0,$B96+(1-$B96)*'LF Projected Ratios'!S$33,$B96*(1+'LF Projected Ratios'!S$33))</f>
        <v>0.71279723618620539</v>
      </c>
      <c r="S96">
        <f>IF('LF Projected Ratios'!T$33&gt;=0,$B96+(1-$B96)*'LF Projected Ratios'!T$33,$B96*(1+'LF Projected Ratios'!T$33))</f>
        <v>0.71202810319036314</v>
      </c>
      <c r="T96">
        <f>IF('LF Projected Ratios'!U$33&gt;=0,$B96+(1-$B96)*'LF Projected Ratios'!U$33,$B96*(1+'LF Projected Ratios'!U$33))</f>
        <v>0.71126582943041072</v>
      </c>
      <c r="U96">
        <f>IF('LF Projected Ratios'!V$33&gt;=0,$B96+(1-$B96)*'LF Projected Ratios'!V$33,$B96*(1+'LF Projected Ratios'!V$33))</f>
        <v>0.71051032355624322</v>
      </c>
      <c r="V96">
        <f>IF('LF Projected Ratios'!W$33&gt;=0,$B96+(1-$B96)*'LF Projected Ratios'!W$33,$B96*(1+'LF Projected Ratios'!W$33))</f>
        <v>0.70976149583270121</v>
      </c>
      <c r="W96">
        <f>IF('LF Projected Ratios'!X$33&gt;=0,$B96+(1-$B96)*'LF Projected Ratios'!X$33,$B96*(1+'LF Projected Ratios'!X$33))</f>
        <v>0.70901925810403554</v>
      </c>
      <c r="X96">
        <f>IF('LF Projected Ratios'!Y$33&gt;=0,$B96+(1-$B96)*'LF Projected Ratios'!Y$33,$B96*(1+'LF Projected Ratios'!Y$33))</f>
        <v>0.70828352375931725</v>
      </c>
      <c r="Y96">
        <f>IF('LF Projected Ratios'!Z$33&gt;=0,$B96+(1-$B96)*'LF Projected Ratios'!Z$33,$B96*(1+'LF Projected Ratios'!Z$33))</f>
        <v>0.70755420769874089</v>
      </c>
      <c r="Z96">
        <f>IF('LF Projected Ratios'!AA$33&gt;=0,$B96+(1-$B96)*'LF Projected Ratios'!AA$33,$B96*(1+'LF Projected Ratios'!AA$33))</f>
        <v>0.70683122630081396</v>
      </c>
      <c r="AA96">
        <f>IF('LF Projected Ratios'!AB$33&gt;=0,$B96+(1-$B96)*'LF Projected Ratios'!AB$33,$B96*(1+'LF Projected Ratios'!AB$33))</f>
        <v>0.70611449739039645</v>
      </c>
      <c r="AB96">
        <f>IF('LF Projected Ratios'!AC$33&gt;=0,$B96+(1-$B96)*'LF Projected Ratios'!AC$33,$B96*(1+'LF Projected Ratios'!AC$33))</f>
        <v>0.70540394020755937</v>
      </c>
      <c r="AC96">
        <f>IF('LF Projected Ratios'!AD$33&gt;=0,$B96+(1-$B96)*'LF Projected Ratios'!AD$33,$B96*(1+'LF Projected Ratios'!AD$33))</f>
        <v>0.70469947537725708</v>
      </c>
      <c r="AD96">
        <f>IF('LF Projected Ratios'!AE$33&gt;=0,$B96+(1-$B96)*'LF Projected Ratios'!AE$33,$B96*(1+'LF Projected Ratios'!AE$33))</f>
        <v>0.70400102487976102</v>
      </c>
      <c r="AE96">
        <f>IF('LF Projected Ratios'!AF$33&gt;=0,$B96+(1-$B96)*'LF Projected Ratios'!AF$33,$B96*(1+'LF Projected Ratios'!AF$33))</f>
        <v>0.70330851202186173</v>
      </c>
      <c r="AF96">
        <f>IF('LF Projected Ratios'!AG$33&gt;=0,$B96+(1-$B96)*'LF Projected Ratios'!AG$33,$B96*(1+'LF Projected Ratios'!AG$33))</f>
        <v>0.70262186140879301</v>
      </c>
    </row>
    <row r="97" spans="1:32" x14ac:dyDescent="0.2">
      <c r="A97" s="6" t="s">
        <v>29</v>
      </c>
      <c r="B97" s="28">
        <f t="shared" si="0"/>
        <v>0.68453972990937217</v>
      </c>
      <c r="C97">
        <f>IF('LF Projected Ratios'!D$33&gt;=0,$B97+(1-$B97)*'LF Projected Ratios'!D$33,$B97*(1+'LF Projected Ratios'!D$33))</f>
        <v>0.68377029452756621</v>
      </c>
      <c r="D97">
        <f>IF('LF Projected Ratios'!E$33&gt;=0,$B97+(1-$B97)*'LF Projected Ratios'!E$33,$B97*(1+'LF Projected Ratios'!E$33))</f>
        <v>0.6829655626043849</v>
      </c>
      <c r="E97">
        <f>IF('LF Projected Ratios'!F$33&gt;=0,$B97+(1-$B97)*'LF Projected Ratios'!F$33,$B97*(1+'LF Projected Ratios'!F$33))</f>
        <v>0.68218091415523141</v>
      </c>
      <c r="F97">
        <f>IF('LF Projected Ratios'!G$33&gt;=0,$B97+(1-$B97)*'LF Projected Ratios'!G$33,$B97*(1+'LF Projected Ratios'!G$33))</f>
        <v>0.68141038694769929</v>
      </c>
      <c r="G97">
        <f>IF('LF Projected Ratios'!H$33&gt;=0,$B97+(1-$B97)*'LF Projected Ratios'!H$33,$B97*(1+'LF Projected Ratios'!H$33))</f>
        <v>0.68061454791304732</v>
      </c>
      <c r="H97">
        <f>IF('LF Projected Ratios'!I$33&gt;=0,$B97+(1-$B97)*'LF Projected Ratios'!I$33,$B97*(1+'LF Projected Ratios'!I$33))</f>
        <v>0.67978704974577664</v>
      </c>
      <c r="I97">
        <f>IF('LF Projected Ratios'!J$33&gt;=0,$B97+(1-$B97)*'LF Projected Ratios'!J$33,$B97*(1+'LF Projected Ratios'!J$33))</f>
        <v>0.67891351529882493</v>
      </c>
      <c r="J97">
        <f>IF('LF Projected Ratios'!K$33&gt;=0,$B97+(1-$B97)*'LF Projected Ratios'!K$33,$B97*(1+'LF Projected Ratios'!K$33))</f>
        <v>0.67800187612826324</v>
      </c>
      <c r="K97">
        <f>IF('LF Projected Ratios'!L$33&gt;=0,$B97+(1-$B97)*'LF Projected Ratios'!L$33,$B97*(1+'LF Projected Ratios'!L$33))</f>
        <v>0.67711484566959368</v>
      </c>
      <c r="L97">
        <f>IF('LF Projected Ratios'!M$33&gt;=0,$B97+(1-$B97)*'LF Projected Ratios'!M$33,$B97*(1+'LF Projected Ratios'!M$33))</f>
        <v>0.67653914573764939</v>
      </c>
      <c r="M97">
        <f>IF('LF Projected Ratios'!N$33&gt;=0,$B97+(1-$B97)*'LF Projected Ratios'!N$33,$B97*(1+'LF Projected Ratios'!N$33))</f>
        <v>0.67577328229192679</v>
      </c>
      <c r="N97">
        <f>IF('LF Projected Ratios'!O$33&gt;=0,$B97+(1-$B97)*'LF Projected Ratios'!O$33,$B97*(1+'LF Projected Ratios'!O$33))</f>
        <v>0.67501443668191607</v>
      </c>
      <c r="O97">
        <f>IF('LF Projected Ratios'!P$33&gt;=0,$B97+(1-$B97)*'LF Projected Ratios'!P$33,$B97*(1+'LF Projected Ratios'!P$33))</f>
        <v>0.67426251288775607</v>
      </c>
      <c r="P97">
        <f>IF('LF Projected Ratios'!Q$33&gt;=0,$B97+(1-$B97)*'LF Projected Ratios'!Q$33,$B97*(1+'LF Projected Ratios'!Q$33))</f>
        <v>0.67351741663332598</v>
      </c>
      <c r="Q97">
        <f>IF('LF Projected Ratios'!R$33&gt;=0,$B97+(1-$B97)*'LF Projected Ratios'!R$33,$B97*(1+'LF Projected Ratios'!R$33))</f>
        <v>0.67277905534683846</v>
      </c>
      <c r="R97">
        <f>IF('LF Projected Ratios'!S$33&gt;=0,$B97+(1-$B97)*'LF Projected Ratios'!S$33,$B97*(1+'LF Projected Ratios'!S$33))</f>
        <v>0.67204733812250028</v>
      </c>
      <c r="S97">
        <f>IF('LF Projected Ratios'!T$33&gt;=0,$B97+(1-$B97)*'LF Projected Ratios'!T$33,$B97*(1+'LF Projected Ratios'!T$33))</f>
        <v>0.67132217568320185</v>
      </c>
      <c r="T97">
        <f>IF('LF Projected Ratios'!U$33&gt;=0,$B97+(1-$B97)*'LF Projected Ratios'!U$33,$B97*(1+'LF Projected Ratios'!U$33))</f>
        <v>0.67060348034420536</v>
      </c>
      <c r="U97">
        <f>IF('LF Projected Ratios'!V$33&gt;=0,$B97+(1-$B97)*'LF Projected Ratios'!V$33,$B97*(1+'LF Projected Ratios'!V$33))</f>
        <v>0.66989116597779896</v>
      </c>
      <c r="V97">
        <f>IF('LF Projected Ratios'!W$33&gt;=0,$B97+(1-$B97)*'LF Projected Ratios'!W$33,$B97*(1+'LF Projected Ratios'!W$33))</f>
        <v>0.66918514797889184</v>
      </c>
      <c r="W97">
        <f>IF('LF Projected Ratios'!X$33&gt;=0,$B97+(1-$B97)*'LF Projected Ratios'!X$33,$B97*(1+'LF Projected Ratios'!X$33))</f>
        <v>0.66848534323150988</v>
      </c>
      <c r="X97">
        <f>IF('LF Projected Ratios'!Y$33&gt;=0,$B97+(1-$B97)*'LF Projected Ratios'!Y$33,$B97*(1+'LF Projected Ratios'!Y$33))</f>
        <v>0.66779167007618334</v>
      </c>
      <c r="Y97">
        <f>IF('LF Projected Ratios'!Z$33&gt;=0,$B97+(1-$B97)*'LF Projected Ratios'!Z$33,$B97*(1+'LF Projected Ratios'!Z$33))</f>
        <v>0.66710404827817704</v>
      </c>
      <c r="Z97">
        <f>IF('LF Projected Ratios'!AA$33&gt;=0,$B97+(1-$B97)*'LF Projected Ratios'!AA$33,$B97*(1+'LF Projected Ratios'!AA$33))</f>
        <v>0.66642239899655453</v>
      </c>
      <c r="AA97">
        <f>IF('LF Projected Ratios'!AB$33&gt;=0,$B97+(1-$B97)*'LF Projected Ratios'!AB$33,$B97*(1+'LF Projected Ratios'!AB$33))</f>
        <v>0.66574664475404544</v>
      </c>
      <c r="AB97">
        <f>IF('LF Projected Ratios'!AC$33&gt;=0,$B97+(1-$B97)*'LF Projected Ratios'!AC$33,$B97*(1+'LF Projected Ratios'!AC$33))</f>
        <v>0.6650767094076846</v>
      </c>
      <c r="AC97">
        <f>IF('LF Projected Ratios'!AD$33&gt;=0,$B97+(1-$B97)*'LF Projected Ratios'!AD$33,$B97*(1+'LF Projected Ratios'!AD$33))</f>
        <v>0.6644125181202174</v>
      </c>
      <c r="AD97">
        <f>IF('LF Projected Ratios'!AE$33&gt;=0,$B97+(1-$B97)*'LF Projected Ratios'!AE$33,$B97*(1+'LF Projected Ratios'!AE$33))</f>
        <v>0.6637539973322244</v>
      </c>
      <c r="AE97">
        <f>IF('LF Projected Ratios'!AF$33&gt;=0,$B97+(1-$B97)*'LF Projected Ratios'!AF$33,$B97*(1+'LF Projected Ratios'!AF$33))</f>
        <v>0.66310107473496949</v>
      </c>
      <c r="AF97">
        <f>IF('LF Projected Ratios'!AG$33&gt;=0,$B97+(1-$B97)*'LF Projected Ratios'!AG$33,$B97*(1+'LF Projected Ratios'!AG$33))</f>
        <v>0.66245367924392906</v>
      </c>
    </row>
    <row r="98" spans="1:32" x14ac:dyDescent="0.2">
      <c r="A98" s="6" t="s">
        <v>30</v>
      </c>
      <c r="B98" s="28">
        <f t="shared" si="0"/>
        <v>0.54548082536162745</v>
      </c>
      <c r="C98">
        <f>IF('LF Projected Ratios'!D$33&gt;=0,$B98+(1-$B98)*'LF Projected Ratios'!D$33,$B98*(1+'LF Projected Ratios'!D$33))</f>
        <v>0.54486769477359642</v>
      </c>
      <c r="D98">
        <f>IF('LF Projected Ratios'!E$33&gt;=0,$B98+(1-$B98)*'LF Projected Ratios'!E$33,$B98*(1+'LF Projected Ratios'!E$33))</f>
        <v>0.54422643786114533</v>
      </c>
      <c r="E98">
        <f>IF('LF Projected Ratios'!F$33&gt;=0,$B98+(1-$B98)*'LF Projected Ratios'!F$33,$B98*(1+'LF Projected Ratios'!F$33))</f>
        <v>0.54360118462168816</v>
      </c>
      <c r="F98">
        <f>IF('LF Projected Ratios'!G$33&gt;=0,$B98+(1-$B98)*'LF Projected Ratios'!G$33,$B98*(1+'LF Projected Ratios'!G$33))</f>
        <v>0.54298718400380741</v>
      </c>
      <c r="G98">
        <f>IF('LF Projected Ratios'!H$33&gt;=0,$B98+(1-$B98)*'LF Projected Ratios'!H$33,$B98*(1+'LF Projected Ratios'!H$33))</f>
        <v>0.5423530134589738</v>
      </c>
      <c r="H98">
        <f>IF('LF Projected Ratios'!I$33&gt;=0,$B98+(1-$B98)*'LF Projected Ratios'!I$33,$B98*(1+'LF Projected Ratios'!I$33))</f>
        <v>0.5416936150872711</v>
      </c>
      <c r="I98">
        <f>IF('LF Projected Ratios'!J$33&gt;=0,$B98+(1-$B98)*'LF Projected Ratios'!J$33,$B98*(1+'LF Projected Ratios'!J$33))</f>
        <v>0.54099753234687542</v>
      </c>
      <c r="J98">
        <f>IF('LF Projected Ratios'!K$33&gt;=0,$B98+(1-$B98)*'LF Projected Ratios'!K$33,$B98*(1+'LF Projected Ratios'!K$33))</f>
        <v>0.54027108556013326</v>
      </c>
      <c r="K98">
        <f>IF('LF Projected Ratios'!L$33&gt;=0,$B98+(1-$B98)*'LF Projected Ratios'!L$33,$B98*(1+'LF Projected Ratios'!L$33))</f>
        <v>0.5395642484174884</v>
      </c>
      <c r="L98">
        <f>IF('LF Projected Ratios'!M$33&gt;=0,$B98+(1-$B98)*'LF Projected Ratios'!M$33,$B98*(1+'LF Projected Ratios'!M$33))</f>
        <v>0.53910549743443126</v>
      </c>
      <c r="M98">
        <f>IF('LF Projected Ratios'!N$33&gt;=0,$B98+(1-$B98)*'LF Projected Ratios'!N$33,$B98*(1+'LF Projected Ratios'!N$33))</f>
        <v>0.5384952131715407</v>
      </c>
      <c r="N98">
        <f>IF('LF Projected Ratios'!O$33&gt;=0,$B98+(1-$B98)*'LF Projected Ratios'!O$33,$B98*(1+'LF Projected Ratios'!O$33))</f>
        <v>0.5378905211257986</v>
      </c>
      <c r="O98">
        <f>IF('LF Projected Ratios'!P$33&gt;=0,$B98+(1-$B98)*'LF Projected Ratios'!P$33,$B98*(1+'LF Projected Ratios'!P$33))</f>
        <v>0.5372913447830292</v>
      </c>
      <c r="P98">
        <f>IF('LF Projected Ratios'!Q$33&gt;=0,$B98+(1-$B98)*'LF Projected Ratios'!Q$33,$B98*(1+'LF Projected Ratios'!Q$33))</f>
        <v>0.53669760901857</v>
      </c>
      <c r="Q98">
        <f>IF('LF Projected Ratios'!R$33&gt;=0,$B98+(1-$B98)*'LF Projected Ratios'!R$33,$B98*(1+'LF Projected Ratios'!R$33))</f>
        <v>0.53610924006587013</v>
      </c>
      <c r="R98">
        <f>IF('LF Projected Ratios'!S$33&gt;=0,$B98+(1-$B98)*'LF Projected Ratios'!S$33,$B98*(1+'LF Projected Ratios'!S$33))</f>
        <v>0.53552616548593868</v>
      </c>
      <c r="S98">
        <f>IF('LF Projected Ratios'!T$33&gt;=0,$B98+(1-$B98)*'LF Projected Ratios'!T$33,$B98*(1+'LF Projected Ratios'!T$33))</f>
        <v>0.53494831413761423</v>
      </c>
      <c r="T98">
        <f>IF('LF Projected Ratios'!U$33&gt;=0,$B98+(1-$B98)*'LF Projected Ratios'!U$33,$B98*(1+'LF Projected Ratios'!U$33))</f>
        <v>0.53437561614862927</v>
      </c>
      <c r="U98">
        <f>IF('LF Projected Ratios'!V$33&gt;=0,$B98+(1-$B98)*'LF Projected Ratios'!V$33,$B98*(1+'LF Projected Ratios'!V$33))</f>
        <v>0.53380800288744468</v>
      </c>
      <c r="V98">
        <f>IF('LF Projected Ratios'!W$33&gt;=0,$B98+(1-$B98)*'LF Projected Ratios'!W$33,$B98*(1+'LF Projected Ratios'!W$33))</f>
        <v>0.53324540693583344</v>
      </c>
      <c r="W98">
        <f>IF('LF Projected Ratios'!X$33&gt;=0,$B98+(1-$B98)*'LF Projected Ratios'!X$33,$B98*(1+'LF Projected Ratios'!X$33))</f>
        <v>0.53268776206218316</v>
      </c>
      <c r="X98">
        <f>IF('LF Projected Ratios'!Y$33&gt;=0,$B98+(1-$B98)*'LF Projected Ratios'!Y$33,$B98*(1+'LF Projected Ratios'!Y$33))</f>
        <v>0.53213500319550822</v>
      </c>
      <c r="Y98">
        <f>IF('LF Projected Ratios'!Z$33&gt;=0,$B98+(1-$B98)*'LF Projected Ratios'!Z$33,$B98*(1+'LF Projected Ratios'!Z$33))</f>
        <v>0.53158706640013365</v>
      </c>
      <c r="Z98">
        <f>IF('LF Projected Ratios'!AA$33&gt;=0,$B98+(1-$B98)*'LF Projected Ratios'!AA$33,$B98*(1+'LF Projected Ratios'!AA$33))</f>
        <v>0.53104388885104403</v>
      </c>
      <c r="AA98">
        <f>IF('LF Projected Ratios'!AB$33&gt;=0,$B98+(1-$B98)*'LF Projected Ratios'!AB$33,$B98*(1+'LF Projected Ratios'!AB$33))</f>
        <v>0.53050540880987207</v>
      </c>
      <c r="AB98">
        <f>IF('LF Projected Ratios'!AC$33&gt;=0,$B98+(1-$B98)*'LF Projected Ratios'!AC$33,$B98*(1+'LF Projected Ratios'!AC$33))</f>
        <v>0.5299715656015016</v>
      </c>
      <c r="AC98">
        <f>IF('LF Projected Ratios'!AD$33&gt;=0,$B98+(1-$B98)*'LF Projected Ratios'!AD$33,$B98*(1+'LF Projected Ratios'!AD$33))</f>
        <v>0.52944229959128253</v>
      </c>
      <c r="AD98">
        <f>IF('LF Projected Ratios'!AE$33&gt;=0,$B98+(1-$B98)*'LF Projected Ratios'!AE$33,$B98*(1+'LF Projected Ratios'!AE$33))</f>
        <v>0.52891755216281733</v>
      </c>
      <c r="AE98">
        <f>IF('LF Projected Ratios'!AF$33&gt;=0,$B98+(1-$B98)*'LF Projected Ratios'!AF$33,$B98*(1+'LF Projected Ratios'!AF$33))</f>
        <v>0.52839726569632539</v>
      </c>
      <c r="AF98">
        <f>IF('LF Projected Ratios'!AG$33&gt;=0,$B98+(1-$B98)*'LF Projected Ratios'!AG$33,$B98*(1+'LF Projected Ratios'!AG$33))</f>
        <v>0.52788138354754954</v>
      </c>
    </row>
    <row r="99" spans="1:32" x14ac:dyDescent="0.2">
      <c r="A99" s="6" t="s">
        <v>31</v>
      </c>
      <c r="B99" s="28">
        <f t="shared" si="0"/>
        <v>0.49043116838311418</v>
      </c>
      <c r="C99">
        <f>IF('LF Projected Ratios'!D$33&gt;=0,$B99+(1-$B99)*'LF Projected Ratios'!D$33,$B99*(1+'LF Projected Ratios'!D$33))</f>
        <v>0.48987991463288361</v>
      </c>
      <c r="D99">
        <f>IF('LF Projected Ratios'!E$33&gt;=0,$B99+(1-$B99)*'LF Projected Ratios'!E$33,$B99*(1+'LF Projected Ratios'!E$33))</f>
        <v>0.48930337305307892</v>
      </c>
      <c r="E99">
        <f>IF('LF Projected Ratios'!F$33&gt;=0,$B99+(1-$B99)*'LF Projected Ratios'!F$33,$B99*(1+'LF Projected Ratios'!F$33))</f>
        <v>0.48874122006344994</v>
      </c>
      <c r="F99">
        <f>IF('LF Projected Ratios'!G$33&gt;=0,$B99+(1-$B99)*'LF Projected Ratios'!G$33,$B99*(1+'LF Projected Ratios'!G$33))</f>
        <v>0.48818918408635481</v>
      </c>
      <c r="G99">
        <f>IF('LF Projected Ratios'!H$33&gt;=0,$B99+(1-$B99)*'LF Projected Ratios'!H$33,$B99*(1+'LF Projected Ratios'!H$33))</f>
        <v>0.48761901372142813</v>
      </c>
      <c r="H99">
        <f>IF('LF Projected Ratios'!I$33&gt;=0,$B99+(1-$B99)*'LF Projected Ratios'!I$33,$B99*(1+'LF Projected Ratios'!I$33))</f>
        <v>0.48702616150952921</v>
      </c>
      <c r="I99">
        <f>IF('LF Projected Ratios'!J$33&gt;=0,$B99+(1-$B99)*'LF Projected Ratios'!J$33,$B99*(1+'LF Projected Ratios'!J$33))</f>
        <v>0.48640032709740805</v>
      </c>
      <c r="J99">
        <f>IF('LF Projected Ratios'!K$33&gt;=0,$B99+(1-$B99)*'LF Projected Ratios'!K$33,$B99*(1+'LF Projected Ratios'!K$33))</f>
        <v>0.48574719296358415</v>
      </c>
      <c r="K99">
        <f>IF('LF Projected Ratios'!L$33&gt;=0,$B99+(1-$B99)*'LF Projected Ratios'!L$33,$B99*(1+'LF Projected Ratios'!L$33))</f>
        <v>0.48511168947820671</v>
      </c>
      <c r="L99">
        <f>IF('LF Projected Ratios'!M$33&gt;=0,$B99+(1-$B99)*'LF Projected Ratios'!M$33,$B99*(1+'LF Projected Ratios'!M$33))</f>
        <v>0.48469923541904075</v>
      </c>
      <c r="M99">
        <f>IF('LF Projected Ratios'!N$33&gt;=0,$B99+(1-$B99)*'LF Projected Ratios'!N$33,$B99*(1+'LF Projected Ratios'!N$33))</f>
        <v>0.48415054074421537</v>
      </c>
      <c r="N99">
        <f>IF('LF Projected Ratios'!O$33&gt;=0,$B99+(1-$B99)*'LF Projected Ratios'!O$33,$B99*(1+'LF Projected Ratios'!O$33))</f>
        <v>0.48360687392273055</v>
      </c>
      <c r="O99">
        <f>IF('LF Projected Ratios'!P$33&gt;=0,$B99+(1-$B99)*'LF Projected Ratios'!P$33,$B99*(1+'LF Projected Ratios'!P$33))</f>
        <v>0.48306816616218345</v>
      </c>
      <c r="P99">
        <f>IF('LF Projected Ratios'!Q$33&gt;=0,$B99+(1-$B99)*'LF Projected Ratios'!Q$33,$B99*(1+'LF Projected Ratios'!Q$33))</f>
        <v>0.48253434991945582</v>
      </c>
      <c r="Q99">
        <f>IF('LF Projected Ratios'!R$33&gt;=0,$B99+(1-$B99)*'LF Projected Ratios'!R$33,$B99*(1+'LF Projected Ratios'!R$33))</f>
        <v>0.48200535887248053</v>
      </c>
      <c r="R99">
        <f>IF('LF Projected Ratios'!S$33&gt;=0,$B99+(1-$B99)*'LF Projected Ratios'!S$33,$B99*(1+'LF Projected Ratios'!S$33))</f>
        <v>0.48148112789277431</v>
      </c>
      <c r="S99">
        <f>IF('LF Projected Ratios'!T$33&gt;=0,$B99+(1-$B99)*'LF Projected Ratios'!T$33,$B99*(1+'LF Projected Ratios'!T$33))</f>
        <v>0.48096159301870683</v>
      </c>
      <c r="T99">
        <f>IF('LF Projected Ratios'!U$33&gt;=0,$B99+(1-$B99)*'LF Projected Ratios'!U$33,$B99*(1+'LF Projected Ratios'!U$33))</f>
        <v>0.48044669142948532</v>
      </c>
      <c r="U99">
        <f>IF('LF Projected Ratios'!V$33&gt;=0,$B99+(1-$B99)*'LF Projected Ratios'!V$33,$B99*(1+'LF Projected Ratios'!V$33))</f>
        <v>0.47993636141983198</v>
      </c>
      <c r="V99">
        <f>IF('LF Projected Ratios'!W$33&gt;=0,$B99+(1-$B99)*'LF Projected Ratios'!W$33,$B99*(1+'LF Projected Ratios'!W$33))</f>
        <v>0.47943054237533417</v>
      </c>
      <c r="W99">
        <f>IF('LF Projected Ratios'!X$33&gt;=0,$B99+(1-$B99)*'LF Projected Ratios'!X$33,$B99*(1+'LF Projected Ratios'!X$33))</f>
        <v>0.47892917474844121</v>
      </c>
      <c r="X99">
        <f>IF('LF Projected Ratios'!Y$33&gt;=0,$B99+(1-$B99)*'LF Projected Ratios'!Y$33,$B99*(1+'LF Projected Ratios'!Y$33))</f>
        <v>0.47843220003509945</v>
      </c>
      <c r="Y99">
        <f>IF('LF Projected Ratios'!Z$33&gt;=0,$B99+(1-$B99)*'LF Projected Ratios'!Z$33,$B99*(1+'LF Projected Ratios'!Z$33))</f>
        <v>0.47793956075199084</v>
      </c>
      <c r="Z99">
        <f>IF('LF Projected Ratios'!AA$33&gt;=0,$B99+(1-$B99)*'LF Projected Ratios'!AA$33,$B99*(1+'LF Projected Ratios'!AA$33))</f>
        <v>0.47745120041436967</v>
      </c>
      <c r="AA99">
        <f>IF('LF Projected Ratios'!AB$33&gt;=0,$B99+(1-$B99)*'LF Projected Ratios'!AB$33,$B99*(1+'LF Projected Ratios'!AB$33))</f>
        <v>0.47696706351447421</v>
      </c>
      <c r="AB99">
        <f>IF('LF Projected Ratios'!AC$33&gt;=0,$B99+(1-$B99)*'LF Projected Ratios'!AC$33,$B99*(1+'LF Projected Ratios'!AC$33))</f>
        <v>0.47648709550049145</v>
      </c>
      <c r="AC99">
        <f>IF('LF Projected Ratios'!AD$33&gt;=0,$B99+(1-$B99)*'LF Projected Ratios'!AD$33,$B99*(1+'LF Projected Ratios'!AD$33))</f>
        <v>0.47601124275607071</v>
      </c>
      <c r="AD99">
        <f>IF('LF Projected Ratios'!AE$33&gt;=0,$B99+(1-$B99)*'LF Projected Ratios'!AE$33,$B99*(1+'LF Projected Ratios'!AE$33))</f>
        <v>0.47553945258035263</v>
      </c>
      <c r="AE99">
        <f>IF('LF Projected Ratios'!AF$33&gt;=0,$B99+(1-$B99)*'LF Projected Ratios'!AF$33,$B99*(1+'LF Projected Ratios'!AF$33))</f>
        <v>0.47507167316851645</v>
      </c>
      <c r="AF99">
        <f>IF('LF Projected Ratios'!AG$33&gt;=0,$B99+(1-$B99)*'LF Projected Ratios'!AG$33,$B99*(1+'LF Projected Ratios'!AG$33))</f>
        <v>0.47460785359281565</v>
      </c>
    </row>
    <row r="100" spans="1:32" x14ac:dyDescent="0.2">
      <c r="A100" s="6" t="s">
        <v>32</v>
      </c>
      <c r="B100" s="28">
        <f t="shared" si="0"/>
        <v>0.67357150479059957</v>
      </c>
      <c r="C100">
        <f>IF('LF Projected Ratios'!D$33&gt;=0,$B100+(1-$B100)*'LF Projected Ratios'!D$33,$B100*(1+'LF Projected Ratios'!D$33))</f>
        <v>0.67281439789772313</v>
      </c>
      <c r="D100">
        <f>IF('LF Projected Ratios'!E$33&gt;=0,$B100+(1-$B100)*'LF Projected Ratios'!E$33,$B100*(1+'LF Projected Ratios'!E$33))</f>
        <v>0.67202256001196303</v>
      </c>
      <c r="E100">
        <f>IF('LF Projected Ratios'!F$33&gt;=0,$B100+(1-$B100)*'LF Projected Ratios'!F$33,$B100*(1+'LF Projected Ratios'!F$33))</f>
        <v>0.67125048380727304</v>
      </c>
      <c r="F100">
        <f>IF('LF Projected Ratios'!G$33&gt;=0,$B100+(1-$B100)*'LF Projected Ratios'!G$33,$B100*(1+'LF Projected Ratios'!G$33))</f>
        <v>0.67049230258274672</v>
      </c>
      <c r="G100">
        <f>IF('LF Projected Ratios'!H$33&gt;=0,$B100+(1-$B100)*'LF Projected Ratios'!H$33,$B100*(1+'LF Projected Ratios'!H$33))</f>
        <v>0.66970921509677639</v>
      </c>
      <c r="H100">
        <f>IF('LF Projected Ratios'!I$33&gt;=0,$B100+(1-$B100)*'LF Projected Ratios'!I$33,$B100*(1+'LF Projected Ratios'!I$33))</f>
        <v>0.66889497574530177</v>
      </c>
      <c r="I100">
        <f>IF('LF Projected Ratios'!J$33&gt;=0,$B100+(1-$B100)*'LF Projected Ratios'!J$33,$B100*(1+'LF Projected Ratios'!J$33))</f>
        <v>0.66803543774303342</v>
      </c>
      <c r="J100">
        <f>IF('LF Projected Ratios'!K$33&gt;=0,$B100+(1-$B100)*'LF Projected Ratios'!K$33,$B100*(1+'LF Projected Ratios'!K$33))</f>
        <v>0.66713840556051474</v>
      </c>
      <c r="K100">
        <f>IF('LF Projected Ratios'!L$33&gt;=0,$B100+(1-$B100)*'LF Projected Ratios'!L$33,$B100*(1+'LF Projected Ratios'!L$33))</f>
        <v>0.66626558779006873</v>
      </c>
      <c r="L100">
        <f>IF('LF Projected Ratios'!M$33&gt;=0,$B100+(1-$B100)*'LF Projected Ratios'!M$33,$B100*(1+'LF Projected Ratios'!M$33))</f>
        <v>0.66569911216780087</v>
      </c>
      <c r="M100">
        <f>IF('LF Projected Ratios'!N$33&gt;=0,$B100+(1-$B100)*'LF Projected Ratios'!N$33,$B100*(1+'LF Projected Ratios'!N$33))</f>
        <v>0.66494551997868456</v>
      </c>
      <c r="N100">
        <f>IF('LF Projected Ratios'!O$33&gt;=0,$B100+(1-$B100)*'LF Projected Ratios'!O$33,$B100*(1+'LF Projected Ratios'!O$33))</f>
        <v>0.66419883318008732</v>
      </c>
      <c r="O100">
        <f>IF('LF Projected Ratios'!P$33&gt;=0,$B100+(1-$B100)*'LF Projected Ratios'!P$33,$B100*(1+'LF Projected Ratios'!P$33))</f>
        <v>0.66345895729065241</v>
      </c>
      <c r="P100">
        <f>IF('LF Projected Ratios'!Q$33&gt;=0,$B100+(1-$B100)*'LF Projected Ratios'!Q$33,$B100*(1+'LF Projected Ratios'!Q$33))</f>
        <v>0.66272579954482402</v>
      </c>
      <c r="Q100">
        <f>IF('LF Projected Ratios'!R$33&gt;=0,$B100+(1-$B100)*'LF Projected Ratios'!R$33,$B100*(1+'LF Projected Ratios'!R$33))</f>
        <v>0.66199926885407168</v>
      </c>
      <c r="R100">
        <f>IF('LF Projected Ratios'!S$33&gt;=0,$B100+(1-$B100)*'LF Projected Ratios'!S$33,$B100*(1+'LF Projected Ratios'!S$33))</f>
        <v>0.6612792757691649</v>
      </c>
      <c r="S100">
        <f>IF('LF Projected Ratios'!T$33&gt;=0,$B100+(1-$B100)*'LF Projected Ratios'!T$33,$B100*(1+'LF Projected Ratios'!T$33))</f>
        <v>0.66056573244346117</v>
      </c>
      <c r="T100">
        <f>IF('LF Projected Ratios'!U$33&gt;=0,$B100+(1-$B100)*'LF Projected Ratios'!U$33,$B100*(1+'LF Projected Ratios'!U$33))</f>
        <v>0.6598585525971753</v>
      </c>
      <c r="U100">
        <f>IF('LF Projected Ratios'!V$33&gt;=0,$B100+(1-$B100)*'LF Projected Ratios'!V$33,$B100*(1+'LF Projected Ratios'!V$33))</f>
        <v>0.65915765148260042</v>
      </c>
      <c r="V100">
        <f>IF('LF Projected Ratios'!W$33&gt;=0,$B100+(1-$B100)*'LF Projected Ratios'!W$33,$B100*(1+'LF Projected Ratios'!W$33))</f>
        <v>0.65846294585025367</v>
      </c>
      <c r="W100">
        <f>IF('LF Projected Ratios'!X$33&gt;=0,$B100+(1-$B100)*'LF Projected Ratios'!X$33,$B100*(1+'LF Projected Ratios'!X$33))</f>
        <v>0.65777435391590955</v>
      </c>
      <c r="X100">
        <f>IF('LF Projected Ratios'!Y$33&gt;=0,$B100+(1-$B100)*'LF Projected Ratios'!Y$33,$B100*(1+'LF Projected Ratios'!Y$33))</f>
        <v>0.65709179532850959</v>
      </c>
      <c r="Y100">
        <f>IF('LF Projected Ratios'!Z$33&gt;=0,$B100+(1-$B100)*'LF Projected Ratios'!Z$33,$B100*(1+'LF Projected Ratios'!Z$33))</f>
        <v>0.65641519113890145</v>
      </c>
      <c r="Z100">
        <f>IF('LF Projected Ratios'!AA$33&gt;=0,$B100+(1-$B100)*'LF Projected Ratios'!AA$33,$B100*(1+'LF Projected Ratios'!AA$33))</f>
        <v>0.65574446376939921</v>
      </c>
      <c r="AA100">
        <f>IF('LF Projected Ratios'!AB$33&gt;=0,$B100+(1-$B100)*'LF Projected Ratios'!AB$33,$B100*(1+'LF Projected Ratios'!AB$33))</f>
        <v>0.65507953698413313</v>
      </c>
      <c r="AB100">
        <f>IF('LF Projected Ratios'!AC$33&gt;=0,$B100+(1-$B100)*'LF Projected Ratios'!AC$33,$B100*(1+'LF Projected Ratios'!AC$33))</f>
        <v>0.6544203358601598</v>
      </c>
      <c r="AC100">
        <f>IF('LF Projected Ratios'!AD$33&gt;=0,$B100+(1-$B100)*'LF Projected Ratios'!AD$33,$B100*(1+'LF Projected Ratios'!AD$33))</f>
        <v>0.65376678675932487</v>
      </c>
      <c r="AD100">
        <f>IF('LF Projected Ratios'!AE$33&gt;=0,$B100+(1-$B100)*'LF Projected Ratios'!AE$33,$B100*(1+'LF Projected Ratios'!AE$33))</f>
        <v>0.65311881730083476</v>
      </c>
      <c r="AE100">
        <f>IF('LF Projected Ratios'!AF$33&gt;=0,$B100+(1-$B100)*'LF Projected Ratios'!AF$33,$B100*(1+'LF Projected Ratios'!AF$33))</f>
        <v>0.65247635633453993</v>
      </c>
      <c r="AF100">
        <f>IF('LF Projected Ratios'!AG$33&gt;=0,$B100+(1-$B100)*'LF Projected Ratios'!AG$33,$B100*(1+'LF Projected Ratios'!AG$33))</f>
        <v>0.65183933391488802</v>
      </c>
    </row>
    <row r="101" spans="1:32" x14ac:dyDescent="0.2">
      <c r="A101" s="6" t="s">
        <v>33</v>
      </c>
      <c r="B101" s="28">
        <f t="shared" si="0"/>
        <v>0.60175673388819628</v>
      </c>
      <c r="C101">
        <f>IF('LF Projected Ratios'!D$33&gt;=0,$B101+(1-$B101)*'LF Projected Ratios'!D$33,$B101*(1+'LF Projected Ratios'!D$33))</f>
        <v>0.60108034813282918</v>
      </c>
      <c r="D101">
        <f>IF('LF Projected Ratios'!E$33&gt;=0,$B101+(1-$B101)*'LF Projected Ratios'!E$33,$B101*(1+'LF Projected Ratios'!E$33))</f>
        <v>0.60037293432966943</v>
      </c>
      <c r="E101">
        <f>IF('LF Projected Ratios'!F$33&gt;=0,$B101+(1-$B101)*'LF Projected Ratios'!F$33,$B101*(1+'LF Projected Ratios'!F$33))</f>
        <v>0.59968317525889114</v>
      </c>
      <c r="F101">
        <f>IF('LF Projected Ratios'!G$33&gt;=0,$B101+(1-$B101)*'LF Projected Ratios'!G$33,$B101*(1+'LF Projected Ratios'!G$33))</f>
        <v>0.59900582971484517</v>
      </c>
      <c r="G101">
        <f>IF('LF Projected Ratios'!H$33&gt;=0,$B101+(1-$B101)*'LF Projected Ratios'!H$33,$B101*(1+'LF Projected Ratios'!H$33))</f>
        <v>0.59830623336233513</v>
      </c>
      <c r="H101">
        <f>IF('LF Projected Ratios'!I$33&gt;=0,$B101+(1-$B101)*'LF Projected Ratios'!I$33,$B101*(1+'LF Projected Ratios'!I$33))</f>
        <v>0.59757880649041162</v>
      </c>
      <c r="I101">
        <f>IF('LF Projected Ratios'!J$33&gt;=0,$B101+(1-$B101)*'LF Projected Ratios'!J$33,$B101*(1+'LF Projected Ratios'!J$33))</f>
        <v>0.59681091061414737</v>
      </c>
      <c r="J101">
        <f>IF('LF Projected Ratios'!K$33&gt;=0,$B101+(1-$B101)*'LF Projected Ratios'!K$33,$B101*(1+'LF Projected Ratios'!K$33))</f>
        <v>0.59600951810792357</v>
      </c>
      <c r="K101">
        <f>IF('LF Projected Ratios'!L$33&gt;=0,$B101+(1-$B101)*'LF Projected Ratios'!L$33,$B101*(1+'LF Projected Ratios'!L$33))</f>
        <v>0.59522975832431102</v>
      </c>
      <c r="L101">
        <f>IF('LF Projected Ratios'!M$33&gt;=0,$B101+(1-$B101)*'LF Projected Ratios'!M$33,$B101*(1+'LF Projected Ratios'!M$33))</f>
        <v>0.59472367913619395</v>
      </c>
      <c r="M101">
        <f>IF('LF Projected Ratios'!N$33&gt;=0,$B101+(1-$B101)*'LF Projected Ratios'!N$33,$B101*(1+'LF Projected Ratios'!N$33))</f>
        <v>0.59405043335429697</v>
      </c>
      <c r="N101">
        <f>IF('LF Projected Ratios'!O$33&gt;=0,$B101+(1-$B101)*'LF Projected Ratios'!O$33,$B101*(1+'LF Projected Ratios'!O$33))</f>
        <v>0.59338335672476972</v>
      </c>
      <c r="O101">
        <f>IF('LF Projected Ratios'!P$33&gt;=0,$B101+(1-$B101)*'LF Projected Ratios'!P$33,$B101*(1+'LF Projected Ratios'!P$33))</f>
        <v>0.59272236483965812</v>
      </c>
      <c r="P101">
        <f>IF('LF Projected Ratios'!Q$33&gt;=0,$B101+(1-$B101)*'LF Projected Ratios'!Q$33,$B101*(1+'LF Projected Ratios'!Q$33))</f>
        <v>0.59206737482387406</v>
      </c>
      <c r="Q101">
        <f>IF('LF Projected Ratios'!R$33&gt;=0,$B101+(1-$B101)*'LF Projected Ratios'!R$33,$B101*(1+'LF Projected Ratios'!R$33))</f>
        <v>0.5914183053005535</v>
      </c>
      <c r="R101">
        <f>IF('LF Projected Ratios'!S$33&gt;=0,$B101+(1-$B101)*'LF Projected Ratios'!S$33,$B101*(1+'LF Projected Ratios'!S$33))</f>
        <v>0.59077507635735438</v>
      </c>
      <c r="S101">
        <f>IF('LF Projected Ratios'!T$33&gt;=0,$B101+(1-$B101)*'LF Projected Ratios'!T$33,$B101*(1+'LF Projected Ratios'!T$33))</f>
        <v>0.59013760951365724</v>
      </c>
      <c r="T101">
        <f>IF('LF Projected Ratios'!U$33&gt;=0,$B101+(1-$B101)*'LF Projected Ratios'!U$33,$B101*(1+'LF Projected Ratios'!U$33))</f>
        <v>0.58950582768864546</v>
      </c>
      <c r="U101">
        <f>IF('LF Projected Ratios'!V$33&gt;=0,$B101+(1-$B101)*'LF Projected Ratios'!V$33,$B101*(1+'LF Projected Ratios'!V$33))</f>
        <v>0.58887965517023355</v>
      </c>
      <c r="V101">
        <f>IF('LF Projected Ratios'!W$33&gt;=0,$B101+(1-$B101)*'LF Projected Ratios'!W$33,$B101*(1+'LF Projected Ratios'!W$33))</f>
        <v>0.5882590175848228</v>
      </c>
      <c r="W101">
        <f>IF('LF Projected Ratios'!X$33&gt;=0,$B101+(1-$B101)*'LF Projected Ratios'!X$33,$B101*(1+'LF Projected Ratios'!X$33))</f>
        <v>0.58764384186784901</v>
      </c>
      <c r="X101">
        <f>IF('LF Projected Ratios'!Y$33&gt;=0,$B101+(1-$B101)*'LF Projected Ratios'!Y$33,$B101*(1+'LF Projected Ratios'!Y$33))</f>
        <v>0.58703405623511384</v>
      </c>
      <c r="Y101">
        <f>IF('LF Projected Ratios'!Z$33&gt;=0,$B101+(1-$B101)*'LF Projected Ratios'!Z$33,$B101*(1+'LF Projected Ratios'!Z$33))</f>
        <v>0.58642959015485674</v>
      </c>
      <c r="Z101">
        <f>IF('LF Projected Ratios'!AA$33&gt;=0,$B101+(1-$B101)*'LF Projected Ratios'!AA$33,$B101*(1+'LF Projected Ratios'!AA$33))</f>
        <v>0.58583037432056073</v>
      </c>
      <c r="AA101">
        <f>IF('LF Projected Ratios'!AB$33&gt;=0,$B101+(1-$B101)*'LF Projected Ratios'!AB$33,$B101*(1+'LF Projected Ratios'!AB$33))</f>
        <v>0.58523634062446361</v>
      </c>
      <c r="AB101">
        <f>IF('LF Projected Ratios'!AC$33&gt;=0,$B101+(1-$B101)*'LF Projected Ratios'!AC$33,$B101*(1+'LF Projected Ratios'!AC$33))</f>
        <v>0.58464742213174781</v>
      </c>
      <c r="AC101">
        <f>IF('LF Projected Ratios'!AD$33&gt;=0,$B101+(1-$B101)*'LF Projected Ratios'!AD$33,$B101*(1+'LF Projected Ratios'!AD$33))</f>
        <v>0.58406355305540325</v>
      </c>
      <c r="AD101">
        <f>IF('LF Projected Ratios'!AE$33&gt;=0,$B101+(1-$B101)*'LF Projected Ratios'!AE$33,$B101*(1+'LF Projected Ratios'!AE$33))</f>
        <v>0.58348466873172411</v>
      </c>
      <c r="AE101">
        <f>IF('LF Projected Ratios'!AF$33&gt;=0,$B101+(1-$B101)*'LF Projected Ratios'!AF$33,$B101*(1+'LF Projected Ratios'!AF$33))</f>
        <v>0.58291070559643909</v>
      </c>
      <c r="AF101">
        <f>IF('LF Projected Ratios'!AG$33&gt;=0,$B101+(1-$B101)*'LF Projected Ratios'!AG$33,$B101*(1+'LF Projected Ratios'!AG$33))</f>
        <v>0.58234160116144307</v>
      </c>
    </row>
    <row r="102" spans="1:32" x14ac:dyDescent="0.2">
      <c r="A102" s="6" t="s">
        <v>34</v>
      </c>
      <c r="B102" s="28">
        <f t="shared" si="0"/>
        <v>0.66470344636258916</v>
      </c>
      <c r="C102">
        <f>IF('LF Projected Ratios'!D$33&gt;=0,$B102+(1-$B102)*'LF Projected Ratios'!D$33,$B102*(1+'LF Projected Ratios'!D$33))</f>
        <v>0.66395630733224043</v>
      </c>
      <c r="D102">
        <f>IF('LF Projected Ratios'!E$33&gt;=0,$B102+(1-$B102)*'LF Projected Ratios'!E$33,$B102*(1+'LF Projected Ratios'!E$33))</f>
        <v>0.66317489456777245</v>
      </c>
      <c r="E102">
        <f>IF('LF Projected Ratios'!F$33&gt;=0,$B102+(1-$B102)*'LF Projected Ratios'!F$33,$B102*(1+'LF Projected Ratios'!F$33))</f>
        <v>0.66241298330748011</v>
      </c>
      <c r="F102">
        <f>IF('LF Projected Ratios'!G$33&gt;=0,$B102+(1-$B102)*'LF Projected Ratios'!G$33,$B102*(1+'LF Projected Ratios'!G$33))</f>
        <v>0.66166478408983853</v>
      </c>
      <c r="G102">
        <f>IF('LF Projected Ratios'!H$33&gt;=0,$B102+(1-$B102)*'LF Projected Ratios'!H$33,$B102*(1+'LF Projected Ratios'!H$33))</f>
        <v>0.66089200651978719</v>
      </c>
      <c r="H102">
        <f>IF('LF Projected Ratios'!I$33&gt;=0,$B102+(1-$B102)*'LF Projected Ratios'!I$33,$B102*(1+'LF Projected Ratios'!I$33))</f>
        <v>0.66008848722118285</v>
      </c>
      <c r="I102">
        <f>IF('LF Projected Ratios'!J$33&gt;=0,$B102+(1-$B102)*'LF Projected Ratios'!J$33,$B102*(1+'LF Projected Ratios'!J$33))</f>
        <v>0.65924026566144656</v>
      </c>
      <c r="J102">
        <f>IF('LF Projected Ratios'!K$33&gt;=0,$B102+(1-$B102)*'LF Projected Ratios'!K$33,$B102*(1+'LF Projected Ratios'!K$33))</f>
        <v>0.65835504355959462</v>
      </c>
      <c r="K102">
        <f>IF('LF Projected Ratios'!L$33&gt;=0,$B102+(1-$B102)*'LF Projected Ratios'!L$33,$B102*(1+'LF Projected Ratios'!L$33))</f>
        <v>0.65749371706948079</v>
      </c>
      <c r="L102">
        <f>IF('LF Projected Ratios'!M$33&gt;=0,$B102+(1-$B102)*'LF Projected Ratios'!M$33,$B102*(1+'LF Projected Ratios'!M$33))</f>
        <v>0.65693469951050765</v>
      </c>
      <c r="M102">
        <f>IF('LF Projected Ratios'!N$33&gt;=0,$B102+(1-$B102)*'LF Projected Ratios'!N$33,$B102*(1+'LF Projected Ratios'!N$33))</f>
        <v>0.65619102891028946</v>
      </c>
      <c r="N102">
        <f>IF('LF Projected Ratios'!O$33&gt;=0,$B102+(1-$B102)*'LF Projected Ratios'!O$33,$B102*(1+'LF Projected Ratios'!O$33))</f>
        <v>0.65545417278610507</v>
      </c>
      <c r="O102">
        <f>IF('LF Projected Ratios'!P$33&gt;=0,$B102+(1-$B102)*'LF Projected Ratios'!P$33,$B102*(1+'LF Projected Ratios'!P$33))</f>
        <v>0.65472403790051359</v>
      </c>
      <c r="P102">
        <f>IF('LF Projected Ratios'!Q$33&gt;=0,$B102+(1-$B102)*'LF Projected Ratios'!Q$33,$B102*(1+'LF Projected Ratios'!Q$33))</f>
        <v>0.65400053270928515</v>
      </c>
      <c r="Q102">
        <f>IF('LF Projected Ratios'!R$33&gt;=0,$B102+(1-$B102)*'LF Projected Ratios'!R$33,$B102*(1+'LF Projected Ratios'!R$33))</f>
        <v>0.65328356732313597</v>
      </c>
      <c r="R102">
        <f>IF('LF Projected Ratios'!S$33&gt;=0,$B102+(1-$B102)*'LF Projected Ratios'!S$33,$B102*(1+'LF Projected Ratios'!S$33))</f>
        <v>0.65257305347049976</v>
      </c>
      <c r="S102">
        <f>IF('LF Projected Ratios'!T$33&gt;=0,$B102+(1-$B102)*'LF Projected Ratios'!T$33,$B102*(1+'LF Projected Ratios'!T$33))</f>
        <v>0.65186890446129886</v>
      </c>
      <c r="T102">
        <f>IF('LF Projected Ratios'!U$33&gt;=0,$B102+(1-$B102)*'LF Projected Ratios'!U$33,$B102*(1+'LF Projected Ratios'!U$33))</f>
        <v>0.65117103515168406</v>
      </c>
      <c r="U102">
        <f>IF('LF Projected Ratios'!V$33&gt;=0,$B102+(1-$B102)*'LF Projected Ratios'!V$33,$B102*(1+'LF Projected Ratios'!V$33))</f>
        <v>0.65047936190971378</v>
      </c>
      <c r="V102">
        <f>IF('LF Projected Ratios'!W$33&gt;=0,$B102+(1-$B102)*'LF Projected Ratios'!W$33,$B102*(1+'LF Projected Ratios'!W$33))</f>
        <v>0.64979380258194508</v>
      </c>
      <c r="W102">
        <f>IF('LF Projected Ratios'!X$33&gt;=0,$B102+(1-$B102)*'LF Projected Ratios'!X$33,$B102*(1+'LF Projected Ratios'!X$33))</f>
        <v>0.64911427646090125</v>
      </c>
      <c r="X102">
        <f>IF('LF Projected Ratios'!Y$33&gt;=0,$B102+(1-$B102)*'LF Projected Ratios'!Y$33,$B102*(1+'LF Projected Ratios'!Y$33))</f>
        <v>0.64844070425340394</v>
      </c>
      <c r="Y102">
        <f>IF('LF Projected Ratios'!Z$33&gt;=0,$B102+(1-$B102)*'LF Projected Ratios'!Z$33,$B102*(1+'LF Projected Ratios'!Z$33))</f>
        <v>0.6477730080497236</v>
      </c>
      <c r="Z102">
        <f>IF('LF Projected Ratios'!AA$33&gt;=0,$B102+(1-$B102)*'LF Projected Ratios'!AA$33,$B102*(1+'LF Projected Ratios'!AA$33))</f>
        <v>0.64711111129354104</v>
      </c>
      <c r="AA102">
        <f>IF('LF Projected Ratios'!AB$33&gt;=0,$B102+(1-$B102)*'LF Projected Ratios'!AB$33,$B102*(1+'LF Projected Ratios'!AB$33))</f>
        <v>0.64645493875268734</v>
      </c>
      <c r="AB102">
        <f>IF('LF Projected Ratios'!AC$33&gt;=0,$B102+(1-$B102)*'LF Projected Ratios'!AC$33,$B102*(1+'LF Projected Ratios'!AC$33))</f>
        <v>0.6458044164906338</v>
      </c>
      <c r="AC102">
        <f>IF('LF Projected Ratios'!AD$33&gt;=0,$B102+(1-$B102)*'LF Projected Ratios'!AD$33,$B102*(1+'LF Projected Ratios'!AD$33))</f>
        <v>0.64515947183872602</v>
      </c>
      <c r="AD102">
        <f>IF('LF Projected Ratios'!AE$33&gt;=0,$B102+(1-$B102)*'LF Projected Ratios'!AE$33,$B102*(1+'LF Projected Ratios'!AE$33))</f>
        <v>0.64452003336911623</v>
      </c>
      <c r="AE102">
        <f>IF('LF Projected Ratios'!AF$33&gt;=0,$B102+(1-$B102)*'LF Projected Ratios'!AF$33,$B102*(1+'LF Projected Ratios'!AF$33))</f>
        <v>0.64388603086839824</v>
      </c>
      <c r="AF102">
        <f>IF('LF Projected Ratios'!AG$33&gt;=0,$B102+(1-$B102)*'LF Projected Ratios'!AG$33,$B102*(1+'LF Projected Ratios'!AG$33))</f>
        <v>0.64325739531190373</v>
      </c>
    </row>
    <row r="103" spans="1:32" x14ac:dyDescent="0.2">
      <c r="A103" s="6" t="s">
        <v>92</v>
      </c>
      <c r="B103" s="28">
        <f t="shared" si="0"/>
        <v>0.58875995227955746</v>
      </c>
      <c r="C103">
        <f>IF('LF Projected Ratios'!D$33&gt;=0,$B103+(1-$B103)*'LF Projected Ratios'!D$33,$B103*(1+'LF Projected Ratios'!D$33))</f>
        <v>0.58809817514832474</v>
      </c>
      <c r="D103">
        <f>IF('LF Projected Ratios'!E$33&gt;=0,$B103+(1-$B103)*'LF Projected Ratios'!E$33,$B103*(1+'LF Projected Ratios'!E$33))</f>
        <v>0.58740604011512099</v>
      </c>
      <c r="E103">
        <f>IF('LF Projected Ratios'!F$33&gt;=0,$B103+(1-$B103)*'LF Projected Ratios'!F$33,$B103*(1+'LF Projected Ratios'!F$33))</f>
        <v>0.58673117850622503</v>
      </c>
      <c r="F103">
        <f>IF('LF Projected Ratios'!G$33&gt;=0,$B103+(1-$B103)*'LF Projected Ratios'!G$33,$B103*(1+'LF Projected Ratios'!G$33))</f>
        <v>0.5860684623158926</v>
      </c>
      <c r="G103">
        <f>IF('LF Projected Ratios'!H$33&gt;=0,$B103+(1-$B103)*'LF Projected Ratios'!H$33,$B103*(1+'LF Projected Ratios'!H$33))</f>
        <v>0.58538397589152413</v>
      </c>
      <c r="H103">
        <f>IF('LF Projected Ratios'!I$33&gt;=0,$B103+(1-$B103)*'LF Projected Ratios'!I$33,$B103*(1+'LF Projected Ratios'!I$33))</f>
        <v>0.58467226003313522</v>
      </c>
      <c r="I103">
        <f>IF('LF Projected Ratios'!J$33&gt;=0,$B103+(1-$B103)*'LF Projected Ratios'!J$33,$B103*(1+'LF Projected Ratios'!J$33))</f>
        <v>0.58392094922262916</v>
      </c>
      <c r="J103">
        <f>IF('LF Projected Ratios'!K$33&gt;=0,$B103+(1-$B103)*'LF Projected Ratios'!K$33,$B103*(1+'LF Projected Ratios'!K$33))</f>
        <v>0.58313686524458574</v>
      </c>
      <c r="K103">
        <f>IF('LF Projected Ratios'!L$33&gt;=0,$B103+(1-$B103)*'LF Projected Ratios'!L$33,$B103*(1+'LF Projected Ratios'!L$33))</f>
        <v>0.58237394676418441</v>
      </c>
      <c r="L103">
        <f>IF('LF Projected Ratios'!M$33&gt;=0,$B103+(1-$B103)*'LF Projected Ratios'!M$33,$B103*(1+'LF Projected Ratios'!M$33))</f>
        <v>0.58187879790773489</v>
      </c>
      <c r="M103">
        <f>IF('LF Projected Ratios'!N$33&gt;=0,$B103+(1-$B103)*'LF Projected Ratios'!N$33,$B103*(1+'LF Projected Ratios'!N$33))</f>
        <v>0.58122009293261834</v>
      </c>
      <c r="N103">
        <f>IF('LF Projected Ratios'!O$33&gt;=0,$B103+(1-$B103)*'LF Projected Ratios'!O$33,$B103*(1+'LF Projected Ratios'!O$33))</f>
        <v>0.58056742386811189</v>
      </c>
      <c r="O103">
        <f>IF('LF Projected Ratios'!P$33&gt;=0,$B103+(1-$B103)*'LF Projected Ratios'!P$33,$B103*(1+'LF Projected Ratios'!P$33))</f>
        <v>0.57992070812931007</v>
      </c>
      <c r="P103">
        <f>IF('LF Projected Ratios'!Q$33&gt;=0,$B103+(1-$B103)*'LF Projected Ratios'!Q$33,$B103*(1+'LF Projected Ratios'!Q$33))</f>
        <v>0.57927986463106629</v>
      </c>
      <c r="Q103">
        <f>IF('LF Projected Ratios'!R$33&gt;=0,$B103+(1-$B103)*'LF Projected Ratios'!R$33,$B103*(1+'LF Projected Ratios'!R$33))</f>
        <v>0.57864481375409971</v>
      </c>
      <c r="R103">
        <f>IF('LF Projected Ratios'!S$33&gt;=0,$B103+(1-$B103)*'LF Projected Ratios'!S$33,$B103*(1+'LF Projected Ratios'!S$33))</f>
        <v>0.57801547731201985</v>
      </c>
      <c r="S103">
        <f>IF('LF Projected Ratios'!T$33&gt;=0,$B103+(1-$B103)*'LF Projected Ratios'!T$33,$B103*(1+'LF Projected Ratios'!T$33))</f>
        <v>0.57739177851923718</v>
      </c>
      <c r="T103">
        <f>IF('LF Projected Ratios'!U$33&gt;=0,$B103+(1-$B103)*'LF Projected Ratios'!U$33,$B103*(1+'LF Projected Ratios'!U$33))</f>
        <v>0.57677364195973146</v>
      </c>
      <c r="U103">
        <f>IF('LF Projected Ratios'!V$33&gt;=0,$B103+(1-$B103)*'LF Projected Ratios'!V$33,$B103*(1+'LF Projected Ratios'!V$33))</f>
        <v>0.57616099355665196</v>
      </c>
      <c r="V103">
        <f>IF('LF Projected Ratios'!W$33&gt;=0,$B103+(1-$B103)*'LF Projected Ratios'!W$33,$B103*(1+'LF Projected Ratios'!W$33))</f>
        <v>0.57555376054272578</v>
      </c>
      <c r="W103">
        <f>IF('LF Projected Ratios'!X$33&gt;=0,$B103+(1-$B103)*'LF Projected Ratios'!X$33,$B103*(1+'LF Projected Ratios'!X$33))</f>
        <v>0.57495187143144189</v>
      </c>
      <c r="X103">
        <f>IF('LF Projected Ratios'!Y$33&gt;=0,$B103+(1-$B103)*'LF Projected Ratios'!Y$33,$B103*(1+'LF Projected Ratios'!Y$33))</f>
        <v>0.57435525598900194</v>
      </c>
      <c r="Y103">
        <f>IF('LF Projected Ratios'!Z$33&gt;=0,$B103+(1-$B103)*'LF Projected Ratios'!Z$33,$B103*(1+'LF Projected Ratios'!Z$33))</f>
        <v>0.57376384520699497</v>
      </c>
      <c r="Z103">
        <f>IF('LF Projected Ratios'!AA$33&gt;=0,$B103+(1-$B103)*'LF Projected Ratios'!AA$33,$B103*(1+'LF Projected Ratios'!AA$33))</f>
        <v>0.57317757127579061</v>
      </c>
      <c r="AA103">
        <f>IF('LF Projected Ratios'!AB$33&gt;=0,$B103+(1-$B103)*'LF Projected Ratios'!AB$33,$B103*(1+'LF Projected Ratios'!AB$33))</f>
        <v>0.57259636755862287</v>
      </c>
      <c r="AB103">
        <f>IF('LF Projected Ratios'!AC$33&gt;=0,$B103+(1-$B103)*'LF Projected Ratios'!AC$33,$B103*(1+'LF Projected Ratios'!AC$33))</f>
        <v>0.57202016856633642</v>
      </c>
      <c r="AC103">
        <f>IF('LF Projected Ratios'!AD$33&gt;=0,$B103+(1-$B103)*'LF Projected Ratios'!AD$33,$B103*(1+'LF Projected Ratios'!AD$33))</f>
        <v>0.57144890993279374</v>
      </c>
      <c r="AD103">
        <f>IF('LF Projected Ratios'!AE$33&gt;=0,$B103+(1-$B103)*'LF Projected Ratios'!AE$33,$B103*(1+'LF Projected Ratios'!AE$33))</f>
        <v>0.5708825283908997</v>
      </c>
      <c r="AE103">
        <f>IF('LF Projected Ratios'!AF$33&gt;=0,$B103+(1-$B103)*'LF Projected Ratios'!AF$33,$B103*(1+'LF Projected Ratios'!AF$33))</f>
        <v>0.5703209617492484</v>
      </c>
      <c r="AF103">
        <f>IF('LF Projected Ratios'!AG$33&gt;=0,$B103+(1-$B103)*'LF Projected Ratios'!AG$33,$B103*(1+'LF Projected Ratios'!AG$33))</f>
        <v>0.569764148869357</v>
      </c>
    </row>
    <row r="104" spans="1:32" x14ac:dyDescent="0.2">
      <c r="A104" s="6" t="s">
        <v>89</v>
      </c>
      <c r="B104" s="28">
        <f t="shared" si="0"/>
        <v>0.52973431150278416</v>
      </c>
      <c r="C104">
        <f>IF('LF Projected Ratios'!D$33&gt;=0,$B104+(1-$B104)*'LF Projected Ratios'!D$33,$B104*(1+'LF Projected Ratios'!D$33))</f>
        <v>0.52913888028905343</v>
      </c>
      <c r="D104">
        <f>IF('LF Projected Ratios'!E$33&gt;=0,$B104+(1-$B104)*'LF Projected Ratios'!E$33,$B104*(1+'LF Projected Ratios'!E$33))</f>
        <v>0.52851613467963909</v>
      </c>
      <c r="E104">
        <f>IF('LF Projected Ratios'!F$33&gt;=0,$B104+(1-$B104)*'LF Projected Ratios'!F$33,$B104*(1+'LF Projected Ratios'!F$33))</f>
        <v>0.52790893076170275</v>
      </c>
      <c r="F104">
        <f>IF('LF Projected Ratios'!G$33&gt;=0,$B104+(1-$B104)*'LF Projected Ratios'!G$33,$B104*(1+'LF Projected Ratios'!G$33))</f>
        <v>0.52731265463346355</v>
      </c>
      <c r="G104">
        <f>IF('LF Projected Ratios'!H$33&gt;=0,$B104+(1-$B104)*'LF Projected Ratios'!H$33,$B104*(1+'LF Projected Ratios'!H$33))</f>
        <v>0.52669679082794829</v>
      </c>
      <c r="H104">
        <f>IF('LF Projected Ratios'!I$33&gt;=0,$B104+(1-$B104)*'LF Projected Ratios'!I$33,$B104*(1+'LF Projected Ratios'!I$33))</f>
        <v>0.52605642745274006</v>
      </c>
      <c r="I104">
        <f>IF('LF Projected Ratios'!J$33&gt;=0,$B104+(1-$B104)*'LF Projected Ratios'!J$33,$B104*(1+'LF Projected Ratios'!J$33))</f>
        <v>0.52538043868450424</v>
      </c>
      <c r="J104">
        <f>IF('LF Projected Ratios'!K$33&gt;=0,$B104+(1-$B104)*'LF Projected Ratios'!K$33,$B104*(1+'LF Projected Ratios'!K$33))</f>
        <v>0.52467496239546474</v>
      </c>
      <c r="K104">
        <f>IF('LF Projected Ratios'!L$33&gt;=0,$B104+(1-$B104)*'LF Projected Ratios'!L$33,$B104*(1+'LF Projected Ratios'!L$33))</f>
        <v>0.52398852967465315</v>
      </c>
      <c r="L104">
        <f>IF('LF Projected Ratios'!M$33&gt;=0,$B104+(1-$B104)*'LF Projected Ratios'!M$33,$B104*(1+'LF Projected Ratios'!M$33))</f>
        <v>0.52354302155619659</v>
      </c>
      <c r="M104">
        <f>IF('LF Projected Ratios'!N$33&gt;=0,$B104+(1-$B104)*'LF Projected Ratios'!N$33,$B104*(1+'LF Projected Ratios'!N$33))</f>
        <v>0.52295035450211824</v>
      </c>
      <c r="N104">
        <f>IF('LF Projected Ratios'!O$33&gt;=0,$B104+(1-$B104)*'LF Projected Ratios'!O$33,$B104*(1+'LF Projected Ratios'!O$33))</f>
        <v>0.52236311823343717</v>
      </c>
      <c r="O104">
        <f>IF('LF Projected Ratios'!P$33&gt;=0,$B104+(1-$B104)*'LF Projected Ratios'!P$33,$B104*(1+'LF Projected Ratios'!P$33))</f>
        <v>0.52178123844472912</v>
      </c>
      <c r="P104">
        <f>IF('LF Projected Ratios'!Q$33&gt;=0,$B104+(1-$B104)*'LF Projected Ratios'!Q$33,$B104*(1+'LF Projected Ratios'!Q$33))</f>
        <v>0.52120464217997164</v>
      </c>
      <c r="Q104">
        <f>IF('LF Projected Ratios'!R$33&gt;=0,$B104+(1-$B104)*'LF Projected Ratios'!R$33,$B104*(1+'LF Projected Ratios'!R$33))</f>
        <v>0.52063325780204872</v>
      </c>
      <c r="R104">
        <f>IF('LF Projected Ratios'!S$33&gt;=0,$B104+(1-$B104)*'LF Projected Ratios'!S$33,$B104*(1+'LF Projected Ratios'!S$33))</f>
        <v>0.52006701496308183</v>
      </c>
      <c r="S104">
        <f>IF('LF Projected Ratios'!T$33&gt;=0,$B104+(1-$B104)*'LF Projected Ratios'!T$33,$B104*(1+'LF Projected Ratios'!T$33))</f>
        <v>0.51950584457555704</v>
      </c>
      <c r="T104">
        <f>IF('LF Projected Ratios'!U$33&gt;=0,$B104+(1-$B104)*'LF Projected Ratios'!U$33,$B104*(1+'LF Projected Ratios'!U$33))</f>
        <v>0.51894967878422449</v>
      </c>
      <c r="U104">
        <f>IF('LF Projected Ratios'!V$33&gt;=0,$B104+(1-$B104)*'LF Projected Ratios'!V$33,$B104*(1+'LF Projected Ratios'!V$33))</f>
        <v>0.51839845093874681</v>
      </c>
      <c r="V104">
        <f>IF('LF Projected Ratios'!W$33&gt;=0,$B104+(1-$B104)*'LF Projected Ratios'!W$33,$B104*(1+'LF Projected Ratios'!W$33))</f>
        <v>0.51785209556707368</v>
      </c>
      <c r="W104">
        <f>IF('LF Projected Ratios'!X$33&gt;=0,$B104+(1-$B104)*'LF Projected Ratios'!X$33,$B104*(1+'LF Projected Ratios'!X$33))</f>
        <v>0.51731054834951495</v>
      </c>
      <c r="X104">
        <f>IF('LF Projected Ratios'!Y$33&gt;=0,$B104+(1-$B104)*'LF Projected Ratios'!Y$33,$B104*(1+'LF Projected Ratios'!Y$33))</f>
        <v>0.51677374609350357</v>
      </c>
      <c r="Y104">
        <f>IF('LF Projected Ratios'!Z$33&gt;=0,$B104+(1-$B104)*'LF Projected Ratios'!Z$33,$B104*(1+'LF Projected Ratios'!Z$33))</f>
        <v>0.51624162670900942</v>
      </c>
      <c r="Z104">
        <f>IF('LF Projected Ratios'!AA$33&gt;=0,$B104+(1-$B104)*'LF Projected Ratios'!AA$33,$B104*(1+'LF Projected Ratios'!AA$33))</f>
        <v>0.51571412918460058</v>
      </c>
      <c r="AA104">
        <f>IF('LF Projected Ratios'!AB$33&gt;=0,$B104+(1-$B104)*'LF Projected Ratios'!AB$33,$B104*(1+'LF Projected Ratios'!AB$33))</f>
        <v>0.51519119356412446</v>
      </c>
      <c r="AB104">
        <f>IF('LF Projected Ratios'!AC$33&gt;=0,$B104+(1-$B104)*'LF Projected Ratios'!AC$33,$B104*(1+'LF Projected Ratios'!AC$33))</f>
        <v>0.51467276092398717</v>
      </c>
      <c r="AC104">
        <f>IF('LF Projected Ratios'!AD$33&gt;=0,$B104+(1-$B104)*'LF Projected Ratios'!AD$33,$B104*(1+'LF Projected Ratios'!AD$33))</f>
        <v>0.51415877335102456</v>
      </c>
      <c r="AD104">
        <f>IF('LF Projected Ratios'!AE$33&gt;=0,$B104+(1-$B104)*'LF Projected Ratios'!AE$33,$B104*(1+'LF Projected Ratios'!AE$33))</f>
        <v>0.51364917392093168</v>
      </c>
      <c r="AE104">
        <f>IF('LF Projected Ratios'!AF$33&gt;=0,$B104+(1-$B104)*'LF Projected Ratios'!AF$33,$B104*(1+'LF Projected Ratios'!AF$33))</f>
        <v>0.51314390667725074</v>
      </c>
      <c r="AF104">
        <f>IF('LF Projected Ratios'!AG$33&gt;=0,$B104+(1-$B104)*'LF Projected Ratios'!AG$33,$B104*(1+'LF Projected Ratios'!AG$33))</f>
        <v>0.51264291661088635</v>
      </c>
    </row>
    <row r="105" spans="1:32" x14ac:dyDescent="0.2">
      <c r="A105" s="6" t="s">
        <v>35</v>
      </c>
      <c r="B105" s="28">
        <f t="shared" si="0"/>
        <v>0.58124349491448568</v>
      </c>
      <c r="C105">
        <f>IF('LF Projected Ratios'!D$33&gt;=0,$B105+(1-$B105)*'LF Projected Ratios'!D$33,$B105*(1+'LF Projected Ratios'!D$33))</f>
        <v>0.58059016642105998</v>
      </c>
      <c r="D105">
        <f>IF('LF Projected Ratios'!E$33&gt;=0,$B105+(1-$B105)*'LF Projected Ratios'!E$33,$B105*(1+'LF Projected Ratios'!E$33))</f>
        <v>0.57990686759257404</v>
      </c>
      <c r="E105">
        <f>IF('LF Projected Ratios'!F$33&gt;=0,$B105+(1-$B105)*'LF Projected Ratios'!F$33,$B105*(1+'LF Projected Ratios'!F$33))</f>
        <v>0.57924062166565671</v>
      </c>
      <c r="F105">
        <f>IF('LF Projected Ratios'!G$33&gt;=0,$B105+(1-$B105)*'LF Projected Ratios'!G$33,$B105*(1+'LF Projected Ratios'!G$33))</f>
        <v>0.57858636610171443</v>
      </c>
      <c r="G105">
        <f>IF('LF Projected Ratios'!H$33&gt;=0,$B105+(1-$B105)*'LF Projected Ratios'!H$33,$B105*(1+'LF Projected Ratios'!H$33))</f>
        <v>0.57791061823540479</v>
      </c>
      <c r="H105">
        <f>IF('LF Projected Ratios'!I$33&gt;=0,$B105+(1-$B105)*'LF Projected Ratios'!I$33,$B105*(1+'LF Projected Ratios'!I$33))</f>
        <v>0.57720798856211553</v>
      </c>
      <c r="I105">
        <f>IF('LF Projected Ratios'!J$33&gt;=0,$B105+(1-$B105)*'LF Projected Ratios'!J$33,$B105*(1+'LF Projected Ratios'!J$33))</f>
        <v>0.57646626942925872</v>
      </c>
      <c r="J105">
        <f>IF('LF Projected Ratios'!K$33&gt;=0,$B105+(1-$B105)*'LF Projected Ratios'!K$33,$B105*(1+'LF Projected Ratios'!K$33))</f>
        <v>0.57569219553048245</v>
      </c>
      <c r="K105">
        <f>IF('LF Projected Ratios'!L$33&gt;=0,$B105+(1-$B105)*'LF Projected Ratios'!L$33,$B105*(1+'LF Projected Ratios'!L$33))</f>
        <v>0.57493901691810156</v>
      </c>
      <c r="L105">
        <f>IF('LF Projected Ratios'!M$33&gt;=0,$B105+(1-$B105)*'LF Projected Ratios'!M$33,$B105*(1+'LF Projected Ratios'!M$33))</f>
        <v>0.57445018942446635</v>
      </c>
      <c r="M105">
        <f>IF('LF Projected Ratios'!N$33&gt;=0,$B105+(1-$B105)*'LF Projected Ratios'!N$33,$B105*(1+'LF Projected Ratios'!N$33))</f>
        <v>0.5737998938661969</v>
      </c>
      <c r="N105">
        <f>IF('LF Projected Ratios'!O$33&gt;=0,$B105+(1-$B105)*'LF Projected Ratios'!O$33,$B105*(1+'LF Projected Ratios'!O$33))</f>
        <v>0.57315555716053701</v>
      </c>
      <c r="O105">
        <f>IF('LF Projected Ratios'!P$33&gt;=0,$B105+(1-$B105)*'LF Projected Ratios'!P$33,$B105*(1+'LF Projected Ratios'!P$33))</f>
        <v>0.57251709777690885</v>
      </c>
      <c r="P105">
        <f>IF('LF Projected Ratios'!Q$33&gt;=0,$B105+(1-$B105)*'LF Projected Ratios'!Q$33,$B105*(1+'LF Projected Ratios'!Q$33))</f>
        <v>0.57188443566534664</v>
      </c>
      <c r="Q105">
        <f>IF('LF Projected Ratios'!R$33&gt;=0,$B105+(1-$B105)*'LF Projected Ratios'!R$33,$B105*(1+'LF Projected Ratios'!R$33))</f>
        <v>0.57125749222303635</v>
      </c>
      <c r="R105">
        <f>IF('LF Projected Ratios'!S$33&gt;=0,$B105+(1-$B105)*'LF Projected Ratios'!S$33,$B105*(1+'LF Projected Ratios'!S$33))</f>
        <v>0.57063619026176127</v>
      </c>
      <c r="S105">
        <f>IF('LF Projected Ratios'!T$33&gt;=0,$B105+(1-$B105)*'LF Projected Ratios'!T$33,$B105*(1+'LF Projected Ratios'!T$33))</f>
        <v>0.57002045397622181</v>
      </c>
      <c r="T105">
        <f>IF('LF Projected Ratios'!U$33&gt;=0,$B105+(1-$B105)*'LF Projected Ratios'!U$33,$B105*(1+'LF Projected Ratios'!U$33))</f>
        <v>0.56941020891320349</v>
      </c>
      <c r="U105">
        <f>IF('LF Projected Ratios'!V$33&gt;=0,$B105+(1-$B105)*'LF Projected Ratios'!V$33,$B105*(1+'LF Projected Ratios'!V$33))</f>
        <v>0.56880538194156427</v>
      </c>
      <c r="V105">
        <f>IF('LF Projected Ratios'!W$33&gt;=0,$B105+(1-$B105)*'LF Projected Ratios'!W$33,$B105*(1+'LF Projected Ratios'!W$33))</f>
        <v>0.56820590122302117</v>
      </c>
      <c r="W105">
        <f>IF('LF Projected Ratios'!X$33&gt;=0,$B105+(1-$B105)*'LF Projected Ratios'!X$33,$B105*(1+'LF Projected Ratios'!X$33))</f>
        <v>0.56761169618370244</v>
      </c>
      <c r="X105">
        <f>IF('LF Projected Ratios'!Y$33&gt;=0,$B105+(1-$B105)*'LF Projected Ratios'!Y$33,$B105*(1+'LF Projected Ratios'!Y$33))</f>
        <v>0.56702269748645562</v>
      </c>
      <c r="Y105">
        <f>IF('LF Projected Ratios'!Z$33&gt;=0,$B105+(1-$B105)*'LF Projected Ratios'!Z$33,$B105*(1+'LF Projected Ratios'!Z$33))</f>
        <v>0.56643883700387199</v>
      </c>
      <c r="Z105">
        <f>IF('LF Projected Ratios'!AA$33&gt;=0,$B105+(1-$B105)*'LF Projected Ratios'!AA$33,$B105*(1+'LF Projected Ratios'!AA$33))</f>
        <v>0.56586004779201915</v>
      </c>
      <c r="AA105">
        <f>IF('LF Projected Ratios'!AB$33&gt;=0,$B105+(1-$B105)*'LF Projected Ratios'!AB$33,$B105*(1+'LF Projected Ratios'!AB$33))</f>
        <v>0.56528626406485505</v>
      </c>
      <c r="AB105">
        <f>IF('LF Projected Ratios'!AC$33&gt;=0,$B105+(1-$B105)*'LF Projected Ratios'!AC$33,$B105*(1+'LF Projected Ratios'!AC$33))</f>
        <v>0.56471742116929791</v>
      </c>
      <c r="AC105">
        <f>IF('LF Projected Ratios'!AD$33&gt;=0,$B105+(1-$B105)*'LF Projected Ratios'!AD$33,$B105*(1+'LF Projected Ratios'!AD$33))</f>
        <v>0.56415345556094632</v>
      </c>
      <c r="AD105">
        <f>IF('LF Projected Ratios'!AE$33&gt;=0,$B105+(1-$B105)*'LF Projected Ratios'!AE$33,$B105*(1+'LF Projected Ratios'!AE$33))</f>
        <v>0.56359430478041006</v>
      </c>
      <c r="AE105">
        <f>IF('LF Projected Ratios'!AF$33&gt;=0,$B105+(1-$B105)*'LF Projected Ratios'!AF$33,$B105*(1+'LF Projected Ratios'!AF$33))</f>
        <v>0.56303990743025578</v>
      </c>
      <c r="AF105">
        <f>IF('LF Projected Ratios'!AG$33&gt;=0,$B105+(1-$B105)*'LF Projected Ratios'!AG$33,$B105*(1+'LF Projected Ratios'!AG$33))</f>
        <v>0.56249020315253029</v>
      </c>
    </row>
    <row r="106" spans="1:32" x14ac:dyDescent="0.2">
      <c r="A106" s="6" t="s">
        <v>98</v>
      </c>
      <c r="B106" s="28">
        <f t="shared" si="0"/>
        <v>0.63117123089712179</v>
      </c>
      <c r="C106">
        <f>IF('LF Projected Ratios'!D$33&gt;=0,$B106+(1-$B106)*'LF Projected Ratios'!D$33,$B106*(1+'LF Projected Ratios'!D$33))</f>
        <v>0.63046178270031006</v>
      </c>
      <c r="D106">
        <f>IF('LF Projected Ratios'!E$33&gt;=0,$B106+(1-$B106)*'LF Projected Ratios'!E$33,$B106*(1+'LF Projected Ratios'!E$33))</f>
        <v>0.62971978977235565</v>
      </c>
      <c r="E106">
        <f>IF('LF Projected Ratios'!F$33&gt;=0,$B106+(1-$B106)*'LF Projected Ratios'!F$33,$B106*(1+'LF Projected Ratios'!F$33))</f>
        <v>0.62899631455852201</v>
      </c>
      <c r="F106">
        <f>IF('LF Projected Ratios'!G$33&gt;=0,$B106+(1-$B106)*'LF Projected Ratios'!G$33,$B106*(1+'LF Projected Ratios'!G$33))</f>
        <v>0.62828585965755934</v>
      </c>
      <c r="G106">
        <f>IF('LF Projected Ratios'!H$33&gt;=0,$B106+(1-$B106)*'LF Projected Ratios'!H$33,$B106*(1+'LF Projected Ratios'!H$33))</f>
        <v>0.62755206630539895</v>
      </c>
      <c r="H106">
        <f>IF('LF Projected Ratios'!I$33&gt;=0,$B106+(1-$B106)*'LF Projected Ratios'!I$33,$B106*(1+'LF Projected Ratios'!I$33))</f>
        <v>0.62678908204899864</v>
      </c>
      <c r="I106">
        <f>IF('LF Projected Ratios'!J$33&gt;=0,$B106+(1-$B106)*'LF Projected Ratios'!J$33,$B106*(1+'LF Projected Ratios'!J$33))</f>
        <v>0.62598365062110106</v>
      </c>
      <c r="J106">
        <f>IF('LF Projected Ratios'!K$33&gt;=0,$B106+(1-$B106)*'LF Projected Ratios'!K$33,$B106*(1+'LF Projected Ratios'!K$33))</f>
        <v>0.62514308521302209</v>
      </c>
      <c r="K106">
        <f>IF('LF Projected Ratios'!L$33&gt;=0,$B106+(1-$B106)*'LF Projected Ratios'!L$33,$B106*(1+'LF Projected Ratios'!L$33))</f>
        <v>0.62432520995760654</v>
      </c>
      <c r="L106">
        <f>IF('LF Projected Ratios'!M$33&gt;=0,$B106+(1-$B106)*'LF Projected Ratios'!M$33,$B106*(1+'LF Projected Ratios'!M$33))</f>
        <v>0.62379439309074514</v>
      </c>
      <c r="M106">
        <f>IF('LF Projected Ratios'!N$33&gt;=0,$B106+(1-$B106)*'LF Projected Ratios'!N$33,$B106*(1+'LF Projected Ratios'!N$33))</f>
        <v>0.62308823835258287</v>
      </c>
      <c r="N106">
        <f>IF('LF Projected Ratios'!O$33&gt;=0,$B106+(1-$B106)*'LF Projected Ratios'!O$33,$B106*(1+'LF Projected Ratios'!O$33))</f>
        <v>0.62238855432139484</v>
      </c>
      <c r="O106">
        <f>IF('LF Projected Ratios'!P$33&gt;=0,$B106+(1-$B106)*'LF Projected Ratios'!P$33,$B106*(1+'LF Projected Ratios'!P$33))</f>
        <v>0.62169525246327828</v>
      </c>
      <c r="P106">
        <f>IF('LF Projected Ratios'!Q$33&gt;=0,$B106+(1-$B106)*'LF Projected Ratios'!Q$33,$B106*(1+'LF Projected Ratios'!Q$33))</f>
        <v>0.621008245852124</v>
      </c>
      <c r="Q106">
        <f>IF('LF Projected Ratios'!R$33&gt;=0,$B106+(1-$B106)*'LF Projected Ratios'!R$33,$B106*(1+'LF Projected Ratios'!R$33))</f>
        <v>0.6203274491332823</v>
      </c>
      <c r="R106">
        <f>IF('LF Projected Ratios'!S$33&gt;=0,$B106+(1-$B106)*'LF Projected Ratios'!S$33,$B106*(1+'LF Projected Ratios'!S$33))</f>
        <v>0.6196527784882121</v>
      </c>
      <c r="S106">
        <f>IF('LF Projected Ratios'!T$33&gt;=0,$B106+(1-$B106)*'LF Projected Ratios'!T$33,$B106*(1+'LF Projected Ratios'!T$33))</f>
        <v>0.61898415160007958</v>
      </c>
      <c r="T106">
        <f>IF('LF Projected Ratios'!U$33&gt;=0,$B106+(1-$B106)*'LF Projected Ratios'!U$33,$B106*(1+'LF Projected Ratios'!U$33))</f>
        <v>0.61832148762027739</v>
      </c>
      <c r="U106">
        <f>IF('LF Projected Ratios'!V$33&gt;=0,$B106+(1-$B106)*'LF Projected Ratios'!V$33,$B106*(1+'LF Projected Ratios'!V$33))</f>
        <v>0.61766470713583432</v>
      </c>
      <c r="V106">
        <f>IF('LF Projected Ratios'!W$33&gt;=0,$B106+(1-$B106)*'LF Projected Ratios'!W$33,$B106*(1+'LF Projected Ratios'!W$33))</f>
        <v>0.61701373213769251</v>
      </c>
      <c r="W106">
        <f>IF('LF Projected Ratios'!X$33&gt;=0,$B106+(1-$B106)*'LF Projected Ratios'!X$33,$B106*(1+'LF Projected Ratios'!X$33))</f>
        <v>0.61636848598981553</v>
      </c>
      <c r="X106">
        <f>IF('LF Projected Ratios'!Y$33&gt;=0,$B106+(1-$B106)*'LF Projected Ratios'!Y$33,$B106*(1+'LF Projected Ratios'!Y$33))</f>
        <v>0.61572889339911863</v>
      </c>
      <c r="Y106">
        <f>IF('LF Projected Ratios'!Z$33&gt;=0,$B106+(1-$B106)*'LF Projected Ratios'!Z$33,$B106*(1+'LF Projected Ratios'!Z$33))</f>
        <v>0.61509488038617521</v>
      </c>
      <c r="Z106">
        <f>IF('LF Projected Ratios'!AA$33&gt;=0,$B106+(1-$B106)*'LF Projected Ratios'!AA$33,$B106*(1+'LF Projected Ratios'!AA$33))</f>
        <v>0.61446637425669348</v>
      </c>
      <c r="AA106">
        <f>IF('LF Projected Ratios'!AB$33&gt;=0,$B106+(1-$B106)*'LF Projected Ratios'!AB$33,$B106*(1+'LF Projected Ratios'!AB$33))</f>
        <v>0.61384330357373262</v>
      </c>
      <c r="AB106">
        <f>IF('LF Projected Ratios'!AC$33&gt;=0,$B106+(1-$B106)*'LF Projected Ratios'!AC$33,$B106*(1+'LF Projected Ratios'!AC$33))</f>
        <v>0.61322559813063149</v>
      </c>
      <c r="AC106">
        <f>IF('LF Projected Ratios'!AD$33&gt;=0,$B106+(1-$B106)*'LF Projected Ratios'!AD$33,$B106*(1+'LF Projected Ratios'!AD$33))</f>
        <v>0.61261318892464234</v>
      </c>
      <c r="AD106">
        <f>IF('LF Projected Ratios'!AE$33&gt;=0,$B106+(1-$B106)*'LF Projected Ratios'!AE$33,$B106*(1+'LF Projected Ratios'!AE$33))</f>
        <v>0.61200600813122963</v>
      </c>
      <c r="AE106">
        <f>IF('LF Projected Ratios'!AF$33&gt;=0,$B106+(1-$B106)*'LF Projected Ratios'!AF$33,$B106*(1+'LF Projected Ratios'!AF$33))</f>
        <v>0.61140398907903459</v>
      </c>
      <c r="AF106">
        <f>IF('LF Projected Ratios'!AG$33&gt;=0,$B106+(1-$B106)*'LF Projected Ratios'!AG$33,$B106*(1+'LF Projected Ratios'!AG$33))</f>
        <v>0.61080706622546788</v>
      </c>
    </row>
    <row r="107" spans="1:32" x14ac:dyDescent="0.2">
      <c r="A107" s="6" t="s">
        <v>97</v>
      </c>
      <c r="B107" s="28">
        <f t="shared" si="0"/>
        <v>0.6454804079959251</v>
      </c>
      <c r="C107">
        <f>IF('LF Projected Ratios'!D$33&gt;=0,$B107+(1-$B107)*'LF Projected Ratios'!D$33,$B107*(1+'LF Projected Ratios'!D$33))</f>
        <v>0.64475487601805093</v>
      </c>
      <c r="D107">
        <f>IF('LF Projected Ratios'!E$33&gt;=0,$B107+(1-$B107)*'LF Projected Ratios'!E$33,$B107*(1+'LF Projected Ratios'!E$33))</f>
        <v>0.64399606149289379</v>
      </c>
      <c r="E107">
        <f>IF('LF Projected Ratios'!F$33&gt;=0,$B107+(1-$B107)*'LF Projected Ratios'!F$33,$B107*(1+'LF Projected Ratios'!F$33))</f>
        <v>0.64325618449384792</v>
      </c>
      <c r="F107">
        <f>IF('LF Projected Ratios'!G$33&gt;=0,$B107+(1-$B107)*'LF Projected Ratios'!G$33,$B107*(1+'LF Projected Ratios'!G$33))</f>
        <v>0.64252962298900196</v>
      </c>
      <c r="G107">
        <f>IF('LF Projected Ratios'!H$33&gt;=0,$B107+(1-$B107)*'LF Projected Ratios'!H$33,$B107*(1+'LF Projected Ratios'!H$33))</f>
        <v>0.64177919393084604</v>
      </c>
      <c r="H107">
        <f>IF('LF Projected Ratios'!I$33&gt;=0,$B107+(1-$B107)*'LF Projected Ratios'!I$33,$B107*(1+'LF Projected Ratios'!I$33))</f>
        <v>0.64099891218635696</v>
      </c>
      <c r="I107">
        <f>IF('LF Projected Ratios'!J$33&gt;=0,$B107+(1-$B107)*'LF Projected Ratios'!J$33,$B107*(1+'LF Projected Ratios'!J$33))</f>
        <v>0.64017522095766588</v>
      </c>
      <c r="J107">
        <f>IF('LF Projected Ratios'!K$33&gt;=0,$B107+(1-$B107)*'LF Projected Ratios'!K$33,$B107*(1+'LF Projected Ratios'!K$33))</f>
        <v>0.63931559923222248</v>
      </c>
      <c r="K107">
        <f>IF('LF Projected Ratios'!L$33&gt;=0,$B107+(1-$B107)*'LF Projected Ratios'!L$33,$B107*(1+'LF Projected Ratios'!L$33))</f>
        <v>0.63847918206408727</v>
      </c>
      <c r="L107">
        <f>IF('LF Projected Ratios'!M$33&gt;=0,$B107+(1-$B107)*'LF Projected Ratios'!M$33,$B107*(1+'LF Projected Ratios'!M$33))</f>
        <v>0.63793633113707993</v>
      </c>
      <c r="M107">
        <f>IF('LF Projected Ratios'!N$33&gt;=0,$B107+(1-$B107)*'LF Projected Ratios'!N$33,$B107*(1+'LF Projected Ratios'!N$33))</f>
        <v>0.63721416728330393</v>
      </c>
      <c r="N107">
        <f>IF('LF Projected Ratios'!O$33&gt;=0,$B107+(1-$B107)*'LF Projected Ratios'!O$33,$B107*(1+'LF Projected Ratios'!O$33))</f>
        <v>0.6364986208328145</v>
      </c>
      <c r="O107">
        <f>IF('LF Projected Ratios'!P$33&gt;=0,$B107+(1-$B107)*'LF Projected Ratios'!P$33,$B107*(1+'LF Projected Ratios'!P$33))</f>
        <v>0.63578960124457162</v>
      </c>
      <c r="P107">
        <f>IF('LF Projected Ratios'!Q$33&gt;=0,$B107+(1-$B107)*'LF Projected Ratios'!Q$33,$B107*(1+'LF Projected Ratios'!Q$33))</f>
        <v>0.63508701962177894</v>
      </c>
      <c r="Q107">
        <f>IF('LF Projected Ratios'!R$33&gt;=0,$B107+(1-$B107)*'LF Projected Ratios'!R$33,$B107*(1+'LF Projected Ratios'!R$33))</f>
        <v>0.63439078867472576</v>
      </c>
      <c r="R107">
        <f>IF('LF Projected Ratios'!S$33&gt;=0,$B107+(1-$B107)*'LF Projected Ratios'!S$33,$B107*(1+'LF Projected Ratios'!S$33))</f>
        <v>0.6337008226846349</v>
      </c>
      <c r="S107">
        <f>IF('LF Projected Ratios'!T$33&gt;=0,$B107+(1-$B107)*'LF Projected Ratios'!T$33,$B107*(1+'LF Projected Ratios'!T$33))</f>
        <v>0.63301703746848148</v>
      </c>
      <c r="T107">
        <f>IF('LF Projected Ratios'!U$33&gt;=0,$B107+(1-$B107)*'LF Projected Ratios'!U$33,$B107*(1+'LF Projected Ratios'!U$33))</f>
        <v>0.63233935034475286</v>
      </c>
      <c r="U107">
        <f>IF('LF Projected Ratios'!V$33&gt;=0,$B107+(1-$B107)*'LF Projected Ratios'!V$33,$B107*(1+'LF Projected Ratios'!V$33))</f>
        <v>0.63166768010011975</v>
      </c>
      <c r="V107">
        <f>IF('LF Projected Ratios'!W$33&gt;=0,$B107+(1-$B107)*'LF Projected Ratios'!W$33,$B107*(1+'LF Projected Ratios'!W$33))</f>
        <v>0.63100194695699385</v>
      </c>
      <c r="W107">
        <f>IF('LF Projected Ratios'!X$33&gt;=0,$B107+(1-$B107)*'LF Projected Ratios'!X$33,$B107*(1+'LF Projected Ratios'!X$33))</f>
        <v>0.6303420725419363</v>
      </c>
      <c r="X107">
        <f>IF('LF Projected Ratios'!Y$33&gt;=0,$B107+(1-$B107)*'LF Projected Ratios'!Y$33,$B107*(1+'LF Projected Ratios'!Y$33))</f>
        <v>0.62968797985490532</v>
      </c>
      <c r="Y107">
        <f>IF('LF Projected Ratios'!Z$33&gt;=0,$B107+(1-$B107)*'LF Projected Ratios'!Z$33,$B107*(1+'LF Projected Ratios'!Z$33))</f>
        <v>0.62903959323929892</v>
      </c>
      <c r="Z107">
        <f>IF('LF Projected Ratios'!AA$33&gt;=0,$B107+(1-$B107)*'LF Projected Ratios'!AA$33,$B107*(1+'LF Projected Ratios'!AA$33))</f>
        <v>0.62839683835278548</v>
      </c>
      <c r="AA107">
        <f>IF('LF Projected Ratios'!AB$33&gt;=0,$B107+(1-$B107)*'LF Projected Ratios'!AB$33,$B107*(1+'LF Projected Ratios'!AB$33))</f>
        <v>0.62775964213888935</v>
      </c>
      <c r="AB107">
        <f>IF('LF Projected Ratios'!AC$33&gt;=0,$B107+(1-$B107)*'LF Projected Ratios'!AC$33,$B107*(1+'LF Projected Ratios'!AC$33))</f>
        <v>0.62712793279930557</v>
      </c>
      <c r="AC107">
        <f>IF('LF Projected Ratios'!AD$33&gt;=0,$B107+(1-$B107)*'LF Projected Ratios'!AD$33,$B107*(1+'LF Projected Ratios'!AD$33))</f>
        <v>0.62650163976693707</v>
      </c>
      <c r="AD107">
        <f>IF('LF Projected Ratios'!AE$33&gt;=0,$B107+(1-$B107)*'LF Projected Ratios'!AE$33,$B107*(1+'LF Projected Ratios'!AE$33))</f>
        <v>0.62588069367960952</v>
      </c>
      <c r="AE107">
        <f>IF('LF Projected Ratios'!AF$33&gt;=0,$B107+(1-$B107)*'LF Projected Ratios'!AF$33,$B107*(1+'LF Projected Ratios'!AF$33))</f>
        <v>0.62526502635446879</v>
      </c>
      <c r="AF107">
        <f>IF('LF Projected Ratios'!AG$33&gt;=0,$B107+(1-$B107)*'LF Projected Ratios'!AG$33,$B107*(1+'LF Projected Ratios'!AG$33))</f>
        <v>0.62465457076302078</v>
      </c>
    </row>
    <row r="108" spans="1:32" x14ac:dyDescent="0.2">
      <c r="A108" s="6" t="s">
        <v>101</v>
      </c>
      <c r="B108" s="28">
        <f t="shared" si="0"/>
        <v>0.71187917820940949</v>
      </c>
      <c r="C108">
        <f>IF('LF Projected Ratios'!D$33&gt;=0,$B108+(1-$B108)*'LF Projected Ratios'!D$33,$B108*(1+'LF Projected Ratios'!D$33))</f>
        <v>0.71107901277948227</v>
      </c>
      <c r="D108">
        <f>IF('LF Projected Ratios'!E$33&gt;=0,$B108+(1-$B108)*'LF Projected Ratios'!E$33,$B108*(1+'LF Projected Ratios'!E$33))</f>
        <v>0.71024214111941208</v>
      </c>
      <c r="E108">
        <f>IF('LF Projected Ratios'!F$33&gt;=0,$B108+(1-$B108)*'LF Projected Ratios'!F$33,$B108*(1+'LF Projected Ratios'!F$33))</f>
        <v>0.70942615503597373</v>
      </c>
      <c r="F108">
        <f>IF('LF Projected Ratios'!G$33&gt;=0,$B108+(1-$B108)*'LF Projected Ratios'!G$33,$B108*(1+'LF Projected Ratios'!G$33))</f>
        <v>0.70862485417450494</v>
      </c>
      <c r="G108">
        <f>IF('LF Projected Ratios'!H$33&gt;=0,$B108+(1-$B108)*'LF Projected Ratios'!H$33,$B108*(1+'LF Projected Ratios'!H$33))</f>
        <v>0.70779723057105104</v>
      </c>
      <c r="H108">
        <f>IF('LF Projected Ratios'!I$33&gt;=0,$B108+(1-$B108)*'LF Projected Ratios'!I$33,$B108*(1+'LF Projected Ratios'!I$33))</f>
        <v>0.70693668341863891</v>
      </c>
      <c r="I108">
        <f>IF('LF Projected Ratios'!J$33&gt;=0,$B108+(1-$B108)*'LF Projected Ratios'!J$33,$B108*(1+'LF Projected Ratios'!J$33))</f>
        <v>0.70602826136939445</v>
      </c>
      <c r="J108">
        <f>IF('LF Projected Ratios'!K$33&gt;=0,$B108+(1-$B108)*'LF Projected Ratios'!K$33,$B108*(1+'LF Projected Ratios'!K$33))</f>
        <v>0.7050802127533573</v>
      </c>
      <c r="K108">
        <f>IF('LF Projected Ratios'!L$33&gt;=0,$B108+(1-$B108)*'LF Projected Ratios'!L$33,$B108*(1+'LF Projected Ratios'!L$33))</f>
        <v>0.70415775568275307</v>
      </c>
      <c r="L108">
        <f>IF('LF Projected Ratios'!M$33&gt;=0,$B108+(1-$B108)*'LF Projected Ratios'!M$33,$B108*(1+'LF Projected Ratios'!M$33))</f>
        <v>0.70355906319414907</v>
      </c>
      <c r="M108">
        <f>IF('LF Projected Ratios'!N$33&gt;=0,$B108+(1-$B108)*'LF Projected Ratios'!N$33,$B108*(1+'LF Projected Ratios'!N$33))</f>
        <v>0.70276261235785686</v>
      </c>
      <c r="N108">
        <f>IF('LF Projected Ratios'!O$33&gt;=0,$B108+(1-$B108)*'LF Projected Ratios'!O$33,$B108*(1+'LF Projected Ratios'!O$33))</f>
        <v>0.70197345963868052</v>
      </c>
      <c r="O108">
        <f>IF('LF Projected Ratios'!P$33&gt;=0,$B108+(1-$B108)*'LF Projected Ratios'!P$33,$B108*(1+'LF Projected Ratios'!P$33))</f>
        <v>0.70119150518187545</v>
      </c>
      <c r="P108">
        <f>IF('LF Projected Ratios'!Q$33&gt;=0,$B108+(1-$B108)*'LF Projected Ratios'!Q$33,$B108*(1+'LF Projected Ratios'!Q$33))</f>
        <v>0.70041665094607997</v>
      </c>
      <c r="Q108">
        <f>IF('LF Projected Ratios'!R$33&gt;=0,$B108+(1-$B108)*'LF Projected Ratios'!R$33,$B108*(1+'LF Projected Ratios'!R$33))</f>
        <v>0.69964880066233381</v>
      </c>
      <c r="R108">
        <f>IF('LF Projected Ratios'!S$33&gt;=0,$B108+(1-$B108)*'LF Projected Ratios'!S$33,$B108*(1+'LF Projected Ratios'!S$33))</f>
        <v>0.69888785979420853</v>
      </c>
      <c r="S108">
        <f>IF('LF Projected Ratios'!T$33&gt;=0,$B108+(1-$B108)*'LF Projected Ratios'!T$33,$B108*(1+'LF Projected Ratios'!T$33))</f>
        <v>0.69813373549900593</v>
      </c>
      <c r="T108">
        <f>IF('LF Projected Ratios'!U$33&gt;=0,$B108+(1-$B108)*'LF Projected Ratios'!U$33,$B108*(1+'LF Projected Ratios'!U$33))</f>
        <v>0.6973863365899966</v>
      </c>
      <c r="U108">
        <f>IF('LF Projected Ratios'!V$33&gt;=0,$B108+(1-$B108)*'LF Projected Ratios'!V$33,$B108*(1+'LF Projected Ratios'!V$33))</f>
        <v>0.6966455734996625</v>
      </c>
      <c r="V108">
        <f>IF('LF Projected Ratios'!W$33&gt;=0,$B108+(1-$B108)*'LF Projected Ratios'!W$33,$B108*(1+'LF Projected Ratios'!W$33))</f>
        <v>0.69591135824391748</v>
      </c>
      <c r="W108">
        <f>IF('LF Projected Ratios'!X$33&gt;=0,$B108+(1-$B108)*'LF Projected Ratios'!X$33,$B108*(1+'LF Projected Ratios'!X$33))</f>
        <v>0.69518360438726501</v>
      </c>
      <c r="X108">
        <f>IF('LF Projected Ratios'!Y$33&gt;=0,$B108+(1-$B108)*'LF Projected Ratios'!Y$33,$B108*(1+'LF Projected Ratios'!Y$33))</f>
        <v>0.69446222700888394</v>
      </c>
      <c r="Y108">
        <f>IF('LF Projected Ratios'!Z$33&gt;=0,$B108+(1-$B108)*'LF Projected Ratios'!Z$33,$B108*(1+'LF Projected Ratios'!Z$33))</f>
        <v>0.6937471426695887</v>
      </c>
      <c r="Z108">
        <f>IF('LF Projected Ratios'!AA$33&gt;=0,$B108+(1-$B108)*'LF Projected Ratios'!AA$33,$B108*(1+'LF Projected Ratios'!AA$33))</f>
        <v>0.69303826937965896</v>
      </c>
      <c r="AA108">
        <f>IF('LF Projected Ratios'!AB$33&gt;=0,$B108+(1-$B108)*'LF Projected Ratios'!AB$33,$B108*(1+'LF Projected Ratios'!AB$33))</f>
        <v>0.69233552656750308</v>
      </c>
      <c r="AB108">
        <f>IF('LF Projected Ratios'!AC$33&gt;=0,$B108+(1-$B108)*'LF Projected Ratios'!AC$33,$B108*(1+'LF Projected Ratios'!AC$33))</f>
        <v>0.69163883504912482</v>
      </c>
      <c r="AC108">
        <f>IF('LF Projected Ratios'!AD$33&gt;=0,$B108+(1-$B108)*'LF Projected Ratios'!AD$33,$B108*(1+'LF Projected Ratios'!AD$33))</f>
        <v>0.69094811699838643</v>
      </c>
      <c r="AD108">
        <f>IF('LF Projected Ratios'!AE$33&gt;=0,$B108+(1-$B108)*'LF Projected Ratios'!AE$33,$B108*(1+'LF Projected Ratios'!AE$33))</f>
        <v>0.69026329591802005</v>
      </c>
      <c r="AE108">
        <f>IF('LF Projected Ratios'!AF$33&gt;=0,$B108+(1-$B108)*'LF Projected Ratios'!AF$33,$B108*(1+'LF Projected Ratios'!AF$33))</f>
        <v>0.68958429661139142</v>
      </c>
      <c r="AF108">
        <f>IF('LF Projected Ratios'!AG$33&gt;=0,$B108+(1-$B108)*'LF Projected Ratios'!AG$33,$B108*(1+'LF Projected Ratios'!AG$33))</f>
        <v>0.68891104515497215</v>
      </c>
    </row>
    <row r="109" spans="1:32" x14ac:dyDescent="0.2">
      <c r="A109" s="6" t="s">
        <v>104</v>
      </c>
      <c r="B109" s="28">
        <f t="shared" si="0"/>
        <v>0.6082266721481665</v>
      </c>
      <c r="C109">
        <f>IF('LF Projected Ratios'!D$33&gt;=0,$B109+(1-$B109)*'LF Projected Ratios'!D$33,$B109*(1+'LF Projected Ratios'!D$33))</f>
        <v>0.60754301406192102</v>
      </c>
      <c r="D109">
        <f>IF('LF Projected Ratios'!E$33&gt;=0,$B109+(1-$B109)*'LF Projected Ratios'!E$33,$B109*(1+'LF Projected Ratios'!E$33))</f>
        <v>0.6068279943220547</v>
      </c>
      <c r="E109">
        <f>IF('LF Projected Ratios'!F$33&gt;=0,$B109+(1-$B109)*'LF Projected Ratios'!F$33,$B109*(1+'LF Projected Ratios'!F$33))</f>
        <v>0.60613081913384748</v>
      </c>
      <c r="F109">
        <f>IF('LF Projected Ratios'!G$33&gt;=0,$B109+(1-$B109)*'LF Projected Ratios'!G$33,$B109*(1+'LF Projected Ratios'!G$33))</f>
        <v>0.60544619093951468</v>
      </c>
      <c r="G109">
        <f>IF('LF Projected Ratios'!H$33&gt;=0,$B109+(1-$B109)*'LF Projected Ratios'!H$33,$B109*(1+'LF Projected Ratios'!H$33))</f>
        <v>0.6047390727015769</v>
      </c>
      <c r="H109">
        <f>IF('LF Projected Ratios'!I$33&gt;=0,$B109+(1-$B109)*'LF Projected Ratios'!I$33,$B109*(1+'LF Projected Ratios'!I$33))</f>
        <v>0.60400382471742498</v>
      </c>
      <c r="I109">
        <f>IF('LF Projected Ratios'!J$33&gt;=0,$B109+(1-$B109)*'LF Projected Ratios'!J$33,$B109*(1+'LF Projected Ratios'!J$33))</f>
        <v>0.60322767261629484</v>
      </c>
      <c r="J109">
        <f>IF('LF Projected Ratios'!K$33&gt;=0,$B109+(1-$B109)*'LF Projected Ratios'!K$33,$B109*(1+'LF Projected Ratios'!K$33))</f>
        <v>0.60241766373779759</v>
      </c>
      <c r="K109">
        <f>IF('LF Projected Ratios'!L$33&gt;=0,$B109+(1-$B109)*'LF Projected Ratios'!L$33,$B109*(1+'LF Projected Ratios'!L$33))</f>
        <v>0.60162952017154747</v>
      </c>
      <c r="L109">
        <f>IF('LF Projected Ratios'!M$33&gt;=0,$B109+(1-$B109)*'LF Projected Ratios'!M$33,$B109*(1+'LF Projected Ratios'!M$33))</f>
        <v>0.60111799974627023</v>
      </c>
      <c r="M109">
        <f>IF('LF Projected Ratios'!N$33&gt;=0,$B109+(1-$B109)*'LF Projected Ratios'!N$33,$B109*(1+'LF Projected Ratios'!N$33))</f>
        <v>0.60043751539370616</v>
      </c>
      <c r="N109">
        <f>IF('LF Projected Ratios'!O$33&gt;=0,$B109+(1-$B109)*'LF Projected Ratios'!O$33,$B109*(1+'LF Projected Ratios'!O$33))</f>
        <v>0.59976326652269885</v>
      </c>
      <c r="O109">
        <f>IF('LF Projected Ratios'!P$33&gt;=0,$B109+(1-$B109)*'LF Projected Ratios'!P$33,$B109*(1+'LF Projected Ratios'!P$33))</f>
        <v>0.59909516781776095</v>
      </c>
      <c r="P109">
        <f>IF('LF Projected Ratios'!Q$33&gt;=0,$B109+(1-$B109)*'LF Projected Ratios'!Q$33,$B109*(1+'LF Projected Ratios'!Q$33))</f>
        <v>0.59843313551275212</v>
      </c>
      <c r="Q109">
        <f>IF('LF Projected Ratios'!R$33&gt;=0,$B109+(1-$B109)*'LF Projected Ratios'!R$33,$B109*(1+'LF Projected Ratios'!R$33))</f>
        <v>0.59777708735586454</v>
      </c>
      <c r="R109">
        <f>IF('LF Projected Ratios'!S$33&gt;=0,$B109+(1-$B109)*'LF Projected Ratios'!S$33,$B109*(1+'LF Projected Ratios'!S$33))</f>
        <v>0.59712694257555843</v>
      </c>
      <c r="S109">
        <f>IF('LF Projected Ratios'!T$33&gt;=0,$B109+(1-$B109)*'LF Projected Ratios'!T$33,$B109*(1+'LF Projected Ratios'!T$33))</f>
        <v>0.59648262184741063</v>
      </c>
      <c r="T109">
        <f>IF('LF Projected Ratios'!U$33&gt;=0,$B109+(1-$B109)*'LF Projected Ratios'!U$33,$B109*(1+'LF Projected Ratios'!U$33))</f>
        <v>0.59584404726185058</v>
      </c>
      <c r="U109">
        <f>IF('LF Projected Ratios'!V$33&gt;=0,$B109+(1-$B109)*'LF Projected Ratios'!V$33,$B109*(1+'LF Projected Ratios'!V$33))</f>
        <v>0.59521114229275551</v>
      </c>
      <c r="V109">
        <f>IF('LF Projected Ratios'!W$33&gt;=0,$B109+(1-$B109)*'LF Projected Ratios'!W$33,$B109*(1+'LF Projected Ratios'!W$33))</f>
        <v>0.59458383176688012</v>
      </c>
      <c r="W109">
        <f>IF('LF Projected Ratios'!X$33&gt;=0,$B109+(1-$B109)*'LF Projected Ratios'!X$33,$B109*(1+'LF Projected Ratios'!X$33))</f>
        <v>0.59396204183408841</v>
      </c>
      <c r="X109">
        <f>IF('LF Projected Ratios'!Y$33&gt;=0,$B109+(1-$B109)*'LF Projected Ratios'!Y$33,$B109*(1+'LF Projected Ratios'!Y$33))</f>
        <v>0.59334569993837605</v>
      </c>
      <c r="Y109">
        <f>IF('LF Projected Ratios'!Z$33&gt;=0,$B109+(1-$B109)*'LF Projected Ratios'!Z$33,$B109*(1+'LF Projected Ratios'!Z$33))</f>
        <v>0.59273473478964278</v>
      </c>
      <c r="Z109">
        <f>IF('LF Projected Ratios'!AA$33&gt;=0,$B109+(1-$B109)*'LF Projected Ratios'!AA$33,$B109*(1+'LF Projected Ratios'!AA$33))</f>
        <v>0.59212907633620526</v>
      </c>
      <c r="AA109">
        <f>IF('LF Projected Ratios'!AB$33&gt;=0,$B109+(1-$B109)*'LF Projected Ratios'!AB$33,$B109*(1+'LF Projected Ratios'!AB$33))</f>
        <v>0.5915286557380236</v>
      </c>
      <c r="AB109">
        <f>IF('LF Projected Ratios'!AC$33&gt;=0,$B109+(1-$B109)*'LF Projected Ratios'!AC$33,$B109*(1+'LF Projected Ratios'!AC$33))</f>
        <v>0.59093340534061356</v>
      </c>
      <c r="AC109">
        <f>IF('LF Projected Ratios'!AD$33&gt;=0,$B109+(1-$B109)*'LF Projected Ratios'!AD$33,$B109*(1+'LF Projected Ratios'!AD$33))</f>
        <v>0.59034325864963999</v>
      </c>
      <c r="AD109">
        <f>IF('LF Projected Ratios'!AE$33&gt;=0,$B109+(1-$B109)*'LF Projected Ratios'!AE$33,$B109*(1+'LF Projected Ratios'!AE$33))</f>
        <v>0.58975815030614853</v>
      </c>
      <c r="AE109">
        <f>IF('LF Projected Ratios'!AF$33&gt;=0,$B109+(1-$B109)*'LF Projected Ratios'!AF$33,$B109*(1+'LF Projected Ratios'!AF$33))</f>
        <v>0.58917801606244102</v>
      </c>
      <c r="AF109">
        <f>IF('LF Projected Ratios'!AG$33&gt;=0,$B109+(1-$B109)*'LF Projected Ratios'!AG$33,$B109*(1+'LF Projected Ratios'!AG$33))</f>
        <v>0.58860279275855576</v>
      </c>
    </row>
    <row r="110" spans="1:32" x14ac:dyDescent="0.2">
      <c r="A110" s="6" t="s">
        <v>36</v>
      </c>
      <c r="B110" s="28">
        <f t="shared" si="0"/>
        <v>0.67394478794097601</v>
      </c>
      <c r="C110">
        <f>IF('LF Projected Ratios'!D$33&gt;=0,$B110+(1-$B110)*'LF Projected Ratios'!D$33,$B110*(1+'LF Projected Ratios'!D$33))</f>
        <v>0.67318726147089936</v>
      </c>
      <c r="D110">
        <f>IF('LF Projected Ratios'!E$33&gt;=0,$B110+(1-$B110)*'LF Projected Ratios'!E$33,$B110*(1+'LF Projected Ratios'!E$33))</f>
        <v>0.67239498476054749</v>
      </c>
      <c r="E110">
        <f>IF('LF Projected Ratios'!F$33&gt;=0,$B110+(1-$B110)*'LF Projected Ratios'!F$33,$B110*(1+'LF Projected Ratios'!F$33))</f>
        <v>0.67162248068289077</v>
      </c>
      <c r="F110">
        <f>IF('LF Projected Ratios'!G$33&gt;=0,$B110+(1-$B110)*'LF Projected Ratios'!G$33,$B110*(1+'LF Projected Ratios'!G$33))</f>
        <v>0.67086387928578595</v>
      </c>
      <c r="G110">
        <f>IF('LF Projected Ratios'!H$33&gt;=0,$B110+(1-$B110)*'LF Projected Ratios'!H$33,$B110*(1+'LF Projected Ratios'!H$33))</f>
        <v>0.67008035782456321</v>
      </c>
      <c r="H110">
        <f>IF('LF Projected Ratios'!I$33&gt;=0,$B110+(1-$B110)*'LF Projected Ratios'!I$33,$B110*(1+'LF Projected Ratios'!I$33))</f>
        <v>0.6692656672339431</v>
      </c>
      <c r="I110">
        <f>IF('LF Projected Ratios'!J$33&gt;=0,$B110+(1-$B110)*'LF Projected Ratios'!J$33,$B110*(1+'LF Projected Ratios'!J$33))</f>
        <v>0.66840565288870135</v>
      </c>
      <c r="J110">
        <f>IF('LF Projected Ratios'!K$33&gt;=0,$B110+(1-$B110)*'LF Projected Ratios'!K$33,$B110*(1+'LF Projected Ratios'!K$33))</f>
        <v>0.66750812358450118</v>
      </c>
      <c r="K110">
        <f>IF('LF Projected Ratios'!L$33&gt;=0,$B110+(1-$B110)*'LF Projected Ratios'!L$33,$B110*(1+'LF Projected Ratios'!L$33))</f>
        <v>0.66663482211163494</v>
      </c>
      <c r="L110">
        <f>IF('LF Projected Ratios'!M$33&gt;=0,$B110+(1-$B110)*'LF Projected Ratios'!M$33,$B110*(1+'LF Projected Ratios'!M$33))</f>
        <v>0.66606803255713654</v>
      </c>
      <c r="M110">
        <f>IF('LF Projected Ratios'!N$33&gt;=0,$B110+(1-$B110)*'LF Projected Ratios'!N$33,$B110*(1+'LF Projected Ratios'!N$33))</f>
        <v>0.66531402273861573</v>
      </c>
      <c r="N110">
        <f>IF('LF Projected Ratios'!O$33&gt;=0,$B110+(1-$B110)*'LF Projected Ratios'!O$33,$B110*(1+'LF Projected Ratios'!O$33))</f>
        <v>0.66456692213747703</v>
      </c>
      <c r="O110">
        <f>IF('LF Projected Ratios'!P$33&gt;=0,$B110+(1-$B110)*'LF Projected Ratios'!P$33,$B110*(1+'LF Projected Ratios'!P$33))</f>
        <v>0.6638266362200036</v>
      </c>
      <c r="P110">
        <f>IF('LF Projected Ratios'!Q$33&gt;=0,$B110+(1-$B110)*'LF Projected Ratios'!Q$33,$B110*(1+'LF Projected Ratios'!Q$33))</f>
        <v>0.66309307216923052</v>
      </c>
      <c r="Q110">
        <f>IF('LF Projected Ratios'!R$33&gt;=0,$B110+(1-$B110)*'LF Projected Ratios'!R$33,$B110*(1+'LF Projected Ratios'!R$33))</f>
        <v>0.66236613884614703</v>
      </c>
      <c r="R110">
        <f>IF('LF Projected Ratios'!S$33&gt;=0,$B110+(1-$B110)*'LF Projected Ratios'!S$33,$B110*(1+'LF Projected Ratios'!S$33))</f>
        <v>0.66164574675195165</v>
      </c>
      <c r="S110">
        <f>IF('LF Projected Ratios'!T$33&gt;=0,$B110+(1-$B110)*'LF Projected Ratios'!T$33,$B110*(1+'LF Projected Ratios'!T$33))</f>
        <v>0.66093180799131845</v>
      </c>
      <c r="T110">
        <f>IF('LF Projected Ratios'!U$33&gt;=0,$B110+(1-$B110)*'LF Projected Ratios'!U$33,$B110*(1+'LF Projected Ratios'!U$33))</f>
        <v>0.66022423623664717</v>
      </c>
      <c r="U110">
        <f>IF('LF Projected Ratios'!V$33&gt;=0,$B110+(1-$B110)*'LF Projected Ratios'!V$33,$B110*(1+'LF Projected Ratios'!V$33))</f>
        <v>0.65952294669326506</v>
      </c>
      <c r="V110">
        <f>IF('LF Projected Ratios'!W$33&gt;=0,$B110+(1-$B110)*'LF Projected Ratios'!W$33,$B110*(1+'LF Projected Ratios'!W$33))</f>
        <v>0.65882785606555372</v>
      </c>
      <c r="W110">
        <f>IF('LF Projected Ratios'!X$33&gt;=0,$B110+(1-$B110)*'LF Projected Ratios'!X$33,$B110*(1+'LF Projected Ratios'!X$33))</f>
        <v>0.65813888252396413</v>
      </c>
      <c r="X110">
        <f>IF('LF Projected Ratios'!Y$33&gt;=0,$B110+(1-$B110)*'LF Projected Ratios'!Y$33,$B110*(1+'LF Projected Ratios'!Y$33))</f>
        <v>0.65745594567290844</v>
      </c>
      <c r="Y110">
        <f>IF('LF Projected Ratios'!Z$33&gt;=0,$B110+(1-$B110)*'LF Projected Ratios'!Z$33,$B110*(1+'LF Projected Ratios'!Z$33))</f>
        <v>0.65677896651948175</v>
      </c>
      <c r="Z110">
        <f>IF('LF Projected Ratios'!AA$33&gt;=0,$B110+(1-$B110)*'LF Projected Ratios'!AA$33,$B110*(1+'LF Projected Ratios'!AA$33))</f>
        <v>0.65610786744300598</v>
      </c>
      <c r="AA110">
        <f>IF('LF Projected Ratios'!AB$33&gt;=0,$B110+(1-$B110)*'LF Projected Ratios'!AB$33,$B110*(1+'LF Projected Ratios'!AB$33))</f>
        <v>0.6554425721653625</v>
      </c>
      <c r="AB110">
        <f>IF('LF Projected Ratios'!AC$33&gt;=0,$B110+(1-$B110)*'LF Projected Ratios'!AC$33,$B110*(1+'LF Projected Ratios'!AC$33))</f>
        <v>0.6547830057220867</v>
      </c>
      <c r="AC110">
        <f>IF('LF Projected Ratios'!AD$33&gt;=0,$B110+(1-$B110)*'LF Projected Ratios'!AD$33,$B110*(1+'LF Projected Ratios'!AD$33))</f>
        <v>0.65412909443421507</v>
      </c>
      <c r="AD110">
        <f>IF('LF Projected Ratios'!AE$33&gt;=0,$B110+(1-$B110)*'LF Projected Ratios'!AE$33,$B110*(1+'LF Projected Ratios'!AE$33))</f>
        <v>0.65348076588084181</v>
      </c>
      <c r="AE110">
        <f>IF('LF Projected Ratios'!AF$33&gt;=0,$B110+(1-$B110)*'LF Projected Ratios'!AF$33,$B110*(1+'LF Projected Ratios'!AF$33))</f>
        <v>0.652837948872387</v>
      </c>
      <c r="AF110">
        <f>IF('LF Projected Ratios'!AG$33&gt;=0,$B110+(1-$B110)*'LF Projected Ratios'!AG$33,$B110*(1+'LF Projected Ratios'!AG$33))</f>
        <v>0.65220057342453541</v>
      </c>
    </row>
    <row r="111" spans="1:32" x14ac:dyDescent="0.2">
      <c r="A111" s="6" t="s">
        <v>37</v>
      </c>
      <c r="B111" s="28">
        <f t="shared" si="0"/>
        <v>0.58927383816161905</v>
      </c>
      <c r="C111">
        <f>IF('LF Projected Ratios'!D$33&gt;=0,$B111+(1-$B111)*'LF Projected Ratios'!D$33,$B111*(1+'LF Projected Ratios'!D$33))</f>
        <v>0.58861148341310188</v>
      </c>
      <c r="D111">
        <f>IF('LF Projected Ratios'!E$33&gt;=0,$B111+(1-$B111)*'LF Projected Ratios'!E$33,$B111*(1+'LF Projected Ratios'!E$33))</f>
        <v>0.5879187442654018</v>
      </c>
      <c r="E111">
        <f>IF('LF Projected Ratios'!F$33&gt;=0,$B111+(1-$B111)*'LF Projected Ratios'!F$33,$B111*(1+'LF Projected Ratios'!F$33))</f>
        <v>0.5872432936187294</v>
      </c>
      <c r="F111">
        <f>IF('LF Projected Ratios'!G$33&gt;=0,$B111+(1-$B111)*'LF Projected Ratios'!G$33,$B111*(1+'LF Projected Ratios'!G$33))</f>
        <v>0.58657999899147595</v>
      </c>
      <c r="G111">
        <f>IF('LF Projected Ratios'!H$33&gt;=0,$B111+(1-$B111)*'LF Projected Ratios'!H$33,$B111*(1+'LF Projected Ratios'!H$33))</f>
        <v>0.58589491512852721</v>
      </c>
      <c r="H111">
        <f>IF('LF Projected Ratios'!I$33&gt;=0,$B111+(1-$B111)*'LF Projected Ratios'!I$33,$B111*(1+'LF Projected Ratios'!I$33))</f>
        <v>0.58518257806495921</v>
      </c>
      <c r="I111">
        <f>IF('LF Projected Ratios'!J$33&gt;=0,$B111+(1-$B111)*'LF Projected Ratios'!J$33,$B111*(1+'LF Projected Ratios'!J$33))</f>
        <v>0.58443061148971054</v>
      </c>
      <c r="J111">
        <f>IF('LF Projected Ratios'!K$33&gt;=0,$B111+(1-$B111)*'LF Projected Ratios'!K$33,$B111*(1+'LF Projected Ratios'!K$33))</f>
        <v>0.58364584314160228</v>
      </c>
      <c r="K111">
        <f>IF('LF Projected Ratios'!L$33&gt;=0,$B111+(1-$B111)*'LF Projected Ratios'!L$33,$B111*(1+'LF Projected Ratios'!L$33))</f>
        <v>0.5828822587649648</v>
      </c>
      <c r="L111">
        <f>IF('LF Projected Ratios'!M$33&gt;=0,$B111+(1-$B111)*'LF Projected Ratios'!M$33,$B111*(1+'LF Projected Ratios'!M$33))</f>
        <v>0.58238667772897279</v>
      </c>
      <c r="M111">
        <f>IF('LF Projected Ratios'!N$33&gt;=0,$B111+(1-$B111)*'LF Projected Ratios'!N$33,$B111*(1+'LF Projected Ratios'!N$33))</f>
        <v>0.58172739781803406</v>
      </c>
      <c r="N111">
        <f>IF('LF Projected Ratios'!O$33&gt;=0,$B111+(1-$B111)*'LF Projected Ratios'!O$33,$B111*(1+'LF Projected Ratios'!O$33))</f>
        <v>0.58107415908601445</v>
      </c>
      <c r="O111">
        <f>IF('LF Projected Ratios'!P$33&gt;=0,$B111+(1-$B111)*'LF Projected Ratios'!P$33,$B111*(1+'LF Projected Ratios'!P$33))</f>
        <v>0.58042687887592581</v>
      </c>
      <c r="P111">
        <f>IF('LF Projected Ratios'!Q$33&gt;=0,$B111+(1-$B111)*'LF Projected Ratios'!Q$33,$B111*(1+'LF Projected Ratios'!Q$33))</f>
        <v>0.57978547603184838</v>
      </c>
      <c r="Q111">
        <f>IF('LF Projected Ratios'!R$33&gt;=0,$B111+(1-$B111)*'LF Projected Ratios'!R$33,$B111*(1+'LF Projected Ratios'!R$33))</f>
        <v>0.57914987086500724</v>
      </c>
      <c r="R111">
        <f>IF('LF Projected Ratios'!S$33&gt;=0,$B111+(1-$B111)*'LF Projected Ratios'!S$33,$B111*(1+'LF Projected Ratios'!S$33))</f>
        <v>0.57851998512076885</v>
      </c>
      <c r="S111">
        <f>IF('LF Projected Ratios'!T$33&gt;=0,$B111+(1-$B111)*'LF Projected Ratios'!T$33,$B111*(1+'LF Projected Ratios'!T$33))</f>
        <v>0.57789574194652304</v>
      </c>
      <c r="T111">
        <f>IF('LF Projected Ratios'!U$33&gt;=0,$B111+(1-$B111)*'LF Projected Ratios'!U$33,$B111*(1+'LF Projected Ratios'!U$33))</f>
        <v>0.57727706586042438</v>
      </c>
      <c r="U111">
        <f>IF('LF Projected Ratios'!V$33&gt;=0,$B111+(1-$B111)*'LF Projected Ratios'!V$33,$B111*(1+'LF Projected Ratios'!V$33))</f>
        <v>0.5766638827209658</v>
      </c>
      <c r="V111">
        <f>IF('LF Projected Ratios'!W$33&gt;=0,$B111+(1-$B111)*'LF Projected Ratios'!W$33,$B111*(1+'LF Projected Ratios'!W$33))</f>
        <v>0.57605611969736115</v>
      </c>
      <c r="W111">
        <f>IF('LF Projected Ratios'!X$33&gt;=0,$B111+(1-$B111)*'LF Projected Ratios'!X$33,$B111*(1+'LF Projected Ratios'!X$33))</f>
        <v>0.57545370524070416</v>
      </c>
      <c r="X111">
        <f>IF('LF Projected Ratios'!Y$33&gt;=0,$B111+(1-$B111)*'LF Projected Ratios'!Y$33,$B111*(1+'LF Projected Ratios'!Y$33))</f>
        <v>0.57485656905589422</v>
      </c>
      <c r="Y111">
        <f>IF('LF Projected Ratios'!Z$33&gt;=0,$B111+(1-$B111)*'LF Projected Ratios'!Z$33,$B111*(1+'LF Projected Ratios'!Z$33))</f>
        <v>0.57426464207428807</v>
      </c>
      <c r="Z111">
        <f>IF('LF Projected Ratios'!AA$33&gt;=0,$B111+(1-$B111)*'LF Projected Ratios'!AA$33,$B111*(1+'LF Projected Ratios'!AA$33))</f>
        <v>0.57367785642706925</v>
      </c>
      <c r="AA111">
        <f>IF('LF Projected Ratios'!AB$33&gt;=0,$B111+(1-$B111)*'LF Projected Ratios'!AB$33,$B111*(1+'LF Projected Ratios'!AB$33))</f>
        <v>0.57309614541930931</v>
      </c>
      <c r="AB111">
        <f>IF('LF Projected Ratios'!AC$33&gt;=0,$B111+(1-$B111)*'LF Projected Ratios'!AC$33,$B111*(1+'LF Projected Ratios'!AC$33))</f>
        <v>0.57251944350469219</v>
      </c>
      <c r="AC111">
        <f>IF('LF Projected Ratios'!AD$33&gt;=0,$B111+(1-$B111)*'LF Projected Ratios'!AD$33,$B111*(1+'LF Projected Ratios'!AD$33))</f>
        <v>0.57194768626089987</v>
      </c>
      <c r="AD111">
        <f>IF('LF Projected Ratios'!AE$33&gt;=0,$B111+(1-$B111)*'LF Projected Ratios'!AE$33,$B111*(1+'LF Projected Ratios'!AE$33))</f>
        <v>0.57138081036561594</v>
      </c>
      <c r="AE111">
        <f>IF('LF Projected Ratios'!AF$33&gt;=0,$B111+(1-$B111)*'LF Projected Ratios'!AF$33,$B111*(1+'LF Projected Ratios'!AF$33))</f>
        <v>0.57081875357315215</v>
      </c>
      <c r="AF111">
        <f>IF('LF Projected Ratios'!AG$33&gt;=0,$B111+(1-$B111)*'LF Projected Ratios'!AG$33,$B111*(1+'LF Projected Ratios'!AG$33))</f>
        <v>0.57026145469166223</v>
      </c>
    </row>
    <row r="112" spans="1:32" x14ac:dyDescent="0.2">
      <c r="A112" s="6" t="s">
        <v>38</v>
      </c>
      <c r="B112" s="28">
        <f t="shared" si="0"/>
        <v>0.59753193543591854</v>
      </c>
      <c r="C112">
        <f>IF('LF Projected Ratios'!D$33&gt;=0,$B112+(1-$B112)*'LF Projected Ratios'!D$33,$B112*(1+'LF Projected Ratios'!D$33))</f>
        <v>0.59686029843254951</v>
      </c>
      <c r="D112">
        <f>IF('LF Projected Ratios'!E$33&gt;=0,$B112+(1-$B112)*'LF Projected Ratios'!E$33,$B112*(1+'LF Projected Ratios'!E$33))</f>
        <v>0.59615785122232079</v>
      </c>
      <c r="E112">
        <f>IF('LF Projected Ratios'!F$33&gt;=0,$B112+(1-$B112)*'LF Projected Ratios'!F$33,$B112*(1+'LF Projected Ratios'!F$33))</f>
        <v>0.59547293479457508</v>
      </c>
      <c r="F112">
        <f>IF('LF Projected Ratios'!G$33&gt;=0,$B112+(1-$B112)*'LF Projected Ratios'!G$33,$B112*(1+'LF Projected Ratios'!G$33))</f>
        <v>0.59480034474098731</v>
      </c>
      <c r="G112">
        <f>IF('LF Projected Ratios'!H$33&gt;=0,$B112+(1-$B112)*'LF Projected Ratios'!H$33,$B112*(1+'LF Projected Ratios'!H$33))</f>
        <v>0.5941056600968484</v>
      </c>
      <c r="H112">
        <f>IF('LF Projected Ratios'!I$33&gt;=0,$B112+(1-$B112)*'LF Projected Ratios'!I$33,$B112*(1+'LF Projected Ratios'!I$33))</f>
        <v>0.59338334032510287</v>
      </c>
      <c r="I112">
        <f>IF('LF Projected Ratios'!J$33&gt;=0,$B112+(1-$B112)*'LF Projected Ratios'!J$33,$B112*(1+'LF Projected Ratios'!J$33))</f>
        <v>0.59262083567277812</v>
      </c>
      <c r="J112">
        <f>IF('LF Projected Ratios'!K$33&gt;=0,$B112+(1-$B112)*'LF Projected Ratios'!K$33,$B112*(1+'LF Projected Ratios'!K$33))</f>
        <v>0.59182506956278613</v>
      </c>
      <c r="K112">
        <f>IF('LF Projected Ratios'!L$33&gt;=0,$B112+(1-$B112)*'LF Projected Ratios'!L$33,$B112*(1+'LF Projected Ratios'!L$33))</f>
        <v>0.5910507842969337</v>
      </c>
      <c r="L112">
        <f>IF('LF Projected Ratios'!M$33&gt;=0,$B112+(1-$B112)*'LF Projected Ratios'!M$33,$B112*(1+'LF Projected Ratios'!M$33))</f>
        <v>0.59054825817677625</v>
      </c>
      <c r="M112">
        <f>IF('LF Projected Ratios'!N$33&gt;=0,$B112+(1-$B112)*'LF Projected Ratios'!N$33,$B112*(1+'LF Projected Ratios'!N$33))</f>
        <v>0.589879739101831</v>
      </c>
      <c r="N112">
        <f>IF('LF Projected Ratios'!O$33&gt;=0,$B112+(1-$B112)*'LF Projected Ratios'!O$33,$B112*(1+'LF Projected Ratios'!O$33))</f>
        <v>0.58921734586702668</v>
      </c>
      <c r="O112">
        <f>IF('LF Projected Ratios'!P$33&gt;=0,$B112+(1-$B112)*'LF Projected Ratios'!P$33,$B112*(1+'LF Projected Ratios'!P$33))</f>
        <v>0.58856099465701839</v>
      </c>
      <c r="P112">
        <f>IF('LF Projected Ratios'!Q$33&gt;=0,$B112+(1-$B112)*'LF Projected Ratios'!Q$33,$B112*(1+'LF Projected Ratios'!Q$33))</f>
        <v>0.58791060317856536</v>
      </c>
      <c r="Q112">
        <f>IF('LF Projected Ratios'!R$33&gt;=0,$B112+(1-$B112)*'LF Projected Ratios'!R$33,$B112*(1+'LF Projected Ratios'!R$33))</f>
        <v>0.58726609062613211</v>
      </c>
      <c r="R112">
        <f>IF('LF Projected Ratios'!S$33&gt;=0,$B112+(1-$B112)*'LF Projected Ratios'!S$33,$B112*(1+'LF Projected Ratios'!S$33))</f>
        <v>0.58662737764842299</v>
      </c>
      <c r="S112">
        <f>IF('LF Projected Ratios'!T$33&gt;=0,$B112+(1-$B112)*'LF Projected Ratios'!T$33,$B112*(1+'LF Projected Ratios'!T$33))</f>
        <v>0.58599438631581358</v>
      </c>
      <c r="T112">
        <f>IF('LF Projected Ratios'!U$33&gt;=0,$B112+(1-$B112)*'LF Projected Ratios'!U$33,$B112*(1+'LF Projected Ratios'!U$33))</f>
        <v>0.58536704008865414</v>
      </c>
      <c r="U112">
        <f>IF('LF Projected Ratios'!V$33&gt;=0,$B112+(1-$B112)*'LF Projected Ratios'!V$33,$B112*(1+'LF Projected Ratios'!V$33))</f>
        <v>0.58474526378641689</v>
      </c>
      <c r="V112">
        <f>IF('LF Projected Ratios'!W$33&gt;=0,$B112+(1-$B112)*'LF Projected Ratios'!W$33,$B112*(1+'LF Projected Ratios'!W$33))</f>
        <v>0.58412898355766307</v>
      </c>
      <c r="W112">
        <f>IF('LF Projected Ratios'!X$33&gt;=0,$B112+(1-$B112)*'LF Projected Ratios'!X$33,$B112*(1+'LF Projected Ratios'!X$33))</f>
        <v>0.58351812685079851</v>
      </c>
      <c r="X112">
        <f>IF('LF Projected Ratios'!Y$33&gt;=0,$B112+(1-$B112)*'LF Projected Ratios'!Y$33,$B112*(1+'LF Projected Ratios'!Y$33))</f>
        <v>0.58291262238560548</v>
      </c>
      <c r="Y112">
        <f>IF('LF Projected Ratios'!Z$33&gt;=0,$B112+(1-$B112)*'LF Projected Ratios'!Z$33,$B112*(1+'LF Projected Ratios'!Z$33))</f>
        <v>0.582312400125511</v>
      </c>
      <c r="Z112">
        <f>IF('LF Projected Ratios'!AA$33&gt;=0,$B112+(1-$B112)*'LF Projected Ratios'!AA$33,$B112*(1+'LF Projected Ratios'!AA$33))</f>
        <v>0.58171739125058375</v>
      </c>
      <c r="AA112">
        <f>IF('LF Projected Ratios'!AB$33&gt;=0,$B112+(1-$B112)*'LF Projected Ratios'!AB$33,$B112*(1+'LF Projected Ratios'!AB$33))</f>
        <v>0.58112752813123059</v>
      </c>
      <c r="AB112">
        <f>IF('LF Projected Ratios'!AC$33&gt;=0,$B112+(1-$B112)*'LF Projected Ratios'!AC$33,$B112*(1+'LF Projected Ratios'!AC$33))</f>
        <v>0.58054274430256825</v>
      </c>
      <c r="AC112">
        <f>IF('LF Projected Ratios'!AD$33&gt;=0,$B112+(1-$B112)*'LF Projected Ratios'!AD$33,$B112*(1+'LF Projected Ratios'!AD$33))</f>
        <v>0.57996297443946254</v>
      </c>
      <c r="AD112">
        <f>IF('LF Projected Ratios'!AE$33&gt;=0,$B112+(1-$B112)*'LF Projected Ratios'!AE$33,$B112*(1+'LF Projected Ratios'!AE$33))</f>
        <v>0.5793881543321967</v>
      </c>
      <c r="AE112">
        <f>IF('LF Projected Ratios'!AF$33&gt;=0,$B112+(1-$B112)*'LF Projected Ratios'!AF$33,$B112*(1+'LF Projected Ratios'!AF$33))</f>
        <v>0.57881822086277013</v>
      </c>
      <c r="AF112">
        <f>IF('LF Projected Ratios'!AG$33&gt;=0,$B112+(1-$B112)*'LF Projected Ratios'!AG$33,$B112*(1+'LF Projected Ratios'!AG$33))</f>
        <v>0.57825311198179241</v>
      </c>
    </row>
    <row r="113" spans="1:32" x14ac:dyDescent="0.2">
      <c r="A113" s="6" t="s">
        <v>39</v>
      </c>
      <c r="B113" s="28">
        <f t="shared" si="0"/>
        <v>0.62876678338188863</v>
      </c>
      <c r="C113">
        <f>IF('LF Projected Ratios'!D$33&gt;=0,$B113+(1-$B113)*'LF Projected Ratios'!D$33,$B113*(1+'LF Projected Ratios'!D$33))</f>
        <v>0.62806003782878195</v>
      </c>
      <c r="D113">
        <f>IF('LF Projected Ratios'!E$33&gt;=0,$B113+(1-$B113)*'LF Projected Ratios'!E$33,$B113*(1+'LF Projected Ratios'!E$33))</f>
        <v>0.62732087152372251</v>
      </c>
      <c r="E113">
        <f>IF('LF Projected Ratios'!F$33&gt;=0,$B113+(1-$B113)*'LF Projected Ratios'!F$33,$B113*(1+'LF Projected Ratios'!F$33))</f>
        <v>0.62660015238953126</v>
      </c>
      <c r="F113">
        <f>IF('LF Projected Ratios'!G$33&gt;=0,$B113+(1-$B113)*'LF Projected Ratios'!G$33,$B113*(1+'LF Projected Ratios'!G$33))</f>
        <v>0.62589240396731416</v>
      </c>
      <c r="G113">
        <f>IF('LF Projected Ratios'!H$33&gt;=0,$B113+(1-$B113)*'LF Projected Ratios'!H$33,$B113*(1+'LF Projected Ratios'!H$33))</f>
        <v>0.62516140600175552</v>
      </c>
      <c r="H113">
        <f>IF('LF Projected Ratios'!I$33&gt;=0,$B113+(1-$B113)*'LF Projected Ratios'!I$33,$B113*(1+'LF Projected Ratios'!I$33))</f>
        <v>0.62440132833473971</v>
      </c>
      <c r="I113">
        <f>IF('LF Projected Ratios'!J$33&gt;=0,$B113+(1-$B113)*'LF Projected Ratios'!J$33,$B113*(1+'LF Projected Ratios'!J$33))</f>
        <v>0.62359896519877411</v>
      </c>
      <c r="J113">
        <f>IF('LF Projected Ratios'!K$33&gt;=0,$B113+(1-$B113)*'LF Projected Ratios'!K$33,$B113*(1+'LF Projected Ratios'!K$33))</f>
        <v>0.62276160192556429</v>
      </c>
      <c r="K113">
        <f>IF('LF Projected Ratios'!L$33&gt;=0,$B113+(1-$B113)*'LF Projected Ratios'!L$33,$B113*(1+'LF Projected Ratios'!L$33))</f>
        <v>0.62194684236685582</v>
      </c>
      <c r="L113">
        <f>IF('LF Projected Ratios'!M$33&gt;=0,$B113+(1-$B113)*'LF Projected Ratios'!M$33,$B113*(1+'LF Projected Ratios'!M$33))</f>
        <v>0.62141804764744668</v>
      </c>
      <c r="M113">
        <f>IF('LF Projected Ratios'!N$33&gt;=0,$B113+(1-$B113)*'LF Projected Ratios'!N$33,$B113*(1+'LF Projected Ratios'!N$33))</f>
        <v>0.62071458300655513</v>
      </c>
      <c r="N113">
        <f>IF('LF Projected Ratios'!O$33&gt;=0,$B113+(1-$B113)*'LF Projected Ratios'!O$33,$B113*(1+'LF Projected Ratios'!O$33))</f>
        <v>0.62001756442247224</v>
      </c>
      <c r="O113">
        <f>IF('LF Projected Ratios'!P$33&gt;=0,$B113+(1-$B113)*'LF Projected Ratios'!P$33,$B113*(1+'LF Projected Ratios'!P$33))</f>
        <v>0.61932690369856525</v>
      </c>
      <c r="P113">
        <f>IF('LF Projected Ratios'!Q$33&gt;=0,$B113+(1-$B113)*'LF Projected Ratios'!Q$33,$B113*(1+'LF Projected Ratios'!Q$33))</f>
        <v>0.61864251423987027</v>
      </c>
      <c r="Q113">
        <f>IF('LF Projected Ratios'!R$33&gt;=0,$B113+(1-$B113)*'LF Projected Ratios'!R$33,$B113*(1+'LF Projected Ratios'!R$33))</f>
        <v>0.61796431101689597</v>
      </c>
      <c r="R113">
        <f>IF('LF Projected Ratios'!S$33&gt;=0,$B113+(1-$B113)*'LF Projected Ratios'!S$33,$B113*(1+'LF Projected Ratios'!S$33))</f>
        <v>0.61729221053040828</v>
      </c>
      <c r="S113">
        <f>IF('LF Projected Ratios'!T$33&gt;=0,$B113+(1-$B113)*'LF Projected Ratios'!T$33,$B113*(1+'LF Projected Ratios'!T$33))</f>
        <v>0.61662613077715955</v>
      </c>
      <c r="T113">
        <f>IF('LF Projected Ratios'!U$33&gt;=0,$B113+(1-$B113)*'LF Projected Ratios'!U$33,$B113*(1+'LF Projected Ratios'!U$33))</f>
        <v>0.61596599121653495</v>
      </c>
      <c r="U113">
        <f>IF('LF Projected Ratios'!V$33&gt;=0,$B113+(1-$B113)*'LF Projected Ratios'!V$33,$B113*(1+'LF Projected Ratios'!V$33))</f>
        <v>0.61531171273808738</v>
      </c>
      <c r="V113">
        <f>IF('LF Projected Ratios'!W$33&gt;=0,$B113+(1-$B113)*'LF Projected Ratios'!W$33,$B113*(1+'LF Projected Ratios'!W$33))</f>
        <v>0.61466321762993437</v>
      </c>
      <c r="W113">
        <f>IF('LF Projected Ratios'!X$33&gt;=0,$B113+(1-$B113)*'LF Projected Ratios'!X$33,$B113*(1+'LF Projected Ratios'!X$33))</f>
        <v>0.61402042954798486</v>
      </c>
      <c r="X113">
        <f>IF('LF Projected Ratios'!Y$33&gt;=0,$B113+(1-$B113)*'LF Projected Ratios'!Y$33,$B113*(1+'LF Projected Ratios'!Y$33))</f>
        <v>0.61338327348598276</v>
      </c>
      <c r="Y113">
        <f>IF('LF Projected Ratios'!Z$33&gt;=0,$B113+(1-$B113)*'LF Projected Ratios'!Z$33,$B113*(1+'LF Projected Ratios'!Z$33))</f>
        <v>0.6127516757463265</v>
      </c>
      <c r="Z113">
        <f>IF('LF Projected Ratios'!AA$33&gt;=0,$B113+(1-$B113)*'LF Projected Ratios'!AA$33,$B113*(1+'LF Projected Ratios'!AA$33))</f>
        <v>0.61212556391165307</v>
      </c>
      <c r="AA113">
        <f>IF('LF Projected Ratios'!AB$33&gt;=0,$B113+(1-$B113)*'LF Projected Ratios'!AB$33,$B113*(1+'LF Projected Ratios'!AB$33))</f>
        <v>0.6115048668171611</v>
      </c>
      <c r="AB113">
        <f>IF('LF Projected Ratios'!AC$33&gt;=0,$B113+(1-$B113)*'LF Projected Ratios'!AC$33,$B113*(1+'LF Projected Ratios'!AC$33))</f>
        <v>0.61088951452364126</v>
      </c>
      <c r="AC113">
        <f>IF('LF Projected Ratios'!AD$33&gt;=0,$B113+(1-$B113)*'LF Projected Ratios'!AD$33,$B113*(1+'LF Projected Ratios'!AD$33))</f>
        <v>0.61027943829121234</v>
      </c>
      <c r="AD113">
        <f>IF('LF Projected Ratios'!AE$33&gt;=0,$B113+(1-$B113)*'LF Projected Ratios'!AE$33,$B113*(1+'LF Projected Ratios'!AE$33))</f>
        <v>0.60967457055371632</v>
      </c>
      <c r="AE113">
        <f>IF('LF Projected Ratios'!AF$33&gt;=0,$B113+(1-$B113)*'LF Projected Ratios'!AF$33,$B113*(1+'LF Projected Ratios'!AF$33))</f>
        <v>0.60907484489377883</v>
      </c>
      <c r="AF113">
        <f>IF('LF Projected Ratios'!AG$33&gt;=0,$B113+(1-$B113)*'LF Projected Ratios'!AG$33,$B113*(1+'LF Projected Ratios'!AG$33))</f>
        <v>0.60848019601849535</v>
      </c>
    </row>
    <row r="114" spans="1:32" x14ac:dyDescent="0.2">
      <c r="A114" s="6" t="s">
        <v>40</v>
      </c>
      <c r="B114" s="28">
        <f t="shared" si="0"/>
        <v>0.61263596138373566</v>
      </c>
      <c r="C114">
        <f>IF('LF Projected Ratios'!D$33&gt;=0,$B114+(1-$B114)*'LF Projected Ratios'!D$33,$B114*(1+'LF Projected Ratios'!D$33))</f>
        <v>0.61194734717442201</v>
      </c>
      <c r="D114">
        <f>IF('LF Projected Ratios'!E$33&gt;=0,$B114+(1-$B114)*'LF Projected Ratios'!E$33,$B114*(1+'LF Projected Ratios'!E$33))</f>
        <v>0.61122714395775901</v>
      </c>
      <c r="E114">
        <f>IF('LF Projected Ratios'!F$33&gt;=0,$B114+(1-$B114)*'LF Projected Ratios'!F$33,$B114*(1+'LF Projected Ratios'!F$33))</f>
        <v>0.61052491465536474</v>
      </c>
      <c r="F114">
        <f>IF('LF Projected Ratios'!G$33&gt;=0,$B114+(1-$B114)*'LF Projected Ratios'!G$33,$B114*(1+'LF Projected Ratios'!G$33))</f>
        <v>0.60983532330524493</v>
      </c>
      <c r="G114">
        <f>IF('LF Projected Ratios'!H$33&gt;=0,$B114+(1-$B114)*'LF Projected Ratios'!H$33,$B114*(1+'LF Projected Ratios'!H$33))</f>
        <v>0.60912307887179884</v>
      </c>
      <c r="H114">
        <f>IF('LF Projected Ratios'!I$33&gt;=0,$B114+(1-$B114)*'LF Projected Ratios'!I$33,$B114*(1+'LF Projected Ratios'!I$33))</f>
        <v>0.60838250076785694</v>
      </c>
      <c r="I114">
        <f>IF('LF Projected Ratios'!J$33&gt;=0,$B114+(1-$B114)*'LF Projected Ratios'!J$33,$B114*(1+'LF Projected Ratios'!J$33))</f>
        <v>0.60760072201590509</v>
      </c>
      <c r="J114">
        <f>IF('LF Projected Ratios'!K$33&gt;=0,$B114+(1-$B114)*'LF Projected Ratios'!K$33,$B114*(1+'LF Projected Ratios'!K$33))</f>
        <v>0.60678484104466313</v>
      </c>
      <c r="K114">
        <f>IF('LF Projected Ratios'!L$33&gt;=0,$B114+(1-$B114)*'LF Projected Ratios'!L$33,$B114*(1+'LF Projected Ratios'!L$33))</f>
        <v>0.60599098389645101</v>
      </c>
      <c r="L114">
        <f>IF('LF Projected Ratios'!M$33&gt;=0,$B114+(1-$B114)*'LF Projected Ratios'!M$33,$B114*(1+'LF Projected Ratios'!M$33))</f>
        <v>0.60547575524592123</v>
      </c>
      <c r="M114">
        <f>IF('LF Projected Ratios'!N$33&gt;=0,$B114+(1-$B114)*'LF Projected Ratios'!N$33,$B114*(1+'LF Projected Ratios'!N$33))</f>
        <v>0.60479033777801028</v>
      </c>
      <c r="N114">
        <f>IF('LF Projected Ratios'!O$33&gt;=0,$B114+(1-$B114)*'LF Projected Ratios'!O$33,$B114*(1+'LF Projected Ratios'!O$33))</f>
        <v>0.60411120099526683</v>
      </c>
      <c r="O114">
        <f>IF('LF Projected Ratios'!P$33&gt;=0,$B114+(1-$B114)*'LF Projected Ratios'!P$33,$B114*(1+'LF Projected Ratios'!P$33))</f>
        <v>0.60343825896371595</v>
      </c>
      <c r="P114">
        <f>IF('LF Projected Ratios'!Q$33&gt;=0,$B114+(1-$B114)*'LF Projected Ratios'!Q$33,$B114*(1+'LF Projected Ratios'!Q$33))</f>
        <v>0.60277142730996136</v>
      </c>
      <c r="Q114">
        <f>IF('LF Projected Ratios'!R$33&gt;=0,$B114+(1-$B114)*'LF Projected Ratios'!R$33,$B114*(1+'LF Projected Ratios'!R$33))</f>
        <v>0.60211062318591768</v>
      </c>
      <c r="R114">
        <f>IF('LF Projected Ratios'!S$33&gt;=0,$B114+(1-$B114)*'LF Projected Ratios'!S$33,$B114*(1+'LF Projected Ratios'!S$33))</f>
        <v>0.60145576523449862</v>
      </c>
      <c r="S114">
        <f>IF('LF Projected Ratios'!T$33&gt;=0,$B114+(1-$B114)*'LF Projected Ratios'!T$33,$B114*(1+'LF Projected Ratios'!T$33))</f>
        <v>0.6008067735562248</v>
      </c>
      <c r="T114">
        <f>IF('LF Projected Ratios'!U$33&gt;=0,$B114+(1-$B114)*'LF Projected Ratios'!U$33,$B114*(1+'LF Projected Ratios'!U$33))</f>
        <v>0.6001635696767269</v>
      </c>
      <c r="U114">
        <f>IF('LF Projected Ratios'!V$33&gt;=0,$B114+(1-$B114)*'LF Projected Ratios'!V$33,$B114*(1+'LF Projected Ratios'!V$33))</f>
        <v>0.59952607651511225</v>
      </c>
      <c r="V114">
        <f>IF('LF Projected Ratios'!W$33&gt;=0,$B114+(1-$B114)*'LF Projected Ratios'!W$33,$B114*(1+'LF Projected Ratios'!W$33))</f>
        <v>0.59889421835317325</v>
      </c>
      <c r="W114">
        <f>IF('LF Projected Ratios'!X$33&gt;=0,$B114+(1-$B114)*'LF Projected Ratios'!X$33,$B114*(1+'LF Projected Ratios'!X$33))</f>
        <v>0.59826792080540347</v>
      </c>
      <c r="X114">
        <f>IF('LF Projected Ratios'!Y$33&gt;=0,$B114+(1-$B114)*'LF Projected Ratios'!Y$33,$B114*(1+'LF Projected Ratios'!Y$33))</f>
        <v>0.59764711078980981</v>
      </c>
      <c r="Y114">
        <f>IF('LF Projected Ratios'!Z$33&gt;=0,$B114+(1-$B114)*'LF Projected Ratios'!Z$33,$B114*(1+'LF Projected Ratios'!Z$33))</f>
        <v>0.59703171649948017</v>
      </c>
      <c r="Z114">
        <f>IF('LF Projected Ratios'!AA$33&gt;=0,$B114+(1-$B114)*'LF Projected Ratios'!AA$33,$B114*(1+'LF Projected Ratios'!AA$33))</f>
        <v>0.59642166737489732</v>
      </c>
      <c r="AA114">
        <f>IF('LF Projected Ratios'!AB$33&gt;=0,$B114+(1-$B114)*'LF Projected Ratios'!AB$33,$B114*(1+'LF Projected Ratios'!AB$33))</f>
        <v>0.59581689407697125</v>
      </c>
      <c r="AB114">
        <f>IF('LF Projected Ratios'!AC$33&gt;=0,$B114+(1-$B114)*'LF Projected Ratios'!AC$33,$B114*(1+'LF Projected Ratios'!AC$33))</f>
        <v>0.59521732846076225</v>
      </c>
      <c r="AC114">
        <f>IF('LF Projected Ratios'!AD$33&gt;=0,$B114+(1-$B114)*'LF Projected Ratios'!AD$33,$B114*(1+'LF Projected Ratios'!AD$33))</f>
        <v>0.59462290354988956</v>
      </c>
      <c r="AD114">
        <f>IF('LF Projected Ratios'!AE$33&gt;=0,$B114+(1-$B114)*'LF Projected Ratios'!AE$33,$B114*(1+'LF Projected Ratios'!AE$33))</f>
        <v>0.59403355351158471</v>
      </c>
      <c r="AE114">
        <f>IF('LF Projected Ratios'!AF$33&gt;=0,$B114+(1-$B114)*'LF Projected Ratios'!AF$33,$B114*(1+'LF Projected Ratios'!AF$33))</f>
        <v>0.59344921363239123</v>
      </c>
      <c r="AF114">
        <f>IF('LF Projected Ratios'!AG$33&gt;=0,$B114+(1-$B114)*'LF Projected Ratios'!AG$33,$B114*(1+'LF Projected Ratios'!AG$33))</f>
        <v>0.5928698202944741</v>
      </c>
    </row>
    <row r="115" spans="1:32" x14ac:dyDescent="0.2">
      <c r="A115" s="6" t="s">
        <v>41</v>
      </c>
      <c r="B115" s="28">
        <f t="shared" si="0"/>
        <v>0.64020057087801174</v>
      </c>
      <c r="C115">
        <f>IF('LF Projected Ratios'!D$33&gt;=0,$B115+(1-$B115)*'LF Projected Ratios'!D$33,$B115*(1+'LF Projected Ratios'!D$33))</f>
        <v>0.63948097353520872</v>
      </c>
      <c r="D115">
        <f>IF('LF Projected Ratios'!E$33&gt;=0,$B115+(1-$B115)*'LF Projected Ratios'!E$33,$B115*(1+'LF Projected Ratios'!E$33))</f>
        <v>0.63872836588642745</v>
      </c>
      <c r="E115">
        <f>IF('LF Projected Ratios'!F$33&gt;=0,$B115+(1-$B115)*'LF Projected Ratios'!F$33,$B115*(1+'LF Projected Ratios'!F$33))</f>
        <v>0.63799454086044527</v>
      </c>
      <c r="F115">
        <f>IF('LF Projected Ratios'!G$33&gt;=0,$B115+(1-$B115)*'LF Projected Ratios'!G$33,$B115*(1+'LF Projected Ratios'!G$33))</f>
        <v>0.63727392241189373</v>
      </c>
      <c r="G115">
        <f>IF('LF Projected Ratios'!H$33&gt;=0,$B115+(1-$B115)*'LF Projected Ratios'!H$33,$B115*(1+'LF Projected Ratios'!H$33))</f>
        <v>0.63652963163949605</v>
      </c>
      <c r="H115">
        <f>IF('LF Projected Ratios'!I$33&gt;=0,$B115+(1-$B115)*'LF Projected Ratios'!I$33,$B115*(1+'LF Projected Ratios'!I$33))</f>
        <v>0.63575573236683103</v>
      </c>
      <c r="I115">
        <f>IF('LF Projected Ratios'!J$33&gt;=0,$B115+(1-$B115)*'LF Projected Ratios'!J$33,$B115*(1+'LF Projected Ratios'!J$33))</f>
        <v>0.63493877868659077</v>
      </c>
      <c r="J115">
        <f>IF('LF Projected Ratios'!K$33&gt;=0,$B115+(1-$B115)*'LF Projected Ratios'!K$33,$B115*(1+'LF Projected Ratios'!K$33))</f>
        <v>0.63408618841033959</v>
      </c>
      <c r="K115">
        <f>IF('LF Projected Ratios'!L$33&gt;=0,$B115+(1-$B115)*'LF Projected Ratios'!L$33,$B115*(1+'LF Projected Ratios'!L$33))</f>
        <v>0.6332566128850422</v>
      </c>
      <c r="L115">
        <f>IF('LF Projected Ratios'!M$33&gt;=0,$B115+(1-$B115)*'LF Projected Ratios'!M$33,$B115*(1+'LF Projected Ratios'!M$33))</f>
        <v>0.63271820231662435</v>
      </c>
      <c r="M115">
        <f>IF('LF Projected Ratios'!N$33&gt;=0,$B115+(1-$B115)*'LF Projected Ratios'!N$33,$B115*(1+'LF Projected Ratios'!N$33))</f>
        <v>0.63200194554766931</v>
      </c>
      <c r="N115">
        <f>IF('LF Projected Ratios'!O$33&gt;=0,$B115+(1-$B115)*'LF Projected Ratios'!O$33,$B115*(1+'LF Projected Ratios'!O$33))</f>
        <v>0.63129225205361683</v>
      </c>
      <c r="O115">
        <f>IF('LF Projected Ratios'!P$33&gt;=0,$B115+(1-$B115)*'LF Projected Ratios'!P$33,$B115*(1+'LF Projected Ratios'!P$33))</f>
        <v>0.63058903203402539</v>
      </c>
      <c r="P115">
        <f>IF('LF Projected Ratios'!Q$33&gt;=0,$B115+(1-$B115)*'LF Projected Ratios'!Q$33,$B115*(1+'LF Projected Ratios'!Q$33))</f>
        <v>0.62989219731924795</v>
      </c>
      <c r="Q115">
        <f>IF('LF Projected Ratios'!R$33&gt;=0,$B115+(1-$B115)*'LF Projected Ratios'!R$33,$B115*(1+'LF Projected Ratios'!R$33))</f>
        <v>0.62920166133357758</v>
      </c>
      <c r="R115">
        <f>IF('LF Projected Ratios'!S$33&gt;=0,$B115+(1-$B115)*'LF Projected Ratios'!S$33,$B115*(1+'LF Projected Ratios'!S$33))</f>
        <v>0.62851733905939111</v>
      </c>
      <c r="S115">
        <f>IF('LF Projected Ratios'!T$33&gt;=0,$B115+(1-$B115)*'LF Projected Ratios'!T$33,$B115*(1+'LF Projected Ratios'!T$33))</f>
        <v>0.62783914700225574</v>
      </c>
      <c r="T115">
        <f>IF('LF Projected Ratios'!U$33&gt;=0,$B115+(1-$B115)*'LF Projected Ratios'!U$33,$B115*(1+'LF Projected Ratios'!U$33))</f>
        <v>0.62716700315696883</v>
      </c>
      <c r="U115">
        <f>IF('LF Projected Ratios'!V$33&gt;=0,$B115+(1-$B115)*'LF Projected Ratios'!V$33,$B115*(1+'LF Projected Ratios'!V$33))</f>
        <v>0.62650082697450193</v>
      </c>
      <c r="V115">
        <f>IF('LF Projected Ratios'!W$33&gt;=0,$B115+(1-$B115)*'LF Projected Ratios'!W$33,$B115*(1+'LF Projected Ratios'!W$33))</f>
        <v>0.62584053932982364</v>
      </c>
      <c r="W115">
        <f>IF('LF Projected Ratios'!X$33&gt;=0,$B115+(1-$B115)*'LF Projected Ratios'!X$33,$B115*(1+'LF Projected Ratios'!X$33))</f>
        <v>0.62518606249056641</v>
      </c>
      <c r="X115">
        <f>IF('LF Projected Ratios'!Y$33&gt;=0,$B115+(1-$B115)*'LF Projected Ratios'!Y$33,$B115*(1+'LF Projected Ratios'!Y$33))</f>
        <v>0.62453732008652574</v>
      </c>
      <c r="Y115">
        <f>IF('LF Projected Ratios'!Z$33&gt;=0,$B115+(1-$B115)*'LF Projected Ratios'!Z$33,$B115*(1+'LF Projected Ratios'!Z$33))</f>
        <v>0.6238942370799484</v>
      </c>
      <c r="Z115">
        <f>IF('LF Projected Ratios'!AA$33&gt;=0,$B115+(1-$B115)*'LF Projected Ratios'!AA$33,$B115*(1+'LF Projected Ratios'!AA$33))</f>
        <v>0.62325673973660045</v>
      </c>
      <c r="AA115">
        <f>IF('LF Projected Ratios'!AB$33&gt;=0,$B115+(1-$B115)*'LF Projected Ratios'!AB$33,$B115*(1+'LF Projected Ratios'!AB$33))</f>
        <v>0.62262475559758657</v>
      </c>
      <c r="AB115">
        <f>IF('LF Projected Ratios'!AC$33&gt;=0,$B115+(1-$B115)*'LF Projected Ratios'!AC$33,$B115*(1+'LF Projected Ratios'!AC$33))</f>
        <v>0.62199821345189055</v>
      </c>
      <c r="AC115">
        <f>IF('LF Projected Ratios'!AD$33&gt;=0,$B115+(1-$B115)*'LF Projected Ratios'!AD$33,$B115*(1+'LF Projected Ratios'!AD$33))</f>
        <v>0.62137704330963306</v>
      </c>
      <c r="AD115">
        <f>IF('LF Projected Ratios'!AE$33&gt;=0,$B115+(1-$B115)*'LF Projected Ratios'!AE$33,$B115*(1+'LF Projected Ratios'!AE$33))</f>
        <v>0.6207611763760017</v>
      </c>
      <c r="AE115">
        <f>IF('LF Projected Ratios'!AF$33&gt;=0,$B115+(1-$B115)*'LF Projected Ratios'!AF$33,$B115*(1+'LF Projected Ratios'!AF$33))</f>
        <v>0.62015054502585776</v>
      </c>
      <c r="AF115">
        <f>IF('LF Projected Ratios'!AG$33&gt;=0,$B115+(1-$B115)*'LF Projected Ratios'!AG$33,$B115*(1+'LF Projected Ratios'!AG$33))</f>
        <v>0.61954508277898013</v>
      </c>
    </row>
    <row r="116" spans="1:32" x14ac:dyDescent="0.2">
      <c r="A116" s="6" t="s">
        <v>42</v>
      </c>
      <c r="B116" s="28">
        <f t="shared" si="0"/>
        <v>0.56057314435113426</v>
      </c>
      <c r="C116">
        <f>IF('LF Projected Ratios'!D$33&gt;=0,$B116+(1-$B116)*'LF Projected Ratios'!D$33,$B116*(1+'LF Projected Ratios'!D$33))</f>
        <v>0.5599430497159974</v>
      </c>
      <c r="D116">
        <f>IF('LF Projected Ratios'!E$33&gt;=0,$B116+(1-$B116)*'LF Projected Ratios'!E$33,$B116*(1+'LF Projected Ratios'!E$33))</f>
        <v>0.55928405055959018</v>
      </c>
      <c r="E116">
        <f>IF('LF Projected Ratios'!F$33&gt;=0,$B116+(1-$B116)*'LF Projected Ratios'!F$33,$B116*(1+'LF Projected Ratios'!F$33))</f>
        <v>0.55864149786449613</v>
      </c>
      <c r="F116">
        <f>IF('LF Projected Ratios'!G$33&gt;=0,$B116+(1-$B116)*'LF Projected Ratios'!G$33,$B116*(1+'LF Projected Ratios'!G$33))</f>
        <v>0.55801050912759464</v>
      </c>
      <c r="G116">
        <f>IF('LF Projected Ratios'!H$33&gt;=0,$B116+(1-$B116)*'LF Projected Ratios'!H$33,$B116*(1+'LF Projected Ratios'!H$33))</f>
        <v>0.55735879240384611</v>
      </c>
      <c r="H116">
        <f>IF('LF Projected Ratios'!I$33&gt;=0,$B116+(1-$B116)*'LF Projected Ratios'!I$33,$B116*(1+'LF Projected Ratios'!I$33))</f>
        <v>0.55668114985177231</v>
      </c>
      <c r="I116">
        <f>IF('LF Projected Ratios'!J$33&gt;=0,$B116+(1-$B116)*'LF Projected Ratios'!J$33,$B116*(1+'LF Projected Ratios'!J$33))</f>
        <v>0.55596580795088424</v>
      </c>
      <c r="J116">
        <f>IF('LF Projected Ratios'!K$33&gt;=0,$B116+(1-$B116)*'LF Projected Ratios'!K$33,$B116*(1+'LF Projected Ratios'!K$33))</f>
        <v>0.55521926189369175</v>
      </c>
      <c r="K116">
        <f>IF('LF Projected Ratios'!L$33&gt;=0,$B116+(1-$B116)*'LF Projected Ratios'!L$33,$B116*(1+'LF Projected Ratios'!L$33))</f>
        <v>0.55449286803863029</v>
      </c>
      <c r="L116">
        <f>IF('LF Projected Ratios'!M$33&gt;=0,$B116+(1-$B116)*'LF Projected Ratios'!M$33,$B116*(1+'LF Projected Ratios'!M$33))</f>
        <v>0.55402142437078727</v>
      </c>
      <c r="M116">
        <f>IF('LF Projected Ratios'!N$33&gt;=0,$B116+(1-$B116)*'LF Projected Ratios'!N$33,$B116*(1+'LF Projected Ratios'!N$33))</f>
        <v>0.55339425481268267</v>
      </c>
      <c r="N116">
        <f>IF('LF Projected Ratios'!O$33&gt;=0,$B116+(1-$B116)*'LF Projected Ratios'!O$33,$B116*(1+'LF Projected Ratios'!O$33))</f>
        <v>0.55277283219673445</v>
      </c>
      <c r="O116">
        <f>IF('LF Projected Ratios'!P$33&gt;=0,$B116+(1-$B116)*'LF Projected Ratios'!P$33,$B116*(1+'LF Projected Ratios'!P$33))</f>
        <v>0.55215707789177904</v>
      </c>
      <c r="P116">
        <f>IF('LF Projected Ratios'!Q$33&gt;=0,$B116+(1-$B116)*'LF Projected Ratios'!Q$33,$B116*(1+'LF Projected Ratios'!Q$33))</f>
        <v>0.55154691469461092</v>
      </c>
      <c r="Q116">
        <f>IF('LF Projected Ratios'!R$33&gt;=0,$B116+(1-$B116)*'LF Projected Ratios'!R$33,$B116*(1+'LF Projected Ratios'!R$33))</f>
        <v>0.55094226679771197</v>
      </c>
      <c r="R116">
        <f>IF('LF Projected Ratios'!S$33&gt;=0,$B116+(1-$B116)*'LF Projected Ratios'!S$33,$B116*(1+'LF Projected Ratios'!S$33))</f>
        <v>0.55034305975785547</v>
      </c>
      <c r="S116">
        <f>IF('LF Projected Ratios'!T$33&gt;=0,$B116+(1-$B116)*'LF Projected Ratios'!T$33,$B116*(1+'LF Projected Ratios'!T$33))</f>
        <v>0.5497492204655523</v>
      </c>
      <c r="T116">
        <f>IF('LF Projected Ratios'!U$33&gt;=0,$B116+(1-$B116)*'LF Projected Ratios'!U$33,$B116*(1+'LF Projected Ratios'!U$33))</f>
        <v>0.54916067711531436</v>
      </c>
      <c r="U116">
        <f>IF('LF Projected Ratios'!V$33&gt;=0,$B116+(1-$B116)*'LF Projected Ratios'!V$33,$B116*(1+'LF Projected Ratios'!V$33))</f>
        <v>0.54857735917671091</v>
      </c>
      <c r="V116">
        <f>IF('LF Projected Ratios'!W$33&gt;=0,$B116+(1-$B116)*'LF Projected Ratios'!W$33,$B116*(1+'LF Projected Ratios'!W$33))</f>
        <v>0.54799919736619296</v>
      </c>
      <c r="W116">
        <f>IF('LF Projected Ratios'!X$33&gt;=0,$B116+(1-$B116)*'LF Projected Ratios'!X$33,$B116*(1+'LF Projected Ratios'!X$33))</f>
        <v>0.54742612361965715</v>
      </c>
      <c r="X116">
        <f>IF('LF Projected Ratios'!Y$33&gt;=0,$B116+(1-$B116)*'LF Projected Ratios'!Y$33,$B116*(1+'LF Projected Ratios'!Y$33))</f>
        <v>0.54685807106573914</v>
      </c>
      <c r="Y116">
        <f>IF('LF Projected Ratios'!Z$33&gt;=0,$B116+(1-$B116)*'LF Projected Ratios'!Z$33,$B116*(1+'LF Projected Ratios'!Z$33))</f>
        <v>0.5462949739997971</v>
      </c>
      <c r="Z116">
        <f>IF('LF Projected Ratios'!AA$33&gt;=0,$B116+(1-$B116)*'LF Projected Ratios'!AA$33,$B116*(1+'LF Projected Ratios'!AA$33))</f>
        <v>0.54573676785857805</v>
      </c>
      <c r="AA116">
        <f>IF('LF Projected Ratios'!AB$33&gt;=0,$B116+(1-$B116)*'LF Projected Ratios'!AB$33,$B116*(1+'LF Projected Ratios'!AB$33))</f>
        <v>0.54518338919554254</v>
      </c>
      <c r="AB116">
        <f>IF('LF Projected Ratios'!AC$33&gt;=0,$B116+(1-$B116)*'LF Projected Ratios'!AC$33,$B116*(1+'LF Projected Ratios'!AC$33))</f>
        <v>0.54463477565682039</v>
      </c>
      <c r="AC116">
        <f>IF('LF Projected Ratios'!AD$33&gt;=0,$B116+(1-$B116)*'LF Projected Ratios'!AD$33,$B116*(1+'LF Projected Ratios'!AD$33))</f>
        <v>0.54409086595779477</v>
      </c>
      <c r="AD116">
        <f>IF('LF Projected Ratios'!AE$33&gt;=0,$B116+(1-$B116)*'LF Projected Ratios'!AE$33,$B116*(1+'LF Projected Ratios'!AE$33))</f>
        <v>0.54355159986027446</v>
      </c>
      <c r="AE116">
        <f>IF('LF Projected Ratios'!AF$33&gt;=0,$B116+(1-$B116)*'LF Projected Ratios'!AF$33,$B116*(1+'LF Projected Ratios'!AF$33))</f>
        <v>0.54301691815025954</v>
      </c>
      <c r="AF116">
        <f>IF('LF Projected Ratios'!AG$33&gt;=0,$B116+(1-$B116)*'LF Projected Ratios'!AG$33,$B116*(1+'LF Projected Ratios'!AG$33))</f>
        <v>0.54248676261626394</v>
      </c>
    </row>
    <row r="117" spans="1:32" x14ac:dyDescent="0.2">
      <c r="A117" s="6" t="s">
        <v>105</v>
      </c>
      <c r="B117" s="28">
        <f t="shared" si="0"/>
        <v>0.65285448703353921</v>
      </c>
      <c r="C117">
        <f>IF('LF Projected Ratios'!D$33&gt;=0,$B117+(1-$B117)*'LF Projected Ratios'!D$33,$B117*(1+'LF Projected Ratios'!D$33))</f>
        <v>0.65212066645374489</v>
      </c>
      <c r="D117">
        <f>IF('LF Projected Ratios'!E$33&gt;=0,$B117+(1-$B117)*'LF Projected Ratios'!E$33,$B117*(1+'LF Projected Ratios'!E$33))</f>
        <v>0.65135318310113122</v>
      </c>
      <c r="E117">
        <f>IF('LF Projected Ratios'!F$33&gt;=0,$B117+(1-$B117)*'LF Projected Ratios'!F$33,$B117*(1+'LF Projected Ratios'!F$33))</f>
        <v>0.65060485362017972</v>
      </c>
      <c r="F117">
        <f>IF('LF Projected Ratios'!G$33&gt;=0,$B117+(1-$B117)*'LF Projected Ratios'!G$33,$B117*(1+'LF Projected Ratios'!G$33))</f>
        <v>0.64986999175192062</v>
      </c>
      <c r="G117">
        <f>IF('LF Projected Ratios'!H$33&gt;=0,$B117+(1-$B117)*'LF Projected Ratios'!H$33,$B117*(1+'LF Projected Ratios'!H$33))</f>
        <v>0.64911098966332348</v>
      </c>
      <c r="H117">
        <f>IF('LF Projected Ratios'!I$33&gt;=0,$B117+(1-$B117)*'LF Projected Ratios'!I$33,$B117*(1+'LF Projected Ratios'!I$33))</f>
        <v>0.6483217938461775</v>
      </c>
      <c r="I117">
        <f>IF('LF Projected Ratios'!J$33&gt;=0,$B117+(1-$B117)*'LF Projected Ratios'!J$33,$B117*(1+'LF Projected Ratios'!J$33))</f>
        <v>0.64748869262742681</v>
      </c>
      <c r="J117">
        <f>IF('LF Projected Ratios'!K$33&gt;=0,$B117+(1-$B117)*'LF Projected Ratios'!K$33,$B117*(1+'LF Projected Ratios'!K$33))</f>
        <v>0.64661925043575796</v>
      </c>
      <c r="K117">
        <f>IF('LF Projected Ratios'!L$33&gt;=0,$B117+(1-$B117)*'LF Projected Ratios'!L$33,$B117*(1+'LF Projected Ratios'!L$33))</f>
        <v>0.64577327789424532</v>
      </c>
      <c r="L117">
        <f>IF('LF Projected Ratios'!M$33&gt;=0,$B117+(1-$B117)*'LF Projected Ratios'!M$33,$B117*(1+'LF Projected Ratios'!M$33))</f>
        <v>0.64522422534501711</v>
      </c>
      <c r="M117">
        <f>IF('LF Projected Ratios'!N$33&gt;=0,$B117+(1-$B117)*'LF Projected Ratios'!N$33,$B117*(1+'LF Projected Ratios'!N$33))</f>
        <v>0.64449381136734896</v>
      </c>
      <c r="N117">
        <f>IF('LF Projected Ratios'!O$33&gt;=0,$B117+(1-$B117)*'LF Projected Ratios'!O$33,$B117*(1+'LF Projected Ratios'!O$33))</f>
        <v>0.64377009039131916</v>
      </c>
      <c r="O117">
        <f>IF('LF Projected Ratios'!P$33&gt;=0,$B117+(1-$B117)*'LF Projected Ratios'!P$33,$B117*(1+'LF Projected Ratios'!P$33))</f>
        <v>0.64305297084153112</v>
      </c>
      <c r="P117">
        <f>IF('LF Projected Ratios'!Q$33&gt;=0,$B117+(1-$B117)*'LF Projected Ratios'!Q$33,$B117*(1+'LF Projected Ratios'!Q$33))</f>
        <v>0.6423423628056163</v>
      </c>
      <c r="Q117">
        <f>IF('LF Projected Ratios'!R$33&gt;=0,$B117+(1-$B117)*'LF Projected Ratios'!R$33,$B117*(1+'LF Projected Ratios'!R$33))</f>
        <v>0.64163817799665124</v>
      </c>
      <c r="R117">
        <f>IF('LF Projected Ratios'!S$33&gt;=0,$B117+(1-$B117)*'LF Projected Ratios'!S$33,$B117*(1+'LF Projected Ratios'!S$33))</f>
        <v>0.64094032971659287</v>
      </c>
      <c r="S117">
        <f>IF('LF Projected Ratios'!T$33&gt;=0,$B117+(1-$B117)*'LF Projected Ratios'!T$33,$B117*(1+'LF Projected Ratios'!T$33))</f>
        <v>0.64024873282069483</v>
      </c>
      <c r="T117">
        <f>IF('LF Projected Ratios'!U$33&gt;=0,$B117+(1-$B117)*'LF Projected Ratios'!U$33,$B117*(1+'LF Projected Ratios'!U$33))</f>
        <v>0.63956330368287684</v>
      </c>
      <c r="U117">
        <f>IF('LF Projected Ratios'!V$33&gt;=0,$B117+(1-$B117)*'LF Projected Ratios'!V$33,$B117*(1+'LF Projected Ratios'!V$33))</f>
        <v>0.63888396016201443</v>
      </c>
      <c r="V117">
        <f>IF('LF Projected Ratios'!W$33&gt;=0,$B117+(1-$B117)*'LF Projected Ratios'!W$33,$B117*(1+'LF Projected Ratios'!W$33))</f>
        <v>0.63821062156912656</v>
      </c>
      <c r="W117">
        <f>IF('LF Projected Ratios'!X$33&gt;=0,$B117+(1-$B117)*'LF Projected Ratios'!X$33,$B117*(1+'LF Projected Ratios'!X$33))</f>
        <v>0.63754320863542269</v>
      </c>
      <c r="X117">
        <f>IF('LF Projected Ratios'!Y$33&gt;=0,$B117+(1-$B117)*'LF Projected Ratios'!Y$33,$B117*(1+'LF Projected Ratios'!Y$33))</f>
        <v>0.63688164348119913</v>
      </c>
      <c r="Y117">
        <f>IF('LF Projected Ratios'!Z$33&gt;=0,$B117+(1-$B117)*'LF Projected Ratios'!Z$33,$B117*(1+'LF Projected Ratios'!Z$33))</f>
        <v>0.6362258495855404</v>
      </c>
      <c r="Z117">
        <f>IF('LF Projected Ratios'!AA$33&gt;=0,$B117+(1-$B117)*'LF Projected Ratios'!AA$33,$B117*(1+'LF Projected Ratios'!AA$33))</f>
        <v>0.6355757517568148</v>
      </c>
      <c r="AA117">
        <f>IF('LF Projected Ratios'!AB$33&gt;=0,$B117+(1-$B117)*'LF Projected Ratios'!AB$33,$B117*(1+'LF Projected Ratios'!AB$33))</f>
        <v>0.63493127610393718</v>
      </c>
      <c r="AB117">
        <f>IF('LF Projected Ratios'!AC$33&gt;=0,$B117+(1-$B117)*'LF Projected Ratios'!AC$33,$B117*(1+'LF Projected Ratios'!AC$33))</f>
        <v>0.63429235000836648</v>
      </c>
      <c r="AC117">
        <f>IF('LF Projected Ratios'!AD$33&gt;=0,$B117+(1-$B117)*'LF Projected Ratios'!AD$33,$B117*(1+'LF Projected Ratios'!AD$33))</f>
        <v>0.63365890209683484</v>
      </c>
      <c r="AD117">
        <f>IF('LF Projected Ratios'!AE$33&gt;=0,$B117+(1-$B117)*'LF Projected Ratios'!AE$33,$B117*(1+'LF Projected Ratios'!AE$33))</f>
        <v>0.63303086221476246</v>
      </c>
      <c r="AE117">
        <f>IF('LF Projected Ratios'!AF$33&gt;=0,$B117+(1-$B117)*'LF Projected Ratios'!AF$33,$B117*(1+'LF Projected Ratios'!AF$33))</f>
        <v>0.63240816140036293</v>
      </c>
      <c r="AF117">
        <f>IF('LF Projected Ratios'!AG$33&gt;=0,$B117+(1-$B117)*'LF Projected Ratios'!AG$33,$B117*(1+'LF Projected Ratios'!AG$33))</f>
        <v>0.63179073185939671</v>
      </c>
    </row>
    <row r="118" spans="1:32" x14ac:dyDescent="0.2">
      <c r="A118" s="6" t="s">
        <v>106</v>
      </c>
      <c r="B118" s="28">
        <f t="shared" si="0"/>
        <v>0.65557388832385044</v>
      </c>
      <c r="C118">
        <f>IF('LF Projected Ratios'!D$33&gt;=0,$B118+(1-$B118)*'LF Projected Ratios'!D$33,$B118*(1+'LF Projected Ratios'!D$33))</f>
        <v>0.65483701108645298</v>
      </c>
      <c r="D118">
        <f>IF('LF Projected Ratios'!E$33&gt;=0,$B118+(1-$B118)*'LF Projected Ratios'!E$33,$B118*(1+'LF Projected Ratios'!E$33))</f>
        <v>0.65406633085725985</v>
      </c>
      <c r="E118">
        <f>IF('LF Projected Ratios'!F$33&gt;=0,$B118+(1-$B118)*'LF Projected Ratios'!F$33,$B118*(1+'LF Projected Ratios'!F$33))</f>
        <v>0.65331488428330142</v>
      </c>
      <c r="F118">
        <f>IF('LF Projected Ratios'!G$33&gt;=0,$B118+(1-$B118)*'LF Projected Ratios'!G$33,$B118*(1+'LF Projected Ratios'!G$33))</f>
        <v>0.65257696142005417</v>
      </c>
      <c r="G118">
        <f>IF('LF Projected Ratios'!H$33&gt;=0,$B118+(1-$B118)*'LF Projected Ratios'!H$33,$B118*(1+'LF Projected Ratios'!H$33))</f>
        <v>0.65181479778275053</v>
      </c>
      <c r="H118">
        <f>IF('LF Projected Ratios'!I$33&gt;=0,$B118+(1-$B118)*'LF Projected Ratios'!I$33,$B118*(1+'LF Projected Ratios'!I$33))</f>
        <v>0.65102231464788507</v>
      </c>
      <c r="I118">
        <f>IF('LF Projected Ratios'!J$33&gt;=0,$B118+(1-$B118)*'LF Projected Ratios'!J$33,$B118*(1+'LF Projected Ratios'!J$33))</f>
        <v>0.65018574322777367</v>
      </c>
      <c r="J118">
        <f>IF('LF Projected Ratios'!K$33&gt;=0,$B118+(1-$B118)*'LF Projected Ratios'!K$33,$B118*(1+'LF Projected Ratios'!K$33))</f>
        <v>0.64931267945998827</v>
      </c>
      <c r="K118">
        <f>IF('LF Projected Ratios'!L$33&gt;=0,$B118+(1-$B118)*'LF Projected Ratios'!L$33,$B118*(1+'LF Projected Ratios'!L$33))</f>
        <v>0.6484631831028832</v>
      </c>
      <c r="L118">
        <f>IF('LF Projected Ratios'!M$33&gt;=0,$B118+(1-$B118)*'LF Projected Ratios'!M$33,$B118*(1+'LF Projected Ratios'!M$33))</f>
        <v>0.64791184352914877</v>
      </c>
      <c r="M118">
        <f>IF('LF Projected Ratios'!N$33&gt;=0,$B118+(1-$B118)*'LF Projected Ratios'!N$33,$B118*(1+'LF Projected Ratios'!N$33))</f>
        <v>0.64717838708374431</v>
      </c>
      <c r="N118">
        <f>IF('LF Projected Ratios'!O$33&gt;=0,$B118+(1-$B118)*'LF Projected Ratios'!O$33,$B118*(1+'LF Projected Ratios'!O$33))</f>
        <v>0.64645165151901962</v>
      </c>
      <c r="O118">
        <f>IF('LF Projected Ratios'!P$33&gt;=0,$B118+(1-$B118)*'LF Projected Ratios'!P$33,$B118*(1+'LF Projected Ratios'!P$33))</f>
        <v>0.64573154487812967</v>
      </c>
      <c r="P118">
        <f>IF('LF Projected Ratios'!Q$33&gt;=0,$B118+(1-$B118)*'LF Projected Ratios'!Q$33,$B118*(1+'LF Projected Ratios'!Q$33))</f>
        <v>0.64501797687418505</v>
      </c>
      <c r="Q118">
        <f>IF('LF Projected Ratios'!R$33&gt;=0,$B118+(1-$B118)*'LF Projected Ratios'!R$33,$B118*(1+'LF Projected Ratios'!R$33))</f>
        <v>0.64431085885251149</v>
      </c>
      <c r="R118">
        <f>IF('LF Projected Ratios'!S$33&gt;=0,$B118+(1-$B118)*'LF Projected Ratios'!S$33,$B118*(1+'LF Projected Ratios'!S$33))</f>
        <v>0.64361010375393402</v>
      </c>
      <c r="S118">
        <f>IF('LF Projected Ratios'!T$33&gt;=0,$B118+(1-$B118)*'LF Projected Ratios'!T$33,$B118*(1+'LF Projected Ratios'!T$33))</f>
        <v>0.64291562607904407</v>
      </c>
      <c r="T118">
        <f>IF('LF Projected Ratios'!U$33&gt;=0,$B118+(1-$B118)*'LF Projected Ratios'!U$33,$B118*(1+'LF Projected Ratios'!U$33))</f>
        <v>0.64222734185342489</v>
      </c>
      <c r="U118">
        <f>IF('LF Projected Ratios'!V$33&gt;=0,$B118+(1-$B118)*'LF Projected Ratios'!V$33,$B118*(1+'LF Projected Ratios'!V$33))</f>
        <v>0.64154516859380151</v>
      </c>
      <c r="V118">
        <f>IF('LF Projected Ratios'!W$33&gt;=0,$B118+(1-$B118)*'LF Projected Ratios'!W$33,$B118*(1+'LF Projected Ratios'!W$33))</f>
        <v>0.64086902527509093</v>
      </c>
      <c r="W118">
        <f>IF('LF Projected Ratios'!X$33&gt;=0,$B118+(1-$B118)*'LF Projected Ratios'!X$33,$B118*(1+'LF Projected Ratios'!X$33))</f>
        <v>0.64019883229831598</v>
      </c>
      <c r="X118">
        <f>IF('LF Projected Ratios'!Y$33&gt;=0,$B118+(1-$B118)*'LF Projected Ratios'!Y$33,$B118*(1+'LF Projected Ratios'!Y$33))</f>
        <v>0.6395345114593729</v>
      </c>
      <c r="Y118">
        <f>IF('LF Projected Ratios'!Z$33&gt;=0,$B118+(1-$B118)*'LF Projected Ratios'!Z$33,$B118*(1+'LF Projected Ratios'!Z$33))</f>
        <v>0.63887598591860562</v>
      </c>
      <c r="Z118">
        <f>IF('LF Projected Ratios'!AA$33&gt;=0,$B118+(1-$B118)*'LF Projected Ratios'!AA$33,$B118*(1+'LF Projected Ratios'!AA$33))</f>
        <v>0.63822318017117941</v>
      </c>
      <c r="AA118">
        <f>IF('LF Projected Ratios'!AB$33&gt;=0,$B118+(1-$B118)*'LF Projected Ratios'!AB$33,$B118*(1+'LF Projected Ratios'!AB$33))</f>
        <v>0.63757602001822278</v>
      </c>
      <c r="AB118">
        <f>IF('LF Projected Ratios'!AC$33&gt;=0,$B118+(1-$B118)*'LF Projected Ratios'!AC$33,$B118*(1+'LF Projected Ratios'!AC$33))</f>
        <v>0.63693443253870941</v>
      </c>
      <c r="AC118">
        <f>IF('LF Projected Ratios'!AD$33&gt;=0,$B118+(1-$B118)*'LF Projected Ratios'!AD$33,$B118*(1+'LF Projected Ratios'!AD$33))</f>
        <v>0.63629834606207292</v>
      </c>
      <c r="AD118">
        <f>IF('LF Projected Ratios'!AE$33&gt;=0,$B118+(1-$B118)*'LF Projected Ratios'!AE$33,$B118*(1+'LF Projected Ratios'!AE$33))</f>
        <v>0.63566769014151181</v>
      </c>
      <c r="AE118">
        <f>IF('LF Projected Ratios'!AF$33&gt;=0,$B118+(1-$B118)*'LF Projected Ratios'!AF$33,$B118*(1+'LF Projected Ratios'!AF$33))</f>
        <v>0.6350423955279858</v>
      </c>
      <c r="AF118">
        <f>IF('LF Projected Ratios'!AG$33&gt;=0,$B118+(1-$B118)*'LF Projected Ratios'!AG$33,$B118*(1+'LF Projected Ratios'!AG$33))</f>
        <v>0.63442239414486534</v>
      </c>
    </row>
    <row r="119" spans="1:32" x14ac:dyDescent="0.2">
      <c r="A119" s="6" t="s">
        <v>107</v>
      </c>
      <c r="B119" s="28">
        <f t="shared" si="0"/>
        <v>0.66915966642186975</v>
      </c>
      <c r="C119">
        <f>IF('LF Projected Ratios'!D$33&gt;=0,$B119+(1-$B119)*'LF Projected Ratios'!D$33,$B119*(1+'LF Projected Ratios'!D$33))</f>
        <v>0.6684075185173346</v>
      </c>
      <c r="D119">
        <f>IF('LF Projected Ratios'!E$33&gt;=0,$B119+(1-$B119)*'LF Projected Ratios'!E$33,$B119*(1+'LF Projected Ratios'!E$33))</f>
        <v>0.66762086710508362</v>
      </c>
      <c r="E119">
        <f>IF('LF Projected Ratios'!F$33&gt;=0,$B119+(1-$B119)*'LF Projected Ratios'!F$33,$B119*(1+'LF Projected Ratios'!F$33))</f>
        <v>0.66685384793650526</v>
      </c>
      <c r="F119">
        <f>IF('LF Projected Ratios'!G$33&gt;=0,$B119+(1-$B119)*'LF Projected Ratios'!G$33,$B119*(1+'LF Projected Ratios'!G$33))</f>
        <v>0.66610063273710474</v>
      </c>
      <c r="G119">
        <f>IF('LF Projected Ratios'!H$33&gt;=0,$B119+(1-$B119)*'LF Projected Ratios'!H$33,$B119*(1+'LF Projected Ratios'!H$33))</f>
        <v>0.6653226744102394</v>
      </c>
      <c r="H119">
        <f>IF('LF Projected Ratios'!I$33&gt;=0,$B119+(1-$B119)*'LF Projected Ratios'!I$33,$B119*(1+'LF Projected Ratios'!I$33))</f>
        <v>0.66451376826004582</v>
      </c>
      <c r="I119">
        <f>IF('LF Projected Ratios'!J$33&gt;=0,$B119+(1-$B119)*'LF Projected Ratios'!J$33,$B119*(1+'LF Projected Ratios'!J$33))</f>
        <v>0.66365986016152301</v>
      </c>
      <c r="J119">
        <f>IF('LF Projected Ratios'!K$33&gt;=0,$B119+(1-$B119)*'LF Projected Ratios'!K$33,$B119*(1+'LF Projected Ratios'!K$33))</f>
        <v>0.6627687034665698</v>
      </c>
      <c r="K119">
        <f>IF('LF Projected Ratios'!L$33&gt;=0,$B119+(1-$B119)*'LF Projected Ratios'!L$33,$B119*(1+'LF Projected Ratios'!L$33))</f>
        <v>0.66190160258126696</v>
      </c>
      <c r="L119">
        <f>IF('LF Projected Ratios'!M$33&gt;=0,$B119+(1-$B119)*'LF Projected Ratios'!M$33,$B119*(1+'LF Projected Ratios'!M$33))</f>
        <v>0.66133883732808008</v>
      </c>
      <c r="M119">
        <f>IF('LF Projected Ratios'!N$33&gt;=0,$B119+(1-$B119)*'LF Projected Ratios'!N$33,$B119*(1+'LF Projected Ratios'!N$33))</f>
        <v>0.66059018110628231</v>
      </c>
      <c r="N119">
        <f>IF('LF Projected Ratios'!O$33&gt;=0,$B119+(1-$B119)*'LF Projected Ratios'!O$33,$B119*(1+'LF Projected Ratios'!O$33))</f>
        <v>0.65984838504525944</v>
      </c>
      <c r="O119">
        <f>IF('LF Projected Ratios'!P$33&gt;=0,$B119+(1-$B119)*'LF Projected Ratios'!P$33,$B119*(1+'LF Projected Ratios'!P$33))</f>
        <v>0.65911335528249981</v>
      </c>
      <c r="P119">
        <f>IF('LF Projected Ratios'!Q$33&gt;=0,$B119+(1-$B119)*'LF Projected Ratios'!Q$33,$B119*(1+'LF Projected Ratios'!Q$33))</f>
        <v>0.65838499966005459</v>
      </c>
      <c r="Q119">
        <f>IF('LF Projected Ratios'!R$33&gt;=0,$B119+(1-$B119)*'LF Projected Ratios'!R$33,$B119*(1+'LF Projected Ratios'!R$33))</f>
        <v>0.65766322768601559</v>
      </c>
      <c r="R119">
        <f>IF('LF Projected Ratios'!S$33&gt;=0,$B119+(1-$B119)*'LF Projected Ratios'!S$33,$B119*(1+'LF Projected Ratios'!S$33))</f>
        <v>0.65694795049703769</v>
      </c>
      <c r="S119">
        <f>IF('LF Projected Ratios'!T$33&gt;=0,$B119+(1-$B119)*'LF Projected Ratios'!T$33,$B119*(1+'LF Projected Ratios'!T$33))</f>
        <v>0.65623908082186655</v>
      </c>
      <c r="T119">
        <f>IF('LF Projected Ratios'!U$33&gt;=0,$B119+(1-$B119)*'LF Projected Ratios'!U$33,$B119*(1+'LF Projected Ratios'!U$33))</f>
        <v>0.65553653294584258</v>
      </c>
      <c r="U119">
        <f>IF('LF Projected Ratios'!V$33&gt;=0,$B119+(1-$B119)*'LF Projected Ratios'!V$33,$B119*(1+'LF Projected Ratios'!V$33))</f>
        <v>0.65484022267634945</v>
      </c>
      <c r="V119">
        <f>IF('LF Projected Ratios'!W$33&gt;=0,$B119+(1-$B119)*'LF Projected Ratios'!W$33,$B119*(1+'LF Projected Ratios'!W$33))</f>
        <v>0.65415006730918157</v>
      </c>
      <c r="W119">
        <f>IF('LF Projected Ratios'!X$33&gt;=0,$B119+(1-$B119)*'LF Projected Ratios'!X$33,$B119*(1+'LF Projected Ratios'!X$33))</f>
        <v>0.65346598559579361</v>
      </c>
      <c r="X119">
        <f>IF('LF Projected Ratios'!Y$33&gt;=0,$B119+(1-$B119)*'LF Projected Ratios'!Y$33,$B119*(1+'LF Projected Ratios'!Y$33))</f>
        <v>0.65278789771141976</v>
      </c>
      <c r="Y119">
        <f>IF('LF Projected Ratios'!Z$33&gt;=0,$B119+(1-$B119)*'LF Projected Ratios'!Z$33,$B119*(1+'LF Projected Ratios'!Z$33))</f>
        <v>0.65211572522401828</v>
      </c>
      <c r="Z119">
        <f>IF('LF Projected Ratios'!AA$33&gt;=0,$B119+(1-$B119)*'LF Projected Ratios'!AA$33,$B119*(1+'LF Projected Ratios'!AA$33))</f>
        <v>0.65144939106403077</v>
      </c>
      <c r="AA119">
        <f>IF('LF Projected Ratios'!AB$33&gt;=0,$B119+(1-$B119)*'LF Projected Ratios'!AB$33,$B119*(1+'LF Projected Ratios'!AB$33))</f>
        <v>0.6507888194949264</v>
      </c>
      <c r="AB119">
        <f>IF('LF Projected Ratios'!AC$33&gt;=0,$B119+(1-$B119)*'LF Projected Ratios'!AC$33,$B119*(1+'LF Projected Ratios'!AC$33))</f>
        <v>0.65013393608450054</v>
      </c>
      <c r="AC119">
        <f>IF('LF Projected Ratios'!AD$33&gt;=0,$B119+(1-$B119)*'LF Projected Ratios'!AD$33,$B119*(1+'LF Projected Ratios'!AD$33))</f>
        <v>0.64948466767692292</v>
      </c>
      <c r="AD119">
        <f>IF('LF Projected Ratios'!AE$33&gt;=0,$B119+(1-$B119)*'LF Projected Ratios'!AE$33,$B119*(1+'LF Projected Ratios'!AE$33))</f>
        <v>0.64884094236548839</v>
      </c>
      <c r="AE119">
        <f>IF('LF Projected Ratios'!AF$33&gt;=0,$B119+(1-$B119)*'LF Projected Ratios'!AF$33,$B119*(1+'LF Projected Ratios'!AF$33))</f>
        <v>0.64820268946607484</v>
      </c>
      <c r="AF119">
        <f>IF('LF Projected Ratios'!AG$33&gt;=0,$B119+(1-$B119)*'LF Projected Ratios'!AG$33,$B119*(1+'LF Projected Ratios'!AG$33))</f>
        <v>0.64756983949126767</v>
      </c>
    </row>
    <row r="120" spans="1:32" x14ac:dyDescent="0.2">
      <c r="A120" s="6" t="s">
        <v>43</v>
      </c>
      <c r="B120" s="28">
        <f t="shared" si="0"/>
        <v>0.72393728447554351</v>
      </c>
      <c r="C120">
        <f>IF('LF Projected Ratios'!D$33&gt;=0,$B120+(1-$B120)*'LF Projected Ratios'!D$33,$B120*(1+'LF Projected Ratios'!D$33))</f>
        <v>0.72312356551001655</v>
      </c>
      <c r="D120">
        <f>IF('LF Projected Ratios'!E$33&gt;=0,$B120+(1-$B120)*'LF Projected Ratios'!E$33,$B120*(1+'LF Projected Ratios'!E$33))</f>
        <v>0.72227251856891961</v>
      </c>
      <c r="E120">
        <f>IF('LF Projected Ratios'!F$33&gt;=0,$B120+(1-$B120)*'LF Projected Ratios'!F$33,$B120*(1+'LF Projected Ratios'!F$33))</f>
        <v>0.72144271097305757</v>
      </c>
      <c r="F120">
        <f>IF('LF Projected Ratios'!G$33&gt;=0,$B120+(1-$B120)*'LF Projected Ratios'!G$33,$B120*(1+'LF Projected Ratios'!G$33))</f>
        <v>0.72062783734357638</v>
      </c>
      <c r="G120">
        <f>IF('LF Projected Ratios'!H$33&gt;=0,$B120+(1-$B120)*'LF Projected Ratios'!H$33,$B120*(1+'LF Projected Ratios'!H$33))</f>
        <v>0.71978619510653363</v>
      </c>
      <c r="H120">
        <f>IF('LF Projected Ratios'!I$33&gt;=0,$B120+(1-$B120)*'LF Projected Ratios'!I$33,$B120*(1+'LF Projected Ratios'!I$33))</f>
        <v>0.71891107164773638</v>
      </c>
      <c r="I120">
        <f>IF('LF Projected Ratios'!J$33&gt;=0,$B120+(1-$B120)*'LF Projected Ratios'!J$33,$B120*(1+'LF Projected Ratios'!J$33))</f>
        <v>0.71798726236714749</v>
      </c>
      <c r="J120">
        <f>IF('LF Projected Ratios'!K$33&gt;=0,$B120+(1-$B120)*'LF Projected Ratios'!K$33,$B120*(1+'LF Projected Ratios'!K$33))</f>
        <v>0.7170231553084595</v>
      </c>
      <c r="K120">
        <f>IF('LF Projected Ratios'!L$33&gt;=0,$B120+(1-$B120)*'LF Projected Ratios'!L$33,$B120*(1+'LF Projected Ratios'!L$33))</f>
        <v>0.71608507327546878</v>
      </c>
      <c r="L120">
        <f>IF('LF Projected Ratios'!M$33&gt;=0,$B120+(1-$B120)*'LF Projected Ratios'!M$33,$B120*(1+'LF Projected Ratios'!M$33))</f>
        <v>0.71547623988392883</v>
      </c>
      <c r="M120">
        <f>IF('LF Projected Ratios'!N$33&gt;=0,$B120+(1-$B120)*'LF Projected Ratios'!N$33,$B120*(1+'LF Projected Ratios'!N$33))</f>
        <v>0.7146662984313723</v>
      </c>
      <c r="N120">
        <f>IF('LF Projected Ratios'!O$33&gt;=0,$B120+(1-$B120)*'LF Projected Ratios'!O$33,$B120*(1+'LF Projected Ratios'!O$33))</f>
        <v>0.71386377871448159</v>
      </c>
      <c r="O120">
        <f>IF('LF Projected Ratios'!P$33&gt;=0,$B120+(1-$B120)*'LF Projected Ratios'!P$33,$B120*(1+'LF Projected Ratios'!P$33))</f>
        <v>0.71306857918713074</v>
      </c>
      <c r="P120">
        <f>IF('LF Projected Ratios'!Q$33&gt;=0,$B120+(1-$B120)*'LF Projected Ratios'!Q$33,$B120*(1+'LF Projected Ratios'!Q$33))</f>
        <v>0.71228060014729266</v>
      </c>
      <c r="Q120">
        <f>IF('LF Projected Ratios'!R$33&gt;=0,$B120+(1-$B120)*'LF Projected Ratios'!R$33,$B120*(1+'LF Projected Ratios'!R$33))</f>
        <v>0.7114997436953634</v>
      </c>
      <c r="R120">
        <f>IF('LF Projected Ratios'!S$33&gt;=0,$B120+(1-$B120)*'LF Projected Ratios'!S$33,$B120*(1+'LF Projected Ratios'!S$33))</f>
        <v>0.71072591369361693</v>
      </c>
      <c r="S120">
        <f>IF('LF Projected Ratios'!T$33&gt;=0,$B120+(1-$B120)*'LF Projected Ratios'!T$33,$B120*(1+'LF Projected Ratios'!T$33))</f>
        <v>0.70995901572674669</v>
      </c>
      <c r="T120">
        <f>IF('LF Projected Ratios'!U$33&gt;=0,$B120+(1-$B120)*'LF Projected Ratios'!U$33,$B120*(1+'LF Projected Ratios'!U$33))</f>
        <v>0.7091989570634647</v>
      </c>
      <c r="U120">
        <f>IF('LF Projected Ratios'!V$33&gt;=0,$B120+(1-$B120)*'LF Projected Ratios'!V$33,$B120*(1+'LF Projected Ratios'!V$33))</f>
        <v>0.70844564661912068</v>
      </c>
      <c r="V120">
        <f>IF('LF Projected Ratios'!W$33&gt;=0,$B120+(1-$B120)*'LF Projected Ratios'!W$33,$B120*(1+'LF Projected Ratios'!W$33))</f>
        <v>0.70769899491931743</v>
      </c>
      <c r="W120">
        <f>IF('LF Projected Ratios'!X$33&gt;=0,$B120+(1-$B120)*'LF Projected Ratios'!X$33,$B120*(1+'LF Projected Ratios'!X$33))</f>
        <v>0.70695891406447808</v>
      </c>
      <c r="X120">
        <f>IF('LF Projected Ratios'!Y$33&gt;=0,$B120+(1-$B120)*'LF Projected Ratios'!Y$33,$B120*(1+'LF Projected Ratios'!Y$33))</f>
        <v>0.70622531769535701</v>
      </c>
      <c r="Y120">
        <f>IF('LF Projected Ratios'!Z$33&gt;=0,$B120+(1-$B120)*'LF Projected Ratios'!Z$33,$B120*(1+'LF Projected Ratios'!Z$33))</f>
        <v>0.70549812095944109</v>
      </c>
      <c r="Z120">
        <f>IF('LF Projected Ratios'!AA$33&gt;=0,$B120+(1-$B120)*'LF Projected Ratios'!AA$33,$B120*(1+'LF Projected Ratios'!AA$33))</f>
        <v>0.70477724047823387</v>
      </c>
      <c r="AA120">
        <f>IF('LF Projected Ratios'!AB$33&gt;=0,$B120+(1-$B120)*'LF Projected Ratios'!AB$33,$B120*(1+'LF Projected Ratios'!AB$33))</f>
        <v>0.70406259431538853</v>
      </c>
      <c r="AB120">
        <f>IF('LF Projected Ratios'!AC$33&gt;=0,$B120+(1-$B120)*'LF Projected Ratios'!AC$33,$B120*(1+'LF Projected Ratios'!AC$33))</f>
        <v>0.7033541019456574</v>
      </c>
      <c r="AC120">
        <f>IF('LF Projected Ratios'!AD$33&gt;=0,$B120+(1-$B120)*'LF Projected Ratios'!AD$33,$B120*(1+'LF Projected Ratios'!AD$33))</f>
        <v>0.70265168422465096</v>
      </c>
      <c r="AD120">
        <f>IF('LF Projected Ratios'!AE$33&gt;=0,$B120+(1-$B120)*'LF Projected Ratios'!AE$33,$B120*(1+'LF Projected Ratios'!AE$33))</f>
        <v>0.70195526335935876</v>
      </c>
      <c r="AE120">
        <f>IF('LF Projected Ratios'!AF$33&gt;=0,$B120+(1-$B120)*'LF Projected Ratios'!AF$33,$B120*(1+'LF Projected Ratios'!AF$33))</f>
        <v>0.70126476287943484</v>
      </c>
      <c r="AF120">
        <f>IF('LF Projected Ratios'!AG$33&gt;=0,$B120+(1-$B120)*'LF Projected Ratios'!AG$33,$B120*(1+'LF Projected Ratios'!AG$33))</f>
        <v>0.70058010760920297</v>
      </c>
    </row>
    <row r="121" spans="1:32" x14ac:dyDescent="0.2">
      <c r="A121" s="6" t="s">
        <v>44</v>
      </c>
      <c r="B121" s="28">
        <f t="shared" si="0"/>
        <v>0.52620144195731677</v>
      </c>
      <c r="C121">
        <f>IF('LF Projected Ratios'!D$33&gt;=0,$B121+(1-$B121)*'LF Projected Ratios'!D$33,$B121*(1+'LF Projected Ratios'!D$33))</f>
        <v>0.52560998175463014</v>
      </c>
      <c r="D121">
        <f>IF('LF Projected Ratios'!E$33&gt;=0,$B121+(1-$B121)*'LF Projected Ratios'!E$33,$B121*(1+'LF Projected Ratios'!E$33))</f>
        <v>0.52499138931964739</v>
      </c>
      <c r="E121">
        <f>IF('LF Projected Ratios'!F$33&gt;=0,$B121+(1-$B121)*'LF Projected Ratios'!F$33,$B121*(1+'LF Projected Ratios'!F$33))</f>
        <v>0.52438823492650666</v>
      </c>
      <c r="F121">
        <f>IF('LF Projected Ratios'!G$33&gt;=0,$B121+(1-$B121)*'LF Projected Ratios'!G$33,$B121*(1+'LF Projected Ratios'!G$33))</f>
        <v>0.52379593544416048</v>
      </c>
      <c r="G121">
        <f>IF('LF Projected Ratios'!H$33&gt;=0,$B121+(1-$B121)*'LF Projected Ratios'!H$33,$B121*(1+'LF Projected Ratios'!H$33))</f>
        <v>0.52318417891739877</v>
      </c>
      <c r="H121">
        <f>IF('LF Projected Ratios'!I$33&gt;=0,$B121+(1-$B121)*'LF Projected Ratios'!I$33,$B121*(1+'LF Projected Ratios'!I$33))</f>
        <v>0.52254808621187743</v>
      </c>
      <c r="I121">
        <f>IF('LF Projected Ratios'!J$33&gt;=0,$B121+(1-$B121)*'LF Projected Ratios'!J$33,$B121*(1+'LF Projected Ratios'!J$33))</f>
        <v>0.52187660570387795</v>
      </c>
      <c r="J121">
        <f>IF('LF Projected Ratios'!K$33&gt;=0,$B121+(1-$B121)*'LF Projected Ratios'!K$33,$B121*(1+'LF Projected Ratios'!K$33))</f>
        <v>0.52117583433132686</v>
      </c>
      <c r="K121">
        <f>IF('LF Projected Ratios'!L$33&gt;=0,$B121+(1-$B121)*'LF Projected Ratios'!L$33,$B121*(1+'LF Projected Ratios'!L$33))</f>
        <v>0.52049397952287946</v>
      </c>
      <c r="L121">
        <f>IF('LF Projected Ratios'!M$33&gt;=0,$B121+(1-$B121)*'LF Projected Ratios'!M$33,$B121*(1+'LF Projected Ratios'!M$33))</f>
        <v>0.52005144255813096</v>
      </c>
      <c r="M121">
        <f>IF('LF Projected Ratios'!N$33&gt;=0,$B121+(1-$B121)*'LF Projected Ratios'!N$33,$B121*(1+'LF Projected Ratios'!N$33))</f>
        <v>0.51946272808054328</v>
      </c>
      <c r="N121">
        <f>IF('LF Projected Ratios'!O$33&gt;=0,$B121+(1-$B121)*'LF Projected Ratios'!O$33,$B121*(1+'LF Projected Ratios'!O$33))</f>
        <v>0.5188794081697129</v>
      </c>
      <c r="O121">
        <f>IF('LF Projected Ratios'!P$33&gt;=0,$B121+(1-$B121)*'LF Projected Ratios'!P$33,$B121*(1+'LF Projected Ratios'!P$33))</f>
        <v>0.51830140901576838</v>
      </c>
      <c r="P121">
        <f>IF('LF Projected Ratios'!Q$33&gt;=0,$B121+(1-$B121)*'LF Projected Ratios'!Q$33,$B121*(1+'LF Projected Ratios'!Q$33))</f>
        <v>0.51772865814924085</v>
      </c>
      <c r="Q121">
        <f>IF('LF Projected Ratios'!R$33&gt;=0,$B121+(1-$B121)*'LF Projected Ratios'!R$33,$B121*(1+'LF Projected Ratios'!R$33))</f>
        <v>0.51716108441077191</v>
      </c>
      <c r="R121">
        <f>IF('LF Projected Ratios'!S$33&gt;=0,$B121+(1-$B121)*'LF Projected Ratios'!S$33,$B121*(1+'LF Projected Ratios'!S$33))</f>
        <v>0.51659861792164241</v>
      </c>
      <c r="S121">
        <f>IF('LF Projected Ratios'!T$33&gt;=0,$B121+(1-$B121)*'LF Projected Ratios'!T$33,$B121*(1+'LF Projected Ratios'!T$33))</f>
        <v>0.51604119005509241</v>
      </c>
      <c r="T121">
        <f>IF('LF Projected Ratios'!U$33&gt;=0,$B121+(1-$B121)*'LF Projected Ratios'!U$33,$B121*(1+'LF Projected Ratios'!U$33))</f>
        <v>0.51548873340840806</v>
      </c>
      <c r="U121">
        <f>IF('LF Projected Ratios'!V$33&gt;=0,$B121+(1-$B121)*'LF Projected Ratios'!V$33,$B121*(1+'LF Projected Ratios'!V$33))</f>
        <v>0.51494118177575177</v>
      </c>
      <c r="V121">
        <f>IF('LF Projected Ratios'!W$33&gt;=0,$B121+(1-$B121)*'LF Projected Ratios'!W$33,$B121*(1+'LF Projected Ratios'!W$33))</f>
        <v>0.51439847012171536</v>
      </c>
      <c r="W121">
        <f>IF('LF Projected Ratios'!X$33&gt;=0,$B121+(1-$B121)*'LF Projected Ratios'!X$33,$B121*(1+'LF Projected Ratios'!X$33))</f>
        <v>0.51386053455556535</v>
      </c>
      <c r="X121">
        <f>IF('LF Projected Ratios'!Y$33&gt;=0,$B121+(1-$B121)*'LF Projected Ratios'!Y$33,$B121*(1+'LF Projected Ratios'!Y$33))</f>
        <v>0.51332731230617423</v>
      </c>
      <c r="Y121">
        <f>IF('LF Projected Ratios'!Z$33&gt;=0,$B121+(1-$B121)*'LF Projected Ratios'!Z$33,$B121*(1+'LF Projected Ratios'!Z$33))</f>
        <v>0.51279874169759887</v>
      </c>
      <c r="Z121">
        <f>IF('LF Projected Ratios'!AA$33&gt;=0,$B121+(1-$B121)*'LF Projected Ratios'!AA$33,$B121*(1+'LF Projected Ratios'!AA$33))</f>
        <v>0.51227476212530076</v>
      </c>
      <c r="AA121">
        <f>IF('LF Projected Ratios'!AB$33&gt;=0,$B121+(1-$B121)*'LF Projected Ratios'!AB$33,$B121*(1+'LF Projected Ratios'!AB$33))</f>
        <v>0.51175531403298313</v>
      </c>
      <c r="AB121">
        <f>IF('LF Projected Ratios'!AC$33&gt;=0,$B121+(1-$B121)*'LF Projected Ratios'!AC$33,$B121*(1+'LF Projected Ratios'!AC$33))</f>
        <v>0.51124033889002118</v>
      </c>
      <c r="AC121">
        <f>IF('LF Projected Ratios'!AD$33&gt;=0,$B121+(1-$B121)*'LF Projected Ratios'!AD$33,$B121*(1+'LF Projected Ratios'!AD$33))</f>
        <v>0.51072977916948159</v>
      </c>
      <c r="AD121">
        <f>IF('LF Projected Ratios'!AE$33&gt;=0,$B121+(1-$B121)*'LF Projected Ratios'!AE$33,$B121*(1+'LF Projected Ratios'!AE$33))</f>
        <v>0.5102235783266954</v>
      </c>
      <c r="AE121">
        <f>IF('LF Projected Ratios'!AF$33&gt;=0,$B121+(1-$B121)*'LF Projected Ratios'!AF$33,$B121*(1+'LF Projected Ratios'!AF$33))</f>
        <v>0.50972168077838576</v>
      </c>
      <c r="AF121">
        <f>IF('LF Projected Ratios'!AG$33&gt;=0,$B121+(1-$B121)*'LF Projected Ratios'!AG$33,$B121*(1+'LF Projected Ratios'!AG$33))</f>
        <v>0.50922403188232057</v>
      </c>
    </row>
    <row r="122" spans="1:32" x14ac:dyDescent="0.2">
      <c r="A122" s="6" t="s">
        <v>45</v>
      </c>
      <c r="B122" s="28">
        <f t="shared" si="0"/>
        <v>0.62113289199017596</v>
      </c>
      <c r="C122">
        <f>IF('LF Projected Ratios'!D$33&gt;=0,$B122+(1-$B122)*'LF Projected Ratios'!D$33,$B122*(1+'LF Projected Ratios'!D$33))</f>
        <v>0.62043472707290526</v>
      </c>
      <c r="D122">
        <f>IF('LF Projected Ratios'!E$33&gt;=0,$B122+(1-$B122)*'LF Projected Ratios'!E$33,$B122*(1+'LF Projected Ratios'!E$33))</f>
        <v>0.61970453502577805</v>
      </c>
      <c r="E122">
        <f>IF('LF Projected Ratios'!F$33&gt;=0,$B122+(1-$B122)*'LF Projected Ratios'!F$33,$B122*(1+'LF Projected Ratios'!F$33))</f>
        <v>0.61899256618142351</v>
      </c>
      <c r="F122">
        <f>IF('LF Projected Ratios'!G$33&gt;=0,$B122+(1-$B122)*'LF Projected Ratios'!G$33,$B122*(1+'LF Projected Ratios'!G$33))</f>
        <v>0.61829341057093046</v>
      </c>
      <c r="G122">
        <f>IF('LF Projected Ratios'!H$33&gt;=0,$B122+(1-$B122)*'LF Projected Ratios'!H$33,$B122*(1+'LF Projected Ratios'!H$33))</f>
        <v>0.61757128769105396</v>
      </c>
      <c r="H122">
        <f>IF('LF Projected Ratios'!I$33&gt;=0,$B122+(1-$B122)*'LF Projected Ratios'!I$33,$B122*(1+'LF Projected Ratios'!I$33))</f>
        <v>0.61682043816794241</v>
      </c>
      <c r="I122">
        <f>IF('LF Projected Ratios'!J$33&gt;=0,$B122+(1-$B122)*'LF Projected Ratios'!J$33,$B122*(1+'LF Projected Ratios'!J$33))</f>
        <v>0.61602781656603767</v>
      </c>
      <c r="J122">
        <f>IF('LF Projected Ratios'!K$33&gt;=0,$B122+(1-$B122)*'LF Projected Ratios'!K$33,$B122*(1+'LF Projected Ratios'!K$33))</f>
        <v>0.61520061976544071</v>
      </c>
      <c r="K122">
        <f>IF('LF Projected Ratios'!L$33&gt;=0,$B122+(1-$B122)*'LF Projected Ratios'!L$33,$B122*(1+'LF Projected Ratios'!L$33))</f>
        <v>0.61439575224642951</v>
      </c>
      <c r="L122">
        <f>IF('LF Projected Ratios'!M$33&gt;=0,$B122+(1-$B122)*'LF Projected Ratios'!M$33,$B122*(1+'LF Projected Ratios'!M$33))</f>
        <v>0.61387337765219752</v>
      </c>
      <c r="M122">
        <f>IF('LF Projected Ratios'!N$33&gt;=0,$B122+(1-$B122)*'LF Projected Ratios'!N$33,$B122*(1+'LF Projected Ratios'!N$33))</f>
        <v>0.61317845381340985</v>
      </c>
      <c r="N122">
        <f>IF('LF Projected Ratios'!O$33&gt;=0,$B122+(1-$B122)*'LF Projected Ratios'!O$33,$B122*(1+'LF Projected Ratios'!O$33))</f>
        <v>0.61248989776950813</v>
      </c>
      <c r="O122">
        <f>IF('LF Projected Ratios'!P$33&gt;=0,$B122+(1-$B122)*'LF Projected Ratios'!P$33,$B122*(1+'LF Projected Ratios'!P$33))</f>
        <v>0.61180762239465925</v>
      </c>
      <c r="P122">
        <f>IF('LF Projected Ratios'!Q$33&gt;=0,$B122+(1-$B122)*'LF Projected Ratios'!Q$33,$B122*(1+'LF Projected Ratios'!Q$33))</f>
        <v>0.61113154214525356</v>
      </c>
      <c r="Q122">
        <f>IF('LF Projected Ratios'!R$33&gt;=0,$B122+(1-$B122)*'LF Projected Ratios'!R$33,$B122*(1+'LF Projected Ratios'!R$33))</f>
        <v>0.6104615730241475</v>
      </c>
      <c r="R122">
        <f>IF('LF Projected Ratios'!S$33&gt;=0,$B122+(1-$B122)*'LF Projected Ratios'!S$33,$B122*(1+'LF Projected Ratios'!S$33))</f>
        <v>0.6097976325458756</v>
      </c>
      <c r="S122">
        <f>IF('LF Projected Ratios'!T$33&gt;=0,$B122+(1-$B122)*'LF Projected Ratios'!T$33,$B122*(1+'LF Projected Ratios'!T$33))</f>
        <v>0.60913963970279583</v>
      </c>
      <c r="T122">
        <f>IF('LF Projected Ratios'!U$33&gt;=0,$B122+(1-$B122)*'LF Projected Ratios'!U$33,$B122*(1+'LF Projected Ratios'!U$33))</f>
        <v>0.60848751493214182</v>
      </c>
      <c r="U122">
        <f>IF('LF Projected Ratios'!V$33&gt;=0,$B122+(1-$B122)*'LF Projected Ratios'!V$33,$B122*(1+'LF Projected Ratios'!V$33))</f>
        <v>0.60784118008395016</v>
      </c>
      <c r="V122">
        <f>IF('LF Projected Ratios'!W$33&gt;=0,$B122+(1-$B122)*'LF Projected Ratios'!W$33,$B122*(1+'LF Projected Ratios'!W$33))</f>
        <v>0.60720055838984277</v>
      </c>
      <c r="W122">
        <f>IF('LF Projected Ratios'!X$33&gt;=0,$B122+(1-$B122)*'LF Projected Ratios'!X$33,$B122*(1+'LF Projected Ratios'!X$33))</f>
        <v>0.60656557443262615</v>
      </c>
      <c r="X122">
        <f>IF('LF Projected Ratios'!Y$33&gt;=0,$B122+(1-$B122)*'LF Projected Ratios'!Y$33,$B122*(1+'LF Projected Ratios'!Y$33))</f>
        <v>0.60593615411669954</v>
      </c>
      <c r="Y122">
        <f>IF('LF Projected Ratios'!Z$33&gt;=0,$B122+(1-$B122)*'LF Projected Ratios'!Z$33,$B122*(1+'LF Projected Ratios'!Z$33))</f>
        <v>0.60531222463922763</v>
      </c>
      <c r="Z122">
        <f>IF('LF Projected Ratios'!AA$33&gt;=0,$B122+(1-$B122)*'LF Projected Ratios'!AA$33,$B122*(1+'LF Projected Ratios'!AA$33))</f>
        <v>0.60469371446207065</v>
      </c>
      <c r="AA122">
        <f>IF('LF Projected Ratios'!AB$33&gt;=0,$B122+(1-$B122)*'LF Projected Ratios'!AB$33,$B122*(1+'LF Projected Ratios'!AB$33))</f>
        <v>0.60408055328444277</v>
      </c>
      <c r="AB122">
        <f>IF('LF Projected Ratios'!AC$33&gt;=0,$B122+(1-$B122)*'LF Projected Ratios'!AC$33,$B122*(1+'LF Projected Ratios'!AC$33))</f>
        <v>0.60347267201627053</v>
      </c>
      <c r="AC122">
        <f>IF('LF Projected Ratios'!AD$33&gt;=0,$B122+(1-$B122)*'LF Projected Ratios'!AD$33,$B122*(1+'LF Projected Ratios'!AD$33))</f>
        <v>0.60287000275224734</v>
      </c>
      <c r="AD122">
        <f>IF('LF Projected Ratios'!AE$33&gt;=0,$B122+(1-$B122)*'LF Projected Ratios'!AE$33,$B122*(1+'LF Projected Ratios'!AE$33))</f>
        <v>0.60227247874653922</v>
      </c>
      <c r="AE122">
        <f>IF('LF Projected Ratios'!AF$33&gt;=0,$B122+(1-$B122)*'LF Projected Ratios'!AF$33,$B122*(1+'LF Projected Ratios'!AF$33))</f>
        <v>0.60168003438814921</v>
      </c>
      <c r="AF122">
        <f>IF('LF Projected Ratios'!AG$33&gt;=0,$B122+(1-$B122)*'LF Projected Ratios'!AG$33,$B122*(1+'LF Projected Ratios'!AG$33))</f>
        <v>0.60109260517689711</v>
      </c>
    </row>
    <row r="123" spans="1:32" x14ac:dyDescent="0.2">
      <c r="A123" s="6" t="s">
        <v>46</v>
      </c>
      <c r="B123" s="28">
        <f t="shared" si="0"/>
        <v>0.4921725555308451</v>
      </c>
      <c r="C123">
        <f>IF('LF Projected Ratios'!D$33&gt;=0,$B123+(1-$B123)*'LF Projected Ratios'!D$33,$B123*(1+'LF Projected Ratios'!D$33))</f>
        <v>0.49161934442908861</v>
      </c>
      <c r="D123">
        <f>IF('LF Projected Ratios'!E$33&gt;=0,$B123+(1-$B123)*'LF Projected Ratios'!E$33,$B123*(1+'LF Projected Ratios'!E$33))</f>
        <v>0.49104075570758104</v>
      </c>
      <c r="E123">
        <f>IF('LF Projected Ratios'!F$33&gt;=0,$B123+(1-$B123)*'LF Projected Ratios'!F$33,$B123*(1+'LF Projected Ratios'!F$33))</f>
        <v>0.49047660666620352</v>
      </c>
      <c r="F123">
        <f>IF('LF Projected Ratios'!G$33&gt;=0,$B123+(1-$B123)*'LF Projected Ratios'!G$33,$B123*(1+'LF Projected Ratios'!G$33))</f>
        <v>0.48992261056010844</v>
      </c>
      <c r="G123">
        <f>IF('LF Projected Ratios'!H$33&gt;=0,$B123+(1-$B123)*'LF Projected Ratios'!H$33,$B123*(1+'LF Projected Ratios'!H$33))</f>
        <v>0.48935041567592302</v>
      </c>
      <c r="H123">
        <f>IF('LF Projected Ratios'!I$33&gt;=0,$B123+(1-$B123)*'LF Projected Ratios'!I$33,$B123*(1+'LF Projected Ratios'!I$33))</f>
        <v>0.48875545840772089</v>
      </c>
      <c r="I123">
        <f>IF('LF Projected Ratios'!J$33&gt;=0,$B123+(1-$B123)*'LF Projected Ratios'!J$33,$B123*(1+'LF Projected Ratios'!J$33))</f>
        <v>0.48812740182851055</v>
      </c>
      <c r="J123">
        <f>IF('LF Projected Ratios'!K$33&gt;=0,$B123+(1-$B123)*'LF Projected Ratios'!K$33,$B123*(1+'LF Projected Ratios'!K$33))</f>
        <v>0.48747194859374093</v>
      </c>
      <c r="K123">
        <f>IF('LF Projected Ratios'!L$33&gt;=0,$B123+(1-$B123)*'LF Projected Ratios'!L$33,$B123*(1+'LF Projected Ratios'!L$33))</f>
        <v>0.48683418860903577</v>
      </c>
      <c r="L123">
        <f>IF('LF Projected Ratios'!M$33&gt;=0,$B123+(1-$B123)*'LF Projected Ratios'!M$33,$B123*(1+'LF Projected Ratios'!M$33))</f>
        <v>0.4864202700381422</v>
      </c>
      <c r="M123">
        <f>IF('LF Projected Ratios'!N$33&gt;=0,$B123+(1-$B123)*'LF Projected Ratios'!N$33,$B123*(1+'LF Projected Ratios'!N$33))</f>
        <v>0.48586962709836884</v>
      </c>
      <c r="N123">
        <f>IF('LF Projected Ratios'!O$33&gt;=0,$B123+(1-$B123)*'LF Projected Ratios'!O$33,$B123*(1+'LF Projected Ratios'!O$33))</f>
        <v>0.48532402986447015</v>
      </c>
      <c r="O123">
        <f>IF('LF Projected Ratios'!P$33&gt;=0,$B123+(1-$B123)*'LF Projected Ratios'!P$33,$B123*(1+'LF Projected Ratios'!P$33))</f>
        <v>0.48478340929978037</v>
      </c>
      <c r="P123">
        <f>IF('LF Projected Ratios'!Q$33&gt;=0,$B123+(1-$B123)*'LF Projected Ratios'!Q$33,$B123*(1+'LF Projected Ratios'!Q$33))</f>
        <v>0.48424769762135395</v>
      </c>
      <c r="Q123">
        <f>IF('LF Projected Ratios'!R$33&gt;=0,$B123+(1-$B123)*'LF Projected Ratios'!R$33,$B123*(1+'LF Projected Ratios'!R$33))</f>
        <v>0.48371682827163232</v>
      </c>
      <c r="R123">
        <f>IF('LF Projected Ratios'!S$33&gt;=0,$B123+(1-$B123)*'LF Projected Ratios'!S$33,$B123*(1+'LF Projected Ratios'!S$33))</f>
        <v>0.48319073589087874</v>
      </c>
      <c r="S123">
        <f>IF('LF Projected Ratios'!T$33&gt;=0,$B123+(1-$B123)*'LF Projected Ratios'!T$33,$B123*(1+'LF Projected Ratios'!T$33))</f>
        <v>0.48266935629035251</v>
      </c>
      <c r="T123">
        <f>IF('LF Projected Ratios'!U$33&gt;=0,$B123+(1-$B123)*'LF Projected Ratios'!U$33,$B123*(1+'LF Projected Ratios'!U$33))</f>
        <v>0.48215262642620149</v>
      </c>
      <c r="U123">
        <f>IF('LF Projected Ratios'!V$33&gt;=0,$B123+(1-$B123)*'LF Projected Ratios'!V$33,$B123*(1+'LF Projected Ratios'!V$33))</f>
        <v>0.48164048437404922</v>
      </c>
      <c r="V123">
        <f>IF('LF Projected Ratios'!W$33&gt;=0,$B123+(1-$B123)*'LF Projected Ratios'!W$33,$B123*(1+'LF Projected Ratios'!W$33))</f>
        <v>0.48113286930425786</v>
      </c>
      <c r="W123">
        <f>IF('LF Projected Ratios'!X$33&gt;=0,$B123+(1-$B123)*'LF Projected Ratios'!X$33,$B123*(1+'LF Projected Ratios'!X$33))</f>
        <v>0.48062972145783961</v>
      </c>
      <c r="X123">
        <f>IF('LF Projected Ratios'!Y$33&gt;=0,$B123+(1-$B123)*'LF Projected Ratios'!Y$33,$B123*(1+'LF Projected Ratios'!Y$33))</f>
        <v>0.48013098212300892</v>
      </c>
      <c r="Y123">
        <f>IF('LF Projected Ratios'!Z$33&gt;=0,$B123+(1-$B123)*'LF Projected Ratios'!Z$33,$B123*(1+'LF Projected Ratios'!Z$33))</f>
        <v>0.47963659361234023</v>
      </c>
      <c r="Z123">
        <f>IF('LF Projected Ratios'!AA$33&gt;=0,$B123+(1-$B123)*'LF Projected Ratios'!AA$33,$B123*(1+'LF Projected Ratios'!AA$33))</f>
        <v>0.47914649924052582</v>
      </c>
      <c r="AA123">
        <f>IF('LF Projected Ratios'!AB$33&gt;=0,$B123+(1-$B123)*'LF Projected Ratios'!AB$33,$B123*(1+'LF Projected Ratios'!AB$33))</f>
        <v>0.47866064330271113</v>
      </c>
      <c r="AB123">
        <f>IF('LF Projected Ratios'!AC$33&gt;=0,$B123+(1-$B123)*'LF Projected Ratios'!AC$33,$B123*(1+'LF Projected Ratios'!AC$33))</f>
        <v>0.47817897105338458</v>
      </c>
      <c r="AC123">
        <f>IF('LF Projected Ratios'!AD$33&gt;=0,$B123+(1-$B123)*'LF Projected Ratios'!AD$33,$B123*(1+'LF Projected Ratios'!AD$33))</f>
        <v>0.47770142868581839</v>
      </c>
      <c r="AD123">
        <f>IF('LF Projected Ratios'!AE$33&gt;=0,$B123+(1-$B123)*'LF Projected Ratios'!AE$33,$B123*(1+'LF Projected Ratios'!AE$33))</f>
        <v>0.47722796331202683</v>
      </c>
      <c r="AE123">
        <f>IF('LF Projected Ratios'!AF$33&gt;=0,$B123+(1-$B123)*'LF Projected Ratios'!AF$33,$B123*(1+'LF Projected Ratios'!AF$33))</f>
        <v>0.47675852294324456</v>
      </c>
      <c r="AF123">
        <f>IF('LF Projected Ratios'!AG$33&gt;=0,$B123+(1-$B123)*'LF Projected Ratios'!AG$33,$B123*(1+'LF Projected Ratios'!AG$33))</f>
        <v>0.47629305647089426</v>
      </c>
    </row>
    <row r="124" spans="1:32" x14ac:dyDescent="0.2">
      <c r="A124" s="6" t="s">
        <v>47</v>
      </c>
      <c r="B124" s="28">
        <f t="shared" si="0"/>
        <v>0.5361857583222861</v>
      </c>
      <c r="C124">
        <f>IF('LF Projected Ratios'!D$33&gt;=0,$B124+(1-$B124)*'LF Projected Ratios'!D$33,$B124*(1+'LF Projected Ratios'!D$33))</f>
        <v>0.53558307556239981</v>
      </c>
      <c r="D124">
        <f>IF('LF Projected Ratios'!E$33&gt;=0,$B124+(1-$B124)*'LF Projected Ratios'!E$33,$B124*(1+'LF Projected Ratios'!E$33))</f>
        <v>0.53495274575446561</v>
      </c>
      <c r="E124">
        <f>IF('LF Projected Ratios'!F$33&gt;=0,$B124+(1-$B124)*'LF Projected Ratios'!F$33,$B124*(1+'LF Projected Ratios'!F$33))</f>
        <v>0.53433814691477299</v>
      </c>
      <c r="F124">
        <f>IF('LF Projected Ratios'!G$33&gt;=0,$B124+(1-$B124)*'LF Projected Ratios'!G$33,$B124*(1+'LF Projected Ratios'!G$33))</f>
        <v>0.53373460895046332</v>
      </c>
      <c r="G124">
        <f>IF('LF Projected Ratios'!H$33&gt;=0,$B124+(1-$B124)*'LF Projected Ratios'!H$33,$B124*(1+'LF Projected Ratios'!H$33))</f>
        <v>0.53311124475748384</v>
      </c>
      <c r="H124">
        <f>IF('LF Projected Ratios'!I$33&gt;=0,$B124+(1-$B124)*'LF Projected Ratios'!I$33,$B124*(1+'LF Projected Ratios'!I$33))</f>
        <v>0.53246308262321729</v>
      </c>
      <c r="I124">
        <f>IF('LF Projected Ratios'!J$33&gt;=0,$B124+(1-$B124)*'LF Projected Ratios'!J$33,$B124*(1+'LF Projected Ratios'!J$33))</f>
        <v>0.5317788612268618</v>
      </c>
      <c r="J124">
        <f>IF('LF Projected Ratios'!K$33&gt;=0,$B124+(1-$B124)*'LF Projected Ratios'!K$33,$B124*(1+'LF Projected Ratios'!K$33))</f>
        <v>0.53106479319161615</v>
      </c>
      <c r="K124">
        <f>IF('LF Projected Ratios'!L$33&gt;=0,$B124+(1-$B124)*'LF Projected Ratios'!L$33,$B124*(1+'LF Projected Ratios'!L$33))</f>
        <v>0.53037000064948026</v>
      </c>
      <c r="L124">
        <f>IF('LF Projected Ratios'!M$33&gt;=0,$B124+(1-$B124)*'LF Projected Ratios'!M$33,$B124*(1+'LF Projected Ratios'!M$33))</f>
        <v>0.52991906684521961</v>
      </c>
      <c r="M124">
        <f>IF('LF Projected Ratios'!N$33&gt;=0,$B124+(1-$B124)*'LF Projected Ratios'!N$33,$B124*(1+'LF Projected Ratios'!N$33))</f>
        <v>0.52931918190870841</v>
      </c>
      <c r="N124">
        <f>IF('LF Projected Ratios'!O$33&gt;=0,$B124+(1-$B124)*'LF Projected Ratios'!O$33,$B124*(1+'LF Projected Ratios'!O$33))</f>
        <v>0.52872479389720906</v>
      </c>
      <c r="O124">
        <f>IF('LF Projected Ratios'!P$33&gt;=0,$B124+(1-$B124)*'LF Projected Ratios'!P$33,$B124*(1+'LF Projected Ratios'!P$33))</f>
        <v>0.52813582760035782</v>
      </c>
      <c r="P124">
        <f>IF('LF Projected Ratios'!Q$33&gt;=0,$B124+(1-$B124)*'LF Projected Ratios'!Q$33,$B124*(1+'LF Projected Ratios'!Q$33))</f>
        <v>0.52755220917362666</v>
      </c>
      <c r="Q124">
        <f>IF('LF Projected Ratios'!R$33&gt;=0,$B124+(1-$B124)*'LF Projected Ratios'!R$33,$B124*(1+'LF Projected Ratios'!R$33))</f>
        <v>0.52697386610745645</v>
      </c>
      <c r="R124">
        <f>IF('LF Projected Ratios'!S$33&gt;=0,$B124+(1-$B124)*'LF Projected Ratios'!S$33,$B124*(1+'LF Projected Ratios'!S$33))</f>
        <v>0.52640072719722664</v>
      </c>
      <c r="S124">
        <f>IF('LF Projected Ratios'!T$33&gt;=0,$B124+(1-$B124)*'LF Projected Ratios'!T$33,$B124*(1+'LF Projected Ratios'!T$33))</f>
        <v>0.5258327225140309</v>
      </c>
      <c r="T124">
        <f>IF('LF Projected Ratios'!U$33&gt;=0,$B124+(1-$B124)*'LF Projected Ratios'!U$33,$B124*(1+'LF Projected Ratios'!U$33))</f>
        <v>0.52526978337623453</v>
      </c>
      <c r="U124">
        <f>IF('LF Projected Ratios'!V$33&gt;=0,$B124+(1-$B124)*'LF Projected Ratios'!V$33,$B124*(1+'LF Projected Ratios'!V$33))</f>
        <v>0.52471184232178902</v>
      </c>
      <c r="V124">
        <f>IF('LF Projected Ratios'!W$33&gt;=0,$B124+(1-$B124)*'LF Projected Ratios'!W$33,$B124*(1+'LF Projected Ratios'!W$33))</f>
        <v>0.5241588330812833</v>
      </c>
      <c r="W124">
        <f>IF('LF Projected Ratios'!X$33&gt;=0,$B124+(1-$B124)*'LF Projected Ratios'!X$33,$B124*(1+'LF Projected Ratios'!X$33))</f>
        <v>0.52361069055170029</v>
      </c>
      <c r="X124">
        <f>IF('LF Projected Ratios'!Y$33&gt;=0,$B124+(1-$B124)*'LF Projected Ratios'!Y$33,$B124*(1+'LF Projected Ratios'!Y$33))</f>
        <v>0.52306735077087307</v>
      </c>
      <c r="Y124">
        <f>IF('LF Projected Ratios'!Z$33&gt;=0,$B124+(1-$B124)*'LF Projected Ratios'!Z$33,$B124*(1+'LF Projected Ratios'!Z$33))</f>
        <v>0.52252875089259898</v>
      </c>
      <c r="Z124">
        <f>IF('LF Projected Ratios'!AA$33&gt;=0,$B124+(1-$B124)*'LF Projected Ratios'!AA$33,$B124*(1+'LF Projected Ratios'!AA$33))</f>
        <v>0.52199482916240958</v>
      </c>
      <c r="AA124">
        <f>IF('LF Projected Ratios'!AB$33&gt;=0,$B124+(1-$B124)*'LF Projected Ratios'!AB$33,$B124*(1+'LF Projected Ratios'!AB$33))</f>
        <v>0.52146552489396747</v>
      </c>
      <c r="AB124">
        <f>IF('LF Projected Ratios'!AC$33&gt;=0,$B124+(1-$B124)*'LF Projected Ratios'!AC$33,$B124*(1+'LF Projected Ratios'!AC$33))</f>
        <v>0.5209407784460689</v>
      </c>
      <c r="AC124">
        <f>IF('LF Projected Ratios'!AD$33&gt;=0,$B124+(1-$B124)*'LF Projected Ratios'!AD$33,$B124*(1+'LF Projected Ratios'!AD$33))</f>
        <v>0.52042053120024601</v>
      </c>
      <c r="AD124">
        <f>IF('LF Projected Ratios'!AE$33&gt;=0,$B124+(1-$B124)*'LF Projected Ratios'!AE$33,$B124*(1+'LF Projected Ratios'!AE$33))</f>
        <v>0.51990472553893297</v>
      </c>
      <c r="AE124">
        <f>IF('LF Projected Ratios'!AF$33&gt;=0,$B124+(1-$B124)*'LF Projected Ratios'!AF$33,$B124*(1+'LF Projected Ratios'!AF$33))</f>
        <v>0.51939330482419777</v>
      </c>
      <c r="AF124">
        <f>IF('LF Projected Ratios'!AG$33&gt;=0,$B124+(1-$B124)*'LF Projected Ratios'!AG$33,$B124*(1+'LF Projected Ratios'!AG$33))</f>
        <v>0.51888621337700902</v>
      </c>
    </row>
    <row r="125" spans="1:32" x14ac:dyDescent="0.2">
      <c r="A125" s="6" t="s">
        <v>48</v>
      </c>
      <c r="B125" s="28">
        <f t="shared" si="0"/>
        <v>0.58641726422749418</v>
      </c>
      <c r="C125">
        <f>IF('LF Projected Ratios'!D$33&gt;=0,$B125+(1-$B125)*'LF Projected Ratios'!D$33,$B125*(1+'LF Projected Ratios'!D$33))</f>
        <v>0.5857581203211818</v>
      </c>
      <c r="D125">
        <f>IF('LF Projected Ratios'!E$33&gt;=0,$B125+(1-$B125)*'LF Projected Ratios'!E$33,$B125*(1+'LF Projected Ratios'!E$33))</f>
        <v>0.5850687393076196</v>
      </c>
      <c r="E125">
        <f>IF('LF Projected Ratios'!F$33&gt;=0,$B125+(1-$B125)*'LF Projected Ratios'!F$33,$B125*(1+'LF Projected Ratios'!F$33))</f>
        <v>0.58439656298705189</v>
      </c>
      <c r="F125">
        <f>IF('LF Projected Ratios'!G$33&gt;=0,$B125+(1-$B125)*'LF Projected Ratios'!G$33,$B125*(1+'LF Projected Ratios'!G$33))</f>
        <v>0.58373648375817544</v>
      </c>
      <c r="G125">
        <f>IF('LF Projected Ratios'!H$33&gt;=0,$B125+(1-$B125)*'LF Projected Ratios'!H$33,$B125*(1+'LF Projected Ratios'!H$33))</f>
        <v>0.5830547209194753</v>
      </c>
      <c r="H125">
        <f>IF('LF Projected Ratios'!I$33&gt;=0,$B125+(1-$B125)*'LF Projected Ratios'!I$33,$B125*(1+'LF Projected Ratios'!I$33))</f>
        <v>0.58234583699323716</v>
      </c>
      <c r="I125">
        <f>IF('LF Projected Ratios'!J$33&gt;=0,$B125+(1-$B125)*'LF Projected Ratios'!J$33,$B125*(1+'LF Projected Ratios'!J$33))</f>
        <v>0.58159751566401685</v>
      </c>
      <c r="J125">
        <f>IF('LF Projected Ratios'!K$33&gt;=0,$B125+(1-$B125)*'LF Projected Ratios'!K$33,$B125*(1+'LF Projected Ratios'!K$33))</f>
        <v>0.58081655157237211</v>
      </c>
      <c r="K125">
        <f>IF('LF Projected Ratios'!L$33&gt;=0,$B125+(1-$B125)*'LF Projected Ratios'!L$33,$B125*(1+'LF Projected Ratios'!L$33))</f>
        <v>0.58005666876041562</v>
      </c>
      <c r="L125">
        <f>IF('LF Projected Ratios'!M$33&gt;=0,$B125+(1-$B125)*'LF Projected Ratios'!M$33,$B125*(1+'LF Projected Ratios'!M$33))</f>
        <v>0.57956349011152775</v>
      </c>
      <c r="M125">
        <f>IF('LF Projected Ratios'!N$33&gt;=0,$B125+(1-$B125)*'LF Projected Ratios'!N$33,$B125*(1+'LF Projected Ratios'!N$33))</f>
        <v>0.57890740613715874</v>
      </c>
      <c r="N125">
        <f>IF('LF Projected Ratios'!O$33&gt;=0,$B125+(1-$B125)*'LF Projected Ratios'!O$33,$B125*(1+'LF Projected Ratios'!O$33))</f>
        <v>0.57825733405638635</v>
      </c>
      <c r="O125">
        <f>IF('LF Projected Ratios'!P$33&gt;=0,$B125+(1-$B125)*'LF Projected Ratios'!P$33,$B125*(1+'LF Projected Ratios'!P$33))</f>
        <v>0.57761319161291236</v>
      </c>
      <c r="P125">
        <f>IF('LF Projected Ratios'!Q$33&gt;=0,$B125+(1-$B125)*'LF Projected Ratios'!Q$33,$B125*(1+'LF Projected Ratios'!Q$33))</f>
        <v>0.57697489804422952</v>
      </c>
      <c r="Q125">
        <f>IF('LF Projected Ratios'!R$33&gt;=0,$B125+(1-$B125)*'LF Projected Ratios'!R$33,$B125*(1+'LF Projected Ratios'!R$33))</f>
        <v>0.57634237404786359</v>
      </c>
      <c r="R125">
        <f>IF('LF Projected Ratios'!S$33&gt;=0,$B125+(1-$B125)*'LF Projected Ratios'!S$33,$B125*(1+'LF Projected Ratios'!S$33))</f>
        <v>0.57571554174852968</v>
      </c>
      <c r="S125">
        <f>IF('LF Projected Ratios'!T$33&gt;=0,$B125+(1-$B125)*'LF Projected Ratios'!T$33,$B125*(1+'LF Projected Ratios'!T$33))</f>
        <v>0.5750943246661695</v>
      </c>
      <c r="T125">
        <f>IF('LF Projected Ratios'!U$33&gt;=0,$B125+(1-$B125)*'LF Projected Ratios'!U$33,$B125*(1+'LF Projected Ratios'!U$33))</f>
        <v>0.5744786476848448</v>
      </c>
      <c r="U125">
        <f>IF('LF Projected Ratios'!V$33&gt;=0,$B125+(1-$B125)*'LF Projected Ratios'!V$33,$B125*(1+'LF Projected Ratios'!V$33))</f>
        <v>0.57386843702245827</v>
      </c>
      <c r="V125">
        <f>IF('LF Projected Ratios'!W$33&gt;=0,$B125+(1-$B125)*'LF Projected Ratios'!W$33,$B125*(1+'LF Projected Ratios'!W$33))</f>
        <v>0.57326362020127919</v>
      </c>
      <c r="W125">
        <f>IF('LF Projected Ratios'!X$33&gt;=0,$B125+(1-$B125)*'LF Projected Ratios'!X$33,$B125*(1+'LF Projected Ratios'!X$33))</f>
        <v>0.57266412601924321</v>
      </c>
      <c r="X125">
        <f>IF('LF Projected Ratios'!Y$33&gt;=0,$B125+(1-$B125)*'LF Projected Ratios'!Y$33,$B125*(1+'LF Projected Ratios'!Y$33))</f>
        <v>0.57206988452201346</v>
      </c>
      <c r="Y125">
        <f>IF('LF Projected Ratios'!Z$33&gt;=0,$B125+(1-$B125)*'LF Projected Ratios'!Z$33,$B125*(1+'LF Projected Ratios'!Z$33))</f>
        <v>0.57148082697576497</v>
      </c>
      <c r="Z125">
        <f>IF('LF Projected Ratios'!AA$33&gt;=0,$B125+(1-$B125)*'LF Projected Ratios'!AA$33,$B125*(1+'LF Projected Ratios'!AA$33))</f>
        <v>0.57089688584068332</v>
      </c>
      <c r="AA125">
        <f>IF('LF Projected Ratios'!AB$33&gt;=0,$B125+(1-$B125)*'LF Projected Ratios'!AB$33,$B125*(1+'LF Projected Ratios'!AB$33))</f>
        <v>0.57031799474515155</v>
      </c>
      <c r="AB125">
        <f>IF('LF Projected Ratios'!AC$33&gt;=0,$B125+(1-$B125)*'LF Projected Ratios'!AC$33,$B125*(1+'LF Projected Ratios'!AC$33))</f>
        <v>0.56974408846059699</v>
      </c>
      <c r="AC125">
        <f>IF('LF Projected Ratios'!AD$33&gt;=0,$B125+(1-$B125)*'LF Projected Ratios'!AD$33,$B125*(1+'LF Projected Ratios'!AD$33))</f>
        <v>0.56917510287699646</v>
      </c>
      <c r="AD125">
        <f>IF('LF Projected Ratios'!AE$33&gt;=0,$B125+(1-$B125)*'LF Projected Ratios'!AE$33,$B125*(1+'LF Projected Ratios'!AE$33))</f>
        <v>0.56861097497899571</v>
      </c>
      <c r="AE125">
        <f>IF('LF Projected Ratios'!AF$33&gt;=0,$B125+(1-$B125)*'LF Projected Ratios'!AF$33,$B125*(1+'LF Projected Ratios'!AF$33))</f>
        <v>0.56805164282264997</v>
      </c>
      <c r="AF125">
        <f>IF('LF Projected Ratios'!AG$33&gt;=0,$B125+(1-$B125)*'LF Projected Ratios'!AG$33,$B125*(1+'LF Projected Ratios'!AG$33))</f>
        <v>0.56749704551274749</v>
      </c>
    </row>
    <row r="126" spans="1:32" x14ac:dyDescent="0.2">
      <c r="A126" s="6" t="s">
        <v>49</v>
      </c>
      <c r="B126" s="28">
        <f t="shared" si="0"/>
        <v>0.49454150971562866</v>
      </c>
      <c r="C126">
        <f>IF('LF Projected Ratios'!D$33&gt;=0,$B126+(1-$B126)*'LF Projected Ratios'!D$33,$B126*(1+'LF Projected Ratios'!D$33))</f>
        <v>0.49398563586533029</v>
      </c>
      <c r="D126">
        <f>IF('LF Projected Ratios'!E$33&gt;=0,$B126+(1-$B126)*'LF Projected Ratios'!E$33,$B126*(1+'LF Projected Ratios'!E$33))</f>
        <v>0.49340426224621381</v>
      </c>
      <c r="E126">
        <f>IF('LF Projected Ratios'!F$33&gt;=0,$B126+(1-$B126)*'LF Projected Ratios'!F$33,$B126*(1+'LF Projected Ratios'!F$33))</f>
        <v>0.49283739780915359</v>
      </c>
      <c r="F126">
        <f>IF('LF Projected Ratios'!G$33&gt;=0,$B126+(1-$B126)*'LF Projected Ratios'!G$33,$B126*(1+'LF Projected Ratios'!G$33))</f>
        <v>0.49228073517608717</v>
      </c>
      <c r="G126">
        <f>IF('LF Projected Ratios'!H$33&gt;=0,$B126+(1-$B126)*'LF Projected Ratios'!H$33,$B126*(1+'LF Projected Ratios'!H$33))</f>
        <v>0.49170578616949046</v>
      </c>
      <c r="H126">
        <f>IF('LF Projected Ratios'!I$33&gt;=0,$B126+(1-$B126)*'LF Projected Ratios'!I$33,$B126*(1+'LF Projected Ratios'!I$33))</f>
        <v>0.49110796521761796</v>
      </c>
      <c r="I126">
        <f>IF('LF Projected Ratios'!J$33&gt;=0,$B126+(1-$B126)*'LF Projected Ratios'!J$33,$B126*(1+'LF Projected Ratios'!J$33))</f>
        <v>0.49047688563916708</v>
      </c>
      <c r="J126">
        <f>IF('LF Projected Ratios'!K$33&gt;=0,$B126+(1-$B126)*'LF Projected Ratios'!K$33,$B126*(1+'LF Projected Ratios'!K$33))</f>
        <v>0.48981827753794671</v>
      </c>
      <c r="K126">
        <f>IF('LF Projected Ratios'!L$33&gt;=0,$B126+(1-$B126)*'LF Projected Ratios'!L$33,$B126*(1+'LF Projected Ratios'!L$33))</f>
        <v>0.48917744784899314</v>
      </c>
      <c r="L126">
        <f>IF('LF Projected Ratios'!M$33&gt;=0,$B126+(1-$B126)*'LF Projected Ratios'!M$33,$B126*(1+'LF Projected Ratios'!M$33))</f>
        <v>0.48876153698064279</v>
      </c>
      <c r="M126">
        <f>IF('LF Projected Ratios'!N$33&gt;=0,$B126+(1-$B126)*'LF Projected Ratios'!N$33,$B126*(1+'LF Projected Ratios'!N$33))</f>
        <v>0.48820824365355742</v>
      </c>
      <c r="N126">
        <f>IF('LF Projected Ratios'!O$33&gt;=0,$B126+(1-$B126)*'LF Projected Ratios'!O$33,$B126*(1+'LF Projected Ratios'!O$33))</f>
        <v>0.48766002031863803</v>
      </c>
      <c r="O126">
        <f>IF('LF Projected Ratios'!P$33&gt;=0,$B126+(1-$B126)*'LF Projected Ratios'!P$33,$B126*(1+'LF Projected Ratios'!P$33))</f>
        <v>0.48711679760692739</v>
      </c>
      <c r="P126">
        <f>IF('LF Projected Ratios'!Q$33&gt;=0,$B126+(1-$B126)*'LF Projected Ratios'!Q$33,$B126*(1+'LF Projected Ratios'!Q$33))</f>
        <v>0.4865785074092232</v>
      </c>
      <c r="Q126">
        <f>IF('LF Projected Ratios'!R$33&gt;=0,$B126+(1-$B126)*'LF Projected Ratios'!R$33,$B126*(1+'LF Projected Ratios'!R$33))</f>
        <v>0.48604508284760795</v>
      </c>
      <c r="R126">
        <f>IF('LF Projected Ratios'!S$33&gt;=0,$B126+(1-$B126)*'LF Projected Ratios'!S$33,$B126*(1+'LF Projected Ratios'!S$33))</f>
        <v>0.48551645824775158</v>
      </c>
      <c r="S126">
        <f>IF('LF Projected Ratios'!T$33&gt;=0,$B126+(1-$B126)*'LF Projected Ratios'!T$33,$B126*(1+'LF Projected Ratios'!T$33))</f>
        <v>0.48499256911195643</v>
      </c>
      <c r="T126">
        <f>IF('LF Projected Ratios'!U$33&gt;=0,$B126+(1-$B126)*'LF Projected Ratios'!U$33,$B126*(1+'LF Projected Ratios'!U$33))</f>
        <v>0.4844733520929238</v>
      </c>
      <c r="U126">
        <f>IF('LF Projected Ratios'!V$33&gt;=0,$B126+(1-$B126)*'LF Projected Ratios'!V$33,$B126*(1+'LF Projected Ratios'!V$33))</f>
        <v>0.48395874496821917</v>
      </c>
      <c r="V126">
        <f>IF('LF Projected Ratios'!W$33&gt;=0,$B126+(1-$B126)*'LF Projected Ratios'!W$33,$B126*(1+'LF Projected Ratios'!W$33))</f>
        <v>0.4834486866154159</v>
      </c>
      <c r="W126">
        <f>IF('LF Projected Ratios'!X$33&gt;=0,$B126+(1-$B126)*'LF Projected Ratios'!X$33,$B126*(1+'LF Projected Ratios'!X$33))</f>
        <v>0.48294311698789077</v>
      </c>
      <c r="X126">
        <f>IF('LF Projected Ratios'!Y$33&gt;=0,$B126+(1-$B126)*'LF Projected Ratios'!Y$33,$B126*(1+'LF Projected Ratios'!Y$33))</f>
        <v>0.48244197709126302</v>
      </c>
      <c r="Y126">
        <f>IF('LF Projected Ratios'!Z$33&gt;=0,$B126+(1-$B126)*'LF Projected Ratios'!Z$33,$B126*(1+'LF Projected Ratios'!Z$33))</f>
        <v>0.48194520896044257</v>
      </c>
      <c r="Z126">
        <f>IF('LF Projected Ratios'!AA$33&gt;=0,$B126+(1-$B126)*'LF Projected Ratios'!AA$33,$B126*(1+'LF Projected Ratios'!AA$33))</f>
        <v>0.48145275563728074</v>
      </c>
      <c r="AA126">
        <f>IF('LF Projected Ratios'!AB$33&gt;=0,$B126+(1-$B126)*'LF Projected Ratios'!AB$33,$B126*(1+'LF Projected Ratios'!AB$33))</f>
        <v>0.48096456114880098</v>
      </c>
      <c r="AB126">
        <f>IF('LF Projected Ratios'!AC$33&gt;=0,$B126+(1-$B126)*'LF Projected Ratios'!AC$33,$B126*(1+'LF Projected Ratios'!AC$33))</f>
        <v>0.48048057048598725</v>
      </c>
      <c r="AC126">
        <f>IF('LF Projected Ratios'!AD$33&gt;=0,$B126+(1-$B126)*'LF Projected Ratios'!AD$33,$B126*(1+'LF Projected Ratios'!AD$33))</f>
        <v>0.48000072958312617</v>
      </c>
      <c r="AD126">
        <f>IF('LF Projected Ratios'!AE$33&gt;=0,$B126+(1-$B126)*'LF Projected Ratios'!AE$33,$B126*(1+'LF Projected Ratios'!AE$33))</f>
        <v>0.47952498529766846</v>
      </c>
      <c r="AE126">
        <f>IF('LF Projected Ratios'!AF$33&gt;=0,$B126+(1-$B126)*'LF Projected Ratios'!AF$33,$B126*(1+'LF Projected Ratios'!AF$33))</f>
        <v>0.47905328539061315</v>
      </c>
      <c r="AF126">
        <f>IF('LF Projected Ratios'!AG$33&gt;=0,$B126+(1-$B126)*'LF Projected Ratios'!AG$33,$B126*(1+'LF Projected Ratios'!AG$33))</f>
        <v>0.47858557850738431</v>
      </c>
    </row>
    <row r="127" spans="1:32" x14ac:dyDescent="0.2">
      <c r="A127" s="6" t="s">
        <v>50</v>
      </c>
      <c r="B127" s="28">
        <f t="shared" si="0"/>
        <v>0.48519909135004707</v>
      </c>
      <c r="C127">
        <f>IF('LF Projected Ratios'!D$33&gt;=0,$B127+(1-$B127)*'LF Projected Ratios'!D$33,$B127*(1+'LF Projected Ratios'!D$33))</f>
        <v>0.48465371855166439</v>
      </c>
      <c r="D127">
        <f>IF('LF Projected Ratios'!E$33&gt;=0,$B127+(1-$B127)*'LF Projected Ratios'!E$33,$B127*(1+'LF Projected Ratios'!E$33))</f>
        <v>0.48408332770238577</v>
      </c>
      <c r="E127">
        <f>IF('LF Projected Ratios'!F$33&gt;=0,$B127+(1-$B127)*'LF Projected Ratios'!F$33,$B127*(1+'LF Projected Ratios'!F$33))</f>
        <v>0.48352717194118705</v>
      </c>
      <c r="F127">
        <f>IF('LF Projected Ratios'!G$33&gt;=0,$B127+(1-$B127)*'LF Projected Ratios'!G$33,$B127*(1+'LF Projected Ratios'!G$33))</f>
        <v>0.48298102526098691</v>
      </c>
      <c r="G127">
        <f>IF('LF Projected Ratios'!H$33&gt;=0,$B127+(1-$B127)*'LF Projected Ratios'!H$33,$B127*(1+'LF Projected Ratios'!H$33))</f>
        <v>0.48241693765642218</v>
      </c>
      <c r="H127">
        <f>IF('LF Projected Ratios'!I$33&gt;=0,$B127+(1-$B127)*'LF Projected Ratios'!I$33,$B127*(1+'LF Projected Ratios'!I$33))</f>
        <v>0.48183041018210487</v>
      </c>
      <c r="I127">
        <f>IF('LF Projected Ratios'!J$33&gt;=0,$B127+(1-$B127)*'LF Projected Ratios'!J$33,$B127*(1+'LF Projected Ratios'!J$33))</f>
        <v>0.48121125237225792</v>
      </c>
      <c r="J127">
        <f>IF('LF Projected Ratios'!K$33&gt;=0,$B127+(1-$B127)*'LF Projected Ratios'!K$33,$B127*(1+'LF Projected Ratios'!K$33))</f>
        <v>0.48056508608289694</v>
      </c>
      <c r="K127">
        <f>IF('LF Projected Ratios'!L$33&gt;=0,$B127+(1-$B127)*'LF Projected Ratios'!L$33,$B127*(1+'LF Projected Ratios'!L$33))</f>
        <v>0.47993636235256903</v>
      </c>
      <c r="L127">
        <f>IF('LF Projected Ratios'!M$33&gt;=0,$B127+(1-$B127)*'LF Projected Ratios'!M$33,$B127*(1+'LF Projected Ratios'!M$33))</f>
        <v>0.47952830848562017</v>
      </c>
      <c r="M127">
        <f>IF('LF Projected Ratios'!N$33&gt;=0,$B127+(1-$B127)*'LF Projected Ratios'!N$33,$B127*(1+'LF Projected Ratios'!N$33))</f>
        <v>0.47898546746160536</v>
      </c>
      <c r="N127">
        <f>IF('LF Projected Ratios'!O$33&gt;=0,$B127+(1-$B127)*'LF Projected Ratios'!O$33,$B127*(1+'LF Projected Ratios'!O$33))</f>
        <v>0.47844760065217873</v>
      </c>
      <c r="O127">
        <f>IF('LF Projected Ratios'!P$33&gt;=0,$B127+(1-$B127)*'LF Projected Ratios'!P$33,$B127*(1+'LF Projected Ratios'!P$33))</f>
        <v>0.47791463999883688</v>
      </c>
      <c r="P127">
        <f>IF('LF Projected Ratios'!Q$33&gt;=0,$B127+(1-$B127)*'LF Projected Ratios'!Q$33,$B127*(1+'LF Projected Ratios'!Q$33))</f>
        <v>0.4773865186790332</v>
      </c>
      <c r="Q127">
        <f>IF('LF Projected Ratios'!R$33&gt;=0,$B127+(1-$B127)*'LF Projected Ratios'!R$33,$B127*(1+'LF Projected Ratios'!R$33))</f>
        <v>0.47686317107824566</v>
      </c>
      <c r="R127">
        <f>IF('LF Projected Ratios'!S$33&gt;=0,$B127+(1-$B127)*'LF Projected Ratios'!S$33,$B127*(1+'LF Projected Ratios'!S$33))</f>
        <v>0.47634453276280264</v>
      </c>
      <c r="S127">
        <f>IF('LF Projected Ratios'!T$33&gt;=0,$B127+(1-$B127)*'LF Projected Ratios'!T$33,$B127*(1+'LF Projected Ratios'!T$33))</f>
        <v>0.47583054045343681</v>
      </c>
      <c r="T127">
        <f>IF('LF Projected Ratios'!U$33&gt;=0,$B127+(1-$B127)*'LF Projected Ratios'!U$33,$B127*(1+'LF Projected Ratios'!U$33))</f>
        <v>0.47532113199954795</v>
      </c>
      <c r="U127">
        <f>IF('LF Projected Ratios'!V$33&gt;=0,$B127+(1-$B127)*'LF Projected Ratios'!V$33,$B127*(1+'LF Projected Ratios'!V$33))</f>
        <v>0.47481624635414982</v>
      </c>
      <c r="V127">
        <f>IF('LF Projected Ratios'!W$33&gt;=0,$B127+(1-$B127)*'LF Projected Ratios'!W$33,$B127*(1+'LF Projected Ratios'!W$33))</f>
        <v>0.47431582354948382</v>
      </c>
      <c r="W127">
        <f>IF('LF Projected Ratios'!X$33&gt;=0,$B127+(1-$B127)*'LF Projected Ratios'!X$33,$B127*(1+'LF Projected Ratios'!X$33))</f>
        <v>0.47381980467327173</v>
      </c>
      <c r="X127">
        <f>IF('LF Projected Ratios'!Y$33&gt;=0,$B127+(1-$B127)*'LF Projected Ratios'!Y$33,$B127*(1+'LF Projected Ratios'!Y$33))</f>
        <v>0.4733281318455998</v>
      </c>
      <c r="Y127">
        <f>IF('LF Projected Ratios'!Z$33&gt;=0,$B127+(1-$B127)*'LF Projected Ratios'!Z$33,$B127*(1+'LF Projected Ratios'!Z$33))</f>
        <v>0.47284074819640048</v>
      </c>
      <c r="Z127">
        <f>IF('LF Projected Ratios'!AA$33&gt;=0,$B127+(1-$B127)*'LF Projected Ratios'!AA$33,$B127*(1+'LF Projected Ratios'!AA$33))</f>
        <v>0.47235759784352549</v>
      </c>
      <c r="AA127">
        <f>IF('LF Projected Ratios'!AB$33&gt;=0,$B127+(1-$B127)*'LF Projected Ratios'!AB$33,$B127*(1+'LF Projected Ratios'!AB$33))</f>
        <v>0.47187862587138768</v>
      </c>
      <c r="AB127">
        <f>IF('LF Projected Ratios'!AC$33&gt;=0,$B127+(1-$B127)*'LF Projected Ratios'!AC$33,$B127*(1+'LF Projected Ratios'!AC$33))</f>
        <v>0.47140377831015035</v>
      </c>
      <c r="AC127">
        <f>IF('LF Projected Ratios'!AD$33&gt;=0,$B127+(1-$B127)*'LF Projected Ratios'!AD$33,$B127*(1+'LF Projected Ratios'!AD$33))</f>
        <v>0.47093300211545908</v>
      </c>
      <c r="AD127">
        <f>IF('LF Projected Ratios'!AE$33&gt;=0,$B127+(1-$B127)*'LF Projected Ratios'!AE$33,$B127*(1+'LF Projected Ratios'!AE$33))</f>
        <v>0.47046624514868435</v>
      </c>
      <c r="AE127">
        <f>IF('LF Projected Ratios'!AF$33&gt;=0,$B127+(1-$B127)*'LF Projected Ratios'!AF$33,$B127*(1+'LF Projected Ratios'!AF$33))</f>
        <v>0.4700034561576758</v>
      </c>
      <c r="AF127">
        <f>IF('LF Projected Ratios'!AG$33&gt;=0,$B127+(1-$B127)*'LF Projected Ratios'!AG$33,$B127*(1+'LF Projected Ratios'!AG$33))</f>
        <v>0.46954458475800043</v>
      </c>
    </row>
    <row r="128" spans="1:32" x14ac:dyDescent="0.2">
      <c r="A128" s="6" t="s">
        <v>51</v>
      </c>
      <c r="B128" s="28">
        <f t="shared" si="0"/>
        <v>0.5</v>
      </c>
      <c r="C128">
        <f>IF('LF Projected Ratios'!D$33&gt;=0,$B128+(1-$B128)*'LF Projected Ratios'!D$33,$B128*(1+'LF Projected Ratios'!D$33))</f>
        <v>0.49943799070515033</v>
      </c>
      <c r="D128">
        <f>IF('LF Projected Ratios'!E$33&gt;=0,$B128+(1-$B128)*'LF Projected Ratios'!E$33,$B128*(1+'LF Projected Ratios'!E$33))</f>
        <v>0.49885020018838377</v>
      </c>
      <c r="E128">
        <f>IF('LF Projected Ratios'!F$33&gt;=0,$B128+(1-$B128)*'LF Projected Ratios'!F$33,$B128*(1+'LF Projected Ratios'!F$33))</f>
        <v>0.49827707899842932</v>
      </c>
      <c r="F128">
        <f>IF('LF Projected Ratios'!G$33&gt;=0,$B128+(1-$B128)*'LF Projected Ratios'!G$33,$B128*(1+'LF Projected Ratios'!G$33))</f>
        <v>0.49771427221464032</v>
      </c>
      <c r="G128">
        <f>IF('LF Projected Ratios'!H$33&gt;=0,$B128+(1-$B128)*'LF Projected Ratios'!H$33,$B128*(1+'LF Projected Ratios'!H$33))</f>
        <v>0.49713297722190319</v>
      </c>
      <c r="H128">
        <f>IF('LF Projected Ratios'!I$33&gt;=0,$B128+(1-$B128)*'LF Projected Ratios'!I$33,$B128*(1+'LF Projected Ratios'!I$33))</f>
        <v>0.49652855783533212</v>
      </c>
      <c r="I128">
        <f>IF('LF Projected Ratios'!J$33&gt;=0,$B128+(1-$B128)*'LF Projected Ratios'!J$33,$B128*(1+'LF Projected Ratios'!J$33))</f>
        <v>0.49589051273087387</v>
      </c>
      <c r="J128">
        <f>IF('LF Projected Ratios'!K$33&gt;=0,$B128+(1-$B128)*'LF Projected Ratios'!K$33,$B128*(1+'LF Projected Ratios'!K$33))</f>
        <v>0.49522463525822341</v>
      </c>
      <c r="K128">
        <f>IF('LF Projected Ratios'!L$33&gt;=0,$B128+(1-$B128)*'LF Projected Ratios'!L$33,$B128*(1+'LF Projected Ratios'!L$33))</f>
        <v>0.49457673242664707</v>
      </c>
      <c r="L128">
        <f>IF('LF Projected Ratios'!M$33&gt;=0,$B128+(1-$B128)*'LF Projected Ratios'!M$33,$B128*(1+'LF Projected Ratios'!M$33))</f>
        <v>0.49415623095186745</v>
      </c>
      <c r="M128">
        <f>IF('LF Projected Ratios'!N$33&gt;=0,$B128+(1-$B128)*'LF Projected Ratios'!N$33,$B128*(1+'LF Projected Ratios'!N$33))</f>
        <v>0.49359683066269505</v>
      </c>
      <c r="N128">
        <f>IF('LF Projected Ratios'!O$33&gt;=0,$B128+(1-$B128)*'LF Projected Ratios'!O$33,$B128*(1+'LF Projected Ratios'!O$33))</f>
        <v>0.49304255632560789</v>
      </c>
      <c r="O128">
        <f>IF('LF Projected Ratios'!P$33&gt;=0,$B128+(1-$B128)*'LF Projected Ratios'!P$33,$B128*(1+'LF Projected Ratios'!P$33))</f>
        <v>0.49249333780599064</v>
      </c>
      <c r="P128">
        <f>IF('LF Projected Ratios'!Q$33&gt;=0,$B128+(1-$B128)*'LF Projected Ratios'!Q$33,$B128*(1+'LF Projected Ratios'!Q$33))</f>
        <v>0.49194910624288712</v>
      </c>
      <c r="Q128">
        <f>IF('LF Projected Ratios'!R$33&gt;=0,$B128+(1-$B128)*'LF Projected Ratios'!R$33,$B128*(1+'LF Projected Ratios'!R$33))</f>
        <v>0.49140979402021651</v>
      </c>
      <c r="R128">
        <f>IF('LF Projected Ratios'!S$33&gt;=0,$B128+(1-$B128)*'LF Projected Ratios'!S$33,$B128*(1+'LF Projected Ratios'!S$33))</f>
        <v>0.49087533473876982</v>
      </c>
      <c r="S128">
        <f>IF('LF Projected Ratios'!T$33&gt;=0,$B128+(1-$B128)*'LF Projected Ratios'!T$33,$B128*(1+'LF Projected Ratios'!T$33))</f>
        <v>0.4903456631889575</v>
      </c>
      <c r="T128">
        <f>IF('LF Projected Ratios'!U$33&gt;=0,$B128+(1-$B128)*'LF Projected Ratios'!U$33,$B128*(1+'LF Projected Ratios'!U$33))</f>
        <v>0.48982071532428667</v>
      </c>
      <c r="U128">
        <f>IF('LF Projected Ratios'!V$33&gt;=0,$B128+(1-$B128)*'LF Projected Ratios'!V$33,$B128*(1+'LF Projected Ratios'!V$33))</f>
        <v>0.48930042823554409</v>
      </c>
      <c r="V128">
        <f>IF('LF Projected Ratios'!W$33&gt;=0,$B128+(1-$B128)*'LF Projected Ratios'!W$33,$B128*(1+'LF Projected Ratios'!W$33))</f>
        <v>0.48878474012566575</v>
      </c>
      <c r="W128">
        <f>IF('LF Projected Ratios'!X$33&gt;=0,$B128+(1-$B128)*'LF Projected Ratios'!X$33,$B128*(1+'LF Projected Ratios'!X$33))</f>
        <v>0.48827359028526524</v>
      </c>
      <c r="X128">
        <f>IF('LF Projected Ratios'!Y$33&gt;=0,$B128+(1-$B128)*'LF Projected Ratios'!Y$33,$B128*(1+'LF Projected Ratios'!Y$33))</f>
        <v>0.48776691906881275</v>
      </c>
      <c r="Y128">
        <f>IF('LF Projected Ratios'!Z$33&gt;=0,$B128+(1-$B128)*'LF Projected Ratios'!Z$33,$B128*(1+'LF Projected Ratios'!Z$33))</f>
        <v>0.48726466787142986</v>
      </c>
      <c r="Z128">
        <f>IF('LF Projected Ratios'!AA$33&gt;=0,$B128+(1-$B128)*'LF Projected Ratios'!AA$33,$B128*(1+'LF Projected Ratios'!AA$33))</f>
        <v>0.48676677910629362</v>
      </c>
      <c r="AA128">
        <f>IF('LF Projected Ratios'!AB$33&gt;=0,$B128+(1-$B128)*'LF Projected Ratios'!AB$33,$B128*(1+'LF Projected Ratios'!AB$33))</f>
        <v>0.4862731961826271</v>
      </c>
      <c r="AB128">
        <f>IF('LF Projected Ratios'!AC$33&gt;=0,$B128+(1-$B128)*'LF Projected Ratios'!AC$33,$B128*(1+'LF Projected Ratios'!AC$33))</f>
        <v>0.48578386348425362</v>
      </c>
      <c r="AC128">
        <f>IF('LF Projected Ratios'!AD$33&gt;=0,$B128+(1-$B128)*'LF Projected Ratios'!AD$33,$B128*(1+'LF Projected Ratios'!AD$33))</f>
        <v>0.48529872634871063</v>
      </c>
      <c r="AD128">
        <f>IF('LF Projected Ratios'!AE$33&gt;=0,$B128+(1-$B128)*'LF Projected Ratios'!AE$33,$B128*(1+'LF Projected Ratios'!AE$33))</f>
        <v>0.48481773104688924</v>
      </c>
      <c r="AE128">
        <f>IF('LF Projected Ratios'!AF$33&gt;=0,$B128+(1-$B128)*'LF Projected Ratios'!AF$33,$B128*(1+'LF Projected Ratios'!AF$33))</f>
        <v>0.48434082476320184</v>
      </c>
      <c r="AF128">
        <f>IF('LF Projected Ratios'!AG$33&gt;=0,$B128+(1-$B128)*'LF Projected Ratios'!AG$33,$B128*(1+'LF Projected Ratios'!AG$33))</f>
        <v>0.48386795557624745</v>
      </c>
    </row>
    <row r="129" spans="1:32" x14ac:dyDescent="0.2">
      <c r="A129" s="6" t="s">
        <v>52</v>
      </c>
      <c r="B129" s="28">
        <f t="shared" si="0"/>
        <v>0.53774105901648217</v>
      </c>
      <c r="C129">
        <f>IF('LF Projected Ratios'!D$33&gt;=0,$B129+(1-$B129)*'LF Projected Ratios'!D$33,$B129*(1+'LF Projected Ratios'!D$33))</f>
        <v>0.53713662806970308</v>
      </c>
      <c r="D129">
        <f>IF('LF Projected Ratios'!E$33&gt;=0,$B129+(1-$B129)*'LF Projected Ratios'!E$33,$B129*(1+'LF Projected Ratios'!E$33))</f>
        <v>0.5365044698797713</v>
      </c>
      <c r="E129">
        <f>IF('LF Projected Ratios'!F$33&gt;=0,$B129+(1-$B129)*'LF Projected Ratios'!F$33,$B129*(1+'LF Projected Ratios'!F$33))</f>
        <v>0.53588808828850942</v>
      </c>
      <c r="F129">
        <f>IF('LF Projected Ratios'!G$33&gt;=0,$B129+(1-$B129)*'LF Projected Ratios'!G$33,$B129*(1+'LF Projected Ratios'!G$33))</f>
        <v>0.53528279965663672</v>
      </c>
      <c r="G129">
        <f>IF('LF Projected Ratios'!H$33&gt;=0,$B129+(1-$B129)*'LF Projected Ratios'!H$33,$B129*(1+'LF Projected Ratios'!H$33))</f>
        <v>0.5346576272866459</v>
      </c>
      <c r="H129">
        <f>IF('LF Projected Ratios'!I$33&gt;=0,$B129+(1-$B129)*'LF Projected Ratios'!I$33,$B129*(1+'LF Projected Ratios'!I$33))</f>
        <v>0.53400758504459622</v>
      </c>
      <c r="I129">
        <f>IF('LF Projected Ratios'!J$33&gt;=0,$B129+(1-$B129)*'LF Projected Ratios'!J$33,$B129*(1+'LF Projected Ratios'!J$33))</f>
        <v>0.53332137894425291</v>
      </c>
      <c r="J129">
        <f>IF('LF Projected Ratios'!K$33&gt;=0,$B129+(1-$B129)*'LF Projected Ratios'!K$33,$B129*(1+'LF Projected Ratios'!K$33))</f>
        <v>0.53260523962961637</v>
      </c>
      <c r="K129">
        <f>IF('LF Projected Ratios'!L$33&gt;=0,$B129+(1-$B129)*'LF Projected Ratios'!L$33,$B129*(1+'LF Projected Ratios'!L$33))</f>
        <v>0.5319084317200331</v>
      </c>
      <c r="L129">
        <f>IF('LF Projected Ratios'!M$33&gt;=0,$B129+(1-$B129)*'LF Projected Ratios'!M$33,$B129*(1+'LF Projected Ratios'!M$33))</f>
        <v>0.53145618990330112</v>
      </c>
      <c r="M129">
        <f>IF('LF Projected Ratios'!N$33&gt;=0,$B129+(1-$B129)*'LF Projected Ratios'!N$33,$B129*(1+'LF Projected Ratios'!N$33))</f>
        <v>0.53085456489547367</v>
      </c>
      <c r="N129">
        <f>IF('LF Projected Ratios'!O$33&gt;=0,$B129+(1-$B129)*'LF Projected Ratios'!O$33,$B129*(1+'LF Projected Ratios'!O$33))</f>
        <v>0.53025845275745187</v>
      </c>
      <c r="O129">
        <f>IF('LF Projected Ratios'!P$33&gt;=0,$B129+(1-$B129)*'LF Projected Ratios'!P$33,$B129*(1+'LF Projected Ratios'!P$33))</f>
        <v>0.52966777806071097</v>
      </c>
      <c r="P129">
        <f>IF('LF Projected Ratios'!Q$33&gt;=0,$B129+(1-$B129)*'LF Projected Ratios'!Q$33,$B129*(1+'LF Projected Ratios'!Q$33))</f>
        <v>0.52908246674652404</v>
      </c>
      <c r="Q129">
        <f>IF('LF Projected Ratios'!R$33&gt;=0,$B129+(1-$B129)*'LF Projected Ratios'!R$33,$B129*(1+'LF Projected Ratios'!R$33))</f>
        <v>0.52850244609500519</v>
      </c>
      <c r="R129">
        <f>IF('LF Projected Ratios'!S$33&gt;=0,$B129+(1-$B129)*'LF Projected Ratios'!S$33,$B129*(1+'LF Projected Ratios'!S$33))</f>
        <v>0.52792764469499254</v>
      </c>
      <c r="S129">
        <f>IF('LF Projected Ratios'!T$33&gt;=0,$B129+(1-$B129)*'LF Projected Ratios'!T$33,$B129*(1+'LF Projected Ratios'!T$33))</f>
        <v>0.52735799241473857</v>
      </c>
      <c r="T129">
        <f>IF('LF Projected Ratios'!U$33&gt;=0,$B129+(1-$B129)*'LF Projected Ratios'!U$33,$B129*(1+'LF Projected Ratios'!U$33))</f>
        <v>0.5267934203733855</v>
      </c>
      <c r="U129">
        <f>IF('LF Projected Ratios'!V$33&gt;=0,$B129+(1-$B129)*'LF Projected Ratios'!V$33,$B129*(1+'LF Projected Ratios'!V$33))</f>
        <v>0.52623386091319946</v>
      </c>
      <c r="V129">
        <f>IF('LF Projected Ratios'!W$33&gt;=0,$B129+(1-$B129)*'LF Projected Ratios'!W$33,$B129*(1+'LF Projected Ratios'!W$33))</f>
        <v>0.52567924757254303</v>
      </c>
      <c r="W129">
        <f>IF('LF Projected Ratios'!X$33&gt;=0,$B129+(1-$B129)*'LF Projected Ratios'!X$33,$B129*(1+'LF Projected Ratios'!X$33))</f>
        <v>0.52512951505955685</v>
      </c>
      <c r="X129">
        <f>IF('LF Projected Ratios'!Y$33&gt;=0,$B129+(1-$B129)*'LF Projected Ratios'!Y$33,$B129*(1+'LF Projected Ratios'!Y$33))</f>
        <v>0.52458459922654022</v>
      </c>
      <c r="Y129">
        <f>IF('LF Projected Ratios'!Z$33&gt;=0,$B129+(1-$B129)*'LF Projected Ratios'!Z$33,$B129*(1+'LF Projected Ratios'!Z$33))</f>
        <v>0.52404443704499426</v>
      </c>
      <c r="Z129">
        <f>IF('LF Projected Ratios'!AA$33&gt;=0,$B129+(1-$B129)*'LF Projected Ratios'!AA$33,$B129*(1+'LF Projected Ratios'!AA$33))</f>
        <v>0.52350896658132073</v>
      </c>
      <c r="AA129">
        <f>IF('LF Projected Ratios'!AB$33&gt;=0,$B129+(1-$B129)*'LF Projected Ratios'!AB$33,$B129*(1+'LF Projected Ratios'!AB$33))</f>
        <v>0.52297812697315094</v>
      </c>
      <c r="AB129">
        <f>IF('LF Projected Ratios'!AC$33&gt;=0,$B129+(1-$B129)*'LF Projected Ratios'!AC$33,$B129*(1+'LF Projected Ratios'!AC$33))</f>
        <v>0.5224518584062815</v>
      </c>
      <c r="AC129">
        <f>IF('LF Projected Ratios'!AD$33&gt;=0,$B129+(1-$B129)*'LF Projected Ratios'!AD$33,$B129*(1+'LF Projected Ratios'!AD$33))</f>
        <v>0.52193010209221125</v>
      </c>
      <c r="AD129">
        <f>IF('LF Projected Ratios'!AE$33&gt;=0,$B129+(1-$B129)*'LF Projected Ratios'!AE$33,$B129*(1+'LF Projected Ratios'!AE$33))</f>
        <v>0.52141280024624448</v>
      </c>
      <c r="AE129">
        <f>IF('LF Projected Ratios'!AF$33&gt;=0,$B129+(1-$B129)*'LF Projected Ratios'!AF$33,$B129*(1+'LF Projected Ratios'!AF$33))</f>
        <v>0.52089989606616116</v>
      </c>
      <c r="AF129">
        <f>IF('LF Projected Ratios'!AG$33&gt;=0,$B129+(1-$B129)*'LF Projected Ratios'!AG$33,$B129*(1+'LF Projected Ratios'!AG$33))</f>
        <v>0.52039133371142288</v>
      </c>
    </row>
    <row r="130" spans="1:32" x14ac:dyDescent="0.2">
      <c r="A130" s="6" t="s">
        <v>53</v>
      </c>
      <c r="B130" s="28">
        <f t="shared" si="0"/>
        <v>0.51567436021798052</v>
      </c>
      <c r="C130">
        <f>IF('LF Projected Ratios'!D$33&gt;=0,$B130+(1-$B130)*'LF Projected Ratios'!D$33,$B130*(1+'LF Projected Ratios'!D$33))</f>
        <v>0.51509473265086414</v>
      </c>
      <c r="D130">
        <f>IF('LF Projected Ratios'!E$33&gt;=0,$B130+(1-$B130)*'LF Projected Ratios'!E$33,$B130*(1+'LF Projected Ratios'!E$33))</f>
        <v>0.51448851565351261</v>
      </c>
      <c r="E130">
        <f>IF('LF Projected Ratios'!F$33&gt;=0,$B130+(1-$B130)*'LF Projected Ratios'!F$33,$B130*(1+'LF Projected Ratios'!F$33))</f>
        <v>0.5138974278475984</v>
      </c>
      <c r="F130">
        <f>IF('LF Projected Ratios'!G$33&gt;=0,$B130+(1-$B130)*'LF Projected Ratios'!G$33,$B130*(1+'LF Projected Ratios'!G$33))</f>
        <v>0.51331697779128493</v>
      </c>
      <c r="G130">
        <f>IF('LF Projected Ratios'!H$33&gt;=0,$B130+(1-$B130)*'LF Projected Ratios'!H$33,$B130*(1+'LF Projected Ratios'!H$33))</f>
        <v>0.5127174599443296</v>
      </c>
      <c r="H130">
        <f>IF('LF Projected Ratios'!I$33&gt;=0,$B130+(1-$B130)*'LF Projected Ratios'!I$33,$B130*(1+'LF Projected Ratios'!I$33))</f>
        <v>0.5120940927833828</v>
      </c>
      <c r="I130">
        <f>IF('LF Projected Ratios'!J$33&gt;=0,$B130+(1-$B130)*'LF Projected Ratios'!J$33,$B130*(1+'LF Projected Ratios'!J$33))</f>
        <v>0.5114360457813194</v>
      </c>
      <c r="J130">
        <f>IF('LF Projected Ratios'!K$33&gt;=0,$B130+(1-$B130)*'LF Projected Ratios'!K$33,$B130*(1+'LF Projected Ratios'!K$33))</f>
        <v>0.51074929390193424</v>
      </c>
      <c r="K130">
        <f>IF('LF Projected Ratios'!L$33&gt;=0,$B130+(1-$B130)*'LF Projected Ratios'!L$33,$B130*(1+'LF Projected Ratios'!L$33))</f>
        <v>0.51008108014562115</v>
      </c>
      <c r="L130">
        <f>IF('LF Projected Ratios'!M$33&gt;=0,$B130+(1-$B130)*'LF Projected Ratios'!M$33,$B130*(1+'LF Projected Ratios'!M$33))</f>
        <v>0.50964739648766577</v>
      </c>
      <c r="M130">
        <f>IF('LF Projected Ratios'!N$33&gt;=0,$B130+(1-$B130)*'LF Projected Ratios'!N$33,$B130*(1+'LF Projected Ratios'!N$33))</f>
        <v>0.50907045971521625</v>
      </c>
      <c r="N130">
        <f>IF('LF Projected Ratios'!O$33&gt;=0,$B130+(1-$B130)*'LF Projected Ratios'!O$33,$B130*(1+'LF Projected Ratios'!O$33))</f>
        <v>0.50849880958689098</v>
      </c>
      <c r="O130">
        <f>IF('LF Projected Ratios'!P$33&gt;=0,$B130+(1-$B130)*'LF Projected Ratios'!P$33,$B130*(1+'LF Projected Ratios'!P$33))</f>
        <v>0.507932373769444</v>
      </c>
      <c r="P130">
        <f>IF('LF Projected Ratios'!Q$33&gt;=0,$B130+(1-$B130)*'LF Projected Ratios'!Q$33,$B130*(1+'LF Projected Ratios'!Q$33))</f>
        <v>0.50737108124321628</v>
      </c>
      <c r="Q130">
        <f>IF('LF Projected Ratios'!R$33&gt;=0,$B130+(1-$B130)*'LF Projected Ratios'!R$33,$B130*(1+'LF Projected Ratios'!R$33))</f>
        <v>0.50681486227244943</v>
      </c>
      <c r="R130">
        <f>IF('LF Projected Ratios'!S$33&gt;=0,$B130+(1-$B130)*'LF Projected Ratios'!S$33,$B130*(1+'LF Projected Ratios'!S$33))</f>
        <v>0.50626364837640436</v>
      </c>
      <c r="S130">
        <f>IF('LF Projected Ratios'!T$33&gt;=0,$B130+(1-$B130)*'LF Projected Ratios'!T$33,$B130*(1+'LF Projected Ratios'!T$33))</f>
        <v>0.50571737230125402</v>
      </c>
      <c r="T130">
        <f>IF('LF Projected Ratios'!U$33&gt;=0,$B130+(1-$B130)*'LF Projected Ratios'!U$33,$B130*(1+'LF Projected Ratios'!U$33))</f>
        <v>0.50517596799273023</v>
      </c>
      <c r="U130">
        <f>IF('LF Projected Ratios'!V$33&gt;=0,$B130+(1-$B130)*'LF Projected Ratios'!V$33,$B130*(1+'LF Projected Ratios'!V$33))</f>
        <v>0.50463937056949615</v>
      </c>
      <c r="V130">
        <f>IF('LF Projected Ratios'!W$33&gt;=0,$B130+(1-$B130)*'LF Projected Ratios'!W$33,$B130*(1+'LF Projected Ratios'!W$33))</f>
        <v>0.50410751629722916</v>
      </c>
      <c r="W130">
        <f>IF('LF Projected Ratios'!X$33&gt;=0,$B130+(1-$B130)*'LF Projected Ratios'!X$33,$B130*(1+'LF Projected Ratios'!X$33))</f>
        <v>0.50358034256338102</v>
      </c>
      <c r="X130">
        <f>IF('LF Projected Ratios'!Y$33&gt;=0,$B130+(1-$B130)*'LF Projected Ratios'!Y$33,$B130*(1+'LF Projected Ratios'!Y$33))</f>
        <v>0.50305778785261102</v>
      </c>
      <c r="Y130">
        <f>IF('LF Projected Ratios'!Z$33&gt;=0,$B130+(1-$B130)*'LF Projected Ratios'!Z$33,$B130*(1+'LF Projected Ratios'!Z$33))</f>
        <v>0.50253979172285268</v>
      </c>
      <c r="Z130">
        <f>IF('LF Projected Ratios'!AA$33&gt;=0,$B130+(1-$B130)*'LF Projected Ratios'!AA$33,$B130*(1+'LF Projected Ratios'!AA$33))</f>
        <v>0.50202629478201</v>
      </c>
      <c r="AA130">
        <f>IF('LF Projected Ratios'!AB$33&gt;=0,$B130+(1-$B130)*'LF Projected Ratios'!AB$33,$B130*(1+'LF Projected Ratios'!AB$33))</f>
        <v>0.50151723866525755</v>
      </c>
      <c r="AB130">
        <f>IF('LF Projected Ratios'!AC$33&gt;=0,$B130+(1-$B130)*'LF Projected Ratios'!AC$33,$B130*(1+'LF Projected Ratios'!AC$33))</f>
        <v>0.50101256601292254</v>
      </c>
      <c r="AC130">
        <f>IF('LF Projected Ratios'!AD$33&gt;=0,$B130+(1-$B130)*'LF Projected Ratios'!AD$33,$B130*(1+'LF Projected Ratios'!AD$33))</f>
        <v>0.50051222044894428</v>
      </c>
      <c r="AD130">
        <f>IF('LF Projected Ratios'!AE$33&gt;=0,$B130+(1-$B130)*'LF Projected Ratios'!AE$33,$B130*(1+'LF Projected Ratios'!AE$33))</f>
        <v>0.50001614655987514</v>
      </c>
      <c r="AE130">
        <f>IF('LF Projected Ratios'!AF$33&gt;=0,$B130+(1-$B130)*'LF Projected Ratios'!AF$33,$B130*(1+'LF Projected Ratios'!AF$33))</f>
        <v>0.49952428987442626</v>
      </c>
      <c r="AF130">
        <f>IF('LF Projected Ratios'!AG$33&gt;=0,$B130+(1-$B130)*'LF Projected Ratios'!AG$33,$B130*(1+'LF Projected Ratios'!AG$33))</f>
        <v>0.49903659684352725</v>
      </c>
    </row>
    <row r="131" spans="1:32" x14ac:dyDescent="0.2">
      <c r="A131" s="6" t="s">
        <v>54</v>
      </c>
      <c r="B131" s="28">
        <f t="shared" si="0"/>
        <v>0.41072616183838095</v>
      </c>
      <c r="C131">
        <f>IF('LF Projected Ratios'!D$33&gt;=0,$B131+(1-$B131)*'LF Projected Ratios'!D$33,$B131*(1+'LF Projected Ratios'!D$33))</f>
        <v>0.41026449799719877</v>
      </c>
      <c r="D131">
        <f>IF('LF Projected Ratios'!E$33&gt;=0,$B131+(1-$B131)*'LF Projected Ratios'!E$33,$B131*(1+'LF Projected Ratios'!E$33))</f>
        <v>0.40978165611136569</v>
      </c>
      <c r="E131">
        <f>IF('LF Projected Ratios'!F$33&gt;=0,$B131+(1-$B131)*'LF Projected Ratios'!F$33,$B131*(1+'LF Projected Ratios'!F$33))</f>
        <v>0.40931086437812925</v>
      </c>
      <c r="F131">
        <f>IF('LF Projected Ratios'!G$33&gt;=0,$B131+(1-$B131)*'LF Projected Ratios'!G$33,$B131*(1+'LF Projected Ratios'!G$33))</f>
        <v>0.40884854543780469</v>
      </c>
      <c r="G131">
        <f>IF('LF Projected Ratios'!H$33&gt;=0,$B131+(1-$B131)*'LF Projected Ratios'!H$33,$B131*(1+'LF Projected Ratios'!H$33))</f>
        <v>0.40837103931527913</v>
      </c>
      <c r="H131">
        <f>IF('LF Projected Ratios'!I$33&gt;=0,$B131+(1-$B131)*'LF Projected Ratios'!I$33,$B131*(1+'LF Projected Ratios'!I$33))</f>
        <v>0.40787453760570502</v>
      </c>
      <c r="I131">
        <f>IF('LF Projected Ratios'!J$33&gt;=0,$B131+(1-$B131)*'LF Projected Ratios'!J$33,$B131*(1+'LF Projected Ratios'!J$33))</f>
        <v>0.4073504139720372</v>
      </c>
      <c r="J131">
        <f>IF('LF Projected Ratios'!K$33&gt;=0,$B131+(1-$B131)*'LF Projected Ratios'!K$33,$B131*(1+'LF Projected Ratios'!K$33))</f>
        <v>0.40680342737484448</v>
      </c>
      <c r="K131">
        <f>IF('LF Projected Ratios'!L$33&gt;=0,$B131+(1-$B131)*'LF Projected Ratios'!L$33,$B131*(1+'LF Projected Ratios'!L$33))</f>
        <v>0.40627120608832934</v>
      </c>
      <c r="L131">
        <f>IF('LF Projected Ratios'!M$33&gt;=0,$B131+(1-$B131)*'LF Projected Ratios'!M$33,$B131*(1+'LF Projected Ratios'!M$33))</f>
        <v>0.40592578417476211</v>
      </c>
      <c r="M131">
        <f>IF('LF Projected Ratios'!N$33&gt;=0,$B131+(1-$B131)*'LF Projected Ratios'!N$33,$B131*(1+'LF Projected Ratios'!N$33))</f>
        <v>0.40546626350735604</v>
      </c>
      <c r="N131">
        <f>IF('LF Projected Ratios'!O$33&gt;=0,$B131+(1-$B131)*'LF Projected Ratios'!O$33,$B131*(1+'LF Projected Ratios'!O$33))</f>
        <v>0.40501095356520139</v>
      </c>
      <c r="O131">
        <f>IF('LF Projected Ratios'!P$33&gt;=0,$B131+(1-$B131)*'LF Projected Ratios'!P$33,$B131*(1+'LF Projected Ratios'!P$33))</f>
        <v>0.40455979673605547</v>
      </c>
      <c r="P131">
        <f>IF('LF Projected Ratios'!Q$33&gt;=0,$B131+(1-$B131)*'LF Projected Ratios'!Q$33,$B131*(1+'LF Projected Ratios'!Q$33))</f>
        <v>0.40411273645392587</v>
      </c>
      <c r="Q131">
        <f>IF('LF Projected Ratios'!R$33&gt;=0,$B131+(1-$B131)*'LF Projected Ratios'!R$33,$B131*(1+'LF Projected Ratios'!R$33))</f>
        <v>0.40366971717542577</v>
      </c>
      <c r="R131">
        <f>IF('LF Projected Ratios'!S$33&gt;=0,$B131+(1-$B131)*'LF Projected Ratios'!S$33,$B131*(1+'LF Projected Ratios'!S$33))</f>
        <v>0.40323068435677079</v>
      </c>
      <c r="S131">
        <f>IF('LF Projected Ratios'!T$33&gt;=0,$B131+(1-$B131)*'LF Projected Ratios'!T$33,$B131*(1+'LF Projected Ratios'!T$33))</f>
        <v>0.40279558443139202</v>
      </c>
      <c r="T131">
        <f>IF('LF Projected Ratios'!U$33&gt;=0,$B131+(1-$B131)*'LF Projected Ratios'!U$33,$B131*(1+'LF Projected Ratios'!U$33))</f>
        <v>0.40236436478814896</v>
      </c>
      <c r="U131">
        <f>IF('LF Projected Ratios'!V$33&gt;=0,$B131+(1-$B131)*'LF Projected Ratios'!V$33,$B131*(1+'LF Projected Ratios'!V$33))</f>
        <v>0.40193697375012238</v>
      </c>
      <c r="V131">
        <f>IF('LF Projected Ratios'!W$33&gt;=0,$B131+(1-$B131)*'LF Projected Ratios'!W$33,$B131*(1+'LF Projected Ratios'!W$33))</f>
        <v>0.40151336055397036</v>
      </c>
      <c r="W131">
        <f>IF('LF Projected Ratios'!X$33&gt;=0,$B131+(1-$B131)*'LF Projected Ratios'!X$33,$B131*(1+'LF Projected Ratios'!X$33))</f>
        <v>0.40109347532982631</v>
      </c>
      <c r="X131">
        <f>IF('LF Projected Ratios'!Y$33&gt;=0,$B131+(1-$B131)*'LF Projected Ratios'!Y$33,$B131*(1+'LF Projected Ratios'!Y$33))</f>
        <v>0.40067726908173129</v>
      </c>
      <c r="Y131">
        <f>IF('LF Projected Ratios'!Z$33&gt;=0,$B131+(1-$B131)*'LF Projected Ratios'!Z$33,$B131*(1+'LF Projected Ratios'!Z$33))</f>
        <v>0.4002646936685717</v>
      </c>
      <c r="Z131">
        <f>IF('LF Projected Ratios'!AA$33&gt;=0,$B131+(1-$B131)*'LF Projected Ratios'!AA$33,$B131*(1+'LF Projected Ratios'!AA$33))</f>
        <v>0.39985570178551799</v>
      </c>
      <c r="AA131">
        <f>IF('LF Projected Ratios'!AB$33&gt;=0,$B131+(1-$B131)*'LF Projected Ratios'!AB$33,$B131*(1+'LF Projected Ratios'!AB$33))</f>
        <v>0.39945024694594494</v>
      </c>
      <c r="AB131">
        <f>IF('LF Projected Ratios'!AC$33&gt;=0,$B131+(1-$B131)*'LF Projected Ratios'!AC$33,$B131*(1+'LF Projected Ratios'!AC$33))</f>
        <v>0.39904828346381505</v>
      </c>
      <c r="AC131">
        <f>IF('LF Projected Ratios'!AD$33&gt;=0,$B131+(1-$B131)*'LF Projected Ratios'!AD$33,$B131*(1+'LF Projected Ratios'!AD$33))</f>
        <v>0.39864976643652134</v>
      </c>
      <c r="AD131">
        <f>IF('LF Projected Ratios'!AE$33&gt;=0,$B131+(1-$B131)*'LF Projected Ratios'!AE$33,$B131*(1+'LF Projected Ratios'!AE$33))</f>
        <v>0.39825465172816255</v>
      </c>
      <c r="AE131">
        <f>IF('LF Projected Ratios'!AF$33&gt;=0,$B131+(1-$B131)*'LF Projected Ratios'!AF$33,$B131*(1+'LF Projected Ratios'!AF$33))</f>
        <v>0.39786289595325147</v>
      </c>
      <c r="AF131">
        <f>IF('LF Projected Ratios'!AG$33&gt;=0,$B131+(1-$B131)*'LF Projected Ratios'!AG$33,$B131*(1+'LF Projected Ratios'!AG$33))</f>
        <v>0.39747445646083268</v>
      </c>
    </row>
    <row r="132" spans="1:32" x14ac:dyDescent="0.2">
      <c r="A132" s="6" t="s">
        <v>55</v>
      </c>
      <c r="B132" s="28">
        <f t="shared" si="0"/>
        <v>0.36455319560948585</v>
      </c>
      <c r="C132">
        <f>IF('LF Projected Ratios'!D$33&gt;=0,$B132+(1-$B132)*'LF Projected Ratios'!D$33,$B132*(1+'LF Projected Ratios'!D$33))</f>
        <v>0.36414343104068647</v>
      </c>
      <c r="D132">
        <f>IF('LF Projected Ratios'!E$33&gt;=0,$B132+(1-$B132)*'LF Projected Ratios'!E$33,$B132*(1+'LF Projected Ratios'!E$33))</f>
        <v>0.36371486921821411</v>
      </c>
      <c r="E132">
        <f>IF('LF Projected Ratios'!F$33&gt;=0,$B132+(1-$B132)*'LF Projected Ratios'!F$33,$B132*(1+'LF Projected Ratios'!F$33))</f>
        <v>0.36329700289567529</v>
      </c>
      <c r="F132">
        <f>IF('LF Projected Ratios'!G$33&gt;=0,$B132+(1-$B132)*'LF Projected Ratios'!G$33,$B132*(1+'LF Projected Ratios'!G$33))</f>
        <v>0.36288665687259331</v>
      </c>
      <c r="G132">
        <f>IF('LF Projected Ratios'!H$33&gt;=0,$B132+(1-$B132)*'LF Projected Ratios'!H$33,$B132*(1+'LF Projected Ratios'!H$33))</f>
        <v>0.36246283097820509</v>
      </c>
      <c r="H132">
        <f>IF('LF Projected Ratios'!I$33&gt;=0,$B132+(1-$B132)*'LF Projected Ratios'!I$33,$B132*(1+'LF Projected Ratios'!I$33))</f>
        <v>0.36202214494047946</v>
      </c>
      <c r="I132">
        <f>IF('LF Projected Ratios'!J$33&gt;=0,$B132+(1-$B132)*'LF Projected Ratios'!J$33,$B132*(1+'LF Projected Ratios'!J$33))</f>
        <v>0.36155694217693296</v>
      </c>
      <c r="J132">
        <f>IF('LF Projected Ratios'!K$33&gt;=0,$B132+(1-$B132)*'LF Projected Ratios'!K$33,$B132*(1+'LF Projected Ratios'!K$33))</f>
        <v>0.36107144665585478</v>
      </c>
      <c r="K132">
        <f>IF('LF Projected Ratios'!L$33&gt;=0,$B132+(1-$B132)*'LF Projected Ratios'!L$33,$B132*(1+'LF Projected Ratios'!L$33))</f>
        <v>0.36059905656046365</v>
      </c>
      <c r="L132">
        <f>IF('LF Projected Ratios'!M$33&gt;=0,$B132+(1-$B132)*'LF Projected Ratios'!M$33,$B132*(1+'LF Projected Ratios'!M$33))</f>
        <v>0.3602924662476848</v>
      </c>
      <c r="M132">
        <f>IF('LF Projected Ratios'!N$33&gt;=0,$B132+(1-$B132)*'LF Projected Ratios'!N$33,$B132*(1+'LF Projected Ratios'!N$33))</f>
        <v>0.35988460392159949</v>
      </c>
      <c r="N132">
        <f>IF('LF Projected Ratios'!O$33&gt;=0,$B132+(1-$B132)*'LF Projected Ratios'!O$33,$B132*(1+'LF Projected Ratios'!O$33))</f>
        <v>0.35948047895994056</v>
      </c>
      <c r="O132">
        <f>IF('LF Projected Ratios'!P$33&gt;=0,$B132+(1-$B132)*'LF Projected Ratios'!P$33,$B132*(1+'LF Projected Ratios'!P$33))</f>
        <v>0.35908004022711182</v>
      </c>
      <c r="P132">
        <f>IF('LF Projected Ratios'!Q$33&gt;=0,$B132+(1-$B132)*'LF Projected Ratios'!Q$33,$B132*(1+'LF Projected Ratios'!Q$33))</f>
        <v>0.35868323751614994</v>
      </c>
      <c r="Q132">
        <f>IF('LF Projected Ratios'!R$33&gt;=0,$B132+(1-$B132)*'LF Projected Ratios'!R$33,$B132*(1+'LF Projected Ratios'!R$33))</f>
        <v>0.35829002152773826</v>
      </c>
      <c r="R132">
        <f>IF('LF Projected Ratios'!S$33&gt;=0,$B132+(1-$B132)*'LF Projected Ratios'!S$33,$B132*(1+'LF Projected Ratios'!S$33))</f>
        <v>0.35790034384978919</v>
      </c>
      <c r="S132">
        <f>IF('LF Projected Ratios'!T$33&gt;=0,$B132+(1-$B132)*'LF Projected Ratios'!T$33,$B132*(1+'LF Projected Ratios'!T$33))</f>
        <v>0.35751415693757416</v>
      </c>
      <c r="T132">
        <f>IF('LF Projected Ratios'!U$33&gt;=0,$B132+(1-$B132)*'LF Projected Ratios'!U$33,$B132*(1+'LF Projected Ratios'!U$33))</f>
        <v>0.35713141409438592</v>
      </c>
      <c r="U132">
        <f>IF('LF Projected Ratios'!V$33&gt;=0,$B132+(1-$B132)*'LF Projected Ratios'!V$33,$B132*(1+'LF Projected Ratios'!V$33))</f>
        <v>0.35675206945271498</v>
      </c>
      <c r="V132">
        <f>IF('LF Projected Ratios'!W$33&gt;=0,$B132+(1-$B132)*'LF Projected Ratios'!W$33,$B132*(1+'LF Projected Ratios'!W$33))</f>
        <v>0.35637607795592707</v>
      </c>
      <c r="W132">
        <f>IF('LF Projected Ratios'!X$33&gt;=0,$B132+(1-$B132)*'LF Projected Ratios'!X$33,$B132*(1+'LF Projected Ratios'!X$33))</f>
        <v>0.35600339534042047</v>
      </c>
      <c r="X132">
        <f>IF('LF Projected Ratios'!Y$33&gt;=0,$B132+(1-$B132)*'LF Projected Ratios'!Y$33,$B132*(1+'LF Projected Ratios'!Y$33))</f>
        <v>0.35563397811825831</v>
      </c>
      <c r="Y132">
        <f>IF('LF Projected Ratios'!Z$33&gt;=0,$B132+(1-$B132)*'LF Projected Ratios'!Z$33,$B132*(1+'LF Projected Ratios'!Z$33))</f>
        <v>0.35526778356024907</v>
      </c>
      <c r="Z132">
        <f>IF('LF Projected Ratios'!AA$33&gt;=0,$B132+(1-$B132)*'LF Projected Ratios'!AA$33,$B132*(1+'LF Projected Ratios'!AA$33))</f>
        <v>0.3549047696794721</v>
      </c>
      <c r="AA132">
        <f>IF('LF Projected Ratios'!AB$33&gt;=0,$B132+(1-$B132)*'LF Projected Ratios'!AB$33,$B132*(1+'LF Projected Ratios'!AB$33))</f>
        <v>0.3545448952152303</v>
      </c>
      <c r="AB132">
        <f>IF('LF Projected Ratios'!AC$33&gt;=0,$B132+(1-$B132)*'LF Projected Ratios'!AC$33,$B132*(1+'LF Projected Ratios'!AC$33))</f>
        <v>0.35418811961741375</v>
      </c>
      <c r="AC132">
        <f>IF('LF Projected Ratios'!AD$33&gt;=0,$B132+(1-$B132)*'LF Projected Ratios'!AD$33,$B132*(1+'LF Projected Ratios'!AD$33))</f>
        <v>0.35383440303127167</v>
      </c>
      <c r="AD132">
        <f>IF('LF Projected Ratios'!AE$33&gt;=0,$B132+(1-$B132)*'LF Projected Ratios'!AE$33,$B132*(1+'LF Projected Ratios'!AE$33))</f>
        <v>0.35348370628256742</v>
      </c>
      <c r="AE132">
        <f>IF('LF Projected Ratios'!AF$33&gt;=0,$B132+(1-$B132)*'LF Projected Ratios'!AF$33,$B132*(1+'LF Projected Ratios'!AF$33))</f>
        <v>0.35313599086311848</v>
      </c>
      <c r="AF132">
        <f>IF('LF Projected Ratios'!AG$33&gt;=0,$B132+(1-$B132)*'LF Projected Ratios'!AG$33,$B132*(1+'LF Projected Ratios'!AG$33))</f>
        <v>0.35279121891669951</v>
      </c>
    </row>
    <row r="133" spans="1:32" x14ac:dyDescent="0.2">
      <c r="A133" s="6" t="s">
        <v>56</v>
      </c>
      <c r="B133" s="28">
        <f t="shared" si="0"/>
        <v>0.51961127632747794</v>
      </c>
      <c r="C133">
        <f>IF('LF Projected Ratios'!D$33&gt;=0,$B133+(1-$B133)*'LF Projected Ratios'!D$33,$B133*(1+'LF Projected Ratios'!D$33))</f>
        <v>0.51902722359346842</v>
      </c>
      <c r="D133">
        <f>IF('LF Projected Ratios'!E$33&gt;=0,$B133+(1-$B133)*'LF Projected Ratios'!E$33,$B133*(1+'LF Projected Ratios'!E$33))</f>
        <v>0.51841637843220789</v>
      </c>
      <c r="E133">
        <f>IF('LF Projected Ratios'!F$33&gt;=0,$B133+(1-$B133)*'LF Projected Ratios'!F$33,$B133*(1+'LF Projected Ratios'!F$33))</f>
        <v>0.51782077796620285</v>
      </c>
      <c r="F133">
        <f>IF('LF Projected Ratios'!G$33&gt;=0,$B133+(1-$B133)*'LF Projected Ratios'!G$33,$B133*(1+'LF Projected Ratios'!G$33))</f>
        <v>0.51723589646370205</v>
      </c>
      <c r="G133">
        <f>IF('LF Projected Ratios'!H$33&gt;=0,$B133+(1-$B133)*'LF Projected Ratios'!H$33,$B133*(1+'LF Projected Ratios'!H$33))</f>
        <v>0.51663180159750433</v>
      </c>
      <c r="H133">
        <f>IF('LF Projected Ratios'!I$33&gt;=0,$B133+(1-$B133)*'LF Projected Ratios'!I$33,$B133*(1+'LF Projected Ratios'!I$33))</f>
        <v>0.51600367533971769</v>
      </c>
      <c r="I133">
        <f>IF('LF Projected Ratios'!J$33&gt;=0,$B133+(1-$B133)*'LF Projected Ratios'!J$33,$B133*(1+'LF Projected Ratios'!J$33))</f>
        <v>0.51534060447755359</v>
      </c>
      <c r="J133">
        <f>IF('LF Projected Ratios'!K$33&gt;=0,$B133+(1-$B133)*'LF Projected Ratios'!K$33,$B133*(1+'LF Projected Ratios'!K$33))</f>
        <v>0.51464860959067038</v>
      </c>
      <c r="K133">
        <f>IF('LF Projected Ratios'!L$33&gt;=0,$B133+(1-$B133)*'LF Projected Ratios'!L$33,$B133*(1+'LF Projected Ratios'!L$33))</f>
        <v>0.51397529435616729</v>
      </c>
      <c r="L133">
        <f>IF('LF Projected Ratios'!M$33&gt;=0,$B133+(1-$B133)*'LF Projected Ratios'!M$33,$B133*(1+'LF Projected Ratios'!M$33))</f>
        <v>0.51353829974015164</v>
      </c>
      <c r="M133">
        <f>IF('LF Projected Ratios'!N$33&gt;=0,$B133+(1-$B133)*'LF Projected Ratios'!N$33,$B133*(1+'LF Projected Ratios'!N$33))</f>
        <v>0.51295695834368193</v>
      </c>
      <c r="N133">
        <f>IF('LF Projected Ratios'!O$33&gt;=0,$B133+(1-$B133)*'LF Projected Ratios'!O$33,$B133*(1+'LF Projected Ratios'!O$33))</f>
        <v>0.51238094395222311</v>
      </c>
      <c r="O133">
        <f>IF('LF Projected Ratios'!P$33&gt;=0,$B133+(1-$B133)*'LF Projected Ratios'!P$33,$B133*(1+'LF Projected Ratios'!P$33))</f>
        <v>0.51181018368030107</v>
      </c>
      <c r="P133">
        <f>IF('LF Projected Ratios'!Q$33&gt;=0,$B133+(1-$B133)*'LF Projected Ratios'!Q$33,$B133*(1+'LF Projected Ratios'!Q$33))</f>
        <v>0.51124460596605725</v>
      </c>
      <c r="Q133">
        <f>IF('LF Projected Ratios'!R$33&gt;=0,$B133+(1-$B133)*'LF Projected Ratios'!R$33,$B133*(1+'LF Projected Ratios'!R$33))</f>
        <v>0.51068414054133549</v>
      </c>
      <c r="R133">
        <f>IF('LF Projected Ratios'!S$33&gt;=0,$B133+(1-$B133)*'LF Projected Ratios'!S$33,$B133*(1+'LF Projected Ratios'!S$33))</f>
        <v>0.51012871840258034</v>
      </c>
      <c r="S133">
        <f>IF('LF Projected Ratios'!T$33&gt;=0,$B133+(1-$B133)*'LF Projected Ratios'!T$33,$B133*(1+'LF Projected Ratios'!T$33))</f>
        <v>0.50957827178251569</v>
      </c>
      <c r="T133">
        <f>IF('LF Projected Ratios'!U$33&gt;=0,$B133+(1-$B133)*'LF Projected Ratios'!U$33,$B133*(1+'LF Projected Ratios'!U$33))</f>
        <v>0.50903273412258165</v>
      </c>
      <c r="U133">
        <f>IF('LF Projected Ratios'!V$33&gt;=0,$B133+(1-$B133)*'LF Projected Ratios'!V$33,$B133*(1+'LF Projected Ratios'!V$33))</f>
        <v>0.50849204004610515</v>
      </c>
      <c r="V133">
        <f>IF('LF Projected Ratios'!W$33&gt;=0,$B133+(1-$B133)*'LF Projected Ratios'!W$33,$B133*(1+'LF Projected Ratios'!W$33))</f>
        <v>0.50795612533218359</v>
      </c>
      <c r="W133">
        <f>IF('LF Projected Ratios'!X$33&gt;=0,$B133+(1-$B133)*'LF Projected Ratios'!X$33,$B133*(1+'LF Projected Ratios'!X$33))</f>
        <v>0.50742492689025342</v>
      </c>
      <c r="X133">
        <f>IF('LF Projected Ratios'!Y$33&gt;=0,$B133+(1-$B133)*'LF Projected Ratios'!Y$33,$B133*(1+'LF Projected Ratios'!Y$33))</f>
        <v>0.50689838273533483</v>
      </c>
      <c r="Y133">
        <f>IF('LF Projected Ratios'!Z$33&gt;=0,$B133+(1-$B133)*'LF Projected Ratios'!Z$33,$B133*(1+'LF Projected Ratios'!Z$33))</f>
        <v>0.50637643196391657</v>
      </c>
      <c r="Z133">
        <f>IF('LF Projected Ratios'!AA$33&gt;=0,$B133+(1-$B133)*'LF Projected Ratios'!AA$33,$B133*(1+'LF Projected Ratios'!AA$33))</f>
        <v>0.50585901473047346</v>
      </c>
      <c r="AA133">
        <f>IF('LF Projected Ratios'!AB$33&gt;=0,$B133+(1-$B133)*'LF Projected Ratios'!AB$33,$B133*(1+'LF Projected Ratios'!AB$33))</f>
        <v>0.50534607222459393</v>
      </c>
      <c r="AB133">
        <f>IF('LF Projected Ratios'!AC$33&gt;=0,$B133+(1-$B133)*'LF Projected Ratios'!AC$33,$B133*(1+'LF Projected Ratios'!AC$33))</f>
        <v>0.50483754664869263</v>
      </c>
      <c r="AC133">
        <f>IF('LF Projected Ratios'!AD$33&gt;=0,$B133+(1-$B133)*'LF Projected Ratios'!AD$33,$B133*(1+'LF Projected Ratios'!AD$33))</f>
        <v>0.504333381196306</v>
      </c>
      <c r="AD133">
        <f>IF('LF Projected Ratios'!AE$33&gt;=0,$B133+(1-$B133)*'LF Projected Ratios'!AE$33,$B133*(1+'LF Projected Ratios'!AE$33))</f>
        <v>0.50383352003093207</v>
      </c>
      <c r="AE133">
        <f>IF('LF Projected Ratios'!AF$33&gt;=0,$B133+(1-$B133)*'LF Projected Ratios'!AF$33,$B133*(1+'LF Projected Ratios'!AF$33))</f>
        <v>0.50333790826542124</v>
      </c>
      <c r="AF133">
        <f>IF('LF Projected Ratios'!AG$33&gt;=0,$B133+(1-$B133)*'LF Projected Ratios'!AG$33,$B133*(1+'LF Projected Ratios'!AG$33))</f>
        <v>0.50284649194188269</v>
      </c>
    </row>
    <row r="134" spans="1:32" x14ac:dyDescent="0.2">
      <c r="A134" s="6" t="s">
        <v>57</v>
      </c>
      <c r="B134" s="28">
        <f t="shared" si="0"/>
        <v>0.27814233836398905</v>
      </c>
      <c r="C134">
        <f>IF('LF Projected Ratios'!D$33&gt;=0,$B134+(1-$B134)*'LF Projected Ratios'!D$33,$B134*(1+'LF Projected Ratios'!D$33))</f>
        <v>0.27782970120508549</v>
      </c>
      <c r="D134">
        <f>IF('LF Projected Ratios'!E$33&gt;=0,$B134+(1-$B134)*'LF Projected Ratios'!E$33,$B134*(1+'LF Projected Ratios'!E$33))</f>
        <v>0.27750272234748224</v>
      </c>
      <c r="E134">
        <f>IF('LF Projected Ratios'!F$33&gt;=0,$B134+(1-$B134)*'LF Projected Ratios'!F$33,$B134*(1+'LF Projected Ratios'!F$33))</f>
        <v>0.27718390381160246</v>
      </c>
      <c r="F134">
        <f>IF('LF Projected Ratios'!G$33&gt;=0,$B134+(1-$B134)*'LF Projected Ratios'!G$33,$B134*(1+'LF Projected Ratios'!G$33))</f>
        <v>0.27687082302182209</v>
      </c>
      <c r="G134">
        <f>IF('LF Projected Ratios'!H$33&gt;=0,$B134+(1-$B134)*'LF Projected Ratios'!H$33,$B134*(1+'LF Projected Ratios'!H$33))</f>
        <v>0.27654745752470372</v>
      </c>
      <c r="H134">
        <f>IF('LF Projected Ratios'!I$33&gt;=0,$B134+(1-$B134)*'LF Projected Ratios'!I$33,$B134*(1+'LF Projected Ratios'!I$33))</f>
        <v>0.27621122828163691</v>
      </c>
      <c r="I134">
        <f>IF('LF Projected Ratios'!J$33&gt;=0,$B134+(1-$B134)*'LF Projected Ratios'!J$33,$B134*(1+'LF Projected Ratios'!J$33))</f>
        <v>0.2758562935669655</v>
      </c>
      <c r="J134">
        <f>IF('LF Projected Ratios'!K$33&gt;=0,$B134+(1-$B134)*'LF Projected Ratios'!K$33,$B134*(1+'LF Projected Ratios'!K$33))</f>
        <v>0.27548587613235165</v>
      </c>
      <c r="K134">
        <f>IF('LF Projected Ratios'!L$33&gt;=0,$B134+(1-$B134)*'LF Projected Ratios'!L$33,$B134*(1+'LF Projected Ratios'!L$33))</f>
        <v>0.27512545771513708</v>
      </c>
      <c r="L134">
        <f>IF('LF Projected Ratios'!M$33&gt;=0,$B134+(1-$B134)*'LF Projected Ratios'!M$33,$B134*(1+'LF Projected Ratios'!M$33))</f>
        <v>0.27489153918817566</v>
      </c>
      <c r="M134">
        <f>IF('LF Projected Ratios'!N$33&gt;=0,$B134+(1-$B134)*'LF Projected Ratios'!N$33,$B134*(1+'LF Projected Ratios'!N$33))</f>
        <v>0.27458035337915188</v>
      </c>
      <c r="N134">
        <f>IF('LF Projected Ratios'!O$33&gt;=0,$B134+(1-$B134)*'LF Projected Ratios'!O$33,$B134*(1+'LF Projected Ratios'!O$33))</f>
        <v>0.27427201905872672</v>
      </c>
      <c r="O134">
        <f>IF('LF Projected Ratios'!P$33&gt;=0,$B134+(1-$B134)*'LF Projected Ratios'!P$33,$B134*(1+'LF Projected Ratios'!P$33))</f>
        <v>0.27396649721208843</v>
      </c>
      <c r="P134">
        <f>IF('LF Projected Ratios'!Q$33&gt;=0,$B134+(1-$B134)*'LF Projected Ratios'!Q$33,$B134*(1+'LF Projected Ratios'!Q$33))</f>
        <v>0.2736637495329422</v>
      </c>
      <c r="Q134">
        <f>IF('LF Projected Ratios'!R$33&gt;=0,$B134+(1-$B134)*'LF Projected Ratios'!R$33,$B134*(1+'LF Projected Ratios'!R$33))</f>
        <v>0.27336373840749845</v>
      </c>
      <c r="R134">
        <f>IF('LF Projected Ratios'!S$33&gt;=0,$B134+(1-$B134)*'LF Projected Ratios'!S$33,$B134*(1+'LF Projected Ratios'!S$33))</f>
        <v>0.2730664268988946</v>
      </c>
      <c r="S134">
        <f>IF('LF Projected Ratios'!T$33&gt;=0,$B134+(1-$B134)*'LF Projected Ratios'!T$33,$B134*(1+'LF Projected Ratios'!T$33))</f>
        <v>0.27277177873203523</v>
      </c>
      <c r="T134">
        <f>IF('LF Projected Ratios'!U$33&gt;=0,$B134+(1-$B134)*'LF Projected Ratios'!U$33,$B134*(1+'LF Projected Ratios'!U$33))</f>
        <v>0.2724797582788378</v>
      </c>
      <c r="U134">
        <f>IF('LF Projected Ratios'!V$33&gt;=0,$B134+(1-$B134)*'LF Projected Ratios'!V$33,$B134*(1+'LF Projected Ratios'!V$33))</f>
        <v>0.27219033054387087</v>
      </c>
      <c r="V134">
        <f>IF('LF Projected Ratios'!W$33&gt;=0,$B134+(1-$B134)*'LF Projected Ratios'!W$33,$B134*(1+'LF Projected Ratios'!W$33))</f>
        <v>0.27190346115037478</v>
      </c>
      <c r="W134">
        <f>IF('LF Projected Ratios'!X$33&gt;=0,$B134+(1-$B134)*'LF Projected Ratios'!X$33,$B134*(1+'LF Projected Ratios'!X$33))</f>
        <v>0.27161911632664798</v>
      </c>
      <c r="X134">
        <f>IF('LF Projected Ratios'!Y$33&gt;=0,$B134+(1-$B134)*'LF Projected Ratios'!Y$33,$B134*(1+'LF Projected Ratios'!Y$33))</f>
        <v>0.27133726289279636</v>
      </c>
      <c r="Y134">
        <f>IF('LF Projected Ratios'!Z$33&gt;=0,$B134+(1-$B134)*'LF Projected Ratios'!Z$33,$B134*(1+'LF Projected Ratios'!Z$33))</f>
        <v>0.27105786824782396</v>
      </c>
      <c r="Z134">
        <f>IF('LF Projected Ratios'!AA$33&gt;=0,$B134+(1-$B134)*'LF Projected Ratios'!AA$33,$B134*(1+'LF Projected Ratios'!AA$33))</f>
        <v>0.27078090035706365</v>
      </c>
      <c r="AA134">
        <f>IF('LF Projected Ratios'!AB$33&gt;=0,$B134+(1-$B134)*'LF Projected Ratios'!AB$33,$B134*(1+'LF Projected Ratios'!AB$33))</f>
        <v>0.27050632773993338</v>
      </c>
      <c r="AB134">
        <f>IF('LF Projected Ratios'!AC$33&gt;=0,$B134+(1-$B134)*'LF Projected Ratios'!AC$33,$B134*(1+'LF Projected Ratios'!AC$33))</f>
        <v>0.27023411945800629</v>
      </c>
      <c r="AC134">
        <f>IF('LF Projected Ratios'!AD$33&gt;=0,$B134+(1-$B134)*'LF Projected Ratios'!AD$33,$B134*(1+'LF Projected Ratios'!AD$33))</f>
        <v>0.26996424510339201</v>
      </c>
      <c r="AD134">
        <f>IF('LF Projected Ratios'!AE$33&gt;=0,$B134+(1-$B134)*'LF Projected Ratios'!AE$33,$B134*(1+'LF Projected Ratios'!AE$33))</f>
        <v>0.26969667478741061</v>
      </c>
      <c r="AE134">
        <f>IF('LF Projected Ratios'!AF$33&gt;=0,$B134+(1-$B134)*'LF Projected Ratios'!AF$33,$B134*(1+'LF Projected Ratios'!AF$33))</f>
        <v>0.26943137912956</v>
      </c>
      <c r="AF134">
        <f>IF('LF Projected Ratios'!AG$33&gt;=0,$B134+(1-$B134)*'LF Projected Ratios'!AG$33,$B134*(1+'LF Projected Ratios'!AG$33))</f>
        <v>0.26916832924676048</v>
      </c>
    </row>
    <row r="136" spans="1:32" x14ac:dyDescent="0.2">
      <c r="A136" s="3" t="s">
        <v>514</v>
      </c>
      <c r="AF136" s="28"/>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0.7230000000000002</v>
      </c>
      <c r="C138" s="28">
        <f>(1/(1+EXP(('S Curve Equation'!$B$11-C93*'S Curve Equation'!$B$12)*'S Curve Equation'!$B$10))+'S Curve Equation'!$B$13)*'S Curve Equation'!$B$14</f>
        <v>0.72173385080353414</v>
      </c>
      <c r="D138" s="28">
        <f>(1/(1+EXP(('S Curve Equation'!$B$11-D93*'S Curve Equation'!$B$12)*'S Curve Equation'!$B$10))+'S Curve Equation'!$B$13)*'S Curve Equation'!$B$14</f>
        <v>0.72040602534110365</v>
      </c>
      <c r="E138" s="28">
        <f>(1/(1+EXP(('S Curve Equation'!$B$11-E93*'S Curve Equation'!$B$12)*'S Curve Equation'!$B$10))+'S Curve Equation'!$B$13)*'S Curve Equation'!$B$14</f>
        <v>0.71910781125376677</v>
      </c>
      <c r="F138" s="28">
        <f>(1/(1+EXP(('S Curve Equation'!$B$11-F93*'S Curve Equation'!$B$12)*'S Curve Equation'!$B$10))+'S Curve Equation'!$B$13)*'S Curve Equation'!$B$14</f>
        <v>0.71782958315485157</v>
      </c>
      <c r="G138" s="28">
        <f>(1/(1+EXP(('S Curve Equation'!$B$11-G93*'S Curve Equation'!$B$12)*'S Curve Equation'!$B$10))+'S Curve Equation'!$B$13)*'S Curve Equation'!$B$14</f>
        <v>0.71650586288719931</v>
      </c>
      <c r="H138" s="28">
        <f>(1/(1+EXP(('S Curve Equation'!$B$11-H93*'S Curve Equation'!$B$12)*'S Curve Equation'!$B$10))+'S Curve Equation'!$B$13)*'S Curve Equation'!$B$14</f>
        <v>0.71512572268568153</v>
      </c>
      <c r="I138" s="28">
        <f>(1/(1+EXP(('S Curve Equation'!$B$11-I93*'S Curve Equation'!$B$12)*'S Curve Equation'!$B$10))+'S Curve Equation'!$B$13)*'S Curve Equation'!$B$14</f>
        <v>0.71366465561966996</v>
      </c>
      <c r="J138" s="28">
        <f>(1/(1+EXP(('S Curve Equation'!$B$11-J93*'S Curve Equation'!$B$12)*'S Curve Equation'!$B$10))+'S Curve Equation'!$B$13)*'S Curve Equation'!$B$14</f>
        <v>0.71213533231493997</v>
      </c>
      <c r="K138" s="28">
        <f>(1/(1+EXP(('S Curve Equation'!$B$11-K93*'S Curve Equation'!$B$12)*'S Curve Equation'!$B$10))+'S Curve Equation'!$B$13)*'S Curve Equation'!$B$14</f>
        <v>0.71064287570745222</v>
      </c>
      <c r="L138" s="28">
        <f>(1/(1+EXP(('S Curve Equation'!$B$11-L93*'S Curve Equation'!$B$12)*'S Curve Equation'!$B$10))+'S Curve Equation'!$B$13)*'S Curve Equation'!$B$14</f>
        <v>0.70967192045551786</v>
      </c>
      <c r="M138" s="28">
        <f>(1/(1+EXP(('S Curve Equation'!$B$11-M93*'S Curve Equation'!$B$12)*'S Curve Equation'!$B$10))+'S Curve Equation'!$B$13)*'S Curve Equation'!$B$14</f>
        <v>0.70837741895044182</v>
      </c>
      <c r="N138" s="28">
        <f>(1/(1+EXP(('S Curve Equation'!$B$11-N93*'S Curve Equation'!$B$12)*'S Curve Equation'!$B$10))+'S Curve Equation'!$B$13)*'S Curve Equation'!$B$14</f>
        <v>0.70709161094799244</v>
      </c>
      <c r="O138" s="28">
        <f>(1/(1+EXP(('S Curve Equation'!$B$11-O93*'S Curve Equation'!$B$12)*'S Curve Equation'!$B$10))+'S Curve Equation'!$B$13)*'S Curve Equation'!$B$14</f>
        <v>0.7058144322714639</v>
      </c>
      <c r="P138" s="28">
        <f>(1/(1+EXP(('S Curve Equation'!$B$11-P93*'S Curve Equation'!$B$12)*'S Curve Equation'!$B$10))+'S Curve Equation'!$B$13)*'S Curve Equation'!$B$14</f>
        <v>0.70454581887473511</v>
      </c>
      <c r="Q138" s="28">
        <f>(1/(1+EXP(('S Curve Equation'!$B$11-Q93*'S Curve Equation'!$B$12)*'S Curve Equation'!$B$10))+'S Curve Equation'!$B$13)*'S Curve Equation'!$B$14</f>
        <v>0.70328570685997305</v>
      </c>
      <c r="R138" s="28">
        <f>(1/(1+EXP(('S Curve Equation'!$B$11-R93*'S Curve Equation'!$B$12)*'S Curve Equation'!$B$10))+'S Curve Equation'!$B$13)*'S Curve Equation'!$B$14</f>
        <v>0.70203403249445751</v>
      </c>
      <c r="S138" s="28">
        <f>(1/(1+EXP(('S Curve Equation'!$B$11-S93*'S Curve Equation'!$B$12)*'S Curve Equation'!$B$10))+'S Curve Equation'!$B$13)*'S Curve Equation'!$B$14</f>
        <v>0.7007907322265563</v>
      </c>
      <c r="T138" s="28">
        <f>(1/(1+EXP(('S Curve Equation'!$B$11-T93*'S Curve Equation'!$B$12)*'S Curve Equation'!$B$10))+'S Curve Equation'!$B$13)*'S Curve Equation'!$B$14</f>
        <v>0.69955574270088428</v>
      </c>
      <c r="U138" s="28">
        <f>(1/(1+EXP(('S Curve Equation'!$B$11-U93*'S Curve Equation'!$B$12)*'S Curve Equation'!$B$10))+'S Curve Equation'!$B$13)*'S Curve Equation'!$B$14</f>
        <v>0.69832900077267868</v>
      </c>
      <c r="V138" s="28">
        <f>(1/(1+EXP(('S Curve Equation'!$B$11-V93*'S Curve Equation'!$B$12)*'S Curve Equation'!$B$10))+'S Curve Equation'!$B$13)*'S Curve Equation'!$B$14</f>
        <v>0.69711044352142404</v>
      </c>
      <c r="W138" s="28">
        <f>(1/(1+EXP(('S Curve Equation'!$B$11-W93*'S Curve Equation'!$B$12)*'S Curve Equation'!$B$10))+'S Curve Equation'!$B$13)*'S Curve Equation'!$B$14</f>
        <v>0.69590000826374321</v>
      </c>
      <c r="X138" s="28">
        <f>(1/(1+EXP(('S Curve Equation'!$B$11-X93*'S Curve Equation'!$B$12)*'S Curve Equation'!$B$10))+'S Curve Equation'!$B$13)*'S Curve Equation'!$B$14</f>
        <v>0.69469763256560935</v>
      </c>
      <c r="Y138" s="28">
        <f>(1/(1+EXP(('S Curve Equation'!$B$11-Y93*'S Curve Equation'!$B$12)*'S Curve Equation'!$B$10))+'S Curve Equation'!$B$13)*'S Curve Equation'!$B$14</f>
        <v>0.69350325425387149</v>
      </c>
      <c r="Z138" s="28">
        <f>(1/(1+EXP(('S Curve Equation'!$B$11-Z93*'S Curve Equation'!$B$12)*'S Curve Equation'!$B$10))+'S Curve Equation'!$B$13)*'S Curve Equation'!$B$14</f>
        <v>0.69231681142715007</v>
      </c>
      <c r="AA138" s="28">
        <f>(1/(1+EXP(('S Curve Equation'!$B$11-AA93*'S Curve Equation'!$B$12)*'S Curve Equation'!$B$10))+'S Curve Equation'!$B$13)*'S Curve Equation'!$B$14</f>
        <v>0.69113824246611477</v>
      </c>
      <c r="AB138" s="28">
        <f>(1/(1+EXP(('S Curve Equation'!$B$11-AB93*'S Curve Equation'!$B$12)*'S Curve Equation'!$B$10))+'S Curve Equation'!$B$13)*'S Curve Equation'!$B$14</f>
        <v>0.68996748604316116</v>
      </c>
      <c r="AC138" s="28">
        <f>(1/(1+EXP(('S Curve Equation'!$B$11-AC93*'S Curve Equation'!$B$12)*'S Curve Equation'!$B$10))+'S Curve Equation'!$B$13)*'S Curve Equation'!$B$14</f>
        <v>0.68880448113153558</v>
      </c>
      <c r="AD138" s="28">
        <f>(1/(1+EXP(('S Curve Equation'!$B$11-AD93*'S Curve Equation'!$B$12)*'S Curve Equation'!$B$10))+'S Curve Equation'!$B$13)*'S Curve Equation'!$B$14</f>
        <v>0.68764916701389467</v>
      </c>
      <c r="AE138" s="28">
        <f>(1/(1+EXP(('S Curve Equation'!$B$11-AE93*'S Curve Equation'!$B$12)*'S Curve Equation'!$B$10))+'S Curve Equation'!$B$13)*'S Curve Equation'!$B$14</f>
        <v>0.68650148329035976</v>
      </c>
      <c r="AF138" s="28">
        <f>(1/(1+EXP(('S Curve Equation'!$B$11-AF93*'S Curve Equation'!$B$12)*'S Curve Equation'!$B$10))+'S Curve Equation'!$B$13)*'S Curve Equation'!$B$14</f>
        <v>0.68536136988605789</v>
      </c>
    </row>
    <row r="139" spans="1:32" x14ac:dyDescent="0.2">
      <c r="A139" s="6" t="s">
        <v>94</v>
      </c>
      <c r="B139" s="28">
        <f>(1/(1+EXP(('S Curve Equation'!$B$11-B94*'S Curve Equation'!$B$12)*'S Curve Equation'!$B$10))+'S Curve Equation'!$B$13)*'S Curve Equation'!$B$14</f>
        <v>0.89900000000000013</v>
      </c>
      <c r="C139" s="28">
        <f>(1/(1+EXP(('S Curve Equation'!$B$11-C94*'S Curve Equation'!$B$12)*'S Curve Equation'!$B$10))+'S Curve Equation'!$B$13)*'S Curve Equation'!$B$14</f>
        <v>0.89825741337954645</v>
      </c>
      <c r="D139" s="28">
        <f>(1/(1+EXP(('S Curve Equation'!$B$11-D94*'S Curve Equation'!$B$12)*'S Curve Equation'!$B$10))+'S Curve Equation'!$B$13)*'S Curve Equation'!$B$14</f>
        <v>0.89747616180553091</v>
      </c>
      <c r="E139" s="28">
        <f>(1/(1+EXP(('S Curve Equation'!$B$11-E94*'S Curve Equation'!$B$12)*'S Curve Equation'!$B$10))+'S Curve Equation'!$B$13)*'S Curve Equation'!$B$14</f>
        <v>0.89670986107854789</v>
      </c>
      <c r="F139" s="28">
        <f>(1/(1+EXP(('S Curve Equation'!$B$11-F94*'S Curve Equation'!$B$12)*'S Curve Equation'!$B$10))+'S Curve Equation'!$B$13)*'S Curve Equation'!$B$14</f>
        <v>0.89595296537572355</v>
      </c>
      <c r="G139" s="28">
        <f>(1/(1+EXP(('S Curve Equation'!$B$11-G94*'S Curve Equation'!$B$12)*'S Curve Equation'!$B$10))+'S Curve Equation'!$B$13)*'S Curve Equation'!$B$14</f>
        <v>0.89516662507704414</v>
      </c>
      <c r="H139" s="28">
        <f>(1/(1+EXP(('S Curve Equation'!$B$11-H94*'S Curve Equation'!$B$12)*'S Curve Equation'!$B$10))+'S Curve Equation'!$B$13)*'S Curve Equation'!$B$14</f>
        <v>0.89434404795161293</v>
      </c>
      <c r="I139" s="28">
        <f>(1/(1+EXP(('S Curve Equation'!$B$11-I94*'S Curve Equation'!$B$12)*'S Curve Equation'!$B$10))+'S Curve Equation'!$B$13)*'S Curve Equation'!$B$14</f>
        <v>0.89347020420431522</v>
      </c>
      <c r="J139" s="28">
        <f>(1/(1+EXP(('S Curve Equation'!$B$11-J94*'S Curve Equation'!$B$12)*'S Curve Equation'!$B$10))+'S Curve Equation'!$B$13)*'S Curve Equation'!$B$14</f>
        <v>0.89255218821581028</v>
      </c>
      <c r="K139" s="28">
        <f>(1/(1+EXP(('S Curve Equation'!$B$11-K94*'S Curve Equation'!$B$12)*'S Curve Equation'!$B$10))+'S Curve Equation'!$B$13)*'S Curve Equation'!$B$14</f>
        <v>0.89165299228565242</v>
      </c>
      <c r="L139" s="28">
        <f>(1/(1+EXP(('S Curve Equation'!$B$11-L94*'S Curve Equation'!$B$12)*'S Curve Equation'!$B$10))+'S Curve Equation'!$B$13)*'S Curve Equation'!$B$14</f>
        <v>0.89106623862783085</v>
      </c>
      <c r="M139" s="28">
        <f>(1/(1+EXP(('S Curve Equation'!$B$11-M94*'S Curve Equation'!$B$12)*'S Curve Equation'!$B$10))+'S Curve Equation'!$B$13)*'S Curve Equation'!$B$14</f>
        <v>0.89028180328790563</v>
      </c>
      <c r="N139" s="28">
        <f>(1/(1+EXP(('S Curve Equation'!$B$11-N94*'S Curve Equation'!$B$12)*'S Curve Equation'!$B$10))+'S Curve Equation'!$B$13)*'S Curve Equation'!$B$14</f>
        <v>0.88950018693501098</v>
      </c>
      <c r="O139" s="28">
        <f>(1/(1+EXP(('S Curve Equation'!$B$11-O94*'S Curve Equation'!$B$12)*'S Curve Equation'!$B$10))+'S Curve Equation'!$B$13)*'S Curve Equation'!$B$14</f>
        <v>0.88872139516529425</v>
      </c>
      <c r="P139" s="28">
        <f>(1/(1+EXP(('S Curve Equation'!$B$11-P94*'S Curve Equation'!$B$12)*'S Curve Equation'!$B$10))+'S Curve Equation'!$B$13)*'S Curve Equation'!$B$14</f>
        <v>0.88794543300848228</v>
      </c>
      <c r="Q139" s="28">
        <f>(1/(1+EXP(('S Curve Equation'!$B$11-Q94*'S Curve Equation'!$B$12)*'S Curve Equation'!$B$10))+'S Curve Equation'!$B$13)*'S Curve Equation'!$B$14</f>
        <v>0.88717230494407195</v>
      </c>
      <c r="R139" s="28">
        <f>(1/(1+EXP(('S Curve Equation'!$B$11-R94*'S Curve Equation'!$B$12)*'S Curve Equation'!$B$10))+'S Curve Equation'!$B$13)*'S Curve Equation'!$B$14</f>
        <v>0.8864020149171481</v>
      </c>
      <c r="S139" s="28">
        <f>(1/(1+EXP(('S Curve Equation'!$B$11-S94*'S Curve Equation'!$B$12)*'S Curve Equation'!$B$10))+'S Curve Equation'!$B$13)*'S Curve Equation'!$B$14</f>
        <v>0.88563456635382143</v>
      </c>
      <c r="T139" s="28">
        <f>(1/(1+EXP(('S Curve Equation'!$B$11-T94*'S Curve Equation'!$B$12)*'S Curve Equation'!$B$10))+'S Curve Equation'!$B$13)*'S Curve Equation'!$B$14</f>
        <v>0.88486996217630365</v>
      </c>
      <c r="U139" s="28">
        <f>(1/(1+EXP(('S Curve Equation'!$B$11-U94*'S Curve Equation'!$B$12)*'S Curve Equation'!$B$10))+'S Curve Equation'!$B$13)*'S Curve Equation'!$B$14</f>
        <v>0.88410820481762087</v>
      </c>
      <c r="V139" s="28">
        <f>(1/(1+EXP(('S Curve Equation'!$B$11-V94*'S Curve Equation'!$B$12)*'S Curve Equation'!$B$10))+'S Curve Equation'!$B$13)*'S Curve Equation'!$B$14</f>
        <v>0.88334929623597824</v>
      </c>
      <c r="W139" s="28">
        <f>(1/(1+EXP(('S Curve Equation'!$B$11-W94*'S Curve Equation'!$B$12)*'S Curve Equation'!$B$10))+'S Curve Equation'!$B$13)*'S Curve Equation'!$B$14</f>
        <v>0.88259323792877287</v>
      </c>
      <c r="X139" s="28">
        <f>(1/(1+EXP(('S Curve Equation'!$B$11-X94*'S Curve Equation'!$B$12)*'S Curve Equation'!$B$10))+'S Curve Equation'!$B$13)*'S Curve Equation'!$B$14</f>
        <v>0.8818400309462795</v>
      </c>
      <c r="Y139" s="28">
        <f>(1/(1+EXP(('S Curve Equation'!$B$11-Y94*'S Curve Equation'!$B$12)*'S Curve Equation'!$B$10))+'S Curve Equation'!$B$13)*'S Curve Equation'!$B$14</f>
        <v>0.88108967590499365</v>
      </c>
      <c r="Z139" s="28">
        <f>(1/(1+EXP(('S Curve Equation'!$B$11-Z94*'S Curve Equation'!$B$12)*'S Curve Equation'!$B$10))+'S Curve Equation'!$B$13)*'S Curve Equation'!$B$14</f>
        <v>0.88034217300065765</v>
      </c>
      <c r="AA139" s="28">
        <f>(1/(1+EXP(('S Curve Equation'!$B$11-AA94*'S Curve Equation'!$B$12)*'S Curve Equation'!$B$10))+'S Curve Equation'!$B$13)*'S Curve Equation'!$B$14</f>
        <v>0.87959752202096897</v>
      </c>
      <c r="AB139" s="28">
        <f>(1/(1+EXP(('S Curve Equation'!$B$11-AB94*'S Curve Equation'!$B$12)*'S Curve Equation'!$B$10))+'S Curve Equation'!$B$13)*'S Curve Equation'!$B$14</f>
        <v>0.87885572235797238</v>
      </c>
      <c r="AC139" s="28">
        <f>(1/(1+EXP(('S Curve Equation'!$B$11-AC94*'S Curve Equation'!$B$12)*'S Curve Equation'!$B$10))+'S Curve Equation'!$B$13)*'S Curve Equation'!$B$14</f>
        <v>0.87811677302015767</v>
      </c>
      <c r="AD139" s="28">
        <f>(1/(1+EXP(('S Curve Equation'!$B$11-AD94*'S Curve Equation'!$B$12)*'S Curve Equation'!$B$10))+'S Curve Equation'!$B$13)*'S Curve Equation'!$B$14</f>
        <v>0.87738067264424657</v>
      </c>
      <c r="AE139" s="28">
        <f>(1/(1+EXP(('S Curve Equation'!$B$11-AE94*'S Curve Equation'!$B$12)*'S Curve Equation'!$B$10))+'S Curve Equation'!$B$13)*'S Curve Equation'!$B$14</f>
        <v>0.87664741950670189</v>
      </c>
      <c r="AF139" s="28">
        <f>(1/(1+EXP(('S Curve Equation'!$B$11-AF94*'S Curve Equation'!$B$12)*'S Curve Equation'!$B$10))+'S Curve Equation'!$B$13)*'S Curve Equation'!$B$14</f>
        <v>0.87591701153494306</v>
      </c>
    </row>
    <row r="140" spans="1:32" x14ac:dyDescent="0.2">
      <c r="A140" s="6" t="s">
        <v>93</v>
      </c>
      <c r="B140" s="28">
        <f>(1/(1+EXP(('S Curve Equation'!$B$11-B95*'S Curve Equation'!$B$12)*'S Curve Equation'!$B$10))+'S Curve Equation'!$B$13)*'S Curve Equation'!$B$14</f>
        <v>0.85099999999999998</v>
      </c>
      <c r="C140" s="28">
        <f>(1/(1+EXP(('S Curve Equation'!$B$11-C95*'S Curve Equation'!$B$12)*'S Curve Equation'!$B$10))+'S Curve Equation'!$B$13)*'S Curve Equation'!$B$14</f>
        <v>0.85005869494317454</v>
      </c>
      <c r="D140" s="28">
        <f>(1/(1+EXP(('S Curve Equation'!$B$11-D95*'S Curve Equation'!$B$12)*'S Curve Equation'!$B$10))+'S Curve Equation'!$B$13)*'S Curve Equation'!$B$14</f>
        <v>0.84906940524627195</v>
      </c>
      <c r="E140" s="28">
        <f>(1/(1+EXP(('S Curve Equation'!$B$11-E95*'S Curve Equation'!$B$12)*'S Curve Equation'!$B$10))+'S Curve Equation'!$B$13)*'S Curve Equation'!$B$14</f>
        <v>0.84810006583652764</v>
      </c>
      <c r="F140" s="28">
        <f>(1/(1+EXP(('S Curve Equation'!$B$11-F95*'S Curve Equation'!$B$12)*'S Curve Equation'!$B$10))+'S Curve Equation'!$B$13)*'S Curve Equation'!$B$14</f>
        <v>0.84714360845654879</v>
      </c>
      <c r="G140" s="28">
        <f>(1/(1+EXP(('S Curve Equation'!$B$11-G95*'S Curve Equation'!$B$12)*'S Curve Equation'!$B$10))+'S Curve Equation'!$B$13)*'S Curve Equation'!$B$14</f>
        <v>0.84615097498179936</v>
      </c>
      <c r="H140" s="28">
        <f>(1/(1+EXP(('S Curve Equation'!$B$11-H95*'S Curve Equation'!$B$12)*'S Curve Equation'!$B$10))+'S Curve Equation'!$B$13)*'S Curve Equation'!$B$14</f>
        <v>0.8451137178335526</v>
      </c>
      <c r="I140" s="28">
        <f>(1/(1+EXP(('S Curve Equation'!$B$11-I95*'S Curve Equation'!$B$12)*'S Curve Equation'!$B$10))+'S Curve Equation'!$B$13)*'S Curve Equation'!$B$14</f>
        <v>0.84401306202457249</v>
      </c>
      <c r="J140" s="28">
        <f>(1/(1+EXP(('S Curve Equation'!$B$11-J95*'S Curve Equation'!$B$12)*'S Curve Equation'!$B$10))+'S Curve Equation'!$B$13)*'S Curve Equation'!$B$14</f>
        <v>0.84285814590447572</v>
      </c>
      <c r="K140" s="28">
        <f>(1/(1+EXP(('S Curve Equation'!$B$11-K95*'S Curve Equation'!$B$12)*'S Curve Equation'!$B$10))+'S Curve Equation'!$B$13)*'S Curve Equation'!$B$14</f>
        <v>0.84172826695035496</v>
      </c>
      <c r="L140" s="28">
        <f>(1/(1+EXP(('S Curve Equation'!$B$11-L95*'S Curve Equation'!$B$12)*'S Curve Equation'!$B$10))+'S Curve Equation'!$B$13)*'S Curve Equation'!$B$14</f>
        <v>0.84099170773128018</v>
      </c>
      <c r="M140" s="28">
        <f>(1/(1+EXP(('S Curve Equation'!$B$11-M95*'S Curve Equation'!$B$12)*'S Curve Equation'!$B$10))+'S Curve Equation'!$B$13)*'S Curve Equation'!$B$14</f>
        <v>0.84000788330223186</v>
      </c>
      <c r="N140" s="28">
        <f>(1/(1+EXP(('S Curve Equation'!$B$11-N95*'S Curve Equation'!$B$12)*'S Curve Equation'!$B$10))+'S Curve Equation'!$B$13)*'S Curve Equation'!$B$14</f>
        <v>0.83902859954528408</v>
      </c>
      <c r="O140" s="28">
        <f>(1/(1+EXP(('S Curve Equation'!$B$11-O95*'S Curve Equation'!$B$12)*'S Curve Equation'!$B$10))+'S Curve Equation'!$B$13)*'S Curve Equation'!$B$14</f>
        <v>0.8380538479419708</v>
      </c>
      <c r="P140" s="28">
        <f>(1/(1+EXP(('S Curve Equation'!$B$11-P95*'S Curve Equation'!$B$12)*'S Curve Equation'!$B$10))+'S Curve Equation'!$B$13)*'S Curve Equation'!$B$14</f>
        <v>0.83708361942764076</v>
      </c>
      <c r="Q140" s="28">
        <f>(1/(1+EXP(('S Curve Equation'!$B$11-Q95*'S Curve Equation'!$B$12)*'S Curve Equation'!$B$10))+'S Curve Equation'!$B$13)*'S Curve Equation'!$B$14</f>
        <v>0.8361179044121968</v>
      </c>
      <c r="R140" s="28">
        <f>(1/(1+EXP(('S Curve Equation'!$B$11-R95*'S Curve Equation'!$B$12)*'S Curve Equation'!$B$10))+'S Curve Equation'!$B$13)*'S Curve Equation'!$B$14</f>
        <v>0.83515669280024585</v>
      </c>
      <c r="S140" s="28">
        <f>(1/(1+EXP(('S Curve Equation'!$B$11-S95*'S Curve Equation'!$B$12)*'S Curve Equation'!$B$10))+'S Curve Equation'!$B$13)*'S Curve Equation'!$B$14</f>
        <v>0.83419997401066681</v>
      </c>
      <c r="T140" s="28">
        <f>(1/(1+EXP(('S Curve Equation'!$B$11-T95*'S Curve Equation'!$B$12)*'S Curve Equation'!$B$10))+'S Curve Equation'!$B$13)*'S Curve Equation'!$B$14</f>
        <v>0.83324773699561661</v>
      </c>
      <c r="U140" s="28">
        <f>(1/(1+EXP(('S Curve Equation'!$B$11-U95*'S Curve Equation'!$B$12)*'S Curve Equation'!$B$10))+'S Curve Equation'!$B$13)*'S Curve Equation'!$B$14</f>
        <v>0.83229997025898306</v>
      </c>
      <c r="V140" s="28">
        <f>(1/(1+EXP(('S Curve Equation'!$B$11-V95*'S Curve Equation'!$B$12)*'S Curve Equation'!$B$10))+'S Curve Equation'!$B$13)*'S Curve Equation'!$B$14</f>
        <v>0.83135666187430413</v>
      </c>
      <c r="W140" s="28">
        <f>(1/(1+EXP(('S Curve Equation'!$B$11-W95*'S Curve Equation'!$B$12)*'S Curve Equation'!$B$10))+'S Curve Equation'!$B$13)*'S Curve Equation'!$B$14</f>
        <v>0.83041779950215999</v>
      </c>
      <c r="X140" s="28">
        <f>(1/(1+EXP(('S Curve Equation'!$B$11-X95*'S Curve Equation'!$B$12)*'S Curve Equation'!$B$10))+'S Curve Equation'!$B$13)*'S Curve Equation'!$B$14</f>
        <v>0.82948337040706499</v>
      </c>
      <c r="Y140" s="28">
        <f>(1/(1+EXP(('S Curve Equation'!$B$11-Y95*'S Curve Equation'!$B$12)*'S Curve Equation'!$B$10))+'S Curve Equation'!$B$13)*'S Curve Equation'!$B$14</f>
        <v>0.82855336147385172</v>
      </c>
      <c r="Z140" s="28">
        <f>(1/(1+EXP(('S Curve Equation'!$B$11-Z95*'S Curve Equation'!$B$12)*'S Curve Equation'!$B$10))+'S Curve Equation'!$B$13)*'S Curve Equation'!$B$14</f>
        <v>0.82762775922358245</v>
      </c>
      <c r="AA140" s="28">
        <f>(1/(1+EXP(('S Curve Equation'!$B$11-AA95*'S Curve Equation'!$B$12)*'S Curve Equation'!$B$10))+'S Curve Equation'!$B$13)*'S Curve Equation'!$B$14</f>
        <v>0.82670654982898661</v>
      </c>
      <c r="AB140" s="28">
        <f>(1/(1+EXP(('S Curve Equation'!$B$11-AB95*'S Curve Equation'!$B$12)*'S Curve Equation'!$B$10))+'S Curve Equation'!$B$13)*'S Curve Equation'!$B$14</f>
        <v>0.82578971912943544</v>
      </c>
      <c r="AC140" s="28">
        <f>(1/(1+EXP(('S Curve Equation'!$B$11-AC95*'S Curve Equation'!$B$12)*'S Curve Equation'!$B$10))+'S Curve Equation'!$B$13)*'S Curve Equation'!$B$14</f>
        <v>0.82487725264548095</v>
      </c>
      <c r="AD140" s="28">
        <f>(1/(1+EXP(('S Curve Equation'!$B$11-AD95*'S Curve Equation'!$B$12)*'S Curve Equation'!$B$10))+'S Curve Equation'!$B$13)*'S Curve Equation'!$B$14</f>
        <v>0.82396913559294915</v>
      </c>
      <c r="AE140" s="28">
        <f>(1/(1+EXP(('S Curve Equation'!$B$11-AE95*'S Curve Equation'!$B$12)*'S Curve Equation'!$B$10))+'S Curve Equation'!$B$13)*'S Curve Equation'!$B$14</f>
        <v>0.82306535289662064</v>
      </c>
      <c r="AF140" s="28">
        <f>(1/(1+EXP(('S Curve Equation'!$B$11-AF95*'S Curve Equation'!$B$12)*'S Curve Equation'!$B$10))+'S Curve Equation'!$B$13)*'S Curve Equation'!$B$14</f>
        <v>0.82216588920349476</v>
      </c>
    </row>
    <row r="141" spans="1:32" x14ac:dyDescent="0.2">
      <c r="A141" s="6" t="s">
        <v>28</v>
      </c>
      <c r="B141" s="28">
        <f>(1/(1+EXP(('S Curve Equation'!$B$11-B96*'S Curve Equation'!$B$12)*'S Curve Equation'!$B$10))+'S Curve Equation'!$B$13)*'S Curve Equation'!$B$14</f>
        <v>0.8929999999999999</v>
      </c>
      <c r="C141" s="28">
        <f>(1/(1+EXP(('S Curve Equation'!$B$11-C96*'S Curve Equation'!$B$12)*'S Curve Equation'!$B$10))+'S Curve Equation'!$B$13)*'S Curve Equation'!$B$14</f>
        <v>0.89222984270083749</v>
      </c>
      <c r="D141" s="28">
        <f>(1/(1+EXP(('S Curve Equation'!$B$11-D96*'S Curve Equation'!$B$12)*'S Curve Equation'!$B$10))+'S Curve Equation'!$B$13)*'S Curve Equation'!$B$14</f>
        <v>0.89141969927285369</v>
      </c>
      <c r="E141" s="28">
        <f>(1/(1+EXP(('S Curve Equation'!$B$11-E96*'S Curve Equation'!$B$12)*'S Curve Equation'!$B$10))+'S Curve Equation'!$B$13)*'S Curve Equation'!$B$14</f>
        <v>0.89062517309330735</v>
      </c>
      <c r="F141" s="28">
        <f>(1/(1+EXP(('S Curve Equation'!$B$11-F96*'S Curve Equation'!$B$12)*'S Curve Equation'!$B$10))+'S Curve Equation'!$B$13)*'S Curve Equation'!$B$14</f>
        <v>0.88984050827703498</v>
      </c>
      <c r="G141" s="28">
        <f>(1/(1+EXP(('S Curve Equation'!$B$11-G96*'S Curve Equation'!$B$12)*'S Curve Equation'!$B$10))+'S Curve Equation'!$B$13)*'S Curve Equation'!$B$14</f>
        <v>0.88902543385840371</v>
      </c>
      <c r="H141" s="28">
        <f>(1/(1+EXP(('S Curve Equation'!$B$11-H96*'S Curve Equation'!$B$12)*'S Curve Equation'!$B$10))+'S Curve Equation'!$B$13)*'S Curve Equation'!$B$14</f>
        <v>0.88817292368435985</v>
      </c>
      <c r="I141" s="28">
        <f>(1/(1+EXP(('S Curve Equation'!$B$11-I96*'S Curve Equation'!$B$12)*'S Curve Equation'!$B$10))+'S Curve Equation'!$B$13)*'S Curve Equation'!$B$14</f>
        <v>0.88726742103052181</v>
      </c>
      <c r="J141" s="28">
        <f>(1/(1+EXP(('S Curve Equation'!$B$11-J96*'S Curve Equation'!$B$12)*'S Curve Equation'!$B$10))+'S Curve Equation'!$B$13)*'S Curve Equation'!$B$14</f>
        <v>0.88631630017110996</v>
      </c>
      <c r="K141" s="28">
        <f>(1/(1+EXP(('S Curve Equation'!$B$11-K96*'S Curve Equation'!$B$12)*'S Curve Equation'!$B$10))+'S Curve Equation'!$B$13)*'S Curve Equation'!$B$14</f>
        <v>0.88538483074111984</v>
      </c>
      <c r="L141" s="28">
        <f>(1/(1+EXP(('S Curve Equation'!$B$11-L96*'S Curve Equation'!$B$12)*'S Curve Equation'!$B$10))+'S Curve Equation'!$B$13)*'S Curve Equation'!$B$14</f>
        <v>0.88477709877598254</v>
      </c>
      <c r="M141" s="28">
        <f>(1/(1+EXP(('S Curve Equation'!$B$11-M96*'S Curve Equation'!$B$12)*'S Curve Equation'!$B$10))+'S Curve Equation'!$B$13)*'S Curve Equation'!$B$14</f>
        <v>0.88396471715937408</v>
      </c>
      <c r="N141" s="28">
        <f>(1/(1+EXP(('S Curve Equation'!$B$11-N96*'S Curve Equation'!$B$12)*'S Curve Equation'!$B$10))+'S Curve Equation'!$B$13)*'S Curve Equation'!$B$14</f>
        <v>0.88315536812998652</v>
      </c>
      <c r="O141" s="28">
        <f>(1/(1+EXP(('S Curve Equation'!$B$11-O96*'S Curve Equation'!$B$12)*'S Curve Equation'!$B$10))+'S Curve Equation'!$B$13)*'S Curve Equation'!$B$14</f>
        <v>0.88234905585448176</v>
      </c>
      <c r="P141" s="28">
        <f>(1/(1+EXP(('S Curve Equation'!$B$11-P96*'S Curve Equation'!$B$12)*'S Curve Equation'!$B$10))+'S Curve Equation'!$B$13)*'S Curve Equation'!$B$14</f>
        <v>0.88154578392755589</v>
      </c>
      <c r="Q141" s="28">
        <f>(1/(1+EXP(('S Curve Equation'!$B$11-Q96*'S Curve Equation'!$B$12)*'S Curve Equation'!$B$10))+'S Curve Equation'!$B$13)*'S Curve Equation'!$B$14</f>
        <v>0.88074555538883859</v>
      </c>
      <c r="R141" s="28">
        <f>(1/(1+EXP(('S Curve Equation'!$B$11-R96*'S Curve Equation'!$B$12)*'S Curve Equation'!$B$10))+'S Curve Equation'!$B$13)*'S Curve Equation'!$B$14</f>
        <v>0.87994837273938964</v>
      </c>
      <c r="S141" s="28">
        <f>(1/(1+EXP(('S Curve Equation'!$B$11-S96*'S Curve Equation'!$B$12)*'S Curve Equation'!$B$10))+'S Curve Equation'!$B$13)*'S Curve Equation'!$B$14</f>
        <v>0.87915423795779013</v>
      </c>
      <c r="T141" s="28">
        <f>(1/(1+EXP(('S Curve Equation'!$B$11-T96*'S Curve Equation'!$B$12)*'S Curve Equation'!$B$10))+'S Curve Equation'!$B$13)*'S Curve Equation'!$B$14</f>
        <v>0.87836315251584574</v>
      </c>
      <c r="U141" s="28">
        <f>(1/(1+EXP(('S Curve Equation'!$B$11-U96*'S Curve Equation'!$B$12)*'S Curve Equation'!$B$10))+'S Curve Equation'!$B$13)*'S Curve Equation'!$B$14</f>
        <v>0.8775751173939017</v>
      </c>
      <c r="V141" s="28">
        <f>(1/(1+EXP(('S Curve Equation'!$B$11-V96*'S Curve Equation'!$B$12)*'S Curve Equation'!$B$10))+'S Curve Equation'!$B$13)*'S Curve Equation'!$B$14</f>
        <v>0.87679013309578568</v>
      </c>
      <c r="W141" s="28">
        <f>(1/(1+EXP(('S Curve Equation'!$B$11-W96*'S Curve Equation'!$B$12)*'S Curve Equation'!$B$10))+'S Curve Equation'!$B$13)*'S Curve Equation'!$B$14</f>
        <v>0.87600819966337506</v>
      </c>
      <c r="X141" s="28">
        <f>(1/(1+EXP(('S Curve Equation'!$B$11-X96*'S Curve Equation'!$B$12)*'S Curve Equation'!$B$10))+'S Curve Equation'!$B$13)*'S Curve Equation'!$B$14</f>
        <v>0.87522931669081494</v>
      </c>
      <c r="Y141" s="28">
        <f>(1/(1+EXP(('S Curve Equation'!$B$11-Y96*'S Curve Equation'!$B$12)*'S Curve Equation'!$B$10))+'S Curve Equation'!$B$13)*'S Curve Equation'!$B$14</f>
        <v>0.87445348333837125</v>
      </c>
      <c r="Z141" s="28">
        <f>(1/(1+EXP(('S Curve Equation'!$B$11-Z96*'S Curve Equation'!$B$12)*'S Curve Equation'!$B$10))+'S Curve Equation'!$B$13)*'S Curve Equation'!$B$14</f>
        <v>0.87368069834594497</v>
      </c>
      <c r="AA141" s="28">
        <f>(1/(1+EXP(('S Curve Equation'!$B$11-AA96*'S Curve Equation'!$B$12)*'S Curve Equation'!$B$10))+'S Curve Equation'!$B$13)*'S Curve Equation'!$B$14</f>
        <v>0.87291096004625079</v>
      </c>
      <c r="AB141" s="28">
        <f>(1/(1+EXP(('S Curve Equation'!$B$11-AB96*'S Curve Equation'!$B$12)*'S Curve Equation'!$B$10))+'S Curve Equation'!$B$13)*'S Curve Equation'!$B$14</f>
        <v>0.87214426637765419</v>
      </c>
      <c r="AC141" s="28">
        <f>(1/(1+EXP(('S Curve Equation'!$B$11-AC96*'S Curve Equation'!$B$12)*'S Curve Equation'!$B$10))+'S Curve Equation'!$B$13)*'S Curve Equation'!$B$14</f>
        <v>0.87138061489670138</v>
      </c>
      <c r="AD141" s="28">
        <f>(1/(1+EXP(('S Curve Equation'!$B$11-AD96*'S Curve Equation'!$B$12)*'S Curve Equation'!$B$10))+'S Curve Equation'!$B$13)*'S Curve Equation'!$B$14</f>
        <v>0.87062000279031559</v>
      </c>
      <c r="AE141" s="28">
        <f>(1/(1+EXP(('S Curve Equation'!$B$11-AE96*'S Curve Equation'!$B$12)*'S Curve Equation'!$B$10))+'S Curve Equation'!$B$13)*'S Curve Equation'!$B$14</f>
        <v>0.86986242688769899</v>
      </c>
      <c r="AF141" s="28">
        <f>(1/(1+EXP(('S Curve Equation'!$B$11-AF96*'S Curve Equation'!$B$12)*'S Curve Equation'!$B$10))+'S Curve Equation'!$B$13)*'S Curve Equation'!$B$14</f>
        <v>0.86910788367192338</v>
      </c>
    </row>
    <row r="142" spans="1:32" x14ac:dyDescent="0.2">
      <c r="A142" s="6" t="s">
        <v>29</v>
      </c>
      <c r="B142" s="28">
        <f>(1/(1+EXP(('S Curve Equation'!$B$11-B97*'S Curve Equation'!$B$12)*'S Curve Equation'!$B$10))+'S Curve Equation'!$B$13)*'S Curve Equation'!$B$14</f>
        <v>0.84799999999999986</v>
      </c>
      <c r="C142" s="28">
        <f>(1/(1+EXP(('S Curve Equation'!$B$11-C97*'S Curve Equation'!$B$12)*'S Curve Equation'!$B$10))+'S Curve Equation'!$B$13)*'S Curve Equation'!$B$14</f>
        <v>0.84704784073209771</v>
      </c>
      <c r="D142" s="28">
        <f>(1/(1+EXP(('S Curve Equation'!$B$11-D97*'S Curve Equation'!$B$12)*'S Curve Equation'!$B$10))+'S Curve Equation'!$B$13)*'S Curve Equation'!$B$14</f>
        <v>0.84604720262240474</v>
      </c>
      <c r="E142" s="28">
        <f>(1/(1+EXP(('S Curve Equation'!$B$11-E97*'S Curve Equation'!$B$12)*'S Curve Equation'!$B$10))+'S Curve Equation'!$B$13)*'S Curve Equation'!$B$14</f>
        <v>0.84506680223096398</v>
      </c>
      <c r="F142" s="28">
        <f>(1/(1+EXP(('S Curve Equation'!$B$11-F97*'S Curve Equation'!$B$12)*'S Curve Equation'!$B$10))+'S Curve Equation'!$B$13)*'S Curve Equation'!$B$14</f>
        <v>0.84409948751555097</v>
      </c>
      <c r="G142" s="28">
        <f>(1/(1+EXP(('S Curve Equation'!$B$11-G97*'S Curve Equation'!$B$12)*'S Curve Equation'!$B$10))+'S Curve Equation'!$B$13)*'S Curve Equation'!$B$14</f>
        <v>0.84309564536907122</v>
      </c>
      <c r="H142" s="28">
        <f>(1/(1+EXP(('S Curve Equation'!$B$11-H97*'S Curve Equation'!$B$12)*'S Curve Equation'!$B$10))+'S Curve Equation'!$B$13)*'S Curve Equation'!$B$14</f>
        <v>0.84204674001885282</v>
      </c>
      <c r="I142" s="28">
        <f>(1/(1+EXP(('S Curve Equation'!$B$11-I97*'S Curve Equation'!$B$12)*'S Curve Equation'!$B$10))+'S Curve Equation'!$B$13)*'S Curve Equation'!$B$14</f>
        <v>0.84093379573794869</v>
      </c>
      <c r="J142" s="28">
        <f>(1/(1+EXP(('S Curve Equation'!$B$11-J97*'S Curve Equation'!$B$12)*'S Curve Equation'!$B$10))+'S Curve Equation'!$B$13)*'S Curve Equation'!$B$14</f>
        <v>0.83976606443339996</v>
      </c>
      <c r="K142" s="28">
        <f>(1/(1+EXP(('S Curve Equation'!$B$11-K97*'S Curve Equation'!$B$12)*'S Curve Equation'!$B$10))+'S Curve Equation'!$B$13)*'S Curve Equation'!$B$14</f>
        <v>0.8386237262125813</v>
      </c>
      <c r="L142" s="28">
        <f>(1/(1+EXP(('S Curve Equation'!$B$11-L97*'S Curve Equation'!$B$12)*'S Curve Equation'!$B$10))+'S Curve Equation'!$B$13)*'S Curve Equation'!$B$14</f>
        <v>0.83787908635684294</v>
      </c>
      <c r="M142" s="28">
        <f>(1/(1+EXP(('S Curve Equation'!$B$11-M97*'S Curve Equation'!$B$12)*'S Curve Equation'!$B$10))+'S Curve Equation'!$B$13)*'S Curve Equation'!$B$14</f>
        <v>0.8368845194944351</v>
      </c>
      <c r="N142" s="28">
        <f>(1/(1+EXP(('S Curve Equation'!$B$11-N97*'S Curve Equation'!$B$12)*'S Curve Equation'!$B$10))+'S Curve Equation'!$B$13)*'S Curve Equation'!$B$14</f>
        <v>0.83589460053671283</v>
      </c>
      <c r="O142" s="28">
        <f>(1/(1+EXP(('S Curve Equation'!$B$11-O97*'S Curve Equation'!$B$12)*'S Curve Equation'!$B$10))+'S Curve Equation'!$B$13)*'S Curve Equation'!$B$14</f>
        <v>0.83490931990407868</v>
      </c>
      <c r="P142" s="28">
        <f>(1/(1+EXP(('S Curve Equation'!$B$11-P97*'S Curve Equation'!$B$12)*'S Curve Equation'!$B$10))+'S Curve Equation'!$B$13)*'S Curve Equation'!$B$14</f>
        <v>0.83392866747678229</v>
      </c>
      <c r="Q142" s="28">
        <f>(1/(1+EXP(('S Curve Equation'!$B$11-Q97*'S Curve Equation'!$B$12)*'S Curve Equation'!$B$10))+'S Curve Equation'!$B$13)*'S Curve Equation'!$B$14</f>
        <v>0.83295263261585095</v>
      </c>
      <c r="R142" s="28">
        <f>(1/(1+EXP(('S Curve Equation'!$B$11-R97*'S Curve Equation'!$B$12)*'S Curve Equation'!$B$10))+'S Curve Equation'!$B$13)*'S Curve Equation'!$B$14</f>
        <v>0.83198120418342136</v>
      </c>
      <c r="S142" s="28">
        <f>(1/(1+EXP(('S Curve Equation'!$B$11-S97*'S Curve Equation'!$B$12)*'S Curve Equation'!$B$10))+'S Curve Equation'!$B$13)*'S Curve Equation'!$B$14</f>
        <v>0.83101437056247529</v>
      </c>
      <c r="T142" s="28">
        <f>(1/(1+EXP(('S Curve Equation'!$B$11-T97*'S Curve Equation'!$B$12)*'S Curve Equation'!$B$10))+'S Curve Equation'!$B$13)*'S Curve Equation'!$B$14</f>
        <v>0.83005211967600223</v>
      </c>
      <c r="U142" s="28">
        <f>(1/(1+EXP(('S Curve Equation'!$B$11-U97*'S Curve Equation'!$B$12)*'S Curve Equation'!$B$10))+'S Curve Equation'!$B$13)*'S Curve Equation'!$B$14</f>
        <v>0.82909443900559732</v>
      </c>
      <c r="V142" s="28">
        <f>(1/(1+EXP(('S Curve Equation'!$B$11-V97*'S Curve Equation'!$B$12)*'S Curve Equation'!$B$10))+'S Curve Equation'!$B$13)*'S Curve Equation'!$B$14</f>
        <v>0.8281413156095192</v>
      </c>
      <c r="W142" s="28">
        <f>(1/(1+EXP(('S Curve Equation'!$B$11-W97*'S Curve Equation'!$B$12)*'S Curve Equation'!$B$10))+'S Curve Equation'!$B$13)*'S Curve Equation'!$B$14</f>
        <v>0.8271927361402035</v>
      </c>
      <c r="X142" s="28">
        <f>(1/(1+EXP(('S Curve Equation'!$B$11-X97*'S Curve Equation'!$B$12)*'S Curve Equation'!$B$10))+'S Curve Equation'!$B$13)*'S Curve Equation'!$B$14</f>
        <v>0.8262486868612744</v>
      </c>
      <c r="Y142" s="28">
        <f>(1/(1+EXP(('S Curve Equation'!$B$11-Y97*'S Curve Equation'!$B$12)*'S Curve Equation'!$B$10))+'S Curve Equation'!$B$13)*'S Curve Equation'!$B$14</f>
        <v>0.82530915366403435</v>
      </c>
      <c r="Z142" s="28">
        <f>(1/(1+EXP(('S Curve Equation'!$B$11-Z97*'S Curve Equation'!$B$12)*'S Curve Equation'!$B$10))+'S Curve Equation'!$B$13)*'S Curve Equation'!$B$14</f>
        <v>0.82437412208347205</v>
      </c>
      <c r="AA142" s="28">
        <f>(1/(1+EXP(('S Curve Equation'!$B$11-AA97*'S Curve Equation'!$B$12)*'S Curve Equation'!$B$10))+'S Curve Equation'!$B$13)*'S Curve Equation'!$B$14</f>
        <v>0.82344357731379236</v>
      </c>
      <c r="AB142" s="28">
        <f>(1/(1+EXP(('S Curve Equation'!$B$11-AB97*'S Curve Equation'!$B$12)*'S Curve Equation'!$B$10))+'S Curve Equation'!$B$13)*'S Curve Equation'!$B$14</f>
        <v>0.82251750422346959</v>
      </c>
      <c r="AC142" s="28">
        <f>(1/(1+EXP(('S Curve Equation'!$B$11-AC97*'S Curve Equation'!$B$12)*'S Curve Equation'!$B$10))+'S Curve Equation'!$B$13)*'S Curve Equation'!$B$14</f>
        <v>0.82159588736986355</v>
      </c>
      <c r="AD142" s="28">
        <f>(1/(1+EXP(('S Curve Equation'!$B$11-AD97*'S Curve Equation'!$B$12)*'S Curve Equation'!$B$10))+'S Curve Equation'!$B$13)*'S Curve Equation'!$B$14</f>
        <v>0.82067871101337631</v>
      </c>
      <c r="AE142" s="28">
        <f>(1/(1+EXP(('S Curve Equation'!$B$11-AE97*'S Curve Equation'!$B$12)*'S Curve Equation'!$B$10))+'S Curve Equation'!$B$13)*'S Curve Equation'!$B$14</f>
        <v>0.8197659591311941</v>
      </c>
      <c r="AF142" s="28">
        <f>(1/(1+EXP(('S Curve Equation'!$B$11-AF97*'S Curve Equation'!$B$12)*'S Curve Equation'!$B$10))+'S Curve Equation'!$B$13)*'S Curve Equation'!$B$14</f>
        <v>0.81885761543060376</v>
      </c>
    </row>
    <row r="143" spans="1:32" x14ac:dyDescent="0.2">
      <c r="A143" s="6" t="s">
        <v>30</v>
      </c>
      <c r="B143" s="28">
        <f>(1/(1+EXP(('S Curve Equation'!$B$11-B98*'S Curve Equation'!$B$12)*'S Curve Equation'!$B$10))+'S Curve Equation'!$B$13)*'S Curve Equation'!$B$14</f>
        <v>0.60319417475728154</v>
      </c>
      <c r="C143" s="28">
        <f>(1/(1+EXP(('S Curve Equation'!$B$11-C98*'S Curve Equation'!$B$12)*'S Curve Equation'!$B$10))+'S Curve Equation'!$B$13)*'S Curve Equation'!$B$14</f>
        <v>0.601840357368159</v>
      </c>
      <c r="D143" s="28">
        <f>(1/(1+EXP(('S Curve Equation'!$B$11-D98*'S Curve Equation'!$B$12)*'S Curve Equation'!$B$10))+'S Curve Equation'!$B$13)*'S Curve Equation'!$B$14</f>
        <v>0.60042284318243855</v>
      </c>
      <c r="E143" s="28">
        <f>(1/(1+EXP(('S Curve Equation'!$B$11-E98*'S Curve Equation'!$B$12)*'S Curve Equation'!$B$10))+'S Curve Equation'!$B$13)*'S Curve Equation'!$B$14</f>
        <v>0.5990391571299879</v>
      </c>
      <c r="F143" s="28">
        <f>(1/(1+EXP(('S Curve Equation'!$B$11-F98*'S Curve Equation'!$B$12)*'S Curve Equation'!$B$10))+'S Curve Equation'!$B$13)*'S Curve Equation'!$B$14</f>
        <v>0.59767890428235149</v>
      </c>
      <c r="G143" s="28">
        <f>(1/(1+EXP(('S Curve Equation'!$B$11-G98*'S Curve Equation'!$B$12)*'S Curve Equation'!$B$10))+'S Curve Equation'!$B$13)*'S Curve Equation'!$B$14</f>
        <v>0.59627245880014956</v>
      </c>
      <c r="H143" s="28">
        <f>(1/(1+EXP(('S Curve Equation'!$B$11-H98*'S Curve Equation'!$B$12)*'S Curve Equation'!$B$10))+'S Curve Equation'!$B$13)*'S Curve Equation'!$B$14</f>
        <v>0.59480846013018585</v>
      </c>
      <c r="I143" s="28">
        <f>(1/(1+EXP(('S Curve Equation'!$B$11-I98*'S Curve Equation'!$B$12)*'S Curve Equation'!$B$10))+'S Curve Equation'!$B$13)*'S Curve Equation'!$B$14</f>
        <v>0.5932612660154376</v>
      </c>
      <c r="J143" s="28">
        <f>(1/(1+EXP(('S Curve Equation'!$B$11-J98*'S Curve Equation'!$B$12)*'S Curve Equation'!$B$10))+'S Curve Equation'!$B$13)*'S Curve Equation'!$B$14</f>
        <v>0.59164469503456418</v>
      </c>
      <c r="K143" s="28">
        <f>(1/(1+EXP(('S Curve Equation'!$B$11-K98*'S Curve Equation'!$B$12)*'S Curve Equation'!$B$10))+'S Curve Equation'!$B$13)*'S Curve Equation'!$B$14</f>
        <v>0.59006994168246196</v>
      </c>
      <c r="L143" s="28">
        <f>(1/(1+EXP(('S Curve Equation'!$B$11-L98*'S Curve Equation'!$B$12)*'S Curve Equation'!$B$10))+'S Curve Equation'!$B$13)*'S Curve Equation'!$B$14</f>
        <v>0.58904694947720293</v>
      </c>
      <c r="M143" s="28">
        <f>(1/(1+EXP(('S Curve Equation'!$B$11-M98*'S Curve Equation'!$B$12)*'S Curve Equation'!$B$10))+'S Curve Equation'!$B$13)*'S Curve Equation'!$B$14</f>
        <v>0.58768490609913471</v>
      </c>
      <c r="N143" s="28">
        <f>(1/(1+EXP(('S Curve Equation'!$B$11-N98*'S Curve Equation'!$B$12)*'S Curve Equation'!$B$10))+'S Curve Equation'!$B$13)*'S Curve Equation'!$B$14</f>
        <v>0.58633407733396758</v>
      </c>
      <c r="O143" s="28">
        <f>(1/(1+EXP(('S Curve Equation'!$B$11-O98*'S Curve Equation'!$B$12)*'S Curve Equation'!$B$10))+'S Curve Equation'!$B$13)*'S Curve Equation'!$B$14</f>
        <v>0.58499434500300596</v>
      </c>
      <c r="P143" s="28">
        <f>(1/(1+EXP(('S Curve Equation'!$B$11-P98*'S Curve Equation'!$B$12)*'S Curve Equation'!$B$10))+'S Curve Equation'!$B$13)*'S Curve Equation'!$B$14</f>
        <v>0.58366559217929859</v>
      </c>
      <c r="Q143" s="28">
        <f>(1/(1+EXP(('S Curve Equation'!$B$11-Q98*'S Curve Equation'!$B$12)*'S Curve Equation'!$B$10))+'S Curve Equation'!$B$13)*'S Curve Equation'!$B$14</f>
        <v>0.58234770318286122</v>
      </c>
      <c r="R143" s="28">
        <f>(1/(1+EXP(('S Curve Equation'!$B$11-R98*'S Curve Equation'!$B$12)*'S Curve Equation'!$B$10))+'S Curve Equation'!$B$13)*'S Curve Equation'!$B$14</f>
        <v>0.58104056357538814</v>
      </c>
      <c r="S143" s="28">
        <f>(1/(1+EXP(('S Curve Equation'!$B$11-S98*'S Curve Equation'!$B$12)*'S Curve Equation'!$B$10))+'S Curve Equation'!$B$13)*'S Curve Equation'!$B$14</f>
        <v>0.57974406015448343</v>
      </c>
      <c r="T143" s="28">
        <f>(1/(1+EXP(('S Curve Equation'!$B$11-T98*'S Curve Equation'!$B$12)*'S Curve Equation'!$B$10))+'S Curve Equation'!$B$13)*'S Curve Equation'!$B$14</f>
        <v>0.57845808094744289</v>
      </c>
      <c r="U143" s="28">
        <f>(1/(1+EXP(('S Curve Equation'!$B$11-U98*'S Curve Equation'!$B$12)*'S Curve Equation'!$B$10))+'S Curve Equation'!$B$13)*'S Curve Equation'!$B$14</f>
        <v>0.57718251520461483</v>
      </c>
      <c r="V143" s="28">
        <f>(1/(1+EXP(('S Curve Equation'!$B$11-V98*'S Curve Equation'!$B$12)*'S Curve Equation'!$B$10))+'S Curve Equation'!$B$13)*'S Curve Equation'!$B$14</f>
        <v>0.57591725339237843</v>
      </c>
      <c r="W143" s="28">
        <f>(1/(1+EXP(('S Curve Equation'!$B$11-W98*'S Curve Equation'!$B$12)*'S Curve Equation'!$B$10))+'S Curve Equation'!$B$13)*'S Curve Equation'!$B$14</f>
        <v>0.57466218718574891</v>
      </c>
      <c r="X143" s="28">
        <f>(1/(1+EXP(('S Curve Equation'!$B$11-X98*'S Curve Equation'!$B$12)*'S Curve Equation'!$B$10))+'S Curve Equation'!$B$13)*'S Curve Equation'!$B$14</f>
        <v>0.57341720946066643</v>
      </c>
      <c r="Y143" s="28">
        <f>(1/(1+EXP(('S Curve Equation'!$B$11-Y98*'S Curve Equation'!$B$12)*'S Curve Equation'!$B$10))+'S Curve Equation'!$B$13)*'S Curve Equation'!$B$14</f>
        <v>0.57218221428595506</v>
      </c>
      <c r="Z143" s="28">
        <f>(1/(1+EXP(('S Curve Equation'!$B$11-Z98*'S Curve Equation'!$B$12)*'S Curve Equation'!$B$10))+'S Curve Equation'!$B$13)*'S Curve Equation'!$B$14</f>
        <v>0.57095709691500929</v>
      </c>
      <c r="AA143" s="28">
        <f>(1/(1+EXP(('S Curve Equation'!$B$11-AA98*'S Curve Equation'!$B$12)*'S Curve Equation'!$B$10))+'S Curve Equation'!$B$13)*'S Curve Equation'!$B$14</f>
        <v>0.56974175377721537</v>
      </c>
      <c r="AB143" s="28">
        <f>(1/(1+EXP(('S Curve Equation'!$B$11-AB98*'S Curve Equation'!$B$12)*'S Curve Equation'!$B$10))+'S Curve Equation'!$B$13)*'S Curve Equation'!$B$14</f>
        <v>0.56853608246911902</v>
      </c>
      <c r="AC143" s="28">
        <f>(1/(1+EXP(('S Curve Equation'!$B$11-AC98*'S Curve Equation'!$B$12)*'S Curve Equation'!$B$10))+'S Curve Equation'!$B$13)*'S Curve Equation'!$B$14</f>
        <v>0.5673399817453928</v>
      </c>
      <c r="AD143" s="28">
        <f>(1/(1+EXP(('S Curve Equation'!$B$11-AD98*'S Curve Equation'!$B$12)*'S Curve Equation'!$B$10))+'S Curve Equation'!$B$13)*'S Curve Equation'!$B$14</f>
        <v>0.56615335150957413</v>
      </c>
      <c r="AE143" s="28">
        <f>(1/(1+EXP(('S Curve Equation'!$B$11-AE98*'S Curve Equation'!$B$12)*'S Curve Equation'!$B$10))+'S Curve Equation'!$B$13)*'S Curve Equation'!$B$14</f>
        <v>0.56497609280464478</v>
      </c>
      <c r="AF143" s="28">
        <f>(1/(1+EXP(('S Curve Equation'!$B$11-AF98*'S Curve Equation'!$B$12)*'S Curve Equation'!$B$10))+'S Curve Equation'!$B$13)*'S Curve Equation'!$B$14</f>
        <v>0.56380810780342538</v>
      </c>
    </row>
    <row r="144" spans="1:32" x14ac:dyDescent="0.2">
      <c r="A144" s="6" t="s">
        <v>31</v>
      </c>
      <c r="B144" s="28">
        <f>(1/(1+EXP(('S Curve Equation'!$B$11-B99*'S Curve Equation'!$B$12)*'S Curve Equation'!$B$10))+'S Curve Equation'!$B$13)*'S Curve Equation'!$B$14</f>
        <v>0.47799999999999992</v>
      </c>
      <c r="C144" s="28">
        <f>(1/(1+EXP(('S Curve Equation'!$B$11-C99*'S Curve Equation'!$B$12)*'S Curve Equation'!$B$10))+'S Curve Equation'!$B$13)*'S Curve Equation'!$B$14</f>
        <v>0.47673429825131974</v>
      </c>
      <c r="D144" s="28">
        <f>(1/(1+EXP(('S Curve Equation'!$B$11-D99*'S Curve Equation'!$B$12)*'S Curve Equation'!$B$10))+'S Curve Equation'!$B$13)*'S Curve Equation'!$B$14</f>
        <v>0.47541084054084992</v>
      </c>
      <c r="E144" s="28">
        <f>(1/(1+EXP(('S Curve Equation'!$B$11-E99*'S Curve Equation'!$B$12)*'S Curve Equation'!$B$10))+'S Curve Equation'!$B$13)*'S Curve Equation'!$B$14</f>
        <v>0.47412072985678239</v>
      </c>
      <c r="F144" s="28">
        <f>(1/(1+EXP(('S Curve Equation'!$B$11-F99*'S Curve Equation'!$B$12)*'S Curve Equation'!$B$10))+'S Curve Equation'!$B$13)*'S Curve Equation'!$B$14</f>
        <v>0.47285415857782398</v>
      </c>
      <c r="G144" s="28">
        <f>(1/(1+EXP(('S Curve Equation'!$B$11-G99*'S Curve Equation'!$B$12)*'S Curve Equation'!$B$10))+'S Curve Equation'!$B$13)*'S Curve Equation'!$B$14</f>
        <v>0.47154633133059792</v>
      </c>
      <c r="H144" s="28">
        <f>(1/(1+EXP(('S Curve Equation'!$B$11-H99*'S Curve Equation'!$B$12)*'S Curve Equation'!$B$10))+'S Curve Equation'!$B$13)*'S Curve Equation'!$B$14</f>
        <v>0.4701868739262301</v>
      </c>
      <c r="I144" s="28">
        <f>(1/(1+EXP(('S Curve Equation'!$B$11-I99*'S Curve Equation'!$B$12)*'S Curve Equation'!$B$10))+'S Curve Equation'!$B$13)*'S Curve Equation'!$B$14</f>
        <v>0.46875224497507612</v>
      </c>
      <c r="J144" s="28">
        <f>(1/(1+EXP(('S Curve Equation'!$B$11-J99*'S Curve Equation'!$B$12)*'S Curve Equation'!$B$10))+'S Curve Equation'!$B$13)*'S Curve Equation'!$B$14</f>
        <v>0.46725556256429523</v>
      </c>
      <c r="K144" s="28">
        <f>(1/(1+EXP(('S Curve Equation'!$B$11-K99*'S Curve Equation'!$B$12)*'S Curve Equation'!$B$10))+'S Curve Equation'!$B$13)*'S Curve Equation'!$B$14</f>
        <v>0.46579982203707915</v>
      </c>
      <c r="L144" s="28">
        <f>(1/(1+EXP(('S Curve Equation'!$B$11-L99*'S Curve Equation'!$B$12)*'S Curve Equation'!$B$10))+'S Curve Equation'!$B$13)*'S Curve Equation'!$B$14</f>
        <v>0.46485531480011899</v>
      </c>
      <c r="M144" s="28">
        <f>(1/(1+EXP(('S Curve Equation'!$B$11-M99*'S Curve Equation'!$B$12)*'S Curve Equation'!$B$10))+'S Curve Equation'!$B$13)*'S Curve Equation'!$B$14</f>
        <v>0.46359919534510019</v>
      </c>
      <c r="N144" s="28">
        <f>(1/(1+EXP(('S Curve Equation'!$B$11-N99*'S Curve Equation'!$B$12)*'S Curve Equation'!$B$10))+'S Curve Equation'!$B$13)*'S Curve Equation'!$B$14</f>
        <v>0.46235502158083169</v>
      </c>
      <c r="O144" s="28">
        <f>(1/(1+EXP(('S Curve Equation'!$B$11-O99*'S Curve Equation'!$B$12)*'S Curve Equation'!$B$10))+'S Curve Equation'!$B$13)*'S Curve Equation'!$B$14</f>
        <v>0.46112263859190816</v>
      </c>
      <c r="P144" s="28">
        <f>(1/(1+EXP(('S Curve Equation'!$B$11-P99*'S Curve Equation'!$B$12)*'S Curve Equation'!$B$10))+'S Curve Equation'!$B$13)*'S Curve Equation'!$B$14</f>
        <v>0.45990189384149421</v>
      </c>
      <c r="Q144" s="28">
        <f>(1/(1+EXP(('S Curve Equation'!$B$11-Q99*'S Curve Equation'!$B$12)*'S Curve Equation'!$B$10))+'S Curve Equation'!$B$13)*'S Curve Equation'!$B$14</f>
        <v>0.45869263713345981</v>
      </c>
      <c r="R144" s="28">
        <f>(1/(1+EXP(('S Curve Equation'!$B$11-R99*'S Curve Equation'!$B$12)*'S Curve Equation'!$B$10))+'S Curve Equation'!$B$13)*'S Curve Equation'!$B$14</f>
        <v>0.45749472057497942</v>
      </c>
      <c r="S144" s="28">
        <f>(1/(1+EXP(('S Curve Equation'!$B$11-S99*'S Curve Equation'!$B$12)*'S Curve Equation'!$B$10))+'S Curve Equation'!$B$13)*'S Curve Equation'!$B$14</f>
        <v>0.45630799853958803</v>
      </c>
      <c r="T144" s="28">
        <f>(1/(1+EXP(('S Curve Equation'!$B$11-T99*'S Curve Equation'!$B$12)*'S Curve Equation'!$B$10))+'S Curve Equation'!$B$13)*'S Curve Equation'!$B$14</f>
        <v>0.45513232763070455</v>
      </c>
      <c r="U144" s="28">
        <f>(1/(1+EXP(('S Curve Equation'!$B$11-U99*'S Curve Equation'!$B$12)*'S Curve Equation'!$B$10))+'S Curve Equation'!$B$13)*'S Curve Equation'!$B$14</f>
        <v>0.45396756664562654</v>
      </c>
      <c r="V144" s="28">
        <f>(1/(1+EXP(('S Curve Equation'!$B$11-V99*'S Curve Equation'!$B$12)*'S Curve Equation'!$B$10))+'S Curve Equation'!$B$13)*'S Curve Equation'!$B$14</f>
        <v>0.45281357654000104</v>
      </c>
      <c r="W144" s="28">
        <f>(1/(1+EXP(('S Curve Equation'!$B$11-W99*'S Curve Equation'!$B$12)*'S Curve Equation'!$B$10))+'S Curve Equation'!$B$13)*'S Curve Equation'!$B$14</f>
        <v>0.45167022039276505</v>
      </c>
      <c r="X144" s="28">
        <f>(1/(1+EXP(('S Curve Equation'!$B$11-X99*'S Curve Equation'!$B$12)*'S Curve Equation'!$B$10))+'S Curve Equation'!$B$13)*'S Curve Equation'!$B$14</f>
        <v>0.45053736337158201</v>
      </c>
      <c r="Y144" s="28">
        <f>(1/(1+EXP(('S Curve Equation'!$B$11-Y99*'S Curve Equation'!$B$12)*'S Curve Equation'!$B$10))+'S Curve Equation'!$B$13)*'S Curve Equation'!$B$14</f>
        <v>0.44941487269874092</v>
      </c>
      <c r="Z144" s="28">
        <f>(1/(1+EXP(('S Curve Equation'!$B$11-Z99*'S Curve Equation'!$B$12)*'S Curve Equation'!$B$10))+'S Curve Equation'!$B$13)*'S Curve Equation'!$B$14</f>
        <v>0.4483026176175498</v>
      </c>
      <c r="AA144" s="28">
        <f>(1/(1+EXP(('S Curve Equation'!$B$11-AA99*'S Curve Equation'!$B$12)*'S Curve Equation'!$B$10))+'S Curve Equation'!$B$13)*'S Curve Equation'!$B$14</f>
        <v>0.44720046935920982</v>
      </c>
      <c r="AB144" s="28">
        <f>(1/(1+EXP(('S Curve Equation'!$B$11-AB99*'S Curve Equation'!$B$12)*'S Curve Equation'!$B$10))+'S Curve Equation'!$B$13)*'S Curve Equation'!$B$14</f>
        <v>0.44610830111016259</v>
      </c>
      <c r="AC144" s="28">
        <f>(1/(1+EXP(('S Curve Equation'!$B$11-AC99*'S Curve Equation'!$B$12)*'S Curve Equation'!$B$10))+'S Curve Equation'!$B$13)*'S Curve Equation'!$B$14</f>
        <v>0.44502598797993359</v>
      </c>
      <c r="AD144" s="28">
        <f>(1/(1+EXP(('S Curve Equation'!$B$11-AD99*'S Curve Equation'!$B$12)*'S Curve Equation'!$B$10))+'S Curve Equation'!$B$13)*'S Curve Equation'!$B$14</f>
        <v>0.44395340696943641</v>
      </c>
      <c r="AE144" s="28">
        <f>(1/(1+EXP(('S Curve Equation'!$B$11-AE99*'S Curve Equation'!$B$12)*'S Curve Equation'!$B$10))+'S Curve Equation'!$B$13)*'S Curve Equation'!$B$14</f>
        <v>0.44289043693977292</v>
      </c>
      <c r="AF144" s="28">
        <f>(1/(1+EXP(('S Curve Equation'!$B$11-AF99*'S Curve Equation'!$B$12)*'S Curve Equation'!$B$10))+'S Curve Equation'!$B$13)*'S Curve Equation'!$B$14</f>
        <v>0.44183695858149702</v>
      </c>
    </row>
    <row r="145" spans="1:32" x14ac:dyDescent="0.2">
      <c r="A145" s="6" t="s">
        <v>32</v>
      </c>
      <c r="B145" s="28">
        <f>(1/(1+EXP(('S Curve Equation'!$B$11-B100*'S Curve Equation'!$B$12)*'S Curve Equation'!$B$10))+'S Curve Equation'!$B$13)*'S Curve Equation'!$B$14</f>
        <v>0.83399999999999996</v>
      </c>
      <c r="C145" s="28">
        <f>(1/(1+EXP(('S Curve Equation'!$B$11-C100*'S Curve Equation'!$B$12)*'S Curve Equation'!$B$10))+'S Curve Equation'!$B$13)*'S Curve Equation'!$B$14</f>
        <v>0.83299944811768145</v>
      </c>
      <c r="D145" s="28">
        <f>(1/(1+EXP(('S Curve Equation'!$B$11-D100*'S Curve Equation'!$B$12)*'S Curve Equation'!$B$10))+'S Curve Equation'!$B$13)*'S Curve Equation'!$B$14</f>
        <v>0.83194823589890587</v>
      </c>
      <c r="E145" s="28">
        <f>(1/(1+EXP(('S Curve Equation'!$B$11-E100*'S Curve Equation'!$B$12)*'S Curve Equation'!$B$10))+'S Curve Equation'!$B$13)*'S Curve Equation'!$B$14</f>
        <v>0.83091856399446307</v>
      </c>
      <c r="F145" s="28">
        <f>(1/(1+EXP(('S Curve Equation'!$B$11-F100*'S Curve Equation'!$B$12)*'S Curve Equation'!$B$10))+'S Curve Equation'!$B$13)*'S Curve Equation'!$B$14</f>
        <v>0.82990290586287951</v>
      </c>
      <c r="G145" s="28">
        <f>(1/(1+EXP(('S Curve Equation'!$B$11-G100*'S Curve Equation'!$B$12)*'S Curve Equation'!$B$10))+'S Curve Equation'!$B$13)*'S Curve Equation'!$B$14</f>
        <v>0.82884917786955625</v>
      </c>
      <c r="H145" s="28">
        <f>(1/(1+EXP(('S Curve Equation'!$B$11-H100*'S Curve Equation'!$B$12)*'S Curve Equation'!$B$10))+'S Curve Equation'!$B$13)*'S Curve Equation'!$B$14</f>
        <v>0.82774845426444721</v>
      </c>
      <c r="I145" s="28">
        <f>(1/(1+EXP(('S Curve Equation'!$B$11-I100*'S Curve Equation'!$B$12)*'S Curve Equation'!$B$10))+'S Curve Equation'!$B$13)*'S Curve Equation'!$B$14</f>
        <v>0.82658086990964763</v>
      </c>
      <c r="J145" s="28">
        <f>(1/(1+EXP(('S Curve Equation'!$B$11-J100*'S Curve Equation'!$B$12)*'S Curve Equation'!$B$10))+'S Curve Equation'!$B$13)*'S Curve Equation'!$B$14</f>
        <v>0.82535618574835157</v>
      </c>
      <c r="K145" s="28">
        <f>(1/(1+EXP(('S Curve Equation'!$B$11-K100*'S Curve Equation'!$B$12)*'S Curve Equation'!$B$10))+'S Curve Equation'!$B$13)*'S Curve Equation'!$B$14</f>
        <v>0.82415850528217627</v>
      </c>
      <c r="L145" s="28">
        <f>(1/(1+EXP(('S Curve Equation'!$B$11-L100*'S Curve Equation'!$B$12)*'S Curve Equation'!$B$10))+'S Curve Equation'!$B$13)*'S Curve Equation'!$B$14</f>
        <v>0.82337798774533566</v>
      </c>
      <c r="M145" s="28">
        <f>(1/(1+EXP(('S Curve Equation'!$B$11-M100*'S Curve Equation'!$B$12)*'S Curve Equation'!$B$10))+'S Curve Equation'!$B$13)*'S Curve Equation'!$B$14</f>
        <v>0.82233574375403329</v>
      </c>
      <c r="N145" s="28">
        <f>(1/(1+EXP(('S Curve Equation'!$B$11-N100*'S Curve Equation'!$B$12)*'S Curve Equation'!$B$10))+'S Curve Equation'!$B$13)*'S Curve Equation'!$B$14</f>
        <v>0.82129864489658289</v>
      </c>
      <c r="O145" s="28">
        <f>(1/(1+EXP(('S Curve Equation'!$B$11-O100*'S Curve Equation'!$B$12)*'S Curve Equation'!$B$10))+'S Curve Equation'!$B$13)*'S Curve Equation'!$B$14</f>
        <v>0.82026667641362017</v>
      </c>
      <c r="P145" s="28">
        <f>(1/(1+EXP(('S Curve Equation'!$B$11-P100*'S Curve Equation'!$B$12)*'S Curve Equation'!$B$10))+'S Curve Equation'!$B$13)*'S Curve Equation'!$B$14</f>
        <v>0.81923982304084331</v>
      </c>
      <c r="Q145" s="28">
        <f>(1/(1+EXP(('S Curve Equation'!$B$11-Q100*'S Curve Equation'!$B$12)*'S Curve Equation'!$B$10))+'S Curve Equation'!$B$13)*'S Curve Equation'!$B$14</f>
        <v>0.81821806903068484</v>
      </c>
      <c r="R145" s="28">
        <f>(1/(1+EXP(('S Curve Equation'!$B$11-R100*'S Curve Equation'!$B$12)*'S Curve Equation'!$B$10))+'S Curve Equation'!$B$13)*'S Curve Equation'!$B$14</f>
        <v>0.81720139817332915</v>
      </c>
      <c r="S145" s="28">
        <f>(1/(1+EXP(('S Curve Equation'!$B$11-S100*'S Curve Equation'!$B$12)*'S Curve Equation'!$B$10))+'S Curve Equation'!$B$13)*'S Curve Equation'!$B$14</f>
        <v>0.81618979381708223</v>
      </c>
      <c r="T145" s="28">
        <f>(1/(1+EXP(('S Curve Equation'!$B$11-T100*'S Curve Equation'!$B$12)*'S Curve Equation'!$B$10))+'S Curve Equation'!$B$13)*'S Curve Equation'!$B$14</f>
        <v>0.81518323888811706</v>
      </c>
      <c r="U145" s="28">
        <f>(1/(1+EXP(('S Curve Equation'!$B$11-U100*'S Curve Equation'!$B$12)*'S Curve Equation'!$B$10))+'S Curve Equation'!$B$13)*'S Curve Equation'!$B$14</f>
        <v>0.81418171590960586</v>
      </c>
      <c r="V145" s="28">
        <f>(1/(1+EXP(('S Curve Equation'!$B$11-V100*'S Curve Equation'!$B$12)*'S Curve Equation'!$B$10))+'S Curve Equation'!$B$13)*'S Curve Equation'!$B$14</f>
        <v>0.81318520702026509</v>
      </c>
      <c r="W145" s="28">
        <f>(1/(1+EXP(('S Curve Equation'!$B$11-W100*'S Curve Equation'!$B$12)*'S Curve Equation'!$B$10))+'S Curve Equation'!$B$13)*'S Curve Equation'!$B$14</f>
        <v>0.81219369399231467</v>
      </c>
      <c r="X145" s="28">
        <f>(1/(1+EXP(('S Curve Equation'!$B$11-X100*'S Curve Equation'!$B$12)*'S Curve Equation'!$B$10))+'S Curve Equation'!$B$13)*'S Curve Equation'!$B$14</f>
        <v>0.81120715824888956</v>
      </c>
      <c r="Y145" s="28">
        <f>(1/(1+EXP(('S Curve Equation'!$B$11-Y100*'S Curve Equation'!$B$12)*'S Curve Equation'!$B$10))+'S Curve Equation'!$B$13)*'S Curve Equation'!$B$14</f>
        <v>0.81022558088089125</v>
      </c>
      <c r="Z145" s="28">
        <f>(1/(1+EXP(('S Curve Equation'!$B$11-Z100*'S Curve Equation'!$B$12)*'S Curve Equation'!$B$10))+'S Curve Equation'!$B$13)*'S Curve Equation'!$B$14</f>
        <v>0.80924894266331882</v>
      </c>
      <c r="AA145" s="28">
        <f>(1/(1+EXP(('S Curve Equation'!$B$11-AA100*'S Curve Equation'!$B$12)*'S Curve Equation'!$B$10))+'S Curve Equation'!$B$13)*'S Curve Equation'!$B$14</f>
        <v>0.80827722407108304</v>
      </c>
      <c r="AB145" s="28">
        <f>(1/(1+EXP(('S Curve Equation'!$B$11-AB100*'S Curve Equation'!$B$12)*'S Curve Equation'!$B$10))+'S Curve Equation'!$B$13)*'S Curve Equation'!$B$14</f>
        <v>0.80731040529431275</v>
      </c>
      <c r="AC145" s="28">
        <f>(1/(1+EXP(('S Curve Equation'!$B$11-AC100*'S Curve Equation'!$B$12)*'S Curve Equation'!$B$10))+'S Curve Equation'!$B$13)*'S Curve Equation'!$B$14</f>
        <v>0.80634846625318668</v>
      </c>
      <c r="AD145" s="28">
        <f>(1/(1+EXP(('S Curve Equation'!$B$11-AD100*'S Curve Equation'!$B$12)*'S Curve Equation'!$B$10))+'S Curve Equation'!$B$13)*'S Curve Equation'!$B$14</f>
        <v>0.80539138661227461</v>
      </c>
      <c r="AE145" s="28">
        <f>(1/(1+EXP(('S Curve Equation'!$B$11-AE100*'S Curve Equation'!$B$12)*'S Curve Equation'!$B$10))+'S Curve Equation'!$B$13)*'S Curve Equation'!$B$14</f>
        <v>0.80443914579443643</v>
      </c>
      <c r="AF145" s="28">
        <f>(1/(1+EXP(('S Curve Equation'!$B$11-AF100*'S Curve Equation'!$B$12)*'S Curve Equation'!$B$10))+'S Curve Equation'!$B$13)*'S Curve Equation'!$B$14</f>
        <v>0.80349172299426252</v>
      </c>
    </row>
    <row r="146" spans="1:32" x14ac:dyDescent="0.2">
      <c r="A146" s="6" t="s">
        <v>33</v>
      </c>
      <c r="B146" s="28">
        <f>(1/(1+EXP(('S Curve Equation'!$B$11-B101*'S Curve Equation'!$B$12)*'S Curve Equation'!$B$10))+'S Curve Equation'!$B$13)*'S Curve Equation'!$B$14</f>
        <v>0.71899999999999997</v>
      </c>
      <c r="C146" s="28">
        <f>(1/(1+EXP(('S Curve Equation'!$B$11-C101*'S Curve Equation'!$B$12)*'S Curve Equation'!$B$10))+'S Curve Equation'!$B$13)*'S Curve Equation'!$B$14</f>
        <v>0.71772783025973053</v>
      </c>
      <c r="D146" s="28">
        <f>(1/(1+EXP(('S Curve Equation'!$B$11-D101*'S Curve Equation'!$B$12)*'S Curve Equation'!$B$10))+'S Curve Equation'!$B$13)*'S Curve Equation'!$B$14</f>
        <v>0.71639376888623763</v>
      </c>
      <c r="E146" s="28">
        <f>(1/(1+EXP(('S Curve Equation'!$B$11-E101*'S Curve Equation'!$B$12)*'S Curve Equation'!$B$10))+'S Curve Equation'!$B$13)*'S Curve Equation'!$B$14</f>
        <v>0.71508953487196036</v>
      </c>
      <c r="F146" s="28">
        <f>(1/(1+EXP(('S Curve Equation'!$B$11-F101*'S Curve Equation'!$B$12)*'S Curve Equation'!$B$10))+'S Curve Equation'!$B$13)*'S Curve Equation'!$B$14</f>
        <v>0.71380545364572068</v>
      </c>
      <c r="G146" s="28">
        <f>(1/(1+EXP(('S Curve Equation'!$B$11-G101*'S Curve Equation'!$B$12)*'S Curve Equation'!$B$10))+'S Curve Equation'!$B$13)*'S Curve Equation'!$B$14</f>
        <v>0.71247574926981516</v>
      </c>
      <c r="H146" s="28">
        <f>(1/(1+EXP(('S Curve Equation'!$B$11-H101*'S Curve Equation'!$B$12)*'S Curve Equation'!$B$10))+'S Curve Equation'!$B$13)*'S Curve Equation'!$B$14</f>
        <v>0.71108945348219188</v>
      </c>
      <c r="I146" s="28">
        <f>(1/(1+EXP(('S Curve Equation'!$B$11-I101*'S Curve Equation'!$B$12)*'S Curve Equation'!$B$10))+'S Curve Equation'!$B$13)*'S Curve Equation'!$B$14</f>
        <v>0.70962196261988308</v>
      </c>
      <c r="J146" s="28">
        <f>(1/(1+EXP(('S Curve Equation'!$B$11-J101*'S Curve Equation'!$B$12)*'S Curve Equation'!$B$10))+'S Curve Equation'!$B$13)*'S Curve Equation'!$B$14</f>
        <v>0.7080860173057334</v>
      </c>
      <c r="K146" s="28">
        <f>(1/(1+EXP(('S Curve Equation'!$B$11-K101*'S Curve Equation'!$B$12)*'S Curve Equation'!$B$10))+'S Curve Equation'!$B$13)*'S Curve Equation'!$B$14</f>
        <v>0.70658719851773277</v>
      </c>
      <c r="L146" s="28">
        <f>(1/(1+EXP(('S Curve Equation'!$B$11-L101*'S Curve Equation'!$B$12)*'S Curve Equation'!$B$10))+'S Curve Equation'!$B$13)*'S Curve Equation'!$B$14</f>
        <v>0.70561215719800563</v>
      </c>
      <c r="M146" s="28">
        <f>(1/(1+EXP(('S Curve Equation'!$B$11-M101*'S Curve Equation'!$B$12)*'S Curve Equation'!$B$10))+'S Curve Equation'!$B$13)*'S Curve Equation'!$B$14</f>
        <v>0.70431227289043785</v>
      </c>
      <c r="N146" s="28">
        <f>(1/(1+EXP(('S Curve Equation'!$B$11-N101*'S Curve Equation'!$B$12)*'S Curve Equation'!$B$10))+'S Curve Equation'!$B$13)*'S Curve Equation'!$B$14</f>
        <v>0.70302119143532926</v>
      </c>
      <c r="O146" s="28">
        <f>(1/(1+EXP(('S Curve Equation'!$B$11-O101*'S Curve Equation'!$B$12)*'S Curve Equation'!$B$10))+'S Curve Equation'!$B$13)*'S Curve Equation'!$B$14</f>
        <v>0.70173884674834686</v>
      </c>
      <c r="P146" s="28">
        <f>(1/(1+EXP(('S Curve Equation'!$B$11-P101*'S Curve Equation'!$B$12)*'S Curve Equation'!$B$10))+'S Curve Equation'!$B$13)*'S Curve Equation'!$B$14</f>
        <v>0.70046517290826671</v>
      </c>
      <c r="Q146" s="28">
        <f>(1/(1+EXP(('S Curve Equation'!$B$11-Q101*'S Curve Equation'!$B$12)*'S Curve Equation'!$B$10))+'S Curve Equation'!$B$13)*'S Curve Equation'!$B$14</f>
        <v>0.69920010417420075</v>
      </c>
      <c r="R146" s="28">
        <f>(1/(1+EXP(('S Curve Equation'!$B$11-R101*'S Curve Equation'!$B$12)*'S Curve Equation'!$B$10))+'S Curve Equation'!$B$13)*'S Curve Equation'!$B$14</f>
        <v>0.69794357500195281</v>
      </c>
      <c r="S146" s="28">
        <f>(1/(1+EXP(('S Curve Equation'!$B$11-S101*'S Curve Equation'!$B$12)*'S Curve Equation'!$B$10))+'S Curve Equation'!$B$13)*'S Curve Equation'!$B$14</f>
        <v>0.69669552005952085</v>
      </c>
      <c r="T146" s="28">
        <f>(1/(1+EXP(('S Curve Equation'!$B$11-T101*'S Curve Equation'!$B$12)*'S Curve Equation'!$B$10))+'S Curve Equation'!$B$13)*'S Curve Equation'!$B$14</f>
        <v>0.69545587424179023</v>
      </c>
      <c r="U146" s="28">
        <f>(1/(1+EXP(('S Curve Equation'!$B$11-U101*'S Curve Equation'!$B$12)*'S Curve Equation'!$B$10))+'S Curve Equation'!$B$13)*'S Curve Equation'!$B$14</f>
        <v>0.69422457268444193</v>
      </c>
      <c r="V146" s="28">
        <f>(1/(1+EXP(('S Curve Equation'!$B$11-V101*'S Curve Equation'!$B$12)*'S Curve Equation'!$B$10))+'S Curve Equation'!$B$13)*'S Curve Equation'!$B$14</f>
        <v>0.69300155077711523</v>
      </c>
      <c r="W146" s="28">
        <f>(1/(1+EXP(('S Curve Equation'!$B$11-W101*'S Curve Equation'!$B$12)*'S Curve Equation'!$B$10))+'S Curve Equation'!$B$13)*'S Curve Equation'!$B$14</f>
        <v>0.69178674417583796</v>
      </c>
      <c r="X146" s="28">
        <f>(1/(1+EXP(('S Curve Equation'!$B$11-X101*'S Curve Equation'!$B$12)*'S Curve Equation'!$B$10))+'S Curve Equation'!$B$13)*'S Curve Equation'!$B$14</f>
        <v>0.69058008881478206</v>
      </c>
      <c r="Y146" s="28">
        <f>(1/(1+EXP(('S Curve Equation'!$B$11-Y101*'S Curve Equation'!$B$12)*'S Curve Equation'!$B$10))+'S Curve Equation'!$B$13)*'S Curve Equation'!$B$14</f>
        <v>0.68938152091733595</v>
      </c>
      <c r="Z146" s="28">
        <f>(1/(1+EXP(('S Curve Equation'!$B$11-Z101*'S Curve Equation'!$B$12)*'S Curve Equation'!$B$10))+'S Curve Equation'!$B$13)*'S Curve Equation'!$B$14</f>
        <v>0.68819097700655019</v>
      </c>
      <c r="AA146" s="28">
        <f>(1/(1+EXP(('S Curve Equation'!$B$11-AA101*'S Curve Equation'!$B$12)*'S Curve Equation'!$B$10))+'S Curve Equation'!$B$13)*'S Curve Equation'!$B$14</f>
        <v>0.68700839391496993</v>
      </c>
      <c r="AB146" s="28">
        <f>(1/(1+EXP(('S Curve Equation'!$B$11-AB101*'S Curve Equation'!$B$12)*'S Curve Equation'!$B$10))+'S Curve Equation'!$B$13)*'S Curve Equation'!$B$14</f>
        <v>0.68583370879386951</v>
      </c>
      <c r="AC146" s="28">
        <f>(1/(1+EXP(('S Curve Equation'!$B$11-AC101*'S Curve Equation'!$B$12)*'S Curve Equation'!$B$10))+'S Curve Equation'!$B$13)*'S Curve Equation'!$B$14</f>
        <v>0.68466685912193959</v>
      </c>
      <c r="AD146" s="28">
        <f>(1/(1+EXP(('S Curve Equation'!$B$11-AD101*'S Curve Equation'!$B$12)*'S Curve Equation'!$B$10))+'S Curve Equation'!$B$13)*'S Curve Equation'!$B$14</f>
        <v>0.68350778271341439</v>
      </c>
      <c r="AE146" s="28">
        <f>(1/(1+EXP(('S Curve Equation'!$B$11-AE101*'S Curve Equation'!$B$12)*'S Curve Equation'!$B$10))+'S Curve Equation'!$B$13)*'S Curve Equation'!$B$14</f>
        <v>0.68235641772569644</v>
      </c>
      <c r="AF146" s="28">
        <f>(1/(1+EXP(('S Curve Equation'!$B$11-AF101*'S Curve Equation'!$B$12)*'S Curve Equation'!$B$10))+'S Curve Equation'!$B$13)*'S Curve Equation'!$B$14</f>
        <v>0.68121270266647438</v>
      </c>
    </row>
    <row r="147" spans="1:32" x14ac:dyDescent="0.2">
      <c r="A147" s="6" t="s">
        <v>34</v>
      </c>
      <c r="B147" s="28">
        <f>(1/(1+EXP(('S Curve Equation'!$B$11-B102*'S Curve Equation'!$B$12)*'S Curve Equation'!$B$10))+'S Curve Equation'!$B$13)*'S Curve Equation'!$B$14</f>
        <v>0.82199999999999995</v>
      </c>
      <c r="C147" s="28">
        <f>(1/(1+EXP(('S Curve Equation'!$B$11-C102*'S Curve Equation'!$B$12)*'S Curve Equation'!$B$10))+'S Curve Equation'!$B$13)*'S Curve Equation'!$B$14</f>
        <v>0.82096084827120042</v>
      </c>
      <c r="D147" s="28">
        <f>(1/(1+EXP(('S Curve Equation'!$B$11-D102*'S Curve Equation'!$B$12)*'S Curve Equation'!$B$10))+'S Curve Equation'!$B$13)*'S Curve Equation'!$B$14</f>
        <v>0.81986932388918698</v>
      </c>
      <c r="E147" s="28">
        <f>(1/(1+EXP(('S Curve Equation'!$B$11-E102*'S Curve Equation'!$B$12)*'S Curve Equation'!$B$10))+'S Curve Equation'!$B$13)*'S Curve Equation'!$B$14</f>
        <v>0.8188004055792526</v>
      </c>
      <c r="F147" s="28">
        <f>(1/(1+EXP(('S Curve Equation'!$B$11-F102*'S Curve Equation'!$B$12)*'S Curve Equation'!$B$10))+'S Curve Equation'!$B$13)*'S Curve Equation'!$B$14</f>
        <v>0.81774626686436325</v>
      </c>
      <c r="G147" s="28">
        <f>(1/(1+EXP(('S Curve Equation'!$B$11-G102*'S Curve Equation'!$B$12)*'S Curve Equation'!$B$10))+'S Curve Equation'!$B$13)*'S Curve Equation'!$B$14</f>
        <v>0.81665285834329315</v>
      </c>
      <c r="H147" s="28">
        <f>(1/(1+EXP(('S Curve Equation'!$B$11-H102*'S Curve Equation'!$B$12)*'S Curve Equation'!$B$10))+'S Curve Equation'!$B$13)*'S Curve Equation'!$B$14</f>
        <v>0.81551094727649331</v>
      </c>
      <c r="I147" s="28">
        <f>(1/(1+EXP(('S Curve Equation'!$B$11-I102*'S Curve Equation'!$B$12)*'S Curve Equation'!$B$10))+'S Curve Equation'!$B$13)*'S Curve Equation'!$B$14</f>
        <v>0.81429996613040057</v>
      </c>
      <c r="J147" s="28">
        <f>(1/(1+EXP(('S Curve Equation'!$B$11-J102*'S Curve Equation'!$B$12)*'S Curve Equation'!$B$10))+'S Curve Equation'!$B$13)*'S Curve Equation'!$B$14</f>
        <v>0.8130300853287924</v>
      </c>
      <c r="K147" s="28">
        <f>(1/(1+EXP(('S Curve Equation'!$B$11-K102*'S Curve Equation'!$B$12)*'S Curve Equation'!$B$10))+'S Curve Equation'!$B$13)*'S Curve Equation'!$B$14</f>
        <v>0.8117885229370142</v>
      </c>
      <c r="L147" s="28">
        <f>(1/(1+EXP(('S Curve Equation'!$B$11-L102*'S Curve Equation'!$B$12)*'S Curve Equation'!$B$10))+'S Curve Equation'!$B$13)*'S Curve Equation'!$B$14</f>
        <v>0.8109795767260175</v>
      </c>
      <c r="M147" s="28">
        <f>(1/(1+EXP(('S Curve Equation'!$B$11-M102*'S Curve Equation'!$B$12)*'S Curve Equation'!$B$10))+'S Curve Equation'!$B$13)*'S Curve Equation'!$B$14</f>
        <v>0.80989957828498893</v>
      </c>
      <c r="N147" s="28">
        <f>(1/(1+EXP(('S Curve Equation'!$B$11-N102*'S Curve Equation'!$B$12)*'S Curve Equation'!$B$10))+'S Curve Equation'!$B$13)*'S Curve Equation'!$B$14</f>
        <v>0.80882514572338526</v>
      </c>
      <c r="O147" s="28">
        <f>(1/(1+EXP(('S Curve Equation'!$B$11-O102*'S Curve Equation'!$B$12)*'S Curve Equation'!$B$10))+'S Curve Equation'!$B$13)*'S Curve Equation'!$B$14</f>
        <v>0.80775625957053121</v>
      </c>
      <c r="P147" s="28">
        <f>(1/(1+EXP(('S Curve Equation'!$B$11-P102*'S Curve Equation'!$B$12)*'S Curve Equation'!$B$10))+'S Curve Equation'!$B$13)*'S Curve Equation'!$B$14</f>
        <v>0.80669289989001913</v>
      </c>
      <c r="Q147" s="28">
        <f>(1/(1+EXP(('S Curve Equation'!$B$11-Q102*'S Curve Equation'!$B$12)*'S Curve Equation'!$B$10))+'S Curve Equation'!$B$13)*'S Curve Equation'!$B$14</f>
        <v>0.80563504630180627</v>
      </c>
      <c r="R147" s="28">
        <f>(1/(1+EXP(('S Curve Equation'!$B$11-R102*'S Curve Equation'!$B$12)*'S Curve Equation'!$B$10))+'S Curve Equation'!$B$13)*'S Curve Equation'!$B$14</f>
        <v>0.80458267800361094</v>
      </c>
      <c r="S147" s="28">
        <f>(1/(1+EXP(('S Curve Equation'!$B$11-S102*'S Curve Equation'!$B$12)*'S Curve Equation'!$B$10))+'S Curve Equation'!$B$13)*'S Curve Equation'!$B$14</f>
        <v>0.80353577379162311</v>
      </c>
      <c r="T147" s="28">
        <f>(1/(1+EXP(('S Curve Equation'!$B$11-T102*'S Curve Equation'!$B$12)*'S Curve Equation'!$B$10))+'S Curve Equation'!$B$13)*'S Curve Equation'!$B$14</f>
        <v>0.80249431208054611</v>
      </c>
      <c r="U147" s="28">
        <f>(1/(1+EXP(('S Curve Equation'!$B$11-U102*'S Curve Equation'!$B$12)*'S Curve Equation'!$B$10))+'S Curve Equation'!$B$13)*'S Curve Equation'!$B$14</f>
        <v>0.80145827092299249</v>
      </c>
      <c r="V147" s="28">
        <f>(1/(1+EXP(('S Curve Equation'!$B$11-V102*'S Curve Equation'!$B$12)*'S Curve Equation'!$B$10))+'S Curve Equation'!$B$13)*'S Curve Equation'!$B$14</f>
        <v>0.80042762802825207</v>
      </c>
      <c r="W147" s="28">
        <f>(1/(1+EXP(('S Curve Equation'!$B$11-W102*'S Curve Equation'!$B$12)*'S Curve Equation'!$B$10))+'S Curve Equation'!$B$13)*'S Curve Equation'!$B$14</f>
        <v>0.79940236078044224</v>
      </c>
      <c r="X147" s="28">
        <f>(1/(1+EXP(('S Curve Equation'!$B$11-X102*'S Curve Equation'!$B$12)*'S Curve Equation'!$B$10))+'S Curve Equation'!$B$13)*'S Curve Equation'!$B$14</f>
        <v>0.79838244625607691</v>
      </c>
      <c r="Y147" s="28">
        <f>(1/(1+EXP(('S Curve Equation'!$B$11-Y102*'S Curve Equation'!$B$12)*'S Curve Equation'!$B$10))+'S Curve Equation'!$B$13)*'S Curve Equation'!$B$14</f>
        <v>0.79736786124104508</v>
      </c>
      <c r="Z147" s="28">
        <f>(1/(1+EXP(('S Curve Equation'!$B$11-Z102*'S Curve Equation'!$B$12)*'S Curve Equation'!$B$10))+'S Curve Equation'!$B$13)*'S Curve Equation'!$B$14</f>
        <v>0.79635858224703882</v>
      </c>
      <c r="AA147" s="28">
        <f>(1/(1+EXP(('S Curve Equation'!$B$11-AA102*'S Curve Equation'!$B$12)*'S Curve Equation'!$B$10))+'S Curve Equation'!$B$13)*'S Curve Equation'!$B$14</f>
        <v>0.79535458552743699</v>
      </c>
      <c r="AB147" s="28">
        <f>(1/(1+EXP(('S Curve Equation'!$B$11-AB102*'S Curve Equation'!$B$12)*'S Curve Equation'!$B$10))+'S Curve Equation'!$B$13)*'S Curve Equation'!$B$14</f>
        <v>0.79435584709265272</v>
      </c>
      <c r="AC147" s="28">
        <f>(1/(1+EXP(('S Curve Equation'!$B$11-AC102*'S Curve Equation'!$B$12)*'S Curve Equation'!$B$10))+'S Curve Equation'!$B$13)*'S Curve Equation'!$B$14</f>
        <v>0.79336234272498285</v>
      </c>
      <c r="AD147" s="28">
        <f>(1/(1+EXP(('S Curve Equation'!$B$11-AD102*'S Curve Equation'!$B$12)*'S Curve Equation'!$B$10))+'S Curve Equation'!$B$13)*'S Curve Equation'!$B$14</f>
        <v>0.79237404799294298</v>
      </c>
      <c r="AE147" s="28">
        <f>(1/(1+EXP(('S Curve Equation'!$B$11-AE102*'S Curve Equation'!$B$12)*'S Curve Equation'!$B$10))+'S Curve Equation'!$B$13)*'S Curve Equation'!$B$14</f>
        <v>0.79139093826513551</v>
      </c>
      <c r="AF147" s="28">
        <f>(1/(1+EXP(('S Curve Equation'!$B$11-AF102*'S Curve Equation'!$B$12)*'S Curve Equation'!$B$10))+'S Curve Equation'!$B$13)*'S Curve Equation'!$B$14</f>
        <v>0.79041298872363952</v>
      </c>
    </row>
    <row r="148" spans="1:32" x14ac:dyDescent="0.2">
      <c r="A148" s="6" t="s">
        <v>92</v>
      </c>
      <c r="B148" s="28">
        <f>(1/(1+EXP(('S Curve Equation'!$B$11-B103*'S Curve Equation'!$B$12)*'S Curve Equation'!$B$10))+'S Curve Equation'!$B$13)*'S Curve Equation'!$B$14</f>
        <v>0.6939888888888891</v>
      </c>
      <c r="C148" s="28">
        <f>(1/(1+EXP(('S Curve Equation'!$B$11-C103*'S Curve Equation'!$B$12)*'S Curve Equation'!$B$10))+'S Curve Equation'!$B$13)*'S Curve Equation'!$B$14</f>
        <v>0.69268417468422616</v>
      </c>
      <c r="D148" s="28">
        <f>(1/(1+EXP(('S Curve Equation'!$B$11-D103*'S Curve Equation'!$B$12)*'S Curve Equation'!$B$10))+'S Curve Equation'!$B$13)*'S Curve Equation'!$B$14</f>
        <v>0.6913164721791466</v>
      </c>
      <c r="E148" s="28">
        <f>(1/(1+EXP(('S Curve Equation'!$B$11-E103*'S Curve Equation'!$B$12)*'S Curve Equation'!$B$10))+'S Curve Equation'!$B$13)*'S Curve Equation'!$B$14</f>
        <v>0.68997982942557534</v>
      </c>
      <c r="F148" s="28">
        <f>(1/(1+EXP(('S Curve Equation'!$B$11-F103*'S Curve Equation'!$B$12)*'S Curve Equation'!$B$10))+'S Curve Equation'!$B$13)*'S Curve Equation'!$B$14</f>
        <v>0.68866430276500235</v>
      </c>
      <c r="G148" s="28">
        <f>(1/(1+EXP(('S Curve Equation'!$B$11-G103*'S Curve Equation'!$B$12)*'S Curve Equation'!$B$10))+'S Curve Equation'!$B$13)*'S Curve Equation'!$B$14</f>
        <v>0.68730251800635789</v>
      </c>
      <c r="H148" s="28">
        <f>(1/(1+EXP(('S Curve Equation'!$B$11-H103*'S Curve Equation'!$B$12)*'S Curve Equation'!$B$10))+'S Curve Equation'!$B$13)*'S Curve Equation'!$B$14</f>
        <v>0.68588329749227495</v>
      </c>
      <c r="I148" s="28">
        <f>(1/(1+EXP(('S Curve Equation'!$B$11-I103*'S Curve Equation'!$B$12)*'S Curve Equation'!$B$10))+'S Curve Equation'!$B$13)*'S Curve Equation'!$B$14</f>
        <v>0.68438153122725465</v>
      </c>
      <c r="J148" s="28">
        <f>(1/(1+EXP(('S Curve Equation'!$B$11-J103*'S Curve Equation'!$B$12)*'S Curve Equation'!$B$10))+'S Curve Equation'!$B$13)*'S Curve Equation'!$B$14</f>
        <v>0.68281034602016932</v>
      </c>
      <c r="K148" s="28">
        <f>(1/(1+EXP(('S Curve Equation'!$B$11-K103*'S Curve Equation'!$B$12)*'S Curve Equation'!$B$10))+'S Curve Equation'!$B$13)*'S Curve Equation'!$B$14</f>
        <v>0.68127776261504647</v>
      </c>
      <c r="L148" s="28">
        <f>(1/(1+EXP(('S Curve Equation'!$B$11-L103*'S Curve Equation'!$B$12)*'S Curve Equation'!$B$10))+'S Curve Equation'!$B$13)*'S Curve Equation'!$B$14</f>
        <v>0.68028108574266288</v>
      </c>
      <c r="M148" s="28">
        <f>(1/(1+EXP(('S Curve Equation'!$B$11-M103*'S Curve Equation'!$B$12)*'S Curve Equation'!$B$10))+'S Curve Equation'!$B$13)*'S Curve Equation'!$B$14</f>
        <v>0.6789527608980136</v>
      </c>
      <c r="N148" s="28">
        <f>(1/(1+EXP(('S Curve Equation'!$B$11-N103*'S Curve Equation'!$B$12)*'S Curve Equation'!$B$10))+'S Curve Equation'!$B$13)*'S Curve Equation'!$B$14</f>
        <v>0.67763388631152166</v>
      </c>
      <c r="O148" s="28">
        <f>(1/(1+EXP(('S Curve Equation'!$B$11-O103*'S Curve Equation'!$B$12)*'S Curve Equation'!$B$10))+'S Curve Equation'!$B$13)*'S Curve Equation'!$B$14</f>
        <v>0.67632438400358241</v>
      </c>
      <c r="P148" s="28">
        <f>(1/(1+EXP(('S Curve Equation'!$B$11-P103*'S Curve Equation'!$B$12)*'S Curve Equation'!$B$10))+'S Curve Equation'!$B$13)*'S Curve Equation'!$B$14</f>
        <v>0.67502417637192103</v>
      </c>
      <c r="Q148" s="28">
        <f>(1/(1+EXP(('S Curve Equation'!$B$11-Q103*'S Curve Equation'!$B$12)*'S Curve Equation'!$B$10))+'S Curve Equation'!$B$13)*'S Curve Equation'!$B$14</f>
        <v>0.67373318620537259</v>
      </c>
      <c r="R148" s="28">
        <f>(1/(1+EXP(('S Curve Equation'!$B$11-R103*'S Curve Equation'!$B$12)*'S Curve Equation'!$B$10))+'S Curve Equation'!$B$13)*'S Curve Equation'!$B$14</f>
        <v>0.67245133669681345</v>
      </c>
      <c r="S148" s="28">
        <f>(1/(1+EXP(('S Curve Equation'!$B$11-S103*'S Curve Equation'!$B$12)*'S Curve Equation'!$B$10))+'S Curve Equation'!$B$13)*'S Curve Equation'!$B$14</f>
        <v>0.67117855145527117</v>
      </c>
      <c r="T148" s="28">
        <f>(1/(1+EXP(('S Curve Equation'!$B$11-T103*'S Curve Equation'!$B$12)*'S Curve Equation'!$B$10))+'S Curve Equation'!$B$13)*'S Curve Equation'!$B$14</f>
        <v>0.66991475451724991</v>
      </c>
      <c r="U148" s="28">
        <f>(1/(1+EXP(('S Curve Equation'!$B$11-U103*'S Curve Equation'!$B$12)*'S Curve Equation'!$B$10))+'S Curve Equation'!$B$13)*'S Curve Equation'!$B$14</f>
        <v>0.66865987035730357</v>
      </c>
      <c r="V148" s="28">
        <f>(1/(1+EXP(('S Curve Equation'!$B$11-V103*'S Curve Equation'!$B$12)*'S Curve Equation'!$B$10))+'S Curve Equation'!$B$13)*'S Curve Equation'!$B$14</f>
        <v>0.66741382389789494</v>
      </c>
      <c r="W148" s="28">
        <f>(1/(1+EXP(('S Curve Equation'!$B$11-W103*'S Curve Equation'!$B$12)*'S Curve Equation'!$B$10))+'S Curve Equation'!$B$13)*'S Curve Equation'!$B$14</f>
        <v>0.6661765405185549</v>
      </c>
      <c r="X148" s="28">
        <f>(1/(1+EXP(('S Curve Equation'!$B$11-X103*'S Curve Equation'!$B$12)*'S Curve Equation'!$B$10))+'S Curve Equation'!$B$13)*'S Curve Equation'!$B$14</f>
        <v>0.66494794606440311</v>
      </c>
      <c r="Y148" s="28">
        <f>(1/(1+EXP(('S Curve Equation'!$B$11-Y103*'S Curve Equation'!$B$12)*'S Curve Equation'!$B$10))+'S Curve Equation'!$B$13)*'S Curve Equation'!$B$14</f>
        <v>0.66372796685401791</v>
      </c>
      <c r="Z148" s="28">
        <f>(1/(1+EXP(('S Curve Equation'!$B$11-Z103*'S Curve Equation'!$B$12)*'S Curve Equation'!$B$10))+'S Curve Equation'!$B$13)*'S Curve Equation'!$B$14</f>
        <v>0.66251652968671759</v>
      </c>
      <c r="AA148" s="28">
        <f>(1/(1+EXP(('S Curve Equation'!$B$11-AA103*'S Curve Equation'!$B$12)*'S Curve Equation'!$B$10))+'S Curve Equation'!$B$13)*'S Curve Equation'!$B$14</f>
        <v>0.66131356184926748</v>
      </c>
      <c r="AB148" s="28">
        <f>(1/(1+EXP(('S Curve Equation'!$B$11-AB103*'S Curve Equation'!$B$12)*'S Curve Equation'!$B$10))+'S Curve Equation'!$B$13)*'S Curve Equation'!$B$14</f>
        <v>0.66011899112202055</v>
      </c>
      <c r="AC148" s="28">
        <f>(1/(1+EXP(('S Curve Equation'!$B$11-AC103*'S Curve Equation'!$B$12)*'S Curve Equation'!$B$10))+'S Curve Equation'!$B$13)*'S Curve Equation'!$B$14</f>
        <v>0.65893274578455785</v>
      </c>
      <c r="AD148" s="28">
        <f>(1/(1+EXP(('S Curve Equation'!$B$11-AD103*'S Curve Equation'!$B$12)*'S Curve Equation'!$B$10))+'S Curve Equation'!$B$13)*'S Curve Equation'!$B$14</f>
        <v>0.65775475462079891</v>
      </c>
      <c r="AE148" s="28">
        <f>(1/(1+EXP(('S Curve Equation'!$B$11-AE103*'S Curve Equation'!$B$12)*'S Curve Equation'!$B$10))+'S Curve Equation'!$B$13)*'S Curve Equation'!$B$14</f>
        <v>0.65658494692365654</v>
      </c>
      <c r="AF148" s="28">
        <f>(1/(1+EXP(('S Curve Equation'!$B$11-AF103*'S Curve Equation'!$B$12)*'S Curve Equation'!$B$10))+'S Curve Equation'!$B$13)*'S Curve Equation'!$B$14</f>
        <v>0.65542325249921929</v>
      </c>
    </row>
    <row r="149" spans="1:32" x14ac:dyDescent="0.2">
      <c r="A149" s="6" t="s">
        <v>89</v>
      </c>
      <c r="B149" s="28">
        <f>(1/(1+EXP(('S Curve Equation'!$B$11-B104*'S Curve Equation'!$B$12)*'S Curve Equation'!$B$10))+'S Curve Equation'!$B$13)*'S Curve Equation'!$B$14</f>
        <v>0.56799999999999984</v>
      </c>
      <c r="C149" s="28">
        <f>(1/(1+EXP(('S Curve Equation'!$B$11-C104*'S Curve Equation'!$B$12)*'S Curve Equation'!$B$10))+'S Curve Equation'!$B$13)*'S Curve Equation'!$B$14</f>
        <v>0.56665393794411534</v>
      </c>
      <c r="D149" s="28">
        <f>(1/(1+EXP(('S Curve Equation'!$B$11-D104*'S Curve Equation'!$B$12)*'S Curve Equation'!$B$10))+'S Curve Equation'!$B$13)*'S Curve Equation'!$B$14</f>
        <v>0.56524512135427274</v>
      </c>
      <c r="E149" s="28">
        <f>(1/(1+EXP(('S Curve Equation'!$B$11-E104*'S Curve Equation'!$B$12)*'S Curve Equation'!$B$10))+'S Curve Equation'!$B$13)*'S Curve Equation'!$B$14</f>
        <v>0.56387049339917095</v>
      </c>
      <c r="F149" s="28">
        <f>(1/(1+EXP(('S Curve Equation'!$B$11-F104*'S Curve Equation'!$B$12)*'S Curve Equation'!$B$10))+'S Curve Equation'!$B$13)*'S Curve Equation'!$B$14</f>
        <v>0.56251969073025321</v>
      </c>
      <c r="G149" s="28">
        <f>(1/(1+EXP(('S Curve Equation'!$B$11-G104*'S Curve Equation'!$B$12)*'S Curve Equation'!$B$10))+'S Curve Equation'!$B$13)*'S Curve Equation'!$B$14</f>
        <v>0.56112358342813551</v>
      </c>
      <c r="H149" s="28">
        <f>(1/(1+EXP(('S Curve Equation'!$B$11-H104*'S Curve Equation'!$B$12)*'S Curve Equation'!$B$10))+'S Curve Equation'!$B$13)*'S Curve Equation'!$B$14</f>
        <v>0.55967095665426592</v>
      </c>
      <c r="I149" s="28">
        <f>(1/(1+EXP(('S Curve Equation'!$B$11-I104*'S Curve Equation'!$B$12)*'S Curve Equation'!$B$10))+'S Curve Equation'!$B$13)*'S Curve Equation'!$B$14</f>
        <v>0.55813645565942493</v>
      </c>
      <c r="J149" s="28">
        <f>(1/(1+EXP(('S Curve Equation'!$B$11-J104*'S Curve Equation'!$B$12)*'S Curve Equation'!$B$10))+'S Curve Equation'!$B$13)*'S Curve Equation'!$B$14</f>
        <v>0.55653388562709105</v>
      </c>
      <c r="K149" s="28">
        <f>(1/(1+EXP(('S Curve Equation'!$B$11-K104*'S Curve Equation'!$B$12)*'S Curve Equation'!$B$10))+'S Curve Equation'!$B$13)*'S Curve Equation'!$B$14</f>
        <v>0.55497349453874867</v>
      </c>
      <c r="L149" s="28">
        <f>(1/(1+EXP(('S Curve Equation'!$B$11-L104*'S Curve Equation'!$B$12)*'S Curve Equation'!$B$10))+'S Curve Equation'!$B$13)*'S Curve Equation'!$B$14</f>
        <v>0.55396021384115224</v>
      </c>
      <c r="M149" s="28">
        <f>(1/(1+EXP(('S Curve Equation'!$B$11-M104*'S Curve Equation'!$B$12)*'S Curve Equation'!$B$10))+'S Curve Equation'!$B$13)*'S Curve Equation'!$B$14</f>
        <v>0.55261156574432679</v>
      </c>
      <c r="N149" s="28">
        <f>(1/(1+EXP(('S Curve Equation'!$B$11-N104*'S Curve Equation'!$B$12)*'S Curve Equation'!$B$10))+'S Curve Equation'!$B$13)*'S Curve Equation'!$B$14</f>
        <v>0.55127454529291042</v>
      </c>
      <c r="O149" s="28">
        <f>(1/(1+EXP(('S Curve Equation'!$B$11-O104*'S Curve Equation'!$B$12)*'S Curve Equation'!$B$10))+'S Curve Equation'!$B$13)*'S Curve Equation'!$B$14</f>
        <v>0.54994902119117917</v>
      </c>
      <c r="P149" s="28">
        <f>(1/(1+EXP(('S Curve Equation'!$B$11-P104*'S Curve Equation'!$B$12)*'S Curve Equation'!$B$10))+'S Curve Equation'!$B$13)*'S Curve Equation'!$B$14</f>
        <v>0.54863486374134207</v>
      </c>
      <c r="Q149" s="28">
        <f>(1/(1+EXP(('S Curve Equation'!$B$11-Q104*'S Curve Equation'!$B$12)*'S Curve Equation'!$B$10))+'S Curve Equation'!$B$13)*'S Curve Equation'!$B$14</f>
        <v>0.54733194482976188</v>
      </c>
      <c r="R149" s="28">
        <f>(1/(1+EXP(('S Curve Equation'!$B$11-R104*'S Curve Equation'!$B$12)*'S Curve Equation'!$B$10))+'S Curve Equation'!$B$13)*'S Curve Equation'!$B$14</f>
        <v>0.54604013791289452</v>
      </c>
      <c r="S149" s="28">
        <f>(1/(1+EXP(('S Curve Equation'!$B$11-S104*'S Curve Equation'!$B$12)*'S Curve Equation'!$B$10))+'S Curve Equation'!$B$13)*'S Curve Equation'!$B$14</f>
        <v>0.54475931800296984</v>
      </c>
      <c r="T149" s="28">
        <f>(1/(1+EXP(('S Curve Equation'!$B$11-T104*'S Curve Equation'!$B$12)*'S Curve Equation'!$B$10))+'S Curve Equation'!$B$13)*'S Curve Equation'!$B$14</f>
        <v>0.54348936165343886</v>
      </c>
      <c r="U149" s="28">
        <f>(1/(1+EXP(('S Curve Equation'!$B$11-U104*'S Curve Equation'!$B$12)*'S Curve Equation'!$B$10))+'S Curve Equation'!$B$13)*'S Curve Equation'!$B$14</f>
        <v>0.54223014694421812</v>
      </c>
      <c r="V149" s="28">
        <f>(1/(1+EXP(('S Curve Equation'!$B$11-V104*'S Curve Equation'!$B$12)*'S Curve Equation'!$B$10))+'S Curve Equation'!$B$13)*'S Curve Equation'!$B$14</f>
        <v>0.54098155346675492</v>
      </c>
      <c r="W149" s="28">
        <f>(1/(1+EXP(('S Curve Equation'!$B$11-W104*'S Curve Equation'!$B$12)*'S Curve Equation'!$B$10))+'S Curve Equation'!$B$13)*'S Curve Equation'!$B$14</f>
        <v>0.53974346230892378</v>
      </c>
      <c r="X149" s="28">
        <f>(1/(1+EXP(('S Curve Equation'!$B$11-X104*'S Curve Equation'!$B$12)*'S Curve Equation'!$B$10))+'S Curve Equation'!$B$13)*'S Curve Equation'!$B$14</f>
        <v>0.53851575603980717</v>
      </c>
      <c r="Y149" s="28">
        <f>(1/(1+EXP(('S Curve Equation'!$B$11-Y104*'S Curve Equation'!$B$12)*'S Curve Equation'!$B$10))+'S Curve Equation'!$B$13)*'S Curve Equation'!$B$14</f>
        <v>0.53729831869433708</v>
      </c>
      <c r="Z149" s="28">
        <f>(1/(1+EXP(('S Curve Equation'!$B$11-Z104*'S Curve Equation'!$B$12)*'S Curve Equation'!$B$10))+'S Curve Equation'!$B$13)*'S Curve Equation'!$B$14</f>
        <v>0.5360910357578561</v>
      </c>
      <c r="AA149" s="28">
        <f>(1/(1+EXP(('S Curve Equation'!$B$11-AA104*'S Curve Equation'!$B$12)*'S Curve Equation'!$B$10))+'S Curve Equation'!$B$13)*'S Curve Equation'!$B$14</f>
        <v>0.53489379415059612</v>
      </c>
      <c r="AB149" s="28">
        <f>(1/(1+EXP(('S Curve Equation'!$B$11-AB104*'S Curve Equation'!$B$12)*'S Curve Equation'!$B$10))+'S Curve Equation'!$B$13)*'S Curve Equation'!$B$14</f>
        <v>0.53370648221208639</v>
      </c>
      <c r="AC149" s="28">
        <f>(1/(1+EXP(('S Curve Equation'!$B$11-AC104*'S Curve Equation'!$B$12)*'S Curve Equation'!$B$10))+'S Curve Equation'!$B$13)*'S Curve Equation'!$B$14</f>
        <v>0.53252898968553208</v>
      </c>
      <c r="AD149" s="28">
        <f>(1/(1+EXP(('S Curve Equation'!$B$11-AD104*'S Curve Equation'!$B$12)*'S Curve Equation'!$B$10))+'S Curve Equation'!$B$13)*'S Curve Equation'!$B$14</f>
        <v>0.53136120770214224</v>
      </c>
      <c r="AE149" s="28">
        <f>(1/(1+EXP(('S Curve Equation'!$B$11-AE104*'S Curve Equation'!$B$12)*'S Curve Equation'!$B$10))+'S Curve Equation'!$B$13)*'S Curve Equation'!$B$14</f>
        <v>0.53020302876545955</v>
      </c>
      <c r="AF149" s="28">
        <f>(1/(1+EXP(('S Curve Equation'!$B$11-AF104*'S Curve Equation'!$B$12)*'S Curve Equation'!$B$10))+'S Curve Equation'!$B$13)*'S Curve Equation'!$B$14</f>
        <v>0.52905434673567375</v>
      </c>
    </row>
    <row r="150" spans="1:32" x14ac:dyDescent="0.2">
      <c r="A150" s="6" t="s">
        <v>35</v>
      </c>
      <c r="B150" s="28">
        <f>(1/(1+EXP(('S Curve Equation'!$B$11-B105*'S Curve Equation'!$B$12)*'S Curve Equation'!$B$10))+'S Curve Equation'!$B$13)*'S Curve Equation'!$B$14</f>
        <v>0.67900000000000005</v>
      </c>
      <c r="C150" s="28">
        <f>(1/(1+EXP(('S Curve Equation'!$B$11-C105*'S Curve Equation'!$B$12)*'S Curve Equation'!$B$10))+'S Curve Equation'!$B$13)*'S Curve Equation'!$B$14</f>
        <v>0.67767988849641991</v>
      </c>
      <c r="D150" s="28">
        <f>(1/(1+EXP(('S Curve Equation'!$B$11-D105*'S Curve Equation'!$B$12)*'S Curve Equation'!$B$10))+'S Curve Equation'!$B$13)*'S Curve Equation'!$B$14</f>
        <v>0.6762963301825915</v>
      </c>
      <c r="E150" s="28">
        <f>(1/(1+EXP(('S Curve Equation'!$B$11-E105*'S Curve Equation'!$B$12)*'S Curve Equation'!$B$10))+'S Curve Equation'!$B$13)*'S Curve Equation'!$B$14</f>
        <v>0.67494447265721569</v>
      </c>
      <c r="F150" s="28">
        <f>(1/(1+EXP(('S Curve Equation'!$B$11-F105*'S Curve Equation'!$B$12)*'S Curve Equation'!$B$10))+'S Curve Equation'!$B$13)*'S Curve Equation'!$B$14</f>
        <v>0.67361424206969733</v>
      </c>
      <c r="G150" s="28">
        <f>(1/(1+EXP(('S Curve Equation'!$B$11-G105*'S Curve Equation'!$B$12)*'S Curve Equation'!$B$10))+'S Curve Equation'!$B$13)*'S Curve Equation'!$B$14</f>
        <v>0.67223751826686429</v>
      </c>
      <c r="H150" s="28">
        <f>(1/(1+EXP(('S Curve Equation'!$B$11-H105*'S Curve Equation'!$B$12)*'S Curve Equation'!$B$10))+'S Curve Equation'!$B$13)*'S Curve Equation'!$B$14</f>
        <v>0.67080303301410937</v>
      </c>
      <c r="I150" s="28">
        <f>(1/(1+EXP(('S Curve Equation'!$B$11-I105*'S Curve Equation'!$B$12)*'S Curve Equation'!$B$10))+'S Curve Equation'!$B$13)*'S Curve Equation'!$B$14</f>
        <v>0.66928545154680252</v>
      </c>
      <c r="J150" s="28">
        <f>(1/(1+EXP(('S Curve Equation'!$B$11-J105*'S Curve Equation'!$B$12)*'S Curve Equation'!$B$10))+'S Curve Equation'!$B$13)*'S Curve Equation'!$B$14</f>
        <v>0.6676980903498233</v>
      </c>
      <c r="K150" s="28">
        <f>(1/(1+EXP(('S Curve Equation'!$B$11-K105*'S Curve Equation'!$B$12)*'S Curve Equation'!$B$10))+'S Curve Equation'!$B$13)*'S Curve Equation'!$B$14</f>
        <v>0.66615009209799225</v>
      </c>
      <c r="L150" s="28">
        <f>(1/(1+EXP(('S Curve Equation'!$B$11-L105*'S Curve Equation'!$B$12)*'S Curve Equation'!$B$10))+'S Curve Equation'!$B$13)*'S Curve Equation'!$B$14</f>
        <v>0.66514358282104469</v>
      </c>
      <c r="M150" s="28">
        <f>(1/(1+EXP(('S Curve Equation'!$B$11-M105*'S Curve Equation'!$B$12)*'S Curve Equation'!$B$10))+'S Curve Equation'!$B$13)*'S Curve Equation'!$B$14</f>
        <v>0.66380238875670505</v>
      </c>
      <c r="N150" s="28">
        <f>(1/(1+EXP(('S Curve Equation'!$B$11-N105*'S Curve Equation'!$B$12)*'S Curve Equation'!$B$10))+'S Curve Equation'!$B$13)*'S Curve Equation'!$B$14</f>
        <v>0.66247100150507954</v>
      </c>
      <c r="O150" s="28">
        <f>(1/(1+EXP(('S Curve Equation'!$B$11-O105*'S Curve Equation'!$B$12)*'S Curve Equation'!$B$10))+'S Curve Equation'!$B$13)*'S Curve Equation'!$B$14</f>
        <v>0.6611493360398627</v>
      </c>
      <c r="P150" s="28">
        <f>(1/(1+EXP(('S Curve Equation'!$B$11-P105*'S Curve Equation'!$B$12)*'S Curve Equation'!$B$10))+'S Curve Equation'!$B$13)*'S Curve Equation'!$B$14</f>
        <v>0.65983730784820027</v>
      </c>
      <c r="Q150" s="28">
        <f>(1/(1+EXP(('S Curve Equation'!$B$11-Q105*'S Curve Equation'!$B$12)*'S Curve Equation'!$B$10))+'S Curve Equation'!$B$13)*'S Curve Equation'!$B$14</f>
        <v>0.65853483294201753</v>
      </c>
      <c r="R150" s="28">
        <f>(1/(1+EXP(('S Curve Equation'!$B$11-R105*'S Curve Equation'!$B$12)*'S Curve Equation'!$B$10))+'S Curve Equation'!$B$13)*'S Curve Equation'!$B$14</f>
        <v>0.65724182786852703</v>
      </c>
      <c r="S150" s="28">
        <f>(1/(1+EXP(('S Curve Equation'!$B$11-S105*'S Curve Equation'!$B$12)*'S Curve Equation'!$B$10))+'S Curve Equation'!$B$13)*'S Curve Equation'!$B$14</f>
        <v>0.65595820971994667</v>
      </c>
      <c r="T150" s="28">
        <f>(1/(1+EXP(('S Curve Equation'!$B$11-T105*'S Curve Equation'!$B$12)*'S Curve Equation'!$B$10))+'S Curve Equation'!$B$13)*'S Curve Equation'!$B$14</f>
        <v>0.65468389614246314</v>
      </c>
      <c r="U150" s="28">
        <f>(1/(1+EXP(('S Curve Equation'!$B$11-U105*'S Curve Equation'!$B$12)*'S Curve Equation'!$B$10))+'S Curve Equation'!$B$13)*'S Curve Equation'!$B$14</f>
        <v>0.65341880534447472</v>
      </c>
      <c r="V150" s="28">
        <f>(1/(1+EXP(('S Curve Equation'!$B$11-V105*'S Curve Equation'!$B$12)*'S Curve Equation'!$B$10))+'S Curve Equation'!$B$13)*'S Curve Equation'!$B$14</f>
        <v>0.65216285610415015</v>
      </c>
      <c r="W150" s="28">
        <f>(1/(1+EXP(('S Curve Equation'!$B$11-W105*'S Curve Equation'!$B$12)*'S Curve Equation'!$B$10))+'S Curve Equation'!$B$13)*'S Curve Equation'!$B$14</f>
        <v>0.65091596777632366</v>
      </c>
      <c r="X150" s="28">
        <f>(1/(1+EXP(('S Curve Equation'!$B$11-X105*'S Curve Equation'!$B$12)*'S Curve Equation'!$B$10))+'S Curve Equation'!$B$13)*'S Curve Equation'!$B$14</f>
        <v>0.64967806029877728</v>
      </c>
      <c r="Y150" s="28">
        <f>(1/(1+EXP(('S Curve Equation'!$B$11-Y105*'S Curve Equation'!$B$12)*'S Curve Equation'!$B$10))+'S Curve Equation'!$B$13)*'S Curve Equation'!$B$14</f>
        <v>0.64844905419791121</v>
      </c>
      <c r="Z150" s="28">
        <f>(1/(1+EXP(('S Curve Equation'!$B$11-Z105*'S Curve Equation'!$B$12)*'S Curve Equation'!$B$10))+'S Curve Equation'!$B$13)*'S Curve Equation'!$B$14</f>
        <v>0.64722887059385514</v>
      </c>
      <c r="AA150" s="28">
        <f>(1/(1+EXP(('S Curve Equation'!$B$11-AA105*'S Curve Equation'!$B$12)*'S Curve Equation'!$B$10))+'S Curve Equation'!$B$13)*'S Curve Equation'!$B$14</f>
        <v>0.64601743120503619</v>
      </c>
      <c r="AB150" s="28">
        <f>(1/(1+EXP(('S Curve Equation'!$B$11-AB105*'S Curve Equation'!$B$12)*'S Curve Equation'!$B$10))+'S Curve Equation'!$B$13)*'S Curve Equation'!$B$14</f>
        <v>0.64481465835221841</v>
      </c>
      <c r="AC150" s="28">
        <f>(1/(1+EXP(('S Curve Equation'!$B$11-AC105*'S Curve Equation'!$B$12)*'S Curve Equation'!$B$10))+'S Curve Equation'!$B$13)*'S Curve Equation'!$B$14</f>
        <v>0.64362047496207009</v>
      </c>
      <c r="AD150" s="28">
        <f>(1/(1+EXP(('S Curve Equation'!$B$11-AD105*'S Curve Equation'!$B$12)*'S Curve Equation'!$B$10))+'S Curve Equation'!$B$13)*'S Curve Equation'!$B$14</f>
        <v>0.64243480457023583</v>
      </c>
      <c r="AE150" s="28">
        <f>(1/(1+EXP(('S Curve Equation'!$B$11-AE105*'S Curve Equation'!$B$12)*'S Curve Equation'!$B$10))+'S Curve Equation'!$B$13)*'S Curve Equation'!$B$14</f>
        <v>0.64125757132398697</v>
      </c>
      <c r="AF150" s="28">
        <f>(1/(1+EXP(('S Curve Equation'!$B$11-AF105*'S Curve Equation'!$B$12)*'S Curve Equation'!$B$10))+'S Curve Equation'!$B$13)*'S Curve Equation'!$B$14</f>
        <v>0.64008869998442919</v>
      </c>
    </row>
    <row r="151" spans="1:32" x14ac:dyDescent="0.2">
      <c r="A151" s="6" t="s">
        <v>98</v>
      </c>
      <c r="B151" s="28">
        <f>(1/(1+EXP(('S Curve Equation'!$B$11-B106*'S Curve Equation'!$B$12)*'S Curve Equation'!$B$10))+'S Curve Equation'!$B$13)*'S Curve Equation'!$B$14</f>
        <v>0.77099999999999991</v>
      </c>
      <c r="C151" s="28">
        <f>(1/(1+EXP(('S Curve Equation'!$B$11-C106*'S Curve Equation'!$B$12)*'S Curve Equation'!$B$10))+'S Curve Equation'!$B$13)*'S Curve Equation'!$B$14</f>
        <v>0.76982451137204855</v>
      </c>
      <c r="D151" s="28">
        <f>(1/(1+EXP(('S Curve Equation'!$B$11-D106*'S Curve Equation'!$B$12)*'S Curve Equation'!$B$10))+'S Curve Equation'!$B$13)*'S Curve Equation'!$B$14</f>
        <v>0.76859085402536453</v>
      </c>
      <c r="E151" s="28">
        <f>(1/(1+EXP(('S Curve Equation'!$B$11-E106*'S Curve Equation'!$B$12)*'S Curve Equation'!$B$10))+'S Curve Equation'!$B$13)*'S Curve Equation'!$B$14</f>
        <v>0.76738380984789623</v>
      </c>
      <c r="F151" s="28">
        <f>(1/(1+EXP(('S Curve Equation'!$B$11-F106*'S Curve Equation'!$B$12)*'S Curve Equation'!$B$10))+'S Curve Equation'!$B$13)*'S Curve Equation'!$B$14</f>
        <v>0.76619448159516623</v>
      </c>
      <c r="G151" s="28">
        <f>(1/(1+EXP(('S Curve Equation'!$B$11-G106*'S Curve Equation'!$B$12)*'S Curve Equation'!$B$10))+'S Curve Equation'!$B$13)*'S Curve Equation'!$B$14</f>
        <v>0.76496192010064878</v>
      </c>
      <c r="H151" s="28">
        <f>(1/(1+EXP(('S Curve Equation'!$B$11-H106*'S Curve Equation'!$B$12)*'S Curve Equation'!$B$10))+'S Curve Equation'!$B$13)*'S Curve Equation'!$B$14</f>
        <v>0.76367584483748663</v>
      </c>
      <c r="I151" s="28">
        <f>(1/(1+EXP(('S Curve Equation'!$B$11-I106*'S Curve Equation'!$B$12)*'S Curve Equation'!$B$10))+'S Curve Equation'!$B$13)*'S Curve Equation'!$B$14</f>
        <v>0.76231327059847687</v>
      </c>
      <c r="J151" s="28">
        <f>(1/(1+EXP(('S Curve Equation'!$B$11-J106*'S Curve Equation'!$B$12)*'S Curve Equation'!$B$10))+'S Curve Equation'!$B$13)*'S Curve Equation'!$B$14</f>
        <v>0.76088584477523524</v>
      </c>
      <c r="K151" s="28">
        <f>(1/(1+EXP(('S Curve Equation'!$B$11-K106*'S Curve Equation'!$B$12)*'S Curve Equation'!$B$10))+'S Curve Equation'!$B$13)*'S Curve Equation'!$B$14</f>
        <v>0.7594916510088684</v>
      </c>
      <c r="L151" s="28">
        <f>(1/(1+EXP(('S Curve Equation'!$B$11-L106*'S Curve Equation'!$B$12)*'S Curve Equation'!$B$10))+'S Curve Equation'!$B$13)*'S Curve Equation'!$B$14</f>
        <v>0.7585839990621388</v>
      </c>
      <c r="M151" s="28">
        <f>(1/(1+EXP(('S Curve Equation'!$B$11-M106*'S Curve Equation'!$B$12)*'S Curve Equation'!$B$10))+'S Curve Equation'!$B$13)*'S Curve Equation'!$B$14</f>
        <v>0.75737313088632918</v>
      </c>
      <c r="N151" s="28">
        <f>(1/(1+EXP(('S Curve Equation'!$B$11-N106*'S Curve Equation'!$B$12)*'S Curve Equation'!$B$10))+'S Curve Equation'!$B$13)*'S Curve Equation'!$B$14</f>
        <v>0.75616953101038975</v>
      </c>
      <c r="O151" s="28">
        <f>(1/(1+EXP(('S Curve Equation'!$B$11-O106*'S Curve Equation'!$B$12)*'S Curve Equation'!$B$10))+'S Curve Equation'!$B$13)*'S Curve Equation'!$B$14</f>
        <v>0.75497315783830832</v>
      </c>
      <c r="P151" s="28">
        <f>(1/(1+EXP(('S Curve Equation'!$B$11-P106*'S Curve Equation'!$B$12)*'S Curve Equation'!$B$10))+'S Curve Equation'!$B$13)*'S Curve Equation'!$B$14</f>
        <v>0.7537839695603048</v>
      </c>
      <c r="Q151" s="28">
        <f>(1/(1+EXP(('S Curve Equation'!$B$11-Q106*'S Curve Equation'!$B$12)*'S Curve Equation'!$B$10))+'S Curve Equation'!$B$13)*'S Curve Equation'!$B$14</f>
        <v>0.75260192417444227</v>
      </c>
      <c r="R151" s="28">
        <f>(1/(1+EXP(('S Curve Equation'!$B$11-R106*'S Curve Equation'!$B$12)*'S Curve Equation'!$B$10))+'S Curve Equation'!$B$13)*'S Curve Equation'!$B$14</f>
        <v>0.75142697950739901</v>
      </c>
      <c r="S151" s="28">
        <f>(1/(1+EXP(('S Curve Equation'!$B$11-S106*'S Curve Equation'!$B$12)*'S Curve Equation'!$B$10))+'S Curve Equation'!$B$13)*'S Curve Equation'!$B$14</f>
        <v>0.75025909323442452</v>
      </c>
      <c r="T151" s="28">
        <f>(1/(1+EXP(('S Curve Equation'!$B$11-T106*'S Curve Equation'!$B$12)*'S Curve Equation'!$B$10))+'S Curve Equation'!$B$13)*'S Curve Equation'!$B$14</f>
        <v>0.7490982228985068</v>
      </c>
      <c r="U151" s="28">
        <f>(1/(1+EXP(('S Curve Equation'!$B$11-U106*'S Curve Equation'!$B$12)*'S Curve Equation'!$B$10))+'S Curve Equation'!$B$13)*'S Curve Equation'!$B$14</f>
        <v>0.74794432592877713</v>
      </c>
      <c r="V151" s="28">
        <f>(1/(1+EXP(('S Curve Equation'!$B$11-V106*'S Curve Equation'!$B$12)*'S Curve Equation'!$B$10))+'S Curve Equation'!$B$13)*'S Curve Equation'!$B$14</f>
        <v>0.74679735965818106</v>
      </c>
      <c r="W151" s="28">
        <f>(1/(1+EXP(('S Curve Equation'!$B$11-W106*'S Curve Equation'!$B$12)*'S Curve Equation'!$B$10))+'S Curve Equation'!$B$13)*'S Curve Equation'!$B$14</f>
        <v>0.74565728134043019</v>
      </c>
      <c r="X151" s="28">
        <f>(1/(1+EXP(('S Curve Equation'!$B$11-X106*'S Curve Equation'!$B$12)*'S Curve Equation'!$B$10))+'S Curve Equation'!$B$13)*'S Curve Equation'!$B$14</f>
        <v>0.74452404816628026</v>
      </c>
      <c r="Y151" s="28">
        <f>(1/(1+EXP(('S Curve Equation'!$B$11-Y106*'S Curve Equation'!$B$12)*'S Curve Equation'!$B$10))+'S Curve Equation'!$B$13)*'S Curve Equation'!$B$14</f>
        <v>0.7433976172791289</v>
      </c>
      <c r="Z151" s="28">
        <f>(1/(1+EXP(('S Curve Equation'!$B$11-Z106*'S Curve Equation'!$B$12)*'S Curve Equation'!$B$10))+'S Curve Equation'!$B$13)*'S Curve Equation'!$B$14</f>
        <v>0.74227794578998163</v>
      </c>
      <c r="AA151" s="28">
        <f>(1/(1+EXP(('S Curve Equation'!$B$11-AA106*'S Curve Equation'!$B$12)*'S Curve Equation'!$B$10))+'S Curve Equation'!$B$13)*'S Curve Equation'!$B$14</f>
        <v>0.74116499079179909</v>
      </c>
      <c r="AB151" s="28">
        <f>(1/(1+EXP(('S Curve Equation'!$B$11-AB106*'S Curve Equation'!$B$12)*'S Curve Equation'!$B$10))+'S Curve Equation'!$B$13)*'S Curve Equation'!$B$14</f>
        <v>0.7400587093732347</v>
      </c>
      <c r="AC151" s="28">
        <f>(1/(1+EXP(('S Curve Equation'!$B$11-AC106*'S Curve Equation'!$B$12)*'S Curve Equation'!$B$10))+'S Curve Equation'!$B$13)*'S Curve Equation'!$B$14</f>
        <v>0.73895905863180944</v>
      </c>
      <c r="AD151" s="28">
        <f>(1/(1+EXP(('S Curve Equation'!$B$11-AD106*'S Curve Equation'!$B$12)*'S Curve Equation'!$B$10))+'S Curve Equation'!$B$13)*'S Curve Equation'!$B$14</f>
        <v>0.73786599568651179</v>
      </c>
      <c r="AE151" s="28">
        <f>(1/(1+EXP(('S Curve Equation'!$B$11-AE106*'S Curve Equation'!$B$12)*'S Curve Equation'!$B$10))+'S Curve Equation'!$B$13)*'S Curve Equation'!$B$14</f>
        <v>0.73677947768987473</v>
      </c>
      <c r="AF151" s="28">
        <f>(1/(1+EXP(('S Curve Equation'!$B$11-AF106*'S Curve Equation'!$B$12)*'S Curve Equation'!$B$10))+'S Curve Equation'!$B$13)*'S Curve Equation'!$B$14</f>
        <v>0.73569946183952006</v>
      </c>
    </row>
    <row r="152" spans="1:32" x14ac:dyDescent="0.2">
      <c r="A152" s="6" t="s">
        <v>97</v>
      </c>
      <c r="B152" s="28">
        <f>(1/(1+EXP(('S Curve Equation'!$B$11-B107*'S Curve Equation'!$B$12)*'S Curve Equation'!$B$10))+'S Curve Equation'!$B$13)*'S Curve Equation'!$B$14</f>
        <v>0.79385714285714293</v>
      </c>
      <c r="C152" s="28">
        <f>(1/(1+EXP(('S Curve Equation'!$B$11-C107*'S Curve Equation'!$B$12)*'S Curve Equation'!$B$10))+'S Curve Equation'!$B$13)*'S Curve Equation'!$B$14</f>
        <v>0.79273739151731515</v>
      </c>
      <c r="D152" s="28">
        <f>(1/(1+EXP(('S Curve Equation'!$B$11-D107*'S Curve Equation'!$B$12)*'S Curve Equation'!$B$10))+'S Curve Equation'!$B$13)*'S Curve Equation'!$B$14</f>
        <v>0.79156178585117487</v>
      </c>
      <c r="E152" s="28">
        <f>(1/(1+EXP(('S Curve Equation'!$B$11-E107*'S Curve Equation'!$B$12)*'S Curve Equation'!$B$10))+'S Curve Equation'!$B$13)*'S Curve Equation'!$B$14</f>
        <v>0.79041110205238096</v>
      </c>
      <c r="F152" s="28">
        <f>(1/(1+EXP(('S Curve Equation'!$B$11-F107*'S Curve Equation'!$B$12)*'S Curve Equation'!$B$10))+'S Curve Equation'!$B$13)*'S Curve Equation'!$B$14</f>
        <v>0.78927688314829036</v>
      </c>
      <c r="G152" s="28">
        <f>(1/(1+EXP(('S Curve Equation'!$B$11-G107*'S Curve Equation'!$B$12)*'S Curve Equation'!$B$10))+'S Curve Equation'!$B$13)*'S Curve Equation'!$B$14</f>
        <v>0.78810099126556721</v>
      </c>
      <c r="H152" s="28">
        <f>(1/(1+EXP(('S Curve Equation'!$B$11-H107*'S Curve Equation'!$B$12)*'S Curve Equation'!$B$10))+'S Curve Equation'!$B$13)*'S Curve Equation'!$B$14</f>
        <v>0.78687356628753768</v>
      </c>
      <c r="I152" s="28">
        <f>(1/(1+EXP(('S Curve Equation'!$B$11-I107*'S Curve Equation'!$B$12)*'S Curve Equation'!$B$10))+'S Curve Equation'!$B$13)*'S Curve Equation'!$B$14</f>
        <v>0.78557259762649778</v>
      </c>
      <c r="J152" s="28">
        <f>(1/(1+EXP(('S Curve Equation'!$B$11-J107*'S Curve Equation'!$B$12)*'S Curve Equation'!$B$10))+'S Curve Equation'!$B$13)*'S Curve Equation'!$B$14</f>
        <v>0.78420912221992811</v>
      </c>
      <c r="K152" s="28">
        <f>(1/(1+EXP(('S Curve Equation'!$B$11-K107*'S Curve Equation'!$B$12)*'S Curve Equation'!$B$10))+'S Curve Equation'!$B$13)*'S Curve Equation'!$B$14</f>
        <v>0.78287681124627673</v>
      </c>
      <c r="L152" s="28">
        <f>(1/(1+EXP(('S Curve Equation'!$B$11-L107*'S Curve Equation'!$B$12)*'S Curve Equation'!$B$10))+'S Curve Equation'!$B$13)*'S Curve Equation'!$B$14</f>
        <v>0.78200913963447349</v>
      </c>
      <c r="M152" s="28">
        <f>(1/(1+EXP(('S Curve Equation'!$B$11-M107*'S Curve Equation'!$B$12)*'S Curve Equation'!$B$10))+'S Curve Equation'!$B$13)*'S Curve Equation'!$B$14</f>
        <v>0.78085123193514105</v>
      </c>
      <c r="N152" s="28">
        <f>(1/(1+EXP(('S Curve Equation'!$B$11-N107*'S Curve Equation'!$B$12)*'S Curve Equation'!$B$10))+'S Curve Equation'!$B$13)*'S Curve Equation'!$B$14</f>
        <v>0.77969984949117199</v>
      </c>
      <c r="O152" s="28">
        <f>(1/(1+EXP(('S Curve Equation'!$B$11-O107*'S Curve Equation'!$B$12)*'S Curve Equation'!$B$10))+'S Curve Equation'!$B$13)*'S Curve Equation'!$B$14</f>
        <v>0.77855496097415611</v>
      </c>
      <c r="P152" s="28">
        <f>(1/(1+EXP(('S Curve Equation'!$B$11-P107*'S Curve Equation'!$B$12)*'S Curve Equation'!$B$10))+'S Curve Equation'!$B$13)*'S Curve Equation'!$B$14</f>
        <v>0.77741653471275862</v>
      </c>
      <c r="Q152" s="28">
        <f>(1/(1+EXP(('S Curve Equation'!$B$11-Q107*'S Curve Equation'!$B$12)*'S Curve Equation'!$B$10))+'S Curve Equation'!$B$13)*'S Curve Equation'!$B$14</f>
        <v>0.77628453871501557</v>
      </c>
      <c r="R152" s="28">
        <f>(1/(1+EXP(('S Curve Equation'!$B$11-R107*'S Curve Equation'!$B$12)*'S Curve Equation'!$B$10))+'S Curve Equation'!$B$13)*'S Curve Equation'!$B$14</f>
        <v>0.77515894068984126</v>
      </c>
      <c r="S152" s="28">
        <f>(1/(1+EXP(('S Curve Equation'!$B$11-S107*'S Curve Equation'!$B$12)*'S Curve Equation'!$B$10))+'S Curve Equation'!$B$13)*'S Curve Equation'!$B$14</f>
        <v>0.77403970806776667</v>
      </c>
      <c r="T152" s="28">
        <f>(1/(1+EXP(('S Curve Equation'!$B$11-T107*'S Curve Equation'!$B$12)*'S Curve Equation'!$B$10))+'S Curve Equation'!$B$13)*'S Curve Equation'!$B$14</f>
        <v>0.77292680802093394</v>
      </c>
      <c r="U152" s="28">
        <f>(1/(1+EXP(('S Curve Equation'!$B$11-U107*'S Curve Equation'!$B$12)*'S Curve Equation'!$B$10))+'S Curve Equation'!$B$13)*'S Curve Equation'!$B$14</f>
        <v>0.7718202074823689</v>
      </c>
      <c r="V152" s="28">
        <f>(1/(1+EXP(('S Curve Equation'!$B$11-V107*'S Curve Equation'!$B$12)*'S Curve Equation'!$B$10))+'S Curve Equation'!$B$13)*'S Curve Equation'!$B$14</f>
        <v>0.7707198731645577</v>
      </c>
      <c r="W152" s="28">
        <f>(1/(1+EXP(('S Curve Equation'!$B$11-W107*'S Curve Equation'!$B$12)*'S Curve Equation'!$B$10))+'S Curve Equation'!$B$13)*'S Curve Equation'!$B$14</f>
        <v>0.76962577157733991</v>
      </c>
      <c r="X152" s="28">
        <f>(1/(1+EXP(('S Curve Equation'!$B$11-X107*'S Curve Equation'!$B$12)*'S Curve Equation'!$B$10))+'S Curve Equation'!$B$13)*'S Curve Equation'!$B$14</f>
        <v>0.76853786904516019</v>
      </c>
      <c r="Y152" s="28">
        <f>(1/(1+EXP(('S Curve Equation'!$B$11-Y107*'S Curve Equation'!$B$12)*'S Curve Equation'!$B$10))+'S Curve Equation'!$B$13)*'S Curve Equation'!$B$14</f>
        <v>0.76745613172366667</v>
      </c>
      <c r="Z152" s="28">
        <f>(1/(1+EXP(('S Curve Equation'!$B$11-Z107*'S Curve Equation'!$B$12)*'S Curve Equation'!$B$10))+'S Curve Equation'!$B$13)*'S Curve Equation'!$B$14</f>
        <v>0.76638052561571124</v>
      </c>
      <c r="AA152" s="28">
        <f>(1/(1+EXP(('S Curve Equation'!$B$11-AA107*'S Curve Equation'!$B$12)*'S Curve Equation'!$B$10))+'S Curve Equation'!$B$13)*'S Curve Equation'!$B$14</f>
        <v>0.7653110165867486</v>
      </c>
      <c r="AB152" s="28">
        <f>(1/(1+EXP(('S Curve Equation'!$B$11-AB107*'S Curve Equation'!$B$12)*'S Curve Equation'!$B$10))+'S Curve Equation'!$B$13)*'S Curve Equation'!$B$14</f>
        <v>0.76424757037965119</v>
      </c>
      <c r="AC152" s="28">
        <f>(1/(1+EXP(('S Curve Equation'!$B$11-AC107*'S Curve Equation'!$B$12)*'S Curve Equation'!$B$10))+'S Curve Equation'!$B$13)*'S Curve Equation'!$B$14</f>
        <v>0.76319015262898526</v>
      </c>
      <c r="AD152" s="28">
        <f>(1/(1+EXP(('S Curve Equation'!$B$11-AD107*'S Curve Equation'!$B$12)*'S Curve Equation'!$B$10))+'S Curve Equation'!$B$13)*'S Curve Equation'!$B$14</f>
        <v>0.76213872887472478</v>
      </c>
      <c r="AE152" s="28">
        <f>(1/(1+EXP(('S Curve Equation'!$B$11-AE107*'S Curve Equation'!$B$12)*'S Curve Equation'!$B$10))+'S Curve Equation'!$B$13)*'S Curve Equation'!$B$14</f>
        <v>0.76109326457546156</v>
      </c>
      <c r="AF152" s="28">
        <f>(1/(1+EXP(('S Curve Equation'!$B$11-AF107*'S Curve Equation'!$B$12)*'S Curve Equation'!$B$10))+'S Curve Equation'!$B$13)*'S Curve Equation'!$B$14</f>
        <v>0.76005372512110014</v>
      </c>
    </row>
    <row r="153" spans="1:32" x14ac:dyDescent="0.2">
      <c r="A153" s="6" t="s">
        <v>101</v>
      </c>
      <c r="B153" s="28">
        <f>(1/(1+EXP(('S Curve Equation'!$B$11-B108*'S Curve Equation'!$B$12)*'S Curve Equation'!$B$10))+'S Curve Equation'!$B$13)*'S Curve Equation'!$B$14</f>
        <v>0.87899999999999978</v>
      </c>
      <c r="C153" s="28">
        <f>(1/(1+EXP(('S Curve Equation'!$B$11-C108*'S Curve Equation'!$B$12)*'S Curve Equation'!$B$10))+'S Curve Equation'!$B$13)*'S Curve Equation'!$B$14</f>
        <v>0.87816866082803169</v>
      </c>
      <c r="D153" s="28">
        <f>(1/(1+EXP(('S Curve Equation'!$B$11-D108*'S Curve Equation'!$B$12)*'S Curve Equation'!$B$10))+'S Curve Equation'!$B$13)*'S Curve Equation'!$B$14</f>
        <v>0.87729443453187983</v>
      </c>
      <c r="E153" s="28">
        <f>(1/(1+EXP(('S Curve Equation'!$B$11-E108*'S Curve Equation'!$B$12)*'S Curve Equation'!$B$10))+'S Curve Equation'!$B$13)*'S Curve Equation'!$B$14</f>
        <v>0.87643733413126768</v>
      </c>
      <c r="F153" s="28">
        <f>(1/(1+EXP(('S Curve Equation'!$B$11-F108*'S Curve Equation'!$B$12)*'S Curve Equation'!$B$10))+'S Curve Equation'!$B$13)*'S Curve Equation'!$B$14</f>
        <v>0.87559113633668939</v>
      </c>
      <c r="G153" s="28">
        <f>(1/(1+EXP(('S Curve Equation'!$B$11-G108*'S Curve Equation'!$B$12)*'S Curve Equation'!$B$10))+'S Curve Equation'!$B$13)*'S Curve Equation'!$B$14</f>
        <v>0.8747124215769726</v>
      </c>
      <c r="H153" s="28">
        <f>(1/(1+EXP(('S Curve Equation'!$B$11-H108*'S Curve Equation'!$B$12)*'S Curve Equation'!$B$10))+'S Curve Equation'!$B$13)*'S Curve Equation'!$B$14</f>
        <v>0.8737936492935765</v>
      </c>
      <c r="I153" s="28">
        <f>(1/(1+EXP(('S Curve Equation'!$B$11-I108*'S Curve Equation'!$B$12)*'S Curve Equation'!$B$10))+'S Curve Equation'!$B$13)*'S Curve Equation'!$B$14</f>
        <v>0.8728181015069979</v>
      </c>
      <c r="J153" s="28">
        <f>(1/(1+EXP(('S Curve Equation'!$B$11-J108*'S Curve Equation'!$B$12)*'S Curve Equation'!$B$10))+'S Curve Equation'!$B$13)*'S Curve Equation'!$B$14</f>
        <v>0.87179377768886834</v>
      </c>
      <c r="K153" s="28">
        <f>(1/(1+EXP(('S Curve Equation'!$B$11-K108*'S Curve Equation'!$B$12)*'S Curve Equation'!$B$10))+'S Curve Equation'!$B$13)*'S Curve Equation'!$B$14</f>
        <v>0.87079098453779724</v>
      </c>
      <c r="L153" s="28">
        <f>(1/(1+EXP(('S Curve Equation'!$B$11-L108*'S Curve Equation'!$B$12)*'S Curve Equation'!$B$10))+'S Curve Equation'!$B$13)*'S Curve Equation'!$B$14</f>
        <v>0.87013691269824778</v>
      </c>
      <c r="M153" s="28">
        <f>(1/(1+EXP(('S Curve Equation'!$B$11-M108*'S Curve Equation'!$B$12)*'S Curve Equation'!$B$10))+'S Curve Equation'!$B$13)*'S Curve Equation'!$B$14</f>
        <v>0.86926282604257976</v>
      </c>
      <c r="N153" s="28">
        <f>(1/(1+EXP(('S Curve Equation'!$B$11-N108*'S Curve Equation'!$B$12)*'S Curve Equation'!$B$10))+'S Curve Equation'!$B$13)*'S Curve Equation'!$B$14</f>
        <v>0.8683922738336679</v>
      </c>
      <c r="O153" s="28">
        <f>(1/(1+EXP(('S Curve Equation'!$B$11-O108*'S Curve Equation'!$B$12)*'S Curve Equation'!$B$10))+'S Curve Equation'!$B$13)*'S Curve Equation'!$B$14</f>
        <v>0.86752525650167445</v>
      </c>
      <c r="P153" s="28">
        <f>(1/(1+EXP(('S Curve Equation'!$B$11-P108*'S Curve Equation'!$B$12)*'S Curve Equation'!$B$10))+'S Curve Equation'!$B$13)*'S Curve Equation'!$B$14</f>
        <v>0.8666617739009711</v>
      </c>
      <c r="Q153" s="28">
        <f>(1/(1+EXP(('S Curve Equation'!$B$11-Q108*'S Curve Equation'!$B$12)*'S Curve Equation'!$B$10))+'S Curve Equation'!$B$13)*'S Curve Equation'!$B$14</f>
        <v>0.86580182532854366</v>
      </c>
      <c r="R153" s="28">
        <f>(1/(1+EXP(('S Curve Equation'!$B$11-R108*'S Curve Equation'!$B$12)*'S Curve Equation'!$B$10))+'S Curve Equation'!$B$13)*'S Curve Equation'!$B$14</f>
        <v>0.86494540954192822</v>
      </c>
      <c r="S153" s="28">
        <f>(1/(1+EXP(('S Curve Equation'!$B$11-S108*'S Curve Equation'!$B$12)*'S Curve Equation'!$B$10))+'S Curve Equation'!$B$13)*'S Curve Equation'!$B$14</f>
        <v>0.86409252477668519</v>
      </c>
      <c r="T153" s="28">
        <f>(1/(1+EXP(('S Curve Equation'!$B$11-T108*'S Curve Equation'!$B$12)*'S Curve Equation'!$B$10))+'S Curve Equation'!$B$13)*'S Curve Equation'!$B$14</f>
        <v>0.863243168763421</v>
      </c>
      <c r="U153" s="28">
        <f>(1/(1+EXP(('S Curve Equation'!$B$11-U108*'S Curve Equation'!$B$12)*'S Curve Equation'!$B$10))+'S Curve Equation'!$B$13)*'S Curve Equation'!$B$14</f>
        <v>0.86239733874436575</v>
      </c>
      <c r="V153" s="28">
        <f>(1/(1+EXP(('S Curve Equation'!$B$11-V108*'S Curve Equation'!$B$12)*'S Curve Equation'!$B$10))+'S Curve Equation'!$B$13)*'S Curve Equation'!$B$14</f>
        <v>0.86155503148952539</v>
      </c>
      <c r="W153" s="28">
        <f>(1/(1+EXP(('S Curve Equation'!$B$11-W108*'S Curve Equation'!$B$12)*'S Curve Equation'!$B$10))+'S Curve Equation'!$B$13)*'S Curve Equation'!$B$14</f>
        <v>0.86071624331240015</v>
      </c>
      <c r="X153" s="28">
        <f>(1/(1+EXP(('S Curve Equation'!$B$11-X108*'S Curve Equation'!$B$12)*'S Curve Equation'!$B$10))+'S Curve Equation'!$B$13)*'S Curve Equation'!$B$14</f>
        <v>0.85988097008530651</v>
      </c>
      <c r="Y153" s="28">
        <f>(1/(1+EXP(('S Curve Equation'!$B$11-Y108*'S Curve Equation'!$B$12)*'S Curve Equation'!$B$10))+'S Curve Equation'!$B$13)*'S Curve Equation'!$B$14</f>
        <v>0.85904920725427913</v>
      </c>
      <c r="Z153" s="28">
        <f>(1/(1+EXP(('S Curve Equation'!$B$11-Z108*'S Curve Equation'!$B$12)*'S Curve Equation'!$B$10))+'S Curve Equation'!$B$13)*'S Curve Equation'!$B$14</f>
        <v>0.85822094985359199</v>
      </c>
      <c r="AA153" s="28">
        <f>(1/(1+EXP(('S Curve Equation'!$B$11-AA108*'S Curve Equation'!$B$12)*'S Curve Equation'!$B$10))+'S Curve Equation'!$B$13)*'S Curve Equation'!$B$14</f>
        <v>0.85739619251988952</v>
      </c>
      <c r="AB153" s="28">
        <f>(1/(1+EXP(('S Curve Equation'!$B$11-AB108*'S Curve Equation'!$B$12)*'S Curve Equation'!$B$10))+'S Curve Equation'!$B$13)*'S Curve Equation'!$B$14</f>
        <v>0.85657492950593939</v>
      </c>
      <c r="AC153" s="28">
        <f>(1/(1+EXP(('S Curve Equation'!$B$11-AC108*'S Curve Equation'!$B$12)*'S Curve Equation'!$B$10))+'S Curve Equation'!$B$13)*'S Curve Equation'!$B$14</f>
        <v>0.85575715469402713</v>
      </c>
      <c r="AD153" s="28">
        <f>(1/(1+EXP(('S Curve Equation'!$B$11-AD108*'S Curve Equation'!$B$12)*'S Curve Equation'!$B$10))+'S Curve Equation'!$B$13)*'S Curve Equation'!$B$14</f>
        <v>0.85494286160897959</v>
      </c>
      <c r="AE153" s="28">
        <f>(1/(1+EXP(('S Curve Equation'!$B$11-AE108*'S Curve Equation'!$B$12)*'S Curve Equation'!$B$10))+'S Curve Equation'!$B$13)*'S Curve Equation'!$B$14</f>
        <v>0.85413204343085358</v>
      </c>
      <c r="AF153" s="28">
        <f>(1/(1+EXP(('S Curve Equation'!$B$11-AF108*'S Curve Equation'!$B$12)*'S Curve Equation'!$B$10))+'S Curve Equation'!$B$13)*'S Curve Equation'!$B$14</f>
        <v>0.8533246930072711</v>
      </c>
    </row>
    <row r="154" spans="1:32" x14ac:dyDescent="0.2">
      <c r="A154" s="6" t="s">
        <v>104</v>
      </c>
      <c r="B154" s="28">
        <f>(1/(1+EXP(('S Curve Equation'!$B$11-B109*'S Curve Equation'!$B$12)*'S Curve Equation'!$B$10))+'S Curve Equation'!$B$13)*'S Curve Equation'!$B$14</f>
        <v>0.73100000000000009</v>
      </c>
      <c r="C154" s="28">
        <f>(1/(1+EXP(('S Curve Equation'!$B$11-C109*'S Curve Equation'!$B$12)*'S Curve Equation'!$B$10))+'S Curve Equation'!$B$13)*'S Curve Equation'!$B$14</f>
        <v>0.72974658207512821</v>
      </c>
      <c r="D154" s="28">
        <f>(1/(1+EXP(('S Curve Equation'!$B$11-D109*'S Curve Equation'!$B$12)*'S Curve Equation'!$B$10))+'S Curve Equation'!$B$13)*'S Curve Equation'!$B$14</f>
        <v>0.72843195280687056</v>
      </c>
      <c r="E154" s="28">
        <f>(1/(1+EXP(('S Curve Equation'!$B$11-E109*'S Curve Equation'!$B$12)*'S Curve Equation'!$B$10))+'S Curve Equation'!$B$13)*'S Curve Equation'!$B$14</f>
        <v>0.7271464873143334</v>
      </c>
      <c r="F154" s="28">
        <f>(1/(1+EXP(('S Curve Equation'!$B$11-F109*'S Curve Equation'!$B$12)*'S Curve Equation'!$B$10))+'S Curve Equation'!$B$13)*'S Curve Equation'!$B$14</f>
        <v>0.72588066376706828</v>
      </c>
      <c r="G154" s="28">
        <f>(1/(1+EXP(('S Curve Equation'!$B$11-G109*'S Curve Equation'!$B$12)*'S Curve Equation'!$B$10))+'S Curve Equation'!$B$13)*'S Curve Equation'!$B$14</f>
        <v>0.72456963531450014</v>
      </c>
      <c r="H154" s="28">
        <f>(1/(1+EXP(('S Curve Equation'!$B$11-H109*'S Curve Equation'!$B$12)*'S Curve Equation'!$B$10))+'S Curve Equation'!$B$13)*'S Curve Equation'!$B$14</f>
        <v>0.72320256116853598</v>
      </c>
      <c r="I154" s="28">
        <f>(1/(1+EXP(('S Curve Equation'!$B$11-I109*'S Curve Equation'!$B$12)*'S Curve Equation'!$B$10))+'S Curve Equation'!$B$13)*'S Curve Equation'!$B$14</f>
        <v>0.72175514128549123</v>
      </c>
      <c r="J154" s="28">
        <f>(1/(1+EXP(('S Curve Equation'!$B$11-J109*'S Curve Equation'!$B$12)*'S Curve Equation'!$B$10))+'S Curve Equation'!$B$13)*'S Curve Equation'!$B$14</f>
        <v>0.72023989937495581</v>
      </c>
      <c r="K154" s="28">
        <f>(1/(1+EXP(('S Curve Equation'!$B$11-K109*'S Curve Equation'!$B$12)*'S Curve Equation'!$B$10))+'S Curve Equation'!$B$13)*'S Curve Equation'!$B$14</f>
        <v>0.71876098468468752</v>
      </c>
      <c r="L154" s="28">
        <f>(1/(1+EXP(('S Curve Equation'!$B$11-L109*'S Curve Equation'!$B$12)*'S Curve Equation'!$B$10))+'S Curve Equation'!$B$13)*'S Curve Equation'!$B$14</f>
        <v>0.71779873361770585</v>
      </c>
      <c r="M154" s="28">
        <f>(1/(1+EXP(('S Curve Equation'!$B$11-M109*'S Curve Equation'!$B$12)*'S Curve Equation'!$B$10))+'S Curve Equation'!$B$13)*'S Curve Equation'!$B$14</f>
        <v>0.71651570723336455</v>
      </c>
      <c r="N154" s="28">
        <f>(1/(1+EXP(('S Curve Equation'!$B$11-N109*'S Curve Equation'!$B$12)*'S Curve Equation'!$B$10))+'S Curve Equation'!$B$13)*'S Curve Equation'!$B$14</f>
        <v>0.71524115105136898</v>
      </c>
      <c r="O154" s="28">
        <f>(1/(1+EXP(('S Curve Equation'!$B$11-O109*'S Curve Equation'!$B$12)*'S Curve Equation'!$B$10))+'S Curve Equation'!$B$13)*'S Curve Equation'!$B$14</f>
        <v>0.71397500470695308</v>
      </c>
      <c r="P154" s="28">
        <f>(1/(1+EXP(('S Curve Equation'!$B$11-P109*'S Curve Equation'!$B$12)*'S Curve Equation'!$B$10))+'S Curve Equation'!$B$13)*'S Curve Equation'!$B$14</f>
        <v>0.71271720790248971</v>
      </c>
      <c r="Q154" s="28">
        <f>(1/(1+EXP(('S Curve Equation'!$B$11-Q109*'S Curve Equation'!$B$12)*'S Curve Equation'!$B$10))+'S Curve Equation'!$B$13)*'S Curve Equation'!$B$14</f>
        <v>0.71146770042607255</v>
      </c>
      <c r="R154" s="28">
        <f>(1/(1+EXP(('S Curve Equation'!$B$11-R109*'S Curve Equation'!$B$12)*'S Curve Equation'!$B$10))+'S Curve Equation'!$B$13)*'S Curve Equation'!$B$14</f>
        <v>0.71022642216922149</v>
      </c>
      <c r="S154" s="28">
        <f>(1/(1+EXP(('S Curve Equation'!$B$11-S109*'S Curve Equation'!$B$12)*'S Curve Equation'!$B$10))+'S Curve Equation'!$B$13)*'S Curve Equation'!$B$14</f>
        <v>0.70899331314373526</v>
      </c>
      <c r="T154" s="28">
        <f>(1/(1+EXP(('S Curve Equation'!$B$11-T109*'S Curve Equation'!$B$12)*'S Curve Equation'!$B$10))+'S Curve Equation'!$B$13)*'S Curve Equation'!$B$14</f>
        <v>0.70776831349772673</v>
      </c>
      <c r="U154" s="28">
        <f>(1/(1+EXP(('S Curve Equation'!$B$11-U109*'S Curve Equation'!$B$12)*'S Curve Equation'!$B$10))+'S Curve Equation'!$B$13)*'S Curve Equation'!$B$14</f>
        <v>0.70655136353087133</v>
      </c>
      <c r="V154" s="28">
        <f>(1/(1+EXP(('S Curve Equation'!$B$11-V109*'S Curve Equation'!$B$12)*'S Curve Equation'!$B$10))+'S Curve Equation'!$B$13)*'S Curve Equation'!$B$14</f>
        <v>0.70534240370890189</v>
      </c>
      <c r="W154" s="28">
        <f>(1/(1+EXP(('S Curve Equation'!$B$11-W109*'S Curve Equation'!$B$12)*'S Curve Equation'!$B$10))+'S Curve Equation'!$B$13)*'S Curve Equation'!$B$14</f>
        <v>0.70414137467736515</v>
      </c>
      <c r="X154" s="28">
        <f>(1/(1+EXP(('S Curve Equation'!$B$11-X109*'S Curve Equation'!$B$12)*'S Curve Equation'!$B$10))+'S Curve Equation'!$B$13)*'S Curve Equation'!$B$14</f>
        <v>0.70294821727469492</v>
      </c>
      <c r="Y154" s="28">
        <f>(1/(1+EXP(('S Curve Equation'!$B$11-Y109*'S Curve Equation'!$B$12)*'S Curve Equation'!$B$10))+'S Curve Equation'!$B$13)*'S Curve Equation'!$B$14</f>
        <v>0.70176287254459346</v>
      </c>
      <c r="Z154" s="28">
        <f>(1/(1+EXP(('S Curve Equation'!$B$11-Z109*'S Curve Equation'!$B$12)*'S Curve Equation'!$B$10))+'S Curve Equation'!$B$13)*'S Curve Equation'!$B$14</f>
        <v>0.70058528174777779</v>
      </c>
      <c r="AA154" s="28">
        <f>(1/(1+EXP(('S Curve Equation'!$B$11-AA109*'S Curve Equation'!$B$12)*'S Curve Equation'!$B$10))+'S Curve Equation'!$B$13)*'S Curve Equation'!$B$14</f>
        <v>0.69941538637310141</v>
      </c>
      <c r="AB154" s="28">
        <f>(1/(1+EXP(('S Curve Equation'!$B$11-AB109*'S Curve Equation'!$B$12)*'S Curve Equation'!$B$10))+'S Curve Equation'!$B$13)*'S Curve Equation'!$B$14</f>
        <v>0.6982531281480685</v>
      </c>
      <c r="AC154" s="28">
        <f>(1/(1+EXP(('S Curve Equation'!$B$11-AC109*'S Curve Equation'!$B$12)*'S Curve Equation'!$B$10))+'S Curve Equation'!$B$13)*'S Curve Equation'!$B$14</f>
        <v>0.6970984490487907</v>
      </c>
      <c r="AD154" s="28">
        <f>(1/(1+EXP(('S Curve Equation'!$B$11-AD109*'S Curve Equation'!$B$12)*'S Curve Equation'!$B$10))+'S Curve Equation'!$B$13)*'S Curve Equation'!$B$14</f>
        <v>0.69595129130936872</v>
      </c>
      <c r="AE154" s="28">
        <f>(1/(1+EXP(('S Curve Equation'!$B$11-AE109*'S Curve Equation'!$B$12)*'S Curve Equation'!$B$10))+'S Curve Equation'!$B$13)*'S Curve Equation'!$B$14</f>
        <v>0.69481159743076526</v>
      </c>
      <c r="AF154" s="28">
        <f>(1/(1+EXP(('S Curve Equation'!$B$11-AF109*'S Curve Equation'!$B$12)*'S Curve Equation'!$B$10))+'S Curve Equation'!$B$13)*'S Curve Equation'!$B$14</f>
        <v>0.69367931018915263</v>
      </c>
    </row>
    <row r="155" spans="1:32" x14ac:dyDescent="0.2">
      <c r="A155" s="6" t="s">
        <v>36</v>
      </c>
      <c r="B155" s="28">
        <f>(1/(1+EXP(('S Curve Equation'!$B$11-B110*'S Curve Equation'!$B$12)*'S Curve Equation'!$B$10))+'S Curve Equation'!$B$13)*'S Curve Equation'!$B$14</f>
        <v>0.83449167482859943</v>
      </c>
      <c r="C155" s="28">
        <f>(1/(1+EXP(('S Curve Equation'!$B$11-C110*'S Curve Equation'!$B$12)*'S Curve Equation'!$B$10))+'S Curve Equation'!$B$13)*'S Curve Equation'!$B$14</f>
        <v>0.83349276044076093</v>
      </c>
      <c r="D155" s="28">
        <f>(1/(1+EXP(('S Curve Equation'!$B$11-D110*'S Curve Equation'!$B$12)*'S Curve Equation'!$B$10))+'S Curve Equation'!$B$13)*'S Curve Equation'!$B$14</f>
        <v>0.83244325892281146</v>
      </c>
      <c r="E155" s="28">
        <f>(1/(1+EXP(('S Curve Equation'!$B$11-E110*'S Curve Equation'!$B$12)*'S Curve Equation'!$B$10))+'S Curve Equation'!$B$13)*'S Curve Equation'!$B$14</f>
        <v>0.83141525305322295</v>
      </c>
      <c r="F155" s="28">
        <f>(1/(1+EXP(('S Curve Equation'!$B$11-F110*'S Curve Equation'!$B$12)*'S Curve Equation'!$B$10))+'S Curve Equation'!$B$13)*'S Curve Equation'!$B$14</f>
        <v>0.8304012289894489</v>
      </c>
      <c r="G155" s="28">
        <f>(1/(1+EXP(('S Curve Equation'!$B$11-G110*'S Curve Equation'!$B$12)*'S Curve Equation'!$B$10))+'S Curve Equation'!$B$13)*'S Curve Equation'!$B$14</f>
        <v>0.82934918658750856</v>
      </c>
      <c r="H155" s="28">
        <f>(1/(1+EXP(('S Curve Equation'!$B$11-H110*'S Curve Equation'!$B$12)*'S Curve Equation'!$B$10))+'S Curve Equation'!$B$13)*'S Curve Equation'!$B$14</f>
        <v>0.82825021320345127</v>
      </c>
      <c r="I155" s="28">
        <f>(1/(1+EXP(('S Curve Equation'!$B$11-I110*'S Curve Equation'!$B$12)*'S Curve Equation'!$B$10))+'S Curve Equation'!$B$13)*'S Curve Equation'!$B$14</f>
        <v>0.82708447363986703</v>
      </c>
      <c r="J155" s="28">
        <f>(1/(1+EXP(('S Curve Equation'!$B$11-J110*'S Curve Equation'!$B$12)*'S Curve Equation'!$B$10))+'S Curve Equation'!$B$13)*'S Curve Equation'!$B$14</f>
        <v>0.82586171153900634</v>
      </c>
      <c r="K155" s="28">
        <f>(1/(1+EXP(('S Curve Equation'!$B$11-K110*'S Curve Equation'!$B$12)*'S Curve Equation'!$B$10))+'S Curve Equation'!$B$13)*'S Curve Equation'!$B$14</f>
        <v>0.82466589797164858</v>
      </c>
      <c r="L155" s="28">
        <f>(1/(1+EXP(('S Curve Equation'!$B$11-L110*'S Curve Equation'!$B$12)*'S Curve Equation'!$B$10))+'S Curve Equation'!$B$13)*'S Curve Equation'!$B$14</f>
        <v>0.82388659029338118</v>
      </c>
      <c r="M155" s="28">
        <f>(1/(1+EXP(('S Curve Equation'!$B$11-M110*'S Curve Equation'!$B$12)*'S Curve Equation'!$B$10))+'S Curve Equation'!$B$13)*'S Curve Equation'!$B$14</f>
        <v>0.82284595353283019</v>
      </c>
      <c r="N155" s="28">
        <f>(1/(1+EXP(('S Curve Equation'!$B$11-N110*'S Curve Equation'!$B$12)*'S Curve Equation'!$B$10))+'S Curve Equation'!$B$13)*'S Curve Equation'!$B$14</f>
        <v>0.82181044454843089</v>
      </c>
      <c r="O155" s="28">
        <f>(1/(1+EXP(('S Curve Equation'!$B$11-O110*'S Curve Equation'!$B$12)*'S Curve Equation'!$B$10))+'S Curve Equation'!$B$13)*'S Curve Equation'!$B$14</f>
        <v>0.82078004876875577</v>
      </c>
      <c r="P155" s="28">
        <f>(1/(1+EXP(('S Curve Equation'!$B$11-P110*'S Curve Equation'!$B$12)*'S Curve Equation'!$B$10))+'S Curve Equation'!$B$13)*'S Curve Equation'!$B$14</f>
        <v>0.81975475111600782</v>
      </c>
      <c r="Q155" s="28">
        <f>(1/(1+EXP(('S Curve Equation'!$B$11-Q110*'S Curve Equation'!$B$12)*'S Curve Equation'!$B$10))+'S Curve Equation'!$B$13)*'S Curve Equation'!$B$14</f>
        <v>0.81873453602767221</v>
      </c>
      <c r="R155" s="28">
        <f>(1/(1+EXP(('S Curve Equation'!$B$11-R110*'S Curve Equation'!$B$12)*'S Curve Equation'!$B$10))+'S Curve Equation'!$B$13)*'S Curve Equation'!$B$14</f>
        <v>0.81771938747751372</v>
      </c>
      <c r="S155" s="28">
        <f>(1/(1+EXP(('S Curve Equation'!$B$11-S110*'S Curve Equation'!$B$12)*'S Curve Equation'!$B$10))+'S Curve Equation'!$B$13)*'S Curve Equation'!$B$14</f>
        <v>0.81670928899592865</v>
      </c>
      <c r="T155" s="28">
        <f>(1/(1+EXP(('S Curve Equation'!$B$11-T110*'S Curve Equation'!$B$12)*'S Curve Equation'!$B$10))+'S Curve Equation'!$B$13)*'S Curve Equation'!$B$14</f>
        <v>0.81570422368967221</v>
      </c>
      <c r="U155" s="28">
        <f>(1/(1+EXP(('S Curve Equation'!$B$11-U110*'S Curve Equation'!$B$12)*'S Curve Equation'!$B$10))+'S Curve Equation'!$B$13)*'S Curve Equation'!$B$14</f>
        <v>0.8147041742609793</v>
      </c>
      <c r="V155" s="28">
        <f>(1/(1+EXP(('S Curve Equation'!$B$11-V110*'S Curve Equation'!$B$12)*'S Curve Equation'!$B$10))+'S Curve Equation'!$B$13)*'S Curve Equation'!$B$14</f>
        <v>0.81370912302609466</v>
      </c>
      <c r="W155" s="28">
        <f>(1/(1+EXP(('S Curve Equation'!$B$11-W110*'S Curve Equation'!$B$12)*'S Curve Equation'!$B$10))+'S Curve Equation'!$B$13)*'S Curve Equation'!$B$14</f>
        <v>0.81271905193322014</v>
      </c>
      <c r="X155" s="28">
        <f>(1/(1+EXP(('S Curve Equation'!$B$11-X110*'S Curve Equation'!$B$12)*'S Curve Equation'!$B$10))+'S Curve Equation'!$B$13)*'S Curve Equation'!$B$14</f>
        <v>0.81173394257991704</v>
      </c>
      <c r="Y155" s="28">
        <f>(1/(1+EXP(('S Curve Equation'!$B$11-Y110*'S Curve Equation'!$B$12)*'S Curve Equation'!$B$10))+'S Curve Equation'!$B$13)*'S Curve Equation'!$B$14</f>
        <v>0.81075377622994782</v>
      </c>
      <c r="Z155" s="28">
        <f>(1/(1+EXP(('S Curve Equation'!$B$11-Z110*'S Curve Equation'!$B$12)*'S Curve Equation'!$B$10))+'S Curve Equation'!$B$13)*'S Curve Equation'!$B$14</f>
        <v>0.80977853382960086</v>
      </c>
      <c r="AA155" s="28">
        <f>(1/(1+EXP(('S Curve Equation'!$B$11-AA110*'S Curve Equation'!$B$12)*'S Curve Equation'!$B$10))+'S Curve Equation'!$B$13)*'S Curve Equation'!$B$14</f>
        <v>0.80880819602349785</v>
      </c>
      <c r="AB155" s="28">
        <f>(1/(1+EXP(('S Curve Equation'!$B$11-AB110*'S Curve Equation'!$B$12)*'S Curve Equation'!$B$10))+'S Curve Equation'!$B$13)*'S Curve Equation'!$B$14</f>
        <v>0.80784274316989413</v>
      </c>
      <c r="AC155" s="28">
        <f>(1/(1+EXP(('S Curve Equation'!$B$11-AC110*'S Curve Equation'!$B$12)*'S Curve Equation'!$B$10))+'S Curve Equation'!$B$13)*'S Curve Equation'!$B$14</f>
        <v>0.80688215535550689</v>
      </c>
      <c r="AD155" s="28">
        <f>(1/(1+EXP(('S Curve Equation'!$B$11-AD110*'S Curve Equation'!$B$12)*'S Curve Equation'!$B$10))+'S Curve Equation'!$B$13)*'S Curve Equation'!$B$14</f>
        <v>0.80592641240985474</v>
      </c>
      <c r="AE155" s="28">
        <f>(1/(1+EXP(('S Curve Equation'!$B$11-AE110*'S Curve Equation'!$B$12)*'S Curve Equation'!$B$10))+'S Curve Equation'!$B$13)*'S Curve Equation'!$B$14</f>
        <v>0.80497549391915291</v>
      </c>
      <c r="AF155" s="28">
        <f>(1/(1+EXP(('S Curve Equation'!$B$11-AF110*'S Curve Equation'!$B$12)*'S Curve Equation'!$B$10))+'S Curve Equation'!$B$13)*'S Curve Equation'!$B$14</f>
        <v>0.80402937923975282</v>
      </c>
    </row>
    <row r="156" spans="1:32" x14ac:dyDescent="0.2">
      <c r="A156" s="6" t="s">
        <v>37</v>
      </c>
      <c r="B156" s="28">
        <f>(1/(1+EXP(('S Curve Equation'!$B$11-B111*'S Curve Equation'!$B$12)*'S Curve Equation'!$B$10))+'S Curve Equation'!$B$13)*'S Curve Equation'!$B$14</f>
        <v>0.69500000000000006</v>
      </c>
      <c r="C156" s="28">
        <f>(1/(1+EXP(('S Curve Equation'!$B$11-C111*'S Curve Equation'!$B$12)*'S Curve Equation'!$B$10))+'S Curve Equation'!$B$13)*'S Curve Equation'!$B$14</f>
        <v>0.69369643370120837</v>
      </c>
      <c r="D156" s="28">
        <f>(1/(1+EXP(('S Curve Equation'!$B$11-D111*'S Curve Equation'!$B$12)*'S Curve Equation'!$B$10))+'S Curve Equation'!$B$13)*'S Curve Equation'!$B$14</f>
        <v>0.69232991528151244</v>
      </c>
      <c r="E156" s="28">
        <f>(1/(1+EXP(('S Curve Equation'!$B$11-E111*'S Curve Equation'!$B$12)*'S Curve Equation'!$B$10))+'S Curve Equation'!$B$13)*'S Curve Equation'!$B$14</f>
        <v>0.69099441074050949</v>
      </c>
      <c r="F156" s="28">
        <f>(1/(1+EXP(('S Curve Equation'!$B$11-F111*'S Curve Equation'!$B$12)*'S Curve Equation'!$B$10))+'S Curve Equation'!$B$13)*'S Curve Equation'!$B$14</f>
        <v>0.68967998603035252</v>
      </c>
      <c r="G156" s="28">
        <f>(1/(1+EXP(('S Curve Equation'!$B$11-G111*'S Curve Equation'!$B$12)*'S Curve Equation'!$B$10))+'S Curve Equation'!$B$13)*'S Curve Equation'!$B$14</f>
        <v>0.68831932291050946</v>
      </c>
      <c r="H156" s="28">
        <f>(1/(1+EXP(('S Curve Equation'!$B$11-H111*'S Curve Equation'!$B$12)*'S Curve Equation'!$B$10))+'S Curve Equation'!$B$13)*'S Curve Equation'!$B$14</f>
        <v>0.68690125075716135</v>
      </c>
      <c r="I156" s="28">
        <f>(1/(1+EXP(('S Curve Equation'!$B$11-I111*'S Curve Equation'!$B$12)*'S Curve Equation'!$B$10))+'S Curve Equation'!$B$13)*'S Curve Equation'!$B$14</f>
        <v>0.68540067682087247</v>
      </c>
      <c r="J156" s="28">
        <f>(1/(1+EXP(('S Curve Equation'!$B$11-J111*'S Curve Equation'!$B$12)*'S Curve Equation'!$B$10))+'S Curve Equation'!$B$13)*'S Curve Equation'!$B$14</f>
        <v>0.68383071399996531</v>
      </c>
      <c r="K156" s="28">
        <f>(1/(1+EXP(('S Curve Equation'!$B$11-K111*'S Curve Equation'!$B$12)*'S Curve Equation'!$B$10))+'S Curve Equation'!$B$13)*'S Curve Equation'!$B$14</f>
        <v>0.68229929832512304</v>
      </c>
      <c r="L156" s="28">
        <f>(1/(1+EXP(('S Curve Equation'!$B$11-L111*'S Curve Equation'!$B$12)*'S Curve Equation'!$B$10))+'S Curve Equation'!$B$13)*'S Curve Equation'!$B$14</f>
        <v>0.68130336783725476</v>
      </c>
      <c r="M156" s="28">
        <f>(1/(1+EXP(('S Curve Equation'!$B$11-M111*'S Curve Equation'!$B$12)*'S Curve Equation'!$B$10))+'S Curve Equation'!$B$13)*'S Curve Equation'!$B$14</f>
        <v>0.67997602182338968</v>
      </c>
      <c r="N156" s="28">
        <f>(1/(1+EXP(('S Curve Equation'!$B$11-N111*'S Curve Equation'!$B$12)*'S Curve Equation'!$B$10))+'S Curve Equation'!$B$13)*'S Curve Equation'!$B$14</f>
        <v>0.67865810114768987</v>
      </c>
      <c r="O156" s="28">
        <f>(1/(1+EXP(('S Curve Equation'!$B$11-O111*'S Curve Equation'!$B$12)*'S Curve Equation'!$B$10))+'S Curve Equation'!$B$13)*'S Curve Equation'!$B$14</f>
        <v>0.67734952830891082</v>
      </c>
      <c r="P156" s="28">
        <f>(1/(1+EXP(('S Curve Equation'!$B$11-P111*'S Curve Equation'!$B$12)*'S Curve Equation'!$B$10))+'S Curve Equation'!$B$13)*'S Curve Equation'!$B$14</f>
        <v>0.67605022617414667</v>
      </c>
      <c r="Q156" s="28">
        <f>(1/(1+EXP(('S Curve Equation'!$B$11-Q111*'S Curve Equation'!$B$12)*'S Curve Equation'!$B$10))+'S Curve Equation'!$B$13)*'S Curve Equation'!$B$14</f>
        <v>0.67476011799276447</v>
      </c>
      <c r="R156" s="28">
        <f>(1/(1+EXP(('S Curve Equation'!$B$11-R111*'S Curve Equation'!$B$12)*'S Curve Equation'!$B$10))+'S Curve Equation'!$B$13)*'S Curve Equation'!$B$14</f>
        <v>0.67347912740948979</v>
      </c>
      <c r="S156" s="28">
        <f>(1/(1+EXP(('S Curve Equation'!$B$11-S111*'S Curve Equation'!$B$12)*'S Curve Equation'!$B$10))+'S Curve Equation'!$B$13)*'S Curve Equation'!$B$14</f>
        <v>0.67220717847666811</v>
      </c>
      <c r="T156" s="28">
        <f>(1/(1+EXP(('S Curve Equation'!$B$11-T111*'S Curve Equation'!$B$12)*'S Curve Equation'!$B$10))+'S Curve Equation'!$B$13)*'S Curve Equation'!$B$14</f>
        <v>0.67094419566574137</v>
      </c>
      <c r="U156" s="28">
        <f>(1/(1+EXP(('S Curve Equation'!$B$11-U111*'S Curve Equation'!$B$12)*'S Curve Equation'!$B$10))+'S Curve Equation'!$B$13)*'S Curve Equation'!$B$14</f>
        <v>0.66969010387796868</v>
      </c>
      <c r="V156" s="28">
        <f>(1/(1+EXP(('S Curve Equation'!$B$11-V111*'S Curve Equation'!$B$12)*'S Curve Equation'!$B$10))+'S Curve Equation'!$B$13)*'S Curve Equation'!$B$14</f>
        <v>0.66844482845443309</v>
      </c>
      <c r="W156" s="28">
        <f>(1/(1+EXP(('S Curve Equation'!$B$11-W111*'S Curve Equation'!$B$12)*'S Curve Equation'!$B$10))+'S Curve Equation'!$B$13)*'S Curve Equation'!$B$14</f>
        <v>0.66720829518534586</v>
      </c>
      <c r="X156" s="28">
        <f>(1/(1+EXP(('S Curve Equation'!$B$11-X111*'S Curve Equation'!$B$12)*'S Curve Equation'!$B$10))+'S Curve Equation'!$B$13)*'S Curve Equation'!$B$14</f>
        <v>0.66598043031870824</v>
      </c>
      <c r="Y156" s="28">
        <f>(1/(1+EXP(('S Curve Equation'!$B$11-Y111*'S Curve Equation'!$B$12)*'S Curve Equation'!$B$10))+'S Curve Equation'!$B$13)*'S Curve Equation'!$B$14</f>
        <v>0.66476116056832546</v>
      </c>
      <c r="Z156" s="28">
        <f>(1/(1+EXP(('S Curve Equation'!$B$11-Z111*'S Curve Equation'!$B$12)*'S Curve Equation'!$B$10))+'S Curve Equation'!$B$13)*'S Curve Equation'!$B$14</f>
        <v>0.66355041312122565</v>
      </c>
      <c r="AA156" s="28">
        <f>(1/(1+EXP(('S Curve Equation'!$B$11-AA111*'S Curve Equation'!$B$12)*'S Curve Equation'!$B$10))+'S Curve Equation'!$B$13)*'S Curve Equation'!$B$14</f>
        <v>0.66234811564450391</v>
      </c>
      <c r="AB156" s="28">
        <f>(1/(1+EXP(('S Curve Equation'!$B$11-AB111*'S Curve Equation'!$B$12)*'S Curve Equation'!$B$10))+'S Curve Equation'!$B$13)*'S Curve Equation'!$B$14</f>
        <v>0.66115419629159922</v>
      </c>
      <c r="AC156" s="28">
        <f>(1/(1+EXP(('S Curve Equation'!$B$11-AC111*'S Curve Equation'!$B$12)*'S Curve Equation'!$B$10))+'S Curve Equation'!$B$13)*'S Curve Equation'!$B$14</f>
        <v>0.65996858370806843</v>
      </c>
      <c r="AD156" s="28">
        <f>(1/(1+EXP(('S Curve Equation'!$B$11-AD111*'S Curve Equation'!$B$12)*'S Curve Equation'!$B$10))+'S Curve Equation'!$B$13)*'S Curve Equation'!$B$14</f>
        <v>0.65879120703682714</v>
      </c>
      <c r="AE156" s="28">
        <f>(1/(1+EXP(('S Curve Equation'!$B$11-AE111*'S Curve Equation'!$B$12)*'S Curve Equation'!$B$10))+'S Curve Equation'!$B$13)*'S Curve Equation'!$B$14</f>
        <v>0.65762199592293491</v>
      </c>
      <c r="AF156" s="28">
        <f>(1/(1+EXP(('S Curve Equation'!$B$11-AF111*'S Curve Equation'!$B$12)*'S Curve Equation'!$B$10))+'S Curve Equation'!$B$13)*'S Curve Equation'!$B$14</f>
        <v>0.65646088051790541</v>
      </c>
    </row>
    <row r="157" spans="1:32" x14ac:dyDescent="0.2">
      <c r="A157" s="6" t="s">
        <v>38</v>
      </c>
      <c r="B157" s="28">
        <f>(1/(1+EXP(('S Curve Equation'!$B$11-B112*'S Curve Equation'!$B$12)*'S Curve Equation'!$B$10))+'S Curve Equation'!$B$13)*'S Curve Equation'!$B$14</f>
        <v>0.71099999999999997</v>
      </c>
      <c r="C157" s="28">
        <f>(1/(1+EXP(('S Curve Equation'!$B$11-C112*'S Curve Equation'!$B$12)*'S Curve Equation'!$B$10))+'S Curve Equation'!$B$13)*'S Curve Equation'!$B$14</f>
        <v>0.70971647092261447</v>
      </c>
      <c r="D157" s="28">
        <f>(1/(1+EXP(('S Curve Equation'!$B$11-D112*'S Curve Equation'!$B$12)*'S Curve Equation'!$B$10))+'S Curve Equation'!$B$13)*'S Curve Equation'!$B$14</f>
        <v>0.70837065305194924</v>
      </c>
      <c r="E157" s="28">
        <f>(1/(1+EXP(('S Curve Equation'!$B$11-E112*'S Curve Equation'!$B$12)*'S Curve Equation'!$B$10))+'S Curve Equation'!$B$13)*'S Curve Equation'!$B$14</f>
        <v>0.70705507887951147</v>
      </c>
      <c r="F157" s="28">
        <f>(1/(1+EXP(('S Curve Equation'!$B$11-F112*'S Curve Equation'!$B$12)*'S Curve Equation'!$B$10))+'S Curve Equation'!$B$13)*'S Curve Equation'!$B$14</f>
        <v>0.70575998059745071</v>
      </c>
      <c r="G157" s="28">
        <f>(1/(1+EXP(('S Curve Equation'!$B$11-G112*'S Curve Equation'!$B$12)*'S Curve Equation'!$B$10))+'S Curve Equation'!$B$13)*'S Curve Equation'!$B$14</f>
        <v>0.70441902198150386</v>
      </c>
      <c r="H157" s="28">
        <f>(1/(1+EXP(('S Curve Equation'!$B$11-H112*'S Curve Equation'!$B$12)*'S Curve Equation'!$B$10))+'S Curve Equation'!$B$13)*'S Curve Equation'!$B$14</f>
        <v>0.70302115965695544</v>
      </c>
      <c r="I157" s="28">
        <f>(1/(1+EXP(('S Curve Equation'!$B$11-I112*'S Curve Equation'!$B$12)*'S Curve Equation'!$B$10))+'S Curve Equation'!$B$13)*'S Curve Equation'!$B$14</f>
        <v>0.70154160970455814</v>
      </c>
      <c r="J157" s="28">
        <f>(1/(1+EXP(('S Curve Equation'!$B$11-J112*'S Curve Equation'!$B$12)*'S Curve Equation'!$B$10))+'S Curve Equation'!$B$13)*'S Curve Equation'!$B$14</f>
        <v>0.69999324587929468</v>
      </c>
      <c r="K157" s="28">
        <f>(1/(1+EXP(('S Curve Equation'!$B$11-K112*'S Curve Equation'!$B$12)*'S Curve Equation'!$B$10))+'S Curve Equation'!$B$13)*'S Curve Equation'!$B$14</f>
        <v>0.69848250844821891</v>
      </c>
      <c r="L157" s="28">
        <f>(1/(1+EXP(('S Curve Equation'!$B$11-L112*'S Curve Equation'!$B$12)*'S Curve Equation'!$B$10))+'S Curve Equation'!$B$13)*'S Curve Equation'!$B$14</f>
        <v>0.69749981920515536</v>
      </c>
      <c r="M157" s="28">
        <f>(1/(1+EXP(('S Curve Equation'!$B$11-M112*'S Curve Equation'!$B$12)*'S Curve Equation'!$B$10))+'S Curve Equation'!$B$13)*'S Curve Equation'!$B$14</f>
        <v>0.69618986819445772</v>
      </c>
      <c r="N157" s="28">
        <f>(1/(1+EXP(('S Curve Equation'!$B$11-N112*'S Curve Equation'!$B$12)*'S Curve Equation'!$B$10))+'S Curve Equation'!$B$13)*'S Curve Equation'!$B$14</f>
        <v>0.69488893402046625</v>
      </c>
      <c r="O157" s="28">
        <f>(1/(1+EXP(('S Curve Equation'!$B$11-O112*'S Curve Equation'!$B$12)*'S Curve Equation'!$B$10))+'S Curve Equation'!$B$13)*'S Curve Equation'!$B$14</f>
        <v>0.6935969467844505</v>
      </c>
      <c r="P157" s="28">
        <f>(1/(1+EXP(('S Curve Equation'!$B$11-P112*'S Curve Equation'!$B$12)*'S Curve Equation'!$B$10))+'S Curve Equation'!$B$13)*'S Curve Equation'!$B$14</f>
        <v>0.69231383681734748</v>
      </c>
      <c r="Q157" s="28">
        <f>(1/(1+EXP(('S Curve Equation'!$B$11-Q112*'S Curve Equation'!$B$12)*'S Curve Equation'!$B$10))+'S Curve Equation'!$B$13)*'S Curve Equation'!$B$14</f>
        <v>0.69103953469597623</v>
      </c>
      <c r="R157" s="28">
        <f>(1/(1+EXP(('S Curve Equation'!$B$11-R112*'S Curve Equation'!$B$12)*'S Curve Equation'!$B$10))+'S Curve Equation'!$B$13)*'S Curve Equation'!$B$14</f>
        <v>0.68977397125838547</v>
      </c>
      <c r="S157" s="28">
        <f>(1/(1+EXP(('S Curve Equation'!$B$11-S112*'S Curve Equation'!$B$12)*'S Curve Equation'!$B$10))+'S Curve Equation'!$B$13)*'S Curve Equation'!$B$14</f>
        <v>0.68851707761835679</v>
      </c>
      <c r="T157" s="28">
        <f>(1/(1+EXP(('S Curve Equation'!$B$11-T112*'S Curve Equation'!$B$12)*'S Curve Equation'!$B$10))+'S Curve Equation'!$B$13)*'S Curve Equation'!$B$14</f>
        <v>0.68726878517909984</v>
      </c>
      <c r="U157" s="28">
        <f>(1/(1+EXP(('S Curve Equation'!$B$11-U112*'S Curve Equation'!$B$12)*'S Curve Equation'!$B$10))+'S Curve Equation'!$B$13)*'S Curve Equation'!$B$14</f>
        <v>0.68602902564617385</v>
      </c>
      <c r="V157" s="28">
        <f>(1/(1+EXP(('S Curve Equation'!$B$11-V112*'S Curve Equation'!$B$12)*'S Curve Equation'!$B$10))+'S Curve Equation'!$B$13)*'S Curve Equation'!$B$14</f>
        <v>0.68479773103966757</v>
      </c>
      <c r="W157" s="28">
        <f>(1/(1+EXP(('S Curve Equation'!$B$11-W112*'S Curve Equation'!$B$12)*'S Curve Equation'!$B$10))+'S Curve Equation'!$B$13)*'S Curve Equation'!$B$14</f>
        <v>0.68357483370565797</v>
      </c>
      <c r="X157" s="28">
        <f>(1/(1+EXP(('S Curve Equation'!$B$11-X112*'S Curve Equation'!$B$12)*'S Curve Equation'!$B$10))+'S Curve Equation'!$B$13)*'S Curve Equation'!$B$14</f>
        <v>0.68236026632700031</v>
      </c>
      <c r="Y157" s="28">
        <f>(1/(1+EXP(('S Curve Equation'!$B$11-Y112*'S Curve Equation'!$B$12)*'S Curve Equation'!$B$10))+'S Curve Equation'!$B$13)*'S Curve Equation'!$B$14</f>
        <v>0.68115396193344335</v>
      </c>
      <c r="Z157" s="28">
        <f>(1/(1+EXP(('S Curve Equation'!$B$11-Z112*'S Curve Equation'!$B$12)*'S Curve Equation'!$B$10))+'S Curve Equation'!$B$13)*'S Curve Equation'!$B$14</f>
        <v>0.67995585391112978</v>
      </c>
      <c r="AA157" s="28">
        <f>(1/(1+EXP(('S Curve Equation'!$B$11-AA112*'S Curve Equation'!$B$12)*'S Curve Equation'!$B$10))+'S Curve Equation'!$B$13)*'S Curve Equation'!$B$14</f>
        <v>0.67876587601148919</v>
      </c>
      <c r="AB157" s="28">
        <f>(1/(1+EXP(('S Curve Equation'!$B$11-AB112*'S Curve Equation'!$B$12)*'S Curve Equation'!$B$10))+'S Curve Equation'!$B$13)*'S Curve Equation'!$B$14</f>
        <v>0.6775839623595451</v>
      </c>
      <c r="AC157" s="28">
        <f>(1/(1+EXP(('S Curve Equation'!$B$11-AC112*'S Curve Equation'!$B$12)*'S Curve Equation'!$B$10))+'S Curve Equation'!$B$13)*'S Curve Equation'!$B$14</f>
        <v>0.67641004746168609</v>
      </c>
      <c r="AD157" s="28">
        <f>(1/(1+EXP(('S Curve Equation'!$B$11-AD112*'S Curve Equation'!$B$12)*'S Curve Equation'!$B$10))+'S Curve Equation'!$B$13)*'S Curve Equation'!$B$14</f>
        <v>0.67524406621288247</v>
      </c>
      <c r="AE157" s="28">
        <f>(1/(1+EXP(('S Curve Equation'!$B$11-AE112*'S Curve Equation'!$B$12)*'S Curve Equation'!$B$10))+'S Curve Equation'!$B$13)*'S Curve Equation'!$B$14</f>
        <v>0.67408595390341686</v>
      </c>
      <c r="AF157" s="28">
        <f>(1/(1+EXP(('S Curve Equation'!$B$11-AF112*'S Curve Equation'!$B$12)*'S Curve Equation'!$B$10))+'S Curve Equation'!$B$13)*'S Curve Equation'!$B$14</f>
        <v>0.67293564622511304</v>
      </c>
    </row>
    <row r="158" spans="1:32" x14ac:dyDescent="0.2">
      <c r="A158" s="6" t="s">
        <v>39</v>
      </c>
      <c r="B158" s="28">
        <f>(1/(1+EXP(('S Curve Equation'!$B$11-B113*'S Curve Equation'!$B$12)*'S Curve Equation'!$B$10))+'S Curve Equation'!$B$13)*'S Curve Equation'!$B$14</f>
        <v>0.76700000000000002</v>
      </c>
      <c r="C158" s="28">
        <f>(1/(1+EXP(('S Curve Equation'!$B$11-C113*'S Curve Equation'!$B$12)*'S Curve Equation'!$B$10))+'S Curve Equation'!$B$13)*'S Curve Equation'!$B$14</f>
        <v>0.76581561642440121</v>
      </c>
      <c r="D158" s="28">
        <f>(1/(1+EXP(('S Curve Equation'!$B$11-D113*'S Curve Equation'!$B$12)*'S Curve Equation'!$B$10))+'S Curve Equation'!$B$13)*'S Curve Equation'!$B$14</f>
        <v>0.76457270371013863</v>
      </c>
      <c r="E158" s="28">
        <f>(1/(1+EXP(('S Curve Equation'!$B$11-E113*'S Curve Equation'!$B$12)*'S Curve Equation'!$B$10))+'S Curve Equation'!$B$13)*'S Curve Equation'!$B$14</f>
        <v>0.76335668266603873</v>
      </c>
      <c r="F158" s="28">
        <f>(1/(1+EXP(('S Curve Equation'!$B$11-F113*'S Curve Equation'!$B$12)*'S Curve Equation'!$B$10))+'S Curve Equation'!$B$13)*'S Curve Equation'!$B$14</f>
        <v>0.76215858537241143</v>
      </c>
      <c r="G158" s="28">
        <f>(1/(1+EXP(('S Curve Equation'!$B$11-G113*'S Curve Equation'!$B$12)*'S Curve Equation'!$B$10))+'S Curve Equation'!$B$13)*'S Curve Equation'!$B$14</f>
        <v>0.76091701554227154</v>
      </c>
      <c r="H158" s="28">
        <f>(1/(1+EXP(('S Curve Equation'!$B$11-H113*'S Curve Equation'!$B$12)*'S Curve Equation'!$B$10))+'S Curve Equation'!$B$13)*'S Curve Equation'!$B$14</f>
        <v>0.75962162683372669</v>
      </c>
      <c r="I158" s="28">
        <f>(1/(1+EXP(('S Curve Equation'!$B$11-I113*'S Curve Equation'!$B$12)*'S Curve Equation'!$B$10))+'S Curve Equation'!$B$13)*'S Curve Equation'!$B$14</f>
        <v>0.75824928071942155</v>
      </c>
      <c r="J158" s="28">
        <f>(1/(1+EXP(('S Curve Equation'!$B$11-J113*'S Curve Equation'!$B$12)*'S Curve Equation'!$B$10))+'S Curve Equation'!$B$13)*'S Curve Equation'!$B$14</f>
        <v>0.75681172307249356</v>
      </c>
      <c r="K158" s="28">
        <f>(1/(1+EXP(('S Curve Equation'!$B$11-K113*'S Curve Equation'!$B$12)*'S Curve Equation'!$B$10))+'S Curve Equation'!$B$13)*'S Curve Equation'!$B$14</f>
        <v>0.75540773691517249</v>
      </c>
      <c r="L158" s="28">
        <f>(1/(1+EXP(('S Curve Equation'!$B$11-L113*'S Curve Equation'!$B$12)*'S Curve Equation'!$B$10))+'S Curve Equation'!$B$13)*'S Curve Equation'!$B$14</f>
        <v>0.7544937647510056</v>
      </c>
      <c r="M158" s="28">
        <f>(1/(1+EXP(('S Curve Equation'!$B$11-M113*'S Curve Equation'!$B$12)*'S Curve Equation'!$B$10))+'S Curve Equation'!$B$13)*'S Curve Equation'!$B$14</f>
        <v>0.75327453216733775</v>
      </c>
      <c r="N158" s="28">
        <f>(1/(1+EXP(('S Curve Equation'!$B$11-N113*'S Curve Equation'!$B$12)*'S Curve Equation'!$B$10))+'S Curve Equation'!$B$13)*'S Curve Equation'!$B$14</f>
        <v>0.75206269402408243</v>
      </c>
      <c r="O158" s="28">
        <f>(1/(1+EXP(('S Curve Equation'!$B$11-O113*'S Curve Equation'!$B$12)*'S Curve Equation'!$B$10))+'S Curve Equation'!$B$13)*'S Curve Equation'!$B$14</f>
        <v>0.75085820688484517</v>
      </c>
      <c r="P158" s="28">
        <f>(1/(1+EXP(('S Curve Equation'!$B$11-P113*'S Curve Equation'!$B$12)*'S Curve Equation'!$B$10))+'S Curve Equation'!$B$13)*'S Curve Equation'!$B$14</f>
        <v>0.74966102712456451</v>
      </c>
      <c r="Q158" s="28">
        <f>(1/(1+EXP(('S Curve Equation'!$B$11-Q113*'S Curve Equation'!$B$12)*'S Curve Equation'!$B$10))+'S Curve Equation'!$B$13)*'S Curve Equation'!$B$14</f>
        <v>0.74847111095092245</v>
      </c>
      <c r="R158" s="28">
        <f>(1/(1+EXP(('S Curve Equation'!$B$11-R113*'S Curve Equation'!$B$12)*'S Curve Equation'!$B$10))+'S Curve Equation'!$B$13)*'S Curve Equation'!$B$14</f>
        <v>0.74728841442491456</v>
      </c>
      <c r="S158" s="28">
        <f>(1/(1+EXP(('S Curve Equation'!$B$11-S113*'S Curve Equation'!$B$12)*'S Curve Equation'!$B$10))+'S Curve Equation'!$B$13)*'S Curve Equation'!$B$14</f>
        <v>0.74611289348059207</v>
      </c>
      <c r="T158" s="28">
        <f>(1/(1+EXP(('S Curve Equation'!$B$11-T113*'S Curve Equation'!$B$12)*'S Curve Equation'!$B$10))+'S Curve Equation'!$B$13)*'S Curve Equation'!$B$14</f>
        <v>0.7449445039440119</v>
      </c>
      <c r="U158" s="28">
        <f>(1/(1+EXP(('S Curve Equation'!$B$11-U113*'S Curve Equation'!$B$12)*'S Curve Equation'!$B$10))+'S Curve Equation'!$B$13)*'S Curve Equation'!$B$14</f>
        <v>0.74378320155142008</v>
      </c>
      <c r="V158" s="28">
        <f>(1/(1+EXP(('S Curve Equation'!$B$11-V113*'S Curve Equation'!$B$12)*'S Curve Equation'!$B$10))+'S Curve Equation'!$B$13)*'S Curve Equation'!$B$14</f>
        <v>0.74262894196669416</v>
      </c>
      <c r="W158" s="28">
        <f>(1/(1+EXP(('S Curve Equation'!$B$11-W113*'S Curve Equation'!$B$12)*'S Curve Equation'!$B$10))+'S Curve Equation'!$B$13)*'S Curve Equation'!$B$14</f>
        <v>0.74148168079806343</v>
      </c>
      <c r="X158" s="28">
        <f>(1/(1+EXP(('S Curve Equation'!$B$11-X113*'S Curve Equation'!$B$12)*'S Curve Equation'!$B$10))+'S Curve Equation'!$B$13)*'S Curve Equation'!$B$14</f>
        <v>0.74034137361415142</v>
      </c>
      <c r="Y158" s="28">
        <f>(1/(1+EXP(('S Curve Equation'!$B$11-Y113*'S Curve Equation'!$B$12)*'S Curve Equation'!$B$10))+'S Curve Equation'!$B$13)*'S Curve Equation'!$B$14</f>
        <v>0.73920797595933485</v>
      </c>
      <c r="Z158" s="28">
        <f>(1/(1+EXP(('S Curve Equation'!$B$11-Z113*'S Curve Equation'!$B$12)*'S Curve Equation'!$B$10))+'S Curve Equation'!$B$13)*'S Curve Equation'!$B$14</f>
        <v>0.73808144336846748</v>
      </c>
      <c r="AA158" s="28">
        <f>(1/(1+EXP(('S Curve Equation'!$B$11-AA113*'S Curve Equation'!$B$12)*'S Curve Equation'!$B$10))+'S Curve Equation'!$B$13)*'S Curve Equation'!$B$14</f>
        <v>0.7369617313809832</v>
      </c>
      <c r="AB158" s="28">
        <f>(1/(1+EXP(('S Curve Equation'!$B$11-AB113*'S Curve Equation'!$B$12)*'S Curve Equation'!$B$10))+'S Curve Equation'!$B$13)*'S Curve Equation'!$B$14</f>
        <v>0.73584879555438421</v>
      </c>
      <c r="AC158" s="28">
        <f>(1/(1+EXP(('S Curve Equation'!$B$11-AC113*'S Curve Equation'!$B$12)*'S Curve Equation'!$B$10))+'S Curve Equation'!$B$13)*'S Curve Equation'!$B$14</f>
        <v>0.73474259147717025</v>
      </c>
      <c r="AD158" s="28">
        <f>(1/(1+EXP(('S Curve Equation'!$B$11-AD113*'S Curve Equation'!$B$12)*'S Curve Equation'!$B$10))+'S Curve Equation'!$B$13)*'S Curve Equation'!$B$14</f>
        <v>0.73364307478118529</v>
      </c>
      <c r="AE158" s="28">
        <f>(1/(1+EXP(('S Curve Equation'!$B$11-AE113*'S Curve Equation'!$B$12)*'S Curve Equation'!$B$10))+'S Curve Equation'!$B$13)*'S Curve Equation'!$B$14</f>
        <v>0.73255020115344305</v>
      </c>
      <c r="AF158" s="28">
        <f>(1/(1+EXP(('S Curve Equation'!$B$11-AF113*'S Curve Equation'!$B$12)*'S Curve Equation'!$B$10))+'S Curve Equation'!$B$13)*'S Curve Equation'!$B$14</f>
        <v>0.7314639263474193</v>
      </c>
    </row>
    <row r="159" spans="1:32" x14ac:dyDescent="0.2">
      <c r="A159" s="6" t="s">
        <v>40</v>
      </c>
      <c r="B159" s="28">
        <f>(1/(1+EXP(('S Curve Equation'!$B$11-B114*'S Curve Equation'!$B$12)*'S Curve Equation'!$B$10))+'S Curve Equation'!$B$13)*'S Curve Equation'!$B$14</f>
        <v>0.73899999999999999</v>
      </c>
      <c r="C159" s="28">
        <f>(1/(1+EXP(('S Curve Equation'!$B$11-C114*'S Curve Equation'!$B$12)*'S Curve Equation'!$B$10))+'S Curve Equation'!$B$13)*'S Curve Equation'!$B$14</f>
        <v>0.73776024517802197</v>
      </c>
      <c r="D159" s="28">
        <f>(1/(1+EXP(('S Curve Equation'!$B$11-D114*'S Curve Equation'!$B$12)*'S Curve Equation'!$B$10))+'S Curve Equation'!$B$13)*'S Curve Equation'!$B$14</f>
        <v>0.736459790363723</v>
      </c>
      <c r="E159" s="28">
        <f>(1/(1+EXP(('S Curve Equation'!$B$11-E114*'S Curve Equation'!$B$12)*'S Curve Equation'!$B$10))+'S Curve Equation'!$B$13)*'S Curve Equation'!$B$14</f>
        <v>0.73518803088320694</v>
      </c>
      <c r="F159" s="28">
        <f>(1/(1+EXP(('S Curve Equation'!$B$11-F114*'S Curve Equation'!$B$12)*'S Curve Equation'!$B$10))+'S Curve Equation'!$B$13)*'S Curve Equation'!$B$14</f>
        <v>0.73393555545398159</v>
      </c>
      <c r="G159" s="28">
        <f>(1/(1+EXP(('S Curve Equation'!$B$11-G114*'S Curve Equation'!$B$12)*'S Curve Equation'!$B$10))+'S Curve Equation'!$B$13)*'S Curve Equation'!$B$14</f>
        <v>0.73263819684017306</v>
      </c>
      <c r="H159" s="28">
        <f>(1/(1+EXP(('S Curve Equation'!$B$11-H114*'S Curve Equation'!$B$12)*'S Curve Equation'!$B$10))+'S Curve Equation'!$B$13)*'S Curve Equation'!$B$14</f>
        <v>0.73128520934888219</v>
      </c>
      <c r="I159" s="28">
        <f>(1/(1+EXP(('S Curve Equation'!$B$11-I114*'S Curve Equation'!$B$12)*'S Curve Equation'!$B$10))+'S Curve Equation'!$B$13)*'S Curve Equation'!$B$14</f>
        <v>0.72985251801421835</v>
      </c>
      <c r="J159" s="28">
        <f>(1/(1+EXP(('S Curve Equation'!$B$11-J114*'S Curve Equation'!$B$12)*'S Curve Equation'!$B$10))+'S Curve Equation'!$B$13)*'S Curve Equation'!$B$14</f>
        <v>0.72835249031823535</v>
      </c>
      <c r="K159" s="28">
        <f>(1/(1+EXP(('S Curve Equation'!$B$11-K114*'S Curve Equation'!$B$12)*'S Curve Equation'!$B$10))+'S Curve Equation'!$B$13)*'S Curve Equation'!$B$14</f>
        <v>0.72688822390255348</v>
      </c>
      <c r="L159" s="28">
        <f>(1/(1+EXP(('S Curve Equation'!$B$11-L114*'S Curve Equation'!$B$12)*'S Curve Equation'!$B$10))+'S Curve Equation'!$B$13)*'S Curve Equation'!$B$14</f>
        <v>0.72593539720057554</v>
      </c>
      <c r="M159" s="28">
        <f>(1/(1+EXP(('S Curve Equation'!$B$11-M114*'S Curve Equation'!$B$12)*'S Curve Equation'!$B$10))+'S Curve Equation'!$B$13)*'S Curve Equation'!$B$14</f>
        <v>0.72466480656075993</v>
      </c>
      <c r="N159" s="28">
        <f>(1/(1+EXP(('S Curve Equation'!$B$11-N114*'S Curve Equation'!$B$12)*'S Curve Equation'!$B$10))+'S Curve Equation'!$B$13)*'S Curve Equation'!$B$14</f>
        <v>0.72340245684926485</v>
      </c>
      <c r="O159" s="28">
        <f>(1/(1+EXP(('S Curve Equation'!$B$11-O114*'S Curve Equation'!$B$12)*'S Curve Equation'!$B$10))+'S Curve Equation'!$B$13)*'S Curve Equation'!$B$14</f>
        <v>0.72214829150319437</v>
      </c>
      <c r="P159" s="28">
        <f>(1/(1+EXP(('S Curve Equation'!$B$11-P114*'S Curve Equation'!$B$12)*'S Curve Equation'!$B$10))+'S Curve Equation'!$B$13)*'S Curve Equation'!$B$14</f>
        <v>0.72090225396559204</v>
      </c>
      <c r="Q159" s="28">
        <f>(1/(1+EXP(('S Curve Equation'!$B$11-Q114*'S Curve Equation'!$B$12)*'S Curve Equation'!$B$10))+'S Curve Equation'!$B$13)*'S Curve Equation'!$B$14</f>
        <v>0.71966428770481106</v>
      </c>
      <c r="R159" s="28">
        <f>(1/(1+EXP(('S Curve Equation'!$B$11-R114*'S Curve Equation'!$B$12)*'S Curve Equation'!$B$10))+'S Curve Equation'!$B$13)*'S Curve Equation'!$B$14</f>
        <v>0.71843433623301323</v>
      </c>
      <c r="S159" s="28">
        <f>(1/(1+EXP(('S Curve Equation'!$B$11-S114*'S Curve Equation'!$B$12)*'S Curve Equation'!$B$10))+'S Curve Equation'!$B$13)*'S Curve Equation'!$B$14</f>
        <v>0.71721234312381388</v>
      </c>
      <c r="T159" s="28">
        <f>(1/(1+EXP(('S Curve Equation'!$B$11-T114*'S Curve Equation'!$B$12)*'S Curve Equation'!$B$10))+'S Curve Equation'!$B$13)*'S Curve Equation'!$B$14</f>
        <v>0.71599825202911349</v>
      </c>
      <c r="U159" s="28">
        <f>(1/(1+EXP(('S Curve Equation'!$B$11-U114*'S Curve Equation'!$B$12)*'S Curve Equation'!$B$10))+'S Curve Equation'!$B$13)*'S Curve Equation'!$B$14</f>
        <v>0.71479200669513931</v>
      </c>
      <c r="V159" s="28">
        <f>(1/(1+EXP(('S Curve Equation'!$B$11-V114*'S Curve Equation'!$B$12)*'S Curve Equation'!$B$10))+'S Curve Equation'!$B$13)*'S Curve Equation'!$B$14</f>
        <v>0.71359355097773292</v>
      </c>
      <c r="W159" s="28">
        <f>(1/(1+EXP(('S Curve Equation'!$B$11-W114*'S Curve Equation'!$B$12)*'S Curve Equation'!$B$10))+'S Curve Equation'!$B$13)*'S Curve Equation'!$B$14</f>
        <v>0.71240282885690043</v>
      </c>
      <c r="X159" s="28">
        <f>(1/(1+EXP(('S Curve Equation'!$B$11-X114*'S Curve Equation'!$B$12)*'S Curve Equation'!$B$10))+'S Curve Equation'!$B$13)*'S Curve Equation'!$B$14</f>
        <v>0.71121978445067346</v>
      </c>
      <c r="Y159" s="28">
        <f>(1/(1+EXP(('S Curve Equation'!$B$11-Y114*'S Curve Equation'!$B$12)*'S Curve Equation'!$B$10))+'S Curve Equation'!$B$13)*'S Curve Equation'!$B$14</f>
        <v>0.71004436202827892</v>
      </c>
      <c r="Z159" s="28">
        <f>(1/(1+EXP(('S Curve Equation'!$B$11-Z114*'S Curve Equation'!$B$12)*'S Curve Equation'!$B$10))+'S Curve Equation'!$B$13)*'S Curve Equation'!$B$14</f>
        <v>0.70887650602266783</v>
      </c>
      <c r="AA159" s="28">
        <f>(1/(1+EXP(('S Curve Equation'!$B$11-AA114*'S Curve Equation'!$B$12)*'S Curve Equation'!$B$10))+'S Curve Equation'!$B$13)*'S Curve Equation'!$B$14</f>
        <v>0.70771616104241764</v>
      </c>
      <c r="AB159" s="28">
        <f>(1/(1+EXP(('S Curve Equation'!$B$11-AB114*'S Curve Equation'!$B$12)*'S Curve Equation'!$B$10))+'S Curve Equation'!$B$13)*'S Curve Equation'!$B$14</f>
        <v>0.70656327188302159</v>
      </c>
      <c r="AC159" s="28">
        <f>(1/(1+EXP(('S Curve Equation'!$B$11-AC114*'S Curve Equation'!$B$12)*'S Curve Equation'!$B$10))+'S Curve Equation'!$B$13)*'S Curve Equation'!$B$14</f>
        <v>0.70541778353761542</v>
      </c>
      <c r="AD159" s="28">
        <f>(1/(1+EXP(('S Curve Equation'!$B$11-AD114*'S Curve Equation'!$B$12)*'S Curve Equation'!$B$10))+'S Curve Equation'!$B$13)*'S Curve Equation'!$B$14</f>
        <v>0.70427964120712616</v>
      </c>
      <c r="AE159" s="28">
        <f>(1/(1+EXP(('S Curve Equation'!$B$11-AE114*'S Curve Equation'!$B$12)*'S Curve Equation'!$B$10))+'S Curve Equation'!$B$13)*'S Curve Equation'!$B$14</f>
        <v>0.70314879030990396</v>
      </c>
      <c r="AF159" s="28">
        <f>(1/(1+EXP(('S Curve Equation'!$B$11-AF114*'S Curve Equation'!$B$12)*'S Curve Equation'!$B$10))+'S Curve Equation'!$B$13)*'S Curve Equation'!$B$14</f>
        <v>0.7020251764908233</v>
      </c>
    </row>
    <row r="160" spans="1:32" x14ac:dyDescent="0.2">
      <c r="A160" s="6" t="s">
        <v>41</v>
      </c>
      <c r="B160" s="28">
        <f>(1/(1+EXP(('S Curve Equation'!$B$11-B115*'S Curve Equation'!$B$12)*'S Curve Equation'!$B$10))+'S Curve Equation'!$B$13)*'S Curve Equation'!$B$14</f>
        <v>0.78561271676300581</v>
      </c>
      <c r="C160" s="28">
        <f>(1/(1+EXP(('S Curve Equation'!$B$11-C115*'S Curve Equation'!$B$12)*'S Curve Equation'!$B$10))+'S Curve Equation'!$B$13)*'S Curve Equation'!$B$14</f>
        <v>0.78447188469446094</v>
      </c>
      <c r="D160" s="28">
        <f>(1/(1+EXP(('S Curve Equation'!$B$11-D115*'S Curve Equation'!$B$12)*'S Curve Equation'!$B$10))+'S Curve Equation'!$B$13)*'S Curve Equation'!$B$14</f>
        <v>0.7832743125290923</v>
      </c>
      <c r="E160" s="28">
        <f>(1/(1+EXP(('S Curve Equation'!$B$11-E115*'S Curve Equation'!$B$12)*'S Curve Equation'!$B$10))+'S Curve Equation'!$B$13)*'S Curve Equation'!$B$14</f>
        <v>0.78210229186806746</v>
      </c>
      <c r="F160" s="28">
        <f>(1/(1+EXP(('S Curve Equation'!$B$11-F115*'S Curve Equation'!$B$12)*'S Curve Equation'!$B$10))+'S Curve Equation'!$B$13)*'S Curve Equation'!$B$14</f>
        <v>0.78094719970205828</v>
      </c>
      <c r="G160" s="28">
        <f>(1/(1+EXP(('S Curve Equation'!$B$11-G115*'S Curve Equation'!$B$12)*'S Curve Equation'!$B$10))+'S Curve Equation'!$B$13)*'S Curve Equation'!$B$14</f>
        <v>0.77974983309688295</v>
      </c>
      <c r="H160" s="28">
        <f>(1/(1+EXP(('S Curve Equation'!$B$11-H115*'S Curve Equation'!$B$12)*'S Curve Equation'!$B$10))+'S Curve Equation'!$B$13)*'S Curve Equation'!$B$14</f>
        <v>0.7785001714346601</v>
      </c>
      <c r="I160" s="28">
        <f>(1/(1+EXP(('S Curve Equation'!$B$11-I115*'S Curve Equation'!$B$12)*'S Curve Equation'!$B$10))+'S Curve Equation'!$B$13)*'S Curve Equation'!$B$14</f>
        <v>0.7771758329166093</v>
      </c>
      <c r="J160" s="28">
        <f>(1/(1+EXP(('S Curve Equation'!$B$11-J115*'S Curve Equation'!$B$12)*'S Curve Equation'!$B$10))+'S Curve Equation'!$B$13)*'S Curve Equation'!$B$14</f>
        <v>0.77578808411902955</v>
      </c>
      <c r="K160" s="28">
        <f>(1/(1+EXP(('S Curve Equation'!$B$11-K115*'S Curve Equation'!$B$12)*'S Curve Equation'!$B$10))+'S Curve Equation'!$B$13)*'S Curve Equation'!$B$14</f>
        <v>0.77443227068171705</v>
      </c>
      <c r="L160" s="28">
        <f>(1/(1+EXP(('S Curve Equation'!$B$11-L115*'S Curve Equation'!$B$12)*'S Curve Equation'!$B$10))+'S Curve Equation'!$B$13)*'S Curve Equation'!$B$14</f>
        <v>0.7735494075563436</v>
      </c>
      <c r="M160" s="28">
        <f>(1/(1+EXP(('S Curve Equation'!$B$11-M115*'S Curve Equation'!$B$12)*'S Curve Equation'!$B$10))+'S Curve Equation'!$B$13)*'S Curve Equation'!$B$14</f>
        <v>0.77237136714423005</v>
      </c>
      <c r="N160" s="28">
        <f>(1/(1+EXP(('S Curve Equation'!$B$11-N115*'S Curve Equation'!$B$12)*'S Curve Equation'!$B$10))+'S Curve Equation'!$B$13)*'S Curve Equation'!$B$14</f>
        <v>0.77120012416458839</v>
      </c>
      <c r="O160" s="28">
        <f>(1/(1+EXP(('S Curve Equation'!$B$11-O115*'S Curve Equation'!$B$12)*'S Curve Equation'!$B$10))+'S Curve Equation'!$B$13)*'S Curve Equation'!$B$14</f>
        <v>0.7700356436399991</v>
      </c>
      <c r="P160" s="28">
        <f>(1/(1+EXP(('S Curve Equation'!$B$11-P115*'S Curve Equation'!$B$12)*'S Curve Equation'!$B$10))+'S Curve Equation'!$B$13)*'S Curve Equation'!$B$14</f>
        <v>0.7688778902938187</v>
      </c>
      <c r="Q160" s="28">
        <f>(1/(1+EXP(('S Curve Equation'!$B$11-Q115*'S Curve Equation'!$B$12)*'S Curve Equation'!$B$10))+'S Curve Equation'!$B$13)*'S Curve Equation'!$B$14</f>
        <v>0.76772682857231633</v>
      </c>
      <c r="R160" s="28">
        <f>(1/(1+EXP(('S Curve Equation'!$B$11-R115*'S Curve Equation'!$B$12)*'S Curve Equation'!$B$10))+'S Curve Equation'!$B$13)*'S Curve Equation'!$B$14</f>
        <v>0.76658242266600218</v>
      </c>
      <c r="S160" s="28">
        <f>(1/(1+EXP(('S Curve Equation'!$B$11-S115*'S Curve Equation'!$B$12)*'S Curve Equation'!$B$10))+'S Curve Equation'!$B$13)*'S Curve Equation'!$B$14</f>
        <v>0.76544463653016692</v>
      </c>
      <c r="T160" s="28">
        <f>(1/(1+EXP(('S Curve Equation'!$B$11-T115*'S Curve Equation'!$B$12)*'S Curve Equation'!$B$10))+'S Curve Equation'!$B$13)*'S Curve Equation'!$B$14</f>
        <v>0.76431343390466022</v>
      </c>
      <c r="U160" s="28">
        <f>(1/(1+EXP(('S Curve Equation'!$B$11-U115*'S Curve Equation'!$B$12)*'S Curve Equation'!$B$10))+'S Curve Equation'!$B$13)*'S Curve Equation'!$B$14</f>
        <v>0.76318877833292864</v>
      </c>
      <c r="V160" s="28">
        <f>(1/(1+EXP(('S Curve Equation'!$B$11-V115*'S Curve Equation'!$B$12)*'S Curve Equation'!$B$10))+'S Curve Equation'!$B$13)*'S Curve Equation'!$B$14</f>
        <v>0.76207063318034507</v>
      </c>
      <c r="W160" s="28">
        <f>(1/(1+EXP(('S Curve Equation'!$B$11-W115*'S Curve Equation'!$B$12)*'S Curve Equation'!$B$10))+'S Curve Equation'!$B$13)*'S Curve Equation'!$B$14</f>
        <v>0.76095896165183574</v>
      </c>
      <c r="X160" s="28">
        <f>(1/(1+EXP(('S Curve Equation'!$B$11-X115*'S Curve Equation'!$B$12)*'S Curve Equation'!$B$10))+'S Curve Equation'!$B$13)*'S Curve Equation'!$B$14</f>
        <v>0.75985372680885532</v>
      </c>
      <c r="Y160" s="28">
        <f>(1/(1+EXP(('S Curve Equation'!$B$11-Y115*'S Curve Equation'!$B$12)*'S Curve Equation'!$B$10))+'S Curve Equation'!$B$13)*'S Curve Equation'!$B$14</f>
        <v>0.75875489158569709</v>
      </c>
      <c r="Z160" s="28">
        <f>(1/(1+EXP(('S Curve Equation'!$B$11-Z115*'S Curve Equation'!$B$12)*'S Curve Equation'!$B$10))+'S Curve Equation'!$B$13)*'S Curve Equation'!$B$14</f>
        <v>0.7576624188051877</v>
      </c>
      <c r="AA160" s="28">
        <f>(1/(1+EXP(('S Curve Equation'!$B$11-AA115*'S Curve Equation'!$B$12)*'S Curve Equation'!$B$10))+'S Curve Equation'!$B$13)*'S Curve Equation'!$B$14</f>
        <v>0.75657627119377635</v>
      </c>
      <c r="AB160" s="28">
        <f>(1/(1+EXP(('S Curve Equation'!$B$11-AB115*'S Curve Equation'!$B$12)*'S Curve Equation'!$B$10))+'S Curve Equation'!$B$13)*'S Curve Equation'!$B$14</f>
        <v>0.75549641139602708</v>
      </c>
      <c r="AC160" s="28">
        <f>(1/(1+EXP(('S Curve Equation'!$B$11-AC115*'S Curve Equation'!$B$12)*'S Curve Equation'!$B$10))+'S Curve Equation'!$B$13)*'S Curve Equation'!$B$14</f>
        <v>0.75442280198856171</v>
      </c>
      <c r="AD160" s="28">
        <f>(1/(1+EXP(('S Curve Equation'!$B$11-AD115*'S Curve Equation'!$B$12)*'S Curve Equation'!$B$10))+'S Curve Equation'!$B$13)*'S Curve Equation'!$B$14</f>
        <v>0.75335540549343449</v>
      </c>
      <c r="AE160" s="28">
        <f>(1/(1+EXP(('S Curve Equation'!$B$11-AE115*'S Curve Equation'!$B$12)*'S Curve Equation'!$B$10))+'S Curve Equation'!$B$13)*'S Curve Equation'!$B$14</f>
        <v>0.75229418439099505</v>
      </c>
      <c r="AF160" s="28">
        <f>(1/(1+EXP(('S Curve Equation'!$B$11-AF115*'S Curve Equation'!$B$12)*'S Curve Equation'!$B$10))+'S Curve Equation'!$B$13)*'S Curve Equation'!$B$14</f>
        <v>0.75123910113222647</v>
      </c>
    </row>
    <row r="161" spans="1:32" x14ac:dyDescent="0.2">
      <c r="A161" s="6" t="s">
        <v>42</v>
      </c>
      <c r="B161" s="28">
        <f>(1/(1+EXP(('S Curve Equation'!$B$11-B116*'S Curve Equation'!$B$12)*'S Curve Equation'!$B$10))+'S Curve Equation'!$B$13)*'S Curve Equation'!$B$14</f>
        <v>0.6359999999999999</v>
      </c>
      <c r="C161" s="28">
        <f>(1/(1+EXP(('S Curve Equation'!$B$11-C116*'S Curve Equation'!$B$12)*'S Curve Equation'!$B$10))+'S Curve Equation'!$B$13)*'S Curve Equation'!$B$14</f>
        <v>0.63465200459412929</v>
      </c>
      <c r="D161" s="28">
        <f>(1/(1+EXP(('S Curve Equation'!$B$11-D116*'S Curve Equation'!$B$12)*'S Curve Equation'!$B$10))+'S Curve Equation'!$B$13)*'S Curve Equation'!$B$14</f>
        <v>0.63324001680580144</v>
      </c>
      <c r="E161" s="28">
        <f>(1/(1+EXP(('S Curve Equation'!$B$11-E116*'S Curve Equation'!$B$12)*'S Curve Equation'!$B$10))+'S Curve Equation'!$B$13)*'S Curve Equation'!$B$14</f>
        <v>0.63186116426113426</v>
      </c>
      <c r="F161" s="28">
        <f>(1/(1+EXP(('S Curve Equation'!$B$11-F116*'S Curve Equation'!$B$12)*'S Curve Equation'!$B$10))+'S Curve Equation'!$B$13)*'S Curve Equation'!$B$14</f>
        <v>0.63050512370408995</v>
      </c>
      <c r="G161" s="28">
        <f>(1/(1+EXP(('S Curve Equation'!$B$11-G116*'S Curve Equation'!$B$12)*'S Curve Equation'!$B$10))+'S Curve Equation'!$B$13)*'S Curve Equation'!$B$14</f>
        <v>0.62910247215982351</v>
      </c>
      <c r="H161" s="28">
        <f>(1/(1+EXP(('S Curve Equation'!$B$11-H116*'S Curve Equation'!$B$12)*'S Curve Equation'!$B$10))+'S Curve Equation'!$B$13)*'S Curve Equation'!$B$14</f>
        <v>0.62764181739132097</v>
      </c>
      <c r="I161" s="28">
        <f>(1/(1+EXP(('S Curve Equation'!$B$11-I116*'S Curve Equation'!$B$12)*'S Curve Equation'!$B$10))+'S Curve Equation'!$B$13)*'S Curve Equation'!$B$14</f>
        <v>0.62609748730244852</v>
      </c>
      <c r="J161" s="28">
        <f>(1/(1+EXP(('S Curve Equation'!$B$11-J116*'S Curve Equation'!$B$12)*'S Curve Equation'!$B$10))+'S Curve Equation'!$B$13)*'S Curve Equation'!$B$14</f>
        <v>0.62448317468822323</v>
      </c>
      <c r="K161" s="28">
        <f>(1/(1+EXP(('S Curve Equation'!$B$11-K116*'S Curve Equation'!$B$12)*'S Curve Equation'!$B$10))+'S Curve Equation'!$B$13)*'S Curve Equation'!$B$14</f>
        <v>0.62290990128805335</v>
      </c>
      <c r="L161" s="28">
        <f>(1/(1+EXP(('S Curve Equation'!$B$11-L116*'S Curve Equation'!$B$12)*'S Curve Equation'!$B$10))+'S Curve Equation'!$B$13)*'S Curve Equation'!$B$14</f>
        <v>0.62188749038596602</v>
      </c>
      <c r="M161" s="28">
        <f>(1/(1+EXP(('S Curve Equation'!$B$11-M116*'S Curve Equation'!$B$12)*'S Curve Equation'!$B$10))+'S Curve Equation'!$B$13)*'S Curve Equation'!$B$14</f>
        <v>0.62052575704604673</v>
      </c>
      <c r="N161" s="28">
        <f>(1/(1+EXP(('S Curve Equation'!$B$11-N116*'S Curve Equation'!$B$12)*'S Curve Equation'!$B$10))+'S Curve Equation'!$B$13)*'S Curve Equation'!$B$14</f>
        <v>0.61917471317662331</v>
      </c>
      <c r="O161" s="28">
        <f>(1/(1+EXP(('S Curve Equation'!$B$11-O116*'S Curve Equation'!$B$12)*'S Curve Equation'!$B$10))+'S Curve Equation'!$B$13)*'S Curve Equation'!$B$14</f>
        <v>0.61783425428625538</v>
      </c>
      <c r="P161" s="28">
        <f>(1/(1+EXP(('S Curve Equation'!$B$11-P116*'S Curve Equation'!$B$12)*'S Curve Equation'!$B$10))+'S Curve Equation'!$B$13)*'S Curve Equation'!$B$14</f>
        <v>0.61650427680961861</v>
      </c>
      <c r="Q161" s="28">
        <f>(1/(1+EXP(('S Curve Equation'!$B$11-Q116*'S Curve Equation'!$B$12)*'S Curve Equation'!$B$10))+'S Curve Equation'!$B$13)*'S Curve Equation'!$B$14</f>
        <v>0.61518467811036759</v>
      </c>
      <c r="R161" s="28">
        <f>(1/(1+EXP(('S Curve Equation'!$B$11-R116*'S Curve Equation'!$B$12)*'S Curve Equation'!$B$10))+'S Curve Equation'!$B$13)*'S Curve Equation'!$B$14</f>
        <v>0.61387535648332614</v>
      </c>
      <c r="S161" s="28">
        <f>(1/(1+EXP(('S Curve Equation'!$B$11-S116*'S Curve Equation'!$B$12)*'S Curve Equation'!$B$10))+'S Curve Equation'!$B$13)*'S Curve Equation'!$B$14</f>
        <v>0.61257621115602756</v>
      </c>
      <c r="T161" s="28">
        <f>(1/(1+EXP(('S Curve Equation'!$B$11-T116*'S Curve Equation'!$B$12)*'S Curve Equation'!$B$10))+'S Curve Equation'!$B$13)*'S Curve Equation'!$B$14</f>
        <v>0.61128714228964443</v>
      </c>
      <c r="U161" s="28">
        <f>(1/(1+EXP(('S Curve Equation'!$B$11-U116*'S Curve Equation'!$B$12)*'S Curve Equation'!$B$10))+'S Curve Equation'!$B$13)*'S Curve Equation'!$B$14</f>
        <v>0.61000805097934319</v>
      </c>
      <c r="V161" s="28">
        <f>(1/(1+EXP(('S Curve Equation'!$B$11-V116*'S Curve Equation'!$B$12)*'S Curve Equation'!$B$10))+'S Curve Equation'!$B$13)*'S Curve Equation'!$B$14</f>
        <v>0.60873883925409433</v>
      </c>
      <c r="W161" s="28">
        <f>(1/(1+EXP(('S Curve Equation'!$B$11-W116*'S Curve Equation'!$B$12)*'S Curve Equation'!$B$10))+'S Curve Equation'!$B$13)*'S Curve Equation'!$B$14</f>
        <v>0.60747941007595796</v>
      </c>
      <c r="X161" s="28">
        <f>(1/(1+EXP(('S Curve Equation'!$B$11-X116*'S Curve Equation'!$B$12)*'S Curve Equation'!$B$10))+'S Curve Equation'!$B$13)*'S Curve Equation'!$B$14</f>
        <v>0.60622966733890193</v>
      </c>
      <c r="Y161" s="28">
        <f>(1/(1+EXP(('S Curve Equation'!$B$11-Y116*'S Curve Equation'!$B$12)*'S Curve Equation'!$B$10))+'S Curve Equation'!$B$13)*'S Curve Equation'!$B$14</f>
        <v>0.60498951586714278</v>
      </c>
      <c r="Z161" s="28">
        <f>(1/(1+EXP(('S Curve Equation'!$B$11-Z116*'S Curve Equation'!$B$12)*'S Curve Equation'!$B$10))+'S Curve Equation'!$B$13)*'S Curve Equation'!$B$14</f>
        <v>0.6037588614130649</v>
      </c>
      <c r="AA161" s="28">
        <f>(1/(1+EXP(('S Curve Equation'!$B$11-AA116*'S Curve Equation'!$B$12)*'S Curve Equation'!$B$10))+'S Curve Equation'!$B$13)*'S Curve Equation'!$B$14</f>
        <v>0.60253761065473599</v>
      </c>
      <c r="AB161" s="28">
        <f>(1/(1+EXP(('S Curve Equation'!$B$11-AB116*'S Curve Equation'!$B$12)*'S Curve Equation'!$B$10))+'S Curve Equation'!$B$13)*'S Curve Equation'!$B$14</f>
        <v>0.60132567119302638</v>
      </c>
      <c r="AC161" s="28">
        <f>(1/(1+EXP(('S Curve Equation'!$B$11-AC116*'S Curve Equation'!$B$12)*'S Curve Equation'!$B$10))+'S Curve Equation'!$B$13)*'S Curve Equation'!$B$14</f>
        <v>0.60012295154839046</v>
      </c>
      <c r="AD161" s="28">
        <f>(1/(1+EXP(('S Curve Equation'!$B$11-AD116*'S Curve Equation'!$B$12)*'S Curve Equation'!$B$10))+'S Curve Equation'!$B$13)*'S Curve Equation'!$B$14</f>
        <v>0.59892936115728468</v>
      </c>
      <c r="AE161" s="28">
        <f>(1/(1+EXP(('S Curve Equation'!$B$11-AE116*'S Curve Equation'!$B$12)*'S Curve Equation'!$B$10))+'S Curve Equation'!$B$13)*'S Curve Equation'!$B$14</f>
        <v>0.5977448103682943</v>
      </c>
      <c r="AF161" s="28">
        <f>(1/(1+EXP(('S Curve Equation'!$B$11-AF116*'S Curve Equation'!$B$12)*'S Curve Equation'!$B$10))+'S Curve Equation'!$B$13)*'S Curve Equation'!$B$14</f>
        <v>0.59656921043794586</v>
      </c>
    </row>
    <row r="162" spans="1:32" x14ac:dyDescent="0.2">
      <c r="A162" s="6" t="s">
        <v>105</v>
      </c>
      <c r="B162" s="28">
        <f>(1/(1+EXP(('S Curve Equation'!$B$11-B117*'S Curve Equation'!$B$12)*'S Curve Equation'!$B$10))+'S Curve Equation'!$B$13)*'S Curve Equation'!$B$14</f>
        <v>0.80499999999999994</v>
      </c>
      <c r="C162" s="28">
        <f>(1/(1+EXP(('S Curve Equation'!$B$11-C117*'S Curve Equation'!$B$12)*'S Curve Equation'!$B$10))+'S Curve Equation'!$B$13)*'S Curve Equation'!$B$14</f>
        <v>0.8039105379612016</v>
      </c>
      <c r="D162" s="28">
        <f>(1/(1+EXP(('S Curve Equation'!$B$11-D117*'S Curve Equation'!$B$12)*'S Curve Equation'!$B$10))+'S Curve Equation'!$B$13)*'S Curve Equation'!$B$14</f>
        <v>0.80276651356311945</v>
      </c>
      <c r="E162" s="28">
        <f>(1/(1+EXP(('S Curve Equation'!$B$11-E117*'S Curve Equation'!$B$12)*'S Curve Equation'!$B$10))+'S Curve Equation'!$B$13)*'S Curve Equation'!$B$14</f>
        <v>0.8016465249126814</v>
      </c>
      <c r="F162" s="28">
        <f>(1/(1+EXP(('S Curve Equation'!$B$11-F117*'S Curve Equation'!$B$12)*'S Curve Equation'!$B$10))+'S Curve Equation'!$B$13)*'S Curve Equation'!$B$14</f>
        <v>0.80054235272149965</v>
      </c>
      <c r="G162" s="28">
        <f>(1/(1+EXP(('S Curve Equation'!$B$11-G117*'S Curve Equation'!$B$12)*'S Curve Equation'!$B$10))+'S Curve Equation'!$B$13)*'S Curve Equation'!$B$14</f>
        <v>0.79939739272937194</v>
      </c>
      <c r="H162" s="28">
        <f>(1/(1+EXP(('S Curve Equation'!$B$11-H117*'S Curve Equation'!$B$12)*'S Curve Equation'!$B$10))+'S Curve Equation'!$B$13)*'S Curve Equation'!$B$14</f>
        <v>0.79820201820682457</v>
      </c>
      <c r="I162" s="28">
        <f>(1/(1+EXP(('S Curve Equation'!$B$11-I117*'S Curve Equation'!$B$12)*'S Curve Equation'!$B$10))+'S Curve Equation'!$B$13)*'S Curve Equation'!$B$14</f>
        <v>0.79693475674208214</v>
      </c>
      <c r="J162" s="28">
        <f>(1/(1+EXP(('S Curve Equation'!$B$11-J117*'S Curve Equation'!$B$12)*'S Curve Equation'!$B$10))+'S Curve Equation'!$B$13)*'S Curve Equation'!$B$14</f>
        <v>0.7956063176400483</v>
      </c>
      <c r="K162" s="28">
        <f>(1/(1+EXP(('S Curve Equation'!$B$11-K117*'S Curve Equation'!$B$12)*'S Curve Equation'!$B$10))+'S Curve Equation'!$B$13)*'S Curve Equation'!$B$14</f>
        <v>0.79430795582933134</v>
      </c>
      <c r="L162" s="28">
        <f>(1/(1+EXP(('S Curve Equation'!$B$11-L117*'S Curve Equation'!$B$12)*'S Curve Equation'!$B$10))+'S Curve Equation'!$B$13)*'S Curve Equation'!$B$14</f>
        <v>0.79346224189776438</v>
      </c>
      <c r="M162" s="28">
        <f>(1/(1+EXP(('S Curve Equation'!$B$11-M117*'S Curve Equation'!$B$12)*'S Curve Equation'!$B$10))+'S Curve Equation'!$B$13)*'S Curve Equation'!$B$14</f>
        <v>0.7923334505982973</v>
      </c>
      <c r="N162" s="28">
        <f>(1/(1+EXP(('S Curve Equation'!$B$11-N117*'S Curve Equation'!$B$12)*'S Curve Equation'!$B$10))+'S Curve Equation'!$B$13)*'S Curve Equation'!$B$14</f>
        <v>0.79121080991820925</v>
      </c>
      <c r="O162" s="28">
        <f>(1/(1+EXP(('S Curve Equation'!$B$11-O117*'S Curve Equation'!$B$12)*'S Curve Equation'!$B$10))+'S Curve Equation'!$B$13)*'S Curve Equation'!$B$14</f>
        <v>0.79009429334447823</v>
      </c>
      <c r="P162" s="28">
        <f>(1/(1+EXP(('S Curve Equation'!$B$11-P117*'S Curve Equation'!$B$12)*'S Curve Equation'!$B$10))+'S Curve Equation'!$B$13)*'S Curve Equation'!$B$14</f>
        <v>0.78898387396753222</v>
      </c>
      <c r="Q162" s="28">
        <f>(1/(1+EXP(('S Curve Equation'!$B$11-Q117*'S Curve Equation'!$B$12)*'S Curve Equation'!$B$10))+'S Curve Equation'!$B$13)*'S Curve Equation'!$B$14</f>
        <v>0.78787952450360077</v>
      </c>
      <c r="R162" s="28">
        <f>(1/(1+EXP(('S Curve Equation'!$B$11-R117*'S Curve Equation'!$B$12)*'S Curve Equation'!$B$10))+'S Curve Equation'!$B$13)*'S Curve Equation'!$B$14</f>
        <v>0.78678121731631367</v>
      </c>
      <c r="S162" s="28">
        <f>(1/(1+EXP(('S Curve Equation'!$B$11-S117*'S Curve Equation'!$B$12)*'S Curve Equation'!$B$10))+'S Curve Equation'!$B$13)*'S Curve Equation'!$B$14</f>
        <v>0.78568892443755567</v>
      </c>
      <c r="T162" s="28">
        <f>(1/(1+EXP(('S Curve Equation'!$B$11-T117*'S Curve Equation'!$B$12)*'S Curve Equation'!$B$10))+'S Curve Equation'!$B$13)*'S Curve Equation'!$B$14</f>
        <v>0.78460261758760885</v>
      </c>
      <c r="U162" s="28">
        <f>(1/(1+EXP(('S Curve Equation'!$B$11-U117*'S Curve Equation'!$B$12)*'S Curve Equation'!$B$10))+'S Curve Equation'!$B$13)*'S Curve Equation'!$B$14</f>
        <v>0.78352226819459647</v>
      </c>
      <c r="V162" s="28">
        <f>(1/(1+EXP(('S Curve Equation'!$B$11-V117*'S Curve Equation'!$B$12)*'S Curve Equation'!$B$10))+'S Curve Equation'!$B$13)*'S Curve Equation'!$B$14</f>
        <v>0.78244784741325957</v>
      </c>
      <c r="W162" s="28">
        <f>(1/(1+EXP(('S Curve Equation'!$B$11-W117*'S Curve Equation'!$B$12)*'S Curve Equation'!$B$10))+'S Curve Equation'!$B$13)*'S Curve Equation'!$B$14</f>
        <v>0.78137932614306849</v>
      </c>
      <c r="X162" s="28">
        <f>(1/(1+EXP(('S Curve Equation'!$B$11-X117*'S Curve Equation'!$B$12)*'S Curve Equation'!$B$10))+'S Curve Equation'!$B$13)*'S Curve Equation'!$B$14</f>
        <v>0.78031667504571645</v>
      </c>
      <c r="Y162" s="28">
        <f>(1/(1+EXP(('S Curve Equation'!$B$11-Y117*'S Curve Equation'!$B$12)*'S Curve Equation'!$B$10))+'S Curve Equation'!$B$13)*'S Curve Equation'!$B$14</f>
        <v>0.77925986456198459</v>
      </c>
      <c r="Z162" s="28">
        <f>(1/(1+EXP(('S Curve Equation'!$B$11-Z117*'S Curve Equation'!$B$12)*'S Curve Equation'!$B$10))+'S Curve Equation'!$B$13)*'S Curve Equation'!$B$14</f>
        <v>0.77820886492801855</v>
      </c>
      <c r="AA162" s="28">
        <f>(1/(1+EXP(('S Curve Equation'!$B$11-AA117*'S Curve Equation'!$B$12)*'S Curve Equation'!$B$10))+'S Curve Equation'!$B$13)*'S Curve Equation'!$B$14</f>
        <v>0.77716364619103107</v>
      </c>
      <c r="AB162" s="28">
        <f>(1/(1+EXP(('S Curve Equation'!$B$11-AB117*'S Curve Equation'!$B$12)*'S Curve Equation'!$B$10))+'S Curve Equation'!$B$13)*'S Curve Equation'!$B$14</f>
        <v>0.77612417822443125</v>
      </c>
      <c r="AC162" s="28">
        <f>(1/(1+EXP(('S Curve Equation'!$B$11-AC117*'S Curve Equation'!$B$12)*'S Curve Equation'!$B$10))+'S Curve Equation'!$B$13)*'S Curve Equation'!$B$14</f>
        <v>0.77509043074243233</v>
      </c>
      <c r="AD162" s="28">
        <f>(1/(1+EXP(('S Curve Equation'!$B$11-AD117*'S Curve Equation'!$B$12)*'S Curve Equation'!$B$10))+'S Curve Equation'!$B$13)*'S Curve Equation'!$B$14</f>
        <v>0.77406237331411132</v>
      </c>
      <c r="AE162" s="28">
        <f>(1/(1+EXP(('S Curve Equation'!$B$11-AE117*'S Curve Equation'!$B$12)*'S Curve Equation'!$B$10))+'S Curve Equation'!$B$13)*'S Curve Equation'!$B$14</f>
        <v>0.77303997537697988</v>
      </c>
      <c r="AF162" s="28">
        <f>(1/(1+EXP(('S Curve Equation'!$B$11-AF117*'S Curve Equation'!$B$12)*'S Curve Equation'!$B$10))+'S Curve Equation'!$B$13)*'S Curve Equation'!$B$14</f>
        <v>0.77202320625004661</v>
      </c>
    </row>
    <row r="163" spans="1:32" x14ac:dyDescent="0.2">
      <c r="A163" s="6" t="s">
        <v>106</v>
      </c>
      <c r="B163" s="28">
        <f>(1/(1+EXP(('S Curve Equation'!$B$11-B118*'S Curve Equation'!$B$12)*'S Curve Equation'!$B$10))+'S Curve Equation'!$B$13)*'S Curve Equation'!$B$14</f>
        <v>0.80899999999999994</v>
      </c>
      <c r="C163" s="28">
        <f>(1/(1+EXP(('S Curve Equation'!$B$11-C118*'S Curve Equation'!$B$12)*'S Curve Equation'!$B$10))+'S Curve Equation'!$B$13)*'S Curve Equation'!$B$14</f>
        <v>0.80792192446948974</v>
      </c>
      <c r="D163" s="28">
        <f>(1/(1+EXP(('S Curve Equation'!$B$11-D118*'S Curve Equation'!$B$12)*'S Curve Equation'!$B$10))+'S Curve Equation'!$B$13)*'S Curve Equation'!$B$14</f>
        <v>0.80678977763261872</v>
      </c>
      <c r="E163" s="28">
        <f>(1/(1+EXP(('S Curve Equation'!$B$11-E118*'S Curve Equation'!$B$12)*'S Curve Equation'!$B$10))+'S Curve Equation'!$B$13)*'S Curve Equation'!$B$14</f>
        <v>0.80568133860204216</v>
      </c>
      <c r="F163" s="28">
        <f>(1/(1+EXP(('S Curve Equation'!$B$11-F118*'S Curve Equation'!$B$12)*'S Curve Equation'!$B$10))+'S Curve Equation'!$B$13)*'S Curve Equation'!$B$14</f>
        <v>0.80458847719685589</v>
      </c>
      <c r="G163" s="28">
        <f>(1/(1+EXP(('S Curve Equation'!$B$11-G118*'S Curve Equation'!$B$12)*'S Curve Equation'!$B$10))+'S Curve Equation'!$B$13)*'S Curve Equation'!$B$14</f>
        <v>0.80345516660443372</v>
      </c>
      <c r="H163" s="28">
        <f>(1/(1+EXP(('S Curve Equation'!$B$11-H118*'S Curve Equation'!$B$12)*'S Curve Equation'!$B$10))+'S Curve Equation'!$B$13)*'S Curve Equation'!$B$14</f>
        <v>0.80227186860736499</v>
      </c>
      <c r="I163" s="28">
        <f>(1/(1+EXP(('S Curve Equation'!$B$11-I118*'S Curve Equation'!$B$12)*'S Curve Equation'!$B$10))+'S Curve Equation'!$B$13)*'S Curve Equation'!$B$14</f>
        <v>0.80101731445202184</v>
      </c>
      <c r="J163" s="28">
        <f>(1/(1+EXP(('S Curve Equation'!$B$11-J118*'S Curve Equation'!$B$12)*'S Curve Equation'!$B$10))+'S Curve Equation'!$B$13)*'S Curve Equation'!$B$14</f>
        <v>0.79970209092785727</v>
      </c>
      <c r="K163" s="28">
        <f>(1/(1+EXP(('S Curve Equation'!$B$11-K118*'S Curve Equation'!$B$12)*'S Curve Equation'!$B$10))+'S Curve Equation'!$B$13)*'S Curve Equation'!$B$14</f>
        <v>0.79841654175195109</v>
      </c>
      <c r="L163" s="28">
        <f>(1/(1+EXP(('S Curve Equation'!$B$11-L118*'S Curve Equation'!$B$12)*'S Curve Equation'!$B$10))+'S Curve Equation'!$B$13)*'S Curve Equation'!$B$14</f>
        <v>0.79757911858074981</v>
      </c>
      <c r="M163" s="28">
        <f>(1/(1+EXP(('S Curve Equation'!$B$11-M118*'S Curve Equation'!$B$12)*'S Curve Equation'!$B$10))+'S Curve Equation'!$B$13)*'S Curve Equation'!$B$14</f>
        <v>0.79646132567918348</v>
      </c>
      <c r="N163" s="28">
        <f>(1/(1+EXP(('S Curve Equation'!$B$11-N118*'S Curve Equation'!$B$12)*'S Curve Equation'!$B$10))+'S Curve Equation'!$B$13)*'S Curve Equation'!$B$14</f>
        <v>0.7953495471578349</v>
      </c>
      <c r="O163" s="28">
        <f>(1/(1+EXP(('S Curve Equation'!$B$11-O118*'S Curve Equation'!$B$12)*'S Curve Equation'!$B$10))+'S Curve Equation'!$B$13)*'S Curve Equation'!$B$14</f>
        <v>0.79424375819589632</v>
      </c>
      <c r="P163" s="28">
        <f>(1/(1+EXP(('S Curve Equation'!$B$11-P118*'S Curve Equation'!$B$12)*'S Curve Equation'!$B$10))+'S Curve Equation'!$B$13)*'S Curve Equation'!$B$14</f>
        <v>0.79314393355833379</v>
      </c>
      <c r="Q163" s="28">
        <f>(1/(1+EXP(('S Curve Equation'!$B$11-Q118*'S Curve Equation'!$B$12)*'S Curve Equation'!$B$10))+'S Curve Equation'!$B$13)*'S Curve Equation'!$B$14</f>
        <v>0.7920500476182144</v>
      </c>
      <c r="R163" s="28">
        <f>(1/(1+EXP(('S Curve Equation'!$B$11-R118*'S Curve Equation'!$B$12)*'S Curve Equation'!$B$10))+'S Curve Equation'!$B$13)*'S Curve Equation'!$B$14</f>
        <v>0.79096207437829513</v>
      </c>
      <c r="S163" s="28">
        <f>(1/(1+EXP(('S Curve Equation'!$B$11-S118*'S Curve Equation'!$B$12)*'S Curve Equation'!$B$10))+'S Curve Equation'!$B$13)*'S Curve Equation'!$B$14</f>
        <v>0.78987998749187727</v>
      </c>
      <c r="T163" s="28">
        <f>(1/(1+EXP(('S Curve Equation'!$B$11-T118*'S Curve Equation'!$B$12)*'S Curve Equation'!$B$10))+'S Curve Equation'!$B$13)*'S Curve Equation'!$B$14</f>
        <v>0.78880376028296184</v>
      </c>
      <c r="U163" s="28">
        <f>(1/(1+EXP(('S Curve Equation'!$B$11-U118*'S Curve Equation'!$B$12)*'S Curve Equation'!$B$10))+'S Curve Equation'!$B$13)*'S Curve Equation'!$B$14</f>
        <v>0.78773336576571562</v>
      </c>
      <c r="V163" s="28">
        <f>(1/(1+EXP(('S Curve Equation'!$B$11-V118*'S Curve Equation'!$B$12)*'S Curve Equation'!$B$10))+'S Curve Equation'!$B$13)*'S Curve Equation'!$B$14</f>
        <v>0.7866687766632785</v>
      </c>
      <c r="W163" s="28">
        <f>(1/(1+EXP(('S Curve Equation'!$B$11-W118*'S Curve Equation'!$B$12)*'S Curve Equation'!$B$10))+'S Curve Equation'!$B$13)*'S Curve Equation'!$B$14</f>
        <v>0.78560996542591588</v>
      </c>
      <c r="X163" s="28">
        <f>(1/(1+EXP(('S Curve Equation'!$B$11-X118*'S Curve Equation'!$B$12)*'S Curve Equation'!$B$10))+'S Curve Equation'!$B$13)*'S Curve Equation'!$B$14</f>
        <v>0.78455690424856428</v>
      </c>
      <c r="Y163" s="28">
        <f>(1/(1+EXP(('S Curve Equation'!$B$11-Y118*'S Curve Equation'!$B$12)*'S Curve Equation'!$B$10))+'S Curve Equation'!$B$13)*'S Curve Equation'!$B$14</f>
        <v>0.78350956508775182</v>
      </c>
      <c r="Z163" s="28">
        <f>(1/(1+EXP(('S Curve Equation'!$B$11-Z118*'S Curve Equation'!$B$12)*'S Curve Equation'!$B$10))+'S Curve Equation'!$B$13)*'S Curve Equation'!$B$14</f>
        <v>0.78246791967794238</v>
      </c>
      <c r="AA163" s="28">
        <f>(1/(1+EXP(('S Curve Equation'!$B$11-AA118*'S Curve Equation'!$B$12)*'S Curve Equation'!$B$10))+'S Curve Equation'!$B$13)*'S Curve Equation'!$B$14</f>
        <v>0.78143193954730938</v>
      </c>
      <c r="AB163" s="28">
        <f>(1/(1+EXP(('S Curve Equation'!$B$11-AB118*'S Curve Equation'!$B$12)*'S Curve Equation'!$B$10))+'S Curve Equation'!$B$13)*'S Curve Equation'!$B$14</f>
        <v>0.78040159603294668</v>
      </c>
      <c r="AC163" s="28">
        <f>(1/(1+EXP(('S Curve Equation'!$B$11-AC118*'S Curve Equation'!$B$12)*'S Curve Equation'!$B$10))+'S Curve Equation'!$B$13)*'S Curve Equation'!$B$14</f>
        <v>0.77937686029556041</v>
      </c>
      <c r="AD163" s="28">
        <f>(1/(1+EXP(('S Curve Equation'!$B$11-AD118*'S Curve Equation'!$B$12)*'S Curve Equation'!$B$10))+'S Curve Equation'!$B$13)*'S Curve Equation'!$B$14</f>
        <v>0.77835770333362253</v>
      </c>
      <c r="AE163" s="28">
        <f>(1/(1+EXP(('S Curve Equation'!$B$11-AE118*'S Curve Equation'!$B$12)*'S Curve Equation'!$B$10))+'S Curve Equation'!$B$13)*'S Curve Equation'!$B$14</f>
        <v>0.7773440959970368</v>
      </c>
      <c r="AF163" s="28">
        <f>(1/(1+EXP(('S Curve Equation'!$B$11-AF118*'S Curve Equation'!$B$12)*'S Curve Equation'!$B$10))+'S Curve Equation'!$B$13)*'S Curve Equation'!$B$14</f>
        <v>0.77633600900030642</v>
      </c>
    </row>
    <row r="164" spans="1:32" x14ac:dyDescent="0.2">
      <c r="A164" s="6" t="s">
        <v>107</v>
      </c>
      <c r="B164" s="28">
        <f>(1/(1+EXP(('S Curve Equation'!$B$11-B119*'S Curve Equation'!$B$12)*'S Curve Equation'!$B$10))+'S Curve Equation'!$B$13)*'S Curve Equation'!$B$14</f>
        <v>0.82810684273709467</v>
      </c>
      <c r="C164" s="28">
        <f>(1/(1+EXP(('S Curve Equation'!$B$11-C119*'S Curve Equation'!$B$12)*'S Curve Equation'!$B$10))+'S Curve Equation'!$B$13)*'S Curve Equation'!$B$14</f>
        <v>0.82708700873856988</v>
      </c>
      <c r="D164" s="28">
        <f>(1/(1+EXP(('S Curve Equation'!$B$11-D119*'S Curve Equation'!$B$12)*'S Curve Equation'!$B$10))+'S Curve Equation'!$B$13)*'S Curve Equation'!$B$14</f>
        <v>0.8260156557740338</v>
      </c>
      <c r="E164" s="28">
        <f>(1/(1+EXP(('S Curve Equation'!$B$11-E119*'S Curve Equation'!$B$12)*'S Curve Equation'!$B$10))+'S Curve Equation'!$B$13)*'S Curve Equation'!$B$14</f>
        <v>0.82496637236551029</v>
      </c>
      <c r="F164" s="28">
        <f>(1/(1+EXP(('S Curve Equation'!$B$11-F119*'S Curve Equation'!$B$12)*'S Curve Equation'!$B$10))+'S Curve Equation'!$B$13)*'S Curve Equation'!$B$14</f>
        <v>0.82393148228668389</v>
      </c>
      <c r="G164" s="28">
        <f>(1/(1+EXP(('S Curve Equation'!$B$11-G119*'S Curve Equation'!$B$12)*'S Curve Equation'!$B$10))+'S Curve Equation'!$B$13)*'S Curve Equation'!$B$14</f>
        <v>0.82285791936068275</v>
      </c>
      <c r="H164" s="28">
        <f>(1/(1+EXP(('S Curve Equation'!$B$11-H119*'S Curve Equation'!$B$12)*'S Curve Equation'!$B$10))+'S Curve Equation'!$B$13)*'S Curve Equation'!$B$14</f>
        <v>0.82173660400721005</v>
      </c>
      <c r="I164" s="28">
        <f>(1/(1+EXP(('S Curve Equation'!$B$11-I119*'S Curve Equation'!$B$12)*'S Curve Equation'!$B$10))+'S Curve Equation'!$B$13)*'S Curve Equation'!$B$14</f>
        <v>0.82054731938985637</v>
      </c>
      <c r="J164" s="28">
        <f>(1/(1+EXP(('S Curve Equation'!$B$11-J119*'S Curve Equation'!$B$12)*'S Curve Equation'!$B$10))+'S Curve Equation'!$B$13)*'S Curve Equation'!$B$14</f>
        <v>0.81930003059969414</v>
      </c>
      <c r="K164" s="28">
        <f>(1/(1+EXP(('S Curve Equation'!$B$11-K119*'S Curve Equation'!$B$12)*'S Curve Equation'!$B$10))+'S Curve Equation'!$B$13)*'S Curve Equation'!$B$14</f>
        <v>0.81808039873435345</v>
      </c>
      <c r="L164" s="28">
        <f>(1/(1+EXP(('S Curve Equation'!$B$11-L119*'S Curve Equation'!$B$12)*'S Curve Equation'!$B$10))+'S Curve Equation'!$B$13)*'S Curve Equation'!$B$14</f>
        <v>0.81728565780786033</v>
      </c>
      <c r="M164" s="28">
        <f>(1/(1+EXP(('S Curve Equation'!$B$11-M119*'S Curve Equation'!$B$12)*'S Curve Equation'!$B$10))+'S Curve Equation'!$B$13)*'S Curve Equation'!$B$14</f>
        <v>0.81622452175597859</v>
      </c>
      <c r="N164" s="28">
        <f>(1/(1+EXP(('S Curve Equation'!$B$11-N119*'S Curve Equation'!$B$12)*'S Curve Equation'!$B$10))+'S Curve Equation'!$B$13)*'S Curve Equation'!$B$14</f>
        <v>0.81516873818896896</v>
      </c>
      <c r="O164" s="28">
        <f>(1/(1+EXP(('S Curve Equation'!$B$11-O119*'S Curve Equation'!$B$12)*'S Curve Equation'!$B$10))+'S Curve Equation'!$B$13)*'S Curve Equation'!$B$14</f>
        <v>0.81411829006297509</v>
      </c>
      <c r="P164" s="28">
        <f>(1/(1+EXP(('S Curve Equation'!$B$11-P119*'S Curve Equation'!$B$12)*'S Curve Equation'!$B$10))+'S Curve Equation'!$B$13)*'S Curve Equation'!$B$14</f>
        <v>0.81307315984743611</v>
      </c>
      <c r="Q164" s="28">
        <f>(1/(1+EXP(('S Curve Equation'!$B$11-Q119*'S Curve Equation'!$B$12)*'S Curve Equation'!$B$10))+'S Curve Equation'!$B$13)*'S Curve Equation'!$B$14</f>
        <v>0.81203332954699203</v>
      </c>
      <c r="R164" s="28">
        <f>(1/(1+EXP(('S Curve Equation'!$B$11-R119*'S Curve Equation'!$B$12)*'S Curve Equation'!$B$10))+'S Curve Equation'!$B$13)*'S Curve Equation'!$B$14</f>
        <v>0.81099878072271181</v>
      </c>
      <c r="S164" s="28">
        <f>(1/(1+EXP(('S Curve Equation'!$B$11-S119*'S Curve Equation'!$B$12)*'S Curve Equation'!$B$10))+'S Curve Equation'!$B$13)*'S Curve Equation'!$B$14</f>
        <v>0.80996949451265399</v>
      </c>
      <c r="T164" s="28">
        <f>(1/(1+EXP(('S Curve Equation'!$B$11-T119*'S Curve Equation'!$B$12)*'S Curve Equation'!$B$10))+'S Curve Equation'!$B$13)*'S Curve Equation'!$B$14</f>
        <v>0.80894545165178133</v>
      </c>
      <c r="U164" s="28">
        <f>(1/(1+EXP(('S Curve Equation'!$B$11-U119*'S Curve Equation'!$B$12)*'S Curve Equation'!$B$10))+'S Curve Equation'!$B$13)*'S Curve Equation'!$B$14</f>
        <v>0.80792663249124541</v>
      </c>
      <c r="V164" s="28">
        <f>(1/(1+EXP(('S Curve Equation'!$B$11-V119*'S Curve Equation'!$B$12)*'S Curve Equation'!$B$10))+'S Curve Equation'!$B$13)*'S Curve Equation'!$B$14</f>
        <v>0.8069130170170643</v>
      </c>
      <c r="W164" s="28">
        <f>(1/(1+EXP(('S Curve Equation'!$B$11-W119*'S Curve Equation'!$B$12)*'S Curve Equation'!$B$10))+'S Curve Equation'!$B$13)*'S Curve Equation'!$B$14</f>
        <v>0.80590458486819694</v>
      </c>
      <c r="X164" s="28">
        <f>(1/(1+EXP(('S Curve Equation'!$B$11-X119*'S Curve Equation'!$B$12)*'S Curve Equation'!$B$10))+'S Curve Equation'!$B$13)*'S Curve Equation'!$B$14</f>
        <v>0.80490131535405463</v>
      </c>
      <c r="Y164" s="28">
        <f>(1/(1+EXP(('S Curve Equation'!$B$11-Y119*'S Curve Equation'!$B$12)*'S Curve Equation'!$B$10))+'S Curve Equation'!$B$13)*'S Curve Equation'!$B$14</f>
        <v>0.8039031874714353</v>
      </c>
      <c r="Z164" s="28">
        <f>(1/(1+EXP(('S Curve Equation'!$B$11-Z119*'S Curve Equation'!$B$12)*'S Curve Equation'!$B$10))+'S Curve Equation'!$B$13)*'S Curve Equation'!$B$14</f>
        <v>0.80291017992092362</v>
      </c>
      <c r="AA164" s="28">
        <f>(1/(1+EXP(('S Curve Equation'!$B$11-AA119*'S Curve Equation'!$B$12)*'S Curve Equation'!$B$10))+'S Curve Equation'!$B$13)*'S Curve Equation'!$B$14</f>
        <v>0.80192227112275993</v>
      </c>
      <c r="AB164" s="28">
        <f>(1/(1+EXP(('S Curve Equation'!$B$11-AB119*'S Curve Equation'!$B$12)*'S Curve Equation'!$B$10))+'S Curve Equation'!$B$13)*'S Curve Equation'!$B$14</f>
        <v>0.8009394392321858</v>
      </c>
      <c r="AC164" s="28">
        <f>(1/(1+EXP(('S Curve Equation'!$B$11-AC119*'S Curve Equation'!$B$12)*'S Curve Equation'!$B$10))+'S Curve Equation'!$B$13)*'S Curve Equation'!$B$14</f>
        <v>0.7999616621543052</v>
      </c>
      <c r="AD164" s="28">
        <f>(1/(1+EXP(('S Curve Equation'!$B$11-AD119*'S Curve Equation'!$B$12)*'S Curve Equation'!$B$10))+'S Curve Equation'!$B$13)*'S Curve Equation'!$B$14</f>
        <v>0.79898891755844159</v>
      </c>
      <c r="AE164" s="28">
        <f>(1/(1+EXP(('S Curve Equation'!$B$11-AE119*'S Curve Equation'!$B$12)*'S Curve Equation'!$B$10))+'S Curve Equation'!$B$13)*'S Curve Equation'!$B$14</f>
        <v>0.79802118289204049</v>
      </c>
      <c r="AF164" s="28">
        <f>(1/(1+EXP(('S Curve Equation'!$B$11-AF119*'S Curve Equation'!$B$12)*'S Curve Equation'!$B$10))+'S Curve Equation'!$B$13)*'S Curve Equation'!$B$14</f>
        <v>0.79705843539410237</v>
      </c>
    </row>
    <row r="165" spans="1:32" x14ac:dyDescent="0.2">
      <c r="A165" s="6" t="s">
        <v>43</v>
      </c>
      <c r="B165" s="28">
        <f>(1/(1+EXP(('S Curve Equation'!$B$11-B120*'S Curve Equation'!$B$12)*'S Curve Equation'!$B$10))+'S Curve Equation'!$B$13)*'S Curve Equation'!$B$14</f>
        <v>0.89100000000000001</v>
      </c>
      <c r="C165" s="28">
        <f>(1/(1+EXP(('S Curve Equation'!$B$11-C120*'S Curve Equation'!$B$12)*'S Curve Equation'!$B$10))+'S Curve Equation'!$B$13)*'S Curve Equation'!$B$14</f>
        <v>0.89022083567298049</v>
      </c>
      <c r="D165" s="28">
        <f>(1/(1+EXP(('S Curve Equation'!$B$11-D120*'S Curve Equation'!$B$12)*'S Curve Equation'!$B$10))+'S Curve Equation'!$B$13)*'S Curve Equation'!$B$14</f>
        <v>0.88940125543752224</v>
      </c>
      <c r="E165" s="28">
        <f>(1/(1+EXP(('S Curve Equation'!$B$11-E120*'S Curve Equation'!$B$12)*'S Curve Equation'!$B$10))+'S Curve Equation'!$B$13)*'S Curve Equation'!$B$14</f>
        <v>0.88859751193225345</v>
      </c>
      <c r="F165" s="28">
        <f>(1/(1+EXP(('S Curve Equation'!$B$11-F120*'S Curve Equation'!$B$12)*'S Curve Equation'!$B$10))+'S Curve Equation'!$B$13)*'S Curve Equation'!$B$14</f>
        <v>0.88780378057274967</v>
      </c>
      <c r="G165" s="28">
        <f>(1/(1+EXP(('S Curve Equation'!$B$11-G120*'S Curve Equation'!$B$12)*'S Curve Equation'!$B$10))+'S Curve Equation'!$B$13)*'S Curve Equation'!$B$14</f>
        <v>0.88697932638324073</v>
      </c>
      <c r="H165" s="28">
        <f>(1/(1+EXP(('S Curve Equation'!$B$11-H120*'S Curve Equation'!$B$12)*'S Curve Equation'!$B$10))+'S Curve Equation'!$B$13)*'S Curve Equation'!$B$14</f>
        <v>0.88611704707075944</v>
      </c>
      <c r="I165" s="28">
        <f>(1/(1+EXP(('S Curve Equation'!$B$11-I120*'S Curve Equation'!$B$12)*'S Curve Equation'!$B$10))+'S Curve Equation'!$B$13)*'S Curve Equation'!$B$14</f>
        <v>0.88520121424916653</v>
      </c>
      <c r="J165" s="28">
        <f>(1/(1+EXP(('S Curve Equation'!$B$11-J120*'S Curve Equation'!$B$12)*'S Curve Equation'!$B$10))+'S Curve Equation'!$B$13)*'S Curve Equation'!$B$14</f>
        <v>0.88423929387517386</v>
      </c>
      <c r="K165" s="28">
        <f>(1/(1+EXP(('S Curve Equation'!$B$11-K120*'S Curve Equation'!$B$12)*'S Curve Equation'!$B$10))+'S Curve Equation'!$B$13)*'S Curve Equation'!$B$14</f>
        <v>0.88329729857853168</v>
      </c>
      <c r="L165" s="28">
        <f>(1/(1+EXP(('S Curve Equation'!$B$11-L120*'S Curve Equation'!$B$12)*'S Curve Equation'!$B$10))+'S Curve Equation'!$B$13)*'S Curve Equation'!$B$14</f>
        <v>0.88268272592186259</v>
      </c>
      <c r="M165" s="28">
        <f>(1/(1+EXP(('S Curve Equation'!$B$11-M120*'S Curve Equation'!$B$12)*'S Curve Equation'!$B$10))+'S Curve Equation'!$B$13)*'S Curve Equation'!$B$14</f>
        <v>0.8818612330615877</v>
      </c>
      <c r="N165" s="28">
        <f>(1/(1+EXP(('S Curve Equation'!$B$11-N120*'S Curve Equation'!$B$12)*'S Curve Equation'!$B$10))+'S Curve Equation'!$B$13)*'S Curve Equation'!$B$14</f>
        <v>0.88104284423204826</v>
      </c>
      <c r="O165" s="28">
        <f>(1/(1+EXP(('S Curve Equation'!$B$11-O120*'S Curve Equation'!$B$12)*'S Curve Equation'!$B$10))+'S Curve Equation'!$B$13)*'S Curve Equation'!$B$14</f>
        <v>0.88022756309973593</v>
      </c>
      <c r="P165" s="28">
        <f>(1/(1+EXP(('S Curve Equation'!$B$11-P120*'S Curve Equation'!$B$12)*'S Curve Equation'!$B$10))+'S Curve Equation'!$B$13)*'S Curve Equation'!$B$14</f>
        <v>0.87941539275785308</v>
      </c>
      <c r="Q165" s="28">
        <f>(1/(1+EXP(('S Curve Equation'!$B$11-Q120*'S Curve Equation'!$B$12)*'S Curve Equation'!$B$10))+'S Curve Equation'!$B$13)*'S Curve Equation'!$B$14</f>
        <v>0.8786063357434386</v>
      </c>
      <c r="R165" s="28">
        <f>(1/(1+EXP(('S Curve Equation'!$B$11-R120*'S Curve Equation'!$B$12)*'S Curve Equation'!$B$10))+'S Curve Equation'!$B$13)*'S Curve Equation'!$B$14</f>
        <v>0.87780039405408317</v>
      </c>
      <c r="S165" s="28">
        <f>(1/(1+EXP(('S Curve Equation'!$B$11-S120*'S Curve Equation'!$B$12)*'S Curve Equation'!$B$10))+'S Curve Equation'!$B$13)*'S Curve Equation'!$B$14</f>
        <v>0.87699756916423077</v>
      </c>
      <c r="T165" s="28">
        <f>(1/(1+EXP(('S Curve Equation'!$B$11-T120*'S Curve Equation'!$B$12)*'S Curve Equation'!$B$10))+'S Curve Equation'!$B$13)*'S Curve Equation'!$B$14</f>
        <v>0.87619786204108241</v>
      </c>
      <c r="U165" s="28">
        <f>(1/(1+EXP(('S Curve Equation'!$B$11-U120*'S Curve Equation'!$B$12)*'S Curve Equation'!$B$10))+'S Curve Equation'!$B$13)*'S Curve Equation'!$B$14</f>
        <v>0.87540127316010385</v>
      </c>
      <c r="V165" s="28">
        <f>(1/(1+EXP(('S Curve Equation'!$B$11-V120*'S Curve Equation'!$B$12)*'S Curve Equation'!$B$10))+'S Curve Equation'!$B$13)*'S Curve Equation'!$B$14</f>
        <v>0.87460780252015458</v>
      </c>
      <c r="W165" s="28">
        <f>(1/(1+EXP(('S Curve Equation'!$B$11-W120*'S Curve Equation'!$B$12)*'S Curve Equation'!$B$10))+'S Curve Equation'!$B$13)*'S Curve Equation'!$B$14</f>
        <v>0.87381744965823016</v>
      </c>
      <c r="X165" s="28">
        <f>(1/(1+EXP(('S Curve Equation'!$B$11-X120*'S Curve Equation'!$B$12)*'S Curve Equation'!$B$10))+'S Curve Equation'!$B$13)*'S Curve Equation'!$B$14</f>
        <v>0.87303021366385125</v>
      </c>
      <c r="Y165" s="28">
        <f>(1/(1+EXP(('S Curve Equation'!$B$11-Y120*'S Curve Equation'!$B$12)*'S Curve Equation'!$B$10))+'S Curve Equation'!$B$13)*'S Curve Equation'!$B$14</f>
        <v>0.87224609319307833</v>
      </c>
      <c r="Z165" s="28">
        <f>(1/(1+EXP(('S Curve Equation'!$B$11-Z120*'S Curve Equation'!$B$12)*'S Curve Equation'!$B$10))+'S Curve Equation'!$B$13)*'S Curve Equation'!$B$14</f>
        <v>0.87146508648218179</v>
      </c>
      <c r="AA165" s="28">
        <f>(1/(1+EXP(('S Curve Equation'!$B$11-AA120*'S Curve Equation'!$B$12)*'S Curve Equation'!$B$10))+'S Curve Equation'!$B$13)*'S Curve Equation'!$B$14</f>
        <v>0.87068719136096751</v>
      </c>
      <c r="AB165" s="28">
        <f>(1/(1+EXP(('S Curve Equation'!$B$11-AB120*'S Curve Equation'!$B$12)*'S Curve Equation'!$B$10))+'S Curve Equation'!$B$13)*'S Curve Equation'!$B$14</f>
        <v>0.86991240526575797</v>
      </c>
      <c r="AC165" s="28">
        <f>(1/(1+EXP(('S Curve Equation'!$B$11-AC120*'S Curve Equation'!$B$12)*'S Curve Equation'!$B$10))+'S Curve Equation'!$B$13)*'S Curve Equation'!$B$14</f>
        <v>0.86914072525205621</v>
      </c>
      <c r="AD165" s="28">
        <f>(1/(1+EXP(('S Curve Equation'!$B$11-AD120*'S Curve Equation'!$B$12)*'S Curve Equation'!$B$10))+'S Curve Equation'!$B$13)*'S Curve Equation'!$B$14</f>
        <v>0.86837214800687157</v>
      </c>
      <c r="AE165" s="28">
        <f>(1/(1+EXP(('S Curve Equation'!$B$11-AE120*'S Curve Equation'!$B$12)*'S Curve Equation'!$B$10))+'S Curve Equation'!$B$13)*'S Curve Equation'!$B$14</f>
        <v>0.86760666986074675</v>
      </c>
      <c r="AF165" s="28">
        <f>(1/(1+EXP(('S Curve Equation'!$B$11-AF120*'S Curve Equation'!$B$12)*'S Curve Equation'!$B$10))+'S Curve Equation'!$B$13)*'S Curve Equation'!$B$14</f>
        <v>0.86684428679946413</v>
      </c>
    </row>
    <row r="166" spans="1:32" x14ac:dyDescent="0.2">
      <c r="A166" s="6" t="s">
        <v>44</v>
      </c>
      <c r="B166" s="28">
        <f>(1/(1+EXP(('S Curve Equation'!$B$11-B121*'S Curve Equation'!$B$12)*'S Curve Equation'!$B$10))+'S Curve Equation'!$B$13)*'S Curve Equation'!$B$14</f>
        <v>0.56000000000000005</v>
      </c>
      <c r="C166" s="28">
        <f>(1/(1+EXP(('S Curve Equation'!$B$11-C121*'S Curve Equation'!$B$12)*'S Curve Equation'!$B$10))+'S Curve Equation'!$B$13)*'S Curve Equation'!$B$14</f>
        <v>0.55865764108292071</v>
      </c>
      <c r="D166" s="28">
        <f>(1/(1+EXP(('S Curve Equation'!$B$11-D121*'S Curve Equation'!$B$12)*'S Curve Equation'!$B$10))+'S Curve Equation'!$B$13)*'S Curve Equation'!$B$14</f>
        <v>0.55725282662228937</v>
      </c>
      <c r="E166" s="28">
        <f>(1/(1+EXP(('S Curve Equation'!$B$11-E121*'S Curve Equation'!$B$12)*'S Curve Equation'!$B$10))+'S Curve Equation'!$B$13)*'S Curve Equation'!$B$14</f>
        <v>0.55588222794039799</v>
      </c>
      <c r="F166" s="28">
        <f>(1/(1+EXP(('S Curve Equation'!$B$11-F121*'S Curve Equation'!$B$12)*'S Curve Equation'!$B$10))+'S Curve Equation'!$B$13)*'S Curve Equation'!$B$14</f>
        <v>0.55453550399411422</v>
      </c>
      <c r="G166" s="28">
        <f>(1/(1+EXP(('S Curve Equation'!$B$11-G121*'S Curve Equation'!$B$12)*'S Curve Equation'!$B$10))+'S Curve Equation'!$B$13)*'S Curve Equation'!$B$14</f>
        <v>0.55314373617678436</v>
      </c>
      <c r="H166" s="28">
        <f>(1/(1+EXP(('S Curve Equation'!$B$11-H121*'S Curve Equation'!$B$12)*'S Curve Equation'!$B$10))+'S Curve Equation'!$B$13)*'S Curve Equation'!$B$14</f>
        <v>0.55169575801059545</v>
      </c>
      <c r="I166" s="28">
        <f>(1/(1+EXP(('S Curve Equation'!$B$11-I121*'S Curve Equation'!$B$12)*'S Curve Equation'!$B$10))+'S Curve Equation'!$B$13)*'S Curve Equation'!$B$14</f>
        <v>0.55016631507663449</v>
      </c>
      <c r="J166" s="28">
        <f>(1/(1+EXP(('S Curve Equation'!$B$11-J121*'S Curve Equation'!$B$12)*'S Curve Equation'!$B$10))+'S Curve Equation'!$B$13)*'S Curve Equation'!$B$14</f>
        <v>0.54856918876598582</v>
      </c>
      <c r="K166" s="28">
        <f>(1/(1+EXP(('S Curve Equation'!$B$11-K121*'S Curve Equation'!$B$12)*'S Curve Equation'!$B$10))+'S Curve Equation'!$B$13)*'S Curve Equation'!$B$14</f>
        <v>0.54701425603821319</v>
      </c>
      <c r="L166" s="28">
        <f>(1/(1+EXP(('S Curve Equation'!$B$11-L121*'S Curve Equation'!$B$12)*'S Curve Equation'!$B$10))+'S Curve Equation'!$B$13)*'S Curve Equation'!$B$14</f>
        <v>0.54600460311096877</v>
      </c>
      <c r="M166" s="28">
        <f>(1/(1+EXP(('S Curve Equation'!$B$11-M121*'S Curve Equation'!$B$12)*'S Curve Equation'!$B$10))+'S Curve Equation'!$B$13)*'S Curve Equation'!$B$14</f>
        <v>0.54466088492248632</v>
      </c>
      <c r="N166" s="28">
        <f>(1/(1+EXP(('S Curve Equation'!$B$11-N121*'S Curve Equation'!$B$12)*'S Curve Equation'!$B$10))+'S Curve Equation'!$B$13)*'S Curve Equation'!$B$14</f>
        <v>0.54332886599100527</v>
      </c>
      <c r="O166" s="28">
        <f>(1/(1+EXP(('S Curve Equation'!$B$11-O121*'S Curve Equation'!$B$12)*'S Curve Equation'!$B$10))+'S Curve Equation'!$B$13)*'S Curve Equation'!$B$14</f>
        <v>0.54200841230573837</v>
      </c>
      <c r="P166" s="28">
        <f>(1/(1+EXP(('S Curve Equation'!$B$11-P121*'S Curve Equation'!$B$12)*'S Curve Equation'!$B$10))+'S Curve Equation'!$B$13)*'S Curve Equation'!$B$14</f>
        <v>0.54069939153072655</v>
      </c>
      <c r="Q166" s="28">
        <f>(1/(1+EXP(('S Curve Equation'!$B$11-Q121*'S Curve Equation'!$B$12)*'S Curve Equation'!$B$10))+'S Curve Equation'!$B$13)*'S Curve Equation'!$B$14</f>
        <v>0.53940167298893638</v>
      </c>
      <c r="R166" s="28">
        <f>(1/(1+EXP(('S Curve Equation'!$B$11-R121*'S Curve Equation'!$B$12)*'S Curve Equation'!$B$10))+'S Curve Equation'!$B$13)*'S Curve Equation'!$B$14</f>
        <v>0.53811512764613356</v>
      </c>
      <c r="S166" s="28">
        <f>(1/(1+EXP(('S Curve Equation'!$B$11-S121*'S Curve Equation'!$B$12)*'S Curve Equation'!$B$10))+'S Curve Equation'!$B$13)*'S Curve Equation'!$B$14</f>
        <v>0.53683962809455321</v>
      </c>
      <c r="T166" s="28">
        <f>(1/(1+EXP(('S Curve Equation'!$B$11-T121*'S Curve Equation'!$B$12)*'S Curve Equation'!$B$10))+'S Curve Equation'!$B$13)*'S Curve Equation'!$B$14</f>
        <v>0.53557504853639426</v>
      </c>
      <c r="U166" s="28">
        <f>(1/(1+EXP(('S Curve Equation'!$B$11-U121*'S Curve Equation'!$B$12)*'S Curve Equation'!$B$10))+'S Curve Equation'!$B$13)*'S Curve Equation'!$B$14</f>
        <v>0.53432126476716024</v>
      </c>
      <c r="V166" s="28">
        <f>(1/(1+EXP(('S Curve Equation'!$B$11-V121*'S Curve Equation'!$B$12)*'S Curve Equation'!$B$10))+'S Curve Equation'!$B$13)*'S Curve Equation'!$B$14</f>
        <v>0.53307815415887894</v>
      </c>
      <c r="W166" s="28">
        <f>(1/(1+EXP(('S Curve Equation'!$B$11-W121*'S Curve Equation'!$B$12)*'S Curve Equation'!$B$10))+'S Curve Equation'!$B$13)*'S Curve Equation'!$B$14</f>
        <v>0.531845595643199</v>
      </c>
      <c r="X166" s="28">
        <f>(1/(1+EXP(('S Curve Equation'!$B$11-X121*'S Curve Equation'!$B$12)*'S Curve Equation'!$B$10))+'S Curve Equation'!$B$13)*'S Curve Equation'!$B$14</f>
        <v>0.53062346969442309</v>
      </c>
      <c r="Y166" s="28">
        <f>(1/(1+EXP(('S Curve Equation'!$B$11-Y121*'S Curve Equation'!$B$12)*'S Curve Equation'!$B$10))+'S Curve Equation'!$B$13)*'S Curve Equation'!$B$14</f>
        <v>0.52941165831245085</v>
      </c>
      <c r="Z166" s="28">
        <f>(1/(1+EXP(('S Curve Equation'!$B$11-Z121*'S Curve Equation'!$B$12)*'S Curve Equation'!$B$10))+'S Curve Equation'!$B$13)*'S Curve Equation'!$B$14</f>
        <v>0.52821004500568547</v>
      </c>
      <c r="AA166" s="28">
        <f>(1/(1+EXP(('S Curve Equation'!$B$11-AA121*'S Curve Equation'!$B$12)*'S Curve Equation'!$B$10))+'S Curve Equation'!$B$13)*'S Curve Equation'!$B$14</f>
        <v>0.52701851477390671</v>
      </c>
      <c r="AB166" s="28">
        <f>(1/(1+EXP(('S Curve Equation'!$B$11-AB121*'S Curve Equation'!$B$12)*'S Curve Equation'!$B$10))+'S Curve Equation'!$B$13)*'S Curve Equation'!$B$14</f>
        <v>0.52583695409111486</v>
      </c>
      <c r="AC166" s="28">
        <f>(1/(1+EXP(('S Curve Equation'!$B$11-AC121*'S Curve Equation'!$B$12)*'S Curve Equation'!$B$10))+'S Curve Equation'!$B$13)*'S Curve Equation'!$B$14</f>
        <v>0.52466525088839233</v>
      </c>
      <c r="AD166" s="28">
        <f>(1/(1+EXP(('S Curve Equation'!$B$11-AD121*'S Curve Equation'!$B$12)*'S Curve Equation'!$B$10))+'S Curve Equation'!$B$13)*'S Curve Equation'!$B$14</f>
        <v>0.52350329453675282</v>
      </c>
      <c r="AE166" s="28">
        <f>(1/(1+EXP(('S Curve Equation'!$B$11-AE121*'S Curve Equation'!$B$12)*'S Curve Equation'!$B$10))+'S Curve Equation'!$B$13)*'S Curve Equation'!$B$14</f>
        <v>0.52235097583003653</v>
      </c>
      <c r="AF166" s="28">
        <f>(1/(1+EXP(('S Curve Equation'!$B$11-AF121*'S Curve Equation'!$B$12)*'S Curve Equation'!$B$10))+'S Curve Equation'!$B$13)*'S Curve Equation'!$B$14</f>
        <v>0.52120818696782623</v>
      </c>
    </row>
    <row r="167" spans="1:32" x14ac:dyDescent="0.2">
      <c r="A167" s="6" t="s">
        <v>45</v>
      </c>
      <c r="B167" s="28">
        <f>(1/(1+EXP(('S Curve Equation'!$B$11-B122*'S Curve Equation'!$B$12)*'S Curve Equation'!$B$10))+'S Curve Equation'!$B$13)*'S Curve Equation'!$B$14</f>
        <v>0.75399999999999978</v>
      </c>
      <c r="C167" s="28">
        <f>(1/(1+EXP(('S Curve Equation'!$B$11-C122*'S Curve Equation'!$B$12)*'S Curve Equation'!$B$10))+'S Curve Equation'!$B$13)*'S Curve Equation'!$B$14</f>
        <v>0.75278842543483682</v>
      </c>
      <c r="D167" s="28">
        <f>(1/(1+EXP(('S Curve Equation'!$B$11-D122*'S Curve Equation'!$B$12)*'S Curve Equation'!$B$10))+'S Curve Equation'!$B$13)*'S Curve Equation'!$B$14</f>
        <v>0.75151723847668994</v>
      </c>
      <c r="E167" s="28">
        <f>(1/(1+EXP(('S Curve Equation'!$B$11-E122*'S Curve Equation'!$B$12)*'S Curve Equation'!$B$10))+'S Curve Equation'!$B$13)*'S Curve Equation'!$B$14</f>
        <v>0.75027381234880408</v>
      </c>
      <c r="F167" s="28">
        <f>(1/(1+EXP(('S Curve Equation'!$B$11-F122*'S Curve Equation'!$B$12)*'S Curve Equation'!$B$10))+'S Curve Equation'!$B$13)*'S Curve Equation'!$B$14</f>
        <v>0.74904896221948669</v>
      </c>
      <c r="G167" s="28">
        <f>(1/(1+EXP(('S Curve Equation'!$B$11-G122*'S Curve Equation'!$B$12)*'S Curve Equation'!$B$10))+'S Curve Equation'!$B$13)*'S Curve Equation'!$B$14</f>
        <v>0.74777992815240324</v>
      </c>
      <c r="H167" s="28">
        <f>(1/(1+EXP(('S Curve Equation'!$B$11-H122*'S Curve Equation'!$B$12)*'S Curve Equation'!$B$10))+'S Curve Equation'!$B$13)*'S Curve Equation'!$B$14</f>
        <v>0.74645616525238745</v>
      </c>
      <c r="I167" s="28">
        <f>(1/(1+EXP(('S Curve Equation'!$B$11-I122*'S Curve Equation'!$B$12)*'S Curve Equation'!$B$10))+'S Curve Equation'!$B$13)*'S Curve Equation'!$B$14</f>
        <v>0.74505407088796682</v>
      </c>
      <c r="J167" s="28">
        <f>(1/(1+EXP(('S Curve Equation'!$B$11-J122*'S Curve Equation'!$B$12)*'S Curve Equation'!$B$10))+'S Curve Equation'!$B$13)*'S Curve Equation'!$B$14</f>
        <v>0.7435856941640312</v>
      </c>
      <c r="K167" s="28">
        <f>(1/(1+EXP(('S Curve Equation'!$B$11-K122*'S Curve Equation'!$B$12)*'S Curve Equation'!$B$10))+'S Curve Equation'!$B$13)*'S Curve Equation'!$B$14</f>
        <v>0.74215194610858004</v>
      </c>
      <c r="L167" s="28">
        <f>(1/(1+EXP(('S Curve Equation'!$B$11-L122*'S Curve Equation'!$B$12)*'S Curve Equation'!$B$10))+'S Curve Equation'!$B$13)*'S Curve Equation'!$B$14</f>
        <v>0.7412187781314169</v>
      </c>
      <c r="M167" s="28">
        <f>(1/(1+EXP(('S Curve Equation'!$B$11-M122*'S Curve Equation'!$B$12)*'S Curve Equation'!$B$10))+'S Curve Equation'!$B$13)*'S Curve Equation'!$B$14</f>
        <v>0.73997415727153071</v>
      </c>
      <c r="N167" s="28">
        <f>(1/(1+EXP(('S Curve Equation'!$B$11-N122*'S Curve Equation'!$B$12)*'S Curve Equation'!$B$10))+'S Curve Equation'!$B$13)*'S Curve Equation'!$B$14</f>
        <v>0.73873733206081227</v>
      </c>
      <c r="O167" s="28">
        <f>(1/(1+EXP(('S Curve Equation'!$B$11-O122*'S Curve Equation'!$B$12)*'S Curve Equation'!$B$10))+'S Curve Equation'!$B$13)*'S Curve Equation'!$B$14</f>
        <v>0.73750825301362755</v>
      </c>
      <c r="P167" s="28">
        <f>(1/(1+EXP(('S Curve Equation'!$B$11-P122*'S Curve Equation'!$B$12)*'S Curve Equation'!$B$10))+'S Curve Equation'!$B$13)*'S Curve Equation'!$B$14</f>
        <v>0.736286870542049</v>
      </c>
      <c r="Q167" s="28">
        <f>(1/(1+EXP(('S Curve Equation'!$B$11-Q122*'S Curve Equation'!$B$12)*'S Curve Equation'!$B$10))+'S Curve Equation'!$B$13)*'S Curve Equation'!$B$14</f>
        <v>0.73507313497646121</v>
      </c>
      <c r="R167" s="28">
        <f>(1/(1+EXP(('S Curve Equation'!$B$11-R122*'S Curve Equation'!$B$12)*'S Curve Equation'!$B$10))+'S Curve Equation'!$B$13)*'S Curve Equation'!$B$14</f>
        <v>0.73386699658530496</v>
      </c>
      <c r="S167" s="28">
        <f>(1/(1+EXP(('S Curve Equation'!$B$11-S122*'S Curve Equation'!$B$12)*'S Curve Equation'!$B$10))+'S Curve Equation'!$B$13)*'S Curve Equation'!$B$14</f>
        <v>0.73266840559397961</v>
      </c>
      <c r="T167" s="28">
        <f>(1/(1+EXP(('S Curve Equation'!$B$11-T122*'S Curve Equation'!$B$12)*'S Curve Equation'!$B$10))+'S Curve Equation'!$B$13)*'S Curve Equation'!$B$14</f>
        <v>0.73147731220294021</v>
      </c>
      <c r="U167" s="28">
        <f>(1/(1+EXP(('S Curve Equation'!$B$11-U122*'S Curve Equation'!$B$12)*'S Curve Equation'!$B$10))+'S Curve Equation'!$B$13)*'S Curve Equation'!$B$14</f>
        <v>0.73029366660500861</v>
      </c>
      <c r="V167" s="28">
        <f>(1/(1+EXP(('S Curve Equation'!$B$11-V122*'S Curve Equation'!$B$12)*'S Curve Equation'!$B$10))+'S Curve Equation'!$B$13)*'S Curve Equation'!$B$14</f>
        <v>0.72911741900194138</v>
      </c>
      <c r="W167" s="28">
        <f>(1/(1+EXP(('S Curve Equation'!$B$11-W122*'S Curve Equation'!$B$12)*'S Curve Equation'!$B$10))+'S Curve Equation'!$B$13)*'S Curve Equation'!$B$14</f>
        <v>0.72794851962025731</v>
      </c>
      <c r="X167" s="28">
        <f>(1/(1+EXP(('S Curve Equation'!$B$11-X122*'S Curve Equation'!$B$12)*'S Curve Equation'!$B$10))+'S Curve Equation'!$B$13)*'S Curve Equation'!$B$14</f>
        <v>0.72678691872638412</v>
      </c>
      <c r="Y167" s="28">
        <f>(1/(1+EXP(('S Curve Equation'!$B$11-Y122*'S Curve Equation'!$B$12)*'S Curve Equation'!$B$10))+'S Curve Equation'!$B$13)*'S Curve Equation'!$B$14</f>
        <v>0.7256325666411102</v>
      </c>
      <c r="Z167" s="28">
        <f>(1/(1+EXP(('S Curve Equation'!$B$11-Z122*'S Curve Equation'!$B$12)*'S Curve Equation'!$B$10))+'S Curve Equation'!$B$13)*'S Curve Equation'!$B$14</f>
        <v>0.72448541375339826</v>
      </c>
      <c r="AA167" s="28">
        <f>(1/(1+EXP(('S Curve Equation'!$B$11-AA122*'S Curve Equation'!$B$12)*'S Curve Equation'!$B$10))+'S Curve Equation'!$B$13)*'S Curve Equation'!$B$14</f>
        <v>0.7233454105335706</v>
      </c>
      <c r="AB167" s="28">
        <f>(1/(1+EXP(('S Curve Equation'!$B$11-AB122*'S Curve Equation'!$B$12)*'S Curve Equation'!$B$10))+'S Curve Equation'!$B$13)*'S Curve Equation'!$B$14</f>
        <v>0.72221250754587807</v>
      </c>
      <c r="AC167" s="28">
        <f>(1/(1+EXP(('S Curve Equation'!$B$11-AC122*'S Curve Equation'!$B$12)*'S Curve Equation'!$B$10))+'S Curve Equation'!$B$13)*'S Curve Equation'!$B$14</f>
        <v>0.7210866554605061</v>
      </c>
      <c r="AD167" s="28">
        <f>(1/(1+EXP(('S Curve Equation'!$B$11-AD122*'S Curve Equation'!$B$12)*'S Curve Equation'!$B$10))+'S Curve Equation'!$B$13)*'S Curve Equation'!$B$14</f>
        <v>0.71996780506499247</v>
      </c>
      <c r="AE167" s="28">
        <f>(1/(1+EXP(('S Curve Equation'!$B$11-AE122*'S Curve Equation'!$B$12)*'S Curve Equation'!$B$10))+'S Curve Equation'!$B$13)*'S Curve Equation'!$B$14</f>
        <v>0.71885590727513116</v>
      </c>
      <c r="AF167" s="28">
        <f>(1/(1+EXP(('S Curve Equation'!$B$11-AF122*'S Curve Equation'!$B$12)*'S Curve Equation'!$B$10))+'S Curve Equation'!$B$13)*'S Curve Equation'!$B$14</f>
        <v>0.71775091314533301</v>
      </c>
    </row>
    <row r="168" spans="1:32" x14ac:dyDescent="0.2">
      <c r="A168" s="6" t="s">
        <v>46</v>
      </c>
      <c r="B168" s="28">
        <f>(1/(1+EXP(('S Curve Equation'!$B$11-B123*'S Curve Equation'!$B$12)*'S Curve Equation'!$B$10))+'S Curve Equation'!$B$13)*'S Curve Equation'!$B$14</f>
        <v>0.48199999999999998</v>
      </c>
      <c r="C168" s="28">
        <f>(1/(1+EXP(('S Curve Equation'!$B$11-C123*'S Curve Equation'!$B$12)*'S Curve Equation'!$B$10))+'S Curve Equation'!$B$13)*'S Curve Equation'!$B$14</f>
        <v>0.48072900080220837</v>
      </c>
      <c r="D168" s="28">
        <f>(1/(1+EXP(('S Curve Equation'!$B$11-D123*'S Curve Equation'!$B$12)*'S Curve Equation'!$B$10))+'S Curve Equation'!$B$13)*'S Curve Equation'!$B$14</f>
        <v>0.47939995211305236</v>
      </c>
      <c r="E168" s="28">
        <f>(1/(1+EXP(('S Curve Equation'!$B$11-E123*'S Curve Equation'!$B$12)*'S Curve Equation'!$B$10))+'S Curve Equation'!$B$13)*'S Curve Equation'!$B$14</f>
        <v>0.4781043404728475</v>
      </c>
      <c r="F168" s="28">
        <f>(1/(1+EXP(('S Curve Equation'!$B$11-F123*'S Curve Equation'!$B$12)*'S Curve Equation'!$B$10))+'S Curve Equation'!$B$13)*'S Curve Equation'!$B$14</f>
        <v>0.47683231988235691</v>
      </c>
      <c r="G168" s="28">
        <f>(1/(1+EXP(('S Curve Equation'!$B$11-G123*'S Curve Equation'!$B$12)*'S Curve Equation'!$B$10))+'S Curve Equation'!$B$13)*'S Curve Equation'!$B$14</f>
        <v>0.47551881527786732</v>
      </c>
      <c r="H168" s="28">
        <f>(1/(1+EXP(('S Curve Equation'!$B$11-H123*'S Curve Equation'!$B$12)*'S Curve Equation'!$B$10))+'S Curve Equation'!$B$13)*'S Curve Equation'!$B$14</f>
        <v>0.47415340207746265</v>
      </c>
      <c r="I168" s="28">
        <f>(1/(1+EXP(('S Curve Equation'!$B$11-I123*'S Curve Equation'!$B$12)*'S Curve Equation'!$B$10))+'S Curve Equation'!$B$13)*'S Curve Equation'!$B$14</f>
        <v>0.47271242811338204</v>
      </c>
      <c r="J168" s="28">
        <f>(1/(1+EXP(('S Curve Equation'!$B$11-J123*'S Curve Equation'!$B$12)*'S Curve Equation'!$B$10))+'S Curve Equation'!$B$13)*'S Curve Equation'!$B$14</f>
        <v>0.47120906086237074</v>
      </c>
      <c r="K168" s="28">
        <f>(1/(1+EXP(('S Curve Equation'!$B$11-K123*'S Curve Equation'!$B$12)*'S Curve Equation'!$B$10))+'S Curve Equation'!$B$13)*'S Curve Equation'!$B$14</f>
        <v>0.46974675447883041</v>
      </c>
      <c r="L168" s="28">
        <f>(1/(1+EXP(('S Curve Equation'!$B$11-L123*'S Curve Equation'!$B$12)*'S Curve Equation'!$B$10))+'S Curve Equation'!$B$13)*'S Curve Equation'!$B$14</f>
        <v>0.46879795359566478</v>
      </c>
      <c r="M168" s="28">
        <f>(1/(1+EXP(('S Curve Equation'!$B$11-M123*'S Curve Equation'!$B$12)*'S Curve Equation'!$B$10))+'S Curve Equation'!$B$13)*'S Curve Equation'!$B$14</f>
        <v>0.46753608303534233</v>
      </c>
      <c r="N168" s="28">
        <f>(1/(1+EXP(('S Curve Equation'!$B$11-N123*'S Curve Equation'!$B$12)*'S Curve Equation'!$B$10))+'S Curve Equation'!$B$13)*'S Curve Equation'!$B$14</f>
        <v>0.46628616693024483</v>
      </c>
      <c r="O168" s="28">
        <f>(1/(1+EXP(('S Curve Equation'!$B$11-O123*'S Curve Equation'!$B$12)*'S Curve Equation'!$B$10))+'S Curve Equation'!$B$13)*'S Curve Equation'!$B$14</f>
        <v>0.46504805106056346</v>
      </c>
      <c r="P168" s="28">
        <f>(1/(1+EXP(('S Curve Equation'!$B$11-P123*'S Curve Equation'!$B$12)*'S Curve Equation'!$B$10))+'S Curve Equation'!$B$13)*'S Curve Equation'!$B$14</f>
        <v>0.46382158355559072</v>
      </c>
      <c r="Q168" s="28">
        <f>(1/(1+EXP(('S Curve Equation'!$B$11-Q123*'S Curve Equation'!$B$12)*'S Curve Equation'!$B$10))+'S Curve Equation'!$B$13)*'S Curve Equation'!$B$14</f>
        <v>0.4626066148568902</v>
      </c>
      <c r="R168" s="28">
        <f>(1/(1+EXP(('S Curve Equation'!$B$11-R123*'S Curve Equation'!$B$12)*'S Curve Equation'!$B$10))+'S Curve Equation'!$B$13)*'S Curve Equation'!$B$14</f>
        <v>0.46140299768189358</v>
      </c>
      <c r="S168" s="28">
        <f>(1/(1+EXP(('S Curve Equation'!$B$11-S123*'S Curve Equation'!$B$12)*'S Curve Equation'!$B$10))+'S Curve Equation'!$B$13)*'S Curve Equation'!$B$14</f>
        <v>0.46021058698792022</v>
      </c>
      <c r="T168" s="28">
        <f>(1/(1+EXP(('S Curve Equation'!$B$11-T123*'S Curve Equation'!$B$12)*'S Curve Equation'!$B$10))+'S Curve Equation'!$B$13)*'S Curve Equation'!$B$14</f>
        <v>0.45902923993663219</v>
      </c>
      <c r="U168" s="28">
        <f>(1/(1+EXP(('S Curve Equation'!$B$11-U123*'S Curve Equation'!$B$12)*'S Curve Equation'!$B$10))+'S Curve Equation'!$B$13)*'S Curve Equation'!$B$14</f>
        <v>0.45785881585892607</v>
      </c>
      <c r="V168" s="28">
        <f>(1/(1+EXP(('S Curve Equation'!$B$11-V123*'S Curve Equation'!$B$12)*'S Curve Equation'!$B$10))+'S Curve Equation'!$B$13)*'S Curve Equation'!$B$14</f>
        <v>0.4566991762202724</v>
      </c>
      <c r="W168" s="28">
        <f>(1/(1+EXP(('S Curve Equation'!$B$11-W123*'S Curve Equation'!$B$12)*'S Curve Equation'!$B$10))+'S Curve Equation'!$B$13)*'S Curve Equation'!$B$14</f>
        <v>0.45555018458649299</v>
      </c>
      <c r="X168" s="28">
        <f>(1/(1+EXP(('S Curve Equation'!$B$11-X123*'S Curve Equation'!$B$12)*'S Curve Equation'!$B$10))+'S Curve Equation'!$B$13)*'S Curve Equation'!$B$14</f>
        <v>0.45441170659000646</v>
      </c>
      <c r="Y168" s="28">
        <f>(1/(1+EXP(('S Curve Equation'!$B$11-Y123*'S Curve Equation'!$B$12)*'S Curve Equation'!$B$10))+'S Curve Equation'!$B$13)*'S Curve Equation'!$B$14</f>
        <v>0.45328360989650851</v>
      </c>
      <c r="Z168" s="28">
        <f>(1/(1+EXP(('S Curve Equation'!$B$11-Z123*'S Curve Equation'!$B$12)*'S Curve Equation'!$B$10))+'S Curve Equation'!$B$13)*'S Curve Equation'!$B$14</f>
        <v>0.45216576417211823</v>
      </c>
      <c r="AA168" s="28">
        <f>(1/(1+EXP(('S Curve Equation'!$B$11-AA123*'S Curve Equation'!$B$12)*'S Curve Equation'!$B$10))+'S Curve Equation'!$B$13)*'S Curve Equation'!$B$14</f>
        <v>0.45105804105098229</v>
      </c>
      <c r="AB168" s="28">
        <f>(1/(1+EXP(('S Curve Equation'!$B$11-AB123*'S Curve Equation'!$B$12)*'S Curve Equation'!$B$10))+'S Curve Equation'!$B$13)*'S Curve Equation'!$B$14</f>
        <v>0.4499603141033231</v>
      </c>
      <c r="AC168" s="28">
        <f>(1/(1+EXP(('S Curve Equation'!$B$11-AC123*'S Curve Equation'!$B$12)*'S Curve Equation'!$B$10))+'S Curve Equation'!$B$13)*'S Curve Equation'!$B$14</f>
        <v>0.44887245880396182</v>
      </c>
      <c r="AD168" s="28">
        <f>(1/(1+EXP(('S Curve Equation'!$B$11-AD123*'S Curve Equation'!$B$12)*'S Curve Equation'!$B$10))+'S Curve Equation'!$B$13)*'S Curve Equation'!$B$14</f>
        <v>0.44779435250127847</v>
      </c>
      <c r="AE168" s="28">
        <f>(1/(1+EXP(('S Curve Equation'!$B$11-AE123*'S Curve Equation'!$B$12)*'S Curve Equation'!$B$10))+'S Curve Equation'!$B$13)*'S Curve Equation'!$B$14</f>
        <v>0.44672587438664502</v>
      </c>
      <c r="AF168" s="28">
        <f>(1/(1+EXP(('S Curve Equation'!$B$11-AF123*'S Curve Equation'!$B$12)*'S Curve Equation'!$B$10))+'S Curve Equation'!$B$13)*'S Curve Equation'!$B$14</f>
        <v>0.44566690546429871</v>
      </c>
    </row>
    <row r="169" spans="1:32" x14ac:dyDescent="0.2">
      <c r="A169" s="6" t="s">
        <v>47</v>
      </c>
      <c r="B169" s="28">
        <f>(1/(1+EXP(('S Curve Equation'!$B$11-B124*'S Curve Equation'!$B$12)*'S Curve Equation'!$B$10))+'S Curve Equation'!$B$13)*'S Curve Equation'!$B$14</f>
        <v>0.58251916058394171</v>
      </c>
      <c r="C169" s="28">
        <f>(1/(1+EXP(('S Curve Equation'!$B$11-C124*'S Curve Equation'!$B$12)*'S Curve Equation'!$B$10))+'S Curve Equation'!$B$13)*'S Curve Equation'!$B$14</f>
        <v>0.58116819305252221</v>
      </c>
      <c r="D169" s="28">
        <f>(1/(1+EXP(('S Curve Equation'!$B$11-D124*'S Curve Equation'!$B$12)*'S Curve Equation'!$B$10))+'S Curve Equation'!$B$13)*'S Curve Equation'!$B$14</f>
        <v>0.57975400723163895</v>
      </c>
      <c r="E169" s="28">
        <f>(1/(1+EXP(('S Curve Equation'!$B$11-E124*'S Curve Equation'!$B$12)*'S Curve Equation'!$B$10))+'S Curve Equation'!$B$13)*'S Curve Equation'!$B$14</f>
        <v>0.57837390906692554</v>
      </c>
      <c r="F169" s="28">
        <f>(1/(1+EXP(('S Curve Equation'!$B$11-F124*'S Curve Equation'!$B$12)*'S Curve Equation'!$B$10))+'S Curve Equation'!$B$13)*'S Curve Equation'!$B$14</f>
        <v>0.5770175089052324</v>
      </c>
      <c r="G169" s="28">
        <f>(1/(1+EXP(('S Curve Equation'!$B$11-G124*'S Curve Equation'!$B$12)*'S Curve Equation'!$B$10))+'S Curve Equation'!$B$13)*'S Curve Equation'!$B$14</f>
        <v>0.57561538547853153</v>
      </c>
      <c r="H169" s="28">
        <f>(1/(1+EXP(('S Curve Equation'!$B$11-H124*'S Curve Equation'!$B$12)*'S Curve Equation'!$B$10))+'S Curve Equation'!$B$13)*'S Curve Equation'!$B$14</f>
        <v>0.57415625037445317</v>
      </c>
      <c r="I169" s="28">
        <f>(1/(1+EXP(('S Curve Equation'!$B$11-I124*'S Curve Equation'!$B$12)*'S Curve Equation'!$B$10))+'S Curve Equation'!$B$13)*'S Curve Equation'!$B$14</f>
        <v>0.57261459937151249</v>
      </c>
      <c r="J169" s="28">
        <f>(1/(1+EXP(('S Curve Equation'!$B$11-J124*'S Curve Equation'!$B$12)*'S Curve Equation'!$B$10))+'S Curve Equation'!$B$13)*'S Curve Equation'!$B$14</f>
        <v>0.57100426137485205</v>
      </c>
      <c r="K169" s="28">
        <f>(1/(1+EXP(('S Curve Equation'!$B$11-K124*'S Curve Equation'!$B$12)*'S Curve Equation'!$B$10))+'S Curve Equation'!$B$13)*'S Curve Equation'!$B$14</f>
        <v>0.56943601214703576</v>
      </c>
      <c r="L169" s="28">
        <f>(1/(1+EXP(('S Curve Equation'!$B$11-L124*'S Curve Equation'!$B$12)*'S Curve Equation'!$B$10))+'S Curve Equation'!$B$13)*'S Curve Equation'!$B$14</f>
        <v>0.56841747319621572</v>
      </c>
      <c r="M169" s="28">
        <f>(1/(1+EXP(('S Curve Equation'!$B$11-M124*'S Curve Equation'!$B$12)*'S Curve Equation'!$B$10))+'S Curve Equation'!$B$13)*'S Curve Equation'!$B$14</f>
        <v>0.56706163709610802</v>
      </c>
      <c r="N169" s="28">
        <f>(1/(1+EXP(('S Curve Equation'!$B$11-N124*'S Curve Equation'!$B$12)*'S Curve Equation'!$B$10))+'S Curve Equation'!$B$13)*'S Curve Equation'!$B$14</f>
        <v>0.56571727747239109</v>
      </c>
      <c r="O169" s="28">
        <f>(1/(1+EXP(('S Curve Equation'!$B$11-O124*'S Curve Equation'!$B$12)*'S Curve Equation'!$B$10))+'S Curve Equation'!$B$13)*'S Curve Equation'!$B$14</f>
        <v>0.56438426821905985</v>
      </c>
      <c r="P169" s="28">
        <f>(1/(1+EXP(('S Curve Equation'!$B$11-P124*'S Curve Equation'!$B$12)*'S Curve Equation'!$B$10))+'S Curve Equation'!$B$13)*'S Curve Equation'!$B$14</f>
        <v>0.56306248468643927</v>
      </c>
      <c r="Q169" s="28">
        <f>(1/(1+EXP(('S Curve Equation'!$B$11-Q124*'S Curve Equation'!$B$12)*'S Curve Equation'!$B$10))+'S Curve Equation'!$B$13)*'S Curve Equation'!$B$14</f>
        <v>0.56175180367119792</v>
      </c>
      <c r="R169" s="28">
        <f>(1/(1+EXP(('S Curve Equation'!$B$11-R124*'S Curve Equation'!$B$12)*'S Curve Equation'!$B$10))+'S Curve Equation'!$B$13)*'S Curve Equation'!$B$14</f>
        <v>0.56045210340597851</v>
      </c>
      <c r="S169" s="28">
        <f>(1/(1+EXP(('S Curve Equation'!$B$11-S124*'S Curve Equation'!$B$12)*'S Curve Equation'!$B$10))+'S Curve Equation'!$B$13)*'S Curve Equation'!$B$14</f>
        <v>0.55916326354867329</v>
      </c>
      <c r="T169" s="28">
        <f>(1/(1+EXP(('S Curve Equation'!$B$11-T124*'S Curve Equation'!$B$12)*'S Curve Equation'!$B$10))+'S Curve Equation'!$B$13)*'S Curve Equation'!$B$14</f>
        <v>0.55788516517137132</v>
      </c>
      <c r="U169" s="28">
        <f>(1/(1+EXP(('S Curve Equation'!$B$11-U124*'S Curve Equation'!$B$12)*'S Curve Equation'!$B$10))+'S Curve Equation'!$B$13)*'S Curve Equation'!$B$14</f>
        <v>0.55661769074900813</v>
      </c>
      <c r="V169" s="28">
        <f>(1/(1+EXP(('S Curve Equation'!$B$11-V124*'S Curve Equation'!$B$12)*'S Curve Equation'!$B$10))+'S Curve Equation'!$B$13)*'S Curve Equation'!$B$14</f>
        <v>0.55536072414774884</v>
      </c>
      <c r="W169" s="28">
        <f>(1/(1+EXP(('S Curve Equation'!$B$11-W124*'S Curve Equation'!$B$12)*'S Curve Equation'!$B$10))+'S Curve Equation'!$B$13)*'S Curve Equation'!$B$14</f>
        <v>0.55411415061311187</v>
      </c>
      <c r="X169" s="28">
        <f>(1/(1+EXP(('S Curve Equation'!$B$11-X124*'S Curve Equation'!$B$12)*'S Curve Equation'!$B$10))+'S Curve Equation'!$B$13)*'S Curve Equation'!$B$14</f>
        <v>0.5528778567578928</v>
      </c>
      <c r="Y169" s="28">
        <f>(1/(1+EXP(('S Curve Equation'!$B$11-Y124*'S Curve Equation'!$B$12)*'S Curve Equation'!$B$10))+'S Curve Equation'!$B$13)*'S Curve Equation'!$B$14</f>
        <v>0.55165173054986327</v>
      </c>
      <c r="Z169" s="28">
        <f>(1/(1+EXP(('S Curve Equation'!$B$11-Z124*'S Curve Equation'!$B$12)*'S Curve Equation'!$B$10))+'S Curve Equation'!$B$13)*'S Curve Equation'!$B$14</f>
        <v>0.55043566129930954</v>
      </c>
      <c r="AA169" s="28">
        <f>(1/(1+EXP(('S Curve Equation'!$B$11-AA124*'S Curve Equation'!$B$12)*'S Curve Equation'!$B$10))+'S Curve Equation'!$B$13)*'S Curve Equation'!$B$14</f>
        <v>0.54922953964640753</v>
      </c>
      <c r="AB169" s="28">
        <f>(1/(1+EXP(('S Curve Equation'!$B$11-AB124*'S Curve Equation'!$B$12)*'S Curve Equation'!$B$10))+'S Curve Equation'!$B$13)*'S Curve Equation'!$B$14</f>
        <v>0.54803325754844978</v>
      </c>
      <c r="AC169" s="28">
        <f>(1/(1+EXP(('S Curve Equation'!$B$11-AC124*'S Curve Equation'!$B$12)*'S Curve Equation'!$B$10))+'S Curve Equation'!$B$13)*'S Curve Equation'!$B$14</f>
        <v>0.54684670826696846</v>
      </c>
      <c r="AD169" s="28">
        <f>(1/(1+EXP(('S Curve Equation'!$B$11-AD124*'S Curve Equation'!$B$12)*'S Curve Equation'!$B$10))+'S Curve Equation'!$B$13)*'S Curve Equation'!$B$14</f>
        <v>0.54566978635473218</v>
      </c>
      <c r="AE169" s="28">
        <f>(1/(1+EXP(('S Curve Equation'!$B$11-AE124*'S Curve Equation'!$B$12)*'S Curve Equation'!$B$10))+'S Curve Equation'!$B$13)*'S Curve Equation'!$B$14</f>
        <v>0.54450238764267367</v>
      </c>
      <c r="AF169" s="28">
        <f>(1/(1+EXP(('S Curve Equation'!$B$11-AF124*'S Curve Equation'!$B$12)*'S Curve Equation'!$B$10))+'S Curve Equation'!$B$13)*'S Curve Equation'!$B$14</f>
        <v>0.54334440922673144</v>
      </c>
    </row>
    <row r="170" spans="1:32" x14ac:dyDescent="0.2">
      <c r="A170" s="6" t="s">
        <v>48</v>
      </c>
      <c r="B170" s="28">
        <f>(1/(1+EXP(('S Curve Equation'!$B$11-B125*'S Curve Equation'!$B$12)*'S Curve Equation'!$B$10))+'S Curve Equation'!$B$13)*'S Curve Equation'!$B$14</f>
        <v>0.6893570552147239</v>
      </c>
      <c r="C170" s="28">
        <f>(1/(1+EXP(('S Curve Equation'!$B$11-C125*'S Curve Equation'!$B$12)*'S Curve Equation'!$B$10))+'S Curve Equation'!$B$13)*'S Curve Equation'!$B$14</f>
        <v>0.68804726008192663</v>
      </c>
      <c r="D170" s="28">
        <f>(1/(1+EXP(('S Curve Equation'!$B$11-D125*'S Curve Equation'!$B$12)*'S Curve Equation'!$B$10))+'S Curve Equation'!$B$13)*'S Curve Equation'!$B$14</f>
        <v>0.68667431947012314</v>
      </c>
      <c r="E170" s="28">
        <f>(1/(1+EXP(('S Curve Equation'!$B$11-E125*'S Curve Equation'!$B$12)*'S Curve Equation'!$B$10))+'S Curve Equation'!$B$13)*'S Curve Equation'!$B$14</f>
        <v>0.68533264449974218</v>
      </c>
      <c r="F170" s="28">
        <f>(1/(1+EXP(('S Curve Equation'!$B$11-F125*'S Curve Equation'!$B$12)*'S Curve Equation'!$B$10))+'S Curve Equation'!$B$13)*'S Curve Equation'!$B$14</f>
        <v>0.68401224883143907</v>
      </c>
      <c r="G170" s="28">
        <f>(1/(1+EXP(('S Curve Equation'!$B$11-G125*'S Curve Equation'!$B$12)*'S Curve Equation'!$B$10))+'S Curve Equation'!$B$13)*'S Curve Equation'!$B$14</f>
        <v>0.68264551112290262</v>
      </c>
      <c r="H170" s="28">
        <f>(1/(1+EXP(('S Curve Equation'!$B$11-H125*'S Curve Equation'!$B$12)*'S Curve Equation'!$B$10))+'S Curve Equation'!$B$13)*'S Curve Equation'!$B$14</f>
        <v>0.68122122300103416</v>
      </c>
      <c r="I170" s="28">
        <f>(1/(1+EXP(('S Curve Equation'!$B$11-I125*'S Curve Equation'!$B$12)*'S Curve Equation'!$B$10))+'S Curve Equation'!$B$13)*'S Curve Equation'!$B$14</f>
        <v>0.67971419886018547</v>
      </c>
      <c r="J170" s="28">
        <f>(1/(1+EXP(('S Curve Equation'!$B$11-J125*'S Curve Equation'!$B$12)*'S Curve Equation'!$B$10))+'S Curve Equation'!$B$13)*'S Curve Equation'!$B$14</f>
        <v>0.6781376274225529</v>
      </c>
      <c r="K170" s="28">
        <f>(1/(1+EXP(('S Curve Equation'!$B$11-K125*'S Curve Equation'!$B$12)*'S Curve Equation'!$B$10))+'S Curve Equation'!$B$13)*'S Curve Equation'!$B$14</f>
        <v>0.67659990280721083</v>
      </c>
      <c r="L170" s="28">
        <f>(1/(1+EXP(('S Curve Equation'!$B$11-L125*'S Curve Equation'!$B$12)*'S Curve Equation'!$B$10))+'S Curve Equation'!$B$13)*'S Curve Equation'!$B$14</f>
        <v>0.67559994205419815</v>
      </c>
      <c r="M170" s="28">
        <f>(1/(1+EXP(('S Curve Equation'!$B$11-M125*'S Curve Equation'!$B$12)*'S Curve Equation'!$B$10))+'S Curve Equation'!$B$13)*'S Curve Equation'!$B$14</f>
        <v>0.67426731342777557</v>
      </c>
      <c r="N170" s="28">
        <f>(1/(1+EXP(('S Curve Equation'!$B$11-N125*'S Curve Equation'!$B$12)*'S Curve Equation'!$B$10))+'S Curve Equation'!$B$13)*'S Curve Equation'!$B$14</f>
        <v>0.67294424782744799</v>
      </c>
      <c r="O170" s="28">
        <f>(1/(1+EXP(('S Curve Equation'!$B$11-O125*'S Curve Equation'!$B$12)*'S Curve Equation'!$B$10))+'S Curve Equation'!$B$13)*'S Curve Equation'!$B$14</f>
        <v>0.67163066508658864</v>
      </c>
      <c r="P170" s="28">
        <f>(1/(1+EXP(('S Curve Equation'!$B$11-P125*'S Curve Equation'!$B$12)*'S Curve Equation'!$B$10))+'S Curve Equation'!$B$13)*'S Curve Equation'!$B$14</f>
        <v>0.67032648545741191</v>
      </c>
      <c r="Q170" s="28">
        <f>(1/(1+EXP(('S Curve Equation'!$B$11-Q125*'S Curve Equation'!$B$12)*'S Curve Equation'!$B$10))+'S Curve Equation'!$B$13)*'S Curve Equation'!$B$14</f>
        <v>0.66903162962402629</v>
      </c>
      <c r="R170" s="28">
        <f>(1/(1+EXP(('S Curve Equation'!$B$11-R125*'S Curve Equation'!$B$12)*'S Curve Equation'!$B$10))+'S Curve Equation'!$B$13)*'S Curve Equation'!$B$14</f>
        <v>0.66774601871464634</v>
      </c>
      <c r="S170" s="28">
        <f>(1/(1+EXP(('S Curve Equation'!$B$11-S125*'S Curve Equation'!$B$12)*'S Curve Equation'!$B$10))+'S Curve Equation'!$B$13)*'S Curve Equation'!$B$14</f>
        <v>0.66646957431298992</v>
      </c>
      <c r="T170" s="28">
        <f>(1/(1+EXP(('S Curve Equation'!$B$11-T125*'S Curve Equation'!$B$12)*'S Curve Equation'!$B$10))+'S Curve Equation'!$B$13)*'S Curve Equation'!$B$14</f>
        <v>0.66520221846890026</v>
      </c>
      <c r="U170" s="28">
        <f>(1/(1+EXP(('S Curve Equation'!$B$11-U125*'S Curve Equation'!$B$12)*'S Curve Equation'!$B$10))+'S Curve Equation'!$B$13)*'S Curve Equation'!$B$14</f>
        <v>0.66394387370822583</v>
      </c>
      <c r="V170" s="28">
        <f>(1/(1+EXP(('S Curve Equation'!$B$11-V125*'S Curve Equation'!$B$12)*'S Curve Equation'!$B$10))+'S Curve Equation'!$B$13)*'S Curve Equation'!$B$14</f>
        <v>0.66269446304199064</v>
      </c>
      <c r="W170" s="28">
        <f>(1/(1+EXP(('S Curve Equation'!$B$11-W125*'S Curve Equation'!$B$12)*'S Curve Equation'!$B$10))+'S Curve Equation'!$B$13)*'S Curve Equation'!$B$14</f>
        <v>0.66145390997487996</v>
      </c>
      <c r="X170" s="28">
        <f>(1/(1+EXP(('S Curve Equation'!$B$11-X125*'S Curve Equation'!$B$12)*'S Curve Equation'!$B$10))+'S Curve Equation'!$B$13)*'S Curve Equation'!$B$14</f>
        <v>0.66022213851308997</v>
      </c>
      <c r="Y170" s="28">
        <f>(1/(1+EXP(('S Curve Equation'!$B$11-Y125*'S Curve Equation'!$B$12)*'S Curve Equation'!$B$10))+'S Curve Equation'!$B$13)*'S Curve Equation'!$B$14</f>
        <v>0.65899907317154038</v>
      </c>
      <c r="Z170" s="28">
        <f>(1/(1+EXP(('S Curve Equation'!$B$11-Z125*'S Curve Equation'!$B$12)*'S Curve Equation'!$B$10))+'S Curve Equation'!$B$13)*'S Curve Equation'!$B$14</f>
        <v>0.65778463898050588</v>
      </c>
      <c r="AA170" s="28">
        <f>(1/(1+EXP(('S Curve Equation'!$B$11-AA125*'S Curve Equation'!$B$12)*'S Curve Equation'!$B$10))+'S Curve Equation'!$B$13)*'S Curve Equation'!$B$14</f>
        <v>0.65657876149168204</v>
      </c>
      <c r="AB170" s="28">
        <f>(1/(1+EXP(('S Curve Equation'!$B$11-AB125*'S Curve Equation'!$B$12)*'S Curve Equation'!$B$10))+'S Curve Equation'!$B$13)*'S Curve Equation'!$B$14</f>
        <v>0.65538136678369552</v>
      </c>
      <c r="AC170" s="28">
        <f>(1/(1+EXP(('S Curve Equation'!$B$11-AC125*'S Curve Equation'!$B$12)*'S Curve Equation'!$B$10))+'S Curve Equation'!$B$13)*'S Curve Equation'!$B$14</f>
        <v>0.65419238146712277</v>
      </c>
      <c r="AD170" s="28">
        <f>(1/(1+EXP(('S Curve Equation'!$B$11-AD125*'S Curve Equation'!$B$12)*'S Curve Equation'!$B$10))+'S Curve Equation'!$B$13)*'S Curve Equation'!$B$14</f>
        <v>0.65301173268898782</v>
      </c>
      <c r="AE170" s="28">
        <f>(1/(1+EXP(('S Curve Equation'!$B$11-AE125*'S Curve Equation'!$B$12)*'S Curve Equation'!$B$10))+'S Curve Equation'!$B$13)*'S Curve Equation'!$B$14</f>
        <v>0.65183934813681488</v>
      </c>
      <c r="AF170" s="28">
        <f>(1/(1+EXP(('S Curve Equation'!$B$11-AF125*'S Curve Equation'!$B$12)*'S Curve Equation'!$B$10))+'S Curve Equation'!$B$13)*'S Curve Equation'!$B$14</f>
        <v>0.65067515604221593</v>
      </c>
    </row>
    <row r="171" spans="1:32" x14ac:dyDescent="0.2">
      <c r="A171" s="6" t="s">
        <v>49</v>
      </c>
      <c r="B171" s="28">
        <f>(1/(1+EXP(('S Curve Equation'!$B$11-B126*'S Curve Equation'!$B$12)*'S Curve Equation'!$B$10))+'S Curve Equation'!$B$13)*'S Curve Equation'!$B$14</f>
        <v>0.48744498381877022</v>
      </c>
      <c r="C171" s="28">
        <f>(1/(1+EXP(('S Curve Equation'!$B$11-C126*'S Curve Equation'!$B$12)*'S Curve Equation'!$B$10))+'S Curve Equation'!$B$13)*'S Curve Equation'!$B$14</f>
        <v>0.48616701952052649</v>
      </c>
      <c r="D171" s="28">
        <f>(1/(1+EXP(('S Curve Equation'!$B$11-D126*'S Curve Equation'!$B$12)*'S Curve Equation'!$B$10))+'S Curve Equation'!$B$13)*'S Curve Equation'!$B$14</f>
        <v>0.48483061610947048</v>
      </c>
      <c r="E171" s="28">
        <f>(1/(1+EXP(('S Curve Equation'!$B$11-E126*'S Curve Equation'!$B$12)*'S Curve Equation'!$B$10))+'S Curve Equation'!$B$13)*'S Curve Equation'!$B$14</f>
        <v>0.48352776457101232</v>
      </c>
      <c r="F171" s="28">
        <f>(1/(1+EXP(('S Curve Equation'!$B$11-F126*'S Curve Equation'!$B$12)*'S Curve Equation'!$B$10))+'S Curve Equation'!$B$13)*'S Curve Equation'!$B$14</f>
        <v>0.48224856862717624</v>
      </c>
      <c r="G171" s="28">
        <f>(1/(1+EXP(('S Curve Equation'!$B$11-G126*'S Curve Equation'!$B$12)*'S Curve Equation'!$B$10))+'S Curve Equation'!$B$13)*'S Curve Equation'!$B$14</f>
        <v>0.48092758485931641</v>
      </c>
      <c r="H171" s="28">
        <f>(1/(1+EXP(('S Curve Equation'!$B$11-H126*'S Curve Equation'!$B$12)*'S Curve Equation'!$B$10))+'S Curve Equation'!$B$13)*'S Curve Equation'!$B$14</f>
        <v>0.47955432191692127</v>
      </c>
      <c r="I171" s="28">
        <f>(1/(1+EXP(('S Curve Equation'!$B$11-I126*'S Curve Equation'!$B$12)*'S Curve Equation'!$B$10))+'S Curve Equation'!$B$13)*'S Curve Equation'!$B$14</f>
        <v>0.47810498108745336</v>
      </c>
      <c r="J171" s="28">
        <f>(1/(1+EXP(('S Curve Equation'!$B$11-J126*'S Curve Equation'!$B$12)*'S Curve Equation'!$B$10))+'S Curve Equation'!$B$13)*'S Curve Equation'!$B$14</f>
        <v>0.47659279437024399</v>
      </c>
      <c r="K171" s="28">
        <f>(1/(1+EXP(('S Curve Equation'!$B$11-K126*'S Curve Equation'!$B$12)*'S Curve Equation'!$B$10))+'S Curve Equation'!$B$13)*'S Curve Equation'!$B$14</f>
        <v>0.47512182114285578</v>
      </c>
      <c r="L171" s="28">
        <f>(1/(1+EXP(('S Curve Equation'!$B$11-L126*'S Curve Equation'!$B$12)*'S Curve Equation'!$B$10))+'S Curve Equation'!$B$13)*'S Curve Equation'!$B$14</f>
        <v>0.47416735042639646</v>
      </c>
      <c r="M171" s="28">
        <f>(1/(1+EXP(('S Curve Equation'!$B$11-M126*'S Curve Equation'!$B$12)*'S Curve Equation'!$B$10))+'S Curve Equation'!$B$13)*'S Curve Equation'!$B$14</f>
        <v>0.4728978826767759</v>
      </c>
      <c r="N171" s="28">
        <f>(1/(1+EXP(('S Curve Equation'!$B$11-N126*'S Curve Equation'!$B$12)*'S Curve Equation'!$B$10))+'S Curve Equation'!$B$13)*'S Curve Equation'!$B$14</f>
        <v>0.47164037787845231</v>
      </c>
      <c r="O171" s="28">
        <f>(1/(1+EXP(('S Curve Equation'!$B$11-O126*'S Curve Equation'!$B$12)*'S Curve Equation'!$B$10))+'S Curve Equation'!$B$13)*'S Curve Equation'!$B$14</f>
        <v>0.47039468281586777</v>
      </c>
      <c r="P171" s="28">
        <f>(1/(1+EXP(('S Curve Equation'!$B$11-P126*'S Curve Equation'!$B$12)*'S Curve Equation'!$B$10))+'S Curve Equation'!$B$13)*'S Curve Equation'!$B$14</f>
        <v>0.46916064658147733</v>
      </c>
      <c r="Q171" s="28">
        <f>(1/(1+EXP(('S Curve Equation'!$B$11-Q126*'S Curve Equation'!$B$12)*'S Curve Equation'!$B$10))+'S Curve Equation'!$B$13)*'S Curve Equation'!$B$14</f>
        <v>0.46793812054033801</v>
      </c>
      <c r="R171" s="28">
        <f>(1/(1+EXP(('S Curve Equation'!$B$11-R126*'S Curve Equation'!$B$12)*'S Curve Equation'!$B$10))+'S Curve Equation'!$B$13)*'S Curve Equation'!$B$14</f>
        <v>0.46672695829507893</v>
      </c>
      <c r="S171" s="28">
        <f>(1/(1+EXP(('S Curve Equation'!$B$11-S126*'S Curve Equation'!$B$12)*'S Curve Equation'!$B$10))+'S Curve Equation'!$B$13)*'S Curve Equation'!$B$14</f>
        <v>0.46552701565124477</v>
      </c>
      <c r="T171" s="28">
        <f>(1/(1+EXP(('S Curve Equation'!$B$11-T126*'S Curve Equation'!$B$12)*'S Curve Equation'!$B$10))+'S Curve Equation'!$B$13)*'S Curve Equation'!$B$14</f>
        <v>0.46433815058303018</v>
      </c>
      <c r="U171" s="28">
        <f>(1/(1+EXP(('S Curve Equation'!$B$11-U126*'S Curve Equation'!$B$12)*'S Curve Equation'!$B$10))+'S Curve Equation'!$B$13)*'S Curve Equation'!$B$14</f>
        <v>0.46316022319940831</v>
      </c>
      <c r="V171" s="28">
        <f>(1/(1+EXP(('S Curve Equation'!$B$11-V126*'S Curve Equation'!$B$12)*'S Curve Equation'!$B$10))+'S Curve Equation'!$B$13)*'S Curve Equation'!$B$14</f>
        <v>0.46199309571066394</v>
      </c>
      <c r="W171" s="28">
        <f>(1/(1+EXP(('S Curve Equation'!$B$11-W126*'S Curve Equation'!$B$12)*'S Curve Equation'!$B$10))+'S Curve Equation'!$B$13)*'S Curve Equation'!$B$14</f>
        <v>0.46083663239532457</v>
      </c>
      <c r="X171" s="28">
        <f>(1/(1+EXP(('S Curve Equation'!$B$11-X126*'S Curve Equation'!$B$12)*'S Curve Equation'!$B$10))+'S Curve Equation'!$B$13)*'S Curve Equation'!$B$14</f>
        <v>0.45969069956751907</v>
      </c>
      <c r="Y171" s="28">
        <f>(1/(1+EXP(('S Curve Equation'!$B$11-Y126*'S Curve Equation'!$B$12)*'S Curve Equation'!$B$10))+'S Curve Equation'!$B$13)*'S Curve Equation'!$B$14</f>
        <v>0.45855516554473463</v>
      </c>
      <c r="Z171" s="28">
        <f>(1/(1+EXP(('S Curve Equation'!$B$11-Z126*'S Curve Equation'!$B$12)*'S Curve Equation'!$B$10))+'S Curve Equation'!$B$13)*'S Curve Equation'!$B$14</f>
        <v>0.45742990061600347</v>
      </c>
      <c r="AA171" s="28">
        <f>(1/(1+EXP(('S Curve Equation'!$B$11-AA126*'S Curve Equation'!$B$12)*'S Curve Equation'!$B$10))+'S Curve Equation'!$B$13)*'S Curve Equation'!$B$14</f>
        <v>0.45631477701050915</v>
      </c>
      <c r="AB171" s="28">
        <f>(1/(1+EXP(('S Curve Equation'!$B$11-AB126*'S Curve Equation'!$B$12)*'S Curve Equation'!$B$10))+'S Curve Equation'!$B$13)*'S Curve Equation'!$B$14</f>
        <v>0.45520966886660569</v>
      </c>
      <c r="AC171" s="28">
        <f>(1/(1+EXP(('S Curve Equation'!$B$11-AC126*'S Curve Equation'!$B$12)*'S Curve Equation'!$B$10))+'S Curve Equation'!$B$13)*'S Curve Equation'!$B$14</f>
        <v>0.45411445220127922</v>
      </c>
      <c r="AD171" s="28">
        <f>(1/(1+EXP(('S Curve Equation'!$B$11-AD126*'S Curve Equation'!$B$12)*'S Curve Equation'!$B$10))+'S Curve Equation'!$B$13)*'S Curve Equation'!$B$14</f>
        <v>0.45302900488001024</v>
      </c>
      <c r="AE171" s="28">
        <f>(1/(1+EXP(('S Curve Equation'!$B$11-AE126*'S Curve Equation'!$B$12)*'S Curve Equation'!$B$10))+'S Curve Equation'!$B$13)*'S Curve Equation'!$B$14</f>
        <v>0.45195320658708316</v>
      </c>
      <c r="AF171" s="28">
        <f>(1/(1+EXP(('S Curve Equation'!$B$11-AF126*'S Curve Equation'!$B$12)*'S Curve Equation'!$B$10))+'S Curve Equation'!$B$13)*'S Curve Equation'!$B$14</f>
        <v>0.45088693879630409</v>
      </c>
    </row>
    <row r="172" spans="1:32" x14ac:dyDescent="0.2">
      <c r="A172" s="6" t="s">
        <v>50</v>
      </c>
      <c r="B172" s="28">
        <f>(1/(1+EXP(('S Curve Equation'!$B$11-B127*'S Curve Equation'!$B$12)*'S Curve Equation'!$B$10))+'S Curve Equation'!$B$13)*'S Curve Equation'!$B$14</f>
        <v>0.46600000000000003</v>
      </c>
      <c r="C172" s="28">
        <f>(1/(1+EXP(('S Curve Equation'!$B$11-C127*'S Curve Equation'!$B$12)*'S Curve Equation'!$B$10))+'S Curve Equation'!$B$13)*'S Curve Equation'!$B$14</f>
        <v>0.46475109720831143</v>
      </c>
      <c r="D172" s="28">
        <f>(1/(1+EXP(('S Curve Equation'!$B$11-D127*'S Curve Equation'!$B$12)*'S Curve Equation'!$B$10))+'S Curve Equation'!$B$13)*'S Curve Equation'!$B$14</f>
        <v>0.46344535547461363</v>
      </c>
      <c r="E172" s="28">
        <f>(1/(1+EXP(('S Curve Equation'!$B$11-E127*'S Curve Equation'!$B$12)*'S Curve Equation'!$B$10))+'S Curve Equation'!$B$13)*'S Curve Equation'!$B$14</f>
        <v>0.4621726620519308</v>
      </c>
      <c r="F172" s="28">
        <f>(1/(1+EXP(('S Curve Equation'!$B$11-F127*'S Curve Equation'!$B$12)*'S Curve Equation'!$B$10))+'S Curve Equation'!$B$13)*'S Curve Equation'!$B$14</f>
        <v>0.46092333169912686</v>
      </c>
      <c r="G172" s="28">
        <f>(1/(1+EXP(('S Curve Equation'!$B$11-G127*'S Curve Equation'!$B$12)*'S Curve Equation'!$B$10))+'S Curve Equation'!$B$13)*'S Curve Equation'!$B$14</f>
        <v>0.45963345367229619</v>
      </c>
      <c r="H172" s="28">
        <f>(1/(1+EXP(('S Curve Equation'!$B$11-H127*'S Curve Equation'!$B$12)*'S Curve Equation'!$B$10))+'S Curve Equation'!$B$13)*'S Curve Equation'!$B$14</f>
        <v>0.4582928116740288</v>
      </c>
      <c r="I172" s="28">
        <f>(1/(1+EXP(('S Curve Equation'!$B$11-I127*'S Curve Equation'!$B$12)*'S Curve Equation'!$B$10))+'S Curve Equation'!$B$13)*'S Curve Equation'!$B$14</f>
        <v>0.45687821226828262</v>
      </c>
      <c r="J172" s="28">
        <f>(1/(1+EXP(('S Curve Equation'!$B$11-J127*'S Curve Equation'!$B$12)*'S Curve Equation'!$B$10))+'S Curve Equation'!$B$13)*'S Curve Equation'!$B$14</f>
        <v>0.45540261537247362</v>
      </c>
      <c r="K172" s="28">
        <f>(1/(1+EXP(('S Curve Equation'!$B$11-K127*'S Curve Equation'!$B$12)*'S Curve Equation'!$B$10))+'S Curve Equation'!$B$13)*'S Curve Equation'!$B$14</f>
        <v>0.45396756877403943</v>
      </c>
      <c r="L172" s="28">
        <f>(1/(1+EXP(('S Curve Equation'!$B$11-L127*'S Curve Equation'!$B$12)*'S Curve Equation'!$B$10))+'S Curve Equation'!$B$13)*'S Curve Equation'!$B$14</f>
        <v>0.45303658552054316</v>
      </c>
      <c r="M172" s="28">
        <f>(1/(1+EXP(('S Curve Equation'!$B$11-M127*'S Curve Equation'!$B$12)*'S Curve Equation'!$B$10))+'S Curve Equation'!$B$13)*'S Curve Equation'!$B$14</f>
        <v>0.45179857040451976</v>
      </c>
      <c r="N172" s="28">
        <f>(1/(1+EXP(('S Curve Equation'!$B$11-N127*'S Curve Equation'!$B$12)*'S Curve Equation'!$B$10))+'S Curve Equation'!$B$13)*'S Curve Equation'!$B$14</f>
        <v>0.45057246187404149</v>
      </c>
      <c r="O172" s="28">
        <f>(1/(1+EXP(('S Curve Equation'!$B$11-O127*'S Curve Equation'!$B$12)*'S Curve Equation'!$B$10))+'S Curve Equation'!$B$13)*'S Curve Equation'!$B$14</f>
        <v>0.44935810314489882</v>
      </c>
      <c r="P172" s="28">
        <f>(1/(1+EXP(('S Curve Equation'!$B$11-P127*'S Curve Equation'!$B$12)*'S Curve Equation'!$B$10))+'S Curve Equation'!$B$13)*'S Curve Equation'!$B$14</f>
        <v>0.44815533989603662</v>
      </c>
      <c r="Q172" s="28">
        <f>(1/(1+EXP(('S Curve Equation'!$B$11-Q127*'S Curve Equation'!$B$12)*'S Curve Equation'!$B$10))+'S Curve Equation'!$B$13)*'S Curve Equation'!$B$14</f>
        <v>0.44696402022864218</v>
      </c>
      <c r="R172" s="28">
        <f>(1/(1+EXP(('S Curve Equation'!$B$11-R127*'S Curve Equation'!$B$12)*'S Curve Equation'!$B$10))+'S Curve Equation'!$B$13)*'S Curve Equation'!$B$14</f>
        <v>0.44578399462580481</v>
      </c>
      <c r="S172" s="28">
        <f>(1/(1+EXP(('S Curve Equation'!$B$11-S127*'S Curve Equation'!$B$12)*'S Curve Equation'!$B$10))+'S Curve Equation'!$B$13)*'S Curve Equation'!$B$14</f>
        <v>0.44461511591273389</v>
      </c>
      <c r="T172" s="28">
        <f>(1/(1+EXP(('S Curve Equation'!$B$11-T127*'S Curve Equation'!$B$12)*'S Curve Equation'!$B$10))+'S Curve Equation'!$B$13)*'S Curve Equation'!$B$14</f>
        <v>0.44345723921754737</v>
      </c>
      <c r="U172" s="28">
        <f>(1/(1+EXP(('S Curve Equation'!$B$11-U127*'S Curve Equation'!$B$12)*'S Curve Equation'!$B$10))+'S Curve Equation'!$B$13)*'S Curve Equation'!$B$14</f>
        <v>0.44231022193262387</v>
      </c>
      <c r="V172" s="28">
        <f>(1/(1+EXP(('S Curve Equation'!$B$11-V127*'S Curve Equation'!$B$12)*'S Curve Equation'!$B$10))+'S Curve Equation'!$B$13)*'S Curve Equation'!$B$14</f>
        <v>0.44117392367652752</v>
      </c>
      <c r="W172" s="28">
        <f>(1/(1+EXP(('S Curve Equation'!$B$11-W127*'S Curve Equation'!$B$12)*'S Curve Equation'!$B$10))+'S Curve Equation'!$B$13)*'S Curve Equation'!$B$14</f>
        <v>0.4400482062564896</v>
      </c>
      <c r="X172" s="28">
        <f>(1/(1+EXP(('S Curve Equation'!$B$11-X127*'S Curve Equation'!$B$12)*'S Curve Equation'!$B$10))+'S Curve Equation'!$B$13)*'S Curve Equation'!$B$14</f>
        <v>0.43893293363147362</v>
      </c>
      <c r="Y172" s="28">
        <f>(1/(1+EXP(('S Curve Equation'!$B$11-Y127*'S Curve Equation'!$B$12)*'S Curve Equation'!$B$10))+'S Curve Equation'!$B$13)*'S Curve Equation'!$B$14</f>
        <v>0.43782797187578648</v>
      </c>
      <c r="Z172" s="28">
        <f>(1/(1+EXP(('S Curve Equation'!$B$11-Z127*'S Curve Equation'!$B$12)*'S Curve Equation'!$B$10))+'S Curve Equation'!$B$13)*'S Curve Equation'!$B$14</f>
        <v>0.43673318914326387</v>
      </c>
      <c r="AA172" s="28">
        <f>(1/(1+EXP(('S Curve Equation'!$B$11-AA127*'S Curve Equation'!$B$12)*'S Curve Equation'!$B$10))+'S Curve Equation'!$B$13)*'S Curve Equation'!$B$14</f>
        <v>0.43564845563201482</v>
      </c>
      <c r="AB172" s="28">
        <f>(1/(1+EXP(('S Curve Equation'!$B$11-AB127*'S Curve Equation'!$B$12)*'S Curve Equation'!$B$10))+'S Curve Equation'!$B$13)*'S Curve Equation'!$B$14</f>
        <v>0.43457364354971273</v>
      </c>
      <c r="AC172" s="28">
        <f>(1/(1+EXP(('S Curve Equation'!$B$11-AC127*'S Curve Equation'!$B$12)*'S Curve Equation'!$B$10))+'S Curve Equation'!$B$13)*'S Curve Equation'!$B$14</f>
        <v>0.43350862707945614</v>
      </c>
      <c r="AD172" s="28">
        <f>(1/(1+EXP(('S Curve Equation'!$B$11-AD127*'S Curve Equation'!$B$12)*'S Curve Equation'!$B$10))+'S Curve Equation'!$B$13)*'S Curve Equation'!$B$14</f>
        <v>0.43245328234615948</v>
      </c>
      <c r="AE172" s="28">
        <f>(1/(1+EXP(('S Curve Equation'!$B$11-AE127*'S Curve Equation'!$B$12)*'S Curve Equation'!$B$10))+'S Curve Equation'!$B$13)*'S Curve Equation'!$B$14</f>
        <v>0.43140748738350665</v>
      </c>
      <c r="AF172" s="28">
        <f>(1/(1+EXP(('S Curve Equation'!$B$11-AF127*'S Curve Equation'!$B$12)*'S Curve Equation'!$B$10))+'S Curve Equation'!$B$13)*'S Curve Equation'!$B$14</f>
        <v>0.43037112210143319</v>
      </c>
    </row>
    <row r="173" spans="1:32" x14ac:dyDescent="0.2">
      <c r="A173" s="6" t="s">
        <v>51</v>
      </c>
      <c r="B173" s="28">
        <f>(1/(1+EXP(('S Curve Equation'!$B$11-B128*'S Curve Equation'!$B$12)*'S Curve Equation'!$B$10))+'S Curve Equation'!$B$13)*'S Curve Equation'!$B$14</f>
        <v>0.5</v>
      </c>
      <c r="C173" s="28">
        <f>(1/(1+EXP(('S Curve Equation'!$B$11-C128*'S Curve Equation'!$B$12)*'S Curve Equation'!$B$10))+'S Curve Equation'!$B$13)*'S Curve Equation'!$B$14</f>
        <v>0.49870707111151563</v>
      </c>
      <c r="D173" s="28">
        <f>(1/(1+EXP(('S Curve Equation'!$B$11-D128*'S Curve Equation'!$B$12)*'S Curve Equation'!$B$10))+'S Curve Equation'!$B$13)*'S Curve Equation'!$B$14</f>
        <v>0.49735484927123241</v>
      </c>
      <c r="E173" s="28">
        <f>(1/(1+EXP(('S Curve Equation'!$B$11-E128*'S Curve Equation'!$B$12)*'S Curve Equation'!$B$10))+'S Curve Equation'!$B$13)*'S Curve Equation'!$B$14</f>
        <v>0.49603640994674686</v>
      </c>
      <c r="F173" s="28">
        <f>(1/(1+EXP(('S Curve Equation'!$B$11-F128*'S Curve Equation'!$B$12)*'S Curve Equation'!$B$10))+'S Curve Equation'!$B$13)*'S Curve Equation'!$B$14</f>
        <v>0.49474174965311374</v>
      </c>
      <c r="G173" s="28">
        <f>(1/(1+EXP(('S Curve Equation'!$B$11-G128*'S Curve Equation'!$B$12)*'S Curve Equation'!$B$10))+'S Curve Equation'!$B$13)*'S Curve Equation'!$B$14</f>
        <v>0.4934046307532225</v>
      </c>
      <c r="H173" s="28">
        <f>(1/(1+EXP(('S Curve Equation'!$B$11-H128*'S Curve Equation'!$B$12)*'S Curve Equation'!$B$10))+'S Curve Equation'!$B$13)*'S Curve Equation'!$B$14</f>
        <v>0.49201441611799357</v>
      </c>
      <c r="I173" s="28">
        <f>(1/(1+EXP(('S Curve Equation'!$B$11-I128*'S Curve Equation'!$B$12)*'S Curve Equation'!$B$10))+'S Curve Equation'!$B$13)*'S Curve Equation'!$B$14</f>
        <v>0.49054698812281017</v>
      </c>
      <c r="J173" s="28">
        <f>(1/(1+EXP(('S Curve Equation'!$B$11-J128*'S Curve Equation'!$B$12)*'S Curve Equation'!$B$10))+'S Curve Equation'!$B$13)*'S Curve Equation'!$B$14</f>
        <v>0.48901571550580553</v>
      </c>
      <c r="K173" s="28">
        <f>(1/(1+EXP(('S Curve Equation'!$B$11-K128*'S Curve Equation'!$B$12)*'S Curve Equation'!$B$10))+'S Curve Equation'!$B$13)*'S Curve Equation'!$B$14</f>
        <v>0.48752596694307132</v>
      </c>
      <c r="L173" s="28">
        <f>(1/(1+EXP(('S Curve Equation'!$B$11-L128*'S Curve Equation'!$B$12)*'S Curve Equation'!$B$10))+'S Curve Equation'!$B$13)*'S Curve Equation'!$B$14</f>
        <v>0.48655920313220696</v>
      </c>
      <c r="M173" s="28">
        <f>(1/(1+EXP(('S Curve Equation'!$B$11-M128*'S Curve Equation'!$B$12)*'S Curve Equation'!$B$10))+'S Curve Equation'!$B$13)*'S Curve Equation'!$B$14</f>
        <v>0.48527325100430291</v>
      </c>
      <c r="N173" s="28">
        <f>(1/(1+EXP(('S Curve Equation'!$B$11-N128*'S Curve Equation'!$B$12)*'S Curve Equation'!$B$10))+'S Curve Equation'!$B$13)*'S Curve Equation'!$B$14</f>
        <v>0.4839992663212565</v>
      </c>
      <c r="O173" s="28">
        <f>(1/(1+EXP(('S Curve Equation'!$B$11-O128*'S Curve Equation'!$B$12)*'S Curve Equation'!$B$10))+'S Curve Equation'!$B$13)*'S Curve Equation'!$B$14</f>
        <v>0.48273709843039408</v>
      </c>
      <c r="P173" s="28">
        <f>(1/(1+EXP(('S Curve Equation'!$B$11-P128*'S Curve Equation'!$B$12)*'S Curve Equation'!$B$10))+'S Curve Equation'!$B$13)*'S Curve Equation'!$B$14</f>
        <v>0.4814865988882549</v>
      </c>
      <c r="Q173" s="28">
        <f>(1/(1+EXP(('S Curve Equation'!$B$11-Q128*'S Curve Equation'!$B$12)*'S Curve Equation'!$B$10))+'S Curve Equation'!$B$13)*'S Curve Equation'!$B$14</f>
        <v>0.48024762142850158</v>
      </c>
      <c r="R173" s="28">
        <f>(1/(1+EXP(('S Curve Equation'!$B$11-R128*'S Curve Equation'!$B$12)*'S Curve Equation'!$B$10))+'S Curve Equation'!$B$13)*'S Curve Equation'!$B$14</f>
        <v>0.47902002193009946</v>
      </c>
      <c r="S173" s="28">
        <f>(1/(1+EXP(('S Curve Equation'!$B$11-S128*'S Curve Equation'!$B$12)*'S Curve Equation'!$B$10))+'S Curve Equation'!$B$13)*'S Curve Equation'!$B$14</f>
        <v>0.47780365838576444</v>
      </c>
      <c r="T173" s="28">
        <f>(1/(1+EXP(('S Curve Equation'!$B$11-T128*'S Curve Equation'!$B$12)*'S Curve Equation'!$B$10))+'S Curve Equation'!$B$13)*'S Curve Equation'!$B$14</f>
        <v>0.476598390870696</v>
      </c>
      <c r="U173" s="28">
        <f>(1/(1+EXP(('S Curve Equation'!$B$11-U128*'S Curve Equation'!$B$12)*'S Curve Equation'!$B$10))+'S Curve Equation'!$B$13)*'S Curve Equation'!$B$14</f>
        <v>0.47540408151160712</v>
      </c>
      <c r="V173" s="28">
        <f>(1/(1+EXP(('S Curve Equation'!$B$11-V128*'S Curve Equation'!$B$12)*'S Curve Equation'!$B$10))+'S Curve Equation'!$B$13)*'S Curve Equation'!$B$14</f>
        <v>0.4742205944560598</v>
      </c>
      <c r="W173" s="28">
        <f>(1/(1+EXP(('S Curve Equation'!$B$11-W128*'S Curve Equation'!$B$12)*'S Curve Equation'!$B$10))+'S Curve Equation'!$B$13)*'S Curve Equation'!$B$14</f>
        <v>0.4730477958421071</v>
      </c>
      <c r="X173" s="28">
        <f>(1/(1+EXP(('S Curve Equation'!$B$11-X128*'S Curve Equation'!$B$12)*'S Curve Equation'!$B$10))+'S Curve Equation'!$B$13)*'S Curve Equation'!$B$14</f>
        <v>0.47188555376827129</v>
      </c>
      <c r="Y173" s="28">
        <f>(1/(1+EXP(('S Curve Equation'!$B$11-Y128*'S Curve Equation'!$B$12)*'S Curve Equation'!$B$10))+'S Curve Equation'!$B$13)*'S Curve Equation'!$B$14</f>
        <v>0.47073373826383402</v>
      </c>
      <c r="Z173" s="28">
        <f>(1/(1+EXP(('S Curve Equation'!$B$11-Z128*'S Curve Equation'!$B$12)*'S Curve Equation'!$B$10))+'S Curve Equation'!$B$13)*'S Curve Equation'!$B$14</f>
        <v>0.46959222125947048</v>
      </c>
      <c r="AA173" s="28">
        <f>(1/(1+EXP(('S Curve Equation'!$B$11-AA128*'S Curve Equation'!$B$12)*'S Curve Equation'!$B$10))+'S Curve Equation'!$B$13)*'S Curve Equation'!$B$14</f>
        <v>0.46846087655822433</v>
      </c>
      <c r="AB173" s="28">
        <f>(1/(1+EXP(('S Curve Equation'!$B$11-AB128*'S Curve Equation'!$B$12)*'S Curve Equation'!$B$10))+'S Curve Equation'!$B$13)*'S Curve Equation'!$B$14</f>
        <v>0.46733957980681412</v>
      </c>
      <c r="AC173" s="28">
        <f>(1/(1+EXP(('S Curve Equation'!$B$11-AC128*'S Curve Equation'!$B$12)*'S Curve Equation'!$B$10))+'S Curve Equation'!$B$13)*'S Curve Equation'!$B$14</f>
        <v>0.46622820846730689</v>
      </c>
      <c r="AD173" s="28">
        <f>(1/(1+EXP(('S Curve Equation'!$B$11-AD128*'S Curve Equation'!$B$12)*'S Curve Equation'!$B$10))+'S Curve Equation'!$B$13)*'S Curve Equation'!$B$14</f>
        <v>0.46512664178912044</v>
      </c>
      <c r="AE173" s="28">
        <f>(1/(1+EXP(('S Curve Equation'!$B$11-AE128*'S Curve Equation'!$B$12)*'S Curve Equation'!$B$10))+'S Curve Equation'!$B$13)*'S Curve Equation'!$B$14</f>
        <v>0.46403476078139916</v>
      </c>
      <c r="AF173" s="28">
        <f>(1/(1+EXP(('S Curve Equation'!$B$11-AF128*'S Curve Equation'!$B$12)*'S Curve Equation'!$B$10))+'S Curve Equation'!$B$13)*'S Curve Equation'!$B$14</f>
        <v>0.46295244818573211</v>
      </c>
    </row>
    <row r="174" spans="1:32" x14ac:dyDescent="0.2">
      <c r="A174" s="6" t="s">
        <v>52</v>
      </c>
      <c r="B174" s="28">
        <f>(1/(1+EXP(('S Curve Equation'!$B$11-B129*'S Curve Equation'!$B$12)*'S Curve Equation'!$B$10))+'S Curve Equation'!$B$13)*'S Curve Equation'!$B$14</f>
        <v>0.58600000000000008</v>
      </c>
      <c r="C174" s="28">
        <f>(1/(1+EXP(('S Curve Equation'!$B$11-C129*'S Curve Equation'!$B$12)*'S Curve Equation'!$B$10))+'S Curve Equation'!$B$13)*'S Curve Equation'!$B$14</f>
        <v>0.58464820921696381</v>
      </c>
      <c r="D174" s="28">
        <f>(1/(1+EXP(('S Curve Equation'!$B$11-D129*'S Curve Equation'!$B$12)*'S Curve Equation'!$B$10))+'S Curve Equation'!$B$13)*'S Curve Equation'!$B$14</f>
        <v>0.58323310440365261</v>
      </c>
      <c r="E174" s="28">
        <f>(1/(1+EXP(('S Curve Equation'!$B$11-E129*'S Curve Equation'!$B$12)*'S Curve Equation'!$B$10))+'S Curve Equation'!$B$13)*'S Curve Equation'!$B$14</f>
        <v>0.58185205309321242</v>
      </c>
      <c r="F174" s="28">
        <f>(1/(1+EXP(('S Curve Equation'!$B$11-F129*'S Curve Equation'!$B$12)*'S Curve Equation'!$B$10))+'S Curve Equation'!$B$13)*'S Curve Equation'!$B$14</f>
        <v>0.58049466207555933</v>
      </c>
      <c r="G174" s="28">
        <f>(1/(1+EXP(('S Curve Equation'!$B$11-G129*'S Curve Equation'!$B$12)*'S Curve Equation'!$B$10))+'S Curve Equation'!$B$13)*'S Curve Equation'!$B$14</f>
        <v>0.5790914581631027</v>
      </c>
      <c r="H174" s="28">
        <f>(1/(1+EXP(('S Curve Equation'!$B$11-H129*'S Curve Equation'!$B$12)*'S Curve Equation'!$B$10))+'S Curve Equation'!$B$13)*'S Curve Equation'!$B$14</f>
        <v>0.57763113807822908</v>
      </c>
      <c r="I174" s="28">
        <f>(1/(1+EXP(('S Curve Equation'!$B$11-I129*'S Curve Equation'!$B$12)*'S Curve Equation'!$B$10))+'S Curve Equation'!$B$13)*'S Curve Equation'!$B$14</f>
        <v>0.57608816812929042</v>
      </c>
      <c r="J174" s="28">
        <f>(1/(1+EXP(('S Curve Equation'!$B$11-J129*'S Curve Equation'!$B$12)*'S Curve Equation'!$B$10))+'S Curve Equation'!$B$13)*'S Curve Equation'!$B$14</f>
        <v>0.57447637913810301</v>
      </c>
      <c r="K174" s="28">
        <f>(1/(1+EXP(('S Curve Equation'!$B$11-K129*'S Curve Equation'!$B$12)*'S Curve Equation'!$B$10))+'S Curve Equation'!$B$13)*'S Curve Equation'!$B$14</f>
        <v>0.57290664504571309</v>
      </c>
      <c r="L174" s="28">
        <f>(1/(1+EXP(('S Curve Equation'!$B$11-L129*'S Curve Equation'!$B$12)*'S Curve Equation'!$B$10))+'S Curve Equation'!$B$13)*'S Curve Equation'!$B$14</f>
        <v>0.57188710384807084</v>
      </c>
      <c r="M174" s="28">
        <f>(1/(1+EXP(('S Curve Equation'!$B$11-M129*'S Curve Equation'!$B$12)*'S Curve Equation'!$B$10))+'S Curve Equation'!$B$13)*'S Curve Equation'!$B$14</f>
        <v>0.57052988743000121</v>
      </c>
      <c r="N174" s="28">
        <f>(1/(1+EXP(('S Curve Equation'!$B$11-N129*'S Curve Equation'!$B$12)*'S Curve Equation'!$B$10))+'S Curve Equation'!$B$13)*'S Curve Equation'!$B$14</f>
        <v>0.56918410721263801</v>
      </c>
      <c r="O174" s="28">
        <f>(1/(1+EXP(('S Curve Equation'!$B$11-O129*'S Curve Equation'!$B$12)*'S Curve Equation'!$B$10))+'S Curve Equation'!$B$13)*'S Curve Equation'!$B$14</f>
        <v>0.56784963838204361</v>
      </c>
      <c r="P174" s="28">
        <f>(1/(1+EXP(('S Curve Equation'!$B$11-P129*'S Curve Equation'!$B$12)*'S Curve Equation'!$B$10))+'S Curve Equation'!$B$13)*'S Curve Equation'!$B$14</f>
        <v>0.56652635754635527</v>
      </c>
      <c r="Q174" s="28">
        <f>(1/(1+EXP(('S Curve Equation'!$B$11-Q129*'S Curve Equation'!$B$12)*'S Curve Equation'!$B$10))+'S Curve Equation'!$B$13)*'S Curve Equation'!$B$14</f>
        <v>0.56521414272669024</v>
      </c>
      <c r="R174" s="28">
        <f>(1/(1+EXP(('S Curve Equation'!$B$11-R129*'S Curve Equation'!$B$12)*'S Curve Equation'!$B$10))+'S Curve Equation'!$B$13)*'S Curve Equation'!$B$14</f>
        <v>0.56391287334765039</v>
      </c>
      <c r="S174" s="28">
        <f>(1/(1+EXP(('S Curve Equation'!$B$11-S129*'S Curve Equation'!$B$12)*'S Curve Equation'!$B$10))+'S Curve Equation'!$B$13)*'S Curve Equation'!$B$14</f>
        <v>0.56262243022744429</v>
      </c>
      <c r="T174" s="28">
        <f>(1/(1+EXP(('S Curve Equation'!$B$11-T129*'S Curve Equation'!$B$12)*'S Curve Equation'!$B$10))+'S Curve Equation'!$B$13)*'S Curve Equation'!$B$14</f>
        <v>0.5613426955676637</v>
      </c>
      <c r="U174" s="28">
        <f>(1/(1+EXP(('S Curve Equation'!$B$11-U129*'S Curve Equation'!$B$12)*'S Curve Equation'!$B$10))+'S Curve Equation'!$B$13)*'S Curve Equation'!$B$14</f>
        <v>0.56007355294273942</v>
      </c>
      <c r="V174" s="28">
        <f>(1/(1+EXP(('S Curve Equation'!$B$11-V129*'S Curve Equation'!$B$12)*'S Curve Equation'!$B$10))+'S Curve Equation'!$B$13)*'S Curve Equation'!$B$14</f>
        <v>0.558814887289108</v>
      </c>
      <c r="W174" s="28">
        <f>(1/(1+EXP(('S Curve Equation'!$B$11-W129*'S Curve Equation'!$B$12)*'S Curve Equation'!$B$10))+'S Curve Equation'!$B$13)*'S Curve Equation'!$B$14</f>
        <v>0.55756658489410449</v>
      </c>
      <c r="X174" s="28">
        <f>(1/(1+EXP(('S Curve Equation'!$B$11-X129*'S Curve Equation'!$B$12)*'S Curve Equation'!$B$10))+'S Curve Equation'!$B$13)*'S Curve Equation'!$B$14</f>
        <v>0.55632853338462718</v>
      </c>
      <c r="Y174" s="28">
        <f>(1/(1+EXP(('S Curve Equation'!$B$11-Y129*'S Curve Equation'!$B$12)*'S Curve Equation'!$B$10))+'S Curve Equation'!$B$13)*'S Curve Equation'!$B$14</f>
        <v>0.55510062171556651</v>
      </c>
      <c r="Z174" s="28">
        <f>(1/(1+EXP(('S Curve Equation'!$B$11-Z129*'S Curve Equation'!$B$12)*'S Curve Equation'!$B$10))+'S Curve Equation'!$B$13)*'S Curve Equation'!$B$14</f>
        <v>0.55388274015804806</v>
      </c>
      <c r="AA174" s="28">
        <f>(1/(1+EXP(('S Curve Equation'!$B$11-AA129*'S Curve Equation'!$B$12)*'S Curve Equation'!$B$10))+'S Curve Equation'!$B$13)*'S Curve Equation'!$B$14</f>
        <v>0.55267478028749828</v>
      </c>
      <c r="AB174" s="28">
        <f>(1/(1+EXP(('S Curve Equation'!$B$11-AB129*'S Curve Equation'!$B$12)*'S Curve Equation'!$B$10))+'S Curve Equation'!$B$13)*'S Curve Equation'!$B$14</f>
        <v>0.55147663497154131</v>
      </c>
      <c r="AC174" s="28">
        <f>(1/(1+EXP(('S Curve Equation'!$B$11-AC129*'S Curve Equation'!$B$12)*'S Curve Equation'!$B$10))+'S Curve Equation'!$B$13)*'S Curve Equation'!$B$14</f>
        <v>0.55028819835777543</v>
      </c>
      <c r="AD174" s="28">
        <f>(1/(1+EXP(('S Curve Equation'!$B$11-AD129*'S Curve Equation'!$B$12)*'S Curve Equation'!$B$10))+'S Curve Equation'!$B$13)*'S Curve Equation'!$B$14</f>
        <v>0.54910936586140635</v>
      </c>
      <c r="AE174" s="28">
        <f>(1/(1+EXP(('S Curve Equation'!$B$11-AE129*'S Curve Equation'!$B$12)*'S Curve Equation'!$B$10))+'S Curve Equation'!$B$13)*'S Curve Equation'!$B$14</f>
        <v>0.54794003415279491</v>
      </c>
      <c r="AF174" s="28">
        <f>(1/(1+EXP(('S Curve Equation'!$B$11-AF129*'S Curve Equation'!$B$12)*'S Curve Equation'!$B$10))+'S Curve Equation'!$B$13)*'S Curve Equation'!$B$14</f>
        <v>0.54678010114490061</v>
      </c>
    </row>
    <row r="175" spans="1:32" x14ac:dyDescent="0.2">
      <c r="A175" s="6" t="s">
        <v>53</v>
      </c>
      <c r="B175" s="28">
        <f>(1/(1+EXP(('S Curve Equation'!$B$11-B130*'S Curve Equation'!$B$12)*'S Curve Equation'!$B$10))+'S Curve Equation'!$B$13)*'S Curve Equation'!$B$14</f>
        <v>0.53600000000000014</v>
      </c>
      <c r="C175" s="28">
        <f>(1/(1+EXP(('S Curve Equation'!$B$11-C130*'S Curve Equation'!$B$12)*'S Curve Equation'!$B$10))+'S Curve Equation'!$B$13)*'S Curve Equation'!$B$14</f>
        <v>0.53467290807678103</v>
      </c>
      <c r="D175" s="28">
        <f>(1/(1+EXP(('S Curve Equation'!$B$11-D130*'S Curve Equation'!$B$12)*'S Curve Equation'!$B$10))+'S Curve Equation'!$B$13)*'S Curve Equation'!$B$14</f>
        <v>0.53328443593692054</v>
      </c>
      <c r="E175" s="28">
        <f>(1/(1+EXP(('S Curve Equation'!$B$11-E130*'S Curve Equation'!$B$12)*'S Curve Equation'!$B$10))+'S Curve Equation'!$B$13)*'S Curve Equation'!$B$14</f>
        <v>0.53193014037140474</v>
      </c>
      <c r="F175" s="28">
        <f>(1/(1+EXP(('S Curve Equation'!$B$11-F130*'S Curve Equation'!$B$12)*'S Curve Equation'!$B$10))+'S Curve Equation'!$B$13)*'S Curve Equation'!$B$14</f>
        <v>0.53059977984726514</v>
      </c>
      <c r="G175" s="28">
        <f>(1/(1+EXP(('S Curve Equation'!$B$11-G130*'S Curve Equation'!$B$12)*'S Curve Equation'!$B$10))+'S Curve Equation'!$B$13)*'S Curve Equation'!$B$14</f>
        <v>0.5292252803998303</v>
      </c>
      <c r="H175" s="28">
        <f>(1/(1+EXP(('S Curve Equation'!$B$11-H130*'S Curve Equation'!$B$12)*'S Curve Equation'!$B$10))+'S Curve Equation'!$B$13)*'S Curve Equation'!$B$14</f>
        <v>0.52779565284492713</v>
      </c>
      <c r="I175" s="28">
        <f>(1/(1+EXP(('S Curve Equation'!$B$11-I130*'S Curve Equation'!$B$12)*'S Curve Equation'!$B$10))+'S Curve Equation'!$B$13)*'S Curve Equation'!$B$14</f>
        <v>0.5262860179240334</v>
      </c>
      <c r="J175" s="28">
        <f>(1/(1+EXP(('S Curve Equation'!$B$11-J130*'S Curve Equation'!$B$12)*'S Curve Equation'!$B$10))+'S Curve Equation'!$B$13)*'S Curve Equation'!$B$14</f>
        <v>0.52471004085410411</v>
      </c>
      <c r="K175" s="28">
        <f>(1/(1+EXP(('S Curve Equation'!$B$11-K130*'S Curve Equation'!$B$12)*'S Curve Equation'!$B$10))+'S Curve Equation'!$B$13)*'S Curve Equation'!$B$14</f>
        <v>0.5231761533351329</v>
      </c>
      <c r="L175" s="28">
        <f>(1/(1+EXP(('S Curve Equation'!$B$11-L130*'S Curve Equation'!$B$12)*'S Curve Equation'!$B$10))+'S Curve Equation'!$B$13)*'S Curve Equation'!$B$14</f>
        <v>0.52218040511518982</v>
      </c>
      <c r="M175" s="28">
        <f>(1/(1+EXP(('S Curve Equation'!$B$11-M130*'S Curve Equation'!$B$12)*'S Curve Equation'!$B$10))+'S Curve Equation'!$B$13)*'S Curve Equation'!$B$14</f>
        <v>0.52085548415850302</v>
      </c>
      <c r="N175" s="28">
        <f>(1/(1+EXP(('S Curve Equation'!$B$11-N130*'S Curve Equation'!$B$12)*'S Curve Equation'!$B$10))+'S Curve Equation'!$B$13)*'S Curve Equation'!$B$14</f>
        <v>0.51954242696442854</v>
      </c>
      <c r="O175" s="28">
        <f>(1/(1+EXP(('S Curve Equation'!$B$11-O130*'S Curve Equation'!$B$12)*'S Curve Equation'!$B$10))+'S Curve Equation'!$B$13)*'S Curve Equation'!$B$14</f>
        <v>0.51824109204220203</v>
      </c>
      <c r="P175" s="28">
        <f>(1/(1+EXP(('S Curve Equation'!$B$11-P130*'S Curve Equation'!$B$12)*'S Curve Equation'!$B$10))+'S Curve Equation'!$B$13)*'S Curve Equation'!$B$14</f>
        <v>0.51695133979997387</v>
      </c>
      <c r="Q175" s="28">
        <f>(1/(1+EXP(('S Curve Equation'!$B$11-Q130*'S Curve Equation'!$B$12)*'S Curve Equation'!$B$10))+'S Curve Equation'!$B$13)*'S Curve Equation'!$B$14</f>
        <v>0.51567303252243835</v>
      </c>
      <c r="R175" s="28">
        <f>(1/(1+EXP(('S Curve Equation'!$B$11-R130*'S Curve Equation'!$B$12)*'S Curve Equation'!$B$10))+'S Curve Equation'!$B$13)*'S Curve Equation'!$B$14</f>
        <v>0.51440603434842957</v>
      </c>
      <c r="S175" s="28">
        <f>(1/(1+EXP(('S Curve Equation'!$B$11-S130*'S Curve Equation'!$B$12)*'S Curve Equation'!$B$10))+'S Curve Equation'!$B$13)*'S Curve Equation'!$B$14</f>
        <v>0.51315021124848936</v>
      </c>
      <c r="T175" s="28">
        <f>(1/(1+EXP(('S Curve Equation'!$B$11-T130*'S Curve Equation'!$B$12)*'S Curve Equation'!$B$10))+'S Curve Equation'!$B$13)*'S Curve Equation'!$B$14</f>
        <v>0.51190543100244001</v>
      </c>
      <c r="U175" s="28">
        <f>(1/(1+EXP(('S Curve Equation'!$B$11-U130*'S Curve Equation'!$B$12)*'S Curve Equation'!$B$10))+'S Curve Equation'!$B$13)*'S Curve Equation'!$B$14</f>
        <v>0.51067156317697038</v>
      </c>
      <c r="V175" s="28">
        <f>(1/(1+EXP(('S Curve Equation'!$B$11-V130*'S Curve Equation'!$B$12)*'S Curve Equation'!$B$10))+'S Curve Equation'!$B$13)*'S Curve Equation'!$B$14</f>
        <v>0.50944847910326796</v>
      </c>
      <c r="W175" s="28">
        <f>(1/(1+EXP(('S Curve Equation'!$B$11-W130*'S Curve Equation'!$B$12)*'S Curve Equation'!$B$10))+'S Curve Equation'!$B$13)*'S Curve Equation'!$B$14</f>
        <v>0.50823605185468923</v>
      </c>
      <c r="X175" s="28">
        <f>(1/(1+EXP(('S Curve Equation'!$B$11-X130*'S Curve Equation'!$B$12)*'S Curve Equation'!$B$10))+'S Curve Equation'!$B$13)*'S Curve Equation'!$B$14</f>
        <v>0.50703415622452375</v>
      </c>
      <c r="Y175" s="28">
        <f>(1/(1+EXP(('S Curve Equation'!$B$11-Y130*'S Curve Equation'!$B$12)*'S Curve Equation'!$B$10))+'S Curve Equation'!$B$13)*'S Curve Equation'!$B$14</f>
        <v>0.505842668703819</v>
      </c>
      <c r="Z175" s="28">
        <f>(1/(1+EXP(('S Curve Equation'!$B$11-Z130*'S Curve Equation'!$B$12)*'S Curve Equation'!$B$10))+'S Curve Equation'!$B$13)*'S Curve Equation'!$B$14</f>
        <v>0.50466146745931906</v>
      </c>
      <c r="AA175" s="28">
        <f>(1/(1+EXP(('S Curve Equation'!$B$11-AA130*'S Curve Equation'!$B$12)*'S Curve Equation'!$B$10))+'S Curve Equation'!$B$13)*'S Curve Equation'!$B$14</f>
        <v>0.50349043231151103</v>
      </c>
      <c r="AB175" s="28">
        <f>(1/(1+EXP(('S Curve Equation'!$B$11-AB130*'S Curve Equation'!$B$12)*'S Curve Equation'!$B$10))+'S Curve Equation'!$B$13)*'S Curve Equation'!$B$14</f>
        <v>0.50232944471278407</v>
      </c>
      <c r="AC175" s="28">
        <f>(1/(1+EXP(('S Curve Equation'!$B$11-AC130*'S Curve Equation'!$B$12)*'S Curve Equation'!$B$10))+'S Curve Equation'!$B$13)*'S Curve Equation'!$B$14</f>
        <v>0.50117838772574175</v>
      </c>
      <c r="AD175" s="28">
        <f>(1/(1+EXP(('S Curve Equation'!$B$11-AD130*'S Curve Equation'!$B$12)*'S Curve Equation'!$B$10))+'S Curve Equation'!$B$13)*'S Curve Equation'!$B$14</f>
        <v>0.50003714600163285</v>
      </c>
      <c r="AE175" s="28">
        <f>(1/(1+EXP(('S Curve Equation'!$B$11-AE130*'S Curve Equation'!$B$12)*'S Curve Equation'!$B$10))+'S Curve Equation'!$B$13)*'S Curve Equation'!$B$14</f>
        <v>0.49890560575895682</v>
      </c>
      <c r="AF175" s="28">
        <f>(1/(1+EXP(('S Curve Equation'!$B$11-AF130*'S Curve Equation'!$B$12)*'S Curve Equation'!$B$10))+'S Curve Equation'!$B$13)*'S Curve Equation'!$B$14</f>
        <v>0.49778365476221509</v>
      </c>
    </row>
    <row r="176" spans="1:32" x14ac:dyDescent="0.2">
      <c r="A176" s="6" t="s">
        <v>54</v>
      </c>
      <c r="B176" s="28">
        <f>(1/(1+EXP(('S Curve Equation'!$B$11-B131*'S Curve Equation'!$B$12)*'S Curve Equation'!$B$10))+'S Curve Equation'!$B$13)*'S Curve Equation'!$B$14</f>
        <v>0.30499999999999999</v>
      </c>
      <c r="C176" s="28">
        <f>(1/(1+EXP(('S Curve Equation'!$B$11-C131*'S Curve Equation'!$B$12)*'S Curve Equation'!$B$10))+'S Curve Equation'!$B$13)*'S Curve Equation'!$B$14</f>
        <v>0.30409315938581438</v>
      </c>
      <c r="D176" s="28">
        <f>(1/(1+EXP(('S Curve Equation'!$B$11-D131*'S Curve Equation'!$B$12)*'S Curve Equation'!$B$10))+'S Curve Equation'!$B$13)*'S Curve Equation'!$B$14</f>
        <v>0.30314626258539995</v>
      </c>
      <c r="E176" s="28">
        <f>(1/(1+EXP(('S Curve Equation'!$B$11-E131*'S Curve Equation'!$B$12)*'S Curve Equation'!$B$10))+'S Curve Equation'!$B$13)*'S Curve Equation'!$B$14</f>
        <v>0.30222452152570817</v>
      </c>
      <c r="F176" s="28">
        <f>(1/(1+EXP(('S Curve Equation'!$B$11-F131*'S Curve Equation'!$B$12)*'S Curve Equation'!$B$10))+'S Curve Equation'!$B$13)*'S Curve Equation'!$B$14</f>
        <v>0.30132083806589882</v>
      </c>
      <c r="G176" s="28">
        <f>(1/(1+EXP(('S Curve Equation'!$B$11-G131*'S Curve Equation'!$B$12)*'S Curve Equation'!$B$10))+'S Curve Equation'!$B$13)*'S Curve Equation'!$B$14</f>
        <v>0.30038900147467273</v>
      </c>
      <c r="H176" s="28">
        <f>(1/(1+EXP(('S Curve Equation'!$B$11-H131*'S Curve Equation'!$B$12)*'S Curve Equation'!$B$10))+'S Curve Equation'!$B$13)*'S Curve Equation'!$B$14</f>
        <v>0.29942175246979291</v>
      </c>
      <c r="I176" s="28">
        <f>(1/(1+EXP(('S Curve Equation'!$B$11-I131*'S Curve Equation'!$B$12)*'S Curve Equation'!$B$10))+'S Curve Equation'!$B$13)*'S Curve Equation'!$B$14</f>
        <v>0.29840253080496554</v>
      </c>
      <c r="J176" s="28">
        <f>(1/(1+EXP(('S Curve Equation'!$B$11-J131*'S Curve Equation'!$B$12)*'S Curve Equation'!$B$10))+'S Curve Equation'!$B$13)*'S Curve Equation'!$B$14</f>
        <v>0.29734086929220332</v>
      </c>
      <c r="K176" s="28">
        <f>(1/(1+EXP(('S Curve Equation'!$B$11-K131*'S Curve Equation'!$B$12)*'S Curve Equation'!$B$10))+'S Curve Equation'!$B$13)*'S Curve Equation'!$B$14</f>
        <v>0.29630985286531142</v>
      </c>
      <c r="L176" s="28">
        <f>(1/(1+EXP(('S Curve Equation'!$B$11-L131*'S Curve Equation'!$B$12)*'S Curve Equation'!$B$10))+'S Curve Equation'!$B$13)*'S Curve Equation'!$B$14</f>
        <v>0.29564175480265259</v>
      </c>
      <c r="M176" s="28">
        <f>(1/(1+EXP(('S Curve Equation'!$B$11-M131*'S Curve Equation'!$B$12)*'S Curve Equation'!$B$10))+'S Curve Equation'!$B$13)*'S Curve Equation'!$B$14</f>
        <v>0.29475425893418233</v>
      </c>
      <c r="N176" s="28">
        <f>(1/(1+EXP(('S Curve Equation'!$B$11-N131*'S Curve Equation'!$B$12)*'S Curve Equation'!$B$10))+'S Curve Equation'!$B$13)*'S Curve Equation'!$B$14</f>
        <v>0.29387634760639825</v>
      </c>
      <c r="O176" s="28">
        <f>(1/(1+EXP(('S Curve Equation'!$B$11-O131*'S Curve Equation'!$B$12)*'S Curve Equation'!$B$10))+'S Curve Equation'!$B$13)*'S Curve Equation'!$B$14</f>
        <v>0.29300787364314762</v>
      </c>
      <c r="P176" s="28">
        <f>(1/(1+EXP(('S Curve Equation'!$B$11-P131*'S Curve Equation'!$B$12)*'S Curve Equation'!$B$10))+'S Curve Equation'!$B$13)*'S Curve Equation'!$B$14</f>
        <v>0.2921486927284887</v>
      </c>
      <c r="Q176" s="28">
        <f>(1/(1+EXP(('S Curve Equation'!$B$11-Q131*'S Curve Equation'!$B$12)*'S Curve Equation'!$B$10))+'S Curve Equation'!$B$13)*'S Curve Equation'!$B$14</f>
        <v>0.29129866334091992</v>
      </c>
      <c r="R176" s="28">
        <f>(1/(1+EXP(('S Curve Equation'!$B$11-R131*'S Curve Equation'!$B$12)*'S Curve Equation'!$B$10))+'S Curve Equation'!$B$13)*'S Curve Equation'!$B$14</f>
        <v>0.29045764668931928</v>
      </c>
      <c r="S176" s="28">
        <f>(1/(1+EXP(('S Curve Equation'!$B$11-S131*'S Curve Equation'!$B$12)*'S Curve Equation'!$B$10))+'S Curve Equation'!$B$13)*'S Curve Equation'!$B$14</f>
        <v>0.28962550665053594</v>
      </c>
      <c r="T176" s="28">
        <f>(1/(1+EXP(('S Curve Equation'!$B$11-T131*'S Curve Equation'!$B$12)*'S Curve Equation'!$B$10))+'S Curve Equation'!$B$13)*'S Curve Equation'!$B$14</f>
        <v>0.28880210970859327</v>
      </c>
      <c r="U176" s="28">
        <f>(1/(1+EXP(('S Curve Equation'!$B$11-U131*'S Curve Equation'!$B$12)*'S Curve Equation'!$B$10))+'S Curve Equation'!$B$13)*'S Curve Equation'!$B$14</f>
        <v>0.28798732489545692</v>
      </c>
      <c r="V176" s="28">
        <f>(1/(1+EXP(('S Curve Equation'!$B$11-V131*'S Curve Equation'!$B$12)*'S Curve Equation'!$B$10))+'S Curve Equation'!$B$13)*'S Curve Equation'!$B$14</f>
        <v>0.28718102373332555</v>
      </c>
      <c r="W176" s="28">
        <f>(1/(1+EXP(('S Curve Equation'!$B$11-W131*'S Curve Equation'!$B$12)*'S Curve Equation'!$B$10))+'S Curve Equation'!$B$13)*'S Curve Equation'!$B$14</f>
        <v>0.28638308017839537</v>
      </c>
      <c r="X176" s="28">
        <f>(1/(1+EXP(('S Curve Equation'!$B$11-X131*'S Curve Equation'!$B$12)*'S Curve Equation'!$B$10))+'S Curve Equation'!$B$13)*'S Curve Equation'!$B$14</f>
        <v>0.28559337056607409</v>
      </c>
      <c r="Y176" s="28">
        <f>(1/(1+EXP(('S Curve Equation'!$B$11-Y131*'S Curve Equation'!$B$12)*'S Curve Equation'!$B$10))+'S Curve Equation'!$B$13)*'S Curve Equation'!$B$14</f>
        <v>0.28481177355757992</v>
      </c>
      <c r="Z176" s="28">
        <f>(1/(1+EXP(('S Curve Equation'!$B$11-Z131*'S Curve Equation'!$B$12)*'S Curve Equation'!$B$10))+'S Curve Equation'!$B$13)*'S Curve Equation'!$B$14</f>
        <v>0.28403817008790883</v>
      </c>
      <c r="AA176" s="28">
        <f>(1/(1+EXP(('S Curve Equation'!$B$11-AA131*'S Curve Equation'!$B$12)*'S Curve Equation'!$B$10))+'S Curve Equation'!$B$13)*'S Curve Equation'!$B$14</f>
        <v>0.28327244331512275</v>
      </c>
      <c r="AB176" s="28">
        <f>(1/(1+EXP(('S Curve Equation'!$B$11-AB131*'S Curve Equation'!$B$12)*'S Curve Equation'!$B$10))+'S Curve Equation'!$B$13)*'S Curve Equation'!$B$14</f>
        <v>0.28251447857091633</v>
      </c>
      <c r="AC176" s="28">
        <f>(1/(1+EXP(('S Curve Equation'!$B$11-AC131*'S Curve Equation'!$B$12)*'S Curve Equation'!$B$10))+'S Curve Equation'!$B$13)*'S Curve Equation'!$B$14</f>
        <v>0.28176416331244475</v>
      </c>
      <c r="AD176" s="28">
        <f>(1/(1+EXP(('S Curve Equation'!$B$11-AD131*'S Curve Equation'!$B$12)*'S Curve Equation'!$B$10))+'S Curve Equation'!$B$13)*'S Curve Equation'!$B$14</f>
        <v>0.28102138707535285</v>
      </c>
      <c r="AE176" s="28">
        <f>(1/(1+EXP(('S Curve Equation'!$B$11-AE131*'S Curve Equation'!$B$12)*'S Curve Equation'!$B$10))+'S Curve Equation'!$B$13)*'S Curve Equation'!$B$14</f>
        <v>0.28028604142799957</v>
      </c>
      <c r="AF176" s="28">
        <f>(1/(1+EXP(('S Curve Equation'!$B$11-AF131*'S Curve Equation'!$B$12)*'S Curve Equation'!$B$10))+'S Curve Equation'!$B$13)*'S Curve Equation'!$B$14</f>
        <v>0.27955801992682167</v>
      </c>
    </row>
    <row r="177" spans="1:32" x14ac:dyDescent="0.2">
      <c r="A177" s="6" t="s">
        <v>55</v>
      </c>
      <c r="B177" s="28">
        <f>(1/(1+EXP(('S Curve Equation'!$B$11-B132*'S Curve Equation'!$B$12)*'S Curve Equation'!$B$10))+'S Curve Equation'!$B$13)*'S Curve Equation'!$B$14</f>
        <v>0.22199999999999995</v>
      </c>
      <c r="C177" s="28">
        <f>(1/(1+EXP(('S Curve Equation'!$B$11-C132*'S Curve Equation'!$B$12)*'S Curve Equation'!$B$10))+'S Curve Equation'!$B$13)*'S Curve Equation'!$B$14</f>
        <v>0.22133673242107321</v>
      </c>
      <c r="D177" s="28">
        <f>(1/(1+EXP(('S Curve Equation'!$B$11-D132*'S Curve Equation'!$B$12)*'S Curve Equation'!$B$10))+'S Curve Equation'!$B$13)*'S Curve Equation'!$B$14</f>
        <v>0.22064446358299136</v>
      </c>
      <c r="E177" s="28">
        <f>(1/(1+EXP(('S Curve Equation'!$B$11-E132*'S Curve Equation'!$B$12)*'S Curve Equation'!$B$10))+'S Curve Equation'!$B$13)*'S Curve Equation'!$B$14</f>
        <v>0.21997087490293885</v>
      </c>
      <c r="F177" s="28">
        <f>(1/(1+EXP(('S Curve Equation'!$B$11-F132*'S Curve Equation'!$B$12)*'S Curve Equation'!$B$10))+'S Curve Equation'!$B$13)*'S Curve Equation'!$B$14</f>
        <v>0.21931075768629271</v>
      </c>
      <c r="G177" s="28">
        <f>(1/(1+EXP(('S Curve Equation'!$B$11-G132*'S Curve Equation'!$B$12)*'S Curve Equation'!$B$10))+'S Curve Equation'!$B$13)*'S Curve Equation'!$B$14</f>
        <v>0.21863035937414191</v>
      </c>
      <c r="H177" s="28">
        <f>(1/(1+EXP(('S Curve Equation'!$B$11-H132*'S Curve Equation'!$B$12)*'S Curve Equation'!$B$10))+'S Curve Equation'!$B$13)*'S Curve Equation'!$B$14</f>
        <v>0.21792440744085789</v>
      </c>
      <c r="I177" s="28">
        <f>(1/(1+EXP(('S Curve Equation'!$B$11-I132*'S Curve Equation'!$B$12)*'S Curve Equation'!$B$10))+'S Curve Equation'!$B$13)*'S Curve Equation'!$B$14</f>
        <v>0.21718085557894032</v>
      </c>
      <c r="J177" s="28">
        <f>(1/(1+EXP(('S Curve Equation'!$B$11-J132*'S Curve Equation'!$B$12)*'S Curve Equation'!$B$10))+'S Curve Equation'!$B$13)*'S Curve Equation'!$B$14</f>
        <v>0.21640670341885526</v>
      </c>
      <c r="K177" s="28">
        <f>(1/(1+EXP(('S Curve Equation'!$B$11-K132*'S Curve Equation'!$B$12)*'S Curve Equation'!$B$10))+'S Curve Equation'!$B$13)*'S Curve Equation'!$B$14</f>
        <v>0.21565524759739479</v>
      </c>
      <c r="L177" s="28">
        <f>(1/(1+EXP(('S Curve Equation'!$B$11-L132*'S Curve Equation'!$B$12)*'S Curve Equation'!$B$10))+'S Curve Equation'!$B$13)*'S Curve Equation'!$B$14</f>
        <v>0.21516848795405821</v>
      </c>
      <c r="M177" s="28">
        <f>(1/(1+EXP(('S Curve Equation'!$B$11-M132*'S Curve Equation'!$B$12)*'S Curve Equation'!$B$10))+'S Curve Equation'!$B$13)*'S Curve Equation'!$B$14</f>
        <v>0.21452210233175292</v>
      </c>
      <c r="N177" s="28">
        <f>(1/(1+EXP(('S Curve Equation'!$B$11-N132*'S Curve Equation'!$B$12)*'S Curve Equation'!$B$10))+'S Curve Equation'!$B$13)*'S Curve Equation'!$B$14</f>
        <v>0.21388294519186632</v>
      </c>
      <c r="O177" s="28">
        <f>(1/(1+EXP(('S Curve Equation'!$B$11-O132*'S Curve Equation'!$B$12)*'S Curve Equation'!$B$10))+'S Curve Equation'!$B$13)*'S Curve Equation'!$B$14</f>
        <v>0.21325090011273276</v>
      </c>
      <c r="P177" s="28">
        <f>(1/(1+EXP(('S Curve Equation'!$B$11-P132*'S Curve Equation'!$B$12)*'S Curve Equation'!$B$10))+'S Curve Equation'!$B$13)*'S Curve Equation'!$B$14</f>
        <v>0.21262585308153803</v>
      </c>
      <c r="Q177" s="28">
        <f>(1/(1+EXP(('S Curve Equation'!$B$11-Q132*'S Curve Equation'!$B$12)*'S Curve Equation'!$B$10))+'S Curve Equation'!$B$13)*'S Curve Equation'!$B$14</f>
        <v>0.21200769243420128</v>
      </c>
      <c r="R177" s="28">
        <f>(1/(1+EXP(('S Curve Equation'!$B$11-R132*'S Curve Equation'!$B$12)*'S Curve Equation'!$B$10))+'S Curve Equation'!$B$13)*'S Curve Equation'!$B$14</f>
        <v>0.21139630879699764</v>
      </c>
      <c r="S177" s="28">
        <f>(1/(1+EXP(('S Curve Equation'!$B$11-S132*'S Curve Equation'!$B$12)*'S Curve Equation'!$B$10))+'S Curve Equation'!$B$13)*'S Curve Equation'!$B$14</f>
        <v>0.21079159502985895</v>
      </c>
      <c r="T177" s="28">
        <f>(1/(1+EXP(('S Curve Equation'!$B$11-T132*'S Curve Equation'!$B$12)*'S Curve Equation'!$B$10))+'S Curve Equation'!$B$13)*'S Curve Equation'!$B$14</f>
        <v>0.21019344617130206</v>
      </c>
      <c r="U177" s="28">
        <f>(1/(1+EXP(('S Curve Equation'!$B$11-U132*'S Curve Equation'!$B$12)*'S Curve Equation'!$B$10))+'S Curve Equation'!$B$13)*'S Curve Equation'!$B$14</f>
        <v>0.20960175938492867</v>
      </c>
      <c r="V177" s="28">
        <f>(1/(1+EXP(('S Curve Equation'!$B$11-V132*'S Curve Equation'!$B$12)*'S Curve Equation'!$B$10))+'S Curve Equation'!$B$13)*'S Curve Equation'!$B$14</f>
        <v>0.20901643390745245</v>
      </c>
      <c r="W177" s="28">
        <f>(1/(1+EXP(('S Curve Equation'!$B$11-W132*'S Curve Equation'!$B$12)*'S Curve Equation'!$B$10))+'S Curve Equation'!$B$13)*'S Curve Equation'!$B$14</f>
        <v>0.20843737099819262</v>
      </c>
      <c r="X177" s="28">
        <f>(1/(1+EXP(('S Curve Equation'!$B$11-X132*'S Curve Equation'!$B$12)*'S Curve Equation'!$B$10))+'S Curve Equation'!$B$13)*'S Curve Equation'!$B$14</f>
        <v>0.20786447389000567</v>
      </c>
      <c r="Y177" s="28">
        <f>(1/(1+EXP(('S Curve Equation'!$B$11-Y132*'S Curve Equation'!$B$12)*'S Curve Equation'!$B$10))+'S Curve Equation'!$B$13)*'S Curve Equation'!$B$14</f>
        <v>0.20729764774158804</v>
      </c>
      <c r="Z177" s="28">
        <f>(1/(1+EXP(('S Curve Equation'!$B$11-Z132*'S Curve Equation'!$B$12)*'S Curve Equation'!$B$10))+'S Curve Equation'!$B$13)*'S Curve Equation'!$B$14</f>
        <v>0.20673679959112312</v>
      </c>
      <c r="AA177" s="28">
        <f>(1/(1+EXP(('S Curve Equation'!$B$11-AA132*'S Curve Equation'!$B$12)*'S Curve Equation'!$B$10))+'S Curve Equation'!$B$13)*'S Curve Equation'!$B$14</f>
        <v>0.20618183831122452</v>
      </c>
      <c r="AB177" s="28">
        <f>(1/(1+EXP(('S Curve Equation'!$B$11-AB132*'S Curve Equation'!$B$12)*'S Curve Equation'!$B$10))+'S Curve Equation'!$B$13)*'S Curve Equation'!$B$14</f>
        <v>0.20563267456512699</v>
      </c>
      <c r="AC177" s="28">
        <f>(1/(1+EXP(('S Curve Equation'!$B$11-AC132*'S Curve Equation'!$B$12)*'S Curve Equation'!$B$10))+'S Curve Equation'!$B$13)*'S Curve Equation'!$B$14</f>
        <v>0.20508922076410374</v>
      </c>
      <c r="AD177" s="28">
        <f>(1/(1+EXP(('S Curve Equation'!$B$11-AD132*'S Curve Equation'!$B$12)*'S Curve Equation'!$B$10))+'S Curve Equation'!$B$13)*'S Curve Equation'!$B$14</f>
        <v>0.20455139102604925</v>
      </c>
      <c r="AE177" s="28">
        <f>(1/(1+EXP(('S Curve Equation'!$B$11-AE132*'S Curve Equation'!$B$12)*'S Curve Equation'!$B$10))+'S Curve Equation'!$B$13)*'S Curve Equation'!$B$14</f>
        <v>0.2040191011352131</v>
      </c>
      <c r="AF177" s="28">
        <f>(1/(1+EXP(('S Curve Equation'!$B$11-AF132*'S Curve Equation'!$B$12)*'S Curve Equation'!$B$10))+'S Curve Equation'!$B$13)*'S Curve Equation'!$B$14</f>
        <v>0.20349226850303209</v>
      </c>
    </row>
    <row r="178" spans="1:32" x14ac:dyDescent="0.2">
      <c r="A178" s="6" t="s">
        <v>56</v>
      </c>
      <c r="B178" s="28">
        <f>(1/(1+EXP(('S Curve Equation'!$B$11-B133*'S Curve Equation'!$B$12)*'S Curve Equation'!$B$10))+'S Curve Equation'!$B$13)*'S Curve Equation'!$B$14</f>
        <v>0.54499999999999993</v>
      </c>
      <c r="C178" s="28">
        <f>(1/(1+EXP(('S Curve Equation'!$B$11-C133*'S Curve Equation'!$B$12)*'S Curve Equation'!$B$10))+'S Curve Equation'!$B$13)*'S Curve Equation'!$B$14</f>
        <v>0.54366646130340557</v>
      </c>
      <c r="D178" s="28">
        <f>(1/(1+EXP(('S Curve Equation'!$B$11-D133*'S Curve Equation'!$B$12)*'S Curve Equation'!$B$10))+'S Curve Equation'!$B$13)*'S Curve Equation'!$B$14</f>
        <v>0.54227110838151471</v>
      </c>
      <c r="E178" s="28">
        <f>(1/(1+EXP(('S Curve Equation'!$B$11-E133*'S Curve Equation'!$B$12)*'S Curve Equation'!$B$10))+'S Curve Equation'!$B$13)*'S Curve Equation'!$B$14</f>
        <v>0.54090996786287981</v>
      </c>
      <c r="F178" s="28">
        <f>(1/(1+EXP(('S Curve Equation'!$B$11-F133*'S Curve Equation'!$B$12)*'S Curve Equation'!$B$10))+'S Curve Equation'!$B$13)*'S Curve Equation'!$B$14</f>
        <v>0.53957275523002124</v>
      </c>
      <c r="G178" s="28">
        <f>(1/(1+EXP(('S Curve Equation'!$B$11-G133*'S Curve Equation'!$B$12)*'S Curve Equation'!$B$10))+'S Curve Equation'!$B$13)*'S Curve Equation'!$B$14</f>
        <v>0.53819104323621736</v>
      </c>
      <c r="H178" s="28">
        <f>(1/(1+EXP(('S Curve Equation'!$B$11-H133*'S Curve Equation'!$B$12)*'S Curve Equation'!$B$10))+'S Curve Equation'!$B$13)*'S Curve Equation'!$B$14</f>
        <v>0.53675377064665819</v>
      </c>
      <c r="I178" s="28">
        <f>(1/(1+EXP(('S Curve Equation'!$B$11-I133*'S Curve Equation'!$B$12)*'S Curve Equation'!$B$10))+'S Curve Equation'!$B$13)*'S Curve Equation'!$B$14</f>
        <v>0.53523590468895055</v>
      </c>
      <c r="J178" s="28">
        <f>(1/(1+EXP(('S Curve Equation'!$B$11-J133*'S Curve Equation'!$B$12)*'S Curve Equation'!$B$10))+'S Curve Equation'!$B$13)*'S Curve Equation'!$B$14</f>
        <v>0.53365116194047468</v>
      </c>
      <c r="K178" s="28">
        <f>(1/(1+EXP(('S Curve Equation'!$B$11-K133*'S Curve Equation'!$B$12)*'S Curve Equation'!$B$10))+'S Curve Equation'!$B$13)*'S Curve Equation'!$B$14</f>
        <v>0.53210857362855291</v>
      </c>
      <c r="L178" s="28">
        <f>(1/(1+EXP(('S Curve Equation'!$B$11-L133*'S Curve Equation'!$B$12)*'S Curve Equation'!$B$10))+'S Curve Equation'!$B$13)*'S Curve Equation'!$B$14</f>
        <v>0.53110708798199746</v>
      </c>
      <c r="M178" s="28">
        <f>(1/(1+EXP(('S Curve Equation'!$B$11-M133*'S Curve Equation'!$B$12)*'S Curve Equation'!$B$10))+'S Curve Equation'!$B$13)*'S Curve Equation'!$B$14</f>
        <v>0.52977442430974597</v>
      </c>
      <c r="N178" s="28">
        <f>(1/(1+EXP(('S Curve Equation'!$B$11-N133*'S Curve Equation'!$B$12)*'S Curve Equation'!$B$10))+'S Curve Equation'!$B$13)*'S Curve Equation'!$B$14</f>
        <v>0.52845357159706596</v>
      </c>
      <c r="O178" s="28">
        <f>(1/(1+EXP(('S Curve Equation'!$B$11-O133*'S Curve Equation'!$B$12)*'S Curve Equation'!$B$10))+'S Curve Equation'!$B$13)*'S Curve Equation'!$B$14</f>
        <v>0.52714439103710931</v>
      </c>
      <c r="P178" s="28">
        <f>(1/(1+EXP(('S Curve Equation'!$B$11-P133*'S Curve Equation'!$B$12)*'S Curve Equation'!$B$10))+'S Curve Equation'!$B$13)*'S Curve Equation'!$B$14</f>
        <v>0.52584674563922629</v>
      </c>
      <c r="Q178" s="28">
        <f>(1/(1+EXP(('S Curve Equation'!$B$11-Q133*'S Curve Equation'!$B$12)*'S Curve Equation'!$B$10))+'S Curve Equation'!$B$13)*'S Curve Equation'!$B$14</f>
        <v>0.52456050020903133</v>
      </c>
      <c r="R178" s="28">
        <f>(1/(1+EXP(('S Curve Equation'!$B$11-R133*'S Curve Equation'!$B$12)*'S Curve Equation'!$B$10))+'S Curve Equation'!$B$13)*'S Curve Equation'!$B$14</f>
        <v>0.52328552132836281</v>
      </c>
      <c r="S178" s="28">
        <f>(1/(1+EXP(('S Curve Equation'!$B$11-S133*'S Curve Equation'!$B$12)*'S Curve Equation'!$B$10))+'S Curve Equation'!$B$13)*'S Curve Equation'!$B$14</f>
        <v>0.52202167733514793</v>
      </c>
      <c r="T178" s="28">
        <f>(1/(1+EXP(('S Curve Equation'!$B$11-T133*'S Curve Equation'!$B$12)*'S Curve Equation'!$B$10))+'S Curve Equation'!$B$13)*'S Curve Equation'!$B$14</f>
        <v>0.52076883830319998</v>
      </c>
      <c r="U178" s="28">
        <f>(1/(1+EXP(('S Curve Equation'!$B$11-U133*'S Curve Equation'!$B$12)*'S Curve Equation'!$B$10))+'S Curve Equation'!$B$13)*'S Curve Equation'!$B$14</f>
        <v>0.51952687602196979</v>
      </c>
      <c r="V178" s="28">
        <f>(1/(1+EXP(('S Curve Equation'!$B$11-V133*'S Curve Equation'!$B$12)*'S Curve Equation'!$B$10))+'S Curve Equation'!$B$13)*'S Curve Equation'!$B$14</f>
        <v>0.51829566397627314</v>
      </c>
      <c r="W178" s="28">
        <f>(1/(1+EXP(('S Curve Equation'!$B$11-W133*'S Curve Equation'!$B$12)*'S Curve Equation'!$B$10))+'S Curve Equation'!$B$13)*'S Curve Equation'!$B$14</f>
        <v>0.51707507732600078</v>
      </c>
      <c r="X178" s="28">
        <f>(1/(1+EXP(('S Curve Equation'!$B$11-X133*'S Curve Equation'!$B$12)*'S Curve Equation'!$B$10))+'S Curve Equation'!$B$13)*'S Curve Equation'!$B$14</f>
        <v>0.51586499288585574</v>
      </c>
      <c r="Y178" s="28">
        <f>(1/(1+EXP(('S Curve Equation'!$B$11-Y133*'S Curve Equation'!$B$12)*'S Curve Equation'!$B$10))+'S Curve Equation'!$B$13)*'S Curve Equation'!$B$14</f>
        <v>0.51466528910509957</v>
      </c>
      <c r="Z178" s="28">
        <f>(1/(1+EXP(('S Curve Equation'!$B$11-Z133*'S Curve Equation'!$B$12)*'S Curve Equation'!$B$10))+'S Curve Equation'!$B$13)*'S Curve Equation'!$B$14</f>
        <v>0.51347584604734919</v>
      </c>
      <c r="AA178" s="28">
        <f>(1/(1+EXP(('S Curve Equation'!$B$11-AA133*'S Curve Equation'!$B$12)*'S Curve Equation'!$B$10))+'S Curve Equation'!$B$13)*'S Curve Equation'!$B$14</f>
        <v>0.51229654537043268</v>
      </c>
      <c r="AB178" s="28">
        <f>(1/(1+EXP(('S Curve Equation'!$B$11-AB133*'S Curve Equation'!$B$12)*'S Curve Equation'!$B$10))+'S Curve Equation'!$B$13)*'S Curve Equation'!$B$14</f>
        <v>0.51112727030630001</v>
      </c>
      <c r="AC178" s="28">
        <f>(1/(1+EXP(('S Curve Equation'!$B$11-AC133*'S Curve Equation'!$B$12)*'S Curve Equation'!$B$10))+'S Curve Equation'!$B$13)*'S Curve Equation'!$B$14</f>
        <v>0.50996790564103733</v>
      </c>
      <c r="AD178" s="28">
        <f>(1/(1+EXP(('S Curve Equation'!$B$11-AD133*'S Curve Equation'!$B$12)*'S Curve Equation'!$B$10))+'S Curve Equation'!$B$13)*'S Curve Equation'!$B$14</f>
        <v>0.50881833769494733</v>
      </c>
      <c r="AE178" s="28">
        <f>(1/(1+EXP(('S Curve Equation'!$B$11-AE133*'S Curve Equation'!$B$12)*'S Curve Equation'!$B$10))+'S Curve Equation'!$B$13)*'S Curve Equation'!$B$14</f>
        <v>0.50767845430275893</v>
      </c>
      <c r="AF178" s="28">
        <f>(1/(1+EXP(('S Curve Equation'!$B$11-AF133*'S Curve Equation'!$B$12)*'S Curve Equation'!$B$10))+'S Curve Equation'!$B$13)*'S Curve Equation'!$B$14</f>
        <v>0.50654814479393284</v>
      </c>
    </row>
    <row r="179" spans="1:32" x14ac:dyDescent="0.2">
      <c r="A179" s="6" t="s">
        <v>57</v>
      </c>
      <c r="B179" s="28">
        <f>(1/(1+EXP(('S Curve Equation'!$B$11-B134*'S Curve Equation'!$B$12)*'S Curve Equation'!$B$10))+'S Curve Equation'!$B$13)*'S Curve Equation'!$B$14</f>
        <v>0.111</v>
      </c>
      <c r="C179" s="28">
        <f>(1/(1+EXP(('S Curve Equation'!$B$11-C134*'S Curve Equation'!$B$12)*'S Curve Equation'!$B$10))+'S Curve Equation'!$B$13)*'S Curve Equation'!$B$14</f>
        <v>0.11069750708382227</v>
      </c>
      <c r="D179" s="28">
        <f>(1/(1+EXP(('S Curve Equation'!$B$11-D134*'S Curve Equation'!$B$12)*'S Curve Equation'!$B$10))+'S Curve Equation'!$B$13)*'S Curve Equation'!$B$14</f>
        <v>0.11038183047768305</v>
      </c>
      <c r="E179" s="28">
        <f>(1/(1+EXP(('S Curve Equation'!$B$11-E134*'S Curve Equation'!$B$12)*'S Curve Equation'!$B$10))+'S Curve Equation'!$B$13)*'S Curve Equation'!$B$14</f>
        <v>0.11007471307238771</v>
      </c>
      <c r="F179" s="28">
        <f>(1/(1+EXP(('S Curve Equation'!$B$11-F134*'S Curve Equation'!$B$12)*'S Curve Equation'!$B$10))+'S Curve Equation'!$B$13)*'S Curve Equation'!$B$14</f>
        <v>0.10977377621223207</v>
      </c>
      <c r="G179" s="28">
        <f>(1/(1+EXP(('S Curve Equation'!$B$11-G134*'S Curve Equation'!$B$12)*'S Curve Equation'!$B$10))+'S Curve Equation'!$B$13)*'S Curve Equation'!$B$14</f>
        <v>0.10946363232347606</v>
      </c>
      <c r="H179" s="28">
        <f>(1/(1+EXP(('S Curve Equation'!$B$11-H134*'S Curve Equation'!$B$12)*'S Curve Equation'!$B$10))+'S Curve Equation'!$B$13)*'S Curve Equation'!$B$14</f>
        <v>0.10914188102978052</v>
      </c>
      <c r="I179" s="28">
        <f>(1/(1+EXP(('S Curve Equation'!$B$11-I134*'S Curve Equation'!$B$12)*'S Curve Equation'!$B$10))+'S Curve Equation'!$B$13)*'S Curve Equation'!$B$14</f>
        <v>0.10880303641750776</v>
      </c>
      <c r="J179" s="28">
        <f>(1/(1+EXP(('S Curve Equation'!$B$11-J134*'S Curve Equation'!$B$12)*'S Curve Equation'!$B$10))+'S Curve Equation'!$B$13)*'S Curve Equation'!$B$14</f>
        <v>0.10845029310191866</v>
      </c>
      <c r="K179" s="28">
        <f>(1/(1+EXP(('S Curve Equation'!$B$11-K134*'S Curve Equation'!$B$12)*'S Curve Equation'!$B$10))+'S Curve Equation'!$B$13)*'S Curve Equation'!$B$14</f>
        <v>0.10810793513783712</v>
      </c>
      <c r="L179" s="28">
        <f>(1/(1+EXP(('S Curve Equation'!$B$11-L134*'S Curve Equation'!$B$12)*'S Curve Equation'!$B$10))+'S Curve Equation'!$B$13)*'S Curve Equation'!$B$14</f>
        <v>0.10788619325821076</v>
      </c>
      <c r="M179" s="28">
        <f>(1/(1+EXP(('S Curve Equation'!$B$11-M134*'S Curve Equation'!$B$12)*'S Curve Equation'!$B$10))+'S Curve Equation'!$B$13)*'S Curve Equation'!$B$14</f>
        <v>0.10759176073207996</v>
      </c>
      <c r="N179" s="28">
        <f>(1/(1+EXP(('S Curve Equation'!$B$11-N134*'S Curve Equation'!$B$12)*'S Curve Equation'!$B$10))+'S Curve Equation'!$B$13)*'S Curve Equation'!$B$14</f>
        <v>0.10730064978392359</v>
      </c>
      <c r="O179" s="28">
        <f>(1/(1+EXP(('S Curve Equation'!$B$11-O134*'S Curve Equation'!$B$12)*'S Curve Equation'!$B$10))+'S Curve Equation'!$B$13)*'S Curve Equation'!$B$14</f>
        <v>0.10701280562362345</v>
      </c>
      <c r="P179" s="28">
        <f>(1/(1+EXP(('S Curve Equation'!$B$11-P134*'S Curve Equation'!$B$12)*'S Curve Equation'!$B$10))+'S Curve Equation'!$B$13)*'S Curve Equation'!$B$14</f>
        <v>0.10672817463921677</v>
      </c>
      <c r="Q179" s="28">
        <f>(1/(1+EXP(('S Curve Equation'!$B$11-Q134*'S Curve Equation'!$B$12)*'S Curve Equation'!$B$10))+'S Curve Equation'!$B$13)*'S Curve Equation'!$B$14</f>
        <v>0.10644670436586882</v>
      </c>
      <c r="R179" s="28">
        <f>(1/(1+EXP(('S Curve Equation'!$B$11-R134*'S Curve Equation'!$B$12)*'S Curve Equation'!$B$10))+'S Curve Equation'!$B$13)*'S Curve Equation'!$B$14</f>
        <v>0.10616834345580872</v>
      </c>
      <c r="S179" s="28">
        <f>(1/(1+EXP(('S Curve Equation'!$B$11-S134*'S Curve Equation'!$B$12)*'S Curve Equation'!$B$10))+'S Curve Equation'!$B$13)*'S Curve Equation'!$B$14</f>
        <v>0.10589304164919301</v>
      </c>
      <c r="T179" s="28">
        <f>(1/(1+EXP(('S Curve Equation'!$B$11-T134*'S Curve Equation'!$B$12)*'S Curve Equation'!$B$10))+'S Curve Equation'!$B$13)*'S Curve Equation'!$B$14</f>
        <v>0.10562074974586393</v>
      </c>
      <c r="U179" s="28">
        <f>(1/(1+EXP(('S Curve Equation'!$B$11-U134*'S Curve Equation'!$B$12)*'S Curve Equation'!$B$10))+'S Curve Equation'!$B$13)*'S Curve Equation'!$B$14</f>
        <v>0.10535141957797166</v>
      </c>
      <c r="V179" s="28">
        <f>(1/(1+EXP(('S Curve Equation'!$B$11-V134*'S Curve Equation'!$B$12)*'S Curve Equation'!$B$10))+'S Curve Equation'!$B$13)*'S Curve Equation'!$B$14</f>
        <v>0.10508500398343032</v>
      </c>
      <c r="W179" s="28">
        <f>(1/(1+EXP(('S Curve Equation'!$B$11-W134*'S Curve Equation'!$B$12)*'S Curve Equation'!$B$10))+'S Curve Equation'!$B$13)*'S Curve Equation'!$B$14</f>
        <v>0.10482145678017581</v>
      </c>
      <c r="X179" s="28">
        <f>(1/(1+EXP(('S Curve Equation'!$B$11-X134*'S Curve Equation'!$B$12)*'S Curve Equation'!$B$10))+'S Curve Equation'!$B$13)*'S Curve Equation'!$B$14</f>
        <v>0.10456073274120424</v>
      </c>
      <c r="Y179" s="28">
        <f>(1/(1+EXP(('S Curve Equation'!$B$11-Y134*'S Curve Equation'!$B$12)*'S Curve Equation'!$B$10))+'S Curve Equation'!$B$13)*'S Curve Equation'!$B$14</f>
        <v>0.10430278757035519</v>
      </c>
      <c r="Z179" s="28">
        <f>(1/(1+EXP(('S Curve Equation'!$B$11-Z134*'S Curve Equation'!$B$12)*'S Curve Equation'!$B$10))+'S Curve Equation'!$B$13)*'S Curve Equation'!$B$14</f>
        <v>0.10404757787882163</v>
      </c>
      <c r="AA179" s="28">
        <f>(1/(1+EXP(('S Curve Equation'!$B$11-AA134*'S Curve Equation'!$B$12)*'S Curve Equation'!$B$10))+'S Curve Equation'!$B$13)*'S Curve Equation'!$B$14</f>
        <v>0.10379506116235804</v>
      </c>
      <c r="AB179" s="28">
        <f>(1/(1+EXP(('S Curve Equation'!$B$11-AB134*'S Curve Equation'!$B$12)*'S Curve Equation'!$B$10))+'S Curve Equation'!$B$13)*'S Curve Equation'!$B$14</f>
        <v>0.10354519577916164</v>
      </c>
      <c r="AC179" s="28">
        <f>(1/(1+EXP(('S Curve Equation'!$B$11-AC134*'S Curve Equation'!$B$12)*'S Curve Equation'!$B$10))+'S Curve Equation'!$B$13)*'S Curve Equation'!$B$14</f>
        <v>0.10329794092840955</v>
      </c>
      <c r="AD179" s="28">
        <f>(1/(1+EXP(('S Curve Equation'!$B$11-AD134*'S Curve Equation'!$B$12)*'S Curve Equation'!$B$10))+'S Curve Equation'!$B$13)*'S Curve Equation'!$B$14</f>
        <v>0.10305325662942109</v>
      </c>
      <c r="AE179" s="28">
        <f>(1/(1+EXP(('S Curve Equation'!$B$11-AE134*'S Curve Equation'!$B$12)*'S Curve Equation'!$B$10))+'S Curve Equation'!$B$13)*'S Curve Equation'!$B$14</f>
        <v>0.10281110370143348</v>
      </c>
      <c r="AF179" s="28">
        <f>(1/(1+EXP(('S Curve Equation'!$B$11-AF134*'S Curve Equation'!$B$12)*'S Curve Equation'!$B$10))+'S Curve Equation'!$B$13)*'S Curve Equation'!$B$14</f>
        <v>0.10257144374396257</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female'!B138)</f>
        <v>0.72300000000000009</v>
      </c>
      <c r="C183" s="28">
        <f>C138/SUM(C138,'Calculations female'!C138)</f>
        <v>0.72173385080353403</v>
      </c>
      <c r="D183" s="28">
        <f>D138/SUM(D138,'Calculations female'!D138)</f>
        <v>0.72040602534110365</v>
      </c>
      <c r="E183" s="28">
        <f>E138/SUM(E138,'Calculations female'!E138)</f>
        <v>0.71910781125376677</v>
      </c>
      <c r="F183" s="28">
        <f>F138/SUM(F138,'Calculations female'!F138)</f>
        <v>0.71782958315485157</v>
      </c>
      <c r="G183" s="28">
        <f>G138/SUM(G138,'Calculations female'!G138)</f>
        <v>0.7165058628871992</v>
      </c>
      <c r="H183" s="28">
        <f>H138/SUM(H138,'Calculations female'!H138)</f>
        <v>0.71512572268568153</v>
      </c>
      <c r="I183" s="28">
        <f>I138/SUM(I138,'Calculations female'!I138)</f>
        <v>0.71366465561967007</v>
      </c>
      <c r="J183" s="28">
        <f>J138/SUM(J138,'Calculations female'!J138)</f>
        <v>0.71213533231494008</v>
      </c>
      <c r="K183" s="28">
        <f>K138/SUM(K138,'Calculations female'!K138)</f>
        <v>0.7106428757074521</v>
      </c>
      <c r="L183" s="28">
        <f>L138/SUM(L138,'Calculations female'!L138)</f>
        <v>0.70967192045551797</v>
      </c>
      <c r="M183" s="28">
        <f>M138/SUM(M138,'Calculations female'!M138)</f>
        <v>0.70837741895044193</v>
      </c>
      <c r="N183" s="28">
        <f>N138/SUM(N138,'Calculations female'!N138)</f>
        <v>0.70709161094799255</v>
      </c>
      <c r="O183" s="28">
        <f>O138/SUM(O138,'Calculations female'!O138)</f>
        <v>0.7058144322714639</v>
      </c>
      <c r="P183" s="28">
        <f>P138/SUM(P138,'Calculations female'!P138)</f>
        <v>0.70454581887473511</v>
      </c>
      <c r="Q183" s="28">
        <f>Q138/SUM(Q138,'Calculations female'!Q138)</f>
        <v>0.70328570685997305</v>
      </c>
      <c r="R183" s="28">
        <f>R138/SUM(R138,'Calculations female'!R138)</f>
        <v>0.70203403249445751</v>
      </c>
      <c r="S183" s="28">
        <f>S138/SUM(S138,'Calculations female'!S138)</f>
        <v>0.7007907322265563</v>
      </c>
      <c r="T183" s="28">
        <f>T138/SUM(T138,'Calculations female'!T138)</f>
        <v>0.69955574270088416</v>
      </c>
      <c r="U183" s="28">
        <f>U138/SUM(U138,'Calculations female'!U138)</f>
        <v>0.69832900077267857</v>
      </c>
      <c r="V183" s="28">
        <f>V138/SUM(V138,'Calculations female'!V138)</f>
        <v>0.69711044352142393</v>
      </c>
      <c r="W183" s="28">
        <f>W138/SUM(W138,'Calculations female'!W138)</f>
        <v>0.69590000826374321</v>
      </c>
      <c r="X183" s="28">
        <f>X138/SUM(X138,'Calculations female'!X138)</f>
        <v>0.69469763256560935</v>
      </c>
      <c r="Y183" s="28">
        <f>Y138/SUM(Y138,'Calculations female'!Y138)</f>
        <v>0.69350325425387149</v>
      </c>
      <c r="Z183" s="28">
        <f>Z138/SUM(Z138,'Calculations female'!Z138)</f>
        <v>0.69231681142714996</v>
      </c>
      <c r="AA183" s="28">
        <f>AA138/SUM(AA138,'Calculations female'!AA138)</f>
        <v>0.69113824246611477</v>
      </c>
      <c r="AB183" s="28">
        <f>AB138/SUM(AB138,'Calculations female'!AB138)</f>
        <v>0.68996748604316116</v>
      </c>
      <c r="AC183" s="28">
        <f>AC138/SUM(AC138,'Calculations female'!AC138)</f>
        <v>0.68880448113153558</v>
      </c>
      <c r="AD183" s="28">
        <f>AD138/SUM(AD138,'Calculations female'!AD138)</f>
        <v>0.68764916701389467</v>
      </c>
      <c r="AE183" s="28">
        <f>AE138/SUM(AE138,'Calculations female'!AE138)</f>
        <v>0.68650148329035976</v>
      </c>
      <c r="AF183" s="28">
        <f>AF138/SUM(AF138,'Calculations female'!AF138)</f>
        <v>0.68536136988605789</v>
      </c>
    </row>
    <row r="184" spans="1:32" x14ac:dyDescent="0.2">
      <c r="A184" s="6" t="s">
        <v>94</v>
      </c>
      <c r="B184" s="28">
        <f>B139/SUM(B139,'Calculations female'!B139)</f>
        <v>0.89900000000000013</v>
      </c>
      <c r="C184" s="28">
        <f>C139/SUM(C139,'Calculations female'!C139)</f>
        <v>0.89825741337954623</v>
      </c>
      <c r="D184" s="28">
        <f>D139/SUM(D139,'Calculations female'!D139)</f>
        <v>0.89747616180553091</v>
      </c>
      <c r="E184" s="28">
        <f>E139/SUM(E139,'Calculations female'!E139)</f>
        <v>0.896709861078548</v>
      </c>
      <c r="F184" s="28">
        <f>F139/SUM(F139,'Calculations female'!F139)</f>
        <v>0.89595296537572355</v>
      </c>
      <c r="G184" s="28">
        <f>G139/SUM(G139,'Calculations female'!G139)</f>
        <v>0.89516662507704414</v>
      </c>
      <c r="H184" s="28">
        <f>H139/SUM(H139,'Calculations female'!H139)</f>
        <v>0.89434404795161304</v>
      </c>
      <c r="I184" s="28">
        <f>I139/SUM(I139,'Calculations female'!I139)</f>
        <v>0.89347020420431522</v>
      </c>
      <c r="J184" s="28">
        <f>J139/SUM(J139,'Calculations female'!J139)</f>
        <v>0.89255218821581039</v>
      </c>
      <c r="K184" s="28">
        <f>K139/SUM(K139,'Calculations female'!K139)</f>
        <v>0.8916529922856522</v>
      </c>
      <c r="L184" s="28">
        <f>L139/SUM(L139,'Calculations female'!L139)</f>
        <v>0.89106623862783085</v>
      </c>
      <c r="M184" s="28">
        <f>M139/SUM(M139,'Calculations female'!M139)</f>
        <v>0.89028180328790574</v>
      </c>
      <c r="N184" s="28">
        <f>N139/SUM(N139,'Calculations female'!N139)</f>
        <v>0.88950018693501098</v>
      </c>
      <c r="O184" s="28">
        <f>O139/SUM(O139,'Calculations female'!O139)</f>
        <v>0.88872139516529425</v>
      </c>
      <c r="P184" s="28">
        <f>P139/SUM(P139,'Calculations female'!P139)</f>
        <v>0.88794543300848228</v>
      </c>
      <c r="Q184" s="28">
        <f>Q139/SUM(Q139,'Calculations female'!Q139)</f>
        <v>0.88717230494407207</v>
      </c>
      <c r="R184" s="28">
        <f>R139/SUM(R139,'Calculations female'!R139)</f>
        <v>0.8864020149171481</v>
      </c>
      <c r="S184" s="28">
        <f>S139/SUM(S139,'Calculations female'!S139)</f>
        <v>0.88563456635382143</v>
      </c>
      <c r="T184" s="28">
        <f>T139/SUM(T139,'Calculations female'!T139)</f>
        <v>0.88486996217630365</v>
      </c>
      <c r="U184" s="28">
        <f>U139/SUM(U139,'Calculations female'!U139)</f>
        <v>0.88410820481762087</v>
      </c>
      <c r="V184" s="28">
        <f>V139/SUM(V139,'Calculations female'!V139)</f>
        <v>0.88334929623597802</v>
      </c>
      <c r="W184" s="28">
        <f>W139/SUM(W139,'Calculations female'!W139)</f>
        <v>0.88259323792877287</v>
      </c>
      <c r="X184" s="28">
        <f>X139/SUM(X139,'Calculations female'!X139)</f>
        <v>0.88184003094627961</v>
      </c>
      <c r="Y184" s="28">
        <f>Y139/SUM(Y139,'Calculations female'!Y139)</f>
        <v>0.88108967590499365</v>
      </c>
      <c r="Z184" s="28">
        <f>Z139/SUM(Z139,'Calculations female'!Z139)</f>
        <v>0.88034217300065742</v>
      </c>
      <c r="AA184" s="28">
        <f>AA139/SUM(AA139,'Calculations female'!AA139)</f>
        <v>0.87959752202096875</v>
      </c>
      <c r="AB184" s="28">
        <f>AB139/SUM(AB139,'Calculations female'!AB139)</f>
        <v>0.87885572235797238</v>
      </c>
      <c r="AC184" s="28">
        <f>AC139/SUM(AC139,'Calculations female'!AC139)</f>
        <v>0.87811677302015767</v>
      </c>
      <c r="AD184" s="28">
        <f>AD139/SUM(AD139,'Calculations female'!AD139)</f>
        <v>0.87738067264424657</v>
      </c>
      <c r="AE184" s="28">
        <f>AE139/SUM(AE139,'Calculations female'!AE139)</f>
        <v>0.876647419506702</v>
      </c>
      <c r="AF184" s="28">
        <f>AF139/SUM(AF139,'Calculations female'!AF139)</f>
        <v>0.87591701153494306</v>
      </c>
    </row>
    <row r="185" spans="1:32" x14ac:dyDescent="0.2">
      <c r="A185" s="6" t="s">
        <v>93</v>
      </c>
      <c r="B185" s="28">
        <f>B140/SUM(B140,'Calculations female'!B140)</f>
        <v>0.85099999999999998</v>
      </c>
      <c r="C185" s="28">
        <f>C140/SUM(C140,'Calculations female'!C140)</f>
        <v>0.85005869494317465</v>
      </c>
      <c r="D185" s="28">
        <f>D140/SUM(D140,'Calculations female'!D140)</f>
        <v>0.84906940524627195</v>
      </c>
      <c r="E185" s="28">
        <f>E140/SUM(E140,'Calculations female'!E140)</f>
        <v>0.84810006583652775</v>
      </c>
      <c r="F185" s="28">
        <f>F140/SUM(F140,'Calculations female'!F140)</f>
        <v>0.8471436084565489</v>
      </c>
      <c r="G185" s="28">
        <f>G140/SUM(G140,'Calculations female'!G140)</f>
        <v>0.84615097498179948</v>
      </c>
      <c r="H185" s="28">
        <f>H140/SUM(H140,'Calculations female'!H140)</f>
        <v>0.84511371783355282</v>
      </c>
      <c r="I185" s="28">
        <f>I140/SUM(I140,'Calculations female'!I140)</f>
        <v>0.84401306202457271</v>
      </c>
      <c r="J185" s="28">
        <f>J140/SUM(J140,'Calculations female'!J140)</f>
        <v>0.84285814590447583</v>
      </c>
      <c r="K185" s="28">
        <f>K140/SUM(K140,'Calculations female'!K140)</f>
        <v>0.84172826695035496</v>
      </c>
      <c r="L185" s="28">
        <f>L140/SUM(L140,'Calculations female'!L140)</f>
        <v>0.8409917077312804</v>
      </c>
      <c r="M185" s="28">
        <f>M140/SUM(M140,'Calculations female'!M140)</f>
        <v>0.84000788330223219</v>
      </c>
      <c r="N185" s="28">
        <f>N140/SUM(N140,'Calculations female'!N140)</f>
        <v>0.8390285995452843</v>
      </c>
      <c r="O185" s="28">
        <f>O140/SUM(O140,'Calculations female'!O140)</f>
        <v>0.83805384794197091</v>
      </c>
      <c r="P185" s="28">
        <f>P140/SUM(P140,'Calculations female'!P140)</f>
        <v>0.83708361942764098</v>
      </c>
      <c r="Q185" s="28">
        <f>Q140/SUM(Q140,'Calculations female'!Q140)</f>
        <v>0.83611790441219702</v>
      </c>
      <c r="R185" s="28">
        <f>R140/SUM(R140,'Calculations female'!R140)</f>
        <v>0.83515669280024585</v>
      </c>
      <c r="S185" s="28">
        <f>S140/SUM(S140,'Calculations female'!S140)</f>
        <v>0.83419997401066681</v>
      </c>
      <c r="T185" s="28">
        <f>T140/SUM(T140,'Calculations female'!T140)</f>
        <v>0.83324773699561661</v>
      </c>
      <c r="U185" s="28">
        <f>U140/SUM(U140,'Calculations female'!U140)</f>
        <v>0.83229997025898284</v>
      </c>
      <c r="V185" s="28">
        <f>V140/SUM(V140,'Calculations female'!V140)</f>
        <v>0.83135666187430413</v>
      </c>
      <c r="W185" s="28">
        <f>W140/SUM(W140,'Calculations female'!W140)</f>
        <v>0.83041779950216021</v>
      </c>
      <c r="X185" s="28">
        <f>X140/SUM(X140,'Calculations female'!X140)</f>
        <v>0.8294833704070651</v>
      </c>
      <c r="Y185" s="28">
        <f>Y140/SUM(Y140,'Calculations female'!Y140)</f>
        <v>0.82855336147385183</v>
      </c>
      <c r="Z185" s="28">
        <f>Z140/SUM(Z140,'Calculations female'!Z140)</f>
        <v>0.82762775922358245</v>
      </c>
      <c r="AA185" s="28">
        <f>AA140/SUM(AA140,'Calculations female'!AA140)</f>
        <v>0.82670654982898673</v>
      </c>
      <c r="AB185" s="28">
        <f>AB140/SUM(AB140,'Calculations female'!AB140)</f>
        <v>0.82578971912943522</v>
      </c>
      <c r="AC185" s="28">
        <f>AC140/SUM(AC140,'Calculations female'!AC140)</f>
        <v>0.82487725264548117</v>
      </c>
      <c r="AD185" s="28">
        <f>AD140/SUM(AD140,'Calculations female'!AD140)</f>
        <v>0.82396913559294926</v>
      </c>
      <c r="AE185" s="28">
        <f>AE140/SUM(AE140,'Calculations female'!AE140)</f>
        <v>0.82306535289662086</v>
      </c>
      <c r="AF185" s="28">
        <f>AF140/SUM(AF140,'Calculations female'!AF140)</f>
        <v>0.82216588920349476</v>
      </c>
    </row>
    <row r="186" spans="1:32" x14ac:dyDescent="0.2">
      <c r="A186" s="6" t="s">
        <v>28</v>
      </c>
      <c r="B186" s="28">
        <f>B141/SUM(B141,'Calculations female'!B141)</f>
        <v>0.89300000000000002</v>
      </c>
      <c r="C186" s="28">
        <f>C141/SUM(C141,'Calculations female'!C141)</f>
        <v>0.89222984270083727</v>
      </c>
      <c r="D186" s="28">
        <f>D141/SUM(D141,'Calculations female'!D141)</f>
        <v>0.89141969927285369</v>
      </c>
      <c r="E186" s="28">
        <f>E141/SUM(E141,'Calculations female'!E141)</f>
        <v>0.89062517309330735</v>
      </c>
      <c r="F186" s="28">
        <f>F141/SUM(F141,'Calculations female'!F141)</f>
        <v>0.88984050827703498</v>
      </c>
      <c r="G186" s="28">
        <f>G141/SUM(G141,'Calculations female'!G141)</f>
        <v>0.88902543385840382</v>
      </c>
      <c r="H186" s="28">
        <f>H141/SUM(H141,'Calculations female'!H141)</f>
        <v>0.88817292368436018</v>
      </c>
      <c r="I186" s="28">
        <f>I141/SUM(I141,'Calculations female'!I141)</f>
        <v>0.88726742103052203</v>
      </c>
      <c r="J186" s="28">
        <f>J141/SUM(J141,'Calculations female'!J141)</f>
        <v>0.88631630017111018</v>
      </c>
      <c r="K186" s="28">
        <f>K141/SUM(K141,'Calculations female'!K141)</f>
        <v>0.88538483074111984</v>
      </c>
      <c r="L186" s="28">
        <f>L141/SUM(L141,'Calculations female'!L141)</f>
        <v>0.88477709877598265</v>
      </c>
      <c r="M186" s="28">
        <f>M141/SUM(M141,'Calculations female'!M141)</f>
        <v>0.8839647171593743</v>
      </c>
      <c r="N186" s="28">
        <f>N141/SUM(N141,'Calculations female'!N141)</f>
        <v>0.88315536812998674</v>
      </c>
      <c r="O186" s="28">
        <f>O141/SUM(O141,'Calculations female'!O141)</f>
        <v>0.88234905585448187</v>
      </c>
      <c r="P186" s="28">
        <f>P141/SUM(P141,'Calculations female'!P141)</f>
        <v>0.88154578392755611</v>
      </c>
      <c r="Q186" s="28">
        <f>Q141/SUM(Q141,'Calculations female'!Q141)</f>
        <v>0.88074555538883892</v>
      </c>
      <c r="R186" s="28">
        <f>R141/SUM(R141,'Calculations female'!R141)</f>
        <v>0.87994837273938964</v>
      </c>
      <c r="S186" s="28">
        <f>S141/SUM(S141,'Calculations female'!S141)</f>
        <v>0.87915423795779024</v>
      </c>
      <c r="T186" s="28">
        <f>T141/SUM(T141,'Calculations female'!T141)</f>
        <v>0.87836315251584596</v>
      </c>
      <c r="U186" s="28">
        <f>U141/SUM(U141,'Calculations female'!U141)</f>
        <v>0.87757511739390182</v>
      </c>
      <c r="V186" s="28">
        <f>V141/SUM(V141,'Calculations female'!V141)</f>
        <v>0.8767901330957858</v>
      </c>
      <c r="W186" s="28">
        <f>W141/SUM(W141,'Calculations female'!W141)</f>
        <v>0.87600819966337529</v>
      </c>
      <c r="X186" s="28">
        <f>X141/SUM(X141,'Calculations female'!X141)</f>
        <v>0.87522931669081516</v>
      </c>
      <c r="Y186" s="28">
        <f>Y141/SUM(Y141,'Calculations female'!Y141)</f>
        <v>0.87445348333837125</v>
      </c>
      <c r="Z186" s="28">
        <f>Z141/SUM(Z141,'Calculations female'!Z141)</f>
        <v>0.87368069834594508</v>
      </c>
      <c r="AA186" s="28">
        <f>AA141/SUM(AA141,'Calculations female'!AA141)</f>
        <v>0.87291096004625079</v>
      </c>
      <c r="AB186" s="28">
        <f>AB141/SUM(AB141,'Calculations female'!AB141)</f>
        <v>0.8721442663776543</v>
      </c>
      <c r="AC186" s="28">
        <f>AC141/SUM(AC141,'Calculations female'!AC141)</f>
        <v>0.8713806148967016</v>
      </c>
      <c r="AD186" s="28">
        <f>AD141/SUM(AD141,'Calculations female'!AD141)</f>
        <v>0.87062000279031582</v>
      </c>
      <c r="AE186" s="28">
        <f>AE141/SUM(AE141,'Calculations female'!AE141)</f>
        <v>0.86986242688769921</v>
      </c>
      <c r="AF186" s="28">
        <f>AF141/SUM(AF141,'Calculations female'!AF141)</f>
        <v>0.8691078836719236</v>
      </c>
    </row>
    <row r="187" spans="1:32" x14ac:dyDescent="0.2">
      <c r="A187" s="6" t="s">
        <v>29</v>
      </c>
      <c r="B187" s="28">
        <f>B142/SUM(B142,'Calculations female'!B142)</f>
        <v>0.84799999999999998</v>
      </c>
      <c r="C187" s="28">
        <f>C142/SUM(C142,'Calculations female'!C142)</f>
        <v>0.84704784073209771</v>
      </c>
      <c r="D187" s="28">
        <f>D142/SUM(D142,'Calculations female'!D142)</f>
        <v>0.84604720262240485</v>
      </c>
      <c r="E187" s="28">
        <f>E142/SUM(E142,'Calculations female'!E142)</f>
        <v>0.8450668022309642</v>
      </c>
      <c r="F187" s="28">
        <f>F142/SUM(F142,'Calculations female'!F142)</f>
        <v>0.84409948751555108</v>
      </c>
      <c r="G187" s="28">
        <f>G142/SUM(G142,'Calculations female'!G142)</f>
        <v>0.84309564536907144</v>
      </c>
      <c r="H187" s="28">
        <f>H142/SUM(H142,'Calculations female'!H142)</f>
        <v>0.84204674001885316</v>
      </c>
      <c r="I187" s="28">
        <f>I142/SUM(I142,'Calculations female'!I142)</f>
        <v>0.84093379573794902</v>
      </c>
      <c r="J187" s="28">
        <f>J142/SUM(J142,'Calculations female'!J142)</f>
        <v>0.83976606443340018</v>
      </c>
      <c r="K187" s="28">
        <f>K142/SUM(K142,'Calculations female'!K142)</f>
        <v>0.8386237262125813</v>
      </c>
      <c r="L187" s="28">
        <f>L142/SUM(L142,'Calculations female'!L142)</f>
        <v>0.83787908635684305</v>
      </c>
      <c r="M187" s="28">
        <f>M142/SUM(M142,'Calculations female'!M142)</f>
        <v>0.83688451949443532</v>
      </c>
      <c r="N187" s="28">
        <f>N142/SUM(N142,'Calculations female'!N142)</f>
        <v>0.83589460053671305</v>
      </c>
      <c r="O187" s="28">
        <f>O142/SUM(O142,'Calculations female'!O142)</f>
        <v>0.83490931990407879</v>
      </c>
      <c r="P187" s="28">
        <f>P142/SUM(P142,'Calculations female'!P142)</f>
        <v>0.83392866747678251</v>
      </c>
      <c r="Q187" s="28">
        <f>Q142/SUM(Q142,'Calculations female'!Q142)</f>
        <v>0.83295263261585117</v>
      </c>
      <c r="R187" s="28">
        <f>R142/SUM(R142,'Calculations female'!R142)</f>
        <v>0.83198120418342159</v>
      </c>
      <c r="S187" s="28">
        <f>S142/SUM(S142,'Calculations female'!S142)</f>
        <v>0.83101437056247562</v>
      </c>
      <c r="T187" s="28">
        <f>T142/SUM(T142,'Calculations female'!T142)</f>
        <v>0.83005211967600245</v>
      </c>
      <c r="U187" s="28">
        <f>U142/SUM(U142,'Calculations female'!U142)</f>
        <v>0.82909443900559754</v>
      </c>
      <c r="V187" s="28">
        <f>V142/SUM(V142,'Calculations female'!V142)</f>
        <v>0.8281413156095192</v>
      </c>
      <c r="W187" s="28">
        <f>W142/SUM(W142,'Calculations female'!W142)</f>
        <v>0.82719273614020372</v>
      </c>
      <c r="X187" s="28">
        <f>X142/SUM(X142,'Calculations female'!X142)</f>
        <v>0.82624868686127462</v>
      </c>
      <c r="Y187" s="28">
        <f>Y142/SUM(Y142,'Calculations female'!Y142)</f>
        <v>0.82530915366403446</v>
      </c>
      <c r="Z187" s="28">
        <f>Z142/SUM(Z142,'Calculations female'!Z142)</f>
        <v>0.82437412208347227</v>
      </c>
      <c r="AA187" s="28">
        <f>AA142/SUM(AA142,'Calculations female'!AA142)</f>
        <v>0.82344357731379236</v>
      </c>
      <c r="AB187" s="28">
        <f>AB142/SUM(AB142,'Calculations female'!AB142)</f>
        <v>0.82251750422346981</v>
      </c>
      <c r="AC187" s="28">
        <f>AC142/SUM(AC142,'Calculations female'!AC142)</f>
        <v>0.82159588736986378</v>
      </c>
      <c r="AD187" s="28">
        <f>AD142/SUM(AD142,'Calculations female'!AD142)</f>
        <v>0.82067871101337642</v>
      </c>
      <c r="AE187" s="28">
        <f>AE142/SUM(AE142,'Calculations female'!AE142)</f>
        <v>0.81976595913119432</v>
      </c>
      <c r="AF187" s="28">
        <f>AF142/SUM(AF142,'Calculations female'!AF142)</f>
        <v>0.81885761543060398</v>
      </c>
    </row>
    <row r="188" spans="1:32" x14ac:dyDescent="0.2">
      <c r="A188" s="6" t="s">
        <v>30</v>
      </c>
      <c r="B188" s="28">
        <f>B143/SUM(B143,'Calculations female'!B143)</f>
        <v>0.60319417475728154</v>
      </c>
      <c r="C188" s="28">
        <f>C143/SUM(C143,'Calculations female'!C143)</f>
        <v>0.601840357368159</v>
      </c>
      <c r="D188" s="28">
        <f>D143/SUM(D143,'Calculations female'!D143)</f>
        <v>0.60042284318243855</v>
      </c>
      <c r="E188" s="28">
        <f>E143/SUM(E143,'Calculations female'!E143)</f>
        <v>0.59903915712998801</v>
      </c>
      <c r="F188" s="28">
        <f>F143/SUM(F143,'Calculations female'!F143)</f>
        <v>0.5976789042823516</v>
      </c>
      <c r="G188" s="28">
        <f>G143/SUM(G143,'Calculations female'!G143)</f>
        <v>0.59627245880014956</v>
      </c>
      <c r="H188" s="28">
        <f>H143/SUM(H143,'Calculations female'!H143)</f>
        <v>0.59480846013018596</v>
      </c>
      <c r="I188" s="28">
        <f>I143/SUM(I143,'Calculations female'!I143)</f>
        <v>0.5932612660154376</v>
      </c>
      <c r="J188" s="28">
        <f>J143/SUM(J143,'Calculations female'!J143)</f>
        <v>0.59164469503456418</v>
      </c>
      <c r="K188" s="28">
        <f>K143/SUM(K143,'Calculations female'!K143)</f>
        <v>0.59006994168246196</v>
      </c>
      <c r="L188" s="28">
        <f>L143/SUM(L143,'Calculations female'!L143)</f>
        <v>0.58904694947720315</v>
      </c>
      <c r="M188" s="28">
        <f>M143/SUM(M143,'Calculations female'!M143)</f>
        <v>0.58768490609913471</v>
      </c>
      <c r="N188" s="28">
        <f>N143/SUM(N143,'Calculations female'!N143)</f>
        <v>0.58633407733396758</v>
      </c>
      <c r="O188" s="28">
        <f>O143/SUM(O143,'Calculations female'!O143)</f>
        <v>0.58499434500300596</v>
      </c>
      <c r="P188" s="28">
        <f>P143/SUM(P143,'Calculations female'!P143)</f>
        <v>0.58366559217929881</v>
      </c>
      <c r="Q188" s="28">
        <f>Q143/SUM(Q143,'Calculations female'!Q143)</f>
        <v>0.58234770318286133</v>
      </c>
      <c r="R188" s="28">
        <f>R143/SUM(R143,'Calculations female'!R143)</f>
        <v>0.58104056357538814</v>
      </c>
      <c r="S188" s="28">
        <f>S143/SUM(S143,'Calculations female'!S143)</f>
        <v>0.57974406015448343</v>
      </c>
      <c r="T188" s="28">
        <f>T143/SUM(T143,'Calculations female'!T143)</f>
        <v>0.57845808094744289</v>
      </c>
      <c r="U188" s="28">
        <f>U143/SUM(U143,'Calculations female'!U143)</f>
        <v>0.57718251520461494</v>
      </c>
      <c r="V188" s="28">
        <f>V143/SUM(V143,'Calculations female'!V143)</f>
        <v>0.57591725339237854</v>
      </c>
      <c r="W188" s="28">
        <f>W143/SUM(W143,'Calculations female'!W143)</f>
        <v>0.57466218718574913</v>
      </c>
      <c r="X188" s="28">
        <f>X143/SUM(X143,'Calculations female'!X143)</f>
        <v>0.57341720946066654</v>
      </c>
      <c r="Y188" s="28">
        <f>Y143/SUM(Y143,'Calculations female'!Y143)</f>
        <v>0.57218221428595506</v>
      </c>
      <c r="Z188" s="28">
        <f>Z143/SUM(Z143,'Calculations female'!Z143)</f>
        <v>0.57095709691500929</v>
      </c>
      <c r="AA188" s="28">
        <f>AA143/SUM(AA143,'Calculations female'!AA143)</f>
        <v>0.56974175377721525</v>
      </c>
      <c r="AB188" s="28">
        <f>AB143/SUM(AB143,'Calculations female'!AB143)</f>
        <v>0.56853608246911902</v>
      </c>
      <c r="AC188" s="28">
        <f>AC143/SUM(AC143,'Calculations female'!AC143)</f>
        <v>0.5673399817453928</v>
      </c>
      <c r="AD188" s="28">
        <f>AD143/SUM(AD143,'Calculations female'!AD143)</f>
        <v>0.56615335150957424</v>
      </c>
      <c r="AE188" s="28">
        <f>AE143/SUM(AE143,'Calculations female'!AE143)</f>
        <v>0.56497609280464489</v>
      </c>
      <c r="AF188" s="28">
        <f>AF143/SUM(AF143,'Calculations female'!AF143)</f>
        <v>0.5638081078034255</v>
      </c>
    </row>
    <row r="189" spans="1:32" x14ac:dyDescent="0.2">
      <c r="A189" s="6" t="s">
        <v>31</v>
      </c>
      <c r="B189" s="28">
        <f>B144/SUM(B144,'Calculations female'!B144)</f>
        <v>0.47799999999999992</v>
      </c>
      <c r="C189" s="28">
        <f>C144/SUM(C144,'Calculations female'!C144)</f>
        <v>0.47673429825131974</v>
      </c>
      <c r="D189" s="28">
        <f>D144/SUM(D144,'Calculations female'!D144)</f>
        <v>0.47541084054084992</v>
      </c>
      <c r="E189" s="28">
        <f>E144/SUM(E144,'Calculations female'!E144)</f>
        <v>0.47412072985678239</v>
      </c>
      <c r="F189" s="28">
        <f>F144/SUM(F144,'Calculations female'!F144)</f>
        <v>0.47285415857782398</v>
      </c>
      <c r="G189" s="28">
        <f>G144/SUM(G144,'Calculations female'!G144)</f>
        <v>0.47154633133059803</v>
      </c>
      <c r="H189" s="28">
        <f>H144/SUM(H144,'Calculations female'!H144)</f>
        <v>0.47018687392623021</v>
      </c>
      <c r="I189" s="28">
        <f>I144/SUM(I144,'Calculations female'!I144)</f>
        <v>0.46875224497507612</v>
      </c>
      <c r="J189" s="28">
        <f>J144/SUM(J144,'Calculations female'!J144)</f>
        <v>0.46725556256429535</v>
      </c>
      <c r="K189" s="28">
        <f>K144/SUM(K144,'Calculations female'!K144)</f>
        <v>0.46579982203707915</v>
      </c>
      <c r="L189" s="28">
        <f>L144/SUM(L144,'Calculations female'!L144)</f>
        <v>0.46485531480011899</v>
      </c>
      <c r="M189" s="28">
        <f>M144/SUM(M144,'Calculations female'!M144)</f>
        <v>0.4635991953451003</v>
      </c>
      <c r="N189" s="28">
        <f>N144/SUM(N144,'Calculations female'!N144)</f>
        <v>0.46235502158083169</v>
      </c>
      <c r="O189" s="28">
        <f>O144/SUM(O144,'Calculations female'!O144)</f>
        <v>0.46112263859190822</v>
      </c>
      <c r="P189" s="28">
        <f>P144/SUM(P144,'Calculations female'!P144)</f>
        <v>0.45990189384149432</v>
      </c>
      <c r="Q189" s="28">
        <f>Q144/SUM(Q144,'Calculations female'!Q144)</f>
        <v>0.45869263713345992</v>
      </c>
      <c r="R189" s="28">
        <f>R144/SUM(R144,'Calculations female'!R144)</f>
        <v>0.45749472057497942</v>
      </c>
      <c r="S189" s="28">
        <f>S144/SUM(S144,'Calculations female'!S144)</f>
        <v>0.45630799853958803</v>
      </c>
      <c r="T189" s="28">
        <f>T144/SUM(T144,'Calculations female'!T144)</f>
        <v>0.4551323276307046</v>
      </c>
      <c r="U189" s="28">
        <f>U144/SUM(U144,'Calculations female'!U144)</f>
        <v>0.45396756664562643</v>
      </c>
      <c r="V189" s="28">
        <f>V144/SUM(V144,'Calculations female'!V144)</f>
        <v>0.45281357654000104</v>
      </c>
      <c r="W189" s="28">
        <f>W144/SUM(W144,'Calculations female'!W144)</f>
        <v>0.45167022039276511</v>
      </c>
      <c r="X189" s="28">
        <f>X144/SUM(X144,'Calculations female'!X144)</f>
        <v>0.45053736337158212</v>
      </c>
      <c r="Y189" s="28">
        <f>Y144/SUM(Y144,'Calculations female'!Y144)</f>
        <v>0.44941487269874092</v>
      </c>
      <c r="Z189" s="28">
        <f>Z144/SUM(Z144,'Calculations female'!Z144)</f>
        <v>0.4483026176175498</v>
      </c>
      <c r="AA189" s="28">
        <f>AA144/SUM(AA144,'Calculations female'!AA144)</f>
        <v>0.44720046935920982</v>
      </c>
      <c r="AB189" s="28">
        <f>AB144/SUM(AB144,'Calculations female'!AB144)</f>
        <v>0.4461083011101627</v>
      </c>
      <c r="AC189" s="28">
        <f>AC144/SUM(AC144,'Calculations female'!AC144)</f>
        <v>0.4450259879799337</v>
      </c>
      <c r="AD189" s="28">
        <f>AD144/SUM(AD144,'Calculations female'!AD144)</f>
        <v>0.44395340696943641</v>
      </c>
      <c r="AE189" s="28">
        <f>AE144/SUM(AE144,'Calculations female'!AE144)</f>
        <v>0.44289043693977292</v>
      </c>
      <c r="AF189" s="28">
        <f>AF144/SUM(AF144,'Calculations female'!AF144)</f>
        <v>0.44183695858149713</v>
      </c>
    </row>
    <row r="190" spans="1:32" x14ac:dyDescent="0.2">
      <c r="A190" s="6" t="s">
        <v>32</v>
      </c>
      <c r="B190" s="28">
        <f>B145/SUM(B145,'Calculations female'!B145)</f>
        <v>0.83399999999999996</v>
      </c>
      <c r="C190" s="28">
        <f>C145/SUM(C145,'Calculations female'!C145)</f>
        <v>0.83299944811768156</v>
      </c>
      <c r="D190" s="28">
        <f>D145/SUM(D145,'Calculations female'!D145)</f>
        <v>0.83194823589890587</v>
      </c>
      <c r="E190" s="28">
        <f>E145/SUM(E145,'Calculations female'!E145)</f>
        <v>0.83091856399446318</v>
      </c>
      <c r="F190" s="28">
        <f>F145/SUM(F145,'Calculations female'!F145)</f>
        <v>0.82990290586287974</v>
      </c>
      <c r="G190" s="28">
        <f>G145/SUM(G145,'Calculations female'!G145)</f>
        <v>0.82884917786955647</v>
      </c>
      <c r="H190" s="28">
        <f>H145/SUM(H145,'Calculations female'!H145)</f>
        <v>0.82774845426444743</v>
      </c>
      <c r="I190" s="28">
        <f>I145/SUM(I145,'Calculations female'!I145)</f>
        <v>0.82658086990964774</v>
      </c>
      <c r="J190" s="28">
        <f>J145/SUM(J145,'Calculations female'!J145)</f>
        <v>0.82535618574835179</v>
      </c>
      <c r="K190" s="28">
        <f>K145/SUM(K145,'Calculations female'!K145)</f>
        <v>0.82415850528217638</v>
      </c>
      <c r="L190" s="28">
        <f>L145/SUM(L145,'Calculations female'!L145)</f>
        <v>0.82337798774533588</v>
      </c>
      <c r="M190" s="28">
        <f>M145/SUM(M145,'Calculations female'!M145)</f>
        <v>0.82233574375403351</v>
      </c>
      <c r="N190" s="28">
        <f>N145/SUM(N145,'Calculations female'!N145)</f>
        <v>0.82129864489658311</v>
      </c>
      <c r="O190" s="28">
        <f>O145/SUM(O145,'Calculations female'!O145)</f>
        <v>0.82026667641362039</v>
      </c>
      <c r="P190" s="28">
        <f>P145/SUM(P145,'Calculations female'!P145)</f>
        <v>0.81923982304084353</v>
      </c>
      <c r="Q190" s="28">
        <f>Q145/SUM(Q145,'Calculations female'!Q145)</f>
        <v>0.81821806903068506</v>
      </c>
      <c r="R190" s="28">
        <f>R145/SUM(R145,'Calculations female'!R145)</f>
        <v>0.81720139817332926</v>
      </c>
      <c r="S190" s="28">
        <f>S145/SUM(S145,'Calculations female'!S145)</f>
        <v>0.81618979381708257</v>
      </c>
      <c r="T190" s="28">
        <f>T145/SUM(T145,'Calculations female'!T145)</f>
        <v>0.81518323888811728</v>
      </c>
      <c r="U190" s="28">
        <f>U145/SUM(U145,'Calculations female'!U145)</f>
        <v>0.81418171590960586</v>
      </c>
      <c r="V190" s="28">
        <f>V145/SUM(V145,'Calculations female'!V145)</f>
        <v>0.8131852070202652</v>
      </c>
      <c r="W190" s="28">
        <f>W145/SUM(W145,'Calculations female'!W145)</f>
        <v>0.81219369399231489</v>
      </c>
      <c r="X190" s="28">
        <f>X145/SUM(X145,'Calculations female'!X145)</f>
        <v>0.81120715824888978</v>
      </c>
      <c r="Y190" s="28">
        <f>Y145/SUM(Y145,'Calculations female'!Y145)</f>
        <v>0.81022558088089147</v>
      </c>
      <c r="Z190" s="28">
        <f>Z145/SUM(Z145,'Calculations female'!Z145)</f>
        <v>0.80924894266331882</v>
      </c>
      <c r="AA190" s="28">
        <f>AA145/SUM(AA145,'Calculations female'!AA145)</f>
        <v>0.80827722407108316</v>
      </c>
      <c r="AB190" s="28">
        <f>AB145/SUM(AB145,'Calculations female'!AB145)</f>
        <v>0.80731040529431297</v>
      </c>
      <c r="AC190" s="28">
        <f>AC145/SUM(AC145,'Calculations female'!AC145)</f>
        <v>0.80634846625318679</v>
      </c>
      <c r="AD190" s="28">
        <f>AD145/SUM(AD145,'Calculations female'!AD145)</f>
        <v>0.80539138661227483</v>
      </c>
      <c r="AE190" s="28">
        <f>AE145/SUM(AE145,'Calculations female'!AE145)</f>
        <v>0.80443914579443665</v>
      </c>
      <c r="AF190" s="28">
        <f>AF145/SUM(AF145,'Calculations female'!AF145)</f>
        <v>0.80349172299426264</v>
      </c>
    </row>
    <row r="191" spans="1:32" x14ac:dyDescent="0.2">
      <c r="A191" s="6" t="s">
        <v>33</v>
      </c>
      <c r="B191" s="28">
        <f>B146/SUM(B146,'Calculations female'!B146)</f>
        <v>0.71899999999999997</v>
      </c>
      <c r="C191" s="28">
        <f>C146/SUM(C146,'Calculations female'!C146)</f>
        <v>0.71772783025973053</v>
      </c>
      <c r="D191" s="28">
        <f>D146/SUM(D146,'Calculations female'!D146)</f>
        <v>0.71639376888623763</v>
      </c>
      <c r="E191" s="28">
        <f>E146/SUM(E146,'Calculations female'!E146)</f>
        <v>0.71508953487196047</v>
      </c>
      <c r="F191" s="28">
        <f>F146/SUM(F146,'Calculations female'!F146)</f>
        <v>0.71380545364572068</v>
      </c>
      <c r="G191" s="28">
        <f>G146/SUM(G146,'Calculations female'!G146)</f>
        <v>0.71247574926981516</v>
      </c>
      <c r="H191" s="28">
        <f>H146/SUM(H146,'Calculations female'!H146)</f>
        <v>0.7110894534821921</v>
      </c>
      <c r="I191" s="28">
        <f>I146/SUM(I146,'Calculations female'!I146)</f>
        <v>0.70962196261988308</v>
      </c>
      <c r="J191" s="28">
        <f>J146/SUM(J146,'Calculations female'!J146)</f>
        <v>0.70808601730573351</v>
      </c>
      <c r="K191" s="28">
        <f>K146/SUM(K146,'Calculations female'!K146)</f>
        <v>0.70658719851773277</v>
      </c>
      <c r="L191" s="28">
        <f>L146/SUM(L146,'Calculations female'!L146)</f>
        <v>0.70561215719800574</v>
      </c>
      <c r="M191" s="28">
        <f>M146/SUM(M146,'Calculations female'!M146)</f>
        <v>0.70431227289043796</v>
      </c>
      <c r="N191" s="28">
        <f>N146/SUM(N146,'Calculations female'!N146)</f>
        <v>0.70302119143532937</v>
      </c>
      <c r="O191" s="28">
        <f>O146/SUM(O146,'Calculations female'!O146)</f>
        <v>0.70173884674834697</v>
      </c>
      <c r="P191" s="28">
        <f>P146/SUM(P146,'Calculations female'!P146)</f>
        <v>0.70046517290826682</v>
      </c>
      <c r="Q191" s="28">
        <f>Q146/SUM(Q146,'Calculations female'!Q146)</f>
        <v>0.69920010417420086</v>
      </c>
      <c r="R191" s="28">
        <f>R146/SUM(R146,'Calculations female'!R146)</f>
        <v>0.69794357500195281</v>
      </c>
      <c r="S191" s="28">
        <f>S146/SUM(S146,'Calculations female'!S146)</f>
        <v>0.69669552005952085</v>
      </c>
      <c r="T191" s="28">
        <f>T146/SUM(T146,'Calculations female'!T146)</f>
        <v>0.69545587424179023</v>
      </c>
      <c r="U191" s="28">
        <f>U146/SUM(U146,'Calculations female'!U146)</f>
        <v>0.69422457268444204</v>
      </c>
      <c r="V191" s="28">
        <f>V146/SUM(V146,'Calculations female'!V146)</f>
        <v>0.69300155077711523</v>
      </c>
      <c r="W191" s="28">
        <f>W146/SUM(W146,'Calculations female'!W146)</f>
        <v>0.69178674417583808</v>
      </c>
      <c r="X191" s="28">
        <f>X146/SUM(X146,'Calculations female'!X146)</f>
        <v>0.69058008881478217</v>
      </c>
      <c r="Y191" s="28">
        <f>Y146/SUM(Y146,'Calculations female'!Y146)</f>
        <v>0.68938152091733607</v>
      </c>
      <c r="Z191" s="28">
        <f>Z146/SUM(Z146,'Calculations female'!Z146)</f>
        <v>0.68819097700655019</v>
      </c>
      <c r="AA191" s="28">
        <f>AA146/SUM(AA146,'Calculations female'!AA146)</f>
        <v>0.68700839391496993</v>
      </c>
      <c r="AB191" s="28">
        <f>AB146/SUM(AB146,'Calculations female'!AB146)</f>
        <v>0.68583370879386951</v>
      </c>
      <c r="AC191" s="28">
        <f>AC146/SUM(AC146,'Calculations female'!AC146)</f>
        <v>0.6846668591219397</v>
      </c>
      <c r="AD191" s="28">
        <f>AD146/SUM(AD146,'Calculations female'!AD146)</f>
        <v>0.6835077827134145</v>
      </c>
      <c r="AE191" s="28">
        <f>AE146/SUM(AE146,'Calculations female'!AE146)</f>
        <v>0.68235641772569655</v>
      </c>
      <c r="AF191" s="28">
        <f>AF146/SUM(AF146,'Calculations female'!AF146)</f>
        <v>0.68121270266647438</v>
      </c>
    </row>
    <row r="192" spans="1:32" x14ac:dyDescent="0.2">
      <c r="A192" s="6" t="s">
        <v>34</v>
      </c>
      <c r="B192" s="28">
        <f>B147/SUM(B147,'Calculations female'!B147)</f>
        <v>0.82199999999999995</v>
      </c>
      <c r="C192" s="28">
        <f>C147/SUM(C147,'Calculations female'!C147)</f>
        <v>0.82096084827120042</v>
      </c>
      <c r="D192" s="28">
        <f>D147/SUM(D147,'Calculations female'!D147)</f>
        <v>0.81986932388918676</v>
      </c>
      <c r="E192" s="28">
        <f>E147/SUM(E147,'Calculations female'!E147)</f>
        <v>0.8188004055792526</v>
      </c>
      <c r="F192" s="28">
        <f>F147/SUM(F147,'Calculations female'!F147)</f>
        <v>0.81774626686436325</v>
      </c>
      <c r="G192" s="28">
        <f>G147/SUM(G147,'Calculations female'!G147)</f>
        <v>0.81665285834329326</v>
      </c>
      <c r="H192" s="28">
        <f>H147/SUM(H147,'Calculations female'!H147)</f>
        <v>0.81551094727649354</v>
      </c>
      <c r="I192" s="28">
        <f>I147/SUM(I147,'Calculations female'!I147)</f>
        <v>0.81429996613040057</v>
      </c>
      <c r="J192" s="28">
        <f>J147/SUM(J147,'Calculations female'!J147)</f>
        <v>0.81303008532879251</v>
      </c>
      <c r="K192" s="28">
        <f>K147/SUM(K147,'Calculations female'!K147)</f>
        <v>0.8117885229370142</v>
      </c>
      <c r="L192" s="28">
        <f>L147/SUM(L147,'Calculations female'!L147)</f>
        <v>0.81097957672601773</v>
      </c>
      <c r="M192" s="28">
        <f>M147/SUM(M147,'Calculations female'!M147)</f>
        <v>0.80989957828498904</v>
      </c>
      <c r="N192" s="28">
        <f>N147/SUM(N147,'Calculations female'!N147)</f>
        <v>0.80882514572338537</v>
      </c>
      <c r="O192" s="28">
        <f>O147/SUM(O147,'Calculations female'!O147)</f>
        <v>0.80775625957053132</v>
      </c>
      <c r="P192" s="28">
        <f>P147/SUM(P147,'Calculations female'!P147)</f>
        <v>0.80669289989001935</v>
      </c>
      <c r="Q192" s="28">
        <f>Q147/SUM(Q147,'Calculations female'!Q147)</f>
        <v>0.80563504630180627</v>
      </c>
      <c r="R192" s="28">
        <f>R147/SUM(R147,'Calculations female'!R147)</f>
        <v>0.80458267800361094</v>
      </c>
      <c r="S192" s="28">
        <f>S147/SUM(S147,'Calculations female'!S147)</f>
        <v>0.80353577379162311</v>
      </c>
      <c r="T192" s="28">
        <f>T147/SUM(T147,'Calculations female'!T147)</f>
        <v>0.80249431208054611</v>
      </c>
      <c r="U192" s="28">
        <f>U147/SUM(U147,'Calculations female'!U147)</f>
        <v>0.80145827092299249</v>
      </c>
      <c r="V192" s="28">
        <f>V147/SUM(V147,'Calculations female'!V147)</f>
        <v>0.80042762802825218</v>
      </c>
      <c r="W192" s="28">
        <f>W147/SUM(W147,'Calculations female'!W147)</f>
        <v>0.79940236078044247</v>
      </c>
      <c r="X192" s="28">
        <f>X147/SUM(X147,'Calculations female'!X147)</f>
        <v>0.79838244625607702</v>
      </c>
      <c r="Y192" s="28">
        <f>Y147/SUM(Y147,'Calculations female'!Y147)</f>
        <v>0.79736786124104508</v>
      </c>
      <c r="Z192" s="28">
        <f>Z147/SUM(Z147,'Calculations female'!Z147)</f>
        <v>0.79635858224703882</v>
      </c>
      <c r="AA192" s="28">
        <f>AA147/SUM(AA147,'Calculations female'!AA147)</f>
        <v>0.79535458552743699</v>
      </c>
      <c r="AB192" s="28">
        <f>AB147/SUM(AB147,'Calculations female'!AB147)</f>
        <v>0.79435584709265272</v>
      </c>
      <c r="AC192" s="28">
        <f>AC147/SUM(AC147,'Calculations female'!AC147)</f>
        <v>0.79336234272498285</v>
      </c>
      <c r="AD192" s="28">
        <f>AD147/SUM(AD147,'Calculations female'!AD147)</f>
        <v>0.79237404799294298</v>
      </c>
      <c r="AE192" s="28">
        <f>AE147/SUM(AE147,'Calculations female'!AE147)</f>
        <v>0.79139093826513562</v>
      </c>
      <c r="AF192" s="28">
        <f>AF147/SUM(AF147,'Calculations female'!AF147)</f>
        <v>0.79041298872363952</v>
      </c>
    </row>
    <row r="193" spans="1:32" x14ac:dyDescent="0.2">
      <c r="A193" s="6" t="s">
        <v>92</v>
      </c>
      <c r="B193" s="28">
        <f>B148/SUM(B148,'Calculations female'!B148)</f>
        <v>0.69398888888888899</v>
      </c>
      <c r="C193" s="28">
        <f>C148/SUM(C148,'Calculations female'!C148)</f>
        <v>0.69268417468422616</v>
      </c>
      <c r="D193" s="28">
        <f>D148/SUM(D148,'Calculations female'!D148)</f>
        <v>0.6913164721791466</v>
      </c>
      <c r="E193" s="28">
        <f>E148/SUM(E148,'Calculations female'!E148)</f>
        <v>0.68997982942557545</v>
      </c>
      <c r="F193" s="28">
        <f>F148/SUM(F148,'Calculations female'!F148)</f>
        <v>0.68866430276500235</v>
      </c>
      <c r="G193" s="28">
        <f>G148/SUM(G148,'Calculations female'!G148)</f>
        <v>0.68730251800635778</v>
      </c>
      <c r="H193" s="28">
        <f>H148/SUM(H148,'Calculations female'!H148)</f>
        <v>0.68588329749227506</v>
      </c>
      <c r="I193" s="28">
        <f>I148/SUM(I148,'Calculations female'!I148)</f>
        <v>0.68438153122725476</v>
      </c>
      <c r="J193" s="28">
        <f>J148/SUM(J148,'Calculations female'!J148)</f>
        <v>0.68281034602016943</v>
      </c>
      <c r="K193" s="28">
        <f>K148/SUM(K148,'Calculations female'!K148)</f>
        <v>0.68127776261504636</v>
      </c>
      <c r="L193" s="28">
        <f>L148/SUM(L148,'Calculations female'!L148)</f>
        <v>0.68028108574266299</v>
      </c>
      <c r="M193" s="28">
        <f>M148/SUM(M148,'Calculations female'!M148)</f>
        <v>0.6789527608980136</v>
      </c>
      <c r="N193" s="28">
        <f>N148/SUM(N148,'Calculations female'!N148)</f>
        <v>0.67763388631152166</v>
      </c>
      <c r="O193" s="28">
        <f>O148/SUM(O148,'Calculations female'!O148)</f>
        <v>0.67632438400358241</v>
      </c>
      <c r="P193" s="28">
        <f>P148/SUM(P148,'Calculations female'!P148)</f>
        <v>0.67502417637192114</v>
      </c>
      <c r="Q193" s="28">
        <f>Q148/SUM(Q148,'Calculations female'!Q148)</f>
        <v>0.6737331862053727</v>
      </c>
      <c r="R193" s="28">
        <f>R148/SUM(R148,'Calculations female'!R148)</f>
        <v>0.67245133669681334</v>
      </c>
      <c r="S193" s="28">
        <f>S148/SUM(S148,'Calculations female'!S148)</f>
        <v>0.67117855145527106</v>
      </c>
      <c r="T193" s="28">
        <f>T148/SUM(T148,'Calculations female'!T148)</f>
        <v>0.6699147545172498</v>
      </c>
      <c r="U193" s="28">
        <f>U148/SUM(U148,'Calculations female'!U148)</f>
        <v>0.66865987035730345</v>
      </c>
      <c r="V193" s="28">
        <f>V148/SUM(V148,'Calculations female'!V148)</f>
        <v>0.66741382389789483</v>
      </c>
      <c r="W193" s="28">
        <f>W148/SUM(W148,'Calculations female'!W148)</f>
        <v>0.66617654051855502</v>
      </c>
      <c r="X193" s="28">
        <f>X148/SUM(X148,'Calculations female'!X148)</f>
        <v>0.66494794606440311</v>
      </c>
      <c r="Y193" s="28">
        <f>Y148/SUM(Y148,'Calculations female'!Y148)</f>
        <v>0.66372796685401758</v>
      </c>
      <c r="Z193" s="28">
        <f>Z148/SUM(Z148,'Calculations female'!Z148)</f>
        <v>0.66251652968671759</v>
      </c>
      <c r="AA193" s="28">
        <f>AA148/SUM(AA148,'Calculations female'!AA148)</f>
        <v>0.66131356184926737</v>
      </c>
      <c r="AB193" s="28">
        <f>AB148/SUM(AB148,'Calculations female'!AB148)</f>
        <v>0.66011899112202055</v>
      </c>
      <c r="AC193" s="28">
        <f>AC148/SUM(AC148,'Calculations female'!AC148)</f>
        <v>0.65893274578455785</v>
      </c>
      <c r="AD193" s="28">
        <f>AD148/SUM(AD148,'Calculations female'!AD148)</f>
        <v>0.65775475462079891</v>
      </c>
      <c r="AE193" s="28">
        <f>AE148/SUM(AE148,'Calculations female'!AE148)</f>
        <v>0.65658494692365654</v>
      </c>
      <c r="AF193" s="28">
        <f>AF148/SUM(AF148,'Calculations female'!AF148)</f>
        <v>0.65542325249921929</v>
      </c>
    </row>
    <row r="194" spans="1:32" x14ac:dyDescent="0.2">
      <c r="A194" s="6" t="s">
        <v>89</v>
      </c>
      <c r="B194" s="28">
        <f>B149/SUM(B149,'Calculations female'!B149)</f>
        <v>0.56799999999999995</v>
      </c>
      <c r="C194" s="28">
        <f>C149/SUM(C149,'Calculations female'!C149)</f>
        <v>0.56665393794411545</v>
      </c>
      <c r="D194" s="28">
        <f>D149/SUM(D149,'Calculations female'!D149)</f>
        <v>0.56524512135427285</v>
      </c>
      <c r="E194" s="28">
        <f>E149/SUM(E149,'Calculations female'!E149)</f>
        <v>0.56387049339917106</v>
      </c>
      <c r="F194" s="28">
        <f>F149/SUM(F149,'Calculations female'!F149)</f>
        <v>0.56251969073025343</v>
      </c>
      <c r="G194" s="28">
        <f>G149/SUM(G149,'Calculations female'!G149)</f>
        <v>0.56112358342813573</v>
      </c>
      <c r="H194" s="28">
        <f>H149/SUM(H149,'Calculations female'!H149)</f>
        <v>0.55967095665426603</v>
      </c>
      <c r="I194" s="28">
        <f>I149/SUM(I149,'Calculations female'!I149)</f>
        <v>0.55813645565942516</v>
      </c>
      <c r="J194" s="28">
        <f>J149/SUM(J149,'Calculations female'!J149)</f>
        <v>0.55653388562709127</v>
      </c>
      <c r="K194" s="28">
        <f>K149/SUM(K149,'Calculations female'!K149)</f>
        <v>0.55497349453874878</v>
      </c>
      <c r="L194" s="28">
        <f>L149/SUM(L149,'Calculations female'!L149)</f>
        <v>0.55396021384115246</v>
      </c>
      <c r="M194" s="28">
        <f>M149/SUM(M149,'Calculations female'!M149)</f>
        <v>0.55261156574432702</v>
      </c>
      <c r="N194" s="28">
        <f>N149/SUM(N149,'Calculations female'!N149)</f>
        <v>0.55127454529291053</v>
      </c>
      <c r="O194" s="28">
        <f>O149/SUM(O149,'Calculations female'!O149)</f>
        <v>0.54994902119117939</v>
      </c>
      <c r="P194" s="28">
        <f>P149/SUM(P149,'Calculations female'!P149)</f>
        <v>0.5486348637413424</v>
      </c>
      <c r="Q194" s="28">
        <f>Q149/SUM(Q149,'Calculations female'!Q149)</f>
        <v>0.54733194482976211</v>
      </c>
      <c r="R194" s="28">
        <f>R149/SUM(R149,'Calculations female'!R149)</f>
        <v>0.54604013791289474</v>
      </c>
      <c r="S194" s="28">
        <f>S149/SUM(S149,'Calculations female'!S149)</f>
        <v>0.54475931800296995</v>
      </c>
      <c r="T194" s="28">
        <f>T149/SUM(T149,'Calculations female'!T149)</f>
        <v>0.54348936165343897</v>
      </c>
      <c r="U194" s="28">
        <f>U149/SUM(U149,'Calculations female'!U149)</f>
        <v>0.54223014694421823</v>
      </c>
      <c r="V194" s="28">
        <f>V149/SUM(V149,'Calculations female'!V149)</f>
        <v>0.54098155346675503</v>
      </c>
      <c r="W194" s="28">
        <f>W149/SUM(W149,'Calculations female'!W149)</f>
        <v>0.539743462308924</v>
      </c>
      <c r="X194" s="28">
        <f>X149/SUM(X149,'Calculations female'!X149)</f>
        <v>0.53851575603980739</v>
      </c>
      <c r="Y194" s="28">
        <f>Y149/SUM(Y149,'Calculations female'!Y149)</f>
        <v>0.5372983186943372</v>
      </c>
      <c r="Z194" s="28">
        <f>Z149/SUM(Z149,'Calculations female'!Z149)</f>
        <v>0.53609103575785622</v>
      </c>
      <c r="AA194" s="28">
        <f>AA149/SUM(AA149,'Calculations female'!AA149)</f>
        <v>0.53489379415059635</v>
      </c>
      <c r="AB194" s="28">
        <f>AB149/SUM(AB149,'Calculations female'!AB149)</f>
        <v>0.5337064822120865</v>
      </c>
      <c r="AC194" s="28">
        <f>AC149/SUM(AC149,'Calculations female'!AC149)</f>
        <v>0.53252898968553231</v>
      </c>
      <c r="AD194" s="28">
        <f>AD149/SUM(AD149,'Calculations female'!AD149)</f>
        <v>0.53136120770214246</v>
      </c>
      <c r="AE194" s="28">
        <f>AE149/SUM(AE149,'Calculations female'!AE149)</f>
        <v>0.53020302876545966</v>
      </c>
      <c r="AF194" s="28">
        <f>AF149/SUM(AF149,'Calculations female'!AF149)</f>
        <v>0.52905434673567397</v>
      </c>
    </row>
    <row r="195" spans="1:32" x14ac:dyDescent="0.2">
      <c r="A195" s="6" t="s">
        <v>35</v>
      </c>
      <c r="B195" s="28">
        <f>B150/SUM(B150,'Calculations female'!B150)</f>
        <v>0.67900000000000005</v>
      </c>
      <c r="C195" s="28">
        <f>C150/SUM(C150,'Calculations female'!C150)</f>
        <v>0.67767988849641991</v>
      </c>
      <c r="D195" s="28">
        <f>D150/SUM(D150,'Calculations female'!D150)</f>
        <v>0.6762963301825915</v>
      </c>
      <c r="E195" s="28">
        <f>E150/SUM(E150,'Calculations female'!E150)</f>
        <v>0.67494447265721569</v>
      </c>
      <c r="F195" s="28">
        <f>F150/SUM(F150,'Calculations female'!F150)</f>
        <v>0.67361424206969744</v>
      </c>
      <c r="G195" s="28">
        <f>G150/SUM(G150,'Calculations female'!G150)</f>
        <v>0.6722375182668644</v>
      </c>
      <c r="H195" s="28">
        <f>H150/SUM(H150,'Calculations female'!H150)</f>
        <v>0.67080303301410948</v>
      </c>
      <c r="I195" s="28">
        <f>I150/SUM(I150,'Calculations female'!I150)</f>
        <v>0.66928545154680286</v>
      </c>
      <c r="J195" s="28">
        <f>J150/SUM(J150,'Calculations female'!J150)</f>
        <v>0.66769809034982341</v>
      </c>
      <c r="K195" s="28">
        <f>K150/SUM(K150,'Calculations female'!K150)</f>
        <v>0.66615009209799225</v>
      </c>
      <c r="L195" s="28">
        <f>L150/SUM(L150,'Calculations female'!L150)</f>
        <v>0.66514358282104469</v>
      </c>
      <c r="M195" s="28">
        <f>M150/SUM(M150,'Calculations female'!M150)</f>
        <v>0.66380238875670527</v>
      </c>
      <c r="N195" s="28">
        <f>N150/SUM(N150,'Calculations female'!N150)</f>
        <v>0.66247100150507965</v>
      </c>
      <c r="O195" s="28">
        <f>O150/SUM(O150,'Calculations female'!O150)</f>
        <v>0.66114933603986281</v>
      </c>
      <c r="P195" s="28">
        <f>P150/SUM(P150,'Calculations female'!P150)</f>
        <v>0.6598373078482006</v>
      </c>
      <c r="Q195" s="28">
        <f>Q150/SUM(Q150,'Calculations female'!Q150)</f>
        <v>0.65853483294201764</v>
      </c>
      <c r="R195" s="28">
        <f>R150/SUM(R150,'Calculations female'!R150)</f>
        <v>0.65724182786852703</v>
      </c>
      <c r="S195" s="28">
        <f>S150/SUM(S150,'Calculations female'!S150)</f>
        <v>0.65595820971994678</v>
      </c>
      <c r="T195" s="28">
        <f>T150/SUM(T150,'Calculations female'!T150)</f>
        <v>0.65468389614246325</v>
      </c>
      <c r="U195" s="28">
        <f>U150/SUM(U150,'Calculations female'!U150)</f>
        <v>0.65341880534447483</v>
      </c>
      <c r="V195" s="28">
        <f>V150/SUM(V150,'Calculations female'!V150)</f>
        <v>0.65216285610415026</v>
      </c>
      <c r="W195" s="28">
        <f>W150/SUM(W150,'Calculations female'!W150)</f>
        <v>0.65091596777632399</v>
      </c>
      <c r="X195" s="28">
        <f>X150/SUM(X150,'Calculations female'!X150)</f>
        <v>0.6496780602987775</v>
      </c>
      <c r="Y195" s="28">
        <f>Y150/SUM(Y150,'Calculations female'!Y150)</f>
        <v>0.64844905419791132</v>
      </c>
      <c r="Z195" s="28">
        <f>Z150/SUM(Z150,'Calculations female'!Z150)</f>
        <v>0.64722887059385514</v>
      </c>
      <c r="AA195" s="28">
        <f>AA150/SUM(AA150,'Calculations female'!AA150)</f>
        <v>0.64601743120503619</v>
      </c>
      <c r="AB195" s="28">
        <f>AB150/SUM(AB150,'Calculations female'!AB150)</f>
        <v>0.64481465835221852</v>
      </c>
      <c r="AC195" s="28">
        <f>AC150/SUM(AC150,'Calculations female'!AC150)</f>
        <v>0.64362047496207009</v>
      </c>
      <c r="AD195" s="28">
        <f>AD150/SUM(AD150,'Calculations female'!AD150)</f>
        <v>0.64243480457023594</v>
      </c>
      <c r="AE195" s="28">
        <f>AE150/SUM(AE150,'Calculations female'!AE150)</f>
        <v>0.64125757132398709</v>
      </c>
      <c r="AF195" s="28">
        <f>AF150/SUM(AF150,'Calculations female'!AF150)</f>
        <v>0.64008869998442952</v>
      </c>
    </row>
    <row r="196" spans="1:32" x14ac:dyDescent="0.2">
      <c r="A196" s="6" t="s">
        <v>98</v>
      </c>
      <c r="B196" s="28">
        <f>B151/SUM(B151,'Calculations female'!B151)</f>
        <v>0.77100000000000002</v>
      </c>
      <c r="C196" s="28">
        <f>C151/SUM(C151,'Calculations female'!C151)</f>
        <v>0.76982451137204855</v>
      </c>
      <c r="D196" s="28">
        <f>D151/SUM(D151,'Calculations female'!D151)</f>
        <v>0.76859085402536453</v>
      </c>
      <c r="E196" s="28">
        <f>E151/SUM(E151,'Calculations female'!E151)</f>
        <v>0.76738380984789645</v>
      </c>
      <c r="F196" s="28">
        <f>F151/SUM(F151,'Calculations female'!F151)</f>
        <v>0.76619448159516634</v>
      </c>
      <c r="G196" s="28">
        <f>G151/SUM(G151,'Calculations female'!G151)</f>
        <v>0.7649619201006489</v>
      </c>
      <c r="H196" s="28">
        <f>H151/SUM(H151,'Calculations female'!H151)</f>
        <v>0.76367584483748685</v>
      </c>
      <c r="I196" s="28">
        <f>I151/SUM(I151,'Calculations female'!I151)</f>
        <v>0.76231327059847698</v>
      </c>
      <c r="J196" s="28">
        <f>J151/SUM(J151,'Calculations female'!J151)</f>
        <v>0.76088584477523558</v>
      </c>
      <c r="K196" s="28">
        <f>K151/SUM(K151,'Calculations female'!K151)</f>
        <v>0.7594916510088684</v>
      </c>
      <c r="L196" s="28">
        <f>L151/SUM(L151,'Calculations female'!L151)</f>
        <v>0.75858399906213914</v>
      </c>
      <c r="M196" s="28">
        <f>M151/SUM(M151,'Calculations female'!M151)</f>
        <v>0.75737313088632952</v>
      </c>
      <c r="N196" s="28">
        <f>N151/SUM(N151,'Calculations female'!N151)</f>
        <v>0.75616953101038997</v>
      </c>
      <c r="O196" s="28">
        <f>O151/SUM(O151,'Calculations female'!O151)</f>
        <v>0.75497315783830854</v>
      </c>
      <c r="P196" s="28">
        <f>P151/SUM(P151,'Calculations female'!P151)</f>
        <v>0.75378396956030513</v>
      </c>
      <c r="Q196" s="28">
        <f>Q151/SUM(Q151,'Calculations female'!Q151)</f>
        <v>0.7526019241744426</v>
      </c>
      <c r="R196" s="28">
        <f>R151/SUM(R151,'Calculations female'!R151)</f>
        <v>0.75142697950739912</v>
      </c>
      <c r="S196" s="28">
        <f>S151/SUM(S151,'Calculations female'!S151)</f>
        <v>0.75025909323442475</v>
      </c>
      <c r="T196" s="28">
        <f>T151/SUM(T151,'Calculations female'!T151)</f>
        <v>0.74909822289850692</v>
      </c>
      <c r="U196" s="28">
        <f>U151/SUM(U151,'Calculations female'!U151)</f>
        <v>0.74794432592877724</v>
      </c>
      <c r="V196" s="28">
        <f>V151/SUM(V151,'Calculations female'!V151)</f>
        <v>0.74679735965818117</v>
      </c>
      <c r="W196" s="28">
        <f>W151/SUM(W151,'Calculations female'!W151)</f>
        <v>0.74565728134043052</v>
      </c>
      <c r="X196" s="28">
        <f>X151/SUM(X151,'Calculations female'!X151)</f>
        <v>0.74452404816628071</v>
      </c>
      <c r="Y196" s="28">
        <f>Y151/SUM(Y151,'Calculations female'!Y151)</f>
        <v>0.74339761727912901</v>
      </c>
      <c r="Z196" s="28">
        <f>Z151/SUM(Z151,'Calculations female'!Z151)</f>
        <v>0.74227794578998174</v>
      </c>
      <c r="AA196" s="28">
        <f>AA151/SUM(AA151,'Calculations female'!AA151)</f>
        <v>0.74116499079179921</v>
      </c>
      <c r="AB196" s="28">
        <f>AB151/SUM(AB151,'Calculations female'!AB151)</f>
        <v>0.74005870937323481</v>
      </c>
      <c r="AC196" s="28">
        <f>AC151/SUM(AC151,'Calculations female'!AC151)</f>
        <v>0.73895905863180955</v>
      </c>
      <c r="AD196" s="28">
        <f>AD151/SUM(AD151,'Calculations female'!AD151)</f>
        <v>0.73786599568651212</v>
      </c>
      <c r="AE196" s="28">
        <f>AE151/SUM(AE151,'Calculations female'!AE151)</f>
        <v>0.73677947768987495</v>
      </c>
      <c r="AF196" s="28">
        <f>AF151/SUM(AF151,'Calculations female'!AF151)</f>
        <v>0.7356994618395204</v>
      </c>
    </row>
    <row r="197" spans="1:32" x14ac:dyDescent="0.2">
      <c r="A197" s="6" t="s">
        <v>97</v>
      </c>
      <c r="B197" s="28">
        <f>B152/SUM(B152,'Calculations female'!B152)</f>
        <v>0.79385714285714293</v>
      </c>
      <c r="C197" s="28">
        <f>C152/SUM(C152,'Calculations female'!C152)</f>
        <v>0.79273739151731515</v>
      </c>
      <c r="D197" s="28">
        <f>D152/SUM(D152,'Calculations female'!D152)</f>
        <v>0.79156178585117487</v>
      </c>
      <c r="E197" s="28">
        <f>E152/SUM(E152,'Calculations female'!E152)</f>
        <v>0.79041110205238096</v>
      </c>
      <c r="F197" s="28">
        <f>F152/SUM(F152,'Calculations female'!F152)</f>
        <v>0.78927688314829036</v>
      </c>
      <c r="G197" s="28">
        <f>G152/SUM(G152,'Calculations female'!G152)</f>
        <v>0.78810099126556721</v>
      </c>
      <c r="H197" s="28">
        <f>H152/SUM(H152,'Calculations female'!H152)</f>
        <v>0.7868735662875378</v>
      </c>
      <c r="I197" s="28">
        <f>I152/SUM(I152,'Calculations female'!I152)</f>
        <v>0.785572597626498</v>
      </c>
      <c r="J197" s="28">
        <f>J152/SUM(J152,'Calculations female'!J152)</f>
        <v>0.78420912221992822</v>
      </c>
      <c r="K197" s="28">
        <f>K152/SUM(K152,'Calculations female'!K152)</f>
        <v>0.7828768112462765</v>
      </c>
      <c r="L197" s="28">
        <f>L152/SUM(L152,'Calculations female'!L152)</f>
        <v>0.78200913963447372</v>
      </c>
      <c r="M197" s="28">
        <f>M152/SUM(M152,'Calculations female'!M152)</f>
        <v>0.78085123193514117</v>
      </c>
      <c r="N197" s="28">
        <f>N152/SUM(N152,'Calculations female'!N152)</f>
        <v>0.77969984949117199</v>
      </c>
      <c r="O197" s="28">
        <f>O152/SUM(O152,'Calculations female'!O152)</f>
        <v>0.77855496097415611</v>
      </c>
      <c r="P197" s="28">
        <f>P152/SUM(P152,'Calculations female'!P152)</f>
        <v>0.77741653471275884</v>
      </c>
      <c r="Q197" s="28">
        <f>Q152/SUM(Q152,'Calculations female'!Q152)</f>
        <v>0.77628453871501579</v>
      </c>
      <c r="R197" s="28">
        <f>R152/SUM(R152,'Calculations female'!R152)</f>
        <v>0.77515894068984126</v>
      </c>
      <c r="S197" s="28">
        <f>S152/SUM(S152,'Calculations female'!S152)</f>
        <v>0.77403970806776667</v>
      </c>
      <c r="T197" s="28">
        <f>T152/SUM(T152,'Calculations female'!T152)</f>
        <v>0.77292680802093394</v>
      </c>
      <c r="U197" s="28">
        <f>U152/SUM(U152,'Calculations female'!U152)</f>
        <v>0.7718202074823689</v>
      </c>
      <c r="V197" s="28">
        <f>V152/SUM(V152,'Calculations female'!V152)</f>
        <v>0.77071987316455781</v>
      </c>
      <c r="W197" s="28">
        <f>W152/SUM(W152,'Calculations female'!W152)</f>
        <v>0.76962577157734013</v>
      </c>
      <c r="X197" s="28">
        <f>X152/SUM(X152,'Calculations female'!X152)</f>
        <v>0.76853786904516019</v>
      </c>
      <c r="Y197" s="28">
        <f>Y152/SUM(Y152,'Calculations female'!Y152)</f>
        <v>0.76745613172366678</v>
      </c>
      <c r="Z197" s="28">
        <f>Z152/SUM(Z152,'Calculations female'!Z152)</f>
        <v>0.76638052561571146</v>
      </c>
      <c r="AA197" s="28">
        <f>AA152/SUM(AA152,'Calculations female'!AA152)</f>
        <v>0.7653110165867486</v>
      </c>
      <c r="AB197" s="28">
        <f>AB152/SUM(AB152,'Calculations female'!AB152)</f>
        <v>0.76424757037965119</v>
      </c>
      <c r="AC197" s="28">
        <f>AC152/SUM(AC152,'Calculations female'!AC152)</f>
        <v>0.76319015262898549</v>
      </c>
      <c r="AD197" s="28">
        <f>AD152/SUM(AD152,'Calculations female'!AD152)</f>
        <v>0.76213872887472478</v>
      </c>
      <c r="AE197" s="28">
        <f>AE152/SUM(AE152,'Calculations female'!AE152)</f>
        <v>0.76109326457546156</v>
      </c>
      <c r="AF197" s="28">
        <f>AF152/SUM(AF152,'Calculations female'!AF152)</f>
        <v>0.76005372512110014</v>
      </c>
    </row>
    <row r="198" spans="1:32" x14ac:dyDescent="0.2">
      <c r="A198" s="6" t="s">
        <v>101</v>
      </c>
      <c r="B198" s="28">
        <f>B153/SUM(B153,'Calculations female'!B153)</f>
        <v>0.879</v>
      </c>
      <c r="C198" s="28">
        <f>C153/SUM(C153,'Calculations female'!C153)</f>
        <v>0.8781686608280318</v>
      </c>
      <c r="D198" s="28">
        <f>D153/SUM(D153,'Calculations female'!D153)</f>
        <v>0.87729443453188005</v>
      </c>
      <c r="E198" s="28">
        <f>E153/SUM(E153,'Calculations female'!E153)</f>
        <v>0.87643733413126801</v>
      </c>
      <c r="F198" s="28">
        <f>F153/SUM(F153,'Calculations female'!F153)</f>
        <v>0.87559113633668972</v>
      </c>
      <c r="G198" s="28">
        <f>G153/SUM(G153,'Calculations female'!G153)</f>
        <v>0.87471242157697282</v>
      </c>
      <c r="H198" s="28">
        <f>H153/SUM(H153,'Calculations female'!H153)</f>
        <v>0.87379364929357684</v>
      </c>
      <c r="I198" s="28">
        <f>I153/SUM(I153,'Calculations female'!I153)</f>
        <v>0.87281810150699812</v>
      </c>
      <c r="J198" s="28">
        <f>J153/SUM(J153,'Calculations female'!J153)</f>
        <v>0.87179377768886857</v>
      </c>
      <c r="K198" s="28">
        <f>K153/SUM(K153,'Calculations female'!K153)</f>
        <v>0.87079098453779735</v>
      </c>
      <c r="L198" s="28">
        <f>L153/SUM(L153,'Calculations female'!L153)</f>
        <v>0.870136912698248</v>
      </c>
      <c r="M198" s="28">
        <f>M153/SUM(M153,'Calculations female'!M153)</f>
        <v>0.86926282604258009</v>
      </c>
      <c r="N198" s="28">
        <f>N153/SUM(N153,'Calculations female'!N153)</f>
        <v>0.86839227383366813</v>
      </c>
      <c r="O198" s="28">
        <f>O153/SUM(O153,'Calculations female'!O153)</f>
        <v>0.86752525650167467</v>
      </c>
      <c r="P198" s="28">
        <f>P153/SUM(P153,'Calculations female'!P153)</f>
        <v>0.86666177390097143</v>
      </c>
      <c r="Q198" s="28">
        <f>Q153/SUM(Q153,'Calculations female'!Q153)</f>
        <v>0.86580182532854399</v>
      </c>
      <c r="R198" s="28">
        <f>R153/SUM(R153,'Calculations female'!R153)</f>
        <v>0.86494540954192833</v>
      </c>
      <c r="S198" s="28">
        <f>S153/SUM(S153,'Calculations female'!S153)</f>
        <v>0.86409252477668552</v>
      </c>
      <c r="T198" s="28">
        <f>T153/SUM(T153,'Calculations female'!T153)</f>
        <v>0.863243168763421</v>
      </c>
      <c r="U198" s="28">
        <f>U153/SUM(U153,'Calculations female'!U153)</f>
        <v>0.86239733874436597</v>
      </c>
      <c r="V198" s="28">
        <f>V153/SUM(V153,'Calculations female'!V153)</f>
        <v>0.86155503148952561</v>
      </c>
      <c r="W198" s="28">
        <f>W153/SUM(W153,'Calculations female'!W153)</f>
        <v>0.8607162433124006</v>
      </c>
      <c r="X198" s="28">
        <f>X153/SUM(X153,'Calculations female'!X153)</f>
        <v>0.85988097008530684</v>
      </c>
      <c r="Y198" s="28">
        <f>Y153/SUM(Y153,'Calculations female'!Y153)</f>
        <v>0.85904920725427947</v>
      </c>
      <c r="Z198" s="28">
        <f>Z153/SUM(Z153,'Calculations female'!Z153)</f>
        <v>0.8582209498535921</v>
      </c>
      <c r="AA198" s="28">
        <f>AA153/SUM(AA153,'Calculations female'!AA153)</f>
        <v>0.85739619251988985</v>
      </c>
      <c r="AB198" s="28">
        <f>AB153/SUM(AB153,'Calculations female'!AB153)</f>
        <v>0.85657492950593972</v>
      </c>
      <c r="AC198" s="28">
        <f>AC153/SUM(AC153,'Calculations female'!AC153)</f>
        <v>0.85575715469402747</v>
      </c>
      <c r="AD198" s="28">
        <f>AD153/SUM(AD153,'Calculations female'!AD153)</f>
        <v>0.85494286160897992</v>
      </c>
      <c r="AE198" s="28">
        <f>AE153/SUM(AE153,'Calculations female'!AE153)</f>
        <v>0.85413204343085392</v>
      </c>
      <c r="AF198" s="28">
        <f>AF153/SUM(AF153,'Calculations female'!AF153)</f>
        <v>0.85332469300727143</v>
      </c>
    </row>
    <row r="199" spans="1:32" x14ac:dyDescent="0.2">
      <c r="A199" s="6" t="s">
        <v>104</v>
      </c>
      <c r="B199" s="28">
        <f>B154/SUM(B154,'Calculations female'!B154)</f>
        <v>0.73100000000000009</v>
      </c>
      <c r="C199" s="28">
        <f>C154/SUM(C154,'Calculations female'!C154)</f>
        <v>0.72974658207512832</v>
      </c>
      <c r="D199" s="28">
        <f>D154/SUM(D154,'Calculations female'!D154)</f>
        <v>0.72843195280687068</v>
      </c>
      <c r="E199" s="28">
        <f>E154/SUM(E154,'Calculations female'!E154)</f>
        <v>0.7271464873143334</v>
      </c>
      <c r="F199" s="28">
        <f>F154/SUM(F154,'Calculations female'!F154)</f>
        <v>0.72588066376706839</v>
      </c>
      <c r="G199" s="28">
        <f>G154/SUM(G154,'Calculations female'!G154)</f>
        <v>0.72456963531450025</v>
      </c>
      <c r="H199" s="28">
        <f>H154/SUM(H154,'Calculations female'!H154)</f>
        <v>0.7232025611685361</v>
      </c>
      <c r="I199" s="28">
        <f>I154/SUM(I154,'Calculations female'!I154)</f>
        <v>0.72175514128549134</v>
      </c>
      <c r="J199" s="28">
        <f>J154/SUM(J154,'Calculations female'!J154)</f>
        <v>0.72023989937495592</v>
      </c>
      <c r="K199" s="28">
        <f>K154/SUM(K154,'Calculations female'!K154)</f>
        <v>0.71876098468468741</v>
      </c>
      <c r="L199" s="28">
        <f>L154/SUM(L154,'Calculations female'!L154)</f>
        <v>0.71779873361770619</v>
      </c>
      <c r="M199" s="28">
        <f>M154/SUM(M154,'Calculations female'!M154)</f>
        <v>0.71651570723336466</v>
      </c>
      <c r="N199" s="28">
        <f>N154/SUM(N154,'Calculations female'!N154)</f>
        <v>0.7152411510513691</v>
      </c>
      <c r="O199" s="28">
        <f>O154/SUM(O154,'Calculations female'!O154)</f>
        <v>0.71397500470695319</v>
      </c>
      <c r="P199" s="28">
        <f>P154/SUM(P154,'Calculations female'!P154)</f>
        <v>0.71271720790248982</v>
      </c>
      <c r="Q199" s="28">
        <f>Q154/SUM(Q154,'Calculations female'!Q154)</f>
        <v>0.71146770042607266</v>
      </c>
      <c r="R199" s="28">
        <f>R154/SUM(R154,'Calculations female'!R154)</f>
        <v>0.71022642216922161</v>
      </c>
      <c r="S199" s="28">
        <f>S154/SUM(S154,'Calculations female'!S154)</f>
        <v>0.70899331314373537</v>
      </c>
      <c r="T199" s="28">
        <f>T154/SUM(T154,'Calculations female'!T154)</f>
        <v>0.70776831349772673</v>
      </c>
      <c r="U199" s="28">
        <f>U154/SUM(U154,'Calculations female'!U154)</f>
        <v>0.70655136353087133</v>
      </c>
      <c r="V199" s="28">
        <f>V154/SUM(V154,'Calculations female'!V154)</f>
        <v>0.705342403708902</v>
      </c>
      <c r="W199" s="28">
        <f>W154/SUM(W154,'Calculations female'!W154)</f>
        <v>0.70414137467736537</v>
      </c>
      <c r="X199" s="28">
        <f>X154/SUM(X154,'Calculations female'!X154)</f>
        <v>0.70294821727469514</v>
      </c>
      <c r="Y199" s="28">
        <f>Y154/SUM(Y154,'Calculations female'!Y154)</f>
        <v>0.70176287254459357</v>
      </c>
      <c r="Z199" s="28">
        <f>Z154/SUM(Z154,'Calculations female'!Z154)</f>
        <v>0.70058528174777779</v>
      </c>
      <c r="AA199" s="28">
        <f>AA154/SUM(AA154,'Calculations female'!AA154)</f>
        <v>0.69941538637310141</v>
      </c>
      <c r="AB199" s="28">
        <f>AB154/SUM(AB154,'Calculations female'!AB154)</f>
        <v>0.6982531281480685</v>
      </c>
      <c r="AC199" s="28">
        <f>AC154/SUM(AC154,'Calculations female'!AC154)</f>
        <v>0.6970984490487907</v>
      </c>
      <c r="AD199" s="28">
        <f>AD154/SUM(AD154,'Calculations female'!AD154)</f>
        <v>0.69595129130936884</v>
      </c>
      <c r="AE199" s="28">
        <f>AE154/SUM(AE154,'Calculations female'!AE154)</f>
        <v>0.69481159743076548</v>
      </c>
      <c r="AF199" s="28">
        <f>AF154/SUM(AF154,'Calculations female'!AF154)</f>
        <v>0.69367931018915274</v>
      </c>
    </row>
    <row r="200" spans="1:32" x14ac:dyDescent="0.2">
      <c r="A200" s="6" t="s">
        <v>36</v>
      </c>
      <c r="B200" s="28">
        <f>B155/SUM(B155,'Calculations female'!B155)</f>
        <v>0.83449167482859943</v>
      </c>
      <c r="C200" s="28">
        <f>C155/SUM(C155,'Calculations female'!C155)</f>
        <v>0.83349276044076093</v>
      </c>
      <c r="D200" s="28">
        <f>D155/SUM(D155,'Calculations female'!D155)</f>
        <v>0.83244325892281146</v>
      </c>
      <c r="E200" s="28">
        <f>E155/SUM(E155,'Calculations female'!E155)</f>
        <v>0.83141525305322306</v>
      </c>
      <c r="F200" s="28">
        <f>F155/SUM(F155,'Calculations female'!F155)</f>
        <v>0.8304012289894489</v>
      </c>
      <c r="G200" s="28">
        <f>G155/SUM(G155,'Calculations female'!G155)</f>
        <v>0.82934918658750856</v>
      </c>
      <c r="H200" s="28">
        <f>H155/SUM(H155,'Calculations female'!H155)</f>
        <v>0.82825021320345149</v>
      </c>
      <c r="I200" s="28">
        <f>I155/SUM(I155,'Calculations female'!I155)</f>
        <v>0.82708447363986703</v>
      </c>
      <c r="J200" s="28">
        <f>J155/SUM(J155,'Calculations female'!J155)</f>
        <v>0.82586171153900645</v>
      </c>
      <c r="K200" s="28">
        <f>K155/SUM(K155,'Calculations female'!K155)</f>
        <v>0.82466589797164858</v>
      </c>
      <c r="L200" s="28">
        <f>L155/SUM(L155,'Calculations female'!L155)</f>
        <v>0.8238865902933814</v>
      </c>
      <c r="M200" s="28">
        <f>M155/SUM(M155,'Calculations female'!M155)</f>
        <v>0.82284595353283019</v>
      </c>
      <c r="N200" s="28">
        <f>N155/SUM(N155,'Calculations female'!N155)</f>
        <v>0.821810444548431</v>
      </c>
      <c r="O200" s="28">
        <f>O155/SUM(O155,'Calculations female'!O155)</f>
        <v>0.82078004876875577</v>
      </c>
      <c r="P200" s="28">
        <f>P155/SUM(P155,'Calculations female'!P155)</f>
        <v>0.81975475111600782</v>
      </c>
      <c r="Q200" s="28">
        <f>Q155/SUM(Q155,'Calculations female'!Q155)</f>
        <v>0.81873453602767232</v>
      </c>
      <c r="R200" s="28">
        <f>R155/SUM(R155,'Calculations female'!R155)</f>
        <v>0.81771938747751372</v>
      </c>
      <c r="S200" s="28">
        <f>S155/SUM(S155,'Calculations female'!S155)</f>
        <v>0.81670928899592843</v>
      </c>
      <c r="T200" s="28">
        <f>T155/SUM(T155,'Calculations female'!T155)</f>
        <v>0.81570422368967199</v>
      </c>
      <c r="U200" s="28">
        <f>U155/SUM(U155,'Calculations female'!U155)</f>
        <v>0.8147041742609793</v>
      </c>
      <c r="V200" s="28">
        <f>V155/SUM(V155,'Calculations female'!V155)</f>
        <v>0.81370912302609466</v>
      </c>
      <c r="W200" s="28">
        <f>W155/SUM(W155,'Calculations female'!W155)</f>
        <v>0.81271905193322036</v>
      </c>
      <c r="X200" s="28">
        <f>X155/SUM(X155,'Calculations female'!X155)</f>
        <v>0.81173394257991716</v>
      </c>
      <c r="Y200" s="28">
        <f>Y155/SUM(Y155,'Calculations female'!Y155)</f>
        <v>0.81075377622994782</v>
      </c>
      <c r="Z200" s="28">
        <f>Z155/SUM(Z155,'Calculations female'!Z155)</f>
        <v>0.80977853382960086</v>
      </c>
      <c r="AA200" s="28">
        <f>AA155/SUM(AA155,'Calculations female'!AA155)</f>
        <v>0.80880819602349785</v>
      </c>
      <c r="AB200" s="28">
        <f>AB155/SUM(AB155,'Calculations female'!AB155)</f>
        <v>0.80784274316989391</v>
      </c>
      <c r="AC200" s="28">
        <f>AC155/SUM(AC155,'Calculations female'!AC155)</f>
        <v>0.80688215535550689</v>
      </c>
      <c r="AD200" s="28">
        <f>AD155/SUM(AD155,'Calculations female'!AD155)</f>
        <v>0.80592641240985474</v>
      </c>
      <c r="AE200" s="28">
        <f>AE155/SUM(AE155,'Calculations female'!AE155)</f>
        <v>0.80497549391915291</v>
      </c>
      <c r="AF200" s="28">
        <f>AF155/SUM(AF155,'Calculations female'!AF155)</f>
        <v>0.80402937923975304</v>
      </c>
    </row>
    <row r="201" spans="1:32" x14ac:dyDescent="0.2">
      <c r="A201" s="6" t="s">
        <v>37</v>
      </c>
      <c r="B201" s="28">
        <f>B156/SUM(B156,'Calculations female'!B156)</f>
        <v>0.69500000000000006</v>
      </c>
      <c r="C201" s="28">
        <f>C156/SUM(C156,'Calculations female'!C156)</f>
        <v>0.69369643370120848</v>
      </c>
      <c r="D201" s="28">
        <f>D156/SUM(D156,'Calculations female'!D156)</f>
        <v>0.69232991528151244</v>
      </c>
      <c r="E201" s="28">
        <f>E156/SUM(E156,'Calculations female'!E156)</f>
        <v>0.6909944107405096</v>
      </c>
      <c r="F201" s="28">
        <f>F156/SUM(F156,'Calculations female'!F156)</f>
        <v>0.68967998603035263</v>
      </c>
      <c r="G201" s="28">
        <f>G156/SUM(G156,'Calculations female'!G156)</f>
        <v>0.68831932291050957</v>
      </c>
      <c r="H201" s="28">
        <f>H156/SUM(H156,'Calculations female'!H156)</f>
        <v>0.68690125075716146</v>
      </c>
      <c r="I201" s="28">
        <f>I156/SUM(I156,'Calculations female'!I156)</f>
        <v>0.68540067682087247</v>
      </c>
      <c r="J201" s="28">
        <f>J156/SUM(J156,'Calculations female'!J156)</f>
        <v>0.68383071399996564</v>
      </c>
      <c r="K201" s="28">
        <f>K156/SUM(K156,'Calculations female'!K156)</f>
        <v>0.68229929832512304</v>
      </c>
      <c r="L201" s="28">
        <f>L156/SUM(L156,'Calculations female'!L156)</f>
        <v>0.68130336783725487</v>
      </c>
      <c r="M201" s="28">
        <f>M156/SUM(M156,'Calculations female'!M156)</f>
        <v>0.67997602182338979</v>
      </c>
      <c r="N201" s="28">
        <f>N156/SUM(N156,'Calculations female'!N156)</f>
        <v>0.67865810114768987</v>
      </c>
      <c r="O201" s="28">
        <f>O156/SUM(O156,'Calculations female'!O156)</f>
        <v>0.67734952830891082</v>
      </c>
      <c r="P201" s="28">
        <f>P156/SUM(P156,'Calculations female'!P156)</f>
        <v>0.6760502261741469</v>
      </c>
      <c r="Q201" s="28">
        <f>Q156/SUM(Q156,'Calculations female'!Q156)</f>
        <v>0.67476011799276459</v>
      </c>
      <c r="R201" s="28">
        <f>R156/SUM(R156,'Calculations female'!R156)</f>
        <v>0.67347912740948979</v>
      </c>
      <c r="S201" s="28">
        <f>S156/SUM(S156,'Calculations female'!S156)</f>
        <v>0.67220717847666811</v>
      </c>
      <c r="T201" s="28">
        <f>T156/SUM(T156,'Calculations female'!T156)</f>
        <v>0.67094419566574126</v>
      </c>
      <c r="U201" s="28">
        <f>U156/SUM(U156,'Calculations female'!U156)</f>
        <v>0.66969010387796868</v>
      </c>
      <c r="V201" s="28">
        <f>V156/SUM(V156,'Calculations female'!V156)</f>
        <v>0.6684448284544332</v>
      </c>
      <c r="W201" s="28">
        <f>W156/SUM(W156,'Calculations female'!W156)</f>
        <v>0.66720829518534586</v>
      </c>
      <c r="X201" s="28">
        <f>X156/SUM(X156,'Calculations female'!X156)</f>
        <v>0.66598043031870835</v>
      </c>
      <c r="Y201" s="28">
        <f>Y156/SUM(Y156,'Calculations female'!Y156)</f>
        <v>0.66476116056832546</v>
      </c>
      <c r="Z201" s="28">
        <f>Z156/SUM(Z156,'Calculations female'!Z156)</f>
        <v>0.66355041312122565</v>
      </c>
      <c r="AA201" s="28">
        <f>AA156/SUM(AA156,'Calculations female'!AA156)</f>
        <v>0.6623481156445038</v>
      </c>
      <c r="AB201" s="28">
        <f>AB156/SUM(AB156,'Calculations female'!AB156)</f>
        <v>0.66115419629159933</v>
      </c>
      <c r="AC201" s="28">
        <f>AC156/SUM(AC156,'Calculations female'!AC156)</f>
        <v>0.65996858370806855</v>
      </c>
      <c r="AD201" s="28">
        <f>AD156/SUM(AD156,'Calculations female'!AD156)</f>
        <v>0.65879120703682714</v>
      </c>
      <c r="AE201" s="28">
        <f>AE156/SUM(AE156,'Calculations female'!AE156)</f>
        <v>0.65762199592293502</v>
      </c>
      <c r="AF201" s="28">
        <f>AF156/SUM(AF156,'Calculations female'!AF156)</f>
        <v>0.65646088051790541</v>
      </c>
    </row>
    <row r="202" spans="1:32" x14ac:dyDescent="0.2">
      <c r="A202" s="6" t="s">
        <v>38</v>
      </c>
      <c r="B202" s="28">
        <f>B157/SUM(B157,'Calculations female'!B157)</f>
        <v>0.71099999999999997</v>
      </c>
      <c r="C202" s="28">
        <f>C157/SUM(C157,'Calculations female'!C157)</f>
        <v>0.70971647092261447</v>
      </c>
      <c r="D202" s="28">
        <f>D157/SUM(D157,'Calculations female'!D157)</f>
        <v>0.70837065305194913</v>
      </c>
      <c r="E202" s="28">
        <f>E157/SUM(E157,'Calculations female'!E157)</f>
        <v>0.70705507887951147</v>
      </c>
      <c r="F202" s="28">
        <f>F157/SUM(F157,'Calculations female'!F157)</f>
        <v>0.70575998059745071</v>
      </c>
      <c r="G202" s="28">
        <f>G157/SUM(G157,'Calculations female'!G157)</f>
        <v>0.70441902198150397</v>
      </c>
      <c r="H202" s="28">
        <f>H157/SUM(H157,'Calculations female'!H157)</f>
        <v>0.70302115965695555</v>
      </c>
      <c r="I202" s="28">
        <f>I157/SUM(I157,'Calculations female'!I157)</f>
        <v>0.70154160970455814</v>
      </c>
      <c r="J202" s="28">
        <f>J157/SUM(J157,'Calculations female'!J157)</f>
        <v>0.69999324587929479</v>
      </c>
      <c r="K202" s="28">
        <f>K157/SUM(K157,'Calculations female'!K157)</f>
        <v>0.69848250844821891</v>
      </c>
      <c r="L202" s="28">
        <f>L157/SUM(L157,'Calculations female'!L157)</f>
        <v>0.69749981920515547</v>
      </c>
      <c r="M202" s="28">
        <f>M157/SUM(M157,'Calculations female'!M157)</f>
        <v>0.69618986819445794</v>
      </c>
      <c r="N202" s="28">
        <f>N157/SUM(N157,'Calculations female'!N157)</f>
        <v>0.69488893402046636</v>
      </c>
      <c r="O202" s="28">
        <f>O157/SUM(O157,'Calculations female'!O157)</f>
        <v>0.69359694678445061</v>
      </c>
      <c r="P202" s="28">
        <f>P157/SUM(P157,'Calculations female'!P157)</f>
        <v>0.69231383681734759</v>
      </c>
      <c r="Q202" s="28">
        <f>Q157/SUM(Q157,'Calculations female'!Q157)</f>
        <v>0.69103953469597634</v>
      </c>
      <c r="R202" s="28">
        <f>R157/SUM(R157,'Calculations female'!R157)</f>
        <v>0.68977397125838547</v>
      </c>
      <c r="S202" s="28">
        <f>S157/SUM(S157,'Calculations female'!S157)</f>
        <v>0.6885170776183569</v>
      </c>
      <c r="T202" s="28">
        <f>T157/SUM(T157,'Calculations female'!T157)</f>
        <v>0.68726878517909984</v>
      </c>
      <c r="U202" s="28">
        <f>U157/SUM(U157,'Calculations female'!U157)</f>
        <v>0.68602902564617385</v>
      </c>
      <c r="V202" s="28">
        <f>V157/SUM(V157,'Calculations female'!V157)</f>
        <v>0.68479773103966746</v>
      </c>
      <c r="W202" s="28">
        <f>W157/SUM(W157,'Calculations female'!W157)</f>
        <v>0.68357483370565808</v>
      </c>
      <c r="X202" s="28">
        <f>X157/SUM(X157,'Calculations female'!X157)</f>
        <v>0.68236026632700031</v>
      </c>
      <c r="Y202" s="28">
        <f>Y157/SUM(Y157,'Calculations female'!Y157)</f>
        <v>0.68115396193344346</v>
      </c>
      <c r="Z202" s="28">
        <f>Z157/SUM(Z157,'Calculations female'!Z157)</f>
        <v>0.67995585391112978</v>
      </c>
      <c r="AA202" s="28">
        <f>AA157/SUM(AA157,'Calculations female'!AA157)</f>
        <v>0.67876587601148919</v>
      </c>
      <c r="AB202" s="28">
        <f>AB157/SUM(AB157,'Calculations female'!AB157)</f>
        <v>0.6775839623595451</v>
      </c>
      <c r="AC202" s="28">
        <f>AC157/SUM(AC157,'Calculations female'!AC157)</f>
        <v>0.6764100474616862</v>
      </c>
      <c r="AD202" s="28">
        <f>AD157/SUM(AD157,'Calculations female'!AD157)</f>
        <v>0.67524406621288258</v>
      </c>
      <c r="AE202" s="28">
        <f>AE157/SUM(AE157,'Calculations female'!AE157)</f>
        <v>0.67408595390341686</v>
      </c>
      <c r="AF202" s="28">
        <f>AF157/SUM(AF157,'Calculations female'!AF157)</f>
        <v>0.67293564622511304</v>
      </c>
    </row>
    <row r="203" spans="1:32" x14ac:dyDescent="0.2">
      <c r="A203" s="6" t="s">
        <v>39</v>
      </c>
      <c r="B203" s="28">
        <f>B158/SUM(B158,'Calculations female'!B158)</f>
        <v>0.76700000000000002</v>
      </c>
      <c r="C203" s="28">
        <f>C158/SUM(C158,'Calculations female'!C158)</f>
        <v>0.76581561642440121</v>
      </c>
      <c r="D203" s="28">
        <f>D158/SUM(D158,'Calculations female'!D158)</f>
        <v>0.76457270371013863</v>
      </c>
      <c r="E203" s="28">
        <f>E158/SUM(E158,'Calculations female'!E158)</f>
        <v>0.76335668266603873</v>
      </c>
      <c r="F203" s="28">
        <f>F158/SUM(F158,'Calculations female'!F158)</f>
        <v>0.76215858537241155</v>
      </c>
      <c r="G203" s="28">
        <f>G158/SUM(G158,'Calculations female'!G158)</f>
        <v>0.76091701554227165</v>
      </c>
      <c r="H203" s="28">
        <f>H158/SUM(H158,'Calculations female'!H158)</f>
        <v>0.75962162683372669</v>
      </c>
      <c r="I203" s="28">
        <f>I158/SUM(I158,'Calculations female'!I158)</f>
        <v>0.75824928071942166</v>
      </c>
      <c r="J203" s="28">
        <f>J158/SUM(J158,'Calculations female'!J158)</f>
        <v>0.75681172307249378</v>
      </c>
      <c r="K203" s="28">
        <f>K158/SUM(K158,'Calculations female'!K158)</f>
        <v>0.75540773691517227</v>
      </c>
      <c r="L203" s="28">
        <f>L158/SUM(L158,'Calculations female'!L158)</f>
        <v>0.75449376475100582</v>
      </c>
      <c r="M203" s="28">
        <f>M158/SUM(M158,'Calculations female'!M158)</f>
        <v>0.75327453216733797</v>
      </c>
      <c r="N203" s="28">
        <f>N158/SUM(N158,'Calculations female'!N158)</f>
        <v>0.75206269402408266</v>
      </c>
      <c r="O203" s="28">
        <f>O158/SUM(O158,'Calculations female'!O158)</f>
        <v>0.75085820688484539</v>
      </c>
      <c r="P203" s="28">
        <f>P158/SUM(P158,'Calculations female'!P158)</f>
        <v>0.74966102712456462</v>
      </c>
      <c r="Q203" s="28">
        <f>Q158/SUM(Q158,'Calculations female'!Q158)</f>
        <v>0.74847111095092256</v>
      </c>
      <c r="R203" s="28">
        <f>R158/SUM(R158,'Calculations female'!R158)</f>
        <v>0.74728841442491456</v>
      </c>
      <c r="S203" s="28">
        <f>S158/SUM(S158,'Calculations female'!S158)</f>
        <v>0.74611289348059207</v>
      </c>
      <c r="T203" s="28">
        <f>T158/SUM(T158,'Calculations female'!T158)</f>
        <v>0.74494450394401202</v>
      </c>
      <c r="U203" s="28">
        <f>U158/SUM(U158,'Calculations female'!U158)</f>
        <v>0.74378320155142008</v>
      </c>
      <c r="V203" s="28">
        <f>V158/SUM(V158,'Calculations female'!V158)</f>
        <v>0.74262894196669427</v>
      </c>
      <c r="W203" s="28">
        <f>W158/SUM(W158,'Calculations female'!W158)</f>
        <v>0.74148168079806354</v>
      </c>
      <c r="X203" s="28">
        <f>X158/SUM(X158,'Calculations female'!X158)</f>
        <v>0.74034137361415153</v>
      </c>
      <c r="Y203" s="28">
        <f>Y158/SUM(Y158,'Calculations female'!Y158)</f>
        <v>0.73920797595933485</v>
      </c>
      <c r="Z203" s="28">
        <f>Z158/SUM(Z158,'Calculations female'!Z158)</f>
        <v>0.73808144336846759</v>
      </c>
      <c r="AA203" s="28">
        <f>AA158/SUM(AA158,'Calculations female'!AA158)</f>
        <v>0.7369617313809832</v>
      </c>
      <c r="AB203" s="28">
        <f>AB158/SUM(AB158,'Calculations female'!AB158)</f>
        <v>0.73584879555438421</v>
      </c>
      <c r="AC203" s="28">
        <f>AC158/SUM(AC158,'Calculations female'!AC158)</f>
        <v>0.73474259147717036</v>
      </c>
      <c r="AD203" s="28">
        <f>AD158/SUM(AD158,'Calculations female'!AD158)</f>
        <v>0.73364307478118529</v>
      </c>
      <c r="AE203" s="28">
        <f>AE158/SUM(AE158,'Calculations female'!AE158)</f>
        <v>0.73255020115344316</v>
      </c>
      <c r="AF203" s="28">
        <f>AF158/SUM(AF158,'Calculations female'!AF158)</f>
        <v>0.73146392634741941</v>
      </c>
    </row>
    <row r="204" spans="1:32" x14ac:dyDescent="0.2">
      <c r="A204" s="6" t="s">
        <v>40</v>
      </c>
      <c r="B204" s="28">
        <f>B159/SUM(B159,'Calculations female'!B159)</f>
        <v>0.73899999999999999</v>
      </c>
      <c r="C204" s="28">
        <f>C159/SUM(C159,'Calculations female'!C159)</f>
        <v>0.73776024517802197</v>
      </c>
      <c r="D204" s="28">
        <f>D159/SUM(D159,'Calculations female'!D159)</f>
        <v>0.736459790363723</v>
      </c>
      <c r="E204" s="28">
        <f>E159/SUM(E159,'Calculations female'!E159)</f>
        <v>0.73518803088320694</v>
      </c>
      <c r="F204" s="28">
        <f>F159/SUM(F159,'Calculations female'!F159)</f>
        <v>0.73393555545398159</v>
      </c>
      <c r="G204" s="28">
        <f>G159/SUM(G159,'Calculations female'!G159)</f>
        <v>0.73263819684017306</v>
      </c>
      <c r="H204" s="28">
        <f>H159/SUM(H159,'Calculations female'!H159)</f>
        <v>0.73128520934888241</v>
      </c>
      <c r="I204" s="28">
        <f>I159/SUM(I159,'Calculations female'!I159)</f>
        <v>0.72985251801421835</v>
      </c>
      <c r="J204" s="28">
        <f>J159/SUM(J159,'Calculations female'!J159)</f>
        <v>0.72835249031823535</v>
      </c>
      <c r="K204" s="28">
        <f>K159/SUM(K159,'Calculations female'!K159)</f>
        <v>0.72688822390255348</v>
      </c>
      <c r="L204" s="28">
        <f>L159/SUM(L159,'Calculations female'!L159)</f>
        <v>0.72593539720057576</v>
      </c>
      <c r="M204" s="28">
        <f>M159/SUM(M159,'Calculations female'!M159)</f>
        <v>0.72466480656076004</v>
      </c>
      <c r="N204" s="28">
        <f>N159/SUM(N159,'Calculations female'!N159)</f>
        <v>0.72340245684926496</v>
      </c>
      <c r="O204" s="28">
        <f>O159/SUM(O159,'Calculations female'!O159)</f>
        <v>0.72214829150319448</v>
      </c>
      <c r="P204" s="28">
        <f>P159/SUM(P159,'Calculations female'!P159)</f>
        <v>0.72090225396559215</v>
      </c>
      <c r="Q204" s="28">
        <f>Q159/SUM(Q159,'Calculations female'!Q159)</f>
        <v>0.71966428770481117</v>
      </c>
      <c r="R204" s="28">
        <f>R159/SUM(R159,'Calculations female'!R159)</f>
        <v>0.71843433623301323</v>
      </c>
      <c r="S204" s="28">
        <f>S159/SUM(S159,'Calculations female'!S159)</f>
        <v>0.71721234312381388</v>
      </c>
      <c r="T204" s="28">
        <f>T159/SUM(T159,'Calculations female'!T159)</f>
        <v>0.71599825202911349</v>
      </c>
      <c r="U204" s="28">
        <f>U159/SUM(U159,'Calculations female'!U159)</f>
        <v>0.71479200669513931</v>
      </c>
      <c r="V204" s="28">
        <f>V159/SUM(V159,'Calculations female'!V159)</f>
        <v>0.71359355097773303</v>
      </c>
      <c r="W204" s="28">
        <f>W159/SUM(W159,'Calculations female'!W159)</f>
        <v>0.71240282885690054</v>
      </c>
      <c r="X204" s="28">
        <f>X159/SUM(X159,'Calculations female'!X159)</f>
        <v>0.71121978445067358</v>
      </c>
      <c r="Y204" s="28">
        <f>Y159/SUM(Y159,'Calculations female'!Y159)</f>
        <v>0.71004436202827892</v>
      </c>
      <c r="Z204" s="28">
        <f>Z159/SUM(Z159,'Calculations female'!Z159)</f>
        <v>0.70887650602266783</v>
      </c>
      <c r="AA204" s="28">
        <f>AA159/SUM(AA159,'Calculations female'!AA159)</f>
        <v>0.70771616104241764</v>
      </c>
      <c r="AB204" s="28">
        <f>AB159/SUM(AB159,'Calculations female'!AB159)</f>
        <v>0.70656327188302159</v>
      </c>
      <c r="AC204" s="28">
        <f>AC159/SUM(AC159,'Calculations female'!AC159)</f>
        <v>0.70541778353761542</v>
      </c>
      <c r="AD204" s="28">
        <f>AD159/SUM(AD159,'Calculations female'!AD159)</f>
        <v>0.70427964120712627</v>
      </c>
      <c r="AE204" s="28">
        <f>AE159/SUM(AE159,'Calculations female'!AE159)</f>
        <v>0.70314879030990396</v>
      </c>
      <c r="AF204" s="28">
        <f>AF159/SUM(AF159,'Calculations female'!AF159)</f>
        <v>0.70202517649082341</v>
      </c>
    </row>
    <row r="205" spans="1:32" x14ac:dyDescent="0.2">
      <c r="A205" s="6" t="s">
        <v>41</v>
      </c>
      <c r="B205" s="28">
        <f>B160/SUM(B160,'Calculations female'!B160)</f>
        <v>0.78561271676300581</v>
      </c>
      <c r="C205" s="28">
        <f>C160/SUM(C160,'Calculations female'!C160)</f>
        <v>0.78447188469446094</v>
      </c>
      <c r="D205" s="28">
        <f>D160/SUM(D160,'Calculations female'!D160)</f>
        <v>0.7832743125290923</v>
      </c>
      <c r="E205" s="28">
        <f>E160/SUM(E160,'Calculations female'!E160)</f>
        <v>0.78210229186806746</v>
      </c>
      <c r="F205" s="28">
        <f>F160/SUM(F160,'Calculations female'!F160)</f>
        <v>0.78094719970205806</v>
      </c>
      <c r="G205" s="28">
        <f>G160/SUM(G160,'Calculations female'!G160)</f>
        <v>0.77974983309688295</v>
      </c>
      <c r="H205" s="28">
        <f>H160/SUM(H160,'Calculations female'!H160)</f>
        <v>0.77850017143466033</v>
      </c>
      <c r="I205" s="28">
        <f>I160/SUM(I160,'Calculations female'!I160)</f>
        <v>0.77717583291660952</v>
      </c>
      <c r="J205" s="28">
        <f>J160/SUM(J160,'Calculations female'!J160)</f>
        <v>0.77578808411902955</v>
      </c>
      <c r="K205" s="28">
        <f>K160/SUM(K160,'Calculations female'!K160)</f>
        <v>0.77443227068171705</v>
      </c>
      <c r="L205" s="28">
        <f>L160/SUM(L160,'Calculations female'!L160)</f>
        <v>0.7735494075563436</v>
      </c>
      <c r="M205" s="28">
        <f>M160/SUM(M160,'Calculations female'!M160)</f>
        <v>0.77237136714423027</v>
      </c>
      <c r="N205" s="28">
        <f>N160/SUM(N160,'Calculations female'!N160)</f>
        <v>0.77120012416458861</v>
      </c>
      <c r="O205" s="28">
        <f>O160/SUM(O160,'Calculations female'!O160)</f>
        <v>0.77003564363999921</v>
      </c>
      <c r="P205" s="28">
        <f>P160/SUM(P160,'Calculations female'!P160)</f>
        <v>0.76887789029381892</v>
      </c>
      <c r="Q205" s="28">
        <f>Q160/SUM(Q160,'Calculations female'!Q160)</f>
        <v>0.76772682857231656</v>
      </c>
      <c r="R205" s="28">
        <f>R160/SUM(R160,'Calculations female'!R160)</f>
        <v>0.76658242266600218</v>
      </c>
      <c r="S205" s="28">
        <f>S160/SUM(S160,'Calculations female'!S160)</f>
        <v>0.76544463653016703</v>
      </c>
      <c r="T205" s="28">
        <f>T160/SUM(T160,'Calculations female'!T160)</f>
        <v>0.76431343390466022</v>
      </c>
      <c r="U205" s="28">
        <f>U160/SUM(U160,'Calculations female'!U160)</f>
        <v>0.76318877833292864</v>
      </c>
      <c r="V205" s="28">
        <f>V160/SUM(V160,'Calculations female'!V160)</f>
        <v>0.76207063318034507</v>
      </c>
      <c r="W205" s="28">
        <f>W160/SUM(W160,'Calculations female'!W160)</f>
        <v>0.76095896165183585</v>
      </c>
      <c r="X205" s="28">
        <f>X160/SUM(X160,'Calculations female'!X160)</f>
        <v>0.75985372680885555</v>
      </c>
      <c r="Y205" s="28">
        <f>Y160/SUM(Y160,'Calculations female'!Y160)</f>
        <v>0.75875489158569709</v>
      </c>
      <c r="Z205" s="28">
        <f>Z160/SUM(Z160,'Calculations female'!Z160)</f>
        <v>0.7576624188051877</v>
      </c>
      <c r="AA205" s="28">
        <f>AA160/SUM(AA160,'Calculations female'!AA160)</f>
        <v>0.75657627119377635</v>
      </c>
      <c r="AB205" s="28">
        <f>AB160/SUM(AB160,'Calculations female'!AB160)</f>
        <v>0.75549641139602708</v>
      </c>
      <c r="AC205" s="28">
        <f>AC160/SUM(AC160,'Calculations female'!AC160)</f>
        <v>0.75442280198856193</v>
      </c>
      <c r="AD205" s="28">
        <f>AD160/SUM(AD160,'Calculations female'!AD160)</f>
        <v>0.75335540549343472</v>
      </c>
      <c r="AE205" s="28">
        <f>AE160/SUM(AE160,'Calculations female'!AE160)</f>
        <v>0.75229418439099516</v>
      </c>
      <c r="AF205" s="28">
        <f>AF160/SUM(AF160,'Calculations female'!AF160)</f>
        <v>0.75123910113222647</v>
      </c>
    </row>
    <row r="206" spans="1:32" x14ac:dyDescent="0.2">
      <c r="A206" s="6" t="s">
        <v>42</v>
      </c>
      <c r="B206" s="28">
        <f>B161/SUM(B161,'Calculations female'!B161)</f>
        <v>0.63600000000000001</v>
      </c>
      <c r="C206" s="28">
        <f>C161/SUM(C161,'Calculations female'!C161)</f>
        <v>0.63465200459412929</v>
      </c>
      <c r="D206" s="28">
        <f>D161/SUM(D161,'Calculations female'!D161)</f>
        <v>0.63324001680580144</v>
      </c>
      <c r="E206" s="28">
        <f>E161/SUM(E161,'Calculations female'!E161)</f>
        <v>0.63186116426113426</v>
      </c>
      <c r="F206" s="28">
        <f>F161/SUM(F161,'Calculations female'!F161)</f>
        <v>0.63050512370408995</v>
      </c>
      <c r="G206" s="28">
        <f>G161/SUM(G161,'Calculations female'!G161)</f>
        <v>0.62910247215982362</v>
      </c>
      <c r="H206" s="28">
        <f>H161/SUM(H161,'Calculations female'!H161)</f>
        <v>0.62764181739132108</v>
      </c>
      <c r="I206" s="28">
        <f>I161/SUM(I161,'Calculations female'!I161)</f>
        <v>0.62609748730244863</v>
      </c>
      <c r="J206" s="28">
        <f>J161/SUM(J161,'Calculations female'!J161)</f>
        <v>0.62448317468822334</v>
      </c>
      <c r="K206" s="28">
        <f>K161/SUM(K161,'Calculations female'!K161)</f>
        <v>0.62290990128805335</v>
      </c>
      <c r="L206" s="28">
        <f>L161/SUM(L161,'Calculations female'!L161)</f>
        <v>0.62188749038596625</v>
      </c>
      <c r="M206" s="28">
        <f>M161/SUM(M161,'Calculations female'!M161)</f>
        <v>0.62052575704604696</v>
      </c>
      <c r="N206" s="28">
        <f>N161/SUM(N161,'Calculations female'!N161)</f>
        <v>0.61917471317662343</v>
      </c>
      <c r="O206" s="28">
        <f>O161/SUM(O161,'Calculations female'!O161)</f>
        <v>0.61783425428625549</v>
      </c>
      <c r="P206" s="28">
        <f>P161/SUM(P161,'Calculations female'!P161)</f>
        <v>0.61650427680961872</v>
      </c>
      <c r="Q206" s="28">
        <f>Q161/SUM(Q161,'Calculations female'!Q161)</f>
        <v>0.6151846781103677</v>
      </c>
      <c r="R206" s="28">
        <f>R161/SUM(R161,'Calculations female'!R161)</f>
        <v>0.61387535648332625</v>
      </c>
      <c r="S206" s="28">
        <f>S161/SUM(S161,'Calculations female'!S161)</f>
        <v>0.61257621115602756</v>
      </c>
      <c r="T206" s="28">
        <f>T161/SUM(T161,'Calculations female'!T161)</f>
        <v>0.61128714228964443</v>
      </c>
      <c r="U206" s="28">
        <f>U161/SUM(U161,'Calculations female'!U161)</f>
        <v>0.6100080509793433</v>
      </c>
      <c r="V206" s="28">
        <f>V161/SUM(V161,'Calculations female'!V161)</f>
        <v>0.60873883925409444</v>
      </c>
      <c r="W206" s="28">
        <f>W161/SUM(W161,'Calculations female'!W161)</f>
        <v>0.60747941007595807</v>
      </c>
      <c r="X206" s="28">
        <f>X161/SUM(X161,'Calculations female'!X161)</f>
        <v>0.60622966733890216</v>
      </c>
      <c r="Y206" s="28">
        <f>Y161/SUM(Y161,'Calculations female'!Y161)</f>
        <v>0.60498951586714289</v>
      </c>
      <c r="Z206" s="28">
        <f>Z161/SUM(Z161,'Calculations female'!Z161)</f>
        <v>0.6037588614130649</v>
      </c>
      <c r="AA206" s="28">
        <f>AA161/SUM(AA161,'Calculations female'!AA161)</f>
        <v>0.60253761065473599</v>
      </c>
      <c r="AB206" s="28">
        <f>AB161/SUM(AB161,'Calculations female'!AB161)</f>
        <v>0.60132567119302649</v>
      </c>
      <c r="AC206" s="28">
        <f>AC161/SUM(AC161,'Calculations female'!AC161)</f>
        <v>0.60012295154839057</v>
      </c>
      <c r="AD206" s="28">
        <f>AD161/SUM(AD161,'Calculations female'!AD161)</f>
        <v>0.59892936115728479</v>
      </c>
      <c r="AE206" s="28">
        <f>AE161/SUM(AE161,'Calculations female'!AE161)</f>
        <v>0.59774481036829441</v>
      </c>
      <c r="AF206" s="28">
        <f>AF161/SUM(AF161,'Calculations female'!AF161)</f>
        <v>0.59656921043794597</v>
      </c>
    </row>
    <row r="207" spans="1:32" x14ac:dyDescent="0.2">
      <c r="A207" s="6" t="s">
        <v>105</v>
      </c>
      <c r="B207" s="28">
        <f>B162/SUM(B162,'Calculations female'!B162)</f>
        <v>0.80499999999999994</v>
      </c>
      <c r="C207" s="28">
        <f>C162/SUM(C162,'Calculations female'!C162)</f>
        <v>0.80391053796120171</v>
      </c>
      <c r="D207" s="28">
        <f>D162/SUM(D162,'Calculations female'!D162)</f>
        <v>0.80276651356311968</v>
      </c>
      <c r="E207" s="28">
        <f>E162/SUM(E162,'Calculations female'!E162)</f>
        <v>0.80164652491268162</v>
      </c>
      <c r="F207" s="28">
        <f>F162/SUM(F162,'Calculations female'!F162)</f>
        <v>0.80054235272149998</v>
      </c>
      <c r="G207" s="28">
        <f>G162/SUM(G162,'Calculations female'!G162)</f>
        <v>0.79939739272937216</v>
      </c>
      <c r="H207" s="28">
        <f>H162/SUM(H162,'Calculations female'!H162)</f>
        <v>0.7982020182068249</v>
      </c>
      <c r="I207" s="28">
        <f>I162/SUM(I162,'Calculations female'!I162)</f>
        <v>0.79693475674208247</v>
      </c>
      <c r="J207" s="28">
        <f>J162/SUM(J162,'Calculations female'!J162)</f>
        <v>0.79560631764004863</v>
      </c>
      <c r="K207" s="28">
        <f>K162/SUM(K162,'Calculations female'!K162)</f>
        <v>0.79430795582933145</v>
      </c>
      <c r="L207" s="28">
        <f>L162/SUM(L162,'Calculations female'!L162)</f>
        <v>0.79346224189776471</v>
      </c>
      <c r="M207" s="28">
        <f>M162/SUM(M162,'Calculations female'!M162)</f>
        <v>0.79233345059829763</v>
      </c>
      <c r="N207" s="28">
        <f>N162/SUM(N162,'Calculations female'!N162)</f>
        <v>0.79121080991820958</v>
      </c>
      <c r="O207" s="28">
        <f>O162/SUM(O162,'Calculations female'!O162)</f>
        <v>0.79009429334447845</v>
      </c>
      <c r="P207" s="28">
        <f>P162/SUM(P162,'Calculations female'!P162)</f>
        <v>0.78898387396753245</v>
      </c>
      <c r="Q207" s="28">
        <f>Q162/SUM(Q162,'Calculations female'!Q162)</f>
        <v>0.78787952450360099</v>
      </c>
      <c r="R207" s="28">
        <f>R162/SUM(R162,'Calculations female'!R162)</f>
        <v>0.7867812173163139</v>
      </c>
      <c r="S207" s="28">
        <f>S162/SUM(S162,'Calculations female'!S162)</f>
        <v>0.78568892443755589</v>
      </c>
      <c r="T207" s="28">
        <f>T162/SUM(T162,'Calculations female'!T162)</f>
        <v>0.78460261758760896</v>
      </c>
      <c r="U207" s="28">
        <f>U162/SUM(U162,'Calculations female'!U162)</f>
        <v>0.78352226819459669</v>
      </c>
      <c r="V207" s="28">
        <f>V162/SUM(V162,'Calculations female'!V162)</f>
        <v>0.78244784741325979</v>
      </c>
      <c r="W207" s="28">
        <f>W162/SUM(W162,'Calculations female'!W162)</f>
        <v>0.78137932614306871</v>
      </c>
      <c r="X207" s="28">
        <f>X162/SUM(X162,'Calculations female'!X162)</f>
        <v>0.78031667504571689</v>
      </c>
      <c r="Y207" s="28">
        <f>Y162/SUM(Y162,'Calculations female'!Y162)</f>
        <v>0.77925986456198482</v>
      </c>
      <c r="Z207" s="28">
        <f>Z162/SUM(Z162,'Calculations female'!Z162)</f>
        <v>0.77820886492801888</v>
      </c>
      <c r="AA207" s="28">
        <f>AA162/SUM(AA162,'Calculations female'!AA162)</f>
        <v>0.77716364619103118</v>
      </c>
      <c r="AB207" s="28">
        <f>AB162/SUM(AB162,'Calculations female'!AB162)</f>
        <v>0.77612417822443136</v>
      </c>
      <c r="AC207" s="28">
        <f>AC162/SUM(AC162,'Calculations female'!AC162)</f>
        <v>0.77509043074243256</v>
      </c>
      <c r="AD207" s="28">
        <f>AD162/SUM(AD162,'Calculations female'!AD162)</f>
        <v>0.77406237331411176</v>
      </c>
      <c r="AE207" s="28">
        <f>AE162/SUM(AE162,'Calculations female'!AE162)</f>
        <v>0.7730399753769801</v>
      </c>
      <c r="AF207" s="28">
        <f>AF162/SUM(AF162,'Calculations female'!AF162)</f>
        <v>0.77202320625004694</v>
      </c>
    </row>
    <row r="208" spans="1:32" x14ac:dyDescent="0.2">
      <c r="A208" s="6" t="s">
        <v>106</v>
      </c>
      <c r="B208" s="28">
        <f>B163/SUM(B163,'Calculations female'!B163)</f>
        <v>0.80899999999999994</v>
      </c>
      <c r="C208" s="28">
        <f>C163/SUM(C163,'Calculations female'!C163)</f>
        <v>0.80792192446948974</v>
      </c>
      <c r="D208" s="28">
        <f>D163/SUM(D163,'Calculations female'!D163)</f>
        <v>0.80678977763261894</v>
      </c>
      <c r="E208" s="28">
        <f>E163/SUM(E163,'Calculations female'!E163)</f>
        <v>0.80568133860204216</v>
      </c>
      <c r="F208" s="28">
        <f>F163/SUM(F163,'Calculations female'!F163)</f>
        <v>0.804588477196856</v>
      </c>
      <c r="G208" s="28">
        <f>G163/SUM(G163,'Calculations female'!G163)</f>
        <v>0.80345516660443383</v>
      </c>
      <c r="H208" s="28">
        <f>H163/SUM(H163,'Calculations female'!H163)</f>
        <v>0.80227186860736521</v>
      </c>
      <c r="I208" s="28">
        <f>I163/SUM(I163,'Calculations female'!I163)</f>
        <v>0.80101731445202207</v>
      </c>
      <c r="J208" s="28">
        <f>J163/SUM(J163,'Calculations female'!J163)</f>
        <v>0.79970209092785727</v>
      </c>
      <c r="K208" s="28">
        <f>K163/SUM(K163,'Calculations female'!K163)</f>
        <v>0.79841654175195109</v>
      </c>
      <c r="L208" s="28">
        <f>L163/SUM(L163,'Calculations female'!L163)</f>
        <v>0.79757911858075003</v>
      </c>
      <c r="M208" s="28">
        <f>M163/SUM(M163,'Calculations female'!M163)</f>
        <v>0.79646132567918371</v>
      </c>
      <c r="N208" s="28">
        <f>N163/SUM(N163,'Calculations female'!N163)</f>
        <v>0.79534954715783512</v>
      </c>
      <c r="O208" s="28">
        <f>O163/SUM(O163,'Calculations female'!O163)</f>
        <v>0.79424375819589654</v>
      </c>
      <c r="P208" s="28">
        <f>P163/SUM(P163,'Calculations female'!P163)</f>
        <v>0.79314393355833401</v>
      </c>
      <c r="Q208" s="28">
        <f>Q163/SUM(Q163,'Calculations female'!Q163)</f>
        <v>0.79205004761821463</v>
      </c>
      <c r="R208" s="28">
        <f>R163/SUM(R163,'Calculations female'!R163)</f>
        <v>0.79096207437829513</v>
      </c>
      <c r="S208" s="28">
        <f>S163/SUM(S163,'Calculations female'!S163)</f>
        <v>0.78987998749187727</v>
      </c>
      <c r="T208" s="28">
        <f>T163/SUM(T163,'Calculations female'!T163)</f>
        <v>0.78880376028296184</v>
      </c>
      <c r="U208" s="28">
        <f>U163/SUM(U163,'Calculations female'!U163)</f>
        <v>0.78773336576571584</v>
      </c>
      <c r="V208" s="28">
        <f>V163/SUM(V163,'Calculations female'!V163)</f>
        <v>0.7866687766632785</v>
      </c>
      <c r="W208" s="28">
        <f>W163/SUM(W163,'Calculations female'!W163)</f>
        <v>0.7856099654259161</v>
      </c>
      <c r="X208" s="28">
        <f>X163/SUM(X163,'Calculations female'!X163)</f>
        <v>0.7845569042485645</v>
      </c>
      <c r="Y208" s="28">
        <f>Y163/SUM(Y163,'Calculations female'!Y163)</f>
        <v>0.78350956508775205</v>
      </c>
      <c r="Z208" s="28">
        <f>Z163/SUM(Z163,'Calculations female'!Z163)</f>
        <v>0.7824679196779426</v>
      </c>
      <c r="AA208" s="28">
        <f>AA163/SUM(AA163,'Calculations female'!AA163)</f>
        <v>0.78143193954730938</v>
      </c>
      <c r="AB208" s="28">
        <f>AB163/SUM(AB163,'Calculations female'!AB163)</f>
        <v>0.78040159603294668</v>
      </c>
      <c r="AC208" s="28">
        <f>AC163/SUM(AC163,'Calculations female'!AC163)</f>
        <v>0.77937686029556064</v>
      </c>
      <c r="AD208" s="28">
        <f>AD163/SUM(AD163,'Calculations female'!AD163)</f>
        <v>0.77835770333362275</v>
      </c>
      <c r="AE208" s="28">
        <f>AE163/SUM(AE163,'Calculations female'!AE163)</f>
        <v>0.77734409599703702</v>
      </c>
      <c r="AF208" s="28">
        <f>AF163/SUM(AF163,'Calculations female'!AF163)</f>
        <v>0.77633600900030664</v>
      </c>
    </row>
    <row r="209" spans="1:32" x14ac:dyDescent="0.2">
      <c r="A209" s="6" t="s">
        <v>107</v>
      </c>
      <c r="B209" s="28">
        <f>B164/SUM(B164,'Calculations female'!B164)</f>
        <v>0.82810684273709489</v>
      </c>
      <c r="C209" s="28">
        <f>C164/SUM(C164,'Calculations female'!C164)</f>
        <v>0.82708700873856988</v>
      </c>
      <c r="D209" s="28">
        <f>D164/SUM(D164,'Calculations female'!D164)</f>
        <v>0.82601565577403402</v>
      </c>
      <c r="E209" s="28">
        <f>E164/SUM(E164,'Calculations female'!E164)</f>
        <v>0.82496637236551051</v>
      </c>
      <c r="F209" s="28">
        <f>F164/SUM(F164,'Calculations female'!F164)</f>
        <v>0.82393148228668411</v>
      </c>
      <c r="G209" s="28">
        <f>G164/SUM(G164,'Calculations female'!G164)</f>
        <v>0.82285791936068298</v>
      </c>
      <c r="H209" s="28">
        <f>H164/SUM(H164,'Calculations female'!H164)</f>
        <v>0.82173660400721027</v>
      </c>
      <c r="I209" s="28">
        <f>I164/SUM(I164,'Calculations female'!I164)</f>
        <v>0.82054731938985659</v>
      </c>
      <c r="J209" s="28">
        <f>J164/SUM(J164,'Calculations female'!J164)</f>
        <v>0.81930003059969436</v>
      </c>
      <c r="K209" s="28">
        <f>K164/SUM(K164,'Calculations female'!K164)</f>
        <v>0.81808039873435368</v>
      </c>
      <c r="L209" s="28">
        <f>L164/SUM(L164,'Calculations female'!L164)</f>
        <v>0.81728565780786067</v>
      </c>
      <c r="M209" s="28">
        <f>M164/SUM(M164,'Calculations female'!M164)</f>
        <v>0.81622452175597882</v>
      </c>
      <c r="N209" s="28">
        <f>N164/SUM(N164,'Calculations female'!N164)</f>
        <v>0.81516873818896918</v>
      </c>
      <c r="O209" s="28">
        <f>O164/SUM(O164,'Calculations female'!O164)</f>
        <v>0.81411829006297531</v>
      </c>
      <c r="P209" s="28">
        <f>P164/SUM(P164,'Calculations female'!P164)</f>
        <v>0.81307315984743644</v>
      </c>
      <c r="Q209" s="28">
        <f>Q164/SUM(Q164,'Calculations female'!Q164)</f>
        <v>0.81203332954699237</v>
      </c>
      <c r="R209" s="28">
        <f>R164/SUM(R164,'Calculations female'!R164)</f>
        <v>0.81099878072271203</v>
      </c>
      <c r="S209" s="28">
        <f>S164/SUM(S164,'Calculations female'!S164)</f>
        <v>0.80996949451265432</v>
      </c>
      <c r="T209" s="28">
        <f>T164/SUM(T164,'Calculations female'!T164)</f>
        <v>0.80894545165178156</v>
      </c>
      <c r="U209" s="28">
        <f>U164/SUM(U164,'Calculations female'!U164)</f>
        <v>0.80792663249124563</v>
      </c>
      <c r="V209" s="28">
        <f>V164/SUM(V164,'Calculations female'!V164)</f>
        <v>0.80691301701706453</v>
      </c>
      <c r="W209" s="28">
        <f>W164/SUM(W164,'Calculations female'!W164)</f>
        <v>0.80590458486819727</v>
      </c>
      <c r="X209" s="28">
        <f>X164/SUM(X164,'Calculations female'!X164)</f>
        <v>0.80490131535405496</v>
      </c>
      <c r="Y209" s="28">
        <f>Y164/SUM(Y164,'Calculations female'!Y164)</f>
        <v>0.80390318747143552</v>
      </c>
      <c r="Z209" s="28">
        <f>Z164/SUM(Z164,'Calculations female'!Z164)</f>
        <v>0.80291017992092384</v>
      </c>
      <c r="AA209" s="28">
        <f>AA164/SUM(AA164,'Calculations female'!AA164)</f>
        <v>0.80192227112276004</v>
      </c>
      <c r="AB209" s="28">
        <f>AB164/SUM(AB164,'Calculations female'!AB164)</f>
        <v>0.80093943923218602</v>
      </c>
      <c r="AC209" s="28">
        <f>AC164/SUM(AC164,'Calculations female'!AC164)</f>
        <v>0.79996166215430553</v>
      </c>
      <c r="AD209" s="28">
        <f>AD164/SUM(AD164,'Calculations female'!AD164)</f>
        <v>0.79898891755844192</v>
      </c>
      <c r="AE209" s="28">
        <f>AE164/SUM(AE164,'Calculations female'!AE164)</f>
        <v>0.79802118289204071</v>
      </c>
      <c r="AF209" s="28">
        <f>AF164/SUM(AF164,'Calculations female'!AF164)</f>
        <v>0.79705843539410259</v>
      </c>
    </row>
    <row r="210" spans="1:32" x14ac:dyDescent="0.2">
      <c r="A210" s="6" t="s">
        <v>43</v>
      </c>
      <c r="B210" s="28">
        <f>B165/SUM(B165,'Calculations female'!B165)</f>
        <v>0.89100000000000001</v>
      </c>
      <c r="C210" s="28">
        <f>C165/SUM(C165,'Calculations female'!C165)</f>
        <v>0.8902208356729806</v>
      </c>
      <c r="D210" s="28">
        <f>D165/SUM(D165,'Calculations female'!D165)</f>
        <v>0.88940125543752235</v>
      </c>
      <c r="E210" s="28">
        <f>E165/SUM(E165,'Calculations female'!E165)</f>
        <v>0.88859751193225367</v>
      </c>
      <c r="F210" s="28">
        <f>F165/SUM(F165,'Calculations female'!F165)</f>
        <v>0.88780378057274967</v>
      </c>
      <c r="G210" s="28">
        <f>G165/SUM(G165,'Calculations female'!G165)</f>
        <v>0.88697932638324084</v>
      </c>
      <c r="H210" s="28">
        <f>H165/SUM(H165,'Calculations female'!H165)</f>
        <v>0.88611704707075956</v>
      </c>
      <c r="I210" s="28">
        <f>I165/SUM(I165,'Calculations female'!I165)</f>
        <v>0.88520121424916676</v>
      </c>
      <c r="J210" s="28">
        <f>J165/SUM(J165,'Calculations female'!J165)</f>
        <v>0.88423929387517397</v>
      </c>
      <c r="K210" s="28">
        <f>K165/SUM(K165,'Calculations female'!K165)</f>
        <v>0.88329729857853145</v>
      </c>
      <c r="L210" s="28">
        <f>L165/SUM(L165,'Calculations female'!L165)</f>
        <v>0.88268272592186281</v>
      </c>
      <c r="M210" s="28">
        <f>M165/SUM(M165,'Calculations female'!M165)</f>
        <v>0.88186123306158792</v>
      </c>
      <c r="N210" s="28">
        <f>N165/SUM(N165,'Calculations female'!N165)</f>
        <v>0.88104284423204837</v>
      </c>
      <c r="O210" s="28">
        <f>O165/SUM(O165,'Calculations female'!O165)</f>
        <v>0.88022756309973604</v>
      </c>
      <c r="P210" s="28">
        <f>P165/SUM(P165,'Calculations female'!P165)</f>
        <v>0.8794153927578533</v>
      </c>
      <c r="Q210" s="28">
        <f>Q165/SUM(Q165,'Calculations female'!Q165)</f>
        <v>0.87860633574343894</v>
      </c>
      <c r="R210" s="28">
        <f>R165/SUM(R165,'Calculations female'!R165)</f>
        <v>0.87780039405408328</v>
      </c>
      <c r="S210" s="28">
        <f>S165/SUM(S165,'Calculations female'!S165)</f>
        <v>0.87699756916423099</v>
      </c>
      <c r="T210" s="28">
        <f>T165/SUM(T165,'Calculations female'!T165)</f>
        <v>0.87619786204108241</v>
      </c>
      <c r="U210" s="28">
        <f>U165/SUM(U165,'Calculations female'!U165)</f>
        <v>0.87540127316010408</v>
      </c>
      <c r="V210" s="28">
        <f>V165/SUM(V165,'Calculations female'!V165)</f>
        <v>0.87460780252015458</v>
      </c>
      <c r="W210" s="28">
        <f>W165/SUM(W165,'Calculations female'!W165)</f>
        <v>0.87381744965823027</v>
      </c>
      <c r="X210" s="28">
        <f>X165/SUM(X165,'Calculations female'!X165)</f>
        <v>0.87303021366385147</v>
      </c>
      <c r="Y210" s="28">
        <f>Y165/SUM(Y165,'Calculations female'!Y165)</f>
        <v>0.87224609319307855</v>
      </c>
      <c r="Z210" s="28">
        <f>Z165/SUM(Z165,'Calculations female'!Z165)</f>
        <v>0.87146508648218191</v>
      </c>
      <c r="AA210" s="28">
        <f>AA165/SUM(AA165,'Calculations female'!AA165)</f>
        <v>0.87068719136096762</v>
      </c>
      <c r="AB210" s="28">
        <f>AB165/SUM(AB165,'Calculations female'!AB165)</f>
        <v>0.86991240526575819</v>
      </c>
      <c r="AC210" s="28">
        <f>AC165/SUM(AC165,'Calculations female'!AC165)</f>
        <v>0.86914072525205643</v>
      </c>
      <c r="AD210" s="28">
        <f>AD165/SUM(AD165,'Calculations female'!AD165)</f>
        <v>0.8683721480068719</v>
      </c>
      <c r="AE210" s="28">
        <f>AE165/SUM(AE165,'Calculations female'!AE165)</f>
        <v>0.86760666986074697</v>
      </c>
      <c r="AF210" s="28">
        <f>AF165/SUM(AF165,'Calculations female'!AF165)</f>
        <v>0.86684428679946424</v>
      </c>
    </row>
    <row r="211" spans="1:32" x14ac:dyDescent="0.2">
      <c r="A211" s="6" t="s">
        <v>44</v>
      </c>
      <c r="B211" s="28">
        <f>B166/SUM(B166,'Calculations female'!B166)</f>
        <v>0.56000000000000005</v>
      </c>
      <c r="C211" s="28">
        <f>C166/SUM(C166,'Calculations female'!C166)</f>
        <v>0.55865764108292082</v>
      </c>
      <c r="D211" s="28">
        <f>D166/SUM(D166,'Calculations female'!D166)</f>
        <v>0.55725282662228937</v>
      </c>
      <c r="E211" s="28">
        <f>E166/SUM(E166,'Calculations female'!E166)</f>
        <v>0.55588222794039821</v>
      </c>
      <c r="F211" s="28">
        <f>F166/SUM(F166,'Calculations female'!F166)</f>
        <v>0.55453550399411433</v>
      </c>
      <c r="G211" s="28">
        <f>G166/SUM(G166,'Calculations female'!G166)</f>
        <v>0.55314373617678447</v>
      </c>
      <c r="H211" s="28">
        <f>H166/SUM(H166,'Calculations female'!H166)</f>
        <v>0.55169575801059567</v>
      </c>
      <c r="I211" s="28">
        <f>I166/SUM(I166,'Calculations female'!I166)</f>
        <v>0.55016631507663472</v>
      </c>
      <c r="J211" s="28">
        <f>J166/SUM(J166,'Calculations female'!J166)</f>
        <v>0.54856918876598604</v>
      </c>
      <c r="K211" s="28">
        <f>K166/SUM(K166,'Calculations female'!K166)</f>
        <v>0.54701425603821319</v>
      </c>
      <c r="L211" s="28">
        <f>L166/SUM(L166,'Calculations female'!L166)</f>
        <v>0.54600460311096899</v>
      </c>
      <c r="M211" s="28">
        <f>M166/SUM(M166,'Calculations female'!M166)</f>
        <v>0.54466088492248643</v>
      </c>
      <c r="N211" s="28">
        <f>N166/SUM(N166,'Calculations female'!N166)</f>
        <v>0.54332886599100538</v>
      </c>
      <c r="O211" s="28">
        <f>O166/SUM(O166,'Calculations female'!O166)</f>
        <v>0.54200841230573849</v>
      </c>
      <c r="P211" s="28">
        <f>P166/SUM(P166,'Calculations female'!P166)</f>
        <v>0.54069939153072677</v>
      </c>
      <c r="Q211" s="28">
        <f>Q166/SUM(Q166,'Calculations female'!Q166)</f>
        <v>0.5394016729889366</v>
      </c>
      <c r="R211" s="28">
        <f>R166/SUM(R166,'Calculations female'!R166)</f>
        <v>0.53811512764613367</v>
      </c>
      <c r="S211" s="28">
        <f>S166/SUM(S166,'Calculations female'!S166)</f>
        <v>0.53683962809455332</v>
      </c>
      <c r="T211" s="28">
        <f>T166/SUM(T166,'Calculations female'!T166)</f>
        <v>0.53557504853639426</v>
      </c>
      <c r="U211" s="28">
        <f>U166/SUM(U166,'Calculations female'!U166)</f>
        <v>0.53432126476716035</v>
      </c>
      <c r="V211" s="28">
        <f>V166/SUM(V166,'Calculations female'!V166)</f>
        <v>0.53307815415887894</v>
      </c>
      <c r="W211" s="28">
        <f>W166/SUM(W166,'Calculations female'!W166)</f>
        <v>0.53184559564319922</v>
      </c>
      <c r="X211" s="28">
        <f>X166/SUM(X166,'Calculations female'!X166)</f>
        <v>0.53062346969442331</v>
      </c>
      <c r="Y211" s="28">
        <f>Y166/SUM(Y166,'Calculations female'!Y166)</f>
        <v>0.52941165831245096</v>
      </c>
      <c r="Z211" s="28">
        <f>Z166/SUM(Z166,'Calculations female'!Z166)</f>
        <v>0.52821004500568558</v>
      </c>
      <c r="AA211" s="28">
        <f>AA166/SUM(AA166,'Calculations female'!AA166)</f>
        <v>0.52701851477390671</v>
      </c>
      <c r="AB211" s="28">
        <f>AB166/SUM(AB166,'Calculations female'!AB166)</f>
        <v>0.52583695409111497</v>
      </c>
      <c r="AC211" s="28">
        <f>AC166/SUM(AC166,'Calculations female'!AC166)</f>
        <v>0.52466525088839244</v>
      </c>
      <c r="AD211" s="28">
        <f>AD166/SUM(AD166,'Calculations female'!AD166)</f>
        <v>0.52350329453675304</v>
      </c>
      <c r="AE211" s="28">
        <f>AE166/SUM(AE166,'Calculations female'!AE166)</f>
        <v>0.52235097583003665</v>
      </c>
      <c r="AF211" s="28">
        <f>AF166/SUM(AF166,'Calculations female'!AF166)</f>
        <v>0.52120818696782634</v>
      </c>
    </row>
    <row r="212" spans="1:32" x14ac:dyDescent="0.2">
      <c r="A212" s="6" t="s">
        <v>45</v>
      </c>
      <c r="B212" s="28">
        <f>B167/SUM(B167,'Calculations female'!B167)</f>
        <v>0.754</v>
      </c>
      <c r="C212" s="28">
        <f>C167/SUM(C167,'Calculations female'!C167)</f>
        <v>0.75278842543483693</v>
      </c>
      <c r="D212" s="28">
        <f>D167/SUM(D167,'Calculations female'!D167)</f>
        <v>0.75151723847669016</v>
      </c>
      <c r="E212" s="28">
        <f>E167/SUM(E167,'Calculations female'!E167)</f>
        <v>0.75027381234880419</v>
      </c>
      <c r="F212" s="28">
        <f>F167/SUM(F167,'Calculations female'!F167)</f>
        <v>0.7490489622194868</v>
      </c>
      <c r="G212" s="28">
        <f>G167/SUM(G167,'Calculations female'!G167)</f>
        <v>0.74777992815240335</v>
      </c>
      <c r="H212" s="28">
        <f>H167/SUM(H167,'Calculations female'!H167)</f>
        <v>0.74645616525238756</v>
      </c>
      <c r="I212" s="28">
        <f>I167/SUM(I167,'Calculations female'!I167)</f>
        <v>0.74505407088796693</v>
      </c>
      <c r="J212" s="28">
        <f>J167/SUM(J167,'Calculations female'!J167)</f>
        <v>0.74358569416403131</v>
      </c>
      <c r="K212" s="28">
        <f>K167/SUM(K167,'Calculations female'!K167)</f>
        <v>0.74215194610858004</v>
      </c>
      <c r="L212" s="28">
        <f>L167/SUM(L167,'Calculations female'!L167)</f>
        <v>0.74121877813141701</v>
      </c>
      <c r="M212" s="28">
        <f>M167/SUM(M167,'Calculations female'!M167)</f>
        <v>0.73997415727153082</v>
      </c>
      <c r="N212" s="28">
        <f>N167/SUM(N167,'Calculations female'!N167)</f>
        <v>0.73873733206081238</v>
      </c>
      <c r="O212" s="28">
        <f>O167/SUM(O167,'Calculations female'!O167)</f>
        <v>0.73750825301362766</v>
      </c>
      <c r="P212" s="28">
        <f>P167/SUM(P167,'Calculations female'!P167)</f>
        <v>0.73628687054204933</v>
      </c>
      <c r="Q212" s="28">
        <f>Q167/SUM(Q167,'Calculations female'!Q167)</f>
        <v>0.73507313497646154</v>
      </c>
      <c r="R212" s="28">
        <f>R167/SUM(R167,'Calculations female'!R167)</f>
        <v>0.73386699658530496</v>
      </c>
      <c r="S212" s="28">
        <f>S167/SUM(S167,'Calculations female'!S167)</f>
        <v>0.73266840559397972</v>
      </c>
      <c r="T212" s="28">
        <f>T167/SUM(T167,'Calculations female'!T167)</f>
        <v>0.73147731220294021</v>
      </c>
      <c r="U212" s="28">
        <f>U167/SUM(U167,'Calculations female'!U167)</f>
        <v>0.73029366660500861</v>
      </c>
      <c r="V212" s="28">
        <f>V167/SUM(V167,'Calculations female'!V167)</f>
        <v>0.72911741900194138</v>
      </c>
      <c r="W212" s="28">
        <f>W167/SUM(W167,'Calculations female'!W167)</f>
        <v>0.72794851962025764</v>
      </c>
      <c r="X212" s="28">
        <f>X167/SUM(X167,'Calculations female'!X167)</f>
        <v>0.72678691872638446</v>
      </c>
      <c r="Y212" s="28">
        <f>Y167/SUM(Y167,'Calculations female'!Y167)</f>
        <v>0.72563256664111031</v>
      </c>
      <c r="Z212" s="28">
        <f>Z167/SUM(Z167,'Calculations female'!Z167)</f>
        <v>0.72448541375339826</v>
      </c>
      <c r="AA212" s="28">
        <f>AA167/SUM(AA167,'Calculations female'!AA167)</f>
        <v>0.7233454105335706</v>
      </c>
      <c r="AB212" s="28">
        <f>AB167/SUM(AB167,'Calculations female'!AB167)</f>
        <v>0.7222125075458784</v>
      </c>
      <c r="AC212" s="28">
        <f>AC167/SUM(AC167,'Calculations female'!AC167)</f>
        <v>0.7210866554605061</v>
      </c>
      <c r="AD212" s="28">
        <f>AD167/SUM(AD167,'Calculations female'!AD167)</f>
        <v>0.71996780506499269</v>
      </c>
      <c r="AE212" s="28">
        <f>AE167/SUM(AE167,'Calculations female'!AE167)</f>
        <v>0.71885590727513127</v>
      </c>
      <c r="AF212" s="28">
        <f>AF167/SUM(AF167,'Calculations female'!AF167)</f>
        <v>0.71775091314533312</v>
      </c>
    </row>
    <row r="213" spans="1:32" x14ac:dyDescent="0.2">
      <c r="A213" s="6" t="s">
        <v>46</v>
      </c>
      <c r="B213" s="28">
        <f>B168/SUM(B168,'Calculations female'!B168)</f>
        <v>0.48200000000000004</v>
      </c>
      <c r="C213" s="28">
        <f>C168/SUM(C168,'Calculations female'!C168)</f>
        <v>0.48072900080220826</v>
      </c>
      <c r="D213" s="28">
        <f>D168/SUM(D168,'Calculations female'!D168)</f>
        <v>0.47939995211305236</v>
      </c>
      <c r="E213" s="28">
        <f>E168/SUM(E168,'Calculations female'!E168)</f>
        <v>0.47810434047284761</v>
      </c>
      <c r="F213" s="28">
        <f>F168/SUM(F168,'Calculations female'!F168)</f>
        <v>0.47683231988235703</v>
      </c>
      <c r="G213" s="28">
        <f>G168/SUM(G168,'Calculations female'!G168)</f>
        <v>0.47551881527786738</v>
      </c>
      <c r="H213" s="28">
        <f>H168/SUM(H168,'Calculations female'!H168)</f>
        <v>0.47415340207746287</v>
      </c>
      <c r="I213" s="28">
        <f>I168/SUM(I168,'Calculations female'!I168)</f>
        <v>0.47271242811338215</v>
      </c>
      <c r="J213" s="28">
        <f>J168/SUM(J168,'Calculations female'!J168)</f>
        <v>0.47120906086237085</v>
      </c>
      <c r="K213" s="28">
        <f>K168/SUM(K168,'Calculations female'!K168)</f>
        <v>0.46974675447883046</v>
      </c>
      <c r="L213" s="28">
        <f>L168/SUM(L168,'Calculations female'!L168)</f>
        <v>0.4687979535956649</v>
      </c>
      <c r="M213" s="28">
        <f>M168/SUM(M168,'Calculations female'!M168)</f>
        <v>0.46753608303534255</v>
      </c>
      <c r="N213" s="28">
        <f>N168/SUM(N168,'Calculations female'!N168)</f>
        <v>0.46628616693024499</v>
      </c>
      <c r="O213" s="28">
        <f>O168/SUM(O168,'Calculations female'!O168)</f>
        <v>0.46504805106056357</v>
      </c>
      <c r="P213" s="28">
        <f>P168/SUM(P168,'Calculations female'!P168)</f>
        <v>0.46382158355559094</v>
      </c>
      <c r="Q213" s="28">
        <f>Q168/SUM(Q168,'Calculations female'!Q168)</f>
        <v>0.46260661485689042</v>
      </c>
      <c r="R213" s="28">
        <f>R168/SUM(R168,'Calculations female'!R168)</f>
        <v>0.46140299768189358</v>
      </c>
      <c r="S213" s="28">
        <f>S168/SUM(S168,'Calculations female'!S168)</f>
        <v>0.46021058698792022</v>
      </c>
      <c r="T213" s="28">
        <f>T168/SUM(T168,'Calculations female'!T168)</f>
        <v>0.45902923993663231</v>
      </c>
      <c r="U213" s="28">
        <f>U168/SUM(U168,'Calculations female'!U168)</f>
        <v>0.45785881585892613</v>
      </c>
      <c r="V213" s="28">
        <f>V168/SUM(V168,'Calculations female'!V168)</f>
        <v>0.45669917622027251</v>
      </c>
      <c r="W213" s="28">
        <f>W168/SUM(W168,'Calculations female'!W168)</f>
        <v>0.45555018458649316</v>
      </c>
      <c r="X213" s="28">
        <f>X168/SUM(X168,'Calculations female'!X168)</f>
        <v>0.45441170659000668</v>
      </c>
      <c r="Y213" s="28">
        <f>Y168/SUM(Y168,'Calculations female'!Y168)</f>
        <v>0.45328360989650857</v>
      </c>
      <c r="Z213" s="28">
        <f>Z168/SUM(Z168,'Calculations female'!Z168)</f>
        <v>0.45216576417211823</v>
      </c>
      <c r="AA213" s="28">
        <f>AA168/SUM(AA168,'Calculations female'!AA168)</f>
        <v>0.45105804105098241</v>
      </c>
      <c r="AB213" s="28">
        <f>AB168/SUM(AB168,'Calculations female'!AB168)</f>
        <v>0.44996031410332321</v>
      </c>
      <c r="AC213" s="28">
        <f>AC168/SUM(AC168,'Calculations female'!AC168)</f>
        <v>0.44887245880396193</v>
      </c>
      <c r="AD213" s="28">
        <f>AD168/SUM(AD168,'Calculations female'!AD168)</f>
        <v>0.44779435250127869</v>
      </c>
      <c r="AE213" s="28">
        <f>AE168/SUM(AE168,'Calculations female'!AE168)</f>
        <v>0.44672587438664518</v>
      </c>
      <c r="AF213" s="28">
        <f>AF168/SUM(AF168,'Calculations female'!AF168)</f>
        <v>0.44566690546429882</v>
      </c>
    </row>
    <row r="214" spans="1:32" x14ac:dyDescent="0.2">
      <c r="A214" s="6" t="s">
        <v>47</v>
      </c>
      <c r="B214" s="28">
        <f>B169/SUM(B169,'Calculations female'!B169)</f>
        <v>0.58251916058394171</v>
      </c>
      <c r="C214" s="28">
        <f>C169/SUM(C169,'Calculations female'!C169)</f>
        <v>0.5811681930525221</v>
      </c>
      <c r="D214" s="28">
        <f>D169/SUM(D169,'Calculations female'!D169)</f>
        <v>0.57975400723163895</v>
      </c>
      <c r="E214" s="28">
        <f>E169/SUM(E169,'Calculations female'!E169)</f>
        <v>0.57837390906692554</v>
      </c>
      <c r="F214" s="28">
        <f>F169/SUM(F169,'Calculations female'!F169)</f>
        <v>0.57701750890523251</v>
      </c>
      <c r="G214" s="28">
        <f>G169/SUM(G169,'Calculations female'!G169)</f>
        <v>0.57561538547853164</v>
      </c>
      <c r="H214" s="28">
        <f>H169/SUM(H169,'Calculations female'!H169)</f>
        <v>0.57415625037445328</v>
      </c>
      <c r="I214" s="28">
        <f>I169/SUM(I169,'Calculations female'!I169)</f>
        <v>0.5726145993715126</v>
      </c>
      <c r="J214" s="28">
        <f>J169/SUM(J169,'Calculations female'!J169)</f>
        <v>0.57100426137485216</v>
      </c>
      <c r="K214" s="28">
        <f>K169/SUM(K169,'Calculations female'!K169)</f>
        <v>0.56943601214703576</v>
      </c>
      <c r="L214" s="28">
        <f>L169/SUM(L169,'Calculations female'!L169)</f>
        <v>0.56841747319621583</v>
      </c>
      <c r="M214" s="28">
        <f>M169/SUM(M169,'Calculations female'!M169)</f>
        <v>0.56706163709610802</v>
      </c>
      <c r="N214" s="28">
        <f>N169/SUM(N169,'Calculations female'!N169)</f>
        <v>0.5657172774723912</v>
      </c>
      <c r="O214" s="28">
        <f>O169/SUM(O169,'Calculations female'!O169)</f>
        <v>0.56438426821905985</v>
      </c>
      <c r="P214" s="28">
        <f>P169/SUM(P169,'Calculations female'!P169)</f>
        <v>0.56306248468643938</v>
      </c>
      <c r="Q214" s="28">
        <f>Q169/SUM(Q169,'Calculations female'!Q169)</f>
        <v>0.56175180367119792</v>
      </c>
      <c r="R214" s="28">
        <f>R169/SUM(R169,'Calculations female'!R169)</f>
        <v>0.5604521034059784</v>
      </c>
      <c r="S214" s="28">
        <f>S169/SUM(S169,'Calculations female'!S169)</f>
        <v>0.55916326354867329</v>
      </c>
      <c r="T214" s="28">
        <f>T169/SUM(T169,'Calculations female'!T169)</f>
        <v>0.55788516517137132</v>
      </c>
      <c r="U214" s="28">
        <f>U169/SUM(U169,'Calculations female'!U169)</f>
        <v>0.55661769074900824</v>
      </c>
      <c r="V214" s="28">
        <f>V169/SUM(V169,'Calculations female'!V169)</f>
        <v>0.55536072414774884</v>
      </c>
      <c r="W214" s="28">
        <f>W169/SUM(W169,'Calculations female'!W169)</f>
        <v>0.55411415061311209</v>
      </c>
      <c r="X214" s="28">
        <f>X169/SUM(X169,'Calculations female'!X169)</f>
        <v>0.55287785675789292</v>
      </c>
      <c r="Y214" s="28">
        <f>Y169/SUM(Y169,'Calculations female'!Y169)</f>
        <v>0.55165173054986327</v>
      </c>
      <c r="Z214" s="28">
        <f>Z169/SUM(Z169,'Calculations female'!Z169)</f>
        <v>0.55043566129930954</v>
      </c>
      <c r="AA214" s="28">
        <f>AA169/SUM(AA169,'Calculations female'!AA169)</f>
        <v>0.54922953964640742</v>
      </c>
      <c r="AB214" s="28">
        <f>AB169/SUM(AB169,'Calculations female'!AB169)</f>
        <v>0.54803325754844978</v>
      </c>
      <c r="AC214" s="28">
        <f>AC169/SUM(AC169,'Calculations female'!AC169)</f>
        <v>0.54684670826696846</v>
      </c>
      <c r="AD214" s="28">
        <f>AD169/SUM(AD169,'Calculations female'!AD169)</f>
        <v>0.54566978635473218</v>
      </c>
      <c r="AE214" s="28">
        <f>AE169/SUM(AE169,'Calculations female'!AE169)</f>
        <v>0.54450238764267367</v>
      </c>
      <c r="AF214" s="28">
        <f>AF169/SUM(AF169,'Calculations female'!AF169)</f>
        <v>0.54334440922673155</v>
      </c>
    </row>
    <row r="215" spans="1:32" x14ac:dyDescent="0.2">
      <c r="A215" s="6" t="s">
        <v>48</v>
      </c>
      <c r="B215" s="28">
        <f>B170/SUM(B170,'Calculations female'!B170)</f>
        <v>0.6893570552147239</v>
      </c>
      <c r="C215" s="28">
        <f>C170/SUM(C170,'Calculations female'!C170)</f>
        <v>0.68804726008192674</v>
      </c>
      <c r="D215" s="28">
        <f>D170/SUM(D170,'Calculations female'!D170)</f>
        <v>0.68667431947012325</v>
      </c>
      <c r="E215" s="28">
        <f>E170/SUM(E170,'Calculations female'!E170)</f>
        <v>0.68533264449974229</v>
      </c>
      <c r="F215" s="28">
        <f>F170/SUM(F170,'Calculations female'!F170)</f>
        <v>0.68401224883143918</v>
      </c>
      <c r="G215" s="28">
        <f>G170/SUM(G170,'Calculations female'!G170)</f>
        <v>0.68264551112290273</v>
      </c>
      <c r="H215" s="28">
        <f>H170/SUM(H170,'Calculations female'!H170)</f>
        <v>0.68122122300103449</v>
      </c>
      <c r="I215" s="28">
        <f>I170/SUM(I170,'Calculations female'!I170)</f>
        <v>0.6797141988601858</v>
      </c>
      <c r="J215" s="28">
        <f>J170/SUM(J170,'Calculations female'!J170)</f>
        <v>0.67813762742255301</v>
      </c>
      <c r="K215" s="28">
        <f>K170/SUM(K170,'Calculations female'!K170)</f>
        <v>0.67659990280721083</v>
      </c>
      <c r="L215" s="28">
        <f>L170/SUM(L170,'Calculations female'!L170)</f>
        <v>0.6755999420541986</v>
      </c>
      <c r="M215" s="28">
        <f>M170/SUM(M170,'Calculations female'!M170)</f>
        <v>0.67426731342777568</v>
      </c>
      <c r="N215" s="28">
        <f>N170/SUM(N170,'Calculations female'!N170)</f>
        <v>0.67294424782744833</v>
      </c>
      <c r="O215" s="28">
        <f>O170/SUM(O170,'Calculations female'!O170)</f>
        <v>0.67163066508658886</v>
      </c>
      <c r="P215" s="28">
        <f>P170/SUM(P170,'Calculations female'!P170)</f>
        <v>0.67032648545741214</v>
      </c>
      <c r="Q215" s="28">
        <f>Q170/SUM(Q170,'Calculations female'!Q170)</f>
        <v>0.66903162962402662</v>
      </c>
      <c r="R215" s="28">
        <f>R170/SUM(R170,'Calculations female'!R170)</f>
        <v>0.66774601871464645</v>
      </c>
      <c r="S215" s="28">
        <f>S170/SUM(S170,'Calculations female'!S170)</f>
        <v>0.66646957431299003</v>
      </c>
      <c r="T215" s="28">
        <f>T170/SUM(T170,'Calculations female'!T170)</f>
        <v>0.66520221846890049</v>
      </c>
      <c r="U215" s="28">
        <f>U170/SUM(U170,'Calculations female'!U170)</f>
        <v>0.66394387370822594</v>
      </c>
      <c r="V215" s="28">
        <f>V170/SUM(V170,'Calculations female'!V170)</f>
        <v>0.66269446304199076</v>
      </c>
      <c r="W215" s="28">
        <f>W170/SUM(W170,'Calculations female'!W170)</f>
        <v>0.66145390997488041</v>
      </c>
      <c r="X215" s="28">
        <f>X170/SUM(X170,'Calculations female'!X170)</f>
        <v>0.66022213851309031</v>
      </c>
      <c r="Y215" s="28">
        <f>Y170/SUM(Y170,'Calculations female'!Y170)</f>
        <v>0.65899907317154061</v>
      </c>
      <c r="Z215" s="28">
        <f>Z170/SUM(Z170,'Calculations female'!Z170)</f>
        <v>0.6577846389805061</v>
      </c>
      <c r="AA215" s="28">
        <f>AA170/SUM(AA170,'Calculations female'!AA170)</f>
        <v>0.65657876149168204</v>
      </c>
      <c r="AB215" s="28">
        <f>AB170/SUM(AB170,'Calculations female'!AB170)</f>
        <v>0.65538136678369563</v>
      </c>
      <c r="AC215" s="28">
        <f>AC170/SUM(AC170,'Calculations female'!AC170)</f>
        <v>0.65419238146712289</v>
      </c>
      <c r="AD215" s="28">
        <f>AD170/SUM(AD170,'Calculations female'!AD170)</f>
        <v>0.65301173268898816</v>
      </c>
      <c r="AE215" s="28">
        <f>AE170/SUM(AE170,'Calculations female'!AE170)</f>
        <v>0.6518393481368151</v>
      </c>
      <c r="AF215" s="28">
        <f>AF170/SUM(AF170,'Calculations female'!AF170)</f>
        <v>0.65067515604221604</v>
      </c>
    </row>
    <row r="216" spans="1:32" x14ac:dyDescent="0.2">
      <c r="A216" s="6" t="s">
        <v>49</v>
      </c>
      <c r="B216" s="28">
        <f>B171/SUM(B171,'Calculations female'!B171)</f>
        <v>0.48744498381877022</v>
      </c>
      <c r="C216" s="28">
        <f>C171/SUM(C171,'Calculations female'!C171)</f>
        <v>0.4861670195205266</v>
      </c>
      <c r="D216" s="28">
        <f>D171/SUM(D171,'Calculations female'!D171)</f>
        <v>0.48483061610947059</v>
      </c>
      <c r="E216" s="28">
        <f>E171/SUM(E171,'Calculations female'!E171)</f>
        <v>0.48352776457101243</v>
      </c>
      <c r="F216" s="28">
        <f>F171/SUM(F171,'Calculations female'!F171)</f>
        <v>0.48224856862717635</v>
      </c>
      <c r="G216" s="28">
        <f>G171/SUM(G171,'Calculations female'!G171)</f>
        <v>0.48092758485931647</v>
      </c>
      <c r="H216" s="28">
        <f>H171/SUM(H171,'Calculations female'!H171)</f>
        <v>0.47955432191692143</v>
      </c>
      <c r="I216" s="28">
        <f>I171/SUM(I171,'Calculations female'!I171)</f>
        <v>0.47810498108745353</v>
      </c>
      <c r="J216" s="28">
        <f>J171/SUM(J171,'Calculations female'!J171)</f>
        <v>0.4765927943702441</v>
      </c>
      <c r="K216" s="28">
        <f>K171/SUM(K171,'Calculations female'!K171)</f>
        <v>0.47512182114285578</v>
      </c>
      <c r="L216" s="28">
        <f>L171/SUM(L171,'Calculations female'!L171)</f>
        <v>0.47416735042639663</v>
      </c>
      <c r="M216" s="28">
        <f>M171/SUM(M171,'Calculations female'!M171)</f>
        <v>0.47289788267677613</v>
      </c>
      <c r="N216" s="28">
        <f>N171/SUM(N171,'Calculations female'!N171)</f>
        <v>0.47164037787845231</v>
      </c>
      <c r="O216" s="28">
        <f>O171/SUM(O171,'Calculations female'!O171)</f>
        <v>0.47039468281586788</v>
      </c>
      <c r="P216" s="28">
        <f>P171/SUM(P171,'Calculations female'!P171)</f>
        <v>0.46916064658147744</v>
      </c>
      <c r="Q216" s="28">
        <f>Q171/SUM(Q171,'Calculations female'!Q171)</f>
        <v>0.46793812054033829</v>
      </c>
      <c r="R216" s="28">
        <f>R171/SUM(R171,'Calculations female'!R171)</f>
        <v>0.46672695829507899</v>
      </c>
      <c r="S216" s="28">
        <f>S171/SUM(S171,'Calculations female'!S171)</f>
        <v>0.46552701565124482</v>
      </c>
      <c r="T216" s="28">
        <f>T171/SUM(T171,'Calculations female'!T171)</f>
        <v>0.46433815058303024</v>
      </c>
      <c r="U216" s="28">
        <f>U171/SUM(U171,'Calculations female'!U171)</f>
        <v>0.46316022319940831</v>
      </c>
      <c r="V216" s="28">
        <f>V171/SUM(V171,'Calculations female'!V171)</f>
        <v>0.46199309571066399</v>
      </c>
      <c r="W216" s="28">
        <f>W171/SUM(W171,'Calculations female'!W171)</f>
        <v>0.4608366323953248</v>
      </c>
      <c r="X216" s="28">
        <f>X171/SUM(X171,'Calculations female'!X171)</f>
        <v>0.45969069956751929</v>
      </c>
      <c r="Y216" s="28">
        <f>Y171/SUM(Y171,'Calculations female'!Y171)</f>
        <v>0.45855516554473474</v>
      </c>
      <c r="Z216" s="28">
        <f>Z171/SUM(Z171,'Calculations female'!Z171)</f>
        <v>0.45742990061600358</v>
      </c>
      <c r="AA216" s="28">
        <f>AA171/SUM(AA171,'Calculations female'!AA171)</f>
        <v>0.45631477701050915</v>
      </c>
      <c r="AB216" s="28">
        <f>AB171/SUM(AB171,'Calculations female'!AB171)</f>
        <v>0.4552096688666058</v>
      </c>
      <c r="AC216" s="28">
        <f>AC171/SUM(AC171,'Calculations female'!AC171)</f>
        <v>0.45411445220127938</v>
      </c>
      <c r="AD216" s="28">
        <f>AD171/SUM(AD171,'Calculations female'!AD171)</f>
        <v>0.45302900488001036</v>
      </c>
      <c r="AE216" s="28">
        <f>AE171/SUM(AE171,'Calculations female'!AE171)</f>
        <v>0.45195320658708332</v>
      </c>
      <c r="AF216" s="28">
        <f>AF171/SUM(AF171,'Calculations female'!AF171)</f>
        <v>0.45088693879630432</v>
      </c>
    </row>
    <row r="217" spans="1:32" x14ac:dyDescent="0.2">
      <c r="A217" s="6" t="s">
        <v>50</v>
      </c>
      <c r="B217" s="28">
        <f>B172/SUM(B172,'Calculations female'!B172)</f>
        <v>0.46600000000000003</v>
      </c>
      <c r="C217" s="28">
        <f>C172/SUM(C172,'Calculations female'!C172)</f>
        <v>0.46475109720831148</v>
      </c>
      <c r="D217" s="28">
        <f>D172/SUM(D172,'Calculations female'!D172)</f>
        <v>0.46344535547461374</v>
      </c>
      <c r="E217" s="28">
        <f>E172/SUM(E172,'Calculations female'!E172)</f>
        <v>0.46217266205193092</v>
      </c>
      <c r="F217" s="28">
        <f>F172/SUM(F172,'Calculations female'!F172)</f>
        <v>0.46092333169912708</v>
      </c>
      <c r="G217" s="28">
        <f>G172/SUM(G172,'Calculations female'!G172)</f>
        <v>0.4596334536722963</v>
      </c>
      <c r="H217" s="28">
        <f>H172/SUM(H172,'Calculations female'!H172)</f>
        <v>0.45829281167402891</v>
      </c>
      <c r="I217" s="28">
        <f>I172/SUM(I172,'Calculations female'!I172)</f>
        <v>0.45687821226828274</v>
      </c>
      <c r="J217" s="28">
        <f>J172/SUM(J172,'Calculations female'!J172)</f>
        <v>0.45540261537247367</v>
      </c>
      <c r="K217" s="28">
        <f>K172/SUM(K172,'Calculations female'!K172)</f>
        <v>0.45396756877403943</v>
      </c>
      <c r="L217" s="28">
        <f>L172/SUM(L172,'Calculations female'!L172)</f>
        <v>0.45303658552054332</v>
      </c>
      <c r="M217" s="28">
        <f>M172/SUM(M172,'Calculations female'!M172)</f>
        <v>0.45179857040451987</v>
      </c>
      <c r="N217" s="28">
        <f>N172/SUM(N172,'Calculations female'!N172)</f>
        <v>0.4505724618740416</v>
      </c>
      <c r="O217" s="28">
        <f>O172/SUM(O172,'Calculations female'!O172)</f>
        <v>0.44935810314489893</v>
      </c>
      <c r="P217" s="28">
        <f>P172/SUM(P172,'Calculations female'!P172)</f>
        <v>0.44815533989603679</v>
      </c>
      <c r="Q217" s="28">
        <f>Q172/SUM(Q172,'Calculations female'!Q172)</f>
        <v>0.44696402022864229</v>
      </c>
      <c r="R217" s="28">
        <f>R172/SUM(R172,'Calculations female'!R172)</f>
        <v>0.44578399462580481</v>
      </c>
      <c r="S217" s="28">
        <f>S172/SUM(S172,'Calculations female'!S172)</f>
        <v>0.44461511591273389</v>
      </c>
      <c r="T217" s="28">
        <f>T172/SUM(T172,'Calculations female'!T172)</f>
        <v>0.44345723921754737</v>
      </c>
      <c r="U217" s="28">
        <f>U172/SUM(U172,'Calculations female'!U172)</f>
        <v>0.44231022193262398</v>
      </c>
      <c r="V217" s="28">
        <f>V172/SUM(V172,'Calculations female'!V172)</f>
        <v>0.44117392367652758</v>
      </c>
      <c r="W217" s="28">
        <f>W172/SUM(W172,'Calculations female'!W172)</f>
        <v>0.44004820625648983</v>
      </c>
      <c r="X217" s="28">
        <f>X172/SUM(X172,'Calculations female'!X172)</f>
        <v>0.43893293363147384</v>
      </c>
      <c r="Y217" s="28">
        <f>Y172/SUM(Y172,'Calculations female'!Y172)</f>
        <v>0.43782797187578648</v>
      </c>
      <c r="Z217" s="28">
        <f>Z172/SUM(Z172,'Calculations female'!Z172)</f>
        <v>0.43673318914326392</v>
      </c>
      <c r="AA217" s="28">
        <f>AA172/SUM(AA172,'Calculations female'!AA172)</f>
        <v>0.43564845563201487</v>
      </c>
      <c r="AB217" s="28">
        <f>AB172/SUM(AB172,'Calculations female'!AB172)</f>
        <v>0.43457364354971284</v>
      </c>
      <c r="AC217" s="28">
        <f>AC172/SUM(AC172,'Calculations female'!AC172)</f>
        <v>0.4335086270794562</v>
      </c>
      <c r="AD217" s="28">
        <f>AD172/SUM(AD172,'Calculations female'!AD172)</f>
        <v>0.4324532823461596</v>
      </c>
      <c r="AE217" s="28">
        <f>AE172/SUM(AE172,'Calculations female'!AE172)</f>
        <v>0.43140748738350676</v>
      </c>
      <c r="AF217" s="28">
        <f>AF172/SUM(AF172,'Calculations female'!AF172)</f>
        <v>0.4303711221014333</v>
      </c>
    </row>
    <row r="218" spans="1:32" x14ac:dyDescent="0.2">
      <c r="A218" s="6" t="s">
        <v>51</v>
      </c>
      <c r="B218" s="28">
        <f>B173/SUM(B173,'Calculations female'!B173)</f>
        <v>0.5</v>
      </c>
      <c r="C218" s="28">
        <f>C173/SUM(C173,'Calculations female'!C173)</f>
        <v>0.49870707111151574</v>
      </c>
      <c r="D218" s="28">
        <f>D173/SUM(D173,'Calculations female'!D173)</f>
        <v>0.49735484927123241</v>
      </c>
      <c r="E218" s="28">
        <f>E173/SUM(E173,'Calculations female'!E173)</f>
        <v>0.49603640994674675</v>
      </c>
      <c r="F218" s="28">
        <f>F173/SUM(F173,'Calculations female'!F173)</f>
        <v>0.49474174965311374</v>
      </c>
      <c r="G218" s="28">
        <f>G173/SUM(G173,'Calculations female'!G173)</f>
        <v>0.4934046307532225</v>
      </c>
      <c r="H218" s="28">
        <f>H173/SUM(H173,'Calculations female'!H173)</f>
        <v>0.49201441611799368</v>
      </c>
      <c r="I218" s="28">
        <f>I173/SUM(I173,'Calculations female'!I173)</f>
        <v>0.49054698812281017</v>
      </c>
      <c r="J218" s="28">
        <f>J173/SUM(J173,'Calculations female'!J173)</f>
        <v>0.48901571550580564</v>
      </c>
      <c r="K218" s="28">
        <f>K173/SUM(K173,'Calculations female'!K173)</f>
        <v>0.48752596694307121</v>
      </c>
      <c r="L218" s="28">
        <f>L173/SUM(L173,'Calculations female'!L173)</f>
        <v>0.48655920313220696</v>
      </c>
      <c r="M218" s="28">
        <f>M173/SUM(M173,'Calculations female'!M173)</f>
        <v>0.48527325100430291</v>
      </c>
      <c r="N218" s="28">
        <f>N173/SUM(N173,'Calculations female'!N173)</f>
        <v>0.48399926632125662</v>
      </c>
      <c r="O218" s="28">
        <f>O173/SUM(O173,'Calculations female'!O173)</f>
        <v>0.4827370984303942</v>
      </c>
      <c r="P218" s="28">
        <f>P173/SUM(P173,'Calculations female'!P173)</f>
        <v>0.48148659888825501</v>
      </c>
      <c r="Q218" s="28">
        <f>Q173/SUM(Q173,'Calculations female'!Q173)</f>
        <v>0.48024762142850158</v>
      </c>
      <c r="R218" s="28">
        <f>R173/SUM(R173,'Calculations female'!R173)</f>
        <v>0.47902002193009957</v>
      </c>
      <c r="S218" s="28">
        <f>S173/SUM(S173,'Calculations female'!S173)</f>
        <v>0.47780365838576444</v>
      </c>
      <c r="T218" s="28">
        <f>T173/SUM(T173,'Calculations female'!T173)</f>
        <v>0.476598390870696</v>
      </c>
      <c r="U218" s="28">
        <f>U173/SUM(U173,'Calculations female'!U173)</f>
        <v>0.47540408151160712</v>
      </c>
      <c r="V218" s="28">
        <f>V173/SUM(V173,'Calculations female'!V173)</f>
        <v>0.4742205944560598</v>
      </c>
      <c r="W218" s="28">
        <f>W173/SUM(W173,'Calculations female'!W173)</f>
        <v>0.47304779584210727</v>
      </c>
      <c r="X218" s="28">
        <f>X173/SUM(X173,'Calculations female'!X173)</f>
        <v>0.4718855537682714</v>
      </c>
      <c r="Y218" s="28">
        <f>Y173/SUM(Y173,'Calculations female'!Y173)</f>
        <v>0.47073373826383391</v>
      </c>
      <c r="Z218" s="28">
        <f>Z173/SUM(Z173,'Calculations female'!Z173)</f>
        <v>0.46959222125947037</v>
      </c>
      <c r="AA218" s="28">
        <f>AA173/SUM(AA173,'Calculations female'!AA173)</f>
        <v>0.46846087655822433</v>
      </c>
      <c r="AB218" s="28">
        <f>AB173/SUM(AB173,'Calculations female'!AB173)</f>
        <v>0.46733957980681412</v>
      </c>
      <c r="AC218" s="28">
        <f>AC173/SUM(AC173,'Calculations female'!AC173)</f>
        <v>0.46622820846730689</v>
      </c>
      <c r="AD218" s="28">
        <f>AD173/SUM(AD173,'Calculations female'!AD173)</f>
        <v>0.46512664178912055</v>
      </c>
      <c r="AE218" s="28">
        <f>AE173/SUM(AE173,'Calculations female'!AE173)</f>
        <v>0.46403476078139927</v>
      </c>
      <c r="AF218" s="28">
        <f>AF173/SUM(AF173,'Calculations female'!AF173)</f>
        <v>0.46295244818573211</v>
      </c>
    </row>
    <row r="219" spans="1:32" x14ac:dyDescent="0.2">
      <c r="A219" s="6" t="s">
        <v>52</v>
      </c>
      <c r="B219" s="28">
        <f>B174/SUM(B174,'Calculations female'!B174)</f>
        <v>0.58600000000000008</v>
      </c>
      <c r="C219" s="28">
        <f>C174/SUM(C174,'Calculations female'!C174)</f>
        <v>0.58464820921696381</v>
      </c>
      <c r="D219" s="28">
        <f>D174/SUM(D174,'Calculations female'!D174)</f>
        <v>0.58323310440365261</v>
      </c>
      <c r="E219" s="28">
        <f>E174/SUM(E174,'Calculations female'!E174)</f>
        <v>0.58185205309321253</v>
      </c>
      <c r="F219" s="28">
        <f>F174/SUM(F174,'Calculations female'!F174)</f>
        <v>0.58049466207555944</v>
      </c>
      <c r="G219" s="28">
        <f>G174/SUM(G174,'Calculations female'!G174)</f>
        <v>0.5790914581631027</v>
      </c>
      <c r="H219" s="28">
        <f>H174/SUM(H174,'Calculations female'!H174)</f>
        <v>0.57763113807822919</v>
      </c>
      <c r="I219" s="28">
        <f>I174/SUM(I174,'Calculations female'!I174)</f>
        <v>0.57608816812929053</v>
      </c>
      <c r="J219" s="28">
        <f>J174/SUM(J174,'Calculations female'!J174)</f>
        <v>0.57447637913810312</v>
      </c>
      <c r="K219" s="28">
        <f>K174/SUM(K174,'Calculations female'!K174)</f>
        <v>0.57290664504571298</v>
      </c>
      <c r="L219" s="28">
        <f>L174/SUM(L174,'Calculations female'!L174)</f>
        <v>0.57188710384807095</v>
      </c>
      <c r="M219" s="28">
        <f>M174/SUM(M174,'Calculations female'!M174)</f>
        <v>0.57052988743000144</v>
      </c>
      <c r="N219" s="28">
        <f>N174/SUM(N174,'Calculations female'!N174)</f>
        <v>0.56918410721263812</v>
      </c>
      <c r="O219" s="28">
        <f>O174/SUM(O174,'Calculations female'!O174)</f>
        <v>0.56784963838204372</v>
      </c>
      <c r="P219" s="28">
        <f>P174/SUM(P174,'Calculations female'!P174)</f>
        <v>0.56652635754635539</v>
      </c>
      <c r="Q219" s="28">
        <f>Q174/SUM(Q174,'Calculations female'!Q174)</f>
        <v>0.56521414272669035</v>
      </c>
      <c r="R219" s="28">
        <f>R174/SUM(R174,'Calculations female'!R174)</f>
        <v>0.56391287334765028</v>
      </c>
      <c r="S219" s="28">
        <f>S174/SUM(S174,'Calculations female'!S174)</f>
        <v>0.56262243022744429</v>
      </c>
      <c r="T219" s="28">
        <f>T174/SUM(T174,'Calculations female'!T174)</f>
        <v>0.56134269556766381</v>
      </c>
      <c r="U219" s="28">
        <f>U174/SUM(U174,'Calculations female'!U174)</f>
        <v>0.56007355294273931</v>
      </c>
      <c r="V219" s="28">
        <f>V174/SUM(V174,'Calculations female'!V174)</f>
        <v>0.55881488728910811</v>
      </c>
      <c r="W219" s="28">
        <f>W174/SUM(W174,'Calculations female'!W174)</f>
        <v>0.5575665848941046</v>
      </c>
      <c r="X219" s="28">
        <f>X174/SUM(X174,'Calculations female'!X174)</f>
        <v>0.55632853338462729</v>
      </c>
      <c r="Y219" s="28">
        <f>Y174/SUM(Y174,'Calculations female'!Y174)</f>
        <v>0.55510062171556651</v>
      </c>
      <c r="Z219" s="28">
        <f>Z174/SUM(Z174,'Calculations female'!Z174)</f>
        <v>0.55388274015804806</v>
      </c>
      <c r="AA219" s="28">
        <f>AA174/SUM(AA174,'Calculations female'!AA174)</f>
        <v>0.55267478028749828</v>
      </c>
      <c r="AB219" s="28">
        <f>AB174/SUM(AB174,'Calculations female'!AB174)</f>
        <v>0.55147663497154131</v>
      </c>
      <c r="AC219" s="28">
        <f>AC174/SUM(AC174,'Calculations female'!AC174)</f>
        <v>0.55028819835777543</v>
      </c>
      <c r="AD219" s="28">
        <f>AD174/SUM(AD174,'Calculations female'!AD174)</f>
        <v>0.54910936586140646</v>
      </c>
      <c r="AE219" s="28">
        <f>AE174/SUM(AE174,'Calculations female'!AE174)</f>
        <v>0.54794003415279502</v>
      </c>
      <c r="AF219" s="28">
        <f>AF174/SUM(AF174,'Calculations female'!AF174)</f>
        <v>0.54678010114490072</v>
      </c>
    </row>
    <row r="220" spans="1:32" x14ac:dyDescent="0.2">
      <c r="A220" s="6" t="s">
        <v>53</v>
      </c>
      <c r="B220" s="28">
        <f>B175/SUM(B175,'Calculations female'!B175)</f>
        <v>0.53600000000000014</v>
      </c>
      <c r="C220" s="28">
        <f>C175/SUM(C175,'Calculations female'!C175)</f>
        <v>0.53467290807678103</v>
      </c>
      <c r="D220" s="28">
        <f>D175/SUM(D175,'Calculations female'!D175)</f>
        <v>0.53328443593692065</v>
      </c>
      <c r="E220" s="28">
        <f>E175/SUM(E175,'Calculations female'!E175)</f>
        <v>0.53193014037140474</v>
      </c>
      <c r="F220" s="28">
        <f>F175/SUM(F175,'Calculations female'!F175)</f>
        <v>0.53059977984726514</v>
      </c>
      <c r="G220" s="28">
        <f>G175/SUM(G175,'Calculations female'!G175)</f>
        <v>0.52922528039983041</v>
      </c>
      <c r="H220" s="28">
        <f>H175/SUM(H175,'Calculations female'!H175)</f>
        <v>0.52779565284492724</v>
      </c>
      <c r="I220" s="28">
        <f>I175/SUM(I175,'Calculations female'!I175)</f>
        <v>0.52628601792403351</v>
      </c>
      <c r="J220" s="28">
        <f>J175/SUM(J175,'Calculations female'!J175)</f>
        <v>0.52471004085410422</v>
      </c>
      <c r="K220" s="28">
        <f>K175/SUM(K175,'Calculations female'!K175)</f>
        <v>0.52317615333513279</v>
      </c>
      <c r="L220" s="28">
        <f>L175/SUM(L175,'Calculations female'!L175)</f>
        <v>0.52218040511518982</v>
      </c>
      <c r="M220" s="28">
        <f>M175/SUM(M175,'Calculations female'!M175)</f>
        <v>0.52085548415850313</v>
      </c>
      <c r="N220" s="28">
        <f>N175/SUM(N175,'Calculations female'!N175)</f>
        <v>0.51954242696442854</v>
      </c>
      <c r="O220" s="28">
        <f>O175/SUM(O175,'Calculations female'!O175)</f>
        <v>0.51824109204220214</v>
      </c>
      <c r="P220" s="28">
        <f>P175/SUM(P175,'Calculations female'!P175)</f>
        <v>0.51695133979997399</v>
      </c>
      <c r="Q220" s="28">
        <f>Q175/SUM(Q175,'Calculations female'!Q175)</f>
        <v>0.51567303252243857</v>
      </c>
      <c r="R220" s="28">
        <f>R175/SUM(R175,'Calculations female'!R175)</f>
        <v>0.51440603434842946</v>
      </c>
      <c r="S220" s="28">
        <f>S175/SUM(S175,'Calculations female'!S175)</f>
        <v>0.51315021124848936</v>
      </c>
      <c r="T220" s="28">
        <f>T175/SUM(T175,'Calculations female'!T175)</f>
        <v>0.5119054310024399</v>
      </c>
      <c r="U220" s="28">
        <f>U175/SUM(U175,'Calculations female'!U175)</f>
        <v>0.51067156317697049</v>
      </c>
      <c r="V220" s="28">
        <f>V175/SUM(V175,'Calculations female'!V175)</f>
        <v>0.50944847910326796</v>
      </c>
      <c r="W220" s="28">
        <f>W175/SUM(W175,'Calculations female'!W175)</f>
        <v>0.50823605185468934</v>
      </c>
      <c r="X220" s="28">
        <f>X175/SUM(X175,'Calculations female'!X175)</f>
        <v>0.50703415622452386</v>
      </c>
      <c r="Y220" s="28">
        <f>Y175/SUM(Y175,'Calculations female'!Y175)</f>
        <v>0.50584266870381911</v>
      </c>
      <c r="Z220" s="28">
        <f>Z175/SUM(Z175,'Calculations female'!Z175)</f>
        <v>0.50466146745931917</v>
      </c>
      <c r="AA220" s="28">
        <f>AA175/SUM(AA175,'Calculations female'!AA175)</f>
        <v>0.50349043231151092</v>
      </c>
      <c r="AB220" s="28">
        <f>AB175/SUM(AB175,'Calculations female'!AB175)</f>
        <v>0.50232944471278407</v>
      </c>
      <c r="AC220" s="28">
        <f>AC175/SUM(AC175,'Calculations female'!AC175)</f>
        <v>0.50117838772574186</v>
      </c>
      <c r="AD220" s="28">
        <f>AD175/SUM(AD175,'Calculations female'!AD175)</f>
        <v>0.50003714600163296</v>
      </c>
      <c r="AE220" s="28">
        <f>AE175/SUM(AE175,'Calculations female'!AE175)</f>
        <v>0.49890560575895687</v>
      </c>
      <c r="AF220" s="28">
        <f>AF175/SUM(AF175,'Calculations female'!AF175)</f>
        <v>0.49778365476221509</v>
      </c>
    </row>
    <row r="221" spans="1:32" x14ac:dyDescent="0.2">
      <c r="A221" s="6" t="s">
        <v>54</v>
      </c>
      <c r="B221" s="28">
        <f>B176/SUM(B176,'Calculations female'!B176)</f>
        <v>0.30500000000000005</v>
      </c>
      <c r="C221" s="28">
        <f>C176/SUM(C176,'Calculations female'!C176)</f>
        <v>0.30409315938581444</v>
      </c>
      <c r="D221" s="28">
        <f>D176/SUM(D176,'Calculations female'!D176)</f>
        <v>0.30314626258540006</v>
      </c>
      <c r="E221" s="28">
        <f>E176/SUM(E176,'Calculations female'!E176)</f>
        <v>0.30222452152570822</v>
      </c>
      <c r="F221" s="28">
        <f>F176/SUM(F176,'Calculations female'!F176)</f>
        <v>0.30132083806589888</v>
      </c>
      <c r="G221" s="28">
        <f>G176/SUM(G176,'Calculations female'!G176)</f>
        <v>0.30038900147467279</v>
      </c>
      <c r="H221" s="28">
        <f>H176/SUM(H176,'Calculations female'!H176)</f>
        <v>0.29942175246979302</v>
      </c>
      <c r="I221" s="28">
        <f>I176/SUM(I176,'Calculations female'!I176)</f>
        <v>0.29840253080496565</v>
      </c>
      <c r="J221" s="28">
        <f>J176/SUM(J176,'Calculations female'!J176)</f>
        <v>0.29734086929220338</v>
      </c>
      <c r="K221" s="28">
        <f>K176/SUM(K176,'Calculations female'!K176)</f>
        <v>0.29630985286531147</v>
      </c>
      <c r="L221" s="28">
        <f>L176/SUM(L176,'Calculations female'!L176)</f>
        <v>0.2956417548026527</v>
      </c>
      <c r="M221" s="28">
        <f>M176/SUM(M176,'Calculations female'!M176)</f>
        <v>0.29475425893418244</v>
      </c>
      <c r="N221" s="28">
        <f>N176/SUM(N176,'Calculations female'!N176)</f>
        <v>0.29387634760639836</v>
      </c>
      <c r="O221" s="28">
        <f>O176/SUM(O176,'Calculations female'!O176)</f>
        <v>0.29300787364314768</v>
      </c>
      <c r="P221" s="28">
        <f>P176/SUM(P176,'Calculations female'!P176)</f>
        <v>0.29214869272848881</v>
      </c>
      <c r="Q221" s="28">
        <f>Q176/SUM(Q176,'Calculations female'!Q176)</f>
        <v>0.29129866334092003</v>
      </c>
      <c r="R221" s="28">
        <f>R176/SUM(R176,'Calculations female'!R176)</f>
        <v>0.29045764668931934</v>
      </c>
      <c r="S221" s="28">
        <f>S176/SUM(S176,'Calculations female'!S176)</f>
        <v>0.28962550665053599</v>
      </c>
      <c r="T221" s="28">
        <f>T176/SUM(T176,'Calculations female'!T176)</f>
        <v>0.28880210970859332</v>
      </c>
      <c r="U221" s="28">
        <f>U176/SUM(U176,'Calculations female'!U176)</f>
        <v>0.28798732489545698</v>
      </c>
      <c r="V221" s="28">
        <f>V176/SUM(V176,'Calculations female'!V176)</f>
        <v>0.2871810237333256</v>
      </c>
      <c r="W221" s="28">
        <f>W176/SUM(W176,'Calculations female'!W176)</f>
        <v>0.28638308017839548</v>
      </c>
      <c r="X221" s="28">
        <f>X176/SUM(X176,'Calculations female'!X176)</f>
        <v>0.2855933705660742</v>
      </c>
      <c r="Y221" s="28">
        <f>Y176/SUM(Y176,'Calculations female'!Y176)</f>
        <v>0.28481177355757997</v>
      </c>
      <c r="Z221" s="28">
        <f>Z176/SUM(Z176,'Calculations female'!Z176)</f>
        <v>0.28403817008790888</v>
      </c>
      <c r="AA221" s="28">
        <f>AA176/SUM(AA176,'Calculations female'!AA176)</f>
        <v>0.28327244331512275</v>
      </c>
      <c r="AB221" s="28">
        <f>AB176/SUM(AB176,'Calculations female'!AB176)</f>
        <v>0.28251447857091638</v>
      </c>
      <c r="AC221" s="28">
        <f>AC176/SUM(AC176,'Calculations female'!AC176)</f>
        <v>0.2817641633124448</v>
      </c>
      <c r="AD221" s="28">
        <f>AD176/SUM(AD176,'Calculations female'!AD176)</f>
        <v>0.28102138707535296</v>
      </c>
      <c r="AE221" s="28">
        <f>AE176/SUM(AE176,'Calculations female'!AE176)</f>
        <v>0.28028604142799962</v>
      </c>
      <c r="AF221" s="28">
        <f>AF176/SUM(AF176,'Calculations female'!AF176)</f>
        <v>0.27955801992682172</v>
      </c>
    </row>
    <row r="222" spans="1:32" x14ac:dyDescent="0.2">
      <c r="A222" s="6" t="s">
        <v>55</v>
      </c>
      <c r="B222" s="28">
        <f>B177/SUM(B177,'Calculations female'!B177)</f>
        <v>0.22199999999999995</v>
      </c>
      <c r="C222" s="28">
        <f>C177/SUM(C177,'Calculations female'!C177)</f>
        <v>0.22133673242107321</v>
      </c>
      <c r="D222" s="28">
        <f>D177/SUM(D177,'Calculations female'!D177)</f>
        <v>0.22064446358299136</v>
      </c>
      <c r="E222" s="28">
        <f>E177/SUM(E177,'Calculations female'!E177)</f>
        <v>0.21997087490293885</v>
      </c>
      <c r="F222" s="28">
        <f>F177/SUM(F177,'Calculations female'!F177)</f>
        <v>0.21931075768629271</v>
      </c>
      <c r="G222" s="28">
        <f>G177/SUM(G177,'Calculations female'!G177)</f>
        <v>0.21863035937414185</v>
      </c>
      <c r="H222" s="28">
        <f>H177/SUM(H177,'Calculations female'!H177)</f>
        <v>0.21792440744085795</v>
      </c>
      <c r="I222" s="28">
        <f>I177/SUM(I177,'Calculations female'!I177)</f>
        <v>0.21718085557894035</v>
      </c>
      <c r="J222" s="28">
        <f>J177/SUM(J177,'Calculations female'!J177)</f>
        <v>0.21640670341885529</v>
      </c>
      <c r="K222" s="28">
        <f>K177/SUM(K177,'Calculations female'!K177)</f>
        <v>0.21565524759739474</v>
      </c>
      <c r="L222" s="28">
        <f>L177/SUM(L177,'Calculations female'!L177)</f>
        <v>0.21516848795405824</v>
      </c>
      <c r="M222" s="28">
        <f>M177/SUM(M177,'Calculations female'!M177)</f>
        <v>0.21452210233175292</v>
      </c>
      <c r="N222" s="28">
        <f>N177/SUM(N177,'Calculations female'!N177)</f>
        <v>0.21388294519186632</v>
      </c>
      <c r="O222" s="28">
        <f>O177/SUM(O177,'Calculations female'!O177)</f>
        <v>0.21325090011273271</v>
      </c>
      <c r="P222" s="28">
        <f>P177/SUM(P177,'Calculations female'!P177)</f>
        <v>0.21262585308153803</v>
      </c>
      <c r="Q222" s="28">
        <f>Q177/SUM(Q177,'Calculations female'!Q177)</f>
        <v>0.21200769243420131</v>
      </c>
      <c r="R222" s="28">
        <f>R177/SUM(R177,'Calculations female'!R177)</f>
        <v>0.21139630879699764</v>
      </c>
      <c r="S222" s="28">
        <f>S177/SUM(S177,'Calculations female'!S177)</f>
        <v>0.21079159502985895</v>
      </c>
      <c r="T222" s="28">
        <f>T177/SUM(T177,'Calculations female'!T177)</f>
        <v>0.21019344617130201</v>
      </c>
      <c r="U222" s="28">
        <f>U177/SUM(U177,'Calculations female'!U177)</f>
        <v>0.20960175938492867</v>
      </c>
      <c r="V222" s="28">
        <f>V177/SUM(V177,'Calculations female'!V177)</f>
        <v>0.20901643390745245</v>
      </c>
      <c r="W222" s="28">
        <f>W177/SUM(W177,'Calculations female'!W177)</f>
        <v>0.20843737099819268</v>
      </c>
      <c r="X222" s="28">
        <f>X177/SUM(X177,'Calculations female'!X177)</f>
        <v>0.20786447389000567</v>
      </c>
      <c r="Y222" s="28">
        <f>Y177/SUM(Y177,'Calculations female'!Y177)</f>
        <v>0.20729764774158804</v>
      </c>
      <c r="Z222" s="28">
        <f>Z177/SUM(Z177,'Calculations female'!Z177)</f>
        <v>0.20673679959112312</v>
      </c>
      <c r="AA222" s="28">
        <f>AA177/SUM(AA177,'Calculations female'!AA177)</f>
        <v>0.20618183831122452</v>
      </c>
      <c r="AB222" s="28">
        <f>AB177/SUM(AB177,'Calculations female'!AB177)</f>
        <v>0.20563267456512699</v>
      </c>
      <c r="AC222" s="28">
        <f>AC177/SUM(AC177,'Calculations female'!AC177)</f>
        <v>0.20508922076410377</v>
      </c>
      <c r="AD222" s="28">
        <f>AD177/SUM(AD177,'Calculations female'!AD177)</f>
        <v>0.20455139102604927</v>
      </c>
      <c r="AE222" s="28">
        <f>AE177/SUM(AE177,'Calculations female'!AE177)</f>
        <v>0.2040191011352131</v>
      </c>
      <c r="AF222" s="28">
        <f>AF177/SUM(AF177,'Calculations female'!AF177)</f>
        <v>0.20349226850303209</v>
      </c>
    </row>
    <row r="223" spans="1:32" x14ac:dyDescent="0.2">
      <c r="A223" s="6" t="s">
        <v>56</v>
      </c>
      <c r="B223" s="28">
        <f>B178/SUM(B178,'Calculations female'!B178)</f>
        <v>0.54499999999999993</v>
      </c>
      <c r="C223" s="28">
        <f>C178/SUM(C178,'Calculations female'!C178)</f>
        <v>0.54366646130340579</v>
      </c>
      <c r="D223" s="28">
        <f>D178/SUM(D178,'Calculations female'!D178)</f>
        <v>0.54227110838151482</v>
      </c>
      <c r="E223" s="28">
        <f>E178/SUM(E178,'Calculations female'!E178)</f>
        <v>0.54090996786287993</v>
      </c>
      <c r="F223" s="28">
        <f>F178/SUM(F178,'Calculations female'!F178)</f>
        <v>0.53957275523002146</v>
      </c>
      <c r="G223" s="28">
        <f>G178/SUM(G178,'Calculations female'!G178)</f>
        <v>0.53819104323621747</v>
      </c>
      <c r="H223" s="28">
        <f>H178/SUM(H178,'Calculations female'!H178)</f>
        <v>0.53675377064665852</v>
      </c>
      <c r="I223" s="28">
        <f>I178/SUM(I178,'Calculations female'!I178)</f>
        <v>0.53523590468895088</v>
      </c>
      <c r="J223" s="28">
        <f>J178/SUM(J178,'Calculations female'!J178)</f>
        <v>0.53365116194047491</v>
      </c>
      <c r="K223" s="28">
        <f>K178/SUM(K178,'Calculations female'!K178)</f>
        <v>0.53210857362855291</v>
      </c>
      <c r="L223" s="28">
        <f>L178/SUM(L178,'Calculations female'!L178)</f>
        <v>0.53110708798199768</v>
      </c>
      <c r="M223" s="28">
        <f>M178/SUM(M178,'Calculations female'!M178)</f>
        <v>0.52977442430974619</v>
      </c>
      <c r="N223" s="28">
        <f>N178/SUM(N178,'Calculations female'!N178)</f>
        <v>0.52845357159706619</v>
      </c>
      <c r="O223" s="28">
        <f>O178/SUM(O178,'Calculations female'!O178)</f>
        <v>0.52714439103710953</v>
      </c>
      <c r="P223" s="28">
        <f>P178/SUM(P178,'Calculations female'!P178)</f>
        <v>0.52584674563922651</v>
      </c>
      <c r="Q223" s="28">
        <f>Q178/SUM(Q178,'Calculations female'!Q178)</f>
        <v>0.52456050020903155</v>
      </c>
      <c r="R223" s="28">
        <f>R178/SUM(R178,'Calculations female'!R178)</f>
        <v>0.52328552132836292</v>
      </c>
      <c r="S223" s="28">
        <f>S178/SUM(S178,'Calculations female'!S178)</f>
        <v>0.52202167733514804</v>
      </c>
      <c r="T223" s="28">
        <f>T178/SUM(T178,'Calculations female'!T178)</f>
        <v>0.52076883830320009</v>
      </c>
      <c r="U223" s="28">
        <f>U178/SUM(U178,'Calculations female'!U178)</f>
        <v>0.5195268760219699</v>
      </c>
      <c r="V223" s="28">
        <f>V178/SUM(V178,'Calculations female'!V178)</f>
        <v>0.51829566397627325</v>
      </c>
      <c r="W223" s="28">
        <f>W178/SUM(W178,'Calculations female'!W178)</f>
        <v>0.517075077326001</v>
      </c>
      <c r="X223" s="28">
        <f>X178/SUM(X178,'Calculations female'!X178)</f>
        <v>0.51586499288585608</v>
      </c>
      <c r="Y223" s="28">
        <f>Y178/SUM(Y178,'Calculations female'!Y178)</f>
        <v>0.51466528910509968</v>
      </c>
      <c r="Z223" s="28">
        <f>Z178/SUM(Z178,'Calculations female'!Z178)</f>
        <v>0.51347584604734942</v>
      </c>
      <c r="AA223" s="28">
        <f>AA178/SUM(AA178,'Calculations female'!AA178)</f>
        <v>0.51229654537043279</v>
      </c>
      <c r="AB223" s="28">
        <f>AB178/SUM(AB178,'Calculations female'!AB178)</f>
        <v>0.51112727030630012</v>
      </c>
      <c r="AC223" s="28">
        <f>AC178/SUM(AC178,'Calculations female'!AC178)</f>
        <v>0.50996790564103744</v>
      </c>
      <c r="AD223" s="28">
        <f>AD178/SUM(AD178,'Calculations female'!AD178)</f>
        <v>0.50881833769494755</v>
      </c>
      <c r="AE223" s="28">
        <f>AE178/SUM(AE178,'Calculations female'!AE178)</f>
        <v>0.50767845430275915</v>
      </c>
      <c r="AF223" s="28">
        <f>AF178/SUM(AF178,'Calculations female'!AF178)</f>
        <v>0.50654814479393306</v>
      </c>
    </row>
    <row r="224" spans="1:32" x14ac:dyDescent="0.2">
      <c r="A224" s="6" t="s">
        <v>57</v>
      </c>
      <c r="B224" s="28">
        <f>B179/SUM(B179,'Calculations female'!B179)</f>
        <v>0.11100000000000002</v>
      </c>
      <c r="C224" s="28">
        <f>C179/SUM(C179,'Calculations female'!C179)</f>
        <v>0.11069750708382227</v>
      </c>
      <c r="D224" s="28">
        <f>D179/SUM(D179,'Calculations female'!D179)</f>
        <v>0.11038183047768302</v>
      </c>
      <c r="E224" s="28">
        <f>E179/SUM(E179,'Calculations female'!E179)</f>
        <v>0.11007471307238773</v>
      </c>
      <c r="F224" s="28">
        <f>F179/SUM(F179,'Calculations female'!F179)</f>
        <v>0.10977377621223207</v>
      </c>
      <c r="G224" s="28">
        <f>G179/SUM(G179,'Calculations female'!G179)</f>
        <v>0.10946363232347606</v>
      </c>
      <c r="H224" s="28">
        <f>H179/SUM(H179,'Calculations female'!H179)</f>
        <v>0.10914188102978052</v>
      </c>
      <c r="I224" s="28">
        <f>I179/SUM(I179,'Calculations female'!I179)</f>
        <v>0.10880303641750776</v>
      </c>
      <c r="J224" s="28">
        <f>J179/SUM(J179,'Calculations female'!J179)</f>
        <v>0.10845029310191867</v>
      </c>
      <c r="K224" s="28">
        <f>K179/SUM(K179,'Calculations female'!K179)</f>
        <v>0.10810793513783712</v>
      </c>
      <c r="L224" s="28">
        <f>L179/SUM(L179,'Calculations female'!L179)</f>
        <v>0.10788619325821079</v>
      </c>
      <c r="M224" s="28">
        <f>M179/SUM(M179,'Calculations female'!M179)</f>
        <v>0.10759176073207997</v>
      </c>
      <c r="N224" s="28">
        <f>N179/SUM(N179,'Calculations female'!N179)</f>
        <v>0.10730064978392359</v>
      </c>
      <c r="O224" s="28">
        <f>O179/SUM(O179,'Calculations female'!O179)</f>
        <v>0.10701280562362345</v>
      </c>
      <c r="P224" s="28">
        <f>P179/SUM(P179,'Calculations female'!P179)</f>
        <v>0.10672817463921679</v>
      </c>
      <c r="Q224" s="28">
        <f>Q179/SUM(Q179,'Calculations female'!Q179)</f>
        <v>0.10644670436586884</v>
      </c>
      <c r="R224" s="28">
        <f>R179/SUM(R179,'Calculations female'!R179)</f>
        <v>0.10616834345580872</v>
      </c>
      <c r="S224" s="28">
        <f>S179/SUM(S179,'Calculations female'!S179)</f>
        <v>0.10589304164919301</v>
      </c>
      <c r="T224" s="28">
        <f>T179/SUM(T179,'Calculations female'!T179)</f>
        <v>0.1056207497458639</v>
      </c>
      <c r="U224" s="28">
        <f>U179/SUM(U179,'Calculations female'!U179)</f>
        <v>0.10535141957797166</v>
      </c>
      <c r="V224" s="28">
        <f>V179/SUM(V179,'Calculations female'!V179)</f>
        <v>0.10508500398343032</v>
      </c>
      <c r="W224" s="28">
        <f>W179/SUM(W179,'Calculations female'!W179)</f>
        <v>0.10482145678017581</v>
      </c>
      <c r="X224" s="28">
        <f>X179/SUM(X179,'Calculations female'!X179)</f>
        <v>0.10456073274120425</v>
      </c>
      <c r="Y224" s="28">
        <f>Y179/SUM(Y179,'Calculations female'!Y179)</f>
        <v>0.1043027875703552</v>
      </c>
      <c r="Z224" s="28">
        <f>Z179/SUM(Z179,'Calculations female'!Z179)</f>
        <v>0.10404757787882163</v>
      </c>
      <c r="AA224" s="28">
        <f>AA179/SUM(AA179,'Calculations female'!AA179)</f>
        <v>0.10379506116235804</v>
      </c>
      <c r="AB224" s="28">
        <f>AB179/SUM(AB179,'Calculations female'!AB179)</f>
        <v>0.10354519577916164</v>
      </c>
      <c r="AC224" s="28">
        <f>AC179/SUM(AC179,'Calculations female'!AC179)</f>
        <v>0.10329794092840955</v>
      </c>
      <c r="AD224" s="28">
        <f>AD179/SUM(AD179,'Calculations female'!AD179)</f>
        <v>0.10305325662942112</v>
      </c>
      <c r="AE224" s="28">
        <f>AE179/SUM(AE179,'Calculations female'!AE179)</f>
        <v>0.10281110370143348</v>
      </c>
      <c r="AF224" s="28">
        <f>AF179/SUM(AF179,'Calculations female'!AF179)</f>
        <v>0.10257144374396258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8B9F-9C3E-4755-9ECD-1A70C0B1B846}">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T18'!C:C,MATCH($A3,'BLS CPS T18'!H:H,0))/100</f>
        <v>0.27699999999999997</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T18'!C:C,MATCH($A4,'BLS CPS T18'!H:H,0))/100</f>
        <v>0.10099999999999999</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T18'!C:C,MATCH($A5,'BLS CPS T18'!H:H,0))/100</f>
        <v>0.14899999999999999</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T18'!C:C,MATCH($A6,'BLS CPS T18'!H:H,0))/100</f>
        <v>0.107</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T18'!C:C,MATCH($A7,'BLS CPS T18'!H:H,0))/100</f>
        <v>0.152</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T18'!C:C,MATCH($A8,'BLS CPS T18'!H:H,0))/100</f>
        <v>0.39680582524271846</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T18'!C:C,MATCH($A9,'BLS CPS T18'!H:H,0))/100</f>
        <v>0.52200000000000002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T18'!C:C,MATCH($A10,'BLS CPS T18'!H:H,0))/100</f>
        <v>0.16600000000000001</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T18'!C:C,MATCH($A11,'BLS CPS T18'!H:H,0))/100</f>
        <v>0.28100000000000003</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T18'!C:C,MATCH($A12,'BLS CPS T18'!H:H,0))/100</f>
        <v>0.17800000000000002</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T18'!C:C,MATCH($A13,'BLS CPS T18'!H:H,0))/100</f>
        <v>0.30601111111111107</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T18'!C:C,MATCH($A14,'BLS CPS T18'!H:H,0))/100</f>
        <v>0.43200000000000005</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T18'!C:C,MATCH($A15,'BLS CPS T18'!H:H,0))/100</f>
        <v>0.32100000000000001</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T18'!C:C,MATCH($A16,'BLS CPS T18'!H:H,0))/100</f>
        <v>0.22899999999999998</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T18'!C:C,MATCH($A17,'BLS CPS T18'!H:H,0))/100</f>
        <v>0.20614285714285713</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T18'!C:C,MATCH($A18,'BLS CPS T18'!H:H,0))/100</f>
        <v>0.121</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T18'!C:C,MATCH($A19,'BLS CPS T18'!H:H,0))/100</f>
        <v>0.26899999999999996</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T18'!C:C,MATCH($A20,'BLS CPS T18'!H:H,0))/100</f>
        <v>0.16550832517140057</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T18'!C:C,MATCH($A21,'BLS CPS T18'!H:H,0))/100</f>
        <v>0.30499999999999999</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T18'!C:C,MATCH($A22,'BLS CPS T18'!H:H,0))/100</f>
        <v>0.28899999999999998</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T18'!C:C,MATCH($A23,'BLS CPS T18'!H:H,0))/100</f>
        <v>0.23300000000000001</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T18'!C:C,MATCH($A24,'BLS CPS T18'!H:H,0))/100</f>
        <v>0.26100000000000001</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T18'!C:C,MATCH($A25,'BLS CPS T18'!H:H,0))/100</f>
        <v>0.21438728323699421</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T18'!C:C,MATCH($A26,'BLS CPS T18'!H:H,0))/100</f>
        <v>0.36399999999999999</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T18'!C:C,MATCH($A27,'BLS CPS T18'!H:H,0))/100</f>
        <v>0.19500000000000001</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T18'!C:C,MATCH($A28,'BLS CPS T18'!H:H,0))/100</f>
        <v>0.191</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T18'!C:C,MATCH($A29,'BLS CPS T18'!H:H,0))/100</f>
        <v>0.17189315726290516</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T18'!C:C,MATCH($A30,'BLS CPS T18'!H:H,0))/100</f>
        <v>0.109</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T18'!C:C,MATCH($A31,'BLS CPS T18'!H:H,0))/100</f>
        <v>0.44</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T18'!C:C,MATCH($A32,'BLS CPS T18'!H:H,0))/100</f>
        <v>0.24600000000000002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T18'!C:C,MATCH($A33,'BLS CPS T18'!H:H,0))/100</f>
        <v>0.51800000000000002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T18'!C:C,MATCH($A34,'BLS CPS T18'!H:H,0))/100</f>
        <v>0.41748083941605835</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T18'!C:C,MATCH($A35,'BLS CPS T18'!H:H,0))/100</f>
        <v>0.31064294478527604</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T18'!C:C,MATCH($A36,'BLS CPS T18'!H:H,0))/100</f>
        <v>0.51255501618122978</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T18'!C:C,MATCH($A37,'BLS CPS T18'!H:H,0))/100</f>
        <v>0.53400000000000003</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T18'!C:C,MATCH($A38,'BLS CPS T18'!H:H,0))/100</f>
        <v>0.5</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T18'!C:C,MATCH($A39,'BLS CPS T18'!H:H,0))/100</f>
        <v>0.41399999999999998</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T18'!C:C,MATCH($A40,'BLS CPS T18'!H:H,0))/100</f>
        <v>0.46399999999999997</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T18'!C:C,MATCH($A41,'BLS CPS T18'!H:H,0))/100</f>
        <v>0.69499999999999995</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T18'!C:C,MATCH($A42,'BLS CPS T18'!H:H,0))/100</f>
        <v>0.77800000000000002</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T18'!C:C,MATCH($A43,'BLS CPS T18'!H:H,0))/100</f>
        <v>0.45500000000000002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T18'!C:C,MATCH($A44,'BLS CPS T18'!H:H,0))/100</f>
        <v>0.88900000000000001</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0.39610493716345646</v>
      </c>
    </row>
    <row r="49" spans="1:2" x14ac:dyDescent="0.2">
      <c r="A49" s="6" t="s">
        <v>94</v>
      </c>
      <c r="B49" s="28">
        <f>('S Curve Equation'!$B$11-(LN(1/((B4/'S Curve Equation'!$B$14)-'S Curve Equation'!$B$13)-1)/'S Curve Equation'!$B$10))/'S Curve Equation'!$B$12</f>
        <v>0.26743140543358124</v>
      </c>
    </row>
    <row r="50" spans="1:2" x14ac:dyDescent="0.2">
      <c r="A50" s="6" t="s">
        <v>93</v>
      </c>
      <c r="B50" s="28">
        <f>('S Curve Equation'!$B$11-(LN(1/((B5/'S Curve Equation'!$B$14)-'S Curve Equation'!$B$13)-1)/'S Curve Equation'!$B$10))/'S Curve Equation'!$B$12</f>
        <v>0.3130119442201767</v>
      </c>
    </row>
    <row r="51" spans="1:2" x14ac:dyDescent="0.2">
      <c r="A51" s="6" t="s">
        <v>28</v>
      </c>
      <c r="B51" s="28">
        <f>('S Curve Equation'!$B$11-(LN(1/((B6/'S Curve Equation'!$B$14)-'S Curve Equation'!$B$13)-1)/'S Curve Equation'!$B$10))/'S Curve Equation'!$B$12</f>
        <v>0.2739528901309165</v>
      </c>
    </row>
    <row r="52" spans="1:2" x14ac:dyDescent="0.2">
      <c r="A52" s="6" t="s">
        <v>29</v>
      </c>
      <c r="B52" s="28">
        <f>('S Curve Equation'!$B$11-(LN(1/((B7/'S Curve Equation'!$B$14)-'S Curve Equation'!$B$13)-1)/'S Curve Equation'!$B$10))/'S Curve Equation'!$B$12</f>
        <v>0.31546027009062771</v>
      </c>
    </row>
    <row r="53" spans="1:2" x14ac:dyDescent="0.2">
      <c r="A53" s="6" t="s">
        <v>30</v>
      </c>
      <c r="B53" s="28">
        <f>('S Curve Equation'!$B$11-(LN(1/((B8/'S Curve Equation'!$B$14)-'S Curve Equation'!$B$13)-1)/'S Curve Equation'!$B$10))/'S Curve Equation'!$B$12</f>
        <v>0.45451917463837255</v>
      </c>
    </row>
    <row r="54" spans="1:2" x14ac:dyDescent="0.2">
      <c r="A54" s="6" t="s">
        <v>31</v>
      </c>
      <c r="B54" s="28">
        <f>('S Curve Equation'!$B$11-(LN(1/((B9/'S Curve Equation'!$B$14)-'S Curve Equation'!$B$13)-1)/'S Curve Equation'!$B$10))/'S Curve Equation'!$B$12</f>
        <v>0.50956883161688582</v>
      </c>
    </row>
    <row r="55" spans="1:2" x14ac:dyDescent="0.2">
      <c r="A55" s="6" t="s">
        <v>32</v>
      </c>
      <c r="B55" s="28">
        <f>('S Curve Equation'!$B$11-(LN(1/((B10/'S Curve Equation'!$B$14)-'S Curve Equation'!$B$13)-1)/'S Curve Equation'!$B$10))/'S Curve Equation'!$B$12</f>
        <v>0.32642849520940032</v>
      </c>
    </row>
    <row r="56" spans="1:2" x14ac:dyDescent="0.2">
      <c r="A56" s="6" t="s">
        <v>33</v>
      </c>
      <c r="B56" s="28">
        <f>('S Curve Equation'!$B$11-(LN(1/((B11/'S Curve Equation'!$B$14)-'S Curve Equation'!$B$13)-1)/'S Curve Equation'!$B$10))/'S Curve Equation'!$B$12</f>
        <v>0.39824326611180372</v>
      </c>
    </row>
    <row r="57" spans="1:2" x14ac:dyDescent="0.2">
      <c r="A57" s="6" t="s">
        <v>34</v>
      </c>
      <c r="B57" s="28">
        <f>('S Curve Equation'!$B$11-(LN(1/((B12/'S Curve Equation'!$B$14)-'S Curve Equation'!$B$13)-1)/'S Curve Equation'!$B$10))/'S Curve Equation'!$B$12</f>
        <v>0.33529655363741084</v>
      </c>
    </row>
    <row r="58" spans="1:2" x14ac:dyDescent="0.2">
      <c r="A58" s="6" t="s">
        <v>92</v>
      </c>
      <c r="B58" s="28">
        <f>('S Curve Equation'!$B$11-(LN(1/((B13/'S Curve Equation'!$B$14)-'S Curve Equation'!$B$13)-1)/'S Curve Equation'!$B$10))/'S Curve Equation'!$B$12</f>
        <v>0.41124004772044259</v>
      </c>
    </row>
    <row r="59" spans="1:2" x14ac:dyDescent="0.2">
      <c r="A59" s="6" t="s">
        <v>89</v>
      </c>
      <c r="B59" s="28">
        <f>('S Curve Equation'!$B$11-(LN(1/((B14/'S Curve Equation'!$B$14)-'S Curve Equation'!$B$13)-1)/'S Curve Equation'!$B$10))/'S Curve Equation'!$B$12</f>
        <v>0.47026568849721573</v>
      </c>
    </row>
    <row r="60" spans="1:2" x14ac:dyDescent="0.2">
      <c r="A60" s="6" t="s">
        <v>35</v>
      </c>
      <c r="B60" s="28">
        <f>('S Curve Equation'!$B$11-(LN(1/((B15/'S Curve Equation'!$B$14)-'S Curve Equation'!$B$13)-1)/'S Curve Equation'!$B$10))/'S Curve Equation'!$B$12</f>
        <v>0.41875650508551426</v>
      </c>
    </row>
    <row r="61" spans="1:2" x14ac:dyDescent="0.2">
      <c r="A61" s="6" t="s">
        <v>98</v>
      </c>
      <c r="B61" s="28">
        <f>('S Curve Equation'!$B$11-(LN(1/((B16/'S Curve Equation'!$B$14)-'S Curve Equation'!$B$13)-1)/'S Curve Equation'!$B$10))/'S Curve Equation'!$B$12</f>
        <v>0.3688287691028781</v>
      </c>
    </row>
    <row r="62" spans="1:2" x14ac:dyDescent="0.2">
      <c r="A62" s="6" t="s">
        <v>97</v>
      </c>
      <c r="B62" s="28">
        <f>('S Curve Equation'!$B$11-(LN(1/((B17/'S Curve Equation'!$B$14)-'S Curve Equation'!$B$13)-1)/'S Curve Equation'!$B$10))/'S Curve Equation'!$B$12</f>
        <v>0.3545195920040749</v>
      </c>
    </row>
    <row r="63" spans="1:2" x14ac:dyDescent="0.2">
      <c r="A63" s="6" t="s">
        <v>101</v>
      </c>
      <c r="B63" s="28">
        <f>('S Curve Equation'!$B$11-(LN(1/((B18/'S Curve Equation'!$B$14)-'S Curve Equation'!$B$13)-1)/'S Curve Equation'!$B$10))/'S Curve Equation'!$B$12</f>
        <v>0.28812082179059029</v>
      </c>
    </row>
    <row r="64" spans="1:2" x14ac:dyDescent="0.2">
      <c r="A64" s="6" t="s">
        <v>104</v>
      </c>
      <c r="B64" s="28">
        <f>('S Curve Equation'!$B$11-(LN(1/((B19/'S Curve Equation'!$B$14)-'S Curve Equation'!$B$13)-1)/'S Curve Equation'!$B$10))/'S Curve Equation'!$B$12</f>
        <v>0.39177332785183344</v>
      </c>
    </row>
    <row r="65" spans="1:2" x14ac:dyDescent="0.2">
      <c r="A65" s="6" t="s">
        <v>36</v>
      </c>
      <c r="B65" s="28">
        <f>('S Curve Equation'!$B$11-(LN(1/((B20/'S Curve Equation'!$B$14)-'S Curve Equation'!$B$13)-1)/'S Curve Equation'!$B$10))/'S Curve Equation'!$B$12</f>
        <v>0.32605521205902399</v>
      </c>
    </row>
    <row r="66" spans="1:2" x14ac:dyDescent="0.2">
      <c r="A66" s="6" t="s">
        <v>37</v>
      </c>
      <c r="B66" s="28">
        <f>('S Curve Equation'!$B$11-(LN(1/((B21/'S Curve Equation'!$B$14)-'S Curve Equation'!$B$13)-1)/'S Curve Equation'!$B$10))/'S Curve Equation'!$B$12</f>
        <v>0.41072616183838095</v>
      </c>
    </row>
    <row r="67" spans="1:2" x14ac:dyDescent="0.2">
      <c r="A67" s="6" t="s">
        <v>38</v>
      </c>
      <c r="B67" s="28">
        <f>('S Curve Equation'!$B$11-(LN(1/((B22/'S Curve Equation'!$B$14)-'S Curve Equation'!$B$13)-1)/'S Curve Equation'!$B$10))/'S Curve Equation'!$B$12</f>
        <v>0.40246806456408146</v>
      </c>
    </row>
    <row r="68" spans="1:2" x14ac:dyDescent="0.2">
      <c r="A68" s="6" t="s">
        <v>39</v>
      </c>
      <c r="B68" s="28">
        <f>('S Curve Equation'!$B$11-(LN(1/((B23/'S Curve Equation'!$B$14)-'S Curve Equation'!$B$13)-1)/'S Curve Equation'!$B$10))/'S Curve Equation'!$B$12</f>
        <v>0.37123321661811137</v>
      </c>
    </row>
    <row r="69" spans="1:2" x14ac:dyDescent="0.2">
      <c r="A69" s="6" t="s">
        <v>40</v>
      </c>
      <c r="B69" s="28">
        <f>('S Curve Equation'!$B$11-(LN(1/((B24/'S Curve Equation'!$B$14)-'S Curve Equation'!$B$13)-1)/'S Curve Equation'!$B$10))/'S Curve Equation'!$B$12</f>
        <v>0.38736403861626434</v>
      </c>
    </row>
    <row r="70" spans="1:2" x14ac:dyDescent="0.2">
      <c r="A70" s="6" t="s">
        <v>41</v>
      </c>
      <c r="B70" s="28">
        <f>('S Curve Equation'!$B$11-(LN(1/((B25/'S Curve Equation'!$B$14)-'S Curve Equation'!$B$13)-1)/'S Curve Equation'!$B$10))/'S Curve Equation'!$B$12</f>
        <v>0.35979942912198826</v>
      </c>
    </row>
    <row r="71" spans="1:2" x14ac:dyDescent="0.2">
      <c r="A71" s="6" t="s">
        <v>42</v>
      </c>
      <c r="B71" s="28">
        <f>('S Curve Equation'!$B$11-(LN(1/((B26/'S Curve Equation'!$B$14)-'S Curve Equation'!$B$13)-1)/'S Curve Equation'!$B$10))/'S Curve Equation'!$B$12</f>
        <v>0.43942685564886569</v>
      </c>
    </row>
    <row r="72" spans="1:2" x14ac:dyDescent="0.2">
      <c r="A72" s="6" t="s">
        <v>105</v>
      </c>
      <c r="B72" s="28">
        <f>('S Curve Equation'!$B$11-(LN(1/((B27/'S Curve Equation'!$B$14)-'S Curve Equation'!$B$13)-1)/'S Curve Equation'!$B$10))/'S Curve Equation'!$B$12</f>
        <v>0.34714551296646062</v>
      </c>
    </row>
    <row r="73" spans="1:2" x14ac:dyDescent="0.2">
      <c r="A73" s="6" t="s">
        <v>106</v>
      </c>
      <c r="B73" s="28">
        <f>('S Curve Equation'!$B$11-(LN(1/((B28/'S Curve Equation'!$B$14)-'S Curve Equation'!$B$13)-1)/'S Curve Equation'!$B$10))/'S Curve Equation'!$B$12</f>
        <v>0.3444261116761495</v>
      </c>
    </row>
    <row r="74" spans="1:2" x14ac:dyDescent="0.2">
      <c r="A74" s="6" t="s">
        <v>107</v>
      </c>
      <c r="B74" s="28">
        <f>('S Curve Equation'!$B$11-(LN(1/((B29/'S Curve Equation'!$B$14)-'S Curve Equation'!$B$13)-1)/'S Curve Equation'!$B$10))/'S Curve Equation'!$B$12</f>
        <v>0.33084033357813009</v>
      </c>
    </row>
    <row r="75" spans="1:2" x14ac:dyDescent="0.2">
      <c r="A75" s="6" t="s">
        <v>43</v>
      </c>
      <c r="B75" s="28">
        <f>('S Curve Equation'!$B$11-(LN(1/((B30/'S Curve Equation'!$B$14)-'S Curve Equation'!$B$13)-1)/'S Curve Equation'!$B$10))/'S Curve Equation'!$B$12</f>
        <v>0.27606271552445638</v>
      </c>
    </row>
    <row r="76" spans="1:2" x14ac:dyDescent="0.2">
      <c r="A76" s="6" t="s">
        <v>44</v>
      </c>
      <c r="B76" s="28">
        <f>('S Curve Equation'!$B$11-(LN(1/((B31/'S Curve Equation'!$B$14)-'S Curve Equation'!$B$13)-1)/'S Curve Equation'!$B$10))/'S Curve Equation'!$B$12</f>
        <v>0.47379855804268317</v>
      </c>
    </row>
    <row r="77" spans="1:2" x14ac:dyDescent="0.2">
      <c r="A77" s="6" t="s">
        <v>45</v>
      </c>
      <c r="B77" s="28">
        <f>('S Curve Equation'!$B$11-(LN(1/((B32/'S Curve Equation'!$B$14)-'S Curve Equation'!$B$13)-1)/'S Curve Equation'!$B$10))/'S Curve Equation'!$B$12</f>
        <v>0.37886710800982398</v>
      </c>
    </row>
    <row r="78" spans="1:2" x14ac:dyDescent="0.2">
      <c r="A78" s="6" t="s">
        <v>46</v>
      </c>
      <c r="B78" s="28">
        <f>('S Curve Equation'!$B$11-(LN(1/((B33/'S Curve Equation'!$B$14)-'S Curve Equation'!$B$13)-1)/'S Curve Equation'!$B$10))/'S Curve Equation'!$B$12</f>
        <v>0.50782744446915484</v>
      </c>
    </row>
    <row r="79" spans="1:2" x14ac:dyDescent="0.2">
      <c r="A79" s="6" t="s">
        <v>47</v>
      </c>
      <c r="B79" s="28">
        <f>('S Curve Equation'!$B$11-(LN(1/((B34/'S Curve Equation'!$B$14)-'S Curve Equation'!$B$13)-1)/'S Curve Equation'!$B$10))/'S Curve Equation'!$B$12</f>
        <v>0.4638142416777139</v>
      </c>
    </row>
    <row r="80" spans="1:2" x14ac:dyDescent="0.2">
      <c r="A80" s="6" t="s">
        <v>48</v>
      </c>
      <c r="B80" s="28">
        <f>('S Curve Equation'!$B$11-(LN(1/((B35/'S Curve Equation'!$B$14)-'S Curve Equation'!$B$13)-1)/'S Curve Equation'!$B$10))/'S Curve Equation'!$B$12</f>
        <v>0.41358273577250571</v>
      </c>
    </row>
    <row r="81" spans="1:32" x14ac:dyDescent="0.2">
      <c r="A81" s="6" t="s">
        <v>49</v>
      </c>
      <c r="B81" s="28">
        <f>('S Curve Equation'!$B$11-(LN(1/((B36/'S Curve Equation'!$B$14)-'S Curve Equation'!$B$13)-1)/'S Curve Equation'!$B$10))/'S Curve Equation'!$B$12</f>
        <v>0.50545849028437129</v>
      </c>
    </row>
    <row r="82" spans="1:32" x14ac:dyDescent="0.2">
      <c r="A82" s="6" t="s">
        <v>50</v>
      </c>
      <c r="B82" s="28">
        <f>('S Curve Equation'!$B$11-(LN(1/((B37/'S Curve Equation'!$B$14)-'S Curve Equation'!$B$13)-1)/'S Curve Equation'!$B$10))/'S Curve Equation'!$B$12</f>
        <v>0.51480090864995287</v>
      </c>
    </row>
    <row r="83" spans="1:32" x14ac:dyDescent="0.2">
      <c r="A83" s="6" t="s">
        <v>51</v>
      </c>
      <c r="B83" s="28">
        <f>('S Curve Equation'!$B$11-(LN(1/((B38/'S Curve Equation'!$B$14)-'S Curve Equation'!$B$13)-1)/'S Curve Equation'!$B$10))/'S Curve Equation'!$B$12</f>
        <v>0.5</v>
      </c>
    </row>
    <row r="84" spans="1:32" x14ac:dyDescent="0.2">
      <c r="A84" s="6" t="s">
        <v>52</v>
      </c>
      <c r="B84" s="28">
        <f>('S Curve Equation'!$B$11-(LN(1/((B39/'S Curve Equation'!$B$14)-'S Curve Equation'!$B$13)-1)/'S Curve Equation'!$B$10))/'S Curve Equation'!$B$12</f>
        <v>0.46225894098351783</v>
      </c>
    </row>
    <row r="85" spans="1:32" x14ac:dyDescent="0.2">
      <c r="A85" s="6" t="s">
        <v>53</v>
      </c>
      <c r="B85" s="28">
        <f>('S Curve Equation'!$B$11-(LN(1/((B40/'S Curve Equation'!$B$14)-'S Curve Equation'!$B$13)-1)/'S Curve Equation'!$B$10))/'S Curve Equation'!$B$12</f>
        <v>0.48432563978201948</v>
      </c>
    </row>
    <row r="86" spans="1:32" x14ac:dyDescent="0.2">
      <c r="A86" s="6" t="s">
        <v>54</v>
      </c>
      <c r="B86" s="28">
        <f>('S Curve Equation'!$B$11-(LN(1/((B41/'S Curve Equation'!$B$14)-'S Curve Equation'!$B$13)-1)/'S Curve Equation'!$B$10))/'S Curve Equation'!$B$12</f>
        <v>0.58927383816161893</v>
      </c>
    </row>
    <row r="87" spans="1:32" x14ac:dyDescent="0.2">
      <c r="A87" s="6" t="s">
        <v>55</v>
      </c>
      <c r="B87" s="28">
        <f>('S Curve Equation'!$B$11-(LN(1/((B42/'S Curve Equation'!$B$14)-'S Curve Equation'!$B$13)-1)/'S Curve Equation'!$B$10))/'S Curve Equation'!$B$12</f>
        <v>0.63544680439051415</v>
      </c>
    </row>
    <row r="88" spans="1:32" x14ac:dyDescent="0.2">
      <c r="A88" s="6" t="s">
        <v>56</v>
      </c>
      <c r="B88" s="28">
        <f>('S Curve Equation'!$B$11-(LN(1/((B43/'S Curve Equation'!$B$14)-'S Curve Equation'!$B$13)-1)/'S Curve Equation'!$B$10))/'S Curve Equation'!$B$12</f>
        <v>0.48038872367252194</v>
      </c>
    </row>
    <row r="89" spans="1:32" x14ac:dyDescent="0.2">
      <c r="A89" s="6" t="s">
        <v>57</v>
      </c>
      <c r="B89" s="28">
        <f>('S Curve Equation'!$B$11-(LN(1/((B44/'S Curve Equation'!$B$14)-'S Curve Equation'!$B$13)-1)/'S Curve Equation'!$B$10))/'S Curve Equation'!$B$12</f>
        <v>0.72185766163601084</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0.39610493716345646</v>
      </c>
      <c r="C93">
        <f>IF('LF Projected Ratios'!D$34&gt;=0,$B93+(1-$B93)*'LF Projected Ratios'!D$34,$B93*(1+'LF Projected Ratios'!D$34))</f>
        <v>0.3967837264403124</v>
      </c>
      <c r="D93">
        <f>IF('LF Projected Ratios'!E$34&gt;=0,$B93+(1-$B93)*'LF Projected Ratios'!E$34,$B93*(1+'LF Projected Ratios'!E$34))</f>
        <v>0.39749365402242731</v>
      </c>
      <c r="E93">
        <f>IF('LF Projected Ratios'!F$34&gt;=0,$B93+(1-$B93)*'LF Projected Ratios'!F$34,$B93*(1+'LF Projected Ratios'!F$34))</f>
        <v>0.39818586413646828</v>
      </c>
      <c r="F93">
        <f>IF('LF Projected Ratios'!G$34&gt;=0,$B93+(1-$B93)*'LF Projected Ratios'!G$34,$B93*(1+'LF Projected Ratios'!G$34))</f>
        <v>0.39886561661259046</v>
      </c>
      <c r="G93">
        <f>IF('LF Projected Ratios'!H$34&gt;=0,$B93+(1-$B93)*'LF Projected Ratios'!H$34,$B93*(1+'LF Projected Ratios'!H$34))</f>
        <v>0.39956769896492156</v>
      </c>
      <c r="H93">
        <f>IF('LF Projected Ratios'!I$34&gt;=0,$B93+(1-$B93)*'LF Projected Ratios'!I$34,$B93*(1+'LF Projected Ratios'!I$34))</f>
        <v>0.40029771073178738</v>
      </c>
      <c r="I93">
        <f>IF('LF Projected Ratios'!J$34&gt;=0,$B93+(1-$B93)*'LF Projected Ratios'!J$34,$B93*(1+'LF Projected Ratios'!J$34))</f>
        <v>0.40106833530868619</v>
      </c>
      <c r="J93">
        <f>IF('LF Projected Ratios'!K$34&gt;=0,$B93+(1-$B93)*'LF Projected Ratios'!K$34,$B93*(1+'LF Projected Ratios'!K$34))</f>
        <v>0.40187257554506151</v>
      </c>
      <c r="K93">
        <f>IF('LF Projected Ratios'!L$34&gt;=0,$B93+(1-$B93)*'LF Projected Ratios'!L$34,$B93*(1+'LF Projected Ratios'!L$34))</f>
        <v>0.40265510618743522</v>
      </c>
      <c r="L93">
        <f>IF('LF Projected Ratios'!M$34&gt;=0,$B93+(1-$B93)*'LF Projected Ratios'!M$34,$B93*(1+'LF Projected Ratios'!M$34))</f>
        <v>0.40316298371650483</v>
      </c>
      <c r="M93">
        <f>IF('LF Projected Ratios'!N$34&gt;=0,$B93+(1-$B93)*'LF Projected Ratios'!N$34,$B93*(1+'LF Projected Ratios'!N$34))</f>
        <v>0.40383862186206593</v>
      </c>
      <c r="N93">
        <f>IF('LF Projected Ratios'!O$34&gt;=0,$B93+(1-$B93)*'LF Projected Ratios'!O$34,$B93*(1+'LF Projected Ratios'!O$34))</f>
        <v>0.40450806893331381</v>
      </c>
      <c r="O93">
        <f>IF('LF Projected Ratios'!P$34&gt;=0,$B93+(1-$B93)*'LF Projected Ratios'!P$34,$B93*(1+'LF Projected Ratios'!P$34))</f>
        <v>0.40517140963814435</v>
      </c>
      <c r="P93">
        <f>IF('LF Projected Ratios'!Q$34&gt;=0,$B93+(1-$B93)*'LF Projected Ratios'!Q$34,$B93*(1+'LF Projected Ratios'!Q$34))</f>
        <v>0.40582872714614038</v>
      </c>
      <c r="Q93">
        <f>IF('LF Projected Ratios'!R$34&gt;=0,$B93+(1-$B93)*'LF Projected Ratios'!R$34,$B93*(1+'LF Projected Ratios'!R$34))</f>
        <v>0.40648010312333677</v>
      </c>
      <c r="R93">
        <f>IF('LF Projected Ratios'!S$34&gt;=0,$B93+(1-$B93)*'LF Projected Ratios'!S$34,$B93*(1+'LF Projected Ratios'!S$34))</f>
        <v>0.4071256177660425</v>
      </c>
      <c r="S93">
        <f>IF('LF Projected Ratios'!T$34&gt;=0,$B93+(1-$B93)*'LF Projected Ratios'!T$34,$B93*(1+'LF Projected Ratios'!T$34))</f>
        <v>0.40776534983375573</v>
      </c>
      <c r="T93">
        <f>IF('LF Projected Ratios'!U$34&gt;=0,$B93+(1-$B93)*'LF Projected Ratios'!U$34,$B93*(1+'LF Projected Ratios'!U$34))</f>
        <v>0.40839937668119841</v>
      </c>
      <c r="U93">
        <f>IF('LF Projected Ratios'!V$34&gt;=0,$B93+(1-$B93)*'LF Projected Ratios'!V$34,$B93*(1+'LF Projected Ratios'!V$34))</f>
        <v>0.40902777428949683</v>
      </c>
      <c r="V93">
        <f>IF('LF Projected Ratios'!W$34&gt;=0,$B93+(1-$B93)*'LF Projected Ratios'!W$34,$B93*(1+'LF Projected Ratios'!W$34))</f>
        <v>0.4096506172965349</v>
      </c>
      <c r="W93">
        <f>IF('LF Projected Ratios'!X$34&gt;=0,$B93+(1-$B93)*'LF Projected Ratios'!X$34,$B93*(1+'LF Projected Ratios'!X$34))</f>
        <v>0.41026797902650991</v>
      </c>
      <c r="X93">
        <f>IF('LF Projected Ratios'!Y$34&gt;=0,$B93+(1-$B93)*'LF Projected Ratios'!Y$34,$B93*(1+'LF Projected Ratios'!Y$34))</f>
        <v>0.410879931518704</v>
      </c>
      <c r="Y93">
        <f>IF('LF Projected Ratios'!Z$34&gt;=0,$B93+(1-$B93)*'LF Projected Ratios'!Z$34,$B93*(1+'LF Projected Ratios'!Z$34))</f>
        <v>0.41148654555551067</v>
      </c>
      <c r="Z93">
        <f>IF('LF Projected Ratios'!AA$34&gt;=0,$B93+(1-$B93)*'LF Projected Ratios'!AA$34,$B93*(1+'LF Projected Ratios'!AA$34))</f>
        <v>0.41208789068972579</v>
      </c>
      <c r="AA93">
        <f>IF('LF Projected Ratios'!AB$34&gt;=0,$B93+(1-$B93)*'LF Projected Ratios'!AB$34,$B93*(1+'LF Projected Ratios'!AB$34))</f>
        <v>0.41268403527113107</v>
      </c>
      <c r="AB93">
        <f>IF('LF Projected Ratios'!AC$34&gt;=0,$B93+(1-$B93)*'LF Projected Ratios'!AC$34,$B93*(1+'LF Projected Ratios'!AC$34))</f>
        <v>0.41327504647239549</v>
      </c>
      <c r="AC93">
        <f>IF('LF Projected Ratios'!AD$34&gt;=0,$B93+(1-$B93)*'LF Projected Ratios'!AD$34,$B93*(1+'LF Projected Ratios'!AD$34))</f>
        <v>0.41386099031430162</v>
      </c>
      <c r="AD93">
        <f>IF('LF Projected Ratios'!AE$34&gt;=0,$B93+(1-$B93)*'LF Projected Ratios'!AE$34,$B93*(1+'LF Projected Ratios'!AE$34))</f>
        <v>0.41444193169033661</v>
      </c>
      <c r="AE93">
        <f>IF('LF Projected Ratios'!AF$34&gt;=0,$B93+(1-$B93)*'LF Projected Ratios'!AF$34,$B93*(1+'LF Projected Ratios'!AF$34))</f>
        <v>0.41501793439064572</v>
      </c>
      <c r="AF93">
        <f>IF('LF Projected Ratios'!AG$34&gt;=0,$B93+(1-$B93)*'LF Projected Ratios'!AG$34,$B93*(1+'LF Projected Ratios'!AG$34))</f>
        <v>0.4155890611253843</v>
      </c>
    </row>
    <row r="94" spans="1:32" x14ac:dyDescent="0.2">
      <c r="A94" s="6" t="s">
        <v>94</v>
      </c>
      <c r="B94" s="28">
        <f t="shared" ref="B94:B134" si="0">B49</f>
        <v>0.26743140543358124</v>
      </c>
      <c r="C94">
        <f>IF('LF Projected Ratios'!D$34&gt;=0,$B94+(1-$B94)*'LF Projected Ratios'!D$34,$B94*(1+'LF Projected Ratios'!D$34))</f>
        <v>0.26825482615210383</v>
      </c>
      <c r="D94">
        <f>IF('LF Projected Ratios'!E$34&gt;=0,$B94+(1-$B94)*'LF Projected Ratios'!E$34,$B94*(1+'LF Projected Ratios'!E$34))</f>
        <v>0.26911601989763806</v>
      </c>
      <c r="E94">
        <f>IF('LF Projected Ratios'!F$34&gt;=0,$B94+(1-$B94)*'LF Projected Ratios'!F$34,$B94*(1+'LF Projected Ratios'!F$34))</f>
        <v>0.26995572106692034</v>
      </c>
      <c r="F94">
        <f>IF('LF Projected Ratios'!G$34&gt;=0,$B94+(1-$B94)*'LF Projected Ratios'!G$34,$B94*(1+'LF Projected Ratios'!G$34))</f>
        <v>0.2707803102161459</v>
      </c>
      <c r="G94">
        <f>IF('LF Projected Ratios'!H$34&gt;=0,$B94+(1-$B94)*'LF Projected Ratios'!H$34,$B94*(1+'LF Projected Ratios'!H$34))</f>
        <v>0.27163198712786174</v>
      </c>
      <c r="H94">
        <f>IF('LF Projected Ratios'!I$34&gt;=0,$B94+(1-$B94)*'LF Projected Ratios'!I$34,$B94*(1+'LF Projected Ratios'!I$34))</f>
        <v>0.27251754444895976</v>
      </c>
      <c r="I94">
        <f>IF('LF Projected Ratios'!J$34&gt;=0,$B94+(1-$B94)*'LF Projected Ratios'!J$34,$B94*(1+'LF Projected Ratios'!J$34))</f>
        <v>0.27345236805984574</v>
      </c>
      <c r="J94">
        <f>IF('LF Projected Ratios'!K$34&gt;=0,$B94+(1-$B94)*'LF Projected Ratios'!K$34,$B94*(1+'LF Projected Ratios'!K$34))</f>
        <v>0.27442796990843171</v>
      </c>
      <c r="K94">
        <f>IF('LF Projected Ratios'!L$34&gt;=0,$B94+(1-$B94)*'LF Projected Ratios'!L$34,$B94*(1+'LF Projected Ratios'!L$34))</f>
        <v>0.27537723644191886</v>
      </c>
      <c r="L94">
        <f>IF('LF Projected Ratios'!M$34&gt;=0,$B94+(1-$B94)*'LF Projected Ratios'!M$34,$B94*(1+'LF Projected Ratios'!M$34))</f>
        <v>0.27599332879070348</v>
      </c>
      <c r="M94">
        <f>IF('LF Projected Ratios'!N$34&gt;=0,$B94+(1-$B94)*'LF Projected Ratios'!N$34,$B94*(1+'LF Projected Ratios'!N$34))</f>
        <v>0.27681292695798165</v>
      </c>
      <c r="N94">
        <f>IF('LF Projected Ratios'!O$34&gt;=0,$B94+(1-$B94)*'LF Projected Ratios'!O$34,$B94*(1+'LF Projected Ratios'!O$34))</f>
        <v>0.27762501490223002</v>
      </c>
      <c r="O94">
        <f>IF('LF Projected Ratios'!P$34&gt;=0,$B94+(1-$B94)*'LF Projected Ratios'!P$34,$B94*(1+'LF Projected Ratios'!P$34))</f>
        <v>0.27842969538028173</v>
      </c>
      <c r="P94">
        <f>IF('LF Projected Ratios'!Q$34&gt;=0,$B94+(1-$B94)*'LF Projected Ratios'!Q$34,$B94*(1+'LF Projected Ratios'!Q$34))</f>
        <v>0.27922706928288454</v>
      </c>
      <c r="Q94">
        <f>IF('LF Projected Ratios'!R$34&gt;=0,$B94+(1-$B94)*'LF Projected Ratios'!R$34,$B94*(1+'LF Projected Ratios'!R$34))</f>
        <v>0.28001723567687314</v>
      </c>
      <c r="R94">
        <f>IF('LF Projected Ratios'!S$34&gt;=0,$B94+(1-$B94)*'LF Projected Ratios'!S$34,$B94*(1+'LF Projected Ratios'!S$34))</f>
        <v>0.28080029184619804</v>
      </c>
      <c r="S94">
        <f>IF('LF Projected Ratios'!T$34&gt;=0,$B94+(1-$B94)*'LF Projected Ratios'!T$34,$B94*(1+'LF Projected Ratios'!T$34))</f>
        <v>0.28157633333185367</v>
      </c>
      <c r="T94">
        <f>IF('LF Projected Ratios'!U$34&gt;=0,$B94+(1-$B94)*'LF Projected Ratios'!U$34,$B94*(1+'LF Projected Ratios'!U$34))</f>
        <v>0.28234545397073885</v>
      </c>
      <c r="U94">
        <f>IF('LF Projected Ratios'!V$34&gt;=0,$B94+(1-$B94)*'LF Projected Ratios'!V$34,$B94*(1+'LF Projected Ratios'!V$34))</f>
        <v>0.2831077459334812</v>
      </c>
      <c r="V94">
        <f>IF('LF Projected Ratios'!W$34&gt;=0,$B94+(1-$B94)*'LF Projected Ratios'!W$34,$B94*(1+'LF Projected Ratios'!W$34))</f>
        <v>0.28386329976125757</v>
      </c>
      <c r="W94">
        <f>IF('LF Projected Ratios'!X$34&gt;=0,$B94+(1-$B94)*'LF Projected Ratios'!X$34,$B94*(1+'LF Projected Ratios'!X$34))</f>
        <v>0.28461220440164758</v>
      </c>
      <c r="X94">
        <f>IF('LF Projected Ratios'!Y$34&gt;=0,$B94+(1-$B94)*'LF Projected Ratios'!Y$34,$B94*(1+'LF Projected Ratios'!Y$34))</f>
        <v>0.28535454724353526</v>
      </c>
      <c r="Y94">
        <f>IF('LF Projected Ratios'!Z$34&gt;=0,$B94+(1-$B94)*'LF Projected Ratios'!Z$34,$B94*(1+'LF Projected Ratios'!Z$34))</f>
        <v>0.28609041415110753</v>
      </c>
      <c r="Z94">
        <f>IF('LF Projected Ratios'!AA$34&gt;=0,$B94+(1-$B94)*'LF Projected Ratios'!AA$34,$B94*(1+'LF Projected Ratios'!AA$34))</f>
        <v>0.28681988949696013</v>
      </c>
      <c r="AA94">
        <f>IF('LF Projected Ratios'!AB$34&gt;=0,$B94+(1-$B94)*'LF Projected Ratios'!AB$34,$B94*(1+'LF Projected Ratios'!AB$34))</f>
        <v>0.28754305619434489</v>
      </c>
      <c r="AB94">
        <f>IF('LF Projected Ratios'!AC$34&gt;=0,$B94+(1-$B94)*'LF Projected Ratios'!AC$34,$B94*(1+'LF Projected Ratios'!AC$34))</f>
        <v>0.28825999572859051</v>
      </c>
      <c r="AC94">
        <f>IF('LF Projected Ratios'!AD$34&gt;=0,$B94+(1-$B94)*'LF Projected Ratios'!AD$34,$B94*(1+'LF Projected Ratios'!AD$34))</f>
        <v>0.28897078818770394</v>
      </c>
      <c r="AD94">
        <f>IF('LF Projected Ratios'!AE$34&gt;=0,$B94+(1-$B94)*'LF Projected Ratios'!AE$34,$B94*(1+'LF Projected Ratios'!AE$34))</f>
        <v>0.28967551229220057</v>
      </c>
      <c r="AE94">
        <f>IF('LF Projected Ratios'!AF$34&gt;=0,$B94+(1-$B94)*'LF Projected Ratios'!AF$34,$B94*(1+'LF Projected Ratios'!AF$34))</f>
        <v>0.29037424542416213</v>
      </c>
      <c r="AF94">
        <f>IF('LF Projected Ratios'!AG$34&gt;=0,$B94+(1-$B94)*'LF Projected Ratios'!AG$34,$B94*(1+'LF Projected Ratios'!AG$34))</f>
        <v>0.29106706365556401</v>
      </c>
    </row>
    <row r="95" spans="1:32" x14ac:dyDescent="0.2">
      <c r="A95" s="6" t="s">
        <v>93</v>
      </c>
      <c r="B95" s="28">
        <f t="shared" si="0"/>
        <v>0.3130119442201767</v>
      </c>
      <c r="C95">
        <f>IF('LF Projected Ratios'!D$34&gt;=0,$B95+(1-$B95)*'LF Projected Ratios'!D$34,$B95*(1+'LF Projected Ratios'!D$34))</f>
        <v>0.31378413156577462</v>
      </c>
      <c r="D95">
        <f>IF('LF Projected Ratios'!E$34&gt;=0,$B95+(1-$B95)*'LF Projected Ratios'!E$34,$B95*(1+'LF Projected Ratios'!E$34))</f>
        <v>0.31459174169441312</v>
      </c>
      <c r="E95">
        <f>IF('LF Projected Ratios'!F$34&gt;=0,$B95+(1-$B95)*'LF Projected Ratios'!F$34,$B95*(1+'LF Projected Ratios'!F$34))</f>
        <v>0.31537919651843915</v>
      </c>
      <c r="F95">
        <f>IF('LF Projected Ratios'!G$34&gt;=0,$B95+(1-$B95)*'LF Projected Ratios'!G$34,$B95*(1+'LF Projected Ratios'!G$34))</f>
        <v>0.31615247959478898</v>
      </c>
      <c r="G95">
        <f>IF('LF Projected Ratios'!H$34&gt;=0,$B95+(1-$B95)*'LF Projected Ratios'!H$34,$B95*(1+'LF Projected Ratios'!H$34))</f>
        <v>0.31695116502857901</v>
      </c>
      <c r="H95">
        <f>IF('LF Projected Ratios'!I$34&gt;=0,$B95+(1-$B95)*'LF Projected Ratios'!I$34,$B95*(1+'LF Projected Ratios'!I$34))</f>
        <v>0.3177816228270911</v>
      </c>
      <c r="I95">
        <f>IF('LF Projected Ratios'!J$34&gt;=0,$B95+(1-$B95)*'LF Projected Ratios'!J$34,$B95*(1+'LF Projected Ratios'!J$34))</f>
        <v>0.3186582815587144</v>
      </c>
      <c r="J95">
        <f>IF('LF Projected Ratios'!K$34&gt;=0,$B95+(1-$B95)*'LF Projected Ratios'!K$34,$B95*(1+'LF Projected Ratios'!K$34))</f>
        <v>0.3195731812993618</v>
      </c>
      <c r="K95">
        <f>IF('LF Projected Ratios'!L$34&gt;=0,$B95+(1-$B95)*'LF Projected Ratios'!L$34,$B95*(1+'LF Projected Ratios'!L$34))</f>
        <v>0.32046338431255972</v>
      </c>
      <c r="L95">
        <f>IF('LF Projected Ratios'!M$34&gt;=0,$B95+(1-$B95)*'LF Projected Ratios'!M$34,$B95*(1+'LF Projected Ratios'!M$34))</f>
        <v>0.32104114329378231</v>
      </c>
      <c r="M95">
        <f>IF('LF Projected Ratios'!N$34&gt;=0,$B95+(1-$B95)*'LF Projected Ratios'!N$34,$B95*(1+'LF Projected Ratios'!N$34))</f>
        <v>0.32180974592790479</v>
      </c>
      <c r="N95">
        <f>IF('LF Projected Ratios'!O$34&gt;=0,$B95+(1-$B95)*'LF Projected Ratios'!O$34,$B95*(1+'LF Projected Ratios'!O$34))</f>
        <v>0.32257130562631314</v>
      </c>
      <c r="O95">
        <f>IF('LF Projected Ratios'!P$34&gt;=0,$B95+(1-$B95)*'LF Projected Ratios'!P$34,$B95*(1+'LF Projected Ratios'!P$34))</f>
        <v>0.32332591875229338</v>
      </c>
      <c r="P95">
        <f>IF('LF Projected Ratios'!Q$34&gt;=0,$B95+(1-$B95)*'LF Projected Ratios'!Q$34,$B95*(1+'LF Projected Ratios'!Q$34))</f>
        <v>0.32407367991915431</v>
      </c>
      <c r="Q95">
        <f>IF('LF Projected Ratios'!R$34&gt;=0,$B95+(1-$B95)*'LF Projected Ratios'!R$34,$B95*(1+'LF Projected Ratios'!R$34))</f>
        <v>0.32481468202977593</v>
      </c>
      <c r="R95">
        <f>IF('LF Projected Ratios'!S$34&gt;=0,$B95+(1-$B95)*'LF Projected Ratios'!S$34,$B95*(1+'LF Projected Ratios'!S$34))</f>
        <v>0.32554901631508509</v>
      </c>
      <c r="S95">
        <f>IF('LF Projected Ratios'!T$34&gt;=0,$B95+(1-$B95)*'LF Projected Ratios'!T$34,$B95*(1+'LF Projected Ratios'!T$34))</f>
        <v>0.32627677237149999</v>
      </c>
      <c r="T95">
        <f>IF('LF Projected Ratios'!U$34&gt;=0,$B95+(1-$B95)*'LF Projected Ratios'!U$34,$B95*(1+'LF Projected Ratios'!U$34))</f>
        <v>0.326998038197372</v>
      </c>
      <c r="U95">
        <f>IF('LF Projected Ratios'!V$34&gt;=0,$B95+(1-$B95)*'LF Projected Ratios'!V$34,$B95*(1+'LF Projected Ratios'!V$34))</f>
        <v>0.32771290022845717</v>
      </c>
      <c r="V95">
        <f>IF('LF Projected Ratios'!W$34&gt;=0,$B95+(1-$B95)*'LF Projected Ratios'!W$34,$B95*(1+'LF Projected Ratios'!W$34))</f>
        <v>0.32842144337244539</v>
      </c>
      <c r="W95">
        <f>IF('LF Projected Ratios'!X$34&gt;=0,$B95+(1-$B95)*'LF Projected Ratios'!X$34,$B95*(1+'LF Projected Ratios'!X$34))</f>
        <v>0.32912375104258307</v>
      </c>
      <c r="X95">
        <f>IF('LF Projected Ratios'!Y$34&gt;=0,$B95+(1-$B95)*'LF Projected Ratios'!Y$34,$B95*(1+'LF Projected Ratios'!Y$34))</f>
        <v>0.32981990519040366</v>
      </c>
      <c r="Y95">
        <f>IF('LF Projected Ratios'!Z$34&gt;=0,$B95+(1-$B95)*'LF Projected Ratios'!Z$34,$B95*(1+'LF Projected Ratios'!Z$34))</f>
        <v>0.33050998633761008</v>
      </c>
      <c r="Z95">
        <f>IF('LF Projected Ratios'!AA$34&gt;=0,$B95+(1-$B95)*'LF Projected Ratios'!AA$34,$B95*(1+'LF Projected Ratios'!AA$34))</f>
        <v>0.33119407360712122</v>
      </c>
      <c r="AA95">
        <f>IF('LF Projected Ratios'!AB$34&gt;=0,$B95+(1-$B95)*'LF Projected Ratios'!AB$34,$B95*(1+'LF Projected Ratios'!AB$34))</f>
        <v>0.33187224475331284</v>
      </c>
      <c r="AB95">
        <f>IF('LF Projected Ratios'!AC$34&gt;=0,$B95+(1-$B95)*'LF Projected Ratios'!AC$34,$B95*(1+'LF Projected Ratios'!AC$34))</f>
        <v>0.33254457619148298</v>
      </c>
      <c r="AC95">
        <f>IF('LF Projected Ratios'!AD$34&gt;=0,$B95+(1-$B95)*'LF Projected Ratios'!AD$34,$B95*(1+'LF Projected Ratios'!AD$34))</f>
        <v>0.33321114302654947</v>
      </c>
      <c r="AD95">
        <f>IF('LF Projected Ratios'!AE$34&gt;=0,$B95+(1-$B95)*'LF Projected Ratios'!AE$34,$B95*(1+'LF Projected Ratios'!AE$34))</f>
        <v>0.33387201908102443</v>
      </c>
      <c r="AE95">
        <f>IF('LF Projected Ratios'!AF$34&gt;=0,$B95+(1-$B95)*'LF Projected Ratios'!AF$34,$B95*(1+'LF Projected Ratios'!AF$34))</f>
        <v>0.33452727692226364</v>
      </c>
      <c r="AF95">
        <f>IF('LF Projected Ratios'!AG$34&gt;=0,$B95+(1-$B95)*'LF Projected Ratios'!AG$34,$B95*(1+'LF Projected Ratios'!AG$34))</f>
        <v>0.33517698788903161</v>
      </c>
    </row>
    <row r="96" spans="1:32" x14ac:dyDescent="0.2">
      <c r="A96" s="6" t="s">
        <v>28</v>
      </c>
      <c r="B96" s="28">
        <f t="shared" si="0"/>
        <v>0.2739528901309165</v>
      </c>
      <c r="C96">
        <f>IF('LF Projected Ratios'!D$34&gt;=0,$B96+(1-$B96)*'LF Projected Ratios'!D$34,$B96*(1+'LF Projected Ratios'!D$34))</f>
        <v>0.27476898057940685</v>
      </c>
      <c r="D96">
        <f>IF('LF Projected Ratios'!E$34&gt;=0,$B96+(1-$B96)*'LF Projected Ratios'!E$34,$B96*(1+'LF Projected Ratios'!E$34))</f>
        <v>0.27562250779122044</v>
      </c>
      <c r="E96">
        <f>IF('LF Projected Ratios'!F$34&gt;=0,$B96+(1-$B96)*'LF Projected Ratios'!F$34,$B96*(1+'LF Projected Ratios'!F$34))</f>
        <v>0.27645473375836271</v>
      </c>
      <c r="F96">
        <f>IF('LF Projected Ratios'!G$34&gt;=0,$B96+(1-$B96)*'LF Projected Ratios'!G$34,$B96*(1+'LF Projected Ratios'!G$34))</f>
        <v>0.27727198223593214</v>
      </c>
      <c r="G96">
        <f>IF('LF Projected Ratios'!H$34&gt;=0,$B96+(1-$B96)*'LF Projected Ratios'!H$34,$B96*(1+'LF Projected Ratios'!H$34))</f>
        <v>0.27811607733484844</v>
      </c>
      <c r="H96">
        <f>IF('LF Projected Ratios'!I$34&gt;=0,$B96+(1-$B96)*'LF Projected Ratios'!I$34,$B96*(1+'LF Projected Ratios'!I$34))</f>
        <v>0.2789937512323859</v>
      </c>
      <c r="I96">
        <f>IF('LF Projected Ratios'!J$34&gt;=0,$B96+(1-$B96)*'LF Projected Ratios'!J$34,$B96*(1+'LF Projected Ratios'!J$34))</f>
        <v>0.27992025284050204</v>
      </c>
      <c r="J96">
        <f>IF('LF Projected Ratios'!K$34&gt;=0,$B96+(1-$B96)*'LF Projected Ratios'!K$34,$B96*(1+'LF Projected Ratios'!K$34))</f>
        <v>0.2808871696695916</v>
      </c>
      <c r="K96">
        <f>IF('LF Projected Ratios'!L$34&gt;=0,$B96+(1-$B96)*'LF Projected Ratios'!L$34,$B96*(1+'LF Projected Ratios'!L$34))</f>
        <v>0.28182798562627576</v>
      </c>
      <c r="L96">
        <f>IF('LF Projected Ratios'!M$34&gt;=0,$B96+(1-$B96)*'LF Projected Ratios'!M$34,$B96*(1+'LF Projected Ratios'!M$34))</f>
        <v>0.28243859338719446</v>
      </c>
      <c r="M96">
        <f>IF('LF Projected Ratios'!N$34&gt;=0,$B96+(1-$B96)*'LF Projected Ratios'!N$34,$B96*(1+'LF Projected Ratios'!N$34))</f>
        <v>0.28325089531362152</v>
      </c>
      <c r="N96">
        <f>IF('LF Projected Ratios'!O$34&gt;=0,$B96+(1-$B96)*'LF Projected Ratios'!O$34,$B96*(1+'LF Projected Ratios'!O$34))</f>
        <v>0.28405575387465504</v>
      </c>
      <c r="O96">
        <f>IF('LF Projected Ratios'!P$34&gt;=0,$B96+(1-$B96)*'LF Projected Ratios'!P$34,$B96*(1+'LF Projected Ratios'!P$34))</f>
        <v>0.28485327091236445</v>
      </c>
      <c r="P96">
        <f>IF('LF Projected Ratios'!Q$34&gt;=0,$B96+(1-$B96)*'LF Projected Ratios'!Q$34,$B96*(1+'LF Projected Ratios'!Q$34))</f>
        <v>0.28564354641934603</v>
      </c>
      <c r="Q96">
        <f>IF('LF Projected Ratios'!R$34&gt;=0,$B96+(1-$B96)*'LF Projected Ratios'!R$34,$B96*(1+'LF Projected Ratios'!R$34))</f>
        <v>0.28642667858052018</v>
      </c>
      <c r="R96">
        <f>IF('LF Projected Ratios'!S$34&gt;=0,$B96+(1-$B96)*'LF Projected Ratios'!S$34,$B96*(1+'LF Projected Ratios'!S$34))</f>
        <v>0.2872027638137945</v>
      </c>
      <c r="S96">
        <f>IF('LF Projected Ratios'!T$34&gt;=0,$B96+(1-$B96)*'LF Projected Ratios'!T$34,$B96*(1+'LF Projected Ratios'!T$34))</f>
        <v>0.2879718968096367</v>
      </c>
      <c r="T96">
        <f>IF('LF Projected Ratios'!U$34&gt;=0,$B96+(1-$B96)*'LF Projected Ratios'!U$34,$B96*(1+'LF Projected Ratios'!U$34))</f>
        <v>0.28873417056958911</v>
      </c>
      <c r="U96">
        <f>IF('LF Projected Ratios'!V$34&gt;=0,$B96+(1-$B96)*'LF Projected Ratios'!V$34,$B96*(1+'LF Projected Ratios'!V$34))</f>
        <v>0.28948967644375662</v>
      </c>
      <c r="V96">
        <f>IF('LF Projected Ratios'!W$34&gt;=0,$B96+(1-$B96)*'LF Projected Ratios'!W$34,$B96*(1+'LF Projected Ratios'!W$34))</f>
        <v>0.29023850416729863</v>
      </c>
      <c r="W96">
        <f>IF('LF Projected Ratios'!X$34&gt;=0,$B96+(1-$B96)*'LF Projected Ratios'!X$34,$B96*(1+'LF Projected Ratios'!X$34))</f>
        <v>0.29098074189596418</v>
      </c>
      <c r="X96">
        <f>IF('LF Projected Ratios'!Y$34&gt;=0,$B96+(1-$B96)*'LF Projected Ratios'!Y$34,$B96*(1+'LF Projected Ratios'!Y$34))</f>
        <v>0.29171647624068253</v>
      </c>
      <c r="Y96">
        <f>IF('LF Projected Ratios'!Z$34&gt;=0,$B96+(1-$B96)*'LF Projected Ratios'!Z$34,$B96*(1+'LF Projected Ratios'!Z$34))</f>
        <v>0.29244579230125889</v>
      </c>
      <c r="Z96">
        <f>IF('LF Projected Ratios'!AA$34&gt;=0,$B96+(1-$B96)*'LF Projected Ratios'!AA$34,$B96*(1+'LF Projected Ratios'!AA$34))</f>
        <v>0.29316877369918587</v>
      </c>
      <c r="AA96">
        <f>IF('LF Projected Ratios'!AB$34&gt;=0,$B96+(1-$B96)*'LF Projected Ratios'!AB$34,$B96*(1+'LF Projected Ratios'!AB$34))</f>
        <v>0.2938855026096035</v>
      </c>
      <c r="AB96">
        <f>IF('LF Projected Ratios'!AC$34&gt;=0,$B96+(1-$B96)*'LF Projected Ratios'!AC$34,$B96*(1+'LF Projected Ratios'!AC$34))</f>
        <v>0.29459605979244047</v>
      </c>
      <c r="AC96">
        <f>IF('LF Projected Ratios'!AD$34&gt;=0,$B96+(1-$B96)*'LF Projected Ratios'!AD$34,$B96*(1+'LF Projected Ratios'!AD$34))</f>
        <v>0.29530052462274275</v>
      </c>
      <c r="AD96">
        <f>IF('LF Projected Ratios'!AE$34&gt;=0,$B96+(1-$B96)*'LF Projected Ratios'!AE$34,$B96*(1+'LF Projected Ratios'!AE$34))</f>
        <v>0.29599897512023876</v>
      </c>
      <c r="AE96">
        <f>IF('LF Projected Ratios'!AF$34&gt;=0,$B96+(1-$B96)*'LF Projected Ratios'!AF$34,$B96*(1+'LF Projected Ratios'!AF$34))</f>
        <v>0.29669148797813805</v>
      </c>
      <c r="AF96">
        <f>IF('LF Projected Ratios'!AG$34&gt;=0,$B96+(1-$B96)*'LF Projected Ratios'!AG$34,$B96*(1+'LF Projected Ratios'!AG$34))</f>
        <v>0.29737813859120676</v>
      </c>
    </row>
    <row r="97" spans="1:32" x14ac:dyDescent="0.2">
      <c r="A97" s="6" t="s">
        <v>29</v>
      </c>
      <c r="B97" s="28">
        <f t="shared" si="0"/>
        <v>0.31546027009062771</v>
      </c>
      <c r="C97">
        <f>IF('LF Projected Ratios'!D$34&gt;=0,$B97+(1-$B97)*'LF Projected Ratios'!D$34,$B97*(1+'LF Projected Ratios'!D$34))</f>
        <v>0.31622970547243362</v>
      </c>
      <c r="D97">
        <f>IF('LF Projected Ratios'!E$34&gt;=0,$B97+(1-$B97)*'LF Projected Ratios'!E$34,$B97*(1+'LF Projected Ratios'!E$34))</f>
        <v>0.31703443739561493</v>
      </c>
      <c r="E97">
        <f>IF('LF Projected Ratios'!F$34&gt;=0,$B97+(1-$B97)*'LF Projected Ratios'!F$34,$B97*(1+'LF Projected Ratios'!F$34))</f>
        <v>0.31781908584476842</v>
      </c>
      <c r="F97">
        <f>IF('LF Projected Ratios'!G$34&gt;=0,$B97+(1-$B97)*'LF Projected Ratios'!G$34,$B97*(1+'LF Projected Ratios'!G$34))</f>
        <v>0.3185896130523006</v>
      </c>
      <c r="G97">
        <f>IF('LF Projected Ratios'!H$34&gt;=0,$B97+(1-$B97)*'LF Projected Ratios'!H$34,$B97*(1+'LF Projected Ratios'!H$34))</f>
        <v>0.31938545208695246</v>
      </c>
      <c r="H97">
        <f>IF('LF Projected Ratios'!I$34&gt;=0,$B97+(1-$B97)*'LF Projected Ratios'!I$34,$B97*(1+'LF Projected Ratios'!I$34))</f>
        <v>0.32021295025422308</v>
      </c>
      <c r="I97">
        <f>IF('LF Projected Ratios'!J$34&gt;=0,$B97+(1-$B97)*'LF Projected Ratios'!J$34,$B97*(1+'LF Projected Ratios'!J$34))</f>
        <v>0.32108648470117479</v>
      </c>
      <c r="J97">
        <f>IF('LF Projected Ratios'!K$34&gt;=0,$B97+(1-$B97)*'LF Projected Ratios'!K$34,$B97*(1+'LF Projected Ratios'!K$34))</f>
        <v>0.32199812387173654</v>
      </c>
      <c r="K97">
        <f>IF('LF Projected Ratios'!L$34&gt;=0,$B97+(1-$B97)*'LF Projected Ratios'!L$34,$B97*(1+'LF Projected Ratios'!L$34))</f>
        <v>0.32288515433040627</v>
      </c>
      <c r="L97">
        <f>IF('LF Projected Ratios'!M$34&gt;=0,$B97+(1-$B97)*'LF Projected Ratios'!M$34,$B97*(1+'LF Projected Ratios'!M$34))</f>
        <v>0.32346085426235038</v>
      </c>
      <c r="M97">
        <f>IF('LF Projected Ratios'!N$34&gt;=0,$B97+(1-$B97)*'LF Projected Ratios'!N$34,$B97*(1+'LF Projected Ratios'!N$34))</f>
        <v>0.32422671770807299</v>
      </c>
      <c r="N97">
        <f>IF('LF Projected Ratios'!O$34&gt;=0,$B97+(1-$B97)*'LF Projected Ratios'!O$34,$B97*(1+'LF Projected Ratios'!O$34))</f>
        <v>0.3249855633180837</v>
      </c>
      <c r="O97">
        <f>IF('LF Projected Ratios'!P$34&gt;=0,$B97+(1-$B97)*'LF Projected Ratios'!P$34,$B97*(1+'LF Projected Ratios'!P$34))</f>
        <v>0.32573748711224376</v>
      </c>
      <c r="P97">
        <f>IF('LF Projected Ratios'!Q$34&gt;=0,$B97+(1-$B97)*'LF Projected Ratios'!Q$34,$B97*(1+'LF Projected Ratios'!Q$34))</f>
        <v>0.32648258336667374</v>
      </c>
      <c r="Q97">
        <f>IF('LF Projected Ratios'!R$34&gt;=0,$B97+(1-$B97)*'LF Projected Ratios'!R$34,$B97*(1+'LF Projected Ratios'!R$34))</f>
        <v>0.32722094465316132</v>
      </c>
      <c r="R97">
        <f>IF('LF Projected Ratios'!S$34&gt;=0,$B97+(1-$B97)*'LF Projected Ratios'!S$34,$B97*(1+'LF Projected Ratios'!S$34))</f>
        <v>0.32795266187749955</v>
      </c>
      <c r="S97">
        <f>IF('LF Projected Ratios'!T$34&gt;=0,$B97+(1-$B97)*'LF Projected Ratios'!T$34,$B97*(1+'LF Projected Ratios'!T$34))</f>
        <v>0.32867782431679793</v>
      </c>
      <c r="T97">
        <f>IF('LF Projected Ratios'!U$34&gt;=0,$B97+(1-$B97)*'LF Projected Ratios'!U$34,$B97*(1+'LF Projected Ratios'!U$34))</f>
        <v>0.32939651965579453</v>
      </c>
      <c r="U97">
        <f>IF('LF Projected Ratios'!V$34&gt;=0,$B97+(1-$B97)*'LF Projected Ratios'!V$34,$B97*(1+'LF Projected Ratios'!V$34))</f>
        <v>0.33010883402220087</v>
      </c>
      <c r="V97">
        <f>IF('LF Projected Ratios'!W$34&gt;=0,$B97+(1-$B97)*'LF Projected Ratios'!W$34,$B97*(1+'LF Projected Ratios'!W$34))</f>
        <v>0.33081485202110805</v>
      </c>
      <c r="W97">
        <f>IF('LF Projected Ratios'!X$34&gt;=0,$B97+(1-$B97)*'LF Projected Ratios'!X$34,$B97*(1+'LF Projected Ratios'!X$34))</f>
        <v>0.3315146567684899</v>
      </c>
      <c r="X97">
        <f>IF('LF Projected Ratios'!Y$34&gt;=0,$B97+(1-$B97)*'LF Projected Ratios'!Y$34,$B97*(1+'LF Projected Ratios'!Y$34))</f>
        <v>0.33220832992381638</v>
      </c>
      <c r="Y97">
        <f>IF('LF Projected Ratios'!Z$34&gt;=0,$B97+(1-$B97)*'LF Projected Ratios'!Z$34,$B97*(1+'LF Projected Ratios'!Z$34))</f>
        <v>0.33289595172182279</v>
      </c>
      <c r="Z97">
        <f>IF('LF Projected Ratios'!AA$34&gt;=0,$B97+(1-$B97)*'LF Projected Ratios'!AA$34,$B97*(1+'LF Projected Ratios'!AA$34))</f>
        <v>0.33357760100344536</v>
      </c>
      <c r="AA97">
        <f>IF('LF Projected Ratios'!AB$34&gt;=0,$B97+(1-$B97)*'LF Projected Ratios'!AB$34,$B97*(1+'LF Projected Ratios'!AB$34))</f>
        <v>0.33425335524595451</v>
      </c>
      <c r="AB97">
        <f>IF('LF Projected Ratios'!AC$34&gt;=0,$B97+(1-$B97)*'LF Projected Ratios'!AC$34,$B97*(1+'LF Projected Ratios'!AC$34))</f>
        <v>0.33492329059231524</v>
      </c>
      <c r="AC97">
        <f>IF('LF Projected Ratios'!AD$34&gt;=0,$B97+(1-$B97)*'LF Projected Ratios'!AD$34,$B97*(1+'LF Projected Ratios'!AD$34))</f>
        <v>0.33558748187978243</v>
      </c>
      <c r="AD97">
        <f>IF('LF Projected Ratios'!AE$34&gt;=0,$B97+(1-$B97)*'LF Projected Ratios'!AE$34,$B97*(1+'LF Projected Ratios'!AE$34))</f>
        <v>0.33624600266777538</v>
      </c>
      <c r="AE97">
        <f>IF('LF Projected Ratios'!AF$34&gt;=0,$B97+(1-$B97)*'LF Projected Ratios'!AF$34,$B97*(1+'LF Projected Ratios'!AF$34))</f>
        <v>0.33689892526503029</v>
      </c>
      <c r="AF97">
        <f>IF('LF Projected Ratios'!AG$34&gt;=0,$B97+(1-$B97)*'LF Projected Ratios'!AG$34,$B97*(1+'LF Projected Ratios'!AG$34))</f>
        <v>0.33754632075607072</v>
      </c>
    </row>
    <row r="98" spans="1:32" x14ac:dyDescent="0.2">
      <c r="A98" s="6" t="s">
        <v>30</v>
      </c>
      <c r="B98" s="28">
        <f t="shared" si="0"/>
        <v>0.45451917463837255</v>
      </c>
      <c r="C98">
        <f>IF('LF Projected Ratios'!D$34&gt;=0,$B98+(1-$B98)*'LF Projected Ratios'!D$34,$B98*(1+'LF Projected Ratios'!D$34))</f>
        <v>0.45513230522640358</v>
      </c>
      <c r="D98">
        <f>IF('LF Projected Ratios'!E$34&gt;=0,$B98+(1-$B98)*'LF Projected Ratios'!E$34,$B98*(1+'LF Projected Ratios'!E$34))</f>
        <v>0.45577356213885467</v>
      </c>
      <c r="E98">
        <f>IF('LF Projected Ratios'!F$34&gt;=0,$B98+(1-$B98)*'LF Projected Ratios'!F$34,$B98*(1+'LF Projected Ratios'!F$34))</f>
        <v>0.45639881537831178</v>
      </c>
      <c r="F98">
        <f>IF('LF Projected Ratios'!G$34&gt;=0,$B98+(1-$B98)*'LF Projected Ratios'!G$34,$B98*(1+'LF Projected Ratios'!G$34))</f>
        <v>0.45701281599619248</v>
      </c>
      <c r="G98">
        <f>IF('LF Projected Ratios'!H$34&gt;=0,$B98+(1-$B98)*'LF Projected Ratios'!H$34,$B98*(1+'LF Projected Ratios'!H$34))</f>
        <v>0.45764698654102615</v>
      </c>
      <c r="H98">
        <f>IF('LF Projected Ratios'!I$34&gt;=0,$B98+(1-$B98)*'LF Projected Ratios'!I$34,$B98*(1+'LF Projected Ratios'!I$34))</f>
        <v>0.45830638491272879</v>
      </c>
      <c r="I98">
        <f>IF('LF Projected Ratios'!J$34&gt;=0,$B98+(1-$B98)*'LF Projected Ratios'!J$34,$B98*(1+'LF Projected Ratios'!J$34))</f>
        <v>0.45900246765312452</v>
      </c>
      <c r="J98">
        <f>IF('LF Projected Ratios'!K$34&gt;=0,$B98+(1-$B98)*'LF Projected Ratios'!K$34,$B98*(1+'LF Projected Ratios'!K$34))</f>
        <v>0.45972891443986669</v>
      </c>
      <c r="K98">
        <f>IF('LF Projected Ratios'!L$34&gt;=0,$B98+(1-$B98)*'LF Projected Ratios'!L$34,$B98*(1+'LF Projected Ratios'!L$34))</f>
        <v>0.4604357515825116</v>
      </c>
      <c r="L98">
        <f>IF('LF Projected Ratios'!M$34&gt;=0,$B98+(1-$B98)*'LF Projected Ratios'!M$34,$B98*(1+'LF Projected Ratios'!M$34))</f>
        <v>0.46089450256556858</v>
      </c>
      <c r="M98">
        <f>IF('LF Projected Ratios'!N$34&gt;=0,$B98+(1-$B98)*'LF Projected Ratios'!N$34,$B98*(1+'LF Projected Ratios'!N$34))</f>
        <v>0.46150478682845919</v>
      </c>
      <c r="N98">
        <f>IF('LF Projected Ratios'!O$34&gt;=0,$B98+(1-$B98)*'LF Projected Ratios'!O$34,$B98*(1+'LF Projected Ratios'!O$34))</f>
        <v>0.46210947887420134</v>
      </c>
      <c r="O98">
        <f>IF('LF Projected Ratios'!P$34&gt;=0,$B98+(1-$B98)*'LF Projected Ratios'!P$34,$B98*(1+'LF Projected Ratios'!P$34))</f>
        <v>0.4627086552169708</v>
      </c>
      <c r="P98">
        <f>IF('LF Projected Ratios'!Q$34&gt;=0,$B98+(1-$B98)*'LF Projected Ratios'!Q$34,$B98*(1+'LF Projected Ratios'!Q$34))</f>
        <v>0.46330239098142983</v>
      </c>
      <c r="Q98">
        <f>IF('LF Projected Ratios'!R$34&gt;=0,$B98+(1-$B98)*'LF Projected Ratios'!R$34,$B98*(1+'LF Projected Ratios'!R$34))</f>
        <v>0.46389075993412981</v>
      </c>
      <c r="R98">
        <f>IF('LF Projected Ratios'!S$34&gt;=0,$B98+(1-$B98)*'LF Projected Ratios'!S$34,$B98*(1+'LF Projected Ratios'!S$34))</f>
        <v>0.46447383451406132</v>
      </c>
      <c r="S98">
        <f>IF('LF Projected Ratios'!T$34&gt;=0,$B98+(1-$B98)*'LF Projected Ratios'!T$34,$B98*(1+'LF Projected Ratios'!T$34))</f>
        <v>0.46505168586238571</v>
      </c>
      <c r="T98">
        <f>IF('LF Projected Ratios'!U$34&gt;=0,$B98+(1-$B98)*'LF Projected Ratios'!U$34,$B98*(1+'LF Projected Ratios'!U$34))</f>
        <v>0.46562438385137067</v>
      </c>
      <c r="U98">
        <f>IF('LF Projected Ratios'!V$34&gt;=0,$B98+(1-$B98)*'LF Projected Ratios'!V$34,$B98*(1+'LF Projected Ratios'!V$34))</f>
        <v>0.46619199711255527</v>
      </c>
      <c r="V98">
        <f>IF('LF Projected Ratios'!W$34&gt;=0,$B98+(1-$B98)*'LF Projected Ratios'!W$34,$B98*(1+'LF Projected Ratios'!W$34))</f>
        <v>0.4667545930641665</v>
      </c>
      <c r="W98">
        <f>IF('LF Projected Ratios'!X$34&gt;=0,$B98+(1-$B98)*'LF Projected Ratios'!X$34,$B98*(1+'LF Projected Ratios'!X$34))</f>
        <v>0.46731223793781668</v>
      </c>
      <c r="X98">
        <f>IF('LF Projected Ratios'!Y$34&gt;=0,$B98+(1-$B98)*'LF Projected Ratios'!Y$34,$B98*(1+'LF Projected Ratios'!Y$34))</f>
        <v>0.46786499680449162</v>
      </c>
      <c r="Y98">
        <f>IF('LF Projected Ratios'!Z$34&gt;=0,$B98+(1-$B98)*'LF Projected Ratios'!Z$34,$B98*(1+'LF Projected Ratios'!Z$34))</f>
        <v>0.4684129335998663</v>
      </c>
      <c r="Z98">
        <f>IF('LF Projected Ratios'!AA$34&gt;=0,$B98+(1-$B98)*'LF Projected Ratios'!AA$34,$B98*(1+'LF Projected Ratios'!AA$34))</f>
        <v>0.46895611114895591</v>
      </c>
      <c r="AA98">
        <f>IF('LF Projected Ratios'!AB$34&gt;=0,$B98+(1-$B98)*'LF Projected Ratios'!AB$34,$B98*(1+'LF Projected Ratios'!AB$34))</f>
        <v>0.46949459119012799</v>
      </c>
      <c r="AB98">
        <f>IF('LF Projected Ratios'!AC$34&gt;=0,$B98+(1-$B98)*'LF Projected Ratios'!AC$34,$B98*(1+'LF Projected Ratios'!AC$34))</f>
        <v>0.47002843439849834</v>
      </c>
      <c r="AC98">
        <f>IF('LF Projected Ratios'!AD$34&gt;=0,$B98+(1-$B98)*'LF Projected Ratios'!AD$34,$B98*(1+'LF Projected Ratios'!AD$34))</f>
        <v>0.47055770040871742</v>
      </c>
      <c r="AD98">
        <f>IF('LF Projected Ratios'!AE$34&gt;=0,$B98+(1-$B98)*'LF Projected Ratios'!AE$34,$B98*(1+'LF Projected Ratios'!AE$34))</f>
        <v>0.47108244783718262</v>
      </c>
      <c r="AE98">
        <f>IF('LF Projected Ratios'!AF$34&gt;=0,$B98+(1-$B98)*'LF Projected Ratios'!AF$34,$B98*(1+'LF Projected Ratios'!AF$34))</f>
        <v>0.4716027343036745</v>
      </c>
      <c r="AF98">
        <f>IF('LF Projected Ratios'!AG$34&gt;=0,$B98+(1-$B98)*'LF Projected Ratios'!AG$34,$B98*(1+'LF Projected Ratios'!AG$34))</f>
        <v>0.4721186164524504</v>
      </c>
    </row>
    <row r="99" spans="1:32" x14ac:dyDescent="0.2">
      <c r="A99" s="6" t="s">
        <v>31</v>
      </c>
      <c r="B99" s="28">
        <f t="shared" si="0"/>
        <v>0.50956883161688582</v>
      </c>
      <c r="C99">
        <f>IF('LF Projected Ratios'!D$34&gt;=0,$B99+(1-$B99)*'LF Projected Ratios'!D$34,$B99*(1+'LF Projected Ratios'!D$34))</f>
        <v>0.51012008536711639</v>
      </c>
      <c r="D99">
        <f>IF('LF Projected Ratios'!E$34&gt;=0,$B99+(1-$B99)*'LF Projected Ratios'!E$34,$B99*(1+'LF Projected Ratios'!E$34))</f>
        <v>0.51069662694692108</v>
      </c>
      <c r="E99">
        <f>IF('LF Projected Ratios'!F$34&gt;=0,$B99+(1-$B99)*'LF Projected Ratios'!F$34,$B99*(1+'LF Projected Ratios'!F$34))</f>
        <v>0.51125877993655</v>
      </c>
      <c r="F99">
        <f>IF('LF Projected Ratios'!G$34&gt;=0,$B99+(1-$B99)*'LF Projected Ratios'!G$34,$B99*(1+'LF Projected Ratios'!G$34))</f>
        <v>0.51181081591364519</v>
      </c>
      <c r="G99">
        <f>IF('LF Projected Ratios'!H$34&gt;=0,$B99+(1-$B99)*'LF Projected Ratios'!H$34,$B99*(1+'LF Projected Ratios'!H$34))</f>
        <v>0.51238098627857176</v>
      </c>
      <c r="H99">
        <f>IF('LF Projected Ratios'!I$34&gt;=0,$B99+(1-$B99)*'LF Projected Ratios'!I$34,$B99*(1+'LF Projected Ratios'!I$34))</f>
        <v>0.51297383849047062</v>
      </c>
      <c r="I99">
        <f>IF('LF Projected Ratios'!J$34&gt;=0,$B99+(1-$B99)*'LF Projected Ratios'!J$34,$B99*(1+'LF Projected Ratios'!J$34))</f>
        <v>0.5135996729025919</v>
      </c>
      <c r="J99">
        <f>IF('LF Projected Ratios'!K$34&gt;=0,$B99+(1-$B99)*'LF Projected Ratios'!K$34,$B99*(1+'LF Projected Ratios'!K$34))</f>
        <v>0.51425280703641574</v>
      </c>
      <c r="K99">
        <f>IF('LF Projected Ratios'!L$34&gt;=0,$B99+(1-$B99)*'LF Projected Ratios'!L$34,$B99*(1+'LF Projected Ratios'!L$34))</f>
        <v>0.51488831052179329</v>
      </c>
      <c r="L99">
        <f>IF('LF Projected Ratios'!M$34&gt;=0,$B99+(1-$B99)*'LF Projected Ratios'!M$34,$B99*(1+'LF Projected Ratios'!M$34))</f>
        <v>0.51530076458095919</v>
      </c>
      <c r="M99">
        <f>IF('LF Projected Ratios'!N$34&gt;=0,$B99+(1-$B99)*'LF Projected Ratios'!N$34,$B99*(1+'LF Projected Ratios'!N$34))</f>
        <v>0.51584945925578451</v>
      </c>
      <c r="N99">
        <f>IF('LF Projected Ratios'!O$34&gt;=0,$B99+(1-$B99)*'LF Projected Ratios'!O$34,$B99*(1+'LF Projected Ratios'!O$34))</f>
        <v>0.51639312607726939</v>
      </c>
      <c r="O99">
        <f>IF('LF Projected Ratios'!P$34&gt;=0,$B99+(1-$B99)*'LF Projected Ratios'!P$34,$B99*(1+'LF Projected Ratios'!P$34))</f>
        <v>0.51693183383781649</v>
      </c>
      <c r="P99">
        <f>IF('LF Projected Ratios'!Q$34&gt;=0,$B99+(1-$B99)*'LF Projected Ratios'!Q$34,$B99*(1+'LF Projected Ratios'!Q$34))</f>
        <v>0.51746565008054413</v>
      </c>
      <c r="Q99">
        <f>IF('LF Projected Ratios'!R$34&gt;=0,$B99+(1-$B99)*'LF Projected Ratios'!R$34,$B99*(1+'LF Projected Ratios'!R$34))</f>
        <v>0.51799464112751936</v>
      </c>
      <c r="R99">
        <f>IF('LF Projected Ratios'!S$34&gt;=0,$B99+(1-$B99)*'LF Projected Ratios'!S$34,$B99*(1+'LF Projected Ratios'!S$34))</f>
        <v>0.51851887210722569</v>
      </c>
      <c r="S99">
        <f>IF('LF Projected Ratios'!T$34&gt;=0,$B99+(1-$B99)*'LF Projected Ratios'!T$34,$B99*(1+'LF Projected Ratios'!T$34))</f>
        <v>0.51903840698129311</v>
      </c>
      <c r="T99">
        <f>IF('LF Projected Ratios'!U$34&gt;=0,$B99+(1-$B99)*'LF Projected Ratios'!U$34,$B99*(1+'LF Projected Ratios'!U$34))</f>
        <v>0.51955330857051463</v>
      </c>
      <c r="U99">
        <f>IF('LF Projected Ratios'!V$34&gt;=0,$B99+(1-$B99)*'LF Projected Ratios'!V$34,$B99*(1+'LF Projected Ratios'!V$34))</f>
        <v>0.52006363858016802</v>
      </c>
      <c r="V99">
        <f>IF('LF Projected Ratios'!W$34&gt;=0,$B99+(1-$B99)*'LF Projected Ratios'!W$34,$B99*(1+'LF Projected Ratios'!W$34))</f>
        <v>0.52056945762466578</v>
      </c>
      <c r="W99">
        <f>IF('LF Projected Ratios'!X$34&gt;=0,$B99+(1-$B99)*'LF Projected Ratios'!X$34,$B99*(1+'LF Projected Ratios'!X$34))</f>
        <v>0.52107082525155868</v>
      </c>
      <c r="X99">
        <f>IF('LF Projected Ratios'!Y$34&gt;=0,$B99+(1-$B99)*'LF Projected Ratios'!Y$34,$B99*(1+'LF Projected Ratios'!Y$34))</f>
        <v>0.52156779996490044</v>
      </c>
      <c r="Y99">
        <f>IF('LF Projected Ratios'!Z$34&gt;=0,$B99+(1-$B99)*'LF Projected Ratios'!Z$34,$B99*(1+'LF Projected Ratios'!Z$34))</f>
        <v>0.52206043924800916</v>
      </c>
      <c r="Z99">
        <f>IF('LF Projected Ratios'!AA$34&gt;=0,$B99+(1-$B99)*'LF Projected Ratios'!AA$34,$B99*(1+'LF Projected Ratios'!AA$34))</f>
        <v>0.52254879958563027</v>
      </c>
      <c r="AA99">
        <f>IF('LF Projected Ratios'!AB$34&gt;=0,$B99+(1-$B99)*'LF Projected Ratios'!AB$34,$B99*(1+'LF Projected Ratios'!AB$34))</f>
        <v>0.52303293648552573</v>
      </c>
      <c r="AB99">
        <f>IF('LF Projected Ratios'!AC$34&gt;=0,$B99+(1-$B99)*'LF Projected Ratios'!AC$34,$B99*(1+'LF Projected Ratios'!AC$34))</f>
        <v>0.52351290449950849</v>
      </c>
      <c r="AC99">
        <f>IF('LF Projected Ratios'!AD$34&gt;=0,$B99+(1-$B99)*'LF Projected Ratios'!AD$34,$B99*(1+'LF Projected Ratios'!AD$34))</f>
        <v>0.52398875724392924</v>
      </c>
      <c r="AD99">
        <f>IF('LF Projected Ratios'!AE$34&gt;=0,$B99+(1-$B99)*'LF Projected Ratios'!AE$34,$B99*(1+'LF Projected Ratios'!AE$34))</f>
        <v>0.52446054741964732</v>
      </c>
      <c r="AE99">
        <f>IF('LF Projected Ratios'!AF$34&gt;=0,$B99+(1-$B99)*'LF Projected Ratios'!AF$34,$B99*(1+'LF Projected Ratios'!AF$34))</f>
        <v>0.52492832683148349</v>
      </c>
      <c r="AF99">
        <f>IF('LF Projected Ratios'!AG$34&gt;=0,$B99+(1-$B99)*'LF Projected Ratios'!AG$34,$B99*(1+'LF Projected Ratios'!AG$34))</f>
        <v>0.52539214640718424</v>
      </c>
    </row>
    <row r="100" spans="1:32" x14ac:dyDescent="0.2">
      <c r="A100" s="6" t="s">
        <v>32</v>
      </c>
      <c r="B100" s="28">
        <f t="shared" si="0"/>
        <v>0.32642849520940032</v>
      </c>
      <c r="C100">
        <f>IF('LF Projected Ratios'!D$34&gt;=0,$B100+(1-$B100)*'LF Projected Ratios'!D$34,$B100*(1+'LF Projected Ratios'!D$34))</f>
        <v>0.32718560210227671</v>
      </c>
      <c r="D100">
        <f>IF('LF Projected Ratios'!E$34&gt;=0,$B100+(1-$B100)*'LF Projected Ratios'!E$34,$B100*(1+'LF Projected Ratios'!E$34))</f>
        <v>0.32797743998803686</v>
      </c>
      <c r="E100">
        <f>IF('LF Projected Ratios'!F$34&gt;=0,$B100+(1-$B100)*'LF Projected Ratios'!F$34,$B100*(1+'LF Projected Ratios'!F$34))</f>
        <v>0.32874951619272685</v>
      </c>
      <c r="F100">
        <f>IF('LF Projected Ratios'!G$34&gt;=0,$B100+(1-$B100)*'LF Projected Ratios'!G$34,$B100*(1+'LF Projected Ratios'!G$34))</f>
        <v>0.32950769741725305</v>
      </c>
      <c r="G100">
        <f>IF('LF Projected Ratios'!H$34&gt;=0,$B100+(1-$B100)*'LF Projected Ratios'!H$34,$B100*(1+'LF Projected Ratios'!H$34))</f>
        <v>0.33029078490322344</v>
      </c>
      <c r="H100">
        <f>IF('LF Projected Ratios'!I$34&gt;=0,$B100+(1-$B100)*'LF Projected Ratios'!I$34,$B100*(1+'LF Projected Ratios'!I$34))</f>
        <v>0.33110502425469795</v>
      </c>
      <c r="I100">
        <f>IF('LF Projected Ratios'!J$34&gt;=0,$B100+(1-$B100)*'LF Projected Ratios'!J$34,$B100*(1+'LF Projected Ratios'!J$34))</f>
        <v>0.33196456225696641</v>
      </c>
      <c r="J100">
        <f>IF('LF Projected Ratios'!K$34&gt;=0,$B100+(1-$B100)*'LF Projected Ratios'!K$34,$B100*(1+'LF Projected Ratios'!K$34))</f>
        <v>0.33286159443948504</v>
      </c>
      <c r="K100">
        <f>IF('LF Projected Ratios'!L$34&gt;=0,$B100+(1-$B100)*'LF Projected Ratios'!L$34,$B100*(1+'LF Projected Ratios'!L$34))</f>
        <v>0.33373441220993116</v>
      </c>
      <c r="L100">
        <f>IF('LF Projected Ratios'!M$34&gt;=0,$B100+(1-$B100)*'LF Projected Ratios'!M$34,$B100*(1+'LF Projected Ratios'!M$34))</f>
        <v>0.33430088783219891</v>
      </c>
      <c r="M100">
        <f>IF('LF Projected Ratios'!N$34&gt;=0,$B100+(1-$B100)*'LF Projected Ratios'!N$34,$B100*(1+'LF Projected Ratios'!N$34))</f>
        <v>0.33505448002131522</v>
      </c>
      <c r="N100">
        <f>IF('LF Projected Ratios'!O$34&gt;=0,$B100+(1-$B100)*'LF Projected Ratios'!O$34,$B100*(1+'LF Projected Ratios'!O$34))</f>
        <v>0.33580116681991246</v>
      </c>
      <c r="O100">
        <f>IF('LF Projected Ratios'!P$34&gt;=0,$B100+(1-$B100)*'LF Projected Ratios'!P$34,$B100*(1+'LF Projected Ratios'!P$34))</f>
        <v>0.33654104270934743</v>
      </c>
      <c r="P100">
        <f>IF('LF Projected Ratios'!Q$34&gt;=0,$B100+(1-$B100)*'LF Projected Ratios'!Q$34,$B100*(1+'LF Projected Ratios'!Q$34))</f>
        <v>0.3372742004551757</v>
      </c>
      <c r="Q100">
        <f>IF('LF Projected Ratios'!R$34&gt;=0,$B100+(1-$B100)*'LF Projected Ratios'!R$34,$B100*(1+'LF Projected Ratios'!R$34))</f>
        <v>0.3380007311459281</v>
      </c>
      <c r="R100">
        <f>IF('LF Projected Ratios'!S$34&gt;=0,$B100+(1-$B100)*'LF Projected Ratios'!S$34,$B100*(1+'LF Projected Ratios'!S$34))</f>
        <v>0.33872072423083494</v>
      </c>
      <c r="S100">
        <f>IF('LF Projected Ratios'!T$34&gt;=0,$B100+(1-$B100)*'LF Projected Ratios'!T$34,$B100*(1+'LF Projected Ratios'!T$34))</f>
        <v>0.3394342675565386</v>
      </c>
      <c r="T100">
        <f>IF('LF Projected Ratios'!U$34&gt;=0,$B100+(1-$B100)*'LF Projected Ratios'!U$34,$B100*(1+'LF Projected Ratios'!U$34))</f>
        <v>0.34014144740282454</v>
      </c>
      <c r="U100">
        <f>IF('LF Projected Ratios'!V$34&gt;=0,$B100+(1-$B100)*'LF Projected Ratios'!V$34,$B100*(1+'LF Projected Ratios'!V$34))</f>
        <v>0.34084234851739942</v>
      </c>
      <c r="V100">
        <f>IF('LF Projected Ratios'!W$34&gt;=0,$B100+(1-$B100)*'LF Projected Ratios'!W$34,$B100*(1+'LF Projected Ratios'!W$34))</f>
        <v>0.34153705414974617</v>
      </c>
      <c r="W100">
        <f>IF('LF Projected Ratios'!X$34&gt;=0,$B100+(1-$B100)*'LF Projected Ratios'!X$34,$B100*(1+'LF Projected Ratios'!X$34))</f>
        <v>0.34222564608409017</v>
      </c>
      <c r="X100">
        <f>IF('LF Projected Ratios'!Y$34&gt;=0,$B100+(1-$B100)*'LF Projected Ratios'!Y$34,$B100*(1+'LF Projected Ratios'!Y$34))</f>
        <v>0.34290820467149014</v>
      </c>
      <c r="Y100">
        <f>IF('LF Projected Ratios'!Z$34&gt;=0,$B100+(1-$B100)*'LF Projected Ratios'!Z$34,$B100*(1+'LF Projected Ratios'!Z$34))</f>
        <v>0.34358480886109838</v>
      </c>
      <c r="Z100">
        <f>IF('LF Projected Ratios'!AA$34&gt;=0,$B100+(1-$B100)*'LF Projected Ratios'!AA$34,$B100*(1+'LF Projected Ratios'!AA$34))</f>
        <v>0.34425553623060073</v>
      </c>
      <c r="AA100">
        <f>IF('LF Projected Ratios'!AB$34&gt;=0,$B100+(1-$B100)*'LF Projected Ratios'!AB$34,$B100*(1+'LF Projected Ratios'!AB$34))</f>
        <v>0.34492046301586676</v>
      </c>
      <c r="AB100">
        <f>IF('LF Projected Ratios'!AC$34&gt;=0,$B100+(1-$B100)*'LF Projected Ratios'!AC$34,$B100*(1+'LF Projected Ratios'!AC$34))</f>
        <v>0.34557966413984004</v>
      </c>
      <c r="AC100">
        <f>IF('LF Projected Ratios'!AD$34&gt;=0,$B100+(1-$B100)*'LF Projected Ratios'!AD$34,$B100*(1+'LF Projected Ratios'!AD$34))</f>
        <v>0.34623321324067502</v>
      </c>
      <c r="AD100">
        <f>IF('LF Projected Ratios'!AE$34&gt;=0,$B100+(1-$B100)*'LF Projected Ratios'!AE$34,$B100*(1+'LF Projected Ratios'!AE$34))</f>
        <v>0.34688118269916501</v>
      </c>
      <c r="AE100">
        <f>IF('LF Projected Ratios'!AF$34&gt;=0,$B100+(1-$B100)*'LF Projected Ratios'!AF$34,$B100*(1+'LF Projected Ratios'!AF$34))</f>
        <v>0.3475236436654599</v>
      </c>
      <c r="AF100">
        <f>IF('LF Projected Ratios'!AG$34&gt;=0,$B100+(1-$B100)*'LF Projected Ratios'!AG$34,$B100*(1+'LF Projected Ratios'!AG$34))</f>
        <v>0.34816066608511181</v>
      </c>
    </row>
    <row r="101" spans="1:32" x14ac:dyDescent="0.2">
      <c r="A101" s="6" t="s">
        <v>33</v>
      </c>
      <c r="B101" s="28">
        <f t="shared" si="0"/>
        <v>0.39824326611180372</v>
      </c>
      <c r="C101">
        <f>IF('LF Projected Ratios'!D$34&gt;=0,$B101+(1-$B101)*'LF Projected Ratios'!D$34,$B101*(1+'LF Projected Ratios'!D$34))</f>
        <v>0.39891965186717082</v>
      </c>
      <c r="D101">
        <f>IF('LF Projected Ratios'!E$34&gt;=0,$B101+(1-$B101)*'LF Projected Ratios'!E$34,$B101*(1+'LF Projected Ratios'!E$34))</f>
        <v>0.39962706567033057</v>
      </c>
      <c r="E101">
        <f>IF('LF Projected Ratios'!F$34&gt;=0,$B101+(1-$B101)*'LF Projected Ratios'!F$34,$B101*(1+'LF Projected Ratios'!F$34))</f>
        <v>0.40031682474110875</v>
      </c>
      <c r="F101">
        <f>IF('LF Projected Ratios'!G$34&gt;=0,$B101+(1-$B101)*'LF Projected Ratios'!G$34,$B101*(1+'LF Projected Ratios'!G$34))</f>
        <v>0.40099417028515477</v>
      </c>
      <c r="G101">
        <f>IF('LF Projected Ratios'!H$34&gt;=0,$B101+(1-$B101)*'LF Projected Ratios'!H$34,$B101*(1+'LF Projected Ratios'!H$34))</f>
        <v>0.40169376663766487</v>
      </c>
      <c r="H101">
        <f>IF('LF Projected Ratios'!I$34&gt;=0,$B101+(1-$B101)*'LF Projected Ratios'!I$34,$B101*(1+'LF Projected Ratios'!I$34))</f>
        <v>0.40242119350958822</v>
      </c>
      <c r="I101">
        <f>IF('LF Projected Ratios'!J$34&gt;=0,$B101+(1-$B101)*'LF Projected Ratios'!J$34,$B101*(1+'LF Projected Ratios'!J$34))</f>
        <v>0.40318908938585252</v>
      </c>
      <c r="J101">
        <f>IF('LF Projected Ratios'!K$34&gt;=0,$B101+(1-$B101)*'LF Projected Ratios'!K$34,$B101*(1+'LF Projected Ratios'!K$34))</f>
        <v>0.40399048189207626</v>
      </c>
      <c r="K101">
        <f>IF('LF Projected Ratios'!L$34&gt;=0,$B101+(1-$B101)*'LF Projected Ratios'!L$34,$B101*(1+'LF Projected Ratios'!L$34))</f>
        <v>0.40477024167568898</v>
      </c>
      <c r="L101">
        <f>IF('LF Projected Ratios'!M$34&gt;=0,$B101+(1-$B101)*'LF Projected Ratios'!M$34,$B101*(1+'LF Projected Ratios'!M$34))</f>
        <v>0.40527632086380594</v>
      </c>
      <c r="M101">
        <f>IF('LF Projected Ratios'!N$34&gt;=0,$B101+(1-$B101)*'LF Projected Ratios'!N$34,$B101*(1+'LF Projected Ratios'!N$34))</f>
        <v>0.40594956664570292</v>
      </c>
      <c r="N101">
        <f>IF('LF Projected Ratios'!O$34&gt;=0,$B101+(1-$B101)*'LF Projected Ratios'!O$34,$B101*(1+'LF Projected Ratios'!O$34))</f>
        <v>0.40661664327523017</v>
      </c>
      <c r="O101">
        <f>IF('LF Projected Ratios'!P$34&gt;=0,$B101+(1-$B101)*'LF Projected Ratios'!P$34,$B101*(1+'LF Projected Ratios'!P$34))</f>
        <v>0.40727763516034177</v>
      </c>
      <c r="P101">
        <f>IF('LF Projected Ratios'!Q$34&gt;=0,$B101+(1-$B101)*'LF Projected Ratios'!Q$34,$B101*(1+'LF Projected Ratios'!Q$34))</f>
        <v>0.40793262517612583</v>
      </c>
      <c r="Q101">
        <f>IF('LF Projected Ratios'!R$34&gt;=0,$B101+(1-$B101)*'LF Projected Ratios'!R$34,$B101*(1+'LF Projected Ratios'!R$34))</f>
        <v>0.40858169469944633</v>
      </c>
      <c r="R101">
        <f>IF('LF Projected Ratios'!S$34&gt;=0,$B101+(1-$B101)*'LF Projected Ratios'!S$34,$B101*(1+'LF Projected Ratios'!S$34))</f>
        <v>0.40922492364264562</v>
      </c>
      <c r="S101">
        <f>IF('LF Projected Ratios'!T$34&gt;=0,$B101+(1-$B101)*'LF Projected Ratios'!T$34,$B101*(1+'LF Projected Ratios'!T$34))</f>
        <v>0.40986239048634271</v>
      </c>
      <c r="T101">
        <f>IF('LF Projected Ratios'!U$34&gt;=0,$B101+(1-$B101)*'LF Projected Ratios'!U$34,$B101*(1+'LF Projected Ratios'!U$34))</f>
        <v>0.41049417231135454</v>
      </c>
      <c r="U101">
        <f>IF('LF Projected Ratios'!V$34&gt;=0,$B101+(1-$B101)*'LF Projected Ratios'!V$34,$B101*(1+'LF Projected Ratios'!V$34))</f>
        <v>0.41112034482976639</v>
      </c>
      <c r="V101">
        <f>IF('LF Projected Ratios'!W$34&gt;=0,$B101+(1-$B101)*'LF Projected Ratios'!W$34,$B101*(1+'LF Projected Ratios'!W$34))</f>
        <v>0.41174098241517715</v>
      </c>
      <c r="W101">
        <f>IF('LF Projected Ratios'!X$34&gt;=0,$B101+(1-$B101)*'LF Projected Ratios'!X$34,$B101*(1+'LF Projected Ratios'!X$34))</f>
        <v>0.41235615813215082</v>
      </c>
      <c r="X101">
        <f>IF('LF Projected Ratios'!Y$34&gt;=0,$B101+(1-$B101)*'LF Projected Ratios'!Y$34,$B101*(1+'LF Projected Ratios'!Y$34))</f>
        <v>0.41296594376488599</v>
      </c>
      <c r="Y101">
        <f>IF('LF Projected Ratios'!Z$34&gt;=0,$B101+(1-$B101)*'LF Projected Ratios'!Z$34,$B101*(1+'LF Projected Ratios'!Z$34))</f>
        <v>0.41357040984514321</v>
      </c>
      <c r="Z101">
        <f>IF('LF Projected Ratios'!AA$34&gt;=0,$B101+(1-$B101)*'LF Projected Ratios'!AA$34,$B101*(1+'LF Projected Ratios'!AA$34))</f>
        <v>0.41416962567943927</v>
      </c>
      <c r="AA101">
        <f>IF('LF Projected Ratios'!AB$34&gt;=0,$B101+(1-$B101)*'LF Projected Ratios'!AB$34,$B101*(1+'LF Projected Ratios'!AB$34))</f>
        <v>0.41476365937553639</v>
      </c>
      <c r="AB101">
        <f>IF('LF Projected Ratios'!AC$34&gt;=0,$B101+(1-$B101)*'LF Projected Ratios'!AC$34,$B101*(1+'LF Projected Ratios'!AC$34))</f>
        <v>0.41535257786825219</v>
      </c>
      <c r="AC101">
        <f>IF('LF Projected Ratios'!AD$34&gt;=0,$B101+(1-$B101)*'LF Projected Ratios'!AD$34,$B101*(1+'LF Projected Ratios'!AD$34))</f>
        <v>0.41593644694459664</v>
      </c>
      <c r="AD101">
        <f>IF('LF Projected Ratios'!AE$34&gt;=0,$B101+(1-$B101)*'LF Projected Ratios'!AE$34,$B101*(1+'LF Projected Ratios'!AE$34))</f>
        <v>0.41651533126827578</v>
      </c>
      <c r="AE101">
        <f>IF('LF Projected Ratios'!AF$34&gt;=0,$B101+(1-$B101)*'LF Projected Ratios'!AF$34,$B101*(1+'LF Projected Ratios'!AF$34))</f>
        <v>0.4170892944035608</v>
      </c>
      <c r="AF101">
        <f>IF('LF Projected Ratios'!AG$34&gt;=0,$B101+(1-$B101)*'LF Projected Ratios'!AG$34,$B101*(1+'LF Projected Ratios'!AG$34))</f>
        <v>0.41765839883855688</v>
      </c>
    </row>
    <row r="102" spans="1:32" x14ac:dyDescent="0.2">
      <c r="A102" s="6" t="s">
        <v>34</v>
      </c>
      <c r="B102" s="28">
        <f t="shared" si="0"/>
        <v>0.33529655363741084</v>
      </c>
      <c r="C102">
        <f>IF('LF Projected Ratios'!D$34&gt;=0,$B102+(1-$B102)*'LF Projected Ratios'!D$34,$B102*(1+'LF Projected Ratios'!D$34))</f>
        <v>0.33604369266775963</v>
      </c>
      <c r="D102">
        <f>IF('LF Projected Ratios'!E$34&gt;=0,$B102+(1-$B102)*'LF Projected Ratios'!E$34,$B102*(1+'LF Projected Ratios'!E$34))</f>
        <v>0.33682510543222755</v>
      </c>
      <c r="E102">
        <f>IF('LF Projected Ratios'!F$34&gt;=0,$B102+(1-$B102)*'LF Projected Ratios'!F$34,$B102*(1+'LF Projected Ratios'!F$34))</f>
        <v>0.33758701669251978</v>
      </c>
      <c r="F102">
        <f>IF('LF Projected Ratios'!G$34&gt;=0,$B102+(1-$B102)*'LF Projected Ratios'!G$34,$B102*(1+'LF Projected Ratios'!G$34))</f>
        <v>0.33833521591016141</v>
      </c>
      <c r="G102">
        <f>IF('LF Projected Ratios'!H$34&gt;=0,$B102+(1-$B102)*'LF Projected Ratios'!H$34,$B102*(1+'LF Projected Ratios'!H$34))</f>
        <v>0.33910799348021275</v>
      </c>
      <c r="H102">
        <f>IF('LF Projected Ratios'!I$34&gt;=0,$B102+(1-$B102)*'LF Projected Ratios'!I$34,$B102*(1+'LF Projected Ratios'!I$34))</f>
        <v>0.33991151277881698</v>
      </c>
      <c r="I102">
        <f>IF('LF Projected Ratios'!J$34&gt;=0,$B102+(1-$B102)*'LF Projected Ratios'!J$34,$B102*(1+'LF Projected Ratios'!J$34))</f>
        <v>0.34075973433855339</v>
      </c>
      <c r="J102">
        <f>IF('LF Projected Ratios'!K$34&gt;=0,$B102+(1-$B102)*'LF Projected Ratios'!K$34,$B102*(1+'LF Projected Ratios'!K$34))</f>
        <v>0.34164495644040532</v>
      </c>
      <c r="K102">
        <f>IF('LF Projected Ratios'!L$34&gt;=0,$B102+(1-$B102)*'LF Projected Ratios'!L$34,$B102*(1+'LF Projected Ratios'!L$34))</f>
        <v>0.34250628293051921</v>
      </c>
      <c r="L102">
        <f>IF('LF Projected Ratios'!M$34&gt;=0,$B102+(1-$B102)*'LF Projected Ratios'!M$34,$B102*(1+'LF Projected Ratios'!M$34))</f>
        <v>0.34306530048949219</v>
      </c>
      <c r="M102">
        <f>IF('LF Projected Ratios'!N$34&gt;=0,$B102+(1-$B102)*'LF Projected Ratios'!N$34,$B102*(1+'LF Projected Ratios'!N$34))</f>
        <v>0.34380897108971042</v>
      </c>
      <c r="N102">
        <f>IF('LF Projected Ratios'!O$34&gt;=0,$B102+(1-$B102)*'LF Projected Ratios'!O$34,$B102*(1+'LF Projected Ratios'!O$34))</f>
        <v>0.34454582721389482</v>
      </c>
      <c r="O102">
        <f>IF('LF Projected Ratios'!P$34&gt;=0,$B102+(1-$B102)*'LF Projected Ratios'!P$34,$B102*(1+'LF Projected Ratios'!P$34))</f>
        <v>0.3452759620994863</v>
      </c>
      <c r="P102">
        <f>IF('LF Projected Ratios'!Q$34&gt;=0,$B102+(1-$B102)*'LF Projected Ratios'!Q$34,$B102*(1+'LF Projected Ratios'!Q$34))</f>
        <v>0.34599946729071462</v>
      </c>
      <c r="Q102">
        <f>IF('LF Projected Ratios'!R$34&gt;=0,$B102+(1-$B102)*'LF Projected Ratios'!R$34,$B102*(1+'LF Projected Ratios'!R$34))</f>
        <v>0.34671643267686392</v>
      </c>
      <c r="R102">
        <f>IF('LF Projected Ratios'!S$34&gt;=0,$B102+(1-$B102)*'LF Projected Ratios'!S$34,$B102*(1+'LF Projected Ratios'!S$34))</f>
        <v>0.34742694652950024</v>
      </c>
      <c r="S102">
        <f>IF('LF Projected Ratios'!T$34&gt;=0,$B102+(1-$B102)*'LF Projected Ratios'!T$34,$B102*(1+'LF Projected Ratios'!T$34))</f>
        <v>0.34813109553870109</v>
      </c>
      <c r="T102">
        <f>IF('LF Projected Ratios'!U$34&gt;=0,$B102+(1-$B102)*'LF Projected Ratios'!U$34,$B102*(1+'LF Projected Ratios'!U$34))</f>
        <v>0.34882896484831594</v>
      </c>
      <c r="U102">
        <f>IF('LF Projected Ratios'!V$34&gt;=0,$B102+(1-$B102)*'LF Projected Ratios'!V$34,$B102*(1+'LF Projected Ratios'!V$34))</f>
        <v>0.34952063809028622</v>
      </c>
      <c r="V102">
        <f>IF('LF Projected Ratios'!W$34&gt;=0,$B102+(1-$B102)*'LF Projected Ratios'!W$34,$B102*(1+'LF Projected Ratios'!W$34))</f>
        <v>0.35020619741805487</v>
      </c>
      <c r="W102">
        <f>IF('LF Projected Ratios'!X$34&gt;=0,$B102+(1-$B102)*'LF Projected Ratios'!X$34,$B102*(1+'LF Projected Ratios'!X$34))</f>
        <v>0.35088572353909858</v>
      </c>
      <c r="X102">
        <f>IF('LF Projected Ratios'!Y$34&gt;=0,$B102+(1-$B102)*'LF Projected Ratios'!Y$34,$B102*(1+'LF Projected Ratios'!Y$34))</f>
        <v>0.35155929574659595</v>
      </c>
      <c r="Y102">
        <f>IF('LF Projected Ratios'!Z$34&gt;=0,$B102+(1-$B102)*'LF Projected Ratios'!Z$34,$B102*(1+'LF Projected Ratios'!Z$34))</f>
        <v>0.35222699195027635</v>
      </c>
      <c r="Z102">
        <f>IF('LF Projected Ratios'!AA$34&gt;=0,$B102+(1-$B102)*'LF Projected Ratios'!AA$34,$B102*(1+'LF Projected Ratios'!AA$34))</f>
        <v>0.3528888887064589</v>
      </c>
      <c r="AA102">
        <f>IF('LF Projected Ratios'!AB$34&gt;=0,$B102+(1-$B102)*'LF Projected Ratios'!AB$34,$B102*(1+'LF Projected Ratios'!AB$34))</f>
        <v>0.35354506124731266</v>
      </c>
      <c r="AB102">
        <f>IF('LF Projected Ratios'!AC$34&gt;=0,$B102+(1-$B102)*'LF Projected Ratios'!AC$34,$B102*(1+'LF Projected Ratios'!AC$34))</f>
        <v>0.35419558350936614</v>
      </c>
      <c r="AC102">
        <f>IF('LF Projected Ratios'!AD$34&gt;=0,$B102+(1-$B102)*'LF Projected Ratios'!AD$34,$B102*(1+'LF Projected Ratios'!AD$34))</f>
        <v>0.35484052816127393</v>
      </c>
      <c r="AD102">
        <f>IF('LF Projected Ratios'!AE$34&gt;=0,$B102+(1-$B102)*'LF Projected Ratios'!AE$34,$B102*(1+'LF Projected Ratios'!AE$34))</f>
        <v>0.35547996663088366</v>
      </c>
      <c r="AE102">
        <f>IF('LF Projected Ratios'!AF$34&gt;=0,$B102+(1-$B102)*'LF Projected Ratios'!AF$34,$B102*(1+'LF Projected Ratios'!AF$34))</f>
        <v>0.35611396913160165</v>
      </c>
      <c r="AF102">
        <f>IF('LF Projected Ratios'!AG$34&gt;=0,$B102+(1-$B102)*'LF Projected Ratios'!AG$34,$B102*(1+'LF Projected Ratios'!AG$34))</f>
        <v>0.35674260468809615</v>
      </c>
    </row>
    <row r="103" spans="1:32" x14ac:dyDescent="0.2">
      <c r="A103" s="6" t="s">
        <v>92</v>
      </c>
      <c r="B103" s="28">
        <f t="shared" si="0"/>
        <v>0.41124004772044259</v>
      </c>
      <c r="C103">
        <f>IF('LF Projected Ratios'!D$34&gt;=0,$B103+(1-$B103)*'LF Projected Ratios'!D$34,$B103*(1+'LF Projected Ratios'!D$34))</f>
        <v>0.41190182485167531</v>
      </c>
      <c r="D103">
        <f>IF('LF Projected Ratios'!E$34&gt;=0,$B103+(1-$B103)*'LF Projected Ratios'!E$34,$B103*(1+'LF Projected Ratios'!E$34))</f>
        <v>0.41259395988487901</v>
      </c>
      <c r="E103">
        <f>IF('LF Projected Ratios'!F$34&gt;=0,$B103+(1-$B103)*'LF Projected Ratios'!F$34,$B103*(1+'LF Projected Ratios'!F$34))</f>
        <v>0.41326882149377492</v>
      </c>
      <c r="F103">
        <f>IF('LF Projected Ratios'!G$34&gt;=0,$B103+(1-$B103)*'LF Projected Ratios'!G$34,$B103*(1+'LF Projected Ratios'!G$34))</f>
        <v>0.4139315376841074</v>
      </c>
      <c r="G103">
        <f>IF('LF Projected Ratios'!H$34&gt;=0,$B103+(1-$B103)*'LF Projected Ratios'!H$34,$B103*(1+'LF Projected Ratios'!H$34))</f>
        <v>0.41461602410847592</v>
      </c>
      <c r="H103">
        <f>IF('LF Projected Ratios'!I$34&gt;=0,$B103+(1-$B103)*'LF Projected Ratios'!I$34,$B103*(1+'LF Projected Ratios'!I$34))</f>
        <v>0.41532773996686467</v>
      </c>
      <c r="I103">
        <f>IF('LF Projected Ratios'!J$34&gt;=0,$B103+(1-$B103)*'LF Projected Ratios'!J$34,$B103*(1+'LF Projected Ratios'!J$34))</f>
        <v>0.41607905077737078</v>
      </c>
      <c r="J103">
        <f>IF('LF Projected Ratios'!K$34&gt;=0,$B103+(1-$B103)*'LF Projected Ratios'!K$34,$B103*(1+'LF Projected Ratios'!K$34))</f>
        <v>0.4168631347554142</v>
      </c>
      <c r="K103">
        <f>IF('LF Projected Ratios'!L$34&gt;=0,$B103+(1-$B103)*'LF Projected Ratios'!L$34,$B103*(1+'LF Projected Ratios'!L$34))</f>
        <v>0.4176260532358157</v>
      </c>
      <c r="L103">
        <f>IF('LF Projected Ratios'!M$34&gt;=0,$B103+(1-$B103)*'LF Projected Ratios'!M$34,$B103*(1+'LF Projected Ratios'!M$34))</f>
        <v>0.418121202092265</v>
      </c>
      <c r="M103">
        <f>IF('LF Projected Ratios'!N$34&gt;=0,$B103+(1-$B103)*'LF Projected Ratios'!N$34,$B103*(1+'LF Projected Ratios'!N$34))</f>
        <v>0.41877990706738166</v>
      </c>
      <c r="N103">
        <f>IF('LF Projected Ratios'!O$34&gt;=0,$B103+(1-$B103)*'LF Projected Ratios'!O$34,$B103*(1+'LF Projected Ratios'!O$34))</f>
        <v>0.41943257613188811</v>
      </c>
      <c r="O103">
        <f>IF('LF Projected Ratios'!P$34&gt;=0,$B103+(1-$B103)*'LF Projected Ratios'!P$34,$B103*(1+'LF Projected Ratios'!P$34))</f>
        <v>0.42007929187068993</v>
      </c>
      <c r="P103">
        <f>IF('LF Projected Ratios'!Q$34&gt;=0,$B103+(1-$B103)*'LF Projected Ratios'!Q$34,$B103*(1+'LF Projected Ratios'!Q$34))</f>
        <v>0.4207201353689336</v>
      </c>
      <c r="Q103">
        <f>IF('LF Projected Ratios'!R$34&gt;=0,$B103+(1-$B103)*'LF Projected Ratios'!R$34,$B103*(1+'LF Projected Ratios'!R$34))</f>
        <v>0.42135518624590024</v>
      </c>
      <c r="R103">
        <f>IF('LF Projected Ratios'!S$34&gt;=0,$B103+(1-$B103)*'LF Projected Ratios'!S$34,$B103*(1+'LF Projected Ratios'!S$34))</f>
        <v>0.4219845226879802</v>
      </c>
      <c r="S103">
        <f>IF('LF Projected Ratios'!T$34&gt;=0,$B103+(1-$B103)*'LF Projected Ratios'!T$34,$B103*(1+'LF Projected Ratios'!T$34))</f>
        <v>0.42260822148076288</v>
      </c>
      <c r="T103">
        <f>IF('LF Projected Ratios'!U$34&gt;=0,$B103+(1-$B103)*'LF Projected Ratios'!U$34,$B103*(1+'LF Projected Ratios'!U$34))</f>
        <v>0.42322635804026859</v>
      </c>
      <c r="U103">
        <f>IF('LF Projected Ratios'!V$34&gt;=0,$B103+(1-$B103)*'LF Projected Ratios'!V$34,$B103*(1+'LF Projected Ratios'!V$34))</f>
        <v>0.4238390064433481</v>
      </c>
      <c r="V103">
        <f>IF('LF Projected Ratios'!W$34&gt;=0,$B103+(1-$B103)*'LF Projected Ratios'!W$34,$B103*(1+'LF Projected Ratios'!W$34))</f>
        <v>0.42444623945727428</v>
      </c>
      <c r="W103">
        <f>IF('LF Projected Ratios'!X$34&gt;=0,$B103+(1-$B103)*'LF Projected Ratios'!X$34,$B103*(1+'LF Projected Ratios'!X$34))</f>
        <v>0.425048128568558</v>
      </c>
      <c r="X103">
        <f>IF('LF Projected Ratios'!Y$34&gt;=0,$B103+(1-$B103)*'LF Projected Ratios'!Y$34,$B103*(1+'LF Projected Ratios'!Y$34))</f>
        <v>0.425644744010998</v>
      </c>
      <c r="Y103">
        <f>IF('LF Projected Ratios'!Z$34&gt;=0,$B103+(1-$B103)*'LF Projected Ratios'!Z$34,$B103*(1+'LF Projected Ratios'!Z$34))</f>
        <v>0.42623615479300508</v>
      </c>
      <c r="Z103">
        <f>IF('LF Projected Ratios'!AA$34&gt;=0,$B103+(1-$B103)*'LF Projected Ratios'!AA$34,$B103*(1+'LF Projected Ratios'!AA$34))</f>
        <v>0.42682242872420939</v>
      </c>
      <c r="AA103">
        <f>IF('LF Projected Ratios'!AB$34&gt;=0,$B103+(1-$B103)*'LF Projected Ratios'!AB$34,$B103*(1+'LF Projected Ratios'!AB$34))</f>
        <v>0.42740363244137725</v>
      </c>
      <c r="AB103">
        <f>IF('LF Projected Ratios'!AC$34&gt;=0,$B103+(1-$B103)*'LF Projected Ratios'!AC$34,$B103*(1+'LF Projected Ratios'!AC$34))</f>
        <v>0.42797983143366358</v>
      </c>
      <c r="AC103">
        <f>IF('LF Projected Ratios'!AD$34&gt;=0,$B103+(1-$B103)*'LF Projected Ratios'!AD$34,$B103*(1+'LF Projected Ratios'!AD$34))</f>
        <v>0.42855109006720621</v>
      </c>
      <c r="AD103">
        <f>IF('LF Projected Ratios'!AE$34&gt;=0,$B103+(1-$B103)*'LF Projected Ratios'!AE$34,$B103*(1+'LF Projected Ratios'!AE$34))</f>
        <v>0.4291174716091003</v>
      </c>
      <c r="AE103">
        <f>IF('LF Projected Ratios'!AF$34&gt;=0,$B103+(1-$B103)*'LF Projected Ratios'!AF$34,$B103*(1+'LF Projected Ratios'!AF$34))</f>
        <v>0.42967903825075154</v>
      </c>
      <c r="AF103">
        <f>IF('LF Projected Ratios'!AG$34&gt;=0,$B103+(1-$B103)*'LF Projected Ratios'!AG$34,$B103*(1+'LF Projected Ratios'!AG$34))</f>
        <v>0.430235851130643</v>
      </c>
    </row>
    <row r="104" spans="1:32" x14ac:dyDescent="0.2">
      <c r="A104" s="6" t="s">
        <v>89</v>
      </c>
      <c r="B104" s="28">
        <f t="shared" si="0"/>
        <v>0.47026568849721573</v>
      </c>
      <c r="C104">
        <f>IF('LF Projected Ratios'!D$34&gt;=0,$B104+(1-$B104)*'LF Projected Ratios'!D$34,$B104*(1+'LF Projected Ratios'!D$34))</f>
        <v>0.47086111971094646</v>
      </c>
      <c r="D104">
        <f>IF('LF Projected Ratios'!E$34&gt;=0,$B104+(1-$B104)*'LF Projected Ratios'!E$34,$B104*(1+'LF Projected Ratios'!E$34))</f>
        <v>0.4714838653203608</v>
      </c>
      <c r="E104">
        <f>IF('LF Projected Ratios'!F$34&gt;=0,$B104+(1-$B104)*'LF Projected Ratios'!F$34,$B104*(1+'LF Projected Ratios'!F$34))</f>
        <v>0.47209106923829713</v>
      </c>
      <c r="F104">
        <f>IF('LF Projected Ratios'!G$34&gt;=0,$B104+(1-$B104)*'LF Projected Ratios'!G$34,$B104*(1+'LF Projected Ratios'!G$34))</f>
        <v>0.47268734536653628</v>
      </c>
      <c r="G104">
        <f>IF('LF Projected Ratios'!H$34&gt;=0,$B104+(1-$B104)*'LF Projected Ratios'!H$34,$B104*(1+'LF Projected Ratios'!H$34))</f>
        <v>0.47330320917205149</v>
      </c>
      <c r="H104">
        <f>IF('LF Projected Ratios'!I$34&gt;=0,$B104+(1-$B104)*'LF Projected Ratios'!I$34,$B104*(1+'LF Projected Ratios'!I$34))</f>
        <v>0.47394357254725977</v>
      </c>
      <c r="I104">
        <f>IF('LF Projected Ratios'!J$34&gt;=0,$B104+(1-$B104)*'LF Projected Ratios'!J$34,$B104*(1+'LF Projected Ratios'!J$34))</f>
        <v>0.4746195613154956</v>
      </c>
      <c r="J104">
        <f>IF('LF Projected Ratios'!K$34&gt;=0,$B104+(1-$B104)*'LF Projected Ratios'!K$34,$B104*(1+'LF Projected Ratios'!K$34))</f>
        <v>0.47532503760453504</v>
      </c>
      <c r="K104">
        <f>IF('LF Projected Ratios'!L$34&gt;=0,$B104+(1-$B104)*'LF Projected Ratios'!L$34,$B104*(1+'LF Projected Ratios'!L$34))</f>
        <v>0.47601147032534674</v>
      </c>
      <c r="L104">
        <f>IF('LF Projected Ratios'!M$34&gt;=0,$B104+(1-$B104)*'LF Projected Ratios'!M$34,$B104*(1+'LF Projected Ratios'!M$34))</f>
        <v>0.47645697844380319</v>
      </c>
      <c r="M104">
        <f>IF('LF Projected Ratios'!N$34&gt;=0,$B104+(1-$B104)*'LF Projected Ratios'!N$34,$B104*(1+'LF Projected Ratios'!N$34))</f>
        <v>0.47704964549788159</v>
      </c>
      <c r="N104">
        <f>IF('LF Projected Ratios'!O$34&gt;=0,$B104+(1-$B104)*'LF Projected Ratios'!O$34,$B104*(1+'LF Projected Ratios'!O$34))</f>
        <v>0.47763688176656266</v>
      </c>
      <c r="O104">
        <f>IF('LF Projected Ratios'!P$34&gt;=0,$B104+(1-$B104)*'LF Projected Ratios'!P$34,$B104*(1+'LF Projected Ratios'!P$34))</f>
        <v>0.47821876155527071</v>
      </c>
      <c r="P104">
        <f>IF('LF Projected Ratios'!Q$34&gt;=0,$B104+(1-$B104)*'LF Projected Ratios'!Q$34,$B104*(1+'LF Projected Ratios'!Q$34))</f>
        <v>0.47879535782002813</v>
      </c>
      <c r="Q104">
        <f>IF('LF Projected Ratios'!R$34&gt;=0,$B104+(1-$B104)*'LF Projected Ratios'!R$34,$B104*(1+'LF Projected Ratios'!R$34))</f>
        <v>0.47936674219795106</v>
      </c>
      <c r="R104">
        <f>IF('LF Projected Ratios'!S$34&gt;=0,$B104+(1-$B104)*'LF Projected Ratios'!S$34,$B104*(1+'LF Projected Ratios'!S$34))</f>
        <v>0.479932985036918</v>
      </c>
      <c r="S104">
        <f>IF('LF Projected Ratios'!T$34&gt;=0,$B104+(1-$B104)*'LF Projected Ratios'!T$34,$B104*(1+'LF Projected Ratios'!T$34))</f>
        <v>0.48049415542444285</v>
      </c>
      <c r="T104">
        <f>IF('LF Projected Ratios'!U$34&gt;=0,$B104+(1-$B104)*'LF Projected Ratios'!U$34,$B104*(1+'LF Projected Ratios'!U$34))</f>
        <v>0.4810503212157754</v>
      </c>
      <c r="U104">
        <f>IF('LF Projected Ratios'!V$34&gt;=0,$B104+(1-$B104)*'LF Projected Ratios'!V$34,$B104*(1+'LF Projected Ratios'!V$34))</f>
        <v>0.48160154906125308</v>
      </c>
      <c r="V104">
        <f>IF('LF Projected Ratios'!W$34&gt;=0,$B104+(1-$B104)*'LF Projected Ratios'!W$34,$B104*(1+'LF Projected Ratios'!W$34))</f>
        <v>0.48214790443292621</v>
      </c>
      <c r="W104">
        <f>IF('LF Projected Ratios'!X$34&gt;=0,$B104+(1-$B104)*'LF Projected Ratios'!X$34,$B104*(1+'LF Projected Ratios'!X$34))</f>
        <v>0.48268945165048477</v>
      </c>
      <c r="X104">
        <f>IF('LF Projected Ratios'!Y$34&gt;=0,$B104+(1-$B104)*'LF Projected Ratios'!Y$34,$B104*(1+'LF Projected Ratios'!Y$34))</f>
        <v>0.48322625390649626</v>
      </c>
      <c r="Y104">
        <f>IF('LF Projected Ratios'!Z$34&gt;=0,$B104+(1-$B104)*'LF Projected Ratios'!Z$34,$B104*(1+'LF Projected Ratios'!Z$34))</f>
        <v>0.48375837329099047</v>
      </c>
      <c r="Z104">
        <f>IF('LF Projected Ratios'!AA$34&gt;=0,$B104+(1-$B104)*'LF Projected Ratios'!AA$34,$B104*(1+'LF Projected Ratios'!AA$34))</f>
        <v>0.48428587081539931</v>
      </c>
      <c r="AA104">
        <f>IF('LF Projected Ratios'!AB$34&gt;=0,$B104+(1-$B104)*'LF Projected Ratios'!AB$34,$B104*(1+'LF Projected Ratios'!AB$34))</f>
        <v>0.48480880643587537</v>
      </c>
      <c r="AB104">
        <f>IF('LF Projected Ratios'!AC$34&gt;=0,$B104+(1-$B104)*'LF Projected Ratios'!AC$34,$B104*(1+'LF Projected Ratios'!AC$34))</f>
        <v>0.48532723907601272</v>
      </c>
      <c r="AC104">
        <f>IF('LF Projected Ratios'!AD$34&gt;=0,$B104+(1-$B104)*'LF Projected Ratios'!AD$34,$B104*(1+'LF Projected Ratios'!AD$34))</f>
        <v>0.48584122664897528</v>
      </c>
      <c r="AD104">
        <f>IF('LF Projected Ratios'!AE$34&gt;=0,$B104+(1-$B104)*'LF Projected Ratios'!AE$34,$B104*(1+'LF Projected Ratios'!AE$34))</f>
        <v>0.4863508260790681</v>
      </c>
      <c r="AE104">
        <f>IF('LF Projected Ratios'!AF$34&gt;=0,$B104+(1-$B104)*'LF Projected Ratios'!AF$34,$B104*(1+'LF Projected Ratios'!AF$34))</f>
        <v>0.48685609332274909</v>
      </c>
      <c r="AF104">
        <f>IF('LF Projected Ratios'!AG$34&gt;=0,$B104+(1-$B104)*'LF Projected Ratios'!AG$34,$B104*(1+'LF Projected Ratios'!AG$34))</f>
        <v>0.48735708338911343</v>
      </c>
    </row>
    <row r="105" spans="1:32" x14ac:dyDescent="0.2">
      <c r="A105" s="6" t="s">
        <v>35</v>
      </c>
      <c r="B105" s="28">
        <f t="shared" si="0"/>
        <v>0.41875650508551426</v>
      </c>
      <c r="C105">
        <f>IF('LF Projected Ratios'!D$34&gt;=0,$B105+(1-$B105)*'LF Projected Ratios'!D$34,$B105*(1+'LF Projected Ratios'!D$34))</f>
        <v>0.41940983357893996</v>
      </c>
      <c r="D105">
        <f>IF('LF Projected Ratios'!E$34&gt;=0,$B105+(1-$B105)*'LF Projected Ratios'!E$34,$B105*(1+'LF Projected Ratios'!E$34))</f>
        <v>0.42009313240742591</v>
      </c>
      <c r="E105">
        <f>IF('LF Projected Ratios'!F$34&gt;=0,$B105+(1-$B105)*'LF Projected Ratios'!F$34,$B105*(1+'LF Projected Ratios'!F$34))</f>
        <v>0.42075937833434324</v>
      </c>
      <c r="F105">
        <f>IF('LF Projected Ratios'!G$34&gt;=0,$B105+(1-$B105)*'LF Projected Ratios'!G$34,$B105*(1+'LF Projected Ratios'!G$34))</f>
        <v>0.42141363389828546</v>
      </c>
      <c r="G105">
        <f>IF('LF Projected Ratios'!H$34&gt;=0,$B105+(1-$B105)*'LF Projected Ratios'!H$34,$B105*(1+'LF Projected Ratios'!H$34))</f>
        <v>0.42208938176459504</v>
      </c>
      <c r="H105">
        <f>IF('LF Projected Ratios'!I$34&gt;=0,$B105+(1-$B105)*'LF Projected Ratios'!I$34,$B105*(1+'LF Projected Ratios'!I$34))</f>
        <v>0.42279201143788425</v>
      </c>
      <c r="I105">
        <f>IF('LF Projected Ratios'!J$34&gt;=0,$B105+(1-$B105)*'LF Projected Ratios'!J$34,$B105*(1+'LF Projected Ratios'!J$34))</f>
        <v>0.42353373057074106</v>
      </c>
      <c r="J105">
        <f>IF('LF Projected Ratios'!K$34&gt;=0,$B105+(1-$B105)*'LF Projected Ratios'!K$34,$B105*(1+'LF Projected Ratios'!K$34))</f>
        <v>0.42430780446951744</v>
      </c>
      <c r="K105">
        <f>IF('LF Projected Ratios'!L$34&gt;=0,$B105+(1-$B105)*'LF Projected Ratios'!L$34,$B105*(1+'LF Projected Ratios'!L$34))</f>
        <v>0.42506098308189844</v>
      </c>
      <c r="L105">
        <f>IF('LF Projected Ratios'!M$34&gt;=0,$B105+(1-$B105)*'LF Projected Ratios'!M$34,$B105*(1+'LF Projected Ratios'!M$34))</f>
        <v>0.42554981057553348</v>
      </c>
      <c r="M105">
        <f>IF('LF Projected Ratios'!N$34&gt;=0,$B105+(1-$B105)*'LF Projected Ratios'!N$34,$B105*(1+'LF Projected Ratios'!N$34))</f>
        <v>0.42620010613380294</v>
      </c>
      <c r="N105">
        <f>IF('LF Projected Ratios'!O$34&gt;=0,$B105+(1-$B105)*'LF Projected Ratios'!O$34,$B105*(1+'LF Projected Ratios'!O$34))</f>
        <v>0.42684444283946288</v>
      </c>
      <c r="O105">
        <f>IF('LF Projected Ratios'!P$34&gt;=0,$B105+(1-$B105)*'LF Projected Ratios'!P$34,$B105*(1+'LF Projected Ratios'!P$34))</f>
        <v>0.42748290222309104</v>
      </c>
      <c r="P105">
        <f>IF('LF Projected Ratios'!Q$34&gt;=0,$B105+(1-$B105)*'LF Projected Ratios'!Q$34,$B105*(1+'LF Projected Ratios'!Q$34))</f>
        <v>0.42811556433465314</v>
      </c>
      <c r="Q105">
        <f>IF('LF Projected Ratios'!R$34&gt;=0,$B105+(1-$B105)*'LF Projected Ratios'!R$34,$B105*(1+'LF Projected Ratios'!R$34))</f>
        <v>0.42874250777696349</v>
      </c>
      <c r="R105">
        <f>IF('LF Projected Ratios'!S$34&gt;=0,$B105+(1-$B105)*'LF Projected Ratios'!S$34,$B105*(1+'LF Projected Ratios'!S$34))</f>
        <v>0.42936380973823873</v>
      </c>
      <c r="S105">
        <f>IF('LF Projected Ratios'!T$34&gt;=0,$B105+(1-$B105)*'LF Projected Ratios'!T$34,$B105*(1+'LF Projected Ratios'!T$34))</f>
        <v>0.42997954602377803</v>
      </c>
      <c r="T105">
        <f>IF('LF Projected Ratios'!U$34&gt;=0,$B105+(1-$B105)*'LF Projected Ratios'!U$34,$B105*(1+'LF Projected Ratios'!U$34))</f>
        <v>0.43058979108679646</v>
      </c>
      <c r="U105">
        <f>IF('LF Projected Ratios'!V$34&gt;=0,$B105+(1-$B105)*'LF Projected Ratios'!V$34,$B105*(1+'LF Projected Ratios'!V$34))</f>
        <v>0.43119461805843562</v>
      </c>
      <c r="V105">
        <f>IF('LF Projected Ratios'!W$34&gt;=0,$B105+(1-$B105)*'LF Projected Ratios'!W$34,$B105*(1+'LF Projected Ratios'!W$34))</f>
        <v>0.43179409877697872</v>
      </c>
      <c r="W105">
        <f>IF('LF Projected Ratios'!X$34&gt;=0,$B105+(1-$B105)*'LF Projected Ratios'!X$34,$B105*(1+'LF Projected Ratios'!X$34))</f>
        <v>0.43238830381629734</v>
      </c>
      <c r="X105">
        <f>IF('LF Projected Ratios'!Y$34&gt;=0,$B105+(1-$B105)*'LF Projected Ratios'!Y$34,$B105*(1+'LF Projected Ratios'!Y$34))</f>
        <v>0.43297730251354416</v>
      </c>
      <c r="Y105">
        <f>IF('LF Projected Ratios'!Z$34&gt;=0,$B105+(1-$B105)*'LF Projected Ratios'!Z$34,$B105*(1+'LF Projected Ratios'!Z$34))</f>
        <v>0.4335611629961279</v>
      </c>
      <c r="Z105">
        <f>IF('LF Projected Ratios'!AA$34&gt;=0,$B105+(1-$B105)*'LF Projected Ratios'!AA$34,$B105*(1+'LF Projected Ratios'!AA$34))</f>
        <v>0.43413995220798085</v>
      </c>
      <c r="AA105">
        <f>IF('LF Projected Ratios'!AB$34&gt;=0,$B105+(1-$B105)*'LF Projected Ratios'!AB$34,$B105*(1+'LF Projected Ratios'!AB$34))</f>
        <v>0.43471373593514495</v>
      </c>
      <c r="AB105">
        <f>IF('LF Projected Ratios'!AC$34&gt;=0,$B105+(1-$B105)*'LF Projected Ratios'!AC$34,$B105*(1+'LF Projected Ratios'!AC$34))</f>
        <v>0.43528257883070198</v>
      </c>
      <c r="AC105">
        <f>IF('LF Projected Ratios'!AD$34&gt;=0,$B105+(1-$B105)*'LF Projected Ratios'!AD$34,$B105*(1+'LF Projected Ratios'!AD$34))</f>
        <v>0.43584654443905357</v>
      </c>
      <c r="AD105">
        <f>IF('LF Projected Ratios'!AE$34&gt;=0,$B105+(1-$B105)*'LF Projected Ratios'!AE$34,$B105*(1+'LF Projected Ratios'!AE$34))</f>
        <v>0.43640569521958972</v>
      </c>
      <c r="AE105">
        <f>IF('LF Projected Ratios'!AF$34&gt;=0,$B105+(1-$B105)*'LF Projected Ratios'!AF$34,$B105*(1+'LF Projected Ratios'!AF$34))</f>
        <v>0.43696009256974405</v>
      </c>
      <c r="AF105">
        <f>IF('LF Projected Ratios'!AG$34&gt;=0,$B105+(1-$B105)*'LF Projected Ratios'!AG$34,$B105*(1+'LF Projected Ratios'!AG$34))</f>
        <v>0.43750979684746949</v>
      </c>
    </row>
    <row r="106" spans="1:32" x14ac:dyDescent="0.2">
      <c r="A106" s="6" t="s">
        <v>98</v>
      </c>
      <c r="B106" s="28">
        <f t="shared" si="0"/>
        <v>0.3688287691028781</v>
      </c>
      <c r="C106">
        <f>IF('LF Projected Ratios'!D$34&gt;=0,$B106+(1-$B106)*'LF Projected Ratios'!D$34,$B106*(1+'LF Projected Ratios'!D$34))</f>
        <v>0.36953821729968989</v>
      </c>
      <c r="D106">
        <f>IF('LF Projected Ratios'!E$34&gt;=0,$B106+(1-$B106)*'LF Projected Ratios'!E$34,$B106*(1+'LF Projected Ratios'!E$34))</f>
        <v>0.37028021022764424</v>
      </c>
      <c r="E106">
        <f>IF('LF Projected Ratios'!F$34&gt;=0,$B106+(1-$B106)*'LF Projected Ratios'!F$34,$B106*(1+'LF Projected Ratios'!F$34))</f>
        <v>0.37100368544147777</v>
      </c>
      <c r="F106">
        <f>IF('LF Projected Ratios'!G$34&gt;=0,$B106+(1-$B106)*'LF Projected Ratios'!G$34,$B106*(1+'LF Projected Ratios'!G$34))</f>
        <v>0.37171414034244049</v>
      </c>
      <c r="G106">
        <f>IF('LF Projected Ratios'!H$34&gt;=0,$B106+(1-$B106)*'LF Projected Ratios'!H$34,$B106*(1+'LF Projected Ratios'!H$34))</f>
        <v>0.37244793369460094</v>
      </c>
      <c r="H106">
        <f>IF('LF Projected Ratios'!I$34&gt;=0,$B106+(1-$B106)*'LF Projected Ratios'!I$34,$B106*(1+'LF Projected Ratios'!I$34))</f>
        <v>0.37321091795100114</v>
      </c>
      <c r="I106">
        <f>IF('LF Projected Ratios'!J$34&gt;=0,$B106+(1-$B106)*'LF Projected Ratios'!J$34,$B106*(1+'LF Projected Ratios'!J$34))</f>
        <v>0.37401634937889877</v>
      </c>
      <c r="J106">
        <f>IF('LF Projected Ratios'!K$34&gt;=0,$B106+(1-$B106)*'LF Projected Ratios'!K$34,$B106*(1+'LF Projected Ratios'!K$34))</f>
        <v>0.37485691478697769</v>
      </c>
      <c r="K106">
        <f>IF('LF Projected Ratios'!L$34&gt;=0,$B106+(1-$B106)*'LF Projected Ratios'!L$34,$B106*(1+'LF Projected Ratios'!L$34))</f>
        <v>0.37567479004239335</v>
      </c>
      <c r="L106">
        <f>IF('LF Projected Ratios'!M$34&gt;=0,$B106+(1-$B106)*'LF Projected Ratios'!M$34,$B106*(1+'LF Projected Ratios'!M$34))</f>
        <v>0.37620560690925459</v>
      </c>
      <c r="M106">
        <f>IF('LF Projected Ratios'!N$34&gt;=0,$B106+(1-$B106)*'LF Projected Ratios'!N$34,$B106*(1+'LF Projected Ratios'!N$34))</f>
        <v>0.37691176164741691</v>
      </c>
      <c r="N106">
        <f>IF('LF Projected Ratios'!O$34&gt;=0,$B106+(1-$B106)*'LF Projected Ratios'!O$34,$B106*(1+'LF Projected Ratios'!O$34))</f>
        <v>0.37761144567860494</v>
      </c>
      <c r="O106">
        <f>IF('LF Projected Ratios'!P$34&gt;=0,$B106+(1-$B106)*'LF Projected Ratios'!P$34,$B106*(1+'LF Projected Ratios'!P$34))</f>
        <v>0.37830474753672155</v>
      </c>
      <c r="P106">
        <f>IF('LF Projected Ratios'!Q$34&gt;=0,$B106+(1-$B106)*'LF Projected Ratios'!Q$34,$B106*(1+'LF Projected Ratios'!Q$34))</f>
        <v>0.37899175414787573</v>
      </c>
      <c r="Q106">
        <f>IF('LF Projected Ratios'!R$34&gt;=0,$B106+(1-$B106)*'LF Projected Ratios'!R$34,$B106*(1+'LF Projected Ratios'!R$34))</f>
        <v>0.37967255086671747</v>
      </c>
      <c r="R106">
        <f>IF('LF Projected Ratios'!S$34&gt;=0,$B106+(1-$B106)*'LF Projected Ratios'!S$34,$B106*(1+'LF Projected Ratios'!S$34))</f>
        <v>0.38034722151178779</v>
      </c>
      <c r="S106">
        <f>IF('LF Projected Ratios'!T$34&gt;=0,$B106+(1-$B106)*'LF Projected Ratios'!T$34,$B106*(1+'LF Projected Ratios'!T$34))</f>
        <v>0.3810158483999202</v>
      </c>
      <c r="T106">
        <f>IF('LF Projected Ratios'!U$34&gt;=0,$B106+(1-$B106)*'LF Projected Ratios'!U$34,$B106*(1+'LF Projected Ratios'!U$34))</f>
        <v>0.3816785123797225</v>
      </c>
      <c r="U106">
        <f>IF('LF Projected Ratios'!V$34&gt;=0,$B106+(1-$B106)*'LF Projected Ratios'!V$34,$B106*(1+'LF Projected Ratios'!V$34))</f>
        <v>0.38233529286416551</v>
      </c>
      <c r="V106">
        <f>IF('LF Projected Ratios'!W$34&gt;=0,$B106+(1-$B106)*'LF Projected Ratios'!W$34,$B106*(1+'LF Projected Ratios'!W$34))</f>
        <v>0.38298626786230738</v>
      </c>
      <c r="W106">
        <f>IF('LF Projected Ratios'!X$34&gt;=0,$B106+(1-$B106)*'LF Projected Ratios'!X$34,$B106*(1+'LF Projected Ratios'!X$34))</f>
        <v>0.38363151401018419</v>
      </c>
      <c r="X106">
        <f>IF('LF Projected Ratios'!Y$34&gt;=0,$B106+(1-$B106)*'LF Projected Ratios'!Y$34,$B106*(1+'LF Projected Ratios'!Y$34))</f>
        <v>0.3842711066008811</v>
      </c>
      <c r="Y106">
        <f>IF('LF Projected Ratios'!Z$34&gt;=0,$B106+(1-$B106)*'LF Projected Ratios'!Z$34,$B106*(1+'LF Projected Ratios'!Z$34))</f>
        <v>0.38490511961382462</v>
      </c>
      <c r="Z106">
        <f>IF('LF Projected Ratios'!AA$34&gt;=0,$B106+(1-$B106)*'LF Projected Ratios'!AA$34,$B106*(1+'LF Projected Ratios'!AA$34))</f>
        <v>0.38553362574330641</v>
      </c>
      <c r="AA106">
        <f>IF('LF Projected Ratios'!AB$34&gt;=0,$B106+(1-$B106)*'LF Projected Ratios'!AB$34,$B106*(1+'LF Projected Ratios'!AB$34))</f>
        <v>0.38615669642626721</v>
      </c>
      <c r="AB106">
        <f>IF('LF Projected Ratios'!AC$34&gt;=0,$B106+(1-$B106)*'LF Projected Ratios'!AC$34,$B106*(1+'LF Projected Ratios'!AC$34))</f>
        <v>0.3867744018693684</v>
      </c>
      <c r="AC106">
        <f>IF('LF Projected Ratios'!AD$34&gt;=0,$B106+(1-$B106)*'LF Projected Ratios'!AD$34,$B106*(1+'LF Projected Ratios'!AD$34))</f>
        <v>0.3873868110753575</v>
      </c>
      <c r="AD106">
        <f>IF('LF Projected Ratios'!AE$34&gt;=0,$B106+(1-$B106)*'LF Projected Ratios'!AE$34,$B106*(1+'LF Projected Ratios'!AE$34))</f>
        <v>0.38799399186877015</v>
      </c>
      <c r="AE106">
        <f>IF('LF Projected Ratios'!AF$34&gt;=0,$B106+(1-$B106)*'LF Projected Ratios'!AF$34,$B106*(1+'LF Projected Ratios'!AF$34))</f>
        <v>0.38859601092096524</v>
      </c>
      <c r="AF106">
        <f>IF('LF Projected Ratios'!AG$34&gt;=0,$B106+(1-$B106)*'LF Projected Ratios'!AG$34,$B106*(1+'LF Projected Ratios'!AG$34))</f>
        <v>0.3891929337745319</v>
      </c>
    </row>
    <row r="107" spans="1:32" x14ac:dyDescent="0.2">
      <c r="A107" s="6" t="s">
        <v>97</v>
      </c>
      <c r="B107" s="28">
        <f t="shared" si="0"/>
        <v>0.3545195920040749</v>
      </c>
      <c r="C107">
        <f>IF('LF Projected Ratios'!D$34&gt;=0,$B107+(1-$B107)*'LF Projected Ratios'!D$34,$B107*(1+'LF Projected Ratios'!D$34))</f>
        <v>0.35524512398194902</v>
      </c>
      <c r="D107">
        <f>IF('LF Projected Ratios'!E$34&gt;=0,$B107+(1-$B107)*'LF Projected Ratios'!E$34,$B107*(1+'LF Projected Ratios'!E$34))</f>
        <v>0.35600393850710621</v>
      </c>
      <c r="E107">
        <f>IF('LF Projected Ratios'!F$34&gt;=0,$B107+(1-$B107)*'LF Projected Ratios'!F$34,$B107*(1+'LF Projected Ratios'!F$34))</f>
        <v>0.35674381550615203</v>
      </c>
      <c r="F107">
        <f>IF('LF Projected Ratios'!G$34&gt;=0,$B107+(1-$B107)*'LF Projected Ratios'!G$34,$B107*(1+'LF Projected Ratios'!G$34))</f>
        <v>0.35747037701099804</v>
      </c>
      <c r="G107">
        <f>IF('LF Projected Ratios'!H$34&gt;=0,$B107+(1-$B107)*'LF Projected Ratios'!H$34,$B107*(1+'LF Projected Ratios'!H$34))</f>
        <v>0.35822080606915391</v>
      </c>
      <c r="H107">
        <f>IF('LF Projected Ratios'!I$34&gt;=0,$B107+(1-$B107)*'LF Projected Ratios'!I$34,$B107*(1+'LF Projected Ratios'!I$34))</f>
        <v>0.35900108781364293</v>
      </c>
      <c r="I107">
        <f>IF('LF Projected Ratios'!J$34&gt;=0,$B107+(1-$B107)*'LF Projected Ratios'!J$34,$B107*(1+'LF Projected Ratios'!J$34))</f>
        <v>0.35982477904233401</v>
      </c>
      <c r="J107">
        <f>IF('LF Projected Ratios'!K$34&gt;=0,$B107+(1-$B107)*'LF Projected Ratios'!K$34,$B107*(1+'LF Projected Ratios'!K$34))</f>
        <v>0.36068440076777741</v>
      </c>
      <c r="K107">
        <f>IF('LF Projected Ratios'!L$34&gt;=0,$B107+(1-$B107)*'LF Projected Ratios'!L$34,$B107*(1+'LF Projected Ratios'!L$34))</f>
        <v>0.36152081793591279</v>
      </c>
      <c r="L107">
        <f>IF('LF Projected Ratios'!M$34&gt;=0,$B107+(1-$B107)*'LF Projected Ratios'!M$34,$B107*(1+'LF Projected Ratios'!M$34))</f>
        <v>0.36206366886291985</v>
      </c>
      <c r="M107">
        <f>IF('LF Projected Ratios'!N$34&gt;=0,$B107+(1-$B107)*'LF Projected Ratios'!N$34,$B107*(1+'LF Projected Ratios'!N$34))</f>
        <v>0.36278583271669596</v>
      </c>
      <c r="N107">
        <f>IF('LF Projected Ratios'!O$34&gt;=0,$B107+(1-$B107)*'LF Projected Ratios'!O$34,$B107*(1+'LF Projected Ratios'!O$34))</f>
        <v>0.36350137916718539</v>
      </c>
      <c r="O107">
        <f>IF('LF Projected Ratios'!P$34&gt;=0,$B107+(1-$B107)*'LF Projected Ratios'!P$34,$B107*(1+'LF Projected Ratios'!P$34))</f>
        <v>0.36421039875542832</v>
      </c>
      <c r="P107">
        <f>IF('LF Projected Ratios'!Q$34&gt;=0,$B107+(1-$B107)*'LF Projected Ratios'!Q$34,$B107*(1+'LF Projected Ratios'!Q$34))</f>
        <v>0.3649129803782209</v>
      </c>
      <c r="Q107">
        <f>IF('LF Projected Ratios'!R$34&gt;=0,$B107+(1-$B107)*'LF Projected Ratios'!R$34,$B107*(1+'LF Projected Ratios'!R$34))</f>
        <v>0.36560921132527413</v>
      </c>
      <c r="R107">
        <f>IF('LF Projected Ratios'!S$34&gt;=0,$B107+(1-$B107)*'LF Projected Ratios'!S$34,$B107*(1+'LF Projected Ratios'!S$34))</f>
        <v>0.3662991773153651</v>
      </c>
      <c r="S107">
        <f>IF('LF Projected Ratios'!T$34&gt;=0,$B107+(1-$B107)*'LF Projected Ratios'!T$34,$B107*(1+'LF Projected Ratios'!T$34))</f>
        <v>0.36698296253151841</v>
      </c>
      <c r="T107">
        <f>IF('LF Projected Ratios'!U$34&gt;=0,$B107+(1-$B107)*'LF Projected Ratios'!U$34,$B107*(1+'LF Projected Ratios'!U$34))</f>
        <v>0.36766064965524714</v>
      </c>
      <c r="U107">
        <f>IF('LF Projected Ratios'!V$34&gt;=0,$B107+(1-$B107)*'LF Projected Ratios'!V$34,$B107*(1+'LF Projected Ratios'!V$34))</f>
        <v>0.36833231989988025</v>
      </c>
      <c r="V107">
        <f>IF('LF Projected Ratios'!W$34&gt;=0,$B107+(1-$B107)*'LF Projected Ratios'!W$34,$B107*(1+'LF Projected Ratios'!W$34))</f>
        <v>0.36899805304300604</v>
      </c>
      <c r="W107">
        <f>IF('LF Projected Ratios'!X$34&gt;=0,$B107+(1-$B107)*'LF Projected Ratios'!X$34,$B107*(1+'LF Projected Ratios'!X$34))</f>
        <v>0.36965792745806353</v>
      </c>
      <c r="X107">
        <f>IF('LF Projected Ratios'!Y$34&gt;=0,$B107+(1-$B107)*'LF Projected Ratios'!Y$34,$B107*(1+'LF Projected Ratios'!Y$34))</f>
        <v>0.37031202014509457</v>
      </c>
      <c r="Y107">
        <f>IF('LF Projected Ratios'!Z$34&gt;=0,$B107+(1-$B107)*'LF Projected Ratios'!Z$34,$B107*(1+'LF Projected Ratios'!Z$34))</f>
        <v>0.37096040676070097</v>
      </c>
      <c r="Z107">
        <f>IF('LF Projected Ratios'!AA$34&gt;=0,$B107+(1-$B107)*'LF Projected Ratios'!AA$34,$B107*(1+'LF Projected Ratios'!AA$34))</f>
        <v>0.37160316164721446</v>
      </c>
      <c r="AA107">
        <f>IF('LF Projected Ratios'!AB$34&gt;=0,$B107+(1-$B107)*'LF Projected Ratios'!AB$34,$B107*(1+'LF Projected Ratios'!AB$34))</f>
        <v>0.37224035786111065</v>
      </c>
      <c r="AB107">
        <f>IF('LF Projected Ratios'!AC$34&gt;=0,$B107+(1-$B107)*'LF Projected Ratios'!AC$34,$B107*(1+'LF Projected Ratios'!AC$34))</f>
        <v>0.37287206720069432</v>
      </c>
      <c r="AC107">
        <f>IF('LF Projected Ratios'!AD$34&gt;=0,$B107+(1-$B107)*'LF Projected Ratios'!AD$34,$B107*(1+'LF Projected Ratios'!AD$34))</f>
        <v>0.37349836023306282</v>
      </c>
      <c r="AD107">
        <f>IF('LF Projected Ratios'!AE$34&gt;=0,$B107+(1-$B107)*'LF Projected Ratios'!AE$34,$B107*(1+'LF Projected Ratios'!AE$34))</f>
        <v>0.37411930632039037</v>
      </c>
      <c r="AE107">
        <f>IF('LF Projected Ratios'!AF$34&gt;=0,$B107+(1-$B107)*'LF Projected Ratios'!AF$34,$B107*(1+'LF Projected Ratios'!AF$34))</f>
        <v>0.37473497364553116</v>
      </c>
      <c r="AF107">
        <f>IF('LF Projected Ratios'!AG$34&gt;=0,$B107+(1-$B107)*'LF Projected Ratios'!AG$34,$B107*(1+'LF Projected Ratios'!AG$34))</f>
        <v>0.37534542923697917</v>
      </c>
    </row>
    <row r="108" spans="1:32" x14ac:dyDescent="0.2">
      <c r="A108" s="6" t="s">
        <v>101</v>
      </c>
      <c r="B108" s="28">
        <f t="shared" si="0"/>
        <v>0.28812082179059029</v>
      </c>
      <c r="C108">
        <f>IF('LF Projected Ratios'!D$34&gt;=0,$B108+(1-$B108)*'LF Projected Ratios'!D$34,$B108*(1+'LF Projected Ratios'!D$34))</f>
        <v>0.28892098722051757</v>
      </c>
      <c r="D108">
        <f>IF('LF Projected Ratios'!E$34&gt;=0,$B108+(1-$B108)*'LF Projected Ratios'!E$34,$B108*(1+'LF Projected Ratios'!E$34))</f>
        <v>0.28975785888058764</v>
      </c>
      <c r="E108">
        <f>IF('LF Projected Ratios'!F$34&gt;=0,$B108+(1-$B108)*'LF Projected Ratios'!F$34,$B108*(1+'LF Projected Ratios'!F$34))</f>
        <v>0.29057384496402594</v>
      </c>
      <c r="F108">
        <f>IF('LF Projected Ratios'!G$34&gt;=0,$B108+(1-$B108)*'LF Projected Ratios'!G$34,$B108*(1+'LF Projected Ratios'!G$34))</f>
        <v>0.29137514582549473</v>
      </c>
      <c r="G108">
        <f>IF('LF Projected Ratios'!H$34&gt;=0,$B108+(1-$B108)*'LF Projected Ratios'!H$34,$B108*(1+'LF Projected Ratios'!H$34))</f>
        <v>0.29220276942894863</v>
      </c>
      <c r="H108">
        <f>IF('LF Projected Ratios'!I$34&gt;=0,$B108+(1-$B108)*'LF Projected Ratios'!I$34,$B108*(1+'LF Projected Ratios'!I$34))</f>
        <v>0.29306331658136064</v>
      </c>
      <c r="I108">
        <f>IF('LF Projected Ratios'!J$34&gt;=0,$B108+(1-$B108)*'LF Projected Ratios'!J$34,$B108*(1+'LF Projected Ratios'!J$34))</f>
        <v>0.29397173863060527</v>
      </c>
      <c r="J108">
        <f>IF('LF Projected Ratios'!K$34&gt;=0,$B108+(1-$B108)*'LF Projected Ratios'!K$34,$B108*(1+'LF Projected Ratios'!K$34))</f>
        <v>0.29491978724664236</v>
      </c>
      <c r="K108">
        <f>IF('LF Projected Ratios'!L$34&gt;=0,$B108+(1-$B108)*'LF Projected Ratios'!L$34,$B108*(1+'LF Projected Ratios'!L$34))</f>
        <v>0.29584224431724676</v>
      </c>
      <c r="L108">
        <f>IF('LF Projected Ratios'!M$34&gt;=0,$B108+(1-$B108)*'LF Projected Ratios'!M$34,$B108*(1+'LF Projected Ratios'!M$34))</f>
        <v>0.29644093680585049</v>
      </c>
      <c r="M108">
        <f>IF('LF Projected Ratios'!N$34&gt;=0,$B108+(1-$B108)*'LF Projected Ratios'!N$34,$B108*(1+'LF Projected Ratios'!N$34))</f>
        <v>0.2972373876421428</v>
      </c>
      <c r="N108">
        <f>IF('LF Projected Ratios'!O$34&gt;=0,$B108+(1-$B108)*'LF Projected Ratios'!O$34,$B108*(1+'LF Projected Ratios'!O$34))</f>
        <v>0.2980265403613192</v>
      </c>
      <c r="O108">
        <f>IF('LF Projected Ratios'!P$34&gt;=0,$B108+(1-$B108)*'LF Projected Ratios'!P$34,$B108*(1+'LF Projected Ratios'!P$34))</f>
        <v>0.29880849481812427</v>
      </c>
      <c r="P108">
        <f>IF('LF Projected Ratios'!Q$34&gt;=0,$B108+(1-$B108)*'LF Projected Ratios'!Q$34,$B108*(1+'LF Projected Ratios'!Q$34))</f>
        <v>0.2995833490539197</v>
      </c>
      <c r="Q108">
        <f>IF('LF Projected Ratios'!R$34&gt;=0,$B108+(1-$B108)*'LF Projected Ratios'!R$34,$B108*(1+'LF Projected Ratios'!R$34))</f>
        <v>0.3003511993376658</v>
      </c>
      <c r="R108">
        <f>IF('LF Projected Ratios'!S$34&gt;=0,$B108+(1-$B108)*'LF Projected Ratios'!S$34,$B108*(1+'LF Projected Ratios'!S$34))</f>
        <v>0.30111214020579125</v>
      </c>
      <c r="S108">
        <f>IF('LF Projected Ratios'!T$34&gt;=0,$B108+(1-$B108)*'LF Projected Ratios'!T$34,$B108*(1+'LF Projected Ratios'!T$34))</f>
        <v>0.3018662645009938</v>
      </c>
      <c r="T108">
        <f>IF('LF Projected Ratios'!U$34&gt;=0,$B108+(1-$B108)*'LF Projected Ratios'!U$34,$B108*(1+'LF Projected Ratios'!U$34))</f>
        <v>0.30261366341000318</v>
      </c>
      <c r="U108">
        <f>IF('LF Projected Ratios'!V$34&gt;=0,$B108+(1-$B108)*'LF Projected Ratios'!V$34,$B108*(1+'LF Projected Ratios'!V$34))</f>
        <v>0.30335442650033723</v>
      </c>
      <c r="V108">
        <f>IF('LF Projected Ratios'!W$34&gt;=0,$B108+(1-$B108)*'LF Projected Ratios'!W$34,$B108*(1+'LF Projected Ratios'!W$34))</f>
        <v>0.3040886417560823</v>
      </c>
      <c r="W108">
        <f>IF('LF Projected Ratios'!X$34&gt;=0,$B108+(1-$B108)*'LF Projected Ratios'!X$34,$B108*(1+'LF Projected Ratios'!X$34))</f>
        <v>0.30481639561273455</v>
      </c>
      <c r="X108">
        <f>IF('LF Projected Ratios'!Y$34&gt;=0,$B108+(1-$B108)*'LF Projected Ratios'!Y$34,$B108*(1+'LF Projected Ratios'!Y$34))</f>
        <v>0.30553777299111567</v>
      </c>
      <c r="Y108">
        <f>IF('LF Projected Ratios'!Z$34&gt;=0,$B108+(1-$B108)*'LF Projected Ratios'!Z$34,$B108*(1+'LF Projected Ratios'!Z$34))</f>
        <v>0.30625285733041102</v>
      </c>
      <c r="Z108">
        <f>IF('LF Projected Ratios'!AA$34&gt;=0,$B108+(1-$B108)*'LF Projected Ratios'!AA$34,$B108*(1+'LF Projected Ratios'!AA$34))</f>
        <v>0.30696173062034082</v>
      </c>
      <c r="AA108">
        <f>IF('LF Projected Ratios'!AB$34&gt;=0,$B108+(1-$B108)*'LF Projected Ratios'!AB$34,$B108*(1+'LF Projected Ratios'!AB$34))</f>
        <v>0.3076644734324967</v>
      </c>
      <c r="AB108">
        <f>IF('LF Projected Ratios'!AC$34&gt;=0,$B108+(1-$B108)*'LF Projected Ratios'!AC$34,$B108*(1+'LF Projected Ratios'!AC$34))</f>
        <v>0.30836116495087484</v>
      </c>
      <c r="AC108">
        <f>IF('LF Projected Ratios'!AD$34&gt;=0,$B108+(1-$B108)*'LF Projected Ratios'!AD$34,$B108*(1+'LF Projected Ratios'!AD$34))</f>
        <v>0.30905188300161324</v>
      </c>
      <c r="AD108">
        <f>IF('LF Projected Ratios'!AE$34&gt;=0,$B108+(1-$B108)*'LF Projected Ratios'!AE$34,$B108*(1+'LF Projected Ratios'!AE$34))</f>
        <v>0.30973670408197962</v>
      </c>
      <c r="AE108">
        <f>IF('LF Projected Ratios'!AF$34&gt;=0,$B108+(1-$B108)*'LF Projected Ratios'!AF$34,$B108*(1+'LF Projected Ratios'!AF$34))</f>
        <v>0.31041570338860819</v>
      </c>
      <c r="AF108">
        <f>IF('LF Projected Ratios'!AG$34&gt;=0,$B108+(1-$B108)*'LF Projected Ratios'!AG$34,$B108*(1+'LF Projected Ratios'!AG$34))</f>
        <v>0.31108895484502747</v>
      </c>
    </row>
    <row r="109" spans="1:32" x14ac:dyDescent="0.2">
      <c r="A109" s="6" t="s">
        <v>104</v>
      </c>
      <c r="B109" s="28">
        <f t="shared" si="0"/>
        <v>0.39177332785183344</v>
      </c>
      <c r="C109">
        <f>IF('LF Projected Ratios'!D$34&gt;=0,$B109+(1-$B109)*'LF Projected Ratios'!D$34,$B109*(1+'LF Projected Ratios'!D$34))</f>
        <v>0.39245698593807893</v>
      </c>
      <c r="D109">
        <f>IF('LF Projected Ratios'!E$34&gt;=0,$B109+(1-$B109)*'LF Projected Ratios'!E$34,$B109*(1+'LF Projected Ratios'!E$34))</f>
        <v>0.39317200567794525</v>
      </c>
      <c r="E109">
        <f>IF('LF Projected Ratios'!F$34&gt;=0,$B109+(1-$B109)*'LF Projected Ratios'!F$34,$B109*(1+'LF Projected Ratios'!F$34))</f>
        <v>0.39386918086615241</v>
      </c>
      <c r="F109">
        <f>IF('LF Projected Ratios'!G$34&gt;=0,$B109+(1-$B109)*'LF Projected Ratios'!G$34,$B109*(1+'LF Projected Ratios'!G$34))</f>
        <v>0.39455380906048521</v>
      </c>
      <c r="G109">
        <f>IF('LF Projected Ratios'!H$34&gt;=0,$B109+(1-$B109)*'LF Projected Ratios'!H$34,$B109*(1+'LF Projected Ratios'!H$34))</f>
        <v>0.39526092729842299</v>
      </c>
      <c r="H109">
        <f>IF('LF Projected Ratios'!I$34&gt;=0,$B109+(1-$B109)*'LF Projected Ratios'!I$34,$B109*(1+'LF Projected Ratios'!I$34))</f>
        <v>0.39599617528257486</v>
      </c>
      <c r="I109">
        <f>IF('LF Projected Ratios'!J$34&gt;=0,$B109+(1-$B109)*'LF Projected Ratios'!J$34,$B109*(1+'LF Projected Ratios'!J$34))</f>
        <v>0.39677232738370505</v>
      </c>
      <c r="J109">
        <f>IF('LF Projected Ratios'!K$34&gt;=0,$B109+(1-$B109)*'LF Projected Ratios'!K$34,$B109*(1+'LF Projected Ratios'!K$34))</f>
        <v>0.39758233626220224</v>
      </c>
      <c r="K109">
        <f>IF('LF Projected Ratios'!L$34&gt;=0,$B109+(1-$B109)*'LF Projected Ratios'!L$34,$B109*(1+'LF Projected Ratios'!L$34))</f>
        <v>0.39837047982845253</v>
      </c>
      <c r="L109">
        <f>IF('LF Projected Ratios'!M$34&gt;=0,$B109+(1-$B109)*'LF Projected Ratios'!M$34,$B109*(1+'LF Projected Ratios'!M$34))</f>
        <v>0.39888200025372955</v>
      </c>
      <c r="M109">
        <f>IF('LF Projected Ratios'!N$34&gt;=0,$B109+(1-$B109)*'LF Projected Ratios'!N$34,$B109*(1+'LF Projected Ratios'!N$34))</f>
        <v>0.39956248460629368</v>
      </c>
      <c r="N109">
        <f>IF('LF Projected Ratios'!O$34&gt;=0,$B109+(1-$B109)*'LF Projected Ratios'!O$34,$B109*(1+'LF Projected Ratios'!O$34))</f>
        <v>0.40023673347730099</v>
      </c>
      <c r="O109">
        <f>IF('LF Projected Ratios'!P$34&gt;=0,$B109+(1-$B109)*'LF Projected Ratios'!P$34,$B109*(1+'LF Projected Ratios'!P$34))</f>
        <v>0.40090483218223888</v>
      </c>
      <c r="P109">
        <f>IF('LF Projected Ratios'!Q$34&gt;=0,$B109+(1-$B109)*'LF Projected Ratios'!Q$34,$B109*(1+'LF Projected Ratios'!Q$34))</f>
        <v>0.40156686448724771</v>
      </c>
      <c r="Q109">
        <f>IF('LF Projected Ratios'!R$34&gt;=0,$B109+(1-$B109)*'LF Projected Ratios'!R$34,$B109*(1+'LF Projected Ratios'!R$34))</f>
        <v>0.40222291264413529</v>
      </c>
      <c r="R109">
        <f>IF('LF Projected Ratios'!S$34&gt;=0,$B109+(1-$B109)*'LF Projected Ratios'!S$34,$B109*(1+'LF Projected Ratios'!S$34))</f>
        <v>0.40287305742444146</v>
      </c>
      <c r="S109">
        <f>IF('LF Projected Ratios'!T$34&gt;=0,$B109+(1-$B109)*'LF Projected Ratios'!T$34,$B109*(1+'LF Projected Ratios'!T$34))</f>
        <v>0.40351737815258926</v>
      </c>
      <c r="T109">
        <f>IF('LF Projected Ratios'!U$34&gt;=0,$B109+(1-$B109)*'LF Projected Ratios'!U$34,$B109*(1+'LF Projected Ratios'!U$34))</f>
        <v>0.40415595273814936</v>
      </c>
      <c r="U109">
        <f>IF('LF Projected Ratios'!V$34&gt;=0,$B109+(1-$B109)*'LF Projected Ratios'!V$34,$B109*(1+'LF Projected Ratios'!V$34))</f>
        <v>0.40478885770724443</v>
      </c>
      <c r="V109">
        <f>IF('LF Projected Ratios'!W$34&gt;=0,$B109+(1-$B109)*'LF Projected Ratios'!W$34,$B109*(1+'LF Projected Ratios'!W$34))</f>
        <v>0.40541616823311977</v>
      </c>
      <c r="W109">
        <f>IF('LF Projected Ratios'!X$34&gt;=0,$B109+(1-$B109)*'LF Projected Ratios'!X$34,$B109*(1+'LF Projected Ratios'!X$34))</f>
        <v>0.40603795816591143</v>
      </c>
      <c r="X109">
        <f>IF('LF Projected Ratios'!Y$34&gt;=0,$B109+(1-$B109)*'LF Projected Ratios'!Y$34,$B109*(1+'LF Projected Ratios'!Y$34))</f>
        <v>0.40665430006162373</v>
      </c>
      <c r="Y109">
        <f>IF('LF Projected Ratios'!Z$34&gt;=0,$B109+(1-$B109)*'LF Projected Ratios'!Z$34,$B109*(1+'LF Projected Ratios'!Z$34))</f>
        <v>0.40726526521035711</v>
      </c>
      <c r="Z109">
        <f>IF('LF Projected Ratios'!AA$34&gt;=0,$B109+(1-$B109)*'LF Projected Ratios'!AA$34,$B109*(1+'LF Projected Ratios'!AA$34))</f>
        <v>0.40787092366379468</v>
      </c>
      <c r="AA109">
        <f>IF('LF Projected Ratios'!AB$34&gt;=0,$B109+(1-$B109)*'LF Projected Ratios'!AB$34,$B109*(1+'LF Projected Ratios'!AB$34))</f>
        <v>0.4084713442619764</v>
      </c>
      <c r="AB109">
        <f>IF('LF Projected Ratios'!AC$34&gt;=0,$B109+(1-$B109)*'LF Projected Ratios'!AC$34,$B109*(1+'LF Projected Ratios'!AC$34))</f>
        <v>0.40906659465938633</v>
      </c>
      <c r="AC109">
        <f>IF('LF Projected Ratios'!AD$34&gt;=0,$B109+(1-$B109)*'LF Projected Ratios'!AD$34,$B109*(1+'LF Projected Ratios'!AD$34))</f>
        <v>0.4096567413503599</v>
      </c>
      <c r="AD109">
        <f>IF('LF Projected Ratios'!AE$34&gt;=0,$B109+(1-$B109)*'LF Projected Ratios'!AE$34,$B109*(1+'LF Projected Ratios'!AE$34))</f>
        <v>0.4102418496938513</v>
      </c>
      <c r="AE109">
        <f>IF('LF Projected Ratios'!AF$34&gt;=0,$B109+(1-$B109)*'LF Projected Ratios'!AF$34,$B109*(1+'LF Projected Ratios'!AF$34))</f>
        <v>0.41082198393755881</v>
      </c>
      <c r="AF109">
        <f>IF('LF Projected Ratios'!AG$34&gt;=0,$B109+(1-$B109)*'LF Projected Ratios'!AG$34,$B109*(1+'LF Projected Ratios'!AG$34))</f>
        <v>0.41139720724144413</v>
      </c>
    </row>
    <row r="110" spans="1:32" x14ac:dyDescent="0.2">
      <c r="A110" s="6" t="s">
        <v>36</v>
      </c>
      <c r="B110" s="28">
        <f t="shared" si="0"/>
        <v>0.32605521205902399</v>
      </c>
      <c r="C110">
        <f>IF('LF Projected Ratios'!D$34&gt;=0,$B110+(1-$B110)*'LF Projected Ratios'!D$34,$B110*(1+'LF Projected Ratios'!D$34))</f>
        <v>0.32681273852910064</v>
      </c>
      <c r="D110">
        <f>IF('LF Projected Ratios'!E$34&gt;=0,$B110+(1-$B110)*'LF Projected Ratios'!E$34,$B110*(1+'LF Projected Ratios'!E$34))</f>
        <v>0.32760501523945251</v>
      </c>
      <c r="E110">
        <f>IF('LF Projected Ratios'!F$34&gt;=0,$B110+(1-$B110)*'LF Projected Ratios'!F$34,$B110*(1+'LF Projected Ratios'!F$34))</f>
        <v>0.32837751931710912</v>
      </c>
      <c r="F110">
        <f>IF('LF Projected Ratios'!G$34&gt;=0,$B110+(1-$B110)*'LF Projected Ratios'!G$34,$B110*(1+'LF Projected Ratios'!G$34))</f>
        <v>0.329136120714214</v>
      </c>
      <c r="G110">
        <f>IF('LF Projected Ratios'!H$34&gt;=0,$B110+(1-$B110)*'LF Projected Ratios'!H$34,$B110*(1+'LF Projected Ratios'!H$34))</f>
        <v>0.32991964217543673</v>
      </c>
      <c r="H110">
        <f>IF('LF Projected Ratios'!I$34&gt;=0,$B110+(1-$B110)*'LF Projected Ratios'!I$34,$B110*(1+'LF Projected Ratios'!I$34))</f>
        <v>0.33073433276605674</v>
      </c>
      <c r="I110">
        <f>IF('LF Projected Ratios'!J$34&gt;=0,$B110+(1-$B110)*'LF Projected Ratios'!J$34,$B110*(1+'LF Projected Ratios'!J$34))</f>
        <v>0.33159434711129859</v>
      </c>
      <c r="J110">
        <f>IF('LF Projected Ratios'!K$34&gt;=0,$B110+(1-$B110)*'LF Projected Ratios'!K$34,$B110*(1+'LF Projected Ratios'!K$34))</f>
        <v>0.33249187641549877</v>
      </c>
      <c r="K110">
        <f>IF('LF Projected Ratios'!L$34&gt;=0,$B110+(1-$B110)*'LF Projected Ratios'!L$34,$B110*(1+'LF Projected Ratios'!L$34))</f>
        <v>0.33336517788836506</v>
      </c>
      <c r="L110">
        <f>IF('LF Projected Ratios'!M$34&gt;=0,$B110+(1-$B110)*'LF Projected Ratios'!M$34,$B110*(1+'LF Projected Ratios'!M$34))</f>
        <v>0.3339319674428633</v>
      </c>
      <c r="M110">
        <f>IF('LF Projected Ratios'!N$34&gt;=0,$B110+(1-$B110)*'LF Projected Ratios'!N$34,$B110*(1+'LF Projected Ratios'!N$34))</f>
        <v>0.33468597726138416</v>
      </c>
      <c r="N110">
        <f>IF('LF Projected Ratios'!O$34&gt;=0,$B110+(1-$B110)*'LF Projected Ratios'!O$34,$B110*(1+'LF Projected Ratios'!O$34))</f>
        <v>0.33543307786252285</v>
      </c>
      <c r="O110">
        <f>IF('LF Projected Ratios'!P$34&gt;=0,$B110+(1-$B110)*'LF Projected Ratios'!P$34,$B110*(1+'LF Projected Ratios'!P$34))</f>
        <v>0.33617336377999624</v>
      </c>
      <c r="P110">
        <f>IF('LF Projected Ratios'!Q$34&gt;=0,$B110+(1-$B110)*'LF Projected Ratios'!Q$34,$B110*(1+'LF Projected Ratios'!Q$34))</f>
        <v>0.33690692783076936</v>
      </c>
      <c r="Q110">
        <f>IF('LF Projected Ratios'!R$34&gt;=0,$B110+(1-$B110)*'LF Projected Ratios'!R$34,$B110*(1+'LF Projected Ratios'!R$34))</f>
        <v>0.33763386115385285</v>
      </c>
      <c r="R110">
        <f>IF('LF Projected Ratios'!S$34&gt;=0,$B110+(1-$B110)*'LF Projected Ratios'!S$34,$B110*(1+'LF Projected Ratios'!S$34))</f>
        <v>0.3383542532480483</v>
      </c>
      <c r="S110">
        <f>IF('LF Projected Ratios'!T$34&gt;=0,$B110+(1-$B110)*'LF Projected Ratios'!T$34,$B110*(1+'LF Projected Ratios'!T$34))</f>
        <v>0.33906819200868155</v>
      </c>
      <c r="T110">
        <f>IF('LF Projected Ratios'!U$34&gt;=0,$B110+(1-$B110)*'LF Projected Ratios'!U$34,$B110*(1+'LF Projected Ratios'!U$34))</f>
        <v>0.33977576376335289</v>
      </c>
      <c r="U110">
        <f>IF('LF Projected Ratios'!V$34&gt;=0,$B110+(1-$B110)*'LF Projected Ratios'!V$34,$B110*(1+'LF Projected Ratios'!V$34))</f>
        <v>0.34047705330673494</v>
      </c>
      <c r="V110">
        <f>IF('LF Projected Ratios'!W$34&gt;=0,$B110+(1-$B110)*'LF Projected Ratios'!W$34,$B110*(1+'LF Projected Ratios'!W$34))</f>
        <v>0.34117214393444623</v>
      </c>
      <c r="W110">
        <f>IF('LF Projected Ratios'!X$34&gt;=0,$B110+(1-$B110)*'LF Projected Ratios'!X$34,$B110*(1+'LF Projected Ratios'!X$34))</f>
        <v>0.3418611174760357</v>
      </c>
      <c r="X110">
        <f>IF('LF Projected Ratios'!Y$34&gt;=0,$B110+(1-$B110)*'LF Projected Ratios'!Y$34,$B110*(1+'LF Projected Ratios'!Y$34))</f>
        <v>0.3425440543270914</v>
      </c>
      <c r="Y110">
        <f>IF('LF Projected Ratios'!Z$34&gt;=0,$B110+(1-$B110)*'LF Projected Ratios'!Z$34,$B110*(1+'LF Projected Ratios'!Z$34))</f>
        <v>0.34322103348051813</v>
      </c>
      <c r="Z110">
        <f>IF('LF Projected Ratios'!AA$34&gt;=0,$B110+(1-$B110)*'LF Projected Ratios'!AA$34,$B110*(1+'LF Projected Ratios'!AA$34))</f>
        <v>0.34389213255699402</v>
      </c>
      <c r="AA110">
        <f>IF('LF Projected Ratios'!AB$34&gt;=0,$B110+(1-$B110)*'LF Projected Ratios'!AB$34,$B110*(1+'LF Projected Ratios'!AB$34))</f>
        <v>0.3445574278346375</v>
      </c>
      <c r="AB110">
        <f>IF('LF Projected Ratios'!AC$34&gt;=0,$B110+(1-$B110)*'LF Projected Ratios'!AC$34,$B110*(1+'LF Projected Ratios'!AC$34))</f>
        <v>0.34521699427791325</v>
      </c>
      <c r="AC110">
        <f>IF('LF Projected Ratios'!AD$34&gt;=0,$B110+(1-$B110)*'LF Projected Ratios'!AD$34,$B110*(1+'LF Projected Ratios'!AD$34))</f>
        <v>0.34587090556578487</v>
      </c>
      <c r="AD110">
        <f>IF('LF Projected Ratios'!AE$34&gt;=0,$B110+(1-$B110)*'LF Projected Ratios'!AE$34,$B110*(1+'LF Projected Ratios'!AE$34))</f>
        <v>0.34651923411915808</v>
      </c>
      <c r="AE110">
        <f>IF('LF Projected Ratios'!AF$34&gt;=0,$B110+(1-$B110)*'LF Projected Ratios'!AF$34,$B110*(1+'LF Projected Ratios'!AF$34))</f>
        <v>0.34716205112761295</v>
      </c>
      <c r="AF110">
        <f>IF('LF Projected Ratios'!AG$34&gt;=0,$B110+(1-$B110)*'LF Projected Ratios'!AG$34,$B110*(1+'LF Projected Ratios'!AG$34))</f>
        <v>0.34779942657546453</v>
      </c>
    </row>
    <row r="111" spans="1:32" x14ac:dyDescent="0.2">
      <c r="A111" s="6" t="s">
        <v>37</v>
      </c>
      <c r="B111" s="28">
        <f t="shared" si="0"/>
        <v>0.41072616183838095</v>
      </c>
      <c r="C111">
        <f>IF('LF Projected Ratios'!D$34&gt;=0,$B111+(1-$B111)*'LF Projected Ratios'!D$34,$B111*(1+'LF Projected Ratios'!D$34))</f>
        <v>0.41138851658689807</v>
      </c>
      <c r="D111">
        <f>IF('LF Projected Ratios'!E$34&gt;=0,$B111+(1-$B111)*'LF Projected Ratios'!E$34,$B111*(1+'LF Projected Ratios'!E$34))</f>
        <v>0.41208125573459814</v>
      </c>
      <c r="E111">
        <f>IF('LF Projected Ratios'!F$34&gt;=0,$B111+(1-$B111)*'LF Projected Ratios'!F$34,$B111*(1+'LF Projected Ratios'!F$34))</f>
        <v>0.41275670638127054</v>
      </c>
      <c r="F111">
        <f>IF('LF Projected Ratios'!G$34&gt;=0,$B111+(1-$B111)*'LF Projected Ratios'!G$34,$B111*(1+'LF Projected Ratios'!G$34))</f>
        <v>0.413420001008524</v>
      </c>
      <c r="G111">
        <f>IF('LF Projected Ratios'!H$34&gt;=0,$B111+(1-$B111)*'LF Projected Ratios'!H$34,$B111*(1+'LF Projected Ratios'!H$34))</f>
        <v>0.41410508487147268</v>
      </c>
      <c r="H111">
        <f>IF('LF Projected Ratios'!I$34&gt;=0,$B111+(1-$B111)*'LF Projected Ratios'!I$34,$B111*(1+'LF Projected Ratios'!I$34))</f>
        <v>0.41481742193504068</v>
      </c>
      <c r="I111">
        <f>IF('LF Projected Ratios'!J$34&gt;=0,$B111+(1-$B111)*'LF Projected Ratios'!J$34,$B111*(1+'LF Projected Ratios'!J$34))</f>
        <v>0.41556938851028941</v>
      </c>
      <c r="J111">
        <f>IF('LF Projected Ratios'!K$34&gt;=0,$B111+(1-$B111)*'LF Projected Ratios'!K$34,$B111*(1+'LF Projected Ratios'!K$34))</f>
        <v>0.41635415685839755</v>
      </c>
      <c r="K111">
        <f>IF('LF Projected Ratios'!L$34&gt;=0,$B111+(1-$B111)*'LF Projected Ratios'!L$34,$B111*(1+'LF Projected Ratios'!L$34))</f>
        <v>0.41711774123503526</v>
      </c>
      <c r="L111">
        <f>IF('LF Projected Ratios'!M$34&gt;=0,$B111+(1-$B111)*'LF Projected Ratios'!M$34,$B111*(1+'LF Projected Ratios'!M$34))</f>
        <v>0.4176133222710271</v>
      </c>
      <c r="M111">
        <f>IF('LF Projected Ratios'!N$34&gt;=0,$B111+(1-$B111)*'LF Projected Ratios'!N$34,$B111*(1+'LF Projected Ratios'!N$34))</f>
        <v>0.41827260218196577</v>
      </c>
      <c r="N111">
        <f>IF('LF Projected Ratios'!O$34&gt;=0,$B111+(1-$B111)*'LF Projected Ratios'!O$34,$B111*(1+'LF Projected Ratios'!O$34))</f>
        <v>0.41892584091398549</v>
      </c>
      <c r="O111">
        <f>IF('LF Projected Ratios'!P$34&gt;=0,$B111+(1-$B111)*'LF Projected Ratios'!P$34,$B111*(1+'LF Projected Ratios'!P$34))</f>
        <v>0.41957312112407413</v>
      </c>
      <c r="P111">
        <f>IF('LF Projected Ratios'!Q$34&gt;=0,$B111+(1-$B111)*'LF Projected Ratios'!Q$34,$B111*(1+'LF Projected Ratios'!Q$34))</f>
        <v>0.42021452396815145</v>
      </c>
      <c r="Q111">
        <f>IF('LF Projected Ratios'!R$34&gt;=0,$B111+(1-$B111)*'LF Projected Ratios'!R$34,$B111*(1+'LF Projected Ratios'!R$34))</f>
        <v>0.42085012913499265</v>
      </c>
      <c r="R111">
        <f>IF('LF Projected Ratios'!S$34&gt;=0,$B111+(1-$B111)*'LF Projected Ratios'!S$34,$B111*(1+'LF Projected Ratios'!S$34))</f>
        <v>0.42148001487923115</v>
      </c>
      <c r="S111">
        <f>IF('LF Projected Ratios'!T$34&gt;=0,$B111+(1-$B111)*'LF Projected Ratios'!T$34,$B111*(1+'LF Projected Ratios'!T$34))</f>
        <v>0.42210425805347696</v>
      </c>
      <c r="T111">
        <f>IF('LF Projected Ratios'!U$34&gt;=0,$B111+(1-$B111)*'LF Projected Ratios'!U$34,$B111*(1+'LF Projected Ratios'!U$34))</f>
        <v>0.42272293413957562</v>
      </c>
      <c r="U111">
        <f>IF('LF Projected Ratios'!V$34&gt;=0,$B111+(1-$B111)*'LF Projected Ratios'!V$34,$B111*(1+'LF Projected Ratios'!V$34))</f>
        <v>0.42333611727903414</v>
      </c>
      <c r="V111">
        <f>IF('LF Projected Ratios'!W$34&gt;=0,$B111+(1-$B111)*'LF Projected Ratios'!W$34,$B111*(1+'LF Projected Ratios'!W$34))</f>
        <v>0.4239438803026388</v>
      </c>
      <c r="W111">
        <f>IF('LF Projected Ratios'!X$34&gt;=0,$B111+(1-$B111)*'LF Projected Ratios'!X$34,$B111*(1+'LF Projected Ratios'!X$34))</f>
        <v>0.42454629475929573</v>
      </c>
      <c r="X111">
        <f>IF('LF Projected Ratios'!Y$34&gt;=0,$B111+(1-$B111)*'LF Projected Ratios'!Y$34,$B111*(1+'LF Projected Ratios'!Y$34))</f>
        <v>0.42514343094410567</v>
      </c>
      <c r="Y111">
        <f>IF('LF Projected Ratios'!Z$34&gt;=0,$B111+(1-$B111)*'LF Projected Ratios'!Z$34,$B111*(1+'LF Projected Ratios'!Z$34))</f>
        <v>0.42573535792571193</v>
      </c>
      <c r="Z111">
        <f>IF('LF Projected Ratios'!AA$34&gt;=0,$B111+(1-$B111)*'LF Projected Ratios'!AA$34,$B111*(1+'LF Projected Ratios'!AA$34))</f>
        <v>0.42632214357293069</v>
      </c>
      <c r="AA111">
        <f>IF('LF Projected Ratios'!AB$34&gt;=0,$B111+(1-$B111)*'LF Projected Ratios'!AB$34,$B111*(1+'LF Projected Ratios'!AB$34))</f>
        <v>0.42690385458069074</v>
      </c>
      <c r="AB111">
        <f>IF('LF Projected Ratios'!AC$34&gt;=0,$B111+(1-$B111)*'LF Projected Ratios'!AC$34,$B111*(1+'LF Projected Ratios'!AC$34))</f>
        <v>0.42748055649530775</v>
      </c>
      <c r="AC111">
        <f>IF('LF Projected Ratios'!AD$34&gt;=0,$B111+(1-$B111)*'LF Projected Ratios'!AD$34,$B111*(1+'LF Projected Ratios'!AD$34))</f>
        <v>0.42805231373910002</v>
      </c>
      <c r="AD111">
        <f>IF('LF Projected Ratios'!AE$34&gt;=0,$B111+(1-$B111)*'LF Projected Ratios'!AE$34,$B111*(1+'LF Projected Ratios'!AE$34))</f>
        <v>0.428619189634384</v>
      </c>
      <c r="AE111">
        <f>IF('LF Projected Ratios'!AF$34&gt;=0,$B111+(1-$B111)*'LF Projected Ratios'!AF$34,$B111*(1+'LF Projected Ratios'!AF$34))</f>
        <v>0.42918124642684774</v>
      </c>
      <c r="AF111">
        <f>IF('LF Projected Ratios'!AG$34&gt;=0,$B111+(1-$B111)*'LF Projected Ratios'!AG$34,$B111*(1+'LF Projected Ratios'!AG$34))</f>
        <v>0.42973854530833766</v>
      </c>
    </row>
    <row r="112" spans="1:32" x14ac:dyDescent="0.2">
      <c r="A112" s="6" t="s">
        <v>38</v>
      </c>
      <c r="B112" s="28">
        <f t="shared" si="0"/>
        <v>0.40246806456408146</v>
      </c>
      <c r="C112">
        <f>IF('LF Projected Ratios'!D$34&gt;=0,$B112+(1-$B112)*'LF Projected Ratios'!D$34,$B112*(1+'LF Projected Ratios'!D$34))</f>
        <v>0.40313970156745044</v>
      </c>
      <c r="D112">
        <f>IF('LF Projected Ratios'!E$34&gt;=0,$B112+(1-$B112)*'LF Projected Ratios'!E$34,$B112*(1+'LF Projected Ratios'!E$34))</f>
        <v>0.40384214877767921</v>
      </c>
      <c r="E112">
        <f>IF('LF Projected Ratios'!F$34&gt;=0,$B112+(1-$B112)*'LF Projected Ratios'!F$34,$B112*(1+'LF Projected Ratios'!F$34))</f>
        <v>0.40452706520542486</v>
      </c>
      <c r="F112">
        <f>IF('LF Projected Ratios'!G$34&gt;=0,$B112+(1-$B112)*'LF Projected Ratios'!G$34,$B112*(1+'LF Projected Ratios'!G$34))</f>
        <v>0.40519965525901264</v>
      </c>
      <c r="G112">
        <f>IF('LF Projected Ratios'!H$34&gt;=0,$B112+(1-$B112)*'LF Projected Ratios'!H$34,$B112*(1+'LF Projected Ratios'!H$34))</f>
        <v>0.40589433990315149</v>
      </c>
      <c r="H112">
        <f>IF('LF Projected Ratios'!I$34&gt;=0,$B112+(1-$B112)*'LF Projected Ratios'!I$34,$B112*(1+'LF Projected Ratios'!I$34))</f>
        <v>0.40661665967489702</v>
      </c>
      <c r="I112">
        <f>IF('LF Projected Ratios'!J$34&gt;=0,$B112+(1-$B112)*'LF Projected Ratios'!J$34,$B112*(1+'LF Projected Ratios'!J$34))</f>
        <v>0.40737916432722177</v>
      </c>
      <c r="J112">
        <f>IF('LF Projected Ratios'!K$34&gt;=0,$B112+(1-$B112)*'LF Projected Ratios'!K$34,$B112*(1+'LF Projected Ratios'!K$34))</f>
        <v>0.40817493043721376</v>
      </c>
      <c r="K112">
        <f>IF('LF Projected Ratios'!L$34&gt;=0,$B112+(1-$B112)*'LF Projected Ratios'!L$34,$B112*(1+'LF Projected Ratios'!L$34))</f>
        <v>0.40894921570306636</v>
      </c>
      <c r="L112">
        <f>IF('LF Projected Ratios'!M$34&gt;=0,$B112+(1-$B112)*'LF Projected Ratios'!M$34,$B112*(1+'LF Projected Ratios'!M$34))</f>
        <v>0.40945174182322364</v>
      </c>
      <c r="M112">
        <f>IF('LF Projected Ratios'!N$34&gt;=0,$B112+(1-$B112)*'LF Projected Ratios'!N$34,$B112*(1+'LF Projected Ratios'!N$34))</f>
        <v>0.41012026089816883</v>
      </c>
      <c r="N112">
        <f>IF('LF Projected Ratios'!O$34&gt;=0,$B112+(1-$B112)*'LF Projected Ratios'!O$34,$B112*(1+'LF Projected Ratios'!O$34))</f>
        <v>0.41078265413297316</v>
      </c>
      <c r="O112">
        <f>IF('LF Projected Ratios'!P$34&gt;=0,$B112+(1-$B112)*'LF Projected Ratios'!P$34,$B112*(1+'LF Projected Ratios'!P$34))</f>
        <v>0.4114390053429815</v>
      </c>
      <c r="P112">
        <f>IF('LF Projected Ratios'!Q$34&gt;=0,$B112+(1-$B112)*'LF Projected Ratios'!Q$34,$B112*(1+'LF Projected Ratios'!Q$34))</f>
        <v>0.41208939682143453</v>
      </c>
      <c r="Q112">
        <f>IF('LF Projected Ratios'!R$34&gt;=0,$B112+(1-$B112)*'LF Projected Ratios'!R$34,$B112*(1+'LF Projected Ratios'!R$34))</f>
        <v>0.41273390937386778</v>
      </c>
      <c r="R112">
        <f>IF('LF Projected Ratios'!S$34&gt;=0,$B112+(1-$B112)*'LF Projected Ratios'!S$34,$B112*(1+'LF Projected Ratios'!S$34))</f>
        <v>0.41337262235157696</v>
      </c>
      <c r="S112">
        <f>IF('LF Projected Ratios'!T$34&gt;=0,$B112+(1-$B112)*'LF Projected Ratios'!T$34,$B112*(1+'LF Projected Ratios'!T$34))</f>
        <v>0.41400561368418631</v>
      </c>
      <c r="T112">
        <f>IF('LF Projected Ratios'!U$34&gt;=0,$B112+(1-$B112)*'LF Projected Ratios'!U$34,$B112*(1+'LF Projected Ratios'!U$34))</f>
        <v>0.4146329599113458</v>
      </c>
      <c r="U112">
        <f>IF('LF Projected Ratios'!V$34&gt;=0,$B112+(1-$B112)*'LF Projected Ratios'!V$34,$B112*(1+'LF Projected Ratios'!V$34))</f>
        <v>0.41525473621358311</v>
      </c>
      <c r="V112">
        <f>IF('LF Projected Ratios'!W$34&gt;=0,$B112+(1-$B112)*'LF Projected Ratios'!W$34,$B112*(1+'LF Projected Ratios'!W$34))</f>
        <v>0.41587101644233693</v>
      </c>
      <c r="W112">
        <f>IF('LF Projected Ratios'!X$34&gt;=0,$B112+(1-$B112)*'LF Projected Ratios'!X$34,$B112*(1+'LF Projected Ratios'!X$34))</f>
        <v>0.41648187314920138</v>
      </c>
      <c r="X112">
        <f>IF('LF Projected Ratios'!Y$34&gt;=0,$B112+(1-$B112)*'LF Projected Ratios'!Y$34,$B112*(1+'LF Projected Ratios'!Y$34))</f>
        <v>0.41708737761439441</v>
      </c>
      <c r="Y112">
        <f>IF('LF Projected Ratios'!Z$34&gt;=0,$B112+(1-$B112)*'LF Projected Ratios'!Z$34,$B112*(1+'LF Projected Ratios'!Z$34))</f>
        <v>0.41768759987448895</v>
      </c>
      <c r="Z112">
        <f>IF('LF Projected Ratios'!AA$34&gt;=0,$B112+(1-$B112)*'LF Projected Ratios'!AA$34,$B112*(1+'LF Projected Ratios'!AA$34))</f>
        <v>0.41828260874941625</v>
      </c>
      <c r="AA112">
        <f>IF('LF Projected Ratios'!AB$34&gt;=0,$B112+(1-$B112)*'LF Projected Ratios'!AB$34,$B112*(1+'LF Projected Ratios'!AB$34))</f>
        <v>0.41887247186876941</v>
      </c>
      <c r="AB112">
        <f>IF('LF Projected Ratios'!AC$34&gt;=0,$B112+(1-$B112)*'LF Projected Ratios'!AC$34,$B112*(1+'LF Projected Ratios'!AC$34))</f>
        <v>0.41945725569743175</v>
      </c>
      <c r="AC112">
        <f>IF('LF Projected Ratios'!AD$34&gt;=0,$B112+(1-$B112)*'LF Projected Ratios'!AD$34,$B112*(1+'LF Projected Ratios'!AD$34))</f>
        <v>0.4200370255605374</v>
      </c>
      <c r="AD112">
        <f>IF('LF Projected Ratios'!AE$34&gt;=0,$B112+(1-$B112)*'LF Projected Ratios'!AE$34,$B112*(1+'LF Projected Ratios'!AE$34))</f>
        <v>0.42061184566780324</v>
      </c>
      <c r="AE112">
        <f>IF('LF Projected Ratios'!AF$34&gt;=0,$B112+(1-$B112)*'LF Projected Ratios'!AF$34,$B112*(1+'LF Projected Ratios'!AF$34))</f>
        <v>0.42118177913722982</v>
      </c>
      <c r="AF112">
        <f>IF('LF Projected Ratios'!AG$34&gt;=0,$B112+(1-$B112)*'LF Projected Ratios'!AG$34,$B112*(1+'LF Projected Ratios'!AG$34))</f>
        <v>0.42174688801820753</v>
      </c>
    </row>
    <row r="113" spans="1:32" x14ac:dyDescent="0.2">
      <c r="A113" s="6" t="s">
        <v>39</v>
      </c>
      <c r="B113" s="28">
        <f t="shared" si="0"/>
        <v>0.37123321661811137</v>
      </c>
      <c r="C113">
        <f>IF('LF Projected Ratios'!D$34&gt;=0,$B113+(1-$B113)*'LF Projected Ratios'!D$34,$B113*(1+'LF Projected Ratios'!D$34))</f>
        <v>0.37193996217121805</v>
      </c>
      <c r="D113">
        <f>IF('LF Projected Ratios'!E$34&gt;=0,$B113+(1-$B113)*'LF Projected Ratios'!E$34,$B113*(1+'LF Projected Ratios'!E$34))</f>
        <v>0.37267912847627743</v>
      </c>
      <c r="E113">
        <f>IF('LF Projected Ratios'!F$34&gt;=0,$B113+(1-$B113)*'LF Projected Ratios'!F$34,$B113*(1+'LF Projected Ratios'!F$34))</f>
        <v>0.37339984761046868</v>
      </c>
      <c r="F113">
        <f>IF('LF Projected Ratios'!G$34&gt;=0,$B113+(1-$B113)*'LF Projected Ratios'!G$34,$B113*(1+'LF Projected Ratios'!G$34))</f>
        <v>0.37410759603268573</v>
      </c>
      <c r="G113">
        <f>IF('LF Projected Ratios'!H$34&gt;=0,$B113+(1-$B113)*'LF Projected Ratios'!H$34,$B113*(1+'LF Projected Ratios'!H$34))</f>
        <v>0.37483859399824437</v>
      </c>
      <c r="H113">
        <f>IF('LF Projected Ratios'!I$34&gt;=0,$B113+(1-$B113)*'LF Projected Ratios'!I$34,$B113*(1+'LF Projected Ratios'!I$34))</f>
        <v>0.37559867166526018</v>
      </c>
      <c r="I113">
        <f>IF('LF Projected Ratios'!J$34&gt;=0,$B113+(1-$B113)*'LF Projected Ratios'!J$34,$B113*(1+'LF Projected Ratios'!J$34))</f>
        <v>0.37640103480122578</v>
      </c>
      <c r="J113">
        <f>IF('LF Projected Ratios'!K$34&gt;=0,$B113+(1-$B113)*'LF Projected Ratios'!K$34,$B113*(1+'LF Projected Ratios'!K$34))</f>
        <v>0.37723839807443554</v>
      </c>
      <c r="K113">
        <f>IF('LF Projected Ratios'!L$34&gt;=0,$B113+(1-$B113)*'LF Projected Ratios'!L$34,$B113*(1+'LF Projected Ratios'!L$34))</f>
        <v>0.37805315763314423</v>
      </c>
      <c r="L113">
        <f>IF('LF Projected Ratios'!M$34&gt;=0,$B113+(1-$B113)*'LF Projected Ratios'!M$34,$B113*(1+'LF Projected Ratios'!M$34))</f>
        <v>0.3785819523525531</v>
      </c>
      <c r="M113">
        <f>IF('LF Projected Ratios'!N$34&gt;=0,$B113+(1-$B113)*'LF Projected Ratios'!N$34,$B113*(1+'LF Projected Ratios'!N$34))</f>
        <v>0.37928541699344476</v>
      </c>
      <c r="N113">
        <f>IF('LF Projected Ratios'!O$34&gt;=0,$B113+(1-$B113)*'LF Projected Ratios'!O$34,$B113*(1+'LF Projected Ratios'!O$34))</f>
        <v>0.37998243557752764</v>
      </c>
      <c r="O113">
        <f>IF('LF Projected Ratios'!P$34&gt;=0,$B113+(1-$B113)*'LF Projected Ratios'!P$34,$B113*(1+'LF Projected Ratios'!P$34))</f>
        <v>0.3806730963014347</v>
      </c>
      <c r="P113">
        <f>IF('LF Projected Ratios'!Q$34&gt;=0,$B113+(1-$B113)*'LF Projected Ratios'!Q$34,$B113*(1+'LF Projected Ratios'!Q$34))</f>
        <v>0.38135748576012962</v>
      </c>
      <c r="Q113">
        <f>IF('LF Projected Ratios'!R$34&gt;=0,$B113+(1-$B113)*'LF Projected Ratios'!R$34,$B113*(1+'LF Projected Ratios'!R$34))</f>
        <v>0.38203568898310392</v>
      </c>
      <c r="R113">
        <f>IF('LF Projected Ratios'!S$34&gt;=0,$B113+(1-$B113)*'LF Projected Ratios'!S$34,$B113*(1+'LF Projected Ratios'!S$34))</f>
        <v>0.38270778946959166</v>
      </c>
      <c r="S113">
        <f>IF('LF Projected Ratios'!T$34&gt;=0,$B113+(1-$B113)*'LF Projected Ratios'!T$34,$B113*(1+'LF Projected Ratios'!T$34))</f>
        <v>0.38337386922284045</v>
      </c>
      <c r="T113">
        <f>IF('LF Projected Ratios'!U$34&gt;=0,$B113+(1-$B113)*'LF Projected Ratios'!U$34,$B113*(1+'LF Projected Ratios'!U$34))</f>
        <v>0.384034008783465</v>
      </c>
      <c r="U113">
        <f>IF('LF Projected Ratios'!V$34&gt;=0,$B113+(1-$B113)*'LF Projected Ratios'!V$34,$B113*(1+'LF Projected Ratios'!V$34))</f>
        <v>0.38468828726191256</v>
      </c>
      <c r="V113">
        <f>IF('LF Projected Ratios'!W$34&gt;=0,$B113+(1-$B113)*'LF Projected Ratios'!W$34,$B113*(1+'LF Projected Ratios'!W$34))</f>
        <v>0.38533678237006558</v>
      </c>
      <c r="W113">
        <f>IF('LF Projected Ratios'!X$34&gt;=0,$B113+(1-$B113)*'LF Projected Ratios'!X$34,$B113*(1+'LF Projected Ratios'!X$34))</f>
        <v>0.38597957045201503</v>
      </c>
      <c r="X113">
        <f>IF('LF Projected Ratios'!Y$34&gt;=0,$B113+(1-$B113)*'LF Projected Ratios'!Y$34,$B113*(1+'LF Projected Ratios'!Y$34))</f>
        <v>0.38661672651401707</v>
      </c>
      <c r="Y113">
        <f>IF('LF Projected Ratios'!Z$34&gt;=0,$B113+(1-$B113)*'LF Projected Ratios'!Z$34,$B113*(1+'LF Projected Ratios'!Z$34))</f>
        <v>0.38724832425367345</v>
      </c>
      <c r="Z113">
        <f>IF('LF Projected Ratios'!AA$34&gt;=0,$B113+(1-$B113)*'LF Projected Ratios'!AA$34,$B113*(1+'LF Projected Ratios'!AA$34))</f>
        <v>0.38787443608834687</v>
      </c>
      <c r="AA113">
        <f>IF('LF Projected Ratios'!AB$34&gt;=0,$B113+(1-$B113)*'LF Projected Ratios'!AB$34,$B113*(1+'LF Projected Ratios'!AB$34))</f>
        <v>0.38849513318283896</v>
      </c>
      <c r="AB113">
        <f>IF('LF Projected Ratios'!AC$34&gt;=0,$B113+(1-$B113)*'LF Projected Ratios'!AC$34,$B113*(1+'LF Projected Ratios'!AC$34))</f>
        <v>0.38911048547635863</v>
      </c>
      <c r="AC113">
        <f>IF('LF Projected Ratios'!AD$34&gt;=0,$B113+(1-$B113)*'LF Projected Ratios'!AD$34,$B113*(1+'LF Projected Ratios'!AD$34))</f>
        <v>0.38972056170878755</v>
      </c>
      <c r="AD113">
        <f>IF('LF Projected Ratios'!AE$34&gt;=0,$B113+(1-$B113)*'LF Projected Ratios'!AE$34,$B113*(1+'LF Projected Ratios'!AE$34))</f>
        <v>0.39032542944628362</v>
      </c>
      <c r="AE113">
        <f>IF('LF Projected Ratios'!AF$34&gt;=0,$B113+(1-$B113)*'LF Projected Ratios'!AF$34,$B113*(1+'LF Projected Ratios'!AF$34))</f>
        <v>0.39092515510622111</v>
      </c>
      <c r="AF113">
        <f>IF('LF Projected Ratios'!AG$34&gt;=0,$B113+(1-$B113)*'LF Projected Ratios'!AG$34,$B113*(1+'LF Projected Ratios'!AG$34))</f>
        <v>0.39151980398150454</v>
      </c>
    </row>
    <row r="114" spans="1:32" x14ac:dyDescent="0.2">
      <c r="A114" s="6" t="s">
        <v>40</v>
      </c>
      <c r="B114" s="28">
        <f t="shared" si="0"/>
        <v>0.38736403861626434</v>
      </c>
      <c r="C114">
        <f>IF('LF Projected Ratios'!D$34&gt;=0,$B114+(1-$B114)*'LF Projected Ratios'!D$34,$B114*(1+'LF Projected Ratios'!D$34))</f>
        <v>0.38805265282557799</v>
      </c>
      <c r="D114">
        <f>IF('LF Projected Ratios'!E$34&gt;=0,$B114+(1-$B114)*'LF Projected Ratios'!E$34,$B114*(1+'LF Projected Ratios'!E$34))</f>
        <v>0.38877285604224099</v>
      </c>
      <c r="E114">
        <f>IF('LF Projected Ratios'!F$34&gt;=0,$B114+(1-$B114)*'LF Projected Ratios'!F$34,$B114*(1+'LF Projected Ratios'!F$34))</f>
        <v>0.38947508534463526</v>
      </c>
      <c r="F114">
        <f>IF('LF Projected Ratios'!G$34&gt;=0,$B114+(1-$B114)*'LF Projected Ratios'!G$34,$B114*(1+'LF Projected Ratios'!G$34))</f>
        <v>0.39016467669475496</v>
      </c>
      <c r="G114">
        <f>IF('LF Projected Ratios'!H$34&gt;=0,$B114+(1-$B114)*'LF Projected Ratios'!H$34,$B114*(1+'LF Projected Ratios'!H$34))</f>
        <v>0.3908769211282011</v>
      </c>
      <c r="H114">
        <f>IF('LF Projected Ratios'!I$34&gt;=0,$B114+(1-$B114)*'LF Projected Ratios'!I$34,$B114*(1+'LF Projected Ratios'!I$34))</f>
        <v>0.3916174992321429</v>
      </c>
      <c r="I114">
        <f>IF('LF Projected Ratios'!J$34&gt;=0,$B114+(1-$B114)*'LF Projected Ratios'!J$34,$B114*(1+'LF Projected Ratios'!J$34))</f>
        <v>0.39239927798409485</v>
      </c>
      <c r="J114">
        <f>IF('LF Projected Ratios'!K$34&gt;=0,$B114+(1-$B114)*'LF Projected Ratios'!K$34,$B114*(1+'LF Projected Ratios'!K$34))</f>
        <v>0.39321515895533682</v>
      </c>
      <c r="K114">
        <f>IF('LF Projected Ratios'!L$34&gt;=0,$B114+(1-$B114)*'LF Projected Ratios'!L$34,$B114*(1+'LF Projected Ratios'!L$34))</f>
        <v>0.39400901610354899</v>
      </c>
      <c r="L114">
        <f>IF('LF Projected Ratios'!M$34&gt;=0,$B114+(1-$B114)*'LF Projected Ratios'!M$34,$B114*(1+'LF Projected Ratios'!M$34))</f>
        <v>0.3945242447540786</v>
      </c>
      <c r="M114">
        <f>IF('LF Projected Ratios'!N$34&gt;=0,$B114+(1-$B114)*'LF Projected Ratios'!N$34,$B114*(1+'LF Projected Ratios'!N$34))</f>
        <v>0.39520966222198955</v>
      </c>
      <c r="N114">
        <f>IF('LF Projected Ratios'!O$34&gt;=0,$B114+(1-$B114)*'LF Projected Ratios'!O$34,$B114*(1+'LF Projected Ratios'!O$34))</f>
        <v>0.39588879900473306</v>
      </c>
      <c r="O114">
        <f>IF('LF Projected Ratios'!P$34&gt;=0,$B114+(1-$B114)*'LF Projected Ratios'!P$34,$B114*(1+'LF Projected Ratios'!P$34))</f>
        <v>0.396561741036284</v>
      </c>
      <c r="P114">
        <f>IF('LF Projected Ratios'!Q$34&gt;=0,$B114+(1-$B114)*'LF Projected Ratios'!Q$34,$B114*(1+'LF Projected Ratios'!Q$34))</f>
        <v>0.39722857269003853</v>
      </c>
      <c r="Q114">
        <f>IF('LF Projected Ratios'!R$34&gt;=0,$B114+(1-$B114)*'LF Projected Ratios'!R$34,$B114*(1+'LF Projected Ratios'!R$34))</f>
        <v>0.39788937681408215</v>
      </c>
      <c r="R114">
        <f>IF('LF Projected Ratios'!S$34&gt;=0,$B114+(1-$B114)*'LF Projected Ratios'!S$34,$B114*(1+'LF Projected Ratios'!S$34))</f>
        <v>0.39854423476550138</v>
      </c>
      <c r="S114">
        <f>IF('LF Projected Ratios'!T$34&gt;=0,$B114+(1-$B114)*'LF Projected Ratios'!T$34,$B114*(1+'LF Projected Ratios'!T$34))</f>
        <v>0.39919322644377514</v>
      </c>
      <c r="T114">
        <f>IF('LF Projected Ratios'!U$34&gt;=0,$B114+(1-$B114)*'LF Projected Ratios'!U$34,$B114*(1+'LF Projected Ratios'!U$34))</f>
        <v>0.3998364303232731</v>
      </c>
      <c r="U114">
        <f>IF('LF Projected Ratios'!V$34&gt;=0,$B114+(1-$B114)*'LF Projected Ratios'!V$34,$B114*(1+'LF Projected Ratios'!V$34))</f>
        <v>0.40047392348488775</v>
      </c>
      <c r="V114">
        <f>IF('LF Projected Ratios'!W$34&gt;=0,$B114+(1-$B114)*'LF Projected Ratios'!W$34,$B114*(1+'LF Projected Ratios'!W$34))</f>
        <v>0.4011057816468267</v>
      </c>
      <c r="W114">
        <f>IF('LF Projected Ratios'!X$34&gt;=0,$B114+(1-$B114)*'LF Projected Ratios'!X$34,$B114*(1+'LF Projected Ratios'!X$34))</f>
        <v>0.40173207919459641</v>
      </c>
      <c r="X114">
        <f>IF('LF Projected Ratios'!Y$34&gt;=0,$B114+(1-$B114)*'LF Projected Ratios'!Y$34,$B114*(1+'LF Projected Ratios'!Y$34))</f>
        <v>0.40235288921019008</v>
      </c>
      <c r="Y114">
        <f>IF('LF Projected Ratios'!Z$34&gt;=0,$B114+(1-$B114)*'LF Projected Ratios'!Z$34,$B114*(1+'LF Projected Ratios'!Z$34))</f>
        <v>0.40296828350051977</v>
      </c>
      <c r="Z114">
        <f>IF('LF Projected Ratios'!AA$34&gt;=0,$B114+(1-$B114)*'LF Projected Ratios'!AA$34,$B114*(1+'LF Projected Ratios'!AA$34))</f>
        <v>0.40357833262510262</v>
      </c>
      <c r="AA114">
        <f>IF('LF Projected Ratios'!AB$34&gt;=0,$B114+(1-$B114)*'LF Projected Ratios'!AB$34,$B114*(1+'LF Projected Ratios'!AB$34))</f>
        <v>0.4041831059230287</v>
      </c>
      <c r="AB114">
        <f>IF('LF Projected Ratios'!AC$34&gt;=0,$B114+(1-$B114)*'LF Projected Ratios'!AC$34,$B114*(1+'LF Projected Ratios'!AC$34))</f>
        <v>0.40478267153923775</v>
      </c>
      <c r="AC114">
        <f>IF('LF Projected Ratios'!AD$34&gt;=0,$B114+(1-$B114)*'LF Projected Ratios'!AD$34,$B114*(1+'LF Projected Ratios'!AD$34))</f>
        <v>0.40537709645011039</v>
      </c>
      <c r="AD114">
        <f>IF('LF Projected Ratios'!AE$34&gt;=0,$B114+(1-$B114)*'LF Projected Ratios'!AE$34,$B114*(1+'LF Projected Ratios'!AE$34))</f>
        <v>0.40596644648841512</v>
      </c>
      <c r="AE114">
        <f>IF('LF Projected Ratios'!AF$34&gt;=0,$B114+(1-$B114)*'LF Projected Ratios'!AF$34,$B114*(1+'LF Projected Ratios'!AF$34))</f>
        <v>0.40655078636760872</v>
      </c>
      <c r="AF114">
        <f>IF('LF Projected Ratios'!AG$34&gt;=0,$B114+(1-$B114)*'LF Projected Ratios'!AG$34,$B114*(1+'LF Projected Ratios'!AG$34))</f>
        <v>0.40713017970552579</v>
      </c>
    </row>
    <row r="115" spans="1:32" x14ac:dyDescent="0.2">
      <c r="A115" s="6" t="s">
        <v>41</v>
      </c>
      <c r="B115" s="28">
        <f t="shared" si="0"/>
        <v>0.35979942912198826</v>
      </c>
      <c r="C115">
        <f>IF('LF Projected Ratios'!D$34&gt;=0,$B115+(1-$B115)*'LF Projected Ratios'!D$34,$B115*(1+'LF Projected Ratios'!D$34))</f>
        <v>0.36051902646479128</v>
      </c>
      <c r="D115">
        <f>IF('LF Projected Ratios'!E$34&gt;=0,$B115+(1-$B115)*'LF Projected Ratios'!E$34,$B115*(1+'LF Projected Ratios'!E$34))</f>
        <v>0.36127163411357249</v>
      </c>
      <c r="E115">
        <f>IF('LF Projected Ratios'!F$34&gt;=0,$B115+(1-$B115)*'LF Projected Ratios'!F$34,$B115*(1+'LF Projected Ratios'!F$34))</f>
        <v>0.36200545913955473</v>
      </c>
      <c r="F115">
        <f>IF('LF Projected Ratios'!G$34&gt;=0,$B115+(1-$B115)*'LF Projected Ratios'!G$34,$B115*(1+'LF Projected Ratios'!G$34))</f>
        <v>0.36272607758810621</v>
      </c>
      <c r="G115">
        <f>IF('LF Projected Ratios'!H$34&gt;=0,$B115+(1-$B115)*'LF Projected Ratios'!H$34,$B115*(1+'LF Projected Ratios'!H$34))</f>
        <v>0.36347036836050389</v>
      </c>
      <c r="H115">
        <f>IF('LF Projected Ratios'!I$34&gt;=0,$B115+(1-$B115)*'LF Projected Ratios'!I$34,$B115*(1+'LF Projected Ratios'!I$34))</f>
        <v>0.36424426763316886</v>
      </c>
      <c r="I115">
        <f>IF('LF Projected Ratios'!J$34&gt;=0,$B115+(1-$B115)*'LF Projected Ratios'!J$34,$B115*(1+'LF Projected Ratios'!J$34))</f>
        <v>0.36506122131340907</v>
      </c>
      <c r="J115">
        <f>IF('LF Projected Ratios'!K$34&gt;=0,$B115+(1-$B115)*'LF Projected Ratios'!K$34,$B115*(1+'LF Projected Ratios'!K$34))</f>
        <v>0.36591381158966035</v>
      </c>
      <c r="K115">
        <f>IF('LF Projected Ratios'!L$34&gt;=0,$B115+(1-$B115)*'LF Projected Ratios'!L$34,$B115*(1+'LF Projected Ratios'!L$34))</f>
        <v>0.3667433871149578</v>
      </c>
      <c r="L115">
        <f>IF('LF Projected Ratios'!M$34&gt;=0,$B115+(1-$B115)*'LF Projected Ratios'!M$34,$B115*(1+'LF Projected Ratios'!M$34))</f>
        <v>0.36728179768337554</v>
      </c>
      <c r="M115">
        <f>IF('LF Projected Ratios'!N$34&gt;=0,$B115+(1-$B115)*'LF Projected Ratios'!N$34,$B115*(1+'LF Projected Ratios'!N$34))</f>
        <v>0.36799805445233053</v>
      </c>
      <c r="N115">
        <f>IF('LF Projected Ratios'!O$34&gt;=0,$B115+(1-$B115)*'LF Projected Ratios'!O$34,$B115*(1+'LF Projected Ratios'!O$34))</f>
        <v>0.36870774794638306</v>
      </c>
      <c r="O115">
        <f>IF('LF Projected Ratios'!P$34&gt;=0,$B115+(1-$B115)*'LF Projected Ratios'!P$34,$B115*(1+'LF Projected Ratios'!P$34))</f>
        <v>0.36941096796597456</v>
      </c>
      <c r="P115">
        <f>IF('LF Projected Ratios'!Q$34&gt;=0,$B115+(1-$B115)*'LF Projected Ratios'!Q$34,$B115*(1+'LF Projected Ratios'!Q$34))</f>
        <v>0.37010780268075189</v>
      </c>
      <c r="Q115">
        <f>IF('LF Projected Ratios'!R$34&gt;=0,$B115+(1-$B115)*'LF Projected Ratios'!R$34,$B115*(1+'LF Projected Ratios'!R$34))</f>
        <v>0.37079833866642231</v>
      </c>
      <c r="R115">
        <f>IF('LF Projected Ratios'!S$34&gt;=0,$B115+(1-$B115)*'LF Projected Ratios'!S$34,$B115*(1+'LF Projected Ratios'!S$34))</f>
        <v>0.37148266094060889</v>
      </c>
      <c r="S115">
        <f>IF('LF Projected Ratios'!T$34&gt;=0,$B115+(1-$B115)*'LF Projected Ratios'!T$34,$B115*(1+'LF Projected Ratios'!T$34))</f>
        <v>0.37216085299774421</v>
      </c>
      <c r="T115">
        <f>IF('LF Projected Ratios'!U$34&gt;=0,$B115+(1-$B115)*'LF Projected Ratios'!U$34,$B115*(1+'LF Projected Ratios'!U$34))</f>
        <v>0.37283299684303117</v>
      </c>
      <c r="U115">
        <f>IF('LF Projected Ratios'!V$34&gt;=0,$B115+(1-$B115)*'LF Projected Ratios'!V$34,$B115*(1+'LF Projected Ratios'!V$34))</f>
        <v>0.37349917302549807</v>
      </c>
      <c r="V115">
        <f>IF('LF Projected Ratios'!W$34&gt;=0,$B115+(1-$B115)*'LF Projected Ratios'!W$34,$B115*(1+'LF Projected Ratios'!W$34))</f>
        <v>0.3741594606701763</v>
      </c>
      <c r="W115">
        <f>IF('LF Projected Ratios'!X$34&gt;=0,$B115+(1-$B115)*'LF Projected Ratios'!X$34,$B115*(1+'LF Projected Ratios'!X$34))</f>
        <v>0.37481393750943343</v>
      </c>
      <c r="X115">
        <f>IF('LF Projected Ratios'!Y$34&gt;=0,$B115+(1-$B115)*'LF Projected Ratios'!Y$34,$B115*(1+'LF Projected Ratios'!Y$34))</f>
        <v>0.3754626799134741</v>
      </c>
      <c r="Y115">
        <f>IF('LF Projected Ratios'!Z$34&gt;=0,$B115+(1-$B115)*'LF Projected Ratios'!Z$34,$B115*(1+'LF Projected Ratios'!Z$34))</f>
        <v>0.3761057629200516</v>
      </c>
      <c r="Z115">
        <f>IF('LF Projected Ratios'!AA$34&gt;=0,$B115+(1-$B115)*'LF Projected Ratios'!AA$34,$B115*(1+'LF Projected Ratios'!AA$34))</f>
        <v>0.37674326026339955</v>
      </c>
      <c r="AA115">
        <f>IF('LF Projected Ratios'!AB$34&gt;=0,$B115+(1-$B115)*'LF Projected Ratios'!AB$34,$B115*(1+'LF Projected Ratios'!AB$34))</f>
        <v>0.37737524440241343</v>
      </c>
      <c r="AB115">
        <f>IF('LF Projected Ratios'!AC$34&gt;=0,$B115+(1-$B115)*'LF Projected Ratios'!AC$34,$B115*(1+'LF Projected Ratios'!AC$34))</f>
        <v>0.3780017865481094</v>
      </c>
      <c r="AC115">
        <f>IF('LF Projected Ratios'!AD$34&gt;=0,$B115+(1-$B115)*'LF Projected Ratios'!AD$34,$B115*(1+'LF Projected Ratios'!AD$34))</f>
        <v>0.37862295669036683</v>
      </c>
      <c r="AD115">
        <f>IF('LF Projected Ratios'!AE$34&gt;=0,$B115+(1-$B115)*'LF Projected Ratios'!AE$34,$B115*(1+'LF Projected Ratios'!AE$34))</f>
        <v>0.37923882362399819</v>
      </c>
      <c r="AE115">
        <f>IF('LF Projected Ratios'!AF$34&gt;=0,$B115+(1-$B115)*'LF Projected Ratios'!AF$34,$B115*(1+'LF Projected Ratios'!AF$34))</f>
        <v>0.37984945497414219</v>
      </c>
      <c r="AF115">
        <f>IF('LF Projected Ratios'!AG$34&gt;=0,$B115+(1-$B115)*'LF Projected Ratios'!AG$34,$B115*(1+'LF Projected Ratios'!AG$34))</f>
        <v>0.38045491722101982</v>
      </c>
    </row>
    <row r="116" spans="1:32" x14ac:dyDescent="0.2">
      <c r="A116" s="6" t="s">
        <v>42</v>
      </c>
      <c r="B116" s="28">
        <f t="shared" si="0"/>
        <v>0.43942685564886569</v>
      </c>
      <c r="C116">
        <f>IF('LF Projected Ratios'!D$34&gt;=0,$B116+(1-$B116)*'LF Projected Ratios'!D$34,$B116*(1+'LF Projected Ratios'!D$34))</f>
        <v>0.44005695028400255</v>
      </c>
      <c r="D116">
        <f>IF('LF Projected Ratios'!E$34&gt;=0,$B116+(1-$B116)*'LF Projected Ratios'!E$34,$B116*(1+'LF Projected Ratios'!E$34))</f>
        <v>0.44071594944040976</v>
      </c>
      <c r="E116">
        <f>IF('LF Projected Ratios'!F$34&gt;=0,$B116+(1-$B116)*'LF Projected Ratios'!F$34,$B116*(1+'LF Projected Ratios'!F$34))</f>
        <v>0.44135850213550382</v>
      </c>
      <c r="F116">
        <f>IF('LF Projected Ratios'!G$34&gt;=0,$B116+(1-$B116)*'LF Projected Ratios'!G$34,$B116*(1+'LF Projected Ratios'!G$34))</f>
        <v>0.4419894908724053</v>
      </c>
      <c r="G116">
        <f>IF('LF Projected Ratios'!H$34&gt;=0,$B116+(1-$B116)*'LF Projected Ratios'!H$34,$B116*(1+'LF Projected Ratios'!H$34))</f>
        <v>0.44264120759615372</v>
      </c>
      <c r="H116">
        <f>IF('LF Projected Ratios'!I$34&gt;=0,$B116+(1-$B116)*'LF Projected Ratios'!I$34,$B116*(1+'LF Projected Ratios'!I$34))</f>
        <v>0.44331885014822753</v>
      </c>
      <c r="I116">
        <f>IF('LF Projected Ratios'!J$34&gt;=0,$B116+(1-$B116)*'LF Projected Ratios'!J$34,$B116*(1+'LF Projected Ratios'!J$34))</f>
        <v>0.44403419204911559</v>
      </c>
      <c r="J116">
        <f>IF('LF Projected Ratios'!K$34&gt;=0,$B116+(1-$B116)*'LF Projected Ratios'!K$34,$B116*(1+'LF Projected Ratios'!K$34))</f>
        <v>0.44478073810630808</v>
      </c>
      <c r="K116">
        <f>IF('LF Projected Ratios'!L$34&gt;=0,$B116+(1-$B116)*'LF Projected Ratios'!L$34,$B116*(1+'LF Projected Ratios'!L$34))</f>
        <v>0.44550713196136971</v>
      </c>
      <c r="L116">
        <f>IF('LF Projected Ratios'!M$34&gt;=0,$B116+(1-$B116)*'LF Projected Ratios'!M$34,$B116*(1+'LF Projected Ratios'!M$34))</f>
        <v>0.44597857562921256</v>
      </c>
      <c r="M116">
        <f>IF('LF Projected Ratios'!N$34&gt;=0,$B116+(1-$B116)*'LF Projected Ratios'!N$34,$B116*(1+'LF Projected Ratios'!N$34))</f>
        <v>0.44660574518731716</v>
      </c>
      <c r="N116">
        <f>IF('LF Projected Ratios'!O$34&gt;=0,$B116+(1-$B116)*'LF Projected Ratios'!O$34,$B116*(1+'LF Projected Ratios'!O$34))</f>
        <v>0.44722716780326538</v>
      </c>
      <c r="O116">
        <f>IF('LF Projected Ratios'!P$34&gt;=0,$B116+(1-$B116)*'LF Projected Ratios'!P$34,$B116*(1+'LF Projected Ratios'!P$34))</f>
        <v>0.44784292210822085</v>
      </c>
      <c r="P116">
        <f>IF('LF Projected Ratios'!Q$34&gt;=0,$B116+(1-$B116)*'LF Projected Ratios'!Q$34,$B116*(1+'LF Projected Ratios'!Q$34))</f>
        <v>0.44845308530538891</v>
      </c>
      <c r="Q116">
        <f>IF('LF Projected Ratios'!R$34&gt;=0,$B116+(1-$B116)*'LF Projected Ratios'!R$34,$B116*(1+'LF Projected Ratios'!R$34))</f>
        <v>0.44905773320228787</v>
      </c>
      <c r="R116">
        <f>IF('LF Projected Ratios'!S$34&gt;=0,$B116+(1-$B116)*'LF Projected Ratios'!S$34,$B116*(1+'LF Projected Ratios'!S$34))</f>
        <v>0.44965694024214442</v>
      </c>
      <c r="S116">
        <f>IF('LF Projected Ratios'!T$34&gt;=0,$B116+(1-$B116)*'LF Projected Ratios'!T$34,$B116*(1+'LF Projected Ratios'!T$34))</f>
        <v>0.45025077953444764</v>
      </c>
      <c r="T116">
        <f>IF('LF Projected Ratios'!U$34&gt;=0,$B116+(1-$B116)*'LF Projected Ratios'!U$34,$B116*(1+'LF Projected Ratios'!U$34))</f>
        <v>0.45083932288468559</v>
      </c>
      <c r="U116">
        <f>IF('LF Projected Ratios'!V$34&gt;=0,$B116+(1-$B116)*'LF Projected Ratios'!V$34,$B116*(1+'LF Projected Ratios'!V$34))</f>
        <v>0.45142264082328898</v>
      </c>
      <c r="V116">
        <f>IF('LF Projected Ratios'!W$34&gt;=0,$B116+(1-$B116)*'LF Projected Ratios'!W$34,$B116*(1+'LF Projected Ratios'!W$34))</f>
        <v>0.45200080263380699</v>
      </c>
      <c r="W116">
        <f>IF('LF Projected Ratios'!X$34&gt;=0,$B116+(1-$B116)*'LF Projected Ratios'!X$34,$B116*(1+'LF Projected Ratios'!X$34))</f>
        <v>0.45257387638034269</v>
      </c>
      <c r="X116">
        <f>IF('LF Projected Ratios'!Y$34&gt;=0,$B116+(1-$B116)*'LF Projected Ratios'!Y$34,$B116*(1+'LF Projected Ratios'!Y$34))</f>
        <v>0.45314192893426064</v>
      </c>
      <c r="Y116">
        <f>IF('LF Projected Ratios'!Z$34&gt;=0,$B116+(1-$B116)*'LF Projected Ratios'!Z$34,$B116*(1+'LF Projected Ratios'!Z$34))</f>
        <v>0.45370502600020279</v>
      </c>
      <c r="Z116">
        <f>IF('LF Projected Ratios'!AA$34&gt;=0,$B116+(1-$B116)*'LF Projected Ratios'!AA$34,$B116*(1+'LF Projected Ratios'!AA$34))</f>
        <v>0.45426323214142189</v>
      </c>
      <c r="AA116">
        <f>IF('LF Projected Ratios'!AB$34&gt;=0,$B116+(1-$B116)*'LF Projected Ratios'!AB$34,$B116*(1+'LF Projected Ratios'!AB$34))</f>
        <v>0.45481661080445746</v>
      </c>
      <c r="AB116">
        <f>IF('LF Projected Ratios'!AC$34&gt;=0,$B116+(1-$B116)*'LF Projected Ratios'!AC$34,$B116*(1+'LF Projected Ratios'!AC$34))</f>
        <v>0.4553652243431795</v>
      </c>
      <c r="AC116">
        <f>IF('LF Projected Ratios'!AD$34&gt;=0,$B116+(1-$B116)*'LF Projected Ratios'!AD$34,$B116*(1+'LF Projected Ratios'!AD$34))</f>
        <v>0.45590913404220518</v>
      </c>
      <c r="AD116">
        <f>IF('LF Projected Ratios'!AE$34&gt;=0,$B116+(1-$B116)*'LF Projected Ratios'!AE$34,$B116*(1+'LF Projected Ratios'!AE$34))</f>
        <v>0.45644840013972543</v>
      </c>
      <c r="AE116">
        <f>IF('LF Projected Ratios'!AF$34&gt;=0,$B116+(1-$B116)*'LF Projected Ratios'!AF$34,$B116*(1+'LF Projected Ratios'!AF$34))</f>
        <v>0.45698308184974035</v>
      </c>
      <c r="AF116">
        <f>IF('LF Projected Ratios'!AG$34&gt;=0,$B116+(1-$B116)*'LF Projected Ratios'!AG$34,$B116*(1+'LF Projected Ratios'!AG$34))</f>
        <v>0.45751323738373589</v>
      </c>
    </row>
    <row r="117" spans="1:32" x14ac:dyDescent="0.2">
      <c r="A117" s="6" t="s">
        <v>105</v>
      </c>
      <c r="B117" s="28">
        <f t="shared" si="0"/>
        <v>0.34714551296646062</v>
      </c>
      <c r="C117">
        <f>IF('LF Projected Ratios'!D$34&gt;=0,$B117+(1-$B117)*'LF Projected Ratios'!D$34,$B117*(1+'LF Projected Ratios'!D$34))</f>
        <v>0.34787933354625494</v>
      </c>
      <c r="D117">
        <f>IF('LF Projected Ratios'!E$34&gt;=0,$B117+(1-$B117)*'LF Projected Ratios'!E$34,$B117*(1+'LF Projected Ratios'!E$34))</f>
        <v>0.34864681689886856</v>
      </c>
      <c r="E117">
        <f>IF('LF Projected Ratios'!F$34&gt;=0,$B117+(1-$B117)*'LF Projected Ratios'!F$34,$B117*(1+'LF Projected Ratios'!F$34))</f>
        <v>0.34939514637982005</v>
      </c>
      <c r="F117">
        <f>IF('LF Projected Ratios'!G$34&gt;=0,$B117+(1-$B117)*'LF Projected Ratios'!G$34,$B117*(1+'LF Projected Ratios'!G$34))</f>
        <v>0.35013000824807916</v>
      </c>
      <c r="G117">
        <f>IF('LF Projected Ratios'!H$34&gt;=0,$B117+(1-$B117)*'LF Projected Ratios'!H$34,$B117*(1+'LF Projected Ratios'!H$34))</f>
        <v>0.3508890103366763</v>
      </c>
      <c r="H117">
        <f>IF('LF Projected Ratios'!I$34&gt;=0,$B117+(1-$B117)*'LF Projected Ratios'!I$34,$B117*(1+'LF Projected Ratios'!I$34))</f>
        <v>0.35167820615382217</v>
      </c>
      <c r="I117">
        <f>IF('LF Projected Ratios'!J$34&gt;=0,$B117+(1-$B117)*'LF Projected Ratios'!J$34,$B117*(1+'LF Projected Ratios'!J$34))</f>
        <v>0.35251130737257291</v>
      </c>
      <c r="J117">
        <f>IF('LF Projected Ratios'!K$34&gt;=0,$B117+(1-$B117)*'LF Projected Ratios'!K$34,$B117*(1+'LF Projected Ratios'!K$34))</f>
        <v>0.3533807495642417</v>
      </c>
      <c r="K117">
        <f>IF('LF Projected Ratios'!L$34&gt;=0,$B117+(1-$B117)*'LF Projected Ratios'!L$34,$B117*(1+'LF Projected Ratios'!L$34))</f>
        <v>0.35422672210575457</v>
      </c>
      <c r="L117">
        <f>IF('LF Projected Ratios'!M$34&gt;=0,$B117+(1-$B117)*'LF Projected Ratios'!M$34,$B117*(1+'LF Projected Ratios'!M$34))</f>
        <v>0.35477577465498256</v>
      </c>
      <c r="M117">
        <f>IF('LF Projected Ratios'!N$34&gt;=0,$B117+(1-$B117)*'LF Projected Ratios'!N$34,$B117*(1+'LF Projected Ratios'!N$34))</f>
        <v>0.35550618863265071</v>
      </c>
      <c r="N117">
        <f>IF('LF Projected Ratios'!O$34&gt;=0,$B117+(1-$B117)*'LF Projected Ratios'!O$34,$B117*(1+'LF Projected Ratios'!O$34))</f>
        <v>0.35622990960868051</v>
      </c>
      <c r="O117">
        <f>IF('LF Projected Ratios'!P$34&gt;=0,$B117+(1-$B117)*'LF Projected Ratios'!P$34,$B117*(1+'LF Projected Ratios'!P$34))</f>
        <v>0.3569470291584686</v>
      </c>
      <c r="P117">
        <f>IF('LF Projected Ratios'!Q$34&gt;=0,$B117+(1-$B117)*'LF Projected Ratios'!Q$34,$B117*(1+'LF Projected Ratios'!Q$34))</f>
        <v>0.35765763719438337</v>
      </c>
      <c r="Q117">
        <f>IF('LF Projected Ratios'!R$34&gt;=0,$B117+(1-$B117)*'LF Projected Ratios'!R$34,$B117*(1+'LF Projected Ratios'!R$34))</f>
        <v>0.35836182200334848</v>
      </c>
      <c r="R117">
        <f>IF('LF Projected Ratios'!S$34&gt;=0,$B117+(1-$B117)*'LF Projected Ratios'!S$34,$B117*(1+'LF Projected Ratios'!S$34))</f>
        <v>0.35905967028340696</v>
      </c>
      <c r="S117">
        <f>IF('LF Projected Ratios'!T$34&gt;=0,$B117+(1-$B117)*'LF Projected Ratios'!T$34,$B117*(1+'LF Projected Ratios'!T$34))</f>
        <v>0.35975126717930489</v>
      </c>
      <c r="T117">
        <f>IF('LF Projected Ratios'!U$34&gt;=0,$B117+(1-$B117)*'LF Projected Ratios'!U$34,$B117*(1+'LF Projected Ratios'!U$34))</f>
        <v>0.360436696317123</v>
      </c>
      <c r="U117">
        <f>IF('LF Projected Ratios'!V$34&gt;=0,$B117+(1-$B117)*'LF Projected Ratios'!V$34,$B117*(1+'LF Projected Ratios'!V$34))</f>
        <v>0.3611160398379854</v>
      </c>
      <c r="V117">
        <f>IF('LF Projected Ratios'!W$34&gt;=0,$B117+(1-$B117)*'LF Projected Ratios'!W$34,$B117*(1+'LF Projected Ratios'!W$34))</f>
        <v>0.36178937843087322</v>
      </c>
      <c r="W117">
        <f>IF('LF Projected Ratios'!X$34&gt;=0,$B117+(1-$B117)*'LF Projected Ratios'!X$34,$B117*(1+'LF Projected Ratios'!X$34))</f>
        <v>0.36245679136457704</v>
      </c>
      <c r="X117">
        <f>IF('LF Projected Ratios'!Y$34&gt;=0,$B117+(1-$B117)*'LF Projected Ratios'!Y$34,$B117*(1+'LF Projected Ratios'!Y$34))</f>
        <v>0.36311835651880053</v>
      </c>
      <c r="Y117">
        <f>IF('LF Projected Ratios'!Z$34&gt;=0,$B117+(1-$B117)*'LF Projected Ratios'!Z$34,$B117*(1+'LF Projected Ratios'!Z$34))</f>
        <v>0.36377415041445937</v>
      </c>
      <c r="Z117">
        <f>IF('LF Projected Ratios'!AA$34&gt;=0,$B117+(1-$B117)*'LF Projected Ratios'!AA$34,$B117*(1+'LF Projected Ratios'!AA$34))</f>
        <v>0.36442424824318498</v>
      </c>
      <c r="AA117">
        <f>IF('LF Projected Ratios'!AB$34&gt;=0,$B117+(1-$B117)*'LF Projected Ratios'!AB$34,$B117*(1+'LF Projected Ratios'!AB$34))</f>
        <v>0.36506872389606265</v>
      </c>
      <c r="AB117">
        <f>IF('LF Projected Ratios'!AC$34&gt;=0,$B117+(1-$B117)*'LF Projected Ratios'!AC$34,$B117*(1+'LF Projected Ratios'!AC$34))</f>
        <v>0.3657076499916333</v>
      </c>
      <c r="AC117">
        <f>IF('LF Projected Ratios'!AD$34&gt;=0,$B117+(1-$B117)*'LF Projected Ratios'!AD$34,$B117*(1+'LF Projected Ratios'!AD$34))</f>
        <v>0.36634109790316499</v>
      </c>
      <c r="AD117">
        <f>IF('LF Projected Ratios'!AE$34&gt;=0,$B117+(1-$B117)*'LF Projected Ratios'!AE$34,$B117*(1+'LF Projected Ratios'!AE$34))</f>
        <v>0.36696913778523721</v>
      </c>
      <c r="AE117">
        <f>IF('LF Projected Ratios'!AF$34&gt;=0,$B117+(1-$B117)*'LF Projected Ratios'!AF$34,$B117*(1+'LF Projected Ratios'!AF$34))</f>
        <v>0.36759183859963684</v>
      </c>
      <c r="AF117">
        <f>IF('LF Projected Ratios'!AG$34&gt;=0,$B117+(1-$B117)*'LF Projected Ratios'!AG$34,$B117*(1+'LF Projected Ratios'!AG$34))</f>
        <v>0.36820926814060301</v>
      </c>
    </row>
    <row r="118" spans="1:32" x14ac:dyDescent="0.2">
      <c r="A118" s="6" t="s">
        <v>106</v>
      </c>
      <c r="B118" s="28">
        <f t="shared" si="0"/>
        <v>0.3444261116761495</v>
      </c>
      <c r="C118">
        <f>IF('LF Projected Ratios'!D$34&gt;=0,$B118+(1-$B118)*'LF Projected Ratios'!D$34,$B118*(1+'LF Projected Ratios'!D$34))</f>
        <v>0.34516298891354696</v>
      </c>
      <c r="D118">
        <f>IF('LF Projected Ratios'!E$34&gt;=0,$B118+(1-$B118)*'LF Projected Ratios'!E$34,$B118*(1+'LF Projected Ratios'!E$34))</f>
        <v>0.34593366914274004</v>
      </c>
      <c r="E118">
        <f>IF('LF Projected Ratios'!F$34&gt;=0,$B118+(1-$B118)*'LF Projected Ratios'!F$34,$B118*(1+'LF Projected Ratios'!F$34))</f>
        <v>0.34668511571669847</v>
      </c>
      <c r="F118">
        <f>IF('LF Projected Ratios'!G$34&gt;=0,$B118+(1-$B118)*'LF Projected Ratios'!G$34,$B118*(1+'LF Projected Ratios'!G$34))</f>
        <v>0.34742303857994566</v>
      </c>
      <c r="G118">
        <f>IF('LF Projected Ratios'!H$34&gt;=0,$B118+(1-$B118)*'LF Projected Ratios'!H$34,$B118*(1+'LF Projected Ratios'!H$34))</f>
        <v>0.34818520221724936</v>
      </c>
      <c r="H118">
        <f>IF('LF Projected Ratios'!I$34&gt;=0,$B118+(1-$B118)*'LF Projected Ratios'!I$34,$B118*(1+'LF Projected Ratios'!I$34))</f>
        <v>0.34897768535211471</v>
      </c>
      <c r="I118">
        <f>IF('LF Projected Ratios'!J$34&gt;=0,$B118+(1-$B118)*'LF Projected Ratios'!J$34,$B118*(1+'LF Projected Ratios'!J$34))</f>
        <v>0.34981425677222616</v>
      </c>
      <c r="J118">
        <f>IF('LF Projected Ratios'!K$34&gt;=0,$B118+(1-$B118)*'LF Projected Ratios'!K$34,$B118*(1+'LF Projected Ratios'!K$34))</f>
        <v>0.35068732054001162</v>
      </c>
      <c r="K118">
        <f>IF('LF Projected Ratios'!L$34&gt;=0,$B118+(1-$B118)*'LF Projected Ratios'!L$34,$B118*(1+'LF Projected Ratios'!L$34))</f>
        <v>0.3515368168971168</v>
      </c>
      <c r="L118">
        <f>IF('LF Projected Ratios'!M$34&gt;=0,$B118+(1-$B118)*'LF Projected Ratios'!M$34,$B118*(1+'LF Projected Ratios'!M$34))</f>
        <v>0.35208815647085101</v>
      </c>
      <c r="M118">
        <f>IF('LF Projected Ratios'!N$34&gt;=0,$B118+(1-$B118)*'LF Projected Ratios'!N$34,$B118*(1+'LF Projected Ratios'!N$34))</f>
        <v>0.35282161291625547</v>
      </c>
      <c r="N118">
        <f>IF('LF Projected Ratios'!O$34&gt;=0,$B118+(1-$B118)*'LF Projected Ratios'!O$34,$B118*(1+'LF Projected Ratios'!O$34))</f>
        <v>0.35354834848098021</v>
      </c>
      <c r="O118">
        <f>IF('LF Projected Ratios'!P$34&gt;=0,$B118+(1-$B118)*'LF Projected Ratios'!P$34,$B118*(1+'LF Projected Ratios'!P$34))</f>
        <v>0.35426845512187016</v>
      </c>
      <c r="P118">
        <f>IF('LF Projected Ratios'!Q$34&gt;=0,$B118+(1-$B118)*'LF Projected Ratios'!Q$34,$B118*(1+'LF Projected Ratios'!Q$34))</f>
        <v>0.35498202312581473</v>
      </c>
      <c r="Q118">
        <f>IF('LF Projected Ratios'!R$34&gt;=0,$B118+(1-$B118)*'LF Projected Ratios'!R$34,$B118*(1+'LF Projected Ratios'!R$34))</f>
        <v>0.35568914114748829</v>
      </c>
      <c r="R118">
        <f>IF('LF Projected Ratios'!S$34&gt;=0,$B118+(1-$B118)*'LF Projected Ratios'!S$34,$B118*(1+'LF Projected Ratios'!S$34))</f>
        <v>0.35638989624606593</v>
      </c>
      <c r="S118">
        <f>IF('LF Projected Ratios'!T$34&gt;=0,$B118+(1-$B118)*'LF Projected Ratios'!T$34,$B118*(1+'LF Projected Ratios'!T$34))</f>
        <v>0.35708437392095588</v>
      </c>
      <c r="T118">
        <f>IF('LF Projected Ratios'!U$34&gt;=0,$B118+(1-$B118)*'LF Projected Ratios'!U$34,$B118*(1+'LF Projected Ratios'!U$34))</f>
        <v>0.35777265814657505</v>
      </c>
      <c r="U118">
        <f>IF('LF Projected Ratios'!V$34&gt;=0,$B118+(1-$B118)*'LF Projected Ratios'!V$34,$B118*(1+'LF Projected Ratios'!V$34))</f>
        <v>0.35845483140619833</v>
      </c>
      <c r="V118">
        <f>IF('LF Projected Ratios'!W$34&gt;=0,$B118+(1-$B118)*'LF Projected Ratios'!W$34,$B118*(1+'LF Projected Ratios'!W$34))</f>
        <v>0.35913097472490901</v>
      </c>
      <c r="W118">
        <f>IF('LF Projected Ratios'!X$34&gt;=0,$B118+(1-$B118)*'LF Projected Ratios'!X$34,$B118*(1+'LF Projected Ratios'!X$34))</f>
        <v>0.35980116770168385</v>
      </c>
      <c r="X118">
        <f>IF('LF Projected Ratios'!Y$34&gt;=0,$B118+(1-$B118)*'LF Projected Ratios'!Y$34,$B118*(1+'LF Projected Ratios'!Y$34))</f>
        <v>0.36046548854062688</v>
      </c>
      <c r="Y118">
        <f>IF('LF Projected Ratios'!Z$34&gt;=0,$B118+(1-$B118)*'LF Projected Ratios'!Z$34,$B118*(1+'LF Projected Ratios'!Z$34))</f>
        <v>0.36112401408139422</v>
      </c>
      <c r="Z118">
        <f>IF('LF Projected Ratios'!AA$34&gt;=0,$B118+(1-$B118)*'LF Projected Ratios'!AA$34,$B118*(1+'LF Projected Ratios'!AA$34))</f>
        <v>0.36177681982882048</v>
      </c>
      <c r="AA118">
        <f>IF('LF Projected Ratios'!AB$34&gt;=0,$B118+(1-$B118)*'LF Projected Ratios'!AB$34,$B118*(1+'LF Projected Ratios'!AB$34))</f>
        <v>0.36242397998177717</v>
      </c>
      <c r="AB118">
        <f>IF('LF Projected Ratios'!AC$34&gt;=0,$B118+(1-$B118)*'LF Projected Ratios'!AC$34,$B118*(1+'LF Projected Ratios'!AC$34))</f>
        <v>0.36306556746129054</v>
      </c>
      <c r="AC118">
        <f>IF('LF Projected Ratios'!AD$34&gt;=0,$B118+(1-$B118)*'LF Projected Ratios'!AD$34,$B118*(1+'LF Projected Ratios'!AD$34))</f>
        <v>0.36370165393792692</v>
      </c>
      <c r="AD118">
        <f>IF('LF Projected Ratios'!AE$34&gt;=0,$B118+(1-$B118)*'LF Projected Ratios'!AE$34,$B118*(1+'LF Projected Ratios'!AE$34))</f>
        <v>0.36433230985848797</v>
      </c>
      <c r="AE118">
        <f>IF('LF Projected Ratios'!AF$34&gt;=0,$B118+(1-$B118)*'LF Projected Ratios'!AF$34,$B118*(1+'LF Projected Ratios'!AF$34))</f>
        <v>0.36495760447201403</v>
      </c>
      <c r="AF118">
        <f>IF('LF Projected Ratios'!AG$34&gt;=0,$B118+(1-$B118)*'LF Projected Ratios'!AG$34,$B118*(1+'LF Projected Ratios'!AG$34))</f>
        <v>0.36557760585513449</v>
      </c>
    </row>
    <row r="119" spans="1:32" x14ac:dyDescent="0.2">
      <c r="A119" s="6" t="s">
        <v>107</v>
      </c>
      <c r="B119" s="28">
        <f t="shared" si="0"/>
        <v>0.33084033357813009</v>
      </c>
      <c r="C119">
        <f>IF('LF Projected Ratios'!D$34&gt;=0,$B119+(1-$B119)*'LF Projected Ratios'!D$34,$B119*(1+'LF Projected Ratios'!D$34))</f>
        <v>0.33159248148266529</v>
      </c>
      <c r="D119">
        <f>IF('LF Projected Ratios'!E$34&gt;=0,$B119+(1-$B119)*'LF Projected Ratios'!E$34,$B119*(1+'LF Projected Ratios'!E$34))</f>
        <v>0.33237913289491616</v>
      </c>
      <c r="E119">
        <f>IF('LF Projected Ratios'!F$34&gt;=0,$B119+(1-$B119)*'LF Projected Ratios'!F$34,$B119*(1+'LF Projected Ratios'!F$34))</f>
        <v>0.33314615206349457</v>
      </c>
      <c r="F119">
        <f>IF('LF Projected Ratios'!G$34&gt;=0,$B119+(1-$B119)*'LF Projected Ratios'!G$34,$B119*(1+'LF Projected Ratios'!G$34))</f>
        <v>0.33389936726289499</v>
      </c>
      <c r="G119">
        <f>IF('LF Projected Ratios'!H$34&gt;=0,$B119+(1-$B119)*'LF Projected Ratios'!H$34,$B119*(1+'LF Projected Ratios'!H$34))</f>
        <v>0.33467732558976032</v>
      </c>
      <c r="H119">
        <f>IF('LF Projected Ratios'!I$34&gt;=0,$B119+(1-$B119)*'LF Projected Ratios'!I$34,$B119*(1+'LF Projected Ratios'!I$34))</f>
        <v>0.3354862317399539</v>
      </c>
      <c r="I119">
        <f>IF('LF Projected Ratios'!J$34&gt;=0,$B119+(1-$B119)*'LF Projected Ratios'!J$34,$B119*(1+'LF Projected Ratios'!J$34))</f>
        <v>0.33634013983847671</v>
      </c>
      <c r="J119">
        <f>IF('LF Projected Ratios'!K$34&gt;=0,$B119+(1-$B119)*'LF Projected Ratios'!K$34,$B119*(1+'LF Projected Ratios'!K$34))</f>
        <v>0.33723129653342993</v>
      </c>
      <c r="K119">
        <f>IF('LF Projected Ratios'!L$34&gt;=0,$B119+(1-$B119)*'LF Projected Ratios'!L$34,$B119*(1+'LF Projected Ratios'!L$34))</f>
        <v>0.33809839741873288</v>
      </c>
      <c r="L119">
        <f>IF('LF Projected Ratios'!M$34&gt;=0,$B119+(1-$B119)*'LF Projected Ratios'!M$34,$B119*(1+'LF Projected Ratios'!M$34))</f>
        <v>0.33866116267191959</v>
      </c>
      <c r="M119">
        <f>IF('LF Projected Ratios'!N$34&gt;=0,$B119+(1-$B119)*'LF Projected Ratios'!N$34,$B119*(1+'LF Projected Ratios'!N$34))</f>
        <v>0.33940981889371741</v>
      </c>
      <c r="N119">
        <f>IF('LF Projected Ratios'!O$34&gt;=0,$B119+(1-$B119)*'LF Projected Ratios'!O$34,$B119*(1+'LF Projected Ratios'!O$34))</f>
        <v>0.34015161495474033</v>
      </c>
      <c r="O119">
        <f>IF('LF Projected Ratios'!P$34&gt;=0,$B119+(1-$B119)*'LF Projected Ratios'!P$34,$B119*(1+'LF Projected Ratios'!P$34))</f>
        <v>0.34088664471749991</v>
      </c>
      <c r="P119">
        <f>IF('LF Projected Ratios'!Q$34&gt;=0,$B119+(1-$B119)*'LF Projected Ratios'!Q$34,$B119*(1+'LF Projected Ratios'!Q$34))</f>
        <v>0.34161500033994507</v>
      </c>
      <c r="Q119">
        <f>IF('LF Projected Ratios'!R$34&gt;=0,$B119+(1-$B119)*'LF Projected Ratios'!R$34,$B119*(1+'LF Projected Ratios'!R$34))</f>
        <v>0.34233677231398407</v>
      </c>
      <c r="R119">
        <f>IF('LF Projected Ratios'!S$34&gt;=0,$B119+(1-$B119)*'LF Projected Ratios'!S$34,$B119*(1+'LF Projected Ratios'!S$34))</f>
        <v>0.34305204950296209</v>
      </c>
      <c r="S119">
        <f>IF('LF Projected Ratios'!T$34&gt;=0,$B119+(1-$B119)*'LF Projected Ratios'!T$34,$B119*(1+'LF Projected Ratios'!T$34))</f>
        <v>0.34376091917813317</v>
      </c>
      <c r="T119">
        <f>IF('LF Projected Ratios'!U$34&gt;=0,$B119+(1-$B119)*'LF Projected Ratios'!U$34,$B119*(1+'LF Projected Ratios'!U$34))</f>
        <v>0.34446346705415726</v>
      </c>
      <c r="U119">
        <f>IF('LF Projected Ratios'!V$34&gt;=0,$B119+(1-$B119)*'LF Projected Ratios'!V$34,$B119*(1+'LF Projected Ratios'!V$34))</f>
        <v>0.34515977732365039</v>
      </c>
      <c r="V119">
        <f>IF('LF Projected Ratios'!W$34&gt;=0,$B119+(1-$B119)*'LF Projected Ratios'!W$34,$B119*(1+'LF Projected Ratios'!W$34))</f>
        <v>0.34584993269081821</v>
      </c>
      <c r="W119">
        <f>IF('LF Projected Ratios'!X$34&gt;=0,$B119+(1-$B119)*'LF Projected Ratios'!X$34,$B119*(1+'LF Projected Ratios'!X$34))</f>
        <v>0.34653401440420611</v>
      </c>
      <c r="X119">
        <f>IF('LF Projected Ratios'!Y$34&gt;=0,$B119+(1-$B119)*'LF Projected Ratios'!Y$34,$B119*(1+'LF Projected Ratios'!Y$34))</f>
        <v>0.3472121022885799</v>
      </c>
      <c r="Y119">
        <f>IF('LF Projected Ratios'!Z$34&gt;=0,$B119+(1-$B119)*'LF Projected Ratios'!Z$34,$B119*(1+'LF Projected Ratios'!Z$34))</f>
        <v>0.34788427477598149</v>
      </c>
      <c r="Z119">
        <f>IF('LF Projected Ratios'!AA$34&gt;=0,$B119+(1-$B119)*'LF Projected Ratios'!AA$34,$B119*(1+'LF Projected Ratios'!AA$34))</f>
        <v>0.34855060893596901</v>
      </c>
      <c r="AA119">
        <f>IF('LF Projected Ratios'!AB$34&gt;=0,$B119+(1-$B119)*'LF Projected Ratios'!AB$34,$B119*(1+'LF Projected Ratios'!AB$34))</f>
        <v>0.34921118050507349</v>
      </c>
      <c r="AB119">
        <f>IF('LF Projected Ratios'!AC$34&gt;=0,$B119+(1-$B119)*'LF Projected Ratios'!AC$34,$B119*(1+'LF Projected Ratios'!AC$34))</f>
        <v>0.34986606391549924</v>
      </c>
      <c r="AC119">
        <f>IF('LF Projected Ratios'!AD$34&gt;=0,$B119+(1-$B119)*'LF Projected Ratios'!AD$34,$B119*(1+'LF Projected Ratios'!AD$34))</f>
        <v>0.35051533232307686</v>
      </c>
      <c r="AD119">
        <f>IF('LF Projected Ratios'!AE$34&gt;=0,$B119+(1-$B119)*'LF Projected Ratios'!AE$34,$B119*(1+'LF Projected Ratios'!AE$34))</f>
        <v>0.35115905763451138</v>
      </c>
      <c r="AE119">
        <f>IF('LF Projected Ratios'!AF$34&gt;=0,$B119+(1-$B119)*'LF Projected Ratios'!AF$34,$B119*(1+'LF Projected Ratios'!AF$34))</f>
        <v>0.35179731053392493</v>
      </c>
      <c r="AF119">
        <f>IF('LF Projected Ratios'!AG$34&gt;=0,$B119+(1-$B119)*'LF Projected Ratios'!AG$34,$B119*(1+'LF Projected Ratios'!AG$34))</f>
        <v>0.35243016050873205</v>
      </c>
    </row>
    <row r="120" spans="1:32" x14ac:dyDescent="0.2">
      <c r="A120" s="6" t="s">
        <v>43</v>
      </c>
      <c r="B120" s="28">
        <f t="shared" si="0"/>
        <v>0.27606271552445638</v>
      </c>
      <c r="C120">
        <f>IF('LF Projected Ratios'!D$34&gt;=0,$B120+(1-$B120)*'LF Projected Ratios'!D$34,$B120*(1+'LF Projected Ratios'!D$34))</f>
        <v>0.27687643448998334</v>
      </c>
      <c r="D120">
        <f>IF('LF Projected Ratios'!E$34&gt;=0,$B120+(1-$B120)*'LF Projected Ratios'!E$34,$B120*(1+'LF Projected Ratios'!E$34))</f>
        <v>0.27772748143108023</v>
      </c>
      <c r="E120">
        <f>IF('LF Projected Ratios'!F$34&gt;=0,$B120+(1-$B120)*'LF Projected Ratios'!F$34,$B120*(1+'LF Projected Ratios'!F$34))</f>
        <v>0.27855728902694221</v>
      </c>
      <c r="F120">
        <f>IF('LF Projected Ratios'!G$34&gt;=0,$B120+(1-$B120)*'LF Projected Ratios'!G$34,$B120*(1+'LF Projected Ratios'!G$34))</f>
        <v>0.27937216265642351</v>
      </c>
      <c r="G120">
        <f>IF('LF Projected Ratios'!H$34&gt;=0,$B120+(1-$B120)*'LF Projected Ratios'!H$34,$B120*(1+'LF Projected Ratios'!H$34))</f>
        <v>0.2802138048934662</v>
      </c>
      <c r="H120">
        <f>IF('LF Projected Ratios'!I$34&gt;=0,$B120+(1-$B120)*'LF Projected Ratios'!I$34,$B120*(1+'LF Projected Ratios'!I$34))</f>
        <v>0.28108892835226335</v>
      </c>
      <c r="I120">
        <f>IF('LF Projected Ratios'!J$34&gt;=0,$B120+(1-$B120)*'LF Projected Ratios'!J$34,$B120*(1+'LF Projected Ratios'!J$34))</f>
        <v>0.28201273763285223</v>
      </c>
      <c r="J120">
        <f>IF('LF Projected Ratios'!K$34&gt;=0,$B120+(1-$B120)*'LF Projected Ratios'!K$34,$B120*(1+'LF Projected Ratios'!K$34))</f>
        <v>0.28297684469154027</v>
      </c>
      <c r="K120">
        <f>IF('LF Projected Ratios'!L$34&gt;=0,$B120+(1-$B120)*'LF Projected Ratios'!L$34,$B120*(1+'LF Projected Ratios'!L$34))</f>
        <v>0.28391492672453122</v>
      </c>
      <c r="L120">
        <f>IF('LF Projected Ratios'!M$34&gt;=0,$B120+(1-$B120)*'LF Projected Ratios'!M$34,$B120*(1+'LF Projected Ratios'!M$34))</f>
        <v>0.28452376011607083</v>
      </c>
      <c r="M120">
        <f>IF('LF Projected Ratios'!N$34&gt;=0,$B120+(1-$B120)*'LF Projected Ratios'!N$34,$B120*(1+'LF Projected Ratios'!N$34))</f>
        <v>0.28533370156862747</v>
      </c>
      <c r="N120">
        <f>IF('LF Projected Ratios'!O$34&gt;=0,$B120+(1-$B120)*'LF Projected Ratios'!O$34,$B120*(1+'LF Projected Ratios'!O$34))</f>
        <v>0.28613622128551819</v>
      </c>
      <c r="O120">
        <f>IF('LF Projected Ratios'!P$34&gt;=0,$B120+(1-$B120)*'LF Projected Ratios'!P$34,$B120*(1+'LF Projected Ratios'!P$34))</f>
        <v>0.28693142081286899</v>
      </c>
      <c r="P120">
        <f>IF('LF Projected Ratios'!Q$34&gt;=0,$B120+(1-$B120)*'LF Projected Ratios'!Q$34,$B120*(1+'LF Projected Ratios'!Q$34))</f>
        <v>0.287719399852707</v>
      </c>
      <c r="Q120">
        <f>IF('LF Projected Ratios'!R$34&gt;=0,$B120+(1-$B120)*'LF Projected Ratios'!R$34,$B120*(1+'LF Projected Ratios'!R$34))</f>
        <v>0.28850025630463633</v>
      </c>
      <c r="R120">
        <f>IF('LF Projected Ratios'!S$34&gt;=0,$B120+(1-$B120)*'LF Projected Ratios'!S$34,$B120*(1+'LF Projected Ratios'!S$34))</f>
        <v>0.28927408630638296</v>
      </c>
      <c r="S120">
        <f>IF('LF Projected Ratios'!T$34&gt;=0,$B120+(1-$B120)*'LF Projected Ratios'!T$34,$B120*(1+'LF Projected Ratios'!T$34))</f>
        <v>0.29004098427325309</v>
      </c>
      <c r="T120">
        <f>IF('LF Projected Ratios'!U$34&gt;=0,$B120+(1-$B120)*'LF Projected Ratios'!U$34,$B120*(1+'LF Projected Ratios'!U$34))</f>
        <v>0.29080104293653525</v>
      </c>
      <c r="U120">
        <f>IF('LF Projected Ratios'!V$34&gt;=0,$B120+(1-$B120)*'LF Projected Ratios'!V$34,$B120*(1+'LF Projected Ratios'!V$34))</f>
        <v>0.29155435338087915</v>
      </c>
      <c r="V120">
        <f>IF('LF Projected Ratios'!W$34&gt;=0,$B120+(1-$B120)*'LF Projected Ratios'!W$34,$B120*(1+'LF Projected Ratios'!W$34))</f>
        <v>0.29230100508068246</v>
      </c>
      <c r="W120">
        <f>IF('LF Projected Ratios'!X$34&gt;=0,$B120+(1-$B120)*'LF Projected Ratios'!X$34,$B120*(1+'LF Projected Ratios'!X$34))</f>
        <v>0.29304108593552164</v>
      </c>
      <c r="X120">
        <f>IF('LF Projected Ratios'!Y$34&gt;=0,$B120+(1-$B120)*'LF Projected Ratios'!Y$34,$B120*(1+'LF Projected Ratios'!Y$34))</f>
        <v>0.29377468230464271</v>
      </c>
      <c r="Y120">
        <f>IF('LF Projected Ratios'!Z$34&gt;=0,$B120+(1-$B120)*'LF Projected Ratios'!Z$34,$B120*(1+'LF Projected Ratios'!Z$34))</f>
        <v>0.29450187904055874</v>
      </c>
      <c r="Z120">
        <f>IF('LF Projected Ratios'!AA$34&gt;=0,$B120+(1-$B120)*'LF Projected Ratios'!AA$34,$B120*(1+'LF Projected Ratios'!AA$34))</f>
        <v>0.29522275952176602</v>
      </c>
      <c r="AA120">
        <f>IF('LF Projected Ratios'!AB$34&gt;=0,$B120+(1-$B120)*'LF Projected Ratios'!AB$34,$B120*(1+'LF Projected Ratios'!AB$34))</f>
        <v>0.2959374056846113</v>
      </c>
      <c r="AB120">
        <f>IF('LF Projected Ratios'!AC$34&gt;=0,$B120+(1-$B120)*'LF Projected Ratios'!AC$34,$B120*(1+'LF Projected Ratios'!AC$34))</f>
        <v>0.29664589805434244</v>
      </c>
      <c r="AC120">
        <f>IF('LF Projected Ratios'!AD$34&gt;=0,$B120+(1-$B120)*'LF Projected Ratios'!AD$34,$B120*(1+'LF Projected Ratios'!AD$34))</f>
        <v>0.29734831577534887</v>
      </c>
      <c r="AD120">
        <f>IF('LF Projected Ratios'!AE$34&gt;=0,$B120+(1-$B120)*'LF Projected Ratios'!AE$34,$B120*(1+'LF Projected Ratios'!AE$34))</f>
        <v>0.29804473664064096</v>
      </c>
      <c r="AE120">
        <f>IF('LF Projected Ratios'!AF$34&gt;=0,$B120+(1-$B120)*'LF Projected Ratios'!AF$34,$B120*(1+'LF Projected Ratios'!AF$34))</f>
        <v>0.29873523712056493</v>
      </c>
      <c r="AF120">
        <f>IF('LF Projected Ratios'!AG$34&gt;=0,$B120+(1-$B120)*'LF Projected Ratios'!AG$34,$B120*(1+'LF Projected Ratios'!AG$34))</f>
        <v>0.2994198923907968</v>
      </c>
    </row>
    <row r="121" spans="1:32" x14ac:dyDescent="0.2">
      <c r="A121" s="6" t="s">
        <v>44</v>
      </c>
      <c r="B121" s="28">
        <f t="shared" si="0"/>
        <v>0.47379855804268317</v>
      </c>
      <c r="C121">
        <f>IF('LF Projected Ratios'!D$34&gt;=0,$B121+(1-$B121)*'LF Projected Ratios'!D$34,$B121*(1+'LF Projected Ratios'!D$34))</f>
        <v>0.4743900182453698</v>
      </c>
      <c r="D121">
        <f>IF('LF Projected Ratios'!E$34&gt;=0,$B121+(1-$B121)*'LF Projected Ratios'!E$34,$B121*(1+'LF Projected Ratios'!E$34))</f>
        <v>0.47500861068035255</v>
      </c>
      <c r="E121">
        <f>IF('LF Projected Ratios'!F$34&gt;=0,$B121+(1-$B121)*'LF Projected Ratios'!F$34,$B121*(1+'LF Projected Ratios'!F$34))</f>
        <v>0.47561176507349318</v>
      </c>
      <c r="F121">
        <f>IF('LF Projected Ratios'!G$34&gt;=0,$B121+(1-$B121)*'LF Projected Ratios'!G$34,$B121*(1+'LF Projected Ratios'!G$34))</f>
        <v>0.47620406455583947</v>
      </c>
      <c r="G121">
        <f>IF('LF Projected Ratios'!H$34&gt;=0,$B121+(1-$B121)*'LF Projected Ratios'!H$34,$B121*(1+'LF Projected Ratios'!H$34))</f>
        <v>0.47681582108260112</v>
      </c>
      <c r="H121">
        <f>IF('LF Projected Ratios'!I$34&gt;=0,$B121+(1-$B121)*'LF Projected Ratios'!I$34,$B121*(1+'LF Projected Ratios'!I$34))</f>
        <v>0.47745191378812241</v>
      </c>
      <c r="I121">
        <f>IF('LF Projected Ratios'!J$34&gt;=0,$B121+(1-$B121)*'LF Projected Ratios'!J$34,$B121*(1+'LF Projected Ratios'!J$34))</f>
        <v>0.47812339429612188</v>
      </c>
      <c r="J121">
        <f>IF('LF Projected Ratios'!K$34&gt;=0,$B121+(1-$B121)*'LF Projected Ratios'!K$34,$B121*(1+'LF Projected Ratios'!K$34))</f>
        <v>0.47882416566867303</v>
      </c>
      <c r="K121">
        <f>IF('LF Projected Ratios'!L$34&gt;=0,$B121+(1-$B121)*'LF Projected Ratios'!L$34,$B121*(1+'LF Projected Ratios'!L$34))</f>
        <v>0.47950602047712054</v>
      </c>
      <c r="L121">
        <f>IF('LF Projected Ratios'!M$34&gt;=0,$B121+(1-$B121)*'LF Projected Ratios'!M$34,$B121*(1+'LF Projected Ratios'!M$34))</f>
        <v>0.47994855744186882</v>
      </c>
      <c r="M121">
        <f>IF('LF Projected Ratios'!N$34&gt;=0,$B121+(1-$B121)*'LF Projected Ratios'!N$34,$B121*(1+'LF Projected Ratios'!N$34))</f>
        <v>0.48053727191945655</v>
      </c>
      <c r="N121">
        <f>IF('LF Projected Ratios'!O$34&gt;=0,$B121+(1-$B121)*'LF Projected Ratios'!O$34,$B121*(1+'LF Projected Ratios'!O$34))</f>
        <v>0.48112059183028699</v>
      </c>
      <c r="O121">
        <f>IF('LF Projected Ratios'!P$34&gt;=0,$B121+(1-$B121)*'LF Projected Ratios'!P$34,$B121*(1+'LF Projected Ratios'!P$34))</f>
        <v>0.48169859098423151</v>
      </c>
      <c r="P121">
        <f>IF('LF Projected Ratios'!Q$34&gt;=0,$B121+(1-$B121)*'LF Projected Ratios'!Q$34,$B121*(1+'LF Projected Ratios'!Q$34))</f>
        <v>0.48227134185075898</v>
      </c>
      <c r="Q121">
        <f>IF('LF Projected Ratios'!R$34&gt;=0,$B121+(1-$B121)*'LF Projected Ratios'!R$34,$B121*(1+'LF Projected Ratios'!R$34))</f>
        <v>0.48283891558922792</v>
      </c>
      <c r="R121">
        <f>IF('LF Projected Ratios'!S$34&gt;=0,$B121+(1-$B121)*'LF Projected Ratios'!S$34,$B121*(1+'LF Projected Ratios'!S$34))</f>
        <v>0.48340138207835748</v>
      </c>
      <c r="S121">
        <f>IF('LF Projected Ratios'!T$34&gt;=0,$B121+(1-$B121)*'LF Projected Ratios'!T$34,$B121*(1+'LF Projected Ratios'!T$34))</f>
        <v>0.48395880994490748</v>
      </c>
      <c r="T121">
        <f>IF('LF Projected Ratios'!U$34&gt;=0,$B121+(1-$B121)*'LF Projected Ratios'!U$34,$B121*(1+'LF Projected Ratios'!U$34))</f>
        <v>0.48451126659159194</v>
      </c>
      <c r="U121">
        <f>IF('LF Projected Ratios'!V$34&gt;=0,$B121+(1-$B121)*'LF Projected Ratios'!V$34,$B121*(1+'LF Projected Ratios'!V$34))</f>
        <v>0.48505881822424812</v>
      </c>
      <c r="V121">
        <f>IF('LF Projected Ratios'!W$34&gt;=0,$B121+(1-$B121)*'LF Projected Ratios'!W$34,$B121*(1+'LF Projected Ratios'!W$34))</f>
        <v>0.48560152987828459</v>
      </c>
      <c r="W121">
        <f>IF('LF Projected Ratios'!X$34&gt;=0,$B121+(1-$B121)*'LF Projected Ratios'!X$34,$B121*(1+'LF Projected Ratios'!X$34))</f>
        <v>0.48613946544443448</v>
      </c>
      <c r="X121">
        <f>IF('LF Projected Ratios'!Y$34&gt;=0,$B121+(1-$B121)*'LF Projected Ratios'!Y$34,$B121*(1+'LF Projected Ratios'!Y$34))</f>
        <v>0.4866726876938256</v>
      </c>
      <c r="Y121">
        <f>IF('LF Projected Ratios'!Z$34&gt;=0,$B121+(1-$B121)*'LF Projected Ratios'!Z$34,$B121*(1+'LF Projected Ratios'!Z$34))</f>
        <v>0.48720125830240102</v>
      </c>
      <c r="Z121">
        <f>IF('LF Projected Ratios'!AA$34&gt;=0,$B121+(1-$B121)*'LF Projected Ratios'!AA$34,$B121*(1+'LF Projected Ratios'!AA$34))</f>
        <v>0.48772523787469912</v>
      </c>
      <c r="AA121">
        <f>IF('LF Projected Ratios'!AB$34&gt;=0,$B121+(1-$B121)*'LF Projected Ratios'!AB$34,$B121*(1+'LF Projected Ratios'!AB$34))</f>
        <v>0.48824468596701681</v>
      </c>
      <c r="AB121">
        <f>IF('LF Projected Ratios'!AC$34&gt;=0,$B121+(1-$B121)*'LF Projected Ratios'!AC$34,$B121*(1+'LF Projected Ratios'!AC$34))</f>
        <v>0.48875966110997876</v>
      </c>
      <c r="AC121">
        <f>IF('LF Projected Ratios'!AD$34&gt;=0,$B121+(1-$B121)*'LF Projected Ratios'!AD$34,$B121*(1+'LF Projected Ratios'!AD$34))</f>
        <v>0.48927022083051824</v>
      </c>
      <c r="AD121">
        <f>IF('LF Projected Ratios'!AE$34&gt;=0,$B121+(1-$B121)*'LF Projected Ratios'!AE$34,$B121*(1+'LF Projected Ratios'!AE$34))</f>
        <v>0.48977642167330443</v>
      </c>
      <c r="AE121">
        <f>IF('LF Projected Ratios'!AF$34&gt;=0,$B121+(1-$B121)*'LF Projected Ratios'!AF$34,$B121*(1+'LF Projected Ratios'!AF$34))</f>
        <v>0.49027831922161408</v>
      </c>
      <c r="AF121">
        <f>IF('LF Projected Ratios'!AG$34&gt;=0,$B121+(1-$B121)*'LF Projected Ratios'!AG$34,$B121*(1+'LF Projected Ratios'!AG$34))</f>
        <v>0.49077596811767926</v>
      </c>
    </row>
    <row r="122" spans="1:32" x14ac:dyDescent="0.2">
      <c r="A122" s="6" t="s">
        <v>45</v>
      </c>
      <c r="B122" s="28">
        <f t="shared" si="0"/>
        <v>0.37886710800982398</v>
      </c>
      <c r="C122">
        <f>IF('LF Projected Ratios'!D$34&gt;=0,$B122+(1-$B122)*'LF Projected Ratios'!D$34,$B122*(1+'LF Projected Ratios'!D$34))</f>
        <v>0.37956527292709463</v>
      </c>
      <c r="D122">
        <f>IF('LF Projected Ratios'!E$34&gt;=0,$B122+(1-$B122)*'LF Projected Ratios'!E$34,$B122*(1+'LF Projected Ratios'!E$34))</f>
        <v>0.38029546497422184</v>
      </c>
      <c r="E122">
        <f>IF('LF Projected Ratios'!F$34&gt;=0,$B122+(1-$B122)*'LF Projected Ratios'!F$34,$B122*(1+'LF Projected Ratios'!F$34))</f>
        <v>0.38100743381857632</v>
      </c>
      <c r="F122">
        <f>IF('LF Projected Ratios'!G$34&gt;=0,$B122+(1-$B122)*'LF Projected Ratios'!G$34,$B122*(1+'LF Projected Ratios'!G$34))</f>
        <v>0.38170658942906943</v>
      </c>
      <c r="G122">
        <f>IF('LF Projected Ratios'!H$34&gt;=0,$B122+(1-$B122)*'LF Projected Ratios'!H$34,$B122*(1+'LF Projected Ratios'!H$34))</f>
        <v>0.38242871230894587</v>
      </c>
      <c r="H122">
        <f>IF('LF Projected Ratios'!I$34&gt;=0,$B122+(1-$B122)*'LF Projected Ratios'!I$34,$B122*(1+'LF Projected Ratios'!I$34))</f>
        <v>0.38317956183205742</v>
      </c>
      <c r="I122">
        <f>IF('LF Projected Ratios'!J$34&gt;=0,$B122+(1-$B122)*'LF Projected Ratios'!J$34,$B122*(1+'LF Projected Ratios'!J$34))</f>
        <v>0.38397218343396211</v>
      </c>
      <c r="J122">
        <f>IF('LF Projected Ratios'!K$34&gt;=0,$B122+(1-$B122)*'LF Projected Ratios'!K$34,$B122*(1+'LF Projected Ratios'!K$34))</f>
        <v>0.38479938023455912</v>
      </c>
      <c r="K122">
        <f>IF('LF Projected Ratios'!L$34&gt;=0,$B122+(1-$B122)*'LF Projected Ratios'!L$34,$B122*(1+'LF Projected Ratios'!L$34))</f>
        <v>0.38560424775357049</v>
      </c>
      <c r="L122">
        <f>IF('LF Projected Ratios'!M$34&gt;=0,$B122+(1-$B122)*'LF Projected Ratios'!M$34,$B122*(1+'LF Projected Ratios'!M$34))</f>
        <v>0.38612662234780237</v>
      </c>
      <c r="M122">
        <f>IF('LF Projected Ratios'!N$34&gt;=0,$B122+(1-$B122)*'LF Projected Ratios'!N$34,$B122*(1+'LF Projected Ratios'!N$34))</f>
        <v>0.38682154618658993</v>
      </c>
      <c r="N122">
        <f>IF('LF Projected Ratios'!O$34&gt;=0,$B122+(1-$B122)*'LF Projected Ratios'!O$34,$B122*(1+'LF Projected Ratios'!O$34))</f>
        <v>0.38751010223049176</v>
      </c>
      <c r="O122">
        <f>IF('LF Projected Ratios'!P$34&gt;=0,$B122+(1-$B122)*'LF Projected Ratios'!P$34,$B122*(1+'LF Projected Ratios'!P$34))</f>
        <v>0.38819237760534059</v>
      </c>
      <c r="P122">
        <f>IF('LF Projected Ratios'!Q$34&gt;=0,$B122+(1-$B122)*'LF Projected Ratios'!Q$34,$B122*(1+'LF Projected Ratios'!Q$34))</f>
        <v>0.38886845785474616</v>
      </c>
      <c r="Q122">
        <f>IF('LF Projected Ratios'!R$34&gt;=0,$B122+(1-$B122)*'LF Projected Ratios'!R$34,$B122*(1+'LF Projected Ratios'!R$34))</f>
        <v>0.38953842697585228</v>
      </c>
      <c r="R122">
        <f>IF('LF Projected Ratios'!S$34&gt;=0,$B122+(1-$B122)*'LF Projected Ratios'!S$34,$B122*(1+'LF Projected Ratios'!S$34))</f>
        <v>0.39020236745412434</v>
      </c>
      <c r="S122">
        <f>IF('LF Projected Ratios'!T$34&gt;=0,$B122+(1-$B122)*'LF Projected Ratios'!T$34,$B122*(1+'LF Projected Ratios'!T$34))</f>
        <v>0.390860360297204</v>
      </c>
      <c r="T122">
        <f>IF('LF Projected Ratios'!U$34&gt;=0,$B122+(1-$B122)*'LF Projected Ratios'!U$34,$B122*(1+'LF Projected Ratios'!U$34))</f>
        <v>0.39151248506785818</v>
      </c>
      <c r="U122">
        <f>IF('LF Projected Ratios'!V$34&gt;=0,$B122+(1-$B122)*'LF Projected Ratios'!V$34,$B122*(1+'LF Projected Ratios'!V$34))</f>
        <v>0.39215881991604978</v>
      </c>
      <c r="V122">
        <f>IF('LF Projected Ratios'!W$34&gt;=0,$B122+(1-$B122)*'LF Projected Ratios'!W$34,$B122*(1+'LF Projected Ratios'!W$34))</f>
        <v>0.39279944161015717</v>
      </c>
      <c r="W122">
        <f>IF('LF Projected Ratios'!X$34&gt;=0,$B122+(1-$B122)*'LF Projected Ratios'!X$34,$B122*(1+'LF Projected Ratios'!X$34))</f>
        <v>0.39343442556737362</v>
      </c>
      <c r="X122">
        <f>IF('LF Projected Ratios'!Y$34&gt;=0,$B122+(1-$B122)*'LF Projected Ratios'!Y$34,$B122*(1+'LF Projected Ratios'!Y$34))</f>
        <v>0.39406384588330023</v>
      </c>
      <c r="Y122">
        <f>IF('LF Projected Ratios'!Z$34&gt;=0,$B122+(1-$B122)*'LF Projected Ratios'!Z$34,$B122*(1+'LF Projected Ratios'!Z$34))</f>
        <v>0.39468777536077226</v>
      </c>
      <c r="Z122">
        <f>IF('LF Projected Ratios'!AA$34&gt;=0,$B122+(1-$B122)*'LF Projected Ratios'!AA$34,$B122*(1+'LF Projected Ratios'!AA$34))</f>
        <v>0.39530628553792929</v>
      </c>
      <c r="AA122">
        <f>IF('LF Projected Ratios'!AB$34&gt;=0,$B122+(1-$B122)*'LF Projected Ratios'!AB$34,$B122*(1+'LF Projected Ratios'!AB$34))</f>
        <v>0.39591944671555723</v>
      </c>
      <c r="AB122">
        <f>IF('LF Projected Ratios'!AC$34&gt;=0,$B122+(1-$B122)*'LF Projected Ratios'!AC$34,$B122*(1+'LF Projected Ratios'!AC$34))</f>
        <v>0.39652732798372931</v>
      </c>
      <c r="AC122">
        <f>IF('LF Projected Ratios'!AD$34&gt;=0,$B122+(1-$B122)*'LF Projected Ratios'!AD$34,$B122*(1+'LF Projected Ratios'!AD$34))</f>
        <v>0.39712999724775261</v>
      </c>
      <c r="AD122">
        <f>IF('LF Projected Ratios'!AE$34&gt;=0,$B122+(1-$B122)*'LF Projected Ratios'!AE$34,$B122*(1+'LF Projected Ratios'!AE$34))</f>
        <v>0.39772752125346056</v>
      </c>
      <c r="AE122">
        <f>IF('LF Projected Ratios'!AF$34&gt;=0,$B122+(1-$B122)*'LF Projected Ratios'!AF$34,$B122*(1+'LF Projected Ratios'!AF$34))</f>
        <v>0.39831996561185068</v>
      </c>
      <c r="AF122">
        <f>IF('LF Projected Ratios'!AG$34&gt;=0,$B122+(1-$B122)*'LF Projected Ratios'!AG$34,$B122*(1+'LF Projected Ratios'!AG$34))</f>
        <v>0.39890739482310272</v>
      </c>
    </row>
    <row r="123" spans="1:32" x14ac:dyDescent="0.2">
      <c r="A123" s="6" t="s">
        <v>46</v>
      </c>
      <c r="B123" s="28">
        <f t="shared" si="0"/>
        <v>0.50782744446915484</v>
      </c>
      <c r="C123">
        <f>IF('LF Projected Ratios'!D$34&gt;=0,$B123+(1-$B123)*'LF Projected Ratios'!D$34,$B123*(1+'LF Projected Ratios'!D$34))</f>
        <v>0.50838065557091139</v>
      </c>
      <c r="D123">
        <f>IF('LF Projected Ratios'!E$34&gt;=0,$B123+(1-$B123)*'LF Projected Ratios'!E$34,$B123*(1+'LF Projected Ratios'!E$34))</f>
        <v>0.5089592442924189</v>
      </c>
      <c r="E123">
        <f>IF('LF Projected Ratios'!F$34&gt;=0,$B123+(1-$B123)*'LF Projected Ratios'!F$34,$B123*(1+'LF Projected Ratios'!F$34))</f>
        <v>0.50952339333379637</v>
      </c>
      <c r="F123">
        <f>IF('LF Projected Ratios'!G$34&gt;=0,$B123+(1-$B123)*'LF Projected Ratios'!G$34,$B123*(1+'LF Projected Ratios'!G$34))</f>
        <v>0.51007738943989145</v>
      </c>
      <c r="G123">
        <f>IF('LF Projected Ratios'!H$34&gt;=0,$B123+(1-$B123)*'LF Projected Ratios'!H$34,$B123*(1+'LF Projected Ratios'!H$34))</f>
        <v>0.51064958432407692</v>
      </c>
      <c r="H123">
        <f>IF('LF Projected Ratios'!I$34&gt;=0,$B123+(1-$B123)*'LF Projected Ratios'!I$34,$B123*(1+'LF Projected Ratios'!I$34))</f>
        <v>0.51124454159227894</v>
      </c>
      <c r="I123">
        <f>IF('LF Projected Ratios'!J$34&gt;=0,$B123+(1-$B123)*'LF Projected Ratios'!J$34,$B123*(1+'LF Projected Ratios'!J$34))</f>
        <v>0.51187259817148933</v>
      </c>
      <c r="J123">
        <f>IF('LF Projected Ratios'!K$34&gt;=0,$B123+(1-$B123)*'LF Projected Ratios'!K$34,$B123*(1+'LF Projected Ratios'!K$34))</f>
        <v>0.5125280514062589</v>
      </c>
      <c r="K123">
        <f>IF('LF Projected Ratios'!L$34&gt;=0,$B123+(1-$B123)*'LF Projected Ratios'!L$34,$B123*(1+'LF Projected Ratios'!L$34))</f>
        <v>0.51316581139096418</v>
      </c>
      <c r="L123">
        <f>IF('LF Projected Ratios'!M$34&gt;=0,$B123+(1-$B123)*'LF Projected Ratios'!M$34,$B123*(1+'LF Projected Ratios'!M$34))</f>
        <v>0.51357972996185763</v>
      </c>
      <c r="M123">
        <f>IF('LF Projected Ratios'!N$34&gt;=0,$B123+(1-$B123)*'LF Projected Ratios'!N$34,$B123*(1+'LF Projected Ratios'!N$34))</f>
        <v>0.51413037290163099</v>
      </c>
      <c r="N123">
        <f>IF('LF Projected Ratios'!O$34&gt;=0,$B123+(1-$B123)*'LF Projected Ratios'!O$34,$B123*(1+'LF Projected Ratios'!O$34))</f>
        <v>0.51467597013552968</v>
      </c>
      <c r="O123">
        <f>IF('LF Projected Ratios'!P$34&gt;=0,$B123+(1-$B123)*'LF Projected Ratios'!P$34,$B123*(1+'LF Projected Ratios'!P$34))</f>
        <v>0.51521659070021952</v>
      </c>
      <c r="P123">
        <f>IF('LF Projected Ratios'!Q$34&gt;=0,$B123+(1-$B123)*'LF Projected Ratios'!Q$34,$B123*(1+'LF Projected Ratios'!Q$34))</f>
        <v>0.51575230237864589</v>
      </c>
      <c r="Q123">
        <f>IF('LF Projected Ratios'!R$34&gt;=0,$B123+(1-$B123)*'LF Projected Ratios'!R$34,$B123*(1+'LF Projected Ratios'!R$34))</f>
        <v>0.51628317172836746</v>
      </c>
      <c r="R123">
        <f>IF('LF Projected Ratios'!S$34&gt;=0,$B123+(1-$B123)*'LF Projected Ratios'!S$34,$B123*(1+'LF Projected Ratios'!S$34))</f>
        <v>0.5168092641091212</v>
      </c>
      <c r="S123">
        <f>IF('LF Projected Ratios'!T$34&gt;=0,$B123+(1-$B123)*'LF Projected Ratios'!T$34,$B123*(1+'LF Projected Ratios'!T$34))</f>
        <v>0.51733064370964743</v>
      </c>
      <c r="T123">
        <f>IF('LF Projected Ratios'!U$34&gt;=0,$B123+(1-$B123)*'LF Projected Ratios'!U$34,$B123*(1+'LF Projected Ratios'!U$34))</f>
        <v>0.5178473735737984</v>
      </c>
      <c r="U123">
        <f>IF('LF Projected Ratios'!V$34&gt;=0,$B123+(1-$B123)*'LF Projected Ratios'!V$34,$B123*(1+'LF Projected Ratios'!V$34))</f>
        <v>0.51835951562595073</v>
      </c>
      <c r="V123">
        <f>IF('LF Projected Ratios'!W$34&gt;=0,$B123+(1-$B123)*'LF Projected Ratios'!W$34,$B123*(1+'LF Projected Ratios'!W$34))</f>
        <v>0.51886713069574208</v>
      </c>
      <c r="W123">
        <f>IF('LF Projected Ratios'!X$34&gt;=0,$B123+(1-$B123)*'LF Projected Ratios'!X$34,$B123*(1+'LF Projected Ratios'!X$34))</f>
        <v>0.51937027854216022</v>
      </c>
      <c r="X123">
        <f>IF('LF Projected Ratios'!Y$34&gt;=0,$B123+(1-$B123)*'LF Projected Ratios'!Y$34,$B123*(1+'LF Projected Ratios'!Y$34))</f>
        <v>0.51986901787699091</v>
      </c>
      <c r="Y123">
        <f>IF('LF Projected Ratios'!Z$34&gt;=0,$B123+(1-$B123)*'LF Projected Ratios'!Z$34,$B123*(1+'LF Projected Ratios'!Z$34))</f>
        <v>0.52036340638765965</v>
      </c>
      <c r="Z123">
        <f>IF('LF Projected Ratios'!AA$34&gt;=0,$B123+(1-$B123)*'LF Projected Ratios'!AA$34,$B123*(1+'LF Projected Ratios'!AA$34))</f>
        <v>0.52085350075947412</v>
      </c>
      <c r="AA123">
        <f>IF('LF Projected Ratios'!AB$34&gt;=0,$B123+(1-$B123)*'LF Projected Ratios'!AB$34,$B123*(1+'LF Projected Ratios'!AB$34))</f>
        <v>0.52133935669728881</v>
      </c>
      <c r="AB123">
        <f>IF('LF Projected Ratios'!AC$34&gt;=0,$B123+(1-$B123)*'LF Projected Ratios'!AC$34,$B123*(1+'LF Projected Ratios'!AC$34))</f>
        <v>0.52182102894661531</v>
      </c>
      <c r="AC123">
        <f>IF('LF Projected Ratios'!AD$34&gt;=0,$B123+(1-$B123)*'LF Projected Ratios'!AD$34,$B123*(1+'LF Projected Ratios'!AD$34))</f>
        <v>0.52229857131418156</v>
      </c>
      <c r="AD123">
        <f>IF('LF Projected Ratios'!AE$34&gt;=0,$B123+(1-$B123)*'LF Projected Ratios'!AE$34,$B123*(1+'LF Projected Ratios'!AE$34))</f>
        <v>0.52277203668797301</v>
      </c>
      <c r="AE123">
        <f>IF('LF Projected Ratios'!AF$34&gt;=0,$B123+(1-$B123)*'LF Projected Ratios'!AF$34,$B123*(1+'LF Projected Ratios'!AF$34))</f>
        <v>0.52324147705675528</v>
      </c>
      <c r="AF123">
        <f>IF('LF Projected Ratios'!AG$34&gt;=0,$B123+(1-$B123)*'LF Projected Ratios'!AG$34,$B123*(1+'LF Projected Ratios'!AG$34))</f>
        <v>0.52370694352910563</v>
      </c>
    </row>
    <row r="124" spans="1:32" x14ac:dyDescent="0.2">
      <c r="A124" s="6" t="s">
        <v>47</v>
      </c>
      <c r="B124" s="28">
        <f t="shared" si="0"/>
        <v>0.4638142416777139</v>
      </c>
      <c r="C124">
        <f>IF('LF Projected Ratios'!D$34&gt;=0,$B124+(1-$B124)*'LF Projected Ratios'!D$34,$B124*(1+'LF Projected Ratios'!D$34))</f>
        <v>0.46441692443760019</v>
      </c>
      <c r="D124">
        <f>IF('LF Projected Ratios'!E$34&gt;=0,$B124+(1-$B124)*'LF Projected Ratios'!E$34,$B124*(1+'LF Projected Ratios'!E$34))</f>
        <v>0.46504725424553439</v>
      </c>
      <c r="E124">
        <f>IF('LF Projected Ratios'!F$34&gt;=0,$B124+(1-$B124)*'LF Projected Ratios'!F$34,$B124*(1+'LF Projected Ratios'!F$34))</f>
        <v>0.46566185308522701</v>
      </c>
      <c r="F124">
        <f>IF('LF Projected Ratios'!G$34&gt;=0,$B124+(1-$B124)*'LF Projected Ratios'!G$34,$B124*(1+'LF Projected Ratios'!G$34))</f>
        <v>0.46626539104953663</v>
      </c>
      <c r="G124">
        <f>IF('LF Projected Ratios'!H$34&gt;=0,$B124+(1-$B124)*'LF Projected Ratios'!H$34,$B124*(1+'LF Projected Ratios'!H$34))</f>
        <v>0.46688875524251605</v>
      </c>
      <c r="H124">
        <f>IF('LF Projected Ratios'!I$34&gt;=0,$B124+(1-$B124)*'LF Projected Ratios'!I$34,$B124*(1+'LF Projected Ratios'!I$34))</f>
        <v>0.4675369173767826</v>
      </c>
      <c r="I124">
        <f>IF('LF Projected Ratios'!J$34&gt;=0,$B124+(1-$B124)*'LF Projected Ratios'!J$34,$B124*(1+'LF Projected Ratios'!J$34))</f>
        <v>0.46822113877313815</v>
      </c>
      <c r="J124">
        <f>IF('LF Projected Ratios'!K$34&gt;=0,$B124+(1-$B124)*'LF Projected Ratios'!K$34,$B124*(1+'LF Projected Ratios'!K$34))</f>
        <v>0.4689352068083838</v>
      </c>
      <c r="K124">
        <f>IF('LF Projected Ratios'!L$34&gt;=0,$B124+(1-$B124)*'LF Projected Ratios'!L$34,$B124*(1+'LF Projected Ratios'!L$34))</f>
        <v>0.46962999935051974</v>
      </c>
      <c r="L124">
        <f>IF('LF Projected Ratios'!M$34&gt;=0,$B124+(1-$B124)*'LF Projected Ratios'!M$34,$B124*(1+'LF Projected Ratios'!M$34))</f>
        <v>0.47008093315478028</v>
      </c>
      <c r="M124">
        <f>IF('LF Projected Ratios'!N$34&gt;=0,$B124+(1-$B124)*'LF Projected Ratios'!N$34,$B124*(1+'LF Projected Ratios'!N$34))</f>
        <v>0.47068081809129153</v>
      </c>
      <c r="N124">
        <f>IF('LF Projected Ratios'!O$34&gt;=0,$B124+(1-$B124)*'LF Projected Ratios'!O$34,$B124*(1+'LF Projected Ratios'!O$34))</f>
        <v>0.47127520610279089</v>
      </c>
      <c r="O124">
        <f>IF('LF Projected Ratios'!P$34&gt;=0,$B124+(1-$B124)*'LF Projected Ratios'!P$34,$B124*(1+'LF Projected Ratios'!P$34))</f>
        <v>0.47186417239964212</v>
      </c>
      <c r="P124">
        <f>IF('LF Projected Ratios'!Q$34&gt;=0,$B124+(1-$B124)*'LF Projected Ratios'!Q$34,$B124*(1+'LF Projected Ratios'!Q$34))</f>
        <v>0.47244779082637323</v>
      </c>
      <c r="Q124">
        <f>IF('LF Projected Ratios'!R$34&gt;=0,$B124+(1-$B124)*'LF Projected Ratios'!R$34,$B124*(1+'LF Projected Ratios'!R$34))</f>
        <v>0.4730261338925435</v>
      </c>
      <c r="R124">
        <f>IF('LF Projected Ratios'!S$34&gt;=0,$B124+(1-$B124)*'LF Projected Ratios'!S$34,$B124*(1+'LF Projected Ratios'!S$34))</f>
        <v>0.47359927280277336</v>
      </c>
      <c r="S124">
        <f>IF('LF Projected Ratios'!T$34&gt;=0,$B124+(1-$B124)*'LF Projected Ratios'!T$34,$B124*(1+'LF Projected Ratios'!T$34))</f>
        <v>0.47416727748596904</v>
      </c>
      <c r="T124">
        <f>IF('LF Projected Ratios'!U$34&gt;=0,$B124+(1-$B124)*'LF Projected Ratios'!U$34,$B124*(1+'LF Projected Ratios'!U$34))</f>
        <v>0.47473021662376547</v>
      </c>
      <c r="U124">
        <f>IF('LF Projected Ratios'!V$34&gt;=0,$B124+(1-$B124)*'LF Projected Ratios'!V$34,$B124*(1+'LF Projected Ratios'!V$34))</f>
        <v>0.47528815767821092</v>
      </c>
      <c r="V124">
        <f>IF('LF Projected Ratios'!W$34&gt;=0,$B124+(1-$B124)*'LF Projected Ratios'!W$34,$B124*(1+'LF Projected Ratios'!W$34))</f>
        <v>0.4758411669187167</v>
      </c>
      <c r="W124">
        <f>IF('LF Projected Ratios'!X$34&gt;=0,$B124+(1-$B124)*'LF Projected Ratios'!X$34,$B124*(1+'LF Projected Ratios'!X$34))</f>
        <v>0.47638930944829955</v>
      </c>
      <c r="X124">
        <f>IF('LF Projected Ratios'!Y$34&gt;=0,$B124+(1-$B124)*'LF Projected Ratios'!Y$34,$B124*(1+'LF Projected Ratios'!Y$34))</f>
        <v>0.47693264922912681</v>
      </c>
      <c r="Y124">
        <f>IF('LF Projected Ratios'!Z$34&gt;=0,$B124+(1-$B124)*'LF Projected Ratios'!Z$34,$B124*(1+'LF Projected Ratios'!Z$34))</f>
        <v>0.47747124910740096</v>
      </c>
      <c r="Z124">
        <f>IF('LF Projected Ratios'!AA$34&gt;=0,$B124+(1-$B124)*'LF Projected Ratios'!AA$34,$B124*(1+'LF Projected Ratios'!AA$34))</f>
        <v>0.47800517083759042</v>
      </c>
      <c r="AA124">
        <f>IF('LF Projected Ratios'!AB$34&gt;=0,$B124+(1-$B124)*'LF Projected Ratios'!AB$34,$B124*(1+'LF Projected Ratios'!AB$34))</f>
        <v>0.47853447510603259</v>
      </c>
      <c r="AB124">
        <f>IF('LF Projected Ratios'!AC$34&gt;=0,$B124+(1-$B124)*'LF Projected Ratios'!AC$34,$B124*(1+'LF Projected Ratios'!AC$34))</f>
        <v>0.4790592215539311</v>
      </c>
      <c r="AC124">
        <f>IF('LF Projected Ratios'!AD$34&gt;=0,$B124+(1-$B124)*'LF Projected Ratios'!AD$34,$B124*(1+'LF Projected Ratios'!AD$34))</f>
        <v>0.47957946879975394</v>
      </c>
      <c r="AD124">
        <f>IF('LF Projected Ratios'!AE$34&gt;=0,$B124+(1-$B124)*'LF Projected Ratios'!AE$34,$B124*(1+'LF Projected Ratios'!AE$34))</f>
        <v>0.48009527446106698</v>
      </c>
      <c r="AE124">
        <f>IF('LF Projected Ratios'!AF$34&gt;=0,$B124+(1-$B124)*'LF Projected Ratios'!AF$34,$B124*(1+'LF Projected Ratios'!AF$34))</f>
        <v>0.48060669517580218</v>
      </c>
      <c r="AF124">
        <f>IF('LF Projected Ratios'!AG$34&gt;=0,$B124+(1-$B124)*'LF Projected Ratios'!AG$34,$B124*(1+'LF Projected Ratios'!AG$34))</f>
        <v>0.48111378662299092</v>
      </c>
    </row>
    <row r="125" spans="1:32" x14ac:dyDescent="0.2">
      <c r="A125" s="6" t="s">
        <v>48</v>
      </c>
      <c r="B125" s="28">
        <f t="shared" si="0"/>
        <v>0.41358273577250571</v>
      </c>
      <c r="C125">
        <f>IF('LF Projected Ratios'!D$34&gt;=0,$B125+(1-$B125)*'LF Projected Ratios'!D$34,$B125*(1+'LF Projected Ratios'!D$34))</f>
        <v>0.41424187967881804</v>
      </c>
      <c r="D125">
        <f>IF('LF Projected Ratios'!E$34&gt;=0,$B125+(1-$B125)*'LF Projected Ratios'!E$34,$B125*(1+'LF Projected Ratios'!E$34))</f>
        <v>0.41493126069238023</v>
      </c>
      <c r="E125">
        <f>IF('LF Projected Ratios'!F$34&gt;=0,$B125+(1-$B125)*'LF Projected Ratios'!F$34,$B125*(1+'LF Projected Ratios'!F$34))</f>
        <v>0.415603437012948</v>
      </c>
      <c r="F125">
        <f>IF('LF Projected Ratios'!G$34&gt;=0,$B125+(1-$B125)*'LF Projected Ratios'!G$34,$B125*(1+'LF Projected Ratios'!G$34))</f>
        <v>0.41626351624182445</v>
      </c>
      <c r="G125">
        <f>IF('LF Projected Ratios'!H$34&gt;=0,$B125+(1-$B125)*'LF Projected Ratios'!H$34,$B125*(1+'LF Projected Ratios'!H$34))</f>
        <v>0.41694527908052453</v>
      </c>
      <c r="H125">
        <f>IF('LF Projected Ratios'!I$34&gt;=0,$B125+(1-$B125)*'LF Projected Ratios'!I$34,$B125*(1+'LF Projected Ratios'!I$34))</f>
        <v>0.41765416300676261</v>
      </c>
      <c r="I125">
        <f>IF('LF Projected Ratios'!J$34&gt;=0,$B125+(1-$B125)*'LF Projected Ratios'!J$34,$B125*(1+'LF Projected Ratios'!J$34))</f>
        <v>0.41840248433598293</v>
      </c>
      <c r="J125">
        <f>IF('LF Projected Ratios'!K$34&gt;=0,$B125+(1-$B125)*'LF Projected Ratios'!K$34,$B125*(1+'LF Projected Ratios'!K$34))</f>
        <v>0.41918344842762773</v>
      </c>
      <c r="K125">
        <f>IF('LF Projected Ratios'!L$34&gt;=0,$B125+(1-$B125)*'LF Projected Ratios'!L$34,$B125*(1+'LF Projected Ratios'!L$34))</f>
        <v>0.41994333123958433</v>
      </c>
      <c r="L125">
        <f>IF('LF Projected Ratios'!M$34&gt;=0,$B125+(1-$B125)*'LF Projected Ratios'!M$34,$B125*(1+'LF Projected Ratios'!M$34))</f>
        <v>0.42043650988847198</v>
      </c>
      <c r="M125">
        <f>IF('LF Projected Ratios'!N$34&gt;=0,$B125+(1-$B125)*'LF Projected Ratios'!N$34,$B125*(1+'LF Projected Ratios'!N$34))</f>
        <v>0.42109259386284109</v>
      </c>
      <c r="N125">
        <f>IF('LF Projected Ratios'!O$34&gt;=0,$B125+(1-$B125)*'LF Projected Ratios'!O$34,$B125*(1+'LF Projected Ratios'!O$34))</f>
        <v>0.42174266594361343</v>
      </c>
      <c r="O125">
        <f>IF('LF Projected Ratios'!P$34&gt;=0,$B125+(1-$B125)*'LF Projected Ratios'!P$34,$B125*(1+'LF Projected Ratios'!P$34))</f>
        <v>0.42238680838708748</v>
      </c>
      <c r="P125">
        <f>IF('LF Projected Ratios'!Q$34&gt;=0,$B125+(1-$B125)*'LF Projected Ratios'!Q$34,$B125*(1+'LF Projected Ratios'!Q$34))</f>
        <v>0.42302510195577026</v>
      </c>
      <c r="Q125">
        <f>IF('LF Projected Ratios'!R$34&gt;=0,$B125+(1-$B125)*'LF Projected Ratios'!R$34,$B125*(1+'LF Projected Ratios'!R$34))</f>
        <v>0.42365762595213619</v>
      </c>
      <c r="R125">
        <f>IF('LF Projected Ratios'!S$34&gt;=0,$B125+(1-$B125)*'LF Projected Ratios'!S$34,$B125*(1+'LF Projected Ratios'!S$34))</f>
        <v>0.42428445825147021</v>
      </c>
      <c r="S125">
        <f>IF('LF Projected Ratios'!T$34&gt;=0,$B125+(1-$B125)*'LF Projected Ratios'!T$34,$B125*(1+'LF Projected Ratios'!T$34))</f>
        <v>0.42490567533383033</v>
      </c>
      <c r="T125">
        <f>IF('LF Projected Ratios'!U$34&gt;=0,$B125+(1-$B125)*'LF Projected Ratios'!U$34,$B125*(1+'LF Projected Ratios'!U$34))</f>
        <v>0.42552135231515503</v>
      </c>
      <c r="U125">
        <f>IF('LF Projected Ratios'!V$34&gt;=0,$B125+(1-$B125)*'LF Projected Ratios'!V$34,$B125*(1+'LF Projected Ratios'!V$34))</f>
        <v>0.42613156297754162</v>
      </c>
      <c r="V125">
        <f>IF('LF Projected Ratios'!W$34&gt;=0,$B125+(1-$B125)*'LF Projected Ratios'!W$34,$B125*(1+'LF Projected Ratios'!W$34))</f>
        <v>0.42673637979872064</v>
      </c>
      <c r="W125">
        <f>IF('LF Projected Ratios'!X$34&gt;=0,$B125+(1-$B125)*'LF Projected Ratios'!X$34,$B125*(1+'LF Projected Ratios'!X$34))</f>
        <v>0.42733587398075651</v>
      </c>
      <c r="X125">
        <f>IF('LF Projected Ratios'!Y$34&gt;=0,$B125+(1-$B125)*'LF Projected Ratios'!Y$34,$B125*(1+'LF Projected Ratios'!Y$34))</f>
        <v>0.42793011547798626</v>
      </c>
      <c r="Y125">
        <f>IF('LF Projected Ratios'!Z$34&gt;=0,$B125+(1-$B125)*'LF Projected Ratios'!Z$34,$B125*(1+'LF Projected Ratios'!Z$34))</f>
        <v>0.42851917302423487</v>
      </c>
      <c r="Z125">
        <f>IF('LF Projected Ratios'!AA$34&gt;=0,$B125+(1-$B125)*'LF Projected Ratios'!AA$34,$B125*(1+'LF Projected Ratios'!AA$34))</f>
        <v>0.42910311415931651</v>
      </c>
      <c r="AA125">
        <f>IF('LF Projected Ratios'!AB$34&gt;=0,$B125+(1-$B125)*'LF Projected Ratios'!AB$34,$B125*(1+'LF Projected Ratios'!AB$34))</f>
        <v>0.4296820052548484</v>
      </c>
      <c r="AB125">
        <f>IF('LF Projected Ratios'!AC$34&gt;=0,$B125+(1-$B125)*'LF Projected Ratios'!AC$34,$B125*(1+'LF Projected Ratios'!AC$34))</f>
        <v>0.43025591153940279</v>
      </c>
      <c r="AC125">
        <f>IF('LF Projected Ratios'!AD$34&gt;=0,$B125+(1-$B125)*'LF Projected Ratios'!AD$34,$B125*(1+'LF Projected Ratios'!AD$34))</f>
        <v>0.43082489712300337</v>
      </c>
      <c r="AD125">
        <f>IF('LF Projected Ratios'!AE$34&gt;=0,$B125+(1-$B125)*'LF Projected Ratios'!AE$34,$B125*(1+'LF Projected Ratios'!AE$34))</f>
        <v>0.43138902502100407</v>
      </c>
      <c r="AE125">
        <f>IF('LF Projected Ratios'!AF$34&gt;=0,$B125+(1-$B125)*'LF Projected Ratios'!AF$34,$B125*(1+'LF Projected Ratios'!AF$34))</f>
        <v>0.43194835717734981</v>
      </c>
      <c r="AF125">
        <f>IF('LF Projected Ratios'!AG$34&gt;=0,$B125+(1-$B125)*'LF Projected Ratios'!AG$34,$B125*(1+'LF Projected Ratios'!AG$34))</f>
        <v>0.43250295448725234</v>
      </c>
    </row>
    <row r="126" spans="1:32" x14ac:dyDescent="0.2">
      <c r="A126" s="6" t="s">
        <v>49</v>
      </c>
      <c r="B126" s="28">
        <f t="shared" si="0"/>
        <v>0.50545849028437129</v>
      </c>
      <c r="C126">
        <f>IF('LF Projected Ratios'!D$34&gt;=0,$B126+(1-$B126)*'LF Projected Ratios'!D$34,$B126*(1+'LF Projected Ratios'!D$34))</f>
        <v>0.5060143641346696</v>
      </c>
      <c r="D126">
        <f>IF('LF Projected Ratios'!E$34&gt;=0,$B126+(1-$B126)*'LF Projected Ratios'!E$34,$B126*(1+'LF Projected Ratios'!E$34))</f>
        <v>0.50659573775378608</v>
      </c>
      <c r="E126">
        <f>IF('LF Projected Ratios'!F$34&gt;=0,$B126+(1-$B126)*'LF Projected Ratios'!F$34,$B126*(1+'LF Projected Ratios'!F$34))</f>
        <v>0.5071626021908463</v>
      </c>
      <c r="F126">
        <f>IF('LF Projected Ratios'!G$34&gt;=0,$B126+(1-$B126)*'LF Projected Ratios'!G$34,$B126*(1+'LF Projected Ratios'!G$34))</f>
        <v>0.50771926482391272</v>
      </c>
      <c r="G126">
        <f>IF('LF Projected Ratios'!H$34&gt;=0,$B126+(1-$B126)*'LF Projected Ratios'!H$34,$B126*(1+'LF Projected Ratios'!H$34))</f>
        <v>0.50829421383050943</v>
      </c>
      <c r="H126">
        <f>IF('LF Projected Ratios'!I$34&gt;=0,$B126+(1-$B126)*'LF Projected Ratios'!I$34,$B126*(1+'LF Projected Ratios'!I$34))</f>
        <v>0.50889203478238187</v>
      </c>
      <c r="I126">
        <f>IF('LF Projected Ratios'!J$34&gt;=0,$B126+(1-$B126)*'LF Projected Ratios'!J$34,$B126*(1+'LF Projected Ratios'!J$34))</f>
        <v>0.50952311436083275</v>
      </c>
      <c r="J126">
        <f>IF('LF Projected Ratios'!K$34&gt;=0,$B126+(1-$B126)*'LF Projected Ratios'!K$34,$B126*(1+'LF Projected Ratios'!K$34))</f>
        <v>0.51018172246205318</v>
      </c>
      <c r="K126">
        <f>IF('LF Projected Ratios'!L$34&gt;=0,$B126+(1-$B126)*'LF Projected Ratios'!L$34,$B126*(1+'LF Projected Ratios'!L$34))</f>
        <v>0.5108225521510068</v>
      </c>
      <c r="L126">
        <f>IF('LF Projected Ratios'!M$34&gt;=0,$B126+(1-$B126)*'LF Projected Ratios'!M$34,$B126*(1+'LF Projected Ratios'!M$34))</f>
        <v>0.51123846301935705</v>
      </c>
      <c r="M126">
        <f>IF('LF Projected Ratios'!N$34&gt;=0,$B126+(1-$B126)*'LF Projected Ratios'!N$34,$B126*(1+'LF Projected Ratios'!N$34))</f>
        <v>0.51179175634644236</v>
      </c>
      <c r="N126">
        <f>IF('LF Projected Ratios'!O$34&gt;=0,$B126+(1-$B126)*'LF Projected Ratios'!O$34,$B126*(1+'LF Projected Ratios'!O$34))</f>
        <v>0.51233997968136191</v>
      </c>
      <c r="O126">
        <f>IF('LF Projected Ratios'!P$34&gt;=0,$B126+(1-$B126)*'LF Projected Ratios'!P$34,$B126*(1+'LF Projected Ratios'!P$34))</f>
        <v>0.5128832023930725</v>
      </c>
      <c r="P126">
        <f>IF('LF Projected Ratios'!Q$34&gt;=0,$B126+(1-$B126)*'LF Projected Ratios'!Q$34,$B126*(1+'LF Projected Ratios'!Q$34))</f>
        <v>0.51342149259077663</v>
      </c>
      <c r="Q126">
        <f>IF('LF Projected Ratios'!R$34&gt;=0,$B126+(1-$B126)*'LF Projected Ratios'!R$34,$B126*(1+'LF Projected Ratios'!R$34))</f>
        <v>0.51395491715239183</v>
      </c>
      <c r="R126">
        <f>IF('LF Projected Ratios'!S$34&gt;=0,$B126+(1-$B126)*'LF Projected Ratios'!S$34,$B126*(1+'LF Projected Ratios'!S$34))</f>
        <v>0.51448354175224831</v>
      </c>
      <c r="S126">
        <f>IF('LF Projected Ratios'!T$34&gt;=0,$B126+(1-$B126)*'LF Projected Ratios'!T$34,$B126*(1+'LF Projected Ratios'!T$34))</f>
        <v>0.51500743088804346</v>
      </c>
      <c r="T126">
        <f>IF('LF Projected Ratios'!U$34&gt;=0,$B126+(1-$B126)*'LF Projected Ratios'!U$34,$B126*(1+'LF Projected Ratios'!U$34))</f>
        <v>0.51552664790707614</v>
      </c>
      <c r="U126">
        <f>IF('LF Projected Ratios'!V$34&gt;=0,$B126+(1-$B126)*'LF Projected Ratios'!V$34,$B126*(1+'LF Projected Ratios'!V$34))</f>
        <v>0.51604125503178078</v>
      </c>
      <c r="V126">
        <f>IF('LF Projected Ratios'!W$34&gt;=0,$B126+(1-$B126)*'LF Projected Ratios'!W$34,$B126*(1+'LF Projected Ratios'!W$34))</f>
        <v>0.51655131338458404</v>
      </c>
      <c r="W126">
        <f>IF('LF Projected Ratios'!X$34&gt;=0,$B126+(1-$B126)*'LF Projected Ratios'!X$34,$B126*(1+'LF Projected Ratios'!X$34))</f>
        <v>0.51705688301210906</v>
      </c>
      <c r="X126">
        <f>IF('LF Projected Ratios'!Y$34&gt;=0,$B126+(1-$B126)*'LF Projected Ratios'!Y$34,$B126*(1+'LF Projected Ratios'!Y$34))</f>
        <v>0.51755802290873676</v>
      </c>
      <c r="Y126">
        <f>IF('LF Projected Ratios'!Z$34&gt;=0,$B126+(1-$B126)*'LF Projected Ratios'!Z$34,$B126*(1+'LF Projected Ratios'!Z$34))</f>
        <v>0.51805479103955732</v>
      </c>
      <c r="Z126">
        <f>IF('LF Projected Ratios'!AA$34&gt;=0,$B126+(1-$B126)*'LF Projected Ratios'!AA$34,$B126*(1+'LF Projected Ratios'!AA$34))</f>
        <v>0.51854724436271915</v>
      </c>
      <c r="AA126">
        <f>IF('LF Projected Ratios'!AB$34&gt;=0,$B126+(1-$B126)*'LF Projected Ratios'!AB$34,$B126*(1+'LF Projected Ratios'!AB$34))</f>
        <v>0.51903543885119896</v>
      </c>
      <c r="AB126">
        <f>IF('LF Projected Ratios'!AC$34&gt;=0,$B126+(1-$B126)*'LF Projected Ratios'!AC$34,$B126*(1+'LF Projected Ratios'!AC$34))</f>
        <v>0.51951942951401264</v>
      </c>
      <c r="AC126">
        <f>IF('LF Projected Ratios'!AD$34&gt;=0,$B126+(1-$B126)*'LF Projected Ratios'!AD$34,$B126*(1+'LF Projected Ratios'!AD$34))</f>
        <v>0.51999927041687366</v>
      </c>
      <c r="AD126">
        <f>IF('LF Projected Ratios'!AE$34&gt;=0,$B126+(1-$B126)*'LF Projected Ratios'!AE$34,$B126*(1+'LF Projected Ratios'!AE$34))</f>
        <v>0.52047501470233148</v>
      </c>
      <c r="AE126">
        <f>IF('LF Projected Ratios'!AF$34&gt;=0,$B126+(1-$B126)*'LF Projected Ratios'!AF$34,$B126*(1+'LF Projected Ratios'!AF$34))</f>
        <v>0.52094671460938669</v>
      </c>
      <c r="AF126">
        <f>IF('LF Projected Ratios'!AG$34&gt;=0,$B126+(1-$B126)*'LF Projected Ratios'!AG$34,$B126*(1+'LF Projected Ratios'!AG$34))</f>
        <v>0.52141442149261552</v>
      </c>
    </row>
    <row r="127" spans="1:32" x14ac:dyDescent="0.2">
      <c r="A127" s="6" t="s">
        <v>50</v>
      </c>
      <c r="B127" s="28">
        <f t="shared" si="0"/>
        <v>0.51480090864995287</v>
      </c>
      <c r="C127">
        <f>IF('LF Projected Ratios'!D$34&gt;=0,$B127+(1-$B127)*'LF Projected Ratios'!D$34,$B127*(1+'LF Projected Ratios'!D$34))</f>
        <v>0.5153462814483355</v>
      </c>
      <c r="D127">
        <f>IF('LF Projected Ratios'!E$34&gt;=0,$B127+(1-$B127)*'LF Projected Ratios'!E$34,$B127*(1+'LF Projected Ratios'!E$34))</f>
        <v>0.51591667229761418</v>
      </c>
      <c r="E127">
        <f>IF('LF Projected Ratios'!F$34&gt;=0,$B127+(1-$B127)*'LF Projected Ratios'!F$34,$B127*(1+'LF Projected Ratios'!F$34))</f>
        <v>0.51647282805881278</v>
      </c>
      <c r="F127">
        <f>IF('LF Projected Ratios'!G$34&gt;=0,$B127+(1-$B127)*'LF Projected Ratios'!G$34,$B127*(1+'LF Projected Ratios'!G$34))</f>
        <v>0.51701897473901293</v>
      </c>
      <c r="G127">
        <f>IF('LF Projected Ratios'!H$34&gt;=0,$B127+(1-$B127)*'LF Projected Ratios'!H$34,$B127*(1+'LF Projected Ratios'!H$34))</f>
        <v>0.51758306234357776</v>
      </c>
      <c r="H127">
        <f>IF('LF Projected Ratios'!I$34&gt;=0,$B127+(1-$B127)*'LF Projected Ratios'!I$34,$B127*(1+'LF Projected Ratios'!I$34))</f>
        <v>0.51816958981789496</v>
      </c>
      <c r="I127">
        <f>IF('LF Projected Ratios'!J$34&gt;=0,$B127+(1-$B127)*'LF Projected Ratios'!J$34,$B127*(1+'LF Projected Ratios'!J$34))</f>
        <v>0.51878874762774196</v>
      </c>
      <c r="J127">
        <f>IF('LF Projected Ratios'!K$34&gt;=0,$B127+(1-$B127)*'LF Projected Ratios'!K$34,$B127*(1+'LF Projected Ratios'!K$34))</f>
        <v>0.51943491391710295</v>
      </c>
      <c r="K127">
        <f>IF('LF Projected Ratios'!L$34&gt;=0,$B127+(1-$B127)*'LF Projected Ratios'!L$34,$B127*(1+'LF Projected Ratios'!L$34))</f>
        <v>0.52006363764743091</v>
      </c>
      <c r="L127">
        <f>IF('LF Projected Ratios'!M$34&gt;=0,$B127+(1-$B127)*'LF Projected Ratios'!M$34,$B127*(1+'LF Projected Ratios'!M$34))</f>
        <v>0.52047169151437966</v>
      </c>
      <c r="M127">
        <f>IF('LF Projected Ratios'!N$34&gt;=0,$B127+(1-$B127)*'LF Projected Ratios'!N$34,$B127*(1+'LF Projected Ratios'!N$34))</f>
        <v>0.52101453253839447</v>
      </c>
      <c r="N127">
        <f>IF('LF Projected Ratios'!O$34&gt;=0,$B127+(1-$B127)*'LF Projected Ratios'!O$34,$B127*(1+'LF Projected Ratios'!O$34))</f>
        <v>0.52155239934782116</v>
      </c>
      <c r="O127">
        <f>IF('LF Projected Ratios'!P$34&gt;=0,$B127+(1-$B127)*'LF Projected Ratios'!P$34,$B127*(1+'LF Projected Ratios'!P$34))</f>
        <v>0.52208536000116301</v>
      </c>
      <c r="P127">
        <f>IF('LF Projected Ratios'!Q$34&gt;=0,$B127+(1-$B127)*'LF Projected Ratios'!Q$34,$B127*(1+'LF Projected Ratios'!Q$34))</f>
        <v>0.52261348132096663</v>
      </c>
      <c r="Q127">
        <f>IF('LF Projected Ratios'!R$34&gt;=0,$B127+(1-$B127)*'LF Projected Ratios'!R$34,$B127*(1+'LF Projected Ratios'!R$34))</f>
        <v>0.52313682892175417</v>
      </c>
      <c r="R127">
        <f>IF('LF Projected Ratios'!S$34&gt;=0,$B127+(1-$B127)*'LF Projected Ratios'!S$34,$B127*(1+'LF Projected Ratios'!S$34))</f>
        <v>0.52365546723719736</v>
      </c>
      <c r="S127">
        <f>IF('LF Projected Ratios'!T$34&gt;=0,$B127+(1-$B127)*'LF Projected Ratios'!T$34,$B127*(1+'LF Projected Ratios'!T$34))</f>
        <v>0.52416945954656313</v>
      </c>
      <c r="T127">
        <f>IF('LF Projected Ratios'!U$34&gt;=0,$B127+(1-$B127)*'LF Projected Ratios'!U$34,$B127*(1+'LF Projected Ratios'!U$34))</f>
        <v>0.52467886800045205</v>
      </c>
      <c r="U127">
        <f>IF('LF Projected Ratios'!V$34&gt;=0,$B127+(1-$B127)*'LF Projected Ratios'!V$34,$B127*(1+'LF Projected Ratios'!V$34))</f>
        <v>0.52518375364585013</v>
      </c>
      <c r="V127">
        <f>IF('LF Projected Ratios'!W$34&gt;=0,$B127+(1-$B127)*'LF Projected Ratios'!W$34,$B127*(1+'LF Projected Ratios'!W$34))</f>
        <v>0.52568417645051613</v>
      </c>
      <c r="W127">
        <f>IF('LF Projected Ratios'!X$34&gt;=0,$B127+(1-$B127)*'LF Projected Ratios'!X$34,$B127*(1+'LF Projected Ratios'!X$34))</f>
        <v>0.52618019532672811</v>
      </c>
      <c r="X127">
        <f>IF('LF Projected Ratios'!Y$34&gt;=0,$B127+(1-$B127)*'LF Projected Ratios'!Y$34,$B127*(1+'LF Projected Ratios'!Y$34))</f>
        <v>0.52667186815440004</v>
      </c>
      <c r="Y127">
        <f>IF('LF Projected Ratios'!Z$34&gt;=0,$B127+(1-$B127)*'LF Projected Ratios'!Z$34,$B127*(1+'LF Projected Ratios'!Z$34))</f>
        <v>0.52715925180359946</v>
      </c>
      <c r="Z127">
        <f>IF('LF Projected Ratios'!AA$34&gt;=0,$B127+(1-$B127)*'LF Projected Ratios'!AA$34,$B127*(1+'LF Projected Ratios'!AA$34))</f>
        <v>0.5276424021564744</v>
      </c>
      <c r="AA127">
        <f>IF('LF Projected Ratios'!AB$34&gt;=0,$B127+(1-$B127)*'LF Projected Ratios'!AB$34,$B127*(1+'LF Projected Ratios'!AB$34))</f>
        <v>0.52812137412861226</v>
      </c>
      <c r="AB127">
        <f>IF('LF Projected Ratios'!AC$34&gt;=0,$B127+(1-$B127)*'LF Projected Ratios'!AC$34,$B127*(1+'LF Projected Ratios'!AC$34))</f>
        <v>0.52859622168984954</v>
      </c>
      <c r="AC127">
        <f>IF('LF Projected Ratios'!AD$34&gt;=0,$B127+(1-$B127)*'LF Projected Ratios'!AD$34,$B127*(1+'LF Projected Ratios'!AD$34))</f>
        <v>0.52906699788454081</v>
      </c>
      <c r="AD127">
        <f>IF('LF Projected Ratios'!AE$34&gt;=0,$B127+(1-$B127)*'LF Projected Ratios'!AE$34,$B127*(1+'LF Projected Ratios'!AE$34))</f>
        <v>0.52953375485131549</v>
      </c>
      <c r="AE127">
        <f>IF('LF Projected Ratios'!AF$34&gt;=0,$B127+(1-$B127)*'LF Projected Ratios'!AF$34,$B127*(1+'LF Projected Ratios'!AF$34))</f>
        <v>0.52999654384232409</v>
      </c>
      <c r="AF127">
        <f>IF('LF Projected Ratios'!AG$34&gt;=0,$B127+(1-$B127)*'LF Projected Ratios'!AG$34,$B127*(1+'LF Projected Ratios'!AG$34))</f>
        <v>0.53045541524199946</v>
      </c>
    </row>
    <row r="128" spans="1:32" x14ac:dyDescent="0.2">
      <c r="A128" s="6" t="s">
        <v>51</v>
      </c>
      <c r="B128" s="28">
        <f t="shared" si="0"/>
        <v>0.5</v>
      </c>
      <c r="C128">
        <f>IF('LF Projected Ratios'!D$34&gt;=0,$B128+(1-$B128)*'LF Projected Ratios'!D$34,$B128*(1+'LF Projected Ratios'!D$34))</f>
        <v>0.50056200929484962</v>
      </c>
      <c r="D128">
        <f>IF('LF Projected Ratios'!E$34&gt;=0,$B128+(1-$B128)*'LF Projected Ratios'!E$34,$B128*(1+'LF Projected Ratios'!E$34))</f>
        <v>0.50114979981161623</v>
      </c>
      <c r="E128">
        <f>IF('LF Projected Ratios'!F$34&gt;=0,$B128+(1-$B128)*'LF Projected Ratios'!F$34,$B128*(1+'LF Projected Ratios'!F$34))</f>
        <v>0.50172292100157068</v>
      </c>
      <c r="F128">
        <f>IF('LF Projected Ratios'!G$34&gt;=0,$B128+(1-$B128)*'LF Projected Ratios'!G$34,$B128*(1+'LF Projected Ratios'!G$34))</f>
        <v>0.50228572778535963</v>
      </c>
      <c r="G128">
        <f>IF('LF Projected Ratios'!H$34&gt;=0,$B128+(1-$B128)*'LF Projected Ratios'!H$34,$B128*(1+'LF Projected Ratios'!H$34))</f>
        <v>0.50286702277809681</v>
      </c>
      <c r="H128">
        <f>IF('LF Projected Ratios'!I$34&gt;=0,$B128+(1-$B128)*'LF Projected Ratios'!I$34,$B128*(1+'LF Projected Ratios'!I$34))</f>
        <v>0.50347144216466777</v>
      </c>
      <c r="I128">
        <f>IF('LF Projected Ratios'!J$34&gt;=0,$B128+(1-$B128)*'LF Projected Ratios'!J$34,$B128*(1+'LF Projected Ratios'!J$34))</f>
        <v>0.50410948726912608</v>
      </c>
      <c r="J128">
        <f>IF('LF Projected Ratios'!K$34&gt;=0,$B128+(1-$B128)*'LF Projected Ratios'!K$34,$B128*(1+'LF Projected Ratios'!K$34))</f>
        <v>0.50477536474177653</v>
      </c>
      <c r="K128">
        <f>IF('LF Projected Ratios'!L$34&gt;=0,$B128+(1-$B128)*'LF Projected Ratios'!L$34,$B128*(1+'LF Projected Ratios'!L$34))</f>
        <v>0.50542326757335299</v>
      </c>
      <c r="L128">
        <f>IF('LF Projected Ratios'!M$34&gt;=0,$B128+(1-$B128)*'LF Projected Ratios'!M$34,$B128*(1+'LF Projected Ratios'!M$34))</f>
        <v>0.50584376904813244</v>
      </c>
      <c r="M128">
        <f>IF('LF Projected Ratios'!N$34&gt;=0,$B128+(1-$B128)*'LF Projected Ratios'!N$34,$B128*(1+'LF Projected Ratios'!N$34))</f>
        <v>0.50640316933730489</v>
      </c>
      <c r="N128">
        <f>IF('LF Projected Ratios'!O$34&gt;=0,$B128+(1-$B128)*'LF Projected Ratios'!O$34,$B128*(1+'LF Projected Ratios'!O$34))</f>
        <v>0.50695744367439199</v>
      </c>
      <c r="O128">
        <f>IF('LF Projected Ratios'!P$34&gt;=0,$B128+(1-$B128)*'LF Projected Ratios'!P$34,$B128*(1+'LF Projected Ratios'!P$34))</f>
        <v>0.50750666219400931</v>
      </c>
      <c r="P128">
        <f>IF('LF Projected Ratios'!Q$34&gt;=0,$B128+(1-$B128)*'LF Projected Ratios'!Q$34,$B128*(1+'LF Projected Ratios'!Q$34))</f>
        <v>0.50805089375711276</v>
      </c>
      <c r="Q128">
        <f>IF('LF Projected Ratios'!R$34&gt;=0,$B128+(1-$B128)*'LF Projected Ratios'!R$34,$B128*(1+'LF Projected Ratios'!R$34))</f>
        <v>0.50859020597978344</v>
      </c>
      <c r="R128">
        <f>IF('LF Projected Ratios'!S$34&gt;=0,$B128+(1-$B128)*'LF Projected Ratios'!S$34,$B128*(1+'LF Projected Ratios'!S$34))</f>
        <v>0.50912466526123012</v>
      </c>
      <c r="S128">
        <f>IF('LF Projected Ratios'!T$34&gt;=0,$B128+(1-$B128)*'LF Projected Ratios'!T$34,$B128*(1+'LF Projected Ratios'!T$34))</f>
        <v>0.50965433681104244</v>
      </c>
      <c r="T128">
        <f>IF('LF Projected Ratios'!U$34&gt;=0,$B128+(1-$B128)*'LF Projected Ratios'!U$34,$B128*(1+'LF Projected Ratios'!U$34))</f>
        <v>0.51017928467571338</v>
      </c>
      <c r="U128">
        <f>IF('LF Projected Ratios'!V$34&gt;=0,$B128+(1-$B128)*'LF Projected Ratios'!V$34,$B128*(1+'LF Projected Ratios'!V$34))</f>
        <v>0.51069957176445591</v>
      </c>
      <c r="V128">
        <f>IF('LF Projected Ratios'!W$34&gt;=0,$B128+(1-$B128)*'LF Projected Ratios'!W$34,$B128*(1+'LF Projected Ratios'!W$34))</f>
        <v>0.51121525987433425</v>
      </c>
      <c r="W128">
        <f>IF('LF Projected Ratios'!X$34&gt;=0,$B128+(1-$B128)*'LF Projected Ratios'!X$34,$B128*(1+'LF Projected Ratios'!X$34))</f>
        <v>0.5117264097147346</v>
      </c>
      <c r="X128">
        <f>IF('LF Projected Ratios'!Y$34&gt;=0,$B128+(1-$B128)*'LF Projected Ratios'!Y$34,$B128*(1+'LF Projected Ratios'!Y$34))</f>
        <v>0.51223308093118713</v>
      </c>
      <c r="Y128">
        <f>IF('LF Projected Ratios'!Z$34&gt;=0,$B128+(1-$B128)*'LF Projected Ratios'!Z$34,$B128*(1+'LF Projected Ratios'!Z$34))</f>
        <v>0.51273533212857014</v>
      </c>
      <c r="Z128">
        <f>IF('LF Projected Ratios'!AA$34&gt;=0,$B128+(1-$B128)*'LF Projected Ratios'!AA$34,$B128*(1+'LF Projected Ratios'!AA$34))</f>
        <v>0.51323322089370638</v>
      </c>
      <c r="AA128">
        <f>IF('LF Projected Ratios'!AB$34&gt;=0,$B128+(1-$B128)*'LF Projected Ratios'!AB$34,$B128*(1+'LF Projected Ratios'!AB$34))</f>
        <v>0.5137268038173729</v>
      </c>
      <c r="AB128">
        <f>IF('LF Projected Ratios'!AC$34&gt;=0,$B128+(1-$B128)*'LF Projected Ratios'!AC$34,$B128*(1+'LF Projected Ratios'!AC$34))</f>
        <v>0.51421613651574638</v>
      </c>
      <c r="AC128">
        <f>IF('LF Projected Ratios'!AD$34&gt;=0,$B128+(1-$B128)*'LF Projected Ratios'!AD$34,$B128*(1+'LF Projected Ratios'!AD$34))</f>
        <v>0.51470127365128937</v>
      </c>
      <c r="AD128">
        <f>IF('LF Projected Ratios'!AE$34&gt;=0,$B128+(1-$B128)*'LF Projected Ratios'!AE$34,$B128*(1+'LF Projected Ratios'!AE$34))</f>
        <v>0.5151822689531107</v>
      </c>
      <c r="AE128">
        <f>IF('LF Projected Ratios'!AF$34&gt;=0,$B128+(1-$B128)*'LF Projected Ratios'!AF$34,$B128*(1+'LF Projected Ratios'!AF$34))</f>
        <v>0.51565917523679805</v>
      </c>
      <c r="AF128">
        <f>IF('LF Projected Ratios'!AG$34&gt;=0,$B128+(1-$B128)*'LF Projected Ratios'!AG$34,$B128*(1+'LF Projected Ratios'!AG$34))</f>
        <v>0.51613204442375249</v>
      </c>
    </row>
    <row r="129" spans="1:32" x14ac:dyDescent="0.2">
      <c r="A129" s="6" t="s">
        <v>52</v>
      </c>
      <c r="B129" s="28">
        <f t="shared" si="0"/>
        <v>0.46225894098351783</v>
      </c>
      <c r="C129">
        <f>IF('LF Projected Ratios'!D$34&gt;=0,$B129+(1-$B129)*'LF Projected Ratios'!D$34,$B129*(1+'LF Projected Ratios'!D$34))</f>
        <v>0.46286337193029697</v>
      </c>
      <c r="D129">
        <f>IF('LF Projected Ratios'!E$34&gt;=0,$B129+(1-$B129)*'LF Projected Ratios'!E$34,$B129*(1+'LF Projected Ratios'!E$34))</f>
        <v>0.4634955301202287</v>
      </c>
      <c r="E129">
        <f>IF('LF Projected Ratios'!F$34&gt;=0,$B129+(1-$B129)*'LF Projected Ratios'!F$34,$B129*(1+'LF Projected Ratios'!F$34))</f>
        <v>0.46411191171149047</v>
      </c>
      <c r="F129">
        <f>IF('LF Projected Ratios'!G$34&gt;=0,$B129+(1-$B129)*'LF Projected Ratios'!G$34,$B129*(1+'LF Projected Ratios'!G$34))</f>
        <v>0.46471720034336322</v>
      </c>
      <c r="G129">
        <f>IF('LF Projected Ratios'!H$34&gt;=0,$B129+(1-$B129)*'LF Projected Ratios'!H$34,$B129*(1+'LF Projected Ratios'!H$34))</f>
        <v>0.4653423727133541</v>
      </c>
      <c r="H129">
        <f>IF('LF Projected Ratios'!I$34&gt;=0,$B129+(1-$B129)*'LF Projected Ratios'!I$34,$B129*(1+'LF Projected Ratios'!I$34))</f>
        <v>0.46599241495540367</v>
      </c>
      <c r="I129">
        <f>IF('LF Projected Ratios'!J$34&gt;=0,$B129+(1-$B129)*'LF Projected Ratios'!J$34,$B129*(1+'LF Projected Ratios'!J$34))</f>
        <v>0.46667862105574703</v>
      </c>
      <c r="J129">
        <f>IF('LF Projected Ratios'!K$34&gt;=0,$B129+(1-$B129)*'LF Projected Ratios'!K$34,$B129*(1+'LF Projected Ratios'!K$34))</f>
        <v>0.46739476037038358</v>
      </c>
      <c r="K129">
        <f>IF('LF Projected Ratios'!L$34&gt;=0,$B129+(1-$B129)*'LF Projected Ratios'!L$34,$B129*(1+'LF Projected Ratios'!L$34))</f>
        <v>0.46809156827996695</v>
      </c>
      <c r="L129">
        <f>IF('LF Projected Ratios'!M$34&gt;=0,$B129+(1-$B129)*'LF Projected Ratios'!M$34,$B129*(1+'LF Projected Ratios'!M$34))</f>
        <v>0.46854381009669877</v>
      </c>
      <c r="M129">
        <f>IF('LF Projected Ratios'!N$34&gt;=0,$B129+(1-$B129)*'LF Projected Ratios'!N$34,$B129*(1+'LF Projected Ratios'!N$34))</f>
        <v>0.46914543510452617</v>
      </c>
      <c r="N129">
        <f>IF('LF Projected Ratios'!O$34&gt;=0,$B129+(1-$B129)*'LF Projected Ratios'!O$34,$B129*(1+'LF Projected Ratios'!O$34))</f>
        <v>0.46974154724254802</v>
      </c>
      <c r="O129">
        <f>IF('LF Projected Ratios'!P$34&gt;=0,$B129+(1-$B129)*'LF Projected Ratios'!P$34,$B129*(1+'LF Projected Ratios'!P$34))</f>
        <v>0.47033222193928892</v>
      </c>
      <c r="P129">
        <f>IF('LF Projected Ratios'!Q$34&gt;=0,$B129+(1-$B129)*'LF Projected Ratios'!Q$34,$B129*(1+'LF Projected Ratios'!Q$34))</f>
        <v>0.47091753325347585</v>
      </c>
      <c r="Q129">
        <f>IF('LF Projected Ratios'!R$34&gt;=0,$B129+(1-$B129)*'LF Projected Ratios'!R$34,$B129*(1+'LF Projected Ratios'!R$34))</f>
        <v>0.4714975539049947</v>
      </c>
      <c r="R129">
        <f>IF('LF Projected Ratios'!S$34&gt;=0,$B129+(1-$B129)*'LF Projected Ratios'!S$34,$B129*(1+'LF Projected Ratios'!S$34))</f>
        <v>0.47207235530500746</v>
      </c>
      <c r="S129">
        <f>IF('LF Projected Ratios'!T$34&gt;=0,$B129+(1-$B129)*'LF Projected Ratios'!T$34,$B129*(1+'LF Projected Ratios'!T$34))</f>
        <v>0.47264200758526137</v>
      </c>
      <c r="T129">
        <f>IF('LF Projected Ratios'!U$34&gt;=0,$B129+(1-$B129)*'LF Projected Ratios'!U$34,$B129*(1+'LF Projected Ratios'!U$34))</f>
        <v>0.4732065796266145</v>
      </c>
      <c r="U129">
        <f>IF('LF Projected Ratios'!V$34&gt;=0,$B129+(1-$B129)*'LF Projected Ratios'!V$34,$B129*(1+'LF Projected Ratios'!V$34))</f>
        <v>0.47376613908680054</v>
      </c>
      <c r="V129">
        <f>IF('LF Projected Ratios'!W$34&gt;=0,$B129+(1-$B129)*'LF Projected Ratios'!W$34,$B129*(1+'LF Projected Ratios'!W$34))</f>
        <v>0.47432075242745692</v>
      </c>
      <c r="W129">
        <f>IF('LF Projected Ratios'!X$34&gt;=0,$B129+(1-$B129)*'LF Projected Ratios'!X$34,$B129*(1+'LF Projected Ratios'!X$34))</f>
        <v>0.47487048494044298</v>
      </c>
      <c r="X129">
        <f>IF('LF Projected Ratios'!Y$34&gt;=0,$B129+(1-$B129)*'LF Projected Ratios'!Y$34,$B129*(1+'LF Projected Ratios'!Y$34))</f>
        <v>0.47541540077345962</v>
      </c>
      <c r="Y129">
        <f>IF('LF Projected Ratios'!Z$34&gt;=0,$B129+(1-$B129)*'LF Projected Ratios'!Z$34,$B129*(1+'LF Projected Ratios'!Z$34))</f>
        <v>0.47595556295500568</v>
      </c>
      <c r="Z129">
        <f>IF('LF Projected Ratios'!AA$34&gt;=0,$B129+(1-$B129)*'LF Projected Ratios'!AA$34,$B129*(1+'LF Projected Ratios'!AA$34))</f>
        <v>0.47649103341867921</v>
      </c>
      <c r="AA129">
        <f>IF('LF Projected Ratios'!AB$34&gt;=0,$B129+(1-$B129)*'LF Projected Ratios'!AB$34,$B129*(1+'LF Projected Ratios'!AB$34))</f>
        <v>0.47702187302684901</v>
      </c>
      <c r="AB129">
        <f>IF('LF Projected Ratios'!AC$34&gt;=0,$B129+(1-$B129)*'LF Projected Ratios'!AC$34,$B129*(1+'LF Projected Ratios'!AC$34))</f>
        <v>0.4775481415937185</v>
      </c>
      <c r="AC129">
        <f>IF('LF Projected Ratios'!AD$34&gt;=0,$B129+(1-$B129)*'LF Projected Ratios'!AD$34,$B129*(1+'LF Projected Ratios'!AD$34))</f>
        <v>0.4780698979077887</v>
      </c>
      <c r="AD129">
        <f>IF('LF Projected Ratios'!AE$34&gt;=0,$B129+(1-$B129)*'LF Projected Ratios'!AE$34,$B129*(1+'LF Projected Ratios'!AE$34))</f>
        <v>0.47858719975375541</v>
      </c>
      <c r="AE129">
        <f>IF('LF Projected Ratios'!AF$34&gt;=0,$B129+(1-$B129)*'LF Projected Ratios'!AF$34,$B129*(1+'LF Projected Ratios'!AF$34))</f>
        <v>0.47910010393383878</v>
      </c>
      <c r="AF129">
        <f>IF('LF Projected Ratios'!AG$34&gt;=0,$B129+(1-$B129)*'LF Projected Ratios'!AG$34,$B129*(1+'LF Projected Ratios'!AG$34))</f>
        <v>0.47960866628857701</v>
      </c>
    </row>
    <row r="130" spans="1:32" x14ac:dyDescent="0.2">
      <c r="A130" s="6" t="s">
        <v>53</v>
      </c>
      <c r="B130" s="28">
        <f t="shared" si="0"/>
        <v>0.48432563978201948</v>
      </c>
      <c r="C130">
        <f>IF('LF Projected Ratios'!D$34&gt;=0,$B130+(1-$B130)*'LF Projected Ratios'!D$34,$B130*(1+'LF Projected Ratios'!D$34))</f>
        <v>0.4849052673491358</v>
      </c>
      <c r="D130">
        <f>IF('LF Projected Ratios'!E$34&gt;=0,$B130+(1-$B130)*'LF Projected Ratios'!E$34,$B130*(1+'LF Projected Ratios'!E$34))</f>
        <v>0.48551148434648733</v>
      </c>
      <c r="E130">
        <f>IF('LF Projected Ratios'!F$34&gt;=0,$B130+(1-$B130)*'LF Projected Ratios'!F$34,$B130*(1+'LF Projected Ratios'!F$34))</f>
        <v>0.4861025721524016</v>
      </c>
      <c r="F130">
        <f>IF('LF Projected Ratios'!G$34&gt;=0,$B130+(1-$B130)*'LF Projected Ratios'!G$34,$B130*(1+'LF Projected Ratios'!G$34))</f>
        <v>0.48668302220871507</v>
      </c>
      <c r="G130">
        <f>IF('LF Projected Ratios'!H$34&gt;=0,$B130+(1-$B130)*'LF Projected Ratios'!H$34,$B130*(1+'LF Projected Ratios'!H$34))</f>
        <v>0.48728254005567034</v>
      </c>
      <c r="H130">
        <f>IF('LF Projected Ratios'!I$34&gt;=0,$B130+(1-$B130)*'LF Projected Ratios'!I$34,$B130*(1+'LF Projected Ratios'!I$34))</f>
        <v>0.48790590721661703</v>
      </c>
      <c r="I130">
        <f>IF('LF Projected Ratios'!J$34&gt;=0,$B130+(1-$B130)*'LF Projected Ratios'!J$34,$B130*(1+'LF Projected Ratios'!J$34))</f>
        <v>0.48856395421868049</v>
      </c>
      <c r="J130">
        <f>IF('LF Projected Ratios'!K$34&gt;=0,$B130+(1-$B130)*'LF Projected Ratios'!K$34,$B130*(1+'LF Projected Ratios'!K$34))</f>
        <v>0.4892507060980657</v>
      </c>
      <c r="K130">
        <f>IF('LF Projected Ratios'!L$34&gt;=0,$B130+(1-$B130)*'LF Projected Ratios'!L$34,$B130*(1+'LF Projected Ratios'!L$34))</f>
        <v>0.48991891985437891</v>
      </c>
      <c r="L130">
        <f>IF('LF Projected Ratios'!M$34&gt;=0,$B130+(1-$B130)*'LF Projected Ratios'!M$34,$B130*(1+'LF Projected Ratios'!M$34))</f>
        <v>0.49035260351233417</v>
      </c>
      <c r="M130">
        <f>IF('LF Projected Ratios'!N$34&gt;=0,$B130+(1-$B130)*'LF Projected Ratios'!N$34,$B130*(1+'LF Projected Ratios'!N$34))</f>
        <v>0.49092954028478364</v>
      </c>
      <c r="N130">
        <f>IF('LF Projected Ratios'!O$34&gt;=0,$B130+(1-$B130)*'LF Projected Ratios'!O$34,$B130*(1+'LF Projected Ratios'!O$34))</f>
        <v>0.49150119041310897</v>
      </c>
      <c r="O130">
        <f>IF('LF Projected Ratios'!P$34&gt;=0,$B130+(1-$B130)*'LF Projected Ratios'!P$34,$B130*(1+'LF Projected Ratios'!P$34))</f>
        <v>0.49206762623055594</v>
      </c>
      <c r="P130">
        <f>IF('LF Projected Ratios'!Q$34&gt;=0,$B130+(1-$B130)*'LF Projected Ratios'!Q$34,$B130*(1+'LF Projected Ratios'!Q$34))</f>
        <v>0.49262891875678361</v>
      </c>
      <c r="Q130">
        <f>IF('LF Projected Ratios'!R$34&gt;=0,$B130+(1-$B130)*'LF Projected Ratios'!R$34,$B130*(1+'LF Projected Ratios'!R$34))</f>
        <v>0.4931851377275504</v>
      </c>
      <c r="R130">
        <f>IF('LF Projected Ratios'!S$34&gt;=0,$B130+(1-$B130)*'LF Projected Ratios'!S$34,$B130*(1+'LF Projected Ratios'!S$34))</f>
        <v>0.49373635162359569</v>
      </c>
      <c r="S130">
        <f>IF('LF Projected Ratios'!T$34&gt;=0,$B130+(1-$B130)*'LF Projected Ratios'!T$34,$B130*(1+'LF Projected Ratios'!T$34))</f>
        <v>0.49428262769874592</v>
      </c>
      <c r="T130">
        <f>IF('LF Projected Ratios'!U$34&gt;=0,$B130+(1-$B130)*'LF Projected Ratios'!U$34,$B130*(1+'LF Projected Ratios'!U$34))</f>
        <v>0.49482403200726982</v>
      </c>
      <c r="U130">
        <f>IF('LF Projected Ratios'!V$34&gt;=0,$B130+(1-$B130)*'LF Projected Ratios'!V$34,$B130*(1+'LF Projected Ratios'!V$34))</f>
        <v>0.4953606294305038</v>
      </c>
      <c r="V130">
        <f>IF('LF Projected Ratios'!W$34&gt;=0,$B130+(1-$B130)*'LF Projected Ratios'!W$34,$B130*(1+'LF Projected Ratios'!W$34))</f>
        <v>0.49589248370277084</v>
      </c>
      <c r="W130">
        <f>IF('LF Projected Ratios'!X$34&gt;=0,$B130+(1-$B130)*'LF Projected Ratios'!X$34,$B130*(1+'LF Projected Ratios'!X$34))</f>
        <v>0.49641965743661887</v>
      </c>
      <c r="X130">
        <f>IF('LF Projected Ratios'!Y$34&gt;=0,$B130+(1-$B130)*'LF Projected Ratios'!Y$34,$B130*(1+'LF Projected Ratios'!Y$34))</f>
        <v>0.49694221214738887</v>
      </c>
      <c r="Y130">
        <f>IF('LF Projected Ratios'!Z$34&gt;=0,$B130+(1-$B130)*'LF Projected Ratios'!Z$34,$B130*(1+'LF Projected Ratios'!Z$34))</f>
        <v>0.49746020827714721</v>
      </c>
      <c r="Z130">
        <f>IF('LF Projected Ratios'!AA$34&gt;=0,$B130+(1-$B130)*'LF Projected Ratios'!AA$34,$B130*(1+'LF Projected Ratios'!AA$34))</f>
        <v>0.49797370521798995</v>
      </c>
      <c r="AA130">
        <f>IF('LF Projected Ratios'!AB$34&gt;=0,$B130+(1-$B130)*'LF Projected Ratios'!AB$34,$B130*(1+'LF Projected Ratios'!AB$34))</f>
        <v>0.49848276133474251</v>
      </c>
      <c r="AB130">
        <f>IF('LF Projected Ratios'!AC$34&gt;=0,$B130+(1-$B130)*'LF Projected Ratios'!AC$34,$B130*(1+'LF Projected Ratios'!AC$34))</f>
        <v>0.4989874339870774</v>
      </c>
      <c r="AC130">
        <f>IF('LF Projected Ratios'!AD$34&gt;=0,$B130+(1-$B130)*'LF Projected Ratios'!AD$34,$B130*(1+'LF Projected Ratios'!AD$34))</f>
        <v>0.49948777955105561</v>
      </c>
      <c r="AD130">
        <f>IF('LF Projected Ratios'!AE$34&gt;=0,$B130+(1-$B130)*'LF Projected Ratios'!AE$34,$B130*(1+'LF Projected Ratios'!AE$34))</f>
        <v>0.4999838534401248</v>
      </c>
      <c r="AE130">
        <f>IF('LF Projected Ratios'!AF$34&gt;=0,$B130+(1-$B130)*'LF Projected Ratios'!AF$34,$B130*(1+'LF Projected Ratios'!AF$34))</f>
        <v>0.50047571012557368</v>
      </c>
      <c r="AF130">
        <f>IF('LF Projected Ratios'!AG$34&gt;=0,$B130+(1-$B130)*'LF Projected Ratios'!AG$34,$B130*(1+'LF Projected Ratios'!AG$34))</f>
        <v>0.5009634031564727</v>
      </c>
    </row>
    <row r="131" spans="1:32" x14ac:dyDescent="0.2">
      <c r="A131" s="6" t="s">
        <v>54</v>
      </c>
      <c r="B131" s="28">
        <f t="shared" si="0"/>
        <v>0.58927383816161893</v>
      </c>
      <c r="C131">
        <f>IF('LF Projected Ratios'!D$34&gt;=0,$B131+(1-$B131)*'LF Projected Ratios'!D$34,$B131*(1+'LF Projected Ratios'!D$34))</f>
        <v>0.58973550200280112</v>
      </c>
      <c r="D131">
        <f>IF('LF Projected Ratios'!E$34&gt;=0,$B131+(1-$B131)*'LF Projected Ratios'!E$34,$B131*(1+'LF Projected Ratios'!E$34))</f>
        <v>0.59021834388863414</v>
      </c>
      <c r="E131">
        <f>IF('LF Projected Ratios'!F$34&gt;=0,$B131+(1-$B131)*'LF Projected Ratios'!F$34,$B131*(1+'LF Projected Ratios'!F$34))</f>
        <v>0.59068913562187064</v>
      </c>
      <c r="F131">
        <f>IF('LF Projected Ratios'!G$34&gt;=0,$B131+(1-$B131)*'LF Projected Ratios'!G$34,$B131*(1+'LF Projected Ratios'!G$34))</f>
        <v>0.5911514545621952</v>
      </c>
      <c r="G131">
        <f>IF('LF Projected Ratios'!H$34&gt;=0,$B131+(1-$B131)*'LF Projected Ratios'!H$34,$B131*(1+'LF Projected Ratios'!H$34))</f>
        <v>0.59162896068472071</v>
      </c>
      <c r="H131">
        <f>IF('LF Projected Ratios'!I$34&gt;=0,$B131+(1-$B131)*'LF Projected Ratios'!I$34,$B131*(1+'LF Projected Ratios'!I$34))</f>
        <v>0.59212546239429475</v>
      </c>
      <c r="I131">
        <f>IF('LF Projected Ratios'!J$34&gt;=0,$B131+(1-$B131)*'LF Projected Ratios'!J$34,$B131*(1+'LF Projected Ratios'!J$34))</f>
        <v>0.59264958602796258</v>
      </c>
      <c r="J131">
        <f>IF('LF Projected Ratios'!K$34&gt;=0,$B131+(1-$B131)*'LF Projected Ratios'!K$34,$B131*(1+'LF Projected Ratios'!K$34))</f>
        <v>0.59319657262515535</v>
      </c>
      <c r="K131">
        <f>IF('LF Projected Ratios'!L$34&gt;=0,$B131+(1-$B131)*'LF Projected Ratios'!L$34,$B131*(1+'LF Projected Ratios'!L$34))</f>
        <v>0.59372879391167055</v>
      </c>
      <c r="L131">
        <f>IF('LF Projected Ratios'!M$34&gt;=0,$B131+(1-$B131)*'LF Projected Ratios'!M$34,$B131*(1+'LF Projected Ratios'!M$34))</f>
        <v>0.59407421582523767</v>
      </c>
      <c r="M131">
        <f>IF('LF Projected Ratios'!N$34&gt;=0,$B131+(1-$B131)*'LF Projected Ratios'!N$34,$B131*(1+'LF Projected Ratios'!N$34))</f>
        <v>0.59453373649264374</v>
      </c>
      <c r="N131">
        <f>IF('LF Projected Ratios'!O$34&gt;=0,$B131+(1-$B131)*'LF Projected Ratios'!O$34,$B131*(1+'LF Projected Ratios'!O$34))</f>
        <v>0.59498904643479844</v>
      </c>
      <c r="O131">
        <f>IF('LF Projected Ratios'!P$34&gt;=0,$B131+(1-$B131)*'LF Projected Ratios'!P$34,$B131*(1+'LF Projected Ratios'!P$34))</f>
        <v>0.59544020326394442</v>
      </c>
      <c r="P131">
        <f>IF('LF Projected Ratios'!Q$34&gt;=0,$B131+(1-$B131)*'LF Projected Ratios'!Q$34,$B131*(1+'LF Projected Ratios'!Q$34))</f>
        <v>0.59588726354607391</v>
      </c>
      <c r="Q131">
        <f>IF('LF Projected Ratios'!R$34&gt;=0,$B131+(1-$B131)*'LF Projected Ratios'!R$34,$B131*(1+'LF Projected Ratios'!R$34))</f>
        <v>0.59633028282457401</v>
      </c>
      <c r="R131">
        <f>IF('LF Projected Ratios'!S$34&gt;=0,$B131+(1-$B131)*'LF Projected Ratios'!S$34,$B131*(1+'LF Projected Ratios'!S$34))</f>
        <v>0.5967693156432291</v>
      </c>
      <c r="S131">
        <f>IF('LF Projected Ratios'!T$34&gt;=0,$B131+(1-$B131)*'LF Projected Ratios'!T$34,$B131*(1+'LF Projected Ratios'!T$34))</f>
        <v>0.59720441556860782</v>
      </c>
      <c r="T131">
        <f>IF('LF Projected Ratios'!U$34&gt;=0,$B131+(1-$B131)*'LF Projected Ratios'!U$34,$B131*(1+'LF Projected Ratios'!U$34))</f>
        <v>0.59763563521185092</v>
      </c>
      <c r="U131">
        <f>IF('LF Projected Ratios'!V$34&gt;=0,$B131+(1-$B131)*'LF Projected Ratios'!V$34,$B131*(1+'LF Projected Ratios'!V$34))</f>
        <v>0.59806302624987751</v>
      </c>
      <c r="V131">
        <f>IF('LF Projected Ratios'!W$34&gt;=0,$B131+(1-$B131)*'LF Projected Ratios'!W$34,$B131*(1+'LF Projected Ratios'!W$34))</f>
        <v>0.59848663944602953</v>
      </c>
      <c r="W131">
        <f>IF('LF Projected Ratios'!X$34&gt;=0,$B131+(1-$B131)*'LF Projected Ratios'!X$34,$B131*(1+'LF Projected Ratios'!X$34))</f>
        <v>0.59890652467017347</v>
      </c>
      <c r="X131">
        <f>IF('LF Projected Ratios'!Y$34&gt;=0,$B131+(1-$B131)*'LF Projected Ratios'!Y$34,$B131*(1+'LF Projected Ratios'!Y$34))</f>
        <v>0.59932273091826849</v>
      </c>
      <c r="Y131">
        <f>IF('LF Projected Ratios'!Z$34&gt;=0,$B131+(1-$B131)*'LF Projected Ratios'!Z$34,$B131*(1+'LF Projected Ratios'!Z$34))</f>
        <v>0.59973530633142813</v>
      </c>
      <c r="Z131">
        <f>IF('LF Projected Ratios'!AA$34&gt;=0,$B131+(1-$B131)*'LF Projected Ratios'!AA$34,$B131*(1+'LF Projected Ratios'!AA$34))</f>
        <v>0.6001442982144819</v>
      </c>
      <c r="AA131">
        <f>IF('LF Projected Ratios'!AB$34&gt;=0,$B131+(1-$B131)*'LF Projected Ratios'!AB$34,$B131*(1+'LF Projected Ratios'!AB$34))</f>
        <v>0.600549753054055</v>
      </c>
      <c r="AB131">
        <f>IF('LF Projected Ratios'!AC$34&gt;=0,$B131+(1-$B131)*'LF Projected Ratios'!AC$34,$B131*(1+'LF Projected Ratios'!AC$34))</f>
        <v>0.60095171653618484</v>
      </c>
      <c r="AC131">
        <f>IF('LF Projected Ratios'!AD$34&gt;=0,$B131+(1-$B131)*'LF Projected Ratios'!AD$34,$B131*(1+'LF Projected Ratios'!AD$34))</f>
        <v>0.6013502335634785</v>
      </c>
      <c r="AD131">
        <f>IF('LF Projected Ratios'!AE$34&gt;=0,$B131+(1-$B131)*'LF Projected Ratios'!AE$34,$B131*(1+'LF Projected Ratios'!AE$34))</f>
        <v>0.60174534827183723</v>
      </c>
      <c r="AE131">
        <f>IF('LF Projected Ratios'!AF$34&gt;=0,$B131+(1-$B131)*'LF Projected Ratios'!AF$34,$B131*(1+'LF Projected Ratios'!AF$34))</f>
        <v>0.60213710404674836</v>
      </c>
      <c r="AF131">
        <f>IF('LF Projected Ratios'!AG$34&gt;=0,$B131+(1-$B131)*'LF Projected Ratios'!AG$34,$B131*(1+'LF Projected Ratios'!AG$34))</f>
        <v>0.60252554353916721</v>
      </c>
    </row>
    <row r="132" spans="1:32" x14ac:dyDescent="0.2">
      <c r="A132" s="6" t="s">
        <v>55</v>
      </c>
      <c r="B132" s="28">
        <f t="shared" si="0"/>
        <v>0.63544680439051415</v>
      </c>
      <c r="C132">
        <f>IF('LF Projected Ratios'!D$34&gt;=0,$B132+(1-$B132)*'LF Projected Ratios'!D$34,$B132*(1+'LF Projected Ratios'!D$34))</f>
        <v>0.63585656895931353</v>
      </c>
      <c r="D132">
        <f>IF('LF Projected Ratios'!E$34&gt;=0,$B132+(1-$B132)*'LF Projected Ratios'!E$34,$B132*(1+'LF Projected Ratios'!E$34))</f>
        <v>0.63628513078178595</v>
      </c>
      <c r="E132">
        <f>IF('LF Projected Ratios'!F$34&gt;=0,$B132+(1-$B132)*'LF Projected Ratios'!F$34,$B132*(1+'LF Projected Ratios'!F$34))</f>
        <v>0.63670299710432465</v>
      </c>
      <c r="F132">
        <f>IF('LF Projected Ratios'!G$34&gt;=0,$B132+(1-$B132)*'LF Projected Ratios'!G$34,$B132*(1+'LF Projected Ratios'!G$34))</f>
        <v>0.63711334312740664</v>
      </c>
      <c r="G132">
        <f>IF('LF Projected Ratios'!H$34&gt;=0,$B132+(1-$B132)*'LF Projected Ratios'!H$34,$B132*(1+'LF Projected Ratios'!H$34))</f>
        <v>0.63753716902179491</v>
      </c>
      <c r="H132">
        <f>IF('LF Projected Ratios'!I$34&gt;=0,$B132+(1-$B132)*'LF Projected Ratios'!I$34,$B132*(1+'LF Projected Ratios'!I$34))</f>
        <v>0.63797785505952043</v>
      </c>
      <c r="I132">
        <f>IF('LF Projected Ratios'!J$34&gt;=0,$B132+(1-$B132)*'LF Projected Ratios'!J$34,$B132*(1+'LF Projected Ratios'!J$34))</f>
        <v>0.63844305782306698</v>
      </c>
      <c r="J132">
        <f>IF('LF Projected Ratios'!K$34&gt;=0,$B132+(1-$B132)*'LF Projected Ratios'!K$34,$B132*(1+'LF Projected Ratios'!K$34))</f>
        <v>0.63892855334414511</v>
      </c>
      <c r="K132">
        <f>IF('LF Projected Ratios'!L$34&gt;=0,$B132+(1-$B132)*'LF Projected Ratios'!L$34,$B132*(1+'LF Projected Ratios'!L$34))</f>
        <v>0.63940094343953635</v>
      </c>
      <c r="L132">
        <f>IF('LF Projected Ratios'!M$34&gt;=0,$B132+(1-$B132)*'LF Projected Ratios'!M$34,$B132*(1+'LF Projected Ratios'!M$34))</f>
        <v>0.63970753375231515</v>
      </c>
      <c r="M132">
        <f>IF('LF Projected Ratios'!N$34&gt;=0,$B132+(1-$B132)*'LF Projected Ratios'!N$34,$B132*(1+'LF Projected Ratios'!N$34))</f>
        <v>0.64011539607840051</v>
      </c>
      <c r="N132">
        <f>IF('LF Projected Ratios'!O$34&gt;=0,$B132+(1-$B132)*'LF Projected Ratios'!O$34,$B132*(1+'LF Projected Ratios'!O$34))</f>
        <v>0.64051952104005938</v>
      </c>
      <c r="O132">
        <f>IF('LF Projected Ratios'!P$34&gt;=0,$B132+(1-$B132)*'LF Projected Ratios'!P$34,$B132*(1+'LF Projected Ratios'!P$34))</f>
        <v>0.64091995977288818</v>
      </c>
      <c r="P132">
        <f>IF('LF Projected Ratios'!Q$34&gt;=0,$B132+(1-$B132)*'LF Projected Ratios'!Q$34,$B132*(1+'LF Projected Ratios'!Q$34))</f>
        <v>0.64131676248384994</v>
      </c>
      <c r="Q132">
        <f>IF('LF Projected Ratios'!R$34&gt;=0,$B132+(1-$B132)*'LF Projected Ratios'!R$34,$B132*(1+'LF Projected Ratios'!R$34))</f>
        <v>0.64170997847226163</v>
      </c>
      <c r="R132">
        <f>IF('LF Projected Ratios'!S$34&gt;=0,$B132+(1-$B132)*'LF Projected Ratios'!S$34,$B132*(1+'LF Projected Ratios'!S$34))</f>
        <v>0.64209965615021081</v>
      </c>
      <c r="S132">
        <f>IF('LF Projected Ratios'!T$34&gt;=0,$B132+(1-$B132)*'LF Projected Ratios'!T$34,$B132*(1+'LF Projected Ratios'!T$34))</f>
        <v>0.64248584306242584</v>
      </c>
      <c r="T132">
        <f>IF('LF Projected Ratios'!U$34&gt;=0,$B132+(1-$B132)*'LF Projected Ratios'!U$34,$B132*(1+'LF Projected Ratios'!U$34))</f>
        <v>0.64286858590561413</v>
      </c>
      <c r="U132">
        <f>IF('LF Projected Ratios'!V$34&gt;=0,$B132+(1-$B132)*'LF Projected Ratios'!V$34,$B132*(1+'LF Projected Ratios'!V$34))</f>
        <v>0.64324793054728502</v>
      </c>
      <c r="V132">
        <f>IF('LF Projected Ratios'!W$34&gt;=0,$B132+(1-$B132)*'LF Projected Ratios'!W$34,$B132*(1+'LF Projected Ratios'!W$34))</f>
        <v>0.64362392204407293</v>
      </c>
      <c r="W132">
        <f>IF('LF Projected Ratios'!X$34&gt;=0,$B132+(1-$B132)*'LF Projected Ratios'!X$34,$B132*(1+'LF Projected Ratios'!X$34))</f>
        <v>0.64399660465957942</v>
      </c>
      <c r="X132">
        <f>IF('LF Projected Ratios'!Y$34&gt;=0,$B132+(1-$B132)*'LF Projected Ratios'!Y$34,$B132*(1+'LF Projected Ratios'!Y$34))</f>
        <v>0.64436602188174164</v>
      </c>
      <c r="Y132">
        <f>IF('LF Projected Ratios'!Z$34&gt;=0,$B132+(1-$B132)*'LF Projected Ratios'!Z$34,$B132*(1+'LF Projected Ratios'!Z$34))</f>
        <v>0.64473221643975087</v>
      </c>
      <c r="Z132">
        <f>IF('LF Projected Ratios'!AA$34&gt;=0,$B132+(1-$B132)*'LF Projected Ratios'!AA$34,$B132*(1+'LF Projected Ratios'!AA$34))</f>
        <v>0.64509523032052785</v>
      </c>
      <c r="AA132">
        <f>IF('LF Projected Ratios'!AB$34&gt;=0,$B132+(1-$B132)*'LF Projected Ratios'!AB$34,$B132*(1+'LF Projected Ratios'!AB$34))</f>
        <v>0.64545510478476975</v>
      </c>
      <c r="AB132">
        <f>IF('LF Projected Ratios'!AC$34&gt;=0,$B132+(1-$B132)*'LF Projected Ratios'!AC$34,$B132*(1+'LF Projected Ratios'!AC$34))</f>
        <v>0.64581188038258619</v>
      </c>
      <c r="AC132">
        <f>IF('LF Projected Ratios'!AD$34&gt;=0,$B132+(1-$B132)*'LF Projected Ratios'!AD$34,$B132*(1+'LF Projected Ratios'!AD$34))</f>
        <v>0.64616559696872822</v>
      </c>
      <c r="AD132">
        <f>IF('LF Projected Ratios'!AE$34&gt;=0,$B132+(1-$B132)*'LF Projected Ratios'!AE$34,$B132*(1+'LF Projected Ratios'!AE$34))</f>
        <v>0.64651629371743247</v>
      </c>
      <c r="AE132">
        <f>IF('LF Projected Ratios'!AF$34&gt;=0,$B132+(1-$B132)*'LF Projected Ratios'!AF$34,$B132*(1+'LF Projected Ratios'!AF$34))</f>
        <v>0.64686400913688147</v>
      </c>
      <c r="AF132">
        <f>IF('LF Projected Ratios'!AG$34&gt;=0,$B132+(1-$B132)*'LF Projected Ratios'!AG$34,$B132*(1+'LF Projected Ratios'!AG$34))</f>
        <v>0.64720878108330049</v>
      </c>
    </row>
    <row r="133" spans="1:32" x14ac:dyDescent="0.2">
      <c r="A133" s="6" t="s">
        <v>56</v>
      </c>
      <c r="B133" s="28">
        <f t="shared" si="0"/>
        <v>0.48038872367252194</v>
      </c>
      <c r="C133">
        <f>IF('LF Projected Ratios'!D$34&gt;=0,$B133+(1-$B133)*'LF Projected Ratios'!D$34,$B133*(1+'LF Projected Ratios'!D$34))</f>
        <v>0.48097277640653141</v>
      </c>
      <c r="D133">
        <f>IF('LF Projected Ratios'!E$34&gt;=0,$B133+(1-$B133)*'LF Projected Ratios'!E$34,$B133*(1+'LF Projected Ratios'!E$34))</f>
        <v>0.48158362156779194</v>
      </c>
      <c r="E133">
        <f>IF('LF Projected Ratios'!F$34&gt;=0,$B133+(1-$B133)*'LF Projected Ratios'!F$34,$B133*(1+'LF Projected Ratios'!F$34))</f>
        <v>0.48217922203379698</v>
      </c>
      <c r="F133">
        <f>IF('LF Projected Ratios'!G$34&gt;=0,$B133+(1-$B133)*'LF Projected Ratios'!G$34,$B133*(1+'LF Projected Ratios'!G$34))</f>
        <v>0.48276410353629773</v>
      </c>
      <c r="G133">
        <f>IF('LF Projected Ratios'!H$34&gt;=0,$B133+(1-$B133)*'LF Projected Ratios'!H$34,$B133*(1+'LF Projected Ratios'!H$34))</f>
        <v>0.48336819840249556</v>
      </c>
      <c r="H133">
        <f>IF('LF Projected Ratios'!I$34&gt;=0,$B133+(1-$B133)*'LF Projected Ratios'!I$34,$B133*(1+'LF Projected Ratios'!I$34))</f>
        <v>0.48399632466028203</v>
      </c>
      <c r="I133">
        <f>IF('LF Projected Ratios'!J$34&gt;=0,$B133+(1-$B133)*'LF Projected Ratios'!J$34,$B133*(1+'LF Projected Ratios'!J$34))</f>
        <v>0.48465939552244613</v>
      </c>
      <c r="J133">
        <f>IF('LF Projected Ratios'!K$34&gt;=0,$B133+(1-$B133)*'LF Projected Ratios'!K$34,$B133*(1+'LF Projected Ratios'!K$34))</f>
        <v>0.4853513904093294</v>
      </c>
      <c r="K133">
        <f>IF('LF Projected Ratios'!L$34&gt;=0,$B133+(1-$B133)*'LF Projected Ratios'!L$34,$B133*(1+'LF Projected Ratios'!L$34))</f>
        <v>0.48602470564383266</v>
      </c>
      <c r="L133">
        <f>IF('LF Projected Ratios'!M$34&gt;=0,$B133+(1-$B133)*'LF Projected Ratios'!M$34,$B133*(1+'LF Projected Ratios'!M$34))</f>
        <v>0.48646170025984814</v>
      </c>
      <c r="M133">
        <f>IF('LF Projected Ratios'!N$34&gt;=0,$B133+(1-$B133)*'LF Projected Ratios'!N$34,$B133*(1+'LF Projected Ratios'!N$34))</f>
        <v>0.48704304165631784</v>
      </c>
      <c r="N133">
        <f>IF('LF Projected Ratios'!O$34&gt;=0,$B133+(1-$B133)*'LF Projected Ratios'!O$34,$B133*(1+'LF Projected Ratios'!O$34))</f>
        <v>0.48761905604777672</v>
      </c>
      <c r="O133">
        <f>IF('LF Projected Ratios'!P$34&gt;=0,$B133+(1-$B133)*'LF Projected Ratios'!P$34,$B133*(1+'LF Projected Ratios'!P$34))</f>
        <v>0.48818981631969871</v>
      </c>
      <c r="P133">
        <f>IF('LF Projected Ratios'!Q$34&gt;=0,$B133+(1-$B133)*'LF Projected Ratios'!Q$34,$B133*(1+'LF Projected Ratios'!Q$34))</f>
        <v>0.48875539403394253</v>
      </c>
      <c r="Q133">
        <f>IF('LF Projected Ratios'!R$34&gt;=0,$B133+(1-$B133)*'LF Projected Ratios'!R$34,$B133*(1+'LF Projected Ratios'!R$34))</f>
        <v>0.48931585945866429</v>
      </c>
      <c r="R133">
        <f>IF('LF Projected Ratios'!S$34&gt;=0,$B133+(1-$B133)*'LF Projected Ratios'!S$34,$B133*(1+'LF Projected Ratios'!S$34))</f>
        <v>0.48987128159741955</v>
      </c>
      <c r="S133">
        <f>IF('LF Projected Ratios'!T$34&gt;=0,$B133+(1-$B133)*'LF Projected Ratios'!T$34,$B133*(1+'LF Projected Ratios'!T$34))</f>
        <v>0.4904217282174842</v>
      </c>
      <c r="T133">
        <f>IF('LF Projected Ratios'!U$34&gt;=0,$B133+(1-$B133)*'LF Projected Ratios'!U$34,$B133*(1+'LF Projected Ratios'!U$34))</f>
        <v>0.49096726587741824</v>
      </c>
      <c r="U133">
        <f>IF('LF Projected Ratios'!V$34&gt;=0,$B133+(1-$B133)*'LF Projected Ratios'!V$34,$B133*(1+'LF Projected Ratios'!V$34))</f>
        <v>0.49150795995389468</v>
      </c>
      <c r="V133">
        <f>IF('LF Projected Ratios'!W$34&gt;=0,$B133+(1-$B133)*'LF Projected Ratios'!W$34,$B133*(1+'LF Projected Ratios'!W$34))</f>
        <v>0.49204387466781624</v>
      </c>
      <c r="W133">
        <f>IF('LF Projected Ratios'!X$34&gt;=0,$B133+(1-$B133)*'LF Projected Ratios'!X$34,$B133*(1+'LF Projected Ratios'!X$34))</f>
        <v>0.49257507310974635</v>
      </c>
      <c r="X133">
        <f>IF('LF Projected Ratios'!Y$34&gt;=0,$B133+(1-$B133)*'LF Projected Ratios'!Y$34,$B133*(1+'LF Projected Ratios'!Y$34))</f>
        <v>0.49310161726466489</v>
      </c>
      <c r="Y133">
        <f>IF('LF Projected Ratios'!Z$34&gt;=0,$B133+(1-$B133)*'LF Projected Ratios'!Z$34,$B133*(1+'LF Projected Ratios'!Z$34))</f>
        <v>0.49362356803608326</v>
      </c>
      <c r="Z133">
        <f>IF('LF Projected Ratios'!AA$34&gt;=0,$B133+(1-$B133)*'LF Projected Ratios'!AA$34,$B133*(1+'LF Projected Ratios'!AA$34))</f>
        <v>0.49414098526952638</v>
      </c>
      <c r="AA133">
        <f>IF('LF Projected Ratios'!AB$34&gt;=0,$B133+(1-$B133)*'LF Projected Ratios'!AB$34,$B133*(1+'LF Projected Ratios'!AB$34))</f>
        <v>0.49465392777540601</v>
      </c>
      <c r="AB133">
        <f>IF('LF Projected Ratios'!AC$34&gt;=0,$B133+(1-$B133)*'LF Projected Ratios'!AC$34,$B133*(1+'LF Projected Ratios'!AC$34))</f>
        <v>0.49516245335130721</v>
      </c>
      <c r="AC133">
        <f>IF('LF Projected Ratios'!AD$34&gt;=0,$B133+(1-$B133)*'LF Projected Ratios'!AD$34,$B133*(1+'LF Projected Ratios'!AD$34))</f>
        <v>0.49566661880369389</v>
      </c>
      <c r="AD133">
        <f>IF('LF Projected Ratios'!AE$34&gt;=0,$B133+(1-$B133)*'LF Projected Ratios'!AE$34,$B133*(1+'LF Projected Ratios'!AE$34))</f>
        <v>0.49616647996906771</v>
      </c>
      <c r="AE133">
        <f>IF('LF Projected Ratios'!AF$34&gt;=0,$B133+(1-$B133)*'LF Projected Ratios'!AF$34,$B133*(1+'LF Projected Ratios'!AF$34))</f>
        <v>0.49666209173457854</v>
      </c>
      <c r="AF133">
        <f>IF('LF Projected Ratios'!AG$34&gt;=0,$B133+(1-$B133)*'LF Projected Ratios'!AG$34,$B133*(1+'LF Projected Ratios'!AG$34))</f>
        <v>0.49715350805811714</v>
      </c>
    </row>
    <row r="134" spans="1:32" x14ac:dyDescent="0.2">
      <c r="A134" s="6" t="s">
        <v>57</v>
      </c>
      <c r="B134" s="28">
        <f t="shared" si="0"/>
        <v>0.72185766163601084</v>
      </c>
      <c r="C134">
        <f>IF('LF Projected Ratios'!D$34&gt;=0,$B134+(1-$B134)*'LF Projected Ratios'!D$34,$B134*(1+'LF Projected Ratios'!D$34))</f>
        <v>0.72217029879491446</v>
      </c>
      <c r="D134">
        <f>IF('LF Projected Ratios'!E$34&gt;=0,$B134+(1-$B134)*'LF Projected Ratios'!E$34,$B134*(1+'LF Projected Ratios'!E$34))</f>
        <v>0.7224972776525177</v>
      </c>
      <c r="E134">
        <f>IF('LF Projected Ratios'!F$34&gt;=0,$B134+(1-$B134)*'LF Projected Ratios'!F$34,$B134*(1+'LF Projected Ratios'!F$34))</f>
        <v>0.72281609618839737</v>
      </c>
      <c r="F134">
        <f>IF('LF Projected Ratios'!G$34&gt;=0,$B134+(1-$B134)*'LF Projected Ratios'!G$34,$B134*(1+'LF Projected Ratios'!G$34))</f>
        <v>0.7231291769781778</v>
      </c>
      <c r="G134">
        <f>IF('LF Projected Ratios'!H$34&gt;=0,$B134+(1-$B134)*'LF Projected Ratios'!H$34,$B134*(1+'LF Projected Ratios'!H$34))</f>
        <v>0.72345254247529611</v>
      </c>
      <c r="H134">
        <f>IF('LF Projected Ratios'!I$34&gt;=0,$B134+(1-$B134)*'LF Projected Ratios'!I$34,$B134*(1+'LF Projected Ratios'!I$34))</f>
        <v>0.72378877171836298</v>
      </c>
      <c r="I134">
        <f>IF('LF Projected Ratios'!J$34&gt;=0,$B134+(1-$B134)*'LF Projected Ratios'!J$34,$B134*(1+'LF Projected Ratios'!J$34))</f>
        <v>0.72414370643303438</v>
      </c>
      <c r="J134">
        <f>IF('LF Projected Ratios'!K$34&gt;=0,$B134+(1-$B134)*'LF Projected Ratios'!K$34,$B134*(1+'LF Projected Ratios'!K$34))</f>
        <v>0.72451412386764813</v>
      </c>
      <c r="K134">
        <f>IF('LF Projected Ratios'!L$34&gt;=0,$B134+(1-$B134)*'LF Projected Ratios'!L$34,$B134*(1+'LF Projected Ratios'!L$34))</f>
        <v>0.72487454228486281</v>
      </c>
      <c r="L134">
        <f>IF('LF Projected Ratios'!M$34&gt;=0,$B134+(1-$B134)*'LF Projected Ratios'!M$34,$B134*(1+'LF Projected Ratios'!M$34))</f>
        <v>0.72510846081182412</v>
      </c>
      <c r="M134">
        <f>IF('LF Projected Ratios'!N$34&gt;=0,$B134+(1-$B134)*'LF Projected Ratios'!N$34,$B134*(1+'LF Projected Ratios'!N$34))</f>
        <v>0.72541964662084801</v>
      </c>
      <c r="N134">
        <f>IF('LF Projected Ratios'!O$34&gt;=0,$B134+(1-$B134)*'LF Projected Ratios'!O$34,$B134*(1+'LF Projected Ratios'!O$34))</f>
        <v>0.72572798094127311</v>
      </c>
      <c r="O134">
        <f>IF('LF Projected Ratios'!P$34&gt;=0,$B134+(1-$B134)*'LF Projected Ratios'!P$34,$B134*(1+'LF Projected Ratios'!P$34))</f>
        <v>0.72603350278791146</v>
      </c>
      <c r="P134">
        <f>IF('LF Projected Ratios'!Q$34&gt;=0,$B134+(1-$B134)*'LF Projected Ratios'!Q$34,$B134*(1+'LF Projected Ratios'!Q$34))</f>
        <v>0.72633625046705763</v>
      </c>
      <c r="Q134">
        <f>IF('LF Projected Ratios'!R$34&gt;=0,$B134+(1-$B134)*'LF Projected Ratios'!R$34,$B134*(1+'LF Projected Ratios'!R$34))</f>
        <v>0.72663626159250139</v>
      </c>
      <c r="R134">
        <f>IF('LF Projected Ratios'!S$34&gt;=0,$B134+(1-$B134)*'LF Projected Ratios'!S$34,$B134*(1+'LF Projected Ratios'!S$34))</f>
        <v>0.72693357310110529</v>
      </c>
      <c r="S134">
        <f>IF('LF Projected Ratios'!T$34&gt;=0,$B134+(1-$B134)*'LF Projected Ratios'!T$34,$B134*(1+'LF Projected Ratios'!T$34))</f>
        <v>0.7272282212679646</v>
      </c>
      <c r="T134">
        <f>IF('LF Projected Ratios'!U$34&gt;=0,$B134+(1-$B134)*'LF Projected Ratios'!U$34,$B134*(1+'LF Projected Ratios'!U$34))</f>
        <v>0.72752024172116214</v>
      </c>
      <c r="U134">
        <f>IF('LF Projected Ratios'!V$34&gt;=0,$B134+(1-$B134)*'LF Projected Ratios'!V$34,$B134*(1+'LF Projected Ratios'!V$34))</f>
        <v>0.72780966945612902</v>
      </c>
      <c r="V134">
        <f>IF('LF Projected Ratios'!W$34&gt;=0,$B134+(1-$B134)*'LF Projected Ratios'!W$34,$B134*(1+'LF Projected Ratios'!W$34))</f>
        <v>0.72809653884962511</v>
      </c>
      <c r="W134">
        <f>IF('LF Projected Ratios'!X$34&gt;=0,$B134+(1-$B134)*'LF Projected Ratios'!X$34,$B134*(1+'LF Projected Ratios'!X$34))</f>
        <v>0.72838088367335185</v>
      </c>
      <c r="X134">
        <f>IF('LF Projected Ratios'!Y$34&gt;=0,$B134+(1-$B134)*'LF Projected Ratios'!Y$34,$B134*(1+'LF Projected Ratios'!Y$34))</f>
        <v>0.72866273710720342</v>
      </c>
      <c r="Y134">
        <f>IF('LF Projected Ratios'!Z$34&gt;=0,$B134+(1-$B134)*'LF Projected Ratios'!Z$34,$B134*(1+'LF Projected Ratios'!Z$34))</f>
        <v>0.72894213175217593</v>
      </c>
      <c r="Z134">
        <f>IF('LF Projected Ratios'!AA$34&gt;=0,$B134+(1-$B134)*'LF Projected Ratios'!AA$34,$B134*(1+'LF Projected Ratios'!AA$34))</f>
        <v>0.72921909964293619</v>
      </c>
      <c r="AA134">
        <f>IF('LF Projected Ratios'!AB$34&gt;=0,$B134+(1-$B134)*'LF Projected Ratios'!AB$34,$B134*(1+'LF Projected Ratios'!AB$34))</f>
        <v>0.72949367226006645</v>
      </c>
      <c r="AB134">
        <f>IF('LF Projected Ratios'!AC$34&gt;=0,$B134+(1-$B134)*'LF Projected Ratios'!AC$34,$B134*(1+'LF Projected Ratios'!AC$34))</f>
        <v>0.72976588054199365</v>
      </c>
      <c r="AC134">
        <f>IF('LF Projected Ratios'!AD$34&gt;=0,$B134+(1-$B134)*'LF Projected Ratios'!AD$34,$B134*(1+'LF Projected Ratios'!AD$34))</f>
        <v>0.73003575489660788</v>
      </c>
      <c r="AD134">
        <f>IF('LF Projected Ratios'!AE$34&gt;=0,$B134+(1-$B134)*'LF Projected Ratios'!AE$34,$B134*(1+'LF Projected Ratios'!AE$34))</f>
        <v>0.73030332521258923</v>
      </c>
      <c r="AE134">
        <f>IF('LF Projected Ratios'!AF$34&gt;=0,$B134+(1-$B134)*'LF Projected Ratios'!AF$34,$B134*(1+'LF Projected Ratios'!AF$34))</f>
        <v>0.73056862087043983</v>
      </c>
      <c r="AF134">
        <f>IF('LF Projected Ratios'!AG$34&gt;=0,$B134+(1-$B134)*'LF Projected Ratios'!AG$34,$B134*(1+'LF Projected Ratios'!AG$34))</f>
        <v>0.7308316707532394</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0.27699999999999997</v>
      </c>
      <c r="C138" s="28">
        <f>(1/(1+EXP(('S Curve Equation'!$B$11-C93*'S Curve Equation'!$B$12)*'S Curve Equation'!$B$10))+'S Curve Equation'!$B$13)*'S Curve Equation'!$B$14</f>
        <v>0.27826614919646603</v>
      </c>
      <c r="D138" s="28">
        <f>(1/(1+EXP(('S Curve Equation'!$B$11-D93*'S Curve Equation'!$B$12)*'S Curve Equation'!$B$10))+'S Curve Equation'!$B$13)*'S Curve Equation'!$B$14</f>
        <v>0.27959397465889646</v>
      </c>
      <c r="E138" s="28">
        <f>(1/(1+EXP(('S Curve Equation'!$B$11-E93*'S Curve Equation'!$B$12)*'S Curve Equation'!$B$10))+'S Curve Equation'!$B$13)*'S Curve Equation'!$B$14</f>
        <v>0.28089218874623334</v>
      </c>
      <c r="F138" s="28">
        <f>(1/(1+EXP(('S Curve Equation'!$B$11-F93*'S Curve Equation'!$B$12)*'S Curve Equation'!$B$10))+'S Curve Equation'!$B$13)*'S Curve Equation'!$B$14</f>
        <v>0.28217041684514849</v>
      </c>
      <c r="G138" s="28">
        <f>(1/(1+EXP(('S Curve Equation'!$B$11-G93*'S Curve Equation'!$B$12)*'S Curve Equation'!$B$10))+'S Curve Equation'!$B$13)*'S Curve Equation'!$B$14</f>
        <v>0.28349413711280091</v>
      </c>
      <c r="H138" s="28">
        <f>(1/(1+EXP(('S Curve Equation'!$B$11-H93*'S Curve Equation'!$B$12)*'S Curve Equation'!$B$10))+'S Curve Equation'!$B$13)*'S Curve Equation'!$B$14</f>
        <v>0.28487427731431841</v>
      </c>
      <c r="I138" s="28">
        <f>(1/(1+EXP(('S Curve Equation'!$B$11-I93*'S Curve Equation'!$B$12)*'S Curve Equation'!$B$10))+'S Curve Equation'!$B$13)*'S Curve Equation'!$B$14</f>
        <v>0.28633534438032993</v>
      </c>
      <c r="J138" s="28">
        <f>(1/(1+EXP(('S Curve Equation'!$B$11-J93*'S Curve Equation'!$B$12)*'S Curve Equation'!$B$10))+'S Curve Equation'!$B$13)*'S Curve Equation'!$B$14</f>
        <v>0.28786466768505986</v>
      </c>
      <c r="K138" s="28">
        <f>(1/(1+EXP(('S Curve Equation'!$B$11-K93*'S Curve Equation'!$B$12)*'S Curve Equation'!$B$10))+'S Curve Equation'!$B$13)*'S Curve Equation'!$B$14</f>
        <v>0.28935712429254801</v>
      </c>
      <c r="L138" s="28">
        <f>(1/(1+EXP(('S Curve Equation'!$B$11-L93*'S Curve Equation'!$B$12)*'S Curve Equation'!$B$10))+'S Curve Equation'!$B$13)*'S Curve Equation'!$B$14</f>
        <v>0.29032807954448187</v>
      </c>
      <c r="M138" s="28">
        <f>(1/(1+EXP(('S Curve Equation'!$B$11-M93*'S Curve Equation'!$B$12)*'S Curve Equation'!$B$10))+'S Curve Equation'!$B$13)*'S Curve Equation'!$B$14</f>
        <v>0.29162258104955802</v>
      </c>
      <c r="N138" s="28">
        <f>(1/(1+EXP(('S Curve Equation'!$B$11-N93*'S Curve Equation'!$B$12)*'S Curve Equation'!$B$10))+'S Curve Equation'!$B$13)*'S Curve Equation'!$B$14</f>
        <v>0.29290838905200733</v>
      </c>
      <c r="O138" s="28">
        <f>(1/(1+EXP(('S Curve Equation'!$B$11-O93*'S Curve Equation'!$B$12)*'S Curve Equation'!$B$10))+'S Curve Equation'!$B$13)*'S Curve Equation'!$B$14</f>
        <v>0.29418556772853621</v>
      </c>
      <c r="P138" s="28">
        <f>(1/(1+EXP(('S Curve Equation'!$B$11-P93*'S Curve Equation'!$B$12)*'S Curve Equation'!$B$10))+'S Curve Equation'!$B$13)*'S Curve Equation'!$B$14</f>
        <v>0.29545418112526489</v>
      </c>
      <c r="Q138" s="28">
        <f>(1/(1+EXP(('S Curve Equation'!$B$11-Q93*'S Curve Equation'!$B$12)*'S Curve Equation'!$B$10))+'S Curve Equation'!$B$13)*'S Curve Equation'!$B$14</f>
        <v>0.2967142931400269</v>
      </c>
      <c r="R138" s="28">
        <f>(1/(1+EXP(('S Curve Equation'!$B$11-R93*'S Curve Equation'!$B$12)*'S Curve Equation'!$B$10))+'S Curve Equation'!$B$13)*'S Curve Equation'!$B$14</f>
        <v>0.29796596750554244</v>
      </c>
      <c r="S138" s="28">
        <f>(1/(1+EXP(('S Curve Equation'!$B$11-S93*'S Curve Equation'!$B$12)*'S Curve Equation'!$B$10))+'S Curve Equation'!$B$13)*'S Curve Equation'!$B$14</f>
        <v>0.29920926777344364</v>
      </c>
      <c r="T138" s="28">
        <f>(1/(1+EXP(('S Curve Equation'!$B$11-T93*'S Curve Equation'!$B$12)*'S Curve Equation'!$B$10))+'S Curve Equation'!$B$13)*'S Curve Equation'!$B$14</f>
        <v>0.30044425729911589</v>
      </c>
      <c r="U138" s="28">
        <f>(1/(1+EXP(('S Curve Equation'!$B$11-U93*'S Curve Equation'!$B$12)*'S Curve Equation'!$B$10))+'S Curve Equation'!$B$13)*'S Curve Equation'!$B$14</f>
        <v>0.30167099922732149</v>
      </c>
      <c r="V138" s="28">
        <f>(1/(1+EXP(('S Curve Equation'!$B$11-V93*'S Curve Equation'!$B$12)*'S Curve Equation'!$B$10))+'S Curve Equation'!$B$13)*'S Curve Equation'!$B$14</f>
        <v>0.30288955647857618</v>
      </c>
      <c r="W138" s="28">
        <f>(1/(1+EXP(('S Curve Equation'!$B$11-W93*'S Curve Equation'!$B$12)*'S Curve Equation'!$B$10))+'S Curve Equation'!$B$13)*'S Curve Equation'!$B$14</f>
        <v>0.30409999173625674</v>
      </c>
      <c r="X138" s="28">
        <f>(1/(1+EXP(('S Curve Equation'!$B$11-X93*'S Curve Equation'!$B$12)*'S Curve Equation'!$B$10))+'S Curve Equation'!$B$13)*'S Curve Equation'!$B$14</f>
        <v>0.3053023674343906</v>
      </c>
      <c r="Y138" s="28">
        <f>(1/(1+EXP(('S Curve Equation'!$B$11-Y93*'S Curve Equation'!$B$12)*'S Curve Equation'!$B$10))+'S Curve Equation'!$B$13)*'S Curve Equation'!$B$14</f>
        <v>0.30649674574612862</v>
      </c>
      <c r="Z138" s="28">
        <f>(1/(1+EXP(('S Curve Equation'!$B$11-Z93*'S Curve Equation'!$B$12)*'S Curve Equation'!$B$10))+'S Curve Equation'!$B$13)*'S Curve Equation'!$B$14</f>
        <v>0.30768318857285015</v>
      </c>
      <c r="AA138" s="28">
        <f>(1/(1+EXP(('S Curve Equation'!$B$11-AA93*'S Curve Equation'!$B$12)*'S Curve Equation'!$B$10))+'S Curve Equation'!$B$13)*'S Curve Equation'!$B$14</f>
        <v>0.30886175753388534</v>
      </c>
      <c r="AB138" s="28">
        <f>(1/(1+EXP(('S Curve Equation'!$B$11-AB93*'S Curve Equation'!$B$12)*'S Curve Equation'!$B$10))+'S Curve Equation'!$B$13)*'S Curve Equation'!$B$14</f>
        <v>0.31003251395683895</v>
      </c>
      <c r="AC138" s="28">
        <f>(1/(1+EXP(('S Curve Equation'!$B$11-AC93*'S Curve Equation'!$B$12)*'S Curve Equation'!$B$10))+'S Curve Equation'!$B$13)*'S Curve Equation'!$B$14</f>
        <v>0.31119551886846436</v>
      </c>
      <c r="AD138" s="28">
        <f>(1/(1+EXP(('S Curve Equation'!$B$11-AD93*'S Curve Equation'!$B$12)*'S Curve Equation'!$B$10))+'S Curve Equation'!$B$13)*'S Curve Equation'!$B$14</f>
        <v>0.31235083298610533</v>
      </c>
      <c r="AE138" s="28">
        <f>(1/(1+EXP(('S Curve Equation'!$B$11-AE93*'S Curve Equation'!$B$12)*'S Curve Equation'!$B$10))+'S Curve Equation'!$B$13)*'S Curve Equation'!$B$14</f>
        <v>0.31349851670964024</v>
      </c>
      <c r="AF138" s="28">
        <f>(1/(1+EXP(('S Curve Equation'!$B$11-AF93*'S Curve Equation'!$B$12)*'S Curve Equation'!$B$10))+'S Curve Equation'!$B$13)*'S Curve Equation'!$B$14</f>
        <v>0.31463863011394216</v>
      </c>
    </row>
    <row r="139" spans="1:32" x14ac:dyDescent="0.2">
      <c r="A139" s="6" t="s">
        <v>94</v>
      </c>
      <c r="B139" s="28">
        <f>(1/(1+EXP(('S Curve Equation'!$B$11-B94*'S Curve Equation'!$B$12)*'S Curve Equation'!$B$10))+'S Curve Equation'!$B$13)*'S Curve Equation'!$B$14</f>
        <v>0.10099999999999991</v>
      </c>
      <c r="C139" s="28">
        <f>(1/(1+EXP(('S Curve Equation'!$B$11-C94*'S Curve Equation'!$B$12)*'S Curve Equation'!$B$10))+'S Curve Equation'!$B$13)*'S Curve Equation'!$B$14</f>
        <v>0.10174258662045368</v>
      </c>
      <c r="D139" s="28">
        <f>(1/(1+EXP(('S Curve Equation'!$B$11-D94*'S Curve Equation'!$B$12)*'S Curve Equation'!$B$10))+'S Curve Equation'!$B$13)*'S Curve Equation'!$B$14</f>
        <v>0.10252383819446918</v>
      </c>
      <c r="E139" s="28">
        <f>(1/(1+EXP(('S Curve Equation'!$B$11-E94*'S Curve Equation'!$B$12)*'S Curve Equation'!$B$10))+'S Curve Equation'!$B$13)*'S Curve Equation'!$B$14</f>
        <v>0.10329013892145202</v>
      </c>
      <c r="F139" s="28">
        <f>(1/(1+EXP(('S Curve Equation'!$B$11-F94*'S Curve Equation'!$B$12)*'S Curve Equation'!$B$10))+'S Curve Equation'!$B$13)*'S Curve Equation'!$B$14</f>
        <v>0.1040470346242764</v>
      </c>
      <c r="G139" s="28">
        <f>(1/(1+EXP(('S Curve Equation'!$B$11-G94*'S Curve Equation'!$B$12)*'S Curve Equation'!$B$10))+'S Curve Equation'!$B$13)*'S Curve Equation'!$B$14</f>
        <v>0.10483337492295586</v>
      </c>
      <c r="H139" s="28">
        <f>(1/(1+EXP(('S Curve Equation'!$B$11-H94*'S Curve Equation'!$B$12)*'S Curve Equation'!$B$10))+'S Curve Equation'!$B$13)*'S Curve Equation'!$B$14</f>
        <v>0.10565595204838692</v>
      </c>
      <c r="I139" s="28">
        <f>(1/(1+EXP(('S Curve Equation'!$B$11-I94*'S Curve Equation'!$B$12)*'S Curve Equation'!$B$10))+'S Curve Equation'!$B$13)*'S Curve Equation'!$B$14</f>
        <v>0.10652979579568478</v>
      </c>
      <c r="J139" s="28">
        <f>(1/(1+EXP(('S Curve Equation'!$B$11-J94*'S Curve Equation'!$B$12)*'S Curve Equation'!$B$10))+'S Curve Equation'!$B$13)*'S Curve Equation'!$B$14</f>
        <v>0.10744781178418962</v>
      </c>
      <c r="K139" s="28">
        <f>(1/(1+EXP(('S Curve Equation'!$B$11-K94*'S Curve Equation'!$B$12)*'S Curve Equation'!$B$10))+'S Curve Equation'!$B$13)*'S Curve Equation'!$B$14</f>
        <v>0.10834700771434781</v>
      </c>
      <c r="L139" s="28">
        <f>(1/(1+EXP(('S Curve Equation'!$B$11-L94*'S Curve Equation'!$B$12)*'S Curve Equation'!$B$10))+'S Curve Equation'!$B$13)*'S Curve Equation'!$B$14</f>
        <v>0.10893376137216915</v>
      </c>
      <c r="M139" s="28">
        <f>(1/(1+EXP(('S Curve Equation'!$B$11-M94*'S Curve Equation'!$B$12)*'S Curve Equation'!$B$10))+'S Curve Equation'!$B$13)*'S Curve Equation'!$B$14</f>
        <v>0.1097181967120943</v>
      </c>
      <c r="N139" s="28">
        <f>(1/(1+EXP(('S Curve Equation'!$B$11-N94*'S Curve Equation'!$B$12)*'S Curve Equation'!$B$10))+'S Curve Equation'!$B$13)*'S Curve Equation'!$B$14</f>
        <v>0.11049981306498907</v>
      </c>
      <c r="O139" s="28">
        <f>(1/(1+EXP(('S Curve Equation'!$B$11-O94*'S Curve Equation'!$B$12)*'S Curve Equation'!$B$10))+'S Curve Equation'!$B$13)*'S Curve Equation'!$B$14</f>
        <v>0.11127860483470572</v>
      </c>
      <c r="P139" s="28">
        <f>(1/(1+EXP(('S Curve Equation'!$B$11-P94*'S Curve Equation'!$B$12)*'S Curve Equation'!$B$10))+'S Curve Equation'!$B$13)*'S Curve Equation'!$B$14</f>
        <v>0.11205456699151778</v>
      </c>
      <c r="Q139" s="28">
        <f>(1/(1+EXP(('S Curve Equation'!$B$11-Q94*'S Curve Equation'!$B$12)*'S Curve Equation'!$B$10))+'S Curve Equation'!$B$13)*'S Curve Equation'!$B$14</f>
        <v>0.11282769505592791</v>
      </c>
      <c r="R139" s="28">
        <f>(1/(1+EXP(('S Curve Equation'!$B$11-R94*'S Curve Equation'!$B$12)*'S Curve Equation'!$B$10))+'S Curve Equation'!$B$13)*'S Curve Equation'!$B$14</f>
        <v>0.11359798508285192</v>
      </c>
      <c r="S139" s="28">
        <f>(1/(1+EXP(('S Curve Equation'!$B$11-S94*'S Curve Equation'!$B$12)*'S Curve Equation'!$B$10))+'S Curve Equation'!$B$13)*'S Curve Equation'!$B$14</f>
        <v>0.11436543364617856</v>
      </c>
      <c r="T139" s="28">
        <f>(1/(1+EXP(('S Curve Equation'!$B$11-T94*'S Curve Equation'!$B$12)*'S Curve Equation'!$B$10))+'S Curve Equation'!$B$13)*'S Curve Equation'!$B$14</f>
        <v>0.11513003782369646</v>
      </c>
      <c r="U139" s="28">
        <f>(1/(1+EXP(('S Curve Equation'!$B$11-U94*'S Curve Equation'!$B$12)*'S Curve Equation'!$B$10))+'S Curve Equation'!$B$13)*'S Curve Equation'!$B$14</f>
        <v>0.11589179518237924</v>
      </c>
      <c r="V139" s="28">
        <f>(1/(1+EXP(('S Curve Equation'!$B$11-V94*'S Curve Equation'!$B$12)*'S Curve Equation'!$B$10))+'S Curve Equation'!$B$13)*'S Curve Equation'!$B$14</f>
        <v>0.11665070376402188</v>
      </c>
      <c r="W139" s="28">
        <f>(1/(1+EXP(('S Curve Equation'!$B$11-W94*'S Curve Equation'!$B$12)*'S Curve Equation'!$B$10))+'S Curve Equation'!$B$13)*'S Curve Equation'!$B$14</f>
        <v>0.11740676207122708</v>
      </c>
      <c r="X139" s="28">
        <f>(1/(1+EXP(('S Curve Equation'!$B$11-X94*'S Curve Equation'!$B$12)*'S Curve Equation'!$B$10))+'S Curve Equation'!$B$13)*'S Curve Equation'!$B$14</f>
        <v>0.11815996905372035</v>
      </c>
      <c r="Y139" s="28">
        <f>(1/(1+EXP(('S Curve Equation'!$B$11-Y94*'S Curve Equation'!$B$12)*'S Curve Equation'!$B$10))+'S Curve Equation'!$B$13)*'S Curve Equation'!$B$14</f>
        <v>0.11891032409500631</v>
      </c>
      <c r="Z139" s="28">
        <f>(1/(1+EXP(('S Curve Equation'!$B$11-Z94*'S Curve Equation'!$B$12)*'S Curve Equation'!$B$10))+'S Curve Equation'!$B$13)*'S Curve Equation'!$B$14</f>
        <v>0.1196578269993426</v>
      </c>
      <c r="AA139" s="28">
        <f>(1/(1+EXP(('S Curve Equation'!$B$11-AA94*'S Curve Equation'!$B$12)*'S Curve Equation'!$B$10))+'S Curve Equation'!$B$13)*'S Curve Equation'!$B$14</f>
        <v>0.12040247797903122</v>
      </c>
      <c r="AB139" s="28">
        <f>(1/(1+EXP(('S Curve Equation'!$B$11-AB94*'S Curve Equation'!$B$12)*'S Curve Equation'!$B$10))+'S Curve Equation'!$B$13)*'S Curve Equation'!$B$14</f>
        <v>0.12114427764202762</v>
      </c>
      <c r="AC139" s="28">
        <f>(1/(1+EXP(('S Curve Equation'!$B$11-AC94*'S Curve Equation'!$B$12)*'S Curve Equation'!$B$10))+'S Curve Equation'!$B$13)*'S Curve Equation'!$B$14</f>
        <v>0.12188322697984234</v>
      </c>
      <c r="AD139" s="28">
        <f>(1/(1+EXP(('S Curve Equation'!$B$11-AD94*'S Curve Equation'!$B$12)*'S Curve Equation'!$B$10))+'S Curve Equation'!$B$13)*'S Curve Equation'!$B$14</f>
        <v>0.12261932735575339</v>
      </c>
      <c r="AE139" s="28">
        <f>(1/(1+EXP(('S Curve Equation'!$B$11-AE94*'S Curve Equation'!$B$12)*'S Curve Equation'!$B$10))+'S Curve Equation'!$B$13)*'S Curve Equation'!$B$14</f>
        <v>0.12335258049329798</v>
      </c>
      <c r="AF139" s="28">
        <f>(1/(1+EXP(('S Curve Equation'!$B$11-AF94*'S Curve Equation'!$B$12)*'S Curve Equation'!$B$10))+'S Curve Equation'!$B$13)*'S Curve Equation'!$B$14</f>
        <v>0.12408298846505693</v>
      </c>
    </row>
    <row r="140" spans="1:32" x14ac:dyDescent="0.2">
      <c r="A140" s="6" t="s">
        <v>93</v>
      </c>
      <c r="B140" s="28">
        <f>(1/(1+EXP(('S Curve Equation'!$B$11-B95*'S Curve Equation'!$B$12)*'S Curve Equation'!$B$10))+'S Curve Equation'!$B$13)*'S Curve Equation'!$B$14</f>
        <v>0.14899999999999999</v>
      </c>
      <c r="C140" s="28">
        <f>(1/(1+EXP(('S Curve Equation'!$B$11-C95*'S Curve Equation'!$B$12)*'S Curve Equation'!$B$10))+'S Curve Equation'!$B$13)*'S Curve Equation'!$B$14</f>
        <v>0.14994130505682532</v>
      </c>
      <c r="D140" s="28">
        <f>(1/(1+EXP(('S Curve Equation'!$B$11-D95*'S Curve Equation'!$B$12)*'S Curve Equation'!$B$10))+'S Curve Equation'!$B$13)*'S Curve Equation'!$B$14</f>
        <v>0.15093059475372808</v>
      </c>
      <c r="E140" s="28">
        <f>(1/(1+EXP(('S Curve Equation'!$B$11-E95*'S Curve Equation'!$B$12)*'S Curve Equation'!$B$10))+'S Curve Equation'!$B$13)*'S Curve Equation'!$B$14</f>
        <v>0.15189993416347222</v>
      </c>
      <c r="F140" s="28">
        <f>(1/(1+EXP(('S Curve Equation'!$B$11-F95*'S Curve Equation'!$B$12)*'S Curve Equation'!$B$10))+'S Curve Equation'!$B$13)*'S Curve Equation'!$B$14</f>
        <v>0.15285639154345113</v>
      </c>
      <c r="G140" s="28">
        <f>(1/(1+EXP(('S Curve Equation'!$B$11-G95*'S Curve Equation'!$B$12)*'S Curve Equation'!$B$10))+'S Curve Equation'!$B$13)*'S Curve Equation'!$B$14</f>
        <v>0.15384902501820052</v>
      </c>
      <c r="H140" s="28">
        <f>(1/(1+EXP(('S Curve Equation'!$B$11-H95*'S Curve Equation'!$B$12)*'S Curve Equation'!$B$10))+'S Curve Equation'!$B$13)*'S Curve Equation'!$B$14</f>
        <v>0.15488628216644712</v>
      </c>
      <c r="I140" s="28">
        <f>(1/(1+EXP(('S Curve Equation'!$B$11-I95*'S Curve Equation'!$B$12)*'S Curve Equation'!$B$10))+'S Curve Equation'!$B$13)*'S Curve Equation'!$B$14</f>
        <v>0.15598693797542734</v>
      </c>
      <c r="J140" s="28">
        <f>(1/(1+EXP(('S Curve Equation'!$B$11-J95*'S Curve Equation'!$B$12)*'S Curve Equation'!$B$10))+'S Curve Equation'!$B$13)*'S Curve Equation'!$B$14</f>
        <v>0.15714185409552417</v>
      </c>
      <c r="K140" s="28">
        <f>(1/(1+EXP(('S Curve Equation'!$B$11-K95*'S Curve Equation'!$B$12)*'S Curve Equation'!$B$10))+'S Curve Equation'!$B$13)*'S Curve Equation'!$B$14</f>
        <v>0.15827173304964509</v>
      </c>
      <c r="L140" s="28">
        <f>(1/(1+EXP(('S Curve Equation'!$B$11-L95*'S Curve Equation'!$B$12)*'S Curve Equation'!$B$10))+'S Curve Equation'!$B$13)*'S Curve Equation'!$B$14</f>
        <v>0.15900829226871957</v>
      </c>
      <c r="M140" s="28">
        <f>(1/(1+EXP(('S Curve Equation'!$B$11-M95*'S Curve Equation'!$B$12)*'S Curve Equation'!$B$10))+'S Curve Equation'!$B$13)*'S Curve Equation'!$B$14</f>
        <v>0.15999211669776783</v>
      </c>
      <c r="N140" s="28">
        <f>(1/(1+EXP(('S Curve Equation'!$B$11-N95*'S Curve Equation'!$B$12)*'S Curve Equation'!$B$10))+'S Curve Equation'!$B$13)*'S Curve Equation'!$B$14</f>
        <v>0.16097140045471575</v>
      </c>
      <c r="O140" s="28">
        <f>(1/(1+EXP(('S Curve Equation'!$B$11-O95*'S Curve Equation'!$B$12)*'S Curve Equation'!$B$10))+'S Curve Equation'!$B$13)*'S Curve Equation'!$B$14</f>
        <v>0.16194615205802912</v>
      </c>
      <c r="P140" s="28">
        <f>(1/(1+EXP(('S Curve Equation'!$B$11-P95*'S Curve Equation'!$B$12)*'S Curve Equation'!$B$10))+'S Curve Equation'!$B$13)*'S Curve Equation'!$B$14</f>
        <v>0.16291638057235902</v>
      </c>
      <c r="Q140" s="28">
        <f>(1/(1+EXP(('S Curve Equation'!$B$11-Q95*'S Curve Equation'!$B$12)*'S Curve Equation'!$B$10))+'S Curve Equation'!$B$13)*'S Curve Equation'!$B$14</f>
        <v>0.16388209558780298</v>
      </c>
      <c r="R140" s="28">
        <f>(1/(1+EXP(('S Curve Equation'!$B$11-R95*'S Curve Equation'!$B$12)*'S Curve Equation'!$B$10))+'S Curve Equation'!$B$13)*'S Curve Equation'!$B$14</f>
        <v>0.16484330719975418</v>
      </c>
      <c r="S140" s="28">
        <f>(1/(1+EXP(('S Curve Equation'!$B$11-S95*'S Curve Equation'!$B$12)*'S Curve Equation'!$B$10))+'S Curve Equation'!$B$13)*'S Curve Equation'!$B$14</f>
        <v>0.16580002598933324</v>
      </c>
      <c r="T140" s="28">
        <f>(1/(1+EXP(('S Curve Equation'!$B$11-T95*'S Curve Equation'!$B$12)*'S Curve Equation'!$B$10))+'S Curve Equation'!$B$13)*'S Curve Equation'!$B$14</f>
        <v>0.16675226300438339</v>
      </c>
      <c r="U140" s="28">
        <f>(1/(1+EXP(('S Curve Equation'!$B$11-U95*'S Curve Equation'!$B$12)*'S Curve Equation'!$B$10))+'S Curve Equation'!$B$13)*'S Curve Equation'!$B$14</f>
        <v>0.16770002974101708</v>
      </c>
      <c r="V140" s="28">
        <f>(1/(1+EXP(('S Curve Equation'!$B$11-V95*'S Curve Equation'!$B$12)*'S Curve Equation'!$B$10))+'S Curve Equation'!$B$13)*'S Curve Equation'!$B$14</f>
        <v>0.16864333812569585</v>
      </c>
      <c r="W140" s="28">
        <f>(1/(1+EXP(('S Curve Equation'!$B$11-W95*'S Curve Equation'!$B$12)*'S Curve Equation'!$B$10))+'S Curve Equation'!$B$13)*'S Curve Equation'!$B$14</f>
        <v>0.1695822004978397</v>
      </c>
      <c r="X140" s="28">
        <f>(1/(1+EXP(('S Curve Equation'!$B$11-X95*'S Curve Equation'!$B$12)*'S Curve Equation'!$B$10))+'S Curve Equation'!$B$13)*'S Curve Equation'!$B$14</f>
        <v>0.1705166295929349</v>
      </c>
      <c r="Y140" s="28">
        <f>(1/(1+EXP(('S Curve Equation'!$B$11-Y95*'S Curve Equation'!$B$12)*'S Curve Equation'!$B$10))+'S Curve Equation'!$B$13)*'S Curve Equation'!$B$14</f>
        <v>0.17144663852614814</v>
      </c>
      <c r="Z140" s="28">
        <f>(1/(1+EXP(('S Curve Equation'!$B$11-Z95*'S Curve Equation'!$B$12)*'S Curve Equation'!$B$10))+'S Curve Equation'!$B$13)*'S Curve Equation'!$B$14</f>
        <v>0.17237224077641752</v>
      </c>
      <c r="AA140" s="28">
        <f>(1/(1+EXP(('S Curve Equation'!$B$11-AA95*'S Curve Equation'!$B$12)*'S Curve Equation'!$B$10))+'S Curve Equation'!$B$13)*'S Curve Equation'!$B$14</f>
        <v>0.1732934501710133</v>
      </c>
      <c r="AB140" s="28">
        <f>(1/(1+EXP(('S Curve Equation'!$B$11-AB95*'S Curve Equation'!$B$12)*'S Curve Equation'!$B$10))+'S Curve Equation'!$B$13)*'S Curve Equation'!$B$14</f>
        <v>0.1742102808705647</v>
      </c>
      <c r="AC140" s="28">
        <f>(1/(1+EXP(('S Curve Equation'!$B$11-AC95*'S Curve Equation'!$B$12)*'S Curve Equation'!$B$10))+'S Curve Equation'!$B$13)*'S Curve Equation'!$B$14</f>
        <v>0.17512274735451885</v>
      </c>
      <c r="AD140" s="28">
        <f>(1/(1+EXP(('S Curve Equation'!$B$11-AD95*'S Curve Equation'!$B$12)*'S Curve Equation'!$B$10))+'S Curve Equation'!$B$13)*'S Curve Equation'!$B$14</f>
        <v>0.17603086440705071</v>
      </c>
      <c r="AE140" s="28">
        <f>(1/(1+EXP(('S Curve Equation'!$B$11-AE95*'S Curve Equation'!$B$12)*'S Curve Equation'!$B$10))+'S Curve Equation'!$B$13)*'S Curve Equation'!$B$14</f>
        <v>0.17693464710337906</v>
      </c>
      <c r="AF140" s="28">
        <f>(1/(1+EXP(('S Curve Equation'!$B$11-AF95*'S Curve Equation'!$B$12)*'S Curve Equation'!$B$10))+'S Curve Equation'!$B$13)*'S Curve Equation'!$B$14</f>
        <v>0.17783411079650518</v>
      </c>
    </row>
    <row r="141" spans="1:32" x14ac:dyDescent="0.2">
      <c r="A141" s="6" t="s">
        <v>28</v>
      </c>
      <c r="B141" s="28">
        <f>(1/(1+EXP(('S Curve Equation'!$B$11-B96*'S Curve Equation'!$B$12)*'S Curve Equation'!$B$10))+'S Curve Equation'!$B$13)*'S Curve Equation'!$B$14</f>
        <v>0.107</v>
      </c>
      <c r="C141" s="28">
        <f>(1/(1+EXP(('S Curve Equation'!$B$11-C96*'S Curve Equation'!$B$12)*'S Curve Equation'!$B$10))+'S Curve Equation'!$B$13)*'S Curve Equation'!$B$14</f>
        <v>0.10777015729916264</v>
      </c>
      <c r="D141" s="28">
        <f>(1/(1+EXP(('S Curve Equation'!$B$11-D96*'S Curve Equation'!$B$12)*'S Curve Equation'!$B$10))+'S Curve Equation'!$B$13)*'S Curve Equation'!$B$14</f>
        <v>0.10858030072714625</v>
      </c>
      <c r="E141" s="28">
        <f>(1/(1+EXP(('S Curve Equation'!$B$11-E96*'S Curve Equation'!$B$12)*'S Curve Equation'!$B$10))+'S Curve Equation'!$B$13)*'S Curve Equation'!$B$14</f>
        <v>0.10937482690669263</v>
      </c>
      <c r="F141" s="28">
        <f>(1/(1+EXP(('S Curve Equation'!$B$11-F96*'S Curve Equation'!$B$12)*'S Curve Equation'!$B$10))+'S Curve Equation'!$B$13)*'S Curve Equation'!$B$14</f>
        <v>0.11015949172296501</v>
      </c>
      <c r="G141" s="28">
        <f>(1/(1+EXP(('S Curve Equation'!$B$11-G96*'S Curve Equation'!$B$12)*'S Curve Equation'!$B$10))+'S Curve Equation'!$B$13)*'S Curve Equation'!$B$14</f>
        <v>0.11097456614159616</v>
      </c>
      <c r="H141" s="28">
        <f>(1/(1+EXP(('S Curve Equation'!$B$11-H96*'S Curve Equation'!$B$12)*'S Curve Equation'!$B$10))+'S Curve Equation'!$B$13)*'S Curve Equation'!$B$14</f>
        <v>0.11182707631563985</v>
      </c>
      <c r="I141" s="28">
        <f>(1/(1+EXP(('S Curve Equation'!$B$11-I96*'S Curve Equation'!$B$12)*'S Curve Equation'!$B$10))+'S Curve Equation'!$B$13)*'S Curve Equation'!$B$14</f>
        <v>0.11273257896947796</v>
      </c>
      <c r="J141" s="28">
        <f>(1/(1+EXP(('S Curve Equation'!$B$11-J96*'S Curve Equation'!$B$12)*'S Curve Equation'!$B$10))+'S Curve Equation'!$B$13)*'S Curve Equation'!$B$14</f>
        <v>0.11368369982888987</v>
      </c>
      <c r="K141" s="28">
        <f>(1/(1+EXP(('S Curve Equation'!$B$11-K96*'S Curve Equation'!$B$12)*'S Curve Equation'!$B$10))+'S Curve Equation'!$B$13)*'S Curve Equation'!$B$14</f>
        <v>0.11461516925888014</v>
      </c>
      <c r="L141" s="28">
        <f>(1/(1+EXP(('S Curve Equation'!$B$11-L96*'S Curve Equation'!$B$12)*'S Curve Equation'!$B$10))+'S Curve Equation'!$B$13)*'S Curve Equation'!$B$14</f>
        <v>0.11522290122401731</v>
      </c>
      <c r="M141" s="28">
        <f>(1/(1+EXP(('S Curve Equation'!$B$11-M96*'S Curve Equation'!$B$12)*'S Curve Equation'!$B$10))+'S Curve Equation'!$B$13)*'S Curve Equation'!$B$14</f>
        <v>0.1160352828406257</v>
      </c>
      <c r="N141" s="28">
        <f>(1/(1+EXP(('S Curve Equation'!$B$11-N96*'S Curve Equation'!$B$12)*'S Curve Equation'!$B$10))+'S Curve Equation'!$B$13)*'S Curve Equation'!$B$14</f>
        <v>0.11684463187001326</v>
      </c>
      <c r="O141" s="28">
        <f>(1/(1+EXP(('S Curve Equation'!$B$11-O96*'S Curve Equation'!$B$12)*'S Curve Equation'!$B$10))+'S Curve Equation'!$B$13)*'S Curve Equation'!$B$14</f>
        <v>0.1176509441455181</v>
      </c>
      <c r="P141" s="28">
        <f>(1/(1+EXP(('S Curve Equation'!$B$11-P96*'S Curve Equation'!$B$12)*'S Curve Equation'!$B$10))+'S Curve Equation'!$B$13)*'S Curve Equation'!$B$14</f>
        <v>0.11845421607244389</v>
      </c>
      <c r="Q141" s="28">
        <f>(1/(1+EXP(('S Curve Equation'!$B$11-Q96*'S Curve Equation'!$B$12)*'S Curve Equation'!$B$10))+'S Curve Equation'!$B$13)*'S Curve Equation'!$B$14</f>
        <v>0.11925444461116104</v>
      </c>
      <c r="R141" s="28">
        <f>(1/(1+EXP(('S Curve Equation'!$B$11-R96*'S Curve Equation'!$B$12)*'S Curve Equation'!$B$10))+'S Curve Equation'!$B$13)*'S Curve Equation'!$B$14</f>
        <v>0.12005162726061036</v>
      </c>
      <c r="S141" s="28">
        <f>(1/(1+EXP(('S Curve Equation'!$B$11-S96*'S Curve Equation'!$B$12)*'S Curve Equation'!$B$10))+'S Curve Equation'!$B$13)*'S Curve Equation'!$B$14</f>
        <v>0.12084576204220975</v>
      </c>
      <c r="T141" s="28">
        <f>(1/(1+EXP(('S Curve Equation'!$B$11-T96*'S Curve Equation'!$B$12)*'S Curve Equation'!$B$10))+'S Curve Equation'!$B$13)*'S Curve Equation'!$B$14</f>
        <v>0.12163684748415408</v>
      </c>
      <c r="U141" s="28">
        <f>(1/(1+EXP(('S Curve Equation'!$B$11-U96*'S Curve Equation'!$B$12)*'S Curve Equation'!$B$10))+'S Curve Equation'!$B$13)*'S Curve Equation'!$B$14</f>
        <v>0.12242488260609817</v>
      </c>
      <c r="V141" s="28">
        <f>(1/(1+EXP(('S Curve Equation'!$B$11-V96*'S Curve Equation'!$B$12)*'S Curve Equation'!$B$10))+'S Curve Equation'!$B$13)*'S Curve Equation'!$B$14</f>
        <v>0.12320986690421423</v>
      </c>
      <c r="W141" s="28">
        <f>(1/(1+EXP(('S Curve Equation'!$B$11-W96*'S Curve Equation'!$B$12)*'S Curve Equation'!$B$10))+'S Curve Equation'!$B$13)*'S Curve Equation'!$B$14</f>
        <v>0.12399180033662474</v>
      </c>
      <c r="X141" s="28">
        <f>(1/(1+EXP(('S Curve Equation'!$B$11-X96*'S Curve Equation'!$B$12)*'S Curve Equation'!$B$10))+'S Curve Equation'!$B$13)*'S Curve Equation'!$B$14</f>
        <v>0.12477068330918481</v>
      </c>
      <c r="Y141" s="28">
        <f>(1/(1+EXP(('S Curve Equation'!$B$11-Y96*'S Curve Equation'!$B$12)*'S Curve Equation'!$B$10))+'S Curve Equation'!$B$13)*'S Curve Equation'!$B$14</f>
        <v>0.12554651666162869</v>
      </c>
      <c r="Z141" s="28">
        <f>(1/(1+EXP(('S Curve Equation'!$B$11-Z96*'S Curve Equation'!$B$12)*'S Curve Equation'!$B$10))+'S Curve Equation'!$B$13)*'S Curve Equation'!$B$14</f>
        <v>0.12631930165405492</v>
      </c>
      <c r="AA141" s="28">
        <f>(1/(1+EXP(('S Curve Equation'!$B$11-AA96*'S Curve Equation'!$B$12)*'S Curve Equation'!$B$10))+'S Curve Equation'!$B$13)*'S Curve Equation'!$B$14</f>
        <v>0.12708903995374926</v>
      </c>
      <c r="AB141" s="28">
        <f>(1/(1+EXP(('S Curve Equation'!$B$11-AB96*'S Curve Equation'!$B$12)*'S Curve Equation'!$B$10))+'S Curve Equation'!$B$13)*'S Curve Equation'!$B$14</f>
        <v>0.12785573362234567</v>
      </c>
      <c r="AC141" s="28">
        <f>(1/(1+EXP(('S Curve Equation'!$B$11-AC96*'S Curve Equation'!$B$12)*'S Curve Equation'!$B$10))+'S Curve Equation'!$B$13)*'S Curve Equation'!$B$14</f>
        <v>0.12861938510329846</v>
      </c>
      <c r="AD141" s="28">
        <f>(1/(1+EXP(('S Curve Equation'!$B$11-AD96*'S Curve Equation'!$B$12)*'S Curve Equation'!$B$10))+'S Curve Equation'!$B$13)*'S Curve Equation'!$B$14</f>
        <v>0.12937999720968424</v>
      </c>
      <c r="AE141" s="28">
        <f>(1/(1+EXP(('S Curve Equation'!$B$11-AE96*'S Curve Equation'!$B$12)*'S Curve Equation'!$B$10))+'S Curve Equation'!$B$13)*'S Curve Equation'!$B$14</f>
        <v>0.13013757311230081</v>
      </c>
      <c r="AF141" s="28">
        <f>(1/(1+EXP(('S Curve Equation'!$B$11-AF96*'S Curve Equation'!$B$12)*'S Curve Equation'!$B$10))+'S Curve Equation'!$B$13)*'S Curve Equation'!$B$14</f>
        <v>0.1308921163280764</v>
      </c>
    </row>
    <row r="142" spans="1:32" x14ac:dyDescent="0.2">
      <c r="A142" s="6" t="s">
        <v>29</v>
      </c>
      <c r="B142" s="28">
        <f>(1/(1+EXP(('S Curve Equation'!$B$11-B97*'S Curve Equation'!$B$12)*'S Curve Equation'!$B$10))+'S Curve Equation'!$B$13)*'S Curve Equation'!$B$14</f>
        <v>0.15200000000000005</v>
      </c>
      <c r="C142" s="28">
        <f>(1/(1+EXP(('S Curve Equation'!$B$11-C97*'S Curve Equation'!$B$12)*'S Curve Equation'!$B$10))+'S Curve Equation'!$B$13)*'S Curve Equation'!$B$14</f>
        <v>0.15295215926790226</v>
      </c>
      <c r="D142" s="28">
        <f>(1/(1+EXP(('S Curve Equation'!$B$11-D97*'S Curve Equation'!$B$12)*'S Curve Equation'!$B$10))+'S Curve Equation'!$B$13)*'S Curve Equation'!$B$14</f>
        <v>0.15395279737759515</v>
      </c>
      <c r="E142" s="28">
        <f>(1/(1+EXP(('S Curve Equation'!$B$11-E97*'S Curve Equation'!$B$12)*'S Curve Equation'!$B$10))+'S Curve Equation'!$B$13)*'S Curve Equation'!$B$14</f>
        <v>0.1549331977690358</v>
      </c>
      <c r="F142" s="28">
        <f>(1/(1+EXP(('S Curve Equation'!$B$11-F97*'S Curve Equation'!$B$12)*'S Curve Equation'!$B$10))+'S Curve Equation'!$B$13)*'S Curve Equation'!$B$14</f>
        <v>0.15590051248444889</v>
      </c>
      <c r="G142" s="28">
        <f>(1/(1+EXP(('S Curve Equation'!$B$11-G97*'S Curve Equation'!$B$12)*'S Curve Equation'!$B$10))+'S Curve Equation'!$B$13)*'S Curve Equation'!$B$14</f>
        <v>0.15690435463092861</v>
      </c>
      <c r="H142" s="28">
        <f>(1/(1+EXP(('S Curve Equation'!$B$11-H97*'S Curve Equation'!$B$12)*'S Curve Equation'!$B$10))+'S Curve Equation'!$B$13)*'S Curve Equation'!$B$14</f>
        <v>0.15795325998114682</v>
      </c>
      <c r="I142" s="28">
        <f>(1/(1+EXP(('S Curve Equation'!$B$11-I97*'S Curve Equation'!$B$12)*'S Curve Equation'!$B$10))+'S Curve Equation'!$B$13)*'S Curve Equation'!$B$14</f>
        <v>0.15906620426205095</v>
      </c>
      <c r="J142" s="28">
        <f>(1/(1+EXP(('S Curve Equation'!$B$11-J97*'S Curve Equation'!$B$12)*'S Curve Equation'!$B$10))+'S Curve Equation'!$B$13)*'S Curve Equation'!$B$14</f>
        <v>0.16023393556659982</v>
      </c>
      <c r="K142" s="28">
        <f>(1/(1+EXP(('S Curve Equation'!$B$11-K97*'S Curve Equation'!$B$12)*'S Curve Equation'!$B$10))+'S Curve Equation'!$B$13)*'S Curve Equation'!$B$14</f>
        <v>0.16137627378741864</v>
      </c>
      <c r="L142" s="28">
        <f>(1/(1+EXP(('S Curve Equation'!$B$11-L97*'S Curve Equation'!$B$12)*'S Curve Equation'!$B$10))+'S Curve Equation'!$B$13)*'S Curve Equation'!$B$14</f>
        <v>0.16212091364315692</v>
      </c>
      <c r="M142" s="28">
        <f>(1/(1+EXP(('S Curve Equation'!$B$11-M97*'S Curve Equation'!$B$12)*'S Curve Equation'!$B$10))+'S Curve Equation'!$B$13)*'S Curve Equation'!$B$14</f>
        <v>0.16311548050556465</v>
      </c>
      <c r="N142" s="28">
        <f>(1/(1+EXP(('S Curve Equation'!$B$11-N97*'S Curve Equation'!$B$12)*'S Curve Equation'!$B$10))+'S Curve Equation'!$B$13)*'S Curve Equation'!$B$14</f>
        <v>0.16410539946328695</v>
      </c>
      <c r="O142" s="28">
        <f>(1/(1+EXP(('S Curve Equation'!$B$11-O97*'S Curve Equation'!$B$12)*'S Curve Equation'!$B$10))+'S Curve Equation'!$B$13)*'S Curve Equation'!$B$14</f>
        <v>0.16509068009592118</v>
      </c>
      <c r="P142" s="28">
        <f>(1/(1+EXP(('S Curve Equation'!$B$11-P97*'S Curve Equation'!$B$12)*'S Curve Equation'!$B$10))+'S Curve Equation'!$B$13)*'S Curve Equation'!$B$14</f>
        <v>0.16607133252321754</v>
      </c>
      <c r="Q142" s="28">
        <f>(1/(1+EXP(('S Curve Equation'!$B$11-Q97*'S Curve Equation'!$B$12)*'S Curve Equation'!$B$10))+'S Curve Equation'!$B$13)*'S Curve Equation'!$B$14</f>
        <v>0.16704736738414883</v>
      </c>
      <c r="R142" s="28">
        <f>(1/(1+EXP(('S Curve Equation'!$B$11-R97*'S Curve Equation'!$B$12)*'S Curve Equation'!$B$10))+'S Curve Equation'!$B$13)*'S Curve Equation'!$B$14</f>
        <v>0.16801879581657847</v>
      </c>
      <c r="S142" s="28">
        <f>(1/(1+EXP(('S Curve Equation'!$B$11-S97*'S Curve Equation'!$B$12)*'S Curve Equation'!$B$10))+'S Curve Equation'!$B$13)*'S Curve Equation'!$B$14</f>
        <v>0.16898562943752432</v>
      </c>
      <c r="T142" s="28">
        <f>(1/(1+EXP(('S Curve Equation'!$B$11-T97*'S Curve Equation'!$B$12)*'S Curve Equation'!$B$10))+'S Curve Equation'!$B$13)*'S Curve Equation'!$B$14</f>
        <v>0.1699478803239976</v>
      </c>
      <c r="U142" s="28">
        <f>(1/(1+EXP(('S Curve Equation'!$B$11-U97*'S Curve Equation'!$B$12)*'S Curve Equation'!$B$10))+'S Curve Equation'!$B$13)*'S Curve Equation'!$B$14</f>
        <v>0.17090556099440249</v>
      </c>
      <c r="V142" s="28">
        <f>(1/(1+EXP(('S Curve Equation'!$B$11-V97*'S Curve Equation'!$B$12)*'S Curve Equation'!$B$10))+'S Curve Equation'!$B$13)*'S Curve Equation'!$B$14</f>
        <v>0.17185868439048074</v>
      </c>
      <c r="W142" s="28">
        <f>(1/(1+EXP(('S Curve Equation'!$B$11-W97*'S Curve Equation'!$B$12)*'S Curve Equation'!$B$10))+'S Curve Equation'!$B$13)*'S Curve Equation'!$B$14</f>
        <v>0.1728072638597962</v>
      </c>
      <c r="X142" s="28">
        <f>(1/(1+EXP(('S Curve Equation'!$B$11-X97*'S Curve Equation'!$B$12)*'S Curve Equation'!$B$10))+'S Curve Equation'!$B$13)*'S Curve Equation'!$B$14</f>
        <v>0.17375131313872527</v>
      </c>
      <c r="Y142" s="28">
        <f>(1/(1+EXP(('S Curve Equation'!$B$11-Y97*'S Curve Equation'!$B$12)*'S Curve Equation'!$B$10))+'S Curve Equation'!$B$13)*'S Curve Equation'!$B$14</f>
        <v>0.17469084633596557</v>
      </c>
      <c r="Z142" s="28">
        <f>(1/(1+EXP(('S Curve Equation'!$B$11-Z97*'S Curve Equation'!$B$12)*'S Curve Equation'!$B$10))+'S Curve Equation'!$B$13)*'S Curve Equation'!$B$14</f>
        <v>0.17562587791652778</v>
      </c>
      <c r="AA142" s="28">
        <f>(1/(1+EXP(('S Curve Equation'!$B$11-AA97*'S Curve Equation'!$B$12)*'S Curve Equation'!$B$10))+'S Curve Equation'!$B$13)*'S Curve Equation'!$B$14</f>
        <v>0.17655642268620758</v>
      </c>
      <c r="AB142" s="28">
        <f>(1/(1+EXP(('S Curve Equation'!$B$11-AB97*'S Curve Equation'!$B$12)*'S Curve Equation'!$B$10))+'S Curve Equation'!$B$13)*'S Curve Equation'!$B$14</f>
        <v>0.17748249577653022</v>
      </c>
      <c r="AC142" s="28">
        <f>(1/(1+EXP(('S Curve Equation'!$B$11-AC97*'S Curve Equation'!$B$12)*'S Curve Equation'!$B$10))+'S Curve Equation'!$B$13)*'S Curve Equation'!$B$14</f>
        <v>0.17840411263013611</v>
      </c>
      <c r="AD142" s="28">
        <f>(1/(1+EXP(('S Curve Equation'!$B$11-AD97*'S Curve Equation'!$B$12)*'S Curve Equation'!$B$10))+'S Curve Equation'!$B$13)*'S Curve Equation'!$B$14</f>
        <v>0.17932128898662356</v>
      </c>
      <c r="AE142" s="28">
        <f>(1/(1+EXP(('S Curve Equation'!$B$11-AE97*'S Curve Equation'!$B$12)*'S Curve Equation'!$B$10))+'S Curve Equation'!$B$13)*'S Curve Equation'!$B$14</f>
        <v>0.1802340408688056</v>
      </c>
      <c r="AF142" s="28">
        <f>(1/(1+EXP(('S Curve Equation'!$B$11-AF97*'S Curve Equation'!$B$12)*'S Curve Equation'!$B$10))+'S Curve Equation'!$B$13)*'S Curve Equation'!$B$14</f>
        <v>0.18114238456939594</v>
      </c>
    </row>
    <row r="143" spans="1:32" x14ac:dyDescent="0.2">
      <c r="A143" s="6" t="s">
        <v>30</v>
      </c>
      <c r="B143" s="28">
        <f>(1/(1+EXP(('S Curve Equation'!$B$11-B98*'S Curve Equation'!$B$12)*'S Curve Equation'!$B$10))+'S Curve Equation'!$B$13)*'S Curve Equation'!$B$14</f>
        <v>0.3968058252427184</v>
      </c>
      <c r="C143" s="28">
        <f>(1/(1+EXP(('S Curve Equation'!$B$11-C98*'S Curve Equation'!$B$12)*'S Curve Equation'!$B$10))+'S Curve Equation'!$B$13)*'S Curve Equation'!$B$14</f>
        <v>0.398159642631841</v>
      </c>
      <c r="D143" s="28">
        <f>(1/(1+EXP(('S Curve Equation'!$B$11-D98*'S Curve Equation'!$B$12)*'S Curve Equation'!$B$10))+'S Curve Equation'!$B$13)*'S Curve Equation'!$B$14</f>
        <v>0.39957715681756156</v>
      </c>
      <c r="E143" s="28">
        <f>(1/(1+EXP(('S Curve Equation'!$B$11-E98*'S Curve Equation'!$B$12)*'S Curve Equation'!$B$10))+'S Curve Equation'!$B$13)*'S Curve Equation'!$B$14</f>
        <v>0.40096084287001199</v>
      </c>
      <c r="F143" s="28">
        <f>(1/(1+EXP(('S Curve Equation'!$B$11-F98*'S Curve Equation'!$B$12)*'S Curve Equation'!$B$10))+'S Curve Equation'!$B$13)*'S Curve Equation'!$B$14</f>
        <v>0.40232109571764835</v>
      </c>
      <c r="G143" s="28">
        <f>(1/(1+EXP(('S Curve Equation'!$B$11-G98*'S Curve Equation'!$B$12)*'S Curve Equation'!$B$10))+'S Curve Equation'!$B$13)*'S Curve Equation'!$B$14</f>
        <v>0.40372754119985038</v>
      </c>
      <c r="H143" s="28">
        <f>(1/(1+EXP(('S Curve Equation'!$B$11-H98*'S Curve Equation'!$B$12)*'S Curve Equation'!$B$10))+'S Curve Equation'!$B$13)*'S Curve Equation'!$B$14</f>
        <v>0.40519153986981404</v>
      </c>
      <c r="I143" s="28">
        <f>(1/(1+EXP(('S Curve Equation'!$B$11-I98*'S Curve Equation'!$B$12)*'S Curve Equation'!$B$10))+'S Curve Equation'!$B$13)*'S Curve Equation'!$B$14</f>
        <v>0.4067387339845624</v>
      </c>
      <c r="J143" s="28">
        <f>(1/(1+EXP(('S Curve Equation'!$B$11-J98*'S Curve Equation'!$B$12)*'S Curve Equation'!$B$10))+'S Curve Equation'!$B$13)*'S Curve Equation'!$B$14</f>
        <v>0.40835530496543582</v>
      </c>
      <c r="K143" s="28">
        <f>(1/(1+EXP(('S Curve Equation'!$B$11-K98*'S Curve Equation'!$B$12)*'S Curve Equation'!$B$10))+'S Curve Equation'!$B$13)*'S Curve Equation'!$B$14</f>
        <v>0.40993005831753809</v>
      </c>
      <c r="L143" s="28">
        <f>(1/(1+EXP(('S Curve Equation'!$B$11-L98*'S Curve Equation'!$B$12)*'S Curve Equation'!$B$10))+'S Curve Equation'!$B$13)*'S Curve Equation'!$B$14</f>
        <v>0.41095305052279668</v>
      </c>
      <c r="M143" s="28">
        <f>(1/(1+EXP(('S Curve Equation'!$B$11-M98*'S Curve Equation'!$B$12)*'S Curve Equation'!$B$10))+'S Curve Equation'!$B$13)*'S Curve Equation'!$B$14</f>
        <v>0.41231509390086524</v>
      </c>
      <c r="N143" s="28">
        <f>(1/(1+EXP(('S Curve Equation'!$B$11-N98*'S Curve Equation'!$B$12)*'S Curve Equation'!$B$10))+'S Curve Equation'!$B$13)*'S Curve Equation'!$B$14</f>
        <v>0.41366592266603242</v>
      </c>
      <c r="O143" s="28">
        <f>(1/(1+EXP(('S Curve Equation'!$B$11-O98*'S Curve Equation'!$B$12)*'S Curve Equation'!$B$10))+'S Curve Equation'!$B$13)*'S Curve Equation'!$B$14</f>
        <v>0.4150056549969941</v>
      </c>
      <c r="P143" s="28">
        <f>(1/(1+EXP(('S Curve Equation'!$B$11-P98*'S Curve Equation'!$B$12)*'S Curve Equation'!$B$10))+'S Curve Equation'!$B$13)*'S Curve Equation'!$B$14</f>
        <v>0.41633440782070097</v>
      </c>
      <c r="Q143" s="28">
        <f>(1/(1+EXP(('S Curve Equation'!$B$11-Q98*'S Curve Equation'!$B$12)*'S Curve Equation'!$B$10))+'S Curve Equation'!$B$13)*'S Curve Equation'!$B$14</f>
        <v>0.41765229681713867</v>
      </c>
      <c r="R143" s="28">
        <f>(1/(1+EXP(('S Curve Equation'!$B$11-R98*'S Curve Equation'!$B$12)*'S Curve Equation'!$B$10))+'S Curve Equation'!$B$13)*'S Curve Equation'!$B$14</f>
        <v>0.41895943642461198</v>
      </c>
      <c r="S143" s="28">
        <f>(1/(1+EXP(('S Curve Equation'!$B$11-S98*'S Curve Equation'!$B$12)*'S Curve Equation'!$B$10))+'S Curve Equation'!$B$13)*'S Curve Equation'!$B$14</f>
        <v>0.42025593984551651</v>
      </c>
      <c r="T143" s="28">
        <f>(1/(1+EXP(('S Curve Equation'!$B$11-T98*'S Curve Equation'!$B$12)*'S Curve Equation'!$B$10))+'S Curve Equation'!$B$13)*'S Curve Equation'!$B$14</f>
        <v>0.42154191905255706</v>
      </c>
      <c r="U143" s="28">
        <f>(1/(1+EXP(('S Curve Equation'!$B$11-U98*'S Curve Equation'!$B$12)*'S Curve Equation'!$B$10))+'S Curve Equation'!$B$13)*'S Curve Equation'!$B$14</f>
        <v>0.42281748479538506</v>
      </c>
      <c r="V143" s="28">
        <f>(1/(1+EXP(('S Curve Equation'!$B$11-V98*'S Curve Equation'!$B$12)*'S Curve Equation'!$B$10))+'S Curve Equation'!$B$13)*'S Curve Equation'!$B$14</f>
        <v>0.42408274660762146</v>
      </c>
      <c r="W143" s="28">
        <f>(1/(1+EXP(('S Curve Equation'!$B$11-W98*'S Curve Equation'!$B$12)*'S Curve Equation'!$B$10))+'S Curve Equation'!$B$13)*'S Curve Equation'!$B$14</f>
        <v>0.4253378128142507</v>
      </c>
      <c r="X143" s="28">
        <f>(1/(1+EXP(('S Curve Equation'!$B$11-X98*'S Curve Equation'!$B$12)*'S Curve Equation'!$B$10))+'S Curve Equation'!$B$13)*'S Curve Equation'!$B$14</f>
        <v>0.42658279053933329</v>
      </c>
      <c r="Y143" s="28">
        <f>(1/(1+EXP(('S Curve Equation'!$B$11-Y98*'S Curve Equation'!$B$12)*'S Curve Equation'!$B$10))+'S Curve Equation'!$B$13)*'S Curve Equation'!$B$14</f>
        <v>0.42781778571404488</v>
      </c>
      <c r="Z143" s="28">
        <f>(1/(1+EXP(('S Curve Equation'!$B$11-Z98*'S Curve Equation'!$B$12)*'S Curve Equation'!$B$10))+'S Curve Equation'!$B$13)*'S Curve Equation'!$B$14</f>
        <v>0.42904290308499071</v>
      </c>
      <c r="AA143" s="28">
        <f>(1/(1+EXP(('S Curve Equation'!$B$11-AA98*'S Curve Equation'!$B$12)*'S Curve Equation'!$B$10))+'S Curve Equation'!$B$13)*'S Curve Equation'!$B$14</f>
        <v>0.43025824622278486</v>
      </c>
      <c r="AB143" s="28">
        <f>(1/(1+EXP(('S Curve Equation'!$B$11-AB98*'S Curve Equation'!$B$12)*'S Curve Equation'!$B$10))+'S Curve Equation'!$B$13)*'S Curve Equation'!$B$14</f>
        <v>0.43146391753088092</v>
      </c>
      <c r="AC143" s="28">
        <f>(1/(1+EXP(('S Curve Equation'!$B$11-AC98*'S Curve Equation'!$B$12)*'S Curve Equation'!$B$10))+'S Curve Equation'!$B$13)*'S Curve Equation'!$B$14</f>
        <v>0.43266001825460715</v>
      </c>
      <c r="AD143" s="28">
        <f>(1/(1+EXP(('S Curve Equation'!$B$11-AD98*'S Curve Equation'!$B$12)*'S Curve Equation'!$B$10))+'S Curve Equation'!$B$13)*'S Curve Equation'!$B$14</f>
        <v>0.4338466484904257</v>
      </c>
      <c r="AE143" s="28">
        <f>(1/(1+EXP(('S Curve Equation'!$B$11-AE98*'S Curve Equation'!$B$12)*'S Curve Equation'!$B$10))+'S Curve Equation'!$B$13)*'S Curve Equation'!$B$14</f>
        <v>0.43502390719535505</v>
      </c>
      <c r="AF143" s="28">
        <f>(1/(1+EXP(('S Curve Equation'!$B$11-AF98*'S Curve Equation'!$B$12)*'S Curve Equation'!$B$10))+'S Curve Equation'!$B$13)*'S Curve Equation'!$B$14</f>
        <v>0.43619189219657445</v>
      </c>
    </row>
    <row r="144" spans="1:32" x14ac:dyDescent="0.2">
      <c r="A144" s="6" t="s">
        <v>31</v>
      </c>
      <c r="B144" s="28">
        <f>(1/(1+EXP(('S Curve Equation'!$B$11-B99*'S Curve Equation'!$B$12)*'S Curve Equation'!$B$10))+'S Curve Equation'!$B$13)*'S Curve Equation'!$B$14</f>
        <v>0.52200000000000013</v>
      </c>
      <c r="C144" s="28">
        <f>(1/(1+EXP(('S Curve Equation'!$B$11-C99*'S Curve Equation'!$B$12)*'S Curve Equation'!$B$10))+'S Curve Equation'!$B$13)*'S Curve Equation'!$B$14</f>
        <v>0.52326570174868026</v>
      </c>
      <c r="D144" s="28">
        <f>(1/(1+EXP(('S Curve Equation'!$B$11-D99*'S Curve Equation'!$B$12)*'S Curve Equation'!$B$10))+'S Curve Equation'!$B$13)*'S Curve Equation'!$B$14</f>
        <v>0.52458915945915008</v>
      </c>
      <c r="E144" s="28">
        <f>(1/(1+EXP(('S Curve Equation'!$B$11-E99*'S Curve Equation'!$B$12)*'S Curve Equation'!$B$10))+'S Curve Equation'!$B$13)*'S Curve Equation'!$B$14</f>
        <v>0.52587927014321756</v>
      </c>
      <c r="F144" s="28">
        <f>(1/(1+EXP(('S Curve Equation'!$B$11-F99*'S Curve Equation'!$B$12)*'S Curve Equation'!$B$10))+'S Curve Equation'!$B$13)*'S Curve Equation'!$B$14</f>
        <v>0.52714584142217602</v>
      </c>
      <c r="G144" s="28">
        <f>(1/(1+EXP(('S Curve Equation'!$B$11-G99*'S Curve Equation'!$B$12)*'S Curve Equation'!$B$10))+'S Curve Equation'!$B$13)*'S Curve Equation'!$B$14</f>
        <v>0.52845366866940191</v>
      </c>
      <c r="H144" s="28">
        <f>(1/(1+EXP(('S Curve Equation'!$B$11-H99*'S Curve Equation'!$B$12)*'S Curve Equation'!$B$10))+'S Curve Equation'!$B$13)*'S Curve Equation'!$B$14</f>
        <v>0.52981312607376962</v>
      </c>
      <c r="I144" s="28">
        <f>(1/(1+EXP(('S Curve Equation'!$B$11-I99*'S Curve Equation'!$B$12)*'S Curve Equation'!$B$10))+'S Curve Equation'!$B$13)*'S Curve Equation'!$B$14</f>
        <v>0.53124775502492383</v>
      </c>
      <c r="J144" s="28">
        <f>(1/(1+EXP(('S Curve Equation'!$B$11-J99*'S Curve Equation'!$B$12)*'S Curve Equation'!$B$10))+'S Curve Equation'!$B$13)*'S Curve Equation'!$B$14</f>
        <v>0.53274443743570454</v>
      </c>
      <c r="K144" s="28">
        <f>(1/(1+EXP(('S Curve Equation'!$B$11-K99*'S Curve Equation'!$B$12)*'S Curve Equation'!$B$10))+'S Curve Equation'!$B$13)*'S Curve Equation'!$B$14</f>
        <v>0.53420017796292096</v>
      </c>
      <c r="L144" s="28">
        <f>(1/(1+EXP(('S Curve Equation'!$B$11-L99*'S Curve Equation'!$B$12)*'S Curve Equation'!$B$10))+'S Curve Equation'!$B$13)*'S Curve Equation'!$B$14</f>
        <v>0.53514468519988101</v>
      </c>
      <c r="M144" s="28">
        <f>(1/(1+EXP(('S Curve Equation'!$B$11-M99*'S Curve Equation'!$B$12)*'S Curve Equation'!$B$10))+'S Curve Equation'!$B$13)*'S Curve Equation'!$B$14</f>
        <v>0.53640080465489959</v>
      </c>
      <c r="N144" s="28">
        <f>(1/(1+EXP(('S Curve Equation'!$B$11-N99*'S Curve Equation'!$B$12)*'S Curve Equation'!$B$10))+'S Curve Equation'!$B$13)*'S Curve Equation'!$B$14</f>
        <v>0.53764497841916825</v>
      </c>
      <c r="O144" s="28">
        <f>(1/(1+EXP(('S Curve Equation'!$B$11-O99*'S Curve Equation'!$B$12)*'S Curve Equation'!$B$10))+'S Curve Equation'!$B$13)*'S Curve Equation'!$B$14</f>
        <v>0.53887736140809173</v>
      </c>
      <c r="P144" s="28">
        <f>(1/(1+EXP(('S Curve Equation'!$B$11-P99*'S Curve Equation'!$B$12)*'S Curve Equation'!$B$10))+'S Curve Equation'!$B$13)*'S Curve Equation'!$B$14</f>
        <v>0.54009810615850562</v>
      </c>
      <c r="Q144" s="28">
        <f>(1/(1+EXP(('S Curve Equation'!$B$11-Q99*'S Curve Equation'!$B$12)*'S Curve Equation'!$B$10))+'S Curve Equation'!$B$13)*'S Curve Equation'!$B$14</f>
        <v>0.54130736286653991</v>
      </c>
      <c r="R144" s="28">
        <f>(1/(1+EXP(('S Curve Equation'!$B$11-R99*'S Curve Equation'!$B$12)*'S Curve Equation'!$B$10))+'S Curve Equation'!$B$13)*'S Curve Equation'!$B$14</f>
        <v>0.54250527942502069</v>
      </c>
      <c r="S144" s="28">
        <f>(1/(1+EXP(('S Curve Equation'!$B$11-S99*'S Curve Equation'!$B$12)*'S Curve Equation'!$B$10))+'S Curve Equation'!$B$13)*'S Curve Equation'!$B$14</f>
        <v>0.54369200146041197</v>
      </c>
      <c r="T144" s="28">
        <f>(1/(1+EXP(('S Curve Equation'!$B$11-T99*'S Curve Equation'!$B$12)*'S Curve Equation'!$B$10))+'S Curve Equation'!$B$13)*'S Curve Equation'!$B$14</f>
        <v>0.54486767236929534</v>
      </c>
      <c r="U144" s="28">
        <f>(1/(1+EXP(('S Curve Equation'!$B$11-U99*'S Curve Equation'!$B$12)*'S Curve Equation'!$B$10))+'S Curve Equation'!$B$13)*'S Curve Equation'!$B$14</f>
        <v>0.54603243335437368</v>
      </c>
      <c r="V144" s="28">
        <f>(1/(1+EXP(('S Curve Equation'!$B$11-V99*'S Curve Equation'!$B$12)*'S Curve Equation'!$B$10))+'S Curve Equation'!$B$13)*'S Curve Equation'!$B$14</f>
        <v>0.54718642345999891</v>
      </c>
      <c r="W144" s="28">
        <f>(1/(1+EXP(('S Curve Equation'!$B$11-W99*'S Curve Equation'!$B$12)*'S Curve Equation'!$B$10))+'S Curve Equation'!$B$13)*'S Curve Equation'!$B$14</f>
        <v>0.54832977960723484</v>
      </c>
      <c r="X144" s="28">
        <f>(1/(1+EXP(('S Curve Equation'!$B$11-X99*'S Curve Equation'!$B$12)*'S Curve Equation'!$B$10))+'S Curve Equation'!$B$13)*'S Curve Equation'!$B$14</f>
        <v>0.54946263662841777</v>
      </c>
      <c r="Y144" s="28">
        <f>(1/(1+EXP(('S Curve Equation'!$B$11-Y99*'S Curve Equation'!$B$12)*'S Curve Equation'!$B$10))+'S Curve Equation'!$B$13)*'S Curve Equation'!$B$14</f>
        <v>0.55058512730125908</v>
      </c>
      <c r="Z144" s="28">
        <f>(1/(1+EXP(('S Curve Equation'!$B$11-Z99*'S Curve Equation'!$B$12)*'S Curve Equation'!$B$10))+'S Curve Equation'!$B$13)*'S Curve Equation'!$B$14</f>
        <v>0.55169738238245025</v>
      </c>
      <c r="AA144" s="28">
        <f>(1/(1+EXP(('S Curve Equation'!$B$11-AA99*'S Curve Equation'!$B$12)*'S Curve Equation'!$B$10))+'S Curve Equation'!$B$13)*'S Curve Equation'!$B$14</f>
        <v>0.55279953064079013</v>
      </c>
      <c r="AB144" s="28">
        <f>(1/(1+EXP(('S Curve Equation'!$B$11-AB99*'S Curve Equation'!$B$12)*'S Curve Equation'!$B$10))+'S Curve Equation'!$B$13)*'S Curve Equation'!$B$14</f>
        <v>0.55389169888983725</v>
      </c>
      <c r="AC144" s="28">
        <f>(1/(1+EXP(('S Curve Equation'!$B$11-AC99*'S Curve Equation'!$B$12)*'S Curve Equation'!$B$10))+'S Curve Equation'!$B$13)*'S Curve Equation'!$B$14</f>
        <v>0.55497401202006624</v>
      </c>
      <c r="AD144" s="28">
        <f>(1/(1+EXP(('S Curve Equation'!$B$11-AD99*'S Curve Equation'!$B$12)*'S Curve Equation'!$B$10))+'S Curve Equation'!$B$13)*'S Curve Equation'!$B$14</f>
        <v>0.55604659303056359</v>
      </c>
      <c r="AE144" s="28">
        <f>(1/(1+EXP(('S Curve Equation'!$B$11-AE99*'S Curve Equation'!$B$12)*'S Curve Equation'!$B$10))+'S Curve Equation'!$B$13)*'S Curve Equation'!$B$14</f>
        <v>0.55710956306022708</v>
      </c>
      <c r="AF144" s="28">
        <f>(1/(1+EXP(('S Curve Equation'!$B$11-AF99*'S Curve Equation'!$B$12)*'S Curve Equation'!$B$10))+'S Curve Equation'!$B$13)*'S Curve Equation'!$B$14</f>
        <v>0.55816304141850281</v>
      </c>
    </row>
    <row r="145" spans="1:32" x14ac:dyDescent="0.2">
      <c r="A145" s="6" t="s">
        <v>32</v>
      </c>
      <c r="B145" s="28">
        <f>(1/(1+EXP(('S Curve Equation'!$B$11-B100*'S Curve Equation'!$B$12)*'S Curve Equation'!$B$10))+'S Curve Equation'!$B$13)*'S Curve Equation'!$B$14</f>
        <v>0.16600000000000004</v>
      </c>
      <c r="C145" s="28">
        <f>(1/(1+EXP(('S Curve Equation'!$B$11-C100*'S Curve Equation'!$B$12)*'S Curve Equation'!$B$10))+'S Curve Equation'!$B$13)*'S Curve Equation'!$B$14</f>
        <v>0.16700055188231847</v>
      </c>
      <c r="D145" s="28">
        <f>(1/(1+EXP(('S Curve Equation'!$B$11-D100*'S Curve Equation'!$B$12)*'S Curve Equation'!$B$10))+'S Curve Equation'!$B$13)*'S Curve Equation'!$B$14</f>
        <v>0.16805176410109413</v>
      </c>
      <c r="E145" s="28">
        <f>(1/(1+EXP(('S Curve Equation'!$B$11-E100*'S Curve Equation'!$B$12)*'S Curve Equation'!$B$10))+'S Curve Equation'!$B$13)*'S Curve Equation'!$B$14</f>
        <v>0.16908143600553679</v>
      </c>
      <c r="F145" s="28">
        <f>(1/(1+EXP(('S Curve Equation'!$B$11-F100*'S Curve Equation'!$B$12)*'S Curve Equation'!$B$10))+'S Curve Equation'!$B$13)*'S Curve Equation'!$B$14</f>
        <v>0.17009709413712026</v>
      </c>
      <c r="G145" s="28">
        <f>(1/(1+EXP(('S Curve Equation'!$B$11-G100*'S Curve Equation'!$B$12)*'S Curve Equation'!$B$10))+'S Curve Equation'!$B$13)*'S Curve Equation'!$B$14</f>
        <v>0.17115082213044358</v>
      </c>
      <c r="H145" s="28">
        <f>(1/(1+EXP(('S Curve Equation'!$B$11-H100*'S Curve Equation'!$B$12)*'S Curve Equation'!$B$10))+'S Curve Equation'!$B$13)*'S Curve Equation'!$B$14</f>
        <v>0.17225154573555249</v>
      </c>
      <c r="I145" s="28">
        <f>(1/(1+EXP(('S Curve Equation'!$B$11-I100*'S Curve Equation'!$B$12)*'S Curve Equation'!$B$10))+'S Curve Equation'!$B$13)*'S Curve Equation'!$B$14</f>
        <v>0.17341913009035226</v>
      </c>
      <c r="J145" s="28">
        <f>(1/(1+EXP(('S Curve Equation'!$B$11-J100*'S Curve Equation'!$B$12)*'S Curve Equation'!$B$10))+'S Curve Equation'!$B$13)*'S Curve Equation'!$B$14</f>
        <v>0.17464381425164824</v>
      </c>
      <c r="K145" s="28">
        <f>(1/(1+EXP(('S Curve Equation'!$B$11-K100*'S Curve Equation'!$B$12)*'S Curve Equation'!$B$10))+'S Curve Equation'!$B$13)*'S Curve Equation'!$B$14</f>
        <v>0.17584149471782362</v>
      </c>
      <c r="L145" s="28">
        <f>(1/(1+EXP(('S Curve Equation'!$B$11-L100*'S Curve Equation'!$B$12)*'S Curve Equation'!$B$10))+'S Curve Equation'!$B$13)*'S Curve Equation'!$B$14</f>
        <v>0.17662201225466406</v>
      </c>
      <c r="M145" s="28">
        <f>(1/(1+EXP(('S Curve Equation'!$B$11-M100*'S Curve Equation'!$B$12)*'S Curve Equation'!$B$10))+'S Curve Equation'!$B$13)*'S Curve Equation'!$B$14</f>
        <v>0.17766425624596643</v>
      </c>
      <c r="N145" s="28">
        <f>(1/(1+EXP(('S Curve Equation'!$B$11-N100*'S Curve Equation'!$B$12)*'S Curve Equation'!$B$10))+'S Curve Equation'!$B$13)*'S Curve Equation'!$B$14</f>
        <v>0.17870135510341692</v>
      </c>
      <c r="O145" s="28">
        <f>(1/(1+EXP(('S Curve Equation'!$B$11-O100*'S Curve Equation'!$B$12)*'S Curve Equation'!$B$10))+'S Curve Equation'!$B$13)*'S Curve Equation'!$B$14</f>
        <v>0.17973332358637964</v>
      </c>
      <c r="P145" s="28">
        <f>(1/(1+EXP(('S Curve Equation'!$B$11-P100*'S Curve Equation'!$B$12)*'S Curve Equation'!$B$10))+'S Curve Equation'!$B$13)*'S Curve Equation'!$B$14</f>
        <v>0.18076017695915642</v>
      </c>
      <c r="Q145" s="28">
        <f>(1/(1+EXP(('S Curve Equation'!$B$11-Q100*'S Curve Equation'!$B$12)*'S Curve Equation'!$B$10))+'S Curve Equation'!$B$13)*'S Curve Equation'!$B$14</f>
        <v>0.18178193096931489</v>
      </c>
      <c r="R145" s="28">
        <f>(1/(1+EXP(('S Curve Equation'!$B$11-R100*'S Curve Equation'!$B$12)*'S Curve Equation'!$B$10))+'S Curve Equation'!$B$13)*'S Curve Equation'!$B$14</f>
        <v>0.18279860182667076</v>
      </c>
      <c r="S145" s="28">
        <f>(1/(1+EXP(('S Curve Equation'!$B$11-S100*'S Curve Equation'!$B$12)*'S Curve Equation'!$B$10))+'S Curve Equation'!$B$13)*'S Curve Equation'!$B$14</f>
        <v>0.18381020618291735</v>
      </c>
      <c r="T145" s="28">
        <f>(1/(1+EXP(('S Curve Equation'!$B$11-T100*'S Curve Equation'!$B$12)*'S Curve Equation'!$B$10))+'S Curve Equation'!$B$13)*'S Curve Equation'!$B$14</f>
        <v>0.18481676111188272</v>
      </c>
      <c r="U145" s="28">
        <f>(1/(1+EXP(('S Curve Equation'!$B$11-U100*'S Curve Equation'!$B$12)*'S Curve Equation'!$B$10))+'S Curve Equation'!$B$13)*'S Curve Equation'!$B$14</f>
        <v>0.18581828409039408</v>
      </c>
      <c r="V145" s="28">
        <f>(1/(1+EXP(('S Curve Equation'!$B$11-V100*'S Curve Equation'!$B$12)*'S Curve Equation'!$B$10))+'S Curve Equation'!$B$13)*'S Curve Equation'!$B$14</f>
        <v>0.18681479297973483</v>
      </c>
      <c r="W145" s="28">
        <f>(1/(1+EXP(('S Curve Equation'!$B$11-W100*'S Curve Equation'!$B$12)*'S Curve Equation'!$B$10))+'S Curve Equation'!$B$13)*'S Curve Equation'!$B$14</f>
        <v>0.18780630600768503</v>
      </c>
      <c r="X145" s="28">
        <f>(1/(1+EXP(('S Curve Equation'!$B$11-X100*'S Curve Equation'!$B$12)*'S Curve Equation'!$B$10))+'S Curve Equation'!$B$13)*'S Curve Equation'!$B$14</f>
        <v>0.18879284175111008</v>
      </c>
      <c r="Y145" s="28">
        <f>(1/(1+EXP(('S Curve Equation'!$B$11-Y100*'S Curve Equation'!$B$12)*'S Curve Equation'!$B$10))+'S Curve Equation'!$B$13)*'S Curve Equation'!$B$14</f>
        <v>0.1897744191191085</v>
      </c>
      <c r="Z145" s="28">
        <f>(1/(1+EXP(('S Curve Equation'!$B$11-Z100*'S Curve Equation'!$B$12)*'S Curve Equation'!$B$10))+'S Curve Equation'!$B$13)*'S Curve Equation'!$B$14</f>
        <v>0.19075105733668124</v>
      </c>
      <c r="AA145" s="28">
        <f>(1/(1+EXP(('S Curve Equation'!$B$11-AA100*'S Curve Equation'!$B$12)*'S Curve Equation'!$B$10))+'S Curve Equation'!$B$13)*'S Curve Equation'!$B$14</f>
        <v>0.19172277592891687</v>
      </c>
      <c r="AB145" s="28">
        <f>(1/(1+EXP(('S Curve Equation'!$B$11-AB100*'S Curve Equation'!$B$12)*'S Curve Equation'!$B$10))+'S Curve Equation'!$B$13)*'S Curve Equation'!$B$14</f>
        <v>0.192689594705687</v>
      </c>
      <c r="AC145" s="28">
        <f>(1/(1+EXP(('S Curve Equation'!$B$11-AC100*'S Curve Equation'!$B$12)*'S Curve Equation'!$B$10))+'S Curve Equation'!$B$13)*'S Curve Equation'!$B$14</f>
        <v>0.19365153374681318</v>
      </c>
      <c r="AD145" s="28">
        <f>(1/(1+EXP(('S Curve Equation'!$B$11-AD100*'S Curve Equation'!$B$12)*'S Curve Equation'!$B$10))+'S Curve Equation'!$B$13)*'S Curve Equation'!$B$14</f>
        <v>0.19460861338772517</v>
      </c>
      <c r="AE145" s="28">
        <f>(1/(1+EXP(('S Curve Equation'!$B$11-AE100*'S Curve Equation'!$B$12)*'S Curve Equation'!$B$10))+'S Curve Equation'!$B$13)*'S Curve Equation'!$B$14</f>
        <v>0.19556085420556329</v>
      </c>
      <c r="AF145" s="28">
        <f>(1/(1+EXP(('S Curve Equation'!$B$11-AF100*'S Curve Equation'!$B$12)*'S Curve Equation'!$B$10))+'S Curve Equation'!$B$13)*'S Curve Equation'!$B$14</f>
        <v>0.19650827700573739</v>
      </c>
    </row>
    <row r="146" spans="1:32" x14ac:dyDescent="0.2">
      <c r="A146" s="6" t="s">
        <v>33</v>
      </c>
      <c r="B146" s="28">
        <f>(1/(1+EXP(('S Curve Equation'!$B$11-B101*'S Curve Equation'!$B$12)*'S Curve Equation'!$B$10))+'S Curve Equation'!$B$13)*'S Curve Equation'!$B$14</f>
        <v>0.28100000000000003</v>
      </c>
      <c r="C146" s="28">
        <f>(1/(1+EXP(('S Curve Equation'!$B$11-C101*'S Curve Equation'!$B$12)*'S Curve Equation'!$B$10))+'S Curve Equation'!$B$13)*'S Curve Equation'!$B$14</f>
        <v>0.28227216974026953</v>
      </c>
      <c r="D146" s="28">
        <f>(1/(1+EXP(('S Curve Equation'!$B$11-D101*'S Curve Equation'!$B$12)*'S Curve Equation'!$B$10))+'S Curve Equation'!$B$13)*'S Curve Equation'!$B$14</f>
        <v>0.28360623111376249</v>
      </c>
      <c r="E146" s="28">
        <f>(1/(1+EXP(('S Curve Equation'!$B$11-E101*'S Curve Equation'!$B$12)*'S Curve Equation'!$B$10))+'S Curve Equation'!$B$13)*'S Curve Equation'!$B$14</f>
        <v>0.28491046512803936</v>
      </c>
      <c r="F146" s="28">
        <f>(1/(1+EXP(('S Curve Equation'!$B$11-F101*'S Curve Equation'!$B$12)*'S Curve Equation'!$B$10))+'S Curve Equation'!$B$13)*'S Curve Equation'!$B$14</f>
        <v>0.28619454635427927</v>
      </c>
      <c r="G146" s="28">
        <f>(1/(1+EXP(('S Curve Equation'!$B$11-G101*'S Curve Equation'!$B$12)*'S Curve Equation'!$B$10))+'S Curve Equation'!$B$13)*'S Curve Equation'!$B$14</f>
        <v>0.28752425073018495</v>
      </c>
      <c r="H146" s="28">
        <f>(1/(1+EXP(('S Curve Equation'!$B$11-H101*'S Curve Equation'!$B$12)*'S Curve Equation'!$B$10))+'S Curve Equation'!$B$13)*'S Curve Equation'!$B$14</f>
        <v>0.28891054651780779</v>
      </c>
      <c r="I146" s="28">
        <f>(1/(1+EXP(('S Curve Equation'!$B$11-I101*'S Curve Equation'!$B$12)*'S Curve Equation'!$B$10))+'S Curve Equation'!$B$13)*'S Curve Equation'!$B$14</f>
        <v>0.29037803738011686</v>
      </c>
      <c r="J146" s="28">
        <f>(1/(1+EXP(('S Curve Equation'!$B$11-J101*'S Curve Equation'!$B$12)*'S Curve Equation'!$B$10))+'S Curve Equation'!$B$13)*'S Curve Equation'!$B$14</f>
        <v>0.29191398269426638</v>
      </c>
      <c r="K146" s="28">
        <f>(1/(1+EXP(('S Curve Equation'!$B$11-K101*'S Curve Equation'!$B$12)*'S Curve Equation'!$B$10))+'S Curve Equation'!$B$13)*'S Curve Equation'!$B$14</f>
        <v>0.29341280148226723</v>
      </c>
      <c r="L146" s="28">
        <f>(1/(1+EXP(('S Curve Equation'!$B$11-L101*'S Curve Equation'!$B$12)*'S Curve Equation'!$B$10))+'S Curve Equation'!$B$13)*'S Curve Equation'!$B$14</f>
        <v>0.29438784280199409</v>
      </c>
      <c r="M146" s="28">
        <f>(1/(1+EXP(('S Curve Equation'!$B$11-M101*'S Curve Equation'!$B$12)*'S Curve Equation'!$B$10))+'S Curve Equation'!$B$13)*'S Curve Equation'!$B$14</f>
        <v>0.29568772710956193</v>
      </c>
      <c r="N146" s="28">
        <f>(1/(1+EXP(('S Curve Equation'!$B$11-N101*'S Curve Equation'!$B$12)*'S Curve Equation'!$B$10))+'S Curve Equation'!$B$13)*'S Curve Equation'!$B$14</f>
        <v>0.29697880856467057</v>
      </c>
      <c r="O146" s="28">
        <f>(1/(1+EXP(('S Curve Equation'!$B$11-O101*'S Curve Equation'!$B$12)*'S Curve Equation'!$B$10))+'S Curve Equation'!$B$13)*'S Curve Equation'!$B$14</f>
        <v>0.29826115325165298</v>
      </c>
      <c r="P146" s="28">
        <f>(1/(1+EXP(('S Curve Equation'!$B$11-P101*'S Curve Equation'!$B$12)*'S Curve Equation'!$B$10))+'S Curve Equation'!$B$13)*'S Curve Equation'!$B$14</f>
        <v>0.29953482709173318</v>
      </c>
      <c r="Q146" s="28">
        <f>(1/(1+EXP(('S Curve Equation'!$B$11-Q101*'S Curve Equation'!$B$12)*'S Curve Equation'!$B$10))+'S Curve Equation'!$B$13)*'S Curve Equation'!$B$14</f>
        <v>0.30079989582579897</v>
      </c>
      <c r="R146" s="28">
        <f>(1/(1+EXP(('S Curve Equation'!$B$11-R101*'S Curve Equation'!$B$12)*'S Curve Equation'!$B$10))+'S Curve Equation'!$B$13)*'S Curve Equation'!$B$14</f>
        <v>0.30205642499804725</v>
      </c>
      <c r="S146" s="28">
        <f>(1/(1+EXP(('S Curve Equation'!$B$11-S101*'S Curve Equation'!$B$12)*'S Curve Equation'!$B$10))+'S Curve Equation'!$B$13)*'S Curve Equation'!$B$14</f>
        <v>0.30330447994047915</v>
      </c>
      <c r="T146" s="28">
        <f>(1/(1+EXP(('S Curve Equation'!$B$11-T101*'S Curve Equation'!$B$12)*'S Curve Equation'!$B$10))+'S Curve Equation'!$B$13)*'S Curve Equation'!$B$14</f>
        <v>0.30454412575820977</v>
      </c>
      <c r="U146" s="28">
        <f>(1/(1+EXP(('S Curve Equation'!$B$11-U101*'S Curve Equation'!$B$12)*'S Curve Equation'!$B$10))+'S Curve Equation'!$B$13)*'S Curve Equation'!$B$14</f>
        <v>0.30577542731555796</v>
      </c>
      <c r="V146" s="28">
        <f>(1/(1+EXP(('S Curve Equation'!$B$11-V101*'S Curve Equation'!$B$12)*'S Curve Equation'!$B$10))+'S Curve Equation'!$B$13)*'S Curve Equation'!$B$14</f>
        <v>0.30699844922288472</v>
      </c>
      <c r="W146" s="28">
        <f>(1/(1+EXP(('S Curve Equation'!$B$11-W101*'S Curve Equation'!$B$12)*'S Curve Equation'!$B$10))+'S Curve Equation'!$B$13)*'S Curve Equation'!$B$14</f>
        <v>0.30821325582416187</v>
      </c>
      <c r="X146" s="28">
        <f>(1/(1+EXP(('S Curve Equation'!$B$11-X101*'S Curve Equation'!$B$12)*'S Curve Equation'!$B$10))+'S Curve Equation'!$B$13)*'S Curve Equation'!$B$14</f>
        <v>0.30941991118521778</v>
      </c>
      <c r="Y146" s="28">
        <f>(1/(1+EXP(('S Curve Equation'!$B$11-Y101*'S Curve Equation'!$B$12)*'S Curve Equation'!$B$10))+'S Curve Equation'!$B$13)*'S Curve Equation'!$B$14</f>
        <v>0.31061847908266393</v>
      </c>
      <c r="Z146" s="28">
        <f>(1/(1+EXP(('S Curve Equation'!$B$11-Z101*'S Curve Equation'!$B$12)*'S Curve Equation'!$B$10))+'S Curve Equation'!$B$13)*'S Curve Equation'!$B$14</f>
        <v>0.31180902299344992</v>
      </c>
      <c r="AA146" s="28">
        <f>(1/(1+EXP(('S Curve Equation'!$B$11-AA101*'S Curve Equation'!$B$12)*'S Curve Equation'!$B$10))+'S Curve Equation'!$B$13)*'S Curve Equation'!$B$14</f>
        <v>0.31299160608503002</v>
      </c>
      <c r="AB146" s="28">
        <f>(1/(1+EXP(('S Curve Equation'!$B$11-AB101*'S Curve Equation'!$B$12)*'S Curve Equation'!$B$10))+'S Curve Equation'!$B$13)*'S Curve Equation'!$B$14</f>
        <v>0.31416629120613049</v>
      </c>
      <c r="AC146" s="28">
        <f>(1/(1+EXP(('S Curve Equation'!$B$11-AC101*'S Curve Equation'!$B$12)*'S Curve Equation'!$B$10))+'S Curve Equation'!$B$13)*'S Curve Equation'!$B$14</f>
        <v>0.31533314087806019</v>
      </c>
      <c r="AD146" s="28">
        <f>(1/(1+EXP(('S Curve Equation'!$B$11-AD101*'S Curve Equation'!$B$12)*'S Curve Equation'!$B$10))+'S Curve Equation'!$B$13)*'S Curve Equation'!$B$14</f>
        <v>0.3164922172865855</v>
      </c>
      <c r="AE146" s="28">
        <f>(1/(1+EXP(('S Curve Equation'!$B$11-AE101*'S Curve Equation'!$B$12)*'S Curve Equation'!$B$10))+'S Curve Equation'!$B$13)*'S Curve Equation'!$B$14</f>
        <v>0.31764358227430345</v>
      </c>
      <c r="AF146" s="28">
        <f>(1/(1+EXP(('S Curve Equation'!$B$11-AF101*'S Curve Equation'!$B$12)*'S Curve Equation'!$B$10))+'S Curve Equation'!$B$13)*'S Curve Equation'!$B$14</f>
        <v>0.31878729733352557</v>
      </c>
    </row>
    <row r="147" spans="1:32" x14ac:dyDescent="0.2">
      <c r="A147" s="6" t="s">
        <v>34</v>
      </c>
      <c r="B147" s="28">
        <f>(1/(1+EXP(('S Curve Equation'!$B$11-B102*'S Curve Equation'!$B$12)*'S Curve Equation'!$B$10))+'S Curve Equation'!$B$13)*'S Curve Equation'!$B$14</f>
        <v>0.17800000000000002</v>
      </c>
      <c r="C147" s="28">
        <f>(1/(1+EXP(('S Curve Equation'!$B$11-C102*'S Curve Equation'!$B$12)*'S Curve Equation'!$B$10))+'S Curve Equation'!$B$13)*'S Curve Equation'!$B$14</f>
        <v>0.17903915172879969</v>
      </c>
      <c r="D147" s="28">
        <f>(1/(1+EXP(('S Curve Equation'!$B$11-D102*'S Curve Equation'!$B$12)*'S Curve Equation'!$B$10))+'S Curve Equation'!$B$13)*'S Curve Equation'!$B$14</f>
        <v>0.18013067611081315</v>
      </c>
      <c r="E147" s="28">
        <f>(1/(1+EXP(('S Curve Equation'!$B$11-E102*'S Curve Equation'!$B$12)*'S Curve Equation'!$B$10))+'S Curve Equation'!$B$13)*'S Curve Equation'!$B$14</f>
        <v>0.18119959442074735</v>
      </c>
      <c r="F147" s="28">
        <f>(1/(1+EXP(('S Curve Equation'!$B$11-F102*'S Curve Equation'!$B$12)*'S Curve Equation'!$B$10))+'S Curve Equation'!$B$13)*'S Curve Equation'!$B$14</f>
        <v>0.18225373313563681</v>
      </c>
      <c r="G147" s="28">
        <f>(1/(1+EXP(('S Curve Equation'!$B$11-G102*'S Curve Equation'!$B$12)*'S Curve Equation'!$B$10))+'S Curve Equation'!$B$13)*'S Curve Equation'!$B$14</f>
        <v>0.18334714165670674</v>
      </c>
      <c r="H147" s="28">
        <f>(1/(1+EXP(('S Curve Equation'!$B$11-H102*'S Curve Equation'!$B$12)*'S Curve Equation'!$B$10))+'S Curve Equation'!$B$13)*'S Curve Equation'!$B$14</f>
        <v>0.18448905272350646</v>
      </c>
      <c r="I147" s="28">
        <f>(1/(1+EXP(('S Curve Equation'!$B$11-I102*'S Curve Equation'!$B$12)*'S Curve Equation'!$B$10))+'S Curve Equation'!$B$13)*'S Curve Equation'!$B$14</f>
        <v>0.18570003386959946</v>
      </c>
      <c r="J147" s="28">
        <f>(1/(1+EXP(('S Curve Equation'!$B$11-J102*'S Curve Equation'!$B$12)*'S Curve Equation'!$B$10))+'S Curve Equation'!$B$13)*'S Curve Equation'!$B$14</f>
        <v>0.18696991467120749</v>
      </c>
      <c r="K147" s="28">
        <f>(1/(1+EXP(('S Curve Equation'!$B$11-K102*'S Curve Equation'!$B$12)*'S Curve Equation'!$B$10))+'S Curve Equation'!$B$13)*'S Curve Equation'!$B$14</f>
        <v>0.18821147706298588</v>
      </c>
      <c r="L147" s="28">
        <f>(1/(1+EXP(('S Curve Equation'!$B$11-L102*'S Curve Equation'!$B$12)*'S Curve Equation'!$B$10))+'S Curve Equation'!$B$13)*'S Curve Equation'!$B$14</f>
        <v>0.1890204232739823</v>
      </c>
      <c r="M147" s="28">
        <f>(1/(1+EXP(('S Curve Equation'!$B$11-M102*'S Curve Equation'!$B$12)*'S Curve Equation'!$B$10))+'S Curve Equation'!$B$13)*'S Curve Equation'!$B$14</f>
        <v>0.19010042171501093</v>
      </c>
      <c r="N147" s="28">
        <f>(1/(1+EXP(('S Curve Equation'!$B$11-N102*'S Curve Equation'!$B$12)*'S Curve Equation'!$B$10))+'S Curve Equation'!$B$13)*'S Curve Equation'!$B$14</f>
        <v>0.19117485427661465</v>
      </c>
      <c r="O147" s="28">
        <f>(1/(1+EXP(('S Curve Equation'!$B$11-O102*'S Curve Equation'!$B$12)*'S Curve Equation'!$B$10))+'S Curve Equation'!$B$13)*'S Curve Equation'!$B$14</f>
        <v>0.19224374042946868</v>
      </c>
      <c r="P147" s="28">
        <f>(1/(1+EXP(('S Curve Equation'!$B$11-P102*'S Curve Equation'!$B$12)*'S Curve Equation'!$B$10))+'S Curve Equation'!$B$13)*'S Curve Equation'!$B$14</f>
        <v>0.19330710010998056</v>
      </c>
      <c r="Q147" s="28">
        <f>(1/(1+EXP(('S Curve Equation'!$B$11-Q102*'S Curve Equation'!$B$12)*'S Curve Equation'!$B$10))+'S Curve Equation'!$B$13)*'S Curve Equation'!$B$14</f>
        <v>0.19436495369819368</v>
      </c>
      <c r="R147" s="28">
        <f>(1/(1+EXP(('S Curve Equation'!$B$11-R102*'S Curve Equation'!$B$12)*'S Curve Equation'!$B$10))+'S Curve Equation'!$B$13)*'S Curve Equation'!$B$14</f>
        <v>0.19541732199638909</v>
      </c>
      <c r="S147" s="28">
        <f>(1/(1+EXP(('S Curve Equation'!$B$11-S102*'S Curve Equation'!$B$12)*'S Curve Equation'!$B$10))+'S Curve Equation'!$B$13)*'S Curve Equation'!$B$14</f>
        <v>0.19646422620837684</v>
      </c>
      <c r="T147" s="28">
        <f>(1/(1+EXP(('S Curve Equation'!$B$11-T102*'S Curve Equation'!$B$12)*'S Curve Equation'!$B$10))+'S Curve Equation'!$B$13)*'S Curve Equation'!$B$14</f>
        <v>0.19750568791945389</v>
      </c>
      <c r="U147" s="28">
        <f>(1/(1+EXP(('S Curve Equation'!$B$11-U102*'S Curve Equation'!$B$12)*'S Curve Equation'!$B$10))+'S Curve Equation'!$B$13)*'S Curve Equation'!$B$14</f>
        <v>0.19854172907700759</v>
      </c>
      <c r="V147" s="28">
        <f>(1/(1+EXP(('S Curve Equation'!$B$11-V102*'S Curve Equation'!$B$12)*'S Curve Equation'!$B$10))+'S Curve Equation'!$B$13)*'S Curve Equation'!$B$14</f>
        <v>0.19957237197174785</v>
      </c>
      <c r="W147" s="28">
        <f>(1/(1+EXP(('S Curve Equation'!$B$11-W102*'S Curve Equation'!$B$12)*'S Curve Equation'!$B$10))+'S Curve Equation'!$B$13)*'S Curve Equation'!$B$14</f>
        <v>0.20059763921955759</v>
      </c>
      <c r="X147" s="28">
        <f>(1/(1+EXP(('S Curve Equation'!$B$11-X102*'S Curve Equation'!$B$12)*'S Curve Equation'!$B$10))+'S Curve Equation'!$B$13)*'S Curve Equation'!$B$14</f>
        <v>0.20161755374392298</v>
      </c>
      <c r="Y147" s="28">
        <f>(1/(1+EXP(('S Curve Equation'!$B$11-Y102*'S Curve Equation'!$B$12)*'S Curve Equation'!$B$10))+'S Curve Equation'!$B$13)*'S Curve Equation'!$B$14</f>
        <v>0.20263213875895494</v>
      </c>
      <c r="Z147" s="28">
        <f>(1/(1+EXP(('S Curve Equation'!$B$11-Z102*'S Curve Equation'!$B$12)*'S Curve Equation'!$B$10))+'S Curve Equation'!$B$13)*'S Curve Equation'!$B$14</f>
        <v>0.20364141775296127</v>
      </c>
      <c r="AA147" s="28">
        <f>(1/(1+EXP(('S Curve Equation'!$B$11-AA102*'S Curve Equation'!$B$12)*'S Curve Equation'!$B$10))+'S Curve Equation'!$B$13)*'S Curve Equation'!$B$14</f>
        <v>0.20464541447256299</v>
      </c>
      <c r="AB147" s="28">
        <f>(1/(1+EXP(('S Curve Equation'!$B$11-AB102*'S Curve Equation'!$B$12)*'S Curve Equation'!$B$10))+'S Curve Equation'!$B$13)*'S Curve Equation'!$B$14</f>
        <v>0.20564415290734733</v>
      </c>
      <c r="AC147" s="28">
        <f>(1/(1+EXP(('S Curve Equation'!$B$11-AC102*'S Curve Equation'!$B$12)*'S Curve Equation'!$B$10))+'S Curve Equation'!$B$13)*'S Curve Equation'!$B$14</f>
        <v>0.20663765727501709</v>
      </c>
      <c r="AD147" s="28">
        <f>(1/(1+EXP(('S Curve Equation'!$B$11-AD102*'S Curve Equation'!$B$12)*'S Curve Equation'!$B$10))+'S Curve Equation'!$B$13)*'S Curve Equation'!$B$14</f>
        <v>0.20762595200705697</v>
      </c>
      <c r="AE147" s="28">
        <f>(1/(1+EXP(('S Curve Equation'!$B$11-AE102*'S Curve Equation'!$B$12)*'S Curve Equation'!$B$10))+'S Curve Equation'!$B$13)*'S Curve Equation'!$B$14</f>
        <v>0.20860906173486438</v>
      </c>
      <c r="AF147" s="28">
        <f>(1/(1+EXP(('S Curve Equation'!$B$11-AF102*'S Curve Equation'!$B$12)*'S Curve Equation'!$B$10))+'S Curve Equation'!$B$13)*'S Curve Equation'!$B$14</f>
        <v>0.20958701127636048</v>
      </c>
    </row>
    <row r="148" spans="1:32" x14ac:dyDescent="0.2">
      <c r="A148" s="6" t="s">
        <v>92</v>
      </c>
      <c r="B148" s="28">
        <f>(1/(1+EXP(('S Curve Equation'!$B$11-B103*'S Curve Equation'!$B$12)*'S Curve Equation'!$B$10))+'S Curve Equation'!$B$13)*'S Curve Equation'!$B$14</f>
        <v>0.30601111111111107</v>
      </c>
      <c r="C148" s="28">
        <f>(1/(1+EXP(('S Curve Equation'!$B$11-C103*'S Curve Equation'!$B$12)*'S Curve Equation'!$B$10))+'S Curve Equation'!$B$13)*'S Curve Equation'!$B$14</f>
        <v>0.30731582531577395</v>
      </c>
      <c r="D148" s="28">
        <f>(1/(1+EXP(('S Curve Equation'!$B$11-D103*'S Curve Equation'!$B$12)*'S Curve Equation'!$B$10))+'S Curve Equation'!$B$13)*'S Curve Equation'!$B$14</f>
        <v>0.30868352782085351</v>
      </c>
      <c r="E148" s="28">
        <f>(1/(1+EXP(('S Curve Equation'!$B$11-E103*'S Curve Equation'!$B$12)*'S Curve Equation'!$B$10))+'S Curve Equation'!$B$13)*'S Curve Equation'!$B$14</f>
        <v>0.31002017057442455</v>
      </c>
      <c r="F148" s="28">
        <f>(1/(1+EXP(('S Curve Equation'!$B$11-F103*'S Curve Equation'!$B$12)*'S Curve Equation'!$B$10))+'S Curve Equation'!$B$13)*'S Curve Equation'!$B$14</f>
        <v>0.3113356972349976</v>
      </c>
      <c r="G148" s="28">
        <f>(1/(1+EXP(('S Curve Equation'!$B$11-G103*'S Curve Equation'!$B$12)*'S Curve Equation'!$B$10))+'S Curve Equation'!$B$13)*'S Curve Equation'!$B$14</f>
        <v>0.31269748199364228</v>
      </c>
      <c r="H148" s="28">
        <f>(1/(1+EXP(('S Curve Equation'!$B$11-H103*'S Curve Equation'!$B$12)*'S Curve Equation'!$B$10))+'S Curve Equation'!$B$13)*'S Curve Equation'!$B$14</f>
        <v>0.31411670250772483</v>
      </c>
      <c r="I148" s="28">
        <f>(1/(1+EXP(('S Curve Equation'!$B$11-I103*'S Curve Equation'!$B$12)*'S Curve Equation'!$B$10))+'S Curve Equation'!$B$13)*'S Curve Equation'!$B$14</f>
        <v>0.31561846877274519</v>
      </c>
      <c r="J148" s="28">
        <f>(1/(1+EXP(('S Curve Equation'!$B$11-J103*'S Curve Equation'!$B$12)*'S Curve Equation'!$B$10))+'S Curve Equation'!$B$13)*'S Curve Equation'!$B$14</f>
        <v>0.31718965397983057</v>
      </c>
      <c r="K148" s="28">
        <f>(1/(1+EXP(('S Curve Equation'!$B$11-K103*'S Curve Equation'!$B$12)*'S Curve Equation'!$B$10))+'S Curve Equation'!$B$13)*'S Curve Equation'!$B$14</f>
        <v>0.31872223738495375</v>
      </c>
      <c r="L148" s="28">
        <f>(1/(1+EXP(('S Curve Equation'!$B$11-L103*'S Curve Equation'!$B$12)*'S Curve Equation'!$B$10))+'S Curve Equation'!$B$13)*'S Curve Equation'!$B$14</f>
        <v>0.31971891425733695</v>
      </c>
      <c r="M148" s="28">
        <f>(1/(1+EXP(('S Curve Equation'!$B$11-M103*'S Curve Equation'!$B$12)*'S Curve Equation'!$B$10))+'S Curve Equation'!$B$13)*'S Curve Equation'!$B$14</f>
        <v>0.3210472391019864</v>
      </c>
      <c r="N148" s="28">
        <f>(1/(1+EXP(('S Curve Equation'!$B$11-N103*'S Curve Equation'!$B$12)*'S Curve Equation'!$B$10))+'S Curve Equation'!$B$13)*'S Curve Equation'!$B$14</f>
        <v>0.32236611368847834</v>
      </c>
      <c r="O148" s="28">
        <f>(1/(1+EXP(('S Curve Equation'!$B$11-O103*'S Curve Equation'!$B$12)*'S Curve Equation'!$B$10))+'S Curve Equation'!$B$13)*'S Curve Equation'!$B$14</f>
        <v>0.32367561599641759</v>
      </c>
      <c r="P148" s="28">
        <f>(1/(1+EXP(('S Curve Equation'!$B$11-P103*'S Curve Equation'!$B$12)*'S Curve Equation'!$B$10))+'S Curve Equation'!$B$13)*'S Curve Equation'!$B$14</f>
        <v>0.32497582362807886</v>
      </c>
      <c r="Q148" s="28">
        <f>(1/(1+EXP(('S Curve Equation'!$B$11-Q103*'S Curve Equation'!$B$12)*'S Curve Equation'!$B$10))+'S Curve Equation'!$B$13)*'S Curve Equation'!$B$14</f>
        <v>0.3262668137946273</v>
      </c>
      <c r="R148" s="28">
        <f>(1/(1+EXP(('S Curve Equation'!$B$11-R103*'S Curve Equation'!$B$12)*'S Curve Equation'!$B$10))+'S Curve Equation'!$B$13)*'S Curve Equation'!$B$14</f>
        <v>0.32754866330318677</v>
      </c>
      <c r="S148" s="28">
        <f>(1/(1+EXP(('S Curve Equation'!$B$11-S103*'S Curve Equation'!$B$12)*'S Curve Equation'!$B$10))+'S Curve Equation'!$B$13)*'S Curve Equation'!$B$14</f>
        <v>0.32882144854472906</v>
      </c>
      <c r="T148" s="28">
        <f>(1/(1+EXP(('S Curve Equation'!$B$11-T103*'S Curve Equation'!$B$12)*'S Curve Equation'!$B$10))+'S Curve Equation'!$B$13)*'S Curve Equation'!$B$14</f>
        <v>0.33008524548275031</v>
      </c>
      <c r="U148" s="28">
        <f>(1/(1+EXP(('S Curve Equation'!$B$11-U103*'S Curve Equation'!$B$12)*'S Curve Equation'!$B$10))+'S Curve Equation'!$B$13)*'S Curve Equation'!$B$14</f>
        <v>0.33134012964269666</v>
      </c>
      <c r="V148" s="28">
        <f>(1/(1+EXP(('S Curve Equation'!$B$11-V103*'S Curve Equation'!$B$12)*'S Curve Equation'!$B$10))+'S Curve Equation'!$B$13)*'S Curve Equation'!$B$14</f>
        <v>0.33258617610210522</v>
      </c>
      <c r="W148" s="28">
        <f>(1/(1+EXP(('S Curve Equation'!$B$11-W103*'S Curve Equation'!$B$12)*'S Curve Equation'!$B$10))+'S Curve Equation'!$B$13)*'S Curve Equation'!$B$14</f>
        <v>0.33382345948144493</v>
      </c>
      <c r="X148" s="28">
        <f>(1/(1+EXP(('S Curve Equation'!$B$11-X103*'S Curve Equation'!$B$12)*'S Curve Equation'!$B$10))+'S Curve Equation'!$B$13)*'S Curve Equation'!$B$14</f>
        <v>0.33505205393559689</v>
      </c>
      <c r="Y148" s="28">
        <f>(1/(1+EXP(('S Curve Equation'!$B$11-Y103*'S Curve Equation'!$B$12)*'S Curve Equation'!$B$10))+'S Curve Equation'!$B$13)*'S Curve Equation'!$B$14</f>
        <v>0.33627203314598242</v>
      </c>
      <c r="Z148" s="28">
        <f>(1/(1+EXP(('S Curve Equation'!$B$11-Z103*'S Curve Equation'!$B$12)*'S Curve Equation'!$B$10))+'S Curve Equation'!$B$13)*'S Curve Equation'!$B$14</f>
        <v>0.33748347031328246</v>
      </c>
      <c r="AA148" s="28">
        <f>(1/(1+EXP(('S Curve Equation'!$B$11-AA103*'S Curve Equation'!$B$12)*'S Curve Equation'!$B$10))+'S Curve Equation'!$B$13)*'S Curve Equation'!$B$14</f>
        <v>0.33868643815073279</v>
      </c>
      <c r="AB148" s="28">
        <f>(1/(1+EXP(('S Curve Equation'!$B$11-AB103*'S Curve Equation'!$B$12)*'S Curve Equation'!$B$10))+'S Curve Equation'!$B$13)*'S Curve Equation'!$B$14</f>
        <v>0.33988100887797945</v>
      </c>
      <c r="AC148" s="28">
        <f>(1/(1+EXP(('S Curve Equation'!$B$11-AC103*'S Curve Equation'!$B$12)*'S Curve Equation'!$B$10))+'S Curve Equation'!$B$13)*'S Curve Equation'!$B$14</f>
        <v>0.34106725421544209</v>
      </c>
      <c r="AD148" s="28">
        <f>(1/(1+EXP(('S Curve Equation'!$B$11-AD103*'S Curve Equation'!$B$12)*'S Curve Equation'!$B$10))+'S Curve Equation'!$B$13)*'S Curve Equation'!$B$14</f>
        <v>0.34224524537920104</v>
      </c>
      <c r="AE148" s="28">
        <f>(1/(1+EXP(('S Curve Equation'!$B$11-AE103*'S Curve Equation'!$B$12)*'S Curve Equation'!$B$10))+'S Curve Equation'!$B$13)*'S Curve Equation'!$B$14</f>
        <v>0.3434150530763434</v>
      </c>
      <c r="AF148" s="28">
        <f>(1/(1+EXP(('S Curve Equation'!$B$11-AF103*'S Curve Equation'!$B$12)*'S Curve Equation'!$B$10))+'S Curve Equation'!$B$13)*'S Curve Equation'!$B$14</f>
        <v>0.34457674750078082</v>
      </c>
    </row>
    <row r="149" spans="1:32" x14ac:dyDescent="0.2">
      <c r="A149" s="6" t="s">
        <v>89</v>
      </c>
      <c r="B149" s="28">
        <f>(1/(1+EXP(('S Curve Equation'!$B$11-B104*'S Curve Equation'!$B$12)*'S Curve Equation'!$B$10))+'S Curve Equation'!$B$13)*'S Curve Equation'!$B$14</f>
        <v>0.432</v>
      </c>
      <c r="C149" s="28">
        <f>(1/(1+EXP(('S Curve Equation'!$B$11-C104*'S Curve Equation'!$B$12)*'S Curve Equation'!$B$10))+'S Curve Equation'!$B$13)*'S Curve Equation'!$B$14</f>
        <v>0.4333460620558845</v>
      </c>
      <c r="D149" s="28">
        <f>(1/(1+EXP(('S Curve Equation'!$B$11-D104*'S Curve Equation'!$B$12)*'S Curve Equation'!$B$10))+'S Curve Equation'!$B$13)*'S Curve Equation'!$B$14</f>
        <v>0.43475487864572709</v>
      </c>
      <c r="E149" s="28">
        <f>(1/(1+EXP(('S Curve Equation'!$B$11-E104*'S Curve Equation'!$B$12)*'S Curve Equation'!$B$10))+'S Curve Equation'!$B$13)*'S Curve Equation'!$B$14</f>
        <v>0.43612950660082883</v>
      </c>
      <c r="F149" s="28">
        <f>(1/(1+EXP(('S Curve Equation'!$B$11-F104*'S Curve Equation'!$B$12)*'S Curve Equation'!$B$10))+'S Curve Equation'!$B$13)*'S Curve Equation'!$B$14</f>
        <v>0.43748030926974646</v>
      </c>
      <c r="G149" s="28">
        <f>(1/(1+EXP(('S Curve Equation'!$B$11-G104*'S Curve Equation'!$B$12)*'S Curve Equation'!$B$10))+'S Curve Equation'!$B$13)*'S Curve Equation'!$B$14</f>
        <v>0.4388764165718641</v>
      </c>
      <c r="H149" s="28">
        <f>(1/(1+EXP(('S Curve Equation'!$B$11-H104*'S Curve Equation'!$B$12)*'S Curve Equation'!$B$10))+'S Curve Equation'!$B$13)*'S Curve Equation'!$B$14</f>
        <v>0.44032904334573386</v>
      </c>
      <c r="I149" s="28">
        <f>(1/(1+EXP(('S Curve Equation'!$B$11-I104*'S Curve Equation'!$B$12)*'S Curve Equation'!$B$10))+'S Curve Equation'!$B$13)*'S Curve Equation'!$B$14</f>
        <v>0.44186354434057473</v>
      </c>
      <c r="J149" s="28">
        <f>(1/(1+EXP(('S Curve Equation'!$B$11-J104*'S Curve Equation'!$B$12)*'S Curve Equation'!$B$10))+'S Curve Equation'!$B$13)*'S Curve Equation'!$B$14</f>
        <v>0.44346611437290845</v>
      </c>
      <c r="K149" s="28">
        <f>(1/(1+EXP(('S Curve Equation'!$B$11-K104*'S Curve Equation'!$B$12)*'S Curve Equation'!$B$10))+'S Curve Equation'!$B$13)*'S Curve Equation'!$B$14</f>
        <v>0.44502650546125122</v>
      </c>
      <c r="L149" s="28">
        <f>(1/(1+EXP(('S Curve Equation'!$B$11-L104*'S Curve Equation'!$B$12)*'S Curve Equation'!$B$10))+'S Curve Equation'!$B$13)*'S Curve Equation'!$B$14</f>
        <v>0.44603978615884732</v>
      </c>
      <c r="M149" s="28">
        <f>(1/(1+EXP(('S Curve Equation'!$B$11-M104*'S Curve Equation'!$B$12)*'S Curve Equation'!$B$10))+'S Curve Equation'!$B$13)*'S Curve Equation'!$B$14</f>
        <v>0.44738843425567287</v>
      </c>
      <c r="N149" s="28">
        <f>(1/(1+EXP(('S Curve Equation'!$B$11-N104*'S Curve Equation'!$B$12)*'S Curve Equation'!$B$10))+'S Curve Equation'!$B$13)*'S Curve Equation'!$B$14</f>
        <v>0.4487254547070893</v>
      </c>
      <c r="O149" s="28">
        <f>(1/(1+EXP(('S Curve Equation'!$B$11-O104*'S Curve Equation'!$B$12)*'S Curve Equation'!$B$10))+'S Curve Equation'!$B$13)*'S Curve Equation'!$B$14</f>
        <v>0.4500509788088205</v>
      </c>
      <c r="P149" s="28">
        <f>(1/(1+EXP(('S Curve Equation'!$B$11-P104*'S Curve Equation'!$B$12)*'S Curve Equation'!$B$10))+'S Curve Equation'!$B$13)*'S Curve Equation'!$B$14</f>
        <v>0.45136513625865737</v>
      </c>
      <c r="Q149" s="28">
        <f>(1/(1+EXP(('S Curve Equation'!$B$11-Q104*'S Curve Equation'!$B$12)*'S Curve Equation'!$B$10))+'S Curve Equation'!$B$13)*'S Curve Equation'!$B$14</f>
        <v>0.45266805517023773</v>
      </c>
      <c r="R149" s="28">
        <f>(1/(1+EXP(('S Curve Equation'!$B$11-R104*'S Curve Equation'!$B$12)*'S Curve Equation'!$B$10))+'S Curve Equation'!$B$13)*'S Curve Equation'!$B$14</f>
        <v>0.45395986208710515</v>
      </c>
      <c r="S149" s="28">
        <f>(1/(1+EXP(('S Curve Equation'!$B$11-S104*'S Curve Equation'!$B$12)*'S Curve Equation'!$B$10))+'S Curve Equation'!$B$13)*'S Curve Equation'!$B$14</f>
        <v>0.45524068199702999</v>
      </c>
      <c r="T149" s="28">
        <f>(1/(1+EXP(('S Curve Equation'!$B$11-T104*'S Curve Equation'!$B$12)*'S Curve Equation'!$B$10))+'S Curve Equation'!$B$13)*'S Curve Equation'!$B$14</f>
        <v>0.45651063834656097</v>
      </c>
      <c r="U149" s="28">
        <f>(1/(1+EXP(('S Curve Equation'!$B$11-U104*'S Curve Equation'!$B$12)*'S Curve Equation'!$B$10))+'S Curve Equation'!$B$13)*'S Curve Equation'!$B$14</f>
        <v>0.45776985305578161</v>
      </c>
      <c r="V149" s="28">
        <f>(1/(1+EXP(('S Curve Equation'!$B$11-V104*'S Curve Equation'!$B$12)*'S Curve Equation'!$B$10))+'S Curve Equation'!$B$13)*'S Curve Equation'!$B$14</f>
        <v>0.45901844653324497</v>
      </c>
      <c r="W149" s="28">
        <f>(1/(1+EXP(('S Curve Equation'!$B$11-W104*'S Curve Equation'!$B$12)*'S Curve Equation'!$B$10))+'S Curve Equation'!$B$13)*'S Curve Equation'!$B$14</f>
        <v>0.46025653769107572</v>
      </c>
      <c r="X149" s="28">
        <f>(1/(1+EXP(('S Curve Equation'!$B$11-X104*'S Curve Equation'!$B$12)*'S Curve Equation'!$B$10))+'S Curve Equation'!$B$13)*'S Curve Equation'!$B$14</f>
        <v>0.4614842439601925</v>
      </c>
      <c r="Y149" s="28">
        <f>(1/(1+EXP(('S Curve Equation'!$B$11-Y104*'S Curve Equation'!$B$12)*'S Curve Equation'!$B$10))+'S Curve Equation'!$B$13)*'S Curve Equation'!$B$14</f>
        <v>0.46270168130566269</v>
      </c>
      <c r="Z149" s="28">
        <f>(1/(1+EXP(('S Curve Equation'!$B$11-Z104*'S Curve Equation'!$B$12)*'S Curve Equation'!$B$10))+'S Curve Equation'!$B$13)*'S Curve Equation'!$B$14</f>
        <v>0.46390896424214373</v>
      </c>
      <c r="AA149" s="28">
        <f>(1/(1+EXP(('S Curve Equation'!$B$11-AA104*'S Curve Equation'!$B$12)*'S Curve Equation'!$B$10))+'S Curve Equation'!$B$13)*'S Curve Equation'!$B$14</f>
        <v>0.46510620584940354</v>
      </c>
      <c r="AB149" s="28">
        <f>(1/(1+EXP(('S Curve Equation'!$B$11-AB104*'S Curve Equation'!$B$12)*'S Curve Equation'!$B$10))+'S Curve Equation'!$B$13)*'S Curve Equation'!$B$14</f>
        <v>0.46629351778791334</v>
      </c>
      <c r="AC149" s="28">
        <f>(1/(1+EXP(('S Curve Equation'!$B$11-AC104*'S Curve Equation'!$B$12)*'S Curve Equation'!$B$10))+'S Curve Equation'!$B$13)*'S Curve Equation'!$B$14</f>
        <v>0.46747101031446753</v>
      </c>
      <c r="AD149" s="28">
        <f>(1/(1+EXP(('S Curve Equation'!$B$11-AD104*'S Curve Equation'!$B$12)*'S Curve Equation'!$B$10))+'S Curve Equation'!$B$13)*'S Curve Equation'!$B$14</f>
        <v>0.46863879229785738</v>
      </c>
      <c r="AE149" s="28">
        <f>(1/(1+EXP(('S Curve Equation'!$B$11-AE104*'S Curve Equation'!$B$12)*'S Curve Equation'!$B$10))+'S Curve Equation'!$B$13)*'S Curve Equation'!$B$14</f>
        <v>0.46979697123454017</v>
      </c>
      <c r="AF149" s="28">
        <f>(1/(1+EXP(('S Curve Equation'!$B$11-AF104*'S Curve Equation'!$B$12)*'S Curve Equation'!$B$10))+'S Curve Equation'!$B$13)*'S Curve Equation'!$B$14</f>
        <v>0.47094565326432575</v>
      </c>
    </row>
    <row r="150" spans="1:32" x14ac:dyDescent="0.2">
      <c r="A150" s="6" t="s">
        <v>35</v>
      </c>
      <c r="B150" s="28">
        <f>(1/(1+EXP(('S Curve Equation'!$B$11-B105*'S Curve Equation'!$B$12)*'S Curve Equation'!$B$10))+'S Curve Equation'!$B$13)*'S Curve Equation'!$B$14</f>
        <v>0.32099999999999995</v>
      </c>
      <c r="C150" s="28">
        <f>(1/(1+EXP(('S Curve Equation'!$B$11-C105*'S Curve Equation'!$B$12)*'S Curve Equation'!$B$10))+'S Curve Equation'!$B$13)*'S Curve Equation'!$B$14</f>
        <v>0.32232011150358003</v>
      </c>
      <c r="D150" s="28">
        <f>(1/(1+EXP(('S Curve Equation'!$B$11-D105*'S Curve Equation'!$B$12)*'S Curve Equation'!$B$10))+'S Curve Equation'!$B$13)*'S Curve Equation'!$B$14</f>
        <v>0.32370366981740856</v>
      </c>
      <c r="E150" s="28">
        <f>(1/(1+EXP(('S Curve Equation'!$B$11-E105*'S Curve Equation'!$B$12)*'S Curve Equation'!$B$10))+'S Curve Equation'!$B$13)*'S Curve Equation'!$B$14</f>
        <v>0.32505552734278426</v>
      </c>
      <c r="F150" s="28">
        <f>(1/(1+EXP(('S Curve Equation'!$B$11-F105*'S Curve Equation'!$B$12)*'S Curve Equation'!$B$10))+'S Curve Equation'!$B$13)*'S Curve Equation'!$B$14</f>
        <v>0.3263857579303025</v>
      </c>
      <c r="G150" s="28">
        <f>(1/(1+EXP(('S Curve Equation'!$B$11-G105*'S Curve Equation'!$B$12)*'S Curve Equation'!$B$10))+'S Curve Equation'!$B$13)*'S Curve Equation'!$B$14</f>
        <v>0.32776248173313544</v>
      </c>
      <c r="H150" s="28">
        <f>(1/(1+EXP(('S Curve Equation'!$B$11-H105*'S Curve Equation'!$B$12)*'S Curve Equation'!$B$10))+'S Curve Equation'!$B$13)*'S Curve Equation'!$B$14</f>
        <v>0.32919696698589035</v>
      </c>
      <c r="I150" s="28">
        <f>(1/(1+EXP(('S Curve Equation'!$B$11-I105*'S Curve Equation'!$B$12)*'S Curve Equation'!$B$10))+'S Curve Equation'!$B$13)*'S Curve Equation'!$B$14</f>
        <v>0.33071454845319709</v>
      </c>
      <c r="J150" s="28">
        <f>(1/(1+EXP(('S Curve Equation'!$B$11-J105*'S Curve Equation'!$B$12)*'S Curve Equation'!$B$10))+'S Curve Equation'!$B$13)*'S Curve Equation'!$B$14</f>
        <v>0.33230190965017659</v>
      </c>
      <c r="K150" s="28">
        <f>(1/(1+EXP(('S Curve Equation'!$B$11-K105*'S Curve Equation'!$B$12)*'S Curve Equation'!$B$10))+'S Curve Equation'!$B$13)*'S Curve Equation'!$B$14</f>
        <v>0.33384990790200786</v>
      </c>
      <c r="L150" s="28">
        <f>(1/(1+EXP(('S Curve Equation'!$B$11-L105*'S Curve Equation'!$B$12)*'S Curve Equation'!$B$10))+'S Curve Equation'!$B$13)*'S Curve Equation'!$B$14</f>
        <v>0.33485641717895526</v>
      </c>
      <c r="M150" s="28">
        <f>(1/(1+EXP(('S Curve Equation'!$B$11-M105*'S Curve Equation'!$B$12)*'S Curve Equation'!$B$10))+'S Curve Equation'!$B$13)*'S Curve Equation'!$B$14</f>
        <v>0.33619761124329461</v>
      </c>
      <c r="N150" s="28">
        <f>(1/(1+EXP(('S Curve Equation'!$B$11-N105*'S Curve Equation'!$B$12)*'S Curve Equation'!$B$10))+'S Curve Equation'!$B$13)*'S Curve Equation'!$B$14</f>
        <v>0.33752899849492018</v>
      </c>
      <c r="O150" s="28">
        <f>(1/(1+EXP(('S Curve Equation'!$B$11-O105*'S Curve Equation'!$B$12)*'S Curve Equation'!$B$10))+'S Curve Equation'!$B$13)*'S Curve Equation'!$B$14</f>
        <v>0.33885066396013719</v>
      </c>
      <c r="P150" s="28">
        <f>(1/(1+EXP(('S Curve Equation'!$B$11-P105*'S Curve Equation'!$B$12)*'S Curve Equation'!$B$10))+'S Curve Equation'!$B$13)*'S Curve Equation'!$B$14</f>
        <v>0.34016269215179934</v>
      </c>
      <c r="Q150" s="28">
        <f>(1/(1+EXP(('S Curve Equation'!$B$11-Q105*'S Curve Equation'!$B$12)*'S Curve Equation'!$B$10))+'S Curve Equation'!$B$13)*'S Curve Equation'!$B$14</f>
        <v>0.34146516705798224</v>
      </c>
      <c r="R150" s="28">
        <f>(1/(1+EXP(('S Curve Equation'!$B$11-R105*'S Curve Equation'!$B$12)*'S Curve Equation'!$B$10))+'S Curve Equation'!$B$13)*'S Curve Equation'!$B$14</f>
        <v>0.34275817213147297</v>
      </c>
      <c r="S150" s="28">
        <f>(1/(1+EXP(('S Curve Equation'!$B$11-S105*'S Curve Equation'!$B$12)*'S Curve Equation'!$B$10))+'S Curve Equation'!$B$13)*'S Curve Equation'!$B$14</f>
        <v>0.34404179028005305</v>
      </c>
      <c r="T150" s="28">
        <f>(1/(1+EXP(('S Curve Equation'!$B$11-T105*'S Curve Equation'!$B$12)*'S Curve Equation'!$B$10))+'S Curve Equation'!$B$13)*'S Curve Equation'!$B$14</f>
        <v>0.34531610385753669</v>
      </c>
      <c r="U150" s="28">
        <f>(1/(1+EXP(('S Curve Equation'!$B$11-U105*'S Curve Equation'!$B$12)*'S Curve Equation'!$B$10))+'S Curve Equation'!$B$13)*'S Curve Equation'!$B$14</f>
        <v>0.34658119465552517</v>
      </c>
      <c r="V150" s="28">
        <f>(1/(1+EXP(('S Curve Equation'!$B$11-V105*'S Curve Equation'!$B$12)*'S Curve Equation'!$B$10))+'S Curve Equation'!$B$13)*'S Curve Equation'!$B$14</f>
        <v>0.34783714389584963</v>
      </c>
      <c r="W150" s="28">
        <f>(1/(1+EXP(('S Curve Equation'!$B$11-W105*'S Curve Equation'!$B$12)*'S Curve Equation'!$B$10))+'S Curve Equation'!$B$13)*'S Curve Equation'!$B$14</f>
        <v>0.34908403222367596</v>
      </c>
      <c r="X150" s="28">
        <f>(1/(1+EXP(('S Curve Equation'!$B$11-X105*'S Curve Equation'!$B$12)*'S Curve Equation'!$B$10))+'S Curve Equation'!$B$13)*'S Curve Equation'!$B$14</f>
        <v>0.35032193970122238</v>
      </c>
      <c r="Y150" s="28">
        <f>(1/(1+EXP(('S Curve Equation'!$B$11-Y105*'S Curve Equation'!$B$12)*'S Curve Equation'!$B$10))+'S Curve Equation'!$B$13)*'S Curve Equation'!$B$14</f>
        <v>0.35155094580208862</v>
      </c>
      <c r="Z150" s="28">
        <f>(1/(1+EXP(('S Curve Equation'!$B$11-Z105*'S Curve Equation'!$B$12)*'S Curve Equation'!$B$10))+'S Curve Equation'!$B$13)*'S Curve Equation'!$B$14</f>
        <v>0.35277112940614486</v>
      </c>
      <c r="AA150" s="28">
        <f>(1/(1+EXP(('S Curve Equation'!$B$11-AA105*'S Curve Equation'!$B$12)*'S Curve Equation'!$B$10))+'S Curve Equation'!$B$13)*'S Curve Equation'!$B$14</f>
        <v>0.35398256879496387</v>
      </c>
      <c r="AB150" s="28">
        <f>(1/(1+EXP(('S Curve Equation'!$B$11-AB105*'S Curve Equation'!$B$12)*'S Curve Equation'!$B$10))+'S Curve Equation'!$B$13)*'S Curve Equation'!$B$14</f>
        <v>0.35518534164778143</v>
      </c>
      <c r="AC150" s="28">
        <f>(1/(1+EXP(('S Curve Equation'!$B$11-AC105*'S Curve Equation'!$B$12)*'S Curve Equation'!$B$10))+'S Curve Equation'!$B$13)*'S Curve Equation'!$B$14</f>
        <v>0.35637952503792986</v>
      </c>
      <c r="AD150" s="28">
        <f>(1/(1+EXP(('S Curve Equation'!$B$11-AD105*'S Curve Equation'!$B$12)*'S Curve Equation'!$B$10))+'S Curve Equation'!$B$13)*'S Curve Equation'!$B$14</f>
        <v>0.35756519542976389</v>
      </c>
      <c r="AE150" s="28">
        <f>(1/(1+EXP(('S Curve Equation'!$B$11-AE105*'S Curve Equation'!$B$12)*'S Curve Equation'!$B$10))+'S Curve Equation'!$B$13)*'S Curve Equation'!$B$14</f>
        <v>0.35874242867601275</v>
      </c>
      <c r="AF150" s="28">
        <f>(1/(1+EXP(('S Curve Equation'!$B$11-AF105*'S Curve Equation'!$B$12)*'S Curve Equation'!$B$10))+'S Curve Equation'!$B$13)*'S Curve Equation'!$B$14</f>
        <v>0.35991130001557037</v>
      </c>
    </row>
    <row r="151" spans="1:32" x14ac:dyDescent="0.2">
      <c r="A151" s="6" t="s">
        <v>98</v>
      </c>
      <c r="B151" s="28">
        <f>(1/(1+EXP(('S Curve Equation'!$B$11-B106*'S Curve Equation'!$B$12)*'S Curve Equation'!$B$10))+'S Curve Equation'!$B$13)*'S Curve Equation'!$B$14</f>
        <v>0.22899999999999998</v>
      </c>
      <c r="C151" s="28">
        <f>(1/(1+EXP(('S Curve Equation'!$B$11-C106*'S Curve Equation'!$B$12)*'S Curve Equation'!$B$10))+'S Curve Equation'!$B$13)*'S Curve Equation'!$B$14</f>
        <v>0.23017548862795145</v>
      </c>
      <c r="D151" s="28">
        <f>(1/(1+EXP(('S Curve Equation'!$B$11-D106*'S Curve Equation'!$B$12)*'S Curve Equation'!$B$10))+'S Curve Equation'!$B$13)*'S Curve Equation'!$B$14</f>
        <v>0.23140914597463544</v>
      </c>
      <c r="E151" s="28">
        <f>(1/(1+EXP(('S Curve Equation'!$B$11-E106*'S Curve Equation'!$B$12)*'S Curve Equation'!$B$10))+'S Curve Equation'!$B$13)*'S Curve Equation'!$B$14</f>
        <v>0.2326161901521035</v>
      </c>
      <c r="F151" s="28">
        <f>(1/(1+EXP(('S Curve Equation'!$B$11-F106*'S Curve Equation'!$B$12)*'S Curve Equation'!$B$10))+'S Curve Equation'!$B$13)*'S Curve Equation'!$B$14</f>
        <v>0.23380551840483363</v>
      </c>
      <c r="G151" s="28">
        <f>(1/(1+EXP(('S Curve Equation'!$B$11-G106*'S Curve Equation'!$B$12)*'S Curve Equation'!$B$10))+'S Curve Equation'!$B$13)*'S Curve Equation'!$B$14</f>
        <v>0.23503807989935108</v>
      </c>
      <c r="H151" s="28">
        <f>(1/(1+EXP(('S Curve Equation'!$B$11-H106*'S Curve Equation'!$B$12)*'S Curve Equation'!$B$10))+'S Curve Equation'!$B$13)*'S Curve Equation'!$B$14</f>
        <v>0.23632415516251318</v>
      </c>
      <c r="I151" s="28">
        <f>(1/(1+EXP(('S Curve Equation'!$B$11-I106*'S Curve Equation'!$B$12)*'S Curve Equation'!$B$10))+'S Curve Equation'!$B$13)*'S Curve Equation'!$B$14</f>
        <v>0.23768672940152299</v>
      </c>
      <c r="J151" s="28">
        <f>(1/(1+EXP(('S Curve Equation'!$B$11-J106*'S Curve Equation'!$B$12)*'S Curve Equation'!$B$10))+'S Curve Equation'!$B$13)*'S Curve Equation'!$B$14</f>
        <v>0.23911415522476437</v>
      </c>
      <c r="K151" s="28">
        <f>(1/(1+EXP(('S Curve Equation'!$B$11-K106*'S Curve Equation'!$B$12)*'S Curve Equation'!$B$10))+'S Curve Equation'!$B$13)*'S Curve Equation'!$B$14</f>
        <v>0.24050834899113158</v>
      </c>
      <c r="L151" s="28">
        <f>(1/(1+EXP(('S Curve Equation'!$B$11-L106*'S Curve Equation'!$B$12)*'S Curve Equation'!$B$10))+'S Curve Equation'!$B$13)*'S Curve Equation'!$B$14</f>
        <v>0.24141600093786078</v>
      </c>
      <c r="M151" s="28">
        <f>(1/(1+EXP(('S Curve Equation'!$B$11-M106*'S Curve Equation'!$B$12)*'S Curve Equation'!$B$10))+'S Curve Equation'!$B$13)*'S Curve Equation'!$B$14</f>
        <v>0.24262686911367037</v>
      </c>
      <c r="N151" s="28">
        <f>(1/(1+EXP(('S Curve Equation'!$B$11-N106*'S Curve Equation'!$B$12)*'S Curve Equation'!$B$10))+'S Curve Equation'!$B$13)*'S Curve Equation'!$B$14</f>
        <v>0.24383046898961</v>
      </c>
      <c r="O151" s="28">
        <f>(1/(1+EXP(('S Curve Equation'!$B$11-O106*'S Curve Equation'!$B$12)*'S Curve Equation'!$B$10))+'S Curve Equation'!$B$13)*'S Curve Equation'!$B$14</f>
        <v>0.24502684216169149</v>
      </c>
      <c r="P151" s="28">
        <f>(1/(1+EXP(('S Curve Equation'!$B$11-P106*'S Curve Equation'!$B$12)*'S Curve Equation'!$B$10))+'S Curve Equation'!$B$13)*'S Curve Equation'!$B$14</f>
        <v>0.24621603043969473</v>
      </c>
      <c r="Q151" s="28">
        <f>(1/(1+EXP(('S Curve Equation'!$B$11-Q106*'S Curve Equation'!$B$12)*'S Curve Equation'!$B$10))+'S Curve Equation'!$B$13)*'S Curve Equation'!$B$14</f>
        <v>0.24739807582555731</v>
      </c>
      <c r="R151" s="28">
        <f>(1/(1+EXP(('S Curve Equation'!$B$11-R106*'S Curve Equation'!$B$12)*'S Curve Equation'!$B$10))+'S Curve Equation'!$B$13)*'S Curve Equation'!$B$14</f>
        <v>0.24857302049260085</v>
      </c>
      <c r="S151" s="28">
        <f>(1/(1+EXP(('S Curve Equation'!$B$11-S106*'S Curve Equation'!$B$12)*'S Curve Equation'!$B$10))+'S Curve Equation'!$B$13)*'S Curve Equation'!$B$14</f>
        <v>0.24974090676557528</v>
      </c>
      <c r="T151" s="28">
        <f>(1/(1+EXP(('S Curve Equation'!$B$11-T106*'S Curve Equation'!$B$12)*'S Curve Equation'!$B$10))+'S Curve Equation'!$B$13)*'S Curve Equation'!$B$14</f>
        <v>0.25090177710149308</v>
      </c>
      <c r="U151" s="28">
        <f>(1/(1+EXP(('S Curve Equation'!$B$11-U106*'S Curve Equation'!$B$12)*'S Curve Equation'!$B$10))+'S Curve Equation'!$B$13)*'S Curve Equation'!$B$14</f>
        <v>0.25205567407122276</v>
      </c>
      <c r="V151" s="28">
        <f>(1/(1+EXP(('S Curve Equation'!$B$11-V106*'S Curve Equation'!$B$12)*'S Curve Equation'!$B$10))+'S Curve Equation'!$B$13)*'S Curve Equation'!$B$14</f>
        <v>0.25320264034181877</v>
      </c>
      <c r="W151" s="28">
        <f>(1/(1+EXP(('S Curve Equation'!$B$11-W106*'S Curve Equation'!$B$12)*'S Curve Equation'!$B$10))+'S Curve Equation'!$B$13)*'S Curve Equation'!$B$14</f>
        <v>0.25434271865956937</v>
      </c>
      <c r="X151" s="28">
        <f>(1/(1+EXP(('S Curve Equation'!$B$11-X106*'S Curve Equation'!$B$12)*'S Curve Equation'!$B$10))+'S Curve Equation'!$B$13)*'S Curve Equation'!$B$14</f>
        <v>0.25547595183371918</v>
      </c>
      <c r="Y151" s="28">
        <f>(1/(1+EXP(('S Curve Equation'!$B$11-Y106*'S Curve Equation'!$B$12)*'S Curve Equation'!$B$10))+'S Curve Equation'!$B$13)*'S Curve Equation'!$B$14</f>
        <v>0.25660238272087094</v>
      </c>
      <c r="Z151" s="28">
        <f>(1/(1+EXP(('S Curve Equation'!$B$11-Z106*'S Curve Equation'!$B$12)*'S Curve Equation'!$B$10))+'S Curve Equation'!$B$13)*'S Curve Equation'!$B$14</f>
        <v>0.25772205421001826</v>
      </c>
      <c r="AA151" s="28">
        <f>(1/(1+EXP(('S Curve Equation'!$B$11-AA106*'S Curve Equation'!$B$12)*'S Curve Equation'!$B$10))+'S Curve Equation'!$B$13)*'S Curve Equation'!$B$14</f>
        <v>0.25883500920820063</v>
      </c>
      <c r="AB151" s="28">
        <f>(1/(1+EXP(('S Curve Equation'!$B$11-AB106*'S Curve Equation'!$B$12)*'S Curve Equation'!$B$10))+'S Curve Equation'!$B$13)*'S Curve Equation'!$B$14</f>
        <v>0.25994129062676519</v>
      </c>
      <c r="AC151" s="28">
        <f>(1/(1+EXP(('S Curve Equation'!$B$11-AC106*'S Curve Equation'!$B$12)*'S Curve Equation'!$B$10))+'S Curve Equation'!$B$13)*'S Curve Equation'!$B$14</f>
        <v>0.26104094136819028</v>
      </c>
      <c r="AD151" s="28">
        <f>(1/(1+EXP(('S Curve Equation'!$B$11-AD106*'S Curve Equation'!$B$12)*'S Curve Equation'!$B$10))+'S Curve Equation'!$B$13)*'S Curve Equation'!$B$14</f>
        <v>0.26213400431348777</v>
      </c>
      <c r="AE151" s="28">
        <f>(1/(1+EXP(('S Curve Equation'!$B$11-AE106*'S Curve Equation'!$B$12)*'S Curve Equation'!$B$10))+'S Curve Equation'!$B$13)*'S Curve Equation'!$B$14</f>
        <v>0.26322052231012494</v>
      </c>
      <c r="AF151" s="28">
        <f>(1/(1+EXP(('S Curve Equation'!$B$11-AF106*'S Curve Equation'!$B$12)*'S Curve Equation'!$B$10))+'S Curve Equation'!$B$13)*'S Curve Equation'!$B$14</f>
        <v>0.26430053816047955</v>
      </c>
    </row>
    <row r="152" spans="1:32" x14ac:dyDescent="0.2">
      <c r="A152" s="6" t="s">
        <v>97</v>
      </c>
      <c r="B152" s="28">
        <f>(1/(1+EXP(('S Curve Equation'!$B$11-B107*'S Curve Equation'!$B$12)*'S Curve Equation'!$B$10))+'S Curve Equation'!$B$13)*'S Curve Equation'!$B$14</f>
        <v>0.20614285714285713</v>
      </c>
      <c r="C152" s="28">
        <f>(1/(1+EXP(('S Curve Equation'!$B$11-C107*'S Curve Equation'!$B$12)*'S Curve Equation'!$B$10))+'S Curve Equation'!$B$13)*'S Curve Equation'!$B$14</f>
        <v>0.20726260848268485</v>
      </c>
      <c r="D152" s="28">
        <f>(1/(1+EXP(('S Curve Equation'!$B$11-D107*'S Curve Equation'!$B$12)*'S Curve Equation'!$B$10))+'S Curve Equation'!$B$13)*'S Curve Equation'!$B$14</f>
        <v>0.20843821414882516</v>
      </c>
      <c r="E152" s="28">
        <f>(1/(1+EXP(('S Curve Equation'!$B$11-E107*'S Curve Equation'!$B$12)*'S Curve Equation'!$B$10))+'S Curve Equation'!$B$13)*'S Curve Equation'!$B$14</f>
        <v>0.20958889794761904</v>
      </c>
      <c r="F152" s="28">
        <f>(1/(1+EXP(('S Curve Equation'!$B$11-F107*'S Curve Equation'!$B$12)*'S Curve Equation'!$B$10))+'S Curve Equation'!$B$13)*'S Curve Equation'!$B$14</f>
        <v>0.21072311685170966</v>
      </c>
      <c r="G152" s="28">
        <f>(1/(1+EXP(('S Curve Equation'!$B$11-G107*'S Curve Equation'!$B$12)*'S Curve Equation'!$B$10))+'S Curve Equation'!$B$13)*'S Curve Equation'!$B$14</f>
        <v>0.21189900873443282</v>
      </c>
      <c r="H152" s="28">
        <f>(1/(1+EXP(('S Curve Equation'!$B$11-H107*'S Curve Equation'!$B$12)*'S Curve Equation'!$B$10))+'S Curve Equation'!$B$13)*'S Curve Equation'!$B$14</f>
        <v>0.21312643371246218</v>
      </c>
      <c r="I152" s="28">
        <f>(1/(1+EXP(('S Curve Equation'!$B$11-I107*'S Curve Equation'!$B$12)*'S Curve Equation'!$B$10))+'S Curve Equation'!$B$13)*'S Curve Equation'!$B$14</f>
        <v>0.214427402373502</v>
      </c>
      <c r="J152" s="28">
        <f>(1/(1+EXP(('S Curve Equation'!$B$11-J107*'S Curve Equation'!$B$12)*'S Curve Equation'!$B$10))+'S Curve Equation'!$B$13)*'S Curve Equation'!$B$14</f>
        <v>0.21579087778007178</v>
      </c>
      <c r="K152" s="28">
        <f>(1/(1+EXP(('S Curve Equation'!$B$11-K107*'S Curve Equation'!$B$12)*'S Curve Equation'!$B$10))+'S Curve Equation'!$B$13)*'S Curve Equation'!$B$14</f>
        <v>0.21712318875372347</v>
      </c>
      <c r="L152" s="28">
        <f>(1/(1+EXP(('S Curve Equation'!$B$11-L107*'S Curve Equation'!$B$12)*'S Curve Equation'!$B$10))+'S Curve Equation'!$B$13)*'S Curve Equation'!$B$14</f>
        <v>0.21799086036552617</v>
      </c>
      <c r="M152" s="28">
        <f>(1/(1+EXP(('S Curve Equation'!$B$11-M107*'S Curve Equation'!$B$12)*'S Curve Equation'!$B$10))+'S Curve Equation'!$B$13)*'S Curve Equation'!$B$14</f>
        <v>0.21914876806485883</v>
      </c>
      <c r="N152" s="28">
        <f>(1/(1+EXP(('S Curve Equation'!$B$11-N107*'S Curve Equation'!$B$12)*'S Curve Equation'!$B$10))+'S Curve Equation'!$B$13)*'S Curve Equation'!$B$14</f>
        <v>0.22030015050882798</v>
      </c>
      <c r="O152" s="28">
        <f>(1/(1+EXP(('S Curve Equation'!$B$11-O107*'S Curve Equation'!$B$12)*'S Curve Equation'!$B$10))+'S Curve Equation'!$B$13)*'S Curve Equation'!$B$14</f>
        <v>0.22144503902584395</v>
      </c>
      <c r="P152" s="28">
        <f>(1/(1+EXP(('S Curve Equation'!$B$11-P107*'S Curve Equation'!$B$12)*'S Curve Equation'!$B$10))+'S Curve Equation'!$B$13)*'S Curve Equation'!$B$14</f>
        <v>0.22258346528724116</v>
      </c>
      <c r="Q152" s="28">
        <f>(1/(1+EXP(('S Curve Equation'!$B$11-Q107*'S Curve Equation'!$B$12)*'S Curve Equation'!$B$10))+'S Curve Equation'!$B$13)*'S Curve Equation'!$B$14</f>
        <v>0.22371546128498426</v>
      </c>
      <c r="R152" s="28">
        <f>(1/(1+EXP(('S Curve Equation'!$B$11-R107*'S Curve Equation'!$B$12)*'S Curve Equation'!$B$10))+'S Curve Equation'!$B$13)*'S Curve Equation'!$B$14</f>
        <v>0.22484105931015883</v>
      </c>
      <c r="S152" s="28">
        <f>(1/(1+EXP(('S Curve Equation'!$B$11-S107*'S Curve Equation'!$B$12)*'S Curve Equation'!$B$10))+'S Curve Equation'!$B$13)*'S Curve Equation'!$B$14</f>
        <v>0.22596029193223327</v>
      </c>
      <c r="T152" s="28">
        <f>(1/(1+EXP(('S Curve Equation'!$B$11-T107*'S Curve Equation'!$B$12)*'S Curve Equation'!$B$10))+'S Curve Equation'!$B$13)*'S Curve Equation'!$B$14</f>
        <v>0.22707319197906609</v>
      </c>
      <c r="U152" s="28">
        <f>(1/(1+EXP(('S Curve Equation'!$B$11-U107*'S Curve Equation'!$B$12)*'S Curve Equation'!$B$10))+'S Curve Equation'!$B$13)*'S Curve Equation'!$B$14</f>
        <v>0.22817979251763118</v>
      </c>
      <c r="V152" s="28">
        <f>(1/(1+EXP(('S Curve Equation'!$B$11-V107*'S Curve Equation'!$B$12)*'S Curve Equation'!$B$10))+'S Curve Equation'!$B$13)*'S Curve Equation'!$B$14</f>
        <v>0.22928012683544222</v>
      </c>
      <c r="W152" s="28">
        <f>(1/(1+EXP(('S Curve Equation'!$B$11-W107*'S Curve Equation'!$B$12)*'S Curve Equation'!$B$10))+'S Curve Equation'!$B$13)*'S Curve Equation'!$B$14</f>
        <v>0.23037422842265978</v>
      </c>
      <c r="X152" s="28">
        <f>(1/(1+EXP(('S Curve Equation'!$B$11-X107*'S Curve Equation'!$B$12)*'S Curve Equation'!$B$10))+'S Curve Equation'!$B$13)*'S Curve Equation'!$B$14</f>
        <v>0.23146213095483978</v>
      </c>
      <c r="Y152" s="28">
        <f>(1/(1+EXP(('S Curve Equation'!$B$11-Y107*'S Curve Equation'!$B$12)*'S Curve Equation'!$B$10))+'S Curve Equation'!$B$13)*'S Curve Equation'!$B$14</f>
        <v>0.23254386827633319</v>
      </c>
      <c r="Z152" s="28">
        <f>(1/(1+EXP(('S Curve Equation'!$B$11-Z107*'S Curve Equation'!$B$12)*'S Curve Equation'!$B$10))+'S Curve Equation'!$B$13)*'S Curve Equation'!$B$14</f>
        <v>0.23361947438428859</v>
      </c>
      <c r="AA152" s="28">
        <f>(1/(1+EXP(('S Curve Equation'!$B$11-AA107*'S Curve Equation'!$B$12)*'S Curve Equation'!$B$10))+'S Curve Equation'!$B$13)*'S Curve Equation'!$B$14</f>
        <v>0.23468898341325148</v>
      </c>
      <c r="AB152" s="28">
        <f>(1/(1+EXP(('S Curve Equation'!$B$11-AB107*'S Curve Equation'!$B$12)*'S Curve Equation'!$B$10))+'S Curve Equation'!$B$13)*'S Curve Equation'!$B$14</f>
        <v>0.23575242962034876</v>
      </c>
      <c r="AC152" s="28">
        <f>(1/(1+EXP(('S Curve Equation'!$B$11-AC107*'S Curve Equation'!$B$12)*'S Curve Equation'!$B$10))+'S Curve Equation'!$B$13)*'S Curve Equation'!$B$14</f>
        <v>0.23680984737101457</v>
      </c>
      <c r="AD152" s="28">
        <f>(1/(1+EXP(('S Curve Equation'!$B$11-AD107*'S Curve Equation'!$B$12)*'S Curve Equation'!$B$10))+'S Curve Equation'!$B$13)*'S Curve Equation'!$B$14</f>
        <v>0.23786127112527516</v>
      </c>
      <c r="AE152" s="28">
        <f>(1/(1+EXP(('S Curve Equation'!$B$11-AE107*'S Curve Equation'!$B$12)*'S Curve Equation'!$B$10))+'S Curve Equation'!$B$13)*'S Curve Equation'!$B$14</f>
        <v>0.23890673542453841</v>
      </c>
      <c r="AF152" s="28">
        <f>(1/(1+EXP(('S Curve Equation'!$B$11-AF107*'S Curve Equation'!$B$12)*'S Curve Equation'!$B$10))+'S Curve Equation'!$B$13)*'S Curve Equation'!$B$14</f>
        <v>0.23994627487889983</v>
      </c>
    </row>
    <row r="153" spans="1:32" x14ac:dyDescent="0.2">
      <c r="A153" s="6" t="s">
        <v>101</v>
      </c>
      <c r="B153" s="28">
        <f>(1/(1+EXP(('S Curve Equation'!$B$11-B108*'S Curve Equation'!$B$12)*'S Curve Equation'!$B$10))+'S Curve Equation'!$B$13)*'S Curve Equation'!$B$14</f>
        <v>0.12100000000000001</v>
      </c>
      <c r="C153" s="28">
        <f>(1/(1+EXP(('S Curve Equation'!$B$11-C108*'S Curve Equation'!$B$12)*'S Curve Equation'!$B$10))+'S Curve Equation'!$B$13)*'S Curve Equation'!$B$14</f>
        <v>0.12183133917196819</v>
      </c>
      <c r="D153" s="28">
        <f>(1/(1+EXP(('S Curve Equation'!$B$11-D108*'S Curve Equation'!$B$12)*'S Curve Equation'!$B$10))+'S Curve Equation'!$B$13)*'S Curve Equation'!$B$14</f>
        <v>0.12270556546811999</v>
      </c>
      <c r="E153" s="28">
        <f>(1/(1+EXP(('S Curve Equation'!$B$11-E108*'S Curve Equation'!$B$12)*'S Curve Equation'!$B$10))+'S Curve Equation'!$B$13)*'S Curve Equation'!$B$14</f>
        <v>0.12356266586873202</v>
      </c>
      <c r="F153" s="28">
        <f>(1/(1+EXP(('S Curve Equation'!$B$11-F108*'S Curve Equation'!$B$12)*'S Curve Equation'!$B$10))+'S Curve Equation'!$B$13)*'S Curve Equation'!$B$14</f>
        <v>0.12440886366331029</v>
      </c>
      <c r="G153" s="28">
        <f>(1/(1+EXP(('S Curve Equation'!$B$11-G108*'S Curve Equation'!$B$12)*'S Curve Equation'!$B$10))+'S Curve Equation'!$B$13)*'S Curve Equation'!$B$14</f>
        <v>0.12528757842302712</v>
      </c>
      <c r="H153" s="28">
        <f>(1/(1+EXP(('S Curve Equation'!$B$11-H108*'S Curve Equation'!$B$12)*'S Curve Equation'!$B$10))+'S Curve Equation'!$B$13)*'S Curve Equation'!$B$14</f>
        <v>0.12620635070642303</v>
      </c>
      <c r="I153" s="28">
        <f>(1/(1+EXP(('S Curve Equation'!$B$11-I108*'S Curve Equation'!$B$12)*'S Curve Equation'!$B$10))+'S Curve Equation'!$B$13)*'S Curve Equation'!$B$14</f>
        <v>0.12718189849300182</v>
      </c>
      <c r="J153" s="28">
        <f>(1/(1+EXP(('S Curve Equation'!$B$11-J108*'S Curve Equation'!$B$12)*'S Curve Equation'!$B$10))+'S Curve Equation'!$B$13)*'S Curve Equation'!$B$14</f>
        <v>0.12820622231113138</v>
      </c>
      <c r="K153" s="28">
        <f>(1/(1+EXP(('S Curve Equation'!$B$11-K108*'S Curve Equation'!$B$12)*'S Curve Equation'!$B$10))+'S Curve Equation'!$B$13)*'S Curve Equation'!$B$14</f>
        <v>0.12920901546220265</v>
      </c>
      <c r="L153" s="28">
        <f>(1/(1+EXP(('S Curve Equation'!$B$11-L108*'S Curve Equation'!$B$12)*'S Curve Equation'!$B$10))+'S Curve Equation'!$B$13)*'S Curve Equation'!$B$14</f>
        <v>0.12986308730175197</v>
      </c>
      <c r="M153" s="28">
        <f>(1/(1+EXP(('S Curve Equation'!$B$11-M108*'S Curve Equation'!$B$12)*'S Curve Equation'!$B$10))+'S Curve Equation'!$B$13)*'S Curve Equation'!$B$14</f>
        <v>0.13073717395741985</v>
      </c>
      <c r="N153" s="28">
        <f>(1/(1+EXP(('S Curve Equation'!$B$11-N108*'S Curve Equation'!$B$12)*'S Curve Equation'!$B$10))+'S Curve Equation'!$B$13)*'S Curve Equation'!$B$14</f>
        <v>0.13160772616633182</v>
      </c>
      <c r="O153" s="28">
        <f>(1/(1+EXP(('S Curve Equation'!$B$11-O108*'S Curve Equation'!$B$12)*'S Curve Equation'!$B$10))+'S Curve Equation'!$B$13)*'S Curve Equation'!$B$14</f>
        <v>0.1324747434983253</v>
      </c>
      <c r="P153" s="28">
        <f>(1/(1+EXP(('S Curve Equation'!$B$11-P108*'S Curve Equation'!$B$12)*'S Curve Equation'!$B$10))+'S Curve Equation'!$B$13)*'S Curve Equation'!$B$14</f>
        <v>0.13333822609902843</v>
      </c>
      <c r="Q153" s="28">
        <f>(1/(1+EXP(('S Curve Equation'!$B$11-Q108*'S Curve Equation'!$B$12)*'S Curve Equation'!$B$10))+'S Curve Equation'!$B$13)*'S Curve Equation'!$B$14</f>
        <v>0.13419817467145603</v>
      </c>
      <c r="R153" s="28">
        <f>(1/(1+EXP(('S Curve Equation'!$B$11-R108*'S Curve Equation'!$B$12)*'S Curve Equation'!$B$10))+'S Curve Equation'!$B$13)*'S Curve Equation'!$B$14</f>
        <v>0.13505459045807164</v>
      </c>
      <c r="S153" s="28">
        <f>(1/(1+EXP(('S Curve Equation'!$B$11-S108*'S Curve Equation'!$B$12)*'S Curve Equation'!$B$10))+'S Curve Equation'!$B$13)*'S Curve Equation'!$B$14</f>
        <v>0.13590747522331451</v>
      </c>
      <c r="T153" s="28">
        <f>(1/(1+EXP(('S Curve Equation'!$B$11-T108*'S Curve Equation'!$B$12)*'S Curve Equation'!$B$10))+'S Curve Equation'!$B$13)*'S Curve Equation'!$B$14</f>
        <v>0.13675683123657895</v>
      </c>
      <c r="U153" s="28">
        <f>(1/(1+EXP(('S Curve Equation'!$B$11-U108*'S Curve Equation'!$B$12)*'S Curve Equation'!$B$10))+'S Curve Equation'!$B$13)*'S Curve Equation'!$B$14</f>
        <v>0.137602661255634</v>
      </c>
      <c r="V153" s="28">
        <f>(1/(1+EXP(('S Curve Equation'!$B$11-V108*'S Curve Equation'!$B$12)*'S Curve Equation'!$B$10))+'S Curve Equation'!$B$13)*'S Curve Equation'!$B$14</f>
        <v>0.13844496851047433</v>
      </c>
      <c r="W153" s="28">
        <f>(1/(1+EXP(('S Curve Equation'!$B$11-W108*'S Curve Equation'!$B$12)*'S Curve Equation'!$B$10))+'S Curve Equation'!$B$13)*'S Curve Equation'!$B$14</f>
        <v>0.13928375668759926</v>
      </c>
      <c r="X153" s="28">
        <f>(1/(1+EXP(('S Curve Equation'!$B$11-X108*'S Curve Equation'!$B$12)*'S Curve Equation'!$B$10))+'S Curve Equation'!$B$13)*'S Curve Equation'!$B$14</f>
        <v>0.14011902991469316</v>
      </c>
      <c r="Y153" s="28">
        <f>(1/(1+EXP(('S Curve Equation'!$B$11-Y108*'S Curve Equation'!$B$12)*'S Curve Equation'!$B$10))+'S Curve Equation'!$B$13)*'S Curve Equation'!$B$14</f>
        <v>0.1409507927457205</v>
      </c>
      <c r="Z153" s="28">
        <f>(1/(1+EXP(('S Curve Equation'!$B$11-Z108*'S Curve Equation'!$B$12)*'S Curve Equation'!$B$10))+'S Curve Equation'!$B$13)*'S Curve Equation'!$B$14</f>
        <v>0.1417790501464079</v>
      </c>
      <c r="AA153" s="28">
        <f>(1/(1+EXP(('S Curve Equation'!$B$11-AA108*'S Curve Equation'!$B$12)*'S Curve Equation'!$B$10))+'S Curve Equation'!$B$13)*'S Curve Equation'!$B$14</f>
        <v>0.14260380748011015</v>
      </c>
      <c r="AB153" s="28">
        <f>(1/(1+EXP(('S Curve Equation'!$B$11-AB108*'S Curve Equation'!$B$12)*'S Curve Equation'!$B$10))+'S Curve Equation'!$B$13)*'S Curve Equation'!$B$14</f>
        <v>0.14342507049406023</v>
      </c>
      <c r="AC153" s="28">
        <f>(1/(1+EXP(('S Curve Equation'!$B$11-AC108*'S Curve Equation'!$B$12)*'S Curve Equation'!$B$10))+'S Curve Equation'!$B$13)*'S Curve Equation'!$B$14</f>
        <v>0.14424284530597256</v>
      </c>
      <c r="AD153" s="28">
        <f>(1/(1+EXP(('S Curve Equation'!$B$11-AD108*'S Curve Equation'!$B$12)*'S Curve Equation'!$B$10))+'S Curve Equation'!$B$13)*'S Curve Equation'!$B$14</f>
        <v>0.14505713839102</v>
      </c>
      <c r="AE153" s="28">
        <f>(1/(1+EXP(('S Curve Equation'!$B$11-AE108*'S Curve Equation'!$B$12)*'S Curve Equation'!$B$10))+'S Curve Equation'!$B$13)*'S Curve Equation'!$B$14</f>
        <v>0.14586795656914608</v>
      </c>
      <c r="AF153" s="28">
        <f>(1/(1+EXP(('S Curve Equation'!$B$11-AF108*'S Curve Equation'!$B$12)*'S Curve Equation'!$B$10))+'S Curve Equation'!$B$13)*'S Curve Equation'!$B$14</f>
        <v>0.14667530699272846</v>
      </c>
    </row>
    <row r="154" spans="1:32" x14ac:dyDescent="0.2">
      <c r="A154" s="6" t="s">
        <v>104</v>
      </c>
      <c r="B154" s="28">
        <f>(1/(1+EXP(('S Curve Equation'!$B$11-B109*'S Curve Equation'!$B$12)*'S Curve Equation'!$B$10))+'S Curve Equation'!$B$13)*'S Curve Equation'!$B$14</f>
        <v>0.26899999999999991</v>
      </c>
      <c r="C154" s="28">
        <f>(1/(1+EXP(('S Curve Equation'!$B$11-C109*'S Curve Equation'!$B$12)*'S Curve Equation'!$B$10))+'S Curve Equation'!$B$13)*'S Curve Equation'!$B$14</f>
        <v>0.27025341792487162</v>
      </c>
      <c r="D154" s="28">
        <f>(1/(1+EXP(('S Curve Equation'!$B$11-D109*'S Curve Equation'!$B$12)*'S Curve Equation'!$B$10))+'S Curve Equation'!$B$13)*'S Curve Equation'!$B$14</f>
        <v>0.27156804719312932</v>
      </c>
      <c r="E154" s="28">
        <f>(1/(1+EXP(('S Curve Equation'!$B$11-E109*'S Curve Equation'!$B$12)*'S Curve Equation'!$B$10))+'S Curve Equation'!$B$13)*'S Curve Equation'!$B$14</f>
        <v>0.27285351268566654</v>
      </c>
      <c r="F154" s="28">
        <f>(1/(1+EXP(('S Curve Equation'!$B$11-F109*'S Curve Equation'!$B$12)*'S Curve Equation'!$B$10))+'S Curve Equation'!$B$13)*'S Curve Equation'!$B$14</f>
        <v>0.27411933623293161</v>
      </c>
      <c r="G154" s="28">
        <f>(1/(1+EXP(('S Curve Equation'!$B$11-G109*'S Curve Equation'!$B$12)*'S Curve Equation'!$B$10))+'S Curve Equation'!$B$13)*'S Curve Equation'!$B$14</f>
        <v>0.27543036468549964</v>
      </c>
      <c r="H154" s="28">
        <f>(1/(1+EXP(('S Curve Equation'!$B$11-H109*'S Curve Equation'!$B$12)*'S Curve Equation'!$B$10))+'S Curve Equation'!$B$13)*'S Curve Equation'!$B$14</f>
        <v>0.27679743883146379</v>
      </c>
      <c r="I154" s="28">
        <f>(1/(1+EXP(('S Curve Equation'!$B$11-I109*'S Curve Equation'!$B$12)*'S Curve Equation'!$B$10))+'S Curve Equation'!$B$13)*'S Curve Equation'!$B$14</f>
        <v>0.27824485871450855</v>
      </c>
      <c r="J154" s="28">
        <f>(1/(1+EXP(('S Curve Equation'!$B$11-J109*'S Curve Equation'!$B$12)*'S Curve Equation'!$B$10))+'S Curve Equation'!$B$13)*'S Curve Equation'!$B$14</f>
        <v>0.27976010062504397</v>
      </c>
      <c r="K154" s="28">
        <f>(1/(1+EXP(('S Curve Equation'!$B$11-K109*'S Curve Equation'!$B$12)*'S Curve Equation'!$B$10))+'S Curve Equation'!$B$13)*'S Curve Equation'!$B$14</f>
        <v>0.28123901531531265</v>
      </c>
      <c r="L154" s="28">
        <f>(1/(1+EXP(('S Curve Equation'!$B$11-L109*'S Curve Equation'!$B$12)*'S Curve Equation'!$B$10))+'S Curve Equation'!$B$13)*'S Curve Equation'!$B$14</f>
        <v>0.28220126638229376</v>
      </c>
      <c r="M154" s="28">
        <f>(1/(1+EXP(('S Curve Equation'!$B$11-M109*'S Curve Equation'!$B$12)*'S Curve Equation'!$B$10))+'S Curve Equation'!$B$13)*'S Curve Equation'!$B$14</f>
        <v>0.28348429276663523</v>
      </c>
      <c r="N154" s="28">
        <f>(1/(1+EXP(('S Curve Equation'!$B$11-N109*'S Curve Equation'!$B$12)*'S Curve Equation'!$B$10))+'S Curve Equation'!$B$13)*'S Curve Equation'!$B$14</f>
        <v>0.28475884894863074</v>
      </c>
      <c r="O154" s="28">
        <f>(1/(1+EXP(('S Curve Equation'!$B$11-O109*'S Curve Equation'!$B$12)*'S Curve Equation'!$B$10))+'S Curve Equation'!$B$13)*'S Curve Equation'!$B$14</f>
        <v>0.28602499529304681</v>
      </c>
      <c r="P154" s="28">
        <f>(1/(1+EXP(('S Curve Equation'!$B$11-P109*'S Curve Equation'!$B$12)*'S Curve Equation'!$B$10))+'S Curve Equation'!$B$13)*'S Curve Equation'!$B$14</f>
        <v>0.28728279209751006</v>
      </c>
      <c r="Q154" s="28">
        <f>(1/(1+EXP(('S Curve Equation'!$B$11-Q109*'S Curve Equation'!$B$12)*'S Curve Equation'!$B$10))+'S Curve Equation'!$B$13)*'S Curve Equation'!$B$14</f>
        <v>0.28853229957392718</v>
      </c>
      <c r="R154" s="28">
        <f>(1/(1+EXP(('S Curve Equation'!$B$11-R109*'S Curve Equation'!$B$12)*'S Curve Equation'!$B$10))+'S Curve Equation'!$B$13)*'S Curve Equation'!$B$14</f>
        <v>0.28977357783077839</v>
      </c>
      <c r="S154" s="28">
        <f>(1/(1+EXP(('S Curve Equation'!$B$11-S109*'S Curve Equation'!$B$12)*'S Curve Equation'!$B$10))+'S Curve Equation'!$B$13)*'S Curve Equation'!$B$14</f>
        <v>0.29100668685626463</v>
      </c>
      <c r="T154" s="28">
        <f>(1/(1+EXP(('S Curve Equation'!$B$11-T109*'S Curve Equation'!$B$12)*'S Curve Equation'!$B$10))+'S Curve Equation'!$B$13)*'S Curve Equation'!$B$14</f>
        <v>0.29223168650227321</v>
      </c>
      <c r="U154" s="28">
        <f>(1/(1+EXP(('S Curve Equation'!$B$11-U109*'S Curve Equation'!$B$12)*'S Curve Equation'!$B$10))+'S Curve Equation'!$B$13)*'S Curve Equation'!$B$14</f>
        <v>0.29344863646912861</v>
      </c>
      <c r="V154" s="28">
        <f>(1/(1+EXP(('S Curve Equation'!$B$11-V109*'S Curve Equation'!$B$12)*'S Curve Equation'!$B$10))+'S Curve Equation'!$B$13)*'S Curve Equation'!$B$14</f>
        <v>0.29465759629109795</v>
      </c>
      <c r="W154" s="28">
        <f>(1/(1+EXP(('S Curve Equation'!$B$11-W109*'S Curve Equation'!$B$12)*'S Curve Equation'!$B$10))+'S Curve Equation'!$B$13)*'S Curve Equation'!$B$14</f>
        <v>0.29585862532263452</v>
      </c>
      <c r="X154" s="28">
        <f>(1/(1+EXP(('S Curve Equation'!$B$11-X109*'S Curve Equation'!$B$12)*'S Curve Equation'!$B$10))+'S Curve Equation'!$B$13)*'S Curve Equation'!$B$14</f>
        <v>0.29705178272530475</v>
      </c>
      <c r="Y154" s="28">
        <f>(1/(1+EXP(('S Curve Equation'!$B$11-Y109*'S Curve Equation'!$B$12)*'S Curve Equation'!$B$10))+'S Curve Equation'!$B$13)*'S Curve Equation'!$B$14</f>
        <v>0.29823712745540631</v>
      </c>
      <c r="Z154" s="28">
        <f>(1/(1+EXP(('S Curve Equation'!$B$11-Z109*'S Curve Equation'!$B$12)*'S Curve Equation'!$B$10))+'S Curve Equation'!$B$13)*'S Curve Equation'!$B$14</f>
        <v>0.29941471825222216</v>
      </c>
      <c r="AA154" s="28">
        <f>(1/(1+EXP(('S Curve Equation'!$B$11-AA109*'S Curve Equation'!$B$12)*'S Curve Equation'!$B$10))+'S Curve Equation'!$B$13)*'S Curve Equation'!$B$14</f>
        <v>0.30058461362689859</v>
      </c>
      <c r="AB154" s="28">
        <f>(1/(1+EXP(('S Curve Equation'!$B$11-AB109*'S Curve Equation'!$B$12)*'S Curve Equation'!$B$10))+'S Curve Equation'!$B$13)*'S Curve Equation'!$B$14</f>
        <v>0.30174687185193144</v>
      </c>
      <c r="AC154" s="28">
        <f>(1/(1+EXP(('S Curve Equation'!$B$11-AC109*'S Curve Equation'!$B$12)*'S Curve Equation'!$B$10))+'S Curve Equation'!$B$13)*'S Curve Equation'!$B$14</f>
        <v>0.30290155095120924</v>
      </c>
      <c r="AD154" s="28">
        <f>(1/(1+EXP(('S Curve Equation'!$B$11-AD109*'S Curve Equation'!$B$12)*'S Curve Equation'!$B$10))+'S Curve Equation'!$B$13)*'S Curve Equation'!$B$14</f>
        <v>0.304048708690631</v>
      </c>
      <c r="AE154" s="28">
        <f>(1/(1+EXP(('S Curve Equation'!$B$11-AE109*'S Curve Equation'!$B$12)*'S Curve Equation'!$B$10))+'S Curve Equation'!$B$13)*'S Curve Equation'!$B$14</f>
        <v>0.30518840256923441</v>
      </c>
      <c r="AF154" s="28">
        <f>(1/(1+EXP(('S Curve Equation'!$B$11-AF109*'S Curve Equation'!$B$12)*'S Curve Equation'!$B$10))+'S Curve Equation'!$B$13)*'S Curve Equation'!$B$14</f>
        <v>0.30632068981084726</v>
      </c>
    </row>
    <row r="155" spans="1:32" x14ac:dyDescent="0.2">
      <c r="A155" s="6" t="s">
        <v>36</v>
      </c>
      <c r="B155" s="28">
        <f>(1/(1+EXP(('S Curve Equation'!$B$11-B110*'S Curve Equation'!$B$12)*'S Curve Equation'!$B$10))+'S Curve Equation'!$B$13)*'S Curve Equation'!$B$14</f>
        <v>0.16550832517140057</v>
      </c>
      <c r="C155" s="28">
        <f>(1/(1+EXP(('S Curve Equation'!$B$11-C110*'S Curve Equation'!$B$12)*'S Curve Equation'!$B$10))+'S Curve Equation'!$B$13)*'S Curve Equation'!$B$14</f>
        <v>0.16650723955923916</v>
      </c>
      <c r="D155" s="28">
        <f>(1/(1+EXP(('S Curve Equation'!$B$11-D110*'S Curve Equation'!$B$12)*'S Curve Equation'!$B$10))+'S Curve Equation'!$B$13)*'S Curve Equation'!$B$14</f>
        <v>0.16755674107718851</v>
      </c>
      <c r="E155" s="28">
        <f>(1/(1+EXP(('S Curve Equation'!$B$11-E110*'S Curve Equation'!$B$12)*'S Curve Equation'!$B$10))+'S Curve Equation'!$B$13)*'S Curve Equation'!$B$14</f>
        <v>0.16858474694677691</v>
      </c>
      <c r="F155" s="28">
        <f>(1/(1+EXP(('S Curve Equation'!$B$11-F110*'S Curve Equation'!$B$12)*'S Curve Equation'!$B$10))+'S Curve Equation'!$B$13)*'S Curve Equation'!$B$14</f>
        <v>0.16959877101055104</v>
      </c>
      <c r="G155" s="28">
        <f>(1/(1+EXP(('S Curve Equation'!$B$11-G110*'S Curve Equation'!$B$12)*'S Curve Equation'!$B$10))+'S Curve Equation'!$B$13)*'S Curve Equation'!$B$14</f>
        <v>0.17065081341249139</v>
      </c>
      <c r="H155" s="28">
        <f>(1/(1+EXP(('S Curve Equation'!$B$11-H110*'S Curve Equation'!$B$12)*'S Curve Equation'!$B$10))+'S Curve Equation'!$B$13)*'S Curve Equation'!$B$14</f>
        <v>0.17174978679654848</v>
      </c>
      <c r="I155" s="28">
        <f>(1/(1+EXP(('S Curve Equation'!$B$11-I110*'S Curve Equation'!$B$12)*'S Curve Equation'!$B$10))+'S Curve Equation'!$B$13)*'S Curve Equation'!$B$14</f>
        <v>0.17291552636013302</v>
      </c>
      <c r="J155" s="28">
        <f>(1/(1+EXP(('S Curve Equation'!$B$11-J110*'S Curve Equation'!$B$12)*'S Curve Equation'!$B$10))+'S Curve Equation'!$B$13)*'S Curve Equation'!$B$14</f>
        <v>0.17413828846099355</v>
      </c>
      <c r="K155" s="28">
        <f>(1/(1+EXP(('S Curve Equation'!$B$11-K110*'S Curve Equation'!$B$12)*'S Curve Equation'!$B$10))+'S Curve Equation'!$B$13)*'S Curve Equation'!$B$14</f>
        <v>0.17533410202835148</v>
      </c>
      <c r="L155" s="28">
        <f>(1/(1+EXP(('S Curve Equation'!$B$11-L110*'S Curve Equation'!$B$12)*'S Curve Equation'!$B$10))+'S Curve Equation'!$B$13)*'S Curve Equation'!$B$14</f>
        <v>0.17611340970661862</v>
      </c>
      <c r="M155" s="28">
        <f>(1/(1+EXP(('S Curve Equation'!$B$11-M110*'S Curve Equation'!$B$12)*'S Curve Equation'!$B$10))+'S Curve Equation'!$B$13)*'S Curve Equation'!$B$14</f>
        <v>0.17715404646716976</v>
      </c>
      <c r="N155" s="28">
        <f>(1/(1+EXP(('S Curve Equation'!$B$11-N110*'S Curve Equation'!$B$12)*'S Curve Equation'!$B$10))+'S Curve Equation'!$B$13)*'S Curve Equation'!$B$14</f>
        <v>0.178189555451569</v>
      </c>
      <c r="O155" s="28">
        <f>(1/(1+EXP(('S Curve Equation'!$B$11-O110*'S Curve Equation'!$B$12)*'S Curve Equation'!$B$10))+'S Curve Equation'!$B$13)*'S Curve Equation'!$B$14</f>
        <v>0.17921995123124421</v>
      </c>
      <c r="P155" s="28">
        <f>(1/(1+EXP(('S Curve Equation'!$B$11-P110*'S Curve Equation'!$B$12)*'S Curve Equation'!$B$10))+'S Curve Equation'!$B$13)*'S Curve Equation'!$B$14</f>
        <v>0.18024524888399215</v>
      </c>
      <c r="Q155" s="28">
        <f>(1/(1+EXP(('S Curve Equation'!$B$11-Q110*'S Curve Equation'!$B$12)*'S Curve Equation'!$B$10))+'S Curve Equation'!$B$13)*'S Curve Equation'!$B$14</f>
        <v>0.18126546397232771</v>
      </c>
      <c r="R155" s="28">
        <f>(1/(1+EXP(('S Curve Equation'!$B$11-R110*'S Curve Equation'!$B$12)*'S Curve Equation'!$B$10))+'S Curve Equation'!$B$13)*'S Curve Equation'!$B$14</f>
        <v>0.18228061252248623</v>
      </c>
      <c r="S155" s="28">
        <f>(1/(1+EXP(('S Curve Equation'!$B$11-S110*'S Curve Equation'!$B$12)*'S Curve Equation'!$B$10))+'S Curve Equation'!$B$13)*'S Curve Equation'!$B$14</f>
        <v>0.18329071100407152</v>
      </c>
      <c r="T155" s="28">
        <f>(1/(1+EXP(('S Curve Equation'!$B$11-T110*'S Curve Equation'!$B$12)*'S Curve Equation'!$B$10))+'S Curve Equation'!$B$13)*'S Curve Equation'!$B$14</f>
        <v>0.18429577631032795</v>
      </c>
      <c r="U155" s="28">
        <f>(1/(1+EXP(('S Curve Equation'!$B$11-U110*'S Curve Equation'!$B$12)*'S Curve Equation'!$B$10))+'S Curve Equation'!$B$13)*'S Curve Equation'!$B$14</f>
        <v>0.18529582573902076</v>
      </c>
      <c r="V155" s="28">
        <f>(1/(1+EXP(('S Curve Equation'!$B$11-V110*'S Curve Equation'!$B$12)*'S Curve Equation'!$B$10))+'S Curve Equation'!$B$13)*'S Curve Equation'!$B$14</f>
        <v>0.18629087697390531</v>
      </c>
      <c r="W155" s="28">
        <f>(1/(1+EXP(('S Curve Equation'!$B$11-W110*'S Curve Equation'!$B$12)*'S Curve Equation'!$B$10))+'S Curve Equation'!$B$13)*'S Curve Equation'!$B$14</f>
        <v>0.18728094806677964</v>
      </c>
      <c r="X155" s="28">
        <f>(1/(1+EXP(('S Curve Equation'!$B$11-X110*'S Curve Equation'!$B$12)*'S Curve Equation'!$B$10))+'S Curve Equation'!$B$13)*'S Curve Equation'!$B$14</f>
        <v>0.18826605742008287</v>
      </c>
      <c r="Y155" s="28">
        <f>(1/(1+EXP(('S Curve Equation'!$B$11-Y110*'S Curve Equation'!$B$12)*'S Curve Equation'!$B$10))+'S Curve Equation'!$B$13)*'S Curve Equation'!$B$14</f>
        <v>0.18924622377005212</v>
      </c>
      <c r="Z155" s="28">
        <f>(1/(1+EXP(('S Curve Equation'!$B$11-Z110*'S Curve Equation'!$B$12)*'S Curve Equation'!$B$10))+'S Curve Equation'!$B$13)*'S Curve Equation'!$B$14</f>
        <v>0.1902214661703992</v>
      </c>
      <c r="AA155" s="28">
        <f>(1/(1+EXP(('S Curve Equation'!$B$11-AA110*'S Curve Equation'!$B$12)*'S Curve Equation'!$B$10))+'S Curve Equation'!$B$13)*'S Curve Equation'!$B$14</f>
        <v>0.19119180397650223</v>
      </c>
      <c r="AB155" s="28">
        <f>(1/(1+EXP(('S Curve Equation'!$B$11-AB110*'S Curve Equation'!$B$12)*'S Curve Equation'!$B$10))+'S Curve Equation'!$B$13)*'S Curve Equation'!$B$14</f>
        <v>0.19215725683010601</v>
      </c>
      <c r="AC155" s="28">
        <f>(1/(1+EXP(('S Curve Equation'!$B$11-AC110*'S Curve Equation'!$B$12)*'S Curve Equation'!$B$10))+'S Curve Equation'!$B$13)*'S Curve Equation'!$B$14</f>
        <v>0.19311784464449308</v>
      </c>
      <c r="AD155" s="28">
        <f>(1/(1+EXP(('S Curve Equation'!$B$11-AD110*'S Curve Equation'!$B$12)*'S Curve Equation'!$B$10))+'S Curve Equation'!$B$13)*'S Curve Equation'!$B$14</f>
        <v>0.19407358759014526</v>
      </c>
      <c r="AE155" s="28">
        <f>(1/(1+EXP(('S Curve Equation'!$B$11-AE110*'S Curve Equation'!$B$12)*'S Curve Equation'!$B$10))+'S Curve Equation'!$B$13)*'S Curve Equation'!$B$14</f>
        <v>0.19502450608084709</v>
      </c>
      <c r="AF155" s="28">
        <f>(1/(1+EXP(('S Curve Equation'!$B$11-AF110*'S Curve Equation'!$B$12)*'S Curve Equation'!$B$10))+'S Curve Equation'!$B$13)*'S Curve Equation'!$B$14</f>
        <v>0.19597062076024702</v>
      </c>
    </row>
    <row r="156" spans="1:32" x14ac:dyDescent="0.2">
      <c r="A156" s="6" t="s">
        <v>37</v>
      </c>
      <c r="B156" s="28">
        <f>(1/(1+EXP(('S Curve Equation'!$B$11-B111*'S Curve Equation'!$B$12)*'S Curve Equation'!$B$10))+'S Curve Equation'!$B$13)*'S Curve Equation'!$B$14</f>
        <v>0.30499999999999999</v>
      </c>
      <c r="C156" s="28">
        <f>(1/(1+EXP(('S Curve Equation'!$B$11-C111*'S Curve Equation'!$B$12)*'S Curve Equation'!$B$10))+'S Curve Equation'!$B$13)*'S Curve Equation'!$B$14</f>
        <v>0.30630356629879152</v>
      </c>
      <c r="D156" s="28">
        <f>(1/(1+EXP(('S Curve Equation'!$B$11-D111*'S Curve Equation'!$B$12)*'S Curve Equation'!$B$10))+'S Curve Equation'!$B$13)*'S Curve Equation'!$B$14</f>
        <v>0.30767008471848756</v>
      </c>
      <c r="E156" s="28">
        <f>(1/(1+EXP(('S Curve Equation'!$B$11-E111*'S Curve Equation'!$B$12)*'S Curve Equation'!$B$10))+'S Curve Equation'!$B$13)*'S Curve Equation'!$B$14</f>
        <v>0.3090055892594904</v>
      </c>
      <c r="F156" s="28">
        <f>(1/(1+EXP(('S Curve Equation'!$B$11-F111*'S Curve Equation'!$B$12)*'S Curve Equation'!$B$10))+'S Curve Equation'!$B$13)*'S Curve Equation'!$B$14</f>
        <v>0.31032001396964737</v>
      </c>
      <c r="G156" s="28">
        <f>(1/(1+EXP(('S Curve Equation'!$B$11-G111*'S Curve Equation'!$B$12)*'S Curve Equation'!$B$10))+'S Curve Equation'!$B$13)*'S Curve Equation'!$B$14</f>
        <v>0.31168067708949043</v>
      </c>
      <c r="H156" s="28">
        <f>(1/(1+EXP(('S Curve Equation'!$B$11-H111*'S Curve Equation'!$B$12)*'S Curve Equation'!$B$10))+'S Curve Equation'!$B$13)*'S Curve Equation'!$B$14</f>
        <v>0.31309874924283854</v>
      </c>
      <c r="I156" s="28">
        <f>(1/(1+EXP(('S Curve Equation'!$B$11-I111*'S Curve Equation'!$B$12)*'S Curve Equation'!$B$10))+'S Curve Equation'!$B$13)*'S Curve Equation'!$B$14</f>
        <v>0.31459932317912753</v>
      </c>
      <c r="J156" s="28">
        <f>(1/(1+EXP(('S Curve Equation'!$B$11-J111*'S Curve Equation'!$B$12)*'S Curve Equation'!$B$10))+'S Curve Equation'!$B$13)*'S Curve Equation'!$B$14</f>
        <v>0.3161692860000343</v>
      </c>
      <c r="K156" s="28">
        <f>(1/(1+EXP(('S Curve Equation'!$B$11-K111*'S Curve Equation'!$B$12)*'S Curve Equation'!$B$10))+'S Curve Equation'!$B$13)*'S Curve Equation'!$B$14</f>
        <v>0.31770070167487707</v>
      </c>
      <c r="L156" s="28">
        <f>(1/(1+EXP(('S Curve Equation'!$B$11-L111*'S Curve Equation'!$B$12)*'S Curve Equation'!$B$10))+'S Curve Equation'!$B$13)*'S Curve Equation'!$B$14</f>
        <v>0.31869663216274502</v>
      </c>
      <c r="M156" s="28">
        <f>(1/(1+EXP(('S Curve Equation'!$B$11-M111*'S Curve Equation'!$B$12)*'S Curve Equation'!$B$10))+'S Curve Equation'!$B$13)*'S Curve Equation'!$B$14</f>
        <v>0.32002397817661005</v>
      </c>
      <c r="N156" s="28">
        <f>(1/(1+EXP(('S Curve Equation'!$B$11-N111*'S Curve Equation'!$B$12)*'S Curve Equation'!$B$10))+'S Curve Equation'!$B$13)*'S Curve Equation'!$B$14</f>
        <v>0.32134189885231007</v>
      </c>
      <c r="O156" s="28">
        <f>(1/(1+EXP(('S Curve Equation'!$B$11-O111*'S Curve Equation'!$B$12)*'S Curve Equation'!$B$10))+'S Curve Equation'!$B$13)*'S Curve Equation'!$B$14</f>
        <v>0.32265047169108912</v>
      </c>
      <c r="P156" s="28">
        <f>(1/(1+EXP(('S Curve Equation'!$B$11-P111*'S Curve Equation'!$B$12)*'S Curve Equation'!$B$10))+'S Curve Equation'!$B$13)*'S Curve Equation'!$B$14</f>
        <v>0.32394977382585299</v>
      </c>
      <c r="Q156" s="28">
        <f>(1/(1+EXP(('S Curve Equation'!$B$11-Q111*'S Curve Equation'!$B$12)*'S Curve Equation'!$B$10))+'S Curve Equation'!$B$13)*'S Curve Equation'!$B$14</f>
        <v>0.3252398820072353</v>
      </c>
      <c r="R156" s="28">
        <f>(1/(1+EXP(('S Curve Equation'!$B$11-R111*'S Curve Equation'!$B$12)*'S Curve Equation'!$B$10))+'S Curve Equation'!$B$13)*'S Curve Equation'!$B$14</f>
        <v>0.32652087259051032</v>
      </c>
      <c r="S156" s="28">
        <f>(1/(1+EXP(('S Curve Equation'!$B$11-S111*'S Curve Equation'!$B$12)*'S Curve Equation'!$B$10))+'S Curve Equation'!$B$13)*'S Curve Equation'!$B$14</f>
        <v>0.327792821523332</v>
      </c>
      <c r="T156" s="28">
        <f>(1/(1+EXP(('S Curve Equation'!$B$11-T111*'S Curve Equation'!$B$12)*'S Curve Equation'!$B$10))+'S Curve Equation'!$B$13)*'S Curve Equation'!$B$14</f>
        <v>0.32905580433425879</v>
      </c>
      <c r="U156" s="28">
        <f>(1/(1+EXP(('S Curve Equation'!$B$11-U111*'S Curve Equation'!$B$12)*'S Curve Equation'!$B$10))+'S Curve Equation'!$B$13)*'S Curve Equation'!$B$14</f>
        <v>0.33030989612203132</v>
      </c>
      <c r="V156" s="28">
        <f>(1/(1+EXP(('S Curve Equation'!$B$11-V111*'S Curve Equation'!$B$12)*'S Curve Equation'!$B$10))+'S Curve Equation'!$B$13)*'S Curve Equation'!$B$14</f>
        <v>0.33155517154556674</v>
      </c>
      <c r="W156" s="28">
        <f>(1/(1+EXP(('S Curve Equation'!$B$11-W111*'S Curve Equation'!$B$12)*'S Curve Equation'!$B$10))+'S Curve Equation'!$B$13)*'S Curve Equation'!$B$14</f>
        <v>0.33279170481465409</v>
      </c>
      <c r="X156" s="28">
        <f>(1/(1+EXP(('S Curve Equation'!$B$11-X111*'S Curve Equation'!$B$12)*'S Curve Equation'!$B$10))+'S Curve Equation'!$B$13)*'S Curve Equation'!$B$14</f>
        <v>0.33401956968129165</v>
      </c>
      <c r="Y156" s="28">
        <f>(1/(1+EXP(('S Curve Equation'!$B$11-Y111*'S Curve Equation'!$B$12)*'S Curve Equation'!$B$10))+'S Curve Equation'!$B$13)*'S Curve Equation'!$B$14</f>
        <v>0.3352388394316746</v>
      </c>
      <c r="Z156" s="28">
        <f>(1/(1+EXP(('S Curve Equation'!$B$11-Z111*'S Curve Equation'!$B$12)*'S Curve Equation'!$B$10))+'S Curve Equation'!$B$13)*'S Curve Equation'!$B$14</f>
        <v>0.3364495868787743</v>
      </c>
      <c r="AA156" s="28">
        <f>(1/(1+EXP(('S Curve Equation'!$B$11-AA111*'S Curve Equation'!$B$12)*'S Curve Equation'!$B$10))+'S Curve Equation'!$B$13)*'S Curve Equation'!$B$14</f>
        <v>0.33765188435549631</v>
      </c>
      <c r="AB156" s="28">
        <f>(1/(1+EXP(('S Curve Equation'!$B$11-AB111*'S Curve Equation'!$B$12)*'S Curve Equation'!$B$10))+'S Curve Equation'!$B$13)*'S Curve Equation'!$B$14</f>
        <v>0.33884580370840067</v>
      </c>
      <c r="AC156" s="28">
        <f>(1/(1+EXP(('S Curve Equation'!$B$11-AC111*'S Curve Equation'!$B$12)*'S Curve Equation'!$B$10))+'S Curve Equation'!$B$13)*'S Curve Equation'!$B$14</f>
        <v>0.34003141629193145</v>
      </c>
      <c r="AD156" s="28">
        <f>(1/(1+EXP(('S Curve Equation'!$B$11-AD111*'S Curve Equation'!$B$12)*'S Curve Equation'!$B$10))+'S Curve Equation'!$B$13)*'S Curve Equation'!$B$14</f>
        <v>0.3412087929631728</v>
      </c>
      <c r="AE156" s="28">
        <f>(1/(1+EXP(('S Curve Equation'!$B$11-AE111*'S Curve Equation'!$B$12)*'S Curve Equation'!$B$10))+'S Curve Equation'!$B$13)*'S Curve Equation'!$B$14</f>
        <v>0.34237800407706481</v>
      </c>
      <c r="AF156" s="28">
        <f>(1/(1+EXP(('S Curve Equation'!$B$11-AF111*'S Curve Equation'!$B$12)*'S Curve Equation'!$B$10))+'S Curve Equation'!$B$13)*'S Curve Equation'!$B$14</f>
        <v>0.34353911948209453</v>
      </c>
    </row>
    <row r="157" spans="1:32" x14ac:dyDescent="0.2">
      <c r="A157" s="6" t="s">
        <v>38</v>
      </c>
      <c r="B157" s="28">
        <f>(1/(1+EXP(('S Curve Equation'!$B$11-B112*'S Curve Equation'!$B$12)*'S Curve Equation'!$B$10))+'S Curve Equation'!$B$13)*'S Curve Equation'!$B$14</f>
        <v>0.28899999999999998</v>
      </c>
      <c r="C157" s="28">
        <f>(1/(1+EXP(('S Curve Equation'!$B$11-C112*'S Curve Equation'!$B$12)*'S Curve Equation'!$B$10))+'S Curve Equation'!$B$13)*'S Curve Equation'!$B$14</f>
        <v>0.29028352907738553</v>
      </c>
      <c r="D157" s="28">
        <f>(1/(1+EXP(('S Curve Equation'!$B$11-D112*'S Curve Equation'!$B$12)*'S Curve Equation'!$B$10))+'S Curve Equation'!$B$13)*'S Curve Equation'!$B$14</f>
        <v>0.29162934694805098</v>
      </c>
      <c r="E157" s="28">
        <f>(1/(1+EXP(('S Curve Equation'!$B$11-E112*'S Curve Equation'!$B$12)*'S Curve Equation'!$B$10))+'S Curve Equation'!$B$13)*'S Curve Equation'!$B$14</f>
        <v>0.29294492112048859</v>
      </c>
      <c r="F157" s="28">
        <f>(1/(1+EXP(('S Curve Equation'!$B$11-F112*'S Curve Equation'!$B$12)*'S Curve Equation'!$B$10))+'S Curve Equation'!$B$13)*'S Curve Equation'!$B$14</f>
        <v>0.29424001940254929</v>
      </c>
      <c r="G157" s="28">
        <f>(1/(1+EXP(('S Curve Equation'!$B$11-G112*'S Curve Equation'!$B$12)*'S Curve Equation'!$B$10))+'S Curve Equation'!$B$13)*'S Curve Equation'!$B$14</f>
        <v>0.29558097801849592</v>
      </c>
      <c r="H157" s="28">
        <f>(1/(1+EXP(('S Curve Equation'!$B$11-H112*'S Curve Equation'!$B$12)*'S Curve Equation'!$B$10))+'S Curve Equation'!$B$13)*'S Curve Equation'!$B$14</f>
        <v>0.29697884034304434</v>
      </c>
      <c r="I157" s="28">
        <f>(1/(1+EXP(('S Curve Equation'!$B$11-I112*'S Curve Equation'!$B$12)*'S Curve Equation'!$B$10))+'S Curve Equation'!$B$13)*'S Curve Equation'!$B$14</f>
        <v>0.2984583902954418</v>
      </c>
      <c r="J157" s="28">
        <f>(1/(1+EXP(('S Curve Equation'!$B$11-J112*'S Curve Equation'!$B$12)*'S Curve Equation'!$B$10))+'S Curve Equation'!$B$13)*'S Curve Equation'!$B$14</f>
        <v>0.30000675412070521</v>
      </c>
      <c r="K157" s="28">
        <f>(1/(1+EXP(('S Curve Equation'!$B$11-K112*'S Curve Equation'!$B$12)*'S Curve Equation'!$B$10))+'S Curve Equation'!$B$13)*'S Curve Equation'!$B$14</f>
        <v>0.3015174915517812</v>
      </c>
      <c r="L157" s="28">
        <f>(1/(1+EXP(('S Curve Equation'!$B$11-L112*'S Curve Equation'!$B$12)*'S Curve Equation'!$B$10))+'S Curve Equation'!$B$13)*'S Curve Equation'!$B$14</f>
        <v>0.30250018079484442</v>
      </c>
      <c r="M157" s="28">
        <f>(1/(1+EXP(('S Curve Equation'!$B$11-M112*'S Curve Equation'!$B$12)*'S Curve Equation'!$B$10))+'S Curve Equation'!$B$13)*'S Curve Equation'!$B$14</f>
        <v>0.30381013180554195</v>
      </c>
      <c r="N157" s="28">
        <f>(1/(1+EXP(('S Curve Equation'!$B$11-N112*'S Curve Equation'!$B$12)*'S Curve Equation'!$B$10))+'S Curve Equation'!$B$13)*'S Curve Equation'!$B$14</f>
        <v>0.30511106597953347</v>
      </c>
      <c r="O157" s="28">
        <f>(1/(1+EXP(('S Curve Equation'!$B$11-O112*'S Curve Equation'!$B$12)*'S Curve Equation'!$B$10))+'S Curve Equation'!$B$13)*'S Curve Equation'!$B$14</f>
        <v>0.30640305321554934</v>
      </c>
      <c r="P157" s="28">
        <f>(1/(1+EXP(('S Curve Equation'!$B$11-P112*'S Curve Equation'!$B$12)*'S Curve Equation'!$B$10))+'S Curve Equation'!$B$13)*'S Curve Equation'!$B$14</f>
        <v>0.30768616318265235</v>
      </c>
      <c r="Q157" s="28">
        <f>(1/(1+EXP(('S Curve Equation'!$B$11-Q112*'S Curve Equation'!$B$12)*'S Curve Equation'!$B$10))+'S Curve Equation'!$B$13)*'S Curve Equation'!$B$14</f>
        <v>0.30896046530402366</v>
      </c>
      <c r="R157" s="28">
        <f>(1/(1+EXP(('S Curve Equation'!$B$11-R112*'S Curve Equation'!$B$12)*'S Curve Equation'!$B$10))+'S Curve Equation'!$B$13)*'S Curve Equation'!$B$14</f>
        <v>0.31022602874161448</v>
      </c>
      <c r="S157" s="28">
        <f>(1/(1+EXP(('S Curve Equation'!$B$11-S112*'S Curve Equation'!$B$12)*'S Curve Equation'!$B$10))+'S Curve Equation'!$B$13)*'S Curve Equation'!$B$14</f>
        <v>0.3114829223816431</v>
      </c>
      <c r="T157" s="28">
        <f>(1/(1+EXP(('S Curve Equation'!$B$11-T112*'S Curve Equation'!$B$12)*'S Curve Equation'!$B$10))+'S Curve Equation'!$B$13)*'S Curve Equation'!$B$14</f>
        <v>0.31273121482090016</v>
      </c>
      <c r="U157" s="28">
        <f>(1/(1+EXP(('S Curve Equation'!$B$11-U112*'S Curve Equation'!$B$12)*'S Curve Equation'!$B$10))+'S Curve Equation'!$B$13)*'S Curve Equation'!$B$14</f>
        <v>0.31397097435382626</v>
      </c>
      <c r="V157" s="28">
        <f>(1/(1+EXP(('S Curve Equation'!$B$11-V112*'S Curve Equation'!$B$12)*'S Curve Equation'!$B$10))+'S Curve Equation'!$B$13)*'S Curve Equation'!$B$14</f>
        <v>0.3152022689603326</v>
      </c>
      <c r="W157" s="28">
        <f>(1/(1+EXP(('S Curve Equation'!$B$11-W112*'S Curve Equation'!$B$12)*'S Curve Equation'!$B$10))+'S Curve Equation'!$B$13)*'S Curve Equation'!$B$14</f>
        <v>0.31642516629434186</v>
      </c>
      <c r="X157" s="28">
        <f>(1/(1+EXP(('S Curve Equation'!$B$11-X112*'S Curve Equation'!$B$12)*'S Curve Equation'!$B$10))+'S Curve Equation'!$B$13)*'S Curve Equation'!$B$14</f>
        <v>0.31763973367299964</v>
      </c>
      <c r="Y157" s="28">
        <f>(1/(1+EXP(('S Curve Equation'!$B$11-Y112*'S Curve Equation'!$B$12)*'S Curve Equation'!$B$10))+'S Curve Equation'!$B$13)*'S Curve Equation'!$B$14</f>
        <v>0.31884603806655654</v>
      </c>
      <c r="Z157" s="28">
        <f>(1/(1+EXP(('S Curve Equation'!$B$11-Z112*'S Curve Equation'!$B$12)*'S Curve Equation'!$B$10))+'S Curve Equation'!$B$13)*'S Curve Equation'!$B$14</f>
        <v>0.32004414608887022</v>
      </c>
      <c r="AA157" s="28">
        <f>(1/(1+EXP(('S Curve Equation'!$B$11-AA112*'S Curve Equation'!$B$12)*'S Curve Equation'!$B$10))+'S Curve Equation'!$B$13)*'S Curve Equation'!$B$14</f>
        <v>0.32123412398851092</v>
      </c>
      <c r="AB157" s="28">
        <f>(1/(1+EXP(('S Curve Equation'!$B$11-AB112*'S Curve Equation'!$B$12)*'S Curve Equation'!$B$10))+'S Curve Equation'!$B$13)*'S Curve Equation'!$B$14</f>
        <v>0.32241603764045484</v>
      </c>
      <c r="AC157" s="28">
        <f>(1/(1+EXP(('S Curve Equation'!$B$11-AC112*'S Curve Equation'!$B$12)*'S Curve Equation'!$B$10))+'S Curve Equation'!$B$13)*'S Curve Equation'!$B$14</f>
        <v>0.3235899525383138</v>
      </c>
      <c r="AD157" s="28">
        <f>(1/(1+EXP(('S Curve Equation'!$B$11-AD112*'S Curve Equation'!$B$12)*'S Curve Equation'!$B$10))+'S Curve Equation'!$B$13)*'S Curve Equation'!$B$14</f>
        <v>0.32475593378711742</v>
      </c>
      <c r="AE157" s="28">
        <f>(1/(1+EXP(('S Curve Equation'!$B$11-AE112*'S Curve Equation'!$B$12)*'S Curve Equation'!$B$10))+'S Curve Equation'!$B$13)*'S Curve Equation'!$B$14</f>
        <v>0.32591404609658309</v>
      </c>
      <c r="AF157" s="28">
        <f>(1/(1+EXP(('S Curve Equation'!$B$11-AF112*'S Curve Equation'!$B$12)*'S Curve Equation'!$B$10))+'S Curve Equation'!$B$13)*'S Curve Equation'!$B$14</f>
        <v>0.32706435377488702</v>
      </c>
    </row>
    <row r="158" spans="1:32" x14ac:dyDescent="0.2">
      <c r="A158" s="6" t="s">
        <v>39</v>
      </c>
      <c r="B158" s="28">
        <f>(1/(1+EXP(('S Curve Equation'!$B$11-B113*'S Curve Equation'!$B$12)*'S Curve Equation'!$B$10))+'S Curve Equation'!$B$13)*'S Curve Equation'!$B$14</f>
        <v>0.23300000000000001</v>
      </c>
      <c r="C158" s="28">
        <f>(1/(1+EXP(('S Curve Equation'!$B$11-C113*'S Curve Equation'!$B$12)*'S Curve Equation'!$B$10))+'S Curve Equation'!$B$13)*'S Curve Equation'!$B$14</f>
        <v>0.23418438357559887</v>
      </c>
      <c r="D158" s="28">
        <f>(1/(1+EXP(('S Curve Equation'!$B$11-D113*'S Curve Equation'!$B$12)*'S Curve Equation'!$B$10))+'S Curve Equation'!$B$13)*'S Curve Equation'!$B$14</f>
        <v>0.23542729628986142</v>
      </c>
      <c r="E158" s="28">
        <f>(1/(1+EXP(('S Curve Equation'!$B$11-E113*'S Curve Equation'!$B$12)*'S Curve Equation'!$B$10))+'S Curve Equation'!$B$13)*'S Curve Equation'!$B$14</f>
        <v>0.23664331733396124</v>
      </c>
      <c r="F158" s="28">
        <f>(1/(1+EXP(('S Curve Equation'!$B$11-F113*'S Curve Equation'!$B$12)*'S Curve Equation'!$B$10))+'S Curve Equation'!$B$13)*'S Curve Equation'!$B$14</f>
        <v>0.23784141462758845</v>
      </c>
      <c r="G158" s="28">
        <f>(1/(1+EXP(('S Curve Equation'!$B$11-G113*'S Curve Equation'!$B$12)*'S Curve Equation'!$B$10))+'S Curve Equation'!$B$13)*'S Curve Equation'!$B$14</f>
        <v>0.23908298445772833</v>
      </c>
      <c r="H158" s="28">
        <f>(1/(1+EXP(('S Curve Equation'!$B$11-H113*'S Curve Equation'!$B$12)*'S Curve Equation'!$B$10))+'S Curve Equation'!$B$13)*'S Curve Equation'!$B$14</f>
        <v>0.24037837316627328</v>
      </c>
      <c r="I158" s="28">
        <f>(1/(1+EXP(('S Curve Equation'!$B$11-I113*'S Curve Equation'!$B$12)*'S Curve Equation'!$B$10))+'S Curve Equation'!$B$13)*'S Curve Equation'!$B$14</f>
        <v>0.24175071928057834</v>
      </c>
      <c r="J158" s="28">
        <f>(1/(1+EXP(('S Curve Equation'!$B$11-J113*'S Curve Equation'!$B$12)*'S Curve Equation'!$B$10))+'S Curve Equation'!$B$13)*'S Curve Equation'!$B$14</f>
        <v>0.24318827692750622</v>
      </c>
      <c r="K158" s="28">
        <f>(1/(1+EXP(('S Curve Equation'!$B$11-K113*'S Curve Equation'!$B$12)*'S Curve Equation'!$B$10))+'S Curve Equation'!$B$13)*'S Curve Equation'!$B$14</f>
        <v>0.2445922630848277</v>
      </c>
      <c r="L158" s="28">
        <f>(1/(1+EXP(('S Curve Equation'!$B$11-L113*'S Curve Equation'!$B$12)*'S Curve Equation'!$B$10))+'S Curve Equation'!$B$13)*'S Curve Equation'!$B$14</f>
        <v>0.24550623524899418</v>
      </c>
      <c r="M158" s="28">
        <f>(1/(1+EXP(('S Curve Equation'!$B$11-M113*'S Curve Equation'!$B$12)*'S Curve Equation'!$B$10))+'S Curve Equation'!$B$13)*'S Curve Equation'!$B$14</f>
        <v>0.24672546783266208</v>
      </c>
      <c r="N158" s="28">
        <f>(1/(1+EXP(('S Curve Equation'!$B$11-N113*'S Curve Equation'!$B$12)*'S Curve Equation'!$B$10))+'S Curve Equation'!$B$13)*'S Curve Equation'!$B$14</f>
        <v>0.2479373059759174</v>
      </c>
      <c r="O158" s="28">
        <f>(1/(1+EXP(('S Curve Equation'!$B$11-O113*'S Curve Equation'!$B$12)*'S Curve Equation'!$B$10))+'S Curve Equation'!$B$13)*'S Curve Equation'!$B$14</f>
        <v>0.24914179311515466</v>
      </c>
      <c r="P158" s="28">
        <f>(1/(1+EXP(('S Curve Equation'!$B$11-P113*'S Curve Equation'!$B$12)*'S Curve Equation'!$B$10))+'S Curve Equation'!$B$13)*'S Curve Equation'!$B$14</f>
        <v>0.25033897287543538</v>
      </c>
      <c r="Q158" s="28">
        <f>(1/(1+EXP(('S Curve Equation'!$B$11-Q113*'S Curve Equation'!$B$12)*'S Curve Equation'!$B$10))+'S Curve Equation'!$B$13)*'S Curve Equation'!$B$14</f>
        <v>0.25152888904907739</v>
      </c>
      <c r="R158" s="28">
        <f>(1/(1+EXP(('S Curve Equation'!$B$11-R113*'S Curve Equation'!$B$12)*'S Curve Equation'!$B$10))+'S Curve Equation'!$B$13)*'S Curve Equation'!$B$14</f>
        <v>0.25271158557508538</v>
      </c>
      <c r="S158" s="28">
        <f>(1/(1+EXP(('S Curve Equation'!$B$11-S113*'S Curve Equation'!$B$12)*'S Curve Equation'!$B$10))+'S Curve Equation'!$B$13)*'S Curve Equation'!$B$14</f>
        <v>0.25388710651940805</v>
      </c>
      <c r="T158" s="28">
        <f>(1/(1+EXP(('S Curve Equation'!$B$11-T113*'S Curve Equation'!$B$12)*'S Curve Equation'!$B$10))+'S Curve Equation'!$B$13)*'S Curve Equation'!$B$14</f>
        <v>0.25505549605598798</v>
      </c>
      <c r="U158" s="28">
        <f>(1/(1+EXP(('S Curve Equation'!$B$11-U113*'S Curve Equation'!$B$12)*'S Curve Equation'!$B$10))+'S Curve Equation'!$B$13)*'S Curve Equation'!$B$14</f>
        <v>0.25621679844857986</v>
      </c>
      <c r="V158" s="28">
        <f>(1/(1+EXP(('S Curve Equation'!$B$11-V113*'S Curve Equation'!$B$12)*'S Curve Equation'!$B$10))+'S Curve Equation'!$B$13)*'S Curve Equation'!$B$14</f>
        <v>0.25737105803330573</v>
      </c>
      <c r="W158" s="28">
        <f>(1/(1+EXP(('S Curve Equation'!$B$11-W113*'S Curve Equation'!$B$12)*'S Curve Equation'!$B$10))+'S Curve Equation'!$B$13)*'S Curve Equation'!$B$14</f>
        <v>0.25851831920193635</v>
      </c>
      <c r="X158" s="28">
        <f>(1/(1+EXP(('S Curve Equation'!$B$11-X113*'S Curve Equation'!$B$12)*'S Curve Equation'!$B$10))+'S Curve Equation'!$B$13)*'S Curve Equation'!$B$14</f>
        <v>0.25965862638584841</v>
      </c>
      <c r="Y158" s="28">
        <f>(1/(1+EXP(('S Curve Equation'!$B$11-Y113*'S Curve Equation'!$B$12)*'S Curve Equation'!$B$10))+'S Curve Equation'!$B$13)*'S Curve Equation'!$B$14</f>
        <v>0.2607920240406652</v>
      </c>
      <c r="Z158" s="28">
        <f>(1/(1+EXP(('S Curve Equation'!$B$11-Z113*'S Curve Equation'!$B$12)*'S Curve Equation'!$B$10))+'S Curve Equation'!$B$13)*'S Curve Equation'!$B$14</f>
        <v>0.26191855663153235</v>
      </c>
      <c r="AA158" s="28">
        <f>(1/(1+EXP(('S Curve Equation'!$B$11-AA113*'S Curve Equation'!$B$12)*'S Curve Equation'!$B$10))+'S Curve Equation'!$B$13)*'S Curve Equation'!$B$14</f>
        <v>0.26303826861901686</v>
      </c>
      <c r="AB158" s="28">
        <f>(1/(1+EXP(('S Curve Equation'!$B$11-AB113*'S Curve Equation'!$B$12)*'S Curve Equation'!$B$10))+'S Curve Equation'!$B$13)*'S Curve Equation'!$B$14</f>
        <v>0.26415120444561579</v>
      </c>
      <c r="AC158" s="28">
        <f>(1/(1+EXP(('S Curve Equation'!$B$11-AC113*'S Curve Equation'!$B$12)*'S Curve Equation'!$B$10))+'S Curve Equation'!$B$13)*'S Curve Equation'!$B$14</f>
        <v>0.26525740852282964</v>
      </c>
      <c r="AD158" s="28">
        <f>(1/(1+EXP(('S Curve Equation'!$B$11-AD113*'S Curve Equation'!$B$12)*'S Curve Equation'!$B$10))+'S Curve Equation'!$B$13)*'S Curve Equation'!$B$14</f>
        <v>0.26635692521881466</v>
      </c>
      <c r="AE158" s="28">
        <f>(1/(1+EXP(('S Curve Equation'!$B$11-AE113*'S Curve Equation'!$B$12)*'S Curve Equation'!$B$10))+'S Curve Equation'!$B$13)*'S Curve Equation'!$B$14</f>
        <v>0.26744979884655684</v>
      </c>
      <c r="AF158" s="28">
        <f>(1/(1+EXP(('S Curve Equation'!$B$11-AF113*'S Curve Equation'!$B$12)*'S Curve Equation'!$B$10))+'S Curve Equation'!$B$13)*'S Curve Equation'!$B$14</f>
        <v>0.26853607365258053</v>
      </c>
    </row>
    <row r="159" spans="1:32" x14ac:dyDescent="0.2">
      <c r="A159" s="6" t="s">
        <v>40</v>
      </c>
      <c r="B159" s="28">
        <f>(1/(1+EXP(('S Curve Equation'!$B$11-B114*'S Curve Equation'!$B$12)*'S Curve Equation'!$B$10))+'S Curve Equation'!$B$13)*'S Curve Equation'!$B$14</f>
        <v>0.26100000000000001</v>
      </c>
      <c r="C159" s="28">
        <f>(1/(1+EXP(('S Curve Equation'!$B$11-C114*'S Curve Equation'!$B$12)*'S Curve Equation'!$B$10))+'S Curve Equation'!$B$13)*'S Curve Equation'!$B$14</f>
        <v>0.26223975482197814</v>
      </c>
      <c r="D159" s="28">
        <f>(1/(1+EXP(('S Curve Equation'!$B$11-D114*'S Curve Equation'!$B$12)*'S Curve Equation'!$B$10))+'S Curve Equation'!$B$13)*'S Curve Equation'!$B$14</f>
        <v>0.26354020963627711</v>
      </c>
      <c r="E159" s="28">
        <f>(1/(1+EXP(('S Curve Equation'!$B$11-E114*'S Curve Equation'!$B$12)*'S Curve Equation'!$B$10))+'S Curve Equation'!$B$13)*'S Curve Equation'!$B$14</f>
        <v>0.26481196911679306</v>
      </c>
      <c r="F159" s="28">
        <f>(1/(1+EXP(('S Curve Equation'!$B$11-F114*'S Curve Equation'!$B$12)*'S Curve Equation'!$B$10))+'S Curve Equation'!$B$13)*'S Curve Equation'!$B$14</f>
        <v>0.26606444454601835</v>
      </c>
      <c r="G159" s="28">
        <f>(1/(1+EXP(('S Curve Equation'!$B$11-G114*'S Curve Equation'!$B$12)*'S Curve Equation'!$B$10))+'S Curve Equation'!$B$13)*'S Curve Equation'!$B$14</f>
        <v>0.26736180315982694</v>
      </c>
      <c r="H159" s="28">
        <f>(1/(1+EXP(('S Curve Equation'!$B$11-H114*'S Curve Equation'!$B$12)*'S Curve Equation'!$B$10))+'S Curve Equation'!$B$13)*'S Curve Equation'!$B$14</f>
        <v>0.26871479065111747</v>
      </c>
      <c r="I159" s="28">
        <f>(1/(1+EXP(('S Curve Equation'!$B$11-I114*'S Curve Equation'!$B$12)*'S Curve Equation'!$B$10))+'S Curve Equation'!$B$13)*'S Curve Equation'!$B$14</f>
        <v>0.27014748198578165</v>
      </c>
      <c r="J159" s="28">
        <f>(1/(1+EXP(('S Curve Equation'!$B$11-J114*'S Curve Equation'!$B$12)*'S Curve Equation'!$B$10))+'S Curve Equation'!$B$13)*'S Curve Equation'!$B$14</f>
        <v>0.2716475096817646</v>
      </c>
      <c r="K159" s="28">
        <f>(1/(1+EXP(('S Curve Equation'!$B$11-K114*'S Curve Equation'!$B$12)*'S Curve Equation'!$B$10))+'S Curve Equation'!$B$13)*'S Curve Equation'!$B$14</f>
        <v>0.27311177609744652</v>
      </c>
      <c r="L159" s="28">
        <f>(1/(1+EXP(('S Curve Equation'!$B$11-L114*'S Curve Equation'!$B$12)*'S Curve Equation'!$B$10))+'S Curve Equation'!$B$13)*'S Curve Equation'!$B$14</f>
        <v>0.27406460279942413</v>
      </c>
      <c r="M159" s="28">
        <f>(1/(1+EXP(('S Curve Equation'!$B$11-M114*'S Curve Equation'!$B$12)*'S Curve Equation'!$B$10))+'S Curve Equation'!$B$13)*'S Curve Equation'!$B$14</f>
        <v>0.27533519343923979</v>
      </c>
      <c r="N159" s="28">
        <f>(1/(1+EXP(('S Curve Equation'!$B$11-N114*'S Curve Equation'!$B$12)*'S Curve Equation'!$B$10))+'S Curve Equation'!$B$13)*'S Curve Equation'!$B$14</f>
        <v>0.27659754315073504</v>
      </c>
      <c r="O159" s="28">
        <f>(1/(1+EXP(('S Curve Equation'!$B$11-O114*'S Curve Equation'!$B$12)*'S Curve Equation'!$B$10))+'S Curve Equation'!$B$13)*'S Curve Equation'!$B$14</f>
        <v>0.27785170849680546</v>
      </c>
      <c r="P159" s="28">
        <f>(1/(1+EXP(('S Curve Equation'!$B$11-P114*'S Curve Equation'!$B$12)*'S Curve Equation'!$B$10))+'S Curve Equation'!$B$13)*'S Curve Equation'!$B$14</f>
        <v>0.27909774603440779</v>
      </c>
      <c r="Q159" s="28">
        <f>(1/(1+EXP(('S Curve Equation'!$B$11-Q114*'S Curve Equation'!$B$12)*'S Curve Equation'!$B$10))+'S Curve Equation'!$B$13)*'S Curve Equation'!$B$14</f>
        <v>0.28033571229518867</v>
      </c>
      <c r="R159" s="28">
        <f>(1/(1+EXP(('S Curve Equation'!$B$11-R114*'S Curve Equation'!$B$12)*'S Curve Equation'!$B$10))+'S Curve Equation'!$B$13)*'S Curve Equation'!$B$14</f>
        <v>0.28156566376698688</v>
      </c>
      <c r="S159" s="28">
        <f>(1/(1+EXP(('S Curve Equation'!$B$11-S114*'S Curve Equation'!$B$12)*'S Curve Equation'!$B$10))+'S Curve Equation'!$B$13)*'S Curve Equation'!$B$14</f>
        <v>0.28278765687618618</v>
      </c>
      <c r="T159" s="28">
        <f>(1/(1+EXP(('S Curve Equation'!$B$11-T114*'S Curve Equation'!$B$12)*'S Curve Equation'!$B$10))+'S Curve Equation'!$B$13)*'S Curve Equation'!$B$14</f>
        <v>0.28400174797088651</v>
      </c>
      <c r="U159" s="28">
        <f>(1/(1+EXP(('S Curve Equation'!$B$11-U114*'S Curve Equation'!$B$12)*'S Curve Equation'!$B$10))+'S Curve Equation'!$B$13)*'S Curve Equation'!$B$14</f>
        <v>0.2852079933048608</v>
      </c>
      <c r="V159" s="28">
        <f>(1/(1+EXP(('S Curve Equation'!$B$11-V114*'S Curve Equation'!$B$12)*'S Curve Equation'!$B$10))+'S Curve Equation'!$B$13)*'S Curve Equation'!$B$14</f>
        <v>0.28640644902226697</v>
      </c>
      <c r="W159" s="28">
        <f>(1/(1+EXP(('S Curve Equation'!$B$11-W114*'S Curve Equation'!$B$12)*'S Curve Equation'!$B$10))+'S Curve Equation'!$B$13)*'S Curve Equation'!$B$14</f>
        <v>0.28759717114309946</v>
      </c>
      <c r="X159" s="28">
        <f>(1/(1+EXP(('S Curve Equation'!$B$11-X114*'S Curve Equation'!$B$12)*'S Curve Equation'!$B$10))+'S Curve Equation'!$B$13)*'S Curve Equation'!$B$14</f>
        <v>0.28878021554932637</v>
      </c>
      <c r="Y159" s="28">
        <f>(1/(1+EXP(('S Curve Equation'!$B$11-Y114*'S Curve Equation'!$B$12)*'S Curve Equation'!$B$10))+'S Curve Equation'!$B$13)*'S Curve Equation'!$B$14</f>
        <v>0.28995563797172103</v>
      </c>
      <c r="Z159" s="28">
        <f>(1/(1+EXP(('S Curve Equation'!$B$11-Z114*'S Curve Equation'!$B$12)*'S Curve Equation'!$B$10))+'S Curve Equation'!$B$13)*'S Curve Equation'!$B$14</f>
        <v>0.29112349397733217</v>
      </c>
      <c r="AA159" s="28">
        <f>(1/(1+EXP(('S Curve Equation'!$B$11-AA114*'S Curve Equation'!$B$12)*'S Curve Equation'!$B$10))+'S Curve Equation'!$B$13)*'S Curve Equation'!$B$14</f>
        <v>0.29228383895758236</v>
      </c>
      <c r="AB159" s="28">
        <f>(1/(1+EXP(('S Curve Equation'!$B$11-AB114*'S Curve Equation'!$B$12)*'S Curve Equation'!$B$10))+'S Curve Equation'!$B$13)*'S Curve Equation'!$B$14</f>
        <v>0.29343672811697846</v>
      </c>
      <c r="AC159" s="28">
        <f>(1/(1+EXP(('S Curve Equation'!$B$11-AC114*'S Curve Equation'!$B$12)*'S Curve Equation'!$B$10))+'S Curve Equation'!$B$13)*'S Curve Equation'!$B$14</f>
        <v>0.29458221646238453</v>
      </c>
      <c r="AD159" s="28">
        <f>(1/(1+EXP(('S Curve Equation'!$B$11-AD114*'S Curve Equation'!$B$12)*'S Curve Equation'!$B$10))+'S Curve Equation'!$B$13)*'S Curve Equation'!$B$14</f>
        <v>0.29572035879287356</v>
      </c>
      <c r="AE159" s="28">
        <f>(1/(1+EXP(('S Curve Equation'!$B$11-AE114*'S Curve Equation'!$B$12)*'S Curve Equation'!$B$10))+'S Curve Equation'!$B$13)*'S Curve Equation'!$B$14</f>
        <v>0.29685120969009599</v>
      </c>
      <c r="AF159" s="28">
        <f>(1/(1+EXP(('S Curve Equation'!$B$11-AF114*'S Curve Equation'!$B$12)*'S Curve Equation'!$B$10))+'S Curve Equation'!$B$13)*'S Curve Equation'!$B$14</f>
        <v>0.29797482350917642</v>
      </c>
    </row>
    <row r="160" spans="1:32" x14ac:dyDescent="0.2">
      <c r="A160" s="6" t="s">
        <v>41</v>
      </c>
      <c r="B160" s="28">
        <f>(1/(1+EXP(('S Curve Equation'!$B$11-B115*'S Curve Equation'!$B$12)*'S Curve Equation'!$B$10))+'S Curve Equation'!$B$13)*'S Curve Equation'!$B$14</f>
        <v>0.21438728323699424</v>
      </c>
      <c r="C160" s="28">
        <f>(1/(1+EXP(('S Curve Equation'!$B$11-C115*'S Curve Equation'!$B$12)*'S Curve Equation'!$B$10))+'S Curve Equation'!$B$13)*'S Curve Equation'!$B$14</f>
        <v>0.21552811530553909</v>
      </c>
      <c r="D160" s="28">
        <f>(1/(1+EXP(('S Curve Equation'!$B$11-D115*'S Curve Equation'!$B$12)*'S Curve Equation'!$B$10))+'S Curve Equation'!$B$13)*'S Curve Equation'!$B$14</f>
        <v>0.21672568747090767</v>
      </c>
      <c r="E160" s="28">
        <f>(1/(1+EXP(('S Curve Equation'!$B$11-E115*'S Curve Equation'!$B$12)*'S Curve Equation'!$B$10))+'S Curve Equation'!$B$13)*'S Curve Equation'!$B$14</f>
        <v>0.21789770813193263</v>
      </c>
      <c r="F160" s="28">
        <f>(1/(1+EXP(('S Curve Equation'!$B$11-F115*'S Curve Equation'!$B$12)*'S Curve Equation'!$B$10))+'S Curve Equation'!$B$13)*'S Curve Equation'!$B$14</f>
        <v>0.21905280029794186</v>
      </c>
      <c r="G160" s="28">
        <f>(1/(1+EXP(('S Curve Equation'!$B$11-G115*'S Curve Equation'!$B$12)*'S Curve Equation'!$B$10))+'S Curve Equation'!$B$13)*'S Curve Equation'!$B$14</f>
        <v>0.22025016690311711</v>
      </c>
      <c r="H160" s="28">
        <f>(1/(1+EXP(('S Curve Equation'!$B$11-H115*'S Curve Equation'!$B$12)*'S Curve Equation'!$B$10))+'S Curve Equation'!$B$13)*'S Curve Equation'!$B$14</f>
        <v>0.22149982856533965</v>
      </c>
      <c r="I160" s="28">
        <f>(1/(1+EXP(('S Curve Equation'!$B$11-I115*'S Curve Equation'!$B$12)*'S Curve Equation'!$B$10))+'S Curve Equation'!$B$13)*'S Curve Equation'!$B$14</f>
        <v>0.22282416708339053</v>
      </c>
      <c r="J160" s="28">
        <f>(1/(1+EXP(('S Curve Equation'!$B$11-J115*'S Curve Equation'!$B$12)*'S Curve Equation'!$B$10))+'S Curve Equation'!$B$13)*'S Curve Equation'!$B$14</f>
        <v>0.22421191588097047</v>
      </c>
      <c r="K160" s="28">
        <f>(1/(1+EXP(('S Curve Equation'!$B$11-K115*'S Curve Equation'!$B$12)*'S Curve Equation'!$B$10))+'S Curve Equation'!$B$13)*'S Curve Equation'!$B$14</f>
        <v>0.22556772931828303</v>
      </c>
      <c r="L160" s="28">
        <f>(1/(1+EXP(('S Curve Equation'!$B$11-L115*'S Curve Equation'!$B$12)*'S Curve Equation'!$B$10))+'S Curve Equation'!$B$13)*'S Curve Equation'!$B$14</f>
        <v>0.22645059244365634</v>
      </c>
      <c r="M160" s="28">
        <f>(1/(1+EXP(('S Curve Equation'!$B$11-M115*'S Curve Equation'!$B$12)*'S Curve Equation'!$B$10))+'S Curve Equation'!$B$13)*'S Curve Equation'!$B$14</f>
        <v>0.22762863285576965</v>
      </c>
      <c r="N160" s="28">
        <f>(1/(1+EXP(('S Curve Equation'!$B$11-N115*'S Curve Equation'!$B$12)*'S Curve Equation'!$B$10))+'S Curve Equation'!$B$13)*'S Curve Equation'!$B$14</f>
        <v>0.22879987583541139</v>
      </c>
      <c r="O160" s="28">
        <f>(1/(1+EXP(('S Curve Equation'!$B$11-O115*'S Curve Equation'!$B$12)*'S Curve Equation'!$B$10))+'S Curve Equation'!$B$13)*'S Curve Equation'!$B$14</f>
        <v>0.22996435636000082</v>
      </c>
      <c r="P160" s="28">
        <f>(1/(1+EXP(('S Curve Equation'!$B$11-P115*'S Curve Equation'!$B$12)*'S Curve Equation'!$B$10))+'S Curve Equation'!$B$13)*'S Curve Equation'!$B$14</f>
        <v>0.23112210970618105</v>
      </c>
      <c r="Q160" s="28">
        <f>(1/(1+EXP(('S Curve Equation'!$B$11-Q115*'S Curve Equation'!$B$12)*'S Curve Equation'!$B$10))+'S Curve Equation'!$B$13)*'S Curve Equation'!$B$14</f>
        <v>0.23227317142768344</v>
      </c>
      <c r="R160" s="28">
        <f>(1/(1+EXP(('S Curve Equation'!$B$11-R115*'S Curve Equation'!$B$12)*'S Curve Equation'!$B$10))+'S Curve Equation'!$B$13)*'S Curve Equation'!$B$14</f>
        <v>0.23341757733399793</v>
      </c>
      <c r="S160" s="28">
        <f>(1/(1+EXP(('S Curve Equation'!$B$11-S115*'S Curve Equation'!$B$12)*'S Curve Equation'!$B$10))+'S Curve Equation'!$B$13)*'S Curve Equation'!$B$14</f>
        <v>0.23455536346983299</v>
      </c>
      <c r="T160" s="28">
        <f>(1/(1+EXP(('S Curve Equation'!$B$11-T115*'S Curve Equation'!$B$12)*'S Curve Equation'!$B$10))+'S Curve Equation'!$B$13)*'S Curve Equation'!$B$14</f>
        <v>0.23568656609533981</v>
      </c>
      <c r="U160" s="28">
        <f>(1/(1+EXP(('S Curve Equation'!$B$11-U115*'S Curve Equation'!$B$12)*'S Curve Equation'!$B$10))+'S Curve Equation'!$B$13)*'S Curve Equation'!$B$14</f>
        <v>0.23681122166707139</v>
      </c>
      <c r="V160" s="28">
        <f>(1/(1+EXP(('S Curve Equation'!$B$11-V115*'S Curve Equation'!$B$12)*'S Curve Equation'!$B$10))+'S Curve Equation'!$B$13)*'S Curve Equation'!$B$14</f>
        <v>0.23792936681965496</v>
      </c>
      <c r="W160" s="28">
        <f>(1/(1+EXP(('S Curve Equation'!$B$11-W115*'S Curve Equation'!$B$12)*'S Curve Equation'!$B$10))+'S Curve Equation'!$B$13)*'S Curve Equation'!$B$14</f>
        <v>0.23904103834816412</v>
      </c>
      <c r="X160" s="28">
        <f>(1/(1+EXP(('S Curve Equation'!$B$11-X115*'S Curve Equation'!$B$12)*'S Curve Equation'!$B$10))+'S Curve Equation'!$B$13)*'S Curve Equation'!$B$14</f>
        <v>0.24014627319114445</v>
      </c>
      <c r="Y160" s="28">
        <f>(1/(1+EXP(('S Curve Equation'!$B$11-Y115*'S Curve Equation'!$B$12)*'S Curve Equation'!$B$10))+'S Curve Equation'!$B$13)*'S Curve Equation'!$B$14</f>
        <v>0.24124510841430288</v>
      </c>
      <c r="Z160" s="28">
        <f>(1/(1+EXP(('S Curve Equation'!$B$11-Z115*'S Curve Equation'!$B$12)*'S Curve Equation'!$B$10))+'S Curve Equation'!$B$13)*'S Curve Equation'!$B$14</f>
        <v>0.24233758119481236</v>
      </c>
      <c r="AA160" s="28">
        <f>(1/(1+EXP(('S Curve Equation'!$B$11-AA115*'S Curve Equation'!$B$12)*'S Curve Equation'!$B$10))+'S Curve Equation'!$B$13)*'S Curve Equation'!$B$14</f>
        <v>0.24342372880622368</v>
      </c>
      <c r="AB160" s="28">
        <f>(1/(1+EXP(('S Curve Equation'!$B$11-AB115*'S Curve Equation'!$B$12)*'S Curve Equation'!$B$10))+'S Curve Equation'!$B$13)*'S Curve Equation'!$B$14</f>
        <v>0.24450358860397289</v>
      </c>
      <c r="AC160" s="28">
        <f>(1/(1+EXP(('S Curve Equation'!$B$11-AC115*'S Curve Equation'!$B$12)*'S Curve Equation'!$B$10))+'S Curve Equation'!$B$13)*'S Curve Equation'!$B$14</f>
        <v>0.2455771980114381</v>
      </c>
      <c r="AD160" s="28">
        <f>(1/(1+EXP(('S Curve Equation'!$B$11-AD115*'S Curve Equation'!$B$12)*'S Curve Equation'!$B$10))+'S Curve Equation'!$B$13)*'S Curve Equation'!$B$14</f>
        <v>0.24664459450656531</v>
      </c>
      <c r="AE160" s="28">
        <f>(1/(1+EXP(('S Curve Equation'!$B$11-AE115*'S Curve Equation'!$B$12)*'S Curve Equation'!$B$10))+'S Curve Equation'!$B$13)*'S Curve Equation'!$B$14</f>
        <v>0.24770581560900487</v>
      </c>
      <c r="AF160" s="28">
        <f>(1/(1+EXP(('S Curve Equation'!$B$11-AF115*'S Curve Equation'!$B$12)*'S Curve Equation'!$B$10))+'S Curve Equation'!$B$13)*'S Curve Equation'!$B$14</f>
        <v>0.24876089886777347</v>
      </c>
    </row>
    <row r="161" spans="1:32" x14ac:dyDescent="0.2">
      <c r="A161" s="6" t="s">
        <v>42</v>
      </c>
      <c r="B161" s="28">
        <f>(1/(1+EXP(('S Curve Equation'!$B$11-B116*'S Curve Equation'!$B$12)*'S Curve Equation'!$B$10))+'S Curve Equation'!$B$13)*'S Curve Equation'!$B$14</f>
        <v>0.36399999999999999</v>
      </c>
      <c r="C161" s="28">
        <f>(1/(1+EXP(('S Curve Equation'!$B$11-C116*'S Curve Equation'!$B$12)*'S Curve Equation'!$B$10))+'S Curve Equation'!$B$13)*'S Curve Equation'!$B$14</f>
        <v>0.36534799540587065</v>
      </c>
      <c r="D161" s="28">
        <f>(1/(1+EXP(('S Curve Equation'!$B$11-D116*'S Curve Equation'!$B$12)*'S Curve Equation'!$B$10))+'S Curve Equation'!$B$13)*'S Curve Equation'!$B$14</f>
        <v>0.3667599831941985</v>
      </c>
      <c r="E161" s="28">
        <f>(1/(1+EXP(('S Curve Equation'!$B$11-E116*'S Curve Equation'!$B$12)*'S Curve Equation'!$B$10))+'S Curve Equation'!$B$13)*'S Curve Equation'!$B$14</f>
        <v>0.36813883573886569</v>
      </c>
      <c r="F161" s="28">
        <f>(1/(1+EXP(('S Curve Equation'!$B$11-F116*'S Curve Equation'!$B$12)*'S Curve Equation'!$B$10))+'S Curve Equation'!$B$13)*'S Curve Equation'!$B$14</f>
        <v>0.36949487629591005</v>
      </c>
      <c r="G161" s="28">
        <f>(1/(1+EXP(('S Curve Equation'!$B$11-G116*'S Curve Equation'!$B$12)*'S Curve Equation'!$B$10))+'S Curve Equation'!$B$13)*'S Curve Equation'!$B$14</f>
        <v>0.37089752784017621</v>
      </c>
      <c r="H161" s="28">
        <f>(1/(1+EXP(('S Curve Equation'!$B$11-H116*'S Curve Equation'!$B$12)*'S Curve Equation'!$B$10))+'S Curve Equation'!$B$13)*'S Curve Equation'!$B$14</f>
        <v>0.37235818260867876</v>
      </c>
      <c r="I161" s="28">
        <f>(1/(1+EXP(('S Curve Equation'!$B$11-I116*'S Curve Equation'!$B$12)*'S Curve Equation'!$B$10))+'S Curve Equation'!$B$13)*'S Curve Equation'!$B$14</f>
        <v>0.37390251269755126</v>
      </c>
      <c r="J161" s="28">
        <f>(1/(1+EXP(('S Curve Equation'!$B$11-J116*'S Curve Equation'!$B$12)*'S Curve Equation'!$B$10))+'S Curve Equation'!$B$13)*'S Curve Equation'!$B$14</f>
        <v>0.37551682531177649</v>
      </c>
      <c r="K161" s="28">
        <f>(1/(1+EXP(('S Curve Equation'!$B$11-K116*'S Curve Equation'!$B$12)*'S Curve Equation'!$B$10))+'S Curve Equation'!$B$13)*'S Curve Equation'!$B$14</f>
        <v>0.37709009871194671</v>
      </c>
      <c r="L161" s="28">
        <f>(1/(1+EXP(('S Curve Equation'!$B$11-L116*'S Curve Equation'!$B$12)*'S Curve Equation'!$B$10))+'S Curve Equation'!$B$13)*'S Curve Equation'!$B$14</f>
        <v>0.37811250961403364</v>
      </c>
      <c r="M161" s="28">
        <f>(1/(1+EXP(('S Curve Equation'!$B$11-M116*'S Curve Equation'!$B$12)*'S Curve Equation'!$B$10))+'S Curve Equation'!$B$13)*'S Curve Equation'!$B$14</f>
        <v>0.37947424295395288</v>
      </c>
      <c r="N161" s="28">
        <f>(1/(1+EXP(('S Curve Equation'!$B$11-N116*'S Curve Equation'!$B$12)*'S Curve Equation'!$B$10))+'S Curve Equation'!$B$13)*'S Curve Equation'!$B$14</f>
        <v>0.38082528682337652</v>
      </c>
      <c r="O161" s="28">
        <f>(1/(1+EXP(('S Curve Equation'!$B$11-O116*'S Curve Equation'!$B$12)*'S Curve Equation'!$B$10))+'S Curve Equation'!$B$13)*'S Curve Equation'!$B$14</f>
        <v>0.38216574571374445</v>
      </c>
      <c r="P161" s="28">
        <f>(1/(1+EXP(('S Curve Equation'!$B$11-P116*'S Curve Equation'!$B$12)*'S Curve Equation'!$B$10))+'S Curve Equation'!$B$13)*'S Curve Equation'!$B$14</f>
        <v>0.38349572319038122</v>
      </c>
      <c r="Q161" s="28">
        <f>(1/(1+EXP(('S Curve Equation'!$B$11-Q116*'S Curve Equation'!$B$12)*'S Curve Equation'!$B$10))+'S Curve Equation'!$B$13)*'S Curve Equation'!$B$14</f>
        <v>0.38481532188963213</v>
      </c>
      <c r="R161" s="28">
        <f>(1/(1+EXP(('S Curve Equation'!$B$11-R116*'S Curve Equation'!$B$12)*'S Curve Equation'!$B$10))+'S Curve Equation'!$B$13)*'S Curve Equation'!$B$14</f>
        <v>0.38612464351667369</v>
      </c>
      <c r="S161" s="28">
        <f>(1/(1+EXP(('S Curve Equation'!$B$11-S116*'S Curve Equation'!$B$12)*'S Curve Equation'!$B$10))+'S Curve Equation'!$B$13)*'S Curve Equation'!$B$14</f>
        <v>0.38742378884397238</v>
      </c>
      <c r="T161" s="28">
        <f>(1/(1+EXP(('S Curve Equation'!$B$11-T116*'S Curve Equation'!$B$12)*'S Curve Equation'!$B$10))+'S Curve Equation'!$B$13)*'S Curve Equation'!$B$14</f>
        <v>0.38871285771035552</v>
      </c>
      <c r="U161" s="28">
        <f>(1/(1+EXP(('S Curve Equation'!$B$11-U116*'S Curve Equation'!$B$12)*'S Curve Equation'!$B$10))+'S Curve Equation'!$B$13)*'S Curve Equation'!$B$14</f>
        <v>0.38999194902065659</v>
      </c>
      <c r="V161" s="28">
        <f>(1/(1+EXP(('S Curve Equation'!$B$11-V116*'S Curve Equation'!$B$12)*'S Curve Equation'!$B$10))+'S Curve Equation'!$B$13)*'S Curve Equation'!$B$14</f>
        <v>0.39126116074590556</v>
      </c>
      <c r="W161" s="28">
        <f>(1/(1+EXP(('S Curve Equation'!$B$11-W116*'S Curve Equation'!$B$12)*'S Curve Equation'!$B$10))+'S Curve Equation'!$B$13)*'S Curve Equation'!$B$14</f>
        <v>0.39252058992404187</v>
      </c>
      <c r="X161" s="28">
        <f>(1/(1+EXP(('S Curve Equation'!$B$11-X116*'S Curve Equation'!$B$12)*'S Curve Equation'!$B$10))+'S Curve Equation'!$B$13)*'S Curve Equation'!$B$14</f>
        <v>0.39377033266109762</v>
      </c>
      <c r="Y161" s="28">
        <f>(1/(1+EXP(('S Curve Equation'!$B$11-Y116*'S Curve Equation'!$B$12)*'S Curve Equation'!$B$10))+'S Curve Equation'!$B$13)*'S Curve Equation'!$B$14</f>
        <v>0.39501048413285694</v>
      </c>
      <c r="Z161" s="28">
        <f>(1/(1+EXP(('S Curve Equation'!$B$11-Z116*'S Curve Equation'!$B$12)*'S Curve Equation'!$B$10))+'S Curve Equation'!$B$13)*'S Curve Equation'!$B$14</f>
        <v>0.39624113858693505</v>
      </c>
      <c r="AA161" s="28">
        <f>(1/(1+EXP(('S Curve Equation'!$B$11-AA116*'S Curve Equation'!$B$12)*'S Curve Equation'!$B$10))+'S Curve Equation'!$B$13)*'S Curve Equation'!$B$14</f>
        <v>0.39746238934526412</v>
      </c>
      <c r="AB161" s="28">
        <f>(1/(1+EXP(('S Curve Equation'!$B$11-AB116*'S Curve Equation'!$B$12)*'S Curve Equation'!$B$10))+'S Curve Equation'!$B$13)*'S Curve Equation'!$B$14</f>
        <v>0.3986743288069734</v>
      </c>
      <c r="AC161" s="28">
        <f>(1/(1+EXP(('S Curve Equation'!$B$11-AC116*'S Curve Equation'!$B$12)*'S Curve Equation'!$B$10))+'S Curve Equation'!$B$13)*'S Curve Equation'!$B$14</f>
        <v>0.39987704845160943</v>
      </c>
      <c r="AD161" s="28">
        <f>(1/(1+EXP(('S Curve Equation'!$B$11-AD116*'S Curve Equation'!$B$12)*'S Curve Equation'!$B$10))+'S Curve Equation'!$B$13)*'S Curve Equation'!$B$14</f>
        <v>0.4010706388427151</v>
      </c>
      <c r="AE161" s="28">
        <f>(1/(1+EXP(('S Curve Equation'!$B$11-AE116*'S Curve Equation'!$B$12)*'S Curve Equation'!$B$10))+'S Curve Equation'!$B$13)*'S Curve Equation'!$B$14</f>
        <v>0.40225518963170553</v>
      </c>
      <c r="AF161" s="28">
        <f>(1/(1+EXP(('S Curve Equation'!$B$11-AF116*'S Curve Equation'!$B$12)*'S Curve Equation'!$B$10))+'S Curve Equation'!$B$13)*'S Curve Equation'!$B$14</f>
        <v>0.40343078956205392</v>
      </c>
    </row>
    <row r="162" spans="1:32" x14ac:dyDescent="0.2">
      <c r="A162" s="6" t="s">
        <v>105</v>
      </c>
      <c r="B162" s="28">
        <f>(1/(1+EXP(('S Curve Equation'!$B$11-B117*'S Curve Equation'!$B$12)*'S Curve Equation'!$B$10))+'S Curve Equation'!$B$13)*'S Curve Equation'!$B$14</f>
        <v>0.19500000000000001</v>
      </c>
      <c r="C162" s="28">
        <f>(1/(1+EXP(('S Curve Equation'!$B$11-C117*'S Curve Equation'!$B$12)*'S Curve Equation'!$B$10))+'S Curve Equation'!$B$13)*'S Curve Equation'!$B$14</f>
        <v>0.19608946203879826</v>
      </c>
      <c r="D162" s="28">
        <f>(1/(1+EXP(('S Curve Equation'!$B$11-D117*'S Curve Equation'!$B$12)*'S Curve Equation'!$B$10))+'S Curve Equation'!$B$13)*'S Curve Equation'!$B$14</f>
        <v>0.19723348643688035</v>
      </c>
      <c r="E162" s="28">
        <f>(1/(1+EXP(('S Curve Equation'!$B$11-E117*'S Curve Equation'!$B$12)*'S Curve Equation'!$B$10))+'S Curve Equation'!$B$13)*'S Curve Equation'!$B$14</f>
        <v>0.19835347508731832</v>
      </c>
      <c r="F162" s="28">
        <f>(1/(1+EXP(('S Curve Equation'!$B$11-F117*'S Curve Equation'!$B$12)*'S Curve Equation'!$B$10))+'S Curve Equation'!$B$13)*'S Curve Equation'!$B$14</f>
        <v>0.19945764727849996</v>
      </c>
      <c r="G162" s="28">
        <f>(1/(1+EXP(('S Curve Equation'!$B$11-G117*'S Curve Equation'!$B$12)*'S Curve Equation'!$B$10))+'S Curve Equation'!$B$13)*'S Curve Equation'!$B$14</f>
        <v>0.20060260727062784</v>
      </c>
      <c r="H162" s="28">
        <f>(1/(1+EXP(('S Curve Equation'!$B$11-H117*'S Curve Equation'!$B$12)*'S Curve Equation'!$B$10))+'S Curve Equation'!$B$13)*'S Curve Equation'!$B$14</f>
        <v>0.20179798179317496</v>
      </c>
      <c r="I162" s="28">
        <f>(1/(1+EXP(('S Curve Equation'!$B$11-I117*'S Curve Equation'!$B$12)*'S Curve Equation'!$B$10))+'S Curve Equation'!$B$13)*'S Curve Equation'!$B$14</f>
        <v>0.20306524325791739</v>
      </c>
      <c r="J162" s="28">
        <f>(1/(1+EXP(('S Curve Equation'!$B$11-J117*'S Curve Equation'!$B$12)*'S Curve Equation'!$B$10))+'S Curve Equation'!$B$13)*'S Curve Equation'!$B$14</f>
        <v>0.20439368235995126</v>
      </c>
      <c r="K162" s="28">
        <f>(1/(1+EXP(('S Curve Equation'!$B$11-K117*'S Curve Equation'!$B$12)*'S Curve Equation'!$B$10))+'S Curve Equation'!$B$13)*'S Curve Equation'!$B$14</f>
        <v>0.20569204417066858</v>
      </c>
      <c r="L162" s="28">
        <f>(1/(1+EXP(('S Curve Equation'!$B$11-L117*'S Curve Equation'!$B$12)*'S Curve Equation'!$B$10))+'S Curve Equation'!$B$13)*'S Curve Equation'!$B$14</f>
        <v>0.20653775810223521</v>
      </c>
      <c r="M162" s="28">
        <f>(1/(1+EXP(('S Curve Equation'!$B$11-M117*'S Curve Equation'!$B$12)*'S Curve Equation'!$B$10))+'S Curve Equation'!$B$13)*'S Curve Equation'!$B$14</f>
        <v>0.20766654940170229</v>
      </c>
      <c r="N162" s="28">
        <f>(1/(1+EXP(('S Curve Equation'!$B$11-N117*'S Curve Equation'!$B$12)*'S Curve Equation'!$B$10))+'S Curve Equation'!$B$13)*'S Curve Equation'!$B$14</f>
        <v>0.20878919008179031</v>
      </c>
      <c r="O162" s="28">
        <f>(1/(1+EXP(('S Curve Equation'!$B$11-O117*'S Curve Equation'!$B$12)*'S Curve Equation'!$B$10))+'S Curve Equation'!$B$13)*'S Curve Equation'!$B$14</f>
        <v>0.20990570665552141</v>
      </c>
      <c r="P162" s="28">
        <f>(1/(1+EXP(('S Curve Equation'!$B$11-P117*'S Curve Equation'!$B$12)*'S Curve Equation'!$B$10))+'S Curve Equation'!$B$13)*'S Curve Equation'!$B$14</f>
        <v>0.21101612603246747</v>
      </c>
      <c r="Q162" s="28">
        <f>(1/(1+EXP(('S Curve Equation'!$B$11-Q117*'S Curve Equation'!$B$12)*'S Curve Equation'!$B$10))+'S Curve Equation'!$B$13)*'S Curve Equation'!$B$14</f>
        <v>0.21212047549639887</v>
      </c>
      <c r="R162" s="28">
        <f>(1/(1+EXP(('S Curve Equation'!$B$11-R117*'S Curve Equation'!$B$12)*'S Curve Equation'!$B$10))+'S Curve Equation'!$B$13)*'S Curve Equation'!$B$14</f>
        <v>0.2132187826836861</v>
      </c>
      <c r="S162" s="28">
        <f>(1/(1+EXP(('S Curve Equation'!$B$11-S117*'S Curve Equation'!$B$12)*'S Curve Equation'!$B$10))+'S Curve Equation'!$B$13)*'S Curve Equation'!$B$14</f>
        <v>0.214311075562444</v>
      </c>
      <c r="T162" s="28">
        <f>(1/(1+EXP(('S Curve Equation'!$B$11-T117*'S Curve Equation'!$B$12)*'S Curve Equation'!$B$10))+'S Curve Equation'!$B$13)*'S Curve Equation'!$B$14</f>
        <v>0.21539738241239104</v>
      </c>
      <c r="U162" s="28">
        <f>(1/(1+EXP(('S Curve Equation'!$B$11-U117*'S Curve Equation'!$B$12)*'S Curve Equation'!$B$10))+'S Curve Equation'!$B$13)*'S Curve Equation'!$B$14</f>
        <v>0.21647773180540325</v>
      </c>
      <c r="V162" s="28">
        <f>(1/(1+EXP(('S Curve Equation'!$B$11-V117*'S Curve Equation'!$B$12)*'S Curve Equation'!$B$10))+'S Curve Equation'!$B$13)*'S Curve Equation'!$B$14</f>
        <v>0.21755215258674013</v>
      </c>
      <c r="W162" s="28">
        <f>(1/(1+EXP(('S Curve Equation'!$B$11-W117*'S Curve Equation'!$B$12)*'S Curve Equation'!$B$10))+'S Curve Equation'!$B$13)*'S Curve Equation'!$B$14</f>
        <v>0.21862067385693115</v>
      </c>
      <c r="X162" s="28">
        <f>(1/(1+EXP(('S Curve Equation'!$B$11-X117*'S Curve Equation'!$B$12)*'S Curve Equation'!$B$10))+'S Curve Equation'!$B$13)*'S Curve Equation'!$B$14</f>
        <v>0.21968332495428303</v>
      </c>
      <c r="Y162" s="28">
        <f>(1/(1+EXP(('S Curve Equation'!$B$11-Y117*'S Curve Equation'!$B$12)*'S Curve Equation'!$B$10))+'S Curve Equation'!$B$13)*'S Curve Equation'!$B$14</f>
        <v>0.22074013543801504</v>
      </c>
      <c r="Z162" s="28">
        <f>(1/(1+EXP(('S Curve Equation'!$B$11-Z117*'S Curve Equation'!$B$12)*'S Curve Equation'!$B$10))+'S Curve Equation'!$B$13)*'S Curve Equation'!$B$14</f>
        <v>0.22179113507198103</v>
      </c>
      <c r="AA162" s="28">
        <f>(1/(1+EXP(('S Curve Equation'!$B$11-AA117*'S Curve Equation'!$B$12)*'S Curve Equation'!$B$10))+'S Curve Equation'!$B$13)*'S Curve Equation'!$B$14</f>
        <v>0.2228363538089688</v>
      </c>
      <c r="AB162" s="28">
        <f>(1/(1+EXP(('S Curve Equation'!$B$11-AB117*'S Curve Equation'!$B$12)*'S Curve Equation'!$B$10))+'S Curve Equation'!$B$13)*'S Curve Equation'!$B$14</f>
        <v>0.22387582177556861</v>
      </c>
      <c r="AC162" s="28">
        <f>(1/(1+EXP(('S Curve Equation'!$B$11-AC117*'S Curve Equation'!$B$12)*'S Curve Equation'!$B$10))+'S Curve Equation'!$B$13)*'S Curve Equation'!$B$14</f>
        <v>0.22490956925756744</v>
      </c>
      <c r="AD162" s="28">
        <f>(1/(1+EXP(('S Curve Equation'!$B$11-AD117*'S Curve Equation'!$B$12)*'S Curve Equation'!$B$10))+'S Curve Equation'!$B$13)*'S Curve Equation'!$B$14</f>
        <v>0.22593762668588813</v>
      </c>
      <c r="AE162" s="28">
        <f>(1/(1+EXP(('S Curve Equation'!$B$11-AE117*'S Curve Equation'!$B$12)*'S Curve Equation'!$B$10))+'S Curve Equation'!$B$13)*'S Curve Equation'!$B$14</f>
        <v>0.22696002462301981</v>
      </c>
      <c r="AF162" s="28">
        <f>(1/(1+EXP(('S Curve Equation'!$B$11-AF117*'S Curve Equation'!$B$12)*'S Curve Equation'!$B$10))+'S Curve Equation'!$B$13)*'S Curve Equation'!$B$14</f>
        <v>0.22797679374995297</v>
      </c>
    </row>
    <row r="163" spans="1:32" x14ac:dyDescent="0.2">
      <c r="A163" s="6" t="s">
        <v>106</v>
      </c>
      <c r="B163" s="28">
        <f>(1/(1+EXP(('S Curve Equation'!$B$11-B118*'S Curve Equation'!$B$12)*'S Curve Equation'!$B$10))+'S Curve Equation'!$B$13)*'S Curve Equation'!$B$14</f>
        <v>0.191</v>
      </c>
      <c r="C163" s="28">
        <f>(1/(1+EXP(('S Curve Equation'!$B$11-C118*'S Curve Equation'!$B$12)*'S Curve Equation'!$B$10))+'S Curve Equation'!$B$13)*'S Curve Equation'!$B$14</f>
        <v>0.19207807553051029</v>
      </c>
      <c r="D163" s="28">
        <f>(1/(1+EXP(('S Curve Equation'!$B$11-D118*'S Curve Equation'!$B$12)*'S Curve Equation'!$B$10))+'S Curve Equation'!$B$13)*'S Curve Equation'!$B$14</f>
        <v>0.19321022236738111</v>
      </c>
      <c r="E163" s="28">
        <f>(1/(1+EXP(('S Curve Equation'!$B$11-E118*'S Curve Equation'!$B$12)*'S Curve Equation'!$B$10))+'S Curve Equation'!$B$13)*'S Curve Equation'!$B$14</f>
        <v>0.19431866139795784</v>
      </c>
      <c r="F163" s="28">
        <f>(1/(1+EXP(('S Curve Equation'!$B$11-F118*'S Curve Equation'!$B$12)*'S Curve Equation'!$B$10))+'S Curve Equation'!$B$13)*'S Curve Equation'!$B$14</f>
        <v>0.19541152280314397</v>
      </c>
      <c r="G163" s="28">
        <f>(1/(1+EXP(('S Curve Equation'!$B$11-G118*'S Curve Equation'!$B$12)*'S Curve Equation'!$B$10))+'S Curve Equation'!$B$13)*'S Curve Equation'!$B$14</f>
        <v>0.19654483339556617</v>
      </c>
      <c r="H163" s="28">
        <f>(1/(1+EXP(('S Curve Equation'!$B$11-H118*'S Curve Equation'!$B$12)*'S Curve Equation'!$B$10))+'S Curve Equation'!$B$13)*'S Curve Equation'!$B$14</f>
        <v>0.19772813139263473</v>
      </c>
      <c r="I163" s="28">
        <f>(1/(1+EXP(('S Curve Equation'!$B$11-I118*'S Curve Equation'!$B$12)*'S Curve Equation'!$B$10))+'S Curve Equation'!$B$13)*'S Curve Equation'!$B$14</f>
        <v>0.19898268554797791</v>
      </c>
      <c r="J163" s="28">
        <f>(1/(1+EXP(('S Curve Equation'!$B$11-J118*'S Curve Equation'!$B$12)*'S Curve Equation'!$B$10))+'S Curve Equation'!$B$13)*'S Curve Equation'!$B$14</f>
        <v>0.20029790907214268</v>
      </c>
      <c r="K163" s="28">
        <f>(1/(1+EXP(('S Curve Equation'!$B$11-K118*'S Curve Equation'!$B$12)*'S Curve Equation'!$B$10))+'S Curve Equation'!$B$13)*'S Curve Equation'!$B$14</f>
        <v>0.20158345824804896</v>
      </c>
      <c r="L163" s="28">
        <f>(1/(1+EXP(('S Curve Equation'!$B$11-L118*'S Curve Equation'!$B$12)*'S Curve Equation'!$B$10))+'S Curve Equation'!$B$13)*'S Curve Equation'!$B$14</f>
        <v>0.20242088141924999</v>
      </c>
      <c r="M163" s="28">
        <f>(1/(1+EXP(('S Curve Equation'!$B$11-M118*'S Curve Equation'!$B$12)*'S Curve Equation'!$B$10))+'S Curve Equation'!$B$13)*'S Curve Equation'!$B$14</f>
        <v>0.20353867432081632</v>
      </c>
      <c r="N163" s="28">
        <f>(1/(1+EXP(('S Curve Equation'!$B$11-N118*'S Curve Equation'!$B$12)*'S Curve Equation'!$B$10))+'S Curve Equation'!$B$13)*'S Curve Equation'!$B$14</f>
        <v>0.20465045284216493</v>
      </c>
      <c r="O163" s="28">
        <f>(1/(1+EXP(('S Curve Equation'!$B$11-O118*'S Curve Equation'!$B$12)*'S Curve Equation'!$B$10))+'S Curve Equation'!$B$13)*'S Curve Equation'!$B$14</f>
        <v>0.20575624180410343</v>
      </c>
      <c r="P163" s="28">
        <f>(1/(1+EXP(('S Curve Equation'!$B$11-P118*'S Curve Equation'!$B$12)*'S Curve Equation'!$B$10))+'S Curve Equation'!$B$13)*'S Curve Equation'!$B$14</f>
        <v>0.20685606644166593</v>
      </c>
      <c r="Q163" s="28">
        <f>(1/(1+EXP(('S Curve Equation'!$B$11-Q118*'S Curve Equation'!$B$12)*'S Curve Equation'!$B$10))+'S Curve Equation'!$B$13)*'S Curve Equation'!$B$14</f>
        <v>0.20794995238178529</v>
      </c>
      <c r="R163" s="28">
        <f>(1/(1+EXP(('S Curve Equation'!$B$11-R118*'S Curve Equation'!$B$12)*'S Curve Equation'!$B$10))+'S Curve Equation'!$B$13)*'S Curve Equation'!$B$14</f>
        <v>0.20903792562170495</v>
      </c>
      <c r="S163" s="28">
        <f>(1/(1+EXP(('S Curve Equation'!$B$11-S118*'S Curve Equation'!$B$12)*'S Curve Equation'!$B$10))+'S Curve Equation'!$B$13)*'S Curve Equation'!$B$14</f>
        <v>0.21012001250812276</v>
      </c>
      <c r="T163" s="28">
        <f>(1/(1+EXP(('S Curve Equation'!$B$11-T118*'S Curve Equation'!$B$12)*'S Curve Equation'!$B$10))+'S Curve Equation'!$B$13)*'S Curve Equation'!$B$14</f>
        <v>0.2111962397170381</v>
      </c>
      <c r="U163" s="28">
        <f>(1/(1+EXP(('S Curve Equation'!$B$11-U118*'S Curve Equation'!$B$12)*'S Curve Equation'!$B$10))+'S Curve Equation'!$B$13)*'S Curve Equation'!$B$14</f>
        <v>0.2122666342342841</v>
      </c>
      <c r="V163" s="28">
        <f>(1/(1+EXP(('S Curve Equation'!$B$11-V118*'S Curve Equation'!$B$12)*'S Curve Equation'!$B$10))+'S Curve Equation'!$B$13)*'S Curve Equation'!$B$14</f>
        <v>0.21333122333672153</v>
      </c>
      <c r="W163" s="28">
        <f>(1/(1+EXP(('S Curve Equation'!$B$11-W118*'S Curve Equation'!$B$12)*'S Curve Equation'!$B$10))+'S Curve Equation'!$B$13)*'S Curve Equation'!$B$14</f>
        <v>0.2143900345740839</v>
      </c>
      <c r="X163" s="28">
        <f>(1/(1+EXP(('S Curve Equation'!$B$11-X118*'S Curve Equation'!$B$12)*'S Curve Equation'!$B$10))+'S Curve Equation'!$B$13)*'S Curve Equation'!$B$14</f>
        <v>0.21544309575143539</v>
      </c>
      <c r="Y163" s="28">
        <f>(1/(1+EXP(('S Curve Equation'!$B$11-Y118*'S Curve Equation'!$B$12)*'S Curve Equation'!$B$10))+'S Curve Equation'!$B$13)*'S Curve Equation'!$B$14</f>
        <v>0.21649043491224798</v>
      </c>
      <c r="Z163" s="28">
        <f>(1/(1+EXP(('S Curve Equation'!$B$11-Z118*'S Curve Equation'!$B$12)*'S Curve Equation'!$B$10))+'S Curve Equation'!$B$13)*'S Curve Equation'!$B$14</f>
        <v>0.21753208032205745</v>
      </c>
      <c r="AA163" s="28">
        <f>(1/(1+EXP(('S Curve Equation'!$B$11-AA118*'S Curve Equation'!$B$12)*'S Curve Equation'!$B$10))+'S Curve Equation'!$B$13)*'S Curve Equation'!$B$14</f>
        <v>0.21856806045269062</v>
      </c>
      <c r="AB163" s="28">
        <f>(1/(1+EXP(('S Curve Equation'!$B$11-AB118*'S Curve Equation'!$B$12)*'S Curve Equation'!$B$10))+'S Curve Equation'!$B$13)*'S Curve Equation'!$B$14</f>
        <v>0.21959840396705335</v>
      </c>
      <c r="AC163" s="28">
        <f>(1/(1+EXP(('S Curve Equation'!$B$11-AC118*'S Curve Equation'!$B$12)*'S Curve Equation'!$B$10))+'S Curve Equation'!$B$13)*'S Curve Equation'!$B$14</f>
        <v>0.22062313970443934</v>
      </c>
      <c r="AD163" s="28">
        <f>(1/(1+EXP(('S Curve Equation'!$B$11-AD118*'S Curve Equation'!$B$12)*'S Curve Equation'!$B$10))+'S Curve Equation'!$B$13)*'S Curve Equation'!$B$14</f>
        <v>0.22164229666637719</v>
      </c>
      <c r="AE163" s="28">
        <f>(1/(1+EXP(('S Curve Equation'!$B$11-AE118*'S Curve Equation'!$B$12)*'S Curve Equation'!$B$10))+'S Curve Equation'!$B$13)*'S Curve Equation'!$B$14</f>
        <v>0.22265590400296303</v>
      </c>
      <c r="AF163" s="28">
        <f>(1/(1+EXP(('S Curve Equation'!$B$11-AF118*'S Curve Equation'!$B$12)*'S Curve Equation'!$B$10))+'S Curve Equation'!$B$13)*'S Curve Equation'!$B$14</f>
        <v>0.22366399099969331</v>
      </c>
    </row>
    <row r="164" spans="1:32" x14ac:dyDescent="0.2">
      <c r="A164" s="6" t="s">
        <v>107</v>
      </c>
      <c r="B164" s="28">
        <f>(1/(1+EXP(('S Curve Equation'!$B$11-B119*'S Curve Equation'!$B$12)*'S Curve Equation'!$B$10))+'S Curve Equation'!$B$13)*'S Curve Equation'!$B$14</f>
        <v>0.17189315726290516</v>
      </c>
      <c r="C164" s="28">
        <f>(1/(1+EXP(('S Curve Equation'!$B$11-C119*'S Curve Equation'!$B$12)*'S Curve Equation'!$B$10))+'S Curve Equation'!$B$13)*'S Curve Equation'!$B$14</f>
        <v>0.17291299126143009</v>
      </c>
      <c r="D164" s="28">
        <f>(1/(1+EXP(('S Curve Equation'!$B$11-D119*'S Curve Equation'!$B$12)*'S Curve Equation'!$B$10))+'S Curve Equation'!$B$13)*'S Curve Equation'!$B$14</f>
        <v>0.17398434422596601</v>
      </c>
      <c r="E164" s="28">
        <f>(1/(1+EXP(('S Curve Equation'!$B$11-E119*'S Curve Equation'!$B$12)*'S Curve Equation'!$B$10))+'S Curve Equation'!$B$13)*'S Curve Equation'!$B$14</f>
        <v>0.1750336276344894</v>
      </c>
      <c r="F164" s="28">
        <f>(1/(1+EXP(('S Curve Equation'!$B$11-F119*'S Curve Equation'!$B$12)*'S Curve Equation'!$B$10))+'S Curve Equation'!$B$13)*'S Curve Equation'!$B$14</f>
        <v>0.17606851771331575</v>
      </c>
      <c r="G164" s="28">
        <f>(1/(1+EXP(('S Curve Equation'!$B$11-G119*'S Curve Equation'!$B$12)*'S Curve Equation'!$B$10))+'S Curve Equation'!$B$13)*'S Curve Equation'!$B$14</f>
        <v>0.17714208063931688</v>
      </c>
      <c r="H164" s="28">
        <f>(1/(1+EXP(('S Curve Equation'!$B$11-H119*'S Curve Equation'!$B$12)*'S Curve Equation'!$B$10))+'S Curve Equation'!$B$13)*'S Curve Equation'!$B$14</f>
        <v>0.17826339599278962</v>
      </c>
      <c r="I164" s="28">
        <f>(1/(1+EXP(('S Curve Equation'!$B$11-I119*'S Curve Equation'!$B$12)*'S Curve Equation'!$B$10))+'S Curve Equation'!$B$13)*'S Curve Equation'!$B$14</f>
        <v>0.17945268061014327</v>
      </c>
      <c r="J164" s="28">
        <f>(1/(1+EXP(('S Curve Equation'!$B$11-J119*'S Curve Equation'!$B$12)*'S Curve Equation'!$B$10))+'S Curve Equation'!$B$13)*'S Curve Equation'!$B$14</f>
        <v>0.1806999694003055</v>
      </c>
      <c r="K164" s="28">
        <f>(1/(1+EXP(('S Curve Equation'!$B$11-K119*'S Curve Equation'!$B$12)*'S Curve Equation'!$B$10))+'S Curve Equation'!$B$13)*'S Curve Equation'!$B$14</f>
        <v>0.18191960126564635</v>
      </c>
      <c r="L164" s="28">
        <f>(1/(1+EXP(('S Curve Equation'!$B$11-L119*'S Curve Equation'!$B$12)*'S Curve Equation'!$B$10))+'S Curve Equation'!$B$13)*'S Curve Equation'!$B$14</f>
        <v>0.1827143421921392</v>
      </c>
      <c r="M164" s="28">
        <f>(1/(1+EXP(('S Curve Equation'!$B$11-M119*'S Curve Equation'!$B$12)*'S Curve Equation'!$B$10))+'S Curve Equation'!$B$13)*'S Curve Equation'!$B$14</f>
        <v>0.18377547824402107</v>
      </c>
      <c r="N164" s="28">
        <f>(1/(1+EXP(('S Curve Equation'!$B$11-N119*'S Curve Equation'!$B$12)*'S Curve Equation'!$B$10))+'S Curve Equation'!$B$13)*'S Curve Equation'!$B$14</f>
        <v>0.18483126181103082</v>
      </c>
      <c r="O164" s="28">
        <f>(1/(1+EXP(('S Curve Equation'!$B$11-O119*'S Curve Equation'!$B$12)*'S Curve Equation'!$B$10))+'S Curve Equation'!$B$13)*'S Curve Equation'!$B$14</f>
        <v>0.18588170993702463</v>
      </c>
      <c r="P164" s="28">
        <f>(1/(1+EXP(('S Curve Equation'!$B$11-P119*'S Curve Equation'!$B$12)*'S Curve Equation'!$B$10))+'S Curve Equation'!$B$13)*'S Curve Equation'!$B$14</f>
        <v>0.18692684015256347</v>
      </c>
      <c r="Q164" s="28">
        <f>(1/(1+EXP(('S Curve Equation'!$B$11-Q119*'S Curve Equation'!$B$12)*'S Curve Equation'!$B$10))+'S Curve Equation'!$B$13)*'S Curve Equation'!$B$14</f>
        <v>0.18796667045300752</v>
      </c>
      <c r="R164" s="28">
        <f>(1/(1+EXP(('S Curve Equation'!$B$11-R119*'S Curve Equation'!$B$12)*'S Curve Equation'!$B$10))+'S Curve Equation'!$B$13)*'S Curve Equation'!$B$14</f>
        <v>0.18900121927728789</v>
      </c>
      <c r="S164" s="28">
        <f>(1/(1+EXP(('S Curve Equation'!$B$11-S119*'S Curve Equation'!$B$12)*'S Curve Equation'!$B$10))+'S Curve Equation'!$B$13)*'S Curve Equation'!$B$14</f>
        <v>0.1900305054873456</v>
      </c>
      <c r="T164" s="28">
        <f>(1/(1+EXP(('S Curve Equation'!$B$11-T119*'S Curve Equation'!$B$12)*'S Curve Equation'!$B$10))+'S Curve Equation'!$B$13)*'S Curve Equation'!$B$14</f>
        <v>0.19105454834821844</v>
      </c>
      <c r="U164" s="28">
        <f>(1/(1+EXP(('S Curve Equation'!$B$11-U119*'S Curve Equation'!$B$12)*'S Curve Equation'!$B$10))+'S Curve Equation'!$B$13)*'S Curve Equation'!$B$14</f>
        <v>0.19207336750875439</v>
      </c>
      <c r="V164" s="28">
        <f>(1/(1+EXP(('S Curve Equation'!$B$11-V119*'S Curve Equation'!$B$12)*'S Curve Equation'!$B$10))+'S Curve Equation'!$B$13)*'S Curve Equation'!$B$14</f>
        <v>0.19308698298293547</v>
      </c>
      <c r="W164" s="28">
        <f>(1/(1+EXP(('S Curve Equation'!$B$11-W119*'S Curve Equation'!$B$12)*'S Curve Equation'!$B$10))+'S Curve Equation'!$B$13)*'S Curve Equation'!$B$14</f>
        <v>0.19409541513180259</v>
      </c>
      <c r="X164" s="28">
        <f>(1/(1+EXP(('S Curve Equation'!$B$11-X119*'S Curve Equation'!$B$12)*'S Curve Equation'!$B$10))+'S Curve Equation'!$B$13)*'S Curve Equation'!$B$14</f>
        <v>0.19509868464594493</v>
      </c>
      <c r="Y164" s="28">
        <f>(1/(1+EXP(('S Curve Equation'!$B$11-Y119*'S Curve Equation'!$B$12)*'S Curve Equation'!$B$10))+'S Curve Equation'!$B$13)*'S Curve Equation'!$B$14</f>
        <v>0.19609681252856448</v>
      </c>
      <c r="Z164" s="28">
        <f>(1/(1+EXP(('S Curve Equation'!$B$11-Z119*'S Curve Equation'!$B$12)*'S Curve Equation'!$B$10))+'S Curve Equation'!$B$13)*'S Curve Equation'!$B$14</f>
        <v>0.19708982007907622</v>
      </c>
      <c r="AA164" s="28">
        <f>(1/(1+EXP(('S Curve Equation'!$B$11-AA119*'S Curve Equation'!$B$12)*'S Curve Equation'!$B$10))+'S Curve Equation'!$B$13)*'S Curve Equation'!$B$14</f>
        <v>0.19807772887723998</v>
      </c>
      <c r="AB164" s="28">
        <f>(1/(1+EXP(('S Curve Equation'!$B$11-AB119*'S Curve Equation'!$B$12)*'S Curve Equation'!$B$10))+'S Curve Equation'!$B$13)*'S Curve Equation'!$B$14</f>
        <v>0.19906056076781395</v>
      </c>
      <c r="AC164" s="28">
        <f>(1/(1+EXP(('S Curve Equation'!$B$11-AC119*'S Curve Equation'!$B$12)*'S Curve Equation'!$B$10))+'S Curve Equation'!$B$13)*'S Curve Equation'!$B$14</f>
        <v>0.20003833784569441</v>
      </c>
      <c r="AD164" s="28">
        <f>(1/(1+EXP(('S Curve Equation'!$B$11-AD119*'S Curve Equation'!$B$12)*'S Curve Equation'!$B$10))+'S Curve Equation'!$B$13)*'S Curve Equation'!$B$14</f>
        <v>0.20101108244155799</v>
      </c>
      <c r="AE164" s="28">
        <f>(1/(1+EXP(('S Curve Equation'!$B$11-AE119*'S Curve Equation'!$B$12)*'S Curve Equation'!$B$10))+'S Curve Equation'!$B$13)*'S Curve Equation'!$B$14</f>
        <v>0.2019788171079592</v>
      </c>
      <c r="AF164" s="28">
        <f>(1/(1+EXP(('S Curve Equation'!$B$11-AF119*'S Curve Equation'!$B$12)*'S Curve Equation'!$B$10))+'S Curve Equation'!$B$13)*'S Curve Equation'!$B$14</f>
        <v>0.2029415646058973</v>
      </c>
    </row>
    <row r="165" spans="1:32" x14ac:dyDescent="0.2">
      <c r="A165" s="6" t="s">
        <v>43</v>
      </c>
      <c r="B165" s="28">
        <f>(1/(1+EXP(('S Curve Equation'!$B$11-B120*'S Curve Equation'!$B$12)*'S Curve Equation'!$B$10))+'S Curve Equation'!$B$13)*'S Curve Equation'!$B$14</f>
        <v>0.10899999999999996</v>
      </c>
      <c r="C165" s="28">
        <f>(1/(1+EXP(('S Curve Equation'!$B$11-C120*'S Curve Equation'!$B$12)*'S Curve Equation'!$B$10))+'S Curve Equation'!$B$13)*'S Curve Equation'!$B$14</f>
        <v>0.10977916432701944</v>
      </c>
      <c r="D165" s="28">
        <f>(1/(1+EXP(('S Curve Equation'!$B$11-D120*'S Curve Equation'!$B$12)*'S Curve Equation'!$B$10))+'S Curve Equation'!$B$13)*'S Curve Equation'!$B$14</f>
        <v>0.1105987445624776</v>
      </c>
      <c r="E165" s="28">
        <f>(1/(1+EXP(('S Curve Equation'!$B$11-E120*'S Curve Equation'!$B$12)*'S Curve Equation'!$B$10))+'S Curve Equation'!$B$13)*'S Curve Equation'!$B$14</f>
        <v>0.11140248806774639</v>
      </c>
      <c r="F165" s="28">
        <f>(1/(1+EXP(('S Curve Equation'!$B$11-F120*'S Curve Equation'!$B$12)*'S Curve Equation'!$B$10))+'S Curve Equation'!$B$13)*'S Curve Equation'!$B$14</f>
        <v>0.11219621942725028</v>
      </c>
      <c r="G165" s="28">
        <f>(1/(1+EXP(('S Curve Equation'!$B$11-G120*'S Curve Equation'!$B$12)*'S Curve Equation'!$B$10))+'S Curve Equation'!$B$13)*'S Curve Equation'!$B$14</f>
        <v>0.11302067361675913</v>
      </c>
      <c r="H165" s="28">
        <f>(1/(1+EXP(('S Curve Equation'!$B$11-H120*'S Curve Equation'!$B$12)*'S Curve Equation'!$B$10))+'S Curve Equation'!$B$13)*'S Curve Equation'!$B$14</f>
        <v>0.11388295292924044</v>
      </c>
      <c r="I165" s="28">
        <f>(1/(1+EXP(('S Curve Equation'!$B$11-I120*'S Curve Equation'!$B$12)*'S Curve Equation'!$B$10))+'S Curve Equation'!$B$13)*'S Curve Equation'!$B$14</f>
        <v>0.11479878575083323</v>
      </c>
      <c r="J165" s="28">
        <f>(1/(1+EXP(('S Curve Equation'!$B$11-J120*'S Curve Equation'!$B$12)*'S Curve Equation'!$B$10))+'S Curve Equation'!$B$13)*'S Curve Equation'!$B$14</f>
        <v>0.11576070612482603</v>
      </c>
      <c r="K165" s="28">
        <f>(1/(1+EXP(('S Curve Equation'!$B$11-K120*'S Curve Equation'!$B$12)*'S Curve Equation'!$B$10))+'S Curve Equation'!$B$13)*'S Curve Equation'!$B$14</f>
        <v>0.1167027014214685</v>
      </c>
      <c r="L165" s="28">
        <f>(1/(1+EXP(('S Curve Equation'!$B$11-L120*'S Curve Equation'!$B$12)*'S Curve Equation'!$B$10))+'S Curve Equation'!$B$13)*'S Curve Equation'!$B$14</f>
        <v>0.11731727407813719</v>
      </c>
      <c r="M165" s="28">
        <f>(1/(1+EXP(('S Curve Equation'!$B$11-M120*'S Curve Equation'!$B$12)*'S Curve Equation'!$B$10))+'S Curve Equation'!$B$13)*'S Curve Equation'!$B$14</f>
        <v>0.11813876693841209</v>
      </c>
      <c r="N165" s="28">
        <f>(1/(1+EXP(('S Curve Equation'!$B$11-N120*'S Curve Equation'!$B$12)*'S Curve Equation'!$B$10))+'S Curve Equation'!$B$13)*'S Curve Equation'!$B$14</f>
        <v>0.11895715576795167</v>
      </c>
      <c r="O165" s="28">
        <f>(1/(1+EXP(('S Curve Equation'!$B$11-O120*'S Curve Equation'!$B$12)*'S Curve Equation'!$B$10))+'S Curve Equation'!$B$13)*'S Curve Equation'!$B$14</f>
        <v>0.11977243690026393</v>
      </c>
      <c r="P165" s="28">
        <f>(1/(1+EXP(('S Curve Equation'!$B$11-P120*'S Curve Equation'!$B$12)*'S Curve Equation'!$B$10))+'S Curve Equation'!$B$13)*'S Curve Equation'!$B$14</f>
        <v>0.12058460724214667</v>
      </c>
      <c r="Q165" s="28">
        <f>(1/(1+EXP(('S Curve Equation'!$B$11-Q120*'S Curve Equation'!$B$12)*'S Curve Equation'!$B$10))+'S Curve Equation'!$B$13)*'S Curve Equation'!$B$14</f>
        <v>0.1213936642565611</v>
      </c>
      <c r="R165" s="28">
        <f>(1/(1+EXP(('S Curve Equation'!$B$11-R120*'S Curve Equation'!$B$12)*'S Curve Equation'!$B$10))+'S Curve Equation'!$B$13)*'S Curve Equation'!$B$14</f>
        <v>0.12219960594591674</v>
      </c>
      <c r="S165" s="28">
        <f>(1/(1+EXP(('S Curve Equation'!$B$11-S120*'S Curve Equation'!$B$12)*'S Curve Equation'!$B$10))+'S Curve Equation'!$B$13)*'S Curve Equation'!$B$14</f>
        <v>0.12300243083576905</v>
      </c>
      <c r="T165" s="28">
        <f>(1/(1+EXP(('S Curve Equation'!$B$11-T120*'S Curve Equation'!$B$12)*'S Curve Equation'!$B$10))+'S Curve Equation'!$B$13)*'S Curve Equation'!$B$14</f>
        <v>0.1238021379589176</v>
      </c>
      <c r="U165" s="28">
        <f>(1/(1+EXP(('S Curve Equation'!$B$11-U120*'S Curve Equation'!$B$12)*'S Curve Equation'!$B$10))+'S Curve Equation'!$B$13)*'S Curve Equation'!$B$14</f>
        <v>0.12459872683989597</v>
      </c>
      <c r="V165" s="28">
        <f>(1/(1+EXP(('S Curve Equation'!$B$11-V120*'S Curve Equation'!$B$12)*'S Curve Equation'!$B$10))+'S Curve Equation'!$B$13)*'S Curve Equation'!$B$14</f>
        <v>0.12539219747984542</v>
      </c>
      <c r="W165" s="28">
        <f>(1/(1+EXP(('S Curve Equation'!$B$11-W120*'S Curve Equation'!$B$12)*'S Curve Equation'!$B$10))+'S Curve Equation'!$B$13)*'S Curve Equation'!$B$14</f>
        <v>0.1261825503417697</v>
      </c>
      <c r="X165" s="28">
        <f>(1/(1+EXP(('S Curve Equation'!$B$11-X120*'S Curve Equation'!$B$12)*'S Curve Equation'!$B$10))+'S Curve Equation'!$B$13)*'S Curve Equation'!$B$14</f>
        <v>0.12696978633614853</v>
      </c>
      <c r="Y165" s="28">
        <f>(1/(1+EXP(('S Curve Equation'!$B$11-Y120*'S Curve Equation'!$B$12)*'S Curve Equation'!$B$10))+'S Curve Equation'!$B$13)*'S Curve Equation'!$B$14</f>
        <v>0.1277539068069215</v>
      </c>
      <c r="Z165" s="28">
        <f>(1/(1+EXP(('S Curve Equation'!$B$11-Z120*'S Curve Equation'!$B$12)*'S Curve Equation'!$B$10))+'S Curve Equation'!$B$13)*'S Curve Equation'!$B$14</f>
        <v>0.12853491351781812</v>
      </c>
      <c r="AA165" s="28">
        <f>(1/(1+EXP(('S Curve Equation'!$B$11-AA120*'S Curve Equation'!$B$12)*'S Curve Equation'!$B$10))+'S Curve Equation'!$B$13)*'S Curve Equation'!$B$14</f>
        <v>0.12931280863903238</v>
      </c>
      <c r="AB165" s="28">
        <f>(1/(1+EXP(('S Curve Equation'!$B$11-AB120*'S Curve Equation'!$B$12)*'S Curve Equation'!$B$10))+'S Curve Equation'!$B$13)*'S Curve Equation'!$B$14</f>
        <v>0.13008759473424181</v>
      </c>
      <c r="AC165" s="28">
        <f>(1/(1+EXP(('S Curve Equation'!$B$11-AC120*'S Curve Equation'!$B$12)*'S Curve Equation'!$B$10))+'S Curve Equation'!$B$13)*'S Curve Equation'!$B$14</f>
        <v>0.13085927474794362</v>
      </c>
      <c r="AD165" s="28">
        <f>(1/(1+EXP(('S Curve Equation'!$B$11-AD120*'S Curve Equation'!$B$12)*'S Curve Equation'!$B$10))+'S Curve Equation'!$B$13)*'S Curve Equation'!$B$14</f>
        <v>0.13162785199312807</v>
      </c>
      <c r="AE165" s="28">
        <f>(1/(1+EXP(('S Curve Equation'!$B$11-AE120*'S Curve Equation'!$B$12)*'S Curve Equation'!$B$10))+'S Curve Equation'!$B$13)*'S Curve Equation'!$B$14</f>
        <v>0.13239333013925303</v>
      </c>
      <c r="AF165" s="28">
        <f>(1/(1+EXP(('S Curve Equation'!$B$11-AF120*'S Curve Equation'!$B$12)*'S Curve Equation'!$B$10))+'S Curve Equation'!$B$13)*'S Curve Equation'!$B$14</f>
        <v>0.13315571320053574</v>
      </c>
    </row>
    <row r="166" spans="1:32" x14ac:dyDescent="0.2">
      <c r="A166" s="6" t="s">
        <v>44</v>
      </c>
      <c r="B166" s="28">
        <f>(1/(1+EXP(('S Curve Equation'!$B$11-B121*'S Curve Equation'!$B$12)*'S Curve Equation'!$B$10))+'S Curve Equation'!$B$13)*'S Curve Equation'!$B$14</f>
        <v>0.43999999999999995</v>
      </c>
      <c r="C166" s="28">
        <f>(1/(1+EXP(('S Curve Equation'!$B$11-C121*'S Curve Equation'!$B$12)*'S Curve Equation'!$B$10))+'S Curve Equation'!$B$13)*'S Curve Equation'!$B$14</f>
        <v>0.44134235891707918</v>
      </c>
      <c r="D166" s="28">
        <f>(1/(1+EXP(('S Curve Equation'!$B$11-D121*'S Curve Equation'!$B$12)*'S Curve Equation'!$B$10))+'S Curve Equation'!$B$13)*'S Curve Equation'!$B$14</f>
        <v>0.44274717337771063</v>
      </c>
      <c r="E166" s="28">
        <f>(1/(1+EXP(('S Curve Equation'!$B$11-E121*'S Curve Equation'!$B$12)*'S Curve Equation'!$B$10))+'S Curve Equation'!$B$13)*'S Curve Equation'!$B$14</f>
        <v>0.44411777205960168</v>
      </c>
      <c r="F166" s="28">
        <f>(1/(1+EXP(('S Curve Equation'!$B$11-F121*'S Curve Equation'!$B$12)*'S Curve Equation'!$B$10))+'S Curve Equation'!$B$13)*'S Curve Equation'!$B$14</f>
        <v>0.44546449600588561</v>
      </c>
      <c r="G166" s="28">
        <f>(1/(1+EXP(('S Curve Equation'!$B$11-G121*'S Curve Equation'!$B$12)*'S Curve Equation'!$B$10))+'S Curve Equation'!$B$13)*'S Curve Equation'!$B$14</f>
        <v>0.44685626382321553</v>
      </c>
      <c r="H166" s="28">
        <f>(1/(1+EXP(('S Curve Equation'!$B$11-H121*'S Curve Equation'!$B$12)*'S Curve Equation'!$B$10))+'S Curve Equation'!$B$13)*'S Curve Equation'!$B$14</f>
        <v>0.44830424198940416</v>
      </c>
      <c r="I166" s="28">
        <f>(1/(1+EXP(('S Curve Equation'!$B$11-I121*'S Curve Equation'!$B$12)*'S Curve Equation'!$B$10))+'S Curve Equation'!$B$13)*'S Curve Equation'!$B$14</f>
        <v>0.44983368492336517</v>
      </c>
      <c r="J166" s="28">
        <f>(1/(1+EXP(('S Curve Equation'!$B$11-J121*'S Curve Equation'!$B$12)*'S Curve Equation'!$B$10))+'S Curve Equation'!$B$13)*'S Curve Equation'!$B$14</f>
        <v>0.4514308112340138</v>
      </c>
      <c r="K166" s="28">
        <f>(1/(1+EXP(('S Curve Equation'!$B$11-K121*'S Curve Equation'!$B$12)*'S Curve Equation'!$B$10))+'S Curve Equation'!$B$13)*'S Curve Equation'!$B$14</f>
        <v>0.45298574396178692</v>
      </c>
      <c r="L166" s="28">
        <f>(1/(1+EXP(('S Curve Equation'!$B$11-L121*'S Curve Equation'!$B$12)*'S Curve Equation'!$B$10))+'S Curve Equation'!$B$13)*'S Curve Equation'!$B$14</f>
        <v>0.45399539688903079</v>
      </c>
      <c r="M166" s="28">
        <f>(1/(1+EXP(('S Curve Equation'!$B$11-M121*'S Curve Equation'!$B$12)*'S Curve Equation'!$B$10))+'S Curve Equation'!$B$13)*'S Curve Equation'!$B$14</f>
        <v>0.4553391150775134</v>
      </c>
      <c r="N166" s="28">
        <f>(1/(1+EXP(('S Curve Equation'!$B$11-N121*'S Curve Equation'!$B$12)*'S Curve Equation'!$B$10))+'S Curve Equation'!$B$13)*'S Curve Equation'!$B$14</f>
        <v>0.45667113400899445</v>
      </c>
      <c r="O166" s="28">
        <f>(1/(1+EXP(('S Curve Equation'!$B$11-O121*'S Curve Equation'!$B$12)*'S Curve Equation'!$B$10))+'S Curve Equation'!$B$13)*'S Curve Equation'!$B$14</f>
        <v>0.45799158769426151</v>
      </c>
      <c r="P166" s="28">
        <f>(1/(1+EXP(('S Curve Equation'!$B$11-P121*'S Curve Equation'!$B$12)*'S Curve Equation'!$B$10))+'S Curve Equation'!$B$13)*'S Curve Equation'!$B$14</f>
        <v>0.45930060846927306</v>
      </c>
      <c r="Q166" s="28">
        <f>(1/(1+EXP(('S Curve Equation'!$B$11-Q121*'S Curve Equation'!$B$12)*'S Curve Equation'!$B$10))+'S Curve Equation'!$B$13)*'S Curve Equation'!$B$14</f>
        <v>0.46059832701106329</v>
      </c>
      <c r="R166" s="28">
        <f>(1/(1+EXP(('S Curve Equation'!$B$11-R121*'S Curve Equation'!$B$12)*'S Curve Equation'!$B$10))+'S Curve Equation'!$B$13)*'S Curve Equation'!$B$14</f>
        <v>0.46188487235386633</v>
      </c>
      <c r="S166" s="28">
        <f>(1/(1+EXP(('S Curve Equation'!$B$11-S121*'S Curve Equation'!$B$12)*'S Curve Equation'!$B$10))+'S Curve Equation'!$B$13)*'S Curve Equation'!$B$14</f>
        <v>0.46316037190544662</v>
      </c>
      <c r="T166" s="28">
        <f>(1/(1+EXP(('S Curve Equation'!$B$11-T121*'S Curve Equation'!$B$12)*'S Curve Equation'!$B$10))+'S Curve Equation'!$B$13)*'S Curve Equation'!$B$14</f>
        <v>0.4644249514636058</v>
      </c>
      <c r="U166" s="28">
        <f>(1/(1+EXP(('S Curve Equation'!$B$11-U121*'S Curve Equation'!$B$12)*'S Curve Equation'!$B$10))+'S Curve Equation'!$B$13)*'S Curve Equation'!$B$14</f>
        <v>0.46567873523283948</v>
      </c>
      <c r="V166" s="28">
        <f>(1/(1+EXP(('S Curve Equation'!$B$11-V121*'S Curve Equation'!$B$12)*'S Curve Equation'!$B$10))+'S Curve Equation'!$B$13)*'S Curve Equation'!$B$14</f>
        <v>0.46692184584112101</v>
      </c>
      <c r="W166" s="28">
        <f>(1/(1+EXP(('S Curve Equation'!$B$11-W121*'S Curve Equation'!$B$12)*'S Curve Equation'!$B$10))+'S Curve Equation'!$B$13)*'S Curve Equation'!$B$14</f>
        <v>0.46815440435680067</v>
      </c>
      <c r="X166" s="28">
        <f>(1/(1+EXP(('S Curve Equation'!$B$11-X121*'S Curve Equation'!$B$12)*'S Curve Equation'!$B$10))+'S Curve Equation'!$B$13)*'S Curve Equation'!$B$14</f>
        <v>0.46937653030557658</v>
      </c>
      <c r="Y166" s="28">
        <f>(1/(1+EXP(('S Curve Equation'!$B$11-Y121*'S Curve Equation'!$B$12)*'S Curve Equation'!$B$10))+'S Curve Equation'!$B$13)*'S Curve Equation'!$B$14</f>
        <v>0.47058834168754893</v>
      </c>
      <c r="Z166" s="28">
        <f>(1/(1+EXP(('S Curve Equation'!$B$11-Z121*'S Curve Equation'!$B$12)*'S Curve Equation'!$B$10))+'S Curve Equation'!$B$13)*'S Curve Equation'!$B$14</f>
        <v>0.47178995499431431</v>
      </c>
      <c r="AA166" s="28">
        <f>(1/(1+EXP(('S Curve Equation'!$B$11-AA121*'S Curve Equation'!$B$12)*'S Curve Equation'!$B$10))+'S Curve Equation'!$B$13)*'S Curve Equation'!$B$14</f>
        <v>0.47298148522609323</v>
      </c>
      <c r="AB166" s="28">
        <f>(1/(1+EXP(('S Curve Equation'!$B$11-AB121*'S Curve Equation'!$B$12)*'S Curve Equation'!$B$10))+'S Curve Equation'!$B$13)*'S Curve Equation'!$B$14</f>
        <v>0.47416304590888503</v>
      </c>
      <c r="AC166" s="28">
        <f>(1/(1+EXP(('S Curve Equation'!$B$11-AC121*'S Curve Equation'!$B$12)*'S Curve Equation'!$B$10))+'S Curve Equation'!$B$13)*'S Curve Equation'!$B$14</f>
        <v>0.4753347491116075</v>
      </c>
      <c r="AD166" s="28">
        <f>(1/(1+EXP(('S Curve Equation'!$B$11-AD121*'S Curve Equation'!$B$12)*'S Curve Equation'!$B$10))+'S Curve Equation'!$B$13)*'S Curve Equation'!$B$14</f>
        <v>0.47649670546324674</v>
      </c>
      <c r="AE166" s="28">
        <f>(1/(1+EXP(('S Curve Equation'!$B$11-AE121*'S Curve Equation'!$B$12)*'S Curve Equation'!$B$10))+'S Curve Equation'!$B$13)*'S Curve Equation'!$B$14</f>
        <v>0.47764902416996324</v>
      </c>
      <c r="AF166" s="28">
        <f>(1/(1+EXP(('S Curve Equation'!$B$11-AF121*'S Curve Equation'!$B$12)*'S Curve Equation'!$B$10))+'S Curve Equation'!$B$13)*'S Curve Equation'!$B$14</f>
        <v>0.4787918130321735</v>
      </c>
    </row>
    <row r="167" spans="1:32" x14ac:dyDescent="0.2">
      <c r="A167" s="6" t="s">
        <v>45</v>
      </c>
      <c r="B167" s="28">
        <f>(1/(1+EXP(('S Curve Equation'!$B$11-B122*'S Curve Equation'!$B$12)*'S Curve Equation'!$B$10))+'S Curve Equation'!$B$13)*'S Curve Equation'!$B$14</f>
        <v>0.24600000000000002</v>
      </c>
      <c r="C167" s="28">
        <f>(1/(1+EXP(('S Curve Equation'!$B$11-C122*'S Curve Equation'!$B$12)*'S Curve Equation'!$B$10))+'S Curve Equation'!$B$13)*'S Curve Equation'!$B$14</f>
        <v>0.24721157456516304</v>
      </c>
      <c r="D167" s="28">
        <f>(1/(1+EXP(('S Curve Equation'!$B$11-D122*'S Curve Equation'!$B$12)*'S Curve Equation'!$B$10))+'S Curve Equation'!$B$13)*'S Curve Equation'!$B$14</f>
        <v>0.24848276152330981</v>
      </c>
      <c r="E167" s="28">
        <f>(1/(1+EXP(('S Curve Equation'!$B$11-E122*'S Curve Equation'!$B$12)*'S Curve Equation'!$B$10))+'S Curve Equation'!$B$13)*'S Curve Equation'!$B$14</f>
        <v>0.24972618765119581</v>
      </c>
      <c r="F167" s="28">
        <f>(1/(1+EXP(('S Curve Equation'!$B$11-F122*'S Curve Equation'!$B$12)*'S Curve Equation'!$B$10))+'S Curve Equation'!$B$13)*'S Curve Equation'!$B$14</f>
        <v>0.25095103778051314</v>
      </c>
      <c r="G167" s="28">
        <f>(1/(1+EXP(('S Curve Equation'!$B$11-G122*'S Curve Equation'!$B$12)*'S Curve Equation'!$B$10))+'S Curve Equation'!$B$13)*'S Curve Equation'!$B$14</f>
        <v>0.25222007184759654</v>
      </c>
      <c r="H167" s="28">
        <f>(1/(1+EXP(('S Curve Equation'!$B$11-H122*'S Curve Equation'!$B$12)*'S Curve Equation'!$B$10))+'S Curve Equation'!$B$13)*'S Curve Equation'!$B$14</f>
        <v>0.25354383474761227</v>
      </c>
      <c r="I167" s="28">
        <f>(1/(1+EXP(('S Curve Equation'!$B$11-I122*'S Curve Equation'!$B$12)*'S Curve Equation'!$B$10))+'S Curve Equation'!$B$13)*'S Curve Equation'!$B$14</f>
        <v>0.2549459291120329</v>
      </c>
      <c r="J167" s="28">
        <f>(1/(1+EXP(('S Curve Equation'!$B$11-J122*'S Curve Equation'!$B$12)*'S Curve Equation'!$B$10))+'S Curve Equation'!$B$13)*'S Curve Equation'!$B$14</f>
        <v>0.25641430583596858</v>
      </c>
      <c r="K167" s="28">
        <f>(1/(1+EXP(('S Curve Equation'!$B$11-K122*'S Curve Equation'!$B$12)*'S Curve Equation'!$B$10))+'S Curve Equation'!$B$13)*'S Curve Equation'!$B$14</f>
        <v>0.25784805389141996</v>
      </c>
      <c r="L167" s="28">
        <f>(1/(1+EXP(('S Curve Equation'!$B$11-L122*'S Curve Equation'!$B$12)*'S Curve Equation'!$B$10))+'S Curve Equation'!$B$13)*'S Curve Equation'!$B$14</f>
        <v>0.25878122186858293</v>
      </c>
      <c r="M167" s="28">
        <f>(1/(1+EXP(('S Curve Equation'!$B$11-M122*'S Curve Equation'!$B$12)*'S Curve Equation'!$B$10))+'S Curve Equation'!$B$13)*'S Curve Equation'!$B$14</f>
        <v>0.26002584272846901</v>
      </c>
      <c r="N167" s="28">
        <f>(1/(1+EXP(('S Curve Equation'!$B$11-N122*'S Curve Equation'!$B$12)*'S Curve Equation'!$B$10))+'S Curve Equation'!$B$13)*'S Curve Equation'!$B$14</f>
        <v>0.26126266793918751</v>
      </c>
      <c r="O167" s="28">
        <f>(1/(1+EXP(('S Curve Equation'!$B$11-O122*'S Curve Equation'!$B$12)*'S Curve Equation'!$B$10))+'S Curve Equation'!$B$13)*'S Curve Equation'!$B$14</f>
        <v>0.26249174698637218</v>
      </c>
      <c r="P167" s="28">
        <f>(1/(1+EXP(('S Curve Equation'!$B$11-P122*'S Curve Equation'!$B$12)*'S Curve Equation'!$B$10))+'S Curve Equation'!$B$13)*'S Curve Equation'!$B$14</f>
        <v>0.2637131294579505</v>
      </c>
      <c r="Q167" s="28">
        <f>(1/(1+EXP(('S Curve Equation'!$B$11-Q122*'S Curve Equation'!$B$12)*'S Curve Equation'!$B$10))+'S Curve Equation'!$B$13)*'S Curve Equation'!$B$14</f>
        <v>0.26492686502353835</v>
      </c>
      <c r="R167" s="28">
        <f>(1/(1+EXP(('S Curve Equation'!$B$11-R122*'S Curve Equation'!$B$12)*'S Curve Equation'!$B$10))+'S Curve Equation'!$B$13)*'S Curve Equation'!$B$14</f>
        <v>0.26613300341469498</v>
      </c>
      <c r="S167" s="28">
        <f>(1/(1+EXP(('S Curve Equation'!$B$11-S122*'S Curve Equation'!$B$12)*'S Curve Equation'!$B$10))+'S Curve Equation'!$B$13)*'S Curve Equation'!$B$14</f>
        <v>0.26733159440602017</v>
      </c>
      <c r="T167" s="28">
        <f>(1/(1+EXP(('S Curve Equation'!$B$11-T122*'S Curve Equation'!$B$12)*'S Curve Equation'!$B$10))+'S Curve Equation'!$B$13)*'S Curve Equation'!$B$14</f>
        <v>0.2685226877970599</v>
      </c>
      <c r="U167" s="28">
        <f>(1/(1+EXP(('S Curve Equation'!$B$11-U122*'S Curve Equation'!$B$12)*'S Curve Equation'!$B$10))+'S Curve Equation'!$B$13)*'S Curve Equation'!$B$14</f>
        <v>0.26970633339499139</v>
      </c>
      <c r="V167" s="28">
        <f>(1/(1+EXP(('S Curve Equation'!$B$11-V122*'S Curve Equation'!$B$12)*'S Curve Equation'!$B$10))+'S Curve Equation'!$B$13)*'S Curve Equation'!$B$14</f>
        <v>0.27088258099805862</v>
      </c>
      <c r="W167" s="28">
        <f>(1/(1+EXP(('S Curve Equation'!$B$11-W122*'S Curve Equation'!$B$12)*'S Curve Equation'!$B$10))+'S Curve Equation'!$B$13)*'S Curve Equation'!$B$14</f>
        <v>0.27205148037974225</v>
      </c>
      <c r="X167" s="28">
        <f>(1/(1+EXP(('S Curve Equation'!$B$11-X122*'S Curve Equation'!$B$12)*'S Curve Equation'!$B$10))+'S Curve Equation'!$B$13)*'S Curve Equation'!$B$14</f>
        <v>0.27321308127361549</v>
      </c>
      <c r="Y167" s="28">
        <f>(1/(1+EXP(('S Curve Equation'!$B$11-Y122*'S Curve Equation'!$B$12)*'S Curve Equation'!$B$10))+'S Curve Equation'!$B$13)*'S Curve Equation'!$B$14</f>
        <v>0.27436743335888963</v>
      </c>
      <c r="Z167" s="28">
        <f>(1/(1+EXP(('S Curve Equation'!$B$11-Z122*'S Curve Equation'!$B$12)*'S Curve Equation'!$B$10))+'S Curve Equation'!$B$13)*'S Curve Equation'!$B$14</f>
        <v>0.27551458624660174</v>
      </c>
      <c r="AA167" s="28">
        <f>(1/(1+EXP(('S Curve Equation'!$B$11-AA122*'S Curve Equation'!$B$12)*'S Curve Equation'!$B$10))+'S Curve Equation'!$B$13)*'S Curve Equation'!$B$14</f>
        <v>0.27665458946642946</v>
      </c>
      <c r="AB167" s="28">
        <f>(1/(1+EXP(('S Curve Equation'!$B$11-AB122*'S Curve Equation'!$B$12)*'S Curve Equation'!$B$10))+'S Curve Equation'!$B$13)*'S Curve Equation'!$B$14</f>
        <v>0.27778749245412154</v>
      </c>
      <c r="AC167" s="28">
        <f>(1/(1+EXP(('S Curve Equation'!$B$11-AC122*'S Curve Equation'!$B$12)*'S Curve Equation'!$B$10))+'S Curve Equation'!$B$13)*'S Curve Equation'!$B$14</f>
        <v>0.2789133445394939</v>
      </c>
      <c r="AD167" s="28">
        <f>(1/(1+EXP(('S Curve Equation'!$B$11-AD122*'S Curve Equation'!$B$12)*'S Curve Equation'!$B$10))+'S Curve Equation'!$B$13)*'S Curve Equation'!$B$14</f>
        <v>0.28003219493500719</v>
      </c>
      <c r="AE167" s="28">
        <f>(1/(1+EXP(('S Curve Equation'!$B$11-AE122*'S Curve Equation'!$B$12)*'S Curve Equation'!$B$10))+'S Curve Equation'!$B$13)*'S Curve Equation'!$B$14</f>
        <v>0.28114409272486868</v>
      </c>
      <c r="AF167" s="28">
        <f>(1/(1+EXP(('S Curve Equation'!$B$11-AF122*'S Curve Equation'!$B$12)*'S Curve Equation'!$B$10))+'S Curve Equation'!$B$13)*'S Curve Equation'!$B$14</f>
        <v>0.28224908685466676</v>
      </c>
    </row>
    <row r="168" spans="1:32" x14ac:dyDescent="0.2">
      <c r="A168" s="6" t="s">
        <v>46</v>
      </c>
      <c r="B168" s="28">
        <f>(1/(1+EXP(('S Curve Equation'!$B$11-B123*'S Curve Equation'!$B$12)*'S Curve Equation'!$B$10))+'S Curve Equation'!$B$13)*'S Curve Equation'!$B$14</f>
        <v>0.5179999999999999</v>
      </c>
      <c r="C168" s="28">
        <f>(1/(1+EXP(('S Curve Equation'!$B$11-C123*'S Curve Equation'!$B$12)*'S Curve Equation'!$B$10))+'S Curve Equation'!$B$13)*'S Curve Equation'!$B$14</f>
        <v>0.51927099919779185</v>
      </c>
      <c r="D168" s="28">
        <f>(1/(1+EXP(('S Curve Equation'!$B$11-D123*'S Curve Equation'!$B$12)*'S Curve Equation'!$B$10))+'S Curve Equation'!$B$13)*'S Curve Equation'!$B$14</f>
        <v>0.52060004788694758</v>
      </c>
      <c r="E168" s="28">
        <f>(1/(1+EXP(('S Curve Equation'!$B$11-E123*'S Curve Equation'!$B$12)*'S Curve Equation'!$B$10))+'S Curve Equation'!$B$13)*'S Curve Equation'!$B$14</f>
        <v>0.52189565952715222</v>
      </c>
      <c r="F168" s="28">
        <f>(1/(1+EXP(('S Curve Equation'!$B$11-F123*'S Curve Equation'!$B$12)*'S Curve Equation'!$B$10))+'S Curve Equation'!$B$13)*'S Curve Equation'!$B$14</f>
        <v>0.52316768011764292</v>
      </c>
      <c r="G168" s="28">
        <f>(1/(1+EXP(('S Curve Equation'!$B$11-G123*'S Curve Equation'!$B$12)*'S Curve Equation'!$B$10))+'S Curve Equation'!$B$13)*'S Curve Equation'!$B$14</f>
        <v>0.52448118472213257</v>
      </c>
      <c r="H168" s="28">
        <f>(1/(1+EXP(('S Curve Equation'!$B$11-H123*'S Curve Equation'!$B$12)*'S Curve Equation'!$B$10))+'S Curve Equation'!$B$13)*'S Curve Equation'!$B$14</f>
        <v>0.52584659792253696</v>
      </c>
      <c r="I168" s="28">
        <f>(1/(1+EXP(('S Curve Equation'!$B$11-I123*'S Curve Equation'!$B$12)*'S Curve Equation'!$B$10))+'S Curve Equation'!$B$13)*'S Curve Equation'!$B$14</f>
        <v>0.52728757188661779</v>
      </c>
      <c r="J168" s="28">
        <f>(1/(1+EXP(('S Curve Equation'!$B$11-J123*'S Curve Equation'!$B$12)*'S Curve Equation'!$B$10))+'S Curve Equation'!$B$13)*'S Curve Equation'!$B$14</f>
        <v>0.52879093913762898</v>
      </c>
      <c r="K168" s="28">
        <f>(1/(1+EXP(('S Curve Equation'!$B$11-K123*'S Curve Equation'!$B$12)*'S Curve Equation'!$B$10))+'S Curve Equation'!$B$13)*'S Curve Equation'!$B$14</f>
        <v>0.53025324552116948</v>
      </c>
      <c r="L168" s="28">
        <f>(1/(1+EXP(('S Curve Equation'!$B$11-L123*'S Curve Equation'!$B$12)*'S Curve Equation'!$B$10))+'S Curve Equation'!$B$13)*'S Curve Equation'!$B$14</f>
        <v>0.53120204640433499</v>
      </c>
      <c r="M168" s="28">
        <f>(1/(1+EXP(('S Curve Equation'!$B$11-M123*'S Curve Equation'!$B$12)*'S Curve Equation'!$B$10))+'S Curve Equation'!$B$13)*'S Curve Equation'!$B$14</f>
        <v>0.53246391696465722</v>
      </c>
      <c r="N168" s="28">
        <f>(1/(1+EXP(('S Curve Equation'!$B$11-N123*'S Curve Equation'!$B$12)*'S Curve Equation'!$B$10))+'S Curve Equation'!$B$13)*'S Curve Equation'!$B$14</f>
        <v>0.53371383306975484</v>
      </c>
      <c r="O168" s="28">
        <f>(1/(1+EXP(('S Curve Equation'!$B$11-O123*'S Curve Equation'!$B$12)*'S Curve Equation'!$B$10))+'S Curve Equation'!$B$13)*'S Curve Equation'!$B$14</f>
        <v>0.53495194893943632</v>
      </c>
      <c r="P168" s="28">
        <f>(1/(1+EXP(('S Curve Equation'!$B$11-P123*'S Curve Equation'!$B$12)*'S Curve Equation'!$B$10))+'S Curve Equation'!$B$13)*'S Curve Equation'!$B$14</f>
        <v>0.53617841644440878</v>
      </c>
      <c r="Q168" s="28">
        <f>(1/(1+EXP(('S Curve Equation'!$B$11-Q123*'S Curve Equation'!$B$12)*'S Curve Equation'!$B$10))+'S Curve Equation'!$B$13)*'S Curve Equation'!$B$14</f>
        <v>0.5373933851431093</v>
      </c>
      <c r="R168" s="28">
        <f>(1/(1+EXP(('S Curve Equation'!$B$11-R123*'S Curve Equation'!$B$12)*'S Curve Equation'!$B$10))+'S Curve Equation'!$B$13)*'S Curve Equation'!$B$14</f>
        <v>0.53859700231810648</v>
      </c>
      <c r="S168" s="28">
        <f>(1/(1+EXP(('S Curve Equation'!$B$11-S123*'S Curve Equation'!$B$12)*'S Curve Equation'!$B$10))+'S Curve Equation'!$B$13)*'S Curve Equation'!$B$14</f>
        <v>0.53978941301207972</v>
      </c>
      <c r="T168" s="28">
        <f>(1/(1+EXP(('S Curve Equation'!$B$11-T123*'S Curve Equation'!$B$12)*'S Curve Equation'!$B$10))+'S Curve Equation'!$B$13)*'S Curve Equation'!$B$14</f>
        <v>0.54097076006336764</v>
      </c>
      <c r="U168" s="28">
        <f>(1/(1+EXP(('S Curve Equation'!$B$11-U123*'S Curve Equation'!$B$12)*'S Curve Equation'!$B$10))+'S Curve Equation'!$B$13)*'S Curve Equation'!$B$14</f>
        <v>0.54214118414107382</v>
      </c>
      <c r="V168" s="28">
        <f>(1/(1+EXP(('S Curve Equation'!$B$11-V123*'S Curve Equation'!$B$12)*'S Curve Equation'!$B$10))+'S Curve Equation'!$B$13)*'S Curve Equation'!$B$14</f>
        <v>0.54330082377972744</v>
      </c>
      <c r="W168" s="28">
        <f>(1/(1+EXP(('S Curve Equation'!$B$11-W123*'S Curve Equation'!$B$12)*'S Curve Equation'!$B$10))+'S Curve Equation'!$B$13)*'S Curve Equation'!$B$14</f>
        <v>0.54444981541350668</v>
      </c>
      <c r="X168" s="28">
        <f>(1/(1+EXP(('S Curve Equation'!$B$11-X123*'S Curve Equation'!$B$12)*'S Curve Equation'!$B$10))+'S Curve Equation'!$B$13)*'S Curve Equation'!$B$14</f>
        <v>0.54558829340999315</v>
      </c>
      <c r="Y168" s="28">
        <f>(1/(1+EXP(('S Curve Equation'!$B$11-Y123*'S Curve Equation'!$B$12)*'S Curve Equation'!$B$10))+'S Curve Equation'!$B$13)*'S Curve Equation'!$B$14</f>
        <v>0.54671639010349138</v>
      </c>
      <c r="Z168" s="28">
        <f>(1/(1+EXP(('S Curve Equation'!$B$11-Z123*'S Curve Equation'!$B$12)*'S Curve Equation'!$B$10))+'S Curve Equation'!$B$13)*'S Curve Equation'!$B$14</f>
        <v>0.54783423582788171</v>
      </c>
      <c r="AA168" s="28">
        <f>(1/(1+EXP(('S Curve Equation'!$B$11-AA123*'S Curve Equation'!$B$12)*'S Curve Equation'!$B$10))+'S Curve Equation'!$B$13)*'S Curve Equation'!$B$14</f>
        <v>0.54894195894901754</v>
      </c>
      <c r="AB168" s="28">
        <f>(1/(1+EXP(('S Curve Equation'!$B$11-AB123*'S Curve Equation'!$B$12)*'S Curve Equation'!$B$10))+'S Curve Equation'!$B$13)*'S Curve Equation'!$B$14</f>
        <v>0.55003968589667673</v>
      </c>
      <c r="AC168" s="28">
        <f>(1/(1+EXP(('S Curve Equation'!$B$11-AC123*'S Curve Equation'!$B$12)*'S Curve Equation'!$B$10))+'S Curve Equation'!$B$13)*'S Curve Equation'!$B$14</f>
        <v>0.55112754119603802</v>
      </c>
      <c r="AD168" s="28">
        <f>(1/(1+EXP(('S Curve Equation'!$B$11-AD123*'S Curve Equation'!$B$12)*'S Curve Equation'!$B$10))+'S Curve Equation'!$B$13)*'S Curve Equation'!$B$14</f>
        <v>0.55220564749872114</v>
      </c>
      <c r="AE168" s="28">
        <f>(1/(1+EXP(('S Curve Equation'!$B$11-AE123*'S Curve Equation'!$B$12)*'S Curve Equation'!$B$10))+'S Curve Equation'!$B$13)*'S Curve Equation'!$B$14</f>
        <v>0.55327412561335465</v>
      </c>
      <c r="AF168" s="28">
        <f>(1/(1+EXP(('S Curve Equation'!$B$11-AF123*'S Curve Equation'!$B$12)*'S Curve Equation'!$B$10))+'S Curve Equation'!$B$13)*'S Curve Equation'!$B$14</f>
        <v>0.55433309453570101</v>
      </c>
    </row>
    <row r="169" spans="1:32" x14ac:dyDescent="0.2">
      <c r="A169" s="6" t="s">
        <v>47</v>
      </c>
      <c r="B169" s="28">
        <f>(1/(1+EXP(('S Curve Equation'!$B$11-B124*'S Curve Equation'!$B$12)*'S Curve Equation'!$B$10))+'S Curve Equation'!$B$13)*'S Curve Equation'!$B$14</f>
        <v>0.41748083941605835</v>
      </c>
      <c r="C169" s="28">
        <f>(1/(1+EXP(('S Curve Equation'!$B$11-C124*'S Curve Equation'!$B$12)*'S Curve Equation'!$B$10))+'S Curve Equation'!$B$13)*'S Curve Equation'!$B$14</f>
        <v>0.41883180694747796</v>
      </c>
      <c r="D169" s="28">
        <f>(1/(1+EXP(('S Curve Equation'!$B$11-D124*'S Curve Equation'!$B$12)*'S Curve Equation'!$B$10))+'S Curve Equation'!$B$13)*'S Curve Equation'!$B$14</f>
        <v>0.42024599276836111</v>
      </c>
      <c r="E169" s="28">
        <f>(1/(1+EXP(('S Curve Equation'!$B$11-E124*'S Curve Equation'!$B$12)*'S Curve Equation'!$B$10))+'S Curve Equation'!$B$13)*'S Curve Equation'!$B$14</f>
        <v>0.42162609093307457</v>
      </c>
      <c r="F169" s="28">
        <f>(1/(1+EXP(('S Curve Equation'!$B$11-F124*'S Curve Equation'!$B$12)*'S Curve Equation'!$B$10))+'S Curve Equation'!$B$13)*'S Curve Equation'!$B$14</f>
        <v>0.42298249109476749</v>
      </c>
      <c r="G169" s="28">
        <f>(1/(1+EXP(('S Curve Equation'!$B$11-G124*'S Curve Equation'!$B$12)*'S Curve Equation'!$B$10))+'S Curve Equation'!$B$13)*'S Curve Equation'!$B$14</f>
        <v>0.42438461452146825</v>
      </c>
      <c r="H169" s="28">
        <f>(1/(1+EXP(('S Curve Equation'!$B$11-H124*'S Curve Equation'!$B$12)*'S Curve Equation'!$B$10))+'S Curve Equation'!$B$13)*'S Curve Equation'!$B$14</f>
        <v>0.42584374962554666</v>
      </c>
      <c r="I169" s="28">
        <f>(1/(1+EXP(('S Curve Equation'!$B$11-I124*'S Curve Equation'!$B$12)*'S Curve Equation'!$B$10))+'S Curve Equation'!$B$13)*'S Curve Equation'!$B$14</f>
        <v>0.42738540062848734</v>
      </c>
      <c r="J169" s="28">
        <f>(1/(1+EXP(('S Curve Equation'!$B$11-J124*'S Curve Equation'!$B$12)*'S Curve Equation'!$B$10))+'S Curve Equation'!$B$13)*'S Curve Equation'!$B$14</f>
        <v>0.42899573862514784</v>
      </c>
      <c r="K169" s="28">
        <f>(1/(1+EXP(('S Curve Equation'!$B$11-K124*'S Curve Equation'!$B$12)*'S Curve Equation'!$B$10))+'S Curve Equation'!$B$13)*'S Curve Equation'!$B$14</f>
        <v>0.43056398785296429</v>
      </c>
      <c r="L169" s="28">
        <f>(1/(1+EXP(('S Curve Equation'!$B$11-L124*'S Curve Equation'!$B$12)*'S Curve Equation'!$B$10))+'S Curve Equation'!$B$13)*'S Curve Equation'!$B$14</f>
        <v>0.43158252680378401</v>
      </c>
      <c r="M169" s="28">
        <f>(1/(1+EXP(('S Curve Equation'!$B$11-M124*'S Curve Equation'!$B$12)*'S Curve Equation'!$B$10))+'S Curve Equation'!$B$13)*'S Curve Equation'!$B$14</f>
        <v>0.43293836290389193</v>
      </c>
      <c r="N169" s="28">
        <f>(1/(1+EXP(('S Curve Equation'!$B$11-N124*'S Curve Equation'!$B$12)*'S Curve Equation'!$B$10))+'S Curve Equation'!$B$13)*'S Curve Equation'!$B$14</f>
        <v>0.4342827225276088</v>
      </c>
      <c r="O169" s="28">
        <f>(1/(1+EXP(('S Curve Equation'!$B$11-O124*'S Curve Equation'!$B$12)*'S Curve Equation'!$B$10))+'S Curve Equation'!$B$13)*'S Curve Equation'!$B$14</f>
        <v>0.43561573178094021</v>
      </c>
      <c r="P169" s="28">
        <f>(1/(1+EXP(('S Curve Equation'!$B$11-P124*'S Curve Equation'!$B$12)*'S Curve Equation'!$B$10))+'S Curve Equation'!$B$13)*'S Curve Equation'!$B$14</f>
        <v>0.43693751531356045</v>
      </c>
      <c r="Q169" s="28">
        <f>(1/(1+EXP(('S Curve Equation'!$B$11-Q124*'S Curve Equation'!$B$12)*'S Curve Equation'!$B$10))+'S Curve Equation'!$B$13)*'S Curve Equation'!$B$14</f>
        <v>0.43824819632880208</v>
      </c>
      <c r="R169" s="28">
        <f>(1/(1+EXP(('S Curve Equation'!$B$11-R124*'S Curve Equation'!$B$12)*'S Curve Equation'!$B$10))+'S Curve Equation'!$B$13)*'S Curve Equation'!$B$14</f>
        <v>0.43954789659402166</v>
      </c>
      <c r="S169" s="28">
        <f>(1/(1+EXP(('S Curve Equation'!$B$11-S124*'S Curve Equation'!$B$12)*'S Curve Equation'!$B$10))+'S Curve Equation'!$B$13)*'S Curve Equation'!$B$14</f>
        <v>0.44083673645132665</v>
      </c>
      <c r="T169" s="28">
        <f>(1/(1+EXP(('S Curve Equation'!$B$11-T124*'S Curve Equation'!$B$12)*'S Curve Equation'!$B$10))+'S Curve Equation'!$B$13)*'S Curve Equation'!$B$14</f>
        <v>0.44211483482862879</v>
      </c>
      <c r="U169" s="28">
        <f>(1/(1+EXP(('S Curve Equation'!$B$11-U124*'S Curve Equation'!$B$12)*'S Curve Equation'!$B$10))+'S Curve Equation'!$B$13)*'S Curve Equation'!$B$14</f>
        <v>0.44338230925099176</v>
      </c>
      <c r="V169" s="28">
        <f>(1/(1+EXP(('S Curve Equation'!$B$11-V124*'S Curve Equation'!$B$12)*'S Curve Equation'!$B$10))+'S Curve Equation'!$B$13)*'S Curve Equation'!$B$14</f>
        <v>0.44463927585225127</v>
      </c>
      <c r="W169" s="28">
        <f>(1/(1+EXP(('S Curve Equation'!$B$11-W124*'S Curve Equation'!$B$12)*'S Curve Equation'!$B$10))+'S Curve Equation'!$B$13)*'S Curve Equation'!$B$14</f>
        <v>0.4458858493868878</v>
      </c>
      <c r="X169" s="28">
        <f>(1/(1+EXP(('S Curve Equation'!$B$11-X124*'S Curve Equation'!$B$12)*'S Curve Equation'!$B$10))+'S Curve Equation'!$B$13)*'S Curve Equation'!$B$14</f>
        <v>0.44712214324210708</v>
      </c>
      <c r="Y169" s="28">
        <f>(1/(1+EXP(('S Curve Equation'!$B$11-Y124*'S Curve Equation'!$B$12)*'S Curve Equation'!$B$10))+'S Curve Equation'!$B$13)*'S Curve Equation'!$B$14</f>
        <v>0.44834826945013678</v>
      </c>
      <c r="Z169" s="28">
        <f>(1/(1+EXP(('S Curve Equation'!$B$11-Z124*'S Curve Equation'!$B$12)*'S Curve Equation'!$B$10))+'S Curve Equation'!$B$13)*'S Curve Equation'!$B$14</f>
        <v>0.44956433870069051</v>
      </c>
      <c r="AA169" s="28">
        <f>(1/(1+EXP(('S Curve Equation'!$B$11-AA124*'S Curve Equation'!$B$12)*'S Curve Equation'!$B$10))+'S Curve Equation'!$B$13)*'S Curve Equation'!$B$14</f>
        <v>0.45077046035359264</v>
      </c>
      <c r="AB169" s="28">
        <f>(1/(1+EXP(('S Curve Equation'!$B$11-AB124*'S Curve Equation'!$B$12)*'S Curve Equation'!$B$10))+'S Curve Equation'!$B$13)*'S Curve Equation'!$B$14</f>
        <v>0.45196674245155022</v>
      </c>
      <c r="AC169" s="28">
        <f>(1/(1+EXP(('S Curve Equation'!$B$11-AC124*'S Curve Equation'!$B$12)*'S Curve Equation'!$B$10))+'S Curve Equation'!$B$13)*'S Curve Equation'!$B$14</f>
        <v>0.45315329173303148</v>
      </c>
      <c r="AD169" s="28">
        <f>(1/(1+EXP(('S Curve Equation'!$B$11-AD124*'S Curve Equation'!$B$12)*'S Curve Equation'!$B$10))+'S Curve Equation'!$B$13)*'S Curve Equation'!$B$14</f>
        <v>0.45433021364526777</v>
      </c>
      <c r="AE169" s="28">
        <f>(1/(1+EXP(('S Curve Equation'!$B$11-AE124*'S Curve Equation'!$B$12)*'S Curve Equation'!$B$10))+'S Curve Equation'!$B$13)*'S Curve Equation'!$B$14</f>
        <v>0.45549761235732628</v>
      </c>
      <c r="AF169" s="28">
        <f>(1/(1+EXP(('S Curve Equation'!$B$11-AF124*'S Curve Equation'!$B$12)*'S Curve Equation'!$B$10))+'S Curve Equation'!$B$13)*'S Curve Equation'!$B$14</f>
        <v>0.45665559077326845</v>
      </c>
    </row>
    <row r="170" spans="1:32" x14ac:dyDescent="0.2">
      <c r="A170" s="6" t="s">
        <v>48</v>
      </c>
      <c r="B170" s="28">
        <f>(1/(1+EXP(('S Curve Equation'!$B$11-B125*'S Curve Equation'!$B$12)*'S Curve Equation'!$B$10))+'S Curve Equation'!$B$13)*'S Curve Equation'!$B$14</f>
        <v>0.31064294478527604</v>
      </c>
      <c r="C170" s="28">
        <f>(1/(1+EXP(('S Curve Equation'!$B$11-C125*'S Curve Equation'!$B$12)*'S Curve Equation'!$B$10))+'S Curve Equation'!$B$13)*'S Curve Equation'!$B$14</f>
        <v>0.3119527399180731</v>
      </c>
      <c r="D170" s="28">
        <f>(1/(1+EXP(('S Curve Equation'!$B$11-D125*'S Curve Equation'!$B$12)*'S Curve Equation'!$B$10))+'S Curve Equation'!$B$13)*'S Curve Equation'!$B$14</f>
        <v>0.31332568052987675</v>
      </c>
      <c r="E170" s="28">
        <f>(1/(1+EXP(('S Curve Equation'!$B$11-E125*'S Curve Equation'!$B$12)*'S Curve Equation'!$B$10))+'S Curve Equation'!$B$13)*'S Curve Equation'!$B$14</f>
        <v>0.31466735550025765</v>
      </c>
      <c r="F170" s="28">
        <f>(1/(1+EXP(('S Curve Equation'!$B$11-F125*'S Curve Equation'!$B$12)*'S Curve Equation'!$B$10))+'S Curve Equation'!$B$13)*'S Curve Equation'!$B$14</f>
        <v>0.3159877511685607</v>
      </c>
      <c r="G170" s="28">
        <f>(1/(1+EXP(('S Curve Equation'!$B$11-G125*'S Curve Equation'!$B$12)*'S Curve Equation'!$B$10))+'S Curve Equation'!$B$13)*'S Curve Equation'!$B$14</f>
        <v>0.31735448887709711</v>
      </c>
      <c r="H170" s="28">
        <f>(1/(1+EXP(('S Curve Equation'!$B$11-H125*'S Curve Equation'!$B$12)*'S Curve Equation'!$B$10))+'S Curve Equation'!$B$13)*'S Curve Equation'!$B$14</f>
        <v>0.31877877699896545</v>
      </c>
      <c r="I170" s="28">
        <f>(1/(1+EXP(('S Curve Equation'!$B$11-I125*'S Curve Equation'!$B$12)*'S Curve Equation'!$B$10))+'S Curve Equation'!$B$13)*'S Curve Equation'!$B$14</f>
        <v>0.32028580113981409</v>
      </c>
      <c r="J170" s="28">
        <f>(1/(1+EXP(('S Curve Equation'!$B$11-J125*'S Curve Equation'!$B$12)*'S Curve Equation'!$B$10))+'S Curve Equation'!$B$13)*'S Curve Equation'!$B$14</f>
        <v>0.32186237257744688</v>
      </c>
      <c r="K170" s="28">
        <f>(1/(1+EXP(('S Curve Equation'!$B$11-K125*'S Curve Equation'!$B$12)*'S Curve Equation'!$B$10))+'S Curve Equation'!$B$13)*'S Curve Equation'!$B$14</f>
        <v>0.32340009719278917</v>
      </c>
      <c r="L170" s="28">
        <f>(1/(1+EXP(('S Curve Equation'!$B$11-L125*'S Curve Equation'!$B$12)*'S Curve Equation'!$B$10))+'S Curve Equation'!$B$13)*'S Curve Equation'!$B$14</f>
        <v>0.32440005794580123</v>
      </c>
      <c r="M170" s="28">
        <f>(1/(1+EXP(('S Curve Equation'!$B$11-M125*'S Curve Equation'!$B$12)*'S Curve Equation'!$B$10))+'S Curve Equation'!$B$13)*'S Curve Equation'!$B$14</f>
        <v>0.32573268657222415</v>
      </c>
      <c r="N170" s="28">
        <f>(1/(1+EXP(('S Curve Equation'!$B$11-N125*'S Curve Equation'!$B$12)*'S Curve Equation'!$B$10))+'S Curve Equation'!$B$13)*'S Curve Equation'!$B$14</f>
        <v>0.32705575217255156</v>
      </c>
      <c r="O170" s="28">
        <f>(1/(1+EXP(('S Curve Equation'!$B$11-O125*'S Curve Equation'!$B$12)*'S Curve Equation'!$B$10))+'S Curve Equation'!$B$13)*'S Curve Equation'!$B$14</f>
        <v>0.32836933491341103</v>
      </c>
      <c r="P170" s="28">
        <f>(1/(1+EXP(('S Curve Equation'!$B$11-P125*'S Curve Equation'!$B$12)*'S Curve Equation'!$B$10))+'S Curve Equation'!$B$13)*'S Curve Equation'!$B$14</f>
        <v>0.32967351454258775</v>
      </c>
      <c r="Q170" s="28">
        <f>(1/(1+EXP(('S Curve Equation'!$B$11-Q125*'S Curve Equation'!$B$12)*'S Curve Equation'!$B$10))+'S Curve Equation'!$B$13)*'S Curve Equation'!$B$14</f>
        <v>0.33096837037597332</v>
      </c>
      <c r="R170" s="28">
        <f>(1/(1+EXP(('S Curve Equation'!$B$11-R125*'S Curve Equation'!$B$12)*'S Curve Equation'!$B$10))+'S Curve Equation'!$B$13)*'S Curve Equation'!$B$14</f>
        <v>0.33225398128535344</v>
      </c>
      <c r="S170" s="28">
        <f>(1/(1+EXP(('S Curve Equation'!$B$11-S125*'S Curve Equation'!$B$12)*'S Curve Equation'!$B$10))+'S Curve Equation'!$B$13)*'S Curve Equation'!$B$14</f>
        <v>0.33353042568700986</v>
      </c>
      <c r="T170" s="28">
        <f>(1/(1+EXP(('S Curve Equation'!$B$11-T125*'S Curve Equation'!$B$12)*'S Curve Equation'!$B$10))+'S Curve Equation'!$B$13)*'S Curve Equation'!$B$14</f>
        <v>0.3347977815310994</v>
      </c>
      <c r="U170" s="28">
        <f>(1/(1+EXP(('S Curve Equation'!$B$11-U125*'S Curve Equation'!$B$12)*'S Curve Equation'!$B$10))+'S Curve Equation'!$B$13)*'S Curve Equation'!$B$14</f>
        <v>0.336056126291774</v>
      </c>
      <c r="V170" s="28">
        <f>(1/(1+EXP(('S Curve Equation'!$B$11-V125*'S Curve Equation'!$B$12)*'S Curve Equation'!$B$10))+'S Curve Equation'!$B$13)*'S Curve Equation'!$B$14</f>
        <v>0.33730553695800908</v>
      </c>
      <c r="W170" s="28">
        <f>(1/(1+EXP(('S Curve Equation'!$B$11-W125*'S Curve Equation'!$B$12)*'S Curve Equation'!$B$10))+'S Curve Equation'!$B$13)*'S Curve Equation'!$B$14</f>
        <v>0.33854609002511943</v>
      </c>
      <c r="X170" s="28">
        <f>(1/(1+EXP(('S Curve Equation'!$B$11-X125*'S Curve Equation'!$B$12)*'S Curve Equation'!$B$10))+'S Curve Equation'!$B$13)*'S Curve Equation'!$B$14</f>
        <v>0.33977786148690947</v>
      </c>
      <c r="Y170" s="28">
        <f>(1/(1+EXP(('S Curve Equation'!$B$11-Y125*'S Curve Equation'!$B$12)*'S Curve Equation'!$B$10))+'S Curve Equation'!$B$13)*'S Curve Equation'!$B$14</f>
        <v>0.34100092682845928</v>
      </c>
      <c r="Z170" s="28">
        <f>(1/(1+EXP(('S Curve Equation'!$B$11-Z125*'S Curve Equation'!$B$12)*'S Curve Equation'!$B$10))+'S Curve Equation'!$B$13)*'S Curve Equation'!$B$14</f>
        <v>0.34221536101949379</v>
      </c>
      <c r="AA170" s="28">
        <f>(1/(1+EXP(('S Curve Equation'!$B$11-AA125*'S Curve Equation'!$B$12)*'S Curve Equation'!$B$10))+'S Curve Equation'!$B$13)*'S Curve Equation'!$B$14</f>
        <v>0.34342123850831796</v>
      </c>
      <c r="AB170" s="28">
        <f>(1/(1+EXP(('S Curve Equation'!$B$11-AB125*'S Curve Equation'!$B$12)*'S Curve Equation'!$B$10))+'S Curve Equation'!$B$13)*'S Curve Equation'!$B$14</f>
        <v>0.3446186332163042</v>
      </c>
      <c r="AC170" s="28">
        <f>(1/(1+EXP(('S Curve Equation'!$B$11-AC125*'S Curve Equation'!$B$12)*'S Curve Equation'!$B$10))+'S Curve Equation'!$B$13)*'S Curve Equation'!$B$14</f>
        <v>0.345807618532877</v>
      </c>
      <c r="AD170" s="28">
        <f>(1/(1+EXP(('S Curve Equation'!$B$11-AD125*'S Curve Equation'!$B$12)*'S Curve Equation'!$B$10))+'S Curve Equation'!$B$13)*'S Curve Equation'!$B$14</f>
        <v>0.34698826731101173</v>
      </c>
      <c r="AE170" s="28">
        <f>(1/(1+EXP(('S Curve Equation'!$B$11-AE125*'S Curve Equation'!$B$12)*'S Curve Equation'!$B$10))+'S Curve Equation'!$B$13)*'S Curve Equation'!$B$14</f>
        <v>0.34816065186318479</v>
      </c>
      <c r="AF170" s="28">
        <f>(1/(1+EXP(('S Curve Equation'!$B$11-AF125*'S Curve Equation'!$B$12)*'S Curve Equation'!$B$10))+'S Curve Equation'!$B$13)*'S Curve Equation'!$B$14</f>
        <v>0.34932484395778385</v>
      </c>
    </row>
    <row r="171" spans="1:32" x14ac:dyDescent="0.2">
      <c r="A171" s="6" t="s">
        <v>49</v>
      </c>
      <c r="B171" s="28">
        <f>(1/(1+EXP(('S Curve Equation'!$B$11-B126*'S Curve Equation'!$B$12)*'S Curve Equation'!$B$10))+'S Curve Equation'!$B$13)*'S Curve Equation'!$B$14</f>
        <v>0.51255501618122978</v>
      </c>
      <c r="C171" s="28">
        <f>(1/(1+EXP(('S Curve Equation'!$B$11-C126*'S Curve Equation'!$B$12)*'S Curve Equation'!$B$10))+'S Curve Equation'!$B$13)*'S Curve Equation'!$B$14</f>
        <v>0.51383298047947323</v>
      </c>
      <c r="D171" s="28">
        <f>(1/(1+EXP(('S Curve Equation'!$B$11-D126*'S Curve Equation'!$B$12)*'S Curve Equation'!$B$10))+'S Curve Equation'!$B$13)*'S Curve Equation'!$B$14</f>
        <v>0.51516938389052935</v>
      </c>
      <c r="E171" s="28">
        <f>(1/(1+EXP(('S Curve Equation'!$B$11-E126*'S Curve Equation'!$B$12)*'S Curve Equation'!$B$10))+'S Curve Equation'!$B$13)*'S Curve Equation'!$B$14</f>
        <v>0.51647223542898746</v>
      </c>
      <c r="F171" s="28">
        <f>(1/(1+EXP(('S Curve Equation'!$B$11-F126*'S Curve Equation'!$B$12)*'S Curve Equation'!$B$10))+'S Curve Equation'!$B$13)*'S Curve Equation'!$B$14</f>
        <v>0.51775143137282353</v>
      </c>
      <c r="G171" s="28">
        <f>(1/(1+EXP(('S Curve Equation'!$B$11-G126*'S Curve Equation'!$B$12)*'S Curve Equation'!$B$10))+'S Curve Equation'!$B$13)*'S Curve Equation'!$B$14</f>
        <v>0.51907241514068347</v>
      </c>
      <c r="H171" s="28">
        <f>(1/(1+EXP(('S Curve Equation'!$B$11-H126*'S Curve Equation'!$B$12)*'S Curve Equation'!$B$10))+'S Curve Equation'!$B$13)*'S Curve Equation'!$B$14</f>
        <v>0.5204456780830784</v>
      </c>
      <c r="I171" s="28">
        <f>(1/(1+EXP(('S Curve Equation'!$B$11-I126*'S Curve Equation'!$B$12)*'S Curve Equation'!$B$10))+'S Curve Equation'!$B$13)*'S Curve Equation'!$B$14</f>
        <v>0.5218950189125463</v>
      </c>
      <c r="J171" s="28">
        <f>(1/(1+EXP(('S Curve Equation'!$B$11-J126*'S Curve Equation'!$B$12)*'S Curve Equation'!$B$10))+'S Curve Equation'!$B$13)*'S Curve Equation'!$B$14</f>
        <v>0.52340720562975573</v>
      </c>
      <c r="K171" s="28">
        <f>(1/(1+EXP(('S Curve Equation'!$B$11-K126*'S Curve Equation'!$B$12)*'S Curve Equation'!$B$10))+'S Curve Equation'!$B$13)*'S Curve Equation'!$B$14</f>
        <v>0.52487817885714416</v>
      </c>
      <c r="L171" s="28">
        <f>(1/(1+EXP(('S Curve Equation'!$B$11-L126*'S Curve Equation'!$B$12)*'S Curve Equation'!$B$10))+'S Curve Equation'!$B$13)*'S Curve Equation'!$B$14</f>
        <v>0.52583264957360321</v>
      </c>
      <c r="M171" s="28">
        <f>(1/(1+EXP(('S Curve Equation'!$B$11-M126*'S Curve Equation'!$B$12)*'S Curve Equation'!$B$10))+'S Curve Equation'!$B$13)*'S Curve Equation'!$B$14</f>
        <v>0.52710211732322365</v>
      </c>
      <c r="N171" s="28">
        <f>(1/(1+EXP(('S Curve Equation'!$B$11-N126*'S Curve Equation'!$B$12)*'S Curve Equation'!$B$10))+'S Curve Equation'!$B$13)*'S Curve Equation'!$B$14</f>
        <v>0.52835962212154763</v>
      </c>
      <c r="O171" s="28">
        <f>(1/(1+EXP(('S Curve Equation'!$B$11-O126*'S Curve Equation'!$B$12)*'S Curve Equation'!$B$10))+'S Curve Equation'!$B$13)*'S Curve Equation'!$B$14</f>
        <v>0.52960531718413206</v>
      </c>
      <c r="P171" s="28">
        <f>(1/(1+EXP(('S Curve Equation'!$B$11-P126*'S Curve Equation'!$B$12)*'S Curve Equation'!$B$10))+'S Curve Equation'!$B$13)*'S Curve Equation'!$B$14</f>
        <v>0.5308393534185224</v>
      </c>
      <c r="Q171" s="28">
        <f>(1/(1+EXP(('S Curve Equation'!$B$11-Q126*'S Curve Equation'!$B$12)*'S Curve Equation'!$B$10))+'S Curve Equation'!$B$13)*'S Curve Equation'!$B$14</f>
        <v>0.53206187945966144</v>
      </c>
      <c r="R171" s="28">
        <f>(1/(1+EXP(('S Curve Equation'!$B$11-R126*'S Curve Equation'!$B$12)*'S Curve Equation'!$B$10))+'S Curve Equation'!$B$13)*'S Curve Equation'!$B$14</f>
        <v>0.53327304170492096</v>
      </c>
      <c r="S171" s="28">
        <f>(1/(1+EXP(('S Curve Equation'!$B$11-S126*'S Curve Equation'!$B$12)*'S Curve Equation'!$B$10))+'S Curve Equation'!$B$13)*'S Curve Equation'!$B$14</f>
        <v>0.53447298434875512</v>
      </c>
      <c r="T171" s="28">
        <f>(1/(1+EXP(('S Curve Equation'!$B$11-T126*'S Curve Equation'!$B$12)*'S Curve Equation'!$B$10))+'S Curve Equation'!$B$13)*'S Curve Equation'!$B$14</f>
        <v>0.5356618494169697</v>
      </c>
      <c r="U171" s="28">
        <f>(1/(1+EXP(('S Curve Equation'!$B$11-U126*'S Curve Equation'!$B$12)*'S Curve Equation'!$B$10))+'S Curve Equation'!$B$13)*'S Curve Equation'!$B$14</f>
        <v>0.53683977680059169</v>
      </c>
      <c r="V171" s="28">
        <f>(1/(1+EXP(('S Curve Equation'!$B$11-V126*'S Curve Equation'!$B$12)*'S Curve Equation'!$B$10))+'S Curve Equation'!$B$13)*'S Curve Equation'!$B$14</f>
        <v>0.53800690428933595</v>
      </c>
      <c r="W171" s="28">
        <f>(1/(1+EXP(('S Curve Equation'!$B$11-W126*'S Curve Equation'!$B$12)*'S Curve Equation'!$B$10))+'S Curve Equation'!$B$13)*'S Curve Equation'!$B$14</f>
        <v>0.53916336760467498</v>
      </c>
      <c r="X171" s="28">
        <f>(1/(1+EXP(('S Curve Equation'!$B$11-X126*'S Curve Equation'!$B$12)*'S Curve Equation'!$B$10))+'S Curve Equation'!$B$13)*'S Curve Equation'!$B$14</f>
        <v>0.54030930043248049</v>
      </c>
      <c r="Y171" s="28">
        <f>(1/(1+EXP(('S Curve Equation'!$B$11-Y126*'S Curve Equation'!$B$12)*'S Curve Equation'!$B$10))+'S Curve Equation'!$B$13)*'S Curve Equation'!$B$14</f>
        <v>0.54144483445526514</v>
      </c>
      <c r="Z171" s="28">
        <f>(1/(1+EXP(('S Curve Equation'!$B$11-Z126*'S Curve Equation'!$B$12)*'S Curve Equation'!$B$10))+'S Curve Equation'!$B$13)*'S Curve Equation'!$B$14</f>
        <v>0.54257009938399636</v>
      </c>
      <c r="AA171" s="28">
        <f>(1/(1+EXP(('S Curve Equation'!$B$11-AA126*'S Curve Equation'!$B$12)*'S Curve Equation'!$B$10))+'S Curve Equation'!$B$13)*'S Curve Equation'!$B$14</f>
        <v>0.54368522298949085</v>
      </c>
      <c r="AB171" s="28">
        <f>(1/(1+EXP(('S Curve Equation'!$B$11-AB126*'S Curve Equation'!$B$12)*'S Curve Equation'!$B$10))+'S Curve Equation'!$B$13)*'S Curve Equation'!$B$14</f>
        <v>0.54479033113339415</v>
      </c>
      <c r="AC171" s="28">
        <f>(1/(1+EXP(('S Curve Equation'!$B$11-AC126*'S Curve Equation'!$B$12)*'S Curve Equation'!$B$10))+'S Curve Equation'!$B$13)*'S Curve Equation'!$B$14</f>
        <v>0.54588554779872045</v>
      </c>
      <c r="AD171" s="28">
        <f>(1/(1+EXP(('S Curve Equation'!$B$11-AD126*'S Curve Equation'!$B$12)*'S Curve Equation'!$B$10))+'S Curve Equation'!$B$13)*'S Curve Equation'!$B$14</f>
        <v>0.54697099511998959</v>
      </c>
      <c r="AE171" s="28">
        <f>(1/(1+EXP(('S Curve Equation'!$B$11-AE126*'S Curve Equation'!$B$12)*'S Curve Equation'!$B$10))+'S Curve Equation'!$B$13)*'S Curve Equation'!$B$14</f>
        <v>0.54804679341291651</v>
      </c>
      <c r="AF171" s="28">
        <f>(1/(1+EXP(('S Curve Equation'!$B$11-AF126*'S Curve Equation'!$B$12)*'S Curve Equation'!$B$10))+'S Curve Equation'!$B$13)*'S Curve Equation'!$B$14</f>
        <v>0.54911306120369552</v>
      </c>
    </row>
    <row r="172" spans="1:32" x14ac:dyDescent="0.2">
      <c r="A172" s="6" t="s">
        <v>50</v>
      </c>
      <c r="B172" s="28">
        <f>(1/(1+EXP(('S Curve Equation'!$B$11-B127*'S Curve Equation'!$B$12)*'S Curve Equation'!$B$10))+'S Curve Equation'!$B$13)*'S Curve Equation'!$B$14</f>
        <v>0.53400000000000003</v>
      </c>
      <c r="C172" s="28">
        <f>(1/(1+EXP(('S Curve Equation'!$B$11-C127*'S Curve Equation'!$B$12)*'S Curve Equation'!$B$10))+'S Curve Equation'!$B$13)*'S Curve Equation'!$B$14</f>
        <v>0.53524890279168846</v>
      </c>
      <c r="D172" s="28">
        <f>(1/(1+EXP(('S Curve Equation'!$B$11-D127*'S Curve Equation'!$B$12)*'S Curve Equation'!$B$10))+'S Curve Equation'!$B$13)*'S Curve Equation'!$B$14</f>
        <v>0.53655464452538615</v>
      </c>
      <c r="E172" s="28">
        <f>(1/(1+EXP(('S Curve Equation'!$B$11-E127*'S Curve Equation'!$B$12)*'S Curve Equation'!$B$10))+'S Curve Equation'!$B$13)*'S Curve Equation'!$B$14</f>
        <v>0.53782733794806892</v>
      </c>
      <c r="F172" s="28">
        <f>(1/(1+EXP(('S Curve Equation'!$B$11-F127*'S Curve Equation'!$B$12)*'S Curve Equation'!$B$10))+'S Curve Equation'!$B$13)*'S Curve Equation'!$B$14</f>
        <v>0.53907666830087275</v>
      </c>
      <c r="G172" s="28">
        <f>(1/(1+EXP(('S Curve Equation'!$B$11-G127*'S Curve Equation'!$B$12)*'S Curve Equation'!$B$10))+'S Curve Equation'!$B$13)*'S Curve Equation'!$B$14</f>
        <v>0.54036654632770365</v>
      </c>
      <c r="H172" s="28">
        <f>(1/(1+EXP(('S Curve Equation'!$B$11-H127*'S Curve Equation'!$B$12)*'S Curve Equation'!$B$10))+'S Curve Equation'!$B$13)*'S Curve Equation'!$B$14</f>
        <v>0.54170718832597098</v>
      </c>
      <c r="I172" s="28">
        <f>(1/(1+EXP(('S Curve Equation'!$B$11-I127*'S Curve Equation'!$B$12)*'S Curve Equation'!$B$10))+'S Curve Equation'!$B$13)*'S Curve Equation'!$B$14</f>
        <v>0.54312178773171715</v>
      </c>
      <c r="J172" s="28">
        <f>(1/(1+EXP(('S Curve Equation'!$B$11-J127*'S Curve Equation'!$B$12)*'S Curve Equation'!$B$10))+'S Curve Equation'!$B$13)*'S Curve Equation'!$B$14</f>
        <v>0.54459738462752627</v>
      </c>
      <c r="K172" s="28">
        <f>(1/(1+EXP(('S Curve Equation'!$B$11-K127*'S Curve Equation'!$B$12)*'S Curve Equation'!$B$10))+'S Curve Equation'!$B$13)*'S Curve Equation'!$B$14</f>
        <v>0.54603243122596057</v>
      </c>
      <c r="L172" s="28">
        <f>(1/(1+EXP(('S Curve Equation'!$B$11-L127*'S Curve Equation'!$B$12)*'S Curve Equation'!$B$10))+'S Curve Equation'!$B$13)*'S Curve Equation'!$B$14</f>
        <v>0.54696341447945651</v>
      </c>
      <c r="M172" s="28">
        <f>(1/(1+EXP(('S Curve Equation'!$B$11-M127*'S Curve Equation'!$B$12)*'S Curve Equation'!$B$10))+'S Curve Equation'!$B$13)*'S Curve Equation'!$B$14</f>
        <v>0.54820142959548002</v>
      </c>
      <c r="N172" s="28">
        <f>(1/(1+EXP(('S Curve Equation'!$B$11-N127*'S Curve Equation'!$B$12)*'S Curve Equation'!$B$10))+'S Curve Equation'!$B$13)*'S Curve Equation'!$B$14</f>
        <v>0.54942753812595835</v>
      </c>
      <c r="O172" s="28">
        <f>(1/(1+EXP(('S Curve Equation'!$B$11-O127*'S Curve Equation'!$B$12)*'S Curve Equation'!$B$10))+'S Curve Equation'!$B$13)*'S Curve Equation'!$B$14</f>
        <v>0.55064189685510101</v>
      </c>
      <c r="P172" s="28">
        <f>(1/(1+EXP(('S Curve Equation'!$B$11-P127*'S Curve Equation'!$B$12)*'S Curve Equation'!$B$10))+'S Curve Equation'!$B$13)*'S Curve Equation'!$B$14</f>
        <v>0.55184466010396305</v>
      </c>
      <c r="Q172" s="28">
        <f>(1/(1+EXP(('S Curve Equation'!$B$11-Q127*'S Curve Equation'!$B$12)*'S Curve Equation'!$B$10))+'S Curve Equation'!$B$13)*'S Curve Equation'!$B$14</f>
        <v>0.55303597977135754</v>
      </c>
      <c r="R172" s="28">
        <f>(1/(1+EXP(('S Curve Equation'!$B$11-R127*'S Curve Equation'!$B$12)*'S Curve Equation'!$B$10))+'S Curve Equation'!$B$13)*'S Curve Equation'!$B$14</f>
        <v>0.55421600537419524</v>
      </c>
      <c r="S172" s="28">
        <f>(1/(1+EXP(('S Curve Equation'!$B$11-S127*'S Curve Equation'!$B$12)*'S Curve Equation'!$B$10))+'S Curve Equation'!$B$13)*'S Curve Equation'!$B$14</f>
        <v>0.55538488408726616</v>
      </c>
      <c r="T172" s="28">
        <f>(1/(1+EXP(('S Curve Equation'!$B$11-T127*'S Curve Equation'!$B$12)*'S Curve Equation'!$B$10))+'S Curve Equation'!$B$13)*'S Curve Equation'!$B$14</f>
        <v>0.55654276078245268</v>
      </c>
      <c r="U172" s="28">
        <f>(1/(1+EXP(('S Curve Equation'!$B$11-U127*'S Curve Equation'!$B$12)*'S Curve Equation'!$B$10))+'S Curve Equation'!$B$13)*'S Curve Equation'!$B$14</f>
        <v>0.55768977806737596</v>
      </c>
      <c r="V172" s="28">
        <f>(1/(1+EXP(('S Curve Equation'!$B$11-V127*'S Curve Equation'!$B$12)*'S Curve Equation'!$B$10))+'S Curve Equation'!$B$13)*'S Curve Equation'!$B$14</f>
        <v>0.55882607632347236</v>
      </c>
      <c r="W172" s="28">
        <f>(1/(1+EXP(('S Curve Equation'!$B$11-W127*'S Curve Equation'!$B$12)*'S Curve Equation'!$B$10))+'S Curve Equation'!$B$13)*'S Curve Equation'!$B$14</f>
        <v>0.55995179374351001</v>
      </c>
      <c r="X172" s="28">
        <f>(1/(1+EXP(('S Curve Equation'!$B$11-X127*'S Curve Equation'!$B$12)*'S Curve Equation'!$B$10))+'S Curve Equation'!$B$13)*'S Curve Equation'!$B$14</f>
        <v>0.56106706636852599</v>
      </c>
      <c r="Y172" s="28">
        <f>(1/(1+EXP(('S Curve Equation'!$B$11-Y127*'S Curve Equation'!$B$12)*'S Curve Equation'!$B$10))+'S Curve Equation'!$B$13)*'S Curve Equation'!$B$14</f>
        <v>0.56217202812421352</v>
      </c>
      <c r="Z172" s="28">
        <f>(1/(1+EXP(('S Curve Equation'!$B$11-Z127*'S Curve Equation'!$B$12)*'S Curve Equation'!$B$10))+'S Curve Equation'!$B$13)*'S Curve Equation'!$B$14</f>
        <v>0.56326681085673602</v>
      </c>
      <c r="AA172" s="28">
        <f>(1/(1+EXP(('S Curve Equation'!$B$11-AA127*'S Curve Equation'!$B$12)*'S Curve Equation'!$B$10))+'S Curve Equation'!$B$13)*'S Curve Equation'!$B$14</f>
        <v>0.56435154436798507</v>
      </c>
      <c r="AB172" s="28">
        <f>(1/(1+EXP(('S Curve Equation'!$B$11-AB127*'S Curve Equation'!$B$12)*'S Curve Equation'!$B$10))+'S Curve Equation'!$B$13)*'S Curve Equation'!$B$14</f>
        <v>0.56542635645028705</v>
      </c>
      <c r="AC172" s="28">
        <f>(1/(1+EXP(('S Curve Equation'!$B$11-AC127*'S Curve Equation'!$B$12)*'S Curve Equation'!$B$10))+'S Curve Equation'!$B$13)*'S Curve Equation'!$B$14</f>
        <v>0.56649137292054375</v>
      </c>
      <c r="AD172" s="28">
        <f>(1/(1+EXP(('S Curve Equation'!$B$11-AD127*'S Curve Equation'!$B$12)*'S Curve Equation'!$B$10))+'S Curve Equation'!$B$13)*'S Curve Equation'!$B$14</f>
        <v>0.56754671765384024</v>
      </c>
      <c r="AE172" s="28">
        <f>(1/(1+EXP(('S Curve Equation'!$B$11-AE127*'S Curve Equation'!$B$12)*'S Curve Equation'!$B$10))+'S Curve Equation'!$B$13)*'S Curve Equation'!$B$14</f>
        <v>0.56859251261649313</v>
      </c>
      <c r="AF172" s="28">
        <f>(1/(1+EXP(('S Curve Equation'!$B$11-AF127*'S Curve Equation'!$B$12)*'S Curve Equation'!$B$10))+'S Curve Equation'!$B$13)*'S Curve Equation'!$B$14</f>
        <v>0.56962887789856664</v>
      </c>
    </row>
    <row r="173" spans="1:32" x14ac:dyDescent="0.2">
      <c r="A173" s="6" t="s">
        <v>51</v>
      </c>
      <c r="B173" s="28">
        <f>(1/(1+EXP(('S Curve Equation'!$B$11-B128*'S Curve Equation'!$B$12)*'S Curve Equation'!$B$10))+'S Curve Equation'!$B$13)*'S Curve Equation'!$B$14</f>
        <v>0.5</v>
      </c>
      <c r="C173" s="28">
        <f>(1/(1+EXP(('S Curve Equation'!$B$11-C128*'S Curve Equation'!$B$12)*'S Curve Equation'!$B$10))+'S Curve Equation'!$B$13)*'S Curve Equation'!$B$14</f>
        <v>0.5012929288884842</v>
      </c>
      <c r="D173" s="28">
        <f>(1/(1+EXP(('S Curve Equation'!$B$11-D128*'S Curve Equation'!$B$12)*'S Curve Equation'!$B$10))+'S Curve Equation'!$B$13)*'S Curve Equation'!$B$14</f>
        <v>0.5026451507287677</v>
      </c>
      <c r="E173" s="28">
        <f>(1/(1+EXP(('S Curve Equation'!$B$11-E128*'S Curve Equation'!$B$12)*'S Curve Equation'!$B$10))+'S Curve Equation'!$B$13)*'S Curve Equation'!$B$14</f>
        <v>0.50396359005325331</v>
      </c>
      <c r="F173" s="28">
        <f>(1/(1+EXP(('S Curve Equation'!$B$11-F128*'S Curve Equation'!$B$12)*'S Curve Equation'!$B$10))+'S Curve Equation'!$B$13)*'S Curve Equation'!$B$14</f>
        <v>0.50525825034688621</v>
      </c>
      <c r="G173" s="28">
        <f>(1/(1+EXP(('S Curve Equation'!$B$11-G128*'S Curve Equation'!$B$12)*'S Curve Equation'!$B$10))+'S Curve Equation'!$B$13)*'S Curve Equation'!$B$14</f>
        <v>0.50659536924677762</v>
      </c>
      <c r="H173" s="28">
        <f>(1/(1+EXP(('S Curve Equation'!$B$11-H128*'S Curve Equation'!$B$12)*'S Curve Equation'!$B$10))+'S Curve Equation'!$B$13)*'S Curve Equation'!$B$14</f>
        <v>0.50798558388200621</v>
      </c>
      <c r="I173" s="28">
        <f>(1/(1+EXP(('S Curve Equation'!$B$11-I128*'S Curve Equation'!$B$12)*'S Curve Equation'!$B$10))+'S Curve Equation'!$B$13)*'S Curve Equation'!$B$14</f>
        <v>0.50945301187718994</v>
      </c>
      <c r="J173" s="28">
        <f>(1/(1+EXP(('S Curve Equation'!$B$11-J128*'S Curve Equation'!$B$12)*'S Curve Equation'!$B$10))+'S Curve Equation'!$B$13)*'S Curve Equation'!$B$14</f>
        <v>0.51098428449419431</v>
      </c>
      <c r="K173" s="28">
        <f>(1/(1+EXP(('S Curve Equation'!$B$11-K128*'S Curve Equation'!$B$12)*'S Curve Equation'!$B$10))+'S Curve Equation'!$B$13)*'S Curve Equation'!$B$14</f>
        <v>0.51247403305692896</v>
      </c>
      <c r="L173" s="28">
        <f>(1/(1+EXP(('S Curve Equation'!$B$11-L128*'S Curve Equation'!$B$12)*'S Curve Equation'!$B$10))+'S Curve Equation'!$B$13)*'S Curve Equation'!$B$14</f>
        <v>0.51344079686779298</v>
      </c>
      <c r="M173" s="28">
        <f>(1/(1+EXP(('S Curve Equation'!$B$11-M128*'S Curve Equation'!$B$12)*'S Curve Equation'!$B$10))+'S Curve Equation'!$B$13)*'S Curve Equation'!$B$14</f>
        <v>0.51472674899569704</v>
      </c>
      <c r="N173" s="28">
        <f>(1/(1+EXP(('S Curve Equation'!$B$11-N128*'S Curve Equation'!$B$12)*'S Curve Equation'!$B$10))+'S Curve Equation'!$B$13)*'S Curve Equation'!$B$14</f>
        <v>0.51600073367874333</v>
      </c>
      <c r="O173" s="28">
        <f>(1/(1+EXP(('S Curve Equation'!$B$11-O128*'S Curve Equation'!$B$12)*'S Curve Equation'!$B$10))+'S Curve Equation'!$B$13)*'S Curve Equation'!$B$14</f>
        <v>0.51726290156960575</v>
      </c>
      <c r="P173" s="28">
        <f>(1/(1+EXP(('S Curve Equation'!$B$11-P128*'S Curve Equation'!$B$12)*'S Curve Equation'!$B$10))+'S Curve Equation'!$B$13)*'S Curve Equation'!$B$14</f>
        <v>0.51851340111174493</v>
      </c>
      <c r="Q173" s="28">
        <f>(1/(1+EXP(('S Curve Equation'!$B$11-Q128*'S Curve Equation'!$B$12)*'S Curve Equation'!$B$10))+'S Curve Equation'!$B$13)*'S Curve Equation'!$B$14</f>
        <v>0.51975237857149836</v>
      </c>
      <c r="R173" s="28">
        <f>(1/(1+EXP(('S Curve Equation'!$B$11-R128*'S Curve Equation'!$B$12)*'S Curve Equation'!$B$10))+'S Curve Equation'!$B$13)*'S Curve Equation'!$B$14</f>
        <v>0.52097997806990037</v>
      </c>
      <c r="S173" s="28">
        <f>(1/(1+EXP(('S Curve Equation'!$B$11-S128*'S Curve Equation'!$B$12)*'S Curve Equation'!$B$10))+'S Curve Equation'!$B$13)*'S Curve Equation'!$B$14</f>
        <v>0.52219634161423556</v>
      </c>
      <c r="T173" s="28">
        <f>(1/(1+EXP(('S Curve Equation'!$B$11-T128*'S Curve Equation'!$B$12)*'S Curve Equation'!$B$10))+'S Curve Equation'!$B$13)*'S Curve Equation'!$B$14</f>
        <v>0.52340160912930411</v>
      </c>
      <c r="U173" s="28">
        <f>(1/(1+EXP(('S Curve Equation'!$B$11-U128*'S Curve Equation'!$B$12)*'S Curve Equation'!$B$10))+'S Curve Equation'!$B$13)*'S Curve Equation'!$B$14</f>
        <v>0.52459591848839293</v>
      </c>
      <c r="V173" s="28">
        <f>(1/(1+EXP(('S Curve Equation'!$B$11-V128*'S Curve Equation'!$B$12)*'S Curve Equation'!$B$10))+'S Curve Equation'!$B$13)*'S Curve Equation'!$B$14</f>
        <v>0.5257794055439402</v>
      </c>
      <c r="W173" s="28">
        <f>(1/(1+EXP(('S Curve Equation'!$B$11-W128*'S Curve Equation'!$B$12)*'S Curve Equation'!$B$10))+'S Curve Equation'!$B$13)*'S Curve Equation'!$B$14</f>
        <v>0.52695220415789257</v>
      </c>
      <c r="X173" s="28">
        <f>(1/(1+EXP(('S Curve Equation'!$B$11-X128*'S Curve Equation'!$B$12)*'S Curve Equation'!$B$10))+'S Curve Equation'!$B$13)*'S Curve Equation'!$B$14</f>
        <v>0.52811444623172854</v>
      </c>
      <c r="Y173" s="28">
        <f>(1/(1+EXP(('S Curve Equation'!$B$11-Y128*'S Curve Equation'!$B$12)*'S Curve Equation'!$B$10))+'S Curve Equation'!$B$13)*'S Curve Equation'!$B$14</f>
        <v>0.5292662617361662</v>
      </c>
      <c r="Z173" s="28">
        <f>(1/(1+EXP(('S Curve Equation'!$B$11-Z128*'S Curve Equation'!$B$12)*'S Curve Equation'!$B$10))+'S Curve Equation'!$B$13)*'S Curve Equation'!$B$14</f>
        <v>0.53040777874052969</v>
      </c>
      <c r="AA173" s="28">
        <f>(1/(1+EXP(('S Curve Equation'!$B$11-AA128*'S Curve Equation'!$B$12)*'S Curve Equation'!$B$10))+'S Curve Equation'!$B$13)*'S Curve Equation'!$B$14</f>
        <v>0.53153912344177578</v>
      </c>
      <c r="AB173" s="28">
        <f>(1/(1+EXP(('S Curve Equation'!$B$11-AB128*'S Curve Equation'!$B$12)*'S Curve Equation'!$B$10))+'S Curve Equation'!$B$13)*'S Curve Equation'!$B$14</f>
        <v>0.53266042019318594</v>
      </c>
      <c r="AC173" s="28">
        <f>(1/(1+EXP(('S Curve Equation'!$B$11-AC128*'S Curve Equation'!$B$12)*'S Curve Equation'!$B$10))+'S Curve Equation'!$B$13)*'S Curve Equation'!$B$14</f>
        <v>0.53377179153269305</v>
      </c>
      <c r="AD173" s="28">
        <f>(1/(1+EXP(('S Curve Equation'!$B$11-AD128*'S Curve Equation'!$B$12)*'S Curve Equation'!$B$10))+'S Curve Equation'!$B$13)*'S Curve Equation'!$B$14</f>
        <v>0.53487335821087933</v>
      </c>
      <c r="AE173" s="28">
        <f>(1/(1+EXP(('S Curve Equation'!$B$11-AE128*'S Curve Equation'!$B$12)*'S Curve Equation'!$B$10))+'S Curve Equation'!$B$13)*'S Curve Equation'!$B$14</f>
        <v>0.53596523921860062</v>
      </c>
      <c r="AF173" s="28">
        <f>(1/(1+EXP(('S Curve Equation'!$B$11-AF128*'S Curve Equation'!$B$12)*'S Curve Equation'!$B$10))+'S Curve Equation'!$B$13)*'S Curve Equation'!$B$14</f>
        <v>0.53704755181426789</v>
      </c>
    </row>
    <row r="174" spans="1:32" x14ac:dyDescent="0.2">
      <c r="A174" s="6" t="s">
        <v>52</v>
      </c>
      <c r="B174" s="28">
        <f>(1/(1+EXP(('S Curve Equation'!$B$11-B129*'S Curve Equation'!$B$12)*'S Curve Equation'!$B$10))+'S Curve Equation'!$B$13)*'S Curve Equation'!$B$14</f>
        <v>0.41399999999999998</v>
      </c>
      <c r="C174" s="28">
        <f>(1/(1+EXP(('S Curve Equation'!$B$11-C129*'S Curve Equation'!$B$12)*'S Curve Equation'!$B$10))+'S Curve Equation'!$B$13)*'S Curve Equation'!$B$14</f>
        <v>0.4153517907830363</v>
      </c>
      <c r="D174" s="28">
        <f>(1/(1+EXP(('S Curve Equation'!$B$11-D129*'S Curve Equation'!$B$12)*'S Curve Equation'!$B$10))+'S Curve Equation'!$B$13)*'S Curve Equation'!$B$14</f>
        <v>0.41676689559634744</v>
      </c>
      <c r="E174" s="28">
        <f>(1/(1+EXP(('S Curve Equation'!$B$11-E129*'S Curve Equation'!$B$12)*'S Curve Equation'!$B$10))+'S Curve Equation'!$B$13)*'S Curve Equation'!$B$14</f>
        <v>0.41814794690678747</v>
      </c>
      <c r="F174" s="28">
        <f>(1/(1+EXP(('S Curve Equation'!$B$11-F129*'S Curve Equation'!$B$12)*'S Curve Equation'!$B$10))+'S Curve Equation'!$B$13)*'S Curve Equation'!$B$14</f>
        <v>0.41950533792444056</v>
      </c>
      <c r="G174" s="28">
        <f>(1/(1+EXP(('S Curve Equation'!$B$11-G129*'S Curve Equation'!$B$12)*'S Curve Equation'!$B$10))+'S Curve Equation'!$B$13)*'S Curve Equation'!$B$14</f>
        <v>0.4209085418368973</v>
      </c>
      <c r="H174" s="28">
        <f>(1/(1+EXP(('S Curve Equation'!$B$11-H129*'S Curve Equation'!$B$12)*'S Curve Equation'!$B$10))+'S Curve Equation'!$B$13)*'S Curve Equation'!$B$14</f>
        <v>0.42236886192177076</v>
      </c>
      <c r="I174" s="28">
        <f>(1/(1+EXP(('S Curve Equation'!$B$11-I129*'S Curve Equation'!$B$12)*'S Curve Equation'!$B$10))+'S Curve Equation'!$B$13)*'S Curve Equation'!$B$14</f>
        <v>0.42391183187070941</v>
      </c>
      <c r="J174" s="28">
        <f>(1/(1+EXP(('S Curve Equation'!$B$11-J129*'S Curve Equation'!$B$12)*'S Curve Equation'!$B$10))+'S Curve Equation'!$B$13)*'S Curve Equation'!$B$14</f>
        <v>0.42552362086189682</v>
      </c>
      <c r="K174" s="28">
        <f>(1/(1+EXP(('S Curve Equation'!$B$11-K129*'S Curve Equation'!$B$12)*'S Curve Equation'!$B$10))+'S Curve Equation'!$B$13)*'S Curve Equation'!$B$14</f>
        <v>0.42709335495428707</v>
      </c>
      <c r="L174" s="28">
        <f>(1/(1+EXP(('S Curve Equation'!$B$11-L129*'S Curve Equation'!$B$12)*'S Curve Equation'!$B$10))+'S Curve Equation'!$B$13)*'S Curve Equation'!$B$14</f>
        <v>0.42811289615192893</v>
      </c>
      <c r="M174" s="28">
        <f>(1/(1+EXP(('S Curve Equation'!$B$11-M129*'S Curve Equation'!$B$12)*'S Curve Equation'!$B$10))+'S Curve Equation'!$B$13)*'S Curve Equation'!$B$14</f>
        <v>0.4294701125699984</v>
      </c>
      <c r="N174" s="28">
        <f>(1/(1+EXP(('S Curve Equation'!$B$11-N129*'S Curve Equation'!$B$12)*'S Curve Equation'!$B$10))+'S Curve Equation'!$B$13)*'S Curve Equation'!$B$14</f>
        <v>0.43081589278736171</v>
      </c>
      <c r="O174" s="28">
        <f>(1/(1+EXP(('S Curve Equation'!$B$11-O129*'S Curve Equation'!$B$12)*'S Curve Equation'!$B$10))+'S Curve Equation'!$B$13)*'S Curve Equation'!$B$14</f>
        <v>0.43215036161795628</v>
      </c>
      <c r="P174" s="28">
        <f>(1/(1+EXP(('S Curve Equation'!$B$11-P129*'S Curve Equation'!$B$12)*'S Curve Equation'!$B$10))+'S Curve Equation'!$B$13)*'S Curve Equation'!$B$14</f>
        <v>0.43347364245364456</v>
      </c>
      <c r="Q174" s="28">
        <f>(1/(1+EXP(('S Curve Equation'!$B$11-Q129*'S Curve Equation'!$B$12)*'S Curve Equation'!$B$10))+'S Curve Equation'!$B$13)*'S Curve Equation'!$B$14</f>
        <v>0.43478585727330965</v>
      </c>
      <c r="R174" s="28">
        <f>(1/(1+EXP(('S Curve Equation'!$B$11-R129*'S Curve Equation'!$B$12)*'S Curve Equation'!$B$10))+'S Curve Equation'!$B$13)*'S Curve Equation'!$B$14</f>
        <v>0.43608712665234978</v>
      </c>
      <c r="S174" s="28">
        <f>(1/(1+EXP(('S Curve Equation'!$B$11-S129*'S Curve Equation'!$B$12)*'S Curve Equation'!$B$10))+'S Curve Equation'!$B$13)*'S Curve Equation'!$B$14</f>
        <v>0.43737756977255571</v>
      </c>
      <c r="T174" s="28">
        <f>(1/(1+EXP(('S Curve Equation'!$B$11-T129*'S Curve Equation'!$B$12)*'S Curve Equation'!$B$10))+'S Curve Equation'!$B$13)*'S Curve Equation'!$B$14</f>
        <v>0.43865730443233619</v>
      </c>
      <c r="U174" s="28">
        <f>(1/(1+EXP(('S Curve Equation'!$B$11-U129*'S Curve Equation'!$B$12)*'S Curve Equation'!$B$10))+'S Curve Equation'!$B$13)*'S Curve Equation'!$B$14</f>
        <v>0.43992644705726075</v>
      </c>
      <c r="V174" s="28">
        <f>(1/(1+EXP(('S Curve Equation'!$B$11-V129*'S Curve Equation'!$B$12)*'S Curve Equation'!$B$10))+'S Curve Equation'!$B$13)*'S Curve Equation'!$B$14</f>
        <v>0.44118511271089189</v>
      </c>
      <c r="W174" s="28">
        <f>(1/(1+EXP(('S Curve Equation'!$B$11-W129*'S Curve Equation'!$B$12)*'S Curve Equation'!$B$10))+'S Curve Equation'!$B$13)*'S Curve Equation'!$B$14</f>
        <v>0.44243341510589523</v>
      </c>
      <c r="X174" s="28">
        <f>(1/(1+EXP(('S Curve Equation'!$B$11-X129*'S Curve Equation'!$B$12)*'S Curve Equation'!$B$10))+'S Curve Equation'!$B$13)*'S Curve Equation'!$B$14</f>
        <v>0.44367146661537255</v>
      </c>
      <c r="Y174" s="28">
        <f>(1/(1+EXP(('S Curve Equation'!$B$11-Y129*'S Curve Equation'!$B$12)*'S Curve Equation'!$B$10))+'S Curve Equation'!$B$13)*'S Curve Equation'!$B$14</f>
        <v>0.44489937828443349</v>
      </c>
      <c r="Z174" s="28">
        <f>(1/(1+EXP(('S Curve Equation'!$B$11-Z129*'S Curve Equation'!$B$12)*'S Curve Equation'!$B$10))+'S Curve Equation'!$B$13)*'S Curve Equation'!$B$14</f>
        <v>0.44611725984195194</v>
      </c>
      <c r="AA174" s="28">
        <f>(1/(1+EXP(('S Curve Equation'!$B$11-AA129*'S Curve Equation'!$B$12)*'S Curve Equation'!$B$10))+'S Curve Equation'!$B$13)*'S Curve Equation'!$B$14</f>
        <v>0.44732521971250172</v>
      </c>
      <c r="AB174" s="28">
        <f>(1/(1+EXP(('S Curve Equation'!$B$11-AB129*'S Curve Equation'!$B$12)*'S Curve Equation'!$B$10))+'S Curve Equation'!$B$13)*'S Curve Equation'!$B$14</f>
        <v>0.4485233650284588</v>
      </c>
      <c r="AC174" s="28">
        <f>(1/(1+EXP(('S Curve Equation'!$B$11-AC129*'S Curve Equation'!$B$12)*'S Curve Equation'!$B$10))+'S Curve Equation'!$B$13)*'S Curve Equation'!$B$14</f>
        <v>0.44971180164222452</v>
      </c>
      <c r="AD174" s="28">
        <f>(1/(1+EXP(('S Curve Equation'!$B$11-AD129*'S Curve Equation'!$B$12)*'S Curve Equation'!$B$10))+'S Curve Equation'!$B$13)*'S Curve Equation'!$B$14</f>
        <v>0.45089063413859354</v>
      </c>
      <c r="AE174" s="28">
        <f>(1/(1+EXP(('S Curve Equation'!$B$11-AE129*'S Curve Equation'!$B$12)*'S Curve Equation'!$B$10))+'S Curve Equation'!$B$13)*'S Curve Equation'!$B$14</f>
        <v>0.45205996584720493</v>
      </c>
      <c r="AF174" s="28">
        <f>(1/(1+EXP(('S Curve Equation'!$B$11-AF129*'S Curve Equation'!$B$12)*'S Curve Equation'!$B$10))+'S Curve Equation'!$B$13)*'S Curve Equation'!$B$14</f>
        <v>0.45321989885509917</v>
      </c>
    </row>
    <row r="175" spans="1:32" x14ac:dyDescent="0.2">
      <c r="A175" s="6" t="s">
        <v>53</v>
      </c>
      <c r="B175" s="28">
        <f>(1/(1+EXP(('S Curve Equation'!$B$11-B130*'S Curve Equation'!$B$12)*'S Curve Equation'!$B$10))+'S Curve Equation'!$B$13)*'S Curve Equation'!$B$14</f>
        <v>0.46399999999999986</v>
      </c>
      <c r="C175" s="28">
        <f>(1/(1+EXP(('S Curve Equation'!$B$11-C130*'S Curve Equation'!$B$12)*'S Curve Equation'!$B$10))+'S Curve Equation'!$B$13)*'S Curve Equation'!$B$14</f>
        <v>0.46532709192321897</v>
      </c>
      <c r="D175" s="28">
        <f>(1/(1+EXP(('S Curve Equation'!$B$11-D130*'S Curve Equation'!$B$12)*'S Curve Equation'!$B$10))+'S Curve Equation'!$B$13)*'S Curve Equation'!$B$14</f>
        <v>0.46671556406307935</v>
      </c>
      <c r="E175" s="28">
        <f>(1/(1+EXP(('S Curve Equation'!$B$11-E130*'S Curve Equation'!$B$12)*'S Curve Equation'!$B$10))+'S Curve Equation'!$B$13)*'S Curve Equation'!$B$14</f>
        <v>0.46806985962859537</v>
      </c>
      <c r="F175" s="28">
        <f>(1/(1+EXP(('S Curve Equation'!$B$11-F130*'S Curve Equation'!$B$12)*'S Curve Equation'!$B$10))+'S Curve Equation'!$B$13)*'S Curve Equation'!$B$14</f>
        <v>0.46940022015273486</v>
      </c>
      <c r="G175" s="28">
        <f>(1/(1+EXP(('S Curve Equation'!$B$11-G130*'S Curve Equation'!$B$12)*'S Curve Equation'!$B$10))+'S Curve Equation'!$B$13)*'S Curve Equation'!$B$14</f>
        <v>0.47077471960016959</v>
      </c>
      <c r="H175" s="28">
        <f>(1/(1+EXP(('S Curve Equation'!$B$11-H130*'S Curve Equation'!$B$12)*'S Curve Equation'!$B$10))+'S Curve Equation'!$B$13)*'S Curve Equation'!$B$14</f>
        <v>0.47220434715507259</v>
      </c>
      <c r="I175" s="28">
        <f>(1/(1+EXP(('S Curve Equation'!$B$11-I130*'S Curve Equation'!$B$12)*'S Curve Equation'!$B$10))+'S Curve Equation'!$B$13)*'S Curve Equation'!$B$14</f>
        <v>0.47371398207596638</v>
      </c>
      <c r="J175" s="28">
        <f>(1/(1+EXP(('S Curve Equation'!$B$11-J130*'S Curve Equation'!$B$12)*'S Curve Equation'!$B$10))+'S Curve Equation'!$B$13)*'S Curve Equation'!$B$14</f>
        <v>0.47528995914589578</v>
      </c>
      <c r="K175" s="28">
        <f>(1/(1+EXP(('S Curve Equation'!$B$11-K130*'S Curve Equation'!$B$12)*'S Curve Equation'!$B$10))+'S Curve Equation'!$B$13)*'S Curve Equation'!$B$14</f>
        <v>0.47682384666486727</v>
      </c>
      <c r="L175" s="28">
        <f>(1/(1+EXP(('S Curve Equation'!$B$11-L130*'S Curve Equation'!$B$12)*'S Curve Equation'!$B$10))+'S Curve Equation'!$B$13)*'S Curve Equation'!$B$14</f>
        <v>0.47781959488481013</v>
      </c>
      <c r="M175" s="28">
        <f>(1/(1+EXP(('S Curve Equation'!$B$11-M130*'S Curve Equation'!$B$12)*'S Curve Equation'!$B$10))+'S Curve Equation'!$B$13)*'S Curve Equation'!$B$14</f>
        <v>0.47914451584149675</v>
      </c>
      <c r="N175" s="28">
        <f>(1/(1+EXP(('S Curve Equation'!$B$11-N130*'S Curve Equation'!$B$12)*'S Curve Equation'!$B$10))+'S Curve Equation'!$B$13)*'S Curve Equation'!$B$14</f>
        <v>0.48045757303557146</v>
      </c>
      <c r="O175" s="28">
        <f>(1/(1+EXP(('S Curve Equation'!$B$11-O130*'S Curve Equation'!$B$12)*'S Curve Equation'!$B$10))+'S Curve Equation'!$B$13)*'S Curve Equation'!$B$14</f>
        <v>0.48175890795779786</v>
      </c>
      <c r="P175" s="28">
        <f>(1/(1+EXP(('S Curve Equation'!$B$11-P130*'S Curve Equation'!$B$12)*'S Curve Equation'!$B$10))+'S Curve Equation'!$B$13)*'S Curve Equation'!$B$14</f>
        <v>0.48304866020002596</v>
      </c>
      <c r="Q175" s="28">
        <f>(1/(1+EXP(('S Curve Equation'!$B$11-Q130*'S Curve Equation'!$B$12)*'S Curve Equation'!$B$10))+'S Curve Equation'!$B$13)*'S Curve Equation'!$B$14</f>
        <v>0.48432696747756132</v>
      </c>
      <c r="R175" s="28">
        <f>(1/(1+EXP(('S Curve Equation'!$B$11-R130*'S Curve Equation'!$B$12)*'S Curve Equation'!$B$10))+'S Curve Equation'!$B$13)*'S Curve Equation'!$B$14</f>
        <v>0.48559396565157059</v>
      </c>
      <c r="S175" s="28">
        <f>(1/(1+EXP(('S Curve Equation'!$B$11-S130*'S Curve Equation'!$B$12)*'S Curve Equation'!$B$10))+'S Curve Equation'!$B$13)*'S Curve Equation'!$B$14</f>
        <v>0.48684978875151069</v>
      </c>
      <c r="T175" s="28">
        <f>(1/(1+EXP(('S Curve Equation'!$B$11-T130*'S Curve Equation'!$B$12)*'S Curve Equation'!$B$10))+'S Curve Equation'!$B$13)*'S Curve Equation'!$B$14</f>
        <v>0.48809456899756021</v>
      </c>
      <c r="U175" s="28">
        <f>(1/(1+EXP(('S Curve Equation'!$B$11-U130*'S Curve Equation'!$B$12)*'S Curve Equation'!$B$10))+'S Curve Equation'!$B$13)*'S Curve Equation'!$B$14</f>
        <v>0.48932843682302946</v>
      </c>
      <c r="V175" s="28">
        <f>(1/(1+EXP(('S Curve Equation'!$B$11-V130*'S Curve Equation'!$B$12)*'S Curve Equation'!$B$10))+'S Curve Equation'!$B$13)*'S Curve Equation'!$B$14</f>
        <v>0.49055152089673215</v>
      </c>
      <c r="W175" s="28">
        <f>(1/(1+EXP(('S Curve Equation'!$B$11-W130*'S Curve Equation'!$B$12)*'S Curve Equation'!$B$10))+'S Curve Equation'!$B$13)*'S Curve Equation'!$B$14</f>
        <v>0.49176394814531049</v>
      </c>
      <c r="X175" s="28">
        <f>(1/(1+EXP(('S Curve Equation'!$B$11-X130*'S Curve Equation'!$B$12)*'S Curve Equation'!$B$10))+'S Curve Equation'!$B$13)*'S Curve Equation'!$B$14</f>
        <v>0.49296584377547614</v>
      </c>
      <c r="Y175" s="28">
        <f>(1/(1+EXP(('S Curve Equation'!$B$11-Y130*'S Curve Equation'!$B$12)*'S Curve Equation'!$B$10))+'S Curve Equation'!$B$13)*'S Curve Equation'!$B$14</f>
        <v>0.49415733129618078</v>
      </c>
      <c r="Z175" s="28">
        <f>(1/(1+EXP(('S Curve Equation'!$B$11-Z130*'S Curve Equation'!$B$12)*'S Curve Equation'!$B$10))+'S Curve Equation'!$B$13)*'S Curve Equation'!$B$14</f>
        <v>0.49533853254068083</v>
      </c>
      <c r="AA175" s="28">
        <f>(1/(1+EXP(('S Curve Equation'!$B$11-AA130*'S Curve Equation'!$B$12)*'S Curve Equation'!$B$10))+'S Curve Equation'!$B$13)*'S Curve Equation'!$B$14</f>
        <v>0.49650956768848914</v>
      </c>
      <c r="AB175" s="28">
        <f>(1/(1+EXP(('S Curve Equation'!$B$11-AB130*'S Curve Equation'!$B$12)*'S Curve Equation'!$B$10))+'S Curve Equation'!$B$13)*'S Curve Equation'!$B$14</f>
        <v>0.49767055528721593</v>
      </c>
      <c r="AC175" s="28">
        <f>(1/(1+EXP(('S Curve Equation'!$B$11-AC130*'S Curve Equation'!$B$12)*'S Curve Equation'!$B$10))+'S Curve Equation'!$B$13)*'S Curve Equation'!$B$14</f>
        <v>0.49882161227425809</v>
      </c>
      <c r="AD175" s="28">
        <f>(1/(1+EXP(('S Curve Equation'!$B$11-AD130*'S Curve Equation'!$B$12)*'S Curve Equation'!$B$10))+'S Curve Equation'!$B$13)*'S Curve Equation'!$B$14</f>
        <v>0.49996285399836699</v>
      </c>
      <c r="AE175" s="28">
        <f>(1/(1+EXP(('S Curve Equation'!$B$11-AE130*'S Curve Equation'!$B$12)*'S Curve Equation'!$B$10))+'S Curve Equation'!$B$13)*'S Curve Equation'!$B$14</f>
        <v>0.50109439424104307</v>
      </c>
      <c r="AF175" s="28">
        <f>(1/(1+EXP(('S Curve Equation'!$B$11-AF130*'S Curve Equation'!$B$12)*'S Curve Equation'!$B$10))+'S Curve Equation'!$B$13)*'S Curve Equation'!$B$14</f>
        <v>0.50221634523778491</v>
      </c>
    </row>
    <row r="176" spans="1:32" x14ac:dyDescent="0.2">
      <c r="A176" s="6" t="s">
        <v>54</v>
      </c>
      <c r="B176" s="28">
        <f>(1/(1+EXP(('S Curve Equation'!$B$11-B131*'S Curve Equation'!$B$12)*'S Curve Equation'!$B$10))+'S Curve Equation'!$B$13)*'S Curve Equation'!$B$14</f>
        <v>0.69499999999999984</v>
      </c>
      <c r="C176" s="28">
        <f>(1/(1+EXP(('S Curve Equation'!$B$11-C131*'S Curve Equation'!$B$12)*'S Curve Equation'!$B$10))+'S Curve Equation'!$B$13)*'S Curve Equation'!$B$14</f>
        <v>0.6959068406141854</v>
      </c>
      <c r="D176" s="28">
        <f>(1/(1+EXP(('S Curve Equation'!$B$11-D131*'S Curve Equation'!$B$12)*'S Curve Equation'!$B$10))+'S Curve Equation'!$B$13)*'S Curve Equation'!$B$14</f>
        <v>0.69685373741459966</v>
      </c>
      <c r="E176" s="28">
        <f>(1/(1+EXP(('S Curve Equation'!$B$11-E131*'S Curve Equation'!$B$12)*'S Curve Equation'!$B$10))+'S Curve Equation'!$B$13)*'S Curve Equation'!$B$14</f>
        <v>0.69777547847429167</v>
      </c>
      <c r="F176" s="28">
        <f>(1/(1+EXP(('S Curve Equation'!$B$11-F131*'S Curve Equation'!$B$12)*'S Curve Equation'!$B$10))+'S Curve Equation'!$B$13)*'S Curve Equation'!$B$14</f>
        <v>0.69867916193410107</v>
      </c>
      <c r="G176" s="28">
        <f>(1/(1+EXP(('S Curve Equation'!$B$11-G131*'S Curve Equation'!$B$12)*'S Curve Equation'!$B$10))+'S Curve Equation'!$B$13)*'S Curve Equation'!$B$14</f>
        <v>0.69961099852532704</v>
      </c>
      <c r="H176" s="28">
        <f>(1/(1+EXP(('S Curve Equation'!$B$11-H131*'S Curve Equation'!$B$12)*'S Curve Equation'!$B$10))+'S Curve Equation'!$B$13)*'S Curve Equation'!$B$14</f>
        <v>0.70057824753020659</v>
      </c>
      <c r="I176" s="28">
        <f>(1/(1+EXP(('S Curve Equation'!$B$11-I131*'S Curve Equation'!$B$12)*'S Curve Equation'!$B$10))+'S Curve Equation'!$B$13)*'S Curve Equation'!$B$14</f>
        <v>0.70159746919503407</v>
      </c>
      <c r="J176" s="28">
        <f>(1/(1+EXP(('S Curve Equation'!$B$11-J131*'S Curve Equation'!$B$12)*'S Curve Equation'!$B$10))+'S Curve Equation'!$B$13)*'S Curve Equation'!$B$14</f>
        <v>0.7026591307077964</v>
      </c>
      <c r="K176" s="28">
        <f>(1/(1+EXP(('S Curve Equation'!$B$11-K131*'S Curve Equation'!$B$12)*'S Curve Equation'!$B$10))+'S Curve Equation'!$B$13)*'S Curve Equation'!$B$14</f>
        <v>0.70369014713468847</v>
      </c>
      <c r="L176" s="28">
        <f>(1/(1+EXP(('S Curve Equation'!$B$11-L131*'S Curve Equation'!$B$12)*'S Curve Equation'!$B$10))+'S Curve Equation'!$B$13)*'S Curve Equation'!$B$14</f>
        <v>0.70435824519734702</v>
      </c>
      <c r="M176" s="28">
        <f>(1/(1+EXP(('S Curve Equation'!$B$11-M131*'S Curve Equation'!$B$12)*'S Curve Equation'!$B$10))+'S Curve Equation'!$B$13)*'S Curve Equation'!$B$14</f>
        <v>0.70524574106581728</v>
      </c>
      <c r="N176" s="28">
        <f>(1/(1+EXP(('S Curve Equation'!$B$11-N131*'S Curve Equation'!$B$12)*'S Curve Equation'!$B$10))+'S Curve Equation'!$B$13)*'S Curve Equation'!$B$14</f>
        <v>0.70612365239360131</v>
      </c>
      <c r="O176" s="28">
        <f>(1/(1+EXP(('S Curve Equation'!$B$11-O131*'S Curve Equation'!$B$12)*'S Curve Equation'!$B$10))+'S Curve Equation'!$B$13)*'S Curve Equation'!$B$14</f>
        <v>0.70699212635685216</v>
      </c>
      <c r="P176" s="28">
        <f>(1/(1+EXP(('S Curve Equation'!$B$11-P131*'S Curve Equation'!$B$12)*'S Curve Equation'!$B$10))+'S Curve Equation'!$B$13)*'S Curve Equation'!$B$14</f>
        <v>0.70785130727151091</v>
      </c>
      <c r="Q176" s="28">
        <f>(1/(1+EXP(('S Curve Equation'!$B$11-Q131*'S Curve Equation'!$B$12)*'S Curve Equation'!$B$10))+'S Curve Equation'!$B$13)*'S Curve Equation'!$B$14</f>
        <v>0.70870133665907975</v>
      </c>
      <c r="R176" s="28">
        <f>(1/(1+EXP(('S Curve Equation'!$B$11-R131*'S Curve Equation'!$B$12)*'S Curve Equation'!$B$10))+'S Curve Equation'!$B$13)*'S Curve Equation'!$B$14</f>
        <v>0.70954235331068061</v>
      </c>
      <c r="S176" s="28">
        <f>(1/(1+EXP(('S Curve Equation'!$B$11-S131*'S Curve Equation'!$B$12)*'S Curve Equation'!$B$10))+'S Curve Equation'!$B$13)*'S Curve Equation'!$B$14</f>
        <v>0.7103744933494639</v>
      </c>
      <c r="T176" s="28">
        <f>(1/(1+EXP(('S Curve Equation'!$B$11-T131*'S Curve Equation'!$B$12)*'S Curve Equation'!$B$10))+'S Curve Equation'!$B$13)*'S Curve Equation'!$B$14</f>
        <v>0.71119789029140656</v>
      </c>
      <c r="U176" s="28">
        <f>(1/(1+EXP(('S Curve Equation'!$B$11-U131*'S Curve Equation'!$B$12)*'S Curve Equation'!$B$10))+'S Curve Equation'!$B$13)*'S Curve Equation'!$B$14</f>
        <v>0.71201267510454291</v>
      </c>
      <c r="V176" s="28">
        <f>(1/(1+EXP(('S Curve Equation'!$B$11-V131*'S Curve Equation'!$B$12)*'S Curve Equation'!$B$10))+'S Curve Equation'!$B$13)*'S Curve Equation'!$B$14</f>
        <v>0.71281897626667423</v>
      </c>
      <c r="W176" s="28">
        <f>(1/(1+EXP(('S Curve Equation'!$B$11-W131*'S Curve Equation'!$B$12)*'S Curve Equation'!$B$10))+'S Curve Equation'!$B$13)*'S Curve Equation'!$B$14</f>
        <v>0.71361691982160413</v>
      </c>
      <c r="X176" s="28">
        <f>(1/(1+EXP(('S Curve Equation'!$B$11-X131*'S Curve Equation'!$B$12)*'S Curve Equation'!$B$10))+'S Curve Equation'!$B$13)*'S Curve Equation'!$B$14</f>
        <v>0.71440662943392552</v>
      </c>
      <c r="Y176" s="28">
        <f>(1/(1+EXP(('S Curve Equation'!$B$11-Y131*'S Curve Equation'!$B$12)*'S Curve Equation'!$B$10))+'S Curve Equation'!$B$13)*'S Curve Equation'!$B$14</f>
        <v>0.71518822644241986</v>
      </c>
      <c r="Z176" s="28">
        <f>(1/(1+EXP(('S Curve Equation'!$B$11-Z131*'S Curve Equation'!$B$12)*'S Curve Equation'!$B$10))+'S Curve Equation'!$B$13)*'S Curve Equation'!$B$14</f>
        <v>0.71596182991209101</v>
      </c>
      <c r="AA176" s="28">
        <f>(1/(1+EXP(('S Curve Equation'!$B$11-AA131*'S Curve Equation'!$B$12)*'S Curve Equation'!$B$10))+'S Curve Equation'!$B$13)*'S Curve Equation'!$B$14</f>
        <v>0.7167275566848772</v>
      </c>
      <c r="AB176" s="28">
        <f>(1/(1+EXP(('S Curve Equation'!$B$11-AB131*'S Curve Equation'!$B$12)*'S Curve Equation'!$B$10))+'S Curve Equation'!$B$13)*'S Curve Equation'!$B$14</f>
        <v>0.71748552142908351</v>
      </c>
      <c r="AC176" s="28">
        <f>(1/(1+EXP(('S Curve Equation'!$B$11-AC131*'S Curve Equation'!$B$12)*'S Curve Equation'!$B$10))+'S Curve Equation'!$B$13)*'S Curve Equation'!$B$14</f>
        <v>0.71823583668755508</v>
      </c>
      <c r="AD176" s="28">
        <f>(1/(1+EXP(('S Curve Equation'!$B$11-AD131*'S Curve Equation'!$B$12)*'S Curve Equation'!$B$10))+'S Curve Equation'!$B$13)*'S Curve Equation'!$B$14</f>
        <v>0.71897861292464682</v>
      </c>
      <c r="AE176" s="28">
        <f>(1/(1+EXP(('S Curve Equation'!$B$11-AE131*'S Curve Equation'!$B$12)*'S Curve Equation'!$B$10))+'S Curve Equation'!$B$13)*'S Curve Equation'!$B$14</f>
        <v>0.71971395857200016</v>
      </c>
      <c r="AF176" s="28">
        <f>(1/(1+EXP(('S Curve Equation'!$B$11-AF131*'S Curve Equation'!$B$12)*'S Curve Equation'!$B$10))+'S Curve Equation'!$B$13)*'S Curve Equation'!$B$14</f>
        <v>0.72044198007317817</v>
      </c>
    </row>
    <row r="177" spans="1:32" x14ac:dyDescent="0.2">
      <c r="A177" s="6" t="s">
        <v>55</v>
      </c>
      <c r="B177" s="28">
        <f>(1/(1+EXP(('S Curve Equation'!$B$11-B132*'S Curve Equation'!$B$12)*'S Curve Equation'!$B$10))+'S Curve Equation'!$B$13)*'S Curve Equation'!$B$14</f>
        <v>0.77800000000000014</v>
      </c>
      <c r="C177" s="28">
        <f>(1/(1+EXP(('S Curve Equation'!$B$11-C132*'S Curve Equation'!$B$12)*'S Curve Equation'!$B$10))+'S Curve Equation'!$B$13)*'S Curve Equation'!$B$14</f>
        <v>0.7786632675789269</v>
      </c>
      <c r="D177" s="28">
        <f>(1/(1+EXP(('S Curve Equation'!$B$11-D132*'S Curve Equation'!$B$12)*'S Curve Equation'!$B$10))+'S Curve Equation'!$B$13)*'S Curve Equation'!$B$14</f>
        <v>0.77935553641700872</v>
      </c>
      <c r="E177" s="28">
        <f>(1/(1+EXP(('S Curve Equation'!$B$11-E132*'S Curve Equation'!$B$12)*'S Curve Equation'!$B$10))+'S Curve Equation'!$B$13)*'S Curve Equation'!$B$14</f>
        <v>0.78002912509706113</v>
      </c>
      <c r="F177" s="28">
        <f>(1/(1+EXP(('S Curve Equation'!$B$11-F132*'S Curve Equation'!$B$12)*'S Curve Equation'!$B$10))+'S Curve Equation'!$B$13)*'S Curve Equation'!$B$14</f>
        <v>0.78068924231370729</v>
      </c>
      <c r="G177" s="28">
        <f>(1/(1+EXP(('S Curve Equation'!$B$11-G132*'S Curve Equation'!$B$12)*'S Curve Equation'!$B$10))+'S Curve Equation'!$B$13)*'S Curve Equation'!$B$14</f>
        <v>0.78136964062585823</v>
      </c>
      <c r="H177" s="28">
        <f>(1/(1+EXP(('S Curve Equation'!$B$11-H132*'S Curve Equation'!$B$12)*'S Curve Equation'!$B$10))+'S Curve Equation'!$B$13)*'S Curve Equation'!$B$14</f>
        <v>0.78207559255914194</v>
      </c>
      <c r="I177" s="28">
        <f>(1/(1+EXP(('S Curve Equation'!$B$11-I132*'S Curve Equation'!$B$12)*'S Curve Equation'!$B$10))+'S Curve Equation'!$B$13)*'S Curve Equation'!$B$14</f>
        <v>0.7828191444210596</v>
      </c>
      <c r="J177" s="28">
        <f>(1/(1+EXP(('S Curve Equation'!$B$11-J132*'S Curve Equation'!$B$12)*'S Curve Equation'!$B$10))+'S Curve Equation'!$B$13)*'S Curve Equation'!$B$14</f>
        <v>0.78359329658114463</v>
      </c>
      <c r="K177" s="28">
        <f>(1/(1+EXP(('S Curve Equation'!$B$11-K132*'S Curve Equation'!$B$12)*'S Curve Equation'!$B$10))+'S Curve Equation'!$B$13)*'S Curve Equation'!$B$14</f>
        <v>0.78434475240260537</v>
      </c>
      <c r="L177" s="28">
        <f>(1/(1+EXP(('S Curve Equation'!$B$11-L132*'S Curve Equation'!$B$12)*'S Curve Equation'!$B$10))+'S Curve Equation'!$B$13)*'S Curve Equation'!$B$14</f>
        <v>0.7848315120459417</v>
      </c>
      <c r="M177" s="28">
        <f>(1/(1+EXP(('S Curve Equation'!$B$11-M132*'S Curve Equation'!$B$12)*'S Curve Equation'!$B$10))+'S Curve Equation'!$B$13)*'S Curve Equation'!$B$14</f>
        <v>0.78547789766824705</v>
      </c>
      <c r="N177" s="28">
        <f>(1/(1+EXP(('S Curve Equation'!$B$11-N132*'S Curve Equation'!$B$12)*'S Curve Equation'!$B$10))+'S Curve Equation'!$B$13)*'S Curve Equation'!$B$14</f>
        <v>0.78611705480813365</v>
      </c>
      <c r="O177" s="28">
        <f>(1/(1+EXP(('S Curve Equation'!$B$11-O132*'S Curve Equation'!$B$12)*'S Curve Equation'!$B$10))+'S Curve Equation'!$B$13)*'S Curve Equation'!$B$14</f>
        <v>0.78674909988726738</v>
      </c>
      <c r="P177" s="28">
        <f>(1/(1+EXP(('S Curve Equation'!$B$11-P132*'S Curve Equation'!$B$12)*'S Curve Equation'!$B$10))+'S Curve Equation'!$B$13)*'S Curve Equation'!$B$14</f>
        <v>0.78737414691846197</v>
      </c>
      <c r="Q177" s="28">
        <f>(1/(1+EXP(('S Curve Equation'!$B$11-Q132*'S Curve Equation'!$B$12)*'S Curve Equation'!$B$10))+'S Curve Equation'!$B$13)*'S Curve Equation'!$B$14</f>
        <v>0.78799230756579863</v>
      </c>
      <c r="R177" s="28">
        <f>(1/(1+EXP(('S Curve Equation'!$B$11-R132*'S Curve Equation'!$B$12)*'S Curve Equation'!$B$10))+'S Curve Equation'!$B$13)*'S Curve Equation'!$B$14</f>
        <v>0.78860369120300244</v>
      </c>
      <c r="S177" s="28">
        <f>(1/(1+EXP(('S Curve Equation'!$B$11-S132*'S Curve Equation'!$B$12)*'S Curve Equation'!$B$10))+'S Curve Equation'!$B$13)*'S Curve Equation'!$B$14</f>
        <v>0.78920840497014111</v>
      </c>
      <c r="T177" s="28">
        <f>(1/(1+EXP(('S Curve Equation'!$B$11-T132*'S Curve Equation'!$B$12)*'S Curve Equation'!$B$10))+'S Curve Equation'!$B$13)*'S Curve Equation'!$B$14</f>
        <v>0.78980655382869824</v>
      </c>
      <c r="U177" s="28">
        <f>(1/(1+EXP(('S Curve Equation'!$B$11-U132*'S Curve Equation'!$B$12)*'S Curve Equation'!$B$10))+'S Curve Equation'!$B$13)*'S Curve Equation'!$B$14</f>
        <v>0.79039824061507136</v>
      </c>
      <c r="V177" s="28">
        <f>(1/(1+EXP(('S Curve Equation'!$B$11-V132*'S Curve Equation'!$B$12)*'S Curve Equation'!$B$10))+'S Curve Equation'!$B$13)*'S Curve Equation'!$B$14</f>
        <v>0.79098356609254761</v>
      </c>
      <c r="W177" s="28">
        <f>(1/(1+EXP(('S Curve Equation'!$B$11-W132*'S Curve Equation'!$B$12)*'S Curve Equation'!$B$10))+'S Curve Equation'!$B$13)*'S Curve Equation'!$B$14</f>
        <v>0.79156262900180718</v>
      </c>
      <c r="X177" s="28">
        <f>(1/(1+EXP(('S Curve Equation'!$B$11-X132*'S Curve Equation'!$B$12)*'S Curve Equation'!$B$10))+'S Curve Equation'!$B$13)*'S Curve Equation'!$B$14</f>
        <v>0.79213552610999427</v>
      </c>
      <c r="Y177" s="28">
        <f>(1/(1+EXP(('S Curve Equation'!$B$11-Y132*'S Curve Equation'!$B$12)*'S Curve Equation'!$B$10))+'S Curve Equation'!$B$13)*'S Curve Equation'!$B$14</f>
        <v>0.7927023522584119</v>
      </c>
      <c r="Z177" s="28">
        <f>(1/(1+EXP(('S Curve Equation'!$B$11-Z132*'S Curve Equation'!$B$12)*'S Curve Equation'!$B$10))+'S Curve Equation'!$B$13)*'S Curve Equation'!$B$14</f>
        <v>0.79326320040887688</v>
      </c>
      <c r="AA177" s="28">
        <f>(1/(1+EXP(('S Curve Equation'!$B$11-AA132*'S Curve Equation'!$B$12)*'S Curve Equation'!$B$10))+'S Curve Equation'!$B$13)*'S Curve Equation'!$B$14</f>
        <v>0.7938181616887755</v>
      </c>
      <c r="AB177" s="28">
        <f>(1/(1+EXP(('S Curve Equation'!$B$11-AB132*'S Curve Equation'!$B$12)*'S Curve Equation'!$B$10))+'S Curve Equation'!$B$13)*'S Curve Equation'!$B$14</f>
        <v>0.79436732543487309</v>
      </c>
      <c r="AC177" s="28">
        <f>(1/(1+EXP(('S Curve Equation'!$B$11-AC132*'S Curve Equation'!$B$12)*'S Curve Equation'!$B$10))+'S Curve Equation'!$B$13)*'S Curve Equation'!$B$14</f>
        <v>0.79491077923589615</v>
      </c>
      <c r="AD177" s="28">
        <f>(1/(1+EXP(('S Curve Equation'!$B$11-AD132*'S Curve Equation'!$B$12)*'S Curve Equation'!$B$10))+'S Curve Equation'!$B$13)*'S Curve Equation'!$B$14</f>
        <v>0.79544860897395064</v>
      </c>
      <c r="AE177" s="28">
        <f>(1/(1+EXP(('S Curve Equation'!$B$11-AE132*'S Curve Equation'!$B$12)*'S Curve Equation'!$B$10))+'S Curve Equation'!$B$13)*'S Curve Equation'!$B$14</f>
        <v>0.79598089886478685</v>
      </c>
      <c r="AF177" s="28">
        <f>(1/(1+EXP(('S Curve Equation'!$B$11-AF132*'S Curve Equation'!$B$12)*'S Curve Equation'!$B$10))+'S Curve Equation'!$B$13)*'S Curve Equation'!$B$14</f>
        <v>0.79650773149696796</v>
      </c>
    </row>
    <row r="178" spans="1:32" x14ac:dyDescent="0.2">
      <c r="A178" s="6" t="s">
        <v>56</v>
      </c>
      <c r="B178" s="28">
        <f>(1/(1+EXP(('S Curve Equation'!$B$11-B133*'S Curve Equation'!$B$12)*'S Curve Equation'!$B$10))+'S Curve Equation'!$B$13)*'S Curve Equation'!$B$14</f>
        <v>0.45500000000000002</v>
      </c>
      <c r="C178" s="28">
        <f>(1/(1+EXP(('S Curve Equation'!$B$11-C133*'S Curve Equation'!$B$12)*'S Curve Equation'!$B$10))+'S Curve Equation'!$B$13)*'S Curve Equation'!$B$14</f>
        <v>0.45633353869659404</v>
      </c>
      <c r="D178" s="28">
        <f>(1/(1+EXP(('S Curve Equation'!$B$11-D133*'S Curve Equation'!$B$12)*'S Curve Equation'!$B$10))+'S Curve Equation'!$B$13)*'S Curve Equation'!$B$14</f>
        <v>0.45772889161848501</v>
      </c>
      <c r="E178" s="28">
        <f>(1/(1+EXP(('S Curve Equation'!$B$11-E133*'S Curve Equation'!$B$12)*'S Curve Equation'!$B$10))+'S Curve Equation'!$B$13)*'S Curve Equation'!$B$14</f>
        <v>0.45909003213711991</v>
      </c>
      <c r="F178" s="28">
        <f>(1/(1+EXP(('S Curve Equation'!$B$11-F133*'S Curve Equation'!$B$12)*'S Curve Equation'!$B$10))+'S Curve Equation'!$B$13)*'S Curve Equation'!$B$14</f>
        <v>0.46042724476997837</v>
      </c>
      <c r="G178" s="28">
        <f>(1/(1+EXP(('S Curve Equation'!$B$11-G133*'S Curve Equation'!$B$12)*'S Curve Equation'!$B$10))+'S Curve Equation'!$B$13)*'S Curve Equation'!$B$14</f>
        <v>0.46180895676378253</v>
      </c>
      <c r="H178" s="28">
        <f>(1/(1+EXP(('S Curve Equation'!$B$11-H133*'S Curve Equation'!$B$12)*'S Curve Equation'!$B$10))+'S Curve Equation'!$B$13)*'S Curve Equation'!$B$14</f>
        <v>0.4632462293533412</v>
      </c>
      <c r="I178" s="28">
        <f>(1/(1+EXP(('S Curve Equation'!$B$11-I133*'S Curve Equation'!$B$12)*'S Curve Equation'!$B$10))+'S Curve Equation'!$B$13)*'S Curve Equation'!$B$14</f>
        <v>0.4647640953110489</v>
      </c>
      <c r="J178" s="28">
        <f>(1/(1+EXP(('S Curve Equation'!$B$11-J133*'S Curve Equation'!$B$12)*'S Curve Equation'!$B$10))+'S Curve Equation'!$B$13)*'S Curve Equation'!$B$14</f>
        <v>0.46634883805952487</v>
      </c>
      <c r="K178" s="28">
        <f>(1/(1+EXP(('S Curve Equation'!$B$11-K133*'S Curve Equation'!$B$12)*'S Curve Equation'!$B$10))+'S Curve Equation'!$B$13)*'S Curve Equation'!$B$14</f>
        <v>0.46789142637144704</v>
      </c>
      <c r="L178" s="28">
        <f>(1/(1+EXP(('S Curve Equation'!$B$11-L133*'S Curve Equation'!$B$12)*'S Curve Equation'!$B$10))+'S Curve Equation'!$B$13)*'S Curve Equation'!$B$14</f>
        <v>0.46889291201800209</v>
      </c>
      <c r="M178" s="28">
        <f>(1/(1+EXP(('S Curve Equation'!$B$11-M133*'S Curve Equation'!$B$12)*'S Curve Equation'!$B$10))+'S Curve Equation'!$B$13)*'S Curve Equation'!$B$14</f>
        <v>0.47022557569025358</v>
      </c>
      <c r="N178" s="28">
        <f>(1/(1+EXP(('S Curve Equation'!$B$11-N133*'S Curve Equation'!$B$12)*'S Curve Equation'!$B$10))+'S Curve Equation'!$B$13)*'S Curve Equation'!$B$14</f>
        <v>0.4715464284029337</v>
      </c>
      <c r="O178" s="28">
        <f>(1/(1+EXP(('S Curve Equation'!$B$11-O133*'S Curve Equation'!$B$12)*'S Curve Equation'!$B$10))+'S Curve Equation'!$B$13)*'S Curve Equation'!$B$14</f>
        <v>0.47285560896289025</v>
      </c>
      <c r="P178" s="28">
        <f>(1/(1+EXP(('S Curve Equation'!$B$11-P133*'S Curve Equation'!$B$12)*'S Curve Equation'!$B$10))+'S Curve Equation'!$B$13)*'S Curve Equation'!$B$14</f>
        <v>0.47415325436077332</v>
      </c>
      <c r="Q178" s="28">
        <f>(1/(1+EXP(('S Curve Equation'!$B$11-Q133*'S Curve Equation'!$B$12)*'S Curve Equation'!$B$10))+'S Curve Equation'!$B$13)*'S Curve Equation'!$B$14</f>
        <v>0.47543949979096822</v>
      </c>
      <c r="R178" s="28">
        <f>(1/(1+EXP(('S Curve Equation'!$B$11-R133*'S Curve Equation'!$B$12)*'S Curve Equation'!$B$10))+'S Curve Equation'!$B$13)*'S Curve Equation'!$B$14</f>
        <v>0.47671447867163697</v>
      </c>
      <c r="S178" s="28">
        <f>(1/(1+EXP(('S Curve Equation'!$B$11-S133*'S Curve Equation'!$B$12)*'S Curve Equation'!$B$10))+'S Curve Equation'!$B$13)*'S Curve Equation'!$B$14</f>
        <v>0.47797832266485191</v>
      </c>
      <c r="T178" s="28">
        <f>(1/(1+EXP(('S Curve Equation'!$B$11-T133*'S Curve Equation'!$B$12)*'S Curve Equation'!$B$10))+'S Curve Equation'!$B$13)*'S Curve Equation'!$B$14</f>
        <v>0.4792311616967998</v>
      </c>
      <c r="U178" s="28">
        <f>(1/(1+EXP(('S Curve Equation'!$B$11-U133*'S Curve Equation'!$B$12)*'S Curve Equation'!$B$10))+'S Curve Equation'!$B$13)*'S Curve Equation'!$B$14</f>
        <v>0.48047312397802994</v>
      </c>
      <c r="V178" s="28">
        <f>(1/(1+EXP(('S Curve Equation'!$B$11-V133*'S Curve Equation'!$B$12)*'S Curve Equation'!$B$10))+'S Curve Equation'!$B$13)*'S Curve Equation'!$B$14</f>
        <v>0.48170433602372659</v>
      </c>
      <c r="W178" s="28">
        <f>(1/(1+EXP(('S Curve Equation'!$B$11-W133*'S Curve Equation'!$B$12)*'S Curve Equation'!$B$10))+'S Curve Equation'!$B$13)*'S Curve Equation'!$B$14</f>
        <v>0.48292492267399878</v>
      </c>
      <c r="X178" s="28">
        <f>(1/(1+EXP(('S Curve Equation'!$B$11-X133*'S Curve Equation'!$B$12)*'S Curve Equation'!$B$10))+'S Curve Equation'!$B$13)*'S Curve Equation'!$B$14</f>
        <v>0.48413500711414359</v>
      </c>
      <c r="Y178" s="28">
        <f>(1/(1+EXP(('S Curve Equation'!$B$11-Y133*'S Curve Equation'!$B$12)*'S Curve Equation'!$B$10))+'S Curve Equation'!$B$13)*'S Curve Equation'!$B$14</f>
        <v>0.48533471089490016</v>
      </c>
      <c r="Z178" s="28">
        <f>(1/(1+EXP(('S Curve Equation'!$B$11-Z133*'S Curve Equation'!$B$12)*'S Curve Equation'!$B$10))+'S Curve Equation'!$B$13)*'S Curve Equation'!$B$14</f>
        <v>0.48652415395265047</v>
      </c>
      <c r="AA178" s="28">
        <f>(1/(1+EXP(('S Curve Equation'!$B$11-AA133*'S Curve Equation'!$B$12)*'S Curve Equation'!$B$10))+'S Curve Equation'!$B$13)*'S Curve Equation'!$B$14</f>
        <v>0.48770345462956721</v>
      </c>
      <c r="AB178" s="28">
        <f>(1/(1+EXP(('S Curve Equation'!$B$11-AB133*'S Curve Equation'!$B$12)*'S Curve Equation'!$B$10))+'S Curve Equation'!$B$13)*'S Curve Equation'!$B$14</f>
        <v>0.48887272969369971</v>
      </c>
      <c r="AC178" s="28">
        <f>(1/(1+EXP(('S Curve Equation'!$B$11-AC133*'S Curve Equation'!$B$12)*'S Curve Equation'!$B$10))+'S Curve Equation'!$B$13)*'S Curve Equation'!$B$14</f>
        <v>0.4900320943589625</v>
      </c>
      <c r="AD178" s="28">
        <f>(1/(1+EXP(('S Curve Equation'!$B$11-AD133*'S Curve Equation'!$B$12)*'S Curve Equation'!$B$10))+'S Curve Equation'!$B$13)*'S Curve Equation'!$B$14</f>
        <v>0.49118166230505222</v>
      </c>
      <c r="AE178" s="28">
        <f>(1/(1+EXP(('S Curve Equation'!$B$11-AE133*'S Curve Equation'!$B$12)*'S Curve Equation'!$B$10))+'S Curve Equation'!$B$13)*'S Curve Equation'!$B$14</f>
        <v>0.49232154569724057</v>
      </c>
      <c r="AF178" s="28">
        <f>(1/(1+EXP(('S Curve Equation'!$B$11-AF133*'S Curve Equation'!$B$12)*'S Curve Equation'!$B$10))+'S Curve Equation'!$B$13)*'S Curve Equation'!$B$14</f>
        <v>0.49345185520606683</v>
      </c>
    </row>
    <row r="179" spans="1:32" x14ac:dyDescent="0.2">
      <c r="A179" s="6" t="s">
        <v>57</v>
      </c>
      <c r="B179" s="28">
        <f>(1/(1+EXP(('S Curve Equation'!$B$11-B134*'S Curve Equation'!$B$12)*'S Curve Equation'!$B$10))+'S Curve Equation'!$B$13)*'S Curve Equation'!$B$14</f>
        <v>0.8889999999999999</v>
      </c>
      <c r="C179" s="28">
        <f>(1/(1+EXP(('S Curve Equation'!$B$11-C134*'S Curve Equation'!$B$12)*'S Curve Equation'!$B$10))+'S Curve Equation'!$B$13)*'S Curve Equation'!$B$14</f>
        <v>0.8893024929161778</v>
      </c>
      <c r="D179" s="28">
        <f>(1/(1+EXP(('S Curve Equation'!$B$11-D134*'S Curve Equation'!$B$12)*'S Curve Equation'!$B$10))+'S Curve Equation'!$B$13)*'S Curve Equation'!$B$14</f>
        <v>0.88961816952231709</v>
      </c>
      <c r="E179" s="28">
        <f>(1/(1+EXP(('S Curve Equation'!$B$11-E134*'S Curve Equation'!$B$12)*'S Curve Equation'!$B$10))+'S Curve Equation'!$B$13)*'S Curve Equation'!$B$14</f>
        <v>0.88992528692761219</v>
      </c>
      <c r="F179" s="28">
        <f>(1/(1+EXP(('S Curve Equation'!$B$11-F134*'S Curve Equation'!$B$12)*'S Curve Equation'!$B$10))+'S Curve Equation'!$B$13)*'S Curve Equation'!$B$14</f>
        <v>0.89022622378776795</v>
      </c>
      <c r="G179" s="28">
        <f>(1/(1+EXP(('S Curve Equation'!$B$11-G134*'S Curve Equation'!$B$12)*'S Curve Equation'!$B$10))+'S Curve Equation'!$B$13)*'S Curve Equation'!$B$14</f>
        <v>0.890536367676524</v>
      </c>
      <c r="H179" s="28">
        <f>(1/(1+EXP(('S Curve Equation'!$B$11-H134*'S Curve Equation'!$B$12)*'S Curve Equation'!$B$10))+'S Curve Equation'!$B$13)*'S Curve Equation'!$B$14</f>
        <v>0.89085811897021949</v>
      </c>
      <c r="I179" s="28">
        <f>(1/(1+EXP(('S Curve Equation'!$B$11-I134*'S Curve Equation'!$B$12)*'S Curve Equation'!$B$10))+'S Curve Equation'!$B$13)*'S Curve Equation'!$B$14</f>
        <v>0.89119696358249234</v>
      </c>
      <c r="J179" s="28">
        <f>(1/(1+EXP(('S Curve Equation'!$B$11-J134*'S Curve Equation'!$B$12)*'S Curve Equation'!$B$10))+'S Curve Equation'!$B$13)*'S Curve Equation'!$B$14</f>
        <v>0.89154970689808122</v>
      </c>
      <c r="K179" s="28">
        <f>(1/(1+EXP(('S Curve Equation'!$B$11-K134*'S Curve Equation'!$B$12)*'S Curve Equation'!$B$10))+'S Curve Equation'!$B$13)*'S Curve Equation'!$B$14</f>
        <v>0.89189206486216299</v>
      </c>
      <c r="L179" s="28">
        <f>(1/(1+EXP(('S Curve Equation'!$B$11-L134*'S Curve Equation'!$B$12)*'S Curve Equation'!$B$10))+'S Curve Equation'!$B$13)*'S Curve Equation'!$B$14</f>
        <v>0.89211380674178897</v>
      </c>
      <c r="M179" s="28">
        <f>(1/(1+EXP(('S Curve Equation'!$B$11-M134*'S Curve Equation'!$B$12)*'S Curve Equation'!$B$10))+'S Curve Equation'!$B$13)*'S Curve Equation'!$B$14</f>
        <v>0.8924082392679199</v>
      </c>
      <c r="N179" s="28">
        <f>(1/(1+EXP(('S Curve Equation'!$B$11-N134*'S Curve Equation'!$B$12)*'S Curve Equation'!$B$10))+'S Curve Equation'!$B$13)*'S Curve Equation'!$B$14</f>
        <v>0.89269935021607638</v>
      </c>
      <c r="O179" s="28">
        <f>(1/(1+EXP(('S Curve Equation'!$B$11-O134*'S Curve Equation'!$B$12)*'S Curve Equation'!$B$10))+'S Curve Equation'!$B$13)*'S Curve Equation'!$B$14</f>
        <v>0.89298719437637664</v>
      </c>
      <c r="P179" s="28">
        <f>(1/(1+EXP(('S Curve Equation'!$B$11-P134*'S Curve Equation'!$B$12)*'S Curve Equation'!$B$10))+'S Curve Equation'!$B$13)*'S Curve Equation'!$B$14</f>
        <v>0.89327182536078309</v>
      </c>
      <c r="Q179" s="28">
        <f>(1/(1+EXP(('S Curve Equation'!$B$11-Q134*'S Curve Equation'!$B$12)*'S Curve Equation'!$B$10))+'S Curve Equation'!$B$13)*'S Curve Equation'!$B$14</f>
        <v>0.89355329563413111</v>
      </c>
      <c r="R179" s="28">
        <f>(1/(1+EXP(('S Curve Equation'!$B$11-R134*'S Curve Equation'!$B$12)*'S Curve Equation'!$B$10))+'S Curve Equation'!$B$13)*'S Curve Equation'!$B$14</f>
        <v>0.89383165654419128</v>
      </c>
      <c r="S179" s="28">
        <f>(1/(1+EXP(('S Curve Equation'!$B$11-S134*'S Curve Equation'!$B$12)*'S Curve Equation'!$B$10))+'S Curve Equation'!$B$13)*'S Curve Equation'!$B$14</f>
        <v>0.894106958350807</v>
      </c>
      <c r="T179" s="28">
        <f>(1/(1+EXP(('S Curve Equation'!$B$11-T134*'S Curve Equation'!$B$12)*'S Curve Equation'!$B$10))+'S Curve Equation'!$B$13)*'S Curve Equation'!$B$14</f>
        <v>0.89437925025413623</v>
      </c>
      <c r="U179" s="28">
        <f>(1/(1+EXP(('S Curve Equation'!$B$11-U134*'S Curve Equation'!$B$12)*'S Curve Equation'!$B$10))+'S Curve Equation'!$B$13)*'S Curve Equation'!$B$14</f>
        <v>0.89464858042202833</v>
      </c>
      <c r="V179" s="28">
        <f>(1/(1+EXP(('S Curve Equation'!$B$11-V134*'S Curve Equation'!$B$12)*'S Curve Equation'!$B$10))+'S Curve Equation'!$B$13)*'S Curve Equation'!$B$14</f>
        <v>0.89491499601656976</v>
      </c>
      <c r="W179" s="28">
        <f>(1/(1+EXP(('S Curve Equation'!$B$11-W134*'S Curve Equation'!$B$12)*'S Curve Equation'!$B$10))+'S Curve Equation'!$B$13)*'S Curve Equation'!$B$14</f>
        <v>0.89517854321982415</v>
      </c>
      <c r="X179" s="28">
        <f>(1/(1+EXP(('S Curve Equation'!$B$11-X134*'S Curve Equation'!$B$12)*'S Curve Equation'!$B$10))+'S Curve Equation'!$B$13)*'S Curve Equation'!$B$14</f>
        <v>0.89543926725879563</v>
      </c>
      <c r="Y179" s="28">
        <f>(1/(1+EXP(('S Curve Equation'!$B$11-Y134*'S Curve Equation'!$B$12)*'S Curve Equation'!$B$10))+'S Curve Equation'!$B$13)*'S Curve Equation'!$B$14</f>
        <v>0.89569721242964473</v>
      </c>
      <c r="Z179" s="28">
        <f>(1/(1+EXP(('S Curve Equation'!$B$11-Z134*'S Curve Equation'!$B$12)*'S Curve Equation'!$B$10))+'S Curve Equation'!$B$13)*'S Curve Equation'!$B$14</f>
        <v>0.89595242212117832</v>
      </c>
      <c r="AA179" s="28">
        <f>(1/(1+EXP(('S Curve Equation'!$B$11-AA134*'S Curve Equation'!$B$12)*'S Curve Equation'!$B$10))+'S Curve Equation'!$B$13)*'S Curve Equation'!$B$14</f>
        <v>0.89620493883764196</v>
      </c>
      <c r="AB179" s="28">
        <f>(1/(1+EXP(('S Curve Equation'!$B$11-AB134*'S Curve Equation'!$B$12)*'S Curve Equation'!$B$10))+'S Curve Equation'!$B$13)*'S Curve Equation'!$B$14</f>
        <v>0.89645480422083834</v>
      </c>
      <c r="AC179" s="28">
        <f>(1/(1+EXP(('S Curve Equation'!$B$11-AC134*'S Curve Equation'!$B$12)*'S Curve Equation'!$B$10))+'S Curve Equation'!$B$13)*'S Curve Equation'!$B$14</f>
        <v>0.89670205907159051</v>
      </c>
      <c r="AD179" s="28">
        <f>(1/(1+EXP(('S Curve Equation'!$B$11-AD134*'S Curve Equation'!$B$12)*'S Curve Equation'!$B$10))+'S Curve Equation'!$B$13)*'S Curve Equation'!$B$14</f>
        <v>0.89694674337057867</v>
      </c>
      <c r="AE179" s="28">
        <f>(1/(1+EXP(('S Curve Equation'!$B$11-AE134*'S Curve Equation'!$B$12)*'S Curve Equation'!$B$10))+'S Curve Equation'!$B$13)*'S Curve Equation'!$B$14</f>
        <v>0.89718889629856657</v>
      </c>
      <c r="AF179" s="28">
        <f>(1/(1+EXP(('S Curve Equation'!$B$11-AF134*'S Curve Equation'!$B$12)*'S Curve Equation'!$B$10))+'S Curve Equation'!$B$13)*'S Curve Equation'!$B$14</f>
        <v>0.89742855625603735</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male'!B138)</f>
        <v>0.27699999999999991</v>
      </c>
      <c r="C183" s="28">
        <f>C138/SUM(C138,'Calculations male'!C138)</f>
        <v>0.27826614919646597</v>
      </c>
      <c r="D183" s="28">
        <f>D138/SUM(D138,'Calculations male'!D138)</f>
        <v>0.27959397465889646</v>
      </c>
      <c r="E183" s="28">
        <f>E138/SUM(E138,'Calculations male'!E138)</f>
        <v>0.28089218874623334</v>
      </c>
      <c r="F183" s="28">
        <f>F138/SUM(F138,'Calculations male'!F138)</f>
        <v>0.28217041684514849</v>
      </c>
      <c r="G183" s="28">
        <f>G138/SUM(G138,'Calculations male'!G138)</f>
        <v>0.28349413711280086</v>
      </c>
      <c r="H183" s="28">
        <f>H138/SUM(H138,'Calculations male'!H138)</f>
        <v>0.28487427731431841</v>
      </c>
      <c r="I183" s="28">
        <f>I138/SUM(I138,'Calculations male'!I138)</f>
        <v>0.28633534438032998</v>
      </c>
      <c r="J183" s="28">
        <f>J138/SUM(J138,'Calculations male'!J138)</f>
        <v>0.28786466768505992</v>
      </c>
      <c r="K183" s="28">
        <f>K138/SUM(K138,'Calculations male'!K138)</f>
        <v>0.28935712429254795</v>
      </c>
      <c r="L183" s="28">
        <f>L138/SUM(L138,'Calculations male'!L138)</f>
        <v>0.29032807954448192</v>
      </c>
      <c r="M183" s="28">
        <f>M138/SUM(M138,'Calculations male'!M138)</f>
        <v>0.29162258104955807</v>
      </c>
      <c r="N183" s="28">
        <f>N138/SUM(N138,'Calculations male'!N138)</f>
        <v>0.29290838905200739</v>
      </c>
      <c r="O183" s="28">
        <f>O138/SUM(O138,'Calculations male'!O138)</f>
        <v>0.29418556772853621</v>
      </c>
      <c r="P183" s="28">
        <f>P138/SUM(P138,'Calculations male'!P138)</f>
        <v>0.29545418112526489</v>
      </c>
      <c r="Q183" s="28">
        <f>Q138/SUM(Q138,'Calculations male'!Q138)</f>
        <v>0.2967142931400269</v>
      </c>
      <c r="R183" s="28">
        <f>R138/SUM(R138,'Calculations male'!R138)</f>
        <v>0.29796596750554244</v>
      </c>
      <c r="S183" s="28">
        <f>S138/SUM(S138,'Calculations male'!S138)</f>
        <v>0.29920926777344364</v>
      </c>
      <c r="T183" s="28">
        <f>T138/SUM(T138,'Calculations male'!T138)</f>
        <v>0.30044425729911584</v>
      </c>
      <c r="U183" s="28">
        <f>U138/SUM(U138,'Calculations male'!U138)</f>
        <v>0.30167099922732143</v>
      </c>
      <c r="V183" s="28">
        <f>V138/SUM(V138,'Calculations male'!V138)</f>
        <v>0.30288955647857613</v>
      </c>
      <c r="W183" s="28">
        <f>W138/SUM(W138,'Calculations male'!W138)</f>
        <v>0.30409999173625674</v>
      </c>
      <c r="X183" s="28">
        <f>X138/SUM(X138,'Calculations male'!X138)</f>
        <v>0.3053023674343906</v>
      </c>
      <c r="Y183" s="28">
        <f>Y138/SUM(Y138,'Calculations male'!Y138)</f>
        <v>0.30649674574612862</v>
      </c>
      <c r="Z183" s="28">
        <f>Z138/SUM(Z138,'Calculations male'!Z138)</f>
        <v>0.3076831885728501</v>
      </c>
      <c r="AA183" s="28">
        <f>AA138/SUM(AA138,'Calculations male'!AA138)</f>
        <v>0.30886175753388534</v>
      </c>
      <c r="AB183" s="28">
        <f>AB138/SUM(AB138,'Calculations male'!AB138)</f>
        <v>0.31003251395683895</v>
      </c>
      <c r="AC183" s="28">
        <f>AC138/SUM(AC138,'Calculations male'!AC138)</f>
        <v>0.31119551886846436</v>
      </c>
      <c r="AD183" s="28">
        <f>AD138/SUM(AD138,'Calculations male'!AD138)</f>
        <v>0.31235083298610533</v>
      </c>
      <c r="AE183" s="28">
        <f>AE138/SUM(AE138,'Calculations male'!AE138)</f>
        <v>0.31349851670964024</v>
      </c>
      <c r="AF183" s="28">
        <f>AF138/SUM(AF138,'Calculations male'!AF138)</f>
        <v>0.31463863011394216</v>
      </c>
    </row>
    <row r="184" spans="1:32" x14ac:dyDescent="0.2">
      <c r="A184" s="6" t="s">
        <v>94</v>
      </c>
      <c r="B184" s="28">
        <f>B139/SUM(B139,'Calculations male'!B139)</f>
        <v>0.10099999999999991</v>
      </c>
      <c r="C184" s="28">
        <f>C139/SUM(C139,'Calculations male'!C139)</f>
        <v>0.10174258662045366</v>
      </c>
      <c r="D184" s="28">
        <f>D139/SUM(D139,'Calculations male'!D139)</f>
        <v>0.10252383819446918</v>
      </c>
      <c r="E184" s="28">
        <f>E139/SUM(E139,'Calculations male'!E139)</f>
        <v>0.10329013892145203</v>
      </c>
      <c r="F184" s="28">
        <f>F139/SUM(F139,'Calculations male'!F139)</f>
        <v>0.1040470346242764</v>
      </c>
      <c r="G184" s="28">
        <f>G139/SUM(G139,'Calculations male'!G139)</f>
        <v>0.10483337492295586</v>
      </c>
      <c r="H184" s="28">
        <f>H139/SUM(H139,'Calculations male'!H139)</f>
        <v>0.10565595204838693</v>
      </c>
      <c r="I184" s="28">
        <f>I139/SUM(I139,'Calculations male'!I139)</f>
        <v>0.10652979579568478</v>
      </c>
      <c r="J184" s="28">
        <f>J139/SUM(J139,'Calculations male'!J139)</f>
        <v>0.10744781178418963</v>
      </c>
      <c r="K184" s="28">
        <f>K139/SUM(K139,'Calculations male'!K139)</f>
        <v>0.10834700771434778</v>
      </c>
      <c r="L184" s="28">
        <f>L139/SUM(L139,'Calculations male'!L139)</f>
        <v>0.10893376137216915</v>
      </c>
      <c r="M184" s="28">
        <f>M139/SUM(M139,'Calculations male'!M139)</f>
        <v>0.10971819671209432</v>
      </c>
      <c r="N184" s="28">
        <f>N139/SUM(N139,'Calculations male'!N139)</f>
        <v>0.11049981306498907</v>
      </c>
      <c r="O184" s="28">
        <f>O139/SUM(O139,'Calculations male'!O139)</f>
        <v>0.11127860483470572</v>
      </c>
      <c r="P184" s="28">
        <f>P139/SUM(P139,'Calculations male'!P139)</f>
        <v>0.11205456699151778</v>
      </c>
      <c r="Q184" s="28">
        <f>Q139/SUM(Q139,'Calculations male'!Q139)</f>
        <v>0.11282769505592792</v>
      </c>
      <c r="R184" s="28">
        <f>R139/SUM(R139,'Calculations male'!R139)</f>
        <v>0.11359798508285192</v>
      </c>
      <c r="S184" s="28">
        <f>S139/SUM(S139,'Calculations male'!S139)</f>
        <v>0.11436543364617856</v>
      </c>
      <c r="T184" s="28">
        <f>T139/SUM(T139,'Calculations male'!T139)</f>
        <v>0.11513003782369646</v>
      </c>
      <c r="U184" s="28">
        <f>U139/SUM(U139,'Calculations male'!U139)</f>
        <v>0.11589179518237924</v>
      </c>
      <c r="V184" s="28">
        <f>V139/SUM(V139,'Calculations male'!V139)</f>
        <v>0.11665070376402185</v>
      </c>
      <c r="W184" s="28">
        <f>W139/SUM(W139,'Calculations male'!W139)</f>
        <v>0.11740676207122708</v>
      </c>
      <c r="X184" s="28">
        <f>X139/SUM(X139,'Calculations male'!X139)</f>
        <v>0.11815996905372037</v>
      </c>
      <c r="Y184" s="28">
        <f>Y139/SUM(Y139,'Calculations male'!Y139)</f>
        <v>0.11891032409500631</v>
      </c>
      <c r="Z184" s="28">
        <f>Z139/SUM(Z139,'Calculations male'!Z139)</f>
        <v>0.11965782699934258</v>
      </c>
      <c r="AA184" s="28">
        <f>AA139/SUM(AA139,'Calculations male'!AA139)</f>
        <v>0.1204024779790312</v>
      </c>
      <c r="AB184" s="28">
        <f>AB139/SUM(AB139,'Calculations male'!AB139)</f>
        <v>0.12114427764202762</v>
      </c>
      <c r="AC184" s="28">
        <f>AC139/SUM(AC139,'Calculations male'!AC139)</f>
        <v>0.12188322697984234</v>
      </c>
      <c r="AD184" s="28">
        <f>AD139/SUM(AD139,'Calculations male'!AD139)</f>
        <v>0.12261932735575339</v>
      </c>
      <c r="AE184" s="28">
        <f>AE139/SUM(AE139,'Calculations male'!AE139)</f>
        <v>0.12335258049329799</v>
      </c>
      <c r="AF184" s="28">
        <f>AF139/SUM(AF139,'Calculations male'!AF139)</f>
        <v>0.12408298846505693</v>
      </c>
    </row>
    <row r="185" spans="1:32" x14ac:dyDescent="0.2">
      <c r="A185" s="6" t="s">
        <v>93</v>
      </c>
      <c r="B185" s="28">
        <f>B140/SUM(B140,'Calculations male'!B140)</f>
        <v>0.14899999999999999</v>
      </c>
      <c r="C185" s="28">
        <f>C140/SUM(C140,'Calculations male'!C140)</f>
        <v>0.14994130505682535</v>
      </c>
      <c r="D185" s="28">
        <f>D140/SUM(D140,'Calculations male'!D140)</f>
        <v>0.15093059475372808</v>
      </c>
      <c r="E185" s="28">
        <f>E140/SUM(E140,'Calculations male'!E140)</f>
        <v>0.15189993416347225</v>
      </c>
      <c r="F185" s="28">
        <f>F140/SUM(F140,'Calculations male'!F140)</f>
        <v>0.15285639154345115</v>
      </c>
      <c r="G185" s="28">
        <f>G140/SUM(G140,'Calculations male'!G140)</f>
        <v>0.15384902501820055</v>
      </c>
      <c r="H185" s="28">
        <f>H140/SUM(H140,'Calculations male'!H140)</f>
        <v>0.15488628216644715</v>
      </c>
      <c r="I185" s="28">
        <f>I140/SUM(I140,'Calculations male'!I140)</f>
        <v>0.15598693797542737</v>
      </c>
      <c r="J185" s="28">
        <f>J140/SUM(J140,'Calculations male'!J140)</f>
        <v>0.1571418540955242</v>
      </c>
      <c r="K185" s="28">
        <f>K140/SUM(K140,'Calculations male'!K140)</f>
        <v>0.15827173304964509</v>
      </c>
      <c r="L185" s="28">
        <f>L140/SUM(L140,'Calculations male'!L140)</f>
        <v>0.1590082922687196</v>
      </c>
      <c r="M185" s="28">
        <f>M140/SUM(M140,'Calculations male'!M140)</f>
        <v>0.15999211669776789</v>
      </c>
      <c r="N185" s="28">
        <f>N140/SUM(N140,'Calculations male'!N140)</f>
        <v>0.16097140045471578</v>
      </c>
      <c r="O185" s="28">
        <f>O140/SUM(O140,'Calculations male'!O140)</f>
        <v>0.16194615205802915</v>
      </c>
      <c r="P185" s="28">
        <f>P140/SUM(P140,'Calculations male'!P140)</f>
        <v>0.16291638057235905</v>
      </c>
      <c r="Q185" s="28">
        <f>Q140/SUM(Q140,'Calculations male'!Q140)</f>
        <v>0.16388209558780301</v>
      </c>
      <c r="R185" s="28">
        <f>R140/SUM(R140,'Calculations male'!R140)</f>
        <v>0.16484330719975418</v>
      </c>
      <c r="S185" s="28">
        <f>S140/SUM(S140,'Calculations male'!S140)</f>
        <v>0.16580002598933324</v>
      </c>
      <c r="T185" s="28">
        <f>T140/SUM(T140,'Calculations male'!T140)</f>
        <v>0.16675226300438339</v>
      </c>
      <c r="U185" s="28">
        <f>U140/SUM(U140,'Calculations male'!U140)</f>
        <v>0.16770002974101705</v>
      </c>
      <c r="V185" s="28">
        <f>V140/SUM(V140,'Calculations male'!V140)</f>
        <v>0.16864333812569585</v>
      </c>
      <c r="W185" s="28">
        <f>W140/SUM(W140,'Calculations male'!W140)</f>
        <v>0.16958220049783976</v>
      </c>
      <c r="X185" s="28">
        <f>X140/SUM(X140,'Calculations male'!X140)</f>
        <v>0.17051662959293493</v>
      </c>
      <c r="Y185" s="28">
        <f>Y140/SUM(Y140,'Calculations male'!Y140)</f>
        <v>0.17144663852614817</v>
      </c>
      <c r="Z185" s="28">
        <f>Z140/SUM(Z140,'Calculations male'!Z140)</f>
        <v>0.17237224077641752</v>
      </c>
      <c r="AA185" s="28">
        <f>AA140/SUM(AA140,'Calculations male'!AA140)</f>
        <v>0.17329345017101333</v>
      </c>
      <c r="AB185" s="28">
        <f>AB140/SUM(AB140,'Calculations male'!AB140)</f>
        <v>0.17421028087056467</v>
      </c>
      <c r="AC185" s="28">
        <f>AC140/SUM(AC140,'Calculations male'!AC140)</f>
        <v>0.17512274735451888</v>
      </c>
      <c r="AD185" s="28">
        <f>AD140/SUM(AD140,'Calculations male'!AD140)</f>
        <v>0.17603086440705074</v>
      </c>
      <c r="AE185" s="28">
        <f>AE140/SUM(AE140,'Calculations male'!AE140)</f>
        <v>0.17693464710337911</v>
      </c>
      <c r="AF185" s="28">
        <f>AF140/SUM(AF140,'Calculations male'!AF140)</f>
        <v>0.17783411079650518</v>
      </c>
    </row>
    <row r="186" spans="1:32" x14ac:dyDescent="0.2">
      <c r="A186" s="6" t="s">
        <v>28</v>
      </c>
      <c r="B186" s="28">
        <f>B141/SUM(B141,'Calculations male'!B141)</f>
        <v>0.10700000000000001</v>
      </c>
      <c r="C186" s="28">
        <f>C141/SUM(C141,'Calculations male'!C141)</f>
        <v>0.10777015729916262</v>
      </c>
      <c r="D186" s="28">
        <f>D141/SUM(D141,'Calculations male'!D141)</f>
        <v>0.10858030072714625</v>
      </c>
      <c r="E186" s="28">
        <f>E141/SUM(E141,'Calculations male'!E141)</f>
        <v>0.10937482690669263</v>
      </c>
      <c r="F186" s="28">
        <f>F141/SUM(F141,'Calculations male'!F141)</f>
        <v>0.11015949172296501</v>
      </c>
      <c r="G186" s="28">
        <f>G141/SUM(G141,'Calculations male'!G141)</f>
        <v>0.11097456614159618</v>
      </c>
      <c r="H186" s="28">
        <f>H141/SUM(H141,'Calculations male'!H141)</f>
        <v>0.11182707631563989</v>
      </c>
      <c r="I186" s="28">
        <f>I141/SUM(I141,'Calculations male'!I141)</f>
        <v>0.11273257896947798</v>
      </c>
      <c r="J186" s="28">
        <f>J141/SUM(J141,'Calculations male'!J141)</f>
        <v>0.1136836998288899</v>
      </c>
      <c r="K186" s="28">
        <f>K141/SUM(K141,'Calculations male'!K141)</f>
        <v>0.11461516925888014</v>
      </c>
      <c r="L186" s="28">
        <f>L141/SUM(L141,'Calculations male'!L141)</f>
        <v>0.11522290122401732</v>
      </c>
      <c r="M186" s="28">
        <f>M141/SUM(M141,'Calculations male'!M141)</f>
        <v>0.11603528284062573</v>
      </c>
      <c r="N186" s="28">
        <f>N141/SUM(N141,'Calculations male'!N141)</f>
        <v>0.11684463187001329</v>
      </c>
      <c r="O186" s="28">
        <f>O141/SUM(O141,'Calculations male'!O141)</f>
        <v>0.11765094414551812</v>
      </c>
      <c r="P186" s="28">
        <f>P141/SUM(P141,'Calculations male'!P141)</f>
        <v>0.11845421607244391</v>
      </c>
      <c r="Q186" s="28">
        <f>Q141/SUM(Q141,'Calculations male'!Q141)</f>
        <v>0.11925444461116108</v>
      </c>
      <c r="R186" s="28">
        <f>R141/SUM(R141,'Calculations male'!R141)</f>
        <v>0.12005162726061036</v>
      </c>
      <c r="S186" s="28">
        <f>S141/SUM(S141,'Calculations male'!S141)</f>
        <v>0.12084576204220976</v>
      </c>
      <c r="T186" s="28">
        <f>T141/SUM(T141,'Calculations male'!T141)</f>
        <v>0.12163684748415411</v>
      </c>
      <c r="U186" s="28">
        <f>U141/SUM(U141,'Calculations male'!U141)</f>
        <v>0.12242488260609818</v>
      </c>
      <c r="V186" s="28">
        <f>V141/SUM(V141,'Calculations male'!V141)</f>
        <v>0.12320986690421425</v>
      </c>
      <c r="W186" s="28">
        <f>W141/SUM(W141,'Calculations male'!W141)</f>
        <v>0.12399180033662477</v>
      </c>
      <c r="X186" s="28">
        <f>X141/SUM(X141,'Calculations male'!X141)</f>
        <v>0.12477068330918484</v>
      </c>
      <c r="Y186" s="28">
        <f>Y141/SUM(Y141,'Calculations male'!Y141)</f>
        <v>0.12554651666162869</v>
      </c>
      <c r="Z186" s="28">
        <f>Z141/SUM(Z141,'Calculations male'!Z141)</f>
        <v>0.12631930165405494</v>
      </c>
      <c r="AA186" s="28">
        <f>AA141/SUM(AA141,'Calculations male'!AA141)</f>
        <v>0.12708903995374926</v>
      </c>
      <c r="AB186" s="28">
        <f>AB141/SUM(AB141,'Calculations male'!AB141)</f>
        <v>0.1278557336223457</v>
      </c>
      <c r="AC186" s="28">
        <f>AC141/SUM(AC141,'Calculations male'!AC141)</f>
        <v>0.12861938510329848</v>
      </c>
      <c r="AD186" s="28">
        <f>AD141/SUM(AD141,'Calculations male'!AD141)</f>
        <v>0.12937999720968427</v>
      </c>
      <c r="AE186" s="28">
        <f>AE141/SUM(AE141,'Calculations male'!AE141)</f>
        <v>0.13013757311230084</v>
      </c>
      <c r="AF186" s="28">
        <f>AF141/SUM(AF141,'Calculations male'!AF141)</f>
        <v>0.13089211632807643</v>
      </c>
    </row>
    <row r="187" spans="1:32" x14ac:dyDescent="0.2">
      <c r="A187" s="6" t="s">
        <v>29</v>
      </c>
      <c r="B187" s="28">
        <f>B142/SUM(B142,'Calculations male'!B142)</f>
        <v>0.15200000000000008</v>
      </c>
      <c r="C187" s="28">
        <f>C142/SUM(C142,'Calculations male'!C142)</f>
        <v>0.15295215926790226</v>
      </c>
      <c r="D187" s="28">
        <f>D142/SUM(D142,'Calculations male'!D142)</f>
        <v>0.15395279737759518</v>
      </c>
      <c r="E187" s="28">
        <f>E142/SUM(E142,'Calculations male'!E142)</f>
        <v>0.15493319776903583</v>
      </c>
      <c r="F187" s="28">
        <f>F142/SUM(F142,'Calculations male'!F142)</f>
        <v>0.15590051248444892</v>
      </c>
      <c r="G187" s="28">
        <f>G142/SUM(G142,'Calculations male'!G142)</f>
        <v>0.15690435463092864</v>
      </c>
      <c r="H187" s="28">
        <f>H142/SUM(H142,'Calculations male'!H142)</f>
        <v>0.15795325998114687</v>
      </c>
      <c r="I187" s="28">
        <f>I142/SUM(I142,'Calculations male'!I142)</f>
        <v>0.15906620426205101</v>
      </c>
      <c r="J187" s="28">
        <f>J142/SUM(J142,'Calculations male'!J142)</f>
        <v>0.16023393556659984</v>
      </c>
      <c r="K187" s="28">
        <f>K142/SUM(K142,'Calculations male'!K142)</f>
        <v>0.16137627378741864</v>
      </c>
      <c r="L187" s="28">
        <f>L142/SUM(L142,'Calculations male'!L142)</f>
        <v>0.16212091364315695</v>
      </c>
      <c r="M187" s="28">
        <f>M142/SUM(M142,'Calculations male'!M142)</f>
        <v>0.16311548050556468</v>
      </c>
      <c r="N187" s="28">
        <f>N142/SUM(N142,'Calculations male'!N142)</f>
        <v>0.16410539946328698</v>
      </c>
      <c r="O187" s="28">
        <f>O142/SUM(O142,'Calculations male'!O142)</f>
        <v>0.16509068009592121</v>
      </c>
      <c r="P187" s="28">
        <f>P142/SUM(P142,'Calculations male'!P142)</f>
        <v>0.16607133252321757</v>
      </c>
      <c r="Q187" s="28">
        <f>Q142/SUM(Q142,'Calculations male'!Q142)</f>
        <v>0.16704736738414885</v>
      </c>
      <c r="R187" s="28">
        <f>R142/SUM(R142,'Calculations male'!R142)</f>
        <v>0.1680187958165785</v>
      </c>
      <c r="S187" s="28">
        <f>S142/SUM(S142,'Calculations male'!S142)</f>
        <v>0.1689856294375244</v>
      </c>
      <c r="T187" s="28">
        <f>T142/SUM(T142,'Calculations male'!T142)</f>
        <v>0.16994788032399763</v>
      </c>
      <c r="U187" s="28">
        <f>U142/SUM(U142,'Calculations male'!U142)</f>
        <v>0.17090556099440252</v>
      </c>
      <c r="V187" s="28">
        <f>V142/SUM(V142,'Calculations male'!V142)</f>
        <v>0.17185868439048074</v>
      </c>
      <c r="W187" s="28">
        <f>W142/SUM(W142,'Calculations male'!W142)</f>
        <v>0.17280726385979625</v>
      </c>
      <c r="X187" s="28">
        <f>X142/SUM(X142,'Calculations male'!X142)</f>
        <v>0.17375131313872533</v>
      </c>
      <c r="Y187" s="28">
        <f>Y142/SUM(Y142,'Calculations male'!Y142)</f>
        <v>0.1746908463359656</v>
      </c>
      <c r="Z187" s="28">
        <f>Z142/SUM(Z142,'Calculations male'!Z142)</f>
        <v>0.17562587791652781</v>
      </c>
      <c r="AA187" s="28">
        <f>AA142/SUM(AA142,'Calculations male'!AA142)</f>
        <v>0.17655642268620758</v>
      </c>
      <c r="AB187" s="28">
        <f>AB142/SUM(AB142,'Calculations male'!AB142)</f>
        <v>0.17748249577653025</v>
      </c>
      <c r="AC187" s="28">
        <f>AC142/SUM(AC142,'Calculations male'!AC142)</f>
        <v>0.17840411263013617</v>
      </c>
      <c r="AD187" s="28">
        <f>AD142/SUM(AD142,'Calculations male'!AD142)</f>
        <v>0.17932128898662358</v>
      </c>
      <c r="AE187" s="28">
        <f>AE142/SUM(AE142,'Calculations male'!AE142)</f>
        <v>0.18023404086880565</v>
      </c>
      <c r="AF187" s="28">
        <f>AF142/SUM(AF142,'Calculations male'!AF142)</f>
        <v>0.18114238456939599</v>
      </c>
    </row>
    <row r="188" spans="1:32" x14ac:dyDescent="0.2">
      <c r="A188" s="6" t="s">
        <v>30</v>
      </c>
      <c r="B188" s="28">
        <f>B143/SUM(B143,'Calculations male'!B143)</f>
        <v>0.3968058252427184</v>
      </c>
      <c r="C188" s="28">
        <f>C143/SUM(C143,'Calculations male'!C143)</f>
        <v>0.398159642631841</v>
      </c>
      <c r="D188" s="28">
        <f>D143/SUM(D143,'Calculations male'!D143)</f>
        <v>0.39957715681756156</v>
      </c>
      <c r="E188" s="28">
        <f>E143/SUM(E143,'Calculations male'!E143)</f>
        <v>0.40096084287001205</v>
      </c>
      <c r="F188" s="28">
        <f>F143/SUM(F143,'Calculations male'!F143)</f>
        <v>0.40232109571764846</v>
      </c>
      <c r="G188" s="28">
        <f>G143/SUM(G143,'Calculations male'!G143)</f>
        <v>0.40372754119985038</v>
      </c>
      <c r="H188" s="28">
        <f>H143/SUM(H143,'Calculations male'!H143)</f>
        <v>0.4051915398698141</v>
      </c>
      <c r="I188" s="28">
        <f>I143/SUM(I143,'Calculations male'!I143)</f>
        <v>0.4067387339845624</v>
      </c>
      <c r="J188" s="28">
        <f>J143/SUM(J143,'Calculations male'!J143)</f>
        <v>0.40835530496543582</v>
      </c>
      <c r="K188" s="28">
        <f>K143/SUM(K143,'Calculations male'!K143)</f>
        <v>0.40993005831753809</v>
      </c>
      <c r="L188" s="28">
        <f>L143/SUM(L143,'Calculations male'!L143)</f>
        <v>0.41095305052279685</v>
      </c>
      <c r="M188" s="28">
        <f>M143/SUM(M143,'Calculations male'!M143)</f>
        <v>0.41231509390086524</v>
      </c>
      <c r="N188" s="28">
        <f>N143/SUM(N143,'Calculations male'!N143)</f>
        <v>0.41366592266603242</v>
      </c>
      <c r="O188" s="28">
        <f>O143/SUM(O143,'Calculations male'!O143)</f>
        <v>0.4150056549969941</v>
      </c>
      <c r="P188" s="28">
        <f>P143/SUM(P143,'Calculations male'!P143)</f>
        <v>0.41633440782070114</v>
      </c>
      <c r="Q188" s="28">
        <f>Q143/SUM(Q143,'Calculations male'!Q143)</f>
        <v>0.41765229681713872</v>
      </c>
      <c r="R188" s="28">
        <f>R143/SUM(R143,'Calculations male'!R143)</f>
        <v>0.41895943642461198</v>
      </c>
      <c r="S188" s="28">
        <f>S143/SUM(S143,'Calculations male'!S143)</f>
        <v>0.42025593984551651</v>
      </c>
      <c r="T188" s="28">
        <f>T143/SUM(T143,'Calculations male'!T143)</f>
        <v>0.42154191905255706</v>
      </c>
      <c r="U188" s="28">
        <f>U143/SUM(U143,'Calculations male'!U143)</f>
        <v>0.42281748479538511</v>
      </c>
      <c r="V188" s="28">
        <f>V143/SUM(V143,'Calculations male'!V143)</f>
        <v>0.42408274660762152</v>
      </c>
      <c r="W188" s="28">
        <f>W143/SUM(W143,'Calculations male'!W143)</f>
        <v>0.42533781281425087</v>
      </c>
      <c r="X188" s="28">
        <f>X143/SUM(X143,'Calculations male'!X143)</f>
        <v>0.4265827905393334</v>
      </c>
      <c r="Y188" s="28">
        <f>Y143/SUM(Y143,'Calculations male'!Y143)</f>
        <v>0.42781778571404488</v>
      </c>
      <c r="Z188" s="28">
        <f>Z143/SUM(Z143,'Calculations male'!Z143)</f>
        <v>0.42904290308499071</v>
      </c>
      <c r="AA188" s="28">
        <f>AA143/SUM(AA143,'Calculations male'!AA143)</f>
        <v>0.43025824622278475</v>
      </c>
      <c r="AB188" s="28">
        <f>AB143/SUM(AB143,'Calculations male'!AB143)</f>
        <v>0.43146391753088092</v>
      </c>
      <c r="AC188" s="28">
        <f>AC143/SUM(AC143,'Calculations male'!AC143)</f>
        <v>0.43266001825460715</v>
      </c>
      <c r="AD188" s="28">
        <f>AD143/SUM(AD143,'Calculations male'!AD143)</f>
        <v>0.43384664849042581</v>
      </c>
      <c r="AE188" s="28">
        <f>AE143/SUM(AE143,'Calculations male'!AE143)</f>
        <v>0.43502390719535516</v>
      </c>
      <c r="AF188" s="28">
        <f>AF143/SUM(AF143,'Calculations male'!AF143)</f>
        <v>0.43619189219657456</v>
      </c>
    </row>
    <row r="189" spans="1:32" x14ac:dyDescent="0.2">
      <c r="A189" s="6" t="s">
        <v>31</v>
      </c>
      <c r="B189" s="28">
        <f>B144/SUM(B144,'Calculations male'!B144)</f>
        <v>0.52200000000000013</v>
      </c>
      <c r="C189" s="28">
        <f>C144/SUM(C144,'Calculations male'!C144)</f>
        <v>0.52326570174868026</v>
      </c>
      <c r="D189" s="28">
        <f>D144/SUM(D144,'Calculations male'!D144)</f>
        <v>0.52458915945915008</v>
      </c>
      <c r="E189" s="28">
        <f>E144/SUM(E144,'Calculations male'!E144)</f>
        <v>0.52587927014321756</v>
      </c>
      <c r="F189" s="28">
        <f>F144/SUM(F144,'Calculations male'!F144)</f>
        <v>0.52714584142217602</v>
      </c>
      <c r="G189" s="28">
        <f>G144/SUM(G144,'Calculations male'!G144)</f>
        <v>0.52845366866940202</v>
      </c>
      <c r="H189" s="28">
        <f>H144/SUM(H144,'Calculations male'!H144)</f>
        <v>0.52981312607376974</v>
      </c>
      <c r="I189" s="28">
        <f>I144/SUM(I144,'Calculations male'!I144)</f>
        <v>0.53124775502492383</v>
      </c>
      <c r="J189" s="28">
        <f>J144/SUM(J144,'Calculations male'!J144)</f>
        <v>0.53274443743570465</v>
      </c>
      <c r="K189" s="28">
        <f>K144/SUM(K144,'Calculations male'!K144)</f>
        <v>0.53420017796292096</v>
      </c>
      <c r="L189" s="28">
        <f>L144/SUM(L144,'Calculations male'!L144)</f>
        <v>0.53514468519988101</v>
      </c>
      <c r="M189" s="28">
        <f>M144/SUM(M144,'Calculations male'!M144)</f>
        <v>0.5364008046548997</v>
      </c>
      <c r="N189" s="28">
        <f>N144/SUM(N144,'Calculations male'!N144)</f>
        <v>0.53764497841916825</v>
      </c>
      <c r="O189" s="28">
        <f>O144/SUM(O144,'Calculations male'!O144)</f>
        <v>0.53887736140809184</v>
      </c>
      <c r="P189" s="28">
        <f>P144/SUM(P144,'Calculations male'!P144)</f>
        <v>0.54009810615850573</v>
      </c>
      <c r="Q189" s="28">
        <f>Q144/SUM(Q144,'Calculations male'!Q144)</f>
        <v>0.54130736286654002</v>
      </c>
      <c r="R189" s="28">
        <f>R144/SUM(R144,'Calculations male'!R144)</f>
        <v>0.54250527942502069</v>
      </c>
      <c r="S189" s="28">
        <f>S144/SUM(S144,'Calculations male'!S144)</f>
        <v>0.54369200146041197</v>
      </c>
      <c r="T189" s="28">
        <f>T144/SUM(T144,'Calculations male'!T144)</f>
        <v>0.54486767236929545</v>
      </c>
      <c r="U189" s="28">
        <f>U144/SUM(U144,'Calculations male'!U144)</f>
        <v>0.54603243335437357</v>
      </c>
      <c r="V189" s="28">
        <f>V144/SUM(V144,'Calculations male'!V144)</f>
        <v>0.54718642345999891</v>
      </c>
      <c r="W189" s="28">
        <f>W144/SUM(W144,'Calculations male'!W144)</f>
        <v>0.54832977960723495</v>
      </c>
      <c r="X189" s="28">
        <f>X144/SUM(X144,'Calculations male'!X144)</f>
        <v>0.54946263662841788</v>
      </c>
      <c r="Y189" s="28">
        <f>Y144/SUM(Y144,'Calculations male'!Y144)</f>
        <v>0.55058512730125908</v>
      </c>
      <c r="Z189" s="28">
        <f>Z144/SUM(Z144,'Calculations male'!Z144)</f>
        <v>0.55169738238245025</v>
      </c>
      <c r="AA189" s="28">
        <f>AA144/SUM(AA144,'Calculations male'!AA144)</f>
        <v>0.55279953064079013</v>
      </c>
      <c r="AB189" s="28">
        <f>AB144/SUM(AB144,'Calculations male'!AB144)</f>
        <v>0.55389169888983736</v>
      </c>
      <c r="AC189" s="28">
        <f>AC144/SUM(AC144,'Calculations male'!AC144)</f>
        <v>0.55497401202006635</v>
      </c>
      <c r="AD189" s="28">
        <f>AD144/SUM(AD144,'Calculations male'!AD144)</f>
        <v>0.55604659303056359</v>
      </c>
      <c r="AE189" s="28">
        <f>AE144/SUM(AE144,'Calculations male'!AE144)</f>
        <v>0.55710956306022708</v>
      </c>
      <c r="AF189" s="28">
        <f>AF144/SUM(AF144,'Calculations male'!AF144)</f>
        <v>0.55816304141850293</v>
      </c>
    </row>
    <row r="190" spans="1:32" x14ac:dyDescent="0.2">
      <c r="A190" s="6" t="s">
        <v>32</v>
      </c>
      <c r="B190" s="28">
        <f>B145/SUM(B145,'Calculations male'!B145)</f>
        <v>0.16600000000000004</v>
      </c>
      <c r="C190" s="28">
        <f>C145/SUM(C145,'Calculations male'!C145)</f>
        <v>0.16700055188231849</v>
      </c>
      <c r="D190" s="28">
        <f>D145/SUM(D145,'Calculations male'!D145)</f>
        <v>0.16805176410109413</v>
      </c>
      <c r="E190" s="28">
        <f>E145/SUM(E145,'Calculations male'!E145)</f>
        <v>0.16908143600553682</v>
      </c>
      <c r="F190" s="28">
        <f>F145/SUM(F145,'Calculations male'!F145)</f>
        <v>0.17009709413712029</v>
      </c>
      <c r="G190" s="28">
        <f>G145/SUM(G145,'Calculations male'!G145)</f>
        <v>0.17115082213044361</v>
      </c>
      <c r="H190" s="28">
        <f>H145/SUM(H145,'Calculations male'!H145)</f>
        <v>0.17225154573555254</v>
      </c>
      <c r="I190" s="28">
        <f>I145/SUM(I145,'Calculations male'!I145)</f>
        <v>0.17341913009035229</v>
      </c>
      <c r="J190" s="28">
        <f>J145/SUM(J145,'Calculations male'!J145)</f>
        <v>0.17464381425164827</v>
      </c>
      <c r="K190" s="28">
        <f>K145/SUM(K145,'Calculations male'!K145)</f>
        <v>0.17584149471782365</v>
      </c>
      <c r="L190" s="28">
        <f>L145/SUM(L145,'Calculations male'!L145)</f>
        <v>0.17662201225466409</v>
      </c>
      <c r="M190" s="28">
        <f>M145/SUM(M145,'Calculations male'!M145)</f>
        <v>0.17766425624596646</v>
      </c>
      <c r="N190" s="28">
        <f>N145/SUM(N145,'Calculations male'!N145)</f>
        <v>0.17870135510341695</v>
      </c>
      <c r="O190" s="28">
        <f>O145/SUM(O145,'Calculations male'!O145)</f>
        <v>0.17973332358637967</v>
      </c>
      <c r="P190" s="28">
        <f>P145/SUM(P145,'Calculations male'!P145)</f>
        <v>0.18076017695915644</v>
      </c>
      <c r="Q190" s="28">
        <f>Q145/SUM(Q145,'Calculations male'!Q145)</f>
        <v>0.18178193096931491</v>
      </c>
      <c r="R190" s="28">
        <f>R145/SUM(R145,'Calculations male'!R145)</f>
        <v>0.18279860182667079</v>
      </c>
      <c r="S190" s="28">
        <f>S145/SUM(S145,'Calculations male'!S145)</f>
        <v>0.18381020618291743</v>
      </c>
      <c r="T190" s="28">
        <f>T145/SUM(T145,'Calculations male'!T145)</f>
        <v>0.18481676111188275</v>
      </c>
      <c r="U190" s="28">
        <f>U145/SUM(U145,'Calculations male'!U145)</f>
        <v>0.18581828409039408</v>
      </c>
      <c r="V190" s="28">
        <f>V145/SUM(V145,'Calculations male'!V145)</f>
        <v>0.18681479297973486</v>
      </c>
      <c r="W190" s="28">
        <f>W145/SUM(W145,'Calculations male'!W145)</f>
        <v>0.18780630600768508</v>
      </c>
      <c r="X190" s="28">
        <f>X145/SUM(X145,'Calculations male'!X145)</f>
        <v>0.18879284175111014</v>
      </c>
      <c r="Y190" s="28">
        <f>Y145/SUM(Y145,'Calculations male'!Y145)</f>
        <v>0.18977441911910856</v>
      </c>
      <c r="Z190" s="28">
        <f>Z145/SUM(Z145,'Calculations male'!Z145)</f>
        <v>0.19075105733668124</v>
      </c>
      <c r="AA190" s="28">
        <f>AA145/SUM(AA145,'Calculations male'!AA145)</f>
        <v>0.1917227759289169</v>
      </c>
      <c r="AB190" s="28">
        <f>AB145/SUM(AB145,'Calculations male'!AB145)</f>
        <v>0.19268959470568706</v>
      </c>
      <c r="AC190" s="28">
        <f>AC145/SUM(AC145,'Calculations male'!AC145)</f>
        <v>0.19365153374681321</v>
      </c>
      <c r="AD190" s="28">
        <f>AD145/SUM(AD145,'Calculations male'!AD145)</f>
        <v>0.19460861338772523</v>
      </c>
      <c r="AE190" s="28">
        <f>AE145/SUM(AE145,'Calculations male'!AE145)</f>
        <v>0.19556085420556335</v>
      </c>
      <c r="AF190" s="28">
        <f>AF145/SUM(AF145,'Calculations male'!AF145)</f>
        <v>0.19650827700573742</v>
      </c>
    </row>
    <row r="191" spans="1:32" x14ac:dyDescent="0.2">
      <c r="A191" s="6" t="s">
        <v>33</v>
      </c>
      <c r="B191" s="28">
        <f>B146/SUM(B146,'Calculations male'!B146)</f>
        <v>0.28100000000000003</v>
      </c>
      <c r="C191" s="28">
        <f>C146/SUM(C146,'Calculations male'!C146)</f>
        <v>0.28227216974026953</v>
      </c>
      <c r="D191" s="28">
        <f>D146/SUM(D146,'Calculations male'!D146)</f>
        <v>0.28360623111376249</v>
      </c>
      <c r="E191" s="28">
        <f>E146/SUM(E146,'Calculations male'!E146)</f>
        <v>0.28491046512803941</v>
      </c>
      <c r="F191" s="28">
        <f>F146/SUM(F146,'Calculations male'!F146)</f>
        <v>0.28619454635427927</v>
      </c>
      <c r="G191" s="28">
        <f>G146/SUM(G146,'Calculations male'!G146)</f>
        <v>0.28752425073018495</v>
      </c>
      <c r="H191" s="28">
        <f>H146/SUM(H146,'Calculations male'!H146)</f>
        <v>0.2889105465178079</v>
      </c>
      <c r="I191" s="28">
        <f>I146/SUM(I146,'Calculations male'!I146)</f>
        <v>0.29037803738011686</v>
      </c>
      <c r="J191" s="28">
        <f>J146/SUM(J146,'Calculations male'!J146)</f>
        <v>0.29191398269426644</v>
      </c>
      <c r="K191" s="28">
        <f>K146/SUM(K146,'Calculations male'!K146)</f>
        <v>0.29341280148226723</v>
      </c>
      <c r="L191" s="28">
        <f>L146/SUM(L146,'Calculations male'!L146)</f>
        <v>0.29438784280199415</v>
      </c>
      <c r="M191" s="28">
        <f>M146/SUM(M146,'Calculations male'!M146)</f>
        <v>0.29568772710956198</v>
      </c>
      <c r="N191" s="28">
        <f>N146/SUM(N146,'Calculations male'!N146)</f>
        <v>0.29697880856467063</v>
      </c>
      <c r="O191" s="28">
        <f>O146/SUM(O146,'Calculations male'!O146)</f>
        <v>0.29826115325165303</v>
      </c>
      <c r="P191" s="28">
        <f>P146/SUM(P146,'Calculations male'!P146)</f>
        <v>0.29953482709173324</v>
      </c>
      <c r="Q191" s="28">
        <f>Q146/SUM(Q146,'Calculations male'!Q146)</f>
        <v>0.30079989582579902</v>
      </c>
      <c r="R191" s="28">
        <f>R146/SUM(R146,'Calculations male'!R146)</f>
        <v>0.30205642499804725</v>
      </c>
      <c r="S191" s="28">
        <f>S146/SUM(S146,'Calculations male'!S146)</f>
        <v>0.30330447994047915</v>
      </c>
      <c r="T191" s="28">
        <f>T146/SUM(T146,'Calculations male'!T146)</f>
        <v>0.30454412575820977</v>
      </c>
      <c r="U191" s="28">
        <f>U146/SUM(U146,'Calculations male'!U146)</f>
        <v>0.30577542731555801</v>
      </c>
      <c r="V191" s="28">
        <f>V146/SUM(V146,'Calculations male'!V146)</f>
        <v>0.30699844922288472</v>
      </c>
      <c r="W191" s="28">
        <f>W146/SUM(W146,'Calculations male'!W146)</f>
        <v>0.30821325582416192</v>
      </c>
      <c r="X191" s="28">
        <f>X146/SUM(X146,'Calculations male'!X146)</f>
        <v>0.30941991118521783</v>
      </c>
      <c r="Y191" s="28">
        <f>Y146/SUM(Y146,'Calculations male'!Y146)</f>
        <v>0.31061847908266399</v>
      </c>
      <c r="Z191" s="28">
        <f>Z146/SUM(Z146,'Calculations male'!Z146)</f>
        <v>0.31180902299344992</v>
      </c>
      <c r="AA191" s="28">
        <f>AA146/SUM(AA146,'Calculations male'!AA146)</f>
        <v>0.31299160608503002</v>
      </c>
      <c r="AB191" s="28">
        <f>AB146/SUM(AB146,'Calculations male'!AB146)</f>
        <v>0.31416629120613049</v>
      </c>
      <c r="AC191" s="28">
        <f>AC146/SUM(AC146,'Calculations male'!AC146)</f>
        <v>0.31533314087806025</v>
      </c>
      <c r="AD191" s="28">
        <f>AD146/SUM(AD146,'Calculations male'!AD146)</f>
        <v>0.31649221728658555</v>
      </c>
      <c r="AE191" s="28">
        <f>AE146/SUM(AE146,'Calculations male'!AE146)</f>
        <v>0.3176435822743035</v>
      </c>
      <c r="AF191" s="28">
        <f>AF146/SUM(AF146,'Calculations male'!AF146)</f>
        <v>0.31878729733352557</v>
      </c>
    </row>
    <row r="192" spans="1:32" x14ac:dyDescent="0.2">
      <c r="A192" s="6" t="s">
        <v>34</v>
      </c>
      <c r="B192" s="28">
        <f>B147/SUM(B147,'Calculations male'!B147)</f>
        <v>0.17800000000000002</v>
      </c>
      <c r="C192" s="28">
        <f>C147/SUM(C147,'Calculations male'!C147)</f>
        <v>0.17903915172879969</v>
      </c>
      <c r="D192" s="28">
        <f>D147/SUM(D147,'Calculations male'!D147)</f>
        <v>0.18013067611081313</v>
      </c>
      <c r="E192" s="28">
        <f>E147/SUM(E147,'Calculations male'!E147)</f>
        <v>0.18119959442074735</v>
      </c>
      <c r="F192" s="28">
        <f>F147/SUM(F147,'Calculations male'!F147)</f>
        <v>0.18225373313563681</v>
      </c>
      <c r="G192" s="28">
        <f>G147/SUM(G147,'Calculations male'!G147)</f>
        <v>0.18334714165670676</v>
      </c>
      <c r="H192" s="28">
        <f>H147/SUM(H147,'Calculations male'!H147)</f>
        <v>0.18448905272350649</v>
      </c>
      <c r="I192" s="28">
        <f>I147/SUM(I147,'Calculations male'!I147)</f>
        <v>0.18570003386959946</v>
      </c>
      <c r="J192" s="28">
        <f>J147/SUM(J147,'Calculations male'!J147)</f>
        <v>0.18696991467120752</v>
      </c>
      <c r="K192" s="28">
        <f>K147/SUM(K147,'Calculations male'!K147)</f>
        <v>0.18821147706298588</v>
      </c>
      <c r="L192" s="28">
        <f>L147/SUM(L147,'Calculations male'!L147)</f>
        <v>0.18902042327398236</v>
      </c>
      <c r="M192" s="28">
        <f>M147/SUM(M147,'Calculations male'!M147)</f>
        <v>0.19010042171501096</v>
      </c>
      <c r="N192" s="28">
        <f>N147/SUM(N147,'Calculations male'!N147)</f>
        <v>0.19117485427661468</v>
      </c>
      <c r="O192" s="28">
        <f>O147/SUM(O147,'Calculations male'!O147)</f>
        <v>0.19224374042946871</v>
      </c>
      <c r="P192" s="28">
        <f>P147/SUM(P147,'Calculations male'!P147)</f>
        <v>0.19330710010998062</v>
      </c>
      <c r="Q192" s="28">
        <f>Q147/SUM(Q147,'Calculations male'!Q147)</f>
        <v>0.19436495369819368</v>
      </c>
      <c r="R192" s="28">
        <f>R147/SUM(R147,'Calculations male'!R147)</f>
        <v>0.19541732199638909</v>
      </c>
      <c r="S192" s="28">
        <f>S147/SUM(S147,'Calculations male'!S147)</f>
        <v>0.19646422620837684</v>
      </c>
      <c r="T192" s="28">
        <f>T147/SUM(T147,'Calculations male'!T147)</f>
        <v>0.19750568791945389</v>
      </c>
      <c r="U192" s="28">
        <f>U147/SUM(U147,'Calculations male'!U147)</f>
        <v>0.19854172907700759</v>
      </c>
      <c r="V192" s="28">
        <f>V147/SUM(V147,'Calculations male'!V147)</f>
        <v>0.19957237197174788</v>
      </c>
      <c r="W192" s="28">
        <f>W147/SUM(W147,'Calculations male'!W147)</f>
        <v>0.20059763921955764</v>
      </c>
      <c r="X192" s="28">
        <f>X147/SUM(X147,'Calculations male'!X147)</f>
        <v>0.20161755374392301</v>
      </c>
      <c r="Y192" s="28">
        <f>Y147/SUM(Y147,'Calculations male'!Y147)</f>
        <v>0.20263213875895494</v>
      </c>
      <c r="Z192" s="28">
        <f>Z147/SUM(Z147,'Calculations male'!Z147)</f>
        <v>0.20364141775296127</v>
      </c>
      <c r="AA192" s="28">
        <f>AA147/SUM(AA147,'Calculations male'!AA147)</f>
        <v>0.20464541447256299</v>
      </c>
      <c r="AB192" s="28">
        <f>AB147/SUM(AB147,'Calculations male'!AB147)</f>
        <v>0.20564415290734733</v>
      </c>
      <c r="AC192" s="28">
        <f>AC147/SUM(AC147,'Calculations male'!AC147)</f>
        <v>0.20663765727501709</v>
      </c>
      <c r="AD192" s="28">
        <f>AD147/SUM(AD147,'Calculations male'!AD147)</f>
        <v>0.20762595200705697</v>
      </c>
      <c r="AE192" s="28">
        <f>AE147/SUM(AE147,'Calculations male'!AE147)</f>
        <v>0.2086090617348644</v>
      </c>
      <c r="AF192" s="28">
        <f>AF147/SUM(AF147,'Calculations male'!AF147)</f>
        <v>0.20958701127636048</v>
      </c>
    </row>
    <row r="193" spans="1:32" x14ac:dyDescent="0.2">
      <c r="A193" s="6" t="s">
        <v>92</v>
      </c>
      <c r="B193" s="28">
        <f>B148/SUM(B148,'Calculations male'!B148)</f>
        <v>0.30601111111111101</v>
      </c>
      <c r="C193" s="28">
        <f>C148/SUM(C148,'Calculations male'!C148)</f>
        <v>0.30731582531577395</v>
      </c>
      <c r="D193" s="28">
        <f>D148/SUM(D148,'Calculations male'!D148)</f>
        <v>0.30868352782085351</v>
      </c>
      <c r="E193" s="28">
        <f>E148/SUM(E148,'Calculations male'!E148)</f>
        <v>0.3100201705744246</v>
      </c>
      <c r="F193" s="28">
        <f>F148/SUM(F148,'Calculations male'!F148)</f>
        <v>0.3113356972349976</v>
      </c>
      <c r="G193" s="28">
        <f>G148/SUM(G148,'Calculations male'!G148)</f>
        <v>0.31269748199364222</v>
      </c>
      <c r="H193" s="28">
        <f>H148/SUM(H148,'Calculations male'!H148)</f>
        <v>0.31411670250772489</v>
      </c>
      <c r="I193" s="28">
        <f>I148/SUM(I148,'Calculations male'!I148)</f>
        <v>0.31561846877274524</v>
      </c>
      <c r="J193" s="28">
        <f>J148/SUM(J148,'Calculations male'!J148)</f>
        <v>0.31718965397983062</v>
      </c>
      <c r="K193" s="28">
        <f>K148/SUM(K148,'Calculations male'!K148)</f>
        <v>0.3187222373849537</v>
      </c>
      <c r="L193" s="28">
        <f>L148/SUM(L148,'Calculations male'!L148)</f>
        <v>0.31971891425733701</v>
      </c>
      <c r="M193" s="28">
        <f>M148/SUM(M148,'Calculations male'!M148)</f>
        <v>0.3210472391019864</v>
      </c>
      <c r="N193" s="28">
        <f>N148/SUM(N148,'Calculations male'!N148)</f>
        <v>0.32236611368847834</v>
      </c>
      <c r="O193" s="28">
        <f>O148/SUM(O148,'Calculations male'!O148)</f>
        <v>0.32367561599641759</v>
      </c>
      <c r="P193" s="28">
        <f>P148/SUM(P148,'Calculations male'!P148)</f>
        <v>0.32497582362807892</v>
      </c>
      <c r="Q193" s="28">
        <f>Q148/SUM(Q148,'Calculations male'!Q148)</f>
        <v>0.32626681379462735</v>
      </c>
      <c r="R193" s="28">
        <f>R148/SUM(R148,'Calculations male'!R148)</f>
        <v>0.32754866330318672</v>
      </c>
      <c r="S193" s="28">
        <f>S148/SUM(S148,'Calculations male'!S148)</f>
        <v>0.328821448544729</v>
      </c>
      <c r="T193" s="28">
        <f>T148/SUM(T148,'Calculations male'!T148)</f>
        <v>0.33008524548275026</v>
      </c>
      <c r="U193" s="28">
        <f>U148/SUM(U148,'Calculations male'!U148)</f>
        <v>0.3313401296426966</v>
      </c>
      <c r="V193" s="28">
        <f>V148/SUM(V148,'Calculations male'!V148)</f>
        <v>0.33258617610210517</v>
      </c>
      <c r="W193" s="28">
        <f>W148/SUM(W148,'Calculations male'!W148)</f>
        <v>0.33382345948144498</v>
      </c>
      <c r="X193" s="28">
        <f>X148/SUM(X148,'Calculations male'!X148)</f>
        <v>0.33505205393559689</v>
      </c>
      <c r="Y193" s="28">
        <f>Y148/SUM(Y148,'Calculations male'!Y148)</f>
        <v>0.33627203314598225</v>
      </c>
      <c r="Z193" s="28">
        <f>Z148/SUM(Z148,'Calculations male'!Z148)</f>
        <v>0.33748347031328246</v>
      </c>
      <c r="AA193" s="28">
        <f>AA148/SUM(AA148,'Calculations male'!AA148)</f>
        <v>0.33868643815073274</v>
      </c>
      <c r="AB193" s="28">
        <f>AB148/SUM(AB148,'Calculations male'!AB148)</f>
        <v>0.33988100887797945</v>
      </c>
      <c r="AC193" s="28">
        <f>AC148/SUM(AC148,'Calculations male'!AC148)</f>
        <v>0.34106725421544209</v>
      </c>
      <c r="AD193" s="28">
        <f>AD148/SUM(AD148,'Calculations male'!AD148)</f>
        <v>0.34224524537920104</v>
      </c>
      <c r="AE193" s="28">
        <f>AE148/SUM(AE148,'Calculations male'!AE148)</f>
        <v>0.3434150530763434</v>
      </c>
      <c r="AF193" s="28">
        <f>AF148/SUM(AF148,'Calculations male'!AF148)</f>
        <v>0.34457674750078082</v>
      </c>
    </row>
    <row r="194" spans="1:32" x14ac:dyDescent="0.2">
      <c r="A194" s="6" t="s">
        <v>89</v>
      </c>
      <c r="B194" s="28">
        <f>B149/SUM(B149,'Calculations male'!B149)</f>
        <v>0.43200000000000011</v>
      </c>
      <c r="C194" s="28">
        <f>C149/SUM(C149,'Calculations male'!C149)</f>
        <v>0.43334606205588461</v>
      </c>
      <c r="D194" s="28">
        <f>D149/SUM(D149,'Calculations male'!D149)</f>
        <v>0.43475487864572721</v>
      </c>
      <c r="E194" s="28">
        <f>E149/SUM(E149,'Calculations male'!E149)</f>
        <v>0.43612950660082894</v>
      </c>
      <c r="F194" s="28">
        <f>F149/SUM(F149,'Calculations male'!F149)</f>
        <v>0.43748030926974663</v>
      </c>
      <c r="G194" s="28">
        <f>G149/SUM(G149,'Calculations male'!G149)</f>
        <v>0.43887641657186433</v>
      </c>
      <c r="H194" s="28">
        <f>H149/SUM(H149,'Calculations male'!H149)</f>
        <v>0.44032904334573397</v>
      </c>
      <c r="I194" s="28">
        <f>I149/SUM(I149,'Calculations male'!I149)</f>
        <v>0.4418635443405749</v>
      </c>
      <c r="J194" s="28">
        <f>J149/SUM(J149,'Calculations male'!J149)</f>
        <v>0.44346611437290867</v>
      </c>
      <c r="K194" s="28">
        <f>K149/SUM(K149,'Calculations male'!K149)</f>
        <v>0.44502650546125128</v>
      </c>
      <c r="L194" s="28">
        <f>L149/SUM(L149,'Calculations male'!L149)</f>
        <v>0.44603978615884754</v>
      </c>
      <c r="M194" s="28">
        <f>M149/SUM(M149,'Calculations male'!M149)</f>
        <v>0.44738843425567304</v>
      </c>
      <c r="N194" s="28">
        <f>N149/SUM(N149,'Calculations male'!N149)</f>
        <v>0.44872545470708941</v>
      </c>
      <c r="O194" s="28">
        <f>O149/SUM(O149,'Calculations male'!O149)</f>
        <v>0.45005097880882067</v>
      </c>
      <c r="P194" s="28">
        <f>P149/SUM(P149,'Calculations male'!P149)</f>
        <v>0.45136513625865765</v>
      </c>
      <c r="Q194" s="28">
        <f>Q149/SUM(Q149,'Calculations male'!Q149)</f>
        <v>0.45266805517023795</v>
      </c>
      <c r="R194" s="28">
        <f>R149/SUM(R149,'Calculations male'!R149)</f>
        <v>0.45395986208710531</v>
      </c>
      <c r="S194" s="28">
        <f>S149/SUM(S149,'Calculations male'!S149)</f>
        <v>0.45524068199703011</v>
      </c>
      <c r="T194" s="28">
        <f>T149/SUM(T149,'Calculations male'!T149)</f>
        <v>0.45651063834656108</v>
      </c>
      <c r="U194" s="28">
        <f>U149/SUM(U149,'Calculations male'!U149)</f>
        <v>0.45776985305578172</v>
      </c>
      <c r="V194" s="28">
        <f>V149/SUM(V149,'Calculations male'!V149)</f>
        <v>0.45901844653324503</v>
      </c>
      <c r="W194" s="28">
        <f>W149/SUM(W149,'Calculations male'!W149)</f>
        <v>0.46025653769107594</v>
      </c>
      <c r="X194" s="28">
        <f>X149/SUM(X149,'Calculations male'!X149)</f>
        <v>0.46148424396019266</v>
      </c>
      <c r="Y194" s="28">
        <f>Y149/SUM(Y149,'Calculations male'!Y149)</f>
        <v>0.4627016813056628</v>
      </c>
      <c r="Z194" s="28">
        <f>Z149/SUM(Z149,'Calculations male'!Z149)</f>
        <v>0.46390896424214384</v>
      </c>
      <c r="AA194" s="28">
        <f>AA149/SUM(AA149,'Calculations male'!AA149)</f>
        <v>0.46510620584940371</v>
      </c>
      <c r="AB194" s="28">
        <f>AB149/SUM(AB149,'Calculations male'!AB149)</f>
        <v>0.46629351778791345</v>
      </c>
      <c r="AC194" s="28">
        <f>AC149/SUM(AC149,'Calculations male'!AC149)</f>
        <v>0.46747101031446775</v>
      </c>
      <c r="AD194" s="28">
        <f>AD149/SUM(AD149,'Calculations male'!AD149)</f>
        <v>0.4686387922978576</v>
      </c>
      <c r="AE194" s="28">
        <f>AE149/SUM(AE149,'Calculations male'!AE149)</f>
        <v>0.46979697123454028</v>
      </c>
      <c r="AF194" s="28">
        <f>AF149/SUM(AF149,'Calculations male'!AF149)</f>
        <v>0.47094565326432597</v>
      </c>
    </row>
    <row r="195" spans="1:32" x14ac:dyDescent="0.2">
      <c r="A195" s="6" t="s">
        <v>35</v>
      </c>
      <c r="B195" s="28">
        <f>B150/SUM(B150,'Calculations male'!B150)</f>
        <v>0.32099999999999995</v>
      </c>
      <c r="C195" s="28">
        <f>C150/SUM(C150,'Calculations male'!C150)</f>
        <v>0.32232011150358003</v>
      </c>
      <c r="D195" s="28">
        <f>D150/SUM(D150,'Calculations male'!D150)</f>
        <v>0.32370366981740856</v>
      </c>
      <c r="E195" s="28">
        <f>E150/SUM(E150,'Calculations male'!E150)</f>
        <v>0.32505552734278426</v>
      </c>
      <c r="F195" s="28">
        <f>F150/SUM(F150,'Calculations male'!F150)</f>
        <v>0.32638575793030256</v>
      </c>
      <c r="G195" s="28">
        <f>G150/SUM(G150,'Calculations male'!G150)</f>
        <v>0.32776248173313549</v>
      </c>
      <c r="H195" s="28">
        <f>H150/SUM(H150,'Calculations male'!H150)</f>
        <v>0.3291969669858904</v>
      </c>
      <c r="I195" s="28">
        <f>I150/SUM(I150,'Calculations male'!I150)</f>
        <v>0.33071454845319725</v>
      </c>
      <c r="J195" s="28">
        <f>J150/SUM(J150,'Calculations male'!J150)</f>
        <v>0.33230190965017664</v>
      </c>
      <c r="K195" s="28">
        <f>K150/SUM(K150,'Calculations male'!K150)</f>
        <v>0.33384990790200786</v>
      </c>
      <c r="L195" s="28">
        <f>L150/SUM(L150,'Calculations male'!L150)</f>
        <v>0.33485641717895526</v>
      </c>
      <c r="M195" s="28">
        <f>M150/SUM(M150,'Calculations male'!M150)</f>
        <v>0.33619761124329473</v>
      </c>
      <c r="N195" s="28">
        <f>N150/SUM(N150,'Calculations male'!N150)</f>
        <v>0.33752899849492024</v>
      </c>
      <c r="O195" s="28">
        <f>O150/SUM(O150,'Calculations male'!O150)</f>
        <v>0.33885066396013724</v>
      </c>
      <c r="P195" s="28">
        <f>P150/SUM(P150,'Calculations male'!P150)</f>
        <v>0.34016269215179951</v>
      </c>
      <c r="Q195" s="28">
        <f>Q150/SUM(Q150,'Calculations male'!Q150)</f>
        <v>0.3414651670579823</v>
      </c>
      <c r="R195" s="28">
        <f>R150/SUM(R150,'Calculations male'!R150)</f>
        <v>0.34275817213147297</v>
      </c>
      <c r="S195" s="28">
        <f>S150/SUM(S150,'Calculations male'!S150)</f>
        <v>0.34404179028005311</v>
      </c>
      <c r="T195" s="28">
        <f>T150/SUM(T150,'Calculations male'!T150)</f>
        <v>0.34531610385753675</v>
      </c>
      <c r="U195" s="28">
        <f>U150/SUM(U150,'Calculations male'!U150)</f>
        <v>0.34658119465552523</v>
      </c>
      <c r="V195" s="28">
        <f>V150/SUM(V150,'Calculations male'!V150)</f>
        <v>0.34783714389584969</v>
      </c>
      <c r="W195" s="28">
        <f>W150/SUM(W150,'Calculations male'!W150)</f>
        <v>0.34908403222367612</v>
      </c>
      <c r="X195" s="28">
        <f>X150/SUM(X150,'Calculations male'!X150)</f>
        <v>0.3503219397012225</v>
      </c>
      <c r="Y195" s="28">
        <f>Y150/SUM(Y150,'Calculations male'!Y150)</f>
        <v>0.35155094580208868</v>
      </c>
      <c r="Z195" s="28">
        <f>Z150/SUM(Z150,'Calculations male'!Z150)</f>
        <v>0.35277112940614486</v>
      </c>
      <c r="AA195" s="28">
        <f>AA150/SUM(AA150,'Calculations male'!AA150)</f>
        <v>0.35398256879496387</v>
      </c>
      <c r="AB195" s="28">
        <f>AB150/SUM(AB150,'Calculations male'!AB150)</f>
        <v>0.35518534164778148</v>
      </c>
      <c r="AC195" s="28">
        <f>AC150/SUM(AC150,'Calculations male'!AC150)</f>
        <v>0.35637952503792986</v>
      </c>
      <c r="AD195" s="28">
        <f>AD150/SUM(AD150,'Calculations male'!AD150)</f>
        <v>0.35756519542976395</v>
      </c>
      <c r="AE195" s="28">
        <f>AE150/SUM(AE150,'Calculations male'!AE150)</f>
        <v>0.3587424286760128</v>
      </c>
      <c r="AF195" s="28">
        <f>AF150/SUM(AF150,'Calculations male'!AF150)</f>
        <v>0.35991130001557053</v>
      </c>
    </row>
    <row r="196" spans="1:32" x14ac:dyDescent="0.2">
      <c r="A196" s="6" t="s">
        <v>98</v>
      </c>
      <c r="B196" s="28">
        <f>B151/SUM(B151,'Calculations male'!B151)</f>
        <v>0.22900000000000001</v>
      </c>
      <c r="C196" s="28">
        <f>C151/SUM(C151,'Calculations male'!C151)</f>
        <v>0.23017548862795145</v>
      </c>
      <c r="D196" s="28">
        <f>D151/SUM(D151,'Calculations male'!D151)</f>
        <v>0.23140914597463544</v>
      </c>
      <c r="E196" s="28">
        <f>E151/SUM(E151,'Calculations male'!E151)</f>
        <v>0.23261619015210355</v>
      </c>
      <c r="F196" s="28">
        <f>F151/SUM(F151,'Calculations male'!F151)</f>
        <v>0.23380551840483366</v>
      </c>
      <c r="G196" s="28">
        <f>G151/SUM(G151,'Calculations male'!G151)</f>
        <v>0.2350380798993511</v>
      </c>
      <c r="H196" s="28">
        <f>H151/SUM(H151,'Calculations male'!H151)</f>
        <v>0.23632415516251323</v>
      </c>
      <c r="I196" s="28">
        <f>I151/SUM(I151,'Calculations male'!I151)</f>
        <v>0.23768672940152302</v>
      </c>
      <c r="J196" s="28">
        <f>J151/SUM(J151,'Calculations male'!J151)</f>
        <v>0.23911415522476448</v>
      </c>
      <c r="K196" s="28">
        <f>K151/SUM(K151,'Calculations male'!K151)</f>
        <v>0.24050834899113158</v>
      </c>
      <c r="L196" s="28">
        <f>L151/SUM(L151,'Calculations male'!L151)</f>
        <v>0.24141600093786089</v>
      </c>
      <c r="M196" s="28">
        <f>M151/SUM(M151,'Calculations male'!M151)</f>
        <v>0.24262686911367048</v>
      </c>
      <c r="N196" s="28">
        <f>N151/SUM(N151,'Calculations male'!N151)</f>
        <v>0.24383046898961006</v>
      </c>
      <c r="O196" s="28">
        <f>O151/SUM(O151,'Calculations male'!O151)</f>
        <v>0.24502684216169154</v>
      </c>
      <c r="P196" s="28">
        <f>P151/SUM(P151,'Calculations male'!P151)</f>
        <v>0.24621603043969484</v>
      </c>
      <c r="Q196" s="28">
        <f>Q151/SUM(Q151,'Calculations male'!Q151)</f>
        <v>0.24739807582555742</v>
      </c>
      <c r="R196" s="28">
        <f>R151/SUM(R151,'Calculations male'!R151)</f>
        <v>0.24857302049260088</v>
      </c>
      <c r="S196" s="28">
        <f>S151/SUM(S151,'Calculations male'!S151)</f>
        <v>0.24974090676557534</v>
      </c>
      <c r="T196" s="28">
        <f>T151/SUM(T151,'Calculations male'!T151)</f>
        <v>0.25090177710149314</v>
      </c>
      <c r="U196" s="28">
        <f>U151/SUM(U151,'Calculations male'!U151)</f>
        <v>0.25205567407122281</v>
      </c>
      <c r="V196" s="28">
        <f>V151/SUM(V151,'Calculations male'!V151)</f>
        <v>0.25320264034181883</v>
      </c>
      <c r="W196" s="28">
        <f>W151/SUM(W151,'Calculations male'!W151)</f>
        <v>0.25434271865956948</v>
      </c>
      <c r="X196" s="28">
        <f>X151/SUM(X151,'Calculations male'!X151)</f>
        <v>0.25547595183371935</v>
      </c>
      <c r="Y196" s="28">
        <f>Y151/SUM(Y151,'Calculations male'!Y151)</f>
        <v>0.25660238272087099</v>
      </c>
      <c r="Z196" s="28">
        <f>Z151/SUM(Z151,'Calculations male'!Z151)</f>
        <v>0.25772205421001831</v>
      </c>
      <c r="AA196" s="28">
        <f>AA151/SUM(AA151,'Calculations male'!AA151)</f>
        <v>0.25883500920820068</v>
      </c>
      <c r="AB196" s="28">
        <f>AB151/SUM(AB151,'Calculations male'!AB151)</f>
        <v>0.25994129062676524</v>
      </c>
      <c r="AC196" s="28">
        <f>AC151/SUM(AC151,'Calculations male'!AC151)</f>
        <v>0.26104094136819034</v>
      </c>
      <c r="AD196" s="28">
        <f>AD151/SUM(AD151,'Calculations male'!AD151)</f>
        <v>0.26213400431348788</v>
      </c>
      <c r="AE196" s="28">
        <f>AE151/SUM(AE151,'Calculations male'!AE151)</f>
        <v>0.26322052231012505</v>
      </c>
      <c r="AF196" s="28">
        <f>AF151/SUM(AF151,'Calculations male'!AF151)</f>
        <v>0.26430053816047966</v>
      </c>
    </row>
    <row r="197" spans="1:32" x14ac:dyDescent="0.2">
      <c r="A197" s="6" t="s">
        <v>97</v>
      </c>
      <c r="B197" s="28">
        <f>B152/SUM(B152,'Calculations male'!B152)</f>
        <v>0.20614285714285713</v>
      </c>
      <c r="C197" s="28">
        <f>C152/SUM(C152,'Calculations male'!C152)</f>
        <v>0.20726260848268485</v>
      </c>
      <c r="D197" s="28">
        <f>D152/SUM(D152,'Calculations male'!D152)</f>
        <v>0.20843821414882516</v>
      </c>
      <c r="E197" s="28">
        <f>E152/SUM(E152,'Calculations male'!E152)</f>
        <v>0.20958889794761904</v>
      </c>
      <c r="F197" s="28">
        <f>F152/SUM(F152,'Calculations male'!F152)</f>
        <v>0.21072311685170966</v>
      </c>
      <c r="G197" s="28">
        <f>G152/SUM(G152,'Calculations male'!G152)</f>
        <v>0.21189900873443282</v>
      </c>
      <c r="H197" s="28">
        <f>H152/SUM(H152,'Calculations male'!H152)</f>
        <v>0.2131264337124622</v>
      </c>
      <c r="I197" s="28">
        <f>I152/SUM(I152,'Calculations male'!I152)</f>
        <v>0.21442740237350205</v>
      </c>
      <c r="J197" s="28">
        <f>J152/SUM(J152,'Calculations male'!J152)</f>
        <v>0.2157908777800718</v>
      </c>
      <c r="K197" s="28">
        <f>K152/SUM(K152,'Calculations male'!K152)</f>
        <v>0.21712318875372341</v>
      </c>
      <c r="L197" s="28">
        <f>L152/SUM(L152,'Calculations male'!L152)</f>
        <v>0.21799086036552626</v>
      </c>
      <c r="M197" s="28">
        <f>M152/SUM(M152,'Calculations male'!M152)</f>
        <v>0.21914876806485886</v>
      </c>
      <c r="N197" s="28">
        <f>N152/SUM(N152,'Calculations male'!N152)</f>
        <v>0.22030015050882798</v>
      </c>
      <c r="O197" s="28">
        <f>O152/SUM(O152,'Calculations male'!O152)</f>
        <v>0.22144503902584395</v>
      </c>
      <c r="P197" s="28">
        <f>P152/SUM(P152,'Calculations male'!P152)</f>
        <v>0.22258346528724121</v>
      </c>
      <c r="Q197" s="28">
        <f>Q152/SUM(Q152,'Calculations male'!Q152)</f>
        <v>0.22371546128498432</v>
      </c>
      <c r="R197" s="28">
        <f>R152/SUM(R152,'Calculations male'!R152)</f>
        <v>0.22484105931015883</v>
      </c>
      <c r="S197" s="28">
        <f>S152/SUM(S152,'Calculations male'!S152)</f>
        <v>0.22596029193223327</v>
      </c>
      <c r="T197" s="28">
        <f>T152/SUM(T152,'Calculations male'!T152)</f>
        <v>0.22707319197906609</v>
      </c>
      <c r="U197" s="28">
        <f>U152/SUM(U152,'Calculations male'!U152)</f>
        <v>0.22817979251763118</v>
      </c>
      <c r="V197" s="28">
        <f>V152/SUM(V152,'Calculations male'!V152)</f>
        <v>0.22928012683544224</v>
      </c>
      <c r="W197" s="28">
        <f>W152/SUM(W152,'Calculations male'!W152)</f>
        <v>0.23037422842265987</v>
      </c>
      <c r="X197" s="28">
        <f>X152/SUM(X152,'Calculations male'!X152)</f>
        <v>0.23146213095483978</v>
      </c>
      <c r="Y197" s="28">
        <f>Y152/SUM(Y152,'Calculations male'!Y152)</f>
        <v>0.23254386827633322</v>
      </c>
      <c r="Z197" s="28">
        <f>Z152/SUM(Z152,'Calculations male'!Z152)</f>
        <v>0.23361947438428865</v>
      </c>
      <c r="AA197" s="28">
        <f>AA152/SUM(AA152,'Calculations male'!AA152)</f>
        <v>0.23468898341325148</v>
      </c>
      <c r="AB197" s="28">
        <f>AB152/SUM(AB152,'Calculations male'!AB152)</f>
        <v>0.23575242962034876</v>
      </c>
      <c r="AC197" s="28">
        <f>AC152/SUM(AC152,'Calculations male'!AC152)</f>
        <v>0.23680984737101463</v>
      </c>
      <c r="AD197" s="28">
        <f>AD152/SUM(AD152,'Calculations male'!AD152)</f>
        <v>0.23786127112527516</v>
      </c>
      <c r="AE197" s="28">
        <f>AE152/SUM(AE152,'Calculations male'!AE152)</f>
        <v>0.23890673542453841</v>
      </c>
      <c r="AF197" s="28">
        <f>AF152/SUM(AF152,'Calculations male'!AF152)</f>
        <v>0.23994627487889983</v>
      </c>
    </row>
    <row r="198" spans="1:32" x14ac:dyDescent="0.2">
      <c r="A198" s="6" t="s">
        <v>101</v>
      </c>
      <c r="B198" s="28">
        <f>B153/SUM(B153,'Calculations male'!B153)</f>
        <v>0.12100000000000004</v>
      </c>
      <c r="C198" s="28">
        <f>C153/SUM(C153,'Calculations male'!C153)</f>
        <v>0.1218313391719682</v>
      </c>
      <c r="D198" s="28">
        <f>D153/SUM(D153,'Calculations male'!D153)</f>
        <v>0.12270556546812002</v>
      </c>
      <c r="E198" s="28">
        <f>E153/SUM(E153,'Calculations male'!E153)</f>
        <v>0.12356266586873206</v>
      </c>
      <c r="F198" s="28">
        <f>F153/SUM(F153,'Calculations male'!F153)</f>
        <v>0.12440886366331033</v>
      </c>
      <c r="G198" s="28">
        <f>G153/SUM(G153,'Calculations male'!G153)</f>
        <v>0.12528757842302715</v>
      </c>
      <c r="H198" s="28">
        <f>H153/SUM(H153,'Calculations male'!H153)</f>
        <v>0.12620635070642308</v>
      </c>
      <c r="I198" s="28">
        <f>I153/SUM(I153,'Calculations male'!I153)</f>
        <v>0.12718189849300185</v>
      </c>
      <c r="J198" s="28">
        <f>J153/SUM(J153,'Calculations male'!J153)</f>
        <v>0.12820622231113141</v>
      </c>
      <c r="K198" s="28">
        <f>K153/SUM(K153,'Calculations male'!K153)</f>
        <v>0.12920901546220268</v>
      </c>
      <c r="L198" s="28">
        <f>L153/SUM(L153,'Calculations male'!L153)</f>
        <v>0.129863087301752</v>
      </c>
      <c r="M198" s="28">
        <f>M153/SUM(M153,'Calculations male'!M153)</f>
        <v>0.13073717395741991</v>
      </c>
      <c r="N198" s="28">
        <f>N153/SUM(N153,'Calculations male'!N153)</f>
        <v>0.13160772616633185</v>
      </c>
      <c r="O198" s="28">
        <f>O153/SUM(O153,'Calculations male'!O153)</f>
        <v>0.13247474349832533</v>
      </c>
      <c r="P198" s="28">
        <f>P153/SUM(P153,'Calculations male'!P153)</f>
        <v>0.13333822609902848</v>
      </c>
      <c r="Q198" s="28">
        <f>Q153/SUM(Q153,'Calculations male'!Q153)</f>
        <v>0.13419817467145609</v>
      </c>
      <c r="R198" s="28">
        <f>R153/SUM(R153,'Calculations male'!R153)</f>
        <v>0.13505459045807167</v>
      </c>
      <c r="S198" s="28">
        <f>S153/SUM(S153,'Calculations male'!S153)</f>
        <v>0.13590747522331456</v>
      </c>
      <c r="T198" s="28">
        <f>T153/SUM(T153,'Calculations male'!T153)</f>
        <v>0.13675683123657895</v>
      </c>
      <c r="U198" s="28">
        <f>U153/SUM(U153,'Calculations male'!U153)</f>
        <v>0.13760266125563403</v>
      </c>
      <c r="V198" s="28">
        <f>V153/SUM(V153,'Calculations male'!V153)</f>
        <v>0.13844496851047436</v>
      </c>
      <c r="W198" s="28">
        <f>W153/SUM(W153,'Calculations male'!W153)</f>
        <v>0.13928375668759935</v>
      </c>
      <c r="X198" s="28">
        <f>X153/SUM(X153,'Calculations male'!X153)</f>
        <v>0.14011902991469322</v>
      </c>
      <c r="Y198" s="28">
        <f>Y153/SUM(Y153,'Calculations male'!Y153)</f>
        <v>0.14095079274572056</v>
      </c>
      <c r="Z198" s="28">
        <f>Z153/SUM(Z153,'Calculations male'!Z153)</f>
        <v>0.14177905014640793</v>
      </c>
      <c r="AA198" s="28">
        <f>AA153/SUM(AA153,'Calculations male'!AA153)</f>
        <v>0.1426038074801102</v>
      </c>
      <c r="AB198" s="28">
        <f>AB153/SUM(AB153,'Calculations male'!AB153)</f>
        <v>0.14342507049406028</v>
      </c>
      <c r="AC198" s="28">
        <f>AC153/SUM(AC153,'Calculations male'!AC153)</f>
        <v>0.14424284530597262</v>
      </c>
      <c r="AD198" s="28">
        <f>AD153/SUM(AD153,'Calculations male'!AD153)</f>
        <v>0.14505713839102005</v>
      </c>
      <c r="AE198" s="28">
        <f>AE153/SUM(AE153,'Calculations male'!AE153)</f>
        <v>0.14586795656914614</v>
      </c>
      <c r="AF198" s="28">
        <f>AF153/SUM(AF153,'Calculations male'!AF153)</f>
        <v>0.14667530699272852</v>
      </c>
    </row>
    <row r="199" spans="1:32" x14ac:dyDescent="0.2">
      <c r="A199" s="6" t="s">
        <v>104</v>
      </c>
      <c r="B199" s="28">
        <f>B154/SUM(B154,'Calculations male'!B154)</f>
        <v>0.26899999999999991</v>
      </c>
      <c r="C199" s="28">
        <f>C154/SUM(C154,'Calculations male'!C154)</f>
        <v>0.27025341792487168</v>
      </c>
      <c r="D199" s="28">
        <f>D154/SUM(D154,'Calculations male'!D154)</f>
        <v>0.27156804719312938</v>
      </c>
      <c r="E199" s="28">
        <f>E154/SUM(E154,'Calculations male'!E154)</f>
        <v>0.27285351268566654</v>
      </c>
      <c r="F199" s="28">
        <f>F154/SUM(F154,'Calculations male'!F154)</f>
        <v>0.27411933623293167</v>
      </c>
      <c r="G199" s="28">
        <f>G154/SUM(G154,'Calculations male'!G154)</f>
        <v>0.2754303646854997</v>
      </c>
      <c r="H199" s="28">
        <f>H154/SUM(H154,'Calculations male'!H154)</f>
        <v>0.27679743883146385</v>
      </c>
      <c r="I199" s="28">
        <f>I154/SUM(I154,'Calculations male'!I154)</f>
        <v>0.2782448587145086</v>
      </c>
      <c r="J199" s="28">
        <f>J154/SUM(J154,'Calculations male'!J154)</f>
        <v>0.27976010062504403</v>
      </c>
      <c r="K199" s="28">
        <f>K154/SUM(K154,'Calculations male'!K154)</f>
        <v>0.28123901531531259</v>
      </c>
      <c r="L199" s="28">
        <f>L154/SUM(L154,'Calculations male'!L154)</f>
        <v>0.28220126638229387</v>
      </c>
      <c r="M199" s="28">
        <f>M154/SUM(M154,'Calculations male'!M154)</f>
        <v>0.28348429276663528</v>
      </c>
      <c r="N199" s="28">
        <f>N154/SUM(N154,'Calculations male'!N154)</f>
        <v>0.28475884894863079</v>
      </c>
      <c r="O199" s="28">
        <f>O154/SUM(O154,'Calculations male'!O154)</f>
        <v>0.28602499529304687</v>
      </c>
      <c r="P199" s="28">
        <f>P154/SUM(P154,'Calculations male'!P154)</f>
        <v>0.28728279209751012</v>
      </c>
      <c r="Q199" s="28">
        <f>Q154/SUM(Q154,'Calculations male'!Q154)</f>
        <v>0.28853229957392723</v>
      </c>
      <c r="R199" s="28">
        <f>R154/SUM(R154,'Calculations male'!R154)</f>
        <v>0.28977357783077845</v>
      </c>
      <c r="S199" s="28">
        <f>S154/SUM(S154,'Calculations male'!S154)</f>
        <v>0.29100668685626468</v>
      </c>
      <c r="T199" s="28">
        <f>T154/SUM(T154,'Calculations male'!T154)</f>
        <v>0.29223168650227321</v>
      </c>
      <c r="U199" s="28">
        <f>U154/SUM(U154,'Calculations male'!U154)</f>
        <v>0.29344863646912861</v>
      </c>
      <c r="V199" s="28">
        <f>V154/SUM(V154,'Calculations male'!V154)</f>
        <v>0.294657596291098</v>
      </c>
      <c r="W199" s="28">
        <f>W154/SUM(W154,'Calculations male'!W154)</f>
        <v>0.29585862532263463</v>
      </c>
      <c r="X199" s="28">
        <f>X154/SUM(X154,'Calculations male'!X154)</f>
        <v>0.29705178272530486</v>
      </c>
      <c r="Y199" s="28">
        <f>Y154/SUM(Y154,'Calculations male'!Y154)</f>
        <v>0.29823712745540637</v>
      </c>
      <c r="Z199" s="28">
        <f>Z154/SUM(Z154,'Calculations male'!Z154)</f>
        <v>0.29941471825222216</v>
      </c>
      <c r="AA199" s="28">
        <f>AA154/SUM(AA154,'Calculations male'!AA154)</f>
        <v>0.30058461362689859</v>
      </c>
      <c r="AB199" s="28">
        <f>AB154/SUM(AB154,'Calculations male'!AB154)</f>
        <v>0.30174687185193144</v>
      </c>
      <c r="AC199" s="28">
        <f>AC154/SUM(AC154,'Calculations male'!AC154)</f>
        <v>0.30290155095120924</v>
      </c>
      <c r="AD199" s="28">
        <f>AD154/SUM(AD154,'Calculations male'!AD154)</f>
        <v>0.30404870869063105</v>
      </c>
      <c r="AE199" s="28">
        <f>AE154/SUM(AE154,'Calculations male'!AE154)</f>
        <v>0.30518840256923452</v>
      </c>
      <c r="AF199" s="28">
        <f>AF154/SUM(AF154,'Calculations male'!AF154)</f>
        <v>0.30632068981084731</v>
      </c>
    </row>
    <row r="200" spans="1:32" x14ac:dyDescent="0.2">
      <c r="A200" s="6" t="s">
        <v>36</v>
      </c>
      <c r="B200" s="28">
        <f>B155/SUM(B155,'Calculations male'!B155)</f>
        <v>0.16550832517140057</v>
      </c>
      <c r="C200" s="28">
        <f>C155/SUM(C155,'Calculations male'!C155)</f>
        <v>0.16650723955923916</v>
      </c>
      <c r="D200" s="28">
        <f>D155/SUM(D155,'Calculations male'!D155)</f>
        <v>0.16755674107718851</v>
      </c>
      <c r="E200" s="28">
        <f>E155/SUM(E155,'Calculations male'!E155)</f>
        <v>0.16858474694677694</v>
      </c>
      <c r="F200" s="28">
        <f>F155/SUM(F155,'Calculations male'!F155)</f>
        <v>0.16959877101055104</v>
      </c>
      <c r="G200" s="28">
        <f>G155/SUM(G155,'Calculations male'!G155)</f>
        <v>0.17065081341249139</v>
      </c>
      <c r="H200" s="28">
        <f>H155/SUM(H155,'Calculations male'!H155)</f>
        <v>0.17174978679654851</v>
      </c>
      <c r="I200" s="28">
        <f>I155/SUM(I155,'Calculations male'!I155)</f>
        <v>0.17291552636013302</v>
      </c>
      <c r="J200" s="28">
        <f>J155/SUM(J155,'Calculations male'!J155)</f>
        <v>0.17413828846099358</v>
      </c>
      <c r="K200" s="28">
        <f>K155/SUM(K155,'Calculations male'!K155)</f>
        <v>0.17533410202835148</v>
      </c>
      <c r="L200" s="28">
        <f>L155/SUM(L155,'Calculations male'!L155)</f>
        <v>0.17611340970661865</v>
      </c>
      <c r="M200" s="28">
        <f>M155/SUM(M155,'Calculations male'!M155)</f>
        <v>0.17715404646716976</v>
      </c>
      <c r="N200" s="28">
        <f>N155/SUM(N155,'Calculations male'!N155)</f>
        <v>0.17818955545156903</v>
      </c>
      <c r="O200" s="28">
        <f>O155/SUM(O155,'Calculations male'!O155)</f>
        <v>0.17921995123124421</v>
      </c>
      <c r="P200" s="28">
        <f>P155/SUM(P155,'Calculations male'!P155)</f>
        <v>0.18024524888399215</v>
      </c>
      <c r="Q200" s="28">
        <f>Q155/SUM(Q155,'Calculations male'!Q155)</f>
        <v>0.18126546397232773</v>
      </c>
      <c r="R200" s="28">
        <f>R155/SUM(R155,'Calculations male'!R155)</f>
        <v>0.18228061252248623</v>
      </c>
      <c r="S200" s="28">
        <f>S155/SUM(S155,'Calculations male'!S155)</f>
        <v>0.18329071100407149</v>
      </c>
      <c r="T200" s="28">
        <f>T155/SUM(T155,'Calculations male'!T155)</f>
        <v>0.18429577631032792</v>
      </c>
      <c r="U200" s="28">
        <f>U155/SUM(U155,'Calculations male'!U155)</f>
        <v>0.18529582573902076</v>
      </c>
      <c r="V200" s="28">
        <f>V155/SUM(V155,'Calculations male'!V155)</f>
        <v>0.18629087697390531</v>
      </c>
      <c r="W200" s="28">
        <f>W155/SUM(W155,'Calculations male'!W155)</f>
        <v>0.18728094806677967</v>
      </c>
      <c r="X200" s="28">
        <f>X155/SUM(X155,'Calculations male'!X155)</f>
        <v>0.1882660574200829</v>
      </c>
      <c r="Y200" s="28">
        <f>Y155/SUM(Y155,'Calculations male'!Y155)</f>
        <v>0.18924622377005212</v>
      </c>
      <c r="Z200" s="28">
        <f>Z155/SUM(Z155,'Calculations male'!Z155)</f>
        <v>0.1902214661703992</v>
      </c>
      <c r="AA200" s="28">
        <f>AA155/SUM(AA155,'Calculations male'!AA155)</f>
        <v>0.19119180397650223</v>
      </c>
      <c r="AB200" s="28">
        <f>AB155/SUM(AB155,'Calculations male'!AB155)</f>
        <v>0.19215725683010595</v>
      </c>
      <c r="AC200" s="28">
        <f>AC155/SUM(AC155,'Calculations male'!AC155)</f>
        <v>0.19311784464449308</v>
      </c>
      <c r="AD200" s="28">
        <f>AD155/SUM(AD155,'Calculations male'!AD155)</f>
        <v>0.19407358759014526</v>
      </c>
      <c r="AE200" s="28">
        <f>AE155/SUM(AE155,'Calculations male'!AE155)</f>
        <v>0.19502450608084709</v>
      </c>
      <c r="AF200" s="28">
        <f>AF155/SUM(AF155,'Calculations male'!AF155)</f>
        <v>0.19597062076024707</v>
      </c>
    </row>
    <row r="201" spans="1:32" x14ac:dyDescent="0.2">
      <c r="A201" s="6" t="s">
        <v>37</v>
      </c>
      <c r="B201" s="28">
        <f>B156/SUM(B156,'Calculations male'!B156)</f>
        <v>0.30499999999999999</v>
      </c>
      <c r="C201" s="28">
        <f>C156/SUM(C156,'Calculations male'!C156)</f>
        <v>0.30630356629879157</v>
      </c>
      <c r="D201" s="28">
        <f>D156/SUM(D156,'Calculations male'!D156)</f>
        <v>0.30767008471848756</v>
      </c>
      <c r="E201" s="28">
        <f>E156/SUM(E156,'Calculations male'!E156)</f>
        <v>0.30900558925949045</v>
      </c>
      <c r="F201" s="28">
        <f>F156/SUM(F156,'Calculations male'!F156)</f>
        <v>0.31032001396964742</v>
      </c>
      <c r="G201" s="28">
        <f>G156/SUM(G156,'Calculations male'!G156)</f>
        <v>0.31168067708949049</v>
      </c>
      <c r="H201" s="28">
        <f>H156/SUM(H156,'Calculations male'!H156)</f>
        <v>0.31309874924283859</v>
      </c>
      <c r="I201" s="28">
        <f>I156/SUM(I156,'Calculations male'!I156)</f>
        <v>0.31459932317912753</v>
      </c>
      <c r="J201" s="28">
        <f>J156/SUM(J156,'Calculations male'!J156)</f>
        <v>0.31616928600003447</v>
      </c>
      <c r="K201" s="28">
        <f>K156/SUM(K156,'Calculations male'!K156)</f>
        <v>0.31770070167487707</v>
      </c>
      <c r="L201" s="28">
        <f>L156/SUM(L156,'Calculations male'!L156)</f>
        <v>0.31869663216274507</v>
      </c>
      <c r="M201" s="28">
        <f>M156/SUM(M156,'Calculations male'!M156)</f>
        <v>0.3200239781766101</v>
      </c>
      <c r="N201" s="28">
        <f>N156/SUM(N156,'Calculations male'!N156)</f>
        <v>0.32134189885231007</v>
      </c>
      <c r="O201" s="28">
        <f>O156/SUM(O156,'Calculations male'!O156)</f>
        <v>0.32265047169108912</v>
      </c>
      <c r="P201" s="28">
        <f>P156/SUM(P156,'Calculations male'!P156)</f>
        <v>0.3239497738258531</v>
      </c>
      <c r="Q201" s="28">
        <f>Q156/SUM(Q156,'Calculations male'!Q156)</f>
        <v>0.32523988200723536</v>
      </c>
      <c r="R201" s="28">
        <f>R156/SUM(R156,'Calculations male'!R156)</f>
        <v>0.32652087259051032</v>
      </c>
      <c r="S201" s="28">
        <f>S156/SUM(S156,'Calculations male'!S156)</f>
        <v>0.327792821523332</v>
      </c>
      <c r="T201" s="28">
        <f>T156/SUM(T156,'Calculations male'!T156)</f>
        <v>0.32905580433425874</v>
      </c>
      <c r="U201" s="28">
        <f>U156/SUM(U156,'Calculations male'!U156)</f>
        <v>0.33030989612203132</v>
      </c>
      <c r="V201" s="28">
        <f>V156/SUM(V156,'Calculations male'!V156)</f>
        <v>0.3315551715455668</v>
      </c>
      <c r="W201" s="28">
        <f>W156/SUM(W156,'Calculations male'!W156)</f>
        <v>0.33279170481465409</v>
      </c>
      <c r="X201" s="28">
        <f>X156/SUM(X156,'Calculations male'!X156)</f>
        <v>0.33401956968129171</v>
      </c>
      <c r="Y201" s="28">
        <f>Y156/SUM(Y156,'Calculations male'!Y156)</f>
        <v>0.3352388394316746</v>
      </c>
      <c r="Z201" s="28">
        <f>Z156/SUM(Z156,'Calculations male'!Z156)</f>
        <v>0.3364495868787743</v>
      </c>
      <c r="AA201" s="28">
        <f>AA156/SUM(AA156,'Calculations male'!AA156)</f>
        <v>0.33765188435549626</v>
      </c>
      <c r="AB201" s="28">
        <f>AB156/SUM(AB156,'Calculations male'!AB156)</f>
        <v>0.33884580370840073</v>
      </c>
      <c r="AC201" s="28">
        <f>AC156/SUM(AC156,'Calculations male'!AC156)</f>
        <v>0.34003141629193151</v>
      </c>
      <c r="AD201" s="28">
        <f>AD156/SUM(AD156,'Calculations male'!AD156)</f>
        <v>0.3412087929631728</v>
      </c>
      <c r="AE201" s="28">
        <f>AE156/SUM(AE156,'Calculations male'!AE156)</f>
        <v>0.34237800407706487</v>
      </c>
      <c r="AF201" s="28">
        <f>AF156/SUM(AF156,'Calculations male'!AF156)</f>
        <v>0.34353911948209453</v>
      </c>
    </row>
    <row r="202" spans="1:32" x14ac:dyDescent="0.2">
      <c r="A202" s="6" t="s">
        <v>38</v>
      </c>
      <c r="B202" s="28">
        <f>B157/SUM(B157,'Calculations male'!B157)</f>
        <v>0.28899999999999998</v>
      </c>
      <c r="C202" s="28">
        <f>C157/SUM(C157,'Calculations male'!C157)</f>
        <v>0.29028352907738553</v>
      </c>
      <c r="D202" s="28">
        <f>D157/SUM(D157,'Calculations male'!D157)</f>
        <v>0.29162934694805093</v>
      </c>
      <c r="E202" s="28">
        <f>E157/SUM(E157,'Calculations male'!E157)</f>
        <v>0.29294492112048859</v>
      </c>
      <c r="F202" s="28">
        <f>F157/SUM(F157,'Calculations male'!F157)</f>
        <v>0.29424001940254929</v>
      </c>
      <c r="G202" s="28">
        <f>G157/SUM(G157,'Calculations male'!G157)</f>
        <v>0.29558097801849598</v>
      </c>
      <c r="H202" s="28">
        <f>H157/SUM(H157,'Calculations male'!H157)</f>
        <v>0.29697884034304439</v>
      </c>
      <c r="I202" s="28">
        <f>I157/SUM(I157,'Calculations male'!I157)</f>
        <v>0.2984583902954418</v>
      </c>
      <c r="J202" s="28">
        <f>J157/SUM(J157,'Calculations male'!J157)</f>
        <v>0.30000675412070527</v>
      </c>
      <c r="K202" s="28">
        <f>K157/SUM(K157,'Calculations male'!K157)</f>
        <v>0.3015174915517812</v>
      </c>
      <c r="L202" s="28">
        <f>L157/SUM(L157,'Calculations male'!L157)</f>
        <v>0.30250018079484448</v>
      </c>
      <c r="M202" s="28">
        <f>M157/SUM(M157,'Calculations male'!M157)</f>
        <v>0.30381013180554206</v>
      </c>
      <c r="N202" s="28">
        <f>N157/SUM(N157,'Calculations male'!N157)</f>
        <v>0.30511106597953352</v>
      </c>
      <c r="O202" s="28">
        <f>O157/SUM(O157,'Calculations male'!O157)</f>
        <v>0.30640305321554939</v>
      </c>
      <c r="P202" s="28">
        <f>P157/SUM(P157,'Calculations male'!P157)</f>
        <v>0.30768616318265241</v>
      </c>
      <c r="Q202" s="28">
        <f>Q157/SUM(Q157,'Calculations male'!Q157)</f>
        <v>0.30896046530402371</v>
      </c>
      <c r="R202" s="28">
        <f>R157/SUM(R157,'Calculations male'!R157)</f>
        <v>0.31022602874161448</v>
      </c>
      <c r="S202" s="28">
        <f>S157/SUM(S157,'Calculations male'!S157)</f>
        <v>0.31148292238164316</v>
      </c>
      <c r="T202" s="28">
        <f>T157/SUM(T157,'Calculations male'!T157)</f>
        <v>0.31273121482090016</v>
      </c>
      <c r="U202" s="28">
        <f>U157/SUM(U157,'Calculations male'!U157)</f>
        <v>0.31397097435382626</v>
      </c>
      <c r="V202" s="28">
        <f>V157/SUM(V157,'Calculations male'!V157)</f>
        <v>0.31520226896033254</v>
      </c>
      <c r="W202" s="28">
        <f>W157/SUM(W157,'Calculations male'!W157)</f>
        <v>0.31642516629434192</v>
      </c>
      <c r="X202" s="28">
        <f>X157/SUM(X157,'Calculations male'!X157)</f>
        <v>0.31763973367299964</v>
      </c>
      <c r="Y202" s="28">
        <f>Y157/SUM(Y157,'Calculations male'!Y157)</f>
        <v>0.31884603806655659</v>
      </c>
      <c r="Z202" s="28">
        <f>Z157/SUM(Z157,'Calculations male'!Z157)</f>
        <v>0.32004414608887022</v>
      </c>
      <c r="AA202" s="28">
        <f>AA157/SUM(AA157,'Calculations male'!AA157)</f>
        <v>0.32123412398851092</v>
      </c>
      <c r="AB202" s="28">
        <f>AB157/SUM(AB157,'Calculations male'!AB157)</f>
        <v>0.32241603764045484</v>
      </c>
      <c r="AC202" s="28">
        <f>AC157/SUM(AC157,'Calculations male'!AC157)</f>
        <v>0.32358995253831385</v>
      </c>
      <c r="AD202" s="28">
        <f>AD157/SUM(AD157,'Calculations male'!AD157)</f>
        <v>0.32475593378711748</v>
      </c>
      <c r="AE202" s="28">
        <f>AE157/SUM(AE157,'Calculations male'!AE157)</f>
        <v>0.32591404609658309</v>
      </c>
      <c r="AF202" s="28">
        <f>AF157/SUM(AF157,'Calculations male'!AF157)</f>
        <v>0.32706435377488702</v>
      </c>
    </row>
    <row r="203" spans="1:32" x14ac:dyDescent="0.2">
      <c r="A203" s="6" t="s">
        <v>39</v>
      </c>
      <c r="B203" s="28">
        <f>B158/SUM(B158,'Calculations male'!B158)</f>
        <v>0.23300000000000001</v>
      </c>
      <c r="C203" s="28">
        <f>C158/SUM(C158,'Calculations male'!C158)</f>
        <v>0.23418438357559887</v>
      </c>
      <c r="D203" s="28">
        <f>D158/SUM(D158,'Calculations male'!D158)</f>
        <v>0.23542729628986142</v>
      </c>
      <c r="E203" s="28">
        <f>E158/SUM(E158,'Calculations male'!E158)</f>
        <v>0.23664331733396124</v>
      </c>
      <c r="F203" s="28">
        <f>F158/SUM(F158,'Calculations male'!F158)</f>
        <v>0.23784141462758848</v>
      </c>
      <c r="G203" s="28">
        <f>G158/SUM(G158,'Calculations male'!G158)</f>
        <v>0.23908298445772835</v>
      </c>
      <c r="H203" s="28">
        <f>H158/SUM(H158,'Calculations male'!H158)</f>
        <v>0.24037837316627328</v>
      </c>
      <c r="I203" s="28">
        <f>I158/SUM(I158,'Calculations male'!I158)</f>
        <v>0.24175071928057837</v>
      </c>
      <c r="J203" s="28">
        <f>J158/SUM(J158,'Calculations male'!J158)</f>
        <v>0.24318827692750628</v>
      </c>
      <c r="K203" s="28">
        <f>K158/SUM(K158,'Calculations male'!K158)</f>
        <v>0.24459226308482765</v>
      </c>
      <c r="L203" s="28">
        <f>L158/SUM(L158,'Calculations male'!L158)</f>
        <v>0.24550623524899423</v>
      </c>
      <c r="M203" s="28">
        <f>M158/SUM(M158,'Calculations male'!M158)</f>
        <v>0.24672546783266214</v>
      </c>
      <c r="N203" s="28">
        <f>N158/SUM(N158,'Calculations male'!N158)</f>
        <v>0.24793730597591745</v>
      </c>
      <c r="O203" s="28">
        <f>O158/SUM(O158,'Calculations male'!O158)</f>
        <v>0.24914179311515472</v>
      </c>
      <c r="P203" s="28">
        <f>P158/SUM(P158,'Calculations male'!P158)</f>
        <v>0.25033897287543544</v>
      </c>
      <c r="Q203" s="28">
        <f>Q158/SUM(Q158,'Calculations male'!Q158)</f>
        <v>0.25152888904907744</v>
      </c>
      <c r="R203" s="28">
        <f>R158/SUM(R158,'Calculations male'!R158)</f>
        <v>0.25271158557508538</v>
      </c>
      <c r="S203" s="28">
        <f>S158/SUM(S158,'Calculations male'!S158)</f>
        <v>0.25388710651940805</v>
      </c>
      <c r="T203" s="28">
        <f>T158/SUM(T158,'Calculations male'!T158)</f>
        <v>0.25505549605598804</v>
      </c>
      <c r="U203" s="28">
        <f>U158/SUM(U158,'Calculations male'!U158)</f>
        <v>0.25621679844857986</v>
      </c>
      <c r="V203" s="28">
        <f>V158/SUM(V158,'Calculations male'!V158)</f>
        <v>0.25737105803330579</v>
      </c>
      <c r="W203" s="28">
        <f>W158/SUM(W158,'Calculations male'!W158)</f>
        <v>0.25851831920193641</v>
      </c>
      <c r="X203" s="28">
        <f>X158/SUM(X158,'Calculations male'!X158)</f>
        <v>0.25965862638584847</v>
      </c>
      <c r="Y203" s="28">
        <f>Y158/SUM(Y158,'Calculations male'!Y158)</f>
        <v>0.2607920240406652</v>
      </c>
      <c r="Z203" s="28">
        <f>Z158/SUM(Z158,'Calculations male'!Z158)</f>
        <v>0.26191855663153241</v>
      </c>
      <c r="AA203" s="28">
        <f>AA158/SUM(AA158,'Calculations male'!AA158)</f>
        <v>0.26303826861901686</v>
      </c>
      <c r="AB203" s="28">
        <f>AB158/SUM(AB158,'Calculations male'!AB158)</f>
        <v>0.26415120444561579</v>
      </c>
      <c r="AC203" s="28">
        <f>AC158/SUM(AC158,'Calculations male'!AC158)</f>
        <v>0.2652574085228297</v>
      </c>
      <c r="AD203" s="28">
        <f>AD158/SUM(AD158,'Calculations male'!AD158)</f>
        <v>0.26635692521881466</v>
      </c>
      <c r="AE203" s="28">
        <f>AE158/SUM(AE158,'Calculations male'!AE158)</f>
        <v>0.2674497988465569</v>
      </c>
      <c r="AF203" s="28">
        <f>AF158/SUM(AF158,'Calculations male'!AF158)</f>
        <v>0.26853607365258059</v>
      </c>
    </row>
    <row r="204" spans="1:32" x14ac:dyDescent="0.2">
      <c r="A204" s="6" t="s">
        <v>40</v>
      </c>
      <c r="B204" s="28">
        <f>B159/SUM(B159,'Calculations male'!B159)</f>
        <v>0.26100000000000001</v>
      </c>
      <c r="C204" s="28">
        <f>C159/SUM(C159,'Calculations male'!C159)</f>
        <v>0.26223975482197814</v>
      </c>
      <c r="D204" s="28">
        <f>D159/SUM(D159,'Calculations male'!D159)</f>
        <v>0.26354020963627711</v>
      </c>
      <c r="E204" s="28">
        <f>E159/SUM(E159,'Calculations male'!E159)</f>
        <v>0.26481196911679306</v>
      </c>
      <c r="F204" s="28">
        <f>F159/SUM(F159,'Calculations male'!F159)</f>
        <v>0.26606444454601835</v>
      </c>
      <c r="G204" s="28">
        <f>G159/SUM(G159,'Calculations male'!G159)</f>
        <v>0.26736180315982694</v>
      </c>
      <c r="H204" s="28">
        <f>H159/SUM(H159,'Calculations male'!H159)</f>
        <v>0.26871479065111759</v>
      </c>
      <c r="I204" s="28">
        <f>I159/SUM(I159,'Calculations male'!I159)</f>
        <v>0.27014748198578165</v>
      </c>
      <c r="J204" s="28">
        <f>J159/SUM(J159,'Calculations male'!J159)</f>
        <v>0.2716475096817646</v>
      </c>
      <c r="K204" s="28">
        <f>K159/SUM(K159,'Calculations male'!K159)</f>
        <v>0.27311177609744652</v>
      </c>
      <c r="L204" s="28">
        <f>L159/SUM(L159,'Calculations male'!L159)</f>
        <v>0.27406460279942424</v>
      </c>
      <c r="M204" s="28">
        <f>M159/SUM(M159,'Calculations male'!M159)</f>
        <v>0.27533519343923984</v>
      </c>
      <c r="N204" s="28">
        <f>N159/SUM(N159,'Calculations male'!N159)</f>
        <v>0.27659754315073509</v>
      </c>
      <c r="O204" s="28">
        <f>O159/SUM(O159,'Calculations male'!O159)</f>
        <v>0.27785170849680552</v>
      </c>
      <c r="P204" s="28">
        <f>P159/SUM(P159,'Calculations male'!P159)</f>
        <v>0.27909774603440785</v>
      </c>
      <c r="Q204" s="28">
        <f>Q159/SUM(Q159,'Calculations male'!Q159)</f>
        <v>0.28033571229518872</v>
      </c>
      <c r="R204" s="28">
        <f>R159/SUM(R159,'Calculations male'!R159)</f>
        <v>0.28156566376698688</v>
      </c>
      <c r="S204" s="28">
        <f>S159/SUM(S159,'Calculations male'!S159)</f>
        <v>0.28278765687618618</v>
      </c>
      <c r="T204" s="28">
        <f>T159/SUM(T159,'Calculations male'!T159)</f>
        <v>0.28400174797088651</v>
      </c>
      <c r="U204" s="28">
        <f>U159/SUM(U159,'Calculations male'!U159)</f>
        <v>0.2852079933048608</v>
      </c>
      <c r="V204" s="28">
        <f>V159/SUM(V159,'Calculations male'!V159)</f>
        <v>0.28640644902226703</v>
      </c>
      <c r="W204" s="28">
        <f>W159/SUM(W159,'Calculations male'!W159)</f>
        <v>0.28759717114309952</v>
      </c>
      <c r="X204" s="28">
        <f>X159/SUM(X159,'Calculations male'!X159)</f>
        <v>0.28878021554932642</v>
      </c>
      <c r="Y204" s="28">
        <f>Y159/SUM(Y159,'Calculations male'!Y159)</f>
        <v>0.28995563797172103</v>
      </c>
      <c r="Z204" s="28">
        <f>Z159/SUM(Z159,'Calculations male'!Z159)</f>
        <v>0.29112349397733217</v>
      </c>
      <c r="AA204" s="28">
        <f>AA159/SUM(AA159,'Calculations male'!AA159)</f>
        <v>0.29228383895758236</v>
      </c>
      <c r="AB204" s="28">
        <f>AB159/SUM(AB159,'Calculations male'!AB159)</f>
        <v>0.29343672811697846</v>
      </c>
      <c r="AC204" s="28">
        <f>AC159/SUM(AC159,'Calculations male'!AC159)</f>
        <v>0.29458221646238453</v>
      </c>
      <c r="AD204" s="28">
        <f>AD159/SUM(AD159,'Calculations male'!AD159)</f>
        <v>0.29572035879287362</v>
      </c>
      <c r="AE204" s="28">
        <f>AE159/SUM(AE159,'Calculations male'!AE159)</f>
        <v>0.29685120969009599</v>
      </c>
      <c r="AF204" s="28">
        <f>AF159/SUM(AF159,'Calculations male'!AF159)</f>
        <v>0.29797482350917648</v>
      </c>
    </row>
    <row r="205" spans="1:32" x14ac:dyDescent="0.2">
      <c r="A205" s="6" t="s">
        <v>41</v>
      </c>
      <c r="B205" s="28">
        <f>B160/SUM(B160,'Calculations male'!B160)</f>
        <v>0.21438728323699424</v>
      </c>
      <c r="C205" s="28">
        <f>C160/SUM(C160,'Calculations male'!C160)</f>
        <v>0.21552811530553909</v>
      </c>
      <c r="D205" s="28">
        <f>D160/SUM(D160,'Calculations male'!D160)</f>
        <v>0.21672568747090767</v>
      </c>
      <c r="E205" s="28">
        <f>E160/SUM(E160,'Calculations male'!E160)</f>
        <v>0.21789770813193263</v>
      </c>
      <c r="F205" s="28">
        <f>F160/SUM(F160,'Calculations male'!F160)</f>
        <v>0.2190528002979418</v>
      </c>
      <c r="G205" s="28">
        <f>G160/SUM(G160,'Calculations male'!G160)</f>
        <v>0.22025016690311711</v>
      </c>
      <c r="H205" s="28">
        <f>H160/SUM(H160,'Calculations male'!H160)</f>
        <v>0.2214998285653397</v>
      </c>
      <c r="I205" s="28">
        <f>I160/SUM(I160,'Calculations male'!I160)</f>
        <v>0.22282416708339059</v>
      </c>
      <c r="J205" s="28">
        <f>J160/SUM(J160,'Calculations male'!J160)</f>
        <v>0.22421191588097047</v>
      </c>
      <c r="K205" s="28">
        <f>K160/SUM(K160,'Calculations male'!K160)</f>
        <v>0.22556772931828303</v>
      </c>
      <c r="L205" s="28">
        <f>L160/SUM(L160,'Calculations male'!L160)</f>
        <v>0.22645059244365634</v>
      </c>
      <c r="M205" s="28">
        <f>M160/SUM(M160,'Calculations male'!M160)</f>
        <v>0.22762863285576973</v>
      </c>
      <c r="N205" s="28">
        <f>N160/SUM(N160,'Calculations male'!N160)</f>
        <v>0.22879987583541145</v>
      </c>
      <c r="O205" s="28">
        <f>O160/SUM(O160,'Calculations male'!O160)</f>
        <v>0.22996435636000084</v>
      </c>
      <c r="P205" s="28">
        <f>P160/SUM(P160,'Calculations male'!P160)</f>
        <v>0.23112210970618111</v>
      </c>
      <c r="Q205" s="28">
        <f>Q160/SUM(Q160,'Calculations male'!Q160)</f>
        <v>0.2322731714276835</v>
      </c>
      <c r="R205" s="28">
        <f>R160/SUM(R160,'Calculations male'!R160)</f>
        <v>0.23341757733399793</v>
      </c>
      <c r="S205" s="28">
        <f>S160/SUM(S160,'Calculations male'!S160)</f>
        <v>0.23455536346983302</v>
      </c>
      <c r="T205" s="28">
        <f>T160/SUM(T160,'Calculations male'!T160)</f>
        <v>0.23568656609533981</v>
      </c>
      <c r="U205" s="28">
        <f>U160/SUM(U160,'Calculations male'!U160)</f>
        <v>0.23681122166707139</v>
      </c>
      <c r="V205" s="28">
        <f>V160/SUM(V160,'Calculations male'!V160)</f>
        <v>0.23792936681965496</v>
      </c>
      <c r="W205" s="28">
        <f>W160/SUM(W160,'Calculations male'!W160)</f>
        <v>0.23904103834816415</v>
      </c>
      <c r="X205" s="28">
        <f>X160/SUM(X160,'Calculations male'!X160)</f>
        <v>0.24014627319114451</v>
      </c>
      <c r="Y205" s="28">
        <f>Y160/SUM(Y160,'Calculations male'!Y160)</f>
        <v>0.24124510841430288</v>
      </c>
      <c r="Z205" s="28">
        <f>Z160/SUM(Z160,'Calculations male'!Z160)</f>
        <v>0.24233758119481236</v>
      </c>
      <c r="AA205" s="28">
        <f>AA160/SUM(AA160,'Calculations male'!AA160)</f>
        <v>0.24342372880622368</v>
      </c>
      <c r="AB205" s="28">
        <f>AB160/SUM(AB160,'Calculations male'!AB160)</f>
        <v>0.24450358860397289</v>
      </c>
      <c r="AC205" s="28">
        <f>AC160/SUM(AC160,'Calculations male'!AC160)</f>
        <v>0.24557719801143815</v>
      </c>
      <c r="AD205" s="28">
        <f>AD160/SUM(AD160,'Calculations male'!AD160)</f>
        <v>0.24664459450656537</v>
      </c>
      <c r="AE205" s="28">
        <f>AE160/SUM(AE160,'Calculations male'!AE160)</f>
        <v>0.2477058156090049</v>
      </c>
      <c r="AF205" s="28">
        <f>AF160/SUM(AF160,'Calculations male'!AF160)</f>
        <v>0.24876089886777347</v>
      </c>
    </row>
    <row r="206" spans="1:32" x14ac:dyDescent="0.2">
      <c r="A206" s="6" t="s">
        <v>42</v>
      </c>
      <c r="B206" s="28">
        <f>B161/SUM(B161,'Calculations male'!B161)</f>
        <v>0.36400000000000005</v>
      </c>
      <c r="C206" s="28">
        <f>C161/SUM(C161,'Calculations male'!C161)</f>
        <v>0.36534799540587065</v>
      </c>
      <c r="D206" s="28">
        <f>D161/SUM(D161,'Calculations male'!D161)</f>
        <v>0.3667599831941985</v>
      </c>
      <c r="E206" s="28">
        <f>E161/SUM(E161,'Calculations male'!E161)</f>
        <v>0.36813883573886569</v>
      </c>
      <c r="F206" s="28">
        <f>F161/SUM(F161,'Calculations male'!F161)</f>
        <v>0.36949487629591005</v>
      </c>
      <c r="G206" s="28">
        <f>G161/SUM(G161,'Calculations male'!G161)</f>
        <v>0.37089752784017627</v>
      </c>
      <c r="H206" s="28">
        <f>H161/SUM(H161,'Calculations male'!H161)</f>
        <v>0.37235818260867881</v>
      </c>
      <c r="I206" s="28">
        <f>I161/SUM(I161,'Calculations male'!I161)</f>
        <v>0.37390251269755131</v>
      </c>
      <c r="J206" s="28">
        <f>J161/SUM(J161,'Calculations male'!J161)</f>
        <v>0.3755168253117766</v>
      </c>
      <c r="K206" s="28">
        <f>K161/SUM(K161,'Calculations male'!K161)</f>
        <v>0.37709009871194671</v>
      </c>
      <c r="L206" s="28">
        <f>L161/SUM(L161,'Calculations male'!L161)</f>
        <v>0.37811250961403375</v>
      </c>
      <c r="M206" s="28">
        <f>M161/SUM(M161,'Calculations male'!M161)</f>
        <v>0.37947424295395304</v>
      </c>
      <c r="N206" s="28">
        <f>N161/SUM(N161,'Calculations male'!N161)</f>
        <v>0.38082528682337663</v>
      </c>
      <c r="O206" s="28">
        <f>O161/SUM(O161,'Calculations male'!O161)</f>
        <v>0.38216574571374456</v>
      </c>
      <c r="P206" s="28">
        <f>P161/SUM(P161,'Calculations male'!P161)</f>
        <v>0.38349572319038133</v>
      </c>
      <c r="Q206" s="28">
        <f>Q161/SUM(Q161,'Calculations male'!Q161)</f>
        <v>0.38481532188963224</v>
      </c>
      <c r="R206" s="28">
        <f>R161/SUM(R161,'Calculations male'!R161)</f>
        <v>0.3861246435166738</v>
      </c>
      <c r="S206" s="28">
        <f>S161/SUM(S161,'Calculations male'!S161)</f>
        <v>0.38742378884397238</v>
      </c>
      <c r="T206" s="28">
        <f>T161/SUM(T161,'Calculations male'!T161)</f>
        <v>0.38871285771035552</v>
      </c>
      <c r="U206" s="28">
        <f>U161/SUM(U161,'Calculations male'!U161)</f>
        <v>0.3899919490206567</v>
      </c>
      <c r="V206" s="28">
        <f>V161/SUM(V161,'Calculations male'!V161)</f>
        <v>0.39126116074590561</v>
      </c>
      <c r="W206" s="28">
        <f>W161/SUM(W161,'Calculations male'!W161)</f>
        <v>0.39252058992404198</v>
      </c>
      <c r="X206" s="28">
        <f>X161/SUM(X161,'Calculations male'!X161)</f>
        <v>0.39377033266109779</v>
      </c>
      <c r="Y206" s="28">
        <f>Y161/SUM(Y161,'Calculations male'!Y161)</f>
        <v>0.39501048413285705</v>
      </c>
      <c r="Z206" s="28">
        <f>Z161/SUM(Z161,'Calculations male'!Z161)</f>
        <v>0.39624113858693505</v>
      </c>
      <c r="AA206" s="28">
        <f>AA161/SUM(AA161,'Calculations male'!AA161)</f>
        <v>0.39746238934526412</v>
      </c>
      <c r="AB206" s="28">
        <f>AB161/SUM(AB161,'Calculations male'!AB161)</f>
        <v>0.39867432880697351</v>
      </c>
      <c r="AC206" s="28">
        <f>AC161/SUM(AC161,'Calculations male'!AC161)</f>
        <v>0.39987704845160948</v>
      </c>
      <c r="AD206" s="28">
        <f>AD161/SUM(AD161,'Calculations male'!AD161)</f>
        <v>0.40107063884271521</v>
      </c>
      <c r="AE206" s="28">
        <f>AE161/SUM(AE161,'Calculations male'!AE161)</f>
        <v>0.40225518963170565</v>
      </c>
      <c r="AF206" s="28">
        <f>AF161/SUM(AF161,'Calculations male'!AF161)</f>
        <v>0.40343078956205403</v>
      </c>
    </row>
    <row r="207" spans="1:32" x14ac:dyDescent="0.2">
      <c r="A207" s="6" t="s">
        <v>105</v>
      </c>
      <c r="B207" s="28">
        <f>B162/SUM(B162,'Calculations male'!B162)</f>
        <v>0.19500000000000001</v>
      </c>
      <c r="C207" s="28">
        <f>C162/SUM(C162,'Calculations male'!C162)</f>
        <v>0.19608946203879829</v>
      </c>
      <c r="D207" s="28">
        <f>D162/SUM(D162,'Calculations male'!D162)</f>
        <v>0.19723348643688041</v>
      </c>
      <c r="E207" s="28">
        <f>E162/SUM(E162,'Calculations male'!E162)</f>
        <v>0.19835347508731838</v>
      </c>
      <c r="F207" s="28">
        <f>F162/SUM(F162,'Calculations male'!F162)</f>
        <v>0.19945764727850004</v>
      </c>
      <c r="G207" s="28">
        <f>G162/SUM(G162,'Calculations male'!G162)</f>
        <v>0.2006026072706279</v>
      </c>
      <c r="H207" s="28">
        <f>H162/SUM(H162,'Calculations male'!H162)</f>
        <v>0.20179798179317504</v>
      </c>
      <c r="I207" s="28">
        <f>I162/SUM(I162,'Calculations male'!I162)</f>
        <v>0.20306524325791747</v>
      </c>
      <c r="J207" s="28">
        <f>J162/SUM(J162,'Calculations male'!J162)</f>
        <v>0.20439368235995134</v>
      </c>
      <c r="K207" s="28">
        <f>K162/SUM(K162,'Calculations male'!K162)</f>
        <v>0.20569204417066861</v>
      </c>
      <c r="L207" s="28">
        <f>L162/SUM(L162,'Calculations male'!L162)</f>
        <v>0.20653775810223529</v>
      </c>
      <c r="M207" s="28">
        <f>M162/SUM(M162,'Calculations male'!M162)</f>
        <v>0.20766654940170237</v>
      </c>
      <c r="N207" s="28">
        <f>N162/SUM(N162,'Calculations male'!N162)</f>
        <v>0.20878919008179039</v>
      </c>
      <c r="O207" s="28">
        <f>O162/SUM(O162,'Calculations male'!O162)</f>
        <v>0.2099057066555215</v>
      </c>
      <c r="P207" s="28">
        <f>P162/SUM(P162,'Calculations male'!P162)</f>
        <v>0.21101612603246755</v>
      </c>
      <c r="Q207" s="28">
        <f>Q162/SUM(Q162,'Calculations male'!Q162)</f>
        <v>0.21212047549639895</v>
      </c>
      <c r="R207" s="28">
        <f>R162/SUM(R162,'Calculations male'!R162)</f>
        <v>0.21321878268368616</v>
      </c>
      <c r="S207" s="28">
        <f>S162/SUM(S162,'Calculations male'!S162)</f>
        <v>0.21431107556244408</v>
      </c>
      <c r="T207" s="28">
        <f>T162/SUM(T162,'Calculations male'!T162)</f>
        <v>0.21539738241239106</v>
      </c>
      <c r="U207" s="28">
        <f>U162/SUM(U162,'Calculations male'!U162)</f>
        <v>0.21647773180540331</v>
      </c>
      <c r="V207" s="28">
        <f>V162/SUM(V162,'Calculations male'!V162)</f>
        <v>0.21755215258674021</v>
      </c>
      <c r="W207" s="28">
        <f>W162/SUM(W162,'Calculations male'!W162)</f>
        <v>0.21862067385693124</v>
      </c>
      <c r="X207" s="28">
        <f>X162/SUM(X162,'Calculations male'!X162)</f>
        <v>0.21968332495428314</v>
      </c>
      <c r="Y207" s="28">
        <f>Y162/SUM(Y162,'Calculations male'!Y162)</f>
        <v>0.22074013543801513</v>
      </c>
      <c r="Z207" s="28">
        <f>Z162/SUM(Z162,'Calculations male'!Z162)</f>
        <v>0.22179113507198114</v>
      </c>
      <c r="AA207" s="28">
        <f>AA162/SUM(AA162,'Calculations male'!AA162)</f>
        <v>0.22283635380896882</v>
      </c>
      <c r="AB207" s="28">
        <f>AB162/SUM(AB162,'Calculations male'!AB162)</f>
        <v>0.22387582177556864</v>
      </c>
      <c r="AC207" s="28">
        <f>AC162/SUM(AC162,'Calculations male'!AC162)</f>
        <v>0.2249095692575675</v>
      </c>
      <c r="AD207" s="28">
        <f>AD162/SUM(AD162,'Calculations male'!AD162)</f>
        <v>0.22593762668588827</v>
      </c>
      <c r="AE207" s="28">
        <f>AE162/SUM(AE162,'Calculations male'!AE162)</f>
        <v>0.2269600246230199</v>
      </c>
      <c r="AF207" s="28">
        <f>AF162/SUM(AF162,'Calculations male'!AF162)</f>
        <v>0.22797679374995308</v>
      </c>
    </row>
    <row r="208" spans="1:32" x14ac:dyDescent="0.2">
      <c r="A208" s="6" t="s">
        <v>106</v>
      </c>
      <c r="B208" s="28">
        <f>B163/SUM(B163,'Calculations male'!B163)</f>
        <v>0.191</v>
      </c>
      <c r="C208" s="28">
        <f>C163/SUM(C163,'Calculations male'!C163)</f>
        <v>0.19207807553051029</v>
      </c>
      <c r="D208" s="28">
        <f>D163/SUM(D163,'Calculations male'!D163)</f>
        <v>0.19321022236738117</v>
      </c>
      <c r="E208" s="28">
        <f>E163/SUM(E163,'Calculations male'!E163)</f>
        <v>0.19431866139795784</v>
      </c>
      <c r="F208" s="28">
        <f>F163/SUM(F163,'Calculations male'!F163)</f>
        <v>0.195411522803144</v>
      </c>
      <c r="G208" s="28">
        <f>G163/SUM(G163,'Calculations male'!G163)</f>
        <v>0.19654483339556619</v>
      </c>
      <c r="H208" s="28">
        <f>H163/SUM(H163,'Calculations male'!H163)</f>
        <v>0.19772813139263479</v>
      </c>
      <c r="I208" s="28">
        <f>I163/SUM(I163,'Calculations male'!I163)</f>
        <v>0.19898268554797796</v>
      </c>
      <c r="J208" s="28">
        <f>J163/SUM(J163,'Calculations male'!J163)</f>
        <v>0.20029790907214268</v>
      </c>
      <c r="K208" s="28">
        <f>K163/SUM(K163,'Calculations male'!K163)</f>
        <v>0.20158345824804896</v>
      </c>
      <c r="L208" s="28">
        <f>L163/SUM(L163,'Calculations male'!L163)</f>
        <v>0.20242088141925005</v>
      </c>
      <c r="M208" s="28">
        <f>M163/SUM(M163,'Calculations male'!M163)</f>
        <v>0.20353867432081638</v>
      </c>
      <c r="N208" s="28">
        <f>N163/SUM(N163,'Calculations male'!N163)</f>
        <v>0.20465045284216499</v>
      </c>
      <c r="O208" s="28">
        <f>O163/SUM(O163,'Calculations male'!O163)</f>
        <v>0.20575624180410348</v>
      </c>
      <c r="P208" s="28">
        <f>P163/SUM(P163,'Calculations male'!P163)</f>
        <v>0.20685606644166599</v>
      </c>
      <c r="Q208" s="28">
        <f>Q163/SUM(Q163,'Calculations male'!Q163)</f>
        <v>0.20794995238178535</v>
      </c>
      <c r="R208" s="28">
        <f>R163/SUM(R163,'Calculations male'!R163)</f>
        <v>0.20903792562170495</v>
      </c>
      <c r="S208" s="28">
        <f>S163/SUM(S163,'Calculations male'!S163)</f>
        <v>0.21012001250812276</v>
      </c>
      <c r="T208" s="28">
        <f>T163/SUM(T163,'Calculations male'!T163)</f>
        <v>0.2111962397170381</v>
      </c>
      <c r="U208" s="28">
        <f>U163/SUM(U163,'Calculations male'!U163)</f>
        <v>0.21226663423428416</v>
      </c>
      <c r="V208" s="28">
        <f>V163/SUM(V163,'Calculations male'!V163)</f>
        <v>0.21333122333672153</v>
      </c>
      <c r="W208" s="28">
        <f>W163/SUM(W163,'Calculations male'!W163)</f>
        <v>0.21439003457408395</v>
      </c>
      <c r="X208" s="28">
        <f>X163/SUM(X163,'Calculations male'!X163)</f>
        <v>0.21544309575143547</v>
      </c>
      <c r="Y208" s="28">
        <f>Y163/SUM(Y163,'Calculations male'!Y163)</f>
        <v>0.21649043491224804</v>
      </c>
      <c r="Z208" s="28">
        <f>Z163/SUM(Z163,'Calculations male'!Z163)</f>
        <v>0.21753208032205751</v>
      </c>
      <c r="AA208" s="28">
        <f>AA163/SUM(AA163,'Calculations male'!AA163)</f>
        <v>0.21856806045269062</v>
      </c>
      <c r="AB208" s="28">
        <f>AB163/SUM(AB163,'Calculations male'!AB163)</f>
        <v>0.21959840396705335</v>
      </c>
      <c r="AC208" s="28">
        <f>AC163/SUM(AC163,'Calculations male'!AC163)</f>
        <v>0.22062313970443939</v>
      </c>
      <c r="AD208" s="28">
        <f>AD163/SUM(AD163,'Calculations male'!AD163)</f>
        <v>0.22164229666637725</v>
      </c>
      <c r="AE208" s="28">
        <f>AE163/SUM(AE163,'Calculations male'!AE163)</f>
        <v>0.22265590400296309</v>
      </c>
      <c r="AF208" s="28">
        <f>AF163/SUM(AF163,'Calculations male'!AF163)</f>
        <v>0.22366399099969336</v>
      </c>
    </row>
    <row r="209" spans="1:32" x14ac:dyDescent="0.2">
      <c r="A209" s="6" t="s">
        <v>107</v>
      </c>
      <c r="B209" s="28">
        <f>B164/SUM(B164,'Calculations male'!B164)</f>
        <v>0.17189315726290519</v>
      </c>
      <c r="C209" s="28">
        <f>C164/SUM(C164,'Calculations male'!C164)</f>
        <v>0.17291299126143009</v>
      </c>
      <c r="D209" s="28">
        <f>D164/SUM(D164,'Calculations male'!D164)</f>
        <v>0.17398434422596604</v>
      </c>
      <c r="E209" s="28">
        <f>E164/SUM(E164,'Calculations male'!E164)</f>
        <v>0.17503362763448946</v>
      </c>
      <c r="F209" s="28">
        <f>F164/SUM(F164,'Calculations male'!F164)</f>
        <v>0.1760685177133158</v>
      </c>
      <c r="G209" s="28">
        <f>G164/SUM(G164,'Calculations male'!G164)</f>
        <v>0.17714208063931694</v>
      </c>
      <c r="H209" s="28">
        <f>H164/SUM(H164,'Calculations male'!H164)</f>
        <v>0.17826339599278967</v>
      </c>
      <c r="I209" s="28">
        <f>I164/SUM(I164,'Calculations male'!I164)</f>
        <v>0.17945268061014333</v>
      </c>
      <c r="J209" s="28">
        <f>J164/SUM(J164,'Calculations male'!J164)</f>
        <v>0.18069996940030555</v>
      </c>
      <c r="K209" s="28">
        <f>K164/SUM(K164,'Calculations male'!K164)</f>
        <v>0.18191960126564638</v>
      </c>
      <c r="L209" s="28">
        <f>L164/SUM(L164,'Calculations male'!L164)</f>
        <v>0.18271434219213928</v>
      </c>
      <c r="M209" s="28">
        <f>M164/SUM(M164,'Calculations male'!M164)</f>
        <v>0.18377547824402113</v>
      </c>
      <c r="N209" s="28">
        <f>N164/SUM(N164,'Calculations male'!N164)</f>
        <v>0.18483126181103085</v>
      </c>
      <c r="O209" s="28">
        <f>O164/SUM(O164,'Calculations male'!O164)</f>
        <v>0.18588170993702466</v>
      </c>
      <c r="P209" s="28">
        <f>P164/SUM(P164,'Calculations male'!P164)</f>
        <v>0.18692684015256356</v>
      </c>
      <c r="Q209" s="28">
        <f>Q164/SUM(Q164,'Calculations male'!Q164)</f>
        <v>0.18796667045300761</v>
      </c>
      <c r="R209" s="28">
        <f>R164/SUM(R164,'Calculations male'!R164)</f>
        <v>0.18900121927728794</v>
      </c>
      <c r="S209" s="28">
        <f>S164/SUM(S164,'Calculations male'!S164)</f>
        <v>0.19003050548734568</v>
      </c>
      <c r="T209" s="28">
        <f>T164/SUM(T164,'Calculations male'!T164)</f>
        <v>0.1910545483482185</v>
      </c>
      <c r="U209" s="28">
        <f>U164/SUM(U164,'Calculations male'!U164)</f>
        <v>0.19207336750875445</v>
      </c>
      <c r="V209" s="28">
        <f>V164/SUM(V164,'Calculations male'!V164)</f>
        <v>0.19308698298293553</v>
      </c>
      <c r="W209" s="28">
        <f>W164/SUM(W164,'Calculations male'!W164)</f>
        <v>0.19409541513180267</v>
      </c>
      <c r="X209" s="28">
        <f>X164/SUM(X164,'Calculations male'!X164)</f>
        <v>0.19509868464594501</v>
      </c>
      <c r="Y209" s="28">
        <f>Y164/SUM(Y164,'Calculations male'!Y164)</f>
        <v>0.19609681252856453</v>
      </c>
      <c r="Z209" s="28">
        <f>Z164/SUM(Z164,'Calculations male'!Z164)</f>
        <v>0.19708982007907627</v>
      </c>
      <c r="AA209" s="28">
        <f>AA164/SUM(AA164,'Calculations male'!AA164)</f>
        <v>0.19807772887724001</v>
      </c>
      <c r="AB209" s="28">
        <f>AB164/SUM(AB164,'Calculations male'!AB164)</f>
        <v>0.199060560767814</v>
      </c>
      <c r="AC209" s="28">
        <f>AC164/SUM(AC164,'Calculations male'!AC164)</f>
        <v>0.2000383378456945</v>
      </c>
      <c r="AD209" s="28">
        <f>AD164/SUM(AD164,'Calculations male'!AD164)</f>
        <v>0.20101108244155808</v>
      </c>
      <c r="AE209" s="28">
        <f>AE164/SUM(AE164,'Calculations male'!AE164)</f>
        <v>0.20197881710795926</v>
      </c>
      <c r="AF209" s="28">
        <f>AF164/SUM(AF164,'Calculations male'!AF164)</f>
        <v>0.20294156460589735</v>
      </c>
    </row>
    <row r="210" spans="1:32" x14ac:dyDescent="0.2">
      <c r="A210" s="6" t="s">
        <v>43</v>
      </c>
      <c r="B210" s="28">
        <f>B165/SUM(B165,'Calculations male'!B165)</f>
        <v>0.10899999999999996</v>
      </c>
      <c r="C210" s="28">
        <f>C165/SUM(C165,'Calculations male'!C165)</f>
        <v>0.10977916432701945</v>
      </c>
      <c r="D210" s="28">
        <f>D165/SUM(D165,'Calculations male'!D165)</f>
        <v>0.11059874456247762</v>
      </c>
      <c r="E210" s="28">
        <f>E165/SUM(E165,'Calculations male'!E165)</f>
        <v>0.11140248806774641</v>
      </c>
      <c r="F210" s="28">
        <f>F165/SUM(F165,'Calculations male'!F165)</f>
        <v>0.11219621942725028</v>
      </c>
      <c r="G210" s="28">
        <f>G165/SUM(G165,'Calculations male'!G165)</f>
        <v>0.11302067361675915</v>
      </c>
      <c r="H210" s="28">
        <f>H165/SUM(H165,'Calculations male'!H165)</f>
        <v>0.11388295292924046</v>
      </c>
      <c r="I210" s="28">
        <f>I165/SUM(I165,'Calculations male'!I165)</f>
        <v>0.11479878575083326</v>
      </c>
      <c r="J210" s="28">
        <f>J165/SUM(J165,'Calculations male'!J165)</f>
        <v>0.11576070612482604</v>
      </c>
      <c r="K210" s="28">
        <f>K165/SUM(K165,'Calculations male'!K165)</f>
        <v>0.11670270142146848</v>
      </c>
      <c r="L210" s="28">
        <f>L165/SUM(L165,'Calculations male'!L165)</f>
        <v>0.11731727407813722</v>
      </c>
      <c r="M210" s="28">
        <f>M165/SUM(M165,'Calculations male'!M165)</f>
        <v>0.11813876693841212</v>
      </c>
      <c r="N210" s="28">
        <f>N165/SUM(N165,'Calculations male'!N165)</f>
        <v>0.11895715576795168</v>
      </c>
      <c r="O210" s="28">
        <f>O165/SUM(O165,'Calculations male'!O165)</f>
        <v>0.11977243690026394</v>
      </c>
      <c r="P210" s="28">
        <f>P165/SUM(P165,'Calculations male'!P165)</f>
        <v>0.1205846072421467</v>
      </c>
      <c r="Q210" s="28">
        <f>Q165/SUM(Q165,'Calculations male'!Q165)</f>
        <v>0.12139366425656115</v>
      </c>
      <c r="R210" s="28">
        <f>R165/SUM(R165,'Calculations male'!R165)</f>
        <v>0.12219960594591675</v>
      </c>
      <c r="S210" s="28">
        <f>S165/SUM(S165,'Calculations male'!S165)</f>
        <v>0.12300243083576907</v>
      </c>
      <c r="T210" s="28">
        <f>T165/SUM(T165,'Calculations male'!T165)</f>
        <v>0.1238021379589176</v>
      </c>
      <c r="U210" s="28">
        <f>U165/SUM(U165,'Calculations male'!U165)</f>
        <v>0.12459872683989599</v>
      </c>
      <c r="V210" s="28">
        <f>V165/SUM(V165,'Calculations male'!V165)</f>
        <v>0.12539219747984542</v>
      </c>
      <c r="W210" s="28">
        <f>W165/SUM(W165,'Calculations male'!W165)</f>
        <v>0.12618255034176973</v>
      </c>
      <c r="X210" s="28">
        <f>X165/SUM(X165,'Calculations male'!X165)</f>
        <v>0.12696978633614855</v>
      </c>
      <c r="Y210" s="28">
        <f>Y165/SUM(Y165,'Calculations male'!Y165)</f>
        <v>0.12775390680692153</v>
      </c>
      <c r="Z210" s="28">
        <f>Z165/SUM(Z165,'Calculations male'!Z165)</f>
        <v>0.12853491351781815</v>
      </c>
      <c r="AA210" s="28">
        <f>AA165/SUM(AA165,'Calculations male'!AA165)</f>
        <v>0.12931280863903241</v>
      </c>
      <c r="AB210" s="28">
        <f>AB165/SUM(AB165,'Calculations male'!AB165)</f>
        <v>0.13008759473424183</v>
      </c>
      <c r="AC210" s="28">
        <f>AC165/SUM(AC165,'Calculations male'!AC165)</f>
        <v>0.13085927474794365</v>
      </c>
      <c r="AD210" s="28">
        <f>AD165/SUM(AD165,'Calculations male'!AD165)</f>
        <v>0.13162785199312813</v>
      </c>
      <c r="AE210" s="28">
        <f>AE165/SUM(AE165,'Calculations male'!AE165)</f>
        <v>0.13239333013925306</v>
      </c>
      <c r="AF210" s="28">
        <f>AF165/SUM(AF165,'Calculations male'!AF165)</f>
        <v>0.13315571320053576</v>
      </c>
    </row>
    <row r="211" spans="1:32" x14ac:dyDescent="0.2">
      <c r="A211" s="6" t="s">
        <v>44</v>
      </c>
      <c r="B211" s="28">
        <f>B166/SUM(B166,'Calculations male'!B166)</f>
        <v>0.43999999999999995</v>
      </c>
      <c r="C211" s="28">
        <f>C166/SUM(C166,'Calculations male'!C166)</f>
        <v>0.44134235891707924</v>
      </c>
      <c r="D211" s="28">
        <f>D166/SUM(D166,'Calculations male'!D166)</f>
        <v>0.44274717337771063</v>
      </c>
      <c r="E211" s="28">
        <f>E166/SUM(E166,'Calculations male'!E166)</f>
        <v>0.44411777205960185</v>
      </c>
      <c r="F211" s="28">
        <f>F166/SUM(F166,'Calculations male'!F166)</f>
        <v>0.44546449600588572</v>
      </c>
      <c r="G211" s="28">
        <f>G166/SUM(G166,'Calculations male'!G166)</f>
        <v>0.44685626382321558</v>
      </c>
      <c r="H211" s="28">
        <f>H166/SUM(H166,'Calculations male'!H166)</f>
        <v>0.44830424198940438</v>
      </c>
      <c r="I211" s="28">
        <f>I166/SUM(I166,'Calculations male'!I166)</f>
        <v>0.44983368492336534</v>
      </c>
      <c r="J211" s="28">
        <f>J166/SUM(J166,'Calculations male'!J166)</f>
        <v>0.45143081123401402</v>
      </c>
      <c r="K211" s="28">
        <f>K166/SUM(K166,'Calculations male'!K166)</f>
        <v>0.45298574396178692</v>
      </c>
      <c r="L211" s="28">
        <f>L166/SUM(L166,'Calculations male'!L166)</f>
        <v>0.45399539688903101</v>
      </c>
      <c r="M211" s="28">
        <f>M166/SUM(M166,'Calculations male'!M166)</f>
        <v>0.45533911507751351</v>
      </c>
      <c r="N211" s="28">
        <f>N166/SUM(N166,'Calculations male'!N166)</f>
        <v>0.45667113400899456</v>
      </c>
      <c r="O211" s="28">
        <f>O166/SUM(O166,'Calculations male'!O166)</f>
        <v>0.45799158769426157</v>
      </c>
      <c r="P211" s="28">
        <f>P166/SUM(P166,'Calculations male'!P166)</f>
        <v>0.45930060846927329</v>
      </c>
      <c r="Q211" s="28">
        <f>Q166/SUM(Q166,'Calculations male'!Q166)</f>
        <v>0.46059832701106346</v>
      </c>
      <c r="R211" s="28">
        <f>R166/SUM(R166,'Calculations male'!R166)</f>
        <v>0.46188487235386638</v>
      </c>
      <c r="S211" s="28">
        <f>S166/SUM(S166,'Calculations male'!S166)</f>
        <v>0.46316037190544673</v>
      </c>
      <c r="T211" s="28">
        <f>T166/SUM(T166,'Calculations male'!T166)</f>
        <v>0.4644249514636058</v>
      </c>
      <c r="U211" s="28">
        <f>U166/SUM(U166,'Calculations male'!U166)</f>
        <v>0.46567873523283959</v>
      </c>
      <c r="V211" s="28">
        <f>V166/SUM(V166,'Calculations male'!V166)</f>
        <v>0.46692184584112101</v>
      </c>
      <c r="W211" s="28">
        <f>W166/SUM(W166,'Calculations male'!W166)</f>
        <v>0.46815440435680084</v>
      </c>
      <c r="X211" s="28">
        <f>X166/SUM(X166,'Calculations male'!X166)</f>
        <v>0.46937653030557674</v>
      </c>
      <c r="Y211" s="28">
        <f>Y166/SUM(Y166,'Calculations male'!Y166)</f>
        <v>0.47058834168754904</v>
      </c>
      <c r="Z211" s="28">
        <f>Z166/SUM(Z166,'Calculations male'!Z166)</f>
        <v>0.47178995499431442</v>
      </c>
      <c r="AA211" s="28">
        <f>AA166/SUM(AA166,'Calculations male'!AA166)</f>
        <v>0.47298148522609323</v>
      </c>
      <c r="AB211" s="28">
        <f>AB166/SUM(AB166,'Calculations male'!AB166)</f>
        <v>0.47416304590888508</v>
      </c>
      <c r="AC211" s="28">
        <f>AC166/SUM(AC166,'Calculations male'!AC166)</f>
        <v>0.47533474911160761</v>
      </c>
      <c r="AD211" s="28">
        <f>AD166/SUM(AD166,'Calculations male'!AD166)</f>
        <v>0.47649670546324696</v>
      </c>
      <c r="AE211" s="28">
        <f>AE166/SUM(AE166,'Calculations male'!AE166)</f>
        <v>0.47764902416996335</v>
      </c>
      <c r="AF211" s="28">
        <f>AF166/SUM(AF166,'Calculations male'!AF166)</f>
        <v>0.47879181303217361</v>
      </c>
    </row>
    <row r="212" spans="1:32" x14ac:dyDescent="0.2">
      <c r="A212" s="6" t="s">
        <v>45</v>
      </c>
      <c r="B212" s="28">
        <f>B167/SUM(B167,'Calculations male'!B167)</f>
        <v>0.24600000000000008</v>
      </c>
      <c r="C212" s="28">
        <f>C167/SUM(C167,'Calculations male'!C167)</f>
        <v>0.24721157456516307</v>
      </c>
      <c r="D212" s="28">
        <f>D167/SUM(D167,'Calculations male'!D167)</f>
        <v>0.24848276152330986</v>
      </c>
      <c r="E212" s="28">
        <f>E167/SUM(E167,'Calculations male'!E167)</f>
        <v>0.24972618765119584</v>
      </c>
      <c r="F212" s="28">
        <f>F167/SUM(F167,'Calculations male'!F167)</f>
        <v>0.2509510377805132</v>
      </c>
      <c r="G212" s="28">
        <f>G167/SUM(G167,'Calculations male'!G167)</f>
        <v>0.25222007184759659</v>
      </c>
      <c r="H212" s="28">
        <f>H167/SUM(H167,'Calculations male'!H167)</f>
        <v>0.25354383474761233</v>
      </c>
      <c r="I212" s="28">
        <f>I167/SUM(I167,'Calculations male'!I167)</f>
        <v>0.25494592911203295</v>
      </c>
      <c r="J212" s="28">
        <f>J167/SUM(J167,'Calculations male'!J167)</f>
        <v>0.25641430583596864</v>
      </c>
      <c r="K212" s="28">
        <f>K167/SUM(K167,'Calculations male'!K167)</f>
        <v>0.25784805389141996</v>
      </c>
      <c r="L212" s="28">
        <f>L167/SUM(L167,'Calculations male'!L167)</f>
        <v>0.25878122186858299</v>
      </c>
      <c r="M212" s="28">
        <f>M167/SUM(M167,'Calculations male'!M167)</f>
        <v>0.26002584272846907</v>
      </c>
      <c r="N212" s="28">
        <f>N167/SUM(N167,'Calculations male'!N167)</f>
        <v>0.26126266793918757</v>
      </c>
      <c r="O212" s="28">
        <f>O167/SUM(O167,'Calculations male'!O167)</f>
        <v>0.26249174698637223</v>
      </c>
      <c r="P212" s="28">
        <f>P167/SUM(P167,'Calculations male'!P167)</f>
        <v>0.26371312945795061</v>
      </c>
      <c r="Q212" s="28">
        <f>Q167/SUM(Q167,'Calculations male'!Q167)</f>
        <v>0.26492686502353846</v>
      </c>
      <c r="R212" s="28">
        <f>R167/SUM(R167,'Calculations male'!R167)</f>
        <v>0.26613300341469498</v>
      </c>
      <c r="S212" s="28">
        <f>S167/SUM(S167,'Calculations male'!S167)</f>
        <v>0.26733159440602022</v>
      </c>
      <c r="T212" s="28">
        <f>T167/SUM(T167,'Calculations male'!T167)</f>
        <v>0.2685226877970599</v>
      </c>
      <c r="U212" s="28">
        <f>U167/SUM(U167,'Calculations male'!U167)</f>
        <v>0.26970633339499139</v>
      </c>
      <c r="V212" s="28">
        <f>V167/SUM(V167,'Calculations male'!V167)</f>
        <v>0.27088258099805862</v>
      </c>
      <c r="W212" s="28">
        <f>W167/SUM(W167,'Calculations male'!W167)</f>
        <v>0.27205148037974236</v>
      </c>
      <c r="X212" s="28">
        <f>X167/SUM(X167,'Calculations male'!X167)</f>
        <v>0.2732130812736156</v>
      </c>
      <c r="Y212" s="28">
        <f>Y167/SUM(Y167,'Calculations male'!Y167)</f>
        <v>0.27436743335888969</v>
      </c>
      <c r="Z212" s="28">
        <f>Z167/SUM(Z167,'Calculations male'!Z167)</f>
        <v>0.27551458624660174</v>
      </c>
      <c r="AA212" s="28">
        <f>AA167/SUM(AA167,'Calculations male'!AA167)</f>
        <v>0.27665458946642946</v>
      </c>
      <c r="AB212" s="28">
        <f>AB167/SUM(AB167,'Calculations male'!AB167)</f>
        <v>0.27778749245412165</v>
      </c>
      <c r="AC212" s="28">
        <f>AC167/SUM(AC167,'Calculations male'!AC167)</f>
        <v>0.2789133445394939</v>
      </c>
      <c r="AD212" s="28">
        <f>AD167/SUM(AD167,'Calculations male'!AD167)</f>
        <v>0.28003219493500731</v>
      </c>
      <c r="AE212" s="28">
        <f>AE167/SUM(AE167,'Calculations male'!AE167)</f>
        <v>0.28114409272486873</v>
      </c>
      <c r="AF212" s="28">
        <f>AF167/SUM(AF167,'Calculations male'!AF167)</f>
        <v>0.28224908685466682</v>
      </c>
    </row>
    <row r="213" spans="1:32" x14ac:dyDescent="0.2">
      <c r="A213" s="6" t="s">
        <v>46</v>
      </c>
      <c r="B213" s="28">
        <f>B168/SUM(B168,'Calculations male'!B168)</f>
        <v>0.51800000000000002</v>
      </c>
      <c r="C213" s="28">
        <f>C168/SUM(C168,'Calculations male'!C168)</f>
        <v>0.51927099919779174</v>
      </c>
      <c r="D213" s="28">
        <f>D168/SUM(D168,'Calculations male'!D168)</f>
        <v>0.52060004788694758</v>
      </c>
      <c r="E213" s="28">
        <f>E168/SUM(E168,'Calculations male'!E168)</f>
        <v>0.52189565952715233</v>
      </c>
      <c r="F213" s="28">
        <f>F168/SUM(F168,'Calculations male'!F168)</f>
        <v>0.52316768011764303</v>
      </c>
      <c r="G213" s="28">
        <f>G168/SUM(G168,'Calculations male'!G168)</f>
        <v>0.52448118472213268</v>
      </c>
      <c r="H213" s="28">
        <f>H168/SUM(H168,'Calculations male'!H168)</f>
        <v>0.52584659792253718</v>
      </c>
      <c r="I213" s="28">
        <f>I168/SUM(I168,'Calculations male'!I168)</f>
        <v>0.5272875718866179</v>
      </c>
      <c r="J213" s="28">
        <f>J168/SUM(J168,'Calculations male'!J168)</f>
        <v>0.52879093913762909</v>
      </c>
      <c r="K213" s="28">
        <f>K168/SUM(K168,'Calculations male'!K168)</f>
        <v>0.53025324552116959</v>
      </c>
      <c r="L213" s="28">
        <f>L168/SUM(L168,'Calculations male'!L168)</f>
        <v>0.5312020464043351</v>
      </c>
      <c r="M213" s="28">
        <f>M168/SUM(M168,'Calculations male'!M168)</f>
        <v>0.53246391696465745</v>
      </c>
      <c r="N213" s="28">
        <f>N168/SUM(N168,'Calculations male'!N168)</f>
        <v>0.53371383306975506</v>
      </c>
      <c r="O213" s="28">
        <f>O168/SUM(O168,'Calculations male'!O168)</f>
        <v>0.53495194893943643</v>
      </c>
      <c r="P213" s="28">
        <f>P168/SUM(P168,'Calculations male'!P168)</f>
        <v>0.536178416444409</v>
      </c>
      <c r="Q213" s="28">
        <f>Q168/SUM(Q168,'Calculations male'!Q168)</f>
        <v>0.53739338514310953</v>
      </c>
      <c r="R213" s="28">
        <f>R168/SUM(R168,'Calculations male'!R168)</f>
        <v>0.53859700231810648</v>
      </c>
      <c r="S213" s="28">
        <f>S168/SUM(S168,'Calculations male'!S168)</f>
        <v>0.53978941301207972</v>
      </c>
      <c r="T213" s="28">
        <f>T168/SUM(T168,'Calculations male'!T168)</f>
        <v>0.54097076006336775</v>
      </c>
      <c r="U213" s="28">
        <f>U168/SUM(U168,'Calculations male'!U168)</f>
        <v>0.54214118414107393</v>
      </c>
      <c r="V213" s="28">
        <f>V168/SUM(V168,'Calculations male'!V168)</f>
        <v>0.54330082377972755</v>
      </c>
      <c r="W213" s="28">
        <f>W168/SUM(W168,'Calculations male'!W168)</f>
        <v>0.5444498154135069</v>
      </c>
      <c r="X213" s="28">
        <f>X168/SUM(X168,'Calculations male'!X168)</f>
        <v>0.54558829340999337</v>
      </c>
      <c r="Y213" s="28">
        <f>Y168/SUM(Y168,'Calculations male'!Y168)</f>
        <v>0.54671639010349149</v>
      </c>
      <c r="Z213" s="28">
        <f>Z168/SUM(Z168,'Calculations male'!Z168)</f>
        <v>0.54783423582788171</v>
      </c>
      <c r="AA213" s="28">
        <f>AA168/SUM(AA168,'Calculations male'!AA168)</f>
        <v>0.54894195894901765</v>
      </c>
      <c r="AB213" s="28">
        <f>AB168/SUM(AB168,'Calculations male'!AB168)</f>
        <v>0.55003968589667684</v>
      </c>
      <c r="AC213" s="28">
        <f>AC168/SUM(AC168,'Calculations male'!AC168)</f>
        <v>0.55112754119603813</v>
      </c>
      <c r="AD213" s="28">
        <f>AD168/SUM(AD168,'Calculations male'!AD168)</f>
        <v>0.55220564749872136</v>
      </c>
      <c r="AE213" s="28">
        <f>AE168/SUM(AE168,'Calculations male'!AE168)</f>
        <v>0.55327412561335487</v>
      </c>
      <c r="AF213" s="28">
        <f>AF168/SUM(AF168,'Calculations male'!AF168)</f>
        <v>0.55433309453570112</v>
      </c>
    </row>
    <row r="214" spans="1:32" x14ac:dyDescent="0.2">
      <c r="A214" s="6" t="s">
        <v>47</v>
      </c>
      <c r="B214" s="28">
        <f>B169/SUM(B169,'Calculations male'!B169)</f>
        <v>0.41748083941605835</v>
      </c>
      <c r="C214" s="28">
        <f>C169/SUM(C169,'Calculations male'!C169)</f>
        <v>0.41883180694747785</v>
      </c>
      <c r="D214" s="28">
        <f>D169/SUM(D169,'Calculations male'!D169)</f>
        <v>0.42024599276836111</v>
      </c>
      <c r="E214" s="28">
        <f>E169/SUM(E169,'Calculations male'!E169)</f>
        <v>0.42162609093307457</v>
      </c>
      <c r="F214" s="28">
        <f>F169/SUM(F169,'Calculations male'!F169)</f>
        <v>0.42298249109476754</v>
      </c>
      <c r="G214" s="28">
        <f>G169/SUM(G169,'Calculations male'!G169)</f>
        <v>0.42438461452146836</v>
      </c>
      <c r="H214" s="28">
        <f>H169/SUM(H169,'Calculations male'!H169)</f>
        <v>0.42584374962554677</v>
      </c>
      <c r="I214" s="28">
        <f>I169/SUM(I169,'Calculations male'!I169)</f>
        <v>0.42738540062848746</v>
      </c>
      <c r="J214" s="28">
        <f>J169/SUM(J169,'Calculations male'!J169)</f>
        <v>0.42899573862514789</v>
      </c>
      <c r="K214" s="28">
        <f>K169/SUM(K169,'Calculations male'!K169)</f>
        <v>0.43056398785296429</v>
      </c>
      <c r="L214" s="28">
        <f>L169/SUM(L169,'Calculations male'!L169)</f>
        <v>0.43158252680378412</v>
      </c>
      <c r="M214" s="28">
        <f>M169/SUM(M169,'Calculations male'!M169)</f>
        <v>0.43293836290389193</v>
      </c>
      <c r="N214" s="28">
        <f>N169/SUM(N169,'Calculations male'!N169)</f>
        <v>0.43428272252760886</v>
      </c>
      <c r="O214" s="28">
        <f>O169/SUM(O169,'Calculations male'!O169)</f>
        <v>0.43561573178094021</v>
      </c>
      <c r="P214" s="28">
        <f>P169/SUM(P169,'Calculations male'!P169)</f>
        <v>0.43693751531356056</v>
      </c>
      <c r="Q214" s="28">
        <f>Q169/SUM(Q169,'Calculations male'!Q169)</f>
        <v>0.43824819632880208</v>
      </c>
      <c r="R214" s="28">
        <f>R169/SUM(R169,'Calculations male'!R169)</f>
        <v>0.43954789659402155</v>
      </c>
      <c r="S214" s="28">
        <f>S169/SUM(S169,'Calculations male'!S169)</f>
        <v>0.44083673645132665</v>
      </c>
      <c r="T214" s="28">
        <f>T169/SUM(T169,'Calculations male'!T169)</f>
        <v>0.44211483482862879</v>
      </c>
      <c r="U214" s="28">
        <f>U169/SUM(U169,'Calculations male'!U169)</f>
        <v>0.44338230925099181</v>
      </c>
      <c r="V214" s="28">
        <f>V169/SUM(V169,'Calculations male'!V169)</f>
        <v>0.44463927585225127</v>
      </c>
      <c r="W214" s="28">
        <f>W169/SUM(W169,'Calculations male'!W169)</f>
        <v>0.44588584938688797</v>
      </c>
      <c r="X214" s="28">
        <f>X169/SUM(X169,'Calculations male'!X169)</f>
        <v>0.44712214324210714</v>
      </c>
      <c r="Y214" s="28">
        <f>Y169/SUM(Y169,'Calculations male'!Y169)</f>
        <v>0.44834826945013678</v>
      </c>
      <c r="Z214" s="28">
        <f>Z169/SUM(Z169,'Calculations male'!Z169)</f>
        <v>0.44956433870069051</v>
      </c>
      <c r="AA214" s="28">
        <f>AA169/SUM(AA169,'Calculations male'!AA169)</f>
        <v>0.45077046035359253</v>
      </c>
      <c r="AB214" s="28">
        <f>AB169/SUM(AB169,'Calculations male'!AB169)</f>
        <v>0.45196674245155022</v>
      </c>
      <c r="AC214" s="28">
        <f>AC169/SUM(AC169,'Calculations male'!AC169)</f>
        <v>0.45315329173303148</v>
      </c>
      <c r="AD214" s="28">
        <f>AD169/SUM(AD169,'Calculations male'!AD169)</f>
        <v>0.45433021364526777</v>
      </c>
      <c r="AE214" s="28">
        <f>AE169/SUM(AE169,'Calculations male'!AE169)</f>
        <v>0.45549761235732628</v>
      </c>
      <c r="AF214" s="28">
        <f>AF169/SUM(AF169,'Calculations male'!AF169)</f>
        <v>0.4566555907732685</v>
      </c>
    </row>
    <row r="215" spans="1:32" x14ac:dyDescent="0.2">
      <c r="A215" s="6" t="s">
        <v>48</v>
      </c>
      <c r="B215" s="28">
        <f>B170/SUM(B170,'Calculations male'!B170)</f>
        <v>0.31064294478527604</v>
      </c>
      <c r="C215" s="28">
        <f>C170/SUM(C170,'Calculations male'!C170)</f>
        <v>0.31195273991807315</v>
      </c>
      <c r="D215" s="28">
        <f>D170/SUM(D170,'Calculations male'!D170)</f>
        <v>0.3133256805298768</v>
      </c>
      <c r="E215" s="28">
        <f>E170/SUM(E170,'Calculations male'!E170)</f>
        <v>0.31466735550025771</v>
      </c>
      <c r="F215" s="28">
        <f>F170/SUM(F170,'Calculations male'!F170)</f>
        <v>0.31598775116856076</v>
      </c>
      <c r="G215" s="28">
        <f>G170/SUM(G170,'Calculations male'!G170)</f>
        <v>0.31735448887709716</v>
      </c>
      <c r="H215" s="28">
        <f>H170/SUM(H170,'Calculations male'!H170)</f>
        <v>0.31877877699896562</v>
      </c>
      <c r="I215" s="28">
        <f>I170/SUM(I170,'Calculations male'!I170)</f>
        <v>0.32028580113981425</v>
      </c>
      <c r="J215" s="28">
        <f>J170/SUM(J170,'Calculations male'!J170)</f>
        <v>0.32186237257744693</v>
      </c>
      <c r="K215" s="28">
        <f>K170/SUM(K170,'Calculations male'!K170)</f>
        <v>0.32340009719278917</v>
      </c>
      <c r="L215" s="28">
        <f>L170/SUM(L170,'Calculations male'!L170)</f>
        <v>0.32440005794580146</v>
      </c>
      <c r="M215" s="28">
        <f>M170/SUM(M170,'Calculations male'!M170)</f>
        <v>0.32573268657222421</v>
      </c>
      <c r="N215" s="28">
        <f>N170/SUM(N170,'Calculations male'!N170)</f>
        <v>0.32705575217255173</v>
      </c>
      <c r="O215" s="28">
        <f>O170/SUM(O170,'Calculations male'!O170)</f>
        <v>0.32836933491341114</v>
      </c>
      <c r="P215" s="28">
        <f>P170/SUM(P170,'Calculations male'!P170)</f>
        <v>0.32967351454258786</v>
      </c>
      <c r="Q215" s="28">
        <f>Q170/SUM(Q170,'Calculations male'!Q170)</f>
        <v>0.33096837037597349</v>
      </c>
      <c r="R215" s="28">
        <f>R170/SUM(R170,'Calculations male'!R170)</f>
        <v>0.33225398128535349</v>
      </c>
      <c r="S215" s="28">
        <f>S170/SUM(S170,'Calculations male'!S170)</f>
        <v>0.33353042568700991</v>
      </c>
      <c r="T215" s="28">
        <f>T170/SUM(T170,'Calculations male'!T170)</f>
        <v>0.33479778153109951</v>
      </c>
      <c r="U215" s="28">
        <f>U170/SUM(U170,'Calculations male'!U170)</f>
        <v>0.33605612629177406</v>
      </c>
      <c r="V215" s="28">
        <f>V170/SUM(V170,'Calculations male'!V170)</f>
        <v>0.33730553695800913</v>
      </c>
      <c r="W215" s="28">
        <f>W170/SUM(W170,'Calculations male'!W170)</f>
        <v>0.33854609002511965</v>
      </c>
      <c r="X215" s="28">
        <f>X170/SUM(X170,'Calculations male'!X170)</f>
        <v>0.33977786148690964</v>
      </c>
      <c r="Y215" s="28">
        <f>Y170/SUM(Y170,'Calculations male'!Y170)</f>
        <v>0.34100092682845939</v>
      </c>
      <c r="Z215" s="28">
        <f>Z170/SUM(Z170,'Calculations male'!Z170)</f>
        <v>0.3422153610194939</v>
      </c>
      <c r="AA215" s="28">
        <f>AA170/SUM(AA170,'Calculations male'!AA170)</f>
        <v>0.34342123850831796</v>
      </c>
      <c r="AB215" s="28">
        <f>AB170/SUM(AB170,'Calculations male'!AB170)</f>
        <v>0.34461863321630426</v>
      </c>
      <c r="AC215" s="28">
        <f>AC170/SUM(AC170,'Calculations male'!AC170)</f>
        <v>0.34580761853287706</v>
      </c>
      <c r="AD215" s="28">
        <f>AD170/SUM(AD170,'Calculations male'!AD170)</f>
        <v>0.3469882673110119</v>
      </c>
      <c r="AE215" s="28">
        <f>AE170/SUM(AE170,'Calculations male'!AE170)</f>
        <v>0.3481606518631849</v>
      </c>
      <c r="AF215" s="28">
        <f>AF170/SUM(AF170,'Calculations male'!AF170)</f>
        <v>0.3493248439577839</v>
      </c>
    </row>
    <row r="216" spans="1:32" x14ac:dyDescent="0.2">
      <c r="A216" s="6" t="s">
        <v>49</v>
      </c>
      <c r="B216" s="28">
        <f>B171/SUM(B171,'Calculations male'!B171)</f>
        <v>0.51255501618122978</v>
      </c>
      <c r="C216" s="28">
        <f>C171/SUM(C171,'Calculations male'!C171)</f>
        <v>0.51383298047947334</v>
      </c>
      <c r="D216" s="28">
        <f>D171/SUM(D171,'Calculations male'!D171)</f>
        <v>0.51516938389052946</v>
      </c>
      <c r="E216" s="28">
        <f>E171/SUM(E171,'Calculations male'!E171)</f>
        <v>0.51647223542898757</v>
      </c>
      <c r="F216" s="28">
        <f>F171/SUM(F171,'Calculations male'!F171)</f>
        <v>0.51775143137282365</v>
      </c>
      <c r="G216" s="28">
        <f>G171/SUM(G171,'Calculations male'!G171)</f>
        <v>0.51907241514068359</v>
      </c>
      <c r="H216" s="28">
        <f>H171/SUM(H171,'Calculations male'!H171)</f>
        <v>0.52044567808307862</v>
      </c>
      <c r="I216" s="28">
        <f>I171/SUM(I171,'Calculations male'!I171)</f>
        <v>0.52189501891254653</v>
      </c>
      <c r="J216" s="28">
        <f>J171/SUM(J171,'Calculations male'!J171)</f>
        <v>0.52340720562975585</v>
      </c>
      <c r="K216" s="28">
        <f>K171/SUM(K171,'Calculations male'!K171)</f>
        <v>0.52487817885714416</v>
      </c>
      <c r="L216" s="28">
        <f>L171/SUM(L171,'Calculations male'!L171)</f>
        <v>0.52583264957360343</v>
      </c>
      <c r="M216" s="28">
        <f>M171/SUM(M171,'Calculations male'!M171)</f>
        <v>0.52710211732322387</v>
      </c>
      <c r="N216" s="28">
        <f>N171/SUM(N171,'Calculations male'!N171)</f>
        <v>0.52835962212154763</v>
      </c>
      <c r="O216" s="28">
        <f>O171/SUM(O171,'Calculations male'!O171)</f>
        <v>0.52960531718413217</v>
      </c>
      <c r="P216" s="28">
        <f>P171/SUM(P171,'Calculations male'!P171)</f>
        <v>0.53083935341852251</v>
      </c>
      <c r="Q216" s="28">
        <f>Q171/SUM(Q171,'Calculations male'!Q171)</f>
        <v>0.53206187945966177</v>
      </c>
      <c r="R216" s="28">
        <f>R171/SUM(R171,'Calculations male'!R171)</f>
        <v>0.53327304170492107</v>
      </c>
      <c r="S216" s="28">
        <f>S171/SUM(S171,'Calculations male'!S171)</f>
        <v>0.53447298434875523</v>
      </c>
      <c r="T216" s="28">
        <f>T171/SUM(T171,'Calculations male'!T171)</f>
        <v>0.53566184941696982</v>
      </c>
      <c r="U216" s="28">
        <f>U171/SUM(U171,'Calculations male'!U171)</f>
        <v>0.53683977680059169</v>
      </c>
      <c r="V216" s="28">
        <f>V171/SUM(V171,'Calculations male'!V171)</f>
        <v>0.53800690428933606</v>
      </c>
      <c r="W216" s="28">
        <f>W171/SUM(W171,'Calculations male'!W171)</f>
        <v>0.5391633676046752</v>
      </c>
      <c r="X216" s="28">
        <f>X171/SUM(X171,'Calculations male'!X171)</f>
        <v>0.54030930043248071</v>
      </c>
      <c r="Y216" s="28">
        <f>Y171/SUM(Y171,'Calculations male'!Y171)</f>
        <v>0.54144483445526526</v>
      </c>
      <c r="Z216" s="28">
        <f>Z171/SUM(Z171,'Calculations male'!Z171)</f>
        <v>0.54257009938399647</v>
      </c>
      <c r="AA216" s="28">
        <f>AA171/SUM(AA171,'Calculations male'!AA171)</f>
        <v>0.54368522298949085</v>
      </c>
      <c r="AB216" s="28">
        <f>AB171/SUM(AB171,'Calculations male'!AB171)</f>
        <v>0.54479033113339426</v>
      </c>
      <c r="AC216" s="28">
        <f>AC171/SUM(AC171,'Calculations male'!AC171)</f>
        <v>0.54588554779872067</v>
      </c>
      <c r="AD216" s="28">
        <f>AD171/SUM(AD171,'Calculations male'!AD171)</f>
        <v>0.5469709951199897</v>
      </c>
      <c r="AE216" s="28">
        <f>AE171/SUM(AE171,'Calculations male'!AE171)</f>
        <v>0.54804679341291673</v>
      </c>
      <c r="AF216" s="28">
        <f>AF171/SUM(AF171,'Calculations male'!AF171)</f>
        <v>0.54911306120369574</v>
      </c>
    </row>
    <row r="217" spans="1:32" x14ac:dyDescent="0.2">
      <c r="A217" s="6" t="s">
        <v>50</v>
      </c>
      <c r="B217" s="28">
        <f>B172/SUM(B172,'Calculations male'!B172)</f>
        <v>0.53400000000000003</v>
      </c>
      <c r="C217" s="28">
        <f>C172/SUM(C172,'Calculations male'!C172)</f>
        <v>0.53524890279168857</v>
      </c>
      <c r="D217" s="28">
        <f>D172/SUM(D172,'Calculations male'!D172)</f>
        <v>0.53655464452538626</v>
      </c>
      <c r="E217" s="28">
        <f>E172/SUM(E172,'Calculations male'!E172)</f>
        <v>0.53782733794806903</v>
      </c>
      <c r="F217" s="28">
        <f>F172/SUM(F172,'Calculations male'!F172)</f>
        <v>0.53907666830087297</v>
      </c>
      <c r="G217" s="28">
        <f>G172/SUM(G172,'Calculations male'!G172)</f>
        <v>0.54036654632770376</v>
      </c>
      <c r="H217" s="28">
        <f>H172/SUM(H172,'Calculations male'!H172)</f>
        <v>0.54170718832597109</v>
      </c>
      <c r="I217" s="28">
        <f>I172/SUM(I172,'Calculations male'!I172)</f>
        <v>0.54312178773171726</v>
      </c>
      <c r="J217" s="28">
        <f>J172/SUM(J172,'Calculations male'!J172)</f>
        <v>0.54459738462752638</v>
      </c>
      <c r="K217" s="28">
        <f>K172/SUM(K172,'Calculations male'!K172)</f>
        <v>0.54603243122596057</v>
      </c>
      <c r="L217" s="28">
        <f>L172/SUM(L172,'Calculations male'!L172)</f>
        <v>0.54696341447945673</v>
      </c>
      <c r="M217" s="28">
        <f>M172/SUM(M172,'Calculations male'!M172)</f>
        <v>0.54820142959548013</v>
      </c>
      <c r="N217" s="28">
        <f>N172/SUM(N172,'Calculations male'!N172)</f>
        <v>0.54942753812595846</v>
      </c>
      <c r="O217" s="28">
        <f>O172/SUM(O172,'Calculations male'!O172)</f>
        <v>0.55064189685510112</v>
      </c>
      <c r="P217" s="28">
        <f>P172/SUM(P172,'Calculations male'!P172)</f>
        <v>0.55184466010396327</v>
      </c>
      <c r="Q217" s="28">
        <f>Q172/SUM(Q172,'Calculations male'!Q172)</f>
        <v>0.55303597977135766</v>
      </c>
      <c r="R217" s="28">
        <f>R172/SUM(R172,'Calculations male'!R172)</f>
        <v>0.55421600537419524</v>
      </c>
      <c r="S217" s="28">
        <f>S172/SUM(S172,'Calculations male'!S172)</f>
        <v>0.55538488408726616</v>
      </c>
      <c r="T217" s="28">
        <f>T172/SUM(T172,'Calculations male'!T172)</f>
        <v>0.55654276078245268</v>
      </c>
      <c r="U217" s="28">
        <f>U172/SUM(U172,'Calculations male'!U172)</f>
        <v>0.55768977806737607</v>
      </c>
      <c r="V217" s="28">
        <f>V172/SUM(V172,'Calculations male'!V172)</f>
        <v>0.55882607632347248</v>
      </c>
      <c r="W217" s="28">
        <f>W172/SUM(W172,'Calculations male'!W172)</f>
        <v>0.55995179374351023</v>
      </c>
      <c r="X217" s="28">
        <f>X172/SUM(X172,'Calculations male'!X172)</f>
        <v>0.56106706636852621</v>
      </c>
      <c r="Y217" s="28">
        <f>Y172/SUM(Y172,'Calculations male'!Y172)</f>
        <v>0.56217202812421352</v>
      </c>
      <c r="Z217" s="28">
        <f>Z172/SUM(Z172,'Calculations male'!Z172)</f>
        <v>0.56326681085673613</v>
      </c>
      <c r="AA217" s="28">
        <f>AA172/SUM(AA172,'Calculations male'!AA172)</f>
        <v>0.56435154436798518</v>
      </c>
      <c r="AB217" s="28">
        <f>AB172/SUM(AB172,'Calculations male'!AB172)</f>
        <v>0.56542635645028716</v>
      </c>
      <c r="AC217" s="28">
        <f>AC172/SUM(AC172,'Calculations male'!AC172)</f>
        <v>0.56649137292054386</v>
      </c>
      <c r="AD217" s="28">
        <f>AD172/SUM(AD172,'Calculations male'!AD172)</f>
        <v>0.56754671765384035</v>
      </c>
      <c r="AE217" s="28">
        <f>AE172/SUM(AE172,'Calculations male'!AE172)</f>
        <v>0.56859251261649324</v>
      </c>
      <c r="AF217" s="28">
        <f>AF172/SUM(AF172,'Calculations male'!AF172)</f>
        <v>0.56962887789856675</v>
      </c>
    </row>
    <row r="218" spans="1:32" x14ac:dyDescent="0.2">
      <c r="A218" s="6" t="s">
        <v>51</v>
      </c>
      <c r="B218" s="28">
        <f>B173/SUM(B173,'Calculations male'!B173)</f>
        <v>0.5</v>
      </c>
      <c r="C218" s="28">
        <f>C173/SUM(C173,'Calculations male'!C173)</f>
        <v>0.50129292888848431</v>
      </c>
      <c r="D218" s="28">
        <f>D173/SUM(D173,'Calculations male'!D173)</f>
        <v>0.5026451507287677</v>
      </c>
      <c r="E218" s="28">
        <f>E173/SUM(E173,'Calculations male'!E173)</f>
        <v>0.5039635900532532</v>
      </c>
      <c r="F218" s="28">
        <f>F173/SUM(F173,'Calculations male'!F173)</f>
        <v>0.50525825034688621</v>
      </c>
      <c r="G218" s="28">
        <f>G173/SUM(G173,'Calculations male'!G173)</f>
        <v>0.50659536924677762</v>
      </c>
      <c r="H218" s="28">
        <f>H173/SUM(H173,'Calculations male'!H173)</f>
        <v>0.50798558388200632</v>
      </c>
      <c r="I218" s="28">
        <f>I173/SUM(I173,'Calculations male'!I173)</f>
        <v>0.50945301187718994</v>
      </c>
      <c r="J218" s="28">
        <f>J173/SUM(J173,'Calculations male'!J173)</f>
        <v>0.51098428449419442</v>
      </c>
      <c r="K218" s="28">
        <f>K173/SUM(K173,'Calculations male'!K173)</f>
        <v>0.51247403305692885</v>
      </c>
      <c r="L218" s="28">
        <f>L173/SUM(L173,'Calculations male'!L173)</f>
        <v>0.51344079686779298</v>
      </c>
      <c r="M218" s="28">
        <f>M173/SUM(M173,'Calculations male'!M173)</f>
        <v>0.51472674899569704</v>
      </c>
      <c r="N218" s="28">
        <f>N173/SUM(N173,'Calculations male'!N173)</f>
        <v>0.51600073367874344</v>
      </c>
      <c r="O218" s="28">
        <f>O173/SUM(O173,'Calculations male'!O173)</f>
        <v>0.51726290156960586</v>
      </c>
      <c r="P218" s="28">
        <f>P173/SUM(P173,'Calculations male'!P173)</f>
        <v>0.51851340111174504</v>
      </c>
      <c r="Q218" s="28">
        <f>Q173/SUM(Q173,'Calculations male'!Q173)</f>
        <v>0.51975237857149836</v>
      </c>
      <c r="R218" s="28">
        <f>R173/SUM(R173,'Calculations male'!R173)</f>
        <v>0.52097997806990048</v>
      </c>
      <c r="S218" s="28">
        <f>S173/SUM(S173,'Calculations male'!S173)</f>
        <v>0.52219634161423556</v>
      </c>
      <c r="T218" s="28">
        <f>T173/SUM(T173,'Calculations male'!T173)</f>
        <v>0.52340160912930411</v>
      </c>
      <c r="U218" s="28">
        <f>U173/SUM(U173,'Calculations male'!U173)</f>
        <v>0.52459591848839293</v>
      </c>
      <c r="V218" s="28">
        <f>V173/SUM(V173,'Calculations male'!V173)</f>
        <v>0.5257794055439402</v>
      </c>
      <c r="W218" s="28">
        <f>W173/SUM(W173,'Calculations male'!W173)</f>
        <v>0.52695220415789279</v>
      </c>
      <c r="X218" s="28">
        <f>X173/SUM(X173,'Calculations male'!X173)</f>
        <v>0.52811444623172865</v>
      </c>
      <c r="Y218" s="28">
        <f>Y173/SUM(Y173,'Calculations male'!Y173)</f>
        <v>0.52926626173616609</v>
      </c>
      <c r="Z218" s="28">
        <f>Z173/SUM(Z173,'Calculations male'!Z173)</f>
        <v>0.53040777874052958</v>
      </c>
      <c r="AA218" s="28">
        <f>AA173/SUM(AA173,'Calculations male'!AA173)</f>
        <v>0.53153912344177578</v>
      </c>
      <c r="AB218" s="28">
        <f>AB173/SUM(AB173,'Calculations male'!AB173)</f>
        <v>0.53266042019318594</v>
      </c>
      <c r="AC218" s="28">
        <f>AC173/SUM(AC173,'Calculations male'!AC173)</f>
        <v>0.53377179153269305</v>
      </c>
      <c r="AD218" s="28">
        <f>AD173/SUM(AD173,'Calculations male'!AD173)</f>
        <v>0.53487335821087945</v>
      </c>
      <c r="AE218" s="28">
        <f>AE173/SUM(AE173,'Calculations male'!AE173)</f>
        <v>0.53596523921860073</v>
      </c>
      <c r="AF218" s="28">
        <f>AF173/SUM(AF173,'Calculations male'!AF173)</f>
        <v>0.53704755181426789</v>
      </c>
    </row>
    <row r="219" spans="1:32" x14ac:dyDescent="0.2">
      <c r="A219" s="6" t="s">
        <v>52</v>
      </c>
      <c r="B219" s="28">
        <f>B174/SUM(B174,'Calculations male'!B174)</f>
        <v>0.41399999999999998</v>
      </c>
      <c r="C219" s="28">
        <f>C174/SUM(C174,'Calculations male'!C174)</f>
        <v>0.4153517907830363</v>
      </c>
      <c r="D219" s="28">
        <f>D174/SUM(D174,'Calculations male'!D174)</f>
        <v>0.41676689559634744</v>
      </c>
      <c r="E219" s="28">
        <f>E174/SUM(E174,'Calculations male'!E174)</f>
        <v>0.41814794690678753</v>
      </c>
      <c r="F219" s="28">
        <f>F174/SUM(F174,'Calculations male'!F174)</f>
        <v>0.41950533792444061</v>
      </c>
      <c r="G219" s="28">
        <f>G174/SUM(G174,'Calculations male'!G174)</f>
        <v>0.4209085418368973</v>
      </c>
      <c r="H219" s="28">
        <f>H174/SUM(H174,'Calculations male'!H174)</f>
        <v>0.42236886192177087</v>
      </c>
      <c r="I219" s="28">
        <f>I174/SUM(I174,'Calculations male'!I174)</f>
        <v>0.42391183187070952</v>
      </c>
      <c r="J219" s="28">
        <f>J174/SUM(J174,'Calculations male'!J174)</f>
        <v>0.42552362086189693</v>
      </c>
      <c r="K219" s="28">
        <f>K174/SUM(K174,'Calculations male'!K174)</f>
        <v>0.42709335495428696</v>
      </c>
      <c r="L219" s="28">
        <f>L174/SUM(L174,'Calculations male'!L174)</f>
        <v>0.42811289615192905</v>
      </c>
      <c r="M219" s="28">
        <f>M174/SUM(M174,'Calculations male'!M174)</f>
        <v>0.42947011256999856</v>
      </c>
      <c r="N219" s="28">
        <f>N174/SUM(N174,'Calculations male'!N174)</f>
        <v>0.43081589278736182</v>
      </c>
      <c r="O219" s="28">
        <f>O174/SUM(O174,'Calculations male'!O174)</f>
        <v>0.43215036161795634</v>
      </c>
      <c r="P219" s="28">
        <f>P174/SUM(P174,'Calculations male'!P174)</f>
        <v>0.43347364245364467</v>
      </c>
      <c r="Q219" s="28">
        <f>Q174/SUM(Q174,'Calculations male'!Q174)</f>
        <v>0.43478585727330971</v>
      </c>
      <c r="R219" s="28">
        <f>R174/SUM(R174,'Calculations male'!R174)</f>
        <v>0.43608712665234967</v>
      </c>
      <c r="S219" s="28">
        <f>S174/SUM(S174,'Calculations male'!S174)</f>
        <v>0.43737756977255571</v>
      </c>
      <c r="T219" s="28">
        <f>T174/SUM(T174,'Calculations male'!T174)</f>
        <v>0.43865730443233625</v>
      </c>
      <c r="U219" s="28">
        <f>U174/SUM(U174,'Calculations male'!U174)</f>
        <v>0.43992644705726064</v>
      </c>
      <c r="V219" s="28">
        <f>V174/SUM(V174,'Calculations male'!V174)</f>
        <v>0.44118511271089195</v>
      </c>
      <c r="W219" s="28">
        <f>W174/SUM(W174,'Calculations male'!W174)</f>
        <v>0.44243341510589534</v>
      </c>
      <c r="X219" s="28">
        <f>X174/SUM(X174,'Calculations male'!X174)</f>
        <v>0.44367146661537266</v>
      </c>
      <c r="Y219" s="28">
        <f>Y174/SUM(Y174,'Calculations male'!Y174)</f>
        <v>0.44489937828443349</v>
      </c>
      <c r="Z219" s="28">
        <f>Z174/SUM(Z174,'Calculations male'!Z174)</f>
        <v>0.44611725984195194</v>
      </c>
      <c r="AA219" s="28">
        <f>AA174/SUM(AA174,'Calculations male'!AA174)</f>
        <v>0.44732521971250172</v>
      </c>
      <c r="AB219" s="28">
        <f>AB174/SUM(AB174,'Calculations male'!AB174)</f>
        <v>0.4485233650284588</v>
      </c>
      <c r="AC219" s="28">
        <f>AC174/SUM(AC174,'Calculations male'!AC174)</f>
        <v>0.44971180164222452</v>
      </c>
      <c r="AD219" s="28">
        <f>AD174/SUM(AD174,'Calculations male'!AD174)</f>
        <v>0.45089063413859359</v>
      </c>
      <c r="AE219" s="28">
        <f>AE174/SUM(AE174,'Calculations male'!AE174)</f>
        <v>0.45205996584720504</v>
      </c>
      <c r="AF219" s="28">
        <f>AF174/SUM(AF174,'Calculations male'!AF174)</f>
        <v>0.45321989885509928</v>
      </c>
    </row>
    <row r="220" spans="1:32" x14ac:dyDescent="0.2">
      <c r="A220" s="6" t="s">
        <v>53</v>
      </c>
      <c r="B220" s="28">
        <f>B175/SUM(B175,'Calculations male'!B175)</f>
        <v>0.46399999999999986</v>
      </c>
      <c r="C220" s="28">
        <f>C175/SUM(C175,'Calculations male'!C175)</f>
        <v>0.46532709192321897</v>
      </c>
      <c r="D220" s="28">
        <f>D175/SUM(D175,'Calculations male'!D175)</f>
        <v>0.4667155640630794</v>
      </c>
      <c r="E220" s="28">
        <f>E175/SUM(E175,'Calculations male'!E175)</f>
        <v>0.46806985962859537</v>
      </c>
      <c r="F220" s="28">
        <f>F175/SUM(F175,'Calculations male'!F175)</f>
        <v>0.46940022015273486</v>
      </c>
      <c r="G220" s="28">
        <f>G175/SUM(G175,'Calculations male'!G175)</f>
        <v>0.47077471960016964</v>
      </c>
      <c r="H220" s="28">
        <f>H175/SUM(H175,'Calculations male'!H175)</f>
        <v>0.4722043471550727</v>
      </c>
      <c r="I220" s="28">
        <f>I175/SUM(I175,'Calculations male'!I175)</f>
        <v>0.47371398207596649</v>
      </c>
      <c r="J220" s="28">
        <f>J175/SUM(J175,'Calculations male'!J175)</f>
        <v>0.47528995914589584</v>
      </c>
      <c r="K220" s="28">
        <f>K175/SUM(K175,'Calculations male'!K175)</f>
        <v>0.47682384666486716</v>
      </c>
      <c r="L220" s="28">
        <f>L175/SUM(L175,'Calculations male'!L175)</f>
        <v>0.47781959488481013</v>
      </c>
      <c r="M220" s="28">
        <f>M175/SUM(M175,'Calculations male'!M175)</f>
        <v>0.47914451584149687</v>
      </c>
      <c r="N220" s="28">
        <f>N175/SUM(N175,'Calculations male'!N175)</f>
        <v>0.48045757303557146</v>
      </c>
      <c r="O220" s="28">
        <f>O175/SUM(O175,'Calculations male'!O175)</f>
        <v>0.48175890795779791</v>
      </c>
      <c r="P220" s="28">
        <f>P175/SUM(P175,'Calculations male'!P175)</f>
        <v>0.48304866020002607</v>
      </c>
      <c r="Q220" s="28">
        <f>Q175/SUM(Q175,'Calculations male'!Q175)</f>
        <v>0.48432696747756149</v>
      </c>
      <c r="R220" s="28">
        <f>R175/SUM(R175,'Calculations male'!R175)</f>
        <v>0.48559396565157048</v>
      </c>
      <c r="S220" s="28">
        <f>S175/SUM(S175,'Calculations male'!S175)</f>
        <v>0.48684978875151069</v>
      </c>
      <c r="T220" s="28">
        <f>T175/SUM(T175,'Calculations male'!T175)</f>
        <v>0.4880945689975601</v>
      </c>
      <c r="U220" s="28">
        <f>U175/SUM(U175,'Calculations male'!U175)</f>
        <v>0.48932843682302957</v>
      </c>
      <c r="V220" s="28">
        <f>V175/SUM(V175,'Calculations male'!V175)</f>
        <v>0.49055152089673215</v>
      </c>
      <c r="W220" s="28">
        <f>W175/SUM(W175,'Calculations male'!W175)</f>
        <v>0.4917639481453106</v>
      </c>
      <c r="X220" s="28">
        <f>X175/SUM(X175,'Calculations male'!X175)</f>
        <v>0.4929658437754762</v>
      </c>
      <c r="Y220" s="28">
        <f>Y175/SUM(Y175,'Calculations male'!Y175)</f>
        <v>0.49415733129618089</v>
      </c>
      <c r="Z220" s="28">
        <f>Z175/SUM(Z175,'Calculations male'!Z175)</f>
        <v>0.49533853254068089</v>
      </c>
      <c r="AA220" s="28">
        <f>AA175/SUM(AA175,'Calculations male'!AA175)</f>
        <v>0.49650956768848903</v>
      </c>
      <c r="AB220" s="28">
        <f>AB175/SUM(AB175,'Calculations male'!AB175)</f>
        <v>0.49767055528721593</v>
      </c>
      <c r="AC220" s="28">
        <f>AC175/SUM(AC175,'Calculations male'!AC175)</f>
        <v>0.4988216122742582</v>
      </c>
      <c r="AD220" s="28">
        <f>AD175/SUM(AD175,'Calculations male'!AD175)</f>
        <v>0.4999628539983671</v>
      </c>
      <c r="AE220" s="28">
        <f>AE175/SUM(AE175,'Calculations male'!AE175)</f>
        <v>0.50109439424104318</v>
      </c>
      <c r="AF220" s="28">
        <f>AF175/SUM(AF175,'Calculations male'!AF175)</f>
        <v>0.50221634523778491</v>
      </c>
    </row>
    <row r="221" spans="1:32" x14ac:dyDescent="0.2">
      <c r="A221" s="6" t="s">
        <v>54</v>
      </c>
      <c r="B221" s="28">
        <f>B176/SUM(B176,'Calculations male'!B176)</f>
        <v>0.69499999999999995</v>
      </c>
      <c r="C221" s="28">
        <f>C176/SUM(C176,'Calculations male'!C176)</f>
        <v>0.69590684061418551</v>
      </c>
      <c r="D221" s="28">
        <f>D176/SUM(D176,'Calculations male'!D176)</f>
        <v>0.69685373741459999</v>
      </c>
      <c r="E221" s="28">
        <f>E176/SUM(E176,'Calculations male'!E176)</f>
        <v>0.69777547847429178</v>
      </c>
      <c r="F221" s="28">
        <f>F176/SUM(F176,'Calculations male'!F176)</f>
        <v>0.69867916193410118</v>
      </c>
      <c r="G221" s="28">
        <f>G176/SUM(G176,'Calculations male'!G176)</f>
        <v>0.69961099852532715</v>
      </c>
      <c r="H221" s="28">
        <f>H176/SUM(H176,'Calculations male'!H176)</f>
        <v>0.70057824753020692</v>
      </c>
      <c r="I221" s="28">
        <f>I176/SUM(I176,'Calculations male'!I176)</f>
        <v>0.70159746919503441</v>
      </c>
      <c r="J221" s="28">
        <f>J176/SUM(J176,'Calculations male'!J176)</f>
        <v>0.70265913070779651</v>
      </c>
      <c r="K221" s="28">
        <f>K176/SUM(K176,'Calculations male'!K176)</f>
        <v>0.70369014713468858</v>
      </c>
      <c r="L221" s="28">
        <f>L176/SUM(L176,'Calculations male'!L176)</f>
        <v>0.70435824519734735</v>
      </c>
      <c r="M221" s="28">
        <f>M176/SUM(M176,'Calculations male'!M176)</f>
        <v>0.70524574106581761</v>
      </c>
      <c r="N221" s="28">
        <f>N176/SUM(N176,'Calculations male'!N176)</f>
        <v>0.70612365239360164</v>
      </c>
      <c r="O221" s="28">
        <f>O176/SUM(O176,'Calculations male'!O176)</f>
        <v>0.70699212635685227</v>
      </c>
      <c r="P221" s="28">
        <f>P176/SUM(P176,'Calculations male'!P176)</f>
        <v>0.70785130727151124</v>
      </c>
      <c r="Q221" s="28">
        <f>Q176/SUM(Q176,'Calculations male'!Q176)</f>
        <v>0.70870133665907997</v>
      </c>
      <c r="R221" s="28">
        <f>R176/SUM(R176,'Calculations male'!R176)</f>
        <v>0.70954235331068072</v>
      </c>
      <c r="S221" s="28">
        <f>S176/SUM(S176,'Calculations male'!S176)</f>
        <v>0.71037449334946401</v>
      </c>
      <c r="T221" s="28">
        <f>T176/SUM(T176,'Calculations male'!T176)</f>
        <v>0.71119789029140668</v>
      </c>
      <c r="U221" s="28">
        <f>U176/SUM(U176,'Calculations male'!U176)</f>
        <v>0.71201267510454302</v>
      </c>
      <c r="V221" s="28">
        <f>V176/SUM(V176,'Calculations male'!V176)</f>
        <v>0.71281897626667434</v>
      </c>
      <c r="W221" s="28">
        <f>W176/SUM(W176,'Calculations male'!W176)</f>
        <v>0.71361691982160447</v>
      </c>
      <c r="X221" s="28">
        <f>X176/SUM(X176,'Calculations male'!X176)</f>
        <v>0.71440662943392585</v>
      </c>
      <c r="Y221" s="28">
        <f>Y176/SUM(Y176,'Calculations male'!Y176)</f>
        <v>0.71518822644241997</v>
      </c>
      <c r="Z221" s="28">
        <f>Z176/SUM(Z176,'Calculations male'!Z176)</f>
        <v>0.71596182991209112</v>
      </c>
      <c r="AA221" s="28">
        <f>AA176/SUM(AA176,'Calculations male'!AA176)</f>
        <v>0.7167275566848772</v>
      </c>
      <c r="AB221" s="28">
        <f>AB176/SUM(AB176,'Calculations male'!AB176)</f>
        <v>0.71748552142908362</v>
      </c>
      <c r="AC221" s="28">
        <f>AC176/SUM(AC176,'Calculations male'!AC176)</f>
        <v>0.7182358366875552</v>
      </c>
      <c r="AD221" s="28">
        <f>AD176/SUM(AD176,'Calculations male'!AD176)</f>
        <v>0.71897861292464704</v>
      </c>
      <c r="AE221" s="28">
        <f>AE176/SUM(AE176,'Calculations male'!AE176)</f>
        <v>0.71971395857200027</v>
      </c>
      <c r="AF221" s="28">
        <f>AF176/SUM(AF176,'Calculations male'!AF176)</f>
        <v>0.72044198007317828</v>
      </c>
    </row>
    <row r="222" spans="1:32" x14ac:dyDescent="0.2">
      <c r="A222" s="6" t="s">
        <v>55</v>
      </c>
      <c r="B222" s="28">
        <f>B177/SUM(B177,'Calculations male'!B177)</f>
        <v>0.77800000000000014</v>
      </c>
      <c r="C222" s="28">
        <f>C177/SUM(C177,'Calculations male'!C177)</f>
        <v>0.7786632675789269</v>
      </c>
      <c r="D222" s="28">
        <f>D177/SUM(D177,'Calculations male'!D177)</f>
        <v>0.77935553641700872</v>
      </c>
      <c r="E222" s="28">
        <f>E177/SUM(E177,'Calculations male'!E177)</f>
        <v>0.78002912509706113</v>
      </c>
      <c r="F222" s="28">
        <f>F177/SUM(F177,'Calculations male'!F177)</f>
        <v>0.78068924231370729</v>
      </c>
      <c r="G222" s="28">
        <f>G177/SUM(G177,'Calculations male'!G177)</f>
        <v>0.78136964062585801</v>
      </c>
      <c r="H222" s="28">
        <f>H177/SUM(H177,'Calculations male'!H177)</f>
        <v>0.78207559255914216</v>
      </c>
      <c r="I222" s="28">
        <f>I177/SUM(I177,'Calculations male'!I177)</f>
        <v>0.78281914442105971</v>
      </c>
      <c r="J222" s="28">
        <f>J177/SUM(J177,'Calculations male'!J177)</f>
        <v>0.78359329658114474</v>
      </c>
      <c r="K222" s="28">
        <f>K177/SUM(K177,'Calculations male'!K177)</f>
        <v>0.78434475240260515</v>
      </c>
      <c r="L222" s="28">
        <f>L177/SUM(L177,'Calculations male'!L177)</f>
        <v>0.78483151204594181</v>
      </c>
      <c r="M222" s="28">
        <f>M177/SUM(M177,'Calculations male'!M177)</f>
        <v>0.78547789766824705</v>
      </c>
      <c r="N222" s="28">
        <f>N177/SUM(N177,'Calculations male'!N177)</f>
        <v>0.78611705480813365</v>
      </c>
      <c r="O222" s="28">
        <f>O177/SUM(O177,'Calculations male'!O177)</f>
        <v>0.78674909988726716</v>
      </c>
      <c r="P222" s="28">
        <f>P177/SUM(P177,'Calculations male'!P177)</f>
        <v>0.78737414691846197</v>
      </c>
      <c r="Q222" s="28">
        <f>Q177/SUM(Q177,'Calculations male'!Q177)</f>
        <v>0.78799230756579874</v>
      </c>
      <c r="R222" s="28">
        <f>R177/SUM(R177,'Calculations male'!R177)</f>
        <v>0.78860369120300244</v>
      </c>
      <c r="S222" s="28">
        <f>S177/SUM(S177,'Calculations male'!S177)</f>
        <v>0.78920840497014111</v>
      </c>
      <c r="T222" s="28">
        <f>T177/SUM(T177,'Calculations male'!T177)</f>
        <v>0.78980655382869802</v>
      </c>
      <c r="U222" s="28">
        <f>U177/SUM(U177,'Calculations male'!U177)</f>
        <v>0.79039824061507136</v>
      </c>
      <c r="V222" s="28">
        <f>V177/SUM(V177,'Calculations male'!V177)</f>
        <v>0.79098356609254761</v>
      </c>
      <c r="W222" s="28">
        <f>W177/SUM(W177,'Calculations male'!W177)</f>
        <v>0.79156262900180741</v>
      </c>
      <c r="X222" s="28">
        <f>X177/SUM(X177,'Calculations male'!X177)</f>
        <v>0.79213552610999427</v>
      </c>
      <c r="Y222" s="28">
        <f>Y177/SUM(Y177,'Calculations male'!Y177)</f>
        <v>0.7927023522584119</v>
      </c>
      <c r="Z222" s="28">
        <f>Z177/SUM(Z177,'Calculations male'!Z177)</f>
        <v>0.79326320040887688</v>
      </c>
      <c r="AA222" s="28">
        <f>AA177/SUM(AA177,'Calculations male'!AA177)</f>
        <v>0.7938181616887755</v>
      </c>
      <c r="AB222" s="28">
        <f>AB177/SUM(AB177,'Calculations male'!AB177)</f>
        <v>0.79436732543487309</v>
      </c>
      <c r="AC222" s="28">
        <f>AC177/SUM(AC177,'Calculations male'!AC177)</f>
        <v>0.79491077923589626</v>
      </c>
      <c r="AD222" s="28">
        <f>AD177/SUM(AD177,'Calculations male'!AD177)</f>
        <v>0.79544860897395075</v>
      </c>
      <c r="AE222" s="28">
        <f>AE177/SUM(AE177,'Calculations male'!AE177)</f>
        <v>0.79598089886478685</v>
      </c>
      <c r="AF222" s="28">
        <f>AF177/SUM(AF177,'Calculations male'!AF177)</f>
        <v>0.79650773149696796</v>
      </c>
    </row>
    <row r="223" spans="1:32" x14ac:dyDescent="0.2">
      <c r="A223" s="6" t="s">
        <v>56</v>
      </c>
      <c r="B223" s="28">
        <f>B178/SUM(B178,'Calculations male'!B178)</f>
        <v>0.45500000000000002</v>
      </c>
      <c r="C223" s="28">
        <f>C178/SUM(C178,'Calculations male'!C178)</f>
        <v>0.45633353869659427</v>
      </c>
      <c r="D223" s="28">
        <f>D178/SUM(D178,'Calculations male'!D178)</f>
        <v>0.45772889161848512</v>
      </c>
      <c r="E223" s="28">
        <f>E178/SUM(E178,'Calculations male'!E178)</f>
        <v>0.45909003213712002</v>
      </c>
      <c r="F223" s="28">
        <f>F178/SUM(F178,'Calculations male'!F178)</f>
        <v>0.46042724476997859</v>
      </c>
      <c r="G223" s="28">
        <f>G178/SUM(G178,'Calculations male'!G178)</f>
        <v>0.46180895676378259</v>
      </c>
      <c r="H223" s="28">
        <f>H178/SUM(H178,'Calculations male'!H178)</f>
        <v>0.46324622935334153</v>
      </c>
      <c r="I223" s="28">
        <f>I178/SUM(I178,'Calculations male'!I178)</f>
        <v>0.46476409531104917</v>
      </c>
      <c r="J223" s="28">
        <f>J178/SUM(J178,'Calculations male'!J178)</f>
        <v>0.46634883805952509</v>
      </c>
      <c r="K223" s="28">
        <f>K178/SUM(K178,'Calculations male'!K178)</f>
        <v>0.46789142637144704</v>
      </c>
      <c r="L223" s="28">
        <f>L178/SUM(L178,'Calculations male'!L178)</f>
        <v>0.46889291201800232</v>
      </c>
      <c r="M223" s="28">
        <f>M178/SUM(M178,'Calculations male'!M178)</f>
        <v>0.47022557569025381</v>
      </c>
      <c r="N223" s="28">
        <f>N178/SUM(N178,'Calculations male'!N178)</f>
        <v>0.47154642840293387</v>
      </c>
      <c r="O223" s="28">
        <f>O178/SUM(O178,'Calculations male'!O178)</f>
        <v>0.47285560896289047</v>
      </c>
      <c r="P223" s="28">
        <f>P178/SUM(P178,'Calculations male'!P178)</f>
        <v>0.47415325436077355</v>
      </c>
      <c r="Q223" s="28">
        <f>Q178/SUM(Q178,'Calculations male'!Q178)</f>
        <v>0.47543949979096845</v>
      </c>
      <c r="R223" s="28">
        <f>R178/SUM(R178,'Calculations male'!R178)</f>
        <v>0.47671447867163708</v>
      </c>
      <c r="S223" s="28">
        <f>S178/SUM(S178,'Calculations male'!S178)</f>
        <v>0.47797832266485202</v>
      </c>
      <c r="T223" s="28">
        <f>T178/SUM(T178,'Calculations male'!T178)</f>
        <v>0.47923116169679991</v>
      </c>
      <c r="U223" s="28">
        <f>U178/SUM(U178,'Calculations male'!U178)</f>
        <v>0.48047312397803005</v>
      </c>
      <c r="V223" s="28">
        <f>V178/SUM(V178,'Calculations male'!V178)</f>
        <v>0.4817043360237267</v>
      </c>
      <c r="W223" s="28">
        <f>W178/SUM(W178,'Calculations male'!W178)</f>
        <v>0.482924922673999</v>
      </c>
      <c r="X223" s="28">
        <f>X178/SUM(X178,'Calculations male'!X178)</f>
        <v>0.48413500711414392</v>
      </c>
      <c r="Y223" s="28">
        <f>Y178/SUM(Y178,'Calculations male'!Y178)</f>
        <v>0.48533471089490027</v>
      </c>
      <c r="Z223" s="28">
        <f>Z178/SUM(Z178,'Calculations male'!Z178)</f>
        <v>0.48652415395265064</v>
      </c>
      <c r="AA223" s="28">
        <f>AA178/SUM(AA178,'Calculations male'!AA178)</f>
        <v>0.48770345462956727</v>
      </c>
      <c r="AB223" s="28">
        <f>AB178/SUM(AB178,'Calculations male'!AB178)</f>
        <v>0.48887272969369983</v>
      </c>
      <c r="AC223" s="28">
        <f>AC178/SUM(AC178,'Calculations male'!AC178)</f>
        <v>0.49003209435896261</v>
      </c>
      <c r="AD223" s="28">
        <f>AD178/SUM(AD178,'Calculations male'!AD178)</f>
        <v>0.49118166230505245</v>
      </c>
      <c r="AE223" s="28">
        <f>AE178/SUM(AE178,'Calculations male'!AE178)</f>
        <v>0.49232154569724079</v>
      </c>
      <c r="AF223" s="28">
        <f>AF178/SUM(AF178,'Calculations male'!AF178)</f>
        <v>0.49345185520606699</v>
      </c>
    </row>
    <row r="224" spans="1:32" x14ac:dyDescent="0.2">
      <c r="A224" s="6" t="s">
        <v>57</v>
      </c>
      <c r="B224" s="28">
        <f>B179/SUM(B179,'Calculations male'!B179)</f>
        <v>0.88900000000000001</v>
      </c>
      <c r="C224" s="28">
        <f>C179/SUM(C179,'Calculations male'!C179)</f>
        <v>0.8893024929161778</v>
      </c>
      <c r="D224" s="28">
        <f>D179/SUM(D179,'Calculations male'!D179)</f>
        <v>0.88961816952231687</v>
      </c>
      <c r="E224" s="28">
        <f>E179/SUM(E179,'Calculations male'!E179)</f>
        <v>0.8899252869276123</v>
      </c>
      <c r="F224" s="28">
        <f>F179/SUM(F179,'Calculations male'!F179)</f>
        <v>0.89022622378776795</v>
      </c>
      <c r="G224" s="28">
        <f>G179/SUM(G179,'Calculations male'!G179)</f>
        <v>0.890536367676524</v>
      </c>
      <c r="H224" s="28">
        <f>H179/SUM(H179,'Calculations male'!H179)</f>
        <v>0.89085811897021949</v>
      </c>
      <c r="I224" s="28">
        <f>I179/SUM(I179,'Calculations male'!I179)</f>
        <v>0.89119696358249234</v>
      </c>
      <c r="J224" s="28">
        <f>J179/SUM(J179,'Calculations male'!J179)</f>
        <v>0.89154970689808133</v>
      </c>
      <c r="K224" s="28">
        <f>K179/SUM(K179,'Calculations male'!K179)</f>
        <v>0.89189206486216299</v>
      </c>
      <c r="L224" s="28">
        <f>L179/SUM(L179,'Calculations male'!L179)</f>
        <v>0.89211380674178919</v>
      </c>
      <c r="M224" s="28">
        <f>M179/SUM(M179,'Calculations male'!M179)</f>
        <v>0.89240823926792001</v>
      </c>
      <c r="N224" s="28">
        <f>N179/SUM(N179,'Calculations male'!N179)</f>
        <v>0.89269935021607638</v>
      </c>
      <c r="O224" s="28">
        <f>O179/SUM(O179,'Calculations male'!O179)</f>
        <v>0.89298719437637664</v>
      </c>
      <c r="P224" s="28">
        <f>P179/SUM(P179,'Calculations male'!P179)</f>
        <v>0.8932718253607832</v>
      </c>
      <c r="Q224" s="28">
        <f>Q179/SUM(Q179,'Calculations male'!Q179)</f>
        <v>0.89355329563413122</v>
      </c>
      <c r="R224" s="28">
        <f>R179/SUM(R179,'Calculations male'!R179)</f>
        <v>0.89383165654419128</v>
      </c>
      <c r="S224" s="28">
        <f>S179/SUM(S179,'Calculations male'!S179)</f>
        <v>0.894106958350807</v>
      </c>
      <c r="T224" s="28">
        <f>T179/SUM(T179,'Calculations male'!T179)</f>
        <v>0.894379250254136</v>
      </c>
      <c r="U224" s="28">
        <f>U179/SUM(U179,'Calculations male'!U179)</f>
        <v>0.89464858042202833</v>
      </c>
      <c r="V224" s="28">
        <f>V179/SUM(V179,'Calculations male'!V179)</f>
        <v>0.89491499601656976</v>
      </c>
      <c r="W224" s="28">
        <f>W179/SUM(W179,'Calculations male'!W179)</f>
        <v>0.89517854321982415</v>
      </c>
      <c r="X224" s="28">
        <f>X179/SUM(X179,'Calculations male'!X179)</f>
        <v>0.89543926725879575</v>
      </c>
      <c r="Y224" s="28">
        <f>Y179/SUM(Y179,'Calculations male'!Y179)</f>
        <v>0.89569721242964484</v>
      </c>
      <c r="Z224" s="28">
        <f>Z179/SUM(Z179,'Calculations male'!Z179)</f>
        <v>0.89595242212117832</v>
      </c>
      <c r="AA224" s="28">
        <f>AA179/SUM(AA179,'Calculations male'!AA179)</f>
        <v>0.89620493883764196</v>
      </c>
      <c r="AB224" s="28">
        <f>AB179/SUM(AB179,'Calculations male'!AB179)</f>
        <v>0.89645480422083834</v>
      </c>
      <c r="AC224" s="28">
        <f>AC179/SUM(AC179,'Calculations male'!AC179)</f>
        <v>0.89670205907159051</v>
      </c>
      <c r="AD224" s="28">
        <f>AD179/SUM(AD179,'Calculations male'!AD179)</f>
        <v>0.89694674337057889</v>
      </c>
      <c r="AE224" s="28">
        <f>AE179/SUM(AE179,'Calculations male'!AE179)</f>
        <v>0.89718889629856657</v>
      </c>
      <c r="AF224" s="28">
        <f>AF179/SUM(AF179,'Calculations male'!AF179)</f>
        <v>0.89742855625603746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B21A-782D-47E9-91E4-D371418FDA82}">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D832-2B4C-408F-A637-82A6998C0301}">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T18'!D:D,MATCH($A3,'BLS CPS T18'!H:H,0))/100</f>
        <v>0.92400000000000004</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T18'!D:D,MATCH($A4,'BLS CPS T18'!H:H,0))/100</f>
        <v>0.93099999999999994</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T18'!D:D,MATCH($A5,'BLS CPS T18'!H:H,0))/100</f>
        <v>0.80599999999999994</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T18'!D:D,MATCH($A6,'BLS CPS T18'!H:H,0))/100</f>
        <v>0.90400000000000003</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T18'!D:D,MATCH($A7,'BLS CPS T18'!H:H,0))/100</f>
        <v>0.86499999999999999</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T18'!D:D,MATCH($A8,'BLS CPS T18'!H:H,0))/100</f>
        <v>0.7825922330097087</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T18'!D:D,MATCH($A9,'BLS CPS T18'!H:H,0))/100</f>
        <v>0.75900000000000001</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T18'!D:D,MATCH($A10,'BLS CPS T18'!H:H,0))/100</f>
        <v>0.85099999999999998</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T18'!D:D,MATCH($A11,'BLS CPS T18'!H:H,0))/100</f>
        <v>0.83400000000000007</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T18'!D:D,MATCH($A12,'BLS CPS T18'!H:H,0))/100</f>
        <v>0.78099999999999992</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T18'!D:D,MATCH($A13,'BLS CPS T18'!H:H,0))/100</f>
        <v>0.8049925925925927</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T18'!D:D,MATCH($A14,'BLS CPS T18'!H:H,0))/100</f>
        <v>0.72099999999999997</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T18'!D:D,MATCH($A15,'BLS CPS T18'!H:H,0))/100</f>
        <v>0.81700000000000006</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T18'!D:D,MATCH($A16,'BLS CPS T18'!H:H,0))/100</f>
        <v>0.78900000000000003</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T18'!D:D,MATCH($A17,'BLS CPS T18'!H:H,0))/100</f>
        <v>0.86185714285714288</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T18'!D:D,MATCH($A18,'BLS CPS T18'!H:H,0))/100</f>
        <v>0.87400000000000011</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T18'!D:D,MATCH($A19,'BLS CPS T18'!H:H,0))/100</f>
        <v>0.92200000000000004</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T18'!D:D,MATCH($A20,'BLS CPS T18'!H:H,0))/100</f>
        <v>0.8949373163565133</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T18'!D:D,MATCH($A21,'BLS CPS T18'!H:H,0))/100</f>
        <v>0.68099999999999994</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T18'!D:D,MATCH($A22,'BLS CPS T18'!H:H,0))/100</f>
        <v>0.81599999999999995</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T18'!D:D,MATCH($A23,'BLS CPS T18'!H:H,0))/100</f>
        <v>0.85400000000000009</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T18'!D:D,MATCH($A24,'BLS CPS T18'!H:H,0))/100</f>
        <v>0.73099999999999998</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T18'!D:D,MATCH($A25,'BLS CPS T18'!H:H,0))/100</f>
        <v>0.80646820809248565</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T18'!D:D,MATCH($A26,'BLS CPS T18'!H:H,0))/100</f>
        <v>0.77300000000000002</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T18'!D:D,MATCH($A27,'BLS CPS T18'!H:H,0))/100</f>
        <v>0.85499999999999998</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T18'!D:D,MATCH($A28,'BLS CPS T18'!H:H,0))/100</f>
        <v>0.85499999999999998</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T18'!D:D,MATCH($A29,'BLS CPS T18'!H:H,0))/100</f>
        <v>0.83024969987995179</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T18'!D:D,MATCH($A30,'BLS CPS T18'!H:H,0))/100</f>
        <v>0.8859999999999999</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T18'!D:D,MATCH($A31,'BLS CPS T18'!H:H,0))/100</f>
        <v>0.78500000000000003</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T18'!D:D,MATCH($A32,'BLS CPS T18'!H:H,0))/100</f>
        <v>0.70099999999999996</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T18'!D:D,MATCH($A33,'BLS CPS T18'!H:H,0))/100</f>
        <v>0.74299999999999999</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T18'!D:D,MATCH($A34,'BLS CPS T18'!H:H,0))/100</f>
        <v>0.8224762773722627</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T18'!D:D,MATCH($A35,'BLS CPS T18'!H:H,0))/100</f>
        <v>0.71415092024539883</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T18'!D:D,MATCH($A36,'BLS CPS T18'!H:H,0))/100</f>
        <v>0.7162459546925567</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T18'!D:D,MATCH($A37,'BLS CPS T18'!H:H,0))/100</f>
        <v>0.77500000000000002</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T18'!D:D,MATCH($A38,'BLS CPS T18'!H:H,0))/100</f>
        <v>0.83599999999999997</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T18'!D:D,MATCH($A39,'BLS CPS T18'!H:H,0))/100</f>
        <v>0.77599999999999991</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T18'!D:D,MATCH($A40,'BLS CPS T18'!H:H,0))/100</f>
        <v>0.73299999999999998</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T18'!D:D,MATCH($A41,'BLS CPS T18'!H:H,0))/100</f>
        <v>0.80700000000000005</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T18'!D:D,MATCH($A42,'BLS CPS T18'!H:H,0))/100</f>
        <v>0.72499999999999998</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T18'!D:D,MATCH($A43,'BLS CPS T18'!H:H,0))/100</f>
        <v>0.80299999999999994</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T18'!D:D,MATCH($A44,'BLS CPS T18'!H:H,0))/100</f>
        <v>0.8</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0.76357830631862067</v>
      </c>
    </row>
    <row r="49" spans="1:2" x14ac:dyDescent="0.2">
      <c r="A49" s="6" t="s">
        <v>94</v>
      </c>
      <c r="B49" s="28">
        <f>('S Curve Equation'!$B$11-(LN(1/((B4/'S Curve Equation'!$B$14)-'S Curve Equation'!$B$13)-1)/'S Curve Equation'!$B$10))/'S Curve Equation'!$B$12</f>
        <v>0.77370096109393027</v>
      </c>
    </row>
    <row r="50" spans="1:2" x14ac:dyDescent="0.2">
      <c r="A50" s="6" t="s">
        <v>93</v>
      </c>
      <c r="B50" s="28">
        <f>('S Curve Equation'!$B$11-(LN(1/((B5/'S Curve Equation'!$B$14)-'S Curve Equation'!$B$13)-1)/'S Curve Equation'!$B$10))/'S Curve Equation'!$B$12</f>
        <v>0.6535306035976175</v>
      </c>
    </row>
    <row r="51" spans="1:2" x14ac:dyDescent="0.2">
      <c r="A51" s="6" t="s">
        <v>28</v>
      </c>
      <c r="B51" s="28">
        <f>('S Curve Equation'!$B$11-(LN(1/((B6/'S Curve Equation'!$B$14)-'S Curve Equation'!$B$13)-1)/'S Curve Equation'!$B$10))/'S Curve Equation'!$B$12</f>
        <v>0.7382409015991892</v>
      </c>
    </row>
    <row r="52" spans="1:2" x14ac:dyDescent="0.2">
      <c r="A52" s="6" t="s">
        <v>29</v>
      </c>
      <c r="B52" s="28">
        <f>('S Curve Equation'!$B$11-(LN(1/((B7/'S Curve Equation'!$B$14)-'S Curve Equation'!$B$13)-1)/'S Curve Equation'!$B$10))/'S Curve Equation'!$B$12</f>
        <v>0.69893625345915433</v>
      </c>
    </row>
    <row r="53" spans="1:2" x14ac:dyDescent="0.2">
      <c r="A53" s="6" t="s">
        <v>30</v>
      </c>
      <c r="B53" s="28">
        <f>('S Curve Equation'!$B$11-(LN(1/((B8/'S Curve Equation'!$B$14)-'S Curve Equation'!$B$13)-1)/'S Curve Equation'!$B$10))/'S Curve Equation'!$B$12</f>
        <v>0.63830097669748387</v>
      </c>
    </row>
    <row r="54" spans="1:2" x14ac:dyDescent="0.2">
      <c r="A54" s="6" t="s">
        <v>31</v>
      </c>
      <c r="B54" s="28">
        <f>('S Curve Equation'!$B$11-(LN(1/((B9/'S Curve Equation'!$B$14)-'S Curve Equation'!$B$13)-1)/'S Curve Equation'!$B$10))/'S Curve Equation'!$B$12</f>
        <v>0.6240375210456548</v>
      </c>
    </row>
    <row r="55" spans="1:2" x14ac:dyDescent="0.2">
      <c r="A55" s="6" t="s">
        <v>32</v>
      </c>
      <c r="B55" s="28">
        <f>('S Curve Equation'!$B$11-(LN(1/((B10/'S Curve Equation'!$B$14)-'S Curve Equation'!$B$13)-1)/'S Curve Equation'!$B$10))/'S Curve Equation'!$B$12</f>
        <v>0.68698805577982325</v>
      </c>
    </row>
    <row r="56" spans="1:2" x14ac:dyDescent="0.2">
      <c r="A56" s="6" t="s">
        <v>33</v>
      </c>
      <c r="B56" s="28">
        <f>('S Curve Equation'!$B$11-(LN(1/((B11/'S Curve Equation'!$B$14)-'S Curve Equation'!$B$13)-1)/'S Curve Equation'!$B$10))/'S Curve Equation'!$B$12</f>
        <v>0.67357150479059968</v>
      </c>
    </row>
    <row r="57" spans="1:2" x14ac:dyDescent="0.2">
      <c r="A57" s="6" t="s">
        <v>34</v>
      </c>
      <c r="B57" s="28">
        <f>('S Curve Equation'!$B$11-(LN(1/((B12/'S Curve Equation'!$B$14)-'S Curve Equation'!$B$13)-1)/'S Curve Equation'!$B$10))/'S Curve Equation'!$B$12</f>
        <v>0.63730680648910099</v>
      </c>
    </row>
    <row r="58" spans="1:2" x14ac:dyDescent="0.2">
      <c r="A58" s="6" t="s">
        <v>92</v>
      </c>
      <c r="B58" s="28">
        <f>('S Curve Equation'!$B$11-(LN(1/((B13/'S Curve Equation'!$B$14)-'S Curve Equation'!$B$13)-1)/'S Curve Equation'!$B$10))/'S Curve Equation'!$B$12</f>
        <v>0.6528494879195158</v>
      </c>
    </row>
    <row r="59" spans="1:2" x14ac:dyDescent="0.2">
      <c r="A59" s="6" t="s">
        <v>89</v>
      </c>
      <c r="B59" s="28">
        <f>('S Curve Equation'!$B$11-(LN(1/((B14/'S Curve Equation'!$B$14)-'S Curve Equation'!$B$13)-1)/'S Curve Equation'!$B$10))/'S Curve Equation'!$B$12</f>
        <v>0.60282367466467335</v>
      </c>
    </row>
    <row r="60" spans="1:2" x14ac:dyDescent="0.2">
      <c r="A60" s="6" t="s">
        <v>35</v>
      </c>
      <c r="B60" s="28">
        <f>('S Curve Equation'!$B$11-(LN(1/((B15/'S Curve Equation'!$B$14)-'S Curve Equation'!$B$13)-1)/'S Curve Equation'!$B$10))/'S Curve Equation'!$B$12</f>
        <v>0.66113699137224202</v>
      </c>
    </row>
    <row r="61" spans="1:2" x14ac:dyDescent="0.2">
      <c r="A61" s="6" t="s">
        <v>98</v>
      </c>
      <c r="B61" s="28">
        <f>('S Curve Equation'!$B$11-(LN(1/((B16/'S Curve Equation'!$B$14)-'S Curve Equation'!$B$13)-1)/'S Curve Equation'!$B$10))/'S Curve Equation'!$B$12</f>
        <v>0.64235266420448733</v>
      </c>
    </row>
    <row r="62" spans="1:2" x14ac:dyDescent="0.2">
      <c r="A62" s="6" t="s">
        <v>97</v>
      </c>
      <c r="B62" s="28">
        <f>('S Curve Equation'!$B$11-(LN(1/((B17/'S Curve Equation'!$B$14)-'S Curve Equation'!$B$13)-1)/'S Curve Equation'!$B$10))/'S Curve Equation'!$B$12</f>
        <v>0.69617430524937329</v>
      </c>
    </row>
    <row r="63" spans="1:2" x14ac:dyDescent="0.2">
      <c r="A63" s="6" t="s">
        <v>101</v>
      </c>
      <c r="B63" s="28">
        <f>('S Curve Equation'!$B$11-(LN(1/((B18/'S Curve Equation'!$B$14)-'S Curve Equation'!$B$13)-1)/'S Curve Equation'!$B$10))/'S Curve Equation'!$B$12</f>
        <v>0.70712953280057034</v>
      </c>
    </row>
    <row r="64" spans="1:2" x14ac:dyDescent="0.2">
      <c r="A64" s="6" t="s">
        <v>104</v>
      </c>
      <c r="B64" s="28">
        <f>('S Curve Equation'!$B$11-(LN(1/((B19/'S Curve Equation'!$B$14)-'S Curve Equation'!$B$13)-1)/'S Curve Equation'!$B$10))/'S Curve Equation'!$B$12</f>
        <v>0.76082177125912276</v>
      </c>
    </row>
    <row r="65" spans="1:2" x14ac:dyDescent="0.2">
      <c r="A65" s="6" t="s">
        <v>36</v>
      </c>
      <c r="B65" s="28">
        <f>('S Curve Equation'!$B$11-(LN(1/((B20/'S Curve Equation'!$B$14)-'S Curve Equation'!$B$13)-1)/'S Curve Equation'!$B$10))/'S Curve Equation'!$B$12</f>
        <v>0.72812059880135349</v>
      </c>
    </row>
    <row r="66" spans="1:2" x14ac:dyDescent="0.2">
      <c r="A66" s="6" t="s">
        <v>37</v>
      </c>
      <c r="B66" s="28">
        <f>('S Curve Equation'!$B$11-(LN(1/((B21/'S Curve Equation'!$B$14)-'S Curve Equation'!$B$13)-1)/'S Curve Equation'!$B$10))/'S Curve Equation'!$B$12</f>
        <v>0.58223587588122494</v>
      </c>
    </row>
    <row r="67" spans="1:2" x14ac:dyDescent="0.2">
      <c r="A67" s="6" t="s">
        <v>38</v>
      </c>
      <c r="B67" s="28">
        <f>('S Curve Equation'!$B$11-(LN(1/((B22/'S Curve Equation'!$B$14)-'S Curve Equation'!$B$13)-1)/'S Curve Equation'!$B$10))/'S Curve Equation'!$B$12</f>
        <v>0.66043217527601927</v>
      </c>
    </row>
    <row r="68" spans="1:2" x14ac:dyDescent="0.2">
      <c r="A68" s="6" t="s">
        <v>39</v>
      </c>
      <c r="B68" s="28">
        <f>('S Curve Equation'!$B$11-(LN(1/((B23/'S Curve Equation'!$B$14)-'S Curve Equation'!$B$13)-1)/'S Curve Equation'!$B$10))/'S Curve Equation'!$B$12</f>
        <v>0.68947399197773462</v>
      </c>
    </row>
    <row r="69" spans="1:2" x14ac:dyDescent="0.2">
      <c r="A69" s="6" t="s">
        <v>40</v>
      </c>
      <c r="B69" s="28">
        <f>('S Curve Equation'!$B$11-(LN(1/((B24/'S Curve Equation'!$B$14)-'S Curve Equation'!$B$13)-1)/'S Curve Equation'!$B$10))/'S Curve Equation'!$B$12</f>
        <v>0.60822667214816639</v>
      </c>
    </row>
    <row r="70" spans="1:2" x14ac:dyDescent="0.2">
      <c r="A70" s="6" t="s">
        <v>41</v>
      </c>
      <c r="B70" s="28">
        <f>('S Curve Equation'!$B$11-(LN(1/((B25/'S Curve Equation'!$B$14)-'S Curve Equation'!$B$13)-1)/'S Curve Equation'!$B$10))/'S Curve Equation'!$B$12</f>
        <v>0.65384801476378118</v>
      </c>
    </row>
    <row r="71" spans="1:2" x14ac:dyDescent="0.2">
      <c r="A71" s="6" t="s">
        <v>42</v>
      </c>
      <c r="B71" s="28">
        <f>('S Curve Equation'!$B$11-(LN(1/((B26/'S Curve Equation'!$B$14)-'S Curve Equation'!$B$13)-1)/'S Curve Equation'!$B$10))/'S Curve Equation'!$B$12</f>
        <v>0.63238385189841906</v>
      </c>
    </row>
    <row r="72" spans="1:2" x14ac:dyDescent="0.2">
      <c r="A72" s="6" t="s">
        <v>105</v>
      </c>
      <c r="B72" s="28">
        <f>('S Curve Equation'!$B$11-(LN(1/((B27/'S Curve Equation'!$B$14)-'S Curve Equation'!$B$13)-1)/'S Curve Equation'!$B$10))/'S Curve Equation'!$B$12</f>
        <v>0.69031125378596569</v>
      </c>
    </row>
    <row r="73" spans="1:2" x14ac:dyDescent="0.2">
      <c r="A73" s="6" t="s">
        <v>106</v>
      </c>
      <c r="B73" s="28">
        <f>('S Curve Equation'!$B$11-(LN(1/((B28/'S Curve Equation'!$B$14)-'S Curve Equation'!$B$13)-1)/'S Curve Equation'!$B$10))/'S Curve Equation'!$B$12</f>
        <v>0.69031125378596569</v>
      </c>
    </row>
    <row r="74" spans="1:2" x14ac:dyDescent="0.2">
      <c r="A74" s="6" t="s">
        <v>107</v>
      </c>
      <c r="B74" s="28">
        <f>('S Curve Equation'!$B$11-(LN(1/((B29/'S Curve Equation'!$B$14)-'S Curve Equation'!$B$13)-1)/'S Curve Equation'!$B$10))/'S Curve Equation'!$B$12</f>
        <v>0.67075080603725368</v>
      </c>
    </row>
    <row r="75" spans="1:2" x14ac:dyDescent="0.2">
      <c r="A75" s="6" t="s">
        <v>43</v>
      </c>
      <c r="B75" s="28">
        <f>('S Curve Equation'!$B$11-(LN(1/((B30/'S Curve Equation'!$B$14)-'S Curve Equation'!$B$13)-1)/'S Curve Equation'!$B$10))/'S Curve Equation'!$B$12</f>
        <v>0.71879268161684751</v>
      </c>
    </row>
    <row r="76" spans="1:2" x14ac:dyDescent="0.2">
      <c r="A76" s="6" t="s">
        <v>44</v>
      </c>
      <c r="B76" s="28">
        <f>('S Curve Equation'!$B$11-(LN(1/((B31/'S Curve Equation'!$B$14)-'S Curve Equation'!$B$13)-1)/'S Curve Equation'!$B$10))/'S Curve Equation'!$B$12</f>
        <v>0.63981376739949269</v>
      </c>
    </row>
    <row r="77" spans="1:2" x14ac:dyDescent="0.2">
      <c r="A77" s="6" t="s">
        <v>45</v>
      </c>
      <c r="B77" s="28">
        <f>('S Curve Equation'!$B$11-(LN(1/((B32/'S Curve Equation'!$B$14)-'S Curve Equation'!$B$13)-1)/'S Curve Equation'!$B$10))/'S Curve Equation'!$B$12</f>
        <v>0.59234222608963771</v>
      </c>
    </row>
    <row r="78" spans="1:2" x14ac:dyDescent="0.2">
      <c r="A78" s="6" t="s">
        <v>46</v>
      </c>
      <c r="B78" s="28">
        <f>('S Curve Equation'!$B$11-(LN(1/((B33/'S Curve Equation'!$B$14)-'S Curve Equation'!$B$13)-1)/'S Curve Equation'!$B$10))/'S Curve Equation'!$B$12</f>
        <v>0.61487149208754999</v>
      </c>
    </row>
    <row r="79" spans="1:2" x14ac:dyDescent="0.2">
      <c r="A79" s="6" t="s">
        <v>47</v>
      </c>
      <c r="B79" s="28">
        <f>('S Curve Equation'!$B$11-(LN(1/((B34/'S Curve Equation'!$B$14)-'S Curve Equation'!$B$13)-1)/'S Curve Equation'!$B$10))/'S Curve Equation'!$B$12</f>
        <v>0.66504694449590107</v>
      </c>
    </row>
    <row r="80" spans="1:2" x14ac:dyDescent="0.2">
      <c r="A80" s="6" t="s">
        <v>48</v>
      </c>
      <c r="B80" s="28">
        <f>('S Curve Equation'!$B$11-(LN(1/((B35/'S Curve Equation'!$B$14)-'S Curve Equation'!$B$13)-1)/'S Curve Equation'!$B$10))/'S Curve Equation'!$B$12</f>
        <v>0.59918789121578142</v>
      </c>
    </row>
    <row r="81" spans="1:32" x14ac:dyDescent="0.2">
      <c r="A81" s="6" t="s">
        <v>49</v>
      </c>
      <c r="B81" s="28">
        <f>('S Curve Equation'!$B$11-(LN(1/((B36/'S Curve Equation'!$B$14)-'S Curve Equation'!$B$13)-1)/'S Curve Equation'!$B$10))/'S Curve Equation'!$B$12</f>
        <v>0.60029467018010307</v>
      </c>
    </row>
    <row r="82" spans="1:32" x14ac:dyDescent="0.2">
      <c r="A82" s="6" t="s">
        <v>50</v>
      </c>
      <c r="B82" s="28">
        <f>('S Curve Equation'!$B$11-(LN(1/((B37/'S Curve Equation'!$B$14)-'S Curve Equation'!$B$13)-1)/'S Curve Equation'!$B$10))/'S Curve Equation'!$B$12</f>
        <v>0.63360358140934925</v>
      </c>
    </row>
    <row r="83" spans="1:32" x14ac:dyDescent="0.2">
      <c r="A83" s="6" t="s">
        <v>51</v>
      </c>
      <c r="B83" s="28">
        <f>('S Curve Equation'!$B$11-(LN(1/((B38/'S Curve Equation'!$B$14)-'S Curve Equation'!$B$13)-1)/'S Curve Equation'!$B$10))/'S Curve Equation'!$B$12</f>
        <v>0.675095071153478</v>
      </c>
    </row>
    <row r="84" spans="1:32" x14ac:dyDescent="0.2">
      <c r="A84" s="6" t="s">
        <v>52</v>
      </c>
      <c r="B84" s="28">
        <f>('S Curve Equation'!$B$11-(LN(1/((B39/'S Curve Equation'!$B$14)-'S Curve Equation'!$B$13)-1)/'S Curve Equation'!$B$10))/'S Curve Equation'!$B$12</f>
        <v>0.63421615448646484</v>
      </c>
    </row>
    <row r="85" spans="1:32" x14ac:dyDescent="0.2">
      <c r="A85" s="6" t="s">
        <v>53</v>
      </c>
      <c r="B85" s="28">
        <f>('S Curve Equation'!$B$11-(LN(1/((B40/'S Curve Equation'!$B$14)-'S Curve Equation'!$B$13)-1)/'S Curve Equation'!$B$10))/'S Curve Equation'!$B$12</f>
        <v>0.60932149797396418</v>
      </c>
    </row>
    <row r="86" spans="1:32" x14ac:dyDescent="0.2">
      <c r="A86" s="6" t="s">
        <v>54</v>
      </c>
      <c r="B86" s="28">
        <f>('S Curve Equation'!$B$11-(LN(1/((B41/'S Curve Equation'!$B$14)-'S Curve Equation'!$B$13)-1)/'S Curve Equation'!$B$10))/'S Curve Equation'!$B$12</f>
        <v>0.65420919173540693</v>
      </c>
    </row>
    <row r="87" spans="1:32" x14ac:dyDescent="0.2">
      <c r="A87" s="6" t="s">
        <v>55</v>
      </c>
      <c r="B87" s="28">
        <f>('S Curve Equation'!$B$11-(LN(1/((B42/'S Curve Equation'!$B$14)-'S Curve Equation'!$B$13)-1)/'S Curve Equation'!$B$10))/'S Curve Equation'!$B$12</f>
        <v>0.60497097639229236</v>
      </c>
    </row>
    <row r="88" spans="1:32" x14ac:dyDescent="0.2">
      <c r="A88" s="6" t="s">
        <v>56</v>
      </c>
      <c r="B88" s="28">
        <f>('S Curve Equation'!$B$11-(LN(1/((B43/'S Curve Equation'!$B$14)-'S Curve Equation'!$B$13)-1)/'S Curve Equation'!$B$10))/'S Curve Equation'!$B$12</f>
        <v>0.65150956528074744</v>
      </c>
    </row>
    <row r="89" spans="1:32" x14ac:dyDescent="0.2">
      <c r="A89" s="6" t="s">
        <v>57</v>
      </c>
      <c r="B89" s="28">
        <f>('S Curve Equation'!$B$11-(LN(1/((B44/'S Curve Equation'!$B$14)-'S Curve Equation'!$B$13)-1)/'S Curve Equation'!$B$10))/'S Curve Equation'!$B$12</f>
        <v>0.6495100830312085</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0.76357830631862067</v>
      </c>
      <c r="C93">
        <f>IF('LF Projected Ratios'!D$38&gt;=0,$B93+(1-$B93)*'LF Projected Ratios'!D$38,$B93*(1+'LF Projected Ratios'!D$38))</f>
        <v>0.76133529805289679</v>
      </c>
      <c r="D93">
        <f>IF('LF Projected Ratios'!E$38&gt;=0,$B93+(1-$B93)*'LF Projected Ratios'!E$38,$B93*(1+'LF Projected Ratios'!E$38))</f>
        <v>0.75900712848018359</v>
      </c>
      <c r="E93">
        <f>IF('LF Projected Ratios'!F$38&gt;=0,$B93+(1-$B93)*'LF Projected Ratios'!F$38,$B93*(1+'LF Projected Ratios'!F$38))</f>
        <v>0.75669492131623128</v>
      </c>
      <c r="F93">
        <f>IF('LF Projected Ratios'!G$38&gt;=0,$B93+(1-$B93)*'LF Projected Ratios'!G$38,$B93*(1+'LF Projected Ratios'!G$38))</f>
        <v>0.75440328259227163</v>
      </c>
      <c r="G93">
        <f>IF('LF Projected Ratios'!H$38&gt;=0,$B93+(1-$B93)*'LF Projected Ratios'!H$38,$B93*(1+'LF Projected Ratios'!H$38))</f>
        <v>0.75212303678231074</v>
      </c>
      <c r="H93">
        <f>IF('LF Projected Ratios'!I$38&gt;=0,$B93+(1-$B93)*'LF Projected Ratios'!I$38,$B93*(1+'LF Projected Ratios'!I$38))</f>
        <v>0.74979732661597032</v>
      </c>
      <c r="I93">
        <f>IF('LF Projected Ratios'!J$38&gt;=0,$B93+(1-$B93)*'LF Projected Ratios'!J$38,$B93*(1+'LF Projected Ratios'!J$38))</f>
        <v>0.74749133006320689</v>
      </c>
      <c r="J93">
        <f>IF('LF Projected Ratios'!K$38&gt;=0,$B93+(1-$B93)*'LF Projected Ratios'!K$38,$B93*(1+'LF Projected Ratios'!K$38))</f>
        <v>0.74518127416325375</v>
      </c>
      <c r="K93">
        <f>IF('LF Projected Ratios'!L$38&gt;=0,$B93+(1-$B93)*'LF Projected Ratios'!L$38,$B93*(1+'LF Projected Ratios'!L$38))</f>
        <v>0.74290098345814992</v>
      </c>
      <c r="L93">
        <f>IF('LF Projected Ratios'!M$38&gt;=0,$B93+(1-$B93)*'LF Projected Ratios'!M$38,$B93*(1+'LF Projected Ratios'!M$38))</f>
        <v>0.74088432633380852</v>
      </c>
      <c r="M93">
        <f>IF('LF Projected Ratios'!N$38&gt;=0,$B93+(1-$B93)*'LF Projected Ratios'!N$38,$B93*(1+'LF Projected Ratios'!N$38))</f>
        <v>0.73872291895370279</v>
      </c>
      <c r="N93">
        <f>IF('LF Projected Ratios'!O$38&gt;=0,$B93+(1-$B93)*'LF Projected Ratios'!O$38,$B93*(1+'LF Projected Ratios'!O$38))</f>
        <v>0.73658131566115026</v>
      </c>
      <c r="O93">
        <f>IF('LF Projected Ratios'!P$38&gt;=0,$B93+(1-$B93)*'LF Projected Ratios'!P$38,$B93*(1+'LF Projected Ratios'!P$38))</f>
        <v>0.73445924551235109</v>
      </c>
      <c r="P93">
        <f>IF('LF Projected Ratios'!Q$38&gt;=0,$B93+(1-$B93)*'LF Projected Ratios'!Q$38,$B93*(1+'LF Projected Ratios'!Q$38))</f>
        <v>0.73235644248351917</v>
      </c>
      <c r="Q93">
        <f>IF('LF Projected Ratios'!R$38&gt;=0,$B93+(1-$B93)*'LF Projected Ratios'!R$38,$B93*(1+'LF Projected Ratios'!R$38))</f>
        <v>0.73027264535970871</v>
      </c>
      <c r="R93">
        <f>IF('LF Projected Ratios'!S$38&gt;=0,$B93+(1-$B93)*'LF Projected Ratios'!S$38,$B93*(1+'LF Projected Ratios'!S$38))</f>
        <v>0.72820759762664455</v>
      </c>
      <c r="S93">
        <f>IF('LF Projected Ratios'!T$38&gt;=0,$B93+(1-$B93)*'LF Projected Ratios'!T$38,$B93*(1+'LF Projected Ratios'!T$38))</f>
        <v>0.7261610473654565</v>
      </c>
      <c r="T93">
        <f>IF('LF Projected Ratios'!U$38&gt;=0,$B93+(1-$B93)*'LF Projected Ratios'!U$38,$B93*(1+'LF Projected Ratios'!U$38))</f>
        <v>0.72413274715023046</v>
      </c>
      <c r="U93">
        <f>IF('LF Projected Ratios'!V$38&gt;=0,$B93+(1-$B93)*'LF Projected Ratios'!V$38,$B93*(1+'LF Projected Ratios'!V$38))</f>
        <v>0.72212245394829033</v>
      </c>
      <c r="V93">
        <f>IF('LF Projected Ratios'!W$38&gt;=0,$B93+(1-$B93)*'LF Projected Ratios'!W$38,$B93*(1+'LF Projected Ratios'!W$38))</f>
        <v>0.72012992902312112</v>
      </c>
      <c r="W93">
        <f>IF('LF Projected Ratios'!X$38&gt;=0,$B93+(1-$B93)*'LF Projected Ratios'!X$38,$B93*(1+'LF Projected Ratios'!X$38))</f>
        <v>0.71815493783985485</v>
      </c>
      <c r="X93">
        <f>IF('LF Projected Ratios'!Y$38&gt;=0,$B93+(1-$B93)*'LF Projected Ratios'!Y$38,$B93*(1+'LF Projected Ratios'!Y$38))</f>
        <v>0.71619724997324474</v>
      </c>
      <c r="Y93">
        <f>IF('LF Projected Ratios'!Z$38&gt;=0,$B93+(1-$B93)*'LF Projected Ratios'!Z$38,$B93*(1+'LF Projected Ratios'!Z$38))</f>
        <v>0.71425663901804148</v>
      </c>
      <c r="Z93">
        <f>IF('LF Projected Ratios'!AA$38&gt;=0,$B93+(1-$B93)*'LF Projected Ratios'!AA$38,$B93*(1+'LF Projected Ratios'!AA$38))</f>
        <v>0.71233288250171023</v>
      </c>
      <c r="AA93">
        <f>IF('LF Projected Ratios'!AB$38&gt;=0,$B93+(1-$B93)*'LF Projected Ratios'!AB$38,$B93*(1+'LF Projected Ratios'!AB$38))</f>
        <v>0.71042576179940797</v>
      </c>
      <c r="AB93">
        <f>IF('LF Projected Ratios'!AC$38&gt;=0,$B93+(1-$B93)*'LF Projected Ratios'!AC$38,$B93*(1+'LF Projected Ratios'!AC$38))</f>
        <v>0.70853506205115979</v>
      </c>
      <c r="AC93">
        <f>IF('LF Projected Ratios'!AD$38&gt;=0,$B93+(1-$B93)*'LF Projected Ratios'!AD$38,$B93*(1+'LF Projected Ratios'!AD$38))</f>
        <v>0.70666057208116295</v>
      </c>
      <c r="AD93">
        <f>IF('LF Projected Ratios'!AE$38&gt;=0,$B93+(1-$B93)*'LF Projected Ratios'!AE$38,$B93*(1+'LF Projected Ratios'!AE$38))</f>
        <v>0.70480208431916136</v>
      </c>
      <c r="AE93">
        <f>IF('LF Projected Ratios'!AF$38&gt;=0,$B93+(1-$B93)*'LF Projected Ratios'!AF$38,$B93*(1+'LF Projected Ratios'!AF$38))</f>
        <v>0.70295939472382007</v>
      </c>
      <c r="AF93">
        <f>IF('LF Projected Ratios'!AG$38&gt;=0,$B93+(1-$B93)*'LF Projected Ratios'!AG$38,$B93*(1+'LF Projected Ratios'!AG$38))</f>
        <v>0.70113230270804938</v>
      </c>
    </row>
    <row r="94" spans="1:32" x14ac:dyDescent="0.2">
      <c r="A94" s="6" t="s">
        <v>94</v>
      </c>
      <c r="B94" s="28">
        <f t="shared" ref="B94:B134" si="0">B49</f>
        <v>0.77370096109393027</v>
      </c>
      <c r="C94">
        <f>IF('LF Projected Ratios'!D$38&gt;=0,$B94+(1-$B94)*'LF Projected Ratios'!D$38,$B94*(1+'LF Projected Ratios'!D$38))</f>
        <v>0.77142821756969504</v>
      </c>
      <c r="D94">
        <f>IF('LF Projected Ratios'!E$38&gt;=0,$B94+(1-$B94)*'LF Projected Ratios'!E$38,$B94*(1+'LF Projected Ratios'!E$38))</f>
        <v>0.76906918376649236</v>
      </c>
      <c r="E94">
        <f>IF('LF Projected Ratios'!F$38&gt;=0,$B94+(1-$B94)*'LF Projected Ratios'!F$38,$B94*(1+'LF Projected Ratios'!F$38))</f>
        <v>0.76672632398355378</v>
      </c>
      <c r="F94">
        <f>IF('LF Projected Ratios'!G$38&gt;=0,$B94+(1-$B94)*'LF Projected Ratios'!G$38,$B94*(1+'LF Projected Ratios'!G$38))</f>
        <v>0.764404305313647</v>
      </c>
      <c r="G94">
        <f>IF('LF Projected Ratios'!H$38&gt;=0,$B94+(1-$B94)*'LF Projected Ratios'!H$38,$B94*(1+'LF Projected Ratios'!H$38))</f>
        <v>0.76209383059206559</v>
      </c>
      <c r="H94">
        <f>IF('LF Projected Ratios'!I$38&gt;=0,$B94+(1-$B94)*'LF Projected Ratios'!I$38,$B94*(1+'LF Projected Ratios'!I$38))</f>
        <v>0.75973728879925484</v>
      </c>
      <c r="I94">
        <f>IF('LF Projected Ratios'!J$38&gt;=0,$B94+(1-$B94)*'LF Projected Ratios'!J$38,$B94*(1+'LF Projected Ratios'!J$38))</f>
        <v>0.75740072196074137</v>
      </c>
      <c r="J94">
        <f>IF('LF Projected Ratios'!K$38&gt;=0,$B94+(1-$B94)*'LF Projected Ratios'!K$38,$B94*(1+'LF Projected Ratios'!K$38))</f>
        <v>0.75506004196081911</v>
      </c>
      <c r="K94">
        <f>IF('LF Projected Ratios'!L$38&gt;=0,$B94+(1-$B94)*'LF Projected Ratios'!L$38,$B94*(1+'LF Projected Ratios'!L$38))</f>
        <v>0.75274952174892595</v>
      </c>
      <c r="L94">
        <f>IF('LF Projected Ratios'!M$38&gt;=0,$B94+(1-$B94)*'LF Projected Ratios'!M$38,$B94*(1+'LF Projected Ratios'!M$38))</f>
        <v>0.75070613007267162</v>
      </c>
      <c r="M94">
        <f>IF('LF Projected Ratios'!N$38&gt;=0,$B94+(1-$B94)*'LF Projected Ratios'!N$38,$B94*(1+'LF Projected Ratios'!N$38))</f>
        <v>0.74851606920600589</v>
      </c>
      <c r="N94">
        <f>IF('LF Projected Ratios'!O$38&gt;=0,$B94+(1-$B94)*'LF Projected Ratios'!O$38,$B94*(1+'LF Projected Ratios'!O$38))</f>
        <v>0.74634607496701499</v>
      </c>
      <c r="O94">
        <f>IF('LF Projected Ratios'!P$38&gt;=0,$B94+(1-$B94)*'LF Projected Ratios'!P$38,$B94*(1+'LF Projected Ratios'!P$38))</f>
        <v>0.74419587282003363</v>
      </c>
      <c r="P94">
        <f>IF('LF Projected Ratios'!Q$38&gt;=0,$B94+(1-$B94)*'LF Projected Ratios'!Q$38,$B94*(1+'LF Projected Ratios'!Q$38))</f>
        <v>0.74206519321463427</v>
      </c>
      <c r="Q94">
        <f>IF('LF Projected Ratios'!R$38&gt;=0,$B94+(1-$B94)*'LF Projected Ratios'!R$38,$B94*(1+'LF Projected Ratios'!R$38))</f>
        <v>0.73995377147297969</v>
      </c>
      <c r="R94">
        <f>IF('LF Projected Ratios'!S$38&gt;=0,$B94+(1-$B94)*'LF Projected Ratios'!S$38,$B94*(1+'LF Projected Ratios'!S$38))</f>
        <v>0.73786134768021949</v>
      </c>
      <c r="S94">
        <f>IF('LF Projected Ratios'!T$38&gt;=0,$B94+(1-$B94)*'LF Projected Ratios'!T$38,$B94*(1+'LF Projected Ratios'!T$38))</f>
        <v>0.73578766657782912</v>
      </c>
      <c r="T94">
        <f>IF('LF Projected Ratios'!U$38&gt;=0,$B94+(1-$B94)*'LF Projected Ratios'!U$38,$B94*(1+'LF Projected Ratios'!U$38))</f>
        <v>0.73373247745980219</v>
      </c>
      <c r="U94">
        <f>IF('LF Projected Ratios'!V$38&gt;=0,$B94+(1-$B94)*'LF Projected Ratios'!V$38,$B94*(1+'LF Projected Ratios'!V$38))</f>
        <v>0.73169553407161136</v>
      </c>
      <c r="V94">
        <f>IF('LF Projected Ratios'!W$38&gt;=0,$B94+(1-$B94)*'LF Projected Ratios'!W$38,$B94*(1+'LF Projected Ratios'!W$38))</f>
        <v>0.72967659451184375</v>
      </c>
      <c r="W94">
        <f>IF('LF Projected Ratios'!X$38&gt;=0,$B94+(1-$B94)*'LF Projected Ratios'!X$38,$B94*(1+'LF Projected Ratios'!X$38))</f>
        <v>0.72767542113643424</v>
      </c>
      <c r="X94">
        <f>IF('LF Projected Ratios'!Y$38&gt;=0,$B94+(1-$B94)*'LF Projected Ratios'!Y$38,$B94*(1+'LF Projected Ratios'!Y$38))</f>
        <v>0.72569178046541949</v>
      </c>
      <c r="Y94">
        <f>IF('LF Projected Ratios'!Z$38&gt;=0,$B94+(1-$B94)*'LF Projected Ratios'!Z$38,$B94*(1+'LF Projected Ratios'!Z$38))</f>
        <v>0.72372544309212627</v>
      </c>
      <c r="Z94">
        <f>IF('LF Projected Ratios'!AA$38&gt;=0,$B94+(1-$B94)*'LF Projected Ratios'!AA$38,$B94*(1+'LF Projected Ratios'!AA$38))</f>
        <v>0.7217761835947315</v>
      </c>
      <c r="AA94">
        <f>IF('LF Projected Ratios'!AB$38&gt;=0,$B94+(1-$B94)*'LF Projected Ratios'!AB$38,$B94*(1+'LF Projected Ratios'!AB$38))</f>
        <v>0.71984378045011199</v>
      </c>
      <c r="AB94">
        <f>IF('LF Projected Ratios'!AC$38&gt;=0,$B94+(1-$B94)*'LF Projected Ratios'!AC$38,$B94*(1+'LF Projected Ratios'!AC$38))</f>
        <v>0.71792801594992295</v>
      </c>
      <c r="AC94">
        <f>IF('LF Projected Ratios'!AD$38&gt;=0,$B94+(1-$B94)*'LF Projected Ratios'!AD$38,$B94*(1+'LF Projected Ratios'!AD$38))</f>
        <v>0.71602867611883259</v>
      </c>
      <c r="AD94">
        <f>IF('LF Projected Ratios'!AE$38&gt;=0,$B94+(1-$B94)*'LF Projected Ratios'!AE$38,$B94*(1+'LF Projected Ratios'!AE$38))</f>
        <v>0.71414555063485385</v>
      </c>
      <c r="AE94">
        <f>IF('LF Projected Ratios'!AF$38&gt;=0,$B94+(1-$B94)*'LF Projected Ratios'!AF$38,$B94*(1+'LF Projected Ratios'!AF$38))</f>
        <v>0.71227843275170322</v>
      </c>
      <c r="AF94">
        <f>IF('LF Projected Ratios'!AG$38&gt;=0,$B94+(1-$B94)*'LF Projected Ratios'!AG$38,$B94*(1+'LF Projected Ratios'!AG$38))</f>
        <v>0.71042711922313506</v>
      </c>
    </row>
    <row r="95" spans="1:32" x14ac:dyDescent="0.2">
      <c r="A95" s="6" t="s">
        <v>93</v>
      </c>
      <c r="B95" s="28">
        <f t="shared" si="0"/>
        <v>0.6535306035976175</v>
      </c>
      <c r="C95">
        <f>IF('LF Projected Ratios'!D$38&gt;=0,$B95+(1-$B95)*'LF Projected Ratios'!D$38,$B95*(1+'LF Projected Ratios'!D$38))</f>
        <v>0.65161086002496382</v>
      </c>
      <c r="D95">
        <f>IF('LF Projected Ratios'!E$38&gt;=0,$B95+(1-$B95)*'LF Projected Ratios'!E$38,$B95*(1+'LF Projected Ratios'!E$38))</f>
        <v>0.64961822868179675</v>
      </c>
      <c r="E95">
        <f>IF('LF Projected Ratios'!F$38&gt;=0,$B95+(1-$B95)*'LF Projected Ratios'!F$38,$B95*(1+'LF Projected Ratios'!F$38))</f>
        <v>0.6476392592283744</v>
      </c>
      <c r="F95">
        <f>IF('LF Projected Ratios'!G$38&gt;=0,$B95+(1-$B95)*'LF Projected Ratios'!G$38,$B95*(1+'LF Projected Ratios'!G$38))</f>
        <v>0.6456778938698986</v>
      </c>
      <c r="G95">
        <f>IF('LF Projected Ratios'!H$38&gt;=0,$B95+(1-$B95)*'LF Projected Ratios'!H$38,$B95*(1+'LF Projected Ratios'!H$38))</f>
        <v>0.6437262794667612</v>
      </c>
      <c r="H95">
        <f>IF('LF Projected Ratios'!I$38&gt;=0,$B95+(1-$B95)*'LF Projected Ratios'!I$38,$B95*(1+'LF Projected Ratios'!I$38))</f>
        <v>0.64173575307775277</v>
      </c>
      <c r="I95">
        <f>IF('LF Projected Ratios'!J$38&gt;=0,$B95+(1-$B95)*'LF Projected Ratios'!J$38,$B95*(1+'LF Projected Ratios'!J$38))</f>
        <v>0.63976209915575055</v>
      </c>
      <c r="J95">
        <f>IF('LF Projected Ratios'!K$38&gt;=0,$B95+(1-$B95)*'LF Projected Ratios'!K$38,$B95*(1+'LF Projected Ratios'!K$38))</f>
        <v>0.63778497092391384</v>
      </c>
      <c r="K95">
        <f>IF('LF Projected Ratios'!L$38&gt;=0,$B95+(1-$B95)*'LF Projected Ratios'!L$38,$B95*(1+'LF Projected Ratios'!L$38))</f>
        <v>0.63583331809596844</v>
      </c>
      <c r="L95">
        <f>IF('LF Projected Ratios'!M$38&gt;=0,$B95+(1-$B95)*'LF Projected Ratios'!M$38,$B95*(1+'LF Projected Ratios'!M$38))</f>
        <v>0.63410730370187918</v>
      </c>
      <c r="M95">
        <f>IF('LF Projected Ratios'!N$38&gt;=0,$B95+(1-$B95)*'LF Projected Ratios'!N$38,$B95*(1+'LF Projected Ratios'!N$38))</f>
        <v>0.6322574006100129</v>
      </c>
      <c r="N95">
        <f>IF('LF Projected Ratios'!O$38&gt;=0,$B95+(1-$B95)*'LF Projected Ratios'!O$38,$B95*(1+'LF Projected Ratios'!O$38))</f>
        <v>0.63042444741992509</v>
      </c>
      <c r="O95">
        <f>IF('LF Projected Ratios'!P$38&gt;=0,$B95+(1-$B95)*'LF Projected Ratios'!P$38,$B95*(1+'LF Projected Ratios'!P$38))</f>
        <v>0.62860821223651941</v>
      </c>
      <c r="P95">
        <f>IF('LF Projected Ratios'!Q$38&gt;=0,$B95+(1-$B95)*'LF Projected Ratios'!Q$38,$B95*(1+'LF Projected Ratios'!Q$38))</f>
        <v>0.62680846737563545</v>
      </c>
      <c r="Q95">
        <f>IF('LF Projected Ratios'!R$38&gt;=0,$B95+(1-$B95)*'LF Projected Ratios'!R$38,$B95*(1+'LF Projected Ratios'!R$38))</f>
        <v>0.62502498926889805</v>
      </c>
      <c r="R95">
        <f>IF('LF Projected Ratios'!S$38&gt;=0,$B95+(1-$B95)*'LF Projected Ratios'!S$38,$B95*(1+'LF Projected Ratios'!S$38))</f>
        <v>0.62325755837113739</v>
      </c>
      <c r="S95">
        <f>IF('LF Projected Ratios'!T$38&gt;=0,$B95+(1-$B95)*'LF Projected Ratios'!T$38,$B95*(1+'LF Projected Ratios'!T$38))</f>
        <v>0.62150595907029371</v>
      </c>
      <c r="T95">
        <f>IF('LF Projected Ratios'!U$38&gt;=0,$B95+(1-$B95)*'LF Projected Ratios'!U$38,$B95*(1+'LF Projected Ratios'!U$38))</f>
        <v>0.61976997959973412</v>
      </c>
      <c r="U95">
        <f>IF('LF Projected Ratios'!V$38&gt;=0,$B95+(1-$B95)*'LF Projected Ratios'!V$38,$B95*(1+'LF Projected Ratios'!V$38))</f>
        <v>0.6180494119529053</v>
      </c>
      <c r="V95">
        <f>IF('LF Projected Ratios'!W$38&gt;=0,$B95+(1-$B95)*'LF Projected Ratios'!W$38,$B95*(1+'LF Projected Ratios'!W$38))</f>
        <v>0.6163440518002482</v>
      </c>
      <c r="W95">
        <f>IF('LF Projected Ratios'!X$38&gt;=0,$B95+(1-$B95)*'LF Projected Ratios'!X$38,$B95*(1+'LF Projected Ratios'!X$38))</f>
        <v>0.61465369840830508</v>
      </c>
      <c r="X95">
        <f>IF('LF Projected Ratios'!Y$38&gt;=0,$B95+(1-$B95)*'LF Projected Ratios'!Y$38,$B95*(1+'LF Projected Ratios'!Y$38))</f>
        <v>0.61297815456095583</v>
      </c>
      <c r="Y95">
        <f>IF('LF Projected Ratios'!Z$38&gt;=0,$B95+(1-$B95)*'LF Projected Ratios'!Z$38,$B95*(1+'LF Projected Ratios'!Z$38))</f>
        <v>0.61131722648271247</v>
      </c>
      <c r="Z95">
        <f>IF('LF Projected Ratios'!AA$38&gt;=0,$B95+(1-$B95)*'LF Projected Ratios'!AA$38,$B95*(1+'LF Projected Ratios'!AA$38))</f>
        <v>0.60967072376401399</v>
      </c>
      <c r="AA95">
        <f>IF('LF Projected Ratios'!AB$38&gt;=0,$B95+(1-$B95)*'LF Projected Ratios'!AB$38,$B95*(1+'LF Projected Ratios'!AB$38))</f>
        <v>0.60803845928845801</v>
      </c>
      <c r="AB95">
        <f>IF('LF Projected Ratios'!AC$38&gt;=0,$B95+(1-$B95)*'LF Projected Ratios'!AC$38,$B95*(1+'LF Projected Ratios'!AC$38))</f>
        <v>0.60642024916191339</v>
      </c>
      <c r="AC95">
        <f>IF('LF Projected Ratios'!AD$38&gt;=0,$B95+(1-$B95)*'LF Projected Ratios'!AD$38,$B95*(1+'LF Projected Ratios'!AD$38))</f>
        <v>0.60481591264345491</v>
      </c>
      <c r="AD95">
        <f>IF('LF Projected Ratios'!AE$38&gt;=0,$B95+(1-$B95)*'LF Projected Ratios'!AE$38,$B95*(1+'LF Projected Ratios'!AE$38))</f>
        <v>0.6032252720780682</v>
      </c>
      <c r="AE95">
        <f>IF('LF Projected Ratios'!AF$38&gt;=0,$B95+(1-$B95)*'LF Projected Ratios'!AF$38,$B95*(1+'LF Projected Ratios'!AF$38))</f>
        <v>0.60164815283106854</v>
      </c>
      <c r="AF95">
        <f>IF('LF Projected Ratios'!AG$38&gt;=0,$B95+(1-$B95)*'LF Projected Ratios'!AG$38,$B95*(1+'LF Projected Ratios'!AG$38))</f>
        <v>0.60008438322418722</v>
      </c>
    </row>
    <row r="96" spans="1:32" x14ac:dyDescent="0.2">
      <c r="A96" s="6" t="s">
        <v>28</v>
      </c>
      <c r="B96" s="28">
        <f t="shared" si="0"/>
        <v>0.7382409015991892</v>
      </c>
      <c r="C96">
        <f>IF('LF Projected Ratios'!D$38&gt;=0,$B96+(1-$B96)*'LF Projected Ratios'!D$38,$B96*(1+'LF Projected Ratios'!D$38))</f>
        <v>0.73607232185997973</v>
      </c>
      <c r="D96">
        <f>IF('LF Projected Ratios'!E$38&gt;=0,$B96+(1-$B96)*'LF Projected Ratios'!E$38,$B96*(1+'LF Projected Ratios'!E$38))</f>
        <v>0.73382140667523332</v>
      </c>
      <c r="E96">
        <f>IF('LF Projected Ratios'!F$38&gt;=0,$B96+(1-$B96)*'LF Projected Ratios'!F$38,$B96*(1+'LF Projected Ratios'!F$38))</f>
        <v>0.73158592422729685</v>
      </c>
      <c r="F96">
        <f>IF('LF Projected Ratios'!G$38&gt;=0,$B96+(1-$B96)*'LF Projected Ratios'!G$38,$B96*(1+'LF Projected Ratios'!G$38))</f>
        <v>0.72937032770796673</v>
      </c>
      <c r="G96">
        <f>IF('LF Projected Ratios'!H$38&gt;=0,$B96+(1-$B96)*'LF Projected Ratios'!H$38,$B96*(1+'LF Projected Ratios'!H$38))</f>
        <v>0.72716574605775031</v>
      </c>
      <c r="H96">
        <f>IF('LF Projected Ratios'!I$38&gt;=0,$B96+(1-$B96)*'LF Projected Ratios'!I$38,$B96*(1+'LF Projected Ratios'!I$38))</f>
        <v>0.72491720867022913</v>
      </c>
      <c r="I96">
        <f>IF('LF Projected Ratios'!J$38&gt;=0,$B96+(1-$B96)*'LF Projected Ratios'!J$38,$B96*(1+'LF Projected Ratios'!J$38))</f>
        <v>0.72268773075013959</v>
      </c>
      <c r="J96">
        <f>IF('LF Projected Ratios'!K$38&gt;=0,$B96+(1-$B96)*'LF Projected Ratios'!K$38,$B96*(1+'LF Projected Ratios'!K$38))</f>
        <v>0.72045432818197608</v>
      </c>
      <c r="K96">
        <f>IF('LF Projected Ratios'!L$38&gt;=0,$B96+(1-$B96)*'LF Projected Ratios'!L$38,$B96*(1+'LF Projected Ratios'!L$38))</f>
        <v>0.71824970312634806</v>
      </c>
      <c r="L96">
        <f>IF('LF Projected Ratios'!M$38&gt;=0,$B96+(1-$B96)*'LF Projected Ratios'!M$38,$B96*(1+'LF Projected Ratios'!M$38))</f>
        <v>0.7162999636413856</v>
      </c>
      <c r="M96">
        <f>IF('LF Projected Ratios'!N$38&gt;=0,$B96+(1-$B96)*'LF Projected Ratios'!N$38,$B96*(1+'LF Projected Ratios'!N$38))</f>
        <v>0.71421027706987283</v>
      </c>
      <c r="N96">
        <f>IF('LF Projected Ratios'!O$38&gt;=0,$B96+(1-$B96)*'LF Projected Ratios'!O$38,$B96*(1+'LF Projected Ratios'!O$38))</f>
        <v>0.71213973743761927</v>
      </c>
      <c r="O96">
        <f>IF('LF Projected Ratios'!P$38&gt;=0,$B96+(1-$B96)*'LF Projected Ratios'!P$38,$B96*(1+'LF Projected Ratios'!P$38))</f>
        <v>0.71008808279140601</v>
      </c>
      <c r="P96">
        <f>IF('LF Projected Ratios'!Q$38&gt;=0,$B96+(1-$B96)*'LF Projected Ratios'!Q$38,$B96*(1+'LF Projected Ratios'!Q$38))</f>
        <v>0.70805505593477003</v>
      </c>
      <c r="Q96">
        <f>IF('LF Projected Ratios'!R$38&gt;=0,$B96+(1-$B96)*'LF Projected Ratios'!R$38,$B96*(1+'LF Projected Ratios'!R$38))</f>
        <v>0.70604040432051929</v>
      </c>
      <c r="R96">
        <f>IF('LF Projected Ratios'!S$38&gt;=0,$B96+(1-$B96)*'LF Projected Ratios'!S$38,$B96*(1+'LF Projected Ratios'!S$38))</f>
        <v>0.70404387994615281</v>
      </c>
      <c r="S96">
        <f>IF('LF Projected Ratios'!T$38&gt;=0,$B96+(1-$B96)*'LF Projected Ratios'!T$38,$B96*(1+'LF Projected Ratios'!T$38))</f>
        <v>0.70206523925208741</v>
      </c>
      <c r="T96">
        <f>IF('LF Projected Ratios'!U$38&gt;=0,$B96+(1-$B96)*'LF Projected Ratios'!U$38,$B96*(1+'LF Projected Ratios'!U$38))</f>
        <v>0.7001042430226091</v>
      </c>
      <c r="U96">
        <f>IF('LF Projected Ratios'!V$38&gt;=0,$B96+(1-$B96)*'LF Projected Ratios'!V$38,$B96*(1+'LF Projected Ratios'!V$38))</f>
        <v>0.698160656289463</v>
      </c>
      <c r="V96">
        <f>IF('LF Projected Ratios'!W$38&gt;=0,$B96+(1-$B96)*'LF Projected Ratios'!W$38,$B96*(1+'LF Projected Ratios'!W$38))</f>
        <v>0.69623424823799851</v>
      </c>
      <c r="W96">
        <f>IF('LF Projected Ratios'!X$38&gt;=0,$B96+(1-$B96)*'LF Projected Ratios'!X$38,$B96*(1+'LF Projected Ratios'!X$38))</f>
        <v>0.69432479211579112</v>
      </c>
      <c r="X96">
        <f>IF('LF Projected Ratios'!Y$38&gt;=0,$B96+(1-$B96)*'LF Projected Ratios'!Y$38,$B96*(1+'LF Projected Ratios'!Y$38))</f>
        <v>0.69243206514366962</v>
      </c>
      <c r="Y96">
        <f>IF('LF Projected Ratios'!Z$38&gt;=0,$B96+(1-$B96)*'LF Projected Ratios'!Z$38,$B96*(1+'LF Projected Ratios'!Z$38))</f>
        <v>0.69055584842906759</v>
      </c>
      <c r="Z96">
        <f>IF('LF Projected Ratios'!AA$38&gt;=0,$B96+(1-$B96)*'LF Projected Ratios'!AA$38,$B96*(1+'LF Projected Ratios'!AA$38))</f>
        <v>0.6886959268816355</v>
      </c>
      <c r="AA96">
        <f>IF('LF Projected Ratios'!AB$38&gt;=0,$B96+(1-$B96)*'LF Projected Ratios'!AB$38,$B96*(1+'LF Projected Ratios'!AB$38))</f>
        <v>0.68685208913104001</v>
      </c>
      <c r="AB96">
        <f>IF('LF Projected Ratios'!AC$38&gt;=0,$B96+(1-$B96)*'LF Projected Ratios'!AC$38,$B96*(1+'LF Projected Ratios'!AC$38))</f>
        <v>0.6850241274468879</v>
      </c>
      <c r="AC96">
        <f>IF('LF Projected Ratios'!AD$38&gt;=0,$B96+(1-$B96)*'LF Projected Ratios'!AD$38,$B96*(1+'LF Projected Ratios'!AD$38))</f>
        <v>0.68321183766070903</v>
      </c>
      <c r="AD96">
        <f>IF('LF Projected Ratios'!AE$38&gt;=0,$B96+(1-$B96)*'LF Projected Ratios'!AE$38,$B96*(1+'LF Projected Ratios'!AE$38))</f>
        <v>0.68141501908993807</v>
      </c>
      <c r="AE96">
        <f>IF('LF Projected Ratios'!AF$38&gt;=0,$B96+(1-$B96)*'LF Projected Ratios'!AF$38,$B96*(1+'LF Projected Ratios'!AF$38))</f>
        <v>0.67963347446383315</v>
      </c>
      <c r="AF96">
        <f>IF('LF Projected Ratios'!AG$38&gt;=0,$B96+(1-$B96)*'LF Projected Ratios'!AG$38,$B96*(1+'LF Projected Ratios'!AG$38))</f>
        <v>0.67786700985127724</v>
      </c>
    </row>
    <row r="97" spans="1:32" x14ac:dyDescent="0.2">
      <c r="A97" s="6" t="s">
        <v>29</v>
      </c>
      <c r="B97" s="28">
        <f t="shared" si="0"/>
        <v>0.69893625345915433</v>
      </c>
      <c r="C97">
        <f>IF('LF Projected Ratios'!D$38&gt;=0,$B97+(1-$B97)*'LF Projected Ratios'!D$38,$B97*(1+'LF Projected Ratios'!D$38))</f>
        <v>0.69688313096896559</v>
      </c>
      <c r="D97">
        <f>IF('LF Projected Ratios'!E$38&gt;=0,$B97+(1-$B97)*'LF Projected Ratios'!E$38,$B97*(1+'LF Projected Ratios'!E$38))</f>
        <v>0.69475205665071393</v>
      </c>
      <c r="E97">
        <f>IF('LF Projected Ratios'!F$38&gt;=0,$B97+(1-$B97)*'LF Projected Ratios'!F$38,$B97*(1+'LF Projected Ratios'!F$38))</f>
        <v>0.69263559341567804</v>
      </c>
      <c r="F97">
        <f>IF('LF Projected Ratios'!G$38&gt;=0,$B97+(1-$B97)*'LF Projected Ratios'!G$38,$B97*(1+'LF Projected Ratios'!G$38))</f>
        <v>0.69053795736348533</v>
      </c>
      <c r="G97">
        <f>IF('LF Projected Ratios'!H$38&gt;=0,$B97+(1-$B97)*'LF Projected Ratios'!H$38,$B97*(1+'LF Projected Ratios'!H$38))</f>
        <v>0.68845074973829246</v>
      </c>
      <c r="H97">
        <f>IF('LF Projected Ratios'!I$38&gt;=0,$B97+(1-$B97)*'LF Projected Ratios'!I$38,$B97*(1+'LF Projected Ratios'!I$38))</f>
        <v>0.68632192662107894</v>
      </c>
      <c r="I97">
        <f>IF('LF Projected Ratios'!J$38&gt;=0,$B97+(1-$B97)*'LF Projected Ratios'!J$38,$B97*(1+'LF Projected Ratios'!J$38))</f>
        <v>0.68421114822711337</v>
      </c>
      <c r="J97">
        <f>IF('LF Projected Ratios'!K$38&gt;=0,$B97+(1-$B97)*'LF Projected Ratios'!K$38,$B97*(1+'LF Projected Ratios'!K$38))</f>
        <v>0.6820966541370721</v>
      </c>
      <c r="K97">
        <f>IF('LF Projected Ratios'!L$38&gt;=0,$B97+(1-$B97)*'LF Projected Ratios'!L$38,$B97*(1+'LF Projected Ratios'!L$38))</f>
        <v>0.68000940541741295</v>
      </c>
      <c r="L97">
        <f>IF('LF Projected Ratios'!M$38&gt;=0,$B97+(1-$B97)*'LF Projected Ratios'!M$38,$B97*(1+'LF Projected Ratios'!M$38))</f>
        <v>0.67816347191807824</v>
      </c>
      <c r="M97">
        <f>IF('LF Projected Ratios'!N$38&gt;=0,$B97+(1-$B97)*'LF Projected Ratios'!N$38,$B97*(1+'LF Projected Ratios'!N$38))</f>
        <v>0.67618504224826026</v>
      </c>
      <c r="N97">
        <f>IF('LF Projected Ratios'!O$38&gt;=0,$B97+(1-$B97)*'LF Projected Ratios'!O$38,$B97*(1+'LF Projected Ratios'!O$38))</f>
        <v>0.6742247401164343</v>
      </c>
      <c r="O97">
        <f>IF('LF Projected Ratios'!P$38&gt;=0,$B97+(1-$B97)*'LF Projected Ratios'!P$38,$B97*(1+'LF Projected Ratios'!P$38))</f>
        <v>0.67228231751602019</v>
      </c>
      <c r="P97">
        <f>IF('LF Projected Ratios'!Q$38&gt;=0,$B97+(1-$B97)*'LF Projected Ratios'!Q$38,$B97*(1+'LF Projected Ratios'!Q$38))</f>
        <v>0.67035753094393935</v>
      </c>
      <c r="Q97">
        <f>IF('LF Projected Ratios'!R$38&gt;=0,$B97+(1-$B97)*'LF Projected Ratios'!R$38,$B97*(1+'LF Projected Ratios'!R$38))</f>
        <v>0.6684501412988525</v>
      </c>
      <c r="R97">
        <f>IF('LF Projected Ratios'!S$38&gt;=0,$B97+(1-$B97)*'LF Projected Ratios'!S$38,$B97*(1+'LF Projected Ratios'!S$38))</f>
        <v>0.66655991378214785</v>
      </c>
      <c r="S97">
        <f>IF('LF Projected Ratios'!T$38&gt;=0,$B97+(1-$B97)*'LF Projected Ratios'!T$38,$B97*(1+'LF Projected Ratios'!T$38))</f>
        <v>0.66468661780158633</v>
      </c>
      <c r="T97">
        <f>IF('LF Projected Ratios'!U$38&gt;=0,$B97+(1-$B97)*'LF Projected Ratios'!U$38,$B97*(1+'LF Projected Ratios'!U$38))</f>
        <v>0.66283002687752612</v>
      </c>
      <c r="U97">
        <f>IF('LF Projected Ratios'!V$38&gt;=0,$B97+(1-$B97)*'LF Projected Ratios'!V$38,$B97*(1+'LF Projected Ratios'!V$38))</f>
        <v>0.66098991855164591</v>
      </c>
      <c r="V97">
        <f>IF('LF Projected Ratios'!W$38&gt;=0,$B97+(1-$B97)*'LF Projected Ratios'!W$38,$B97*(1+'LF Projected Ratios'!W$38))</f>
        <v>0.65916607429808649</v>
      </c>
      <c r="W97">
        <f>IF('LF Projected Ratios'!X$38&gt;=0,$B97+(1-$B97)*'LF Projected Ratios'!X$38,$B97*(1+'LF Projected Ratios'!X$38))</f>
        <v>0.65735827943693848</v>
      </c>
      <c r="X97">
        <f>IF('LF Projected Ratios'!Y$38&gt;=0,$B97+(1-$B97)*'LF Projected Ratios'!Y$38,$B97*(1+'LF Projected Ratios'!Y$38))</f>
        <v>0.65556632305000573</v>
      </c>
      <c r="Y97">
        <f>IF('LF Projected Ratios'!Z$38&gt;=0,$B97+(1-$B97)*'LF Projected Ratios'!Z$38,$B97*(1+'LF Projected Ratios'!Z$38))</f>
        <v>0.65378999789877024</v>
      </c>
      <c r="Z97">
        <f>IF('LF Projected Ratios'!AA$38&gt;=0,$B97+(1-$B97)*'LF Projected Ratios'!AA$38,$B97*(1+'LF Projected Ratios'!AA$38))</f>
        <v>0.65202910034449746</v>
      </c>
      <c r="AA97">
        <f>IF('LF Projected Ratios'!AB$38&gt;=0,$B97+(1-$B97)*'LF Projected Ratios'!AB$38,$B97*(1+'LF Projected Ratios'!AB$38))</f>
        <v>0.65028343027041169</v>
      </c>
      <c r="AB97">
        <f>IF('LF Projected Ratios'!AC$38&gt;=0,$B97+(1-$B97)*'LF Projected Ratios'!AC$38,$B97*(1+'LF Projected Ratios'!AC$38))</f>
        <v>0.6485527910058837</v>
      </c>
      <c r="AC97">
        <f>IF('LF Projected Ratios'!AD$38&gt;=0,$B97+(1-$B97)*'LF Projected Ratios'!AD$38,$B97*(1+'LF Projected Ratios'!AD$38))</f>
        <v>0.64683698925256672</v>
      </c>
      <c r="AD97">
        <f>IF('LF Projected Ratios'!AE$38&gt;=0,$B97+(1-$B97)*'LF Projected Ratios'!AE$38,$B97*(1+'LF Projected Ratios'!AE$38))</f>
        <v>0.64513583501242644</v>
      </c>
      <c r="AE97">
        <f>IF('LF Projected Ratios'!AF$38&gt;=0,$B97+(1-$B97)*'LF Projected Ratios'!AF$38,$B97*(1+'LF Projected Ratios'!AF$38))</f>
        <v>0.6434491415176028</v>
      </c>
      <c r="AF97">
        <f>IF('LF Projected Ratios'!AG$38&gt;=0,$B97+(1-$B97)*'LF Projected Ratios'!AG$38,$B97*(1+'LF Projected Ratios'!AG$38))</f>
        <v>0.64177672516205619</v>
      </c>
    </row>
    <row r="98" spans="1:32" x14ac:dyDescent="0.2">
      <c r="A98" s="6" t="s">
        <v>30</v>
      </c>
      <c r="B98" s="28">
        <f t="shared" si="0"/>
        <v>0.63830097669748387</v>
      </c>
      <c r="C98">
        <f>IF('LF Projected Ratios'!D$38&gt;=0,$B98+(1-$B98)*'LF Projected Ratios'!D$38,$B98*(1+'LF Projected Ratios'!D$38))</f>
        <v>0.63642597009383284</v>
      </c>
      <c r="D98">
        <f>IF('LF Projected Ratios'!E$38&gt;=0,$B98+(1-$B98)*'LF Projected Ratios'!E$38,$B98*(1+'LF Projected Ratios'!E$38))</f>
        <v>0.63447977426835833</v>
      </c>
      <c r="E98">
        <f>IF('LF Projected Ratios'!F$38&gt;=0,$B98+(1-$B98)*'LF Projected Ratios'!F$38,$B98*(1+'LF Projected Ratios'!F$38))</f>
        <v>0.63254692196118201</v>
      </c>
      <c r="F98">
        <f>IF('LF Projected Ratios'!G$38&gt;=0,$B98+(1-$B98)*'LF Projected Ratios'!G$38,$B98*(1+'LF Projected Ratios'!G$38))</f>
        <v>0.63063126350986554</v>
      </c>
      <c r="G98">
        <f>IF('LF Projected Ratios'!H$38&gt;=0,$B98+(1-$B98)*'LF Projected Ratios'!H$38,$B98*(1+'LF Projected Ratios'!H$38))</f>
        <v>0.62872512878135867</v>
      </c>
      <c r="H98">
        <f>IF('LF Projected Ratios'!I$38&gt;=0,$B98+(1-$B98)*'LF Projected Ratios'!I$38,$B98*(1+'LF Projected Ratios'!I$38))</f>
        <v>0.62678098885699718</v>
      </c>
      <c r="I98">
        <f>IF('LF Projected Ratios'!J$38&gt;=0,$B98+(1-$B98)*'LF Projected Ratios'!J$38,$B98*(1+'LF Projected Ratios'!J$38))</f>
        <v>0.62485332821013251</v>
      </c>
      <c r="J98">
        <f>IF('LF Projected Ratios'!K$38&gt;=0,$B98+(1-$B98)*'LF Projected Ratios'!K$38,$B98*(1+'LF Projected Ratios'!K$38))</f>
        <v>0.62292227421741919</v>
      </c>
      <c r="K98">
        <f>IF('LF Projected Ratios'!L$38&gt;=0,$B98+(1-$B98)*'LF Projected Ratios'!L$38,$B98*(1+'LF Projected Ratios'!L$38))</f>
        <v>0.62101610195954127</v>
      </c>
      <c r="L98">
        <f>IF('LF Projected Ratios'!M$38&gt;=0,$B98+(1-$B98)*'LF Projected Ratios'!M$38,$B98*(1+'LF Projected Ratios'!M$38))</f>
        <v>0.61933030994387095</v>
      </c>
      <c r="M98">
        <f>IF('LF Projected Ratios'!N$38&gt;=0,$B98+(1-$B98)*'LF Projected Ratios'!N$38,$B98*(1+'LF Projected Ratios'!N$38))</f>
        <v>0.6175235162851902</v>
      </c>
      <c r="N98">
        <f>IF('LF Projected Ratios'!O$38&gt;=0,$B98+(1-$B98)*'LF Projected Ratios'!O$38,$B98*(1+'LF Projected Ratios'!O$38))</f>
        <v>0.61573327753426843</v>
      </c>
      <c r="O98">
        <f>IF('LF Projected Ratios'!P$38&gt;=0,$B98+(1-$B98)*'LF Projected Ratios'!P$38,$B98*(1+'LF Projected Ratios'!P$38))</f>
        <v>0.61395936720000344</v>
      </c>
      <c r="P98">
        <f>IF('LF Projected Ratios'!Q$38&gt;=0,$B98+(1-$B98)*'LF Projected Ratios'!Q$38,$B98*(1+'LF Projected Ratios'!Q$38))</f>
        <v>0.61220156290409966</v>
      </c>
      <c r="Q98">
        <f>IF('LF Projected Ratios'!R$38&gt;=0,$B98+(1-$B98)*'LF Projected Ratios'!R$38,$B98*(1+'LF Projected Ratios'!R$38))</f>
        <v>0.61045964628813354</v>
      </c>
      <c r="R98">
        <f>IF('LF Projected Ratios'!S$38&gt;=0,$B98+(1-$B98)*'LF Projected Ratios'!S$38,$B98*(1+'LF Projected Ratios'!S$38))</f>
        <v>0.60873340292313194</v>
      </c>
      <c r="S98">
        <f>IF('LF Projected Ratios'!T$38&gt;=0,$B98+(1-$B98)*'LF Projected Ratios'!T$38,$B98*(1+'LF Projected Ratios'!T$38))</f>
        <v>0.60702262222157577</v>
      </c>
      <c r="T98">
        <f>IF('LF Projected Ratios'!U$38&gt;=0,$B98+(1-$B98)*'LF Projected Ratios'!U$38,$B98*(1+'LF Projected Ratios'!U$38))</f>
        <v>0.60532709735176071</v>
      </c>
      <c r="U98">
        <f>IF('LF Projected Ratios'!V$38&gt;=0,$B98+(1-$B98)*'LF Projected Ratios'!V$38,$B98*(1+'LF Projected Ratios'!V$38))</f>
        <v>0.60364662515443868</v>
      </c>
      <c r="V98">
        <f>IF('LF Projected Ratios'!W$38&gt;=0,$B98+(1-$B98)*'LF Projected Ratios'!W$38,$B98*(1+'LF Projected Ratios'!W$38))</f>
        <v>0.60198100606166816</v>
      </c>
      <c r="W98">
        <f>IF('LF Projected Ratios'!X$38&gt;=0,$B98+(1-$B98)*'LF Projected Ratios'!X$38,$B98*(1+'LF Projected Ratios'!X$38))</f>
        <v>0.60033004401780721</v>
      </c>
      <c r="X98">
        <f>IF('LF Projected Ratios'!Y$38&gt;=0,$B98+(1-$B98)*'LF Projected Ratios'!Y$38,$B98*(1+'LF Projected Ratios'!Y$38))</f>
        <v>0.59869354640258465</v>
      </c>
      <c r="Y98">
        <f>IF('LF Projected Ratios'!Z$38&gt;=0,$B98+(1-$B98)*'LF Projected Ratios'!Z$38,$B98*(1+'LF Projected Ratios'!Z$38))</f>
        <v>0.59707132395618212</v>
      </c>
      <c r="Z98">
        <f>IF('LF Projected Ratios'!AA$38&gt;=0,$B98+(1-$B98)*'LF Projected Ratios'!AA$38,$B98*(1+'LF Projected Ratios'!AA$38))</f>
        <v>0.59546319070627018</v>
      </c>
      <c r="AA98">
        <f>IF('LF Projected Ratios'!AB$38&gt;=0,$B98+(1-$B98)*'LF Projected Ratios'!AB$38,$B98*(1+'LF Projected Ratios'!AB$38))</f>
        <v>0.59386896389693555</v>
      </c>
      <c r="AB98">
        <f>IF('LF Projected Ratios'!AC$38&gt;=0,$B98+(1-$B98)*'LF Projected Ratios'!AC$38,$B98*(1+'LF Projected Ratios'!AC$38))</f>
        <v>0.59228846391944545</v>
      </c>
      <c r="AC98">
        <f>IF('LF Projected Ratios'!AD$38&gt;=0,$B98+(1-$B98)*'LF Projected Ratios'!AD$38,$B98*(1+'LF Projected Ratios'!AD$38))</f>
        <v>0.59072151424479169</v>
      </c>
      <c r="AD98">
        <f>IF('LF Projected Ratios'!AE$38&gt;=0,$B98+(1-$B98)*'LF Projected Ratios'!AE$38,$B98*(1+'LF Projected Ratios'!AE$38))</f>
        <v>0.58916794135796469</v>
      </c>
      <c r="AE98">
        <f>IF('LF Projected Ratios'!AF$38&gt;=0,$B98+(1-$B98)*'LF Projected Ratios'!AF$38,$B98*(1+'LF Projected Ratios'!AF$38))</f>
        <v>0.58762757469389937</v>
      </c>
      <c r="AF98">
        <f>IF('LF Projected Ratios'!AG$38&gt;=0,$B98+(1-$B98)*'LF Projected Ratios'!AG$38,$B98*(1+'LF Projected Ratios'!AG$38))</f>
        <v>0.58610024657505155</v>
      </c>
    </row>
    <row r="99" spans="1:32" x14ac:dyDescent="0.2">
      <c r="A99" s="6" t="s">
        <v>31</v>
      </c>
      <c r="B99" s="28">
        <f t="shared" si="0"/>
        <v>0.6240375210456548</v>
      </c>
      <c r="C99">
        <f>IF('LF Projected Ratios'!D$38&gt;=0,$B99+(1-$B99)*'LF Projected Ratios'!D$38,$B99*(1+'LF Projected Ratios'!D$38))</f>
        <v>0.62220441328677201</v>
      </c>
      <c r="D99">
        <f>IF('LF Projected Ratios'!E$38&gt;=0,$B99+(1-$B99)*'LF Projected Ratios'!E$38,$B99*(1+'LF Projected Ratios'!E$38))</f>
        <v>0.62030170709841204</v>
      </c>
      <c r="E99">
        <f>IF('LF Projected Ratios'!F$38&gt;=0,$B99+(1-$B99)*'LF Projected Ratios'!F$38,$B99*(1+'LF Projected Ratios'!F$38))</f>
        <v>0.61841204625446611</v>
      </c>
      <c r="F99">
        <f>IF('LF Projected Ratios'!G$38&gt;=0,$B99+(1-$B99)*'LF Projected Ratios'!G$38,$B99*(1+'LF Projected Ratios'!G$38))</f>
        <v>0.61653919505296106</v>
      </c>
      <c r="G99">
        <f>IF('LF Projected Ratios'!H$38&gt;=0,$B99+(1-$B99)*'LF Projected Ratios'!H$38,$B99*(1+'LF Projected Ratios'!H$38))</f>
        <v>0.61467565475742392</v>
      </c>
      <c r="H99">
        <f>IF('LF Projected Ratios'!I$38&gt;=0,$B99+(1-$B99)*'LF Projected Ratios'!I$38,$B99*(1+'LF Projected Ratios'!I$38))</f>
        <v>0.61277495852906871</v>
      </c>
      <c r="I99">
        <f>IF('LF Projected Ratios'!J$38&gt;=0,$B99+(1-$B99)*'LF Projected Ratios'!J$38,$B99*(1+'LF Projected Ratios'!J$38))</f>
        <v>0.61089037333273932</v>
      </c>
      <c r="J99">
        <f>IF('LF Projected Ratios'!K$38&gt;=0,$B99+(1-$B99)*'LF Projected Ratios'!K$38,$B99*(1+'LF Projected Ratios'!K$38))</f>
        <v>0.60900247061817192</v>
      </c>
      <c r="K99">
        <f>IF('LF Projected Ratios'!L$38&gt;=0,$B99+(1-$B99)*'LF Projected Ratios'!L$38,$B99*(1+'LF Projected Ratios'!L$38))</f>
        <v>0.60713889363189411</v>
      </c>
      <c r="L99">
        <f>IF('LF Projected Ratios'!M$38&gt;=0,$B99+(1-$B99)*'LF Projected Ratios'!M$38,$B99*(1+'LF Projected Ratios'!M$38))</f>
        <v>0.60549077227713688</v>
      </c>
      <c r="M99">
        <f>IF('LF Projected Ratios'!N$38&gt;=0,$B99+(1-$B99)*'LF Projected Ratios'!N$38,$B99*(1+'LF Projected Ratios'!N$38))</f>
        <v>0.6037243531786769</v>
      </c>
      <c r="N99">
        <f>IF('LF Projected Ratios'!O$38&gt;=0,$B99+(1-$B99)*'LF Projected Ratios'!O$38,$B99*(1+'LF Projected Ratios'!O$38))</f>
        <v>0.60197411905247311</v>
      </c>
      <c r="O99">
        <f>IF('LF Projected Ratios'!P$38&gt;=0,$B99+(1-$B99)*'LF Projected Ratios'!P$38,$B99*(1+'LF Projected Ratios'!P$38))</f>
        <v>0.60023984846858747</v>
      </c>
      <c r="P99">
        <f>IF('LF Projected Ratios'!Q$38&gt;=0,$B99+(1-$B99)*'LF Projected Ratios'!Q$38,$B99*(1+'LF Projected Ratios'!Q$38))</f>
        <v>0.59852132401798319</v>
      </c>
      <c r="Q99">
        <f>IF('LF Projected Ratios'!R$38&gt;=0,$B99+(1-$B99)*'LF Projected Ratios'!R$38,$B99*(1+'LF Projected Ratios'!R$38))</f>
        <v>0.59681833222166814</v>
      </c>
      <c r="R99">
        <f>IF('LF Projected Ratios'!S$38&gt;=0,$B99+(1-$B99)*'LF Projected Ratios'!S$38,$B99*(1+'LF Projected Ratios'!S$38))</f>
        <v>0.59513066344229271</v>
      </c>
      <c r="S99">
        <f>IF('LF Projected Ratios'!T$38&gt;=0,$B99+(1-$B99)*'LF Projected Ratios'!T$38,$B99*(1+'LF Projected Ratios'!T$38))</f>
        <v>0.59345811179812091</v>
      </c>
      <c r="T99">
        <f>IF('LF Projected Ratios'!U$38&gt;=0,$B99+(1-$B99)*'LF Projected Ratios'!U$38,$B99*(1+'LF Projected Ratios'!U$38))</f>
        <v>0.59180047507930367</v>
      </c>
      <c r="U99">
        <f>IF('LF Projected Ratios'!V$38&gt;=0,$B99+(1-$B99)*'LF Projected Ratios'!V$38,$B99*(1+'LF Projected Ratios'!V$38))</f>
        <v>0.59015755466638375</v>
      </c>
      <c r="V99">
        <f>IF('LF Projected Ratios'!W$38&gt;=0,$B99+(1-$B99)*'LF Projected Ratios'!W$38,$B99*(1+'LF Projected Ratios'!W$38))</f>
        <v>0.58852915545095941</v>
      </c>
      <c r="W99">
        <f>IF('LF Projected Ratios'!X$38&gt;=0,$B99+(1-$B99)*'LF Projected Ratios'!X$38,$B99*(1+'LF Projected Ratios'!X$38))</f>
        <v>0.58691508575844231</v>
      </c>
      <c r="X99">
        <f>IF('LF Projected Ratios'!Y$38&gt;=0,$B99+(1-$B99)*'LF Projected Ratios'!Y$38,$B99*(1+'LF Projected Ratios'!Y$38))</f>
        <v>0.58531515727284855</v>
      </c>
      <c r="Y99">
        <f>IF('LF Projected Ratios'!Z$38&gt;=0,$B99+(1-$B99)*'LF Projected Ratios'!Z$38,$B99*(1+'LF Projected Ratios'!Z$38))</f>
        <v>0.58372918496355441</v>
      </c>
      <c r="Z99">
        <f>IF('LF Projected Ratios'!AA$38&gt;=0,$B99+(1-$B99)*'LF Projected Ratios'!AA$38,$B99*(1+'LF Projected Ratios'!AA$38))</f>
        <v>0.58215698701396279</v>
      </c>
      <c r="AA99">
        <f>IF('LF Projected Ratios'!AB$38&gt;=0,$B99+(1-$B99)*'LF Projected Ratios'!AB$38,$B99*(1+'LF Projected Ratios'!AB$38))</f>
        <v>0.58059838475201886</v>
      </c>
      <c r="AB99">
        <f>IF('LF Projected Ratios'!AC$38&gt;=0,$B99+(1-$B99)*'LF Projected Ratios'!AC$38,$B99*(1+'LF Projected Ratios'!AC$38))</f>
        <v>0.57905320258252146</v>
      </c>
      <c r="AC99">
        <f>IF('LF Projected Ratios'!AD$38&gt;=0,$B99+(1-$B99)*'LF Projected Ratios'!AD$38,$B99*(1+'LF Projected Ratios'!AD$38))</f>
        <v>0.57752126792117509</v>
      </c>
      <c r="AD99">
        <f>IF('LF Projected Ratios'!AE$38&gt;=0,$B99+(1-$B99)*'LF Projected Ratios'!AE$38,$B99*(1+'LF Projected Ratios'!AE$38))</f>
        <v>0.57600241113033113</v>
      </c>
      <c r="AE99">
        <f>IF('LF Projected Ratios'!AF$38&gt;=0,$B99+(1-$B99)*'LF Projected Ratios'!AF$38,$B99*(1+'LF Projected Ratios'!AF$38))</f>
        <v>0.5744964654563669</v>
      </c>
      <c r="AF99">
        <f>IF('LF Projected Ratios'!AG$38&gt;=0,$B99+(1-$B99)*'LF Projected Ratios'!AG$38,$B99*(1+'LF Projected Ratios'!AG$38))</f>
        <v>0.573003266968656</v>
      </c>
    </row>
    <row r="100" spans="1:32" x14ac:dyDescent="0.2">
      <c r="A100" s="6" t="s">
        <v>32</v>
      </c>
      <c r="B100" s="28">
        <f t="shared" si="0"/>
        <v>0.68698805577982325</v>
      </c>
      <c r="C100">
        <f>IF('LF Projected Ratios'!D$38&gt;=0,$B100+(1-$B100)*'LF Projected Ratios'!D$38,$B100*(1+'LF Projected Ratios'!D$38))</f>
        <v>0.68497003107323251</v>
      </c>
      <c r="D100">
        <f>IF('LF Projected Ratios'!E$38&gt;=0,$B100+(1-$B100)*'LF Projected Ratios'!E$38,$B100*(1+'LF Projected Ratios'!E$38))</f>
        <v>0.68287538711196649</v>
      </c>
      <c r="E100">
        <f>IF('LF Projected Ratios'!F$38&gt;=0,$B100+(1-$B100)*'LF Projected Ratios'!F$38,$B100*(1+'LF Projected Ratios'!F$38))</f>
        <v>0.68079510445990676</v>
      </c>
      <c r="F100">
        <f>IF('LF Projected Ratios'!G$38&gt;=0,$B100+(1-$B100)*'LF Projected Ratios'!G$38,$B100*(1+'LF Projected Ratios'!G$38))</f>
        <v>0.67873332714316637</v>
      </c>
      <c r="G100">
        <f>IF('LF Projected Ratios'!H$38&gt;=0,$B100+(1-$B100)*'LF Projected Ratios'!H$38,$B100*(1+'LF Projected Ratios'!H$38))</f>
        <v>0.67668179998122069</v>
      </c>
      <c r="H100">
        <f>IF('LF Projected Ratios'!I$38&gt;=0,$B100+(1-$B100)*'LF Projected Ratios'!I$38,$B100*(1+'LF Projected Ratios'!I$38))</f>
        <v>0.67458936873708986</v>
      </c>
      <c r="I100">
        <f>IF('LF Projected Ratios'!J$38&gt;=0,$B100+(1-$B100)*'LF Projected Ratios'!J$38,$B100*(1+'LF Projected Ratios'!J$38))</f>
        <v>0.67251467374469853</v>
      </c>
      <c r="J100">
        <f>IF('LF Projected Ratios'!K$38&gt;=0,$B100+(1-$B100)*'LF Projected Ratios'!K$38,$B100*(1+'LF Projected Ratios'!K$38))</f>
        <v>0.67043632657543073</v>
      </c>
      <c r="K100">
        <f>IF('LF Projected Ratios'!L$38&gt;=0,$B100+(1-$B100)*'LF Projected Ratios'!L$38,$B100*(1+'LF Projected Ratios'!L$38))</f>
        <v>0.66838475902152183</v>
      </c>
      <c r="L100">
        <f>IF('LF Projected Ratios'!M$38&gt;=0,$B100+(1-$B100)*'LF Projected Ratios'!M$38,$B100*(1+'LF Projected Ratios'!M$38))</f>
        <v>0.66657038144483916</v>
      </c>
      <c r="M100">
        <f>IF('LF Projected Ratios'!N$38&gt;=0,$B100+(1-$B100)*'LF Projected Ratios'!N$38,$B100*(1+'LF Projected Ratios'!N$38))</f>
        <v>0.66462577269741963</v>
      </c>
      <c r="N100">
        <f>IF('LF Projected Ratios'!O$38&gt;=0,$B100+(1-$B100)*'LF Projected Ratios'!O$38,$B100*(1+'LF Projected Ratios'!O$38))</f>
        <v>0.66269898160077934</v>
      </c>
      <c r="O100">
        <f>IF('LF Projected Ratios'!P$38&gt;=0,$B100+(1-$B100)*'LF Projected Ratios'!P$38,$B100*(1+'LF Projected Ratios'!P$38))</f>
        <v>0.66078976438796921</v>
      </c>
      <c r="P100">
        <f>IF('LF Projected Ratios'!Q$38&gt;=0,$B100+(1-$B100)*'LF Projected Ratios'!Q$38,$B100*(1+'LF Projected Ratios'!Q$38))</f>
        <v>0.65889788171855468</v>
      </c>
      <c r="Q100">
        <f>IF('LF Projected Ratios'!R$38&gt;=0,$B100+(1-$B100)*'LF Projected Ratios'!R$38,$B100*(1+'LF Projected Ratios'!R$38))</f>
        <v>0.65702309857859353</v>
      </c>
      <c r="R100">
        <f>IF('LF Projected Ratios'!S$38&gt;=0,$B100+(1-$B100)*'LF Projected Ratios'!S$38,$B100*(1+'LF Projected Ratios'!S$38))</f>
        <v>0.65516518418331704</v>
      </c>
      <c r="S100">
        <f>IF('LF Projected Ratios'!T$38&gt;=0,$B100+(1-$B100)*'LF Projected Ratios'!T$38,$B100*(1+'LF Projected Ratios'!T$38))</f>
        <v>0.65332391188242134</v>
      </c>
      <c r="T100">
        <f>IF('LF Projected Ratios'!U$38&gt;=0,$B100+(1-$B100)*'LF Projected Ratios'!U$38,$B100*(1+'LF Projected Ratios'!U$38))</f>
        <v>0.65149905906789618</v>
      </c>
      <c r="U100">
        <f>IF('LF Projected Ratios'!V$38&gt;=0,$B100+(1-$B100)*'LF Projected Ratios'!V$38,$B100*(1+'LF Projected Ratios'!V$38))</f>
        <v>0.64969040708430781</v>
      </c>
      <c r="V100">
        <f>IF('LF Projected Ratios'!W$38&gt;=0,$B100+(1-$B100)*'LF Projected Ratios'!W$38,$B100*(1+'LF Projected Ratios'!W$38))</f>
        <v>0.64789774114145993</v>
      </c>
      <c r="W100">
        <f>IF('LF Projected Ratios'!X$38&gt;=0,$B100+(1-$B100)*'LF Projected Ratios'!X$38,$B100*(1+'LF Projected Ratios'!X$38))</f>
        <v>0.64612085022935983</v>
      </c>
      <c r="X100">
        <f>IF('LF Projected Ratios'!Y$38&gt;=0,$B100+(1-$B100)*'LF Projected Ratios'!Y$38,$B100*(1+'LF Projected Ratios'!Y$38))</f>
        <v>0.64435952703542265</v>
      </c>
      <c r="Y100">
        <f>IF('LF Projected Ratios'!Z$38&gt;=0,$B100+(1-$B100)*'LF Projected Ratios'!Z$38,$B100*(1+'LF Projected Ratios'!Z$38))</f>
        <v>0.64261356786383794</v>
      </c>
      <c r="Z100">
        <f>IF('LF Projected Ratios'!AA$38&gt;=0,$B100+(1-$B100)*'LF Projected Ratios'!AA$38,$B100*(1+'LF Projected Ratios'!AA$38))</f>
        <v>0.64088277255704096</v>
      </c>
      <c r="AA100">
        <f>IF('LF Projected Ratios'!AB$38&gt;=0,$B100+(1-$B100)*'LF Projected Ratios'!AB$38,$B100*(1+'LF Projected Ratios'!AB$38))</f>
        <v>0.63916694441921895</v>
      </c>
      <c r="AB100">
        <f>IF('LF Projected Ratios'!AC$38&gt;=0,$B100+(1-$B100)*'LF Projected Ratios'!AC$38,$B100*(1+'LF Projected Ratios'!AC$38))</f>
        <v>0.63746589014179356</v>
      </c>
      <c r="AC100">
        <f>IF('LF Projected Ratios'!AD$38&gt;=0,$B100+(1-$B100)*'LF Projected Ratios'!AD$38,$B100*(1+'LF Projected Ratios'!AD$38))</f>
        <v>0.63577941973082108</v>
      </c>
      <c r="AD100">
        <f>IF('LF Projected Ratios'!AE$38&gt;=0,$B100+(1-$B100)*'LF Projected Ratios'!AE$38,$B100*(1+'LF Projected Ratios'!AE$38))</f>
        <v>0.63410734643625144</v>
      </c>
      <c r="AE100">
        <f>IF('LF Projected Ratios'!AF$38&gt;=0,$B100+(1-$B100)*'LF Projected Ratios'!AF$38,$B100*(1+'LF Projected Ratios'!AF$38))</f>
        <v>0.63244948668298995</v>
      </c>
      <c r="AF100">
        <f>IF('LF Projected Ratios'!AG$38&gt;=0,$B100+(1-$B100)*'LF Projected Ratios'!AG$38,$B100*(1+'LF Projected Ratios'!AG$38))</f>
        <v>0.63080566000371108</v>
      </c>
    </row>
    <row r="101" spans="1:32" x14ac:dyDescent="0.2">
      <c r="A101" s="6" t="s">
        <v>33</v>
      </c>
      <c r="B101" s="28">
        <f t="shared" si="0"/>
        <v>0.67357150479059968</v>
      </c>
      <c r="C101">
        <f>IF('LF Projected Ratios'!D$38&gt;=0,$B101+(1-$B101)*'LF Projected Ratios'!D$38,$B101*(1+'LF Projected Ratios'!D$38))</f>
        <v>0.67159289114966825</v>
      </c>
      <c r="D101">
        <f>IF('LF Projected Ratios'!E$38&gt;=0,$B101+(1-$B101)*'LF Projected Ratios'!E$38,$B101*(1+'LF Projected Ratios'!E$38))</f>
        <v>0.66953915459177582</v>
      </c>
      <c r="E101">
        <f>IF('LF Projected Ratios'!F$38&gt;=0,$B101+(1-$B101)*'LF Projected Ratios'!F$38,$B101*(1+'LF Projected Ratios'!F$38))</f>
        <v>0.66749949887353033</v>
      </c>
      <c r="F101">
        <f>IF('LF Projected Ratios'!G$38&gt;=0,$B101+(1-$B101)*'LF Projected Ratios'!G$38,$B101*(1+'LF Projected Ratios'!G$38))</f>
        <v>0.6654779870901798</v>
      </c>
      <c r="G101">
        <f>IF('LF Projected Ratios'!H$38&gt;=0,$B101+(1-$B101)*'LF Projected Ratios'!H$38,$B101*(1+'LF Projected Ratios'!H$38))</f>
        <v>0.66346652528096106</v>
      </c>
      <c r="H101">
        <f>IF('LF Projected Ratios'!I$38&gt;=0,$B101+(1-$B101)*'LF Projected Ratios'!I$38,$B101*(1+'LF Projected Ratios'!I$38))</f>
        <v>0.66141495822688734</v>
      </c>
      <c r="I101">
        <f>IF('LF Projected Ratios'!J$38&gt;=0,$B101+(1-$B101)*'LF Projected Ratios'!J$38,$B101*(1+'LF Projected Ratios'!J$38))</f>
        <v>0.65938078104396636</v>
      </c>
      <c r="J101">
        <f>IF('LF Projected Ratios'!K$38&gt;=0,$B101+(1-$B101)*'LF Projected Ratios'!K$38,$B101*(1+'LF Projected Ratios'!K$38))</f>
        <v>0.65734302300945169</v>
      </c>
      <c r="K101">
        <f>IF('LF Projected Ratios'!L$38&gt;=0,$B101+(1-$B101)*'LF Projected Ratios'!L$38,$B101*(1+'LF Projected Ratios'!L$38))</f>
        <v>0.6553315215971055</v>
      </c>
      <c r="L101">
        <f>IF('LF Projected Ratios'!M$38&gt;=0,$B101+(1-$B101)*'LF Projected Ratios'!M$38,$B101*(1+'LF Projected Ratios'!M$38))</f>
        <v>0.65355257795419586</v>
      </c>
      <c r="M101">
        <f>IF('LF Projected Ratios'!N$38&gt;=0,$B101+(1-$B101)*'LF Projected Ratios'!N$38,$B101*(1+'LF Projected Ratios'!N$38))</f>
        <v>0.65164594649356355</v>
      </c>
      <c r="N101">
        <f>IF('LF Projected Ratios'!O$38&gt;=0,$B101+(1-$B101)*'LF Projected Ratios'!O$38,$B101*(1+'LF Projected Ratios'!O$38))</f>
        <v>0.64975678471343934</v>
      </c>
      <c r="O101">
        <f>IF('LF Projected Ratios'!P$38&gt;=0,$B101+(1-$B101)*'LF Projected Ratios'!P$38,$B101*(1+'LF Projected Ratios'!P$38))</f>
        <v>0.64788485360752679</v>
      </c>
      <c r="P101">
        <f>IF('LF Projected Ratios'!Q$38&gt;=0,$B101+(1-$B101)*'LF Projected Ratios'!Q$38,$B101*(1+'LF Projected Ratios'!Q$38))</f>
        <v>0.64602991850959657</v>
      </c>
      <c r="Q101">
        <f>IF('LF Projected Ratios'!R$38&gt;=0,$B101+(1-$B101)*'LF Projected Ratios'!R$38,$B101*(1+'LF Projected Ratios'!R$38))</f>
        <v>0.64419174899541753</v>
      </c>
      <c r="R101">
        <f>IF('LF Projected Ratios'!S$38&gt;=0,$B101+(1-$B101)*'LF Projected Ratios'!S$38,$B101*(1+'LF Projected Ratios'!S$38))</f>
        <v>0.64237011878733774</v>
      </c>
      <c r="S101">
        <f>IF('LF Projected Ratios'!T$38&gt;=0,$B101+(1-$B101)*'LF Projected Ratios'!T$38,$B101*(1+'LF Projected Ratios'!T$38))</f>
        <v>0.64056480566142648</v>
      </c>
      <c r="T101">
        <f>IF('LF Projected Ratios'!U$38&gt;=0,$B101+(1-$B101)*'LF Projected Ratios'!U$38,$B101*(1+'LF Projected Ratios'!U$38))</f>
        <v>0.63877559135710238</v>
      </c>
      <c r="U101">
        <f>IF('LF Projected Ratios'!V$38&gt;=0,$B101+(1-$B101)*'LF Projected Ratios'!V$38,$B101*(1+'LF Projected Ratios'!V$38))</f>
        <v>0.63700226148916861</v>
      </c>
      <c r="V101">
        <f>IF('LF Projected Ratios'!W$38&gt;=0,$B101+(1-$B101)*'LF Projected Ratios'!W$38,$B101*(1+'LF Projected Ratios'!W$38))</f>
        <v>0.63524460546217942</v>
      </c>
      <c r="W101">
        <f>IF('LF Projected Ratios'!X$38&gt;=0,$B101+(1-$B101)*'LF Projected Ratios'!X$38,$B101*(1+'LF Projected Ratios'!X$38))</f>
        <v>0.6335024163870675</v>
      </c>
      <c r="X101">
        <f>IF('LF Projected Ratios'!Y$38&gt;=0,$B101+(1-$B101)*'LF Projected Ratios'!Y$38,$B101*(1+'LF Projected Ratios'!Y$38))</f>
        <v>0.63177549099996433</v>
      </c>
      <c r="Y101">
        <f>IF('LF Projected Ratios'!Z$38&gt;=0,$B101+(1-$B101)*'LF Projected Ratios'!Z$38,$B101*(1+'LF Projected Ratios'!Z$38))</f>
        <v>0.63006362958314199</v>
      </c>
      <c r="Z101">
        <f>IF('LF Projected Ratios'!AA$38&gt;=0,$B101+(1-$B101)*'LF Projected Ratios'!AA$38,$B101*(1+'LF Projected Ratios'!AA$38))</f>
        <v>0.62836663588801822</v>
      </c>
      <c r="AA101">
        <f>IF('LF Projected Ratios'!AB$38&gt;=0,$B101+(1-$B101)*'LF Projected Ratios'!AB$38,$B101*(1+'LF Projected Ratios'!AB$38))</f>
        <v>0.62668431706015593</v>
      </c>
      <c r="AB101">
        <f>IF('LF Projected Ratios'!AC$38&gt;=0,$B101+(1-$B101)*'LF Projected Ratios'!AC$38,$B101*(1+'LF Projected Ratios'!AC$38))</f>
        <v>0.6250164835662021</v>
      </c>
      <c r="AC101">
        <f>IF('LF Projected Ratios'!AD$38&gt;=0,$B101+(1-$B101)*'LF Projected Ratios'!AD$38,$B101*(1+'LF Projected Ratios'!AD$38))</f>
        <v>0.62336294912270418</v>
      </c>
      <c r="AD101">
        <f>IF('LF Projected Ratios'!AE$38&gt;=0,$B101+(1-$B101)*'LF Projected Ratios'!AE$38,$B101*(1+'LF Projected Ratios'!AE$38))</f>
        <v>0.62172353062675234</v>
      </c>
      <c r="AE101">
        <f>IF('LF Projected Ratios'!AF$38&gt;=0,$B101+(1-$B101)*'LF Projected Ratios'!AF$38,$B101*(1+'LF Projected Ratios'!AF$38))</f>
        <v>0.62009804808838631</v>
      </c>
      <c r="AF101">
        <f>IF('LF Projected Ratios'!AG$38&gt;=0,$B101+(1-$B101)*'LF Projected Ratios'!AG$38,$B101*(1+'LF Projected Ratios'!AG$38))</f>
        <v>0.61848632456472197</v>
      </c>
    </row>
    <row r="102" spans="1:32" x14ac:dyDescent="0.2">
      <c r="A102" s="6" t="s">
        <v>34</v>
      </c>
      <c r="B102" s="28">
        <f t="shared" si="0"/>
        <v>0.63730680648910099</v>
      </c>
      <c r="C102">
        <f>IF('LF Projected Ratios'!D$38&gt;=0,$B102+(1-$B102)*'LF Projected Ratios'!D$38,$B102*(1+'LF Projected Ratios'!D$38))</f>
        <v>0.63543472025651926</v>
      </c>
      <c r="D102">
        <f>IF('LF Projected Ratios'!E$38&gt;=0,$B102+(1-$B102)*'LF Projected Ratios'!E$38,$B102*(1+'LF Projected Ratios'!E$38))</f>
        <v>0.63349155568116033</v>
      </c>
      <c r="E102">
        <f>IF('LF Projected Ratios'!F$38&gt;=0,$B102+(1-$B102)*'LF Projected Ratios'!F$38,$B102*(1+'LF Projected Ratios'!F$38))</f>
        <v>0.63156171384122617</v>
      </c>
      <c r="F102">
        <f>IF('LF Projected Ratios'!G$38&gt;=0,$B102+(1-$B102)*'LF Projected Ratios'!G$38,$B102*(1+'LF Projected Ratios'!G$38))</f>
        <v>0.62964903907727865</v>
      </c>
      <c r="G102">
        <f>IF('LF Projected Ratios'!H$38&gt;=0,$B102+(1-$B102)*'LF Projected Ratios'!H$38,$B102*(1+'LF Projected Ratios'!H$38))</f>
        <v>0.62774587320269715</v>
      </c>
      <c r="H102">
        <f>IF('LF Projected Ratios'!I$38&gt;=0,$B102+(1-$B102)*'LF Projected Ratios'!I$38,$B102*(1+'LF Projected Ratios'!I$38))</f>
        <v>0.62580476132633223</v>
      </c>
      <c r="I102">
        <f>IF('LF Projected Ratios'!J$38&gt;=0,$B102+(1-$B102)*'LF Projected Ratios'!J$38,$B102*(1+'LF Projected Ratios'!J$38))</f>
        <v>0.62388010306056518</v>
      </c>
      <c r="J102">
        <f>IF('LF Projected Ratios'!K$38&gt;=0,$B102+(1-$B102)*'LF Projected Ratios'!K$38,$B102*(1+'LF Projected Ratios'!K$38))</f>
        <v>0.62195205673417298</v>
      </c>
      <c r="K102">
        <f>IF('LF Projected Ratios'!L$38&gt;=0,$B102+(1-$B102)*'LF Projected Ratios'!L$38,$B102*(1+'LF Projected Ratios'!L$38))</f>
        <v>0.62004885338867333</v>
      </c>
      <c r="L102">
        <f>IF('LF Projected Ratios'!M$38&gt;=0,$B102+(1-$B102)*'LF Projected Ratios'!M$38,$B102*(1+'LF Projected Ratios'!M$38))</f>
        <v>0.61836568703747907</v>
      </c>
      <c r="M102">
        <f>IF('LF Projected Ratios'!N$38&gt;=0,$B102+(1-$B102)*'LF Projected Ratios'!N$38,$B102*(1+'LF Projected Ratios'!N$38))</f>
        <v>0.61656170750644923</v>
      </c>
      <c r="N102">
        <f>IF('LF Projected Ratios'!O$38&gt;=0,$B102+(1-$B102)*'LF Projected Ratios'!O$38,$B102*(1+'LF Projected Ratios'!O$38))</f>
        <v>0.61477425709848321</v>
      </c>
      <c r="O102">
        <f>IF('LF Projected Ratios'!P$38&gt;=0,$B102+(1-$B102)*'LF Projected Ratios'!P$38,$B102*(1+'LF Projected Ratios'!P$38))</f>
        <v>0.61300310967524474</v>
      </c>
      <c r="P102">
        <f>IF('LF Projected Ratios'!Q$38&gt;=0,$B102+(1-$B102)*'LF Projected Ratios'!Q$38,$B102*(1+'LF Projected Ratios'!Q$38))</f>
        <v>0.61124804320479775</v>
      </c>
      <c r="Q102">
        <f>IF('LF Projected Ratios'!R$38&gt;=0,$B102+(1-$B102)*'LF Projected Ratios'!R$38,$B102*(1+'LF Projected Ratios'!R$38))</f>
        <v>0.60950883966881797</v>
      </c>
      <c r="R102">
        <f>IF('LF Projected Ratios'!S$38&gt;=0,$B102+(1-$B102)*'LF Projected Ratios'!S$38,$B102*(1+'LF Projected Ratios'!S$38))</f>
        <v>0.60778528497231055</v>
      </c>
      <c r="S102">
        <f>IF('LF Projected Ratios'!T$38&gt;=0,$B102+(1-$B102)*'LF Projected Ratios'!T$38,$B102*(1+'LF Projected Ratios'!T$38))</f>
        <v>0.60607716885575214</v>
      </c>
      <c r="T102">
        <f>IF('LF Projected Ratios'!U$38&gt;=0,$B102+(1-$B102)*'LF Projected Ratios'!U$38,$B102*(1+'LF Projected Ratios'!U$38))</f>
        <v>0.60438428480958406</v>
      </c>
      <c r="U102">
        <f>IF('LF Projected Ratios'!V$38&gt;=0,$B102+(1-$B102)*'LF Projected Ratios'!V$38,$B102*(1+'LF Projected Ratios'!V$38))</f>
        <v>0.60270642999098389</v>
      </c>
      <c r="V102">
        <f>IF('LF Projected Ratios'!W$38&gt;=0,$B102+(1-$B102)*'LF Projected Ratios'!W$38,$B102*(1+'LF Projected Ratios'!W$38))</f>
        <v>0.60104340514284249</v>
      </c>
      <c r="W102">
        <f>IF('LF Projected Ratios'!X$38&gt;=0,$B102+(1-$B102)*'LF Projected Ratios'!X$38,$B102*(1+'LF Projected Ratios'!X$38))</f>
        <v>0.59939501451487953</v>
      </c>
      <c r="X102">
        <f>IF('LF Projected Ratios'!Y$38&gt;=0,$B102+(1-$B102)*'LF Projected Ratios'!Y$38,$B102*(1+'LF Projected Ratios'!Y$38))</f>
        <v>0.59776106578683486</v>
      </c>
      <c r="Y102">
        <f>IF('LF Projected Ratios'!Z$38&gt;=0,$B102+(1-$B102)*'LF Projected Ratios'!Z$38,$B102*(1+'LF Projected Ratios'!Z$38))</f>
        <v>0.59614136999366718</v>
      </c>
      <c r="Z102">
        <f>IF('LF Projected Ratios'!AA$38&gt;=0,$B102+(1-$B102)*'LF Projected Ratios'!AA$38,$B102*(1+'LF Projected Ratios'!AA$38))</f>
        <v>0.59453574145270383</v>
      </c>
      <c r="AA102">
        <f>IF('LF Projected Ratios'!AB$38&gt;=0,$B102+(1-$B102)*'LF Projected Ratios'!AB$38,$B102*(1+'LF Projected Ratios'!AB$38))</f>
        <v>0.59294399769267836</v>
      </c>
      <c r="AB102">
        <f>IF('LF Projected Ratios'!AC$38&gt;=0,$B102+(1-$B102)*'LF Projected Ratios'!AC$38,$B102*(1+'LF Projected Ratios'!AC$38))</f>
        <v>0.59136595938460335</v>
      </c>
      <c r="AC102">
        <f>IF('LF Projected Ratios'!AD$38&gt;=0,$B102+(1-$B102)*'LF Projected Ratios'!AD$38,$B102*(1+'LF Projected Ratios'!AD$38))</f>
        <v>0.5898014502744191</v>
      </c>
      <c r="AD102">
        <f>IF('LF Projected Ratios'!AE$38&gt;=0,$B102+(1-$B102)*'LF Projected Ratios'!AE$38,$B102*(1+'LF Projected Ratios'!AE$38))</f>
        <v>0.58825029711737009</v>
      </c>
      <c r="AE102">
        <f>IF('LF Projected Ratios'!AF$38&gt;=0,$B102+(1-$B102)*'LF Projected Ratios'!AF$38,$B102*(1+'LF Projected Ratios'!AF$38))</f>
        <v>0.58671232961405073</v>
      </c>
      <c r="AF102">
        <f>IF('LF Projected Ratios'!AG$38&gt;=0,$B102+(1-$B102)*'LF Projected Ratios'!AG$38,$B102*(1+'LF Projected Ratios'!AG$38))</f>
        <v>0.58518738034807893</v>
      </c>
    </row>
    <row r="103" spans="1:32" x14ac:dyDescent="0.2">
      <c r="A103" s="6" t="s">
        <v>92</v>
      </c>
      <c r="B103" s="28">
        <f t="shared" si="0"/>
        <v>0.6528494879195158</v>
      </c>
      <c r="C103">
        <f>IF('LF Projected Ratios'!D$38&gt;=0,$B103+(1-$B103)*'LF Projected Ratios'!D$38,$B103*(1+'LF Projected Ratios'!D$38))</f>
        <v>0.65093174512148244</v>
      </c>
      <c r="D103">
        <f>IF('LF Projected Ratios'!E$38&gt;=0,$B103+(1-$B103)*'LF Projected Ratios'!E$38,$B103*(1+'LF Projected Ratios'!E$38))</f>
        <v>0.64894119051724852</v>
      </c>
      <c r="E103">
        <f>IF('LF Projected Ratios'!F$38&gt;=0,$B103+(1-$B103)*'LF Projected Ratios'!F$38,$B103*(1+'LF Projected Ratios'!F$38))</f>
        <v>0.64696428356421076</v>
      </c>
      <c r="F103">
        <f>IF('LF Projected Ratios'!G$38&gt;=0,$B103+(1-$B103)*'LF Projected Ratios'!G$38,$B103*(1+'LF Projected Ratios'!G$38))</f>
        <v>0.64500496235896776</v>
      </c>
      <c r="G103">
        <f>IF('LF Projected Ratios'!H$38&gt;=0,$B103+(1-$B103)*'LF Projected Ratios'!H$38,$B103*(1+'LF Projected Ratios'!H$38))</f>
        <v>0.64305538194652689</v>
      </c>
      <c r="H103">
        <f>IF('LF Projected Ratios'!I$38&gt;=0,$B103+(1-$B103)*'LF Projected Ratios'!I$38,$B103*(1+'LF Projected Ratios'!I$38))</f>
        <v>0.64106693010264881</v>
      </c>
      <c r="I103">
        <f>IF('LF Projected Ratios'!J$38&gt;=0,$B103+(1-$B103)*'LF Projected Ratios'!J$38,$B103*(1+'LF Projected Ratios'!J$38))</f>
        <v>0.63909533314113476</v>
      </c>
      <c r="J103">
        <f>IF('LF Projected Ratios'!K$38&gt;=0,$B103+(1-$B103)*'LF Projected Ratios'!K$38,$B103*(1+'LF Projected Ratios'!K$38))</f>
        <v>0.6371202654907443</v>
      </c>
      <c r="K103">
        <f>IF('LF Projected Ratios'!L$38&gt;=0,$B103+(1-$B103)*'LF Projected Ratios'!L$38,$B103*(1+'LF Projected Ratios'!L$38))</f>
        <v>0.63517064669354206</v>
      </c>
      <c r="L103">
        <f>IF('LF Projected Ratios'!M$38&gt;=0,$B103+(1-$B103)*'LF Projected Ratios'!M$38,$B103*(1+'LF Projected Ratios'!M$38))</f>
        <v>0.63344643116772004</v>
      </c>
      <c r="M103">
        <f>IF('LF Projected Ratios'!N$38&gt;=0,$B103+(1-$B103)*'LF Projected Ratios'!N$38,$B103*(1+'LF Projected Ratios'!N$38))</f>
        <v>0.63159845606207476</v>
      </c>
      <c r="N103">
        <f>IF('LF Projected Ratios'!O$38&gt;=0,$B103+(1-$B103)*'LF Projected Ratios'!O$38,$B103*(1+'LF Projected Ratios'!O$38))</f>
        <v>0.62976741319286278</v>
      </c>
      <c r="O103">
        <f>IF('LF Projected Ratios'!P$38&gt;=0,$B103+(1-$B103)*'LF Projected Ratios'!P$38,$B103*(1+'LF Projected Ratios'!P$38))</f>
        <v>0.62795307090667074</v>
      </c>
      <c r="P103">
        <f>IF('LF Projected Ratios'!Q$38&gt;=0,$B103+(1-$B103)*'LF Projected Ratios'!Q$38,$B103*(1+'LF Projected Ratios'!Q$38))</f>
        <v>0.62615520175663275</v>
      </c>
      <c r="Q103">
        <f>IF('LF Projected Ratios'!R$38&gt;=0,$B103+(1-$B103)*'LF Projected Ratios'!R$38,$B103*(1+'LF Projected Ratios'!R$38))</f>
        <v>0.62437358240737872</v>
      </c>
      <c r="R103">
        <f>IF('LF Projected Ratios'!S$38&gt;=0,$B103+(1-$B103)*'LF Projected Ratios'!S$38,$B103*(1+'LF Projected Ratios'!S$38))</f>
        <v>0.62260799354255081</v>
      </c>
      <c r="S103">
        <f>IF('LF Projected Ratios'!T$38&gt;=0,$B103+(1-$B103)*'LF Projected Ratios'!T$38,$B103*(1+'LF Projected Ratios'!T$38))</f>
        <v>0.62085821977480227</v>
      </c>
      <c r="T103">
        <f>IF('LF Projected Ratios'!U$38&gt;=0,$B103+(1-$B103)*'LF Projected Ratios'!U$38,$B103*(1+'LF Projected Ratios'!U$38))</f>
        <v>0.61912404955820532</v>
      </c>
      <c r="U103">
        <f>IF('LF Projected Ratios'!V$38&gt;=0,$B103+(1-$B103)*'LF Projected Ratios'!V$38,$B103*(1+'LF Projected Ratios'!V$38))</f>
        <v>0.61740527510299303</v>
      </c>
      <c r="V103">
        <f>IF('LF Projected Ratios'!W$38&gt;=0,$B103+(1-$B103)*'LF Projected Ratios'!W$38,$B103*(1+'LF Projected Ratios'!W$38))</f>
        <v>0.61570169229256044</v>
      </c>
      <c r="W103">
        <f>IF('LF Projected Ratios'!X$38&gt;=0,$B103+(1-$B103)*'LF Projected Ratios'!X$38,$B103*(1+'LF Projected Ratios'!X$38))</f>
        <v>0.61401310060265601</v>
      </c>
      <c r="X103">
        <f>IF('LF Projected Ratios'!Y$38&gt;=0,$B103+(1-$B103)*'LF Projected Ratios'!Y$38,$B103*(1+'LF Projected Ratios'!Y$38))</f>
        <v>0.61233930302270045</v>
      </c>
      <c r="Y103">
        <f>IF('LF Projected Ratios'!Z$38&gt;=0,$B103+(1-$B103)*'LF Projected Ratios'!Z$38,$B103*(1+'LF Projected Ratios'!Z$38))</f>
        <v>0.61068010597916011</v>
      </c>
      <c r="Z103">
        <f>IF('LF Projected Ratios'!AA$38&gt;=0,$B103+(1-$B103)*'LF Projected Ratios'!AA$38,$B103*(1+'LF Projected Ratios'!AA$38))</f>
        <v>0.60903531926092058</v>
      </c>
      <c r="AA103">
        <f>IF('LF Projected Ratios'!AB$38&gt;=0,$B103+(1-$B103)*'LF Projected Ratios'!AB$38,$B103*(1+'LF Projected Ratios'!AB$38))</f>
        <v>0.60740475594659404</v>
      </c>
      <c r="AB103">
        <f>IF('LF Projected Ratios'!AC$38&gt;=0,$B103+(1-$B103)*'LF Projected Ratios'!AC$38,$B103*(1+'LF Projected Ratios'!AC$38))</f>
        <v>0.6057882323337056</v>
      </c>
      <c r="AC103">
        <f>IF('LF Projected Ratios'!AD$38&gt;=0,$B103+(1-$B103)*'LF Projected Ratios'!AD$38,$B103*(1+'LF Projected Ratios'!AD$38))</f>
        <v>0.60418556786969968</v>
      </c>
      <c r="AD103">
        <f>IF('LF Projected Ratios'!AE$38&gt;=0,$B103+(1-$B103)*'LF Projected Ratios'!AE$38,$B103*(1+'LF Projected Ratios'!AE$38))</f>
        <v>0.60259658508471581</v>
      </c>
      <c r="AE103">
        <f>IF('LF Projected Ratios'!AF$38&gt;=0,$B103+(1-$B103)*'LF Projected Ratios'!AF$38,$B103*(1+'LF Projected Ratios'!AF$38))</f>
        <v>0.60102110952607513</v>
      </c>
      <c r="AF103">
        <f>IF('LF Projected Ratios'!AG$38&gt;=0,$B103+(1-$B103)*'LF Projected Ratios'!AG$38,$B103*(1+'LF Projected Ratios'!AG$38))</f>
        <v>0.59945896969443369</v>
      </c>
    </row>
    <row r="104" spans="1:32" x14ac:dyDescent="0.2">
      <c r="A104" s="6" t="s">
        <v>89</v>
      </c>
      <c r="B104" s="28">
        <f t="shared" si="0"/>
        <v>0.60282367466467335</v>
      </c>
      <c r="C104">
        <f>IF('LF Projected Ratios'!D$38&gt;=0,$B104+(1-$B104)*'LF Projected Ratios'!D$38,$B104*(1+'LF Projected Ratios'!D$38))</f>
        <v>0.6010528824959358</v>
      </c>
      <c r="D104">
        <f>IF('LF Projected Ratios'!E$38&gt;=0,$B104+(1-$B104)*'LF Projected Ratios'!E$38,$B104*(1+'LF Projected Ratios'!E$38))</f>
        <v>0.59921485786185225</v>
      </c>
      <c r="E104">
        <f>IF('LF Projected Ratios'!F$38&gt;=0,$B104+(1-$B104)*'LF Projected Ratios'!F$38,$B104*(1+'LF Projected Ratios'!F$38))</f>
        <v>0.59738943510216191</v>
      </c>
      <c r="F104">
        <f>IF('LF Projected Ratios'!G$38&gt;=0,$B104+(1-$B104)*'LF Projected Ratios'!G$38,$B104*(1+'LF Projected Ratios'!G$38))</f>
        <v>0.5955802505494453</v>
      </c>
      <c r="G104">
        <f>IF('LF Projected Ratios'!H$38&gt;=0,$B104+(1-$B104)*'LF Projected Ratios'!H$38,$B104*(1+'LF Projected Ratios'!H$38))</f>
        <v>0.59378006038306075</v>
      </c>
      <c r="H104">
        <f>IF('LF Projected Ratios'!I$38&gt;=0,$B104+(1-$B104)*'LF Projected Ratios'!I$38,$B104*(1+'LF Projected Ratios'!I$38))</f>
        <v>0.59194397738138715</v>
      </c>
      <c r="I104">
        <f>IF('LF Projected Ratios'!J$38&gt;=0,$B104+(1-$B104)*'LF Projected Ratios'!J$38,$B104*(1+'LF Projected Ratios'!J$38))</f>
        <v>0.59012345772518715</v>
      </c>
      <c r="J104">
        <f>IF('LF Projected Ratios'!K$38&gt;=0,$B104+(1-$B104)*'LF Projected Ratios'!K$38,$B104*(1+'LF Projected Ratios'!K$38))</f>
        <v>0.58829973332813823</v>
      </c>
      <c r="K104">
        <f>IF('LF Projected Ratios'!L$38&gt;=0,$B104+(1-$B104)*'LF Projected Ratios'!L$38,$B104*(1+'LF Projected Ratios'!L$38))</f>
        <v>0.58649950771829651</v>
      </c>
      <c r="L104">
        <f>IF('LF Projected Ratios'!M$38&gt;=0,$B104+(1-$B104)*'LF Projected Ratios'!M$38,$B104*(1+'LF Projected Ratios'!M$38))</f>
        <v>0.58490741343251818</v>
      </c>
      <c r="M104">
        <f>IF('LF Projected Ratios'!N$38&gt;=0,$B104+(1-$B104)*'LF Projected Ratios'!N$38,$B104*(1+'LF Projected Ratios'!N$38))</f>
        <v>0.58320104287622976</v>
      </c>
      <c r="N104">
        <f>IF('LF Projected Ratios'!O$38&gt;=0,$B104+(1-$B104)*'LF Projected Ratios'!O$38,$B104*(1+'LF Projected Ratios'!O$38))</f>
        <v>0.58151030709208373</v>
      </c>
      <c r="O104">
        <f>IF('LF Projected Ratios'!P$38&gt;=0,$B104+(1-$B104)*'LF Projected Ratios'!P$38,$B104*(1+'LF Projected Ratios'!P$38))</f>
        <v>0.57983499217754297</v>
      </c>
      <c r="P104">
        <f>IF('LF Projected Ratios'!Q$38&gt;=0,$B104+(1-$B104)*'LF Projected Ratios'!Q$38,$B104*(1+'LF Projected Ratios'!Q$38))</f>
        <v>0.57817488811428341</v>
      </c>
      <c r="Q104">
        <f>IF('LF Projected Ratios'!R$38&gt;=0,$B104+(1-$B104)*'LF Projected Ratios'!R$38,$B104*(1+'LF Projected Ratios'!R$38))</f>
        <v>0.57652978868042526</v>
      </c>
      <c r="R104">
        <f>IF('LF Projected Ratios'!S$38&gt;=0,$B104+(1-$B104)*'LF Projected Ratios'!S$38,$B104*(1+'LF Projected Ratios'!S$38))</f>
        <v>0.57489949136513685</v>
      </c>
      <c r="S104">
        <f>IF('LF Projected Ratios'!T$38&gt;=0,$B104+(1-$B104)*'LF Projected Ratios'!T$38,$B104*(1+'LF Projected Ratios'!T$38))</f>
        <v>0.57328379728552992</v>
      </c>
      <c r="T104">
        <f>IF('LF Projected Ratios'!U$38&gt;=0,$B104+(1-$B104)*'LF Projected Ratios'!U$38,$B104*(1+'LF Projected Ratios'!U$38))</f>
        <v>0.57168251110577883</v>
      </c>
      <c r="U104">
        <f>IF('LF Projected Ratios'!V$38&gt;=0,$B104+(1-$B104)*'LF Projected Ratios'!V$38,$B104*(1+'LF Projected Ratios'!V$38))</f>
        <v>0.5700954409583967</v>
      </c>
      <c r="V104">
        <f>IF('LF Projected Ratios'!W$38&gt;=0,$B104+(1-$B104)*'LF Projected Ratios'!W$38,$B104*(1+'LF Projected Ratios'!W$38))</f>
        <v>0.56852239836759488</v>
      </c>
      <c r="W104">
        <f>IF('LF Projected Ratios'!X$38&gt;=0,$B104+(1-$B104)*'LF Projected Ratios'!X$38,$B104*(1+'LF Projected Ratios'!X$38))</f>
        <v>0.56696319817466789</v>
      </c>
      <c r="X104">
        <f>IF('LF Projected Ratios'!Y$38&gt;=0,$B104+(1-$B104)*'LF Projected Ratios'!Y$38,$B104*(1+'LF Projected Ratios'!Y$38))</f>
        <v>0.56541765846534053</v>
      </c>
      <c r="Y104">
        <f>IF('LF Projected Ratios'!Z$38&gt;=0,$B104+(1-$B104)*'LF Projected Ratios'!Z$38,$B104*(1+'LF Projected Ratios'!Z$38))</f>
        <v>0.56388560049901315</v>
      </c>
      <c r="Z104">
        <f>IF('LF Projected Ratios'!AA$38&gt;=0,$B104+(1-$B104)*'LF Projected Ratios'!AA$38,$B104*(1+'LF Projected Ratios'!AA$38))</f>
        <v>0.56236684863985409</v>
      </c>
      <c r="AA104">
        <f>IF('LF Projected Ratios'!AB$38&gt;=0,$B104+(1-$B104)*'LF Projected Ratios'!AB$38,$B104*(1+'LF Projected Ratios'!AB$38))</f>
        <v>0.56086123028967649</v>
      </c>
      <c r="AB104">
        <f>IF('LF Projected Ratios'!AC$38&gt;=0,$B104+(1-$B104)*'LF Projected Ratios'!AC$38,$B104*(1+'LF Projected Ratios'!AC$38))</f>
        <v>0.55936857582255106</v>
      </c>
      <c r="AC104">
        <f>IF('LF Projected Ratios'!AD$38&gt;=0,$B104+(1-$B104)*'LF Projected Ratios'!AD$38,$B104*(1+'LF Projected Ratios'!AD$38))</f>
        <v>0.55788871852109956</v>
      </c>
      <c r="AD104">
        <f>IF('LF Projected Ratios'!AE$38&gt;=0,$B104+(1-$B104)*'LF Projected Ratios'!AE$38,$B104*(1+'LF Projected Ratios'!AE$38))</f>
        <v>0.55642149451442169</v>
      </c>
      <c r="AE104">
        <f>IF('LF Projected Ratios'!AF$38&gt;=0,$B104+(1-$B104)*'LF Projected Ratios'!AF$38,$B104*(1+'LF Projected Ratios'!AF$38))</f>
        <v>0.55496674271760138</v>
      </c>
      <c r="AF104">
        <f>IF('LF Projected Ratios'!AG$38&gt;=0,$B104+(1-$B104)*'LF Projected Ratios'!AG$38,$B104*(1+'LF Projected Ratios'!AG$38))</f>
        <v>0.55352430477275261</v>
      </c>
    </row>
    <row r="105" spans="1:32" x14ac:dyDescent="0.2">
      <c r="A105" s="6" t="s">
        <v>35</v>
      </c>
      <c r="B105" s="28">
        <f t="shared" si="0"/>
        <v>0.66113699137224202</v>
      </c>
      <c r="C105">
        <f>IF('LF Projected Ratios'!D$38&gt;=0,$B105+(1-$B105)*'LF Projected Ratios'!D$38,$B105*(1+'LF Projected Ratios'!D$38))</f>
        <v>0.65919490406547543</v>
      </c>
      <c r="D105">
        <f>IF('LF Projected Ratios'!E$38&gt;=0,$B105+(1-$B105)*'LF Projected Ratios'!E$38,$B105*(1+'LF Projected Ratios'!E$38))</f>
        <v>0.65717908065355968</v>
      </c>
      <c r="E105">
        <f>IF('LF Projected Ratios'!F$38&gt;=0,$B105+(1-$B105)*'LF Projected Ratios'!F$38,$B105*(1+'LF Projected Ratios'!F$38))</f>
        <v>0.65517707814097537</v>
      </c>
      <c r="F105">
        <f>IF('LF Projected Ratios'!G$38&gt;=0,$B105+(1-$B105)*'LF Projected Ratios'!G$38,$B105*(1+'LF Projected Ratios'!G$38))</f>
        <v>0.65319288461591918</v>
      </c>
      <c r="G105">
        <f>IF('LF Projected Ratios'!H$38&gt;=0,$B105+(1-$B105)*'LF Projected Ratios'!H$38,$B105*(1+'LF Projected Ratios'!H$38))</f>
        <v>0.65121855553675112</v>
      </c>
      <c r="H105">
        <f>IF('LF Projected Ratios'!I$38&gt;=0,$B105+(1-$B105)*'LF Projected Ratios'!I$38,$B105*(1+'LF Projected Ratios'!I$38))</f>
        <v>0.64920486157837853</v>
      </c>
      <c r="I105">
        <f>IF('LF Projected Ratios'!J$38&gt;=0,$B105+(1-$B105)*'LF Projected Ratios'!J$38,$B105*(1+'LF Projected Ratios'!J$38))</f>
        <v>0.64720823646423786</v>
      </c>
      <c r="J105">
        <f>IF('LF Projected Ratios'!K$38&gt;=0,$B105+(1-$B105)*'LF Projected Ratios'!K$38,$B105*(1+'LF Projected Ratios'!K$38))</f>
        <v>0.64520809660306244</v>
      </c>
      <c r="K105">
        <f>IF('LF Projected Ratios'!L$38&gt;=0,$B105+(1-$B105)*'LF Projected Ratios'!L$38,$B105*(1+'LF Projected Ratios'!L$38))</f>
        <v>0.64323372865186323</v>
      </c>
      <c r="L105">
        <f>IF('LF Projected Ratios'!M$38&gt;=0,$B105+(1-$B105)*'LF Projected Ratios'!M$38,$B105*(1+'LF Projected Ratios'!M$38))</f>
        <v>0.64148762532129</v>
      </c>
      <c r="M105">
        <f>IF('LF Projected Ratios'!N$38&gt;=0,$B105+(1-$B105)*'LF Projected Ratios'!N$38,$B105*(1+'LF Projected Ratios'!N$38))</f>
        <v>0.63961619136279746</v>
      </c>
      <c r="N105">
        <f>IF('LF Projected Ratios'!O$38&gt;=0,$B105+(1-$B105)*'LF Projected Ratios'!O$38,$B105*(1+'LF Projected Ratios'!O$38))</f>
        <v>0.63776190458456583</v>
      </c>
      <c r="O105">
        <f>IF('LF Projected Ratios'!P$38&gt;=0,$B105+(1-$B105)*'LF Projected Ratios'!P$38,$B105*(1+'LF Projected Ratios'!P$38))</f>
        <v>0.63592453039249119</v>
      </c>
      <c r="P105">
        <f>IF('LF Projected Ratios'!Q$38&gt;=0,$B105+(1-$B105)*'LF Projected Ratios'!Q$38,$B105*(1+'LF Projected Ratios'!Q$38))</f>
        <v>0.63410383845241625</v>
      </c>
      <c r="Q105">
        <f>IF('LF Projected Ratios'!R$38&gt;=0,$B105+(1-$B105)*'LF Projected Ratios'!R$38,$B105*(1+'LF Projected Ratios'!R$38))</f>
        <v>0.63229960259387241</v>
      </c>
      <c r="R105">
        <f>IF('LF Projected Ratios'!S$38&gt;=0,$B105+(1-$B105)*'LF Projected Ratios'!S$38,$B105*(1+'LF Projected Ratios'!S$38))</f>
        <v>0.63051160071642209</v>
      </c>
      <c r="S105">
        <f>IF('LF Projected Ratios'!T$38&gt;=0,$B105+(1-$B105)*'LF Projected Ratios'!T$38,$B105*(1+'LF Projected Ratios'!T$38))</f>
        <v>0.62873961469851469</v>
      </c>
      <c r="T105">
        <f>IF('LF Projected Ratios'!U$38&gt;=0,$B105+(1-$B105)*'LF Projected Ratios'!U$38,$B105*(1+'LF Projected Ratios'!U$38))</f>
        <v>0.62698343030878345</v>
      </c>
      <c r="U105">
        <f>IF('LF Projected Ratios'!V$38&gt;=0,$B105+(1-$B105)*'LF Projected Ratios'!V$38,$B105*(1+'LF Projected Ratios'!V$38))</f>
        <v>0.62524283711970441</v>
      </c>
      <c r="V105">
        <f>IF('LF Projected Ratios'!W$38&gt;=0,$B105+(1-$B105)*'LF Projected Ratios'!W$38,$B105*(1+'LF Projected Ratios'!W$38))</f>
        <v>0.62351762842354352</v>
      </c>
      <c r="W105">
        <f>IF('LF Projected Ratios'!X$38&gt;=0,$B105+(1-$B105)*'LF Projected Ratios'!X$38,$B105*(1+'LF Projected Ratios'!X$38))</f>
        <v>0.62180760115052347</v>
      </c>
      <c r="X105">
        <f>IF('LF Projected Ratios'!Y$38&gt;=0,$B105+(1-$B105)*'LF Projected Ratios'!Y$38,$B105*(1+'LF Projected Ratios'!Y$38))</f>
        <v>0.62011255578914248</v>
      </c>
      <c r="Y105">
        <f>IF('LF Projected Ratios'!Z$38&gt;=0,$B105+(1-$B105)*'LF Projected Ratios'!Z$38,$B105*(1+'LF Projected Ratios'!Z$38))</f>
        <v>0.61843229630857555</v>
      </c>
      <c r="Z105">
        <f>IF('LF Projected Ratios'!AA$38&gt;=0,$B105+(1-$B105)*'LF Projected Ratios'!AA$38,$B105*(1+'LF Projected Ratios'!AA$38))</f>
        <v>0.61676663008310095</v>
      </c>
      <c r="AA105">
        <f>IF('LF Projected Ratios'!AB$38&gt;=0,$B105+(1-$B105)*'LF Projected Ratios'!AB$38,$B105*(1+'LF Projected Ratios'!AB$38))</f>
        <v>0.6151153678184843</v>
      </c>
      <c r="AB105">
        <f>IF('LF Projected Ratios'!AC$38&gt;=0,$B105+(1-$B105)*'LF Projected Ratios'!AC$38,$B105*(1+'LF Projected Ratios'!AC$38))</f>
        <v>0.61347832348026621</v>
      </c>
      <c r="AC105">
        <f>IF('LF Projected Ratios'!AD$38&gt;=0,$B105+(1-$B105)*'LF Projected Ratios'!AD$38,$B105*(1+'LF Projected Ratios'!AD$38))</f>
        <v>0.61185531422389272</v>
      </c>
      <c r="AD105">
        <f>IF('LF Projected Ratios'!AE$38&gt;=0,$B105+(1-$B105)*'LF Projected Ratios'!AE$38,$B105*(1+'LF Projected Ratios'!AE$38))</f>
        <v>0.61024616032663792</v>
      </c>
      <c r="AE105">
        <f>IF('LF Projected Ratios'!AF$38&gt;=0,$B105+(1-$B105)*'LF Projected Ratios'!AF$38,$B105*(1+'LF Projected Ratios'!AF$38))</f>
        <v>0.60865068512125853</v>
      </c>
      <c r="AF105">
        <f>IF('LF Projected Ratios'!AG$38&gt;=0,$B105+(1-$B105)*'LF Projected Ratios'!AG$38,$B105*(1+'LF Projected Ratios'!AG$38))</f>
        <v>0.60706871493133696</v>
      </c>
    </row>
    <row r="106" spans="1:32" x14ac:dyDescent="0.2">
      <c r="A106" s="6" t="s">
        <v>98</v>
      </c>
      <c r="B106" s="28">
        <f t="shared" si="0"/>
        <v>0.64235266420448733</v>
      </c>
      <c r="C106">
        <f>IF('LF Projected Ratios'!D$38&gt;=0,$B106+(1-$B106)*'LF Projected Ratios'!D$38,$B106*(1+'LF Projected Ratios'!D$38))</f>
        <v>0.64046575578475129</v>
      </c>
      <c r="D106">
        <f>IF('LF Projected Ratios'!E$38&gt;=0,$B106+(1-$B106)*'LF Projected Ratios'!E$38,$B106*(1+'LF Projected Ratios'!E$38))</f>
        <v>0.63850720626156965</v>
      </c>
      <c r="E106">
        <f>IF('LF Projected Ratios'!F$38&gt;=0,$B106+(1-$B106)*'LF Projected Ratios'!F$38,$B106*(1+'LF Projected Ratios'!F$38))</f>
        <v>0.63656208495617506</v>
      </c>
      <c r="F106">
        <f>IF('LF Projected Ratios'!G$38&gt;=0,$B106+(1-$B106)*'LF Projected Ratios'!G$38,$B106*(1+'LF Projected Ratios'!G$38))</f>
        <v>0.63463426664658129</v>
      </c>
      <c r="G106">
        <f>IF('LF Projected Ratios'!H$38&gt;=0,$B106+(1-$B106)*'LF Projected Ratios'!H$38,$B106*(1+'LF Projected Ratios'!H$38))</f>
        <v>0.6327160325127027</v>
      </c>
      <c r="H106">
        <f>IF('LF Projected Ratios'!I$38&gt;=0,$B106+(1-$B106)*'LF Projected Ratios'!I$38,$B106*(1+'LF Projected Ratios'!I$38))</f>
        <v>0.63075955194069855</v>
      </c>
      <c r="I106">
        <f>IF('LF Projected Ratios'!J$38&gt;=0,$B106+(1-$B106)*'LF Projected Ratios'!J$38,$B106*(1+'LF Projected Ratios'!J$38))</f>
        <v>0.62881965525026551</v>
      </c>
      <c r="J106">
        <f>IF('LF Projected Ratios'!K$38&gt;=0,$B106+(1-$B106)*'LF Projected Ratios'!K$38,$B106*(1+'LF Projected Ratios'!K$38))</f>
        <v>0.62687634367433787</v>
      </c>
      <c r="K106">
        <f>IF('LF Projected Ratios'!L$38&gt;=0,$B106+(1-$B106)*'LF Projected Ratios'!L$38,$B106*(1+'LF Projected Ratios'!L$38))</f>
        <v>0.62495807177286644</v>
      </c>
      <c r="L106">
        <f>IF('LF Projected Ratios'!M$38&gt;=0,$B106+(1-$B106)*'LF Projected Ratios'!M$38,$B106*(1+'LF Projected Ratios'!M$38))</f>
        <v>0.62326157900206858</v>
      </c>
      <c r="M106">
        <f>IF('LF Projected Ratios'!N$38&gt;=0,$B106+(1-$B106)*'LF Projected Ratios'!N$38,$B106*(1+'LF Projected Ratios'!N$38))</f>
        <v>0.62144331651667151</v>
      </c>
      <c r="N106">
        <f>IF('LF Projected Ratios'!O$38&gt;=0,$B106+(1-$B106)*'LF Projected Ratios'!O$38,$B106*(1+'LF Projected Ratios'!O$38))</f>
        <v>0.61964171402317925</v>
      </c>
      <c r="O106">
        <f>IF('LF Projected Ratios'!P$38&gt;=0,$B106+(1-$B106)*'LF Projected Ratios'!P$38,$B106*(1+'LF Projected Ratios'!P$38))</f>
        <v>0.61785654359281195</v>
      </c>
      <c r="P106">
        <f>IF('LF Projected Ratios'!Q$38&gt;=0,$B106+(1-$B106)*'LF Projected Ratios'!Q$38,$B106*(1+'LF Projected Ratios'!Q$38))</f>
        <v>0.61608758143570241</v>
      </c>
      <c r="Q106">
        <f>IF('LF Projected Ratios'!R$38&gt;=0,$B106+(1-$B106)*'LF Projected Ratios'!R$38,$B106*(1+'LF Projected Ratios'!R$38))</f>
        <v>0.61433460780737248</v>
      </c>
      <c r="R106">
        <f>IF('LF Projected Ratios'!S$38&gt;=0,$B106+(1-$B106)*'LF Projected Ratios'!S$38,$B106*(1+'LF Projected Ratios'!S$38))</f>
        <v>0.6125974069177369</v>
      </c>
      <c r="S106">
        <f>IF('LF Projected Ratios'!T$38&gt;=0,$B106+(1-$B106)*'LF Projected Ratios'!T$38,$B106*(1+'LF Projected Ratios'!T$38))</f>
        <v>0.61087576684254863</v>
      </c>
      <c r="T106">
        <f>IF('LF Projected Ratios'!U$38&gt;=0,$B106+(1-$B106)*'LF Projected Ratios'!U$38,$B106*(1+'LF Projected Ratios'!U$38))</f>
        <v>0.60916947943721567</v>
      </c>
      <c r="U106">
        <f>IF('LF Projected Ratios'!V$38&gt;=0,$B106+(1-$B106)*'LF Projected Ratios'!V$38,$B106*(1+'LF Projected Ratios'!V$38))</f>
        <v>0.60747834025291358</v>
      </c>
      <c r="V106">
        <f>IF('LF Projected Ratios'!W$38&gt;=0,$B106+(1-$B106)*'LF Projected Ratios'!W$38,$B106*(1+'LF Projected Ratios'!W$38))</f>
        <v>0.60580214845492097</v>
      </c>
      <c r="W106">
        <f>IF('LF Projected Ratios'!X$38&gt;=0,$B106+(1-$B106)*'LF Projected Ratios'!X$38,$B106*(1+'LF Projected Ratios'!X$38))</f>
        <v>0.60414070674311049</v>
      </c>
      <c r="X106">
        <f>IF('LF Projected Ratios'!Y$38&gt;=0,$B106+(1-$B106)*'LF Projected Ratios'!Y$38,$B106*(1+'LF Projected Ratios'!Y$38))</f>
        <v>0.6024938212745321</v>
      </c>
      <c r="Y106">
        <f>IF('LF Projected Ratios'!Z$38&gt;=0,$B106+(1-$B106)*'LF Projected Ratios'!Z$38,$B106*(1+'LF Projected Ratios'!Z$38))</f>
        <v>0.60086130158801931</v>
      </c>
      <c r="Z106">
        <f>IF('LF Projected Ratios'!AA$38&gt;=0,$B106+(1-$B106)*'LF Projected Ratios'!AA$38,$B106*(1+'LF Projected Ratios'!AA$38))</f>
        <v>0.59924296053076231</v>
      </c>
      <c r="AA106">
        <f>IF('LF Projected Ratios'!AB$38&gt;=0,$B106+(1-$B106)*'LF Projected Ratios'!AB$38,$B106*(1+'LF Projected Ratios'!AB$38))</f>
        <v>0.59763861418678421</v>
      </c>
      <c r="AB106">
        <f>IF('LF Projected Ratios'!AC$38&gt;=0,$B106+(1-$B106)*'LF Projected Ratios'!AC$38,$B106*(1+'LF Projected Ratios'!AC$38))</f>
        <v>0.59604808180726521</v>
      </c>
      <c r="AC106">
        <f>IF('LF Projected Ratios'!AD$38&gt;=0,$B106+(1-$B106)*'LF Projected Ratios'!AD$38,$B106*(1+'LF Projected Ratios'!AD$38))</f>
        <v>0.59447118574265967</v>
      </c>
      <c r="AD106">
        <f>IF('LF Projected Ratios'!AE$38&gt;=0,$B106+(1-$B106)*'LF Projected Ratios'!AE$38,$B106*(1+'LF Projected Ratios'!AE$38))</f>
        <v>0.5929077513765515</v>
      </c>
      <c r="AE106">
        <f>IF('LF Projected Ratios'!AF$38&gt;=0,$B106+(1-$B106)*'LF Projected Ratios'!AF$38,$B106*(1+'LF Projected Ratios'!AF$38))</f>
        <v>0.591357607061195</v>
      </c>
      <c r="AF106">
        <f>IF('LF Projected Ratios'!AG$38&gt;=0,$B106+(1-$B106)*'LF Projected Ratios'!AG$38,$B106*(1+'LF Projected Ratios'!AG$38))</f>
        <v>0.58982058405469362</v>
      </c>
    </row>
    <row r="107" spans="1:32" x14ac:dyDescent="0.2">
      <c r="A107" s="6" t="s">
        <v>97</v>
      </c>
      <c r="B107" s="28">
        <f t="shared" si="0"/>
        <v>0.69617430524937329</v>
      </c>
      <c r="C107">
        <f>IF('LF Projected Ratios'!D$38&gt;=0,$B107+(1-$B107)*'LF Projected Ratios'!D$38,$B107*(1+'LF Projected Ratios'!D$38))</f>
        <v>0.69412929597116657</v>
      </c>
      <c r="D107">
        <f>IF('LF Projected Ratios'!E$38&gt;=0,$B107+(1-$B107)*'LF Projected Ratios'!E$38,$B107*(1+'LF Projected Ratios'!E$38))</f>
        <v>0.69200664290287739</v>
      </c>
      <c r="E107">
        <f>IF('LF Projected Ratios'!F$38&gt;=0,$B107+(1-$B107)*'LF Projected Ratios'!F$38,$B107*(1+'LF Projected Ratios'!F$38))</f>
        <v>0.68989854317998467</v>
      </c>
      <c r="F107">
        <f>IF('LF Projected Ratios'!G$38&gt;=0,$B107+(1-$B107)*'LF Projected Ratios'!G$38,$B107*(1+'LF Projected Ratios'!G$38))</f>
        <v>0.6878091962415851</v>
      </c>
      <c r="G107">
        <f>IF('LF Projected Ratios'!H$38&gt;=0,$B107+(1-$B107)*'LF Projected Ratios'!H$38,$B107*(1+'LF Projected Ratios'!H$38))</f>
        <v>0.68573023652074028</v>
      </c>
      <c r="H107">
        <f>IF('LF Projected Ratios'!I$38&gt;=0,$B107+(1-$B107)*'LF Projected Ratios'!I$38,$B107*(1+'LF Projected Ratios'!I$38))</f>
        <v>0.68360982575754103</v>
      </c>
      <c r="I107">
        <f>IF('LF Projected Ratios'!J$38&gt;=0,$B107+(1-$B107)*'LF Projected Ratios'!J$38,$B107*(1+'LF Projected Ratios'!J$38))</f>
        <v>0.68150738841124259</v>
      </c>
      <c r="J107">
        <f>IF('LF Projected Ratios'!K$38&gt;=0,$B107+(1-$B107)*'LF Projected Ratios'!K$38,$B107*(1+'LF Projected Ratios'!K$38))</f>
        <v>0.67940125005198171</v>
      </c>
      <c r="K107">
        <f>IF('LF Projected Ratios'!L$38&gt;=0,$B107+(1-$B107)*'LF Projected Ratios'!L$38,$B107*(1+'LF Projected Ratios'!L$38))</f>
        <v>0.67732224939906138</v>
      </c>
      <c r="L107">
        <f>IF('LF Projected Ratios'!M$38&gt;=0,$B107+(1-$B107)*'LF Projected Ratios'!M$38,$B107*(1+'LF Projected Ratios'!M$38))</f>
        <v>0.67548361037429228</v>
      </c>
      <c r="M107">
        <f>IF('LF Projected Ratios'!N$38&gt;=0,$B107+(1-$B107)*'LF Projected Ratios'!N$38,$B107*(1+'LF Projected Ratios'!N$38))</f>
        <v>0.6735129987569185</v>
      </c>
      <c r="N107">
        <f>IF('LF Projected Ratios'!O$38&gt;=0,$B107+(1-$B107)*'LF Projected Ratios'!O$38,$B107*(1+'LF Projected Ratios'!O$38))</f>
        <v>0.67156044304393525</v>
      </c>
      <c r="O107">
        <f>IF('LF Projected Ratios'!P$38&gt;=0,$B107+(1-$B107)*'LF Projected Ratios'!P$38,$B107*(1+'LF Projected Ratios'!P$38))</f>
        <v>0.66962569620879631</v>
      </c>
      <c r="P107">
        <f>IF('LF Projected Ratios'!Q$38&gt;=0,$B107+(1-$B107)*'LF Projected Ratios'!Q$38,$B107*(1+'LF Projected Ratios'!Q$38))</f>
        <v>0.66770851571066092</v>
      </c>
      <c r="Q107">
        <f>IF('LF Projected Ratios'!R$38&gt;=0,$B107+(1-$B107)*'LF Projected Ratios'!R$38,$B107*(1+'LF Projected Ratios'!R$38))</f>
        <v>0.66580866339303346</v>
      </c>
      <c r="R107">
        <f>IF('LF Projected Ratios'!S$38&gt;=0,$B107+(1-$B107)*'LF Projected Ratios'!S$38,$B107*(1+'LF Projected Ratios'!S$38))</f>
        <v>0.66392590538514318</v>
      </c>
      <c r="S107">
        <f>IF('LF Projected Ratios'!T$38&gt;=0,$B107+(1-$B107)*'LF Projected Ratios'!T$38,$B107*(1+'LF Projected Ratios'!T$38))</f>
        <v>0.66206001200596953</v>
      </c>
      <c r="T107">
        <f>IF('LF Projected Ratios'!U$38&gt;=0,$B107+(1-$B107)*'LF Projected Ratios'!U$38,$B107*(1+'LF Projected Ratios'!U$38))</f>
        <v>0.66021075767083803</v>
      </c>
      <c r="U107">
        <f>IF('LF Projected Ratios'!V$38&gt;=0,$B107+(1-$B107)*'LF Projected Ratios'!V$38,$B107*(1+'LF Projected Ratios'!V$38))</f>
        <v>0.65837792080050372</v>
      </c>
      <c r="V107">
        <f>IF('LF Projected Ratios'!W$38&gt;=0,$B107+(1-$B107)*'LF Projected Ratios'!W$38,$B107*(1+'LF Projected Ratios'!W$38))</f>
        <v>0.65656128373264422</v>
      </c>
      <c r="W107">
        <f>IF('LF Projected Ratios'!X$38&gt;=0,$B107+(1-$B107)*'LF Projected Ratios'!X$38,$B107*(1+'LF Projected Ratios'!X$38))</f>
        <v>0.65476063263568884</v>
      </c>
      <c r="X107">
        <f>IF('LF Projected Ratios'!Y$38&gt;=0,$B107+(1-$B107)*'LF Projected Ratios'!Y$38,$B107*(1+'LF Projected Ratios'!Y$38))</f>
        <v>0.65297575742491543</v>
      </c>
      <c r="Y107">
        <f>IF('LF Projected Ratios'!Z$38&gt;=0,$B107+(1-$B107)*'LF Projected Ratios'!Z$38,$B107*(1+'LF Projected Ratios'!Z$38))</f>
        <v>0.6512064516807391</v>
      </c>
      <c r="Z107">
        <f>IF('LF Projected Ratios'!AA$38&gt;=0,$B107+(1-$B107)*'LF Projected Ratios'!AA$38,$B107*(1+'LF Projected Ratios'!AA$38))</f>
        <v>0.64945251256913339</v>
      </c>
      <c r="AA107">
        <f>IF('LF Projected Ratios'!AB$38&gt;=0,$B107+(1-$B107)*'LF Projected Ratios'!AB$38,$B107*(1+'LF Projected Ratios'!AB$38))</f>
        <v>0.64771374076411314</v>
      </c>
      <c r="AB107">
        <f>IF('LF Projected Ratios'!AC$38&gt;=0,$B107+(1-$B107)*'LF Projected Ratios'!AC$38,$B107*(1+'LF Projected Ratios'!AC$38))</f>
        <v>0.64598994037222157</v>
      </c>
      <c r="AC107">
        <f>IF('LF Projected Ratios'!AD$38&gt;=0,$B107+(1-$B107)*'LF Projected Ratios'!AD$38,$B107*(1+'LF Projected Ratios'!AD$38))</f>
        <v>0.64428091885895866</v>
      </c>
      <c r="AD107">
        <f>IF('LF Projected Ratios'!AE$38&gt;=0,$B107+(1-$B107)*'LF Projected Ratios'!AE$38,$B107*(1+'LF Projected Ratios'!AE$38))</f>
        <v>0.64258648697709475</v>
      </c>
      <c r="AE107">
        <f>IF('LF Projected Ratios'!AF$38&gt;=0,$B107+(1-$B107)*'LF Projected Ratios'!AF$38,$B107*(1+'LF Projected Ratios'!AF$38))</f>
        <v>0.64090645869681029</v>
      </c>
      <c r="AF107">
        <f>IF('LF Projected Ratios'!AG$38&gt;=0,$B107+(1-$B107)*'LF Projected Ratios'!AG$38,$B107*(1+'LF Projected Ratios'!AG$38))</f>
        <v>0.63924065113761142</v>
      </c>
    </row>
    <row r="108" spans="1:32" x14ac:dyDescent="0.2">
      <c r="A108" s="6" t="s">
        <v>101</v>
      </c>
      <c r="B108" s="28">
        <f t="shared" si="0"/>
        <v>0.70712953280057034</v>
      </c>
      <c r="C108">
        <f>IF('LF Projected Ratios'!D$38&gt;=0,$B108+(1-$B108)*'LF Projected Ratios'!D$38,$B108*(1+'LF Projected Ratios'!D$38))</f>
        <v>0.70505234258460403</v>
      </c>
      <c r="D108">
        <f>IF('LF Projected Ratios'!E$38&gt;=0,$B108+(1-$B108)*'LF Projected Ratios'!E$38,$B108*(1+'LF Projected Ratios'!E$38))</f>
        <v>0.70289628675036953</v>
      </c>
      <c r="E108">
        <f>IF('LF Projected Ratios'!F$38&gt;=0,$B108+(1-$B108)*'LF Projected Ratios'!F$38,$B108*(1+'LF Projected Ratios'!F$38))</f>
        <v>0.70075501327775525</v>
      </c>
      <c r="F108">
        <f>IF('LF Projected Ratios'!G$38&gt;=0,$B108+(1-$B108)*'LF Projected Ratios'!G$38,$B108*(1+'LF Projected Ratios'!G$38))</f>
        <v>0.69863278768961101</v>
      </c>
      <c r="G108">
        <f>IF('LF Projected Ratios'!H$38&gt;=0,$B108+(1-$B108)*'LF Projected Ratios'!H$38,$B108*(1+'LF Projected Ratios'!H$38))</f>
        <v>0.69652111277568896</v>
      </c>
      <c r="H108">
        <f>IF('LF Projected Ratios'!I$38&gt;=0,$B108+(1-$B108)*'LF Projected Ratios'!I$38,$B108*(1+'LF Projected Ratios'!I$38))</f>
        <v>0.6943673345321939</v>
      </c>
      <c r="I108">
        <f>IF('LF Projected Ratios'!J$38&gt;=0,$B108+(1-$B108)*'LF Projected Ratios'!J$38,$B108*(1+'LF Projected Ratios'!J$38))</f>
        <v>0.69223181254119204</v>
      </c>
      <c r="J108">
        <f>IF('LF Projected Ratios'!K$38&gt;=0,$B108+(1-$B108)*'LF Projected Ratios'!K$38,$B108*(1+'LF Projected Ratios'!K$38))</f>
        <v>0.69009253129687209</v>
      </c>
      <c r="K108">
        <f>IF('LF Projected Ratios'!L$38&gt;=0,$B108+(1-$B108)*'LF Projected Ratios'!L$38,$B108*(1+'LF Projected Ratios'!L$38))</f>
        <v>0.68798081480675388</v>
      </c>
      <c r="L108">
        <f>IF('LF Projected Ratios'!M$38&gt;=0,$B108+(1-$B108)*'LF Projected Ratios'!M$38,$B108*(1+'LF Projected Ratios'!M$38))</f>
        <v>0.68611324235432314</v>
      </c>
      <c r="M108">
        <f>IF('LF Projected Ratios'!N$38&gt;=0,$B108+(1-$B108)*'LF Projected Ratios'!N$38,$B108*(1+'LF Projected Ratios'!N$38))</f>
        <v>0.68411162054521923</v>
      </c>
      <c r="N108">
        <f>IF('LF Projected Ratios'!O$38&gt;=0,$B108+(1-$B108)*'LF Projected Ratios'!O$38,$B108*(1+'LF Projected Ratios'!O$38))</f>
        <v>0.68212833877414847</v>
      </c>
      <c r="O108">
        <f>IF('LF Projected Ratios'!P$38&gt;=0,$B108+(1-$B108)*'LF Projected Ratios'!P$38,$B108*(1+'LF Projected Ratios'!P$38))</f>
        <v>0.6801631461272738</v>
      </c>
      <c r="P108">
        <f>IF('LF Projected Ratios'!Q$38&gt;=0,$B108+(1-$B108)*'LF Projected Ratios'!Q$38,$B108*(1+'LF Projected Ratios'!Q$38))</f>
        <v>0.67821579624705197</v>
      </c>
      <c r="Q108">
        <f>IF('LF Projected Ratios'!R$38&gt;=0,$B108+(1-$B108)*'LF Projected Ratios'!R$38,$B108*(1+'LF Projected Ratios'!R$38))</f>
        <v>0.67628604722927876</v>
      </c>
      <c r="R108">
        <f>IF('LF Projected Ratios'!S$38&gt;=0,$B108+(1-$B108)*'LF Projected Ratios'!S$38,$B108*(1+'LF Projected Ratios'!S$38))</f>
        <v>0.67437366152291589</v>
      </c>
      <c r="S108">
        <f>IF('LF Projected Ratios'!T$38&gt;=0,$B108+(1-$B108)*'LF Projected Ratios'!T$38,$B108*(1+'LF Projected Ratios'!T$38))</f>
        <v>0.67247840583260698</v>
      </c>
      <c r="T108">
        <f>IF('LF Projected Ratios'!U$38&gt;=0,$B108+(1-$B108)*'LF Projected Ratios'!U$38,$B108*(1+'LF Projected Ratios'!U$38))</f>
        <v>0.67060005102380282</v>
      </c>
      <c r="U108">
        <f>IF('LF Projected Ratios'!V$38&gt;=0,$B108+(1-$B108)*'LF Projected Ratios'!V$38,$B108*(1+'LF Projected Ratios'!V$38))</f>
        <v>0.66873837203041497</v>
      </c>
      <c r="V108">
        <f>IF('LF Projected Ratios'!W$38&gt;=0,$B108+(1-$B108)*'LF Projected Ratios'!W$38,$B108*(1+'LF Projected Ratios'!W$38))</f>
        <v>0.66689314776491504</v>
      </c>
      <c r="W108">
        <f>IF('LF Projected Ratios'!X$38&gt;=0,$B108+(1-$B108)*'LF Projected Ratios'!X$38,$B108*(1+'LF Projected Ratios'!X$38))</f>
        <v>0.66506416103080856</v>
      </c>
      <c r="X108">
        <f>IF('LF Projected Ratios'!Y$38&gt;=0,$B108+(1-$B108)*'LF Projected Ratios'!Y$38,$B108*(1+'LF Projected Ratios'!Y$38))</f>
        <v>0.6632511984374112</v>
      </c>
      <c r="Y108">
        <f>IF('LF Projected Ratios'!Z$38&gt;=0,$B108+(1-$B108)*'LF Projected Ratios'!Z$38,$B108*(1+'LF Projected Ratios'!Z$38))</f>
        <v>0.66145405031685167</v>
      </c>
      <c r="Z108">
        <f>IF('LF Projected Ratios'!AA$38&gt;=0,$B108+(1-$B108)*'LF Projected Ratios'!AA$38,$B108*(1+'LF Projected Ratios'!AA$38))</f>
        <v>0.65967251064324051</v>
      </c>
      <c r="AA108">
        <f>IF('LF Projected Ratios'!AB$38&gt;=0,$B108+(1-$B108)*'LF Projected Ratios'!AB$38,$B108*(1+'LF Projected Ratios'!AB$38))</f>
        <v>0.65790637695393361</v>
      </c>
      <c r="AB108">
        <f>IF('LF Projected Ratios'!AC$38&gt;=0,$B108+(1-$B108)*'LF Projected Ratios'!AC$38,$B108*(1+'LF Projected Ratios'!AC$38))</f>
        <v>0.65615545027283029</v>
      </c>
      <c r="AC108">
        <f>IF('LF Projected Ratios'!AD$38&gt;=0,$B108+(1-$B108)*'LF Projected Ratios'!AD$38,$B108*(1+'LF Projected Ratios'!AD$38))</f>
        <v>0.65441953503564432</v>
      </c>
      <c r="AD108">
        <f>IF('LF Projected Ratios'!AE$38&gt;=0,$B108+(1-$B108)*'LF Projected Ratios'!AE$38,$B108*(1+'LF Projected Ratios'!AE$38))</f>
        <v>0.65269843901708957</v>
      </c>
      <c r="AE108">
        <f>IF('LF Projected Ratios'!AF$38&gt;=0,$B108+(1-$B108)*'LF Projected Ratios'!AF$38,$B108*(1+'LF Projected Ratios'!AF$38))</f>
        <v>0.65099197325992009</v>
      </c>
      <c r="AF108">
        <f>IF('LF Projected Ratios'!AG$38&gt;=0,$B108+(1-$B108)*'LF Projected Ratios'!AG$38,$B108*(1+'LF Projected Ratios'!AG$38))</f>
        <v>0.64929995200577462</v>
      </c>
    </row>
    <row r="109" spans="1:32" x14ac:dyDescent="0.2">
      <c r="A109" s="6" t="s">
        <v>104</v>
      </c>
      <c r="B109" s="28">
        <f t="shared" si="0"/>
        <v>0.76082177125912276</v>
      </c>
      <c r="C109">
        <f>IF('LF Projected Ratios'!D$38&gt;=0,$B109+(1-$B109)*'LF Projected Ratios'!D$38,$B109*(1+'LF Projected Ratios'!D$38))</f>
        <v>0.75858686030427325</v>
      </c>
      <c r="D109">
        <f>IF('LF Projected Ratios'!E$38&gt;=0,$B109+(1-$B109)*'LF Projected Ratios'!E$38,$B109*(1+'LF Projected Ratios'!E$38))</f>
        <v>0.75626709547669035</v>
      </c>
      <c r="E109">
        <f>IF('LF Projected Ratios'!F$38&gt;=0,$B109+(1-$B109)*'LF Projected Ratios'!F$38,$B109*(1+'LF Projected Ratios'!F$38))</f>
        <v>0.75396323543320953</v>
      </c>
      <c r="F109">
        <f>IF('LF Projected Ratios'!G$38&gt;=0,$B109+(1-$B109)*'LF Projected Ratios'!G$38,$B109*(1+'LF Projected Ratios'!G$38))</f>
        <v>0.75167986957718502</v>
      </c>
      <c r="G109">
        <f>IF('LF Projected Ratios'!H$38&gt;=0,$B109+(1-$B109)*'LF Projected Ratios'!H$38,$B109*(1+'LF Projected Ratios'!H$38))</f>
        <v>0.74940785550648048</v>
      </c>
      <c r="H109">
        <f>IF('LF Projected Ratios'!I$38&gt;=0,$B109+(1-$B109)*'LF Projected Ratios'!I$38,$B109*(1+'LF Projected Ratios'!I$38))</f>
        <v>0.74709054120675744</v>
      </c>
      <c r="I109">
        <f>IF('LF Projected Ratios'!J$38&gt;=0,$B109+(1-$B109)*'LF Projected Ratios'!J$38,$B109*(1+'LF Projected Ratios'!J$38))</f>
        <v>0.74479286935401778</v>
      </c>
      <c r="J109">
        <f>IF('LF Projected Ratios'!K$38&gt;=0,$B109+(1-$B109)*'LF Projected Ratios'!K$38,$B109*(1+'LF Projected Ratios'!K$38))</f>
        <v>0.74249115280842415</v>
      </c>
      <c r="K109">
        <f>IF('LF Projected Ratios'!L$38&gt;=0,$B109+(1-$B109)*'LF Projected Ratios'!L$38,$B109*(1+'LF Projected Ratios'!L$38))</f>
        <v>0.74021909400464914</v>
      </c>
      <c r="L109">
        <f>IF('LF Projected Ratios'!M$38&gt;=0,$B109+(1-$B109)*'LF Projected Ratios'!M$38,$B109*(1+'LF Projected Ratios'!M$38))</f>
        <v>0.73820971705841165</v>
      </c>
      <c r="M109">
        <f>IF('LF Projected Ratios'!N$38&gt;=0,$B109+(1-$B109)*'LF Projected Ratios'!N$38,$B109*(1+'LF Projected Ratios'!N$38))</f>
        <v>0.73605611240812652</v>
      </c>
      <c r="N109">
        <f>IF('LF Projected Ratios'!O$38&gt;=0,$B109+(1-$B109)*'LF Projected Ratios'!O$38,$B109*(1+'LF Projected Ratios'!O$38))</f>
        <v>0.733922240352188</v>
      </c>
      <c r="O109">
        <f>IF('LF Projected Ratios'!P$38&gt;=0,$B109+(1-$B109)*'LF Projected Ratios'!P$38,$B109*(1+'LF Projected Ratios'!P$38))</f>
        <v>0.73180783092490942</v>
      </c>
      <c r="P109">
        <f>IF('LF Projected Ratios'!Q$38&gt;=0,$B109+(1-$B109)*'LF Projected Ratios'!Q$38,$B109*(1+'LF Projected Ratios'!Q$38))</f>
        <v>0.72971261906285667</v>
      </c>
      <c r="Q109">
        <f>IF('LF Projected Ratios'!R$38&gt;=0,$B109+(1-$B109)*'LF Projected Ratios'!R$38,$B109*(1+'LF Projected Ratios'!R$38))</f>
        <v>0.72763634449407566</v>
      </c>
      <c r="R109">
        <f>IF('LF Projected Ratios'!S$38&gt;=0,$B109+(1-$B109)*'LF Projected Ratios'!S$38,$B109*(1+'LF Projected Ratios'!S$38))</f>
        <v>0.72557875163031393</v>
      </c>
      <c r="S109">
        <f>IF('LF Projected Ratios'!T$38&gt;=0,$B109+(1-$B109)*'LF Projected Ratios'!T$38,$B109*(1+'LF Projected Ratios'!T$38))</f>
        <v>0.72353958946213393</v>
      </c>
      <c r="T109">
        <f>IF('LF Projected Ratios'!U$38&gt;=0,$B109+(1-$B109)*'LF Projected Ratios'!U$38,$B109*(1+'LF Projected Ratios'!U$38))</f>
        <v>0.72151861145683471</v>
      </c>
      <c r="U109">
        <f>IF('LF Projected Ratios'!V$38&gt;=0,$B109+(1-$B109)*'LF Projected Ratios'!V$38,$B109*(1+'LF Projected Ratios'!V$38))</f>
        <v>0.71951557545909384</v>
      </c>
      <c r="V109">
        <f>IF('LF Projected Ratios'!W$38&gt;=0,$B109+(1-$B109)*'LF Projected Ratios'!W$38,$B109*(1+'LF Projected Ratios'!W$38))</f>
        <v>0.71753024359424034</v>
      </c>
      <c r="W109">
        <f>IF('LF Projected Ratios'!X$38&gt;=0,$B109+(1-$B109)*'LF Projected Ratios'!X$38,$B109*(1+'LF Projected Ratios'!X$38))</f>
        <v>0.71556238217408263</v>
      </c>
      <c r="X109">
        <f>IF('LF Projected Ratios'!Y$38&gt;=0,$B109+(1-$B109)*'LF Projected Ratios'!Y$38,$B109*(1+'LF Projected Ratios'!Y$38))</f>
        <v>0.71361176160521422</v>
      </c>
      <c r="Y109">
        <f>IF('LF Projected Ratios'!Z$38&gt;=0,$B109+(1-$B109)*'LF Projected Ratios'!Z$38,$B109*(1+'LF Projected Ratios'!Z$38))</f>
        <v>0.71167815629971398</v>
      </c>
      <c r="Z109">
        <f>IF('LF Projected Ratios'!AA$38&gt;=0,$B109+(1-$B109)*'LF Projected Ratios'!AA$38,$B109*(1+'LF Projected Ratios'!AA$38))</f>
        <v>0.70976134458817786</v>
      </c>
      <c r="AA109">
        <f>IF('LF Projected Ratios'!AB$38&gt;=0,$B109+(1-$B109)*'LF Projected Ratios'!AB$38,$B109*(1+'LF Projected Ratios'!AB$38))</f>
        <v>0.70786110863500362</v>
      </c>
      <c r="AB109">
        <f>IF('LF Projected Ratios'!AC$38&gt;=0,$B109+(1-$B109)*'LF Projected Ratios'!AC$38,$B109*(1+'LF Projected Ratios'!AC$38))</f>
        <v>0.70597723435586557</v>
      </c>
      <c r="AC109">
        <f>IF('LF Projected Ratios'!AD$38&gt;=0,$B109+(1-$B109)*'LF Projected Ratios'!AD$38,$B109*(1+'LF Projected Ratios'!AD$38))</f>
        <v>0.70410951133731081</v>
      </c>
      <c r="AD109">
        <f>IF('LF Projected Ratios'!AE$38&gt;=0,$B109+(1-$B109)*'LF Projected Ratios'!AE$38,$B109*(1+'LF Projected Ratios'!AE$38))</f>
        <v>0.70225773275841619</v>
      </c>
      <c r="AE109">
        <f>IF('LF Projected Ratios'!AF$38&gt;=0,$B109+(1-$B109)*'LF Projected Ratios'!AF$38,$B109*(1+'LF Projected Ratios'!AF$38))</f>
        <v>0.70042169531444065</v>
      </c>
      <c r="AF109">
        <f>IF('LF Projected Ratios'!AG$38&gt;=0,$B109+(1-$B109)*'LF Projected Ratios'!AG$38,$B109*(1+'LF Projected Ratios'!AG$38))</f>
        <v>0.69860119914241881</v>
      </c>
    </row>
    <row r="110" spans="1:32" x14ac:dyDescent="0.2">
      <c r="A110" s="6" t="s">
        <v>36</v>
      </c>
      <c r="B110" s="28">
        <f t="shared" si="0"/>
        <v>0.72812059880135349</v>
      </c>
      <c r="C110">
        <f>IF('LF Projected Ratios'!D$38&gt;=0,$B110+(1-$B110)*'LF Projected Ratios'!D$38,$B110*(1+'LF Projected Ratios'!D$38))</f>
        <v>0.72598174741173094</v>
      </c>
      <c r="D110">
        <f>IF('LF Projected Ratios'!E$38&gt;=0,$B110+(1-$B110)*'LF Projected Ratios'!E$38,$B110*(1+'LF Projected Ratios'!E$38))</f>
        <v>0.72376168928623508</v>
      </c>
      <c r="E110">
        <f>IF('LF Projected Ratios'!F$38&gt;=0,$B110+(1-$B110)*'LF Projected Ratios'!F$38,$B110*(1+'LF Projected Ratios'!F$38))</f>
        <v>0.72155685233521349</v>
      </c>
      <c r="F110">
        <f>IF('LF Projected Ratios'!G$38&gt;=0,$B110+(1-$B110)*'LF Projected Ratios'!G$38,$B110*(1+'LF Projected Ratios'!G$38))</f>
        <v>0.71937162870311411</v>
      </c>
      <c r="G110">
        <f>IF('LF Projected Ratios'!H$38&gt;=0,$B110+(1-$B110)*'LF Projected Ratios'!H$38,$B110*(1+'LF Projected Ratios'!H$38))</f>
        <v>0.71719726894089442</v>
      </c>
      <c r="H110">
        <f>IF('LF Projected Ratios'!I$38&gt;=0,$B110+(1-$B110)*'LF Projected Ratios'!I$38,$B110*(1+'LF Projected Ratios'!I$38))</f>
        <v>0.71497955601618024</v>
      </c>
      <c r="I110">
        <f>IF('LF Projected Ratios'!J$38&gt;=0,$B110+(1-$B110)*'LF Projected Ratios'!J$38,$B110*(1+'LF Projected Ratios'!J$38))</f>
        <v>0.7127806412788994</v>
      </c>
      <c r="J110">
        <f>IF('LF Projected Ratios'!K$38&gt;=0,$B110+(1-$B110)*'LF Projected Ratios'!K$38,$B110*(1+'LF Projected Ratios'!K$38))</f>
        <v>0.71057785569526</v>
      </c>
      <c r="K110">
        <f>IF('LF Projected Ratios'!L$38&gt;=0,$B110+(1-$B110)*'LF Projected Ratios'!L$38,$B110*(1+'LF Projected Ratios'!L$38))</f>
        <v>0.70840345312265918</v>
      </c>
      <c r="L110">
        <f>IF('LF Projected Ratios'!M$38&gt;=0,$B110+(1-$B110)*'LF Projected Ratios'!M$38,$B110*(1+'LF Projected Ratios'!M$38))</f>
        <v>0.70648044197789295</v>
      </c>
      <c r="M110">
        <f>IF('LF Projected Ratios'!N$38&gt;=0,$B110+(1-$B110)*'LF Projected Ratios'!N$38,$B110*(1+'LF Projected Ratios'!N$38))</f>
        <v>0.70441940223536315</v>
      </c>
      <c r="N110">
        <f>IF('LF Projected Ratios'!O$38&gt;=0,$B110+(1-$B110)*'LF Projected Ratios'!O$38,$B110*(1+'LF Projected Ratios'!O$38))</f>
        <v>0.70237724695297143</v>
      </c>
      <c r="O110">
        <f>IF('LF Projected Ratios'!P$38&gt;=0,$B110+(1-$B110)*'LF Projected Ratios'!P$38,$B110*(1+'LF Projected Ratios'!P$38))</f>
        <v>0.70035371776852995</v>
      </c>
      <c r="P110">
        <f>IF('LF Projected Ratios'!Q$38&gt;=0,$B110+(1-$B110)*'LF Projected Ratios'!Q$38,$B110*(1+'LF Projected Ratios'!Q$38))</f>
        <v>0.69834856101139775</v>
      </c>
      <c r="Q110">
        <f>IF('LF Projected Ratios'!R$38&gt;=0,$B110+(1-$B110)*'LF Projected Ratios'!R$38,$B110*(1+'LF Projected Ratios'!R$38))</f>
        <v>0.69636152759646941</v>
      </c>
      <c r="R110">
        <f>IF('LF Projected Ratios'!S$38&gt;=0,$B110+(1-$B110)*'LF Projected Ratios'!S$38,$B110*(1+'LF Projected Ratios'!S$38))</f>
        <v>0.69439237292102918</v>
      </c>
      <c r="S110">
        <f>IF('LF Projected Ratios'!T$38&gt;=0,$B110+(1-$B110)*'LF Projected Ratios'!T$38,$B110*(1+'LF Projected Ratios'!T$38))</f>
        <v>0.6924408567643725</v>
      </c>
      <c r="T110">
        <f>IF('LF Projected Ratios'!U$38&gt;=0,$B110+(1-$B110)*'LF Projected Ratios'!U$38,$B110*(1+'LF Projected Ratios'!U$38))</f>
        <v>0.69050674319011518</v>
      </c>
      <c r="U110">
        <f>IF('LF Projected Ratios'!V$38&gt;=0,$B110+(1-$B110)*'LF Projected Ratios'!V$38,$B110*(1+'LF Projected Ratios'!V$38))</f>
        <v>0.68858980045110529</v>
      </c>
      <c r="V110">
        <f>IF('LF Projected Ratios'!W$38&gt;=0,$B110+(1-$B110)*'LF Projected Ratios'!W$38,$B110*(1+'LF Projected Ratios'!W$38))</f>
        <v>0.68668980089685461</v>
      </c>
      <c r="W110">
        <f>IF('LF Projected Ratios'!X$38&gt;=0,$B110+(1-$B110)*'LF Projected Ratios'!X$38,$B110*(1+'LF Projected Ratios'!X$38))</f>
        <v>0.68480652088341343</v>
      </c>
      <c r="X110">
        <f>IF('LF Projected Ratios'!Y$38&gt;=0,$B110+(1-$B110)*'LF Projected Ratios'!Y$38,$B110*(1+'LF Projected Ratios'!Y$38))</f>
        <v>0.68293974068561725</v>
      </c>
      <c r="Y110">
        <f>IF('LF Projected Ratios'!Z$38&gt;=0,$B110+(1-$B110)*'LF Projected Ratios'!Z$38,$B110*(1+'LF Projected Ratios'!Z$38))</f>
        <v>0.6810892444116261</v>
      </c>
      <c r="Z110">
        <f>IF('LF Projected Ratios'!AA$38&gt;=0,$B110+(1-$B110)*'LF Projected Ratios'!AA$38,$B110*(1+'LF Projected Ratios'!AA$38))</f>
        <v>0.67925481991969372</v>
      </c>
      <c r="AA110">
        <f>IF('LF Projected Ratios'!AB$38&gt;=0,$B110+(1-$B110)*'LF Projected Ratios'!AB$38,$B110*(1+'LF Projected Ratios'!AB$38))</f>
        <v>0.67743625873709346</v>
      </c>
      <c r="AB110">
        <f>IF('LF Projected Ratios'!AC$38&gt;=0,$B110+(1-$B110)*'LF Projected Ratios'!AC$38,$B110*(1+'LF Projected Ratios'!AC$38))</f>
        <v>0.67563335598113994</v>
      </c>
      <c r="AC110">
        <f>IF('LF Projected Ratios'!AD$38&gt;=0,$B110+(1-$B110)*'LF Projected Ratios'!AD$38,$B110*(1+'LF Projected Ratios'!AD$38))</f>
        <v>0.67384591028224183</v>
      </c>
      <c r="AD110">
        <f>IF('LF Projected Ratios'!AE$38&gt;=0,$B110+(1-$B110)*'LF Projected Ratios'!AE$38,$B110*(1+'LF Projected Ratios'!AE$38))</f>
        <v>0.67207372370892537</v>
      </c>
      <c r="AE110">
        <f>IF('LF Projected Ratios'!AF$38&gt;=0,$B110+(1-$B110)*'LF Projected Ratios'!AF$38,$B110*(1+'LF Projected Ratios'!AF$38))</f>
        <v>0.67031660169476859</v>
      </c>
      <c r="AF110">
        <f>IF('LF Projected Ratios'!AG$38&gt;=0,$B110+(1-$B110)*'LF Projected Ratios'!AG$38,$B110*(1+'LF Projected Ratios'!AG$38))</f>
        <v>0.66857435296719281</v>
      </c>
    </row>
    <row r="111" spans="1:32" x14ac:dyDescent="0.2">
      <c r="A111" s="6" t="s">
        <v>37</v>
      </c>
      <c r="B111" s="28">
        <f t="shared" si="0"/>
        <v>0.58223587588122494</v>
      </c>
      <c r="C111">
        <f>IF('LF Projected Ratios'!D$38&gt;=0,$B111+(1-$B111)*'LF Projected Ratios'!D$38,$B111*(1+'LF Projected Ratios'!D$38))</f>
        <v>0.58052556029028202</v>
      </c>
      <c r="D111">
        <f>IF('LF Projected Ratios'!E$38&gt;=0,$B111+(1-$B111)*'LF Projected Ratios'!E$38,$B111*(1+'LF Projected Ratios'!E$38))</f>
        <v>0.57875030837551233</v>
      </c>
      <c r="E111">
        <f>IF('LF Projected Ratios'!F$38&gt;=0,$B111+(1-$B111)*'LF Projected Ratios'!F$38,$B111*(1+'LF Projected Ratios'!F$38))</f>
        <v>0.57698722795247992</v>
      </c>
      <c r="F111">
        <f>IF('LF Projected Ratios'!G$38&gt;=0,$B111+(1-$B111)*'LF Projected Ratios'!G$38,$B111*(1+'LF Projected Ratios'!G$38))</f>
        <v>0.57523983116474142</v>
      </c>
      <c r="G111">
        <f>IF('LF Projected Ratios'!H$38&gt;=0,$B111+(1-$B111)*'LF Projected Ratios'!H$38,$B111*(1+'LF Projected Ratios'!H$38))</f>
        <v>0.57350112158459632</v>
      </c>
      <c r="H111">
        <f>IF('LF Projected Ratios'!I$38&gt;=0,$B111+(1-$B111)*'LF Projected Ratios'!I$38,$B111*(1+'LF Projected Ratios'!I$38))</f>
        <v>0.57172774499107637</v>
      </c>
      <c r="I111">
        <f>IF('LF Projected Ratios'!J$38&gt;=0,$B111+(1-$B111)*'LF Projected Ratios'!J$38,$B111*(1+'LF Projected Ratios'!J$38))</f>
        <v>0.56996940021940468</v>
      </c>
      <c r="J111">
        <f>IF('LF Projected Ratios'!K$38&gt;=0,$B111+(1-$B111)*'LF Projected Ratios'!K$38,$B111*(1+'LF Projected Ratios'!K$38))</f>
        <v>0.56820796015606867</v>
      </c>
      <c r="K111">
        <f>IF('LF Projected Ratios'!L$38&gt;=0,$B111+(1-$B111)*'LF Projected Ratios'!L$38,$B111*(1+'LF Projected Ratios'!L$38))</f>
        <v>0.56646921634294112</v>
      </c>
      <c r="L111">
        <f>IF('LF Projected Ratios'!M$38&gt;=0,$B111+(1-$B111)*'LF Projected Ratios'!M$38,$B111*(1+'LF Projected Ratios'!M$38))</f>
        <v>0.56493149569605172</v>
      </c>
      <c r="M111">
        <f>IF('LF Projected Ratios'!N$38&gt;=0,$B111+(1-$B111)*'LF Projected Ratios'!N$38,$B111*(1+'LF Projected Ratios'!N$38))</f>
        <v>0.56328340157305434</v>
      </c>
      <c r="N111">
        <f>IF('LF Projected Ratios'!O$38&gt;=0,$B111+(1-$B111)*'LF Projected Ratios'!O$38,$B111*(1+'LF Projected Ratios'!O$38))</f>
        <v>0.56165040825919088</v>
      </c>
      <c r="O111">
        <f>IF('LF Projected Ratios'!P$38&gt;=0,$B111+(1-$B111)*'LF Projected Ratios'!P$38,$B111*(1+'LF Projected Ratios'!P$38))</f>
        <v>0.56003230915718216</v>
      </c>
      <c r="P111">
        <f>IF('LF Projected Ratios'!Q$38&gt;=0,$B111+(1-$B111)*'LF Projected Ratios'!Q$38,$B111*(1+'LF Projected Ratios'!Q$38))</f>
        <v>0.55842890142130719</v>
      </c>
      <c r="Q111">
        <f>IF('LF Projected Ratios'!R$38&gt;=0,$B111+(1-$B111)*'LF Projected Ratios'!R$38,$B111*(1+'LF Projected Ratios'!R$38))</f>
        <v>0.55683998587263217</v>
      </c>
      <c r="R111">
        <f>IF('LF Projected Ratios'!S$38&gt;=0,$B111+(1-$B111)*'LF Projected Ratios'!S$38,$B111*(1+'LF Projected Ratios'!S$38))</f>
        <v>0.55526536691653072</v>
      </c>
      <c r="S111">
        <f>IF('LF Projected Ratios'!T$38&gt;=0,$B111+(1-$B111)*'LF Projected Ratios'!T$38,$B111*(1+'LF Projected Ratios'!T$38))</f>
        <v>0.55370485246241719</v>
      </c>
      <c r="T111">
        <f>IF('LF Projected Ratios'!U$38&gt;=0,$B111+(1-$B111)*'LF Projected Ratios'!U$38,$B111*(1+'LF Projected Ratios'!U$38))</f>
        <v>0.55215825384562844</v>
      </c>
      <c r="U111">
        <f>IF('LF Projected Ratios'!V$38&gt;=0,$B111+(1-$B111)*'LF Projected Ratios'!V$38,$B111*(1+'LF Projected Ratios'!V$38))</f>
        <v>0.55062538575138842</v>
      </c>
      <c r="V111">
        <f>IF('LF Projected Ratios'!W$38&gt;=0,$B111+(1-$B111)*'LF Projected Ratios'!W$38,$B111*(1+'LF Projected Ratios'!W$38))</f>
        <v>0.54910606614078517</v>
      </c>
      <c r="W111">
        <f>IF('LF Projected Ratios'!X$38&gt;=0,$B111+(1-$B111)*'LF Projected Ratios'!X$38,$B111*(1+'LF Projected Ratios'!X$38))</f>
        <v>0.54760011617870386</v>
      </c>
      <c r="X111">
        <f>IF('LF Projected Ratios'!Y$38&gt;=0,$B111+(1-$B111)*'LF Projected Ratios'!Y$38,$B111*(1+'LF Projected Ratios'!Y$38))</f>
        <v>0.54610736016365513</v>
      </c>
      <c r="Y111">
        <f>IF('LF Projected Ratios'!Z$38&gt;=0,$B111+(1-$B111)*'LF Projected Ratios'!Z$38,$B111*(1+'LF Projected Ratios'!Z$38))</f>
        <v>0.54462762545943733</v>
      </c>
      <c r="Z111">
        <f>IF('LF Projected Ratios'!AA$38&gt;=0,$B111+(1-$B111)*'LF Projected Ratios'!AA$38,$B111*(1+'LF Projected Ratios'!AA$38))</f>
        <v>0.54316074242858159</v>
      </c>
      <c r="AA111">
        <f>IF('LF Projected Ratios'!AB$38&gt;=0,$B111+(1-$B111)*'LF Projected Ratios'!AB$38,$B111*(1+'LF Projected Ratios'!AB$38))</f>
        <v>0.54170654436752153</v>
      </c>
      <c r="AB111">
        <f>IF('LF Projected Ratios'!AC$38&gt;=0,$B111+(1-$B111)*'LF Projected Ratios'!AC$38,$B111*(1+'LF Projected Ratios'!AC$38))</f>
        <v>0.54026486744343871</v>
      </c>
      <c r="AC111">
        <f>IF('LF Projected Ratios'!AD$38&gt;=0,$B111+(1-$B111)*'LF Projected Ratios'!AD$38,$B111*(1+'LF Projected Ratios'!AD$38))</f>
        <v>0.5388355506327327</v>
      </c>
      <c r="AD111">
        <f>IF('LF Projected Ratios'!AE$38&gt;=0,$B111+(1-$B111)*'LF Projected Ratios'!AE$38,$B111*(1+'LF Projected Ratios'!AE$38))</f>
        <v>0.53741843566106662</v>
      </c>
      <c r="AE111">
        <f>IF('LF Projected Ratios'!AF$38&gt;=0,$B111+(1-$B111)*'LF Projected Ratios'!AF$38,$B111*(1+'LF Projected Ratios'!AF$38))</f>
        <v>0.53601336694494062</v>
      </c>
      <c r="AF111">
        <f>IF('LF Projected Ratios'!AG$38&gt;=0,$B111+(1-$B111)*'LF Projected Ratios'!AG$38,$B111*(1+'LF Projected Ratios'!AG$38))</f>
        <v>0.53462019153475038</v>
      </c>
    </row>
    <row r="112" spans="1:32" x14ac:dyDescent="0.2">
      <c r="A112" s="6" t="s">
        <v>38</v>
      </c>
      <c r="B112" s="28">
        <f t="shared" si="0"/>
        <v>0.66043217527601927</v>
      </c>
      <c r="C112">
        <f>IF('LF Projected Ratios'!D$38&gt;=0,$B112+(1-$B112)*'LF Projected Ratios'!D$38,$B112*(1+'LF Projected Ratios'!D$38))</f>
        <v>0.65849215836375774</v>
      </c>
      <c r="D112">
        <f>IF('LF Projected Ratios'!E$38&gt;=0,$B112+(1-$B112)*'LF Projected Ratios'!E$38,$B112*(1+'LF Projected Ratios'!E$38))</f>
        <v>0.6564784839539497</v>
      </c>
      <c r="E112">
        <f>IF('LF Projected Ratios'!F$38&gt;=0,$B112+(1-$B112)*'LF Projected Ratios'!F$38,$B112*(1+'LF Projected Ratios'!F$38))</f>
        <v>0.65447861570947308</v>
      </c>
      <c r="F112">
        <f>IF('LF Projected Ratios'!G$38&gt;=0,$B112+(1-$B112)*'LF Projected Ratios'!G$38,$B112*(1+'LF Projected Ratios'!G$38))</f>
        <v>0.65249653746695702</v>
      </c>
      <c r="G112">
        <f>IF('LF Projected Ratios'!H$38&gt;=0,$B112+(1-$B112)*'LF Projected Ratios'!H$38,$B112*(1+'LF Projected Ratios'!H$38))</f>
        <v>0.65052431315417236</v>
      </c>
      <c r="H112">
        <f>IF('LF Projected Ratios'!I$38&gt;=0,$B112+(1-$B112)*'LF Projected Ratios'!I$38,$B112*(1+'LF Projected Ratios'!I$38))</f>
        <v>0.64851276592776796</v>
      </c>
      <c r="I112">
        <f>IF('LF Projected Ratios'!J$38&gt;=0,$B112+(1-$B112)*'LF Projected Ratios'!J$38,$B112*(1+'LF Projected Ratios'!J$38))</f>
        <v>0.64651826934906986</v>
      </c>
      <c r="J112">
        <f>IF('LF Projected Ratios'!K$38&gt;=0,$B112+(1-$B112)*'LF Projected Ratios'!K$38,$B112*(1+'LF Projected Ratios'!K$38))</f>
        <v>0.64452026177029165</v>
      </c>
      <c r="K112">
        <f>IF('LF Projected Ratios'!L$38&gt;=0,$B112+(1-$B112)*'LF Projected Ratios'!L$38,$B112*(1+'LF Projected Ratios'!L$38))</f>
        <v>0.64254799862691603</v>
      </c>
      <c r="L112">
        <f>IF('LF Projected Ratios'!M$38&gt;=0,$B112+(1-$B112)*'LF Projected Ratios'!M$38,$B112*(1+'LF Projected Ratios'!M$38))</f>
        <v>0.64080375675886736</v>
      </c>
      <c r="M112">
        <f>IF('LF Projected Ratios'!N$38&gt;=0,$B112+(1-$B112)*'LF Projected Ratios'!N$38,$B112*(1+'LF Projected Ratios'!N$38))</f>
        <v>0.63893431787370181</v>
      </c>
      <c r="N112">
        <f>IF('LF Projected Ratios'!O$38&gt;=0,$B112+(1-$B112)*'LF Projected Ratios'!O$38,$B112*(1+'LF Projected Ratios'!O$38))</f>
        <v>0.63708200788876024</v>
      </c>
      <c r="O112">
        <f>IF('LF Projected Ratios'!P$38&gt;=0,$B112+(1-$B112)*'LF Projected Ratios'!P$38,$B112*(1+'LF Projected Ratios'!P$38))</f>
        <v>0.63524659246003146</v>
      </c>
      <c r="P112">
        <f>IF('LF Projected Ratios'!Q$38&gt;=0,$B112+(1-$B112)*'LF Projected Ratios'!Q$38,$B112*(1+'LF Projected Ratios'!Q$38))</f>
        <v>0.63342784149891007</v>
      </c>
      <c r="Q112">
        <f>IF('LF Projected Ratios'!R$38&gt;=0,$B112+(1-$B112)*'LF Projected Ratios'!R$38,$B112*(1+'LF Projected Ratios'!R$38))</f>
        <v>0.63162552907604008</v>
      </c>
      <c r="R112">
        <f>IF('LF Projected Ratios'!S$38&gt;=0,$B112+(1-$B112)*'LF Projected Ratios'!S$38,$B112*(1+'LF Projected Ratios'!S$38))</f>
        <v>0.62983943332775771</v>
      </c>
      <c r="S112">
        <f>IF('LF Projected Ratios'!T$38&gt;=0,$B112+(1-$B112)*'LF Projected Ratios'!T$38,$B112*(1+'LF Projected Ratios'!T$38))</f>
        <v>0.62806933636504469</v>
      </c>
      <c r="T112">
        <f>IF('LF Projected Ratios'!U$38&gt;=0,$B112+(1-$B112)*'LF Projected Ratios'!U$38,$B112*(1+'LF Projected Ratios'!U$38))</f>
        <v>0.62631502418491891</v>
      </c>
      <c r="U112">
        <f>IF('LF Projected Ratios'!V$38&gt;=0,$B112+(1-$B112)*'LF Projected Ratios'!V$38,$B112*(1+'LF Projected Ratios'!V$38))</f>
        <v>0.62457628658418629</v>
      </c>
      <c r="V112">
        <f>IF('LF Projected Ratios'!W$38&gt;=0,$B112+(1-$B112)*'LF Projected Ratios'!W$38,$B112*(1+'LF Projected Ratios'!W$38))</f>
        <v>0.6228529170754773</v>
      </c>
      <c r="W112">
        <f>IF('LF Projected Ratios'!X$38&gt;=0,$B112+(1-$B112)*'LF Projected Ratios'!X$38,$B112*(1+'LF Projected Ratios'!X$38))</f>
        <v>0.62114471280549999</v>
      </c>
      <c r="X112">
        <f>IF('LF Projected Ratios'!Y$38&gt;=0,$B112+(1-$B112)*'LF Projected Ratios'!Y$38,$B112*(1+'LF Projected Ratios'!Y$38))</f>
        <v>0.61945147447544546</v>
      </c>
      <c r="Y112">
        <f>IF('LF Projected Ratios'!Z$38&gt;=0,$B112+(1-$B112)*'LF Projected Ratios'!Z$38,$B112*(1+'LF Projected Ratios'!Z$38))</f>
        <v>0.61777300626347065</v>
      </c>
      <c r="Z112">
        <f>IF('LF Projected Ratios'!AA$38&gt;=0,$B112+(1-$B112)*'LF Projected Ratios'!AA$38,$B112*(1+'LF Projected Ratios'!AA$38))</f>
        <v>0.61610911574920568</v>
      </c>
      <c r="AA112">
        <f>IF('LF Projected Ratios'!AB$38&gt;=0,$B112+(1-$B112)*'LF Projected Ratios'!AB$38,$B112*(1+'LF Projected Ratios'!AB$38))</f>
        <v>0.61445961384021641</v>
      </c>
      <c r="AB112">
        <f>IF('LF Projected Ratios'!AC$38&gt;=0,$B112+(1-$B112)*'LF Projected Ratios'!AC$38,$B112*(1+'LF Projected Ratios'!AC$38))</f>
        <v>0.61282431470036847</v>
      </c>
      <c r="AC112">
        <f>IF('LF Projected Ratios'!AD$38&gt;=0,$B112+(1-$B112)*'LF Projected Ratios'!AD$38,$B112*(1+'LF Projected Ratios'!AD$38))</f>
        <v>0.61120303568003242</v>
      </c>
      <c r="AD112">
        <f>IF('LF Projected Ratios'!AE$38&gt;=0,$B112+(1-$B112)*'LF Projected Ratios'!AE$38,$B112*(1+'LF Projected Ratios'!AE$38))</f>
        <v>0.60959559724807888</v>
      </c>
      <c r="AE112">
        <f>IF('LF Projected Ratios'!AF$38&gt;=0,$B112+(1-$B112)*'LF Projected Ratios'!AF$38,$B112*(1+'LF Projected Ratios'!AF$38))</f>
        <v>0.60800182292560367</v>
      </c>
      <c r="AF112">
        <f>IF('LF Projected Ratios'!AG$38&gt;=0,$B112+(1-$B112)*'LF Projected Ratios'!AG$38,$B112*(1+'LF Projected Ratios'!AG$38))</f>
        <v>0.60642153922133957</v>
      </c>
    </row>
    <row r="113" spans="1:32" x14ac:dyDescent="0.2">
      <c r="A113" s="6" t="s">
        <v>39</v>
      </c>
      <c r="B113" s="28">
        <f t="shared" si="0"/>
        <v>0.68947399197773462</v>
      </c>
      <c r="C113">
        <f>IF('LF Projected Ratios'!D$38&gt;=0,$B113+(1-$B113)*'LF Projected Ratios'!D$38,$B113*(1+'LF Projected Ratios'!D$38))</f>
        <v>0.68744866484335898</v>
      </c>
      <c r="D113">
        <f>IF('LF Projected Ratios'!E$38&gt;=0,$B113+(1-$B113)*'LF Projected Ratios'!E$38,$B113*(1+'LF Projected Ratios'!E$38))</f>
        <v>0.6853464411997372</v>
      </c>
      <c r="E113">
        <f>IF('LF Projected Ratios'!F$38&gt;=0,$B113+(1-$B113)*'LF Projected Ratios'!F$38,$B113*(1+'LF Projected Ratios'!F$38))</f>
        <v>0.68325863083318061</v>
      </c>
      <c r="F113">
        <f>IF('LF Projected Ratios'!G$38&gt;=0,$B113+(1-$B113)*'LF Projected Ratios'!G$38,$B113*(1+'LF Projected Ratios'!G$38))</f>
        <v>0.6811893927653826</v>
      </c>
      <c r="G113">
        <f>IF('LF Projected Ratios'!H$38&gt;=0,$B113+(1-$B113)*'LF Projected Ratios'!H$38,$B113*(1+'LF Projected Ratios'!H$38))</f>
        <v>0.67913044194360761</v>
      </c>
      <c r="H113">
        <f>IF('LF Projected Ratios'!I$38&gt;=0,$B113+(1-$B113)*'LF Projected Ratios'!I$38,$B113*(1+'LF Projected Ratios'!I$38))</f>
        <v>0.67703043902406324</v>
      </c>
      <c r="I113">
        <f>IF('LF Projected Ratios'!J$38&gt;=0,$B113+(1-$B113)*'LF Projected Ratios'!J$38,$B113*(1+'LF Projected Ratios'!J$38))</f>
        <v>0.67494823653669023</v>
      </c>
      <c r="J113">
        <f>IF('LF Projected Ratios'!K$38&gt;=0,$B113+(1-$B113)*'LF Projected Ratios'!K$38,$B113*(1+'LF Projected Ratios'!K$38))</f>
        <v>0.67286236865666715</v>
      </c>
      <c r="K113">
        <f>IF('LF Projected Ratios'!L$38&gt;=0,$B113+(1-$B113)*'LF Projected Ratios'!L$38,$B113*(1+'LF Projected Ratios'!L$38))</f>
        <v>0.67080337729676642</v>
      </c>
      <c r="L113">
        <f>IF('LF Projected Ratios'!M$38&gt;=0,$B113+(1-$B113)*'LF Projected Ratios'!M$38,$B113*(1+'LF Projected Ratios'!M$38))</f>
        <v>0.66898243421016468</v>
      </c>
      <c r="M113">
        <f>IF('LF Projected Ratios'!N$38&gt;=0,$B113+(1-$B113)*'LF Projected Ratios'!N$38,$B113*(1+'LF Projected Ratios'!N$38))</f>
        <v>0.66703078869808041</v>
      </c>
      <c r="N113">
        <f>IF('LF Projected Ratios'!O$38&gt;=0,$B113+(1-$B113)*'LF Projected Ratios'!O$38,$B113*(1+'LF Projected Ratios'!O$38))</f>
        <v>0.66509702531175818</v>
      </c>
      <c r="O113">
        <f>IF('LF Projected Ratios'!P$38&gt;=0,$B113+(1-$B113)*'LF Projected Ratios'!P$38,$B113*(1+'LF Projected Ratios'!P$38))</f>
        <v>0.6631808994021533</v>
      </c>
      <c r="P113">
        <f>IF('LF Projected Ratios'!Q$38&gt;=0,$B113+(1-$B113)*'LF Projected Ratios'!Q$38,$B113*(1+'LF Projected Ratios'!Q$38))</f>
        <v>0.66128217076275342</v>
      </c>
      <c r="Q113">
        <f>IF('LF Projected Ratios'!R$38&gt;=0,$B113+(1-$B113)*'LF Projected Ratios'!R$38,$B113*(1+'LF Projected Ratios'!R$38))</f>
        <v>0.65940060352919472</v>
      </c>
      <c r="R113">
        <f>IF('LF Projected Ratios'!S$38&gt;=0,$B113+(1-$B113)*'LF Projected Ratios'!S$38,$B113*(1+'LF Projected Ratios'!S$38))</f>
        <v>0.65753596608159004</v>
      </c>
      <c r="S113">
        <f>IF('LF Projected Ratios'!T$38&gt;=0,$B113+(1-$B113)*'LF Projected Ratios'!T$38,$B113*(1+'LF Projected Ratios'!T$38))</f>
        <v>0.65568803094947847</v>
      </c>
      <c r="T113">
        <f>IF('LF Projected Ratios'!U$38&gt;=0,$B113+(1-$B113)*'LF Projected Ratios'!U$38,$B113*(1+'LF Projected Ratios'!U$38))</f>
        <v>0.65385657471931991</v>
      </c>
      <c r="U113">
        <f>IF('LF Projected Ratios'!V$38&gt;=0,$B113+(1-$B113)*'LF Projected Ratios'!V$38,$B113*(1+'LF Projected Ratios'!V$38))</f>
        <v>0.65204137794445372</v>
      </c>
      <c r="V113">
        <f>IF('LF Projected Ratios'!W$38&gt;=0,$B113+(1-$B113)*'LF Projected Ratios'!W$38,$B113*(1+'LF Projected Ratios'!W$38))</f>
        <v>0.65024222505744333</v>
      </c>
      <c r="W113">
        <f>IF('LF Projected Ratios'!X$38&gt;=0,$B113+(1-$B113)*'LF Projected Ratios'!X$38,$B113*(1+'LF Projected Ratios'!X$38))</f>
        <v>0.64845890428473518</v>
      </c>
      <c r="X113">
        <f>IF('LF Projected Ratios'!Y$38&gt;=0,$B113+(1-$B113)*'LF Projected Ratios'!Y$38,$B113*(1+'LF Projected Ratios'!Y$38))</f>
        <v>0.64669120756356235</v>
      </c>
      <c r="Y113">
        <f>IF('LF Projected Ratios'!Z$38&gt;=0,$B113+(1-$B113)*'LF Projected Ratios'!Z$38,$B113*(1+'LF Projected Ratios'!Z$38))</f>
        <v>0.64493893046102069</v>
      </c>
      <c r="Z113">
        <f>IF('LF Projected Ratios'!AA$38&gt;=0,$B113+(1-$B113)*'LF Projected Ratios'!AA$38,$B113*(1+'LF Projected Ratios'!AA$38))</f>
        <v>0.64320187209525481</v>
      </c>
      <c r="AA113">
        <f>IF('LF Projected Ratios'!AB$38&gt;=0,$B113+(1-$B113)*'LF Projected Ratios'!AB$38,$B113*(1+'LF Projected Ratios'!AB$38))</f>
        <v>0.64147983505868789</v>
      </c>
      <c r="AB113">
        <f>IF('LF Projected Ratios'!AC$38&gt;=0,$B113+(1-$B113)*'LF Projected Ratios'!AC$38,$B113*(1+'LF Projected Ratios'!AC$38))</f>
        <v>0.6397726253432352</v>
      </c>
      <c r="AC113">
        <f>IF('LF Projected Ratios'!AD$38&gt;=0,$B113+(1-$B113)*'LF Projected Ratios'!AD$38,$B113*(1+'LF Projected Ratios'!AD$38))</f>
        <v>0.63808005226744047</v>
      </c>
      <c r="AD113">
        <f>IF('LF Projected Ratios'!AE$38&gt;=0,$B113+(1-$B113)*'LF Projected Ratios'!AE$38,$B113*(1+'LF Projected Ratios'!AE$38))</f>
        <v>0.63640192840547949</v>
      </c>
      <c r="AE113">
        <f>IF('LF Projected Ratios'!AF$38&gt;=0,$B113+(1-$B113)*'LF Projected Ratios'!AF$38,$B113*(1+'LF Projected Ratios'!AF$38))</f>
        <v>0.6347380695179724</v>
      </c>
      <c r="AF113">
        <f>IF('LF Projected Ratios'!AG$38&gt;=0,$B113+(1-$B113)*'LF Projected Ratios'!AG$38,$B113*(1+'LF Projected Ratios'!AG$38))</f>
        <v>0.6330882944845545</v>
      </c>
    </row>
    <row r="114" spans="1:32" x14ac:dyDescent="0.2">
      <c r="A114" s="6" t="s">
        <v>40</v>
      </c>
      <c r="B114" s="28">
        <f t="shared" si="0"/>
        <v>0.60822667214816639</v>
      </c>
      <c r="C114">
        <f>IF('LF Projected Ratios'!D$38&gt;=0,$B114+(1-$B114)*'LF Projected Ratios'!D$38,$B114*(1+'LF Projected Ratios'!D$38))</f>
        <v>0.6064400086956131</v>
      </c>
      <c r="D114">
        <f>IF('LF Projected Ratios'!E$38&gt;=0,$B114+(1-$B114)*'LF Projected Ratios'!E$38,$B114*(1+'LF Projected Ratios'!E$38))</f>
        <v>0.60458551018551909</v>
      </c>
      <c r="E114">
        <f>IF('LF Projected Ratios'!F$38&gt;=0,$B114+(1-$B114)*'LF Projected Ratios'!F$38,$B114*(1+'LF Projected Ratios'!F$38))</f>
        <v>0.60274372649809582</v>
      </c>
      <c r="F114">
        <f>IF('LF Projected Ratios'!G$38&gt;=0,$B114+(1-$B114)*'LF Projected Ratios'!G$38,$B114*(1+'LF Projected Ratios'!G$38))</f>
        <v>0.60091832655770228</v>
      </c>
      <c r="G114">
        <f>IF('LF Projected Ratios'!H$38&gt;=0,$B114+(1-$B114)*'LF Projected Ratios'!H$38,$B114*(1+'LF Projected Ratios'!H$38))</f>
        <v>0.59910200161866767</v>
      </c>
      <c r="H114">
        <f>IF('LF Projected Ratios'!I$38&gt;=0,$B114+(1-$B114)*'LF Projected Ratios'!I$38,$B114*(1+'LF Projected Ratios'!I$38))</f>
        <v>0.59724946214347707</v>
      </c>
      <c r="I114">
        <f>IF('LF Projected Ratios'!J$38&gt;=0,$B114+(1-$B114)*'LF Projected Ratios'!J$38,$B114*(1+'LF Projected Ratios'!J$38))</f>
        <v>0.59541262550515694</v>
      </c>
      <c r="J114">
        <f>IF('LF Projected Ratios'!K$38&gt;=0,$B114+(1-$B114)*'LF Projected Ratios'!K$38,$B114*(1+'LF Projected Ratios'!K$38))</f>
        <v>0.59357255540248643</v>
      </c>
      <c r="K114">
        <f>IF('LF Projected Ratios'!L$38&gt;=0,$B114+(1-$B114)*'LF Projected Ratios'!L$38,$B114*(1+'LF Projected Ratios'!L$38))</f>
        <v>0.59175619470232144</v>
      </c>
      <c r="L114">
        <f>IF('LF Projected Ratios'!M$38&gt;=0,$B114+(1-$B114)*'LF Projected Ratios'!M$38,$B114*(1+'LF Projected Ratios'!M$38))</f>
        <v>0.5901498307689147</v>
      </c>
      <c r="M114">
        <f>IF('LF Projected Ratios'!N$38&gt;=0,$B114+(1-$B114)*'LF Projected Ratios'!N$38,$B114*(1+'LF Projected Ratios'!N$38))</f>
        <v>0.58842816632784867</v>
      </c>
      <c r="N114">
        <f>IF('LF Projected Ratios'!O$38&gt;=0,$B114+(1-$B114)*'LF Projected Ratios'!O$38,$B114*(1+'LF Projected Ratios'!O$38))</f>
        <v>0.58672227679050593</v>
      </c>
      <c r="O114">
        <f>IF('LF Projected Ratios'!P$38&gt;=0,$B114+(1-$B114)*'LF Projected Ratios'!P$38,$B114*(1+'LF Projected Ratios'!P$38))</f>
        <v>0.58503194633718036</v>
      </c>
      <c r="P114">
        <f>IF('LF Projected Ratios'!Q$38&gt;=0,$B114+(1-$B114)*'LF Projected Ratios'!Q$38,$B114*(1+'LF Projected Ratios'!Q$38))</f>
        <v>0.58335696306719242</v>
      </c>
      <c r="Q114">
        <f>IF('LF Projected Ratios'!R$38&gt;=0,$B114+(1-$B114)*'LF Projected Ratios'!R$38,$B114*(1+'LF Projected Ratios'!R$38))</f>
        <v>0.58169711891033349</v>
      </c>
      <c r="R114">
        <f>IF('LF Projected Ratios'!S$38&gt;=0,$B114+(1-$B114)*'LF Projected Ratios'!S$38,$B114*(1+'LF Projected Ratios'!S$38))</f>
        <v>0.5800522095407048</v>
      </c>
      <c r="S114">
        <f>IF('LF Projected Ratios'!T$38&gt;=0,$B114+(1-$B114)*'LF Projected Ratios'!T$38,$B114*(1+'LF Projected Ratios'!T$38))</f>
        <v>0.5784220342928672</v>
      </c>
      <c r="T114">
        <f>IF('LF Projected Ratios'!U$38&gt;=0,$B114+(1-$B114)*'LF Projected Ratios'!U$38,$B114*(1+'LF Projected Ratios'!U$38))</f>
        <v>0.57680639608023632</v>
      </c>
      <c r="U114">
        <f>IF('LF Projected Ratios'!V$38&gt;=0,$B114+(1-$B114)*'LF Projected Ratios'!V$38,$B114*(1+'LF Projected Ratios'!V$38))</f>
        <v>0.57520510131565206</v>
      </c>
      <c r="V114">
        <f>IF('LF Projected Ratios'!W$38&gt;=0,$B114+(1-$B114)*'LF Projected Ratios'!W$38,$B114*(1+'LF Projected Ratios'!W$38))</f>
        <v>0.57361795983405228</v>
      </c>
      <c r="W114">
        <f>IF('LF Projected Ratios'!X$38&gt;=0,$B114+(1-$B114)*'LF Projected Ratios'!X$38,$B114*(1+'LF Projected Ratios'!X$38))</f>
        <v>0.57204478481718801</v>
      </c>
      <c r="X114">
        <f>IF('LF Projected Ratios'!Y$38&gt;=0,$B114+(1-$B114)*'LF Projected Ratios'!Y$38,$B114*(1+'LF Projected Ratios'!Y$38))</f>
        <v>0.57048539272031995</v>
      </c>
      <c r="Y114">
        <f>IF('LF Projected Ratios'!Z$38&gt;=0,$B114+(1-$B114)*'LF Projected Ratios'!Z$38,$B114*(1+'LF Projected Ratios'!Z$38))</f>
        <v>0.56893960320082959</v>
      </c>
      <c r="Z114">
        <f>IF('LF Projected Ratios'!AA$38&gt;=0,$B114+(1-$B114)*'LF Projected Ratios'!AA$38,$B114*(1+'LF Projected Ratios'!AA$38))</f>
        <v>0.56740723904869339</v>
      </c>
      <c r="AA114">
        <f>IF('LF Projected Ratios'!AB$38&gt;=0,$B114+(1-$B114)*'LF Projected Ratios'!AB$38,$B114*(1+'LF Projected Ratios'!AB$38))</f>
        <v>0.56588812611875883</v>
      </c>
      <c r="AB114">
        <f>IF('LF Projected Ratios'!AC$38&gt;=0,$B114+(1-$B114)*'LF Projected Ratios'!AC$38,$B114*(1+'LF Projected Ratios'!AC$38))</f>
        <v>0.56438209326477073</v>
      </c>
      <c r="AC114">
        <f>IF('LF Projected Ratios'!AD$38&gt;=0,$B114+(1-$B114)*'LF Projected Ratios'!AD$38,$B114*(1+'LF Projected Ratios'!AD$38))</f>
        <v>0.56288897227509382</v>
      </c>
      <c r="AD114">
        <f>IF('LF Projected Ratios'!AE$38&gt;=0,$B114+(1-$B114)*'LF Projected Ratios'!AE$38,$B114*(1+'LF Projected Ratios'!AE$38))</f>
        <v>0.56140859781008301</v>
      </c>
      <c r="AE114">
        <f>IF('LF Projected Ratios'!AF$38&gt;=0,$B114+(1-$B114)*'LF Projected Ratios'!AF$38,$B114*(1+'LF Projected Ratios'!AF$38))</f>
        <v>0.55994080734104779</v>
      </c>
      <c r="AF114">
        <f>IF('LF Projected Ratios'!AG$38&gt;=0,$B114+(1-$B114)*'LF Projected Ratios'!AG$38,$B114*(1+'LF Projected Ratios'!AG$38))</f>
        <v>0.5584854410907697</v>
      </c>
    </row>
    <row r="115" spans="1:32" x14ac:dyDescent="0.2">
      <c r="A115" s="6" t="s">
        <v>41</v>
      </c>
      <c r="B115" s="28">
        <f t="shared" si="0"/>
        <v>0.65384801476378118</v>
      </c>
      <c r="C115">
        <f>IF('LF Projected Ratios'!D$38&gt;=0,$B115+(1-$B115)*'LF Projected Ratios'!D$38,$B115*(1+'LF Projected Ratios'!D$38))</f>
        <v>0.65192733879707776</v>
      </c>
      <c r="D115">
        <f>IF('LF Projected Ratios'!E$38&gt;=0,$B115+(1-$B115)*'LF Projected Ratios'!E$38,$B115*(1+'LF Projected Ratios'!E$38))</f>
        <v>0.64993373965923529</v>
      </c>
      <c r="E115">
        <f>IF('LF Projected Ratios'!F$38&gt;=0,$B115+(1-$B115)*'LF Projected Ratios'!F$38,$B115*(1+'LF Projected Ratios'!F$38))</f>
        <v>0.64795380904653666</v>
      </c>
      <c r="F115">
        <f>IF('LF Projected Ratios'!G$38&gt;=0,$B115+(1-$B115)*'LF Projected Ratios'!G$38,$B115*(1+'LF Projected Ratios'!G$38))</f>
        <v>0.64599149107886045</v>
      </c>
      <c r="G115">
        <f>IF('LF Projected Ratios'!H$38&gt;=0,$B115+(1-$B115)*'LF Projected Ratios'!H$38,$B115*(1+'LF Projected Ratios'!H$38))</f>
        <v>0.64403892880243263</v>
      </c>
      <c r="H115">
        <f>IF('LF Projected Ratios'!I$38&gt;=0,$B115+(1-$B115)*'LF Projected Ratios'!I$38,$B115*(1+'LF Projected Ratios'!I$38))</f>
        <v>0.64204743564109723</v>
      </c>
      <c r="I115">
        <f>IF('LF Projected Ratios'!J$38&gt;=0,$B115+(1-$B115)*'LF Projected Ratios'!J$38,$B115*(1+'LF Projected Ratios'!J$38))</f>
        <v>0.64007282314150193</v>
      </c>
      <c r="J115">
        <f>IF('LF Projected Ratios'!K$38&gt;=0,$B115+(1-$B115)*'LF Projected Ratios'!K$38,$B115*(1+'LF Projected Ratios'!K$38))</f>
        <v>0.63809473464464583</v>
      </c>
      <c r="K115">
        <f>IF('LF Projected Ratios'!L$38&gt;=0,$B115+(1-$B115)*'LF Projected Ratios'!L$38,$B115*(1+'LF Projected Ratios'!L$38))</f>
        <v>0.63614213392474761</v>
      </c>
      <c r="L115">
        <f>IF('LF Projected Ratios'!M$38&gt;=0,$B115+(1-$B115)*'LF Projected Ratios'!M$38,$B115*(1+'LF Projected Ratios'!M$38))</f>
        <v>0.63441528122830704</v>
      </c>
      <c r="M115">
        <f>IF('LF Projected Ratios'!N$38&gt;=0,$B115+(1-$B115)*'LF Projected Ratios'!N$38,$B115*(1+'LF Projected Ratios'!N$38))</f>
        <v>0.63256447966298834</v>
      </c>
      <c r="N115">
        <f>IF('LF Projected Ratios'!O$38&gt;=0,$B115+(1-$B115)*'LF Projected Ratios'!O$38,$B115*(1+'LF Projected Ratios'!O$38))</f>
        <v>0.63073063623179115</v>
      </c>
      <c r="O115">
        <f>IF('LF Projected Ratios'!P$38&gt;=0,$B115+(1-$B115)*'LF Projected Ratios'!P$38,$B115*(1+'LF Projected Ratios'!P$38))</f>
        <v>0.62891351892699066</v>
      </c>
      <c r="P115">
        <f>IF('LF Projected Ratios'!Q$38&gt;=0,$B115+(1-$B115)*'LF Projected Ratios'!Q$38,$B115*(1+'LF Projected Ratios'!Q$38))</f>
        <v>0.62711289995384334</v>
      </c>
      <c r="Q115">
        <f>IF('LF Projected Ratios'!R$38&gt;=0,$B115+(1-$B115)*'LF Projected Ratios'!R$38,$B115*(1+'LF Projected Ratios'!R$38))</f>
        <v>0.6253285556353898</v>
      </c>
      <c r="R115">
        <f>IF('LF Projected Ratios'!S$38&gt;=0,$B115+(1-$B115)*'LF Projected Ratios'!S$38,$B115*(1+'LF Projected Ratios'!S$38))</f>
        <v>0.62356026631983008</v>
      </c>
      <c r="S115">
        <f>IF('LF Projected Ratios'!T$38&gt;=0,$B115+(1-$B115)*'LF Projected Ratios'!T$38,$B115*(1+'LF Projected Ratios'!T$38))</f>
        <v>0.62180781629038451</v>
      </c>
      <c r="T115">
        <f>IF('LF Projected Ratios'!U$38&gt;=0,$B115+(1-$B115)*'LF Projected Ratios'!U$38,$B115*(1+'LF Projected Ratios'!U$38))</f>
        <v>0.62007099367756768</v>
      </c>
      <c r="U115">
        <f>IF('LF Projected Ratios'!V$38&gt;=0,$B115+(1-$B115)*'LF Projected Ratios'!V$38,$B115*(1+'LF Projected Ratios'!V$38))</f>
        <v>0.61834959037380077</v>
      </c>
      <c r="V115">
        <f>IF('LF Projected Ratios'!W$38&gt;=0,$B115+(1-$B115)*'LF Projected Ratios'!W$38,$B115*(1+'LF Projected Ratios'!W$38))</f>
        <v>0.61664340195028411</v>
      </c>
      <c r="W115">
        <f>IF('LF Projected Ratios'!X$38&gt;=0,$B115+(1-$B115)*'LF Projected Ratios'!X$38,$B115*(1+'LF Projected Ratios'!X$38))</f>
        <v>0.61495222757606649</v>
      </c>
      <c r="X115">
        <f>IF('LF Projected Ratios'!Y$38&gt;=0,$B115+(1-$B115)*'LF Projected Ratios'!Y$38,$B115*(1+'LF Projected Ratios'!Y$38))</f>
        <v>0.61327586993924266</v>
      </c>
      <c r="Y115">
        <f>IF('LF Projected Ratios'!Z$38&gt;=0,$B115+(1-$B115)*'LF Projected Ratios'!Z$38,$B115*(1+'LF Projected Ratios'!Z$38))</f>
        <v>0.61161413517021035</v>
      </c>
      <c r="Z115">
        <f>IF('LF Projected Ratios'!AA$38&gt;=0,$B115+(1-$B115)*'LF Projected Ratios'!AA$38,$B115*(1+'LF Projected Ratios'!AA$38))</f>
        <v>0.60996683276692909</v>
      </c>
      <c r="AA115">
        <f>IF('LF Projected Ratios'!AB$38&gt;=0,$B115+(1-$B115)*'LF Projected Ratios'!AB$38,$B115*(1+'LF Projected Ratios'!AB$38))</f>
        <v>0.60833377552211665</v>
      </c>
      <c r="AB115">
        <f>IF('LF Projected Ratios'!AC$38&gt;=0,$B115+(1-$B115)*'LF Projected Ratios'!AC$38,$B115*(1+'LF Projected Ratios'!AC$38))</f>
        <v>0.60671477945232699</v>
      </c>
      <c r="AC115">
        <f>IF('LF Projected Ratios'!AD$38&gt;=0,$B115+(1-$B115)*'LF Projected Ratios'!AD$38,$B115*(1+'LF Projected Ratios'!AD$38))</f>
        <v>0.60510966372885122</v>
      </c>
      <c r="AD115">
        <f>IF('LF Projected Ratios'!AE$38&gt;=0,$B115+(1-$B115)*'LF Projected Ratios'!AE$38,$B115*(1+'LF Projected Ratios'!AE$38))</f>
        <v>0.60351825061039044</v>
      </c>
      <c r="AE115">
        <f>IF('LF Projected Ratios'!AF$38&gt;=0,$B115+(1-$B115)*'LF Projected Ratios'!AF$38,$B115*(1+'LF Projected Ratios'!AF$38))</f>
        <v>0.60194036537744211</v>
      </c>
      <c r="AF115">
        <f>IF('LF Projected Ratios'!AG$38&gt;=0,$B115+(1-$B115)*'LF Projected Ratios'!AG$38,$B115*(1+'LF Projected Ratios'!AG$38))</f>
        <v>0.60037583626835578</v>
      </c>
    </row>
    <row r="116" spans="1:32" x14ac:dyDescent="0.2">
      <c r="A116" s="6" t="s">
        <v>42</v>
      </c>
      <c r="B116" s="28">
        <f t="shared" si="0"/>
        <v>0.63238385189841906</v>
      </c>
      <c r="C116">
        <f>IF('LF Projected Ratios'!D$38&gt;=0,$B116+(1-$B116)*'LF Projected Ratios'!D$38,$B116*(1+'LF Projected Ratios'!D$38))</f>
        <v>0.63052622682554726</v>
      </c>
      <c r="D116">
        <f>IF('LF Projected Ratios'!E$38&gt;=0,$B116+(1-$B116)*'LF Projected Ratios'!E$38,$B116*(1+'LF Projected Ratios'!E$38))</f>
        <v>0.62859807246327459</v>
      </c>
      <c r="E116">
        <f>IF('LF Projected Ratios'!F$38&gt;=0,$B116+(1-$B116)*'LF Projected Ratios'!F$38,$B116*(1+'LF Projected Ratios'!F$38))</f>
        <v>0.62668313792332286</v>
      </c>
      <c r="F116">
        <f>IF('LF Projected Ratios'!G$38&gt;=0,$B116+(1-$B116)*'LF Projected Ratios'!G$38,$B116*(1+'LF Projected Ratios'!G$38))</f>
        <v>0.62478523785017381</v>
      </c>
      <c r="G116">
        <f>IF('LF Projected Ratios'!H$38&gt;=0,$B116+(1-$B116)*'LF Projected Ratios'!H$38,$B116*(1+'LF Projected Ratios'!H$38))</f>
        <v>0.62289677321380865</v>
      </c>
      <c r="H116">
        <f>IF('LF Projected Ratios'!I$38&gt;=0,$B116+(1-$B116)*'LF Projected Ratios'!I$38,$B116*(1+'LF Projected Ratios'!I$38))</f>
        <v>0.62097065569420484</v>
      </c>
      <c r="I116">
        <f>IF('LF Projected Ratios'!J$38&gt;=0,$B116+(1-$B116)*'LF Projected Ratios'!J$38,$B116*(1+'LF Projected Ratios'!J$38))</f>
        <v>0.61906086468726584</v>
      </c>
      <c r="J116">
        <f>IF('LF Projected Ratios'!K$38&gt;=0,$B116+(1-$B116)*'LF Projected Ratios'!K$38,$B116*(1+'LF Projected Ratios'!K$38))</f>
        <v>0.61714771179119143</v>
      </c>
      <c r="K116">
        <f>IF('LF Projected Ratios'!L$38&gt;=0,$B116+(1-$B116)*'LF Projected Ratios'!L$38,$B116*(1+'LF Projected Ratios'!L$38))</f>
        <v>0.61525920997335692</v>
      </c>
      <c r="L116">
        <f>IF('LF Projected Ratios'!M$38&gt;=0,$B116+(1-$B116)*'LF Projected Ratios'!M$38,$B116*(1+'LF Projected Ratios'!M$38))</f>
        <v>0.61358904544707826</v>
      </c>
      <c r="M116">
        <f>IF('LF Projected Ratios'!N$38&gt;=0,$B116+(1-$B116)*'LF Projected Ratios'!N$38,$B116*(1+'LF Projected Ratios'!N$38))</f>
        <v>0.61179900097718909</v>
      </c>
      <c r="N116">
        <f>IF('LF Projected Ratios'!O$38&gt;=0,$B116+(1-$B116)*'LF Projected Ratios'!O$38,$B116*(1+'LF Projected Ratios'!O$38))</f>
        <v>0.61002535794912538</v>
      </c>
      <c r="O116">
        <f>IF('LF Projected Ratios'!P$38&gt;=0,$B116+(1-$B116)*'LF Projected Ratios'!P$38,$B116*(1+'LF Projected Ratios'!P$38))</f>
        <v>0.60826789197138409</v>
      </c>
      <c r="P116">
        <f>IF('LF Projected Ratios'!Q$38&gt;=0,$B116+(1-$B116)*'LF Projected Ratios'!Q$38,$B116*(1+'LF Projected Ratios'!Q$38))</f>
        <v>0.60652638272714232</v>
      </c>
      <c r="Q116">
        <f>IF('LF Projected Ratios'!R$38&gt;=0,$B116+(1-$B116)*'LF Projected Ratios'!R$38,$B116*(1+'LF Projected Ratios'!R$38))</f>
        <v>0.60480061388218476</v>
      </c>
      <c r="R116">
        <f>IF('LF Projected Ratios'!S$38&gt;=0,$B116+(1-$B116)*'LF Projected Ratios'!S$38,$B116*(1+'LF Projected Ratios'!S$38))</f>
        <v>0.60309037299531987</v>
      </c>
      <c r="S116">
        <f>IF('LF Projected Ratios'!T$38&gt;=0,$B116+(1-$B116)*'LF Projected Ratios'!T$38,$B116*(1+'LF Projected Ratios'!T$38))</f>
        <v>0.60139545143119966</v>
      </c>
      <c r="T116">
        <f>IF('LF Projected Ratios'!U$38&gt;=0,$B116+(1-$B116)*'LF Projected Ratios'!U$38,$B116*(1+'LF Projected Ratios'!U$38))</f>
        <v>0.59971564427547375</v>
      </c>
      <c r="U116">
        <f>IF('LF Projected Ratios'!V$38&gt;=0,$B116+(1-$B116)*'LF Projected Ratios'!V$38,$B116*(1+'LF Projected Ratios'!V$38))</f>
        <v>0.59805075025220433</v>
      </c>
      <c r="V116">
        <f>IF('LF Projected Ratios'!W$38&gt;=0,$B116+(1-$B116)*'LF Projected Ratios'!W$38,$B116*(1+'LF Projected Ratios'!W$38))</f>
        <v>0.59640057164346794</v>
      </c>
      <c r="W116">
        <f>IF('LF Projected Ratios'!X$38&gt;=0,$B116+(1-$B116)*'LF Projected Ratios'!X$38,$B116*(1+'LF Projected Ratios'!X$38))</f>
        <v>0.59476491421108124</v>
      </c>
      <c r="X116">
        <f>IF('LF Projected Ratios'!Y$38&gt;=0,$B116+(1-$B116)*'LF Projected Ratios'!Y$38,$B116*(1+'LF Projected Ratios'!Y$38))</f>
        <v>0.59314358712038573</v>
      </c>
      <c r="Y116">
        <f>IF('LF Projected Ratios'!Z$38&gt;=0,$B116+(1-$B116)*'LF Projected Ratios'!Z$38,$B116*(1+'LF Projected Ratios'!Z$38))</f>
        <v>0.59153640286602382</v>
      </c>
      <c r="Z116">
        <f>IF('LF Projected Ratios'!AA$38&gt;=0,$B116+(1-$B116)*'LF Projected Ratios'!AA$38,$B116*(1+'LF Projected Ratios'!AA$38))</f>
        <v>0.58994317719965106</v>
      </c>
      <c r="AA116">
        <f>IF('LF Projected Ratios'!AB$38&gt;=0,$B116+(1-$B116)*'LF Projected Ratios'!AB$38,$B116*(1+'LF Projected Ratios'!AB$38))</f>
        <v>0.58836372905952294</v>
      </c>
      <c r="AB116">
        <f>IF('LF Projected Ratios'!AC$38&gt;=0,$B116+(1-$B116)*'LF Projected Ratios'!AC$38,$B116*(1+'LF Projected Ratios'!AC$38))</f>
        <v>0.58679788050190074</v>
      </c>
      <c r="AC116">
        <f>IF('LF Projected Ratios'!AD$38&gt;=0,$B116+(1-$B116)*'LF Projected Ratios'!AD$38,$B116*(1+'LF Projected Ratios'!AD$38))</f>
        <v>0.58524545663422101</v>
      </c>
      <c r="AD116">
        <f>IF('LF Projected Ratios'!AE$38&gt;=0,$B116+(1-$B116)*'LF Projected Ratios'!AE$38,$B116*(1+'LF Projected Ratios'!AE$38))</f>
        <v>0.58370628554997828</v>
      </c>
      <c r="AE116">
        <f>IF('LF Projected Ratios'!AF$38&gt;=0,$B116+(1-$B116)*'LF Projected Ratios'!AF$38,$B116*(1+'LF Projected Ratios'!AF$38))</f>
        <v>0.5821801982652659</v>
      </c>
      <c r="AF116">
        <f>IF('LF Projected Ratios'!AG$38&gt;=0,$B116+(1-$B116)*'LF Projected Ratios'!AG$38,$B116*(1+'LF Projected Ratios'!AG$38))</f>
        <v>0.5806670286569301</v>
      </c>
    </row>
    <row r="117" spans="1:32" x14ac:dyDescent="0.2">
      <c r="A117" s="6" t="s">
        <v>105</v>
      </c>
      <c r="B117" s="28">
        <f t="shared" si="0"/>
        <v>0.69031125378596569</v>
      </c>
      <c r="C117">
        <f>IF('LF Projected Ratios'!D$38&gt;=0,$B117+(1-$B117)*'LF Projected Ratios'!D$38,$B117*(1+'LF Projected Ratios'!D$38))</f>
        <v>0.68828346719832789</v>
      </c>
      <c r="D117">
        <f>IF('LF Projected Ratios'!E$38&gt;=0,$B117+(1-$B117)*'LF Projected Ratios'!E$38,$B117*(1+'LF Projected Ratios'!E$38))</f>
        <v>0.686178690722272</v>
      </c>
      <c r="E117">
        <f>IF('LF Projected Ratios'!F$38&gt;=0,$B117+(1-$B117)*'LF Projected Ratios'!F$38,$B117*(1+'LF Projected Ratios'!F$38))</f>
        <v>0.68408834502602478</v>
      </c>
      <c r="F117">
        <f>IF('LF Projected Ratios'!G$38&gt;=0,$B117+(1-$B117)*'LF Projected Ratios'!G$38,$B117*(1+'LF Projected Ratios'!G$38))</f>
        <v>0.68201659418178207</v>
      </c>
      <c r="G117">
        <f>IF('LF Projected Ratios'!H$38&gt;=0,$B117+(1-$B117)*'LF Projected Ratios'!H$38,$B117*(1+'LF Projected Ratios'!H$38))</f>
        <v>0.67995514307586569</v>
      </c>
      <c r="H117">
        <f>IF('LF Projected Ratios'!I$38&gt;=0,$B117+(1-$B117)*'LF Projected Ratios'!I$38,$B117*(1+'LF Projected Ratios'!I$38))</f>
        <v>0.67785259002062037</v>
      </c>
      <c r="I117">
        <f>IF('LF Projected Ratios'!J$38&gt;=0,$B117+(1-$B117)*'LF Projected Ratios'!J$38,$B117*(1+'LF Projected Ratios'!J$38))</f>
        <v>0.67576785901347725</v>
      </c>
      <c r="J117">
        <f>IF('LF Projected Ratios'!K$38&gt;=0,$B117+(1-$B117)*'LF Projected Ratios'!K$38,$B117*(1+'LF Projected Ratios'!K$38))</f>
        <v>0.67367945816261954</v>
      </c>
      <c r="K117">
        <f>IF('LF Projected Ratios'!L$38&gt;=0,$B117+(1-$B117)*'LF Projected Ratios'!L$38,$B117*(1+'LF Projected Ratios'!L$38))</f>
        <v>0.67161796646935001</v>
      </c>
      <c r="L117">
        <f>IF('LF Projected Ratios'!M$38&gt;=0,$B117+(1-$B117)*'LF Projected Ratios'!M$38,$B117*(1+'LF Projected Ratios'!M$38))</f>
        <v>0.66979481212297753</v>
      </c>
      <c r="M117">
        <f>IF('LF Projected Ratios'!N$38&gt;=0,$B117+(1-$B117)*'LF Projected Ratios'!N$38,$B117*(1+'LF Projected Ratios'!N$38))</f>
        <v>0.66784079663280926</v>
      </c>
      <c r="N117">
        <f>IF('LF Projected Ratios'!O$38&gt;=0,$B117+(1-$B117)*'LF Projected Ratios'!O$38,$B117*(1+'LF Projected Ratios'!O$38))</f>
        <v>0.66590468498353828</v>
      </c>
      <c r="O117">
        <f>IF('LF Projected Ratios'!P$38&gt;=0,$B117+(1-$B117)*'LF Projected Ratios'!P$38,$B117*(1+'LF Projected Ratios'!P$38))</f>
        <v>0.66398623222903053</v>
      </c>
      <c r="P117">
        <f>IF('LF Projected Ratios'!Q$38&gt;=0,$B117+(1-$B117)*'LF Projected Ratios'!Q$38,$B117*(1+'LF Projected Ratios'!Q$38))</f>
        <v>0.66208519787107933</v>
      </c>
      <c r="Q117">
        <f>IF('LF Projected Ratios'!R$38&gt;=0,$B117+(1-$B117)*'LF Projected Ratios'!R$38,$B117*(1+'LF Projected Ratios'!R$38))</f>
        <v>0.66020134575889922</v>
      </c>
      <c r="R117">
        <f>IF('LF Projected Ratios'!S$38&gt;=0,$B117+(1-$B117)*'LF Projected Ratios'!S$38,$B117*(1+'LF Projected Ratios'!S$38))</f>
        <v>0.65833444399133578</v>
      </c>
      <c r="S117">
        <f>IF('LF Projected Ratios'!T$38&gt;=0,$B117+(1-$B117)*'LF Projected Ratios'!T$38,$B117*(1+'LF Projected Ratios'!T$38))</f>
        <v>0.65648426482169964</v>
      </c>
      <c r="T117">
        <f>IF('LF Projected Ratios'!U$38&gt;=0,$B117+(1-$B117)*'LF Projected Ratios'!U$38,$B117*(1+'LF Projected Ratios'!U$38))</f>
        <v>0.6546505845651488</v>
      </c>
      <c r="U117">
        <f>IF('LF Projected Ratios'!V$38&gt;=0,$B117+(1-$B117)*'LF Projected Ratios'!V$38,$B117*(1+'LF Projected Ratios'!V$38))</f>
        <v>0.65283318350853781</v>
      </c>
      <c r="V117">
        <f>IF('LF Projected Ratios'!W$38&gt;=0,$B117+(1-$B117)*'LF Projected Ratios'!W$38,$B117*(1+'LF Projected Ratios'!W$38))</f>
        <v>0.65103184582265616</v>
      </c>
      <c r="W117">
        <f>IF('LF Projected Ratios'!X$38&gt;=0,$B117+(1-$B117)*'LF Projected Ratios'!X$38,$B117*(1+'LF Projected Ratios'!X$38))</f>
        <v>0.64924635947678322</v>
      </c>
      <c r="X117">
        <f>IF('LF Projected Ratios'!Y$38&gt;=0,$B117+(1-$B117)*'LF Projected Ratios'!Y$38,$B117*(1+'LF Projected Ratios'!Y$38))</f>
        <v>0.64747651615549151</v>
      </c>
      <c r="Y117">
        <f>IF('LF Projected Ratios'!Z$38&gt;=0,$B117+(1-$B117)*'LF Projected Ratios'!Z$38,$B117*(1+'LF Projected Ratios'!Z$38))</f>
        <v>0.6457221111776239</v>
      </c>
      <c r="Z117">
        <f>IF('LF Projected Ratios'!AA$38&gt;=0,$B117+(1-$B117)*'LF Projected Ratios'!AA$38,$B117*(1+'LF Projected Ratios'!AA$38))</f>
        <v>0.64398294341738449</v>
      </c>
      <c r="AA117">
        <f>IF('LF Projected Ratios'!AB$38&gt;=0,$B117+(1-$B117)*'LF Projected Ratios'!AB$38,$B117*(1+'LF Projected Ratios'!AB$38))</f>
        <v>0.64225881522747486</v>
      </c>
      <c r="AB117">
        <f>IF('LF Projected Ratios'!AC$38&gt;=0,$B117+(1-$B117)*'LF Projected Ratios'!AC$38,$B117*(1+'LF Projected Ratios'!AC$38))</f>
        <v>0.64054953236421674</v>
      </c>
      <c r="AC117">
        <f>IF('LF Projected Ratios'!AD$38&gt;=0,$B117+(1-$B117)*'LF Projected Ratios'!AD$38,$B117*(1+'LF Projected Ratios'!AD$38))</f>
        <v>0.63885490391459998</v>
      </c>
      <c r="AD117">
        <f>IF('LF Projected Ratios'!AE$38&gt;=0,$B117+(1-$B117)*'LF Projected Ratios'!AE$38,$B117*(1+'LF Projected Ratios'!AE$38))</f>
        <v>0.63717474222520032</v>
      </c>
      <c r="AE117">
        <f>IF('LF Projected Ratios'!AF$38&gt;=0,$B117+(1-$B117)*'LF Projected Ratios'!AF$38,$B117*(1+'LF Projected Ratios'!AF$38))</f>
        <v>0.63550886283290708</v>
      </c>
      <c r="AF117">
        <f>IF('LF Projected Ratios'!AG$38&gt;=0,$B117+(1-$B117)*'LF Projected Ratios'!AG$38,$B117*(1+'LF Projected Ratios'!AG$38))</f>
        <v>0.63385708439741195</v>
      </c>
    </row>
    <row r="118" spans="1:32" x14ac:dyDescent="0.2">
      <c r="A118" s="6" t="s">
        <v>106</v>
      </c>
      <c r="B118" s="28">
        <f t="shared" si="0"/>
        <v>0.69031125378596569</v>
      </c>
      <c r="C118">
        <f>IF('LF Projected Ratios'!D$38&gt;=0,$B118+(1-$B118)*'LF Projected Ratios'!D$38,$B118*(1+'LF Projected Ratios'!D$38))</f>
        <v>0.68828346719832789</v>
      </c>
      <c r="D118">
        <f>IF('LF Projected Ratios'!E$38&gt;=0,$B118+(1-$B118)*'LF Projected Ratios'!E$38,$B118*(1+'LF Projected Ratios'!E$38))</f>
        <v>0.686178690722272</v>
      </c>
      <c r="E118">
        <f>IF('LF Projected Ratios'!F$38&gt;=0,$B118+(1-$B118)*'LF Projected Ratios'!F$38,$B118*(1+'LF Projected Ratios'!F$38))</f>
        <v>0.68408834502602478</v>
      </c>
      <c r="F118">
        <f>IF('LF Projected Ratios'!G$38&gt;=0,$B118+(1-$B118)*'LF Projected Ratios'!G$38,$B118*(1+'LF Projected Ratios'!G$38))</f>
        <v>0.68201659418178207</v>
      </c>
      <c r="G118">
        <f>IF('LF Projected Ratios'!H$38&gt;=0,$B118+(1-$B118)*'LF Projected Ratios'!H$38,$B118*(1+'LF Projected Ratios'!H$38))</f>
        <v>0.67995514307586569</v>
      </c>
      <c r="H118">
        <f>IF('LF Projected Ratios'!I$38&gt;=0,$B118+(1-$B118)*'LF Projected Ratios'!I$38,$B118*(1+'LF Projected Ratios'!I$38))</f>
        <v>0.67785259002062037</v>
      </c>
      <c r="I118">
        <f>IF('LF Projected Ratios'!J$38&gt;=0,$B118+(1-$B118)*'LF Projected Ratios'!J$38,$B118*(1+'LF Projected Ratios'!J$38))</f>
        <v>0.67576785901347725</v>
      </c>
      <c r="J118">
        <f>IF('LF Projected Ratios'!K$38&gt;=0,$B118+(1-$B118)*'LF Projected Ratios'!K$38,$B118*(1+'LF Projected Ratios'!K$38))</f>
        <v>0.67367945816261954</v>
      </c>
      <c r="K118">
        <f>IF('LF Projected Ratios'!L$38&gt;=0,$B118+(1-$B118)*'LF Projected Ratios'!L$38,$B118*(1+'LF Projected Ratios'!L$38))</f>
        <v>0.67161796646935001</v>
      </c>
      <c r="L118">
        <f>IF('LF Projected Ratios'!M$38&gt;=0,$B118+(1-$B118)*'LF Projected Ratios'!M$38,$B118*(1+'LF Projected Ratios'!M$38))</f>
        <v>0.66979481212297753</v>
      </c>
      <c r="M118">
        <f>IF('LF Projected Ratios'!N$38&gt;=0,$B118+(1-$B118)*'LF Projected Ratios'!N$38,$B118*(1+'LF Projected Ratios'!N$38))</f>
        <v>0.66784079663280926</v>
      </c>
      <c r="N118">
        <f>IF('LF Projected Ratios'!O$38&gt;=0,$B118+(1-$B118)*'LF Projected Ratios'!O$38,$B118*(1+'LF Projected Ratios'!O$38))</f>
        <v>0.66590468498353828</v>
      </c>
      <c r="O118">
        <f>IF('LF Projected Ratios'!P$38&gt;=0,$B118+(1-$B118)*'LF Projected Ratios'!P$38,$B118*(1+'LF Projected Ratios'!P$38))</f>
        <v>0.66398623222903053</v>
      </c>
      <c r="P118">
        <f>IF('LF Projected Ratios'!Q$38&gt;=0,$B118+(1-$B118)*'LF Projected Ratios'!Q$38,$B118*(1+'LF Projected Ratios'!Q$38))</f>
        <v>0.66208519787107933</v>
      </c>
      <c r="Q118">
        <f>IF('LF Projected Ratios'!R$38&gt;=0,$B118+(1-$B118)*'LF Projected Ratios'!R$38,$B118*(1+'LF Projected Ratios'!R$38))</f>
        <v>0.66020134575889922</v>
      </c>
      <c r="R118">
        <f>IF('LF Projected Ratios'!S$38&gt;=0,$B118+(1-$B118)*'LF Projected Ratios'!S$38,$B118*(1+'LF Projected Ratios'!S$38))</f>
        <v>0.65833444399133578</v>
      </c>
      <c r="S118">
        <f>IF('LF Projected Ratios'!T$38&gt;=0,$B118+(1-$B118)*'LF Projected Ratios'!T$38,$B118*(1+'LF Projected Ratios'!T$38))</f>
        <v>0.65648426482169964</v>
      </c>
      <c r="T118">
        <f>IF('LF Projected Ratios'!U$38&gt;=0,$B118+(1-$B118)*'LF Projected Ratios'!U$38,$B118*(1+'LF Projected Ratios'!U$38))</f>
        <v>0.6546505845651488</v>
      </c>
      <c r="U118">
        <f>IF('LF Projected Ratios'!V$38&gt;=0,$B118+(1-$B118)*'LF Projected Ratios'!V$38,$B118*(1+'LF Projected Ratios'!V$38))</f>
        <v>0.65283318350853781</v>
      </c>
      <c r="V118">
        <f>IF('LF Projected Ratios'!W$38&gt;=0,$B118+(1-$B118)*'LF Projected Ratios'!W$38,$B118*(1+'LF Projected Ratios'!W$38))</f>
        <v>0.65103184582265616</v>
      </c>
      <c r="W118">
        <f>IF('LF Projected Ratios'!X$38&gt;=0,$B118+(1-$B118)*'LF Projected Ratios'!X$38,$B118*(1+'LF Projected Ratios'!X$38))</f>
        <v>0.64924635947678322</v>
      </c>
      <c r="X118">
        <f>IF('LF Projected Ratios'!Y$38&gt;=0,$B118+(1-$B118)*'LF Projected Ratios'!Y$38,$B118*(1+'LF Projected Ratios'!Y$38))</f>
        <v>0.64747651615549151</v>
      </c>
      <c r="Y118">
        <f>IF('LF Projected Ratios'!Z$38&gt;=0,$B118+(1-$B118)*'LF Projected Ratios'!Z$38,$B118*(1+'LF Projected Ratios'!Z$38))</f>
        <v>0.6457221111776239</v>
      </c>
      <c r="Z118">
        <f>IF('LF Projected Ratios'!AA$38&gt;=0,$B118+(1-$B118)*'LF Projected Ratios'!AA$38,$B118*(1+'LF Projected Ratios'!AA$38))</f>
        <v>0.64398294341738449</v>
      </c>
      <c r="AA118">
        <f>IF('LF Projected Ratios'!AB$38&gt;=0,$B118+(1-$B118)*'LF Projected Ratios'!AB$38,$B118*(1+'LF Projected Ratios'!AB$38))</f>
        <v>0.64225881522747486</v>
      </c>
      <c r="AB118">
        <f>IF('LF Projected Ratios'!AC$38&gt;=0,$B118+(1-$B118)*'LF Projected Ratios'!AC$38,$B118*(1+'LF Projected Ratios'!AC$38))</f>
        <v>0.64054953236421674</v>
      </c>
      <c r="AC118">
        <f>IF('LF Projected Ratios'!AD$38&gt;=0,$B118+(1-$B118)*'LF Projected Ratios'!AD$38,$B118*(1+'LF Projected Ratios'!AD$38))</f>
        <v>0.63885490391459998</v>
      </c>
      <c r="AD118">
        <f>IF('LF Projected Ratios'!AE$38&gt;=0,$B118+(1-$B118)*'LF Projected Ratios'!AE$38,$B118*(1+'LF Projected Ratios'!AE$38))</f>
        <v>0.63717474222520032</v>
      </c>
      <c r="AE118">
        <f>IF('LF Projected Ratios'!AF$38&gt;=0,$B118+(1-$B118)*'LF Projected Ratios'!AF$38,$B118*(1+'LF Projected Ratios'!AF$38))</f>
        <v>0.63550886283290708</v>
      </c>
      <c r="AF118">
        <f>IF('LF Projected Ratios'!AG$38&gt;=0,$B118+(1-$B118)*'LF Projected Ratios'!AG$38,$B118*(1+'LF Projected Ratios'!AG$38))</f>
        <v>0.63385708439741195</v>
      </c>
    </row>
    <row r="119" spans="1:32" x14ac:dyDescent="0.2">
      <c r="A119" s="6" t="s">
        <v>107</v>
      </c>
      <c r="B119" s="28">
        <f t="shared" si="0"/>
        <v>0.67075080603725368</v>
      </c>
      <c r="C119">
        <f>IF('LF Projected Ratios'!D$38&gt;=0,$B119+(1-$B119)*'LF Projected Ratios'!D$38,$B119*(1+'LF Projected Ratios'!D$38))</f>
        <v>0.6687804781877944</v>
      </c>
      <c r="D119">
        <f>IF('LF Projected Ratios'!E$38&gt;=0,$B119+(1-$B119)*'LF Projected Ratios'!E$38,$B119*(1+'LF Projected Ratios'!E$38))</f>
        <v>0.6667353420117581</v>
      </c>
      <c r="E119">
        <f>IF('LF Projected Ratios'!F$38&gt;=0,$B119+(1-$B119)*'LF Projected Ratios'!F$38,$B119*(1+'LF Projected Ratios'!F$38))</f>
        <v>0.6647042277093842</v>
      </c>
      <c r="F119">
        <f>IF('LF Projected Ratios'!G$38&gt;=0,$B119+(1-$B119)*'LF Projected Ratios'!G$38,$B119*(1+'LF Projected Ratios'!G$38))</f>
        <v>0.66269118136099736</v>
      </c>
      <c r="G119">
        <f>IF('LF Projected Ratios'!H$38&gt;=0,$B119+(1-$B119)*'LF Projected Ratios'!H$38,$B119*(1+'LF Projected Ratios'!H$38))</f>
        <v>0.66068814290071387</v>
      </c>
      <c r="H119">
        <f>IF('LF Projected Ratios'!I$38&gt;=0,$B119+(1-$B119)*'LF Projected Ratios'!I$38,$B119*(1+'LF Projected Ratios'!I$38))</f>
        <v>0.65864516714331856</v>
      </c>
      <c r="I119">
        <f>IF('LF Projected Ratios'!J$38&gt;=0,$B119+(1-$B119)*'LF Projected Ratios'!J$38,$B119*(1+'LF Projected Ratios'!J$38))</f>
        <v>0.65661950843394212</v>
      </c>
      <c r="J119">
        <f>IF('LF Projected Ratios'!K$38&gt;=0,$B119+(1-$B119)*'LF Projected Ratios'!K$38,$B119*(1+'LF Projected Ratios'!K$38))</f>
        <v>0.65459028386841589</v>
      </c>
      <c r="K119">
        <f>IF('LF Projected Ratios'!L$38&gt;=0,$B119+(1-$B119)*'LF Projected Ratios'!L$38,$B119*(1+'LF Projected Ratios'!L$38))</f>
        <v>0.65258720597084996</v>
      </c>
      <c r="L119">
        <f>IF('LF Projected Ratios'!M$38&gt;=0,$B119+(1-$B119)*'LF Projected Ratios'!M$38,$B119*(1+'LF Projected Ratios'!M$38))</f>
        <v>0.65081571196629362</v>
      </c>
      <c r="M119">
        <f>IF('LF Projected Ratios'!N$38&gt;=0,$B119+(1-$B119)*'LF Projected Ratios'!N$38,$B119*(1+'LF Projected Ratios'!N$38))</f>
        <v>0.64891706485913514</v>
      </c>
      <c r="N119">
        <f>IF('LF Projected Ratios'!O$38&gt;=0,$B119+(1-$B119)*'LF Projected Ratios'!O$38,$B119*(1+'LF Projected Ratios'!O$38))</f>
        <v>0.64703581427513512</v>
      </c>
      <c r="O119">
        <f>IF('LF Projected Ratios'!P$38&gt;=0,$B119+(1-$B119)*'LF Projected Ratios'!P$38,$B119*(1+'LF Projected Ratios'!P$38))</f>
        <v>0.64517172220887797</v>
      </c>
      <c r="P119">
        <f>IF('LF Projected Ratios'!Q$38&gt;=0,$B119+(1-$B119)*'LF Projected Ratios'!Q$38,$B119*(1+'LF Projected Ratios'!Q$38))</f>
        <v>0.64332455497684038</v>
      </c>
      <c r="Q119">
        <f>IF('LF Projected Ratios'!R$38&gt;=0,$B119+(1-$B119)*'LF Projected Ratios'!R$38,$B119*(1+'LF Projected Ratios'!R$38))</f>
        <v>0.64149408311973288</v>
      </c>
      <c r="R119">
        <f>IF('LF Projected Ratios'!S$38&gt;=0,$B119+(1-$B119)*'LF Projected Ratios'!S$38,$B119*(1+'LF Projected Ratios'!S$38))</f>
        <v>0.639680081307481</v>
      </c>
      <c r="S119">
        <f>IF('LF Projected Ratios'!T$38&gt;=0,$B119+(1-$B119)*'LF Projected Ratios'!T$38,$B119*(1+'LF Projected Ratios'!T$38))</f>
        <v>0.63788232824675584</v>
      </c>
      <c r="T119">
        <f>IF('LF Projected Ratios'!U$38&gt;=0,$B119+(1-$B119)*'LF Projected Ratios'!U$38,$B119*(1+'LF Projected Ratios'!U$38))</f>
        <v>0.63610060659098022</v>
      </c>
      <c r="U119">
        <f>IF('LF Projected Ratios'!V$38&gt;=0,$B119+(1-$B119)*'LF Projected Ratios'!V$38,$B119*(1+'LF Projected Ratios'!V$38))</f>
        <v>0.63433470285273297</v>
      </c>
      <c r="V119">
        <f>IF('LF Projected Ratios'!W$38&gt;=0,$B119+(1-$B119)*'LF Projected Ratios'!W$38,$B119*(1+'LF Projected Ratios'!W$38))</f>
        <v>0.63258440731847387</v>
      </c>
      <c r="W119">
        <f>IF('LF Projected Ratios'!X$38&gt;=0,$B119+(1-$B119)*'LF Projected Ratios'!X$38,$B119*(1+'LF Projected Ratios'!X$38))</f>
        <v>0.63084951396551958</v>
      </c>
      <c r="X119">
        <f>IF('LF Projected Ratios'!Y$38&gt;=0,$B119+(1-$B119)*'LF Projected Ratios'!Y$38,$B119*(1+'LF Projected Ratios'!Y$38))</f>
        <v>0.62912982038120469</v>
      </c>
      <c r="Y119">
        <f>IF('LF Projected Ratios'!Z$38&gt;=0,$B119+(1-$B119)*'LF Projected Ratios'!Z$38,$B119*(1+'LF Projected Ratios'!Z$38))</f>
        <v>0.62742512768415459</v>
      </c>
      <c r="Z119">
        <f>IF('LF Projected Ratios'!AA$38&gt;=0,$B119+(1-$B119)*'LF Projected Ratios'!AA$38,$B119*(1+'LF Projected Ratios'!AA$38))</f>
        <v>0.62573524044761197</v>
      </c>
      <c r="AA119">
        <f>IF('LF Projected Ratios'!AB$38&gt;=0,$B119+(1-$B119)*'LF Projected Ratios'!AB$38,$B119*(1+'LF Projected Ratios'!AB$38))</f>
        <v>0.62405996662475172</v>
      </c>
      <c r="AB119">
        <f>IF('LF Projected Ratios'!AC$38&gt;=0,$B119+(1-$B119)*'LF Projected Ratios'!AC$38,$B119*(1+'LF Projected Ratios'!AC$38))</f>
        <v>0.62239911747592491</v>
      </c>
      <c r="AC119">
        <f>IF('LF Projected Ratios'!AD$38&gt;=0,$B119+(1-$B119)*'LF Projected Ratios'!AD$38,$B119*(1+'LF Projected Ratios'!AD$38))</f>
        <v>0.62075250749777366</v>
      </c>
      <c r="AD119">
        <f>IF('LF Projected Ratios'!AE$38&gt;=0,$B119+(1-$B119)*'LF Projected Ratios'!AE$38,$B119*(1+'LF Projected Ratios'!AE$38))</f>
        <v>0.61911995435416356</v>
      </c>
      <c r="AE119">
        <f>IF('LF Projected Ratios'!AF$38&gt;=0,$B119+(1-$B119)*'LF Projected Ratios'!AF$38,$B119*(1+'LF Projected Ratios'!AF$38))</f>
        <v>0.61750127880887384</v>
      </c>
      <c r="AF119">
        <f>IF('LF Projected Ratios'!AG$38&gt;=0,$B119+(1-$B119)*'LF Projected Ratios'!AG$38,$B119*(1+'LF Projected Ratios'!AG$38))</f>
        <v>0.61589630465999989</v>
      </c>
    </row>
    <row r="120" spans="1:32" x14ac:dyDescent="0.2">
      <c r="A120" s="6" t="s">
        <v>43</v>
      </c>
      <c r="B120" s="28">
        <f t="shared" si="0"/>
        <v>0.71879268161684751</v>
      </c>
      <c r="C120">
        <f>IF('LF Projected Ratios'!D$38&gt;=0,$B120+(1-$B120)*'LF Projected Ratios'!D$38,$B120*(1+'LF Projected Ratios'!D$38))</f>
        <v>0.71668123094719527</v>
      </c>
      <c r="D120">
        <f>IF('LF Projected Ratios'!E$38&gt;=0,$B120+(1-$B120)*'LF Projected Ratios'!E$38,$B120*(1+'LF Projected Ratios'!E$38))</f>
        <v>0.71448961387716947</v>
      </c>
      <c r="E120">
        <f>IF('LF Projected Ratios'!F$38&gt;=0,$B120+(1-$B120)*'LF Projected Ratios'!F$38,$B120*(1+'LF Projected Ratios'!F$38))</f>
        <v>0.7123130229839002</v>
      </c>
      <c r="F120">
        <f>IF('LF Projected Ratios'!G$38&gt;=0,$B120+(1-$B120)*'LF Projected Ratios'!G$38,$B120*(1+'LF Projected Ratios'!G$38))</f>
        <v>0.71015579414428909</v>
      </c>
      <c r="G120">
        <f>IF('LF Projected Ratios'!H$38&gt;=0,$B120+(1-$B120)*'LF Projected Ratios'!H$38,$B120*(1+'LF Projected Ratios'!H$38))</f>
        <v>0.7080092899980549</v>
      </c>
      <c r="H120">
        <f>IF('LF Projected Ratios'!I$38&gt;=0,$B120+(1-$B120)*'LF Projected Ratios'!I$38,$B120*(1+'LF Projected Ratios'!I$38))</f>
        <v>0.70581998808455892</v>
      </c>
      <c r="I120">
        <f>IF('LF Projected Ratios'!J$38&gt;=0,$B120+(1-$B120)*'LF Projected Ratios'!J$38,$B120*(1+'LF Projected Ratios'!J$38))</f>
        <v>0.70364924353584157</v>
      </c>
      <c r="J120">
        <f>IF('LF Projected Ratios'!K$38&gt;=0,$B120+(1-$B120)*'LF Projected Ratios'!K$38,$B120*(1+'LF Projected Ratios'!K$38))</f>
        <v>0.70147467772998784</v>
      </c>
      <c r="K120">
        <f>IF('LF Projected Ratios'!L$38&gt;=0,$B120+(1-$B120)*'LF Projected Ratios'!L$38,$B120*(1+'LF Projected Ratios'!L$38))</f>
        <v>0.69932813132181426</v>
      </c>
      <c r="L120">
        <f>IF('LF Projected Ratios'!M$38&gt;=0,$B120+(1-$B120)*'LF Projected Ratios'!M$38,$B120*(1+'LF Projected Ratios'!M$38))</f>
        <v>0.69742975577825583</v>
      </c>
      <c r="M120">
        <f>IF('LF Projected Ratios'!N$38&gt;=0,$B120+(1-$B120)*'LF Projected Ratios'!N$38,$B120*(1+'LF Projected Ratios'!N$38))</f>
        <v>0.69539511991451197</v>
      </c>
      <c r="N120">
        <f>IF('LF Projected Ratios'!O$38&gt;=0,$B120+(1-$B120)*'LF Projected Ratios'!O$38,$B120*(1+'LF Projected Ratios'!O$38))</f>
        <v>0.69337912658301593</v>
      </c>
      <c r="O120">
        <f>IF('LF Projected Ratios'!P$38&gt;=0,$B120+(1-$B120)*'LF Projected Ratios'!P$38,$B120*(1+'LF Projected Ratios'!P$38))</f>
        <v>0.69138152073144543</v>
      </c>
      <c r="P120">
        <f>IF('LF Projected Ratios'!Q$38&gt;=0,$B120+(1-$B120)*'LF Projected Ratios'!Q$38,$B120*(1+'LF Projected Ratios'!Q$38))</f>
        <v>0.68940205193892135</v>
      </c>
      <c r="Q120">
        <f>IF('LF Projected Ratios'!R$38&gt;=0,$B120+(1-$B120)*'LF Projected Ratios'!R$38,$B120*(1+'LF Projected Ratios'!R$38))</f>
        <v>0.68744047431135546</v>
      </c>
      <c r="R120">
        <f>IF('LF Projected Ratios'!S$38&gt;=0,$B120+(1-$B120)*'LF Projected Ratios'!S$38,$B120*(1+'LF Projected Ratios'!S$38))</f>
        <v>0.68549654637962532</v>
      </c>
      <c r="S120">
        <f>IF('LF Projected Ratios'!T$38&gt;=0,$B120+(1-$B120)*'LF Projected Ratios'!T$38,$B120*(1+'LF Projected Ratios'!T$38))</f>
        <v>0.68357003100048197</v>
      </c>
      <c r="T120">
        <f>IF('LF Projected Ratios'!U$38&gt;=0,$B120+(1-$B120)*'LF Projected Ratios'!U$38,$B120*(1+'LF Projected Ratios'!U$38))</f>
        <v>0.68166069526011075</v>
      </c>
      <c r="U120">
        <f>IF('LF Projected Ratios'!V$38&gt;=0,$B120+(1-$B120)*'LF Projected Ratios'!V$38,$B120*(1+'LF Projected Ratios'!V$38))</f>
        <v>0.67976831038026098</v>
      </c>
      <c r="V120">
        <f>IF('LF Projected Ratios'!W$38&gt;=0,$B120+(1-$B120)*'LF Projected Ratios'!W$38,$B120*(1+'LF Projected Ratios'!W$38))</f>
        <v>0.67789265162686363</v>
      </c>
      <c r="W120">
        <f>IF('LF Projected Ratios'!X$38&gt;=0,$B120+(1-$B120)*'LF Projected Ratios'!X$38,$B120*(1+'LF Projected Ratios'!X$38))</f>
        <v>0.67603349822106062</v>
      </c>
      <c r="X120">
        <f>IF('LF Projected Ratios'!Y$38&gt;=0,$B120+(1-$B120)*'LF Projected Ratios'!Y$38,$B120*(1+'LF Projected Ratios'!Y$38))</f>
        <v>0.67419063325257589</v>
      </c>
      <c r="Y120">
        <f>IF('LF Projected Ratios'!Z$38&gt;=0,$B120+(1-$B120)*'LF Projected Ratios'!Z$38,$B120*(1+'LF Projected Ratios'!Z$38))</f>
        <v>0.67236384359534918</v>
      </c>
      <c r="Z120">
        <f>IF('LF Projected Ratios'!AA$38&gt;=0,$B120+(1-$B120)*'LF Projected Ratios'!AA$38,$B120*(1+'LF Projected Ratios'!AA$38))</f>
        <v>0.67055291982537146</v>
      </c>
      <c r="AA120">
        <f>IF('LF Projected Ratios'!AB$38&gt;=0,$B120+(1-$B120)*'LF Projected Ratios'!AB$38,$B120*(1+'LF Projected Ratios'!AB$38))</f>
        <v>0.66875765614065019</v>
      </c>
      <c r="AB120">
        <f>IF('LF Projected Ratios'!AC$38&gt;=0,$B120+(1-$B120)*'LF Projected Ratios'!AC$38,$B120*(1+'LF Projected Ratios'!AC$38))</f>
        <v>0.66697785028324208</v>
      </c>
      <c r="AC120">
        <f>IF('LF Projected Ratios'!AD$38&gt;=0,$B120+(1-$B120)*'LF Projected Ratios'!AD$38,$B120*(1+'LF Projected Ratios'!AD$38))</f>
        <v>0.66521330346329144</v>
      </c>
      <c r="AD120">
        <f>IF('LF Projected Ratios'!AE$38&gt;=0,$B120+(1-$B120)*'LF Projected Ratios'!AE$38,$B120*(1+'LF Projected Ratios'!AE$38))</f>
        <v>0.66346382028501505</v>
      </c>
      <c r="AE120">
        <f>IF('LF Projected Ratios'!AF$38&gt;=0,$B120+(1-$B120)*'LF Projected Ratios'!AF$38,$B120*(1+'LF Projected Ratios'!AF$38))</f>
        <v>0.66172920867457174</v>
      </c>
      <c r="AF120">
        <f>IF('LF Projected Ratios'!AG$38&gt;=0,$B120+(1-$B120)*'LF Projected Ratios'!AG$38,$B120*(1+'LF Projected Ratios'!AG$38))</f>
        <v>0.66000927980976654</v>
      </c>
    </row>
    <row r="121" spans="1:32" x14ac:dyDescent="0.2">
      <c r="A121" s="6" t="s">
        <v>44</v>
      </c>
      <c r="B121" s="28">
        <f t="shared" si="0"/>
        <v>0.63981376739949269</v>
      </c>
      <c r="C121">
        <f>IF('LF Projected Ratios'!D$38&gt;=0,$B121+(1-$B121)*'LF Projected Ratios'!D$38,$B121*(1+'LF Projected Ratios'!D$38))</f>
        <v>0.63793431697911607</v>
      </c>
      <c r="D121">
        <f>IF('LF Projected Ratios'!E$38&gt;=0,$B121+(1-$B121)*'LF Projected Ratios'!E$38,$B121*(1+'LF Projected Ratios'!E$38))</f>
        <v>0.63598350861652109</v>
      </c>
      <c r="E121">
        <f>IF('LF Projected Ratios'!F$38&gt;=0,$B121+(1-$B121)*'LF Projected Ratios'!F$38,$B121*(1+'LF Projected Ratios'!F$38))</f>
        <v>0.63404607539672608</v>
      </c>
      <c r="F121">
        <f>IF('LF Projected Ratios'!G$38&gt;=0,$B121+(1-$B121)*'LF Projected Ratios'!G$38,$B121*(1+'LF Projected Ratios'!G$38))</f>
        <v>0.63212587678269772</v>
      </c>
      <c r="G121">
        <f>IF('LF Projected Ratios'!H$38&gt;=0,$B121+(1-$B121)*'LF Projected Ratios'!H$38,$B121*(1+'LF Projected Ratios'!H$38))</f>
        <v>0.63021522446296141</v>
      </c>
      <c r="H121">
        <f>IF('LF Projected Ratios'!I$38&gt;=0,$B121+(1-$B121)*'LF Projected Ratios'!I$38,$B121*(1+'LF Projected Ratios'!I$38))</f>
        <v>0.62826647687402104</v>
      </c>
      <c r="I121">
        <f>IF('LF Projected Ratios'!J$38&gt;=0,$B121+(1-$B121)*'LF Projected Ratios'!J$38,$B121*(1+'LF Projected Ratios'!J$38))</f>
        <v>0.62633424761891421</v>
      </c>
      <c r="J121">
        <f>IF('LF Projected Ratios'!K$38&gt;=0,$B121+(1-$B121)*'LF Projected Ratios'!K$38,$B121*(1+'LF Projected Ratios'!K$38))</f>
        <v>0.62439861697563637</v>
      </c>
      <c r="K121">
        <f>IF('LF Projected Ratios'!L$38&gt;=0,$B121+(1-$B121)*'LF Projected Ratios'!L$38,$B121*(1+'LF Projected Ratios'!L$38))</f>
        <v>0.62248792703758349</v>
      </c>
      <c r="L121">
        <f>IF('LF Projected Ratios'!M$38&gt;=0,$B121+(1-$B121)*'LF Projected Ratios'!M$38,$B121*(1+'LF Projected Ratios'!M$38))</f>
        <v>0.62079813964891517</v>
      </c>
      <c r="M121">
        <f>IF('LF Projected Ratios'!N$38&gt;=0,$B121+(1-$B121)*'LF Projected Ratios'!N$38,$B121*(1+'LF Projected Ratios'!N$38))</f>
        <v>0.61898706384004654</v>
      </c>
      <c r="N121">
        <f>IF('LF Projected Ratios'!O$38&gt;=0,$B121+(1-$B121)*'LF Projected Ratios'!O$38,$B121*(1+'LF Projected Ratios'!O$38))</f>
        <v>0.61719258217451922</v>
      </c>
      <c r="O121">
        <f>IF('LF Projected Ratios'!P$38&gt;=0,$B121+(1-$B121)*'LF Projected Ratios'!P$38,$B121*(1+'LF Projected Ratios'!P$38))</f>
        <v>0.61541446762444096</v>
      </c>
      <c r="P121">
        <f>IF('LF Projected Ratios'!Q$38&gt;=0,$B121+(1-$B121)*'LF Projected Ratios'!Q$38,$B121*(1+'LF Projected Ratios'!Q$38))</f>
        <v>0.61365249728447357</v>
      </c>
      <c r="Q121">
        <f>IF('LF Projected Ratios'!R$38&gt;=0,$B121+(1-$B121)*'LF Projected Ratios'!R$38,$B121*(1+'LF Projected Ratios'!R$38))</f>
        <v>0.61190645227867801</v>
      </c>
      <c r="R121">
        <f>IF('LF Projected Ratios'!S$38&gt;=0,$B121+(1-$B121)*'LF Projected Ratios'!S$38,$B121*(1+'LF Projected Ratios'!S$38))</f>
        <v>0.61017611766987867</v>
      </c>
      <c r="S121">
        <f>IF('LF Projected Ratios'!T$38&gt;=0,$B121+(1-$B121)*'LF Projected Ratios'!T$38,$B121*(1+'LF Projected Ratios'!T$38))</f>
        <v>0.60846128237145836</v>
      </c>
      <c r="T121">
        <f>IF('LF Projected Ratios'!U$38&gt;=0,$B121+(1-$B121)*'LF Projected Ratios'!U$38,$B121*(1+'LF Projected Ratios'!U$38))</f>
        <v>0.60676173906151598</v>
      </c>
      <c r="U121">
        <f>IF('LF Projected Ratios'!V$38&gt;=0,$B121+(1-$B121)*'LF Projected Ratios'!V$38,$B121*(1+'LF Projected Ratios'!V$38))</f>
        <v>0.60507728409931039</v>
      </c>
      <c r="V121">
        <f>IF('LF Projected Ratios'!W$38&gt;=0,$B121+(1-$B121)*'LF Projected Ratios'!W$38,$B121*(1+'LF Projected Ratios'!W$38))</f>
        <v>0.60340771744391886</v>
      </c>
      <c r="W121">
        <f>IF('LF Projected Ratios'!X$38&gt;=0,$B121+(1-$B121)*'LF Projected Ratios'!X$38,$B121*(1+'LF Projected Ratios'!X$38))</f>
        <v>0.60175284257504191</v>
      </c>
      <c r="X121">
        <f>IF('LF Projected Ratios'!Y$38&gt;=0,$B121+(1-$B121)*'LF Projected Ratios'!Y$38,$B121*(1+'LF Projected Ratios'!Y$38))</f>
        <v>0.60011246641589333</v>
      </c>
      <c r="Y121">
        <f>IF('LF Projected Ratios'!Z$38&gt;=0,$B121+(1-$B121)*'LF Projected Ratios'!Z$38,$B121*(1+'LF Projected Ratios'!Z$38))</f>
        <v>0.59848639925810365</v>
      </c>
      <c r="Z121">
        <f>IF('LF Projected Ratios'!AA$38&gt;=0,$B121+(1-$B121)*'LF Projected Ratios'!AA$38,$B121*(1+'LF Projected Ratios'!AA$38))</f>
        <v>0.59687445468858413</v>
      </c>
      <c r="AA121">
        <f>IF('LF Projected Ratios'!AB$38&gt;=0,$B121+(1-$B121)*'LF Projected Ratios'!AB$38,$B121*(1+'LF Projected Ratios'!AB$38))</f>
        <v>0.59527644951828484</v>
      </c>
      <c r="AB121">
        <f>IF('LF Projected Ratios'!AC$38&gt;=0,$B121+(1-$B121)*'LF Projected Ratios'!AC$38,$B121*(1+'LF Projected Ratios'!AC$38))</f>
        <v>0.59369220371279541</v>
      </c>
      <c r="AC121">
        <f>IF('LF Projected Ratios'!AD$38&gt;=0,$B121+(1-$B121)*'LF Projected Ratios'!AD$38,$B121*(1+'LF Projected Ratios'!AD$38))</f>
        <v>0.5921215403247293</v>
      </c>
      <c r="AD121">
        <f>IF('LF Projected Ratios'!AE$38&gt;=0,$B121+(1-$B121)*'LF Projected Ratios'!AE$38,$B121*(1+'LF Projected Ratios'!AE$38))</f>
        <v>0.59056428542784134</v>
      </c>
      <c r="AE121">
        <f>IF('LF Projected Ratios'!AF$38&gt;=0,$B121+(1-$B121)*'LF Projected Ratios'!AF$38,$B121*(1+'LF Projected Ratios'!AF$38))</f>
        <v>0.58902026805282282</v>
      </c>
      <c r="AF121">
        <f>IF('LF Projected Ratios'!AG$38&gt;=0,$B121+(1-$B121)*'LF Projected Ratios'!AG$38,$B121*(1+'LF Projected Ratios'!AG$38))</f>
        <v>0.5874893201247291</v>
      </c>
    </row>
    <row r="122" spans="1:32" x14ac:dyDescent="0.2">
      <c r="A122" s="6" t="s">
        <v>45</v>
      </c>
      <c r="B122" s="28">
        <f t="shared" si="0"/>
        <v>0.59234222608963771</v>
      </c>
      <c r="C122">
        <f>IF('LF Projected Ratios'!D$38&gt;=0,$B122+(1-$B122)*'LF Projected Ratios'!D$38,$B122*(1+'LF Projected Ratios'!D$38))</f>
        <v>0.59060222313478439</v>
      </c>
      <c r="D122">
        <f>IF('LF Projected Ratios'!E$38&gt;=0,$B122+(1-$B122)*'LF Projected Ratios'!E$38,$B122*(1+'LF Projected Ratios'!E$38))</f>
        <v>0.58879615670256225</v>
      </c>
      <c r="E122">
        <f>IF('LF Projected Ratios'!F$38&gt;=0,$B122+(1-$B122)*'LF Projected Ratios'!F$38,$B122*(1+'LF Projected Ratios'!F$38))</f>
        <v>0.58700247303273767</v>
      </c>
      <c r="F122">
        <f>IF('LF Projected Ratios'!G$38&gt;=0,$B122+(1-$B122)*'LF Projected Ratios'!G$38,$B122*(1+'LF Projected Ratios'!G$38))</f>
        <v>0.58522474523205159</v>
      </c>
      <c r="G122">
        <f>IF('LF Projected Ratios'!H$38&gt;=0,$B122+(1-$B122)*'LF Projected Ratios'!H$38,$B122*(1+'LF Projected Ratios'!H$38))</f>
        <v>0.58345585543001444</v>
      </c>
      <c r="H122">
        <f>IF('LF Projected Ratios'!I$38&gt;=0,$B122+(1-$B122)*'LF Projected Ratios'!I$38,$B122*(1+'LF Projected Ratios'!I$38))</f>
        <v>0.58165169687054563</v>
      </c>
      <c r="I122">
        <f>IF('LF Projected Ratios'!J$38&gt;=0,$B122+(1-$B122)*'LF Projected Ratios'!J$38,$B122*(1+'LF Projected Ratios'!J$38))</f>
        <v>0.57986283105270386</v>
      </c>
      <c r="J122">
        <f>IF('LF Projected Ratios'!K$38&gt;=0,$B122+(1-$B122)*'LF Projected Ratios'!K$38,$B122*(1+'LF Projected Ratios'!K$38))</f>
        <v>0.57807081621565737</v>
      </c>
      <c r="K122">
        <f>IF('LF Projected Ratios'!L$38&gt;=0,$B122+(1-$B122)*'LF Projected Ratios'!L$38,$B122*(1+'LF Projected Ratios'!L$38))</f>
        <v>0.57630189158642742</v>
      </c>
      <c r="L122">
        <f>IF('LF Projected Ratios'!M$38&gt;=0,$B122+(1-$B122)*'LF Projected Ratios'!M$38,$B122*(1+'LF Projected Ratios'!M$38))</f>
        <v>0.57473747944898601</v>
      </c>
      <c r="M122">
        <f>IF('LF Projected Ratios'!N$38&gt;=0,$B122+(1-$B122)*'LF Projected Ratios'!N$38,$B122*(1+'LF Projected Ratios'!N$38))</f>
        <v>0.5730607779916187</v>
      </c>
      <c r="N122">
        <f>IF('LF Projected Ratios'!O$38&gt;=0,$B122+(1-$B122)*'LF Projected Ratios'!O$38,$B122*(1+'LF Projected Ratios'!O$38))</f>
        <v>0.57139943946063365</v>
      </c>
      <c r="O122">
        <f>IF('LF Projected Ratios'!P$38&gt;=0,$B122+(1-$B122)*'LF Projected Ratios'!P$38,$B122*(1+'LF Projected Ratios'!P$38))</f>
        <v>0.56975325367267127</v>
      </c>
      <c r="P122">
        <f>IF('LF Projected Ratios'!Q$38&gt;=0,$B122+(1-$B122)*'LF Projected Ratios'!Q$38,$B122*(1+'LF Projected Ratios'!Q$38))</f>
        <v>0.56812201426104958</v>
      </c>
      <c r="Q122">
        <f>IF('LF Projected Ratios'!R$38&gt;=0,$B122+(1-$B122)*'LF Projected Ratios'!R$38,$B122*(1+'LF Projected Ratios'!R$38))</f>
        <v>0.56650551858952103</v>
      </c>
      <c r="R122">
        <f>IF('LF Projected Ratios'!S$38&gt;=0,$B122+(1-$B122)*'LF Projected Ratios'!S$38,$B122*(1+'LF Projected Ratios'!S$38))</f>
        <v>0.56490356766836147</v>
      </c>
      <c r="S122">
        <f>IF('LF Projected Ratios'!T$38&gt;=0,$B122+(1-$B122)*'LF Projected Ratios'!T$38,$B122*(1+'LF Projected Ratios'!T$38))</f>
        <v>0.56331596607270984</v>
      </c>
      <c r="T122">
        <f>IF('LF Projected Ratios'!U$38&gt;=0,$B122+(1-$B122)*'LF Projected Ratios'!U$38,$B122*(1+'LF Projected Ratios'!U$38))</f>
        <v>0.56174252186309426</v>
      </c>
      <c r="U122">
        <f>IF('LF Projected Ratios'!V$38&gt;=0,$B122+(1-$B122)*'LF Projected Ratios'!V$38,$B122*(1+'LF Projected Ratios'!V$38))</f>
        <v>0.5601830465080766</v>
      </c>
      <c r="V122">
        <f>IF('LF Projected Ratios'!W$38&gt;=0,$B122+(1-$B122)*'LF Projected Ratios'!W$38,$B122*(1+'LF Projected Ratios'!W$38))</f>
        <v>0.55863735480894472</v>
      </c>
      <c r="W122">
        <f>IF('LF Projected Ratios'!X$38&gt;=0,$B122+(1-$B122)*'LF Projected Ratios'!X$38,$B122*(1+'LF Projected Ratios'!X$38))</f>
        <v>0.55710526482639466</v>
      </c>
      <c r="X122">
        <f>IF('LF Projected Ratios'!Y$38&gt;=0,$B122+(1-$B122)*'LF Projected Ratios'!Y$38,$B122*(1+'LF Projected Ratios'!Y$38))</f>
        <v>0.55558659780914088</v>
      </c>
      <c r="Y122">
        <f>IF('LF Projected Ratios'!Z$38&gt;=0,$B122+(1-$B122)*'LF Projected Ratios'!Z$38,$B122*(1+'LF Projected Ratios'!Z$38))</f>
        <v>0.55408117812439228</v>
      </c>
      <c r="Z122">
        <f>IF('LF Projected Ratios'!AA$38&gt;=0,$B122+(1-$B122)*'LF Projected Ratios'!AA$38,$B122*(1+'LF Projected Ratios'!AA$38))</f>
        <v>0.55258883319014185</v>
      </c>
      <c r="AA122">
        <f>IF('LF Projected Ratios'!AB$38&gt;=0,$B122+(1-$B122)*'LF Projected Ratios'!AB$38,$B122*(1+'LF Projected Ratios'!AB$38))</f>
        <v>0.55110939340921139</v>
      </c>
      <c r="AB122">
        <f>IF('LF Projected Ratios'!AC$38&gt;=0,$B122+(1-$B122)*'LF Projected Ratios'!AC$38,$B122*(1+'LF Projected Ratios'!AC$38))</f>
        <v>0.54964269210500072</v>
      </c>
      <c r="AC122">
        <f>IF('LF Projected Ratios'!AD$38&gt;=0,$B122+(1-$B122)*'LF Projected Ratios'!AD$38,$B122*(1+'LF Projected Ratios'!AD$38))</f>
        <v>0.54818856545888928</v>
      </c>
      <c r="AD122">
        <f>IF('LF Projected Ratios'!AE$38&gt;=0,$B122+(1-$B122)*'LF Projected Ratios'!AE$38,$B122*(1+'LF Projected Ratios'!AE$38))</f>
        <v>0.54674685244924148</v>
      </c>
      <c r="AE122">
        <f>IF('LF Projected Ratios'!AF$38&gt;=0,$B122+(1-$B122)*'LF Projected Ratios'!AF$38,$B122*(1+'LF Projected Ratios'!AF$38))</f>
        <v>0.54531739479196584</v>
      </c>
      <c r="AF122">
        <f>IF('LF Projected Ratios'!AG$38&gt;=0,$B122+(1-$B122)*'LF Projected Ratios'!AG$38,$B122*(1+'LF Projected Ratios'!AG$38))</f>
        <v>0.54390003688258515</v>
      </c>
    </row>
    <row r="123" spans="1:32" x14ac:dyDescent="0.2">
      <c r="A123" s="6" t="s">
        <v>46</v>
      </c>
      <c r="B123" s="28">
        <f t="shared" si="0"/>
        <v>0.61487149208754999</v>
      </c>
      <c r="C123">
        <f>IF('LF Projected Ratios'!D$38&gt;=0,$B123+(1-$B123)*'LF Projected Ratios'!D$38,$B123*(1+'LF Projected Ratios'!D$38))</f>
        <v>0.6130653095026104</v>
      </c>
      <c r="D123">
        <f>IF('LF Projected Ratios'!E$38&gt;=0,$B123+(1-$B123)*'LF Projected Ratios'!E$38,$B123*(1+'LF Projected Ratios'!E$38))</f>
        <v>0.61119055076842288</v>
      </c>
      <c r="E123">
        <f>IF('LF Projected Ratios'!F$38&gt;=0,$B123+(1-$B123)*'LF Projected Ratios'!F$38,$B123*(1+'LF Projected Ratios'!F$38))</f>
        <v>0.60932864576516355</v>
      </c>
      <c r="F123">
        <f>IF('LF Projected Ratios'!G$38&gt;=0,$B123+(1-$B123)*'LF Projected Ratios'!G$38,$B123*(1+'LF Projected Ratios'!G$38))</f>
        <v>0.60748330349984947</v>
      </c>
      <c r="G123">
        <f>IF('LF Projected Ratios'!H$38&gt;=0,$B123+(1-$B123)*'LF Projected Ratios'!H$38,$B123*(1+'LF Projected Ratios'!H$38))</f>
        <v>0.60564713537944193</v>
      </c>
      <c r="H123">
        <f>IF('LF Projected Ratios'!I$38&gt;=0,$B123+(1-$B123)*'LF Projected Ratios'!I$38,$B123*(1+'LF Projected Ratios'!I$38))</f>
        <v>0.60377435708243221</v>
      </c>
      <c r="I123">
        <f>IF('LF Projected Ratios'!J$38&gt;=0,$B123+(1-$B123)*'LF Projected Ratios'!J$38,$B123*(1+'LF Projected Ratios'!J$38))</f>
        <v>0.60191745317432832</v>
      </c>
      <c r="J123">
        <f>IF('LF Projected Ratios'!K$38&gt;=0,$B123+(1-$B123)*'LF Projected Ratios'!K$38,$B123*(1+'LF Projected Ratios'!K$38))</f>
        <v>0.60005728047657603</v>
      </c>
      <c r="K123">
        <f>IF('LF Projected Ratios'!L$38&gt;=0,$B123+(1-$B123)*'LF Projected Ratios'!L$38,$B123*(1+'LF Projected Ratios'!L$38))</f>
        <v>0.59822107620435105</v>
      </c>
      <c r="L123">
        <f>IF('LF Projected Ratios'!M$38&gt;=0,$B123+(1-$B123)*'LF Projected Ratios'!M$38,$B123*(1+'LF Projected Ratios'!M$38))</f>
        <v>0.59659716289406994</v>
      </c>
      <c r="M123">
        <f>IF('LF Projected Ratios'!N$38&gt;=0,$B123+(1-$B123)*'LF Projected Ratios'!N$38,$B123*(1+'LF Projected Ratios'!N$38))</f>
        <v>0.59485668942878511</v>
      </c>
      <c r="N123">
        <f>IF('LF Projected Ratios'!O$38&gt;=0,$B123+(1-$B123)*'LF Projected Ratios'!O$38,$B123*(1+'LF Projected Ratios'!O$38))</f>
        <v>0.59313216320658269</v>
      </c>
      <c r="O123">
        <f>IF('LF Projected Ratios'!P$38&gt;=0,$B123+(1-$B123)*'LF Projected Ratios'!P$38,$B123*(1+'LF Projected Ratios'!P$38))</f>
        <v>0.59142336604994616</v>
      </c>
      <c r="P123">
        <f>IF('LF Projected Ratios'!Q$38&gt;=0,$B123+(1-$B123)*'LF Projected Ratios'!Q$38,$B123*(1+'LF Projected Ratios'!Q$38))</f>
        <v>0.58973008374320057</v>
      </c>
      <c r="Q123">
        <f>IF('LF Projected Ratios'!R$38&gt;=0,$B123+(1-$B123)*'LF Projected Ratios'!R$38,$B123*(1+'LF Projected Ratios'!R$38))</f>
        <v>0.58805210594298984</v>
      </c>
      <c r="R123">
        <f>IF('LF Projected Ratios'!S$38&gt;=0,$B123+(1-$B123)*'LF Projected Ratios'!S$38,$B123*(1+'LF Projected Ratios'!S$38))</f>
        <v>0.58638922609117372</v>
      </c>
      <c r="S123">
        <f>IF('LF Projected Ratios'!T$38&gt;=0,$B123+(1-$B123)*'LF Projected Ratios'!T$38,$B123*(1+'LF Projected Ratios'!T$38))</f>
        <v>0.58474124133006167</v>
      </c>
      <c r="T123">
        <f>IF('LF Projected Ratios'!U$38&gt;=0,$B123+(1-$B123)*'LF Projected Ratios'!U$38,$B123*(1+'LF Projected Ratios'!U$38))</f>
        <v>0.58310795241991664</v>
      </c>
      <c r="U123">
        <f>IF('LF Projected Ratios'!V$38&gt;=0,$B123+(1-$B123)*'LF Projected Ratios'!V$38,$B123*(1+'LF Projected Ratios'!V$38))</f>
        <v>0.58148916365865677</v>
      </c>
      <c r="V123">
        <f>IF('LF Projected Ratios'!W$38&gt;=0,$B123+(1-$B123)*'LF Projected Ratios'!W$38,$B123*(1+'LF Projected Ratios'!W$38))</f>
        <v>0.57988468280368444</v>
      </c>
      <c r="W123">
        <f>IF('LF Projected Ratios'!X$38&gt;=0,$B123+(1-$B123)*'LF Projected Ratios'!X$38,$B123*(1+'LF Projected Ratios'!X$38))</f>
        <v>0.57829432099577849</v>
      </c>
      <c r="X123">
        <f>IF('LF Projected Ratios'!Y$38&gt;=0,$B123+(1-$B123)*'LF Projected Ratios'!Y$38,$B123*(1+'LF Projected Ratios'!Y$38))</f>
        <v>0.57671789268499041</v>
      </c>
      <c r="Y123">
        <f>IF('LF Projected Ratios'!Z$38&gt;=0,$B123+(1-$B123)*'LF Projected Ratios'!Z$38,$B123*(1+'LF Projected Ratios'!Z$38))</f>
        <v>0.57515521555847526</v>
      </c>
      <c r="Z123">
        <f>IF('LF Projected Ratios'!AA$38&gt;=0,$B123+(1-$B123)*'LF Projected Ratios'!AA$38,$B123*(1+'LF Projected Ratios'!AA$38))</f>
        <v>0.5736061104702066</v>
      </c>
      <c r="AA123">
        <f>IF('LF Projected Ratios'!AB$38&gt;=0,$B123+(1-$B123)*'LF Projected Ratios'!AB$38,$B123*(1+'LF Projected Ratios'!AB$38))</f>
        <v>0.57207040137251219</v>
      </c>
      <c r="AB123">
        <f>IF('LF Projected Ratios'!AC$38&gt;=0,$B123+(1-$B123)*'LF Projected Ratios'!AC$38,$B123*(1+'LF Projected Ratios'!AC$38))</f>
        <v>0.57054791524937987</v>
      </c>
      <c r="AC123">
        <f>IF('LF Projected Ratios'!AD$38&gt;=0,$B123+(1-$B123)*'LF Projected Ratios'!AD$38,$B123*(1+'LF Projected Ratios'!AD$38))</f>
        <v>0.56903848205147789</v>
      </c>
      <c r="AD123">
        <f>IF('LF Projected Ratios'!AE$38&gt;=0,$B123+(1-$B123)*'LF Projected Ratios'!AE$38,$B123*(1+'LF Projected Ratios'!AE$38))</f>
        <v>0.56754193463284086</v>
      </c>
      <c r="AE123">
        <f>IF('LF Projected Ratios'!AF$38&gt;=0,$B123+(1-$B123)*'LF Projected Ratios'!AF$38,$B123*(1+'LF Projected Ratios'!AF$38))</f>
        <v>0.56605810868916751</v>
      </c>
      <c r="AF123">
        <f>IF('LF Projected Ratios'!AG$38&gt;=0,$B123+(1-$B123)*'LF Projected Ratios'!AG$38,$B123*(1+'LF Projected Ratios'!AG$38))</f>
        <v>0.564586842697688</v>
      </c>
    </row>
    <row r="124" spans="1:32" x14ac:dyDescent="0.2">
      <c r="A124" s="6" t="s">
        <v>47</v>
      </c>
      <c r="B124" s="28">
        <f t="shared" si="0"/>
        <v>0.66504694449590107</v>
      </c>
      <c r="C124">
        <f>IF('LF Projected Ratios'!D$38&gt;=0,$B124+(1-$B124)*'LF Projected Ratios'!D$38,$B124*(1+'LF Projected Ratios'!D$38))</f>
        <v>0.66309337171724192</v>
      </c>
      <c r="D124">
        <f>IF('LF Projected Ratios'!E$38&gt;=0,$B124+(1-$B124)*'LF Projected Ratios'!E$38,$B124*(1+'LF Projected Ratios'!E$38))</f>
        <v>0.66106562675933955</v>
      </c>
      <c r="E124">
        <f>IF('LF Projected Ratios'!F$38&gt;=0,$B124+(1-$B124)*'LF Projected Ratios'!F$38,$B124*(1+'LF Projected Ratios'!F$38))</f>
        <v>0.65905178443733625</v>
      </c>
      <c r="F124">
        <f>IF('LF Projected Ratios'!G$38&gt;=0,$B124+(1-$B124)*'LF Projected Ratios'!G$38,$B124*(1+'LF Projected Ratios'!G$38))</f>
        <v>0.65705585642491582</v>
      </c>
      <c r="G124">
        <f>IF('LF Projected Ratios'!H$38&gt;=0,$B124+(1-$B124)*'LF Projected Ratios'!H$38,$B124*(1+'LF Projected Ratios'!H$38))</f>
        <v>0.65506985119655181</v>
      </c>
      <c r="H124">
        <f>IF('LF Projected Ratios'!I$38&gt;=0,$B124+(1-$B124)*'LF Projected Ratios'!I$38,$B124*(1+'LF Projected Ratios'!I$38))</f>
        <v>0.65304424828574537</v>
      </c>
      <c r="I124">
        <f>IF('LF Projected Ratios'!J$38&gt;=0,$B124+(1-$B124)*'LF Projected Ratios'!J$38,$B124*(1+'LF Projected Ratios'!J$38))</f>
        <v>0.6510358151640302</v>
      </c>
      <c r="J124">
        <f>IF('LF Projected Ratios'!K$38&gt;=0,$B124+(1-$B124)*'LF Projected Ratios'!K$38,$B124*(1+'LF Projected Ratios'!K$38))</f>
        <v>0.64902384650912515</v>
      </c>
      <c r="K124">
        <f>IF('LF Projected Ratios'!L$38&gt;=0,$B124+(1-$B124)*'LF Projected Ratios'!L$38,$B124*(1+'LF Projected Ratios'!L$38))</f>
        <v>0.64703780217884155</v>
      </c>
      <c r="L124">
        <f>IF('LF Projected Ratios'!M$38&gt;=0,$B124+(1-$B124)*'LF Projected Ratios'!M$38,$B124*(1+'LF Projected Ratios'!M$38))</f>
        <v>0.6452813724223373</v>
      </c>
      <c r="M124">
        <f>IF('LF Projected Ratios'!N$38&gt;=0,$B124+(1-$B124)*'LF Projected Ratios'!N$38,$B124*(1+'LF Projected Ratios'!N$38))</f>
        <v>0.64339887083467384</v>
      </c>
      <c r="N124">
        <f>IF('LF Projected Ratios'!O$38&gt;=0,$B124+(1-$B124)*'LF Projected Ratios'!O$38,$B124*(1+'LF Projected Ratios'!O$38))</f>
        <v>0.64153361783540885</v>
      </c>
      <c r="O124">
        <f>IF('LF Projected Ratios'!P$38&gt;=0,$B124+(1-$B124)*'LF Projected Ratios'!P$38,$B124*(1+'LF Projected Ratios'!P$38))</f>
        <v>0.63968537744305287</v>
      </c>
      <c r="P124">
        <f>IF('LF Projected Ratios'!Q$38&gt;=0,$B124+(1-$B124)*'LF Projected Ratios'!Q$38,$B124*(1+'LF Projected Ratios'!Q$38))</f>
        <v>0.63785391796125634</v>
      </c>
      <c r="Q124">
        <f>IF('LF Projected Ratios'!R$38&gt;=0,$B124+(1-$B124)*'LF Projected Ratios'!R$38,$B124*(1+'LF Projected Ratios'!R$38))</f>
        <v>0.6360390118819822</v>
      </c>
      <c r="R124">
        <f>IF('LF Projected Ratios'!S$38&gt;=0,$B124+(1-$B124)*'LF Projected Ratios'!S$38,$B124*(1+'LF Projected Ratios'!S$38))</f>
        <v>0.63424043579129452</v>
      </c>
      <c r="S124">
        <f>IF('LF Projected Ratios'!T$38&gt;=0,$B124+(1-$B124)*'LF Projected Ratios'!T$38,$B124*(1+'LF Projected Ratios'!T$38))</f>
        <v>0.6324579702776757</v>
      </c>
      <c r="T124">
        <f>IF('LF Projected Ratios'!U$38&gt;=0,$B124+(1-$B124)*'LF Projected Ratios'!U$38,$B124*(1+'LF Projected Ratios'!U$38))</f>
        <v>0.63069139984279798</v>
      </c>
      <c r="U124">
        <f>IF('LF Projected Ratios'!V$38&gt;=0,$B124+(1-$B124)*'LF Projected Ratios'!V$38,$B124*(1+'LF Projected Ratios'!V$38))</f>
        <v>0.62894051281467267</v>
      </c>
      <c r="V124">
        <f>IF('LF Projected Ratios'!W$38&gt;=0,$B124+(1-$B124)*'LF Projected Ratios'!W$38,$B124*(1+'LF Projected Ratios'!W$38))</f>
        <v>0.62720510126309992</v>
      </c>
      <c r="W124">
        <f>IF('LF Projected Ratios'!X$38&gt;=0,$B124+(1-$B124)*'LF Projected Ratios'!X$38,$B124*(1+'LF Projected Ratios'!X$38))</f>
        <v>0.62548496091735062</v>
      </c>
      <c r="X124">
        <f>IF('LF Projected Ratios'!Y$38&gt;=0,$B124+(1-$B124)*'LF Projected Ratios'!Y$38,$B124*(1+'LF Projected Ratios'!Y$38))</f>
        <v>0.62377989108601561</v>
      </c>
      <c r="Y124">
        <f>IF('LF Projected Ratios'!Z$38&gt;=0,$B124+(1-$B124)*'LF Projected Ratios'!Z$38,$B124*(1+'LF Projected Ratios'!Z$38))</f>
        <v>0.62208969457894692</v>
      </c>
      <c r="Z124">
        <f>IF('LF Projected Ratios'!AA$38&gt;=0,$B124+(1-$B124)*'LF Projected Ratios'!AA$38,$B124*(1+'LF Projected Ratios'!AA$38))</f>
        <v>0.6204141776312373</v>
      </c>
      <c r="AA124">
        <f>IF('LF Projected Ratios'!AB$38&gt;=0,$B124+(1-$B124)*'LF Projected Ratios'!AB$38,$B124*(1+'LF Projected Ratios'!AB$38))</f>
        <v>0.61875314982916974</v>
      </c>
      <c r="AB124">
        <f>IF('LF Projected Ratios'!AC$38&gt;=0,$B124+(1-$B124)*'LF Projected Ratios'!AC$38,$B124*(1+'LF Projected Ratios'!AC$38))</f>
        <v>0.61710642403807969</v>
      </c>
      <c r="AC124">
        <f>IF('LF Projected Ratios'!AD$38&gt;=0,$B124+(1-$B124)*'LF Projected Ratios'!AD$38,$B124*(1+'LF Projected Ratios'!AD$38))</f>
        <v>0.61547381633207399</v>
      </c>
      <c r="AD124">
        <f>IF('LF Projected Ratios'!AE$38&gt;=0,$B124+(1-$B124)*'LF Projected Ratios'!AE$38,$B124*(1+'LF Projected Ratios'!AE$38))</f>
        <v>0.61385514592554935</v>
      </c>
      <c r="AE124">
        <f>IF('LF Projected Ratios'!AF$38&gt;=0,$B124+(1-$B124)*'LF Projected Ratios'!AF$38,$B124*(1+'LF Projected Ratios'!AF$38))</f>
        <v>0.61225023510645549</v>
      </c>
      <c r="AF124">
        <f>IF('LF Projected Ratios'!AG$38&gt;=0,$B124+(1-$B124)*'LF Projected Ratios'!AG$38,$B124*(1+'LF Projected Ratios'!AG$38))</f>
        <v>0.6106589091712552</v>
      </c>
    </row>
    <row r="125" spans="1:32" x14ac:dyDescent="0.2">
      <c r="A125" s="6" t="s">
        <v>48</v>
      </c>
      <c r="B125" s="28">
        <f t="shared" si="0"/>
        <v>0.59918789121578142</v>
      </c>
      <c r="C125">
        <f>IF('LF Projected Ratios'!D$38&gt;=0,$B125+(1-$B125)*'LF Projected Ratios'!D$38,$B125*(1+'LF Projected Ratios'!D$38))</f>
        <v>0.59742777914659717</v>
      </c>
      <c r="D125">
        <f>IF('LF Projected Ratios'!E$38&gt;=0,$B125+(1-$B125)*'LF Projected Ratios'!E$38,$B125*(1+'LF Projected Ratios'!E$38))</f>
        <v>0.59560084010822611</v>
      </c>
      <c r="E125">
        <f>IF('LF Projected Ratios'!F$38&gt;=0,$B125+(1-$B125)*'LF Projected Ratios'!F$38,$B125*(1+'LF Projected Ratios'!F$38))</f>
        <v>0.59378642693912731</v>
      </c>
      <c r="F125">
        <f>IF('LF Projected Ratios'!G$38&gt;=0,$B125+(1-$B125)*'LF Projected Ratios'!G$38,$B125*(1+'LF Projected Ratios'!G$38))</f>
        <v>0.5919881540402312</v>
      </c>
      <c r="G125">
        <f>IF('LF Projected Ratios'!H$38&gt;=0,$B125+(1-$B125)*'LF Projected Ratios'!H$38,$B125*(1+'LF Projected Ratios'!H$38))</f>
        <v>0.59019882128022738</v>
      </c>
      <c r="H125">
        <f>IF('LF Projected Ratios'!I$38&gt;=0,$B125+(1-$B125)*'LF Projected Ratios'!I$38,$B125*(1+'LF Projected Ratios'!I$38))</f>
        <v>0.5883738121637857</v>
      </c>
      <c r="I125">
        <f>IF('LF Projected Ratios'!J$38&gt;=0,$B125+(1-$B125)*'LF Projected Ratios'!J$38,$B125*(1+'LF Projected Ratios'!J$38))</f>
        <v>0.58656427252630861</v>
      </c>
      <c r="J125">
        <f>IF('LF Projected Ratios'!K$38&gt;=0,$B125+(1-$B125)*'LF Projected Ratios'!K$38,$B125*(1+'LF Projected Ratios'!K$38))</f>
        <v>0.58475154747659253</v>
      </c>
      <c r="K125">
        <f>IF('LF Projected Ratios'!L$38&gt;=0,$B125+(1-$B125)*'LF Projected Ratios'!L$38,$B125*(1+'LF Projected Ratios'!L$38))</f>
        <v>0.5829621794869001</v>
      </c>
      <c r="L125">
        <f>IF('LF Projected Ratios'!M$38&gt;=0,$B125+(1-$B125)*'LF Projected Ratios'!M$38,$B125*(1+'LF Projected Ratios'!M$38))</f>
        <v>0.58137968752813152</v>
      </c>
      <c r="M125">
        <f>IF('LF Projected Ratios'!N$38&gt;=0,$B125+(1-$B125)*'LF Projected Ratios'!N$38,$B125*(1+'LF Projected Ratios'!N$38))</f>
        <v>0.57968360852820855</v>
      </c>
      <c r="N125">
        <f>IF('LF Projected Ratios'!O$38&gt;=0,$B125+(1-$B125)*'LF Projected Ratios'!O$38,$B125*(1+'LF Projected Ratios'!O$38))</f>
        <v>0.57800307000312645</v>
      </c>
      <c r="O125">
        <f>IF('LF Projected Ratios'!P$38&gt;=0,$B125+(1-$B125)*'LF Projected Ratios'!P$38,$B125*(1+'LF Projected Ratios'!P$38))</f>
        <v>0.57633785934044901</v>
      </c>
      <c r="P125">
        <f>IF('LF Projected Ratios'!Q$38&gt;=0,$B125+(1-$B125)*'LF Projected Ratios'!Q$38,$B125*(1+'LF Projected Ratios'!Q$38))</f>
        <v>0.57468776778852615</v>
      </c>
      <c r="Q125">
        <f>IF('LF Projected Ratios'!R$38&gt;=0,$B125+(1-$B125)*'LF Projected Ratios'!R$38,$B125*(1+'LF Projected Ratios'!R$38))</f>
        <v>0.57305259036925493</v>
      </c>
      <c r="R125">
        <f>IF('LF Projected Ratios'!S$38&gt;=0,$B125+(1-$B125)*'LF Projected Ratios'!S$38,$B125*(1+'LF Projected Ratios'!S$38))</f>
        <v>0.57143212579319835</v>
      </c>
      <c r="S125">
        <f>IF('LF Projected Ratios'!T$38&gt;=0,$B125+(1-$B125)*'LF Projected Ratios'!T$38,$B125*(1+'LF Projected Ratios'!T$38))</f>
        <v>0.5698261763769813</v>
      </c>
      <c r="T125">
        <f>IF('LF Projected Ratios'!U$38&gt;=0,$B125+(1-$B125)*'LF Projected Ratios'!U$38,$B125*(1+'LF Projected Ratios'!U$38))</f>
        <v>0.56823454796289874</v>
      </c>
      <c r="U125">
        <f>IF('LF Projected Ratios'!V$38&gt;=0,$B125+(1-$B125)*'LF Projected Ratios'!V$38,$B125*(1+'LF Projected Ratios'!V$38))</f>
        <v>0.56665704984066512</v>
      </c>
      <c r="V125">
        <f>IF('LF Projected Ratios'!W$38&gt;=0,$B125+(1-$B125)*'LF Projected Ratios'!W$38,$B125*(1+'LF Projected Ratios'!W$38))</f>
        <v>0.56509349467123782</v>
      </c>
      <c r="W125">
        <f>IF('LF Projected Ratios'!X$38&gt;=0,$B125+(1-$B125)*'LF Projected Ratios'!X$38,$B125*(1+'LF Projected Ratios'!X$38))</f>
        <v>0.56354369841265051</v>
      </c>
      <c r="X125">
        <f>IF('LF Projected Ratios'!Y$38&gt;=0,$B125+(1-$B125)*'LF Projected Ratios'!Y$38,$B125*(1+'LF Projected Ratios'!Y$38))</f>
        <v>0.56200748024779945</v>
      </c>
      <c r="Y125">
        <f>IF('LF Projected Ratios'!Z$38&gt;=0,$B125+(1-$B125)*'LF Projected Ratios'!Z$38,$B125*(1+'LF Projected Ratios'!Z$38))</f>
        <v>0.56048466251411533</v>
      </c>
      <c r="Z125">
        <f>IF('LF Projected Ratios'!AA$38&gt;=0,$B125+(1-$B125)*'LF Projected Ratios'!AA$38,$B125*(1+'LF Projected Ratios'!AA$38))</f>
        <v>0.55897507063507079</v>
      </c>
      <c r="AA125">
        <f>IF('LF Projected Ratios'!AB$38&gt;=0,$B125+(1-$B125)*'LF Projected Ratios'!AB$38,$B125*(1+'LF Projected Ratios'!AB$38))</f>
        <v>0.55747853305346284</v>
      </c>
      <c r="AB125">
        <f>IF('LF Projected Ratios'!AC$38&gt;=0,$B125+(1-$B125)*'LF Projected Ratios'!AC$38,$B125*(1+'LF Projected Ratios'!AC$38))</f>
        <v>0.55599488116641937</v>
      </c>
      <c r="AC125">
        <f>IF('LF Projected Ratios'!AD$38&gt;=0,$B125+(1-$B125)*'LF Projected Ratios'!AD$38,$B125*(1+'LF Projected Ratios'!AD$38))</f>
        <v>0.55452394926207726</v>
      </c>
      <c r="AD125">
        <f>IF('LF Projected Ratios'!AE$38&gt;=0,$B125+(1-$B125)*'LF Projected Ratios'!AE$38,$B125*(1+'LF Projected Ratios'!AE$38))</f>
        <v>0.55306557445788351</v>
      </c>
      <c r="AE125">
        <f>IF('LF Projected Ratios'!AF$38&gt;=0,$B125+(1-$B125)*'LF Projected Ratios'!AF$38,$B125*(1+'LF Projected Ratios'!AF$38))</f>
        <v>0.55161959664046611</v>
      </c>
      <c r="AF125">
        <f>IF('LF Projected Ratios'!AG$38&gt;=0,$B125+(1-$B125)*'LF Projected Ratios'!AG$38,$B125*(1+'LF Projected Ratios'!AG$38))</f>
        <v>0.55018585840703604</v>
      </c>
    </row>
    <row r="126" spans="1:32" x14ac:dyDescent="0.2">
      <c r="A126" s="6" t="s">
        <v>49</v>
      </c>
      <c r="B126" s="28">
        <f t="shared" si="0"/>
        <v>0.60029467018010307</v>
      </c>
      <c r="C126">
        <f>IF('LF Projected Ratios'!D$38&gt;=0,$B126+(1-$B126)*'LF Projected Ratios'!D$38,$B126*(1+'LF Projected Ratios'!D$38))</f>
        <v>0.59853130695207268</v>
      </c>
      <c r="D126">
        <f>IF('LF Projected Ratios'!E$38&gt;=0,$B126+(1-$B126)*'LF Projected Ratios'!E$38,$B126*(1+'LF Projected Ratios'!E$38))</f>
        <v>0.5967009933166405</v>
      </c>
      <c r="E126">
        <f>IF('LF Projected Ratios'!F$38&gt;=0,$B126+(1-$B126)*'LF Projected Ratios'!F$38,$B126*(1+'LF Projected Ratios'!F$38))</f>
        <v>0.59488322868741117</v>
      </c>
      <c r="F126">
        <f>IF('LF Projected Ratios'!G$38&gt;=0,$B126+(1-$B126)*'LF Projected Ratios'!G$38,$B126*(1+'LF Projected Ratios'!G$38))</f>
        <v>0.59308163414158954</v>
      </c>
      <c r="G126">
        <f>IF('LF Projected Ratios'!H$38&gt;=0,$B126+(1-$B126)*'LF Projected Ratios'!H$38,$B126*(1+'LF Projected Ratios'!H$38))</f>
        <v>0.59128899624827458</v>
      </c>
      <c r="H126">
        <f>IF('LF Projected Ratios'!I$38&gt;=0,$B126+(1-$B126)*'LF Projected Ratios'!I$38,$B126*(1+'LF Projected Ratios'!I$38))</f>
        <v>0.58946061609959177</v>
      </c>
      <c r="I126">
        <f>IF('LF Projected Ratios'!J$38&gt;=0,$B126+(1-$B126)*'LF Projected Ratios'!J$38,$B126*(1+'LF Projected Ratios'!J$38))</f>
        <v>0.58764773400403891</v>
      </c>
      <c r="J126">
        <f>IF('LF Projected Ratios'!K$38&gt;=0,$B126+(1-$B126)*'LF Projected Ratios'!K$38,$B126*(1+'LF Projected Ratios'!K$38))</f>
        <v>0.58583166061237113</v>
      </c>
      <c r="K126">
        <f>IF('LF Projected Ratios'!L$38&gt;=0,$B126+(1-$B126)*'LF Projected Ratios'!L$38,$B126*(1+'LF Projected Ratios'!L$38))</f>
        <v>0.58403898742429361</v>
      </c>
      <c r="L126">
        <f>IF('LF Projected Ratios'!M$38&gt;=0,$B126+(1-$B126)*'LF Projected Ratios'!M$38,$B126*(1+'LF Projected Ratios'!M$38))</f>
        <v>0.58245357239442019</v>
      </c>
      <c r="M126">
        <f>IF('LF Projected Ratios'!N$38&gt;=0,$B126+(1-$B126)*'LF Projected Ratios'!N$38,$B126*(1+'LF Projected Ratios'!N$38))</f>
        <v>0.58075436051316487</v>
      </c>
      <c r="N126">
        <f>IF('LF Projected Ratios'!O$38&gt;=0,$B126+(1-$B126)*'LF Projected Ratios'!O$38,$B126*(1+'LF Projected Ratios'!O$38))</f>
        <v>0.57907071781205455</v>
      </c>
      <c r="O126">
        <f>IF('LF Projected Ratios'!P$38&gt;=0,$B126+(1-$B126)*'LF Projected Ratios'!P$38,$B126*(1+'LF Projected Ratios'!P$38))</f>
        <v>0.57740243128592994</v>
      </c>
      <c r="P126">
        <f>IF('LF Projected Ratios'!Q$38&gt;=0,$B126+(1-$B126)*'LF Projected Ratios'!Q$38,$B126*(1+'LF Projected Ratios'!Q$38))</f>
        <v>0.57574929179754897</v>
      </c>
      <c r="Q126">
        <f>IF('LF Projected Ratios'!R$38&gt;=0,$B126+(1-$B126)*'LF Projected Ratios'!R$38,$B126*(1+'LF Projected Ratios'!R$38))</f>
        <v>0.57411109399018734</v>
      </c>
      <c r="R126">
        <f>IF('LF Projected Ratios'!S$38&gt;=0,$B126+(1-$B126)*'LF Projected Ratios'!S$38,$B126*(1+'LF Projected Ratios'!S$38))</f>
        <v>0.57248763620259979</v>
      </c>
      <c r="S126">
        <f>IF('LF Projected Ratios'!T$38&gt;=0,$B126+(1-$B126)*'LF Projected Ratios'!T$38,$B126*(1+'LF Projected Ratios'!T$38))</f>
        <v>0.57087872038626397</v>
      </c>
      <c r="T126">
        <f>IF('LF Projected Ratios'!U$38&gt;=0,$B126+(1-$B126)*'LF Projected Ratios'!U$38,$B126*(1+'LF Projected Ratios'!U$38))</f>
        <v>0.56928415202484006</v>
      </c>
      <c r="U126">
        <f>IF('LF Projected Ratios'!V$38&gt;=0,$B126+(1-$B126)*'LF Projected Ratios'!V$38,$B126*(1+'LF Projected Ratios'!V$38))</f>
        <v>0.56770374005577562</v>
      </c>
      <c r="V126">
        <f>IF('LF Projected Ratios'!W$38&gt;=0,$B126+(1-$B126)*'LF Projected Ratios'!W$38,$B126*(1+'LF Projected Ratios'!W$38))</f>
        <v>0.56613729679398783</v>
      </c>
      <c r="W126">
        <f>IF('LF Projected Ratios'!X$38&gt;=0,$B126+(1-$B126)*'LF Projected Ratios'!X$38,$B126*(1+'LF Projected Ratios'!X$38))</f>
        <v>0.56458463785756086</v>
      </c>
      <c r="X126">
        <f>IF('LF Projected Ratios'!Y$38&gt;=0,$B126+(1-$B126)*'LF Projected Ratios'!Y$38,$B126*(1+'LF Projected Ratios'!Y$38))</f>
        <v>0.56304558209539779</v>
      </c>
      <c r="Y126">
        <f>IF('LF Projected Ratios'!Z$38&gt;=0,$B126+(1-$B126)*'LF Projected Ratios'!Z$38,$B126*(1+'LF Projected Ratios'!Z$38))</f>
        <v>0.56151995151676337</v>
      </c>
      <c r="Z126">
        <f>IF('LF Projected Ratios'!AA$38&gt;=0,$B126+(1-$B126)*'LF Projected Ratios'!AA$38,$B126*(1+'LF Projected Ratios'!AA$38))</f>
        <v>0.5600075712226642</v>
      </c>
      <c r="AA126">
        <f>IF('LF Projected Ratios'!AB$38&gt;=0,$B126+(1-$B126)*'LF Projected Ratios'!AB$38,$B126*(1+'LF Projected Ratios'!AB$38))</f>
        <v>0.55850826933900843</v>
      </c>
      <c r="AB126">
        <f>IF('LF Projected Ratios'!AC$38&gt;=0,$B126+(1-$B126)*'LF Projected Ratios'!AC$38,$B126*(1+'LF Projected Ratios'!AC$38))</f>
        <v>0.55702187695149252</v>
      </c>
      <c r="AC126">
        <f>IF('LF Projected Ratios'!AD$38&gt;=0,$B126+(1-$B126)*'LF Projected Ratios'!AD$38,$B126*(1+'LF Projected Ratios'!AD$38))</f>
        <v>0.55554822804216175</v>
      </c>
      <c r="AD126">
        <f>IF('LF Projected Ratios'!AE$38&gt;=0,$B126+(1-$B126)*'LF Projected Ratios'!AE$38,$B126*(1+'LF Projected Ratios'!AE$38))</f>
        <v>0.55408715942759712</v>
      </c>
      <c r="AE126">
        <f>IF('LF Projected Ratios'!AF$38&gt;=0,$B126+(1-$B126)*'LF Projected Ratios'!AF$38,$B126*(1+'LF Projected Ratios'!AF$38))</f>
        <v>0.55263851069867664</v>
      </c>
      <c r="AF126">
        <f>IF('LF Projected Ratios'!AG$38&gt;=0,$B126+(1-$B126)*'LF Projected Ratios'!AG$38,$B126*(1+'LF Projected Ratios'!AG$38))</f>
        <v>0.55120212416186731</v>
      </c>
    </row>
    <row r="127" spans="1:32" x14ac:dyDescent="0.2">
      <c r="A127" s="6" t="s">
        <v>50</v>
      </c>
      <c r="B127" s="28">
        <f t="shared" si="0"/>
        <v>0.63360358140934925</v>
      </c>
      <c r="C127">
        <f>IF('LF Projected Ratios'!D$38&gt;=0,$B127+(1-$B127)*'LF Projected Ratios'!D$38,$B127*(1+'LF Projected Ratios'!D$38))</f>
        <v>0.63174237338584571</v>
      </c>
      <c r="D127">
        <f>IF('LF Projected Ratios'!E$38&gt;=0,$B127+(1-$B127)*'LF Projected Ratios'!E$38,$B127*(1+'LF Projected Ratios'!E$38))</f>
        <v>0.62981050003743788</v>
      </c>
      <c r="E127">
        <f>IF('LF Projected Ratios'!F$38&gt;=0,$B127+(1-$B127)*'LF Projected Ratios'!F$38,$B127*(1+'LF Projected Ratios'!F$38))</f>
        <v>0.62789187200948382</v>
      </c>
      <c r="F127">
        <f>IF('LF Projected Ratios'!G$38&gt;=0,$B127+(1-$B127)*'LF Projected Ratios'!G$38,$B127*(1+'LF Projected Ratios'!G$38))</f>
        <v>0.62599031130407634</v>
      </c>
      <c r="G127">
        <f>IF('LF Projected Ratios'!H$38&gt;=0,$B127+(1-$B127)*'LF Projected Ratios'!H$38,$B127*(1+'LF Projected Ratios'!H$38))</f>
        <v>0.62409820423433715</v>
      </c>
      <c r="H127">
        <f>IF('LF Projected Ratios'!I$38&gt;=0,$B127+(1-$B127)*'LF Projected Ratios'!I$38,$B127*(1+'LF Projected Ratios'!I$38))</f>
        <v>0.62216837165722028</v>
      </c>
      <c r="I127">
        <f>IF('LF Projected Ratios'!J$38&gt;=0,$B127+(1-$B127)*'LF Projected Ratios'!J$38,$B127*(1+'LF Projected Ratios'!J$38))</f>
        <v>0.62025489708302395</v>
      </c>
      <c r="J127">
        <f>IF('LF Projected Ratios'!K$38&gt;=0,$B127+(1-$B127)*'LF Projected Ratios'!K$38,$B127*(1+'LF Projected Ratios'!K$38))</f>
        <v>0.61833805413534682</v>
      </c>
      <c r="K127">
        <f>IF('LF Projected Ratios'!L$38&gt;=0,$B127+(1-$B127)*'LF Projected Ratios'!L$38,$B127*(1+'LF Projected Ratios'!L$38))</f>
        <v>0.61644590981242342</v>
      </c>
      <c r="L127">
        <f>IF('LF Projected Ratios'!M$38&gt;=0,$B127+(1-$B127)*'LF Projected Ratios'!M$38,$B127*(1+'LF Projected Ratios'!M$38))</f>
        <v>0.61477252390572101</v>
      </c>
      <c r="M127">
        <f>IF('LF Projected Ratios'!N$38&gt;=0,$B127+(1-$B127)*'LF Projected Ratios'!N$38,$B127*(1+'LF Projected Ratios'!N$38))</f>
        <v>0.61297902683333538</v>
      </c>
      <c r="N127">
        <f>IF('LF Projected Ratios'!O$38&gt;=0,$B127+(1-$B127)*'LF Projected Ratios'!O$38,$B127*(1+'LF Projected Ratios'!O$38))</f>
        <v>0.6112019628375529</v>
      </c>
      <c r="O127">
        <f>IF('LF Projected Ratios'!P$38&gt;=0,$B127+(1-$B127)*'LF Projected Ratios'!P$38,$B127*(1+'LF Projected Ratios'!P$38))</f>
        <v>0.60944110709406873</v>
      </c>
      <c r="P127">
        <f>IF('LF Projected Ratios'!Q$38&gt;=0,$B127+(1-$B127)*'LF Projected Ratios'!Q$38,$B127*(1+'LF Projected Ratios'!Q$38))</f>
        <v>0.60769623886111723</v>
      </c>
      <c r="Q127">
        <f>IF('LF Projected Ratios'!R$38&gt;=0,$B127+(1-$B127)*'LF Projected Ratios'!R$38,$B127*(1+'LF Projected Ratios'!R$38))</f>
        <v>0.60596714138722185</v>
      </c>
      <c r="R127">
        <f>IF('LF Projected Ratios'!S$38&gt;=0,$B127+(1-$B127)*'LF Projected Ratios'!S$38,$B127*(1+'LF Projected Ratios'!S$38))</f>
        <v>0.60425360182143861</v>
      </c>
      <c r="S127">
        <f>IF('LF Projected Ratios'!T$38&gt;=0,$B127+(1-$B127)*'LF Projected Ratios'!T$38,$B127*(1+'LF Projected Ratios'!T$38))</f>
        <v>0.60255541112600797</v>
      </c>
      <c r="T127">
        <f>IF('LF Projected Ratios'!U$38&gt;=0,$B127+(1-$B127)*'LF Projected Ratios'!U$38,$B127*(1+'LF Projected Ratios'!U$38))</f>
        <v>0.60087236399134469</v>
      </c>
      <c r="U127">
        <f>IF('LF Projected Ratios'!V$38&gt;=0,$B127+(1-$B127)*'LF Projected Ratios'!V$38,$B127*(1+'LF Projected Ratios'!V$38))</f>
        <v>0.59920425875329386</v>
      </c>
      <c r="V127">
        <f>IF('LF Projected Ratios'!W$38&gt;=0,$B127+(1-$B127)*'LF Projected Ratios'!W$38,$B127*(1+'LF Projected Ratios'!W$38))</f>
        <v>0.5975508973125776</v>
      </c>
      <c r="W127">
        <f>IF('LF Projected Ratios'!X$38&gt;=0,$B127+(1-$B127)*'LF Projected Ratios'!X$38,$B127*(1+'LF Projected Ratios'!X$38))</f>
        <v>0.59591208505636972</v>
      </c>
      <c r="X127">
        <f>IF('LF Projected Ratios'!Y$38&gt;=0,$B127+(1-$B127)*'LF Projected Ratios'!Y$38,$B127*(1+'LF Projected Ratios'!Y$38))</f>
        <v>0.59428763078193381</v>
      </c>
      <c r="Y127">
        <f>IF('LF Projected Ratios'!Z$38&gt;=0,$B127+(1-$B127)*'LF Projected Ratios'!Z$38,$B127*(1+'LF Projected Ratios'!Z$38))</f>
        <v>0.59267734662225535</v>
      </c>
      <c r="Z127">
        <f>IF('LF Projected Ratios'!AA$38&gt;=0,$B127+(1-$B127)*'LF Projected Ratios'!AA$38,$B127*(1+'LF Projected Ratios'!AA$38))</f>
        <v>0.5910810479736156</v>
      </c>
      <c r="AA127">
        <f>IF('LF Projected Ratios'!AB$38&gt;=0,$B127+(1-$B127)*'LF Projected Ratios'!AB$38,$B127*(1+'LF Projected Ratios'!AB$38))</f>
        <v>0.58949855342504154</v>
      </c>
      <c r="AB127">
        <f>IF('LF Projected Ratios'!AC$38&gt;=0,$B127+(1-$B127)*'LF Projected Ratios'!AC$38,$B127*(1+'LF Projected Ratios'!AC$38))</f>
        <v>0.58792968468958018</v>
      </c>
      <c r="AC127">
        <f>IF('LF Projected Ratios'!AD$38&gt;=0,$B127+(1-$B127)*'LF Projected Ratios'!AD$38,$B127*(1+'LF Projected Ratios'!AD$38))</f>
        <v>0.5863742665373386</v>
      </c>
      <c r="AD127">
        <f>IF('LF Projected Ratios'!AE$38&gt;=0,$B127+(1-$B127)*'LF Projected Ratios'!AE$38,$B127*(1+'LF Projected Ratios'!AE$38))</f>
        <v>0.58483212673024154</v>
      </c>
      <c r="AE127">
        <f>IF('LF Projected Ratios'!AF$38&gt;=0,$B127+(1-$B127)*'LF Projected Ratios'!AF$38,$B127*(1+'LF Projected Ratios'!AF$38))</f>
        <v>0.58330309595844954</v>
      </c>
      <c r="AF127">
        <f>IF('LF Projected Ratios'!AG$38&gt;=0,$B127+(1-$B127)*'LF Projected Ratios'!AG$38,$B127*(1+'LF Projected Ratios'!AG$38))</f>
        <v>0.58178700777839376</v>
      </c>
    </row>
    <row r="128" spans="1:32" x14ac:dyDescent="0.2">
      <c r="A128" s="6" t="s">
        <v>51</v>
      </c>
      <c r="B128" s="28">
        <f t="shared" si="0"/>
        <v>0.675095071153478</v>
      </c>
      <c r="C128">
        <f>IF('LF Projected Ratios'!D$38&gt;=0,$B128+(1-$B128)*'LF Projected Ratios'!D$38,$B128*(1+'LF Projected Ratios'!D$38))</f>
        <v>0.67311198204235956</v>
      </c>
      <c r="D128">
        <f>IF('LF Projected Ratios'!E$38&gt;=0,$B128+(1-$B128)*'LF Projected Ratios'!E$38,$B128*(1+'LF Projected Ratios'!E$38))</f>
        <v>0.67105360009208415</v>
      </c>
      <c r="E128">
        <f>IF('LF Projected Ratios'!F$38&gt;=0,$B128+(1-$B128)*'LF Projected Ratios'!F$38,$B128*(1+'LF Projected Ratios'!F$38))</f>
        <v>0.66900933083121972</v>
      </c>
      <c r="F128">
        <f>IF('LF Projected Ratios'!G$38&gt;=0,$B128+(1-$B128)*'LF Projected Ratios'!G$38,$B128*(1+'LF Projected Ratios'!G$38))</f>
        <v>0.66698324654542018</v>
      </c>
      <c r="G128">
        <f>IF('LF Projected Ratios'!H$38&gt;=0,$B128+(1-$B128)*'LF Projected Ratios'!H$38,$B128*(1+'LF Projected Ratios'!H$38))</f>
        <v>0.6649672349660124</v>
      </c>
      <c r="H128">
        <f>IF('LF Projected Ratios'!I$38&gt;=0,$B128+(1-$B128)*'LF Projected Ratios'!I$38,$B128*(1+'LF Projected Ratios'!I$38))</f>
        <v>0.66291102742680452</v>
      </c>
      <c r="I128">
        <f>IF('LF Projected Ratios'!J$38&gt;=0,$B128+(1-$B128)*'LF Projected Ratios'!J$38,$B128*(1+'LF Projected Ratios'!J$38))</f>
        <v>0.66087224909328546</v>
      </c>
      <c r="J128">
        <f>IF('LF Projected Ratios'!K$38&gt;=0,$B128+(1-$B128)*'LF Projected Ratios'!K$38,$B128*(1+'LF Projected Ratios'!K$38))</f>
        <v>0.65882988180856505</v>
      </c>
      <c r="K128">
        <f>IF('LF Projected Ratios'!L$38&gt;=0,$B128+(1-$B128)*'LF Projected Ratios'!L$38,$B128*(1+'LF Projected Ratios'!L$38))</f>
        <v>0.65681383053645059</v>
      </c>
      <c r="L128">
        <f>IF('LF Projected Ratios'!M$38&gt;=0,$B128+(1-$B128)*'LF Projected Ratios'!M$38,$B128*(1+'LF Projected Ratios'!M$38))</f>
        <v>0.65503086306136193</v>
      </c>
      <c r="M128">
        <f>IF('LF Projected Ratios'!N$38&gt;=0,$B128+(1-$B128)*'LF Projected Ratios'!N$38,$B128*(1+'LF Projected Ratios'!N$38))</f>
        <v>0.65311991894863686</v>
      </c>
      <c r="N128">
        <f>IF('LF Projected Ratios'!O$38&gt;=0,$B128+(1-$B128)*'LF Projected Ratios'!O$38,$B128*(1+'LF Projected Ratios'!O$38))</f>
        <v>0.65122648403147854</v>
      </c>
      <c r="O128">
        <f>IF('LF Projected Ratios'!P$38&gt;=0,$B128+(1-$B128)*'LF Projected Ratios'!P$38,$B128*(1+'LF Projected Ratios'!P$38))</f>
        <v>0.649350318762977</v>
      </c>
      <c r="P128">
        <f>IF('LF Projected Ratios'!Q$38&gt;=0,$B128+(1-$B128)*'LF Projected Ratios'!Q$38,$B128*(1+'LF Projected Ratios'!Q$38))</f>
        <v>0.64749118794610616</v>
      </c>
      <c r="Q128">
        <f>IF('LF Projected Ratios'!R$38&gt;=0,$B128+(1-$B128)*'LF Projected Ratios'!R$38,$B128*(1+'LF Projected Ratios'!R$38))</f>
        <v>0.64564886063543303</v>
      </c>
      <c r="R128">
        <f>IF('LF Projected Ratios'!S$38&gt;=0,$B128+(1-$B128)*'LF Projected Ratios'!S$38,$B128*(1+'LF Projected Ratios'!S$38))</f>
        <v>0.6438231100414834</v>
      </c>
      <c r="S128">
        <f>IF('LF Projected Ratios'!T$38&gt;=0,$B128+(1-$B128)*'LF Projected Ratios'!T$38,$B128*(1+'LF Projected Ratios'!T$38))</f>
        <v>0.64201371343767344</v>
      </c>
      <c r="T128">
        <f>IF('LF Projected Ratios'!U$38&gt;=0,$B128+(1-$B128)*'LF Projected Ratios'!U$38,$B128*(1+'LF Projected Ratios'!U$38))</f>
        <v>0.64022045206973288</v>
      </c>
      <c r="U128">
        <f>IF('LF Projected Ratios'!V$38&gt;=0,$B128+(1-$B128)*'LF Projected Ratios'!V$38,$B128*(1+'LF Projected Ratios'!V$38))</f>
        <v>0.63844311106754259</v>
      </c>
      <c r="V128">
        <f>IF('LF Projected Ratios'!W$38&gt;=0,$B128+(1-$B128)*'LF Projected Ratios'!W$38,$B128*(1+'LF Projected Ratios'!W$38))</f>
        <v>0.6366814793593063</v>
      </c>
      <c r="W128">
        <f>IF('LF Projected Ratios'!X$38&gt;=0,$B128+(1-$B128)*'LF Projected Ratios'!X$38,$B128*(1+'LF Projected Ratios'!X$38))</f>
        <v>0.63493534958798958</v>
      </c>
      <c r="X128">
        <f>IF('LF Projected Ratios'!Y$38&gt;=0,$B128+(1-$B128)*'LF Projected Ratios'!Y$38,$B128*(1+'LF Projected Ratios'!Y$38))</f>
        <v>0.63320451802995681</v>
      </c>
      <c r="Y128">
        <f>IF('LF Projected Ratios'!Z$38&gt;=0,$B128+(1-$B128)*'LF Projected Ratios'!Z$38,$B128*(1+'LF Projected Ratios'!Z$38))</f>
        <v>0.6314887845157342</v>
      </c>
      <c r="Z128">
        <f>IF('LF Projected Ratios'!AA$38&gt;=0,$B128+(1-$B128)*'LF Projected Ratios'!AA$38,$B128*(1+'LF Projected Ratios'!AA$38))</f>
        <v>0.62978795235284046</v>
      </c>
      <c r="AA128">
        <f>IF('LF Projected Ratios'!AB$38&gt;=0,$B128+(1-$B128)*'LF Projected Ratios'!AB$38,$B128*(1+'LF Projected Ratios'!AB$38))</f>
        <v>0.62810182825061678</v>
      </c>
      <c r="AB128">
        <f>IF('LF Projected Ratios'!AC$38&gt;=0,$B128+(1-$B128)*'LF Projected Ratios'!AC$38,$B128*(1+'LF Projected Ratios'!AC$38))</f>
        <v>0.62643022224700029</v>
      </c>
      <c r="AC128">
        <f>IF('LF Projected Ratios'!AD$38&gt;=0,$B128+(1-$B128)*'LF Projected Ratios'!AD$38,$B128*(1+'LF Projected Ratios'!AD$38))</f>
        <v>0.62477294763717994</v>
      </c>
      <c r="AD128">
        <f>IF('LF Projected Ratios'!AE$38&gt;=0,$B128+(1-$B128)*'LF Projected Ratios'!AE$38,$B128*(1+'LF Projected Ratios'!AE$38))</f>
        <v>0.62312982090408131</v>
      </c>
      <c r="AE128">
        <f>IF('LF Projected Ratios'!AF$38&gt;=0,$B128+(1-$B128)*'LF Projected Ratios'!AF$38,$B128*(1+'LF Projected Ratios'!AF$38))</f>
        <v>0.62150066165062079</v>
      </c>
      <c r="AF128">
        <f>IF('LF Projected Ratios'!AG$38&gt;=0,$B128+(1-$B128)*'LF Projected Ratios'!AG$38,$B128*(1+'LF Projected Ratios'!AG$38))</f>
        <v>0.61988529253368319</v>
      </c>
    </row>
    <row r="129" spans="1:32" x14ac:dyDescent="0.2">
      <c r="A129" s="6" t="s">
        <v>52</v>
      </c>
      <c r="B129" s="28">
        <f t="shared" si="0"/>
        <v>0.63421615448646484</v>
      </c>
      <c r="C129">
        <f>IF('LF Projected Ratios'!D$38&gt;=0,$B129+(1-$B129)*'LF Projected Ratios'!D$38,$B129*(1+'LF Projected Ratios'!D$38))</f>
        <v>0.63235314703196133</v>
      </c>
      <c r="D129">
        <f>IF('LF Projected Ratios'!E$38&gt;=0,$B129+(1-$B129)*'LF Projected Ratios'!E$38,$B129*(1+'LF Projected Ratios'!E$38))</f>
        <v>0.6304194059327447</v>
      </c>
      <c r="E129">
        <f>IF('LF Projected Ratios'!F$38&gt;=0,$B129+(1-$B129)*'LF Projected Ratios'!F$38,$B129*(1+'LF Projected Ratios'!F$38))</f>
        <v>0.62849892295966503</v>
      </c>
      <c r="F129">
        <f>IF('LF Projected Ratios'!G$38&gt;=0,$B129+(1-$B129)*'LF Projected Ratios'!G$38,$B129*(1+'LF Projected Ratios'!G$38))</f>
        <v>0.62659552380995753</v>
      </c>
      <c r="G129">
        <f>IF('LF Projected Ratios'!H$38&gt;=0,$B129+(1-$B129)*'LF Projected Ratios'!H$38,$B129*(1+'LF Projected Ratios'!H$38))</f>
        <v>0.62470158743577009</v>
      </c>
      <c r="H129">
        <f>IF('LF Projected Ratios'!I$38&gt;=0,$B129+(1-$B129)*'LF Projected Ratios'!I$38,$B129*(1+'LF Projected Ratios'!I$38))</f>
        <v>0.6227698890808786</v>
      </c>
      <c r="I129">
        <f>IF('LF Projected Ratios'!J$38&gt;=0,$B129+(1-$B129)*'LF Projected Ratios'!J$38,$B129*(1+'LF Projected Ratios'!J$38))</f>
        <v>0.6208545645439576</v>
      </c>
      <c r="J129">
        <f>IF('LF Projected Ratios'!K$38&gt;=0,$B129+(1-$B129)*'LF Projected Ratios'!K$38,$B129*(1+'LF Projected Ratios'!K$38))</f>
        <v>0.61893586837698489</v>
      </c>
      <c r="K129">
        <f>IF('LF Projected Ratios'!L$38&gt;=0,$B129+(1-$B129)*'LF Projected Ratios'!L$38,$B129*(1+'LF Projected Ratios'!L$38))</f>
        <v>0.61704189471359649</v>
      </c>
      <c r="L129">
        <f>IF('LF Projected Ratios'!M$38&gt;=0,$B129+(1-$B129)*'LF Projected Ratios'!M$38,$B129*(1+'LF Projected Ratios'!M$38))</f>
        <v>0.61536689096383856</v>
      </c>
      <c r="M129">
        <f>IF('LF Projected Ratios'!N$38&gt;=0,$B129+(1-$B129)*'LF Projected Ratios'!N$38,$B129*(1+'LF Projected Ratios'!N$38))</f>
        <v>0.61357165992394913</v>
      </c>
      <c r="N129">
        <f>IF('LF Projected Ratios'!O$38&gt;=0,$B129+(1-$B129)*'LF Projected Ratios'!O$38,$B129*(1+'LF Projected Ratios'!O$38))</f>
        <v>0.61179287784829461</v>
      </c>
      <c r="O129">
        <f>IF('LF Projected Ratios'!P$38&gt;=0,$B129+(1-$B129)*'LF Projected Ratios'!P$38,$B129*(1+'LF Projected Ratios'!P$38))</f>
        <v>0.61003031969520805</v>
      </c>
      <c r="P129">
        <f>IF('LF Projected Ratios'!Q$38&gt;=0,$B129+(1-$B129)*'LF Projected Ratios'!Q$38,$B129*(1+'LF Projected Ratios'!Q$38))</f>
        <v>0.60828376450950872</v>
      </c>
      <c r="Q129">
        <f>IF('LF Projected Ratios'!R$38&gt;=0,$B129+(1-$B129)*'LF Projected Ratios'!R$38,$B129*(1+'LF Projected Ratios'!R$38))</f>
        <v>0.60655299533016327</v>
      </c>
      <c r="R129">
        <f>IF('LF Projected Ratios'!S$38&gt;=0,$B129+(1-$B129)*'LF Projected Ratios'!S$38,$B129*(1+'LF Projected Ratios'!S$38))</f>
        <v>0.60483779910044166</v>
      </c>
      <c r="S129">
        <f>IF('LF Projected Ratios'!T$38&gt;=0,$B129+(1-$B129)*'LF Projected Ratios'!T$38,$B129*(1+'LF Projected Ratios'!T$38))</f>
        <v>0.60313796658048491</v>
      </c>
      <c r="T129">
        <f>IF('LF Projected Ratios'!U$38&gt;=0,$B129+(1-$B129)*'LF Projected Ratios'!U$38,$B129*(1+'LF Projected Ratios'!U$38))</f>
        <v>0.60145329226221267</v>
      </c>
      <c r="U129">
        <f>IF('LF Projected Ratios'!V$38&gt;=0,$B129+(1-$B129)*'LF Projected Ratios'!V$38,$B129*(1+'LF Projected Ratios'!V$38))</f>
        <v>0.59978357428649964</v>
      </c>
      <c r="V129">
        <f>IF('LF Projected Ratios'!W$38&gt;=0,$B129+(1-$B129)*'LF Projected Ratios'!W$38,$B129*(1+'LF Projected Ratios'!W$38))</f>
        <v>0.59812861436254394</v>
      </c>
      <c r="W129">
        <f>IF('LF Projected Ratios'!X$38&gt;=0,$B129+(1-$B129)*'LF Projected Ratios'!X$38,$B129*(1+'LF Projected Ratios'!X$38))</f>
        <v>0.59648821768936622</v>
      </c>
      <c r="X129">
        <f>IF('LF Projected Ratios'!Y$38&gt;=0,$B129+(1-$B129)*'LF Projected Ratios'!Y$38,$B129*(1+'LF Projected Ratios'!Y$38))</f>
        <v>0.59486219287937347</v>
      </c>
      <c r="Y129">
        <f>IF('LF Projected Ratios'!Z$38&gt;=0,$B129+(1-$B129)*'LF Projected Ratios'!Z$38,$B129*(1+'LF Projected Ratios'!Z$38))</f>
        <v>0.59325035188391995</v>
      </c>
      <c r="Z129">
        <f>IF('LF Projected Ratios'!AA$38&gt;=0,$B129+(1-$B129)*'LF Projected Ratios'!AA$38,$B129*(1+'LF Projected Ratios'!AA$38))</f>
        <v>0.59165250992081053</v>
      </c>
      <c r="AA129">
        <f>IF('LF Projected Ratios'!AB$38&gt;=0,$B129+(1-$B129)*'LF Projected Ratios'!AB$38,$B129*(1+'LF Projected Ratios'!AB$38))</f>
        <v>0.59006848540368273</v>
      </c>
      <c r="AB129">
        <f>IF('LF Projected Ratios'!AC$38&gt;=0,$B129+(1-$B129)*'LF Projected Ratios'!AC$38,$B129*(1+'LF Projected Ratios'!AC$38))</f>
        <v>0.58849809987321411</v>
      </c>
      <c r="AC129">
        <f>IF('LF Projected Ratios'!AD$38&gt;=0,$B129+(1-$B129)*'LF Projected Ratios'!AD$38,$B129*(1+'LF Projected Ratios'!AD$38))</f>
        <v>0.58694117793009803</v>
      </c>
      <c r="AD129">
        <f>IF('LF Projected Ratios'!AE$38&gt;=0,$B129+(1-$B129)*'LF Projected Ratios'!AE$38,$B129*(1+'LF Projected Ratios'!AE$38))</f>
        <v>0.58539754716973835</v>
      </c>
      <c r="AE129">
        <f>IF('LF Projected Ratios'!AF$38&gt;=0,$B129+(1-$B129)*'LF Projected Ratios'!AF$38,$B129*(1+'LF Projected Ratios'!AF$38))</f>
        <v>0.58386703811860519</v>
      </c>
      <c r="AF129">
        <f>IF('LF Projected Ratios'!AG$38&gt;=0,$B129+(1-$B129)*'LF Projected Ratios'!AG$38,$B129*(1+'LF Projected Ratios'!AG$38))</f>
        <v>0.58234948417221077</v>
      </c>
    </row>
    <row r="130" spans="1:32" x14ac:dyDescent="0.2">
      <c r="A130" s="6" t="s">
        <v>53</v>
      </c>
      <c r="B130" s="28">
        <f t="shared" si="0"/>
        <v>0.60932149797396418</v>
      </c>
      <c r="C130">
        <f>IF('LF Projected Ratios'!D$38&gt;=0,$B130+(1-$B130)*'LF Projected Ratios'!D$38,$B130*(1+'LF Projected Ratios'!D$38))</f>
        <v>0.60753161847486203</v>
      </c>
      <c r="D130">
        <f>IF('LF Projected Ratios'!E$38&gt;=0,$B130+(1-$B130)*'LF Projected Ratios'!E$38,$B130*(1+'LF Projected Ratios'!E$38))</f>
        <v>0.6056737818131287</v>
      </c>
      <c r="E130">
        <f>IF('LF Projected Ratios'!F$38&gt;=0,$B130+(1-$B130)*'LF Projected Ratios'!F$38,$B130*(1+'LF Projected Ratios'!F$38))</f>
        <v>0.60382868286111924</v>
      </c>
      <c r="F130">
        <f>IF('LF Projected Ratios'!G$38&gt;=0,$B130+(1-$B130)*'LF Projected Ratios'!G$38,$B130*(1+'LF Projected Ratios'!G$38))</f>
        <v>0.60199999714736407</v>
      </c>
      <c r="G130">
        <f>IF('LF Projected Ratios'!H$38&gt;=0,$B130+(1-$B130)*'LF Projected Ratios'!H$38,$B130*(1+'LF Projected Ratios'!H$38))</f>
        <v>0.6001804027702361</v>
      </c>
      <c r="H130">
        <f>IF('LF Projected Ratios'!I$38&gt;=0,$B130+(1-$B130)*'LF Projected Ratios'!I$38,$B130*(1+'LF Projected Ratios'!I$38))</f>
        <v>0.59832452866972641</v>
      </c>
      <c r="I130">
        <f>IF('LF Projected Ratios'!J$38&gt;=0,$B130+(1-$B130)*'LF Projected Ratios'!J$38,$B130*(1+'LF Projected Ratios'!J$38))</f>
        <v>0.59648438567165352</v>
      </c>
      <c r="J130">
        <f>IF('LF Projected Ratios'!K$38&gt;=0,$B130+(1-$B130)*'LF Projected Ratios'!K$38,$B130*(1+'LF Projected Ratios'!K$38))</f>
        <v>0.59464100338889947</v>
      </c>
      <c r="K130">
        <f>IF('LF Projected Ratios'!L$38&gt;=0,$B130+(1-$B130)*'LF Projected Ratios'!L$38,$B130*(1+'LF Projected Ratios'!L$38))</f>
        <v>0.59282137318627004</v>
      </c>
      <c r="L130">
        <f>IF('LF Projected Ratios'!M$38&gt;=0,$B130+(1-$B130)*'LF Projected Ratios'!M$38,$B130*(1+'LF Projected Ratios'!M$38))</f>
        <v>0.59121211775073024</v>
      </c>
      <c r="M130">
        <f>IF('LF Projected Ratios'!N$38&gt;=0,$B130+(1-$B130)*'LF Projected Ratios'!N$38,$B130*(1+'LF Projected Ratios'!N$38))</f>
        <v>0.58948735426323995</v>
      </c>
      <c r="N130">
        <f>IF('LF Projected Ratios'!O$38&gt;=0,$B130+(1-$B130)*'LF Projected Ratios'!O$38,$B130*(1+'LF Projected Ratios'!O$38))</f>
        <v>0.58777839407476185</v>
      </c>
      <c r="O130">
        <f>IF('LF Projected Ratios'!P$38&gt;=0,$B130+(1-$B130)*'LF Projected Ratios'!P$38,$B130*(1+'LF Projected Ratios'!P$38))</f>
        <v>0.5860850209771078</v>
      </c>
      <c r="P130">
        <f>IF('LF Projected Ratios'!Q$38&gt;=0,$B130+(1-$B130)*'LF Projected Ratios'!Q$38,$B130*(1+'LF Projected Ratios'!Q$38))</f>
        <v>0.58440702268817091</v>
      </c>
      <c r="Q130">
        <f>IF('LF Projected Ratios'!R$38&gt;=0,$B130+(1-$B130)*'LF Projected Ratios'!R$38,$B130*(1+'LF Projected Ratios'!R$38))</f>
        <v>0.58274419076321016</v>
      </c>
      <c r="R130">
        <f>IF('LF Projected Ratios'!S$38&gt;=0,$B130+(1-$B130)*'LF Projected Ratios'!S$38,$B130*(1+'LF Projected Ratios'!S$38))</f>
        <v>0.5810963205085341</v>
      </c>
      <c r="S130">
        <f>IF('LF Projected Ratios'!T$38&gt;=0,$B130+(1-$B130)*'LF Projected Ratios'!T$38,$B130*(1+'LF Projected Ratios'!T$38))</f>
        <v>0.57946321089749997</v>
      </c>
      <c r="T130">
        <f>IF('LF Projected Ratios'!U$38&gt;=0,$B130+(1-$B130)*'LF Projected Ratios'!U$38,$B130*(1+'LF Projected Ratios'!U$38))</f>
        <v>0.57784466448876171</v>
      </c>
      <c r="U130">
        <f>IF('LF Projected Ratios'!V$38&gt;=0,$B130+(1-$B130)*'LF Projected Ratios'!V$38,$B130*(1+'LF Projected Ratios'!V$38))</f>
        <v>0.57624048734669675</v>
      </c>
      <c r="V130">
        <f>IF('LF Projected Ratios'!W$38&gt;=0,$B130+(1-$B130)*'LF Projected Ratios'!W$38,$B130*(1+'LF Projected Ratios'!W$38))</f>
        <v>0.57465048896394011</v>
      </c>
      <c r="W130">
        <f>IF('LF Projected Ratios'!X$38&gt;=0,$B130+(1-$B130)*'LF Projected Ratios'!X$38,$B130*(1+'LF Projected Ratios'!X$38))</f>
        <v>0.57307448218596468</v>
      </c>
      <c r="X130">
        <f>IF('LF Projected Ratios'!Y$38&gt;=0,$B130+(1-$B130)*'LF Projected Ratios'!Y$38,$B130*(1+'LF Projected Ratios'!Y$38))</f>
        <v>0.57151228313764524</v>
      </c>
      <c r="Y130">
        <f>IF('LF Projected Ratios'!Z$38&gt;=0,$B130+(1-$B130)*'LF Projected Ratios'!Z$38,$B130*(1+'LF Projected Ratios'!Z$38))</f>
        <v>0.56996371115174116</v>
      </c>
      <c r="Z130">
        <f>IF('LF Projected Ratios'!AA$38&gt;=0,$B130+(1-$B130)*'LF Projected Ratios'!AA$38,$B130*(1+'LF Projected Ratios'!AA$38))</f>
        <v>0.56842858869924573</v>
      </c>
      <c r="AA130">
        <f>IF('LF Projected Ratios'!AB$38&gt;=0,$B130+(1-$B130)*'LF Projected Ratios'!AB$38,$B130*(1+'LF Projected Ratios'!AB$38))</f>
        <v>0.56690674132154006</v>
      </c>
      <c r="AB130">
        <f>IF('LF Projected Ratios'!AC$38&gt;=0,$B130+(1-$B130)*'LF Projected Ratios'!AC$38,$B130*(1+'LF Projected Ratios'!AC$38))</f>
        <v>0.56539799756430065</v>
      </c>
      <c r="AC130">
        <f>IF('LF Projected Ratios'!AD$38&gt;=0,$B130+(1-$B130)*'LF Projected Ratios'!AD$38,$B130*(1+'LF Projected Ratios'!AD$38))</f>
        <v>0.56390218891310651</v>
      </c>
      <c r="AD130">
        <f>IF('LF Projected Ratios'!AE$38&gt;=0,$B130+(1-$B130)*'LF Projected Ratios'!AE$38,$B130*(1+'LF Projected Ratios'!AE$38))</f>
        <v>0.56241914973069607</v>
      </c>
      <c r="AE130">
        <f>IF('LF Projected Ratios'!AF$38&gt;=0,$B130+(1-$B130)*'LF Projected Ratios'!AF$38,$B130*(1+'LF Projected Ratios'!AF$38))</f>
        <v>0.56094871719582262</v>
      </c>
      <c r="AF130">
        <f>IF('LF Projected Ratios'!AG$38&gt;=0,$B130+(1-$B130)*'LF Projected Ratios'!AG$38,$B130*(1+'LF Projected Ratios'!AG$38))</f>
        <v>0.559490731243664</v>
      </c>
    </row>
    <row r="131" spans="1:32" x14ac:dyDescent="0.2">
      <c r="A131" s="6" t="s">
        <v>54</v>
      </c>
      <c r="B131" s="28">
        <f t="shared" si="0"/>
        <v>0.65420919173540693</v>
      </c>
      <c r="C131">
        <f>IF('LF Projected Ratios'!D$38&gt;=0,$B131+(1-$B131)*'LF Projected Ratios'!D$38,$B131*(1+'LF Projected Ratios'!D$38))</f>
        <v>0.65228745481277262</v>
      </c>
      <c r="D131">
        <f>IF('LF Projected Ratios'!E$38&gt;=0,$B131+(1-$B131)*'LF Projected Ratios'!E$38,$B131*(1+'LF Projected Ratios'!E$38))</f>
        <v>0.6502927544372068</v>
      </c>
      <c r="E131">
        <f>IF('LF Projected Ratios'!F$38&gt;=0,$B131+(1-$B131)*'LF Projected Ratios'!F$38,$B131*(1+'LF Projected Ratios'!F$38))</f>
        <v>0.64831173013709675</v>
      </c>
      <c r="F131">
        <f>IF('LF Projected Ratios'!G$38&gt;=0,$B131+(1-$B131)*'LF Projected Ratios'!G$38,$B131*(1+'LF Projected Ratios'!G$38))</f>
        <v>0.64634832821100063</v>
      </c>
      <c r="G131">
        <f>IF('LF Projected Ratios'!H$38&gt;=0,$B131+(1-$B131)*'LF Projected Ratios'!H$38,$B131*(1+'LF Projected Ratios'!H$38))</f>
        <v>0.64439468736506733</v>
      </c>
      <c r="H131">
        <f>IF('LF Projected Ratios'!I$38&gt;=0,$B131+(1-$B131)*'LF Projected Ratios'!I$38,$B131*(1+'LF Projected Ratios'!I$38))</f>
        <v>0.64240209412932203</v>
      </c>
      <c r="I131">
        <f>IF('LF Projected Ratios'!J$38&gt;=0,$B131+(1-$B131)*'LF Projected Ratios'!J$38,$B131*(1+'LF Projected Ratios'!J$38))</f>
        <v>0.64042639087997055</v>
      </c>
      <c r="J131">
        <f>IF('LF Projected Ratios'!K$38&gt;=0,$B131+(1-$B131)*'LF Projected Ratios'!K$38,$B131*(1+'LF Projected Ratios'!K$38))</f>
        <v>0.63844720971326341</v>
      </c>
      <c r="K131">
        <f>IF('LF Projected Ratios'!L$38&gt;=0,$B131+(1-$B131)*'LF Projected Ratios'!L$38,$B131*(1+'LF Projected Ratios'!L$38))</f>
        <v>0.63649353040262402</v>
      </c>
      <c r="L131">
        <f>IF('LF Projected Ratios'!M$38&gt;=0,$B131+(1-$B131)*'LF Projected Ratios'!M$38,$B131*(1+'LF Projected Ratios'!M$38))</f>
        <v>0.63476572381565655</v>
      </c>
      <c r="M131">
        <f>IF('LF Projected Ratios'!N$38&gt;=0,$B131+(1-$B131)*'LF Projected Ratios'!N$38,$B131*(1+'LF Projected Ratios'!N$38))</f>
        <v>0.63291389989209956</v>
      </c>
      <c r="N131">
        <f>IF('LF Projected Ratios'!O$38&gt;=0,$B131+(1-$B131)*'LF Projected Ratios'!O$38,$B131*(1+'LF Projected Ratios'!O$38))</f>
        <v>0.63107904347011257</v>
      </c>
      <c r="O131">
        <f>IF('LF Projected Ratios'!P$38&gt;=0,$B131+(1-$B131)*'LF Projected Ratios'!P$38,$B131*(1+'LF Projected Ratios'!P$38))</f>
        <v>0.6292609224138126</v>
      </c>
      <c r="P131">
        <f>IF('LF Projected Ratios'!Q$38&gt;=0,$B131+(1-$B131)*'LF Projected Ratios'!Q$38,$B131*(1+'LF Projected Ratios'!Q$38))</f>
        <v>0.62745930880262546</v>
      </c>
      <c r="Q131">
        <f>IF('LF Projected Ratios'!R$38&gt;=0,$B131+(1-$B131)*'LF Projected Ratios'!R$38,$B131*(1+'LF Projected Ratios'!R$38))</f>
        <v>0.62567397883603548</v>
      </c>
      <c r="R131">
        <f>IF('LF Projected Ratios'!S$38&gt;=0,$B131+(1-$B131)*'LF Projected Ratios'!S$38,$B131*(1+'LF Projected Ratios'!S$38))</f>
        <v>0.62390471274090997</v>
      </c>
      <c r="S131">
        <f>IF('LF Projected Ratios'!T$38&gt;=0,$B131+(1-$B131)*'LF Projected Ratios'!T$38,$B131*(1+'LF Projected Ratios'!T$38))</f>
        <v>0.62215129468131003</v>
      </c>
      <c r="T131">
        <f>IF('LF Projected Ratios'!U$38&gt;=0,$B131+(1-$B131)*'LF Projected Ratios'!U$38,$B131*(1+'LF Projected Ratios'!U$38))</f>
        <v>0.62041351267071687</v>
      </c>
      <c r="U131">
        <f>IF('LF Projected Ratios'!V$38&gt;=0,$B131+(1-$B131)*'LF Projected Ratios'!V$38,$B131*(1+'LF Projected Ratios'!V$38))</f>
        <v>0.61869115848659517</v>
      </c>
      <c r="V131">
        <f>IF('LF Projected Ratios'!W$38&gt;=0,$B131+(1-$B131)*'LF Projected Ratios'!W$38,$B131*(1+'LF Projected Ratios'!W$38))</f>
        <v>0.61698402758722182</v>
      </c>
      <c r="W131">
        <f>IF('LF Projected Ratios'!X$38&gt;=0,$B131+(1-$B131)*'LF Projected Ratios'!X$38,$B131*(1+'LF Projected Ratios'!X$38))</f>
        <v>0.61529191903070923</v>
      </c>
      <c r="X131">
        <f>IF('LF Projected Ratios'!Y$38&gt;=0,$B131+(1-$B131)*'LF Projected Ratios'!Y$38,$B131*(1+'LF Projected Ratios'!Y$38))</f>
        <v>0.61361463539615979</v>
      </c>
      <c r="Y131">
        <f>IF('LF Projected Ratios'!Z$38&gt;=0,$B131+(1-$B131)*'LF Projected Ratios'!Z$38,$B131*(1+'LF Projected Ratios'!Z$38))</f>
        <v>0.61195198270687989</v>
      </c>
      <c r="Z131">
        <f>IF('LF Projected Ratios'!AA$38&gt;=0,$B131+(1-$B131)*'LF Projected Ratios'!AA$38,$B131*(1+'LF Projected Ratios'!AA$38))</f>
        <v>0.61030377035559857</v>
      </c>
      <c r="AA131">
        <f>IF('LF Projected Ratios'!AB$38&gt;=0,$B131+(1-$B131)*'LF Projected Ratios'!AB$38,$B131*(1+'LF Projected Ratios'!AB$38))</f>
        <v>0.60866981103162277</v>
      </c>
      <c r="AB131">
        <f>IF('LF Projected Ratios'!AC$38&gt;=0,$B131+(1-$B131)*'LF Projected Ratios'!AC$38,$B131*(1+'LF Projected Ratios'!AC$38))</f>
        <v>0.60704992064987628</v>
      </c>
      <c r="AC131">
        <f>IF('LF Projected Ratios'!AD$38&gt;=0,$B131+(1-$B131)*'LF Projected Ratios'!AD$38,$B131*(1+'LF Projected Ratios'!AD$38))</f>
        <v>0.60544391828176292</v>
      </c>
      <c r="AD131">
        <f>IF('LF Projected Ratios'!AE$38&gt;=0,$B131+(1-$B131)*'LF Projected Ratios'!AE$38,$B131*(1+'LF Projected Ratios'!AE$38))</f>
        <v>0.60385162608780174</v>
      </c>
      <c r="AE131">
        <f>IF('LF Projected Ratios'!AF$38&gt;=0,$B131+(1-$B131)*'LF Projected Ratios'!AF$38,$B131*(1+'LF Projected Ratios'!AF$38))</f>
        <v>0.60227286925197765</v>
      </c>
      <c r="AF131">
        <f>IF('LF Projected Ratios'!AG$38&gt;=0,$B131+(1-$B131)*'LF Projected Ratios'!AG$38,$B131*(1+'LF Projected Ratios'!AG$38))</f>
        <v>0.60070747591776119</v>
      </c>
    </row>
    <row r="132" spans="1:32" x14ac:dyDescent="0.2">
      <c r="A132" s="6" t="s">
        <v>55</v>
      </c>
      <c r="B132" s="28">
        <f t="shared" si="0"/>
        <v>0.60497097639229236</v>
      </c>
      <c r="C132">
        <f>IF('LF Projected Ratios'!D$38&gt;=0,$B132+(1-$B132)*'LF Projected Ratios'!D$38,$B132*(1+'LF Projected Ratios'!D$38))</f>
        <v>0.6031938765331919</v>
      </c>
      <c r="D132">
        <f>IF('LF Projected Ratios'!E$38&gt;=0,$B132+(1-$B132)*'LF Projected Ratios'!E$38,$B132*(1+'LF Projected Ratios'!E$38))</f>
        <v>0.60134930472181913</v>
      </c>
      <c r="E132">
        <f>IF('LF Projected Ratios'!F$38&gt;=0,$B132+(1-$B132)*'LF Projected Ratios'!F$38,$B132*(1+'LF Projected Ratios'!F$38))</f>
        <v>0.59951737967363183</v>
      </c>
      <c r="F132">
        <f>IF('LF Projected Ratios'!G$38&gt;=0,$B132+(1-$B132)*'LF Projected Ratios'!G$38,$B132*(1+'LF Projected Ratios'!G$38))</f>
        <v>0.59770175067409115</v>
      </c>
      <c r="G132">
        <f>IF('LF Projected Ratios'!H$38&gt;=0,$B132+(1-$B132)*'LF Projected Ratios'!H$38,$B132*(1+'LF Projected Ratios'!H$38))</f>
        <v>0.59589514809954014</v>
      </c>
      <c r="H132">
        <f>IF('LF Projected Ratios'!I$38&gt;=0,$B132+(1-$B132)*'LF Projected Ratios'!I$38,$B132*(1+'LF Projected Ratios'!I$38))</f>
        <v>0.59405252483681315</v>
      </c>
      <c r="I132">
        <f>IF('LF Projected Ratios'!J$38&gt;=0,$B132+(1-$B132)*'LF Projected Ratios'!J$38,$B132*(1+'LF Projected Ratios'!J$38))</f>
        <v>0.59222552035732701</v>
      </c>
      <c r="J132">
        <f>IF('LF Projected Ratios'!K$38&gt;=0,$B132+(1-$B132)*'LF Projected Ratios'!K$38,$B132*(1+'LF Projected Ratios'!K$38))</f>
        <v>0.59039529972147209</v>
      </c>
      <c r="K132">
        <f>IF('LF Projected Ratios'!L$38&gt;=0,$B132+(1-$B132)*'LF Projected Ratios'!L$38,$B132*(1+'LF Projected Ratios'!L$38))</f>
        <v>0.58858866157721179</v>
      </c>
      <c r="L132">
        <f>IF('LF Projected Ratios'!M$38&gt;=0,$B132+(1-$B132)*'LF Projected Ratios'!M$38,$B132*(1+'LF Projected Ratios'!M$38))</f>
        <v>0.58699089613591315</v>
      </c>
      <c r="M132">
        <f>IF('LF Projected Ratios'!N$38&gt;=0,$B132+(1-$B132)*'LF Projected Ratios'!N$38,$B132*(1+'LF Projected Ratios'!N$38))</f>
        <v>0.58527844736372592</v>
      </c>
      <c r="N132">
        <f>IF('LF Projected Ratios'!O$38&gt;=0,$B132+(1-$B132)*'LF Projected Ratios'!O$38,$B132*(1+'LF Projected Ratios'!O$38))</f>
        <v>0.58358168905587549</v>
      </c>
      <c r="O132">
        <f>IF('LF Projected Ratios'!P$38&gt;=0,$B132+(1-$B132)*'LF Projected Ratios'!P$38,$B132*(1+'LF Projected Ratios'!P$38))</f>
        <v>0.58190040654788833</v>
      </c>
      <c r="P132">
        <f>IF('LF Projected Ratios'!Q$38&gt;=0,$B132+(1-$B132)*'LF Projected Ratios'!Q$38,$B132*(1+'LF Projected Ratios'!Q$38))</f>
        <v>0.58023438907333968</v>
      </c>
      <c r="Q132">
        <f>IF('LF Projected Ratios'!R$38&gt;=0,$B132+(1-$B132)*'LF Projected Ratios'!R$38,$B132*(1+'LF Projected Ratios'!R$38))</f>
        <v>0.57858342967577259</v>
      </c>
      <c r="R132">
        <f>IF('LF Projected Ratios'!S$38&gt;=0,$B132+(1-$B132)*'LF Projected Ratios'!S$38,$B132*(1+'LF Projected Ratios'!S$38))</f>
        <v>0.57694732512299707</v>
      </c>
      <c r="S132">
        <f>IF('LF Projected Ratios'!T$38&gt;=0,$B132+(1-$B132)*'LF Projected Ratios'!T$38,$B132*(1+'LF Projected Ratios'!T$38))</f>
        <v>0.57532587582368944</v>
      </c>
      <c r="T132">
        <f>IF('LF Projected Ratios'!U$38&gt;=0,$B132+(1-$B132)*'LF Projected Ratios'!U$38,$B132*(1+'LF Projected Ratios'!U$38))</f>
        <v>0.57371888574622387</v>
      </c>
      <c r="U132">
        <f>IF('LF Projected Ratios'!V$38&gt;=0,$B132+(1-$B132)*'LF Projected Ratios'!V$38,$B132*(1+'LF Projected Ratios'!V$38))</f>
        <v>0.57212616233966729</v>
      </c>
      <c r="V132">
        <f>IF('LF Projected Ratios'!W$38&gt;=0,$B132+(1-$B132)*'LF Projected Ratios'!W$38,$B132*(1+'LF Projected Ratios'!W$38))</f>
        <v>0.57054751645686685</v>
      </c>
      <c r="W132">
        <f>IF('LF Projected Ratios'!X$38&gt;=0,$B132+(1-$B132)*'LF Projected Ratios'!X$38,$B132*(1+'LF Projected Ratios'!X$38))</f>
        <v>0.56898276227956823</v>
      </c>
      <c r="X132">
        <f>IF('LF Projected Ratios'!Y$38&gt;=0,$B132+(1-$B132)*'LF Projected Ratios'!Y$38,$B132*(1+'LF Projected Ratios'!Y$38))</f>
        <v>0.56743171724550423</v>
      </c>
      <c r="Y132">
        <f>IF('LF Projected Ratios'!Z$38&gt;=0,$B132+(1-$B132)*'LF Projected Ratios'!Z$38,$B132*(1+'LF Projected Ratios'!Z$38))</f>
        <v>0.56589420197738838</v>
      </c>
      <c r="Z132">
        <f>IF('LF Projected Ratios'!AA$38&gt;=0,$B132+(1-$B132)*'LF Projected Ratios'!AA$38,$B132*(1+'LF Projected Ratios'!AA$38))</f>
        <v>0.56437004021376125</v>
      </c>
      <c r="AA132">
        <f>IF('LF Projected Ratios'!AB$38&gt;=0,$B132+(1-$B132)*'LF Projected Ratios'!AB$38,$B132*(1+'LF Projected Ratios'!AB$38))</f>
        <v>0.56285905874162889</v>
      </c>
      <c r="AB132">
        <f>IF('LF Projected Ratios'!AC$38&gt;=0,$B132+(1-$B132)*'LF Projected Ratios'!AC$38,$B132*(1+'LF Projected Ratios'!AC$38))</f>
        <v>0.56136108733084189</v>
      </c>
      <c r="AC132">
        <f>IF('LF Projected Ratios'!AD$38&gt;=0,$B132+(1-$B132)*'LF Projected Ratios'!AD$38,$B132*(1+'LF Projected Ratios'!AD$38))</f>
        <v>0.55987595867016293</v>
      </c>
      <c r="AD132">
        <f>IF('LF Projected Ratios'!AE$38&gt;=0,$B132+(1-$B132)*'LF Projected Ratios'!AE$38,$B132*(1+'LF Projected Ratios'!AE$38))</f>
        <v>0.55840350830497132</v>
      </c>
      <c r="AE132">
        <f>IF('LF Projected Ratios'!AF$38&gt;=0,$B132+(1-$B132)*'LF Projected Ratios'!AF$38,$B132*(1+'LF Projected Ratios'!AF$38))</f>
        <v>0.55694357457655497</v>
      </c>
      <c r="AF132">
        <f>IF('LF Projected Ratios'!AG$38&gt;=0,$B132+(1-$B132)*'LF Projected Ratios'!AG$38,$B132*(1+'LF Projected Ratios'!AG$38))</f>
        <v>0.55549599856294563</v>
      </c>
    </row>
    <row r="133" spans="1:32" x14ac:dyDescent="0.2">
      <c r="A133" s="6" t="s">
        <v>56</v>
      </c>
      <c r="B133" s="28">
        <f t="shared" si="0"/>
        <v>0.65150956528074744</v>
      </c>
      <c r="C133">
        <f>IF('LF Projected Ratios'!D$38&gt;=0,$B133+(1-$B133)*'LF Projected Ratios'!D$38,$B133*(1+'LF Projected Ratios'!D$38))</f>
        <v>0.64959575850018514</v>
      </c>
      <c r="D133">
        <f>IF('LF Projected Ratios'!E$38&gt;=0,$B133+(1-$B133)*'LF Projected Ratios'!E$38,$B133*(1+'LF Projected Ratios'!E$38))</f>
        <v>0.64760928935397377</v>
      </c>
      <c r="E133">
        <f>IF('LF Projected Ratios'!F$38&gt;=0,$B133+(1-$B133)*'LF Projected Ratios'!F$38,$B133*(1+'LF Projected Ratios'!F$38))</f>
        <v>0.64563643984821917</v>
      </c>
      <c r="F133">
        <f>IF('LF Projected Ratios'!G$38&gt;=0,$B133+(1-$B133)*'LF Projected Ratios'!G$38,$B133*(1+'LF Projected Ratios'!G$38))</f>
        <v>0.64368113999688414</v>
      </c>
      <c r="G133">
        <f>IF('LF Projected Ratios'!H$38&gt;=0,$B133+(1-$B133)*'LF Projected Ratios'!H$38,$B133*(1+'LF Projected Ratios'!H$38))</f>
        <v>0.64173556094613382</v>
      </c>
      <c r="H133">
        <f>IF('LF Projected Ratios'!I$38&gt;=0,$B133+(1-$B133)*'LF Projected Ratios'!I$38,$B133*(1+'LF Projected Ratios'!I$38))</f>
        <v>0.63975119024452676</v>
      </c>
      <c r="I133">
        <f>IF('LF Projected Ratios'!J$38&gt;=0,$B133+(1-$B133)*'LF Projected Ratios'!J$38,$B133*(1+'LF Projected Ratios'!J$38))</f>
        <v>0.63778363983195263</v>
      </c>
      <c r="J133">
        <f>IF('LF Projected Ratios'!K$38&gt;=0,$B133+(1-$B133)*'LF Projected Ratios'!K$38,$B133*(1+'LF Projected Ratios'!K$38))</f>
        <v>0.63581262585382026</v>
      </c>
      <c r="K133">
        <f>IF('LF Projected Ratios'!L$38&gt;=0,$B133+(1-$B133)*'LF Projected Ratios'!L$38,$B133*(1+'LF Projected Ratios'!L$38))</f>
        <v>0.63386700849709032</v>
      </c>
      <c r="L133">
        <f>IF('LF Projected Ratios'!M$38&gt;=0,$B133+(1-$B133)*'LF Projected Ratios'!M$38,$B133*(1+'LF Projected Ratios'!M$38))</f>
        <v>0.63214633178911206</v>
      </c>
      <c r="M133">
        <f>IF('LF Projected Ratios'!N$38&gt;=0,$B133+(1-$B133)*'LF Projected Ratios'!N$38,$B133*(1+'LF Projected Ratios'!N$38))</f>
        <v>0.63030214950819263</v>
      </c>
      <c r="N133">
        <f>IF('LF Projected Ratios'!O$38&gt;=0,$B133+(1-$B133)*'LF Projected Ratios'!O$38,$B133*(1+'LF Projected Ratios'!O$38))</f>
        <v>0.62847486471161207</v>
      </c>
      <c r="O133">
        <f>IF('LF Projected Ratios'!P$38&gt;=0,$B133+(1-$B133)*'LF Projected Ratios'!P$38,$B133*(1+'LF Projected Ratios'!P$38))</f>
        <v>0.62666424622140771</v>
      </c>
      <c r="P133">
        <f>IF('LF Projected Ratios'!Q$38&gt;=0,$B133+(1-$B133)*'LF Projected Ratios'!Q$38,$B133*(1+'LF Projected Ratios'!Q$38))</f>
        <v>0.62487006705753079</v>
      </c>
      <c r="Q133">
        <f>IF('LF Projected Ratios'!R$38&gt;=0,$B133+(1-$B133)*'LF Projected Ratios'!R$38,$B133*(1+'LF Projected Ratios'!R$38))</f>
        <v>0.62309210434298956</v>
      </c>
      <c r="R133">
        <f>IF('LF Projected Ratios'!S$38&gt;=0,$B133+(1-$B133)*'LF Projected Ratios'!S$38,$B133*(1+'LF Projected Ratios'!S$38))</f>
        <v>0.62133013921155589</v>
      </c>
      <c r="S133">
        <f>IF('LF Projected Ratios'!T$38&gt;=0,$B133+(1-$B133)*'LF Projected Ratios'!T$38,$B133*(1+'LF Projected Ratios'!T$38))</f>
        <v>0.61958395671794864</v>
      </c>
      <c r="T133">
        <f>IF('LF Projected Ratios'!U$38&gt;=0,$B133+(1-$B133)*'LF Projected Ratios'!U$38,$B133*(1+'LF Projected Ratios'!U$38))</f>
        <v>0.61785334575042161</v>
      </c>
      <c r="U133">
        <f>IF('LF Projected Ratios'!V$38&gt;=0,$B133+(1-$B133)*'LF Projected Ratios'!V$38,$B133*(1+'LF Projected Ratios'!V$38))</f>
        <v>0.61613809894568017</v>
      </c>
      <c r="V133">
        <f>IF('LF Projected Ratios'!W$38&gt;=0,$B133+(1-$B133)*'LF Projected Ratios'!W$38,$B133*(1+'LF Projected Ratios'!W$38))</f>
        <v>0.6144380126060528</v>
      </c>
      <c r="W133">
        <f>IF('LF Projected Ratios'!X$38&gt;=0,$B133+(1-$B133)*'LF Projected Ratios'!X$38,$B133*(1+'LF Projected Ratios'!X$38))</f>
        <v>0.61275288661884841</v>
      </c>
      <c r="X133">
        <f>IF('LF Projected Ratios'!Y$38&gt;=0,$B133+(1-$B133)*'LF Projected Ratios'!Y$38,$B133*(1+'LF Projected Ratios'!Y$38))</f>
        <v>0.61108252437783628</v>
      </c>
      <c r="Y133">
        <f>IF('LF Projected Ratios'!Z$38&gt;=0,$B133+(1-$B133)*'LF Projected Ratios'!Z$38,$B133*(1+'LF Projected Ratios'!Z$38))</f>
        <v>0.6094267327067775</v>
      </c>
      <c r="Z133">
        <f>IF('LF Projected Ratios'!AA$38&gt;=0,$B133+(1-$B133)*'LF Projected Ratios'!AA$38,$B133*(1+'LF Projected Ratios'!AA$38))</f>
        <v>0.60778532178495126</v>
      </c>
      <c r="AA133">
        <f>IF('LF Projected Ratios'!AB$38&gt;=0,$B133+(1-$B133)*'LF Projected Ratios'!AB$38,$B133*(1+'LF Projected Ratios'!AB$38))</f>
        <v>0.60615810507461121</v>
      </c>
      <c r="AB133">
        <f>IF('LF Projected Ratios'!AC$38&gt;=0,$B133+(1-$B133)*'LF Projected Ratios'!AC$38,$B133*(1+'LF Projected Ratios'!AC$38))</f>
        <v>0.6045448992503174</v>
      </c>
      <c r="AC133">
        <f>IF('LF Projected Ratios'!AD$38&gt;=0,$B133+(1-$B133)*'LF Projected Ratios'!AD$38,$B133*(1+'LF Projected Ratios'!AD$38))</f>
        <v>0.60294552413008429</v>
      </c>
      <c r="AD133">
        <f>IF('LF Projected Ratios'!AE$38&gt;=0,$B133+(1-$B133)*'LF Projected Ratios'!AE$38,$B133*(1+'LF Projected Ratios'!AE$38))</f>
        <v>0.60135980260829447</v>
      </c>
      <c r="AE133">
        <f>IF('LF Projected Ratios'!AF$38&gt;=0,$B133+(1-$B133)*'LF Projected Ratios'!AF$38,$B133*(1+'LF Projected Ratios'!AF$38))</f>
        <v>0.59978756059031968</v>
      </c>
      <c r="AF133">
        <f>IF('LF Projected Ratios'!AG$38&gt;=0,$B133+(1-$B133)*'LF Projected Ratios'!AG$38,$B133*(1+'LF Projected Ratios'!AG$38))</f>
        <v>0.59822862692880474</v>
      </c>
    </row>
    <row r="134" spans="1:32" x14ac:dyDescent="0.2">
      <c r="A134" s="6" t="s">
        <v>57</v>
      </c>
      <c r="B134" s="28">
        <f t="shared" si="0"/>
        <v>0.6495100830312085</v>
      </c>
      <c r="C134">
        <f>IF('LF Projected Ratios'!D$38&gt;=0,$B134+(1-$B134)*'LF Projected Ratios'!D$38,$B134*(1+'LF Projected Ratios'!D$38))</f>
        <v>0.64760214972187469</v>
      </c>
      <c r="D134">
        <f>IF('LF Projected Ratios'!E$38&gt;=0,$B134+(1-$B134)*'LF Projected Ratios'!E$38,$B134*(1+'LF Projected Ratios'!E$38))</f>
        <v>0.64562177704762447</v>
      </c>
      <c r="E134">
        <f>IF('LF Projected Ratios'!F$38&gt;=0,$B134+(1-$B134)*'LF Projected Ratios'!F$38,$B134*(1+'LF Projected Ratios'!F$38))</f>
        <v>0.64365498221516704</v>
      </c>
      <c r="F134">
        <f>IF('LF Projected Ratios'!G$38&gt;=0,$B134+(1-$B134)*'LF Projected Ratios'!G$38,$B134*(1+'LF Projected Ratios'!G$38))</f>
        <v>0.64170568317725607</v>
      </c>
      <c r="G134">
        <f>IF('LF Projected Ratios'!H$38&gt;=0,$B134+(1-$B134)*'LF Projected Ratios'!H$38,$B134*(1+'LF Projected Ratios'!H$38))</f>
        <v>0.63976607510680195</v>
      </c>
      <c r="H134">
        <f>IF('LF Projected Ratios'!I$38&gt;=0,$B134+(1-$B134)*'LF Projected Ratios'!I$38,$B134*(1+'LF Projected Ratios'!I$38))</f>
        <v>0.63778779443703137</v>
      </c>
      <c r="I134">
        <f>IF('LF Projected Ratios'!J$38&gt;=0,$B134+(1-$B134)*'LF Projected Ratios'!J$38,$B134*(1+'LF Projected Ratios'!J$38))</f>
        <v>0.6358262824348424</v>
      </c>
      <c r="J134">
        <f>IF('LF Projected Ratios'!K$38&gt;=0,$B134+(1-$B134)*'LF Projected Ratios'!K$38,$B134*(1+'LF Projected Ratios'!K$38))</f>
        <v>0.63386131749677466</v>
      </c>
      <c r="K134">
        <f>IF('LF Projected Ratios'!L$38&gt;=0,$B134+(1-$B134)*'LF Projected Ratios'!L$38,$B134*(1+'LF Projected Ratios'!L$38))</f>
        <v>0.63192167123790188</v>
      </c>
      <c r="L134">
        <f>IF('LF Projected Ratios'!M$38&gt;=0,$B134+(1-$B134)*'LF Projected Ratios'!M$38,$B134*(1+'LF Projected Ratios'!M$38))</f>
        <v>0.63020627528513917</v>
      </c>
      <c r="M134">
        <f>IF('LF Projected Ratios'!N$38&gt;=0,$B134+(1-$B134)*'LF Projected Ratios'!N$38,$B134*(1+'LF Projected Ratios'!N$38))</f>
        <v>0.62836775279792356</v>
      </c>
      <c r="N134">
        <f>IF('LF Projected Ratios'!O$38&gt;=0,$B134+(1-$B134)*'LF Projected Ratios'!O$38,$B134*(1+'LF Projected Ratios'!O$38))</f>
        <v>0.62654607593668321</v>
      </c>
      <c r="O134">
        <f>IF('LF Projected Ratios'!P$38&gt;=0,$B134+(1-$B134)*'LF Projected Ratios'!P$38,$B134*(1+'LF Projected Ratios'!P$38))</f>
        <v>0.62474101423294037</v>
      </c>
      <c r="P134">
        <f>IF('LF Projected Ratios'!Q$38&gt;=0,$B134+(1-$B134)*'LF Projected Ratios'!Q$38,$B134*(1+'LF Projected Ratios'!Q$38))</f>
        <v>0.62295234140324762</v>
      </c>
      <c r="Q134">
        <f>IF('LF Projected Ratios'!R$38&gt;=0,$B134+(1-$B134)*'LF Projected Ratios'!R$38,$B134*(1+'LF Projected Ratios'!R$38))</f>
        <v>0.62117983525462273</v>
      </c>
      <c r="R134">
        <f>IF('LF Projected Ratios'!S$38&gt;=0,$B134+(1-$B134)*'LF Projected Ratios'!S$38,$B134*(1+'LF Projected Ratios'!S$38))</f>
        <v>0.61942327759253768</v>
      </c>
      <c r="S134">
        <f>IF('LF Projected Ratios'!T$38&gt;=0,$B134+(1-$B134)*'LF Projected Ratios'!T$38,$B134*(1+'LF Projected Ratios'!T$38))</f>
        <v>0.61768245413137834</v>
      </c>
      <c r="T134">
        <f>IF('LF Projected Ratios'!U$38&gt;=0,$B134+(1-$B134)*'LF Projected Ratios'!U$38,$B134*(1+'LF Projected Ratios'!U$38))</f>
        <v>0.61595715440730003</v>
      </c>
      <c r="U134">
        <f>IF('LF Projected Ratios'!V$38&gt;=0,$B134+(1-$B134)*'LF Projected Ratios'!V$38,$B134*(1+'LF Projected Ratios'!V$38))</f>
        <v>0.61424717169340615</v>
      </c>
      <c r="V134">
        <f>IF('LF Projected Ratios'!W$38&gt;=0,$B134+(1-$B134)*'LF Projected Ratios'!W$38,$B134*(1+'LF Projected Ratios'!W$38))</f>
        <v>0.612552302917173</v>
      </c>
      <c r="W134">
        <f>IF('LF Projected Ratios'!X$38&gt;=0,$B134+(1-$B134)*'LF Projected Ratios'!X$38,$B134*(1+'LF Projected Ratios'!X$38))</f>
        <v>0.61087234858005512</v>
      </c>
      <c r="X134">
        <f>IF('LF Projected Ratios'!Y$38&gt;=0,$B134+(1-$B134)*'LF Projected Ratios'!Y$38,$B134*(1+'LF Projected Ratios'!Y$38))</f>
        <v>0.60920711267920624</v>
      </c>
      <c r="Y134">
        <f>IF('LF Projected Ratios'!Z$38&gt;=0,$B134+(1-$B134)*'LF Projected Ratios'!Z$38,$B134*(1+'LF Projected Ratios'!Z$38))</f>
        <v>0.607556402631245</v>
      </c>
      <c r="Z134">
        <f>IF('LF Projected Ratios'!AA$38&gt;=0,$B134+(1-$B134)*'LF Projected Ratios'!AA$38,$B134*(1+'LF Projected Ratios'!AA$38))</f>
        <v>0.60592002919801025</v>
      </c>
      <c r="AA134">
        <f>IF('LF Projected Ratios'!AB$38&gt;=0,$B134+(1-$B134)*'LF Projected Ratios'!AB$38,$B134*(1+'LF Projected Ratios'!AB$38))</f>
        <v>0.60429780641423991</v>
      </c>
      <c r="AB134">
        <f>IF('LF Projected Ratios'!AC$38&gt;=0,$B134+(1-$B134)*'LF Projected Ratios'!AC$38,$B134*(1+'LF Projected Ratios'!AC$38))</f>
        <v>0.60268955151711956</v>
      </c>
      <c r="AC134">
        <f>IF('LF Projected Ratios'!AD$38&gt;=0,$B134+(1-$B134)*'LF Projected Ratios'!AD$38,$B134*(1+'LF Projected Ratios'!AD$38))</f>
        <v>0.60109508487764207</v>
      </c>
      <c r="AD134">
        <f>IF('LF Projected Ratios'!AE$38&gt;=0,$B134+(1-$B134)*'LF Projected Ratios'!AE$38,$B134*(1+'LF Projected Ratios'!AE$38))</f>
        <v>0.59951422993372694</v>
      </c>
      <c r="AE134">
        <f>IF('LF Projected Ratios'!AF$38&gt;=0,$B134+(1-$B134)*'LF Projected Ratios'!AF$38,$B134*(1+'LF Projected Ratios'!AF$38))</f>
        <v>0.59794681312504205</v>
      </c>
      <c r="AF134">
        <f>IF('LF Projected Ratios'!AG$38&gt;=0,$B134+(1-$B134)*'LF Projected Ratios'!AG$38,$B134*(1+'LF Projected Ratios'!AG$38))</f>
        <v>0.59639266382948364</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0.92400000000000004</v>
      </c>
      <c r="C138" s="28">
        <f>(1/(1+EXP(('S Curve Equation'!$B$11-C93*'S Curve Equation'!$B$12)*'S Curve Equation'!$B$10))+'S Curve Equation'!$B$13)*'S Curve Equation'!$B$14</f>
        <v>0.92237570542899305</v>
      </c>
      <c r="D138" s="28">
        <f>(1/(1+EXP(('S Curve Equation'!$B$11-D93*'S Curve Equation'!$B$12)*'S Curve Equation'!$B$10))+'S Curve Equation'!$B$13)*'S Curve Equation'!$B$14</f>
        <v>0.92066084299269813</v>
      </c>
      <c r="E138" s="28">
        <f>(1/(1+EXP(('S Curve Equation'!$B$11-E93*'S Curve Equation'!$B$12)*'S Curve Equation'!$B$10))+'S Curve Equation'!$B$13)*'S Curve Equation'!$B$14</f>
        <v>0.91892822246251771</v>
      </c>
      <c r="F138" s="28">
        <f>(1/(1+EXP(('S Curve Equation'!$B$11-F93*'S Curve Equation'!$B$12)*'S Curve Equation'!$B$10))+'S Curve Equation'!$B$13)*'S Curve Equation'!$B$14</f>
        <v>0.91718161357414729</v>
      </c>
      <c r="G138" s="28">
        <f>(1/(1+EXP(('S Curve Equation'!$B$11-G93*'S Curve Equation'!$B$12)*'S Curve Equation'!$B$10))+'S Curve Equation'!$B$13)*'S Curve Equation'!$B$14</f>
        <v>0.91541426476353926</v>
      </c>
      <c r="H138" s="28">
        <f>(1/(1+EXP(('S Curve Equation'!$B$11-H93*'S Curve Equation'!$B$12)*'S Curve Equation'!$B$10))+'S Curve Equation'!$B$13)*'S Curve Equation'!$B$14</f>
        <v>0.9135810620228465</v>
      </c>
      <c r="I138" s="28">
        <f>(1/(1+EXP(('S Curve Equation'!$B$11-I93*'S Curve Equation'!$B$12)*'S Curve Equation'!$B$10))+'S Curve Equation'!$B$13)*'S Curve Equation'!$B$14</f>
        <v>0.9117324903068077</v>
      </c>
      <c r="J138" s="28">
        <f>(1/(1+EXP(('S Curve Equation'!$B$11-J93*'S Curve Equation'!$B$12)*'S Curve Equation'!$B$10))+'S Curve Equation'!$B$13)*'S Curve Equation'!$B$14</f>
        <v>0.90984942445995132</v>
      </c>
      <c r="K138" s="28">
        <f>(1/(1+EXP(('S Curve Equation'!$B$11-K93*'S Curve Equation'!$B$12)*'S Curve Equation'!$B$10))+'S Curve Equation'!$B$13)*'S Curve Equation'!$B$14</f>
        <v>0.90795958412321132</v>
      </c>
      <c r="L138" s="28">
        <f>(1/(1+EXP(('S Curve Equation'!$B$11-L93*'S Curve Equation'!$B$12)*'S Curve Equation'!$B$10))+'S Curve Equation'!$B$13)*'S Curve Equation'!$B$14</f>
        <v>0.90626224639790476</v>
      </c>
      <c r="M138" s="28">
        <f>(1/(1+EXP(('S Curve Equation'!$B$11-M93*'S Curve Equation'!$B$12)*'S Curve Equation'!$B$10))+'S Curve Equation'!$B$13)*'S Curve Equation'!$B$14</f>
        <v>0.90441569507657971</v>
      </c>
      <c r="N138" s="28">
        <f>(1/(1+EXP(('S Curve Equation'!$B$11-N93*'S Curve Equation'!$B$12)*'S Curve Equation'!$B$10))+'S Curve Equation'!$B$13)*'S Curve Equation'!$B$14</f>
        <v>0.90255782172341603</v>
      </c>
      <c r="O138" s="28">
        <f>(1/(1+EXP(('S Curve Equation'!$B$11-O93*'S Curve Equation'!$B$12)*'S Curve Equation'!$B$10))+'S Curve Equation'!$B$13)*'S Curve Equation'!$B$14</f>
        <v>0.90068887014173082</v>
      </c>
      <c r="P138" s="28">
        <f>(1/(1+EXP(('S Curve Equation'!$B$11-P93*'S Curve Equation'!$B$12)*'S Curve Equation'!$B$10))+'S Curve Equation'!$B$13)*'S Curve Equation'!$B$14</f>
        <v>0.89880908483153432</v>
      </c>
      <c r="Q138" s="28">
        <f>(1/(1+EXP(('S Curve Equation'!$B$11-Q93*'S Curve Equation'!$B$12)*'S Curve Equation'!$B$10))+'S Curve Equation'!$B$13)*'S Curve Equation'!$B$14</f>
        <v>0.89691871085979247</v>
      </c>
      <c r="R138" s="28">
        <f>(1/(1+EXP(('S Curve Equation'!$B$11-R93*'S Curve Equation'!$B$12)*'S Curve Equation'!$B$10))+'S Curve Equation'!$B$13)*'S Curve Equation'!$B$14</f>
        <v>0.89501799373321866</v>
      </c>
      <c r="S138" s="28">
        <f>(1/(1+EXP(('S Curve Equation'!$B$11-S93*'S Curve Equation'!$B$12)*'S Curve Equation'!$B$10))+'S Curve Equation'!$B$13)*'S Curve Equation'!$B$14</f>
        <v>0.89310717927363514</v>
      </c>
      <c r="T138" s="28">
        <f>(1/(1+EXP(('S Curve Equation'!$B$11-T93*'S Curve Equation'!$B$12)*'S Curve Equation'!$B$10))+'S Curve Equation'!$B$13)*'S Curve Equation'!$B$14</f>
        <v>0.8911865134959579</v>
      </c>
      <c r="U138" s="28">
        <f>(1/(1+EXP(('S Curve Equation'!$B$11-U93*'S Curve Equation'!$B$12)*'S Curve Equation'!$B$10))+'S Curve Equation'!$B$13)*'S Curve Equation'!$B$14</f>
        <v>0.88925624248884017</v>
      </c>
      <c r="V138" s="28">
        <f>(1/(1+EXP(('S Curve Equation'!$B$11-V93*'S Curve Equation'!$B$12)*'S Curve Equation'!$B$10))+'S Curve Equation'!$B$13)*'S Curve Equation'!$B$14</f>
        <v>0.88731661229801262</v>
      </c>
      <c r="W138" s="28">
        <f>(1/(1+EXP(('S Curve Equation'!$B$11-W93*'S Curve Equation'!$B$12)*'S Curve Equation'!$B$10))+'S Curve Equation'!$B$13)*'S Curve Equation'!$B$14</f>
        <v>0.88536786881235019</v>
      </c>
      <c r="X138" s="28">
        <f>(1/(1+EXP(('S Curve Equation'!$B$11-X93*'S Curve Equation'!$B$12)*'S Curve Equation'!$B$10))+'S Curve Equation'!$B$13)*'S Curve Equation'!$B$14</f>
        <v>0.88341025765269987</v>
      </c>
      <c r="Y138" s="28">
        <f>(1/(1+EXP(('S Curve Equation'!$B$11-Y93*'S Curve Equation'!$B$12)*'S Curve Equation'!$B$10))+'S Curve Equation'!$B$13)*'S Curve Equation'!$B$14</f>
        <v>0.88144402406348343</v>
      </c>
      <c r="Z138" s="28">
        <f>(1/(1+EXP(('S Curve Equation'!$B$11-Z93*'S Curve Equation'!$B$12)*'S Curve Equation'!$B$10))+'S Curve Equation'!$B$13)*'S Curve Equation'!$B$14</f>
        <v>0.87946941280710289</v>
      </c>
      <c r="AA138" s="28">
        <f>(1/(1+EXP(('S Curve Equation'!$B$11-AA93*'S Curve Equation'!$B$12)*'S Curve Equation'!$B$10))+'S Curve Equation'!$B$13)*'S Curve Equation'!$B$14</f>
        <v>0.87748666806115772</v>
      </c>
      <c r="AB138" s="28">
        <f>(1/(1+EXP(('S Curve Equation'!$B$11-AB93*'S Curve Equation'!$B$12)*'S Curve Equation'!$B$10))+'S Curve Equation'!$B$13)*'S Curve Equation'!$B$14</f>
        <v>0.87549603331849479</v>
      </c>
      <c r="AC138" s="28">
        <f>(1/(1+EXP(('S Curve Equation'!$B$11-AC93*'S Curve Equation'!$B$12)*'S Curve Equation'!$B$10))+'S Curve Equation'!$B$13)*'S Curve Equation'!$B$14</f>
        <v>0.87349775129008711</v>
      </c>
      <c r="AD138" s="28">
        <f>(1/(1+EXP(('S Curve Equation'!$B$11-AD93*'S Curve Equation'!$B$12)*'S Curve Equation'!$B$10))+'S Curve Equation'!$B$13)*'S Curve Equation'!$B$14</f>
        <v>0.8714920638107595</v>
      </c>
      <c r="AE138" s="28">
        <f>(1/(1+EXP(('S Curve Equation'!$B$11-AE93*'S Curve Equation'!$B$12)*'S Curve Equation'!$B$10))+'S Curve Equation'!$B$13)*'S Curve Equation'!$B$14</f>
        <v>0.86947921174775045</v>
      </c>
      <c r="AF138" s="28">
        <f>(1/(1+EXP(('S Curve Equation'!$B$11-AF93*'S Curve Equation'!$B$12)*'S Curve Equation'!$B$10))+'S Curve Equation'!$B$13)*'S Curve Equation'!$B$14</f>
        <v>0.86745943491211774</v>
      </c>
    </row>
    <row r="139" spans="1:32" x14ac:dyDescent="0.2">
      <c r="A139" s="6" t="s">
        <v>94</v>
      </c>
      <c r="B139" s="28">
        <f>(1/(1+EXP(('S Curve Equation'!$B$11-B94*'S Curve Equation'!$B$12)*'S Curve Equation'!$B$10))+'S Curve Equation'!$B$13)*'S Curve Equation'!$B$14</f>
        <v>0.93099999999999983</v>
      </c>
      <c r="C139" s="28">
        <f>(1/(1+EXP(('S Curve Equation'!$B$11-C94*'S Curve Equation'!$B$12)*'S Curve Equation'!$B$10))+'S Curve Equation'!$B$13)*'S Curve Equation'!$B$14</f>
        <v>0.92947452551875875</v>
      </c>
      <c r="D139" s="28">
        <f>(1/(1+EXP(('S Curve Equation'!$B$11-D94*'S Curve Equation'!$B$12)*'S Curve Equation'!$B$10))+'S Curve Equation'!$B$13)*'S Curve Equation'!$B$14</f>
        <v>0.92786316386616929</v>
      </c>
      <c r="E139" s="28">
        <f>(1/(1+EXP(('S Curve Equation'!$B$11-E94*'S Curve Equation'!$B$12)*'S Curve Equation'!$B$10))+'S Curve Equation'!$B$13)*'S Curve Equation'!$B$14</f>
        <v>0.92623425957626015</v>
      </c>
      <c r="F139" s="28">
        <f>(1/(1+EXP(('S Curve Equation'!$B$11-F94*'S Curve Equation'!$B$12)*'S Curve Equation'!$B$10))+'S Curve Equation'!$B$13)*'S Curve Equation'!$B$14</f>
        <v>0.92459134192308901</v>
      </c>
      <c r="G139" s="28">
        <f>(1/(1+EXP(('S Curve Equation'!$B$11-G94*'S Curve Equation'!$B$12)*'S Curve Equation'!$B$10))+'S Curve Equation'!$B$13)*'S Curve Equation'!$B$14</f>
        <v>0.92292804312205967</v>
      </c>
      <c r="H139" s="28">
        <f>(1/(1+EXP(('S Curve Equation'!$B$11-H94*'S Curve Equation'!$B$12)*'S Curve Equation'!$B$10))+'S Curve Equation'!$B$13)*'S Curve Equation'!$B$14</f>
        <v>0.92120184935988425</v>
      </c>
      <c r="I139" s="28">
        <f>(1/(1+EXP(('S Curve Equation'!$B$11-I94*'S Curve Equation'!$B$12)*'S Curve Equation'!$B$10))+'S Curve Equation'!$B$13)*'S Curve Equation'!$B$14</f>
        <v>0.91946024645687419</v>
      </c>
      <c r="J139" s="28">
        <f>(1/(1+EXP(('S Curve Equation'!$B$11-J94*'S Curve Equation'!$B$12)*'S Curve Equation'!$B$10))+'S Curve Equation'!$B$13)*'S Curve Equation'!$B$14</f>
        <v>0.91768518728210957</v>
      </c>
      <c r="K139" s="28">
        <f>(1/(1+EXP(('S Curve Equation'!$B$11-K94*'S Curve Equation'!$B$12)*'S Curve Equation'!$B$10))+'S Curve Equation'!$B$13)*'S Curve Equation'!$B$14</f>
        <v>0.91590277939328668</v>
      </c>
      <c r="L139" s="28">
        <f>(1/(1+EXP(('S Curve Equation'!$B$11-L94*'S Curve Equation'!$B$12)*'S Curve Equation'!$B$10))+'S Curve Equation'!$B$13)*'S Curve Equation'!$B$14</f>
        <v>0.9143011163092899</v>
      </c>
      <c r="M139" s="28">
        <f>(1/(1+EXP(('S Curve Equation'!$B$11-M94*'S Curve Equation'!$B$12)*'S Curve Equation'!$B$10))+'S Curve Equation'!$B$13)*'S Curve Equation'!$B$14</f>
        <v>0.91255778283787825</v>
      </c>
      <c r="N139" s="28">
        <f>(1/(1+EXP(('S Curve Equation'!$B$11-N94*'S Curve Equation'!$B$12)*'S Curve Equation'!$B$10))+'S Curve Equation'!$B$13)*'S Curve Equation'!$B$14</f>
        <v>0.91080285573576014</v>
      </c>
      <c r="O139" s="28">
        <f>(1/(1+EXP(('S Curve Equation'!$B$11-O94*'S Curve Equation'!$B$12)*'S Curve Equation'!$B$10))+'S Curve Equation'!$B$13)*'S Curve Equation'!$B$14</f>
        <v>0.90903655696465879</v>
      </c>
      <c r="P139" s="28">
        <f>(1/(1+EXP(('S Curve Equation'!$B$11-P94*'S Curve Equation'!$B$12)*'S Curve Equation'!$B$10))+'S Curve Equation'!$B$13)*'S Curve Equation'!$B$14</f>
        <v>0.90725910956211153</v>
      </c>
      <c r="Q139" s="28">
        <f>(1/(1+EXP(('S Curve Equation'!$B$11-Q94*'S Curve Equation'!$B$12)*'S Curve Equation'!$B$10))+'S Curve Equation'!$B$13)*'S Curve Equation'!$B$14</f>
        <v>0.90547073751896123</v>
      </c>
      <c r="R139" s="28">
        <f>(1/(1+EXP(('S Curve Equation'!$B$11-R94*'S Curve Equation'!$B$12)*'S Curve Equation'!$B$10))+'S Curve Equation'!$B$13)*'S Curve Equation'!$B$14</f>
        <v>0.90367166565886381</v>
      </c>
      <c r="S139" s="28">
        <f>(1/(1+EXP(('S Curve Equation'!$B$11-S94*'S Curve Equation'!$B$12)*'S Curve Equation'!$B$10))+'S Curve Equation'!$B$13)*'S Curve Equation'!$B$14</f>
        <v>0.90186211951986539</v>
      </c>
      <c r="T139" s="28">
        <f>(1/(1+EXP(('S Curve Equation'!$B$11-T94*'S Curve Equation'!$B$12)*'S Curve Equation'!$B$10))+'S Curve Equation'!$B$13)*'S Curve Equation'!$B$14</f>
        <v>0.90004232523809879</v>
      </c>
      <c r="U139" s="28">
        <f>(1/(1+EXP(('S Curve Equation'!$B$11-U94*'S Curve Equation'!$B$12)*'S Curve Equation'!$B$10))+'S Curve Equation'!$B$13)*'S Curve Equation'!$B$14</f>
        <v>0.89821250943365771</v>
      </c>
      <c r="V139" s="28">
        <f>(1/(1+EXP(('S Curve Equation'!$B$11-V94*'S Curve Equation'!$B$12)*'S Curve Equation'!$B$10))+'S Curve Equation'!$B$13)*'S Curve Equation'!$B$14</f>
        <v>0.89637289909867568</v>
      </c>
      <c r="W139" s="28">
        <f>(1/(1+EXP(('S Curve Equation'!$B$11-W94*'S Curve Equation'!$B$12)*'S Curve Equation'!$B$10))+'S Curve Equation'!$B$13)*'S Curve Equation'!$B$14</f>
        <v>0.89452372148766435</v>
      </c>
      <c r="X139" s="28">
        <f>(1/(1+EXP(('S Curve Equation'!$B$11-X94*'S Curve Equation'!$B$12)*'S Curve Equation'!$B$10))+'S Curve Equation'!$B$13)*'S Curve Equation'!$B$14</f>
        <v>0.89266520401014349</v>
      </c>
      <c r="Y139" s="28">
        <f>(1/(1+EXP(('S Curve Equation'!$B$11-Y94*'S Curve Equation'!$B$12)*'S Curve Equation'!$B$10))+'S Curve Equation'!$B$13)*'S Curve Equation'!$B$14</f>
        <v>0.89079757412558902</v>
      </c>
      <c r="Z139" s="28">
        <f>(1/(1+EXP(('S Curve Equation'!$B$11-Z94*'S Curve Equation'!$B$12)*'S Curve Equation'!$B$10))+'S Curve Equation'!$B$13)*'S Curve Equation'!$B$14</f>
        <v>0.88892105924073761</v>
      </c>
      <c r="AA139" s="28">
        <f>(1/(1+EXP(('S Curve Equation'!$B$11-AA94*'S Curve Equation'!$B$12)*'S Curve Equation'!$B$10))+'S Curve Equation'!$B$13)*'S Curve Equation'!$B$14</f>
        <v>0.88703588660926558</v>
      </c>
      <c r="AB139" s="28">
        <f>(1/(1+EXP(('S Curve Equation'!$B$11-AB94*'S Curve Equation'!$B$12)*'S Curve Equation'!$B$10))+'S Curve Equation'!$B$13)*'S Curve Equation'!$B$14</f>
        <v>0.88514228323386823</v>
      </c>
      <c r="AC139" s="28">
        <f>(1/(1+EXP(('S Curve Equation'!$B$11-AC94*'S Curve Equation'!$B$12)*'S Curve Equation'!$B$10))+'S Curve Equation'!$B$13)*'S Curve Equation'!$B$14</f>
        <v>0.88324047577075582</v>
      </c>
      <c r="AD139" s="28">
        <f>(1/(1+EXP(('S Curve Equation'!$B$11-AD94*'S Curve Equation'!$B$12)*'S Curve Equation'!$B$10))+'S Curve Equation'!$B$13)*'S Curve Equation'!$B$14</f>
        <v>0.8813306904365853</v>
      </c>
      <c r="AE139" s="28">
        <f>(1/(1+EXP(('S Curve Equation'!$B$11-AE94*'S Curve Equation'!$B$12)*'S Curve Equation'!$B$10))+'S Curve Equation'!$B$13)*'S Curve Equation'!$B$14</f>
        <v>0.87941315291783162</v>
      </c>
      <c r="AF139" s="28">
        <f>(1/(1+EXP(('S Curve Equation'!$B$11-AF94*'S Curve Equation'!$B$12)*'S Curve Equation'!$B$10))+'S Curve Equation'!$B$13)*'S Curve Equation'!$B$14</f>
        <v>0.87748808828261904</v>
      </c>
    </row>
    <row r="140" spans="1:32" x14ac:dyDescent="0.2">
      <c r="A140" s="6" t="s">
        <v>93</v>
      </c>
      <c r="B140" s="28">
        <f>(1/(1+EXP(('S Curve Equation'!$B$11-B95*'S Curve Equation'!$B$12)*'S Curve Equation'!$B$10))+'S Curve Equation'!$B$13)*'S Curve Equation'!$B$14</f>
        <v>0.80599999999999994</v>
      </c>
      <c r="C140" s="28">
        <f>(1/(1+EXP(('S Curve Equation'!$B$11-C95*'S Curve Equation'!$B$12)*'S Curve Equation'!$B$10))+'S Curve Equation'!$B$13)*'S Curve Equation'!$B$14</f>
        <v>0.80315113423817019</v>
      </c>
      <c r="D140" s="28">
        <f>(1/(1+EXP(('S Curve Equation'!$B$11-D95*'S Curve Equation'!$B$12)*'S Curve Equation'!$B$10))+'S Curve Equation'!$B$13)*'S Curve Equation'!$B$14</f>
        <v>0.80016307500758377</v>
      </c>
      <c r="E140" s="28">
        <f>(1/(1+EXP(('S Curve Equation'!$B$11-E95*'S Curve Equation'!$B$12)*'S Curve Equation'!$B$10))+'S Curve Equation'!$B$13)*'S Curve Equation'!$B$14</f>
        <v>0.7971641986932354</v>
      </c>
      <c r="F140" s="28">
        <f>(1/(1+EXP(('S Curve Equation'!$B$11-F95*'S Curve Equation'!$B$12)*'S Curve Equation'!$B$10))+'S Curve Equation'!$B$13)*'S Curve Equation'!$B$14</f>
        <v>0.79416120679987912</v>
      </c>
      <c r="G140" s="28">
        <f>(1/(1+EXP(('S Curve Equation'!$B$11-G95*'S Curve Equation'!$B$12)*'S Curve Equation'!$B$10))+'S Curve Equation'!$B$13)*'S Curve Equation'!$B$14</f>
        <v>0.79114271616756948</v>
      </c>
      <c r="H140" s="28">
        <f>(1/(1+EXP(('S Curve Equation'!$B$11-H95*'S Curve Equation'!$B$12)*'S Curve Equation'!$B$10))+'S Curve Equation'!$B$13)*'S Curve Equation'!$B$14</f>
        <v>0.78803278389985998</v>
      </c>
      <c r="I140" s="28">
        <f>(1/(1+EXP(('S Curve Equation'!$B$11-I95*'S Curve Equation'!$B$12)*'S Curve Equation'!$B$10))+'S Curve Equation'!$B$13)*'S Curve Equation'!$B$14</f>
        <v>0.78491806470347469</v>
      </c>
      <c r="J140" s="28">
        <f>(1/(1+EXP(('S Curve Equation'!$B$11-J95*'S Curve Equation'!$B$12)*'S Curve Equation'!$B$10))+'S Curve Equation'!$B$13)*'S Curve Equation'!$B$14</f>
        <v>0.78176679390859527</v>
      </c>
      <c r="K140" s="28">
        <f>(1/(1+EXP(('S Curve Equation'!$B$11-K95*'S Curve Equation'!$B$12)*'S Curve Equation'!$B$10))+'S Curve Equation'!$B$13)*'S Curve Equation'!$B$14</f>
        <v>0.77862566808645473</v>
      </c>
      <c r="L140" s="28">
        <f>(1/(1+EXP(('S Curve Equation'!$B$11-L95*'S Curve Equation'!$B$12)*'S Curve Equation'!$B$10))+'S Curve Equation'!$B$13)*'S Curve Equation'!$B$14</f>
        <v>0.77582252270921925</v>
      </c>
      <c r="M140" s="28">
        <f>(1/(1+EXP(('S Curve Equation'!$B$11-M95*'S Curve Equation'!$B$12)*'S Curve Equation'!$B$10))+'S Curve Equation'!$B$13)*'S Curve Equation'!$B$14</f>
        <v>0.77279198383958636</v>
      </c>
      <c r="N140" s="28">
        <f>(1/(1+EXP(('S Curve Equation'!$B$11-N95*'S Curve Equation'!$B$12)*'S Curve Equation'!$B$10))+'S Curve Equation'!$B$13)*'S Curve Equation'!$B$14</f>
        <v>0.76976254040073944</v>
      </c>
      <c r="O140" s="28">
        <f>(1/(1+EXP(('S Curve Equation'!$B$11-O95*'S Curve Equation'!$B$12)*'S Curve Equation'!$B$10))+'S Curve Equation'!$B$13)*'S Curve Equation'!$B$14</f>
        <v>0.76673460375807478</v>
      </c>
      <c r="P140" s="28">
        <f>(1/(1+EXP(('S Curve Equation'!$B$11-P95*'S Curve Equation'!$B$12)*'S Curve Equation'!$B$10))+'S Curve Equation'!$B$13)*'S Curve Equation'!$B$14</f>
        <v>0.76370857698347594</v>
      </c>
      <c r="Q140" s="28">
        <f>(1/(1+EXP(('S Curve Equation'!$B$11-Q95*'S Curve Equation'!$B$12)*'S Curve Equation'!$B$10))+'S Curve Equation'!$B$13)*'S Curve Equation'!$B$14</f>
        <v>0.76068485483092174</v>
      </c>
      <c r="R140" s="28">
        <f>(1/(1+EXP(('S Curve Equation'!$B$11-R95*'S Curve Equation'!$B$12)*'S Curve Equation'!$B$10))+'S Curve Equation'!$B$13)*'S Curve Equation'!$B$14</f>
        <v>0.75766382372055208</v>
      </c>
      <c r="S140" s="28">
        <f>(1/(1+EXP(('S Curve Equation'!$B$11-S95*'S Curve Equation'!$B$12)*'S Curve Equation'!$B$10))+'S Curve Equation'!$B$13)*'S Curve Equation'!$B$14</f>
        <v>0.75464586173086223</v>
      </c>
      <c r="T140" s="28">
        <f>(1/(1+EXP(('S Curve Equation'!$B$11-T95*'S Curve Equation'!$B$12)*'S Curve Equation'!$B$10))+'S Curve Equation'!$B$13)*'S Curve Equation'!$B$14</f>
        <v>0.75163133859870879</v>
      </c>
      <c r="U140" s="28">
        <f>(1/(1+EXP(('S Curve Equation'!$B$11-U95*'S Curve Equation'!$B$12)*'S Curve Equation'!$B$10))+'S Curve Equation'!$B$13)*'S Curve Equation'!$B$14</f>
        <v>0.74862061572681216</v>
      </c>
      <c r="V140" s="28">
        <f>(1/(1+EXP(('S Curve Equation'!$B$11-V95*'S Curve Equation'!$B$12)*'S Curve Equation'!$B$10))+'S Curve Equation'!$B$13)*'S Curve Equation'!$B$14</f>
        <v>0.74561404619842997</v>
      </c>
      <c r="W140" s="28">
        <f>(1/(1+EXP(('S Curve Equation'!$B$11-W95*'S Curve Equation'!$B$12)*'S Curve Equation'!$B$10))+'S Curve Equation'!$B$13)*'S Curve Equation'!$B$14</f>
        <v>0.74261197479889329</v>
      </c>
      <c r="X140" s="28">
        <f>(1/(1+EXP(('S Curve Equation'!$B$11-X95*'S Curve Equation'!$B$12)*'S Curve Equation'!$B$10))+'S Curve Equation'!$B$13)*'S Curve Equation'!$B$14</f>
        <v>0.7396147380437037</v>
      </c>
      <c r="Y140" s="28">
        <f>(1/(1+EXP(('S Curve Equation'!$B$11-Y95*'S Curve Equation'!$B$12)*'S Curve Equation'!$B$10))+'S Curve Equation'!$B$13)*'S Curve Equation'!$B$14</f>
        <v>0.73662266421287104</v>
      </c>
      <c r="Z140" s="28">
        <f>(1/(1+EXP(('S Curve Equation'!$B$11-Z95*'S Curve Equation'!$B$12)*'S Curve Equation'!$B$10))+'S Curve Equation'!$B$13)*'S Curve Equation'!$B$14</f>
        <v>0.73363607339120684</v>
      </c>
      <c r="AA140" s="28">
        <f>(1/(1+EXP(('S Curve Equation'!$B$11-AA95*'S Curve Equation'!$B$12)*'S Curve Equation'!$B$10))+'S Curve Equation'!$B$13)*'S Curve Equation'!$B$14</f>
        <v>0.73065527751426762</v>
      </c>
      <c r="AB140" s="28">
        <f>(1/(1+EXP(('S Curve Equation'!$B$11-AB95*'S Curve Equation'!$B$12)*'S Curve Equation'!$B$10))+'S Curve Equation'!$B$13)*'S Curve Equation'!$B$14</f>
        <v>0.72768058041966344</v>
      </c>
      <c r="AC140" s="28">
        <f>(1/(1+EXP(('S Curve Equation'!$B$11-AC95*'S Curve Equation'!$B$12)*'S Curve Equation'!$B$10))+'S Curve Equation'!$B$13)*'S Curve Equation'!$B$14</f>
        <v>0.7247122779034455</v>
      </c>
      <c r="AD140" s="28">
        <f>(1/(1+EXP(('S Curve Equation'!$B$11-AD95*'S Curve Equation'!$B$12)*'S Curve Equation'!$B$10))+'S Curve Equation'!$B$13)*'S Curve Equation'!$B$14</f>
        <v>0.72175065778129444</v>
      </c>
      <c r="AE140" s="28">
        <f>(1/(1+EXP(('S Curve Equation'!$B$11-AE95*'S Curve Equation'!$B$12)*'S Curve Equation'!$B$10))+'S Curve Equation'!$B$13)*'S Curve Equation'!$B$14</f>
        <v>0.71879599995423415</v>
      </c>
      <c r="AF140" s="28">
        <f>(1/(1+EXP(('S Curve Equation'!$B$11-AF95*'S Curve Equation'!$B$12)*'S Curve Equation'!$B$10))+'S Curve Equation'!$B$13)*'S Curve Equation'!$B$14</f>
        <v>0.71584857647861067</v>
      </c>
    </row>
    <row r="141" spans="1:32" x14ac:dyDescent="0.2">
      <c r="A141" s="6" t="s">
        <v>28</v>
      </c>
      <c r="B141" s="28">
        <f>(1/(1+EXP(('S Curve Equation'!$B$11-B96*'S Curve Equation'!$B$12)*'S Curve Equation'!$B$10))+'S Curve Equation'!$B$13)*'S Curve Equation'!$B$14</f>
        <v>0.90400000000000014</v>
      </c>
      <c r="C141" s="28">
        <f>(1/(1+EXP(('S Curve Equation'!$B$11-C96*'S Curve Equation'!$B$12)*'S Curve Equation'!$B$10))+'S Curve Equation'!$B$13)*'S Curve Equation'!$B$14</f>
        <v>0.90211209427465378</v>
      </c>
      <c r="D141" s="28">
        <f>(1/(1+EXP(('S Curve Equation'!$B$11-D96*'S Curve Equation'!$B$12)*'S Curve Equation'!$B$10))+'S Curve Equation'!$B$13)*'S Curve Equation'!$B$14</f>
        <v>0.90012161605163565</v>
      </c>
      <c r="E141" s="28">
        <f>(1/(1+EXP(('S Curve Equation'!$B$11-E96*'S Curve Equation'!$B$12)*'S Curve Equation'!$B$10))+'S Curve Equation'!$B$13)*'S Curve Equation'!$B$14</f>
        <v>0.89811330143928347</v>
      </c>
      <c r="F141" s="28">
        <f>(1/(1+EXP(('S Curve Equation'!$B$11-F96*'S Curve Equation'!$B$12)*'S Curve Equation'!$B$10))+'S Curve Equation'!$B$13)*'S Curve Equation'!$B$14</f>
        <v>0.8960915621276313</v>
      </c>
      <c r="G141" s="28">
        <f>(1/(1+EXP(('S Curve Equation'!$B$11-G96*'S Curve Equation'!$B$12)*'S Curve Equation'!$B$10))+'S Curve Equation'!$B$13)*'S Curve Equation'!$B$14</f>
        <v>0.89404863220435271</v>
      </c>
      <c r="H141" s="28">
        <f>(1/(1+EXP(('S Curve Equation'!$B$11-H96*'S Curve Equation'!$B$12)*'S Curve Equation'!$B$10))+'S Curve Equation'!$B$13)*'S Curve Equation'!$B$14</f>
        <v>0.89193253693899466</v>
      </c>
      <c r="I141" s="28">
        <f>(1/(1+EXP(('S Curve Equation'!$B$11-I96*'S Curve Equation'!$B$12)*'S Curve Equation'!$B$10))+'S Curve Equation'!$B$13)*'S Curve Equation'!$B$14</f>
        <v>0.88980171349263126</v>
      </c>
      <c r="J141" s="28">
        <f>(1/(1+EXP(('S Curve Equation'!$B$11-J96*'S Curve Equation'!$B$12)*'S Curve Equation'!$B$10))+'S Curve Equation'!$B$13)*'S Curve Equation'!$B$14</f>
        <v>0.88763420191314968</v>
      </c>
      <c r="K141" s="28">
        <f>(1/(1+EXP(('S Curve Equation'!$B$11-K96*'S Curve Equation'!$B$12)*'S Curve Equation'!$B$10))+'S Curve Equation'!$B$13)*'S Curve Equation'!$B$14</f>
        <v>0.88546197330089882</v>
      </c>
      <c r="L141" s="28">
        <f>(1/(1+EXP(('S Curve Equation'!$B$11-L96*'S Curve Equation'!$B$12)*'S Curve Equation'!$B$10))+'S Curve Equation'!$B$13)*'S Curve Equation'!$B$14</f>
        <v>0.88351361271454543</v>
      </c>
      <c r="M141" s="28">
        <f>(1/(1+EXP(('S Curve Equation'!$B$11-M96*'S Curve Equation'!$B$12)*'S Curve Equation'!$B$10))+'S Curve Equation'!$B$13)*'S Curve Equation'!$B$14</f>
        <v>0.88139673535628771</v>
      </c>
      <c r="N141" s="28">
        <f>(1/(1+EXP(('S Curve Equation'!$B$11-N96*'S Curve Equation'!$B$12)*'S Curve Equation'!$B$10))+'S Curve Equation'!$B$13)*'S Curve Equation'!$B$14</f>
        <v>0.87926975432097632</v>
      </c>
      <c r="O141" s="28">
        <f>(1/(1+EXP(('S Curve Equation'!$B$11-O96*'S Curve Equation'!$B$12)*'S Curve Equation'!$B$10))+'S Curve Equation'!$B$13)*'S Curve Equation'!$B$14</f>
        <v>0.87713296902130256</v>
      </c>
      <c r="P141" s="28">
        <f>(1/(1+EXP(('S Curve Equation'!$B$11-P96*'S Curve Equation'!$B$12)*'S Curve Equation'!$B$10))+'S Curve Equation'!$B$13)*'S Curve Equation'!$B$14</f>
        <v>0.87498667827419829</v>
      </c>
      <c r="Q141" s="28">
        <f>(1/(1+EXP(('S Curve Equation'!$B$11-Q96*'S Curve Equation'!$B$12)*'S Curve Equation'!$B$10))+'S Curve Equation'!$B$13)*'S Curve Equation'!$B$14</f>
        <v>0.87283118015906402</v>
      </c>
      <c r="R141" s="28">
        <f>(1/(1+EXP(('S Curve Equation'!$B$11-R96*'S Curve Equation'!$B$12)*'S Curve Equation'!$B$10))+'S Curve Equation'!$B$13)*'S Curve Equation'!$B$14</f>
        <v>0.87066677188004782</v>
      </c>
      <c r="S141" s="28">
        <f>(1/(1+EXP(('S Curve Equation'!$B$11-S96*'S Curve Equation'!$B$12)*'S Curve Equation'!$B$10))+'S Curve Equation'!$B$13)*'S Curve Equation'!$B$14</f>
        <v>0.86849374963238724</v>
      </c>
      <c r="T141" s="28">
        <f>(1/(1+EXP(('S Curve Equation'!$B$11-T96*'S Curve Equation'!$B$12)*'S Curve Equation'!$B$10))+'S Curve Equation'!$B$13)*'S Curve Equation'!$B$14</f>
        <v>0.86631240847283031</v>
      </c>
      <c r="U141" s="28">
        <f>(1/(1+EXP(('S Curve Equation'!$B$11-U96*'S Curve Equation'!$B$12)*'S Curve Equation'!$B$10))+'S Curve Equation'!$B$13)*'S Curve Equation'!$B$14</f>
        <v>0.86412304219414338</v>
      </c>
      <c r="V141" s="28">
        <f>(1/(1+EXP(('S Curve Equation'!$B$11-V96*'S Curve Equation'!$B$12)*'S Curve Equation'!$B$10))+'S Curve Equation'!$B$13)*'S Curve Equation'!$B$14</f>
        <v>0.86192594320370197</v>
      </c>
      <c r="W141" s="28">
        <f>(1/(1+EXP(('S Curve Equation'!$B$11-W96*'S Curve Equation'!$B$12)*'S Curve Equation'!$B$10))+'S Curve Equation'!$B$13)*'S Curve Equation'!$B$14</f>
        <v>0.85972140240616113</v>
      </c>
      <c r="X141" s="28">
        <f>(1/(1+EXP(('S Curve Equation'!$B$11-X96*'S Curve Equation'!$B$12)*'S Curve Equation'!$B$10))+'S Curve Equation'!$B$13)*'S Curve Equation'!$B$14</f>
        <v>0.85750970909020396</v>
      </c>
      <c r="Y141" s="28">
        <f>(1/(1+EXP(('S Curve Equation'!$B$11-Y96*'S Curve Equation'!$B$12)*'S Curve Equation'!$B$10))+'S Curve Equation'!$B$13)*'S Curve Equation'!$B$14</f>
        <v>0.85529115081934259</v>
      </c>
      <c r="Z141" s="28">
        <f>(1/(1+EXP(('S Curve Equation'!$B$11-Z96*'S Curve Equation'!$B$12)*'S Curve Equation'!$B$10))+'S Curve Equation'!$B$13)*'S Curve Equation'!$B$14</f>
        <v>0.85306601332676157</v>
      </c>
      <c r="AA141" s="28">
        <f>(1/(1+EXP(('S Curve Equation'!$B$11-AA96*'S Curve Equation'!$B$12)*'S Curve Equation'!$B$10))+'S Curve Equation'!$B$13)*'S Curve Equation'!$B$14</f>
        <v>0.85083458041417581</v>
      </c>
      <c r="AB141" s="28">
        <f>(1/(1+EXP(('S Curve Equation'!$B$11-AB96*'S Curve Equation'!$B$12)*'S Curve Equation'!$B$10))+'S Curve Equation'!$B$13)*'S Curve Equation'!$B$14</f>
        <v>0.84859713385468039</v>
      </c>
      <c r="AC141" s="28">
        <f>(1/(1+EXP(('S Curve Equation'!$B$11-AC96*'S Curve Equation'!$B$12)*'S Curve Equation'!$B$10))+'S Curve Equation'!$B$13)*'S Curve Equation'!$B$14</f>
        <v>0.84635395329955665</v>
      </c>
      <c r="AD141" s="28">
        <f>(1/(1+EXP(('S Curve Equation'!$B$11-AD96*'S Curve Equation'!$B$12)*'S Curve Equation'!$B$10))+'S Curve Equation'!$B$13)*'S Curve Equation'!$B$14</f>
        <v>0.84410531618900231</v>
      </c>
      <c r="AE141" s="28">
        <f>(1/(1+EXP(('S Curve Equation'!$B$11-AE96*'S Curve Equation'!$B$12)*'S Curve Equation'!$B$10))+'S Curve Equation'!$B$13)*'S Curve Equation'!$B$14</f>
        <v>0.84185149766674605</v>
      </c>
      <c r="AF141" s="28">
        <f>(1/(1+EXP(('S Curve Equation'!$B$11-AF96*'S Curve Equation'!$B$12)*'S Curve Equation'!$B$10))+'S Curve Equation'!$B$13)*'S Curve Equation'!$B$14</f>
        <v>0.83959277049850423</v>
      </c>
    </row>
    <row r="142" spans="1:32" x14ac:dyDescent="0.2">
      <c r="A142" s="6" t="s">
        <v>29</v>
      </c>
      <c r="B142" s="28">
        <f>(1/(1+EXP(('S Curve Equation'!$B$11-B97*'S Curve Equation'!$B$12)*'S Curve Equation'!$B$10))+'S Curve Equation'!$B$13)*'S Curve Equation'!$B$14</f>
        <v>0.86499999999999999</v>
      </c>
      <c r="C142" s="28">
        <f>(1/(1+EXP(('S Curve Equation'!$B$11-C97*'S Curve Equation'!$B$12)*'S Curve Equation'!$B$10))+'S Curve Equation'!$B$13)*'S Curve Equation'!$B$14</f>
        <v>0.86266902641084875</v>
      </c>
      <c r="D142" s="28">
        <f>(1/(1+EXP(('S Curve Equation'!$B$11-D97*'S Curve Equation'!$B$12)*'S Curve Equation'!$B$10))+'S Curve Equation'!$B$13)*'S Curve Equation'!$B$14</f>
        <v>0.86021701928550409</v>
      </c>
      <c r="E142" s="28">
        <f>(1/(1+EXP(('S Curve Equation'!$B$11-E97*'S Curve Equation'!$B$12)*'S Curve Equation'!$B$10))+'S Curve Equation'!$B$13)*'S Curve Equation'!$B$14</f>
        <v>0.85774880546904908</v>
      </c>
      <c r="F142" s="28">
        <f>(1/(1+EXP(('S Curve Equation'!$B$11-F97*'S Curve Equation'!$B$12)*'S Curve Equation'!$B$10))+'S Curve Equation'!$B$13)*'S Curve Equation'!$B$14</f>
        <v>0.85526986945711636</v>
      </c>
      <c r="G142" s="28">
        <f>(1/(1+EXP(('S Curve Equation'!$B$11-G97*'S Curve Equation'!$B$12)*'S Curve Equation'!$B$10))+'S Curve Equation'!$B$13)*'S Curve Equation'!$B$14</f>
        <v>0.85277076582167444</v>
      </c>
      <c r="H142" s="28">
        <f>(1/(1+EXP(('S Curve Equation'!$B$11-H97*'S Curve Equation'!$B$12)*'S Curve Equation'!$B$10))+'S Curve Equation'!$B$13)*'S Curve Equation'!$B$14</f>
        <v>0.85018824685446914</v>
      </c>
      <c r="I142" s="28">
        <f>(1/(1+EXP(('S Curve Equation'!$B$11-I97*'S Curve Equation'!$B$12)*'S Curve Equation'!$B$10))+'S Curve Equation'!$B$13)*'S Curve Equation'!$B$14</f>
        <v>0.84759393575312802</v>
      </c>
      <c r="J142" s="28">
        <f>(1/(1+EXP(('S Curve Equation'!$B$11-J97*'S Curve Equation'!$B$12)*'S Curve Equation'!$B$10))+'S Curve Equation'!$B$13)*'S Curve Equation'!$B$14</f>
        <v>0.84496124289476027</v>
      </c>
      <c r="K142" s="28">
        <f>(1/(1+EXP(('S Curve Equation'!$B$11-K97*'S Curve Equation'!$B$12)*'S Curve Equation'!$B$10))+'S Curve Equation'!$B$13)*'S Curve Equation'!$B$14</f>
        <v>0.84232910403011485</v>
      </c>
      <c r="L142" s="28">
        <f>(1/(1+EXP(('S Curve Equation'!$B$11-L97*'S Curve Equation'!$B$12)*'S Curve Equation'!$B$10))+'S Curve Equation'!$B$13)*'S Curve Equation'!$B$14</f>
        <v>0.83997351994132241</v>
      </c>
      <c r="M142" s="28">
        <f>(1/(1+EXP(('S Curve Equation'!$B$11-M97*'S Curve Equation'!$B$12)*'S Curve Equation'!$B$10))+'S Curve Equation'!$B$13)*'S Curve Equation'!$B$14</f>
        <v>0.83741980218777456</v>
      </c>
      <c r="N142" s="28">
        <f>(1/(1+EXP(('S Curve Equation'!$B$11-N97*'S Curve Equation'!$B$12)*'S Curve Equation'!$B$10))+'S Curve Equation'!$B$13)*'S Curve Equation'!$B$14</f>
        <v>0.83485970906344431</v>
      </c>
      <c r="O142" s="28">
        <f>(1/(1+EXP(('S Curve Equation'!$B$11-O97*'S Curve Equation'!$B$12)*'S Curve Equation'!$B$10))+'S Curve Equation'!$B$13)*'S Curve Equation'!$B$14</f>
        <v>0.83229361655872514</v>
      </c>
      <c r="P142" s="28">
        <f>(1/(1+EXP(('S Curve Equation'!$B$11-P97*'S Curve Equation'!$B$12)*'S Curve Equation'!$B$10))+'S Curve Equation'!$B$13)*'S Curve Equation'!$B$14</f>
        <v>0.82972189702374788</v>
      </c>
      <c r="Q142" s="28">
        <f>(1/(1+EXP(('S Curve Equation'!$B$11-Q97*'S Curve Equation'!$B$12)*'S Curve Equation'!$B$10))+'S Curve Equation'!$B$13)*'S Curve Equation'!$B$14</f>
        <v>0.82714491904101228</v>
      </c>
      <c r="R142" s="28">
        <f>(1/(1+EXP(('S Curve Equation'!$B$11-R97*'S Curve Equation'!$B$12)*'S Curve Equation'!$B$10))+'S Curve Equation'!$B$13)*'S Curve Equation'!$B$14</f>
        <v>0.82456304730477958</v>
      </c>
      <c r="S142" s="28">
        <f>(1/(1+EXP(('S Curve Equation'!$B$11-S97*'S Curve Equation'!$B$12)*'S Curve Equation'!$B$10))+'S Curve Equation'!$B$13)*'S Curve Equation'!$B$14</f>
        <v>0.82197664250711733</v>
      </c>
      <c r="T142" s="28">
        <f>(1/(1+EXP(('S Curve Equation'!$B$11-T97*'S Curve Equation'!$B$12)*'S Curve Equation'!$B$10))+'S Curve Equation'!$B$13)*'S Curve Equation'!$B$14</f>
        <v>0.81938606123050461</v>
      </c>
      <c r="U142" s="28">
        <f>(1/(1+EXP(('S Curve Equation'!$B$11-U97*'S Curve Equation'!$B$12)*'S Curve Equation'!$B$10))+'S Curve Equation'!$B$13)*'S Curve Equation'!$B$14</f>
        <v>0.81679165584688596</v>
      </c>
      <c r="V142" s="28">
        <f>(1/(1+EXP(('S Curve Equation'!$B$11-V97*'S Curve Equation'!$B$12)*'S Curve Equation'!$B$10))+'S Curve Equation'!$B$13)*'S Curve Equation'!$B$14</f>
        <v>0.81419377442306029</v>
      </c>
      <c r="W142" s="28">
        <f>(1/(1+EXP(('S Curve Equation'!$B$11-W97*'S Curve Equation'!$B$12)*'S Curve Equation'!$B$10))+'S Curve Equation'!$B$13)*'S Curve Equation'!$B$14</f>
        <v>0.8115927606322888</v>
      </c>
      <c r="X142" s="28">
        <f>(1/(1+EXP(('S Curve Equation'!$B$11-X97*'S Curve Equation'!$B$12)*'S Curve Equation'!$B$10))+'S Curve Equation'!$B$13)*'S Curve Equation'!$B$14</f>
        <v>0.80898895367200363</v>
      </c>
      <c r="Y142" s="28">
        <f>(1/(1+EXP(('S Curve Equation'!$B$11-Y97*'S Curve Equation'!$B$12)*'S Curve Equation'!$B$10))+'S Curve Equation'!$B$13)*'S Curve Equation'!$B$14</f>
        <v>0.80638268818748482</v>
      </c>
      <c r="Z142" s="28">
        <f>(1/(1+EXP(('S Curve Equation'!$B$11-Z97*'S Curve Equation'!$B$12)*'S Curve Equation'!$B$10))+'S Curve Equation'!$B$13)*'S Curve Equation'!$B$14</f>
        <v>0.80377429420138669</v>
      </c>
      <c r="AA142" s="28">
        <f>(1/(1+EXP(('S Curve Equation'!$B$11-AA97*'S Curve Equation'!$B$12)*'S Curve Equation'!$B$10))+'S Curve Equation'!$B$13)*'S Curve Equation'!$B$14</f>
        <v>0.8011640970489734</v>
      </c>
      <c r="AB142" s="28">
        <f>(1/(1+EXP(('S Curve Equation'!$B$11-AB97*'S Curve Equation'!$B$12)*'S Curve Equation'!$B$10))+'S Curve Equation'!$B$13)*'S Curve Equation'!$B$14</f>
        <v>0.79855241731893611</v>
      </c>
      <c r="AC142" s="28">
        <f>(1/(1+EXP(('S Curve Equation'!$B$11-AC97*'S Curve Equation'!$B$12)*'S Curve Equation'!$B$10))+'S Curve Equation'!$B$13)*'S Curve Equation'!$B$14</f>
        <v>0.7959395707996515</v>
      </c>
      <c r="AD142" s="28">
        <f>(1/(1+EXP(('S Curve Equation'!$B$11-AD97*'S Curve Equation'!$B$12)*'S Curve Equation'!$B$10))+'S Curve Equation'!$B$13)*'S Curve Equation'!$B$14</f>
        <v>0.79332586843074915</v>
      </c>
      <c r="AE142" s="28">
        <f>(1/(1+EXP(('S Curve Equation'!$B$11-AE97*'S Curve Equation'!$B$12)*'S Curve Equation'!$B$10))+'S Curve Equation'!$B$13)*'S Curve Equation'!$B$14</f>
        <v>0.79071161625983666</v>
      </c>
      <c r="AF142" s="28">
        <f>(1/(1+EXP(('S Curve Equation'!$B$11-AF97*'S Curve Equation'!$B$12)*'S Curve Equation'!$B$10))+'S Curve Equation'!$B$13)*'S Curve Equation'!$B$14</f>
        <v>0.7880971154042572</v>
      </c>
    </row>
    <row r="143" spans="1:32" x14ac:dyDescent="0.2">
      <c r="A143" s="6" t="s">
        <v>30</v>
      </c>
      <c r="B143" s="28">
        <f>(1/(1+EXP(('S Curve Equation'!$B$11-B98*'S Curve Equation'!$B$12)*'S Curve Equation'!$B$10))+'S Curve Equation'!$B$13)*'S Curve Equation'!$B$14</f>
        <v>0.7825922330097087</v>
      </c>
      <c r="C143" s="28">
        <f>(1/(1+EXP(('S Curve Equation'!$B$11-C98*'S Curve Equation'!$B$12)*'S Curve Equation'!$B$10))+'S Curve Equation'!$B$13)*'S Curve Equation'!$B$14</f>
        <v>0.77958272023504005</v>
      </c>
      <c r="D143" s="28">
        <f>(1/(1+EXP(('S Curve Equation'!$B$11-D98*'S Curve Equation'!$B$12)*'S Curve Equation'!$B$10))+'S Curve Equation'!$B$13)*'S Curve Equation'!$B$14</f>
        <v>0.77642943371793971</v>
      </c>
      <c r="E143" s="28">
        <f>(1/(1+EXP(('S Curve Equation'!$B$11-E98*'S Curve Equation'!$B$12)*'S Curve Equation'!$B$10))+'S Curve Equation'!$B$13)*'S Curve Equation'!$B$14</f>
        <v>0.77326806856479779</v>
      </c>
      <c r="F143" s="28">
        <f>(1/(1+EXP(('S Curve Equation'!$B$11-F98*'S Curve Equation'!$B$12)*'S Curve Equation'!$B$10))+'S Curve Equation'!$B$13)*'S Curve Equation'!$B$14</f>
        <v>0.77010568594458662</v>
      </c>
      <c r="G143" s="28">
        <f>(1/(1+EXP(('S Curve Equation'!$B$11-G98*'S Curve Equation'!$B$12)*'S Curve Equation'!$B$10))+'S Curve Equation'!$B$13)*'S Curve Equation'!$B$14</f>
        <v>0.76693030296771814</v>
      </c>
      <c r="H143" s="28">
        <f>(1/(1+EXP(('S Curve Equation'!$B$11-H98*'S Curve Equation'!$B$12)*'S Curve Equation'!$B$10))+'S Curve Equation'!$B$13)*'S Curve Equation'!$B$14</f>
        <v>0.76366217860205676</v>
      </c>
      <c r="I143" s="28">
        <f>(1/(1+EXP(('S Curve Equation'!$B$11-I98*'S Curve Equation'!$B$12)*'S Curve Equation'!$B$10))+'S Curve Equation'!$B$13)*'S Curve Equation'!$B$14</f>
        <v>0.760392507010899</v>
      </c>
      <c r="J143" s="28">
        <f>(1/(1+EXP(('S Curve Equation'!$B$11-J98*'S Curve Equation'!$B$12)*'S Curve Equation'!$B$10))+'S Curve Equation'!$B$13)*'S Curve Equation'!$B$14</f>
        <v>0.75708798300693558</v>
      </c>
      <c r="K143" s="28">
        <f>(1/(1+EXP(('S Curve Equation'!$B$11-K98*'S Curve Equation'!$B$12)*'S Curve Equation'!$B$10))+'S Curve Equation'!$B$13)*'S Curve Equation'!$B$14</f>
        <v>0.75379758892559701</v>
      </c>
      <c r="L143" s="28">
        <f>(1/(1+EXP(('S Curve Equation'!$B$11-L98*'S Curve Equation'!$B$12)*'S Curve Equation'!$B$10))+'S Curve Equation'!$B$13)*'S Curve Equation'!$B$14</f>
        <v>0.75086415628633396</v>
      </c>
      <c r="M143" s="28">
        <f>(1/(1+EXP(('S Curve Equation'!$B$11-M98*'S Curve Equation'!$B$12)*'S Curve Equation'!$B$10))+'S Curve Equation'!$B$13)*'S Curve Equation'!$B$14</f>
        <v>0.74769583503968429</v>
      </c>
      <c r="N143" s="28">
        <f>(1/(1+EXP(('S Curve Equation'!$B$11-N98*'S Curve Equation'!$B$12)*'S Curve Equation'!$B$10))+'S Curve Equation'!$B$13)*'S Curve Equation'!$B$14</f>
        <v>0.74453182663914941</v>
      </c>
      <c r="O143" s="28">
        <f>(1/(1+EXP(('S Curve Equation'!$B$11-O98*'S Curve Equation'!$B$12)*'S Curve Equation'!$B$10))+'S Curve Equation'!$B$13)*'S Curve Equation'!$B$14</f>
        <v>0.74137253211026233</v>
      </c>
      <c r="P143" s="28">
        <f>(1/(1+EXP(('S Curve Equation'!$B$11-P98*'S Curve Equation'!$B$12)*'S Curve Equation'!$B$10))+'S Curve Equation'!$B$13)*'S Curve Equation'!$B$14</f>
        <v>0.73821834263413533</v>
      </c>
      <c r="Q143" s="28">
        <f>(1/(1+EXP(('S Curve Equation'!$B$11-Q98*'S Curve Equation'!$B$12)*'S Curve Equation'!$B$10))+'S Curve Equation'!$B$13)*'S Curve Equation'!$B$14</f>
        <v>0.73506963958204063</v>
      </c>
      <c r="R143" s="28">
        <f>(1/(1+EXP(('S Curve Equation'!$B$11-R98*'S Curve Equation'!$B$12)*'S Curve Equation'!$B$10))+'S Curve Equation'!$B$13)*'S Curve Equation'!$B$14</f>
        <v>0.73192679455803367</v>
      </c>
      <c r="S143" s="28">
        <f>(1/(1+EXP(('S Curve Equation'!$B$11-S98*'S Curve Equation'!$B$12)*'S Curve Equation'!$B$10))+'S Curve Equation'!$B$13)*'S Curve Equation'!$B$14</f>
        <v>0.72879016944919872</v>
      </c>
      <c r="T143" s="28">
        <f>(1/(1+EXP(('S Curve Equation'!$B$11-T98*'S Curve Equation'!$B$12)*'S Curve Equation'!$B$10))+'S Curve Equation'!$B$13)*'S Curve Equation'!$B$14</f>
        <v>0.7256601164831441</v>
      </c>
      <c r="U143" s="28">
        <f>(1/(1+EXP(('S Curve Equation'!$B$11-U98*'S Curve Equation'!$B$12)*'S Curve Equation'!$B$10))+'S Curve Equation'!$B$13)*'S Curve Equation'!$B$14</f>
        <v>0.72253697829234942</v>
      </c>
      <c r="V143" s="28">
        <f>(1/(1+EXP(('S Curve Equation'!$B$11-V98*'S Curve Equation'!$B$12)*'S Curve Equation'!$B$10))+'S Curve Equation'!$B$13)*'S Curve Equation'!$B$14</f>
        <v>0.71942108798498672</v>
      </c>
      <c r="W143" s="28">
        <f>(1/(1+EXP(('S Curve Equation'!$B$11-W98*'S Curve Equation'!$B$12)*'S Curve Equation'!$B$10))+'S Curve Equation'!$B$13)*'S Curve Equation'!$B$14</f>
        <v>0.7163127692218485</v>
      </c>
      <c r="X143" s="28">
        <f>(1/(1+EXP(('S Curve Equation'!$B$11-X98*'S Curve Equation'!$B$12)*'S Curve Equation'!$B$10))+'S Curve Equation'!$B$13)*'S Curve Equation'!$B$14</f>
        <v>0.71321233629902048</v>
      </c>
      <c r="Y143" s="28">
        <f>(1/(1+EXP(('S Curve Equation'!$B$11-Y98*'S Curve Equation'!$B$12)*'S Curve Equation'!$B$10))+'S Curve Equation'!$B$13)*'S Curve Equation'!$B$14</f>
        <v>0.71012009423594236</v>
      </c>
      <c r="Z143" s="28">
        <f>(1/(1+EXP(('S Curve Equation'!$B$11-Z98*'S Curve Equation'!$B$12)*'S Curve Equation'!$B$10))+'S Curve Equation'!$B$13)*'S Curve Equation'!$B$14</f>
        <v>0.70703633886851525</v>
      </c>
      <c r="AA143" s="28">
        <f>(1/(1+EXP(('S Curve Equation'!$B$11-AA98*'S Curve Equation'!$B$12)*'S Curve Equation'!$B$10))+'S Curve Equation'!$B$13)*'S Curve Equation'!$B$14</f>
        <v>0.70396135694691586</v>
      </c>
      <c r="AB143" s="28">
        <f>(1/(1+EXP(('S Curve Equation'!$B$11-AB98*'S Curve Equation'!$B$12)*'S Curve Equation'!$B$10))+'S Curve Equation'!$B$13)*'S Curve Equation'!$B$14</f>
        <v>0.70089542623779766</v>
      </c>
      <c r="AC143" s="28">
        <f>(1/(1+EXP(('S Curve Equation'!$B$11-AC98*'S Curve Equation'!$B$12)*'S Curve Equation'!$B$10))+'S Curve Equation'!$B$13)*'S Curve Equation'!$B$14</f>
        <v>0.69783881563055306</v>
      </c>
      <c r="AD143" s="28">
        <f>(1/(1+EXP(('S Curve Equation'!$B$11-AD98*'S Curve Equation'!$B$12)*'S Curve Equation'!$B$10))+'S Curve Equation'!$B$13)*'S Curve Equation'!$B$14</f>
        <v>0.69479178524734231</v>
      </c>
      <c r="AE143" s="28">
        <f>(1/(1+EXP(('S Curve Equation'!$B$11-AE98*'S Curve Equation'!$B$12)*'S Curve Equation'!$B$10))+'S Curve Equation'!$B$13)*'S Curve Equation'!$B$14</f>
        <v>0.69175458655657118</v>
      </c>
      <c r="AF143" s="28">
        <f>(1/(1+EXP(('S Curve Equation'!$B$11-AF98*'S Curve Equation'!$B$12)*'S Curve Equation'!$B$10))+'S Curve Equation'!$B$13)*'S Curve Equation'!$B$14</f>
        <v>0.68872746248955152</v>
      </c>
    </row>
    <row r="144" spans="1:32" x14ac:dyDescent="0.2">
      <c r="A144" s="6" t="s">
        <v>31</v>
      </c>
      <c r="B144" s="28">
        <f>(1/(1+EXP(('S Curve Equation'!$B$11-B99*'S Curve Equation'!$B$12)*'S Curve Equation'!$B$10))+'S Curve Equation'!$B$13)*'S Curve Equation'!$B$14</f>
        <v>0.7589999999999999</v>
      </c>
      <c r="C144" s="28">
        <f>(1/(1+EXP(('S Curve Equation'!$B$11-C99*'S Curve Equation'!$B$12)*'S Curve Equation'!$B$10))+'S Curve Equation'!$B$13)*'S Curve Equation'!$B$14</f>
        <v>0.75585213819624919</v>
      </c>
      <c r="D144" s="28">
        <f>(1/(1+EXP(('S Curve Equation'!$B$11-D99*'S Curve Equation'!$B$12)*'S Curve Equation'!$B$10))+'S Curve Equation'!$B$13)*'S Curve Equation'!$B$14</f>
        <v>0.75255715875163731</v>
      </c>
      <c r="E144" s="28">
        <f>(1/(1+EXP(('S Curve Equation'!$B$11-E99*'S Curve Equation'!$B$12)*'S Curve Equation'!$B$10))+'S Curve Equation'!$B$13)*'S Curve Equation'!$B$14</f>
        <v>0.74925706506740852</v>
      </c>
      <c r="F144" s="28">
        <f>(1/(1+EXP(('S Curve Equation'!$B$11-F99*'S Curve Equation'!$B$12)*'S Curve Equation'!$B$10))+'S Curve Equation'!$B$13)*'S Curve Equation'!$B$14</f>
        <v>0.74595921547776012</v>
      </c>
      <c r="G144" s="28">
        <f>(1/(1+EXP(('S Curve Equation'!$B$11-G99*'S Curve Equation'!$B$12)*'S Curve Equation'!$B$10))+'S Curve Equation'!$B$13)*'S Curve Equation'!$B$14</f>
        <v>0.74265110900327047</v>
      </c>
      <c r="H144" s="28">
        <f>(1/(1+EXP(('S Curve Equation'!$B$11-H99*'S Curve Equation'!$B$12)*'S Curve Equation'!$B$10))+'S Curve Equation'!$B$13)*'S Curve Equation'!$B$14</f>
        <v>0.73924981037198623</v>
      </c>
      <c r="I144" s="28">
        <f>(1/(1+EXP(('S Curve Equation'!$B$11-I99*'S Curve Equation'!$B$12)*'S Curve Equation'!$B$10))+'S Curve Equation'!$B$13)*'S Curve Equation'!$B$14</f>
        <v>0.73585035079544603</v>
      </c>
      <c r="J144" s="28">
        <f>(1/(1+EXP(('S Curve Equation'!$B$11-J99*'S Curve Equation'!$B$12)*'S Curve Equation'!$B$10))+'S Curve Equation'!$B$13)*'S Curve Equation'!$B$14</f>
        <v>0.73241813250097765</v>
      </c>
      <c r="K144" s="28">
        <f>(1/(1+EXP(('S Curve Equation'!$B$11-K99*'S Curve Equation'!$B$12)*'S Curve Equation'!$B$10))+'S Curve Equation'!$B$13)*'S Curve Equation'!$B$14</f>
        <v>0.72900403544472281</v>
      </c>
      <c r="L144" s="28">
        <f>(1/(1+EXP(('S Curve Equation'!$B$11-L99*'S Curve Equation'!$B$12)*'S Curve Equation'!$B$10))+'S Curve Equation'!$B$13)*'S Curve Equation'!$B$14</f>
        <v>0.72596319629049566</v>
      </c>
      <c r="M144" s="28">
        <f>(1/(1+EXP(('S Curve Equation'!$B$11-M99*'S Curve Equation'!$B$12)*'S Curve Equation'!$B$10))+'S Curve Equation'!$B$13)*'S Curve Equation'!$B$14</f>
        <v>0.72268189112729964</v>
      </c>
      <c r="N144" s="28">
        <f>(1/(1+EXP(('S Curve Equation'!$B$11-N99*'S Curve Equation'!$B$12)*'S Curve Equation'!$B$10))+'S Curve Equation'!$B$13)*'S Curve Equation'!$B$14</f>
        <v>0.71940816252862338</v>
      </c>
      <c r="O144" s="28">
        <f>(1/(1+EXP(('S Curve Equation'!$B$11-O99*'S Curve Equation'!$B$12)*'S Curve Equation'!$B$10))+'S Curve Equation'!$B$13)*'S Curve Equation'!$B$14</f>
        <v>0.71614238900775928</v>
      </c>
      <c r="P144" s="28">
        <f>(1/(1+EXP(('S Curve Equation'!$B$11-P99*'S Curve Equation'!$B$12)*'S Curve Equation'!$B$10))+'S Curve Equation'!$B$13)*'S Curve Equation'!$B$14</f>
        <v>0.71288493794243735</v>
      </c>
      <c r="Q144" s="28">
        <f>(1/(1+EXP(('S Curve Equation'!$B$11-Q99*'S Curve Equation'!$B$12)*'S Curve Equation'!$B$10))+'S Curve Equation'!$B$13)*'S Curve Equation'!$B$14</f>
        <v>0.70963616567391063</v>
      </c>
      <c r="R144" s="28">
        <f>(1/(1+EXP(('S Curve Equation'!$B$11-R99*'S Curve Equation'!$B$12)*'S Curve Equation'!$B$10))+'S Curve Equation'!$B$13)*'S Curve Equation'!$B$14</f>
        <v>0.70639641761301586</v>
      </c>
      <c r="S144" s="28">
        <f>(1/(1+EXP(('S Curve Equation'!$B$11-S99*'S Curve Equation'!$B$12)*'S Curve Equation'!$B$10))+'S Curve Equation'!$B$13)*'S Curve Equation'!$B$14</f>
        <v>0.703166028352741</v>
      </c>
      <c r="T144" s="28">
        <f>(1/(1+EXP(('S Curve Equation'!$B$11-T99*'S Curve Equation'!$B$12)*'S Curve Equation'!$B$10))+'S Curve Equation'!$B$13)*'S Curve Equation'!$B$14</f>
        <v>0.69994532178686553</v>
      </c>
      <c r="U144" s="28">
        <f>(1/(1+EXP(('S Curve Equation'!$B$11-U99*'S Curve Equation'!$B$12)*'S Curve Equation'!$B$10))+'S Curve Equation'!$B$13)*'S Curve Equation'!$B$14</f>
        <v>0.6967346112342383</v>
      </c>
      <c r="V144" s="28">
        <f>(1/(1+EXP(('S Curve Equation'!$B$11-V99*'S Curve Equation'!$B$12)*'S Curve Equation'!$B$10))+'S Curve Equation'!$B$13)*'S Curve Equation'!$B$14</f>
        <v>0.69353419956827134</v>
      </c>
      <c r="W144" s="28">
        <f>(1/(1+EXP(('S Curve Equation'!$B$11-W99*'S Curve Equation'!$B$12)*'S Curve Equation'!$B$10))+'S Curve Equation'!$B$13)*'S Curve Equation'!$B$14</f>
        <v>0.69034437935124138</v>
      </c>
      <c r="X144" s="28">
        <f>(1/(1+EXP(('S Curve Equation'!$B$11-X99*'S Curve Equation'!$B$12)*'S Curve Equation'!$B$10))+'S Curve Equation'!$B$13)*'S Curve Equation'!$B$14</f>
        <v>0.68716543297301691</v>
      </c>
      <c r="Y144" s="28">
        <f>(1/(1+EXP(('S Curve Equation'!$B$11-Y99*'S Curve Equation'!$B$12)*'S Curve Equation'!$B$10))+'S Curve Equation'!$B$13)*'S Curve Equation'!$B$14</f>
        <v>0.68399763279381454</v>
      </c>
      <c r="Z144" s="28">
        <f>(1/(1+EXP(('S Curve Equation'!$B$11-Z99*'S Curve Equation'!$B$12)*'S Curve Equation'!$B$10))+'S Curve Equation'!$B$13)*'S Curve Equation'!$B$14</f>
        <v>0.68084124129063051</v>
      </c>
      <c r="AA144" s="28">
        <f>(1/(1+EXP(('S Curve Equation'!$B$11-AA99*'S Curve Equation'!$B$12)*'S Curve Equation'!$B$10))+'S Curve Equation'!$B$13)*'S Curve Equation'!$B$14</f>
        <v>0.67769651120698438</v>
      </c>
      <c r="AB144" s="28">
        <f>(1/(1+EXP(('S Curve Equation'!$B$11-AB99*'S Curve Equation'!$B$12)*'S Curve Equation'!$B$10))+'S Curve Equation'!$B$13)*'S Curve Equation'!$B$14</f>
        <v>0.67456368570564096</v>
      </c>
      <c r="AC144" s="28">
        <f>(1/(1+EXP(('S Curve Equation'!$B$11-AC99*'S Curve Equation'!$B$12)*'S Curve Equation'!$B$10))+'S Curve Equation'!$B$13)*'S Curve Equation'!$B$14</f>
        <v>0.67144299852397715</v>
      </c>
      <c r="AD144" s="28">
        <f>(1/(1+EXP(('S Curve Equation'!$B$11-AD99*'S Curve Equation'!$B$12)*'S Curve Equation'!$B$10))+'S Curve Equation'!$B$13)*'S Curve Equation'!$B$14</f>
        <v>0.66833467413168246</v>
      </c>
      <c r="AE144" s="28">
        <f>(1/(1+EXP(('S Curve Equation'!$B$11-AE99*'S Curve Equation'!$B$12)*'S Curve Equation'!$B$10))+'S Curve Equation'!$B$13)*'S Curve Equation'!$B$14</f>
        <v>0.66523892789048622</v>
      </c>
      <c r="AF144" s="28">
        <f>(1/(1+EXP(('S Curve Equation'!$B$11-AF99*'S Curve Equation'!$B$12)*'S Curve Equation'!$B$10))+'S Curve Equation'!$B$13)*'S Curve Equation'!$B$14</f>
        <v>0.66215596621563055</v>
      </c>
    </row>
    <row r="145" spans="1:32" x14ac:dyDescent="0.2">
      <c r="A145" s="6" t="s">
        <v>32</v>
      </c>
      <c r="B145" s="28">
        <f>(1/(1+EXP(('S Curve Equation'!$B$11-B100*'S Curve Equation'!$B$12)*'S Curve Equation'!$B$10))+'S Curve Equation'!$B$13)*'S Curve Equation'!$B$14</f>
        <v>0.85099999999999998</v>
      </c>
      <c r="C145" s="28">
        <f>(1/(1+EXP(('S Curve Equation'!$B$11-C100*'S Curve Equation'!$B$12)*'S Curve Equation'!$B$10))+'S Curve Equation'!$B$13)*'S Curve Equation'!$B$14</f>
        <v>0.84853053531507938</v>
      </c>
      <c r="D145" s="28">
        <f>(1/(1+EXP(('S Curve Equation'!$B$11-D100*'S Curve Equation'!$B$12)*'S Curve Equation'!$B$10))+'S Curve Equation'!$B$13)*'S Curve Equation'!$B$14</f>
        <v>0.84593476834080239</v>
      </c>
      <c r="E145" s="28">
        <f>(1/(1+EXP(('S Curve Equation'!$B$11-E100*'S Curve Equation'!$B$12)*'S Curve Equation'!$B$10))+'S Curve Equation'!$B$13)*'S Curve Equation'!$B$14</f>
        <v>0.84332381665287304</v>
      </c>
      <c r="F145" s="28">
        <f>(1/(1+EXP(('S Curve Equation'!$B$11-F100*'S Curve Equation'!$B$12)*'S Curve Equation'!$B$10))+'S Curve Equation'!$B$13)*'S Curve Equation'!$B$14</f>
        <v>0.84070349588421756</v>
      </c>
      <c r="G145" s="28">
        <f>(1/(1+EXP(('S Curve Equation'!$B$11-G100*'S Curve Equation'!$B$12)*'S Curve Equation'!$B$10))+'S Curve Equation'!$B$13)*'S Curve Equation'!$B$14</f>
        <v>0.83806384060940409</v>
      </c>
      <c r="H145" s="28">
        <f>(1/(1+EXP(('S Curve Equation'!$B$11-H100*'S Curve Equation'!$B$12)*'S Curve Equation'!$B$10))+'S Curve Equation'!$B$13)*'S Curve Equation'!$B$14</f>
        <v>0.83533815178198223</v>
      </c>
      <c r="I145" s="28">
        <f>(1/(1+EXP(('S Curve Equation'!$B$11-I100*'S Curve Equation'!$B$12)*'S Curve Equation'!$B$10))+'S Curve Equation'!$B$13)*'S Curve Equation'!$B$14</f>
        <v>0.83260211936848971</v>
      </c>
      <c r="J145" s="28">
        <f>(1/(1+EXP(('S Curve Equation'!$B$11-J100*'S Curve Equation'!$B$12)*'S Curve Equation'!$B$10))+'S Curve Equation'!$B$13)*'S Curve Equation'!$B$14</f>
        <v>0.82982774290965466</v>
      </c>
      <c r="K145" s="28">
        <f>(1/(1+EXP(('S Curve Equation'!$B$11-K100*'S Curve Equation'!$B$12)*'S Curve Equation'!$B$10))+'S Curve Equation'!$B$13)*'S Curve Equation'!$B$14</f>
        <v>0.82705608026859678</v>
      </c>
      <c r="L145" s="28">
        <f>(1/(1+EXP(('S Curve Equation'!$B$11-L100*'S Curve Equation'!$B$12)*'S Curve Equation'!$B$10))+'S Curve Equation'!$B$13)*'S Curve Equation'!$B$14</f>
        <v>0.82457742226591124</v>
      </c>
      <c r="M145" s="28">
        <f>(1/(1+EXP(('S Curve Equation'!$B$11-M100*'S Curve Equation'!$B$12)*'S Curve Equation'!$B$10))+'S Curve Equation'!$B$13)*'S Curve Equation'!$B$14</f>
        <v>0.82189217289837657</v>
      </c>
      <c r="N145" s="28">
        <f>(1/(1+EXP(('S Curve Equation'!$B$11-N100*'S Curve Equation'!$B$12)*'S Curve Equation'!$B$10))+'S Curve Equation'!$B$13)*'S Curve Equation'!$B$14</f>
        <v>0.81920218174243253</v>
      </c>
      <c r="O145" s="28">
        <f>(1/(1+EXP(('S Curve Equation'!$B$11-O100*'S Curve Equation'!$B$12)*'S Curve Equation'!$B$10))+'S Curve Equation'!$B$13)*'S Curve Equation'!$B$14</f>
        <v>0.81650784172567814</v>
      </c>
      <c r="P145" s="28">
        <f>(1/(1+EXP(('S Curve Equation'!$B$11-P100*'S Curve Equation'!$B$12)*'S Curve Equation'!$B$10))+'S Curve Equation'!$B$13)*'S Curve Equation'!$B$14</f>
        <v>0.81380954098417979</v>
      </c>
      <c r="Q145" s="28">
        <f>(1/(1+EXP(('S Curve Equation'!$B$11-Q100*'S Curve Equation'!$B$12)*'S Curve Equation'!$B$10))+'S Curve Equation'!$B$13)*'S Curve Equation'!$B$14</f>
        <v>0.81110766275177659</v>
      </c>
      <c r="R145" s="28">
        <f>(1/(1+EXP(('S Curve Equation'!$B$11-R100*'S Curve Equation'!$B$12)*'S Curve Equation'!$B$10))+'S Curve Equation'!$B$13)*'S Curve Equation'!$B$14</f>
        <v>0.80840258525687003</v>
      </c>
      <c r="S145" s="28">
        <f>(1/(1+EXP(('S Curve Equation'!$B$11-S100*'S Curve Equation'!$B$12)*'S Curve Equation'!$B$10))+'S Curve Equation'!$B$13)*'S Curve Equation'!$B$14</f>
        <v>0.8056946816265429</v>
      </c>
      <c r="T145" s="28">
        <f>(1/(1+EXP(('S Curve Equation'!$B$11-T100*'S Curve Equation'!$B$12)*'S Curve Equation'!$B$10))+'S Curve Equation'!$B$13)*'S Curve Equation'!$B$14</f>
        <v>0.80298431979786133</v>
      </c>
      <c r="U145" s="28">
        <f>(1/(1+EXP(('S Curve Equation'!$B$11-U100*'S Curve Equation'!$B$12)*'S Curve Equation'!$B$10))+'S Curve Equation'!$B$13)*'S Curve Equation'!$B$14</f>
        <v>0.8002718624361993</v>
      </c>
      <c r="V145" s="28">
        <f>(1/(1+EXP(('S Curve Equation'!$B$11-V100*'S Curve Equation'!$B$12)*'S Curve Equation'!$B$10))+'S Curve Equation'!$B$13)*'S Curve Equation'!$B$14</f>
        <v>0.79755766686042162</v>
      </c>
      <c r="W145" s="28">
        <f>(1/(1+EXP(('S Curve Equation'!$B$11-W100*'S Curve Equation'!$B$12)*'S Curve Equation'!$B$10))+'S Curve Equation'!$B$13)*'S Curve Equation'!$B$14</f>
        <v>0.79484208497476028</v>
      </c>
      <c r="X145" s="28">
        <f>(1/(1+EXP(('S Curve Equation'!$B$11-X100*'S Curve Equation'!$B$12)*'S Curve Equation'!$B$10))+'S Curve Equation'!$B$13)*'S Curve Equation'!$B$14</f>
        <v>0.79212546320722443</v>
      </c>
      <c r="Y145" s="28">
        <f>(1/(1+EXP(('S Curve Equation'!$B$11-Y100*'S Curve Equation'!$B$12)*'S Curve Equation'!$B$10))+'S Curve Equation'!$B$13)*'S Curve Equation'!$B$14</f>
        <v>0.78940814245435897</v>
      </c>
      <c r="Z145" s="28">
        <f>(1/(1+EXP(('S Curve Equation'!$B$11-Z100*'S Curve Equation'!$B$12)*'S Curve Equation'!$B$10))+'S Curve Equation'!$B$13)*'S Curve Equation'!$B$14</f>
        <v>0.78669045803219273</v>
      </c>
      <c r="AA145" s="28">
        <f>(1/(1+EXP(('S Curve Equation'!$B$11-AA100*'S Curve Equation'!$B$12)*'S Curve Equation'!$B$10))+'S Curve Equation'!$B$13)*'S Curve Equation'!$B$14</f>
        <v>0.78397273963319436</v>
      </c>
      <c r="AB145" s="28">
        <f>(1/(1+EXP(('S Curve Equation'!$B$11-AB100*'S Curve Equation'!$B$12)*'S Curve Equation'!$B$10))+'S Curve Equation'!$B$13)*'S Curve Equation'!$B$14</f>
        <v>0.78125531128906001</v>
      </c>
      <c r="AC145" s="28">
        <f>(1/(1+EXP(('S Curve Equation'!$B$11-AC100*'S Curve Equation'!$B$12)*'S Curve Equation'!$B$10))+'S Curve Equation'!$B$13)*'S Curve Equation'!$B$14</f>
        <v>0.77853849133916464</v>
      </c>
      <c r="AD145" s="28">
        <f>(1/(1+EXP(('S Curve Equation'!$B$11-AD100*'S Curve Equation'!$B$12)*'S Curve Equation'!$B$10))+'S Curve Equation'!$B$13)*'S Curve Equation'!$B$14</f>
        <v>0.77582259240448903</v>
      </c>
      <c r="AE145" s="28">
        <f>(1/(1+EXP(('S Curve Equation'!$B$11-AE100*'S Curve Equation'!$B$12)*'S Curve Equation'!$B$10))+'S Curve Equation'!$B$13)*'S Curve Equation'!$B$14</f>
        <v>0.77310792136685291</v>
      </c>
      <c r="AF145" s="28">
        <f>(1/(1+EXP(('S Curve Equation'!$B$11-AF100*'S Curve Equation'!$B$12)*'S Curve Equation'!$B$10))+'S Curve Equation'!$B$13)*'S Curve Equation'!$B$14</f>
        <v>0.77039477935327449</v>
      </c>
    </row>
    <row r="146" spans="1:32" x14ac:dyDescent="0.2">
      <c r="A146" s="6" t="s">
        <v>33</v>
      </c>
      <c r="B146" s="28">
        <f>(1/(1+EXP(('S Curve Equation'!$B$11-B101*'S Curve Equation'!$B$12)*'S Curve Equation'!$B$10))+'S Curve Equation'!$B$13)*'S Curve Equation'!$B$14</f>
        <v>0.83399999999999996</v>
      </c>
      <c r="C146" s="28">
        <f>(1/(1+EXP(('S Curve Equation'!$B$11-C101*'S Curve Equation'!$B$12)*'S Curve Equation'!$B$10))+'S Curve Equation'!$B$13)*'S Curve Equation'!$B$14</f>
        <v>0.83137578463139494</v>
      </c>
      <c r="D146" s="28">
        <f>(1/(1+EXP(('S Curve Equation'!$B$11-D101*'S Curve Equation'!$B$12)*'S Curve Equation'!$B$10))+'S Curve Equation'!$B$13)*'S Curve Equation'!$B$14</f>
        <v>0.82861971069956386</v>
      </c>
      <c r="E146" s="28">
        <f>(1/(1+EXP(('S Curve Equation'!$B$11-E101*'S Curve Equation'!$B$12)*'S Curve Equation'!$B$10))+'S Curve Equation'!$B$13)*'S Curve Equation'!$B$14</f>
        <v>0.8258499309341385</v>
      </c>
      <c r="F146" s="28">
        <f>(1/(1+EXP(('S Curve Equation'!$B$11-F101*'S Curve Equation'!$B$12)*'S Curve Equation'!$B$10))+'S Curve Equation'!$B$13)*'S Curve Equation'!$B$14</f>
        <v>0.82307262687405847</v>
      </c>
      <c r="G146" s="28">
        <f>(1/(1+EXP(('S Curve Equation'!$B$11-G101*'S Curve Equation'!$B$12)*'S Curve Equation'!$B$10))+'S Curve Equation'!$B$13)*'S Curve Equation'!$B$14</f>
        <v>0.82027725397005169</v>
      </c>
      <c r="H146" s="28">
        <f>(1/(1+EXP(('S Curve Equation'!$B$11-H101*'S Curve Equation'!$B$12)*'S Curve Equation'!$B$10))+'S Curve Equation'!$B$13)*'S Curve Equation'!$B$14</f>
        <v>0.8173933025568918</v>
      </c>
      <c r="I146" s="28">
        <f>(1/(1+EXP(('S Curve Equation'!$B$11-I101*'S Curve Equation'!$B$12)*'S Curve Equation'!$B$10))+'S Curve Equation'!$B$13)*'S Curve Equation'!$B$14</f>
        <v>0.81450096940588479</v>
      </c>
      <c r="J146" s="28">
        <f>(1/(1+EXP(('S Curve Equation'!$B$11-J101*'S Curve Equation'!$B$12)*'S Curve Equation'!$B$10))+'S Curve Equation'!$B$13)*'S Curve Equation'!$B$14</f>
        <v>0.81157069979015528</v>
      </c>
      <c r="K146" s="28">
        <f>(1/(1+EXP(('S Curve Equation'!$B$11-K101*'S Curve Equation'!$B$12)*'S Curve Equation'!$B$10))+'S Curve Equation'!$B$13)*'S Curve Equation'!$B$14</f>
        <v>0.80864588562536077</v>
      </c>
      <c r="L146" s="28">
        <f>(1/(1+EXP(('S Curve Equation'!$B$11-L101*'S Curve Equation'!$B$12)*'S Curve Equation'!$B$10))+'S Curve Equation'!$B$13)*'S Curve Equation'!$B$14</f>
        <v>0.80603243983302475</v>
      </c>
      <c r="M146" s="28">
        <f>(1/(1+EXP(('S Curve Equation'!$B$11-M101*'S Curve Equation'!$B$12)*'S Curve Equation'!$B$10))+'S Curve Equation'!$B$13)*'S Curve Equation'!$B$14</f>
        <v>0.80320346506204898</v>
      </c>
      <c r="N146" s="28">
        <f>(1/(1+EXP(('S Curve Equation'!$B$11-N101*'S Curve Equation'!$B$12)*'S Curve Equation'!$B$10))+'S Curve Equation'!$B$13)*'S Curve Equation'!$B$14</f>
        <v>0.8003718702973357</v>
      </c>
      <c r="O146" s="28">
        <f>(1/(1+EXP(('S Curve Equation'!$B$11-O101*'S Curve Equation'!$B$12)*'S Curve Equation'!$B$10))+'S Curve Equation'!$B$13)*'S Curve Equation'!$B$14</f>
        <v>0.79753806171810371</v>
      </c>
      <c r="P146" s="28">
        <f>(1/(1+EXP(('S Curve Equation'!$B$11-P101*'S Curve Equation'!$B$12)*'S Curve Equation'!$B$10))+'S Curve Equation'!$B$13)*'S Curve Equation'!$B$14</f>
        <v>0.79470243933415174</v>
      </c>
      <c r="Q146" s="28">
        <f>(1/(1+EXP(('S Curve Equation'!$B$11-Q101*'S Curve Equation'!$B$12)*'S Curve Equation'!$B$10))+'S Curve Equation'!$B$13)*'S Curve Equation'!$B$14</f>
        <v>0.7918653969024908</v>
      </c>
      <c r="R146" s="28">
        <f>(1/(1+EXP(('S Curve Equation'!$B$11-R101*'S Curve Equation'!$B$12)*'S Curve Equation'!$B$10))+'S Curve Equation'!$B$13)*'S Curve Equation'!$B$14</f>
        <v>0.78902732185209312</v>
      </c>
      <c r="S146" s="28">
        <f>(1/(1+EXP(('S Curve Equation'!$B$11-S101*'S Curve Equation'!$B$12)*'S Curve Equation'!$B$10))+'S Curve Equation'!$B$13)*'S Curve Equation'!$B$14</f>
        <v>0.78618859521653328</v>
      </c>
      <c r="T146" s="28">
        <f>(1/(1+EXP(('S Curve Equation'!$B$11-T101*'S Curve Equation'!$B$12)*'S Curve Equation'!$B$10))+'S Curve Equation'!$B$13)*'S Curve Equation'!$B$14</f>
        <v>0.78334959157431117</v>
      </c>
      <c r="U146" s="28">
        <f>(1/(1+EXP(('S Curve Equation'!$B$11-U101*'S Curve Equation'!$B$12)*'S Curve Equation'!$B$10))+'S Curve Equation'!$B$13)*'S Curve Equation'!$B$14</f>
        <v>0.78051067899663373</v>
      </c>
      <c r="V146" s="28">
        <f>(1/(1+EXP(('S Curve Equation'!$B$11-V101*'S Curve Equation'!$B$12)*'S Curve Equation'!$B$10))+'S Curve Equation'!$B$13)*'S Curve Equation'!$B$14</f>
        <v>0.77767221900242811</v>
      </c>
      <c r="W146" s="28">
        <f>(1/(1+EXP(('S Curve Equation'!$B$11-W101*'S Curve Equation'!$B$12)*'S Curve Equation'!$B$10))+'S Curve Equation'!$B$13)*'S Curve Equation'!$B$14</f>
        <v>0.77483456652036964</v>
      </c>
      <c r="X146" s="28">
        <f>(1/(1+EXP(('S Curve Equation'!$B$11-X101*'S Curve Equation'!$B$12)*'S Curve Equation'!$B$10))+'S Curve Equation'!$B$13)*'S Curve Equation'!$B$14</f>
        <v>0.77199806985769504</v>
      </c>
      <c r="Y146" s="28">
        <f>(1/(1+EXP(('S Curve Equation'!$B$11-Y101*'S Curve Equation'!$B$12)*'S Curve Equation'!$B$10))+'S Curve Equation'!$B$13)*'S Curve Equation'!$B$14</f>
        <v>0.7691630706755761</v>
      </c>
      <c r="Z146" s="28">
        <f>(1/(1+EXP(('S Curve Equation'!$B$11-Z101*'S Curve Equation'!$B$12)*'S Curve Equation'!$B$10))+'S Curve Equation'!$B$13)*'S Curve Equation'!$B$14</f>
        <v>0.76632990397083189</v>
      </c>
      <c r="AA146" s="28">
        <f>(1/(1+EXP(('S Curve Equation'!$B$11-AA101*'S Curve Equation'!$B$12)*'S Curve Equation'!$B$10))+'S Curve Equation'!$B$13)*'S Curve Equation'!$B$14</f>
        <v>0.76349889806374982</v>
      </c>
      <c r="AB146" s="28">
        <f>(1/(1+EXP(('S Curve Equation'!$B$11-AB101*'S Curve Equation'!$B$12)*'S Curve Equation'!$B$10))+'S Curve Equation'!$B$13)*'S Curve Equation'!$B$14</f>
        <v>0.76067037459179632</v>
      </c>
      <c r="AC146" s="28">
        <f>(1/(1+EXP(('S Curve Equation'!$B$11-AC101*'S Curve Equation'!$B$12)*'S Curve Equation'!$B$10))+'S Curve Equation'!$B$13)*'S Curve Equation'!$B$14</f>
        <v>0.75784464850899169</v>
      </c>
      <c r="AD146" s="28">
        <f>(1/(1+EXP(('S Curve Equation'!$B$11-AD101*'S Curve Equation'!$B$12)*'S Curve Equation'!$B$10))+'S Curve Equation'!$B$13)*'S Curve Equation'!$B$14</f>
        <v>0.75502202809073427</v>
      </c>
      <c r="AE146" s="28">
        <f>(1/(1+EXP(('S Curve Equation'!$B$11-AE101*'S Curve Equation'!$B$12)*'S Curve Equation'!$B$10))+'S Curve Equation'!$B$13)*'S Curve Equation'!$B$14</f>
        <v>0.75220281494384211</v>
      </c>
      <c r="AF146" s="28">
        <f>(1/(1+EXP(('S Curve Equation'!$B$11-AF101*'S Curve Equation'!$B$12)*'S Curve Equation'!$B$10))+'S Curve Equation'!$B$13)*'S Curve Equation'!$B$14</f>
        <v>0.74938730402161169</v>
      </c>
    </row>
    <row r="147" spans="1:32" x14ac:dyDescent="0.2">
      <c r="A147" s="6" t="s">
        <v>34</v>
      </c>
      <c r="B147" s="28">
        <f>(1/(1+EXP(('S Curve Equation'!$B$11-B102*'S Curve Equation'!$B$12)*'S Curve Equation'!$B$10))+'S Curve Equation'!$B$13)*'S Curve Equation'!$B$14</f>
        <v>0.78099999999999992</v>
      </c>
      <c r="C147" s="28">
        <f>(1/(1+EXP(('S Curve Equation'!$B$11-C102*'S Curve Equation'!$B$12)*'S Curve Equation'!$B$10))+'S Curve Equation'!$B$13)*'S Curve Equation'!$B$14</f>
        <v>0.77798041973876919</v>
      </c>
      <c r="D147" s="28">
        <f>(1/(1+EXP(('S Curve Equation'!$B$11-D102*'S Curve Equation'!$B$12)*'S Curve Equation'!$B$10))+'S Curve Equation'!$B$13)*'S Curve Equation'!$B$14</f>
        <v>0.77481680137396758</v>
      </c>
      <c r="E147" s="28">
        <f>(1/(1+EXP(('S Curve Equation'!$B$11-E102*'S Curve Equation'!$B$12)*'S Curve Equation'!$B$10))+'S Curve Equation'!$B$13)*'S Curve Equation'!$B$14</f>
        <v>0.77164529888528621</v>
      </c>
      <c r="F147" s="28">
        <f>(1/(1+EXP(('S Curve Equation'!$B$11-F102*'S Curve Equation'!$B$12)*'S Curve Equation'!$B$10))+'S Curve Equation'!$B$13)*'S Curve Equation'!$B$14</f>
        <v>0.76847299552220039</v>
      </c>
      <c r="G147" s="28">
        <f>(1/(1+EXP(('S Curve Equation'!$B$11-G102*'S Curve Equation'!$B$12)*'S Curve Equation'!$B$10))+'S Curve Equation'!$B$13)*'S Curve Equation'!$B$14</f>
        <v>0.76528787076595683</v>
      </c>
      <c r="H147" s="28">
        <f>(1/(1+EXP(('S Curve Equation'!$B$11-H102*'S Curve Equation'!$B$12)*'S Curve Equation'!$B$10))+'S Curve Equation'!$B$13)*'S Curve Equation'!$B$14</f>
        <v>0.76200994847755832</v>
      </c>
      <c r="I147" s="28">
        <f>(1/(1+EXP(('S Curve Equation'!$B$11-I102*'S Curve Equation'!$B$12)*'S Curve Equation'!$B$10))+'S Curve Equation'!$B$13)*'S Curve Equation'!$B$14</f>
        <v>0.75873070458273217</v>
      </c>
      <c r="J147" s="28">
        <f>(1/(1+EXP(('S Curve Equation'!$B$11-J102*'S Curve Equation'!$B$12)*'S Curve Equation'!$B$10))+'S Curve Equation'!$B$13)*'S Curve Equation'!$B$14</f>
        <v>0.75541673865812431</v>
      </c>
      <c r="K147" s="28">
        <f>(1/(1+EXP(('S Curve Equation'!$B$11-K102*'S Curve Equation'!$B$12)*'S Curve Equation'!$B$10))+'S Curve Equation'!$B$13)*'S Curve Equation'!$B$14</f>
        <v>0.75211717361739483</v>
      </c>
      <c r="L147" s="28">
        <f>(1/(1+EXP(('S Curve Equation'!$B$11-L102*'S Curve Equation'!$B$12)*'S Curve Equation'!$B$10))+'S Curve Equation'!$B$13)*'S Curve Equation'!$B$14</f>
        <v>0.74917575769380229</v>
      </c>
      <c r="M147" s="28">
        <f>(1/(1+EXP(('S Curve Equation'!$B$11-M102*'S Curve Equation'!$B$12)*'S Curve Equation'!$B$10))+'S Curve Equation'!$B$13)*'S Curve Equation'!$B$14</f>
        <v>0.74599901674017544</v>
      </c>
      <c r="N147" s="28">
        <f>(1/(1+EXP(('S Curve Equation'!$B$11-N102*'S Curve Equation'!$B$12)*'S Curve Equation'!$B$10))+'S Curve Equation'!$B$13)*'S Curve Equation'!$B$14</f>
        <v>0.74282680900245091</v>
      </c>
      <c r="O147" s="28">
        <f>(1/(1+EXP(('S Curve Equation'!$B$11-O102*'S Curve Equation'!$B$12)*'S Curve Equation'!$B$10))+'S Curve Equation'!$B$13)*'S Curve Equation'!$B$14</f>
        <v>0.7396595343528013</v>
      </c>
      <c r="P147" s="28">
        <f>(1/(1+EXP(('S Curve Equation'!$B$11-P102*'S Curve Equation'!$B$12)*'S Curve Equation'!$B$10))+'S Curve Equation'!$B$13)*'S Curve Equation'!$B$14</f>
        <v>0.73649758272268817</v>
      </c>
      <c r="Q147" s="28">
        <f>(1/(1+EXP(('S Curve Equation'!$B$11-Q102*'S Curve Equation'!$B$12)*'S Curve Equation'!$B$10))+'S Curve Equation'!$B$13)*'S Curve Equation'!$B$14</f>
        <v>0.73334133414167879</v>
      </c>
      <c r="R147" s="28">
        <f>(1/(1+EXP(('S Curve Equation'!$B$11-R102*'S Curve Equation'!$B$12)*'S Curve Equation'!$B$10))+'S Curve Equation'!$B$13)*'S Curve Equation'!$B$14</f>
        <v>0.73019115878424712</v>
      </c>
      <c r="S147" s="28">
        <f>(1/(1+EXP(('S Curve Equation'!$B$11-S102*'S Curve Equation'!$B$12)*'S Curve Equation'!$B$10))+'S Curve Equation'!$B$13)*'S Curve Equation'!$B$14</f>
        <v>0.72704741702414888</v>
      </c>
      <c r="T147" s="28">
        <f>(1/(1+EXP(('S Curve Equation'!$B$11-T102*'S Curve Equation'!$B$12)*'S Curve Equation'!$B$10))+'S Curve Equation'!$B$13)*'S Curve Equation'!$B$14</f>
        <v>0.72391045949597899</v>
      </c>
      <c r="U147" s="28">
        <f>(1/(1+EXP(('S Curve Equation'!$B$11-U102*'S Curve Equation'!$B$12)*'S Curve Equation'!$B$10))+'S Curve Equation'!$B$13)*'S Curve Equation'!$B$14</f>
        <v>0.7207806271635181</v>
      </c>
      <c r="V147" s="28">
        <f>(1/(1+EXP(('S Curve Equation'!$B$11-V102*'S Curve Equation'!$B$12)*'S Curve Equation'!$B$10))+'S Curve Equation'!$B$13)*'S Curve Equation'!$B$14</f>
        <v>0.71765825139448702</v>
      </c>
      <c r="W147" s="28">
        <f>(1/(1+EXP(('S Curve Equation'!$B$11-W102*'S Curve Equation'!$B$12)*'S Curve Equation'!$B$10))+'S Curve Equation'!$B$13)*'S Curve Equation'!$B$14</f>
        <v>0.71454365404133258</v>
      </c>
      <c r="X147" s="28">
        <f>(1/(1+EXP(('S Curve Equation'!$B$11-X102*'S Curve Equation'!$B$12)*'S Curve Equation'!$B$10))+'S Curve Equation'!$B$13)*'S Curve Equation'!$B$14</f>
        <v>0.71143714752768894</v>
      </c>
      <c r="Y147" s="28">
        <f>(1/(1+EXP(('S Curve Equation'!$B$11-Y102*'S Curve Equation'!$B$12)*'S Curve Equation'!$B$10))+'S Curve Equation'!$B$13)*'S Curve Equation'!$B$14</f>
        <v>0.7083390349401445</v>
      </c>
      <c r="Z147" s="28">
        <f>(1/(1+EXP(('S Curve Equation'!$B$11-Z102*'S Curve Equation'!$B$12)*'S Curve Equation'!$B$10))+'S Curve Equation'!$B$13)*'S Curve Equation'!$B$14</f>
        <v>0.70524961012498122</v>
      </c>
      <c r="AA147" s="28">
        <f>(1/(1+EXP(('S Curve Equation'!$B$11-AA102*'S Curve Equation'!$B$12)*'S Curve Equation'!$B$10))+'S Curve Equation'!$B$13)*'S Curve Equation'!$B$14</f>
        <v>0.70216915778953681</v>
      </c>
      <c r="AB147" s="28">
        <f>(1/(1+EXP(('S Curve Equation'!$B$11-AB102*'S Curve Equation'!$B$12)*'S Curve Equation'!$B$10))+'S Curve Equation'!$B$13)*'S Curve Equation'!$B$14</f>
        <v>0.69909795360787175</v>
      </c>
      <c r="AC147" s="28">
        <f>(1/(1+EXP(('S Curve Equation'!$B$11-AC102*'S Curve Equation'!$B$12)*'S Curve Equation'!$B$10))+'S Curve Equation'!$B$13)*'S Curve Equation'!$B$14</f>
        <v>0.69603626433041466</v>
      </c>
      <c r="AD147" s="28">
        <f>(1/(1+EXP(('S Curve Equation'!$B$11-AD102*'S Curve Equation'!$B$12)*'S Curve Equation'!$B$10))+'S Curve Equation'!$B$13)*'S Curve Equation'!$B$14</f>
        <v>0.69298434789728536</v>
      </c>
      <c r="AE147" s="28">
        <f>(1/(1+EXP(('S Curve Equation'!$B$11-AE102*'S Curve Equation'!$B$12)*'S Curve Equation'!$B$10))+'S Curve Equation'!$B$13)*'S Curve Equation'!$B$14</f>
        <v>0.68994245355498407</v>
      </c>
      <c r="AF147" s="28">
        <f>(1/(1+EXP(('S Curve Equation'!$B$11-AF102*'S Curve Equation'!$B$12)*'S Curve Equation'!$B$10))+'S Curve Equation'!$B$13)*'S Curve Equation'!$B$14</f>
        <v>0.68691082197617459</v>
      </c>
    </row>
    <row r="148" spans="1:32" x14ac:dyDescent="0.2">
      <c r="A148" s="6" t="s">
        <v>92</v>
      </c>
      <c r="B148" s="28">
        <f>(1/(1+EXP(('S Curve Equation'!$B$11-B103*'S Curve Equation'!$B$12)*'S Curve Equation'!$B$10))+'S Curve Equation'!$B$13)*'S Curve Equation'!$B$14</f>
        <v>0.8049925925925927</v>
      </c>
      <c r="C148" s="28">
        <f>(1/(1+EXP(('S Curve Equation'!$B$11-C103*'S Curve Equation'!$B$12)*'S Curve Equation'!$B$10))+'S Curve Equation'!$B$13)*'S Curve Equation'!$B$14</f>
        <v>0.80213631613646275</v>
      </c>
      <c r="D148" s="28">
        <f>(1/(1+EXP(('S Curve Equation'!$B$11-D103*'S Curve Equation'!$B$12)*'S Curve Equation'!$B$10))+'S Curve Equation'!$B$13)*'S Curve Equation'!$B$14</f>
        <v>0.79914062132562069</v>
      </c>
      <c r="E148" s="28">
        <f>(1/(1+EXP(('S Curve Equation'!$B$11-E103*'S Curve Equation'!$B$12)*'S Curve Equation'!$B$10))+'S Curve Equation'!$B$13)*'S Curve Equation'!$B$14</f>
        <v>0.79613422201572326</v>
      </c>
      <c r="F148" s="28">
        <f>(1/(1+EXP(('S Curve Equation'!$B$11-F103*'S Curve Equation'!$B$12)*'S Curve Equation'!$B$10))+'S Curve Equation'!$B$13)*'S Curve Equation'!$B$14</f>
        <v>0.79312383656684948</v>
      </c>
      <c r="G148" s="28">
        <f>(1/(1+EXP(('S Curve Equation'!$B$11-G103*'S Curve Equation'!$B$12)*'S Curve Equation'!$B$10))+'S Curve Equation'!$B$13)*'S Curve Equation'!$B$14</f>
        <v>0.79009805416923062</v>
      </c>
      <c r="H148" s="28">
        <f>(1/(1+EXP(('S Curve Equation'!$B$11-H103*'S Curve Equation'!$B$12)*'S Curve Equation'!$B$10))+'S Curve Equation'!$B$13)*'S Curve Equation'!$B$14</f>
        <v>0.78698075495450126</v>
      </c>
      <c r="I148" s="28">
        <f>(1/(1+EXP(('S Curve Equation'!$B$11-I103*'S Curve Equation'!$B$12)*'S Curve Equation'!$B$10))+'S Curve Equation'!$B$13)*'S Curve Equation'!$B$14</f>
        <v>0.7838588046560433</v>
      </c>
      <c r="J148" s="28">
        <f>(1/(1+EXP(('S Curve Equation'!$B$11-J103*'S Curve Equation'!$B$12)*'S Curve Equation'!$B$10))+'S Curve Equation'!$B$13)*'S Curve Equation'!$B$14</f>
        <v>0.78070036674351129</v>
      </c>
      <c r="K148" s="28">
        <f>(1/(1+EXP(('S Curve Equation'!$B$11-K103*'S Curve Equation'!$B$12)*'S Curve Equation'!$B$10))+'S Curve Equation'!$B$13)*'S Curve Equation'!$B$14</f>
        <v>0.77755224482326102</v>
      </c>
      <c r="L148" s="28">
        <f>(1/(1+EXP(('S Curve Equation'!$B$11-L103*'S Curve Equation'!$B$12)*'S Curve Equation'!$B$10))+'S Curve Equation'!$B$13)*'S Curve Equation'!$B$14</f>
        <v>0.77474298000718056</v>
      </c>
      <c r="M148" s="28">
        <f>(1/(1+EXP(('S Curve Equation'!$B$11-M103*'S Curve Equation'!$B$12)*'S Curve Equation'!$B$10))+'S Curve Equation'!$B$13)*'S Curve Equation'!$B$14</f>
        <v>0.77170595587580104</v>
      </c>
      <c r="N148" s="28">
        <f>(1/(1+EXP(('S Curve Equation'!$B$11-N103*'S Curve Equation'!$B$12)*'S Curve Equation'!$B$10))+'S Curve Equation'!$B$13)*'S Curve Equation'!$B$14</f>
        <v>0.76867016426430157</v>
      </c>
      <c r="O148" s="28">
        <f>(1/(1+EXP(('S Curve Equation'!$B$11-O103*'S Curve Equation'!$B$12)*'S Curve Equation'!$B$10))+'S Curve Equation'!$B$13)*'S Curve Equation'!$B$14</f>
        <v>0.76563601635766321</v>
      </c>
      <c r="P148" s="28">
        <f>(1/(1+EXP(('S Curve Equation'!$B$11-P103*'S Curve Equation'!$B$12)*'S Curve Equation'!$B$10))+'S Curve Equation'!$B$13)*'S Curve Equation'!$B$14</f>
        <v>0.76260391497579927</v>
      </c>
      <c r="Q148" s="28">
        <f>(1/(1+EXP(('S Curve Equation'!$B$11-Q103*'S Curve Equation'!$B$12)*'S Curve Equation'!$B$10))+'S Curve Equation'!$B$13)*'S Curve Equation'!$B$14</f>
        <v>0.75957425455154937</v>
      </c>
      <c r="R148" s="28">
        <f>(1/(1+EXP(('S Curve Equation'!$B$11-R103*'S Curve Equation'!$B$12)*'S Curve Equation'!$B$10))+'S Curve Equation'!$B$13)*'S Curve Equation'!$B$14</f>
        <v>0.75654742111712747</v>
      </c>
      <c r="S148" s="28">
        <f>(1/(1+EXP(('S Curve Equation'!$B$11-S103*'S Curve Equation'!$B$12)*'S Curve Equation'!$B$10))+'S Curve Equation'!$B$13)*'S Curve Equation'!$B$14</f>
        <v>0.75352379229868993</v>
      </c>
      <c r="T148" s="28">
        <f>(1/(1+EXP(('S Curve Equation'!$B$11-T103*'S Curve Equation'!$B$12)*'S Curve Equation'!$B$10))+'S Curve Equation'!$B$13)*'S Curve Equation'!$B$14</f>
        <v>0.75050373731870357</v>
      </c>
      <c r="U148" s="28">
        <f>(1/(1+EXP(('S Curve Equation'!$B$11-U103*'S Curve Equation'!$B$12)*'S Curve Equation'!$B$10))+'S Curve Equation'!$B$13)*'S Curve Equation'!$B$14</f>
        <v>0.74748761700579414</v>
      </c>
      <c r="V148" s="28">
        <f>(1/(1+EXP(('S Curve Equation'!$B$11-V103*'S Curve Equation'!$B$12)*'S Curve Equation'!$B$10))+'S Curve Equation'!$B$13)*'S Curve Equation'!$B$14</f>
        <v>0.74447578381174917</v>
      </c>
      <c r="W148" s="28">
        <f>(1/(1+EXP(('S Curve Equation'!$B$11-W103*'S Curve Equation'!$B$12)*'S Curve Equation'!$B$10))+'S Curve Equation'!$B$13)*'S Curve Equation'!$B$14</f>
        <v>0.74146858183536191</v>
      </c>
      <c r="X148" s="28">
        <f>(1/(1+EXP(('S Curve Equation'!$B$11-X103*'S Curve Equation'!$B$12)*'S Curve Equation'!$B$10))+'S Curve Equation'!$B$13)*'S Curve Equation'!$B$14</f>
        <v>0.73846634685281243</v>
      </c>
      <c r="Y148" s="28">
        <f>(1/(1+EXP(('S Curve Equation'!$B$11-Y103*'S Curve Equation'!$B$12)*'S Curve Equation'!$B$10))+'S Curve Equation'!$B$13)*'S Curve Equation'!$B$14</f>
        <v>0.73546940635426306</v>
      </c>
      <c r="Z148" s="28">
        <f>(1/(1+EXP(('S Curve Equation'!$B$11-Z103*'S Curve Equation'!$B$12)*'S Curve Equation'!$B$10))+'S Curve Equation'!$B$13)*'S Curve Equation'!$B$14</f>
        <v>0.73247807958638156</v>
      </c>
      <c r="AA148" s="28">
        <f>(1/(1+EXP(('S Curve Equation'!$B$11-AA103*'S Curve Equation'!$B$12)*'S Curve Equation'!$B$10))+'S Curve Equation'!$B$13)*'S Curve Equation'!$B$14</f>
        <v>0.72949267760048331</v>
      </c>
      <c r="AB148" s="28">
        <f>(1/(1+EXP(('S Curve Equation'!$B$11-AB103*'S Curve Equation'!$B$12)*'S Curve Equation'!$B$10))+'S Curve Equation'!$B$13)*'S Curve Equation'!$B$14</f>
        <v>0.72651350330600672</v>
      </c>
      <c r="AC148" s="28">
        <f>(1/(1+EXP(('S Curve Equation'!$B$11-AC103*'S Curve Equation'!$B$12)*'S Curve Equation'!$B$10))+'S Curve Equation'!$B$13)*'S Curve Equation'!$B$14</f>
        <v>0.72354085152903191</v>
      </c>
      <c r="AD148" s="28">
        <f>(1/(1+EXP(('S Curve Equation'!$B$11-AD103*'S Curve Equation'!$B$12)*'S Curve Equation'!$B$10))+'S Curve Equation'!$B$13)*'S Curve Equation'!$B$14</f>
        <v>0.72057500907556626</v>
      </c>
      <c r="AE148" s="28">
        <f>(1/(1+EXP(('S Curve Equation'!$B$11-AE103*'S Curve Equation'!$B$12)*'S Curve Equation'!$B$10))+'S Curve Equation'!$B$13)*'S Curve Equation'!$B$14</f>
        <v>0.71761625479931646</v>
      </c>
      <c r="AF148" s="28">
        <f>(1/(1+EXP(('S Curve Equation'!$B$11-AF103*'S Curve Equation'!$B$12)*'S Curve Equation'!$B$10))+'S Curve Equation'!$B$13)*'S Curve Equation'!$B$14</f>
        <v>0.71466485967368631</v>
      </c>
    </row>
    <row r="149" spans="1:32" x14ac:dyDescent="0.2">
      <c r="A149" s="6" t="s">
        <v>89</v>
      </c>
      <c r="B149" s="28">
        <f>(1/(1+EXP(('S Curve Equation'!$B$11-B104*'S Curve Equation'!$B$12)*'S Curve Equation'!$B$10))+'S Curve Equation'!$B$13)*'S Curve Equation'!$B$14</f>
        <v>0.72099999999999997</v>
      </c>
      <c r="C149" s="28">
        <f>(1/(1+EXP(('S Curve Equation'!$B$11-C104*'S Curve Equation'!$B$12)*'S Curve Equation'!$B$10))+'S Curve Equation'!$B$13)*'S Curve Equation'!$B$14</f>
        <v>0.71767610209304833</v>
      </c>
      <c r="D149" s="28">
        <f>(1/(1+EXP(('S Curve Equation'!$B$11-D104*'S Curve Equation'!$B$12)*'S Curve Equation'!$B$10))+'S Curve Equation'!$B$13)*'S Curve Equation'!$B$14</f>
        <v>0.71420207003261327</v>
      </c>
      <c r="E149" s="28">
        <f>(1/(1+EXP(('S Curve Equation'!$B$11-E104*'S Curve Equation'!$B$12)*'S Curve Equation'!$B$10))+'S Curve Equation'!$B$13)*'S Curve Equation'!$B$14</f>
        <v>0.71072794224097646</v>
      </c>
      <c r="F149" s="28">
        <f>(1/(1+EXP(('S Curve Equation'!$B$11-F104*'S Curve Equation'!$B$12)*'S Curve Equation'!$B$10))+'S Curve Equation'!$B$13)*'S Curve Equation'!$B$14</f>
        <v>0.70726142648539114</v>
      </c>
      <c r="G149" s="28">
        <f>(1/(1+EXP(('S Curve Equation'!$B$11-G104*'S Curve Equation'!$B$12)*'S Curve Equation'!$B$10))+'S Curve Equation'!$B$13)*'S Curve Equation'!$B$14</f>
        <v>0.70378935658888486</v>
      </c>
      <c r="H149" s="28">
        <f>(1/(1+EXP(('S Curve Equation'!$B$11-H104*'S Curve Equation'!$B$12)*'S Curve Equation'!$B$10))+'S Curve Equation'!$B$13)*'S Curve Equation'!$B$14</f>
        <v>0.70022488764191004</v>
      </c>
      <c r="I149" s="28">
        <f>(1/(1+EXP(('S Curve Equation'!$B$11-I104*'S Curve Equation'!$B$12)*'S Curve Equation'!$B$10))+'S Curve Equation'!$B$13)*'S Curve Equation'!$B$14</f>
        <v>0.69666778185650857</v>
      </c>
      <c r="J149" s="28">
        <f>(1/(1+EXP(('S Curve Equation'!$B$11-J104*'S Curve Equation'!$B$12)*'S Curve Equation'!$B$10))+'S Curve Equation'!$B$13)*'S Curve Equation'!$B$14</f>
        <v>0.69308186404182948</v>
      </c>
      <c r="K149" s="28">
        <f>(1/(1+EXP(('S Curve Equation'!$B$11-K104*'S Curve Equation'!$B$12)*'S Curve Equation'!$B$10))+'S Curve Equation'!$B$13)*'S Curve Equation'!$B$14</f>
        <v>0.68952028108676489</v>
      </c>
      <c r="L149" s="28">
        <f>(1/(1+EXP(('S Curve Equation'!$B$11-L104*'S Curve Equation'!$B$12)*'S Curve Equation'!$B$10))+'S Curve Equation'!$B$13)*'S Curve Equation'!$B$14</f>
        <v>0.68635257981685804</v>
      </c>
      <c r="M149" s="28">
        <f>(1/(1+EXP(('S Curve Equation'!$B$11-M104*'S Curve Equation'!$B$12)*'S Curve Equation'!$B$10))+'S Curve Equation'!$B$13)*'S Curve Equation'!$B$14</f>
        <v>0.6829390977381431</v>
      </c>
      <c r="N149" s="28">
        <f>(1/(1+EXP(('S Curve Equation'!$B$11-N104*'S Curve Equation'!$B$12)*'S Curve Equation'!$B$10))+'S Curve Equation'!$B$13)*'S Curve Equation'!$B$14</f>
        <v>0.67953833905388106</v>
      </c>
      <c r="O149" s="28">
        <f>(1/(1+EXP(('S Curve Equation'!$B$11-O104*'S Curve Equation'!$B$12)*'S Curve Equation'!$B$10))+'S Curve Equation'!$B$13)*'S Curve Equation'!$B$14</f>
        <v>0.67615062425841399</v>
      </c>
      <c r="P149" s="28">
        <f>(1/(1+EXP(('S Curve Equation'!$B$11-P104*'S Curve Equation'!$B$12)*'S Curve Equation'!$B$10))+'S Curve Equation'!$B$13)*'S Curve Equation'!$B$14</f>
        <v>0.67277626130376011</v>
      </c>
      <c r="Q149" s="28">
        <f>(1/(1+EXP(('S Curve Equation'!$B$11-Q104*'S Curve Equation'!$B$12)*'S Curve Equation'!$B$10))+'S Curve Equation'!$B$13)*'S Curve Equation'!$B$14</f>
        <v>0.66941554580433582</v>
      </c>
      <c r="R149" s="28">
        <f>(1/(1+EXP(('S Curve Equation'!$B$11-R104*'S Curve Equation'!$B$12)*'S Curve Equation'!$B$10))+'S Curve Equation'!$B$13)*'S Curve Equation'!$B$14</f>
        <v>0.66606876124576053</v>
      </c>
      <c r="S149" s="28">
        <f>(1/(1+EXP(('S Curve Equation'!$B$11-S104*'S Curve Equation'!$B$12)*'S Curve Equation'!$B$10))+'S Curve Equation'!$B$13)*'S Curve Equation'!$B$14</f>
        <v>0.66273617919724503</v>
      </c>
      <c r="T149" s="28">
        <f>(1/(1+EXP(('S Curve Equation'!$B$11-T104*'S Curve Equation'!$B$12)*'S Curve Equation'!$B$10))+'S Curve Equation'!$B$13)*'S Curve Equation'!$B$14</f>
        <v>0.65941805952709676</v>
      </c>
      <c r="U149" s="28">
        <f>(1/(1+EXP(('S Curve Equation'!$B$11-U104*'S Curve Equation'!$B$12)*'S Curve Equation'!$B$10))+'S Curve Equation'!$B$13)*'S Curve Equation'!$B$14</f>
        <v>0.65611465062090257</v>
      </c>
      <c r="V149" s="28">
        <f>(1/(1+EXP(('S Curve Equation'!$B$11-V104*'S Curve Equation'!$B$12)*'S Curve Equation'!$B$10))+'S Curve Equation'!$B$13)*'S Curve Equation'!$B$14</f>
        <v>0.65282618960194483</v>
      </c>
      <c r="W149" s="28">
        <f>(1/(1+EXP(('S Curve Equation'!$B$11-W104*'S Curve Equation'!$B$12)*'S Curve Equation'!$B$10))+'S Curve Equation'!$B$13)*'S Curve Equation'!$B$14</f>
        <v>0.64955290255345455</v>
      </c>
      <c r="X149" s="28">
        <f>(1/(1+EXP(('S Curve Equation'!$B$11-X104*'S Curve Equation'!$B$12)*'S Curve Equation'!$B$10))+'S Curve Equation'!$B$13)*'S Curve Equation'!$B$14</f>
        <v>0.64629500474231238</v>
      </c>
      <c r="Y149" s="28">
        <f>(1/(1+EXP(('S Curve Equation'!$B$11-Y104*'S Curve Equation'!$B$12)*'S Curve Equation'!$B$10))+'S Curve Equation'!$B$13)*'S Curve Equation'!$B$14</f>
        <v>0.64305270084381794</v>
      </c>
      <c r="Z149" s="28">
        <f>(1/(1+EXP(('S Curve Equation'!$B$11-Z104*'S Curve Equation'!$B$12)*'S Curve Equation'!$B$10))+'S Curve Equation'!$B$13)*'S Curve Equation'!$B$14</f>
        <v>0.63982618516719059</v>
      </c>
      <c r="AA149" s="28">
        <f>(1/(1+EXP(('S Curve Equation'!$B$11-AA104*'S Curve Equation'!$B$12)*'S Curve Equation'!$B$10))+'S Curve Equation'!$B$13)*'S Curve Equation'!$B$14</f>
        <v>0.63661564188145692</v>
      </c>
      <c r="AB149" s="28">
        <f>(1/(1+EXP(('S Curve Equation'!$B$11-AB104*'S Curve Equation'!$B$12)*'S Curve Equation'!$B$10))+'S Curve Equation'!$B$13)*'S Curve Equation'!$B$14</f>
        <v>0.63342124524141863</v>
      </c>
      <c r="AC149" s="28">
        <f>(1/(1+EXP(('S Curve Equation'!$B$11-AC104*'S Curve Equation'!$B$12)*'S Curve Equation'!$B$10))+'S Curve Equation'!$B$13)*'S Curve Equation'!$B$14</f>
        <v>0.63024315981340207</v>
      </c>
      <c r="AD149" s="28">
        <f>(1/(1+EXP(('S Curve Equation'!$B$11-AD104*'S Curve Equation'!$B$12)*'S Curve Equation'!$B$10))+'S Curve Equation'!$B$13)*'S Curve Equation'!$B$14</f>
        <v>0.62708154070051147</v>
      </c>
      <c r="AE149" s="28">
        <f>(1/(1+EXP(('S Curve Equation'!$B$11-AE104*'S Curve Equation'!$B$12)*'S Curve Equation'!$B$10))+'S Curve Equation'!$B$13)*'S Curve Equation'!$B$14</f>
        <v>0.62393653376711466</v>
      </c>
      <c r="AF149" s="28">
        <f>(1/(1+EXP(('S Curve Equation'!$B$11-AF104*'S Curve Equation'!$B$12)*'S Curve Equation'!$B$10))+'S Curve Equation'!$B$13)*'S Curve Equation'!$B$14</f>
        <v>0.62080827586232756</v>
      </c>
    </row>
    <row r="150" spans="1:32" x14ac:dyDescent="0.2">
      <c r="A150" s="6" t="s">
        <v>35</v>
      </c>
      <c r="B150" s="28">
        <f>(1/(1+EXP(('S Curve Equation'!$B$11-B105*'S Curve Equation'!$B$12)*'S Curve Equation'!$B$10))+'S Curve Equation'!$B$13)*'S Curve Equation'!$B$14</f>
        <v>0.81700000000000006</v>
      </c>
      <c r="C150" s="28">
        <f>(1/(1+EXP(('S Curve Equation'!$B$11-C105*'S Curve Equation'!$B$12)*'S Curve Equation'!$B$10))+'S Curve Equation'!$B$13)*'S Curve Equation'!$B$14</f>
        <v>0.81423504427198501</v>
      </c>
      <c r="D150" s="28">
        <f>(1/(1+EXP(('S Curve Equation'!$B$11-D105*'S Curve Equation'!$B$12)*'S Curve Equation'!$B$10))+'S Curve Equation'!$B$13)*'S Curve Equation'!$B$14</f>
        <v>0.81133352211301346</v>
      </c>
      <c r="E150" s="28">
        <f>(1/(1+EXP(('S Curve Equation'!$B$11-E105*'S Curve Equation'!$B$12)*'S Curve Equation'!$B$10))+'S Curve Equation'!$B$13)*'S Curve Equation'!$B$14</f>
        <v>0.80841998974790896</v>
      </c>
      <c r="F150" s="28">
        <f>(1/(1+EXP(('S Curve Equation'!$B$11-F105*'S Curve Equation'!$B$12)*'S Curve Equation'!$B$10))+'S Curve Equation'!$B$13)*'S Curve Equation'!$B$14</f>
        <v>0.80550095637024466</v>
      </c>
      <c r="G150" s="28">
        <f>(1/(1+EXP(('S Curve Equation'!$B$11-G105*'S Curve Equation'!$B$12)*'S Curve Equation'!$B$10))+'S Curve Equation'!$B$13)*'S Curve Equation'!$B$14</f>
        <v>0.80256535190382949</v>
      </c>
      <c r="H150" s="28">
        <f>(1/(1+EXP(('S Curve Equation'!$B$11-H105*'S Curve Equation'!$B$12)*'S Curve Equation'!$B$10))+'S Curve Equation'!$B$13)*'S Curve Equation'!$B$14</f>
        <v>0.79953924787103769</v>
      </c>
      <c r="I150" s="28">
        <f>(1/(1+EXP(('S Curve Equation'!$B$11-I105*'S Curve Equation'!$B$12)*'S Curve Equation'!$B$10))+'S Curve Equation'!$B$13)*'S Curve Equation'!$B$14</f>
        <v>0.79650690003271263</v>
      </c>
      <c r="J150" s="28">
        <f>(1/(1+EXP(('S Curve Equation'!$B$11-J105*'S Curve Equation'!$B$12)*'S Curve Equation'!$B$10))+'S Curve Equation'!$B$13)*'S Curve Equation'!$B$14</f>
        <v>0.79343736223136374</v>
      </c>
      <c r="K150" s="28">
        <f>(1/(1+EXP(('S Curve Equation'!$B$11-K105*'S Curve Equation'!$B$12)*'S Curve Equation'!$B$10))+'S Curve Equation'!$B$13)*'S Curve Equation'!$B$14</f>
        <v>0.79037610971428662</v>
      </c>
      <c r="L150" s="28">
        <f>(1/(1+EXP(('S Curve Equation'!$B$11-L105*'S Curve Equation'!$B$12)*'S Curve Equation'!$B$10))+'S Curve Equation'!$B$13)*'S Curve Equation'!$B$14</f>
        <v>0.78764290545161764</v>
      </c>
      <c r="M150" s="28">
        <f>(1/(1+EXP(('S Curve Equation'!$B$11-M105*'S Curve Equation'!$B$12)*'S Curve Equation'!$B$10))+'S Curve Equation'!$B$13)*'S Curve Equation'!$B$14</f>
        <v>0.78468657004003417</v>
      </c>
      <c r="N150" s="28">
        <f>(1/(1+EXP(('S Curve Equation'!$B$11-N105*'S Curve Equation'!$B$12)*'S Curve Equation'!$B$10))+'S Curve Equation'!$B$13)*'S Curve Equation'!$B$14</f>
        <v>0.78172984596888129</v>
      </c>
      <c r="O150" s="28">
        <f>(1/(1+EXP(('S Curve Equation'!$B$11-O105*'S Curve Equation'!$B$12)*'S Curve Equation'!$B$10))+'S Curve Equation'!$B$13)*'S Curve Equation'!$B$14</f>
        <v>0.77877314494903005</v>
      </c>
      <c r="P150" s="28">
        <f>(1/(1+EXP(('S Curve Equation'!$B$11-P105*'S Curve Equation'!$B$12)*'S Curve Equation'!$B$10))+'S Curve Equation'!$B$13)*'S Curve Equation'!$B$14</f>
        <v>0.77581687120341902</v>
      </c>
      <c r="Q150" s="28">
        <f>(1/(1+EXP(('S Curve Equation'!$B$11-Q105*'S Curve Equation'!$B$12)*'S Curve Equation'!$B$10))+'S Curve Equation'!$B$13)*'S Curve Equation'!$B$14</f>
        <v>0.77286142141769565</v>
      </c>
      <c r="R150" s="28">
        <f>(1/(1+EXP(('S Curve Equation'!$B$11-R105*'S Curve Equation'!$B$12)*'S Curve Equation'!$B$10))+'S Curve Equation'!$B$13)*'S Curve Equation'!$B$14</f>
        <v>0.76990718469929043</v>
      </c>
      <c r="S150" s="28">
        <f>(1/(1+EXP(('S Curve Equation'!$B$11-S105*'S Curve Equation'!$B$12)*'S Curve Equation'!$B$10))+'S Curve Equation'!$B$13)*'S Curve Equation'!$B$14</f>
        <v>0.76695454254463236</v>
      </c>
      <c r="T150" s="28">
        <f>(1/(1+EXP(('S Curve Equation'!$B$11-T105*'S Curve Equation'!$B$12)*'S Curve Equation'!$B$10))+'S Curve Equation'!$B$13)*'S Curve Equation'!$B$14</f>
        <v>0.76400386881423354</v>
      </c>
      <c r="U150" s="28">
        <f>(1/(1+EXP(('S Curve Equation'!$B$11-U105*'S Curve Equation'!$B$12)*'S Curve Equation'!$B$10))+'S Curve Equation'!$B$13)*'S Curve Equation'!$B$14</f>
        <v>0.76105552971535595</v>
      </c>
      <c r="V150" s="28">
        <f>(1/(1+EXP(('S Curve Equation'!$B$11-V105*'S Curve Equation'!$B$12)*'S Curve Equation'!$B$10))+'S Curve Equation'!$B$13)*'S Curve Equation'!$B$14</f>
        <v>0.75810988379197763</v>
      </c>
      <c r="W150" s="28">
        <f>(1/(1+EXP(('S Curve Equation'!$B$11-W105*'S Curve Equation'!$B$12)*'S Curve Equation'!$B$10))+'S Curve Equation'!$B$13)*'S Curve Equation'!$B$14</f>
        <v>0.75516728192178295</v>
      </c>
      <c r="X150" s="28">
        <f>(1/(1+EXP(('S Curve Equation'!$B$11-X105*'S Curve Equation'!$B$12)*'S Curve Equation'!$B$10))+'S Curve Equation'!$B$13)*'S Curve Equation'!$B$14</f>
        <v>0.75222806731989689</v>
      </c>
      <c r="Y150" s="28">
        <f>(1/(1+EXP(('S Curve Equation'!$B$11-Y105*'S Curve Equation'!$B$12)*'S Curve Equation'!$B$10))+'S Curve Equation'!$B$13)*'S Curve Equation'!$B$14</f>
        <v>0.74929257554908402</v>
      </c>
      <c r="Z150" s="28">
        <f>(1/(1+EXP(('S Curve Equation'!$B$11-Z105*'S Curve Equation'!$B$12)*'S Curve Equation'!$B$10))+'S Curve Equation'!$B$13)*'S Curve Equation'!$B$14</f>
        <v>0.74636113453614772</v>
      </c>
      <c r="AA150" s="28">
        <f>(1/(1+EXP(('S Curve Equation'!$B$11-AA105*'S Curve Equation'!$B$12)*'S Curve Equation'!$B$10))+'S Curve Equation'!$B$13)*'S Curve Equation'!$B$14</f>
        <v>0.7434340645942491</v>
      </c>
      <c r="AB150" s="28">
        <f>(1/(1+EXP(('S Curve Equation'!$B$11-AB105*'S Curve Equation'!$B$12)*'S Curve Equation'!$B$10))+'S Curve Equation'!$B$13)*'S Curve Equation'!$B$14</f>
        <v>0.74051167845088828</v>
      </c>
      <c r="AC150" s="28">
        <f>(1/(1+EXP(('S Curve Equation'!$B$11-AC105*'S Curve Equation'!$B$12)*'S Curve Equation'!$B$10))+'S Curve Equation'!$B$13)*'S Curve Equation'!$B$14</f>
        <v>0.73759428128127802</v>
      </c>
      <c r="AD150" s="28">
        <f>(1/(1+EXP(('S Curve Equation'!$B$11-AD105*'S Curve Equation'!$B$12)*'S Curve Equation'!$B$10))+'S Curve Equation'!$B$13)*'S Curve Equation'!$B$14</f>
        <v>0.73468217074686049</v>
      </c>
      <c r="AE150" s="28">
        <f>(1/(1+EXP(('S Curve Equation'!$B$11-AE105*'S Curve Equation'!$B$12)*'S Curve Equation'!$B$10))+'S Curve Equation'!$B$13)*'S Curve Equation'!$B$14</f>
        <v>0.73177563703869797</v>
      </c>
      <c r="AF150" s="28">
        <f>(1/(1+EXP(('S Curve Equation'!$B$11-AF105*'S Curve Equation'!$B$12)*'S Curve Equation'!$B$10))+'S Curve Equation'!$B$13)*'S Curve Equation'!$B$14</f>
        <v>0.72887496292550491</v>
      </c>
    </row>
    <row r="151" spans="1:32" x14ac:dyDescent="0.2">
      <c r="A151" s="6" t="s">
        <v>98</v>
      </c>
      <c r="B151" s="28">
        <f>(1/(1+EXP(('S Curve Equation'!$B$11-B106*'S Curve Equation'!$B$12)*'S Curve Equation'!$B$10))+'S Curve Equation'!$B$13)*'S Curve Equation'!$B$14</f>
        <v>0.78899999999999992</v>
      </c>
      <c r="C151" s="28">
        <f>(1/(1+EXP(('S Curve Equation'!$B$11-C106*'S Curve Equation'!$B$12)*'S Curve Equation'!$B$10))+'S Curve Equation'!$B$13)*'S Curve Equation'!$B$14</f>
        <v>0.78603209554797548</v>
      </c>
      <c r="D151" s="28">
        <f>(1/(1+EXP(('S Curve Equation'!$B$11-D106*'S Curve Equation'!$B$12)*'S Curve Equation'!$B$10))+'S Curve Equation'!$B$13)*'S Curve Equation'!$B$14</f>
        <v>0.78292154044605511</v>
      </c>
      <c r="E151" s="28">
        <f>(1/(1+EXP(('S Curve Equation'!$B$11-E106*'S Curve Equation'!$B$12)*'S Curve Equation'!$B$10))+'S Curve Equation'!$B$13)*'S Curve Equation'!$B$14</f>
        <v>0.77980213358428818</v>
      </c>
      <c r="F151" s="28">
        <f>(1/(1+EXP(('S Curve Equation'!$B$11-F106*'S Curve Equation'!$B$12)*'S Curve Equation'!$B$10))+'S Curve Equation'!$B$13)*'S Curve Equation'!$B$14</f>
        <v>0.77668084423971995</v>
      </c>
      <c r="G151" s="28">
        <f>(1/(1+EXP(('S Curve Equation'!$B$11-G106*'S Curve Equation'!$B$12)*'S Curve Equation'!$B$10))+'S Curve Equation'!$B$13)*'S Curve Equation'!$B$14</f>
        <v>0.77354584496450696</v>
      </c>
      <c r="H151" s="28">
        <f>(1/(1+EXP(('S Curve Equation'!$B$11-H106*'S Curve Equation'!$B$12)*'S Curve Equation'!$B$10))+'S Curve Equation'!$B$13)*'S Curve Equation'!$B$14</f>
        <v>0.77031837031020955</v>
      </c>
      <c r="I151" s="28">
        <f>(1/(1+EXP(('S Curve Equation'!$B$11-I106*'S Curve Equation'!$B$12)*'S Curve Equation'!$B$10))+'S Curve Equation'!$B$13)*'S Curve Equation'!$B$14</f>
        <v>0.76708844626280637</v>
      </c>
      <c r="J151" s="28">
        <f>(1/(1+EXP(('S Curve Equation'!$B$11-J106*'S Curve Equation'!$B$12)*'S Curve Equation'!$B$10))+'S Curve Equation'!$B$13)*'S Curve Equation'!$B$14</f>
        <v>0.76382316297658515</v>
      </c>
      <c r="K151" s="28">
        <f>(1/(1+EXP(('S Curve Equation'!$B$11-K106*'S Curve Equation'!$B$12)*'S Curve Equation'!$B$10))+'S Curve Equation'!$B$13)*'S Curve Equation'!$B$14</f>
        <v>0.76057091818809242</v>
      </c>
      <c r="L151" s="28">
        <f>(1/(1+EXP(('S Curve Equation'!$B$11-L106*'S Curve Equation'!$B$12)*'S Curve Equation'!$B$10))+'S Curve Equation'!$B$13)*'S Curve Equation'!$B$14</f>
        <v>0.75767072372772026</v>
      </c>
      <c r="M151" s="28">
        <f>(1/(1+EXP(('S Curve Equation'!$B$11-M106*'S Curve Equation'!$B$12)*'S Curve Equation'!$B$10))+'S Curve Equation'!$B$13)*'S Curve Equation'!$B$14</f>
        <v>0.75453748896842454</v>
      </c>
      <c r="N151" s="28">
        <f>(1/(1+EXP(('S Curve Equation'!$B$11-N106*'S Curve Equation'!$B$12)*'S Curve Equation'!$B$10))+'S Curve Equation'!$B$13)*'S Curve Equation'!$B$14</f>
        <v>0.75140768134484204</v>
      </c>
      <c r="O151" s="28">
        <f>(1/(1+EXP(('S Curve Equation'!$B$11-O106*'S Curve Equation'!$B$12)*'S Curve Equation'!$B$10))+'S Curve Equation'!$B$13)*'S Curve Equation'!$B$14</f>
        <v>0.74828170596002563</v>
      </c>
      <c r="P151" s="28">
        <f>(1/(1+EXP(('S Curve Equation'!$B$11-P106*'S Curve Equation'!$B$12)*'S Curve Equation'!$B$10))+'S Curve Equation'!$B$13)*'S Curve Equation'!$B$14</f>
        <v>0.74515995847259275</v>
      </c>
      <c r="Q151" s="28">
        <f>(1/(1+EXP(('S Curve Equation'!$B$11-Q106*'S Curve Equation'!$B$12)*'S Curve Equation'!$B$10))+'S Curve Equation'!$B$13)*'S Curve Equation'!$B$14</f>
        <v>0.74204282511451325</v>
      </c>
      <c r="R151" s="28">
        <f>(1/(1+EXP(('S Curve Equation'!$B$11-R106*'S Curve Equation'!$B$12)*'S Curve Equation'!$B$10))+'S Curve Equation'!$B$13)*'S Curve Equation'!$B$14</f>
        <v>0.73893068271711837</v>
      </c>
      <c r="S151" s="28">
        <f>(1/(1+EXP(('S Curve Equation'!$B$11-S106*'S Curve Equation'!$B$12)*'S Curve Equation'!$B$10))+'S Curve Equation'!$B$13)*'S Curve Equation'!$B$14</f>
        <v>0.73582389874493292</v>
      </c>
      <c r="T151" s="28">
        <f>(1/(1+EXP(('S Curve Equation'!$B$11-T106*'S Curve Equation'!$B$12)*'S Curve Equation'!$B$10))+'S Curve Equation'!$B$13)*'S Curve Equation'!$B$14</f>
        <v>0.73272283133697136</v>
      </c>
      <c r="U151" s="28">
        <f>(1/(1+EXP(('S Curve Equation'!$B$11-U106*'S Curve Equation'!$B$12)*'S Curve Equation'!$B$10))+'S Curve Equation'!$B$13)*'S Curve Equation'!$B$14</f>
        <v>0.72962782935512072</v>
      </c>
      <c r="V151" s="28">
        <f>(1/(1+EXP(('S Curve Equation'!$B$11-V106*'S Curve Equation'!$B$12)*'S Curve Equation'!$B$10))+'S Curve Equation'!$B$13)*'S Curve Equation'!$B$14</f>
        <v>0.72653923243924812</v>
      </c>
      <c r="W151" s="28">
        <f>(1/(1+EXP(('S Curve Equation'!$B$11-W106*'S Curve Equation'!$B$12)*'S Curve Equation'!$B$10))+'S Curve Equation'!$B$13)*'S Curve Equation'!$B$14</f>
        <v>0.72345737106867347</v>
      </c>
      <c r="X151" s="28">
        <f>(1/(1+EXP(('S Curve Equation'!$B$11-X106*'S Curve Equation'!$B$12)*'S Curve Equation'!$B$10))+'S Curve Equation'!$B$13)*'S Curve Equation'!$B$14</f>
        <v>0.72038256662966527</v>
      </c>
      <c r="Y151" s="28">
        <f>(1/(1+EXP(('S Curve Equation'!$B$11-Y106*'S Curve Equation'!$B$12)*'S Curve Equation'!$B$10))+'S Curve Equation'!$B$13)*'S Curve Equation'!$B$14</f>
        <v>0.71731513148860826</v>
      </c>
      <c r="Z151" s="28">
        <f>(1/(1+EXP(('S Curve Equation'!$B$11-Z106*'S Curve Equation'!$B$12)*'S Curve Equation'!$B$10))+'S Curve Equation'!$B$13)*'S Curve Equation'!$B$14</f>
        <v>0.71425536907051679</v>
      </c>
      <c r="AA151" s="28">
        <f>(1/(1+EXP(('S Curve Equation'!$B$11-AA106*'S Curve Equation'!$B$12)*'S Curve Equation'!$B$10))+'S Curve Equation'!$B$13)*'S Curve Equation'!$B$14</f>
        <v>0.71120357394255906</v>
      </c>
      <c r="AB151" s="28">
        <f>(1/(1+EXP(('S Curve Equation'!$B$11-AB106*'S Curve Equation'!$B$12)*'S Curve Equation'!$B$10))+'S Curve Equation'!$B$13)*'S Curve Equation'!$B$14</f>
        <v>0.70816003190227994</v>
      </c>
      <c r="AC151" s="28">
        <f>(1/(1+EXP(('S Curve Equation'!$B$11-AC106*'S Curve Equation'!$B$12)*'S Curve Equation'!$B$10))+'S Curve Equation'!$B$13)*'S Curve Equation'!$B$14</f>
        <v>0.70512502007020961</v>
      </c>
      <c r="AD151" s="28">
        <f>(1/(1+EXP(('S Curve Equation'!$B$11-AD106*'S Curve Equation'!$B$12)*'S Curve Equation'!$B$10))+'S Curve Equation'!$B$13)*'S Curve Equation'!$B$14</f>
        <v>0.70209880698655902</v>
      </c>
      <c r="AE151" s="28">
        <f>(1/(1+EXP(('S Curve Equation'!$B$11-AE106*'S Curve Equation'!$B$12)*'S Curve Equation'!$B$10))+'S Curve Equation'!$B$13)*'S Curve Equation'!$B$14</f>
        <v>0.69908165271170175</v>
      </c>
      <c r="AF151" s="28">
        <f>(1/(1+EXP(('S Curve Equation'!$B$11-AF106*'S Curve Equation'!$B$12)*'S Curve Equation'!$B$10))+'S Curve Equation'!$B$13)*'S Curve Equation'!$B$14</f>
        <v>0.69607380893016768</v>
      </c>
    </row>
    <row r="152" spans="1:32" x14ac:dyDescent="0.2">
      <c r="A152" s="6" t="s">
        <v>97</v>
      </c>
      <c r="B152" s="28">
        <f>(1/(1+EXP(('S Curve Equation'!$B$11-B107*'S Curve Equation'!$B$12)*'S Curve Equation'!$B$10))+'S Curve Equation'!$B$13)*'S Curve Equation'!$B$14</f>
        <v>0.86185714285714277</v>
      </c>
      <c r="C152" s="28">
        <f>(1/(1+EXP(('S Curve Equation'!$B$11-C107*'S Curve Equation'!$B$12)*'S Curve Equation'!$B$10))+'S Curve Equation'!$B$13)*'S Curve Equation'!$B$14</f>
        <v>0.85949418378232001</v>
      </c>
      <c r="D152" s="28">
        <f>(1/(1+EXP(('S Curve Equation'!$B$11-D107*'S Curve Equation'!$B$12)*'S Curve Equation'!$B$10))+'S Curve Equation'!$B$13)*'S Curve Equation'!$B$14</f>
        <v>0.85700895107964814</v>
      </c>
      <c r="E152" s="28">
        <f>(1/(1+EXP(('S Curve Equation'!$B$11-E107*'S Curve Equation'!$B$12)*'S Curve Equation'!$B$10))+'S Curve Equation'!$B$13)*'S Curve Equation'!$B$14</f>
        <v>0.85450772403618536</v>
      </c>
      <c r="F152" s="28">
        <f>(1/(1+EXP(('S Curve Equation'!$B$11-F107*'S Curve Equation'!$B$12)*'S Curve Equation'!$B$10))+'S Curve Equation'!$B$13)*'S Curve Equation'!$B$14</f>
        <v>0.85199606387948479</v>
      </c>
      <c r="G152" s="28">
        <f>(1/(1+EXP(('S Curve Equation'!$B$11-G107*'S Curve Equation'!$B$12)*'S Curve Equation'!$B$10))+'S Curve Equation'!$B$13)*'S Curve Equation'!$B$14</f>
        <v>0.84946440491423747</v>
      </c>
      <c r="H152" s="28">
        <f>(1/(1+EXP(('S Curve Equation'!$B$11-H107*'S Curve Equation'!$B$12)*'S Curve Equation'!$B$10))+'S Curve Equation'!$B$13)*'S Curve Equation'!$B$14</f>
        <v>0.84684869905212556</v>
      </c>
      <c r="I152" s="28">
        <f>(1/(1+EXP(('S Curve Equation'!$B$11-I107*'S Curve Equation'!$B$12)*'S Curve Equation'!$B$10))+'S Curve Equation'!$B$13)*'S Curve Equation'!$B$14</f>
        <v>0.84422151133442025</v>
      </c>
      <c r="J152" s="28">
        <f>(1/(1+EXP(('S Curve Equation'!$B$11-J107*'S Curve Equation'!$B$12)*'S Curve Equation'!$B$10))+'S Curve Equation'!$B$13)*'S Curve Equation'!$B$14</f>
        <v>0.84155592469264728</v>
      </c>
      <c r="K152" s="28">
        <f>(1/(1+EXP(('S Curve Equation'!$B$11-K107*'S Curve Equation'!$B$12)*'S Curve Equation'!$B$10))+'S Curve Equation'!$B$13)*'S Curve Equation'!$B$14</f>
        <v>0.83889136758022886</v>
      </c>
      <c r="L152" s="28">
        <f>(1/(1+EXP(('S Curve Equation'!$B$11-L107*'S Curve Equation'!$B$12)*'S Curve Equation'!$B$10))+'S Curve Equation'!$B$13)*'S Curve Equation'!$B$14</f>
        <v>0.83650716554571147</v>
      </c>
      <c r="M152" s="28">
        <f>(1/(1+EXP(('S Curve Equation'!$B$11-M107*'S Curve Equation'!$B$12)*'S Curve Equation'!$B$10))+'S Curve Equation'!$B$13)*'S Curve Equation'!$B$14</f>
        <v>0.83392284009260331</v>
      </c>
      <c r="N152" s="28">
        <f>(1/(1+EXP(('S Curve Equation'!$B$11-N107*'S Curve Equation'!$B$12)*'S Curve Equation'!$B$10))+'S Curve Equation'!$B$13)*'S Curve Equation'!$B$14</f>
        <v>0.8313324954291238</v>
      </c>
      <c r="O152" s="28">
        <f>(1/(1+EXP(('S Curve Equation'!$B$11-O107*'S Curve Equation'!$B$12)*'S Curve Equation'!$B$10))+'S Curve Equation'!$B$13)*'S Curve Equation'!$B$14</f>
        <v>0.82873651182946628</v>
      </c>
      <c r="P152" s="28">
        <f>(1/(1+EXP(('S Curve Equation'!$B$11-P107*'S Curve Equation'!$B$12)*'S Curve Equation'!$B$10))+'S Curve Equation'!$B$13)*'S Curve Equation'!$B$14</f>
        <v>0.82613526566924467</v>
      </c>
      <c r="Q152" s="28">
        <f>(1/(1+EXP(('S Curve Equation'!$B$11-Q107*'S Curve Equation'!$B$12)*'S Curve Equation'!$B$10))+'S Curve Equation'!$B$13)*'S Curve Equation'!$B$14</f>
        <v>0.82352912930137334</v>
      </c>
      <c r="R152" s="28">
        <f>(1/(1+EXP(('S Curve Equation'!$B$11-R107*'S Curve Equation'!$B$12)*'S Curve Equation'!$B$10))+'S Curve Equation'!$B$13)*'S Curve Equation'!$B$14</f>
        <v>0.82091847093889014</v>
      </c>
      <c r="S152" s="28">
        <f>(1/(1+EXP(('S Curve Equation'!$B$11-S107*'S Curve Equation'!$B$12)*'S Curve Equation'!$B$10))+'S Curve Equation'!$B$13)*'S Curve Equation'!$B$14</f>
        <v>0.81830365454459375</v>
      </c>
      <c r="T152" s="28">
        <f>(1/(1+EXP(('S Curve Equation'!$B$11-T107*'S Curve Equation'!$B$12)*'S Curve Equation'!$B$10))+'S Curve Equation'!$B$13)*'S Curve Equation'!$B$14</f>
        <v>0.81568503972740114</v>
      </c>
      <c r="U152" s="28">
        <f>(1/(1+EXP(('S Curve Equation'!$B$11-U107*'S Curve Equation'!$B$12)*'S Curve Equation'!$B$10))+'S Curve Equation'!$B$13)*'S Curve Equation'!$B$14</f>
        <v>0.81306298164529489</v>
      </c>
      <c r="V152" s="28">
        <f>(1/(1+EXP(('S Curve Equation'!$B$11-V107*'S Curve Equation'!$B$12)*'S Curve Equation'!$B$10))+'S Curve Equation'!$B$13)*'S Curve Equation'!$B$14</f>
        <v>0.81043783091474031</v>
      </c>
      <c r="W152" s="28">
        <f>(1/(1+EXP(('S Curve Equation'!$B$11-W107*'S Curve Equation'!$B$12)*'S Curve Equation'!$B$10))+'S Curve Equation'!$B$13)*'S Curve Equation'!$B$14</f>
        <v>0.80780993352644381</v>
      </c>
      <c r="X152" s="28">
        <f>(1/(1+EXP(('S Curve Equation'!$B$11-X107*'S Curve Equation'!$B$12)*'S Curve Equation'!$B$10))+'S Curve Equation'!$B$13)*'S Curve Equation'!$B$14</f>
        <v>0.80517963076732435</v>
      </c>
      <c r="Y152" s="28">
        <f>(1/(1+EXP(('S Curve Equation'!$B$11-Y107*'S Curve Equation'!$B$12)*'S Curve Equation'!$B$10))+'S Curve Equation'!$B$13)*'S Curve Equation'!$B$14</f>
        <v>0.8025472591485564</v>
      </c>
      <c r="Z152" s="28">
        <f>(1/(1+EXP(('S Curve Equation'!$B$11-Z107*'S Curve Equation'!$B$12)*'S Curve Equation'!$B$10))+'S Curve Equation'!$B$13)*'S Curve Equation'!$B$14</f>
        <v>0.79991315033955301</v>
      </c>
      <c r="AA152" s="28">
        <f>(1/(1+EXP(('S Curve Equation'!$B$11-AA107*'S Curve Equation'!$B$12)*'S Curve Equation'!$B$10))+'S Curve Equation'!$B$13)*'S Curve Equation'!$B$14</f>
        <v>0.79727763110774208</v>
      </c>
      <c r="AB152" s="28">
        <f>(1/(1+EXP(('S Curve Equation'!$B$11-AB107*'S Curve Equation'!$B$12)*'S Curve Equation'!$B$10))+'S Curve Equation'!$B$13)*'S Curve Equation'!$B$14</f>
        <v>0.79464102326399721</v>
      </c>
      <c r="AC152" s="28">
        <f>(1/(1+EXP(('S Curve Equation'!$B$11-AC107*'S Curve Equation'!$B$12)*'S Curve Equation'!$B$10))+'S Curve Equation'!$B$13)*'S Curve Equation'!$B$14</f>
        <v>0.79200364361357456</v>
      </c>
      <c r="AD152" s="28">
        <f>(1/(1+EXP(('S Curve Equation'!$B$11-AD107*'S Curve Equation'!$B$12)*'S Curve Equation'!$B$10))+'S Curve Equation'!$B$13)*'S Curve Equation'!$B$14</f>
        <v>0.78936580391241262</v>
      </c>
      <c r="AE152" s="28">
        <f>(1/(1+EXP(('S Curve Equation'!$B$11-AE107*'S Curve Equation'!$B$12)*'S Curve Equation'!$B$10))+'S Curve Equation'!$B$13)*'S Curve Equation'!$B$14</f>
        <v>0.78672781082863974</v>
      </c>
      <c r="AF152" s="28">
        <f>(1/(1+EXP(('S Curve Equation'!$B$11-AF107*'S Curve Equation'!$B$12)*'S Curve Equation'!$B$10))+'S Curve Equation'!$B$13)*'S Curve Equation'!$B$14</f>
        <v>0.78408996590914903</v>
      </c>
    </row>
    <row r="153" spans="1:32" x14ac:dyDescent="0.2">
      <c r="A153" s="6" t="s">
        <v>101</v>
      </c>
      <c r="B153" s="28">
        <f>(1/(1+EXP(('S Curve Equation'!$B$11-B108*'S Curve Equation'!$B$12)*'S Curve Equation'!$B$10))+'S Curve Equation'!$B$13)*'S Curve Equation'!$B$14</f>
        <v>0.87400000000000011</v>
      </c>
      <c r="C153" s="28">
        <f>(1/(1+EXP(('S Curve Equation'!$B$11-C108*'S Curve Equation'!$B$12)*'S Curve Equation'!$B$10))+'S Curve Equation'!$B$13)*'S Curve Equation'!$B$14</f>
        <v>0.87176356886240824</v>
      </c>
      <c r="D153" s="28">
        <f>(1/(1+EXP(('S Curve Equation'!$B$11-D108*'S Curve Equation'!$B$12)*'S Curve Equation'!$B$10))+'S Curve Equation'!$B$13)*'S Curve Equation'!$B$14</f>
        <v>0.86940984715519787</v>
      </c>
      <c r="E153" s="28">
        <f>(1/(1+EXP(('S Curve Equation'!$B$11-E108*'S Curve Equation'!$B$12)*'S Curve Equation'!$B$10))+'S Curve Equation'!$B$13)*'S Curve Equation'!$B$14</f>
        <v>0.86703937019693644</v>
      </c>
      <c r="F153" s="28">
        <f>(1/(1+EXP(('S Curve Equation'!$B$11-F108*'S Curve Equation'!$B$12)*'S Curve Equation'!$B$10))+'S Curve Equation'!$B$13)*'S Curve Equation'!$B$14</f>
        <v>0.86465739493612026</v>
      </c>
      <c r="G153" s="28">
        <f>(1/(1+EXP(('S Curve Equation'!$B$11-G108*'S Curve Equation'!$B$12)*'S Curve Equation'!$B$10))+'S Curve Equation'!$B$13)*'S Curve Equation'!$B$14</f>
        <v>0.86225483210089815</v>
      </c>
      <c r="H153" s="28">
        <f>(1/(1+EXP(('S Curve Equation'!$B$11-H108*'S Curve Equation'!$B$12)*'S Curve Equation'!$B$10))+'S Curve Equation'!$B$13)*'S Curve Equation'!$B$14</f>
        <v>0.85977081078177131</v>
      </c>
      <c r="I153" s="28">
        <f>(1/(1+EXP(('S Curve Equation'!$B$11-I108*'S Curve Equation'!$B$12)*'S Curve Equation'!$B$10))+'S Curve Equation'!$B$13)*'S Curve Equation'!$B$14</f>
        <v>0.85727416171981774</v>
      </c>
      <c r="J153" s="28">
        <f>(1/(1+EXP(('S Curve Equation'!$B$11-J108*'S Curve Equation'!$B$12)*'S Curve Equation'!$B$10))+'S Curve Equation'!$B$13)*'S Curve Equation'!$B$14</f>
        <v>0.8547392686320533</v>
      </c>
      <c r="K153" s="28">
        <f>(1/(1+EXP(('S Curve Equation'!$B$11-K108*'S Curve Equation'!$B$12)*'S Curve Equation'!$B$10))+'S Curve Equation'!$B$13)*'S Curve Equation'!$B$14</f>
        <v>0.85220360239242787</v>
      </c>
      <c r="L153" s="28">
        <f>(1/(1+EXP(('S Curve Equation'!$B$11-L108*'S Curve Equation'!$B$12)*'S Curve Equation'!$B$10))+'S Curve Equation'!$B$13)*'S Curve Equation'!$B$14</f>
        <v>0.84993325477532644</v>
      </c>
      <c r="M153" s="28">
        <f>(1/(1+EXP(('S Curve Equation'!$B$11-M108*'S Curve Equation'!$B$12)*'S Curve Equation'!$B$10))+'S Curve Equation'!$B$13)*'S Curve Equation'!$B$14</f>
        <v>0.84747077729616482</v>
      </c>
      <c r="N153" s="28">
        <f>(1/(1+EXP(('S Curve Equation'!$B$11-N108*'S Curve Equation'!$B$12)*'S Curve Equation'!$B$10))+'S Curve Equation'!$B$13)*'S Curve Equation'!$B$14</f>
        <v>0.84500094313878182</v>
      </c>
      <c r="O153" s="28">
        <f>(1/(1+EXP(('S Curve Equation'!$B$11-O108*'S Curve Equation'!$B$12)*'S Curve Equation'!$B$10))+'S Curve Equation'!$B$13)*'S Curve Equation'!$B$14</f>
        <v>0.84252411447020226</v>
      </c>
      <c r="P153" s="28">
        <f>(1/(1+EXP(('S Curve Equation'!$B$11-P108*'S Curve Equation'!$B$12)*'S Curve Equation'!$B$10))+'S Curve Equation'!$B$13)*'S Curve Equation'!$B$14</f>
        <v>0.84004065055234123</v>
      </c>
      <c r="Q153" s="28">
        <f>(1/(1+EXP(('S Curve Equation'!$B$11-Q108*'S Curve Equation'!$B$12)*'S Curve Equation'!$B$10))+'S Curve Equation'!$B$13)*'S Curve Equation'!$B$14</f>
        <v>0.83755090760698003</v>
      </c>
      <c r="R153" s="28">
        <f>(1/(1+EXP(('S Curve Equation'!$B$11-R108*'S Curve Equation'!$B$12)*'S Curve Equation'!$B$10))+'S Curve Equation'!$B$13)*'S Curve Equation'!$B$14</f>
        <v>0.83505523868695208</v>
      </c>
      <c r="S153" s="28">
        <f>(1/(1+EXP(('S Curve Equation'!$B$11-S108*'S Curve Equation'!$B$12)*'S Curve Equation'!$B$10))+'S Curve Equation'!$B$13)*'S Curve Equation'!$B$14</f>
        <v>0.8325539935534606</v>
      </c>
      <c r="T153" s="28">
        <f>(1/(1+EXP(('S Curve Equation'!$B$11-T108*'S Curve Equation'!$B$12)*'S Curve Equation'!$B$10))+'S Curve Equation'!$B$13)*'S Curve Equation'!$B$14</f>
        <v>0.83004751855946801</v>
      </c>
      <c r="U153" s="28">
        <f>(1/(1+EXP(('S Curve Equation'!$B$11-U108*'S Curve Equation'!$B$12)*'S Curve Equation'!$B$10))+'S Curve Equation'!$B$13)*'S Curve Equation'!$B$14</f>
        <v>0.82753615653907597</v>
      </c>
      <c r="V153" s="28">
        <f>(1/(1+EXP(('S Curve Equation'!$B$11-V108*'S Curve Equation'!$B$12)*'S Curve Equation'!$B$10))+'S Curve Equation'!$B$13)*'S Curve Equation'!$B$14</f>
        <v>0.82502024670281027</v>
      </c>
      <c r="W153" s="28">
        <f>(1/(1+EXP(('S Curve Equation'!$B$11-W108*'S Curve Equation'!$B$12)*'S Curve Equation'!$B$10))+'S Curve Equation'!$B$13)*'S Curve Equation'!$B$14</f>
        <v>0.82250012453872712</v>
      </c>
      <c r="X153" s="28">
        <f>(1/(1+EXP(('S Curve Equation'!$B$11-X108*'S Curve Equation'!$B$12)*'S Curve Equation'!$B$10))+'S Curve Equation'!$B$13)*'S Curve Equation'!$B$14</f>
        <v>0.81997612171925005</v>
      </c>
      <c r="Y153" s="28">
        <f>(1/(1+EXP(('S Curve Equation'!$B$11-Y108*'S Curve Equation'!$B$12)*'S Curve Equation'!$B$10))+'S Curve Equation'!$B$13)*'S Curve Equation'!$B$14</f>
        <v>0.81744856601363325</v>
      </c>
      <c r="Z153" s="28">
        <f>(1/(1+EXP(('S Curve Equation'!$B$11-Z108*'S Curve Equation'!$B$12)*'S Curve Equation'!$B$10))+'S Curve Equation'!$B$13)*'S Curve Equation'!$B$14</f>
        <v>0.81491778120596137</v>
      </c>
      <c r="AA153" s="28">
        <f>(1/(1+EXP(('S Curve Equation'!$B$11-AA108*'S Curve Equation'!$B$12)*'S Curve Equation'!$B$10))+'S Curve Equation'!$B$13)*'S Curve Equation'!$B$14</f>
        <v>0.81238408701857112</v>
      </c>
      <c r="AB153" s="28">
        <f>(1/(1+EXP(('S Curve Equation'!$B$11-AB108*'S Curve Equation'!$B$12)*'S Curve Equation'!$B$10))+'S Curve Equation'!$B$13)*'S Curve Equation'!$B$14</f>
        <v>0.80984779904079585</v>
      </c>
      <c r="AC153" s="28">
        <f>(1/(1+EXP(('S Curve Equation'!$B$11-AC108*'S Curve Equation'!$B$12)*'S Curve Equation'!$B$10))+'S Curve Equation'!$B$13)*'S Curve Equation'!$B$14</f>
        <v>0.80730922866291743</v>
      </c>
      <c r="AD153" s="28">
        <f>(1/(1+EXP(('S Curve Equation'!$B$11-AD108*'S Curve Equation'!$B$12)*'S Curve Equation'!$B$10))+'S Curve Equation'!$B$13)*'S Curve Equation'!$B$14</f>
        <v>0.80476868301521665</v>
      </c>
      <c r="AE153" s="28">
        <f>(1/(1+EXP(('S Curve Equation'!$B$11-AE108*'S Curve Equation'!$B$12)*'S Curve Equation'!$B$10))+'S Curve Equation'!$B$13)*'S Curve Equation'!$B$14</f>
        <v>0.80222646491200145</v>
      </c>
      <c r="AF153" s="28">
        <f>(1/(1+EXP(('S Curve Equation'!$B$11-AF108*'S Curve Equation'!$B$12)*'S Curve Equation'!$B$10))+'S Curve Equation'!$B$13)*'S Curve Equation'!$B$14</f>
        <v>0.79968287280050132</v>
      </c>
    </row>
    <row r="154" spans="1:32" x14ac:dyDescent="0.2">
      <c r="A154" s="6" t="s">
        <v>104</v>
      </c>
      <c r="B154" s="28">
        <f>(1/(1+EXP(('S Curve Equation'!$B$11-B109*'S Curve Equation'!$B$12)*'S Curve Equation'!$B$10))+'S Curve Equation'!$B$13)*'S Curve Equation'!$B$14</f>
        <v>0.92200000000000004</v>
      </c>
      <c r="C154" s="28">
        <f>(1/(1+EXP(('S Curve Equation'!$B$11-C109*'S Curve Equation'!$B$12)*'S Curve Equation'!$B$10))+'S Curve Equation'!$B$13)*'S Curve Equation'!$B$14</f>
        <v>0.92034811941600736</v>
      </c>
      <c r="D154" s="28">
        <f>(1/(1+EXP(('S Curve Equation'!$B$11-D109*'S Curve Equation'!$B$12)*'S Curve Equation'!$B$10))+'S Curve Equation'!$B$13)*'S Curve Equation'!$B$14</f>
        <v>0.91860438161104407</v>
      </c>
      <c r="E154" s="28">
        <f>(1/(1+EXP(('S Curve Equation'!$B$11-E109*'S Curve Equation'!$B$12)*'S Curve Equation'!$B$10))+'S Curve Equation'!$B$13)*'S Curve Equation'!$B$14</f>
        <v>0.91684284340320987</v>
      </c>
      <c r="F154" s="28">
        <f>(1/(1+EXP(('S Curve Equation'!$B$11-F109*'S Curve Equation'!$B$12)*'S Curve Equation'!$B$10))+'S Curve Equation'!$B$13)*'S Curve Equation'!$B$14</f>
        <v>0.91506734169517123</v>
      </c>
      <c r="G154" s="28">
        <f>(1/(1+EXP(('S Curve Equation'!$B$11-G109*'S Curve Equation'!$B$12)*'S Curve Equation'!$B$10))+'S Curve Equation'!$B$13)*'S Curve Equation'!$B$14</f>
        <v>0.91327101815121481</v>
      </c>
      <c r="H154" s="28">
        <f>(1/(1+EXP(('S Curve Equation'!$B$11-H109*'S Curve Equation'!$B$12)*'S Curve Equation'!$B$10))+'S Curve Equation'!$B$13)*'S Curve Equation'!$B$14</f>
        <v>0.9114080356508063</v>
      </c>
      <c r="I154" s="28">
        <f>(1/(1+EXP(('S Curve Equation'!$B$11-I109*'S Curve Equation'!$B$12)*'S Curve Equation'!$B$10))+'S Curve Equation'!$B$13)*'S Curve Equation'!$B$14</f>
        <v>0.9095297146608059</v>
      </c>
      <c r="J154" s="28">
        <f>(1/(1+EXP(('S Curve Equation'!$B$11-J109*'S Curve Equation'!$B$12)*'S Curve Equation'!$B$10))+'S Curve Equation'!$B$13)*'S Curve Equation'!$B$14</f>
        <v>0.90761663059188502</v>
      </c>
      <c r="K154" s="28">
        <f>(1/(1+EXP(('S Curve Equation'!$B$11-K109*'S Curve Equation'!$B$12)*'S Curve Equation'!$B$10))+'S Curve Equation'!$B$13)*'S Curve Equation'!$B$14</f>
        <v>0.90569695136957773</v>
      </c>
      <c r="L154" s="28">
        <f>(1/(1+EXP(('S Curve Equation'!$B$11-L109*'S Curve Equation'!$B$12)*'S Curve Equation'!$B$10))+'S Curve Equation'!$B$13)*'S Curve Equation'!$B$14</f>
        <v>0.90397305710935527</v>
      </c>
      <c r="M154" s="28">
        <f>(1/(1+EXP(('S Curve Equation'!$B$11-M109*'S Curve Equation'!$B$12)*'S Curve Equation'!$B$10))+'S Curve Equation'!$B$13)*'S Curve Equation'!$B$14</f>
        <v>0.90209787319396473</v>
      </c>
      <c r="N154" s="28">
        <f>(1/(1+EXP(('S Curve Equation'!$B$11-N109*'S Curve Equation'!$B$12)*'S Curve Equation'!$B$10))+'S Curve Equation'!$B$13)*'S Curve Equation'!$B$14</f>
        <v>0.90021146102021599</v>
      </c>
      <c r="O154" s="28">
        <f>(1/(1+EXP(('S Curve Equation'!$B$11-O109*'S Curve Equation'!$B$12)*'S Curve Equation'!$B$10))+'S Curve Equation'!$B$13)*'S Curve Equation'!$B$14</f>
        <v>0.89831407041613398</v>
      </c>
      <c r="P154" s="28">
        <f>(1/(1+EXP(('S Curve Equation'!$B$11-P109*'S Curve Equation'!$B$12)*'S Curve Equation'!$B$10))+'S Curve Equation'!$B$13)*'S Curve Equation'!$B$14</f>
        <v>0.89640595179026195</v>
      </c>
      <c r="Q154" s="28">
        <f>(1/(1+EXP(('S Curve Equation'!$B$11-Q109*'S Curve Equation'!$B$12)*'S Curve Equation'!$B$10))+'S Curve Equation'!$B$13)*'S Curve Equation'!$B$14</f>
        <v>0.89448735600013618</v>
      </c>
      <c r="R154" s="28">
        <f>(1/(1+EXP(('S Curve Equation'!$B$11-R109*'S Curve Equation'!$B$12)*'S Curve Equation'!$B$10))+'S Curve Equation'!$B$13)*'S Curve Equation'!$B$14</f>
        <v>0.89255853422344189</v>
      </c>
      <c r="S154" s="28">
        <f>(1/(1+EXP(('S Curve Equation'!$B$11-S109*'S Curve Equation'!$B$12)*'S Curve Equation'!$B$10))+'S Curve Equation'!$B$13)*'S Curve Equation'!$B$14</f>
        <v>0.89061973783188464</v>
      </c>
      <c r="T154" s="28">
        <f>(1/(1+EXP(('S Curve Equation'!$B$11-T109*'S Curve Equation'!$B$12)*'S Curve Equation'!$B$10))+'S Curve Equation'!$B$13)*'S Curve Equation'!$B$14</f>
        <v>0.88867121826782758</v>
      </c>
      <c r="U154" s="28">
        <f>(1/(1+EXP(('S Curve Equation'!$B$11-U109*'S Curve Equation'!$B$12)*'S Curve Equation'!$B$10))+'S Curve Equation'!$B$13)*'S Curve Equation'!$B$14</f>
        <v>0.88671322692373311</v>
      </c>
      <c r="V154" s="28">
        <f>(1/(1+EXP(('S Curve Equation'!$B$11-V109*'S Curve Equation'!$B$12)*'S Curve Equation'!$B$10))+'S Curve Equation'!$B$13)*'S Curve Equation'!$B$14</f>
        <v>0.88474601502443873</v>
      </c>
      <c r="W154" s="28">
        <f>(1/(1+EXP(('S Curve Equation'!$B$11-W109*'S Curve Equation'!$B$12)*'S Curve Equation'!$B$10))+'S Curve Equation'!$B$13)*'S Curve Equation'!$B$14</f>
        <v>0.88276983351229632</v>
      </c>
      <c r="X154" s="28">
        <f>(1/(1+EXP(('S Curve Equation'!$B$11-X109*'S Curve Equation'!$B$12)*'S Curve Equation'!$B$10))+'S Curve Equation'!$B$13)*'S Curve Equation'!$B$14</f>
        <v>0.8807849329352061</v>
      </c>
      <c r="Y154" s="28">
        <f>(1/(1+EXP(('S Curve Equation'!$B$11-Y109*'S Curve Equation'!$B$12)*'S Curve Equation'!$B$10))+'S Curve Equation'!$B$13)*'S Curve Equation'!$B$14</f>
        <v>0.8787915633375567</v>
      </c>
      <c r="Z154" s="28">
        <f>(1/(1+EXP(('S Curve Equation'!$B$11-Z109*'S Curve Equation'!$B$12)*'S Curve Equation'!$B$10))+'S Curve Equation'!$B$13)*'S Curve Equation'!$B$14</f>
        <v>0.87678997415409476</v>
      </c>
      <c r="AA154" s="28">
        <f>(1/(1+EXP(('S Curve Equation'!$B$11-AA109*'S Curve Equation'!$B$12)*'S Curve Equation'!$B$10))+'S Curve Equation'!$B$13)*'S Curve Equation'!$B$14</f>
        <v>0.87478041410673457</v>
      </c>
      <c r="AB154" s="28">
        <f>(1/(1+EXP(('S Curve Equation'!$B$11-AB109*'S Curve Equation'!$B$12)*'S Curve Equation'!$B$10))+'S Curve Equation'!$B$13)*'S Curve Equation'!$B$14</f>
        <v>0.87276313110431458</v>
      </c>
      <c r="AC154" s="28">
        <f>(1/(1+EXP(('S Curve Equation'!$B$11-AC109*'S Curve Equation'!$B$12)*'S Curve Equation'!$B$10))+'S Curve Equation'!$B$13)*'S Curve Equation'!$B$14</f>
        <v>0.87073837214530891</v>
      </c>
      <c r="AD154" s="28">
        <f>(1/(1+EXP(('S Curve Equation'!$B$11-AD109*'S Curve Equation'!$B$12)*'S Curve Equation'!$B$10))+'S Curve Equation'!$B$13)*'S Curve Equation'!$B$14</f>
        <v>0.86870638322349503</v>
      </c>
      <c r="AE154" s="28">
        <f>(1/(1+EXP(('S Curve Equation'!$B$11-AE109*'S Curve Equation'!$B$12)*'S Curve Equation'!$B$10))+'S Curve Equation'!$B$13)*'S Curve Equation'!$B$14</f>
        <v>0.86666740923657115</v>
      </c>
      <c r="AF154" s="28">
        <f>(1/(1+EXP(('S Curve Equation'!$B$11-AF109*'S Curve Equation'!$B$12)*'S Curve Equation'!$B$10))+'S Curve Equation'!$B$13)*'S Curve Equation'!$B$14</f>
        <v>0.8646216938977257</v>
      </c>
    </row>
    <row r="155" spans="1:32" x14ac:dyDescent="0.2">
      <c r="A155" s="6" t="s">
        <v>36</v>
      </c>
      <c r="B155" s="28">
        <f>(1/(1+EXP(('S Curve Equation'!$B$11-B110*'S Curve Equation'!$B$12)*'S Curve Equation'!$B$10))+'S Curve Equation'!$B$13)*'S Curve Equation'!$B$14</f>
        <v>0.8949373163565133</v>
      </c>
      <c r="C155" s="28">
        <f>(1/(1+EXP(('S Curve Equation'!$B$11-C110*'S Curve Equation'!$B$12)*'S Curve Equation'!$B$10))+'S Curve Equation'!$B$13)*'S Curve Equation'!$B$14</f>
        <v>0.89293847637985158</v>
      </c>
      <c r="D155" s="28">
        <f>(1/(1+EXP(('S Curve Equation'!$B$11-D110*'S Curve Equation'!$B$12)*'S Curve Equation'!$B$10))+'S Curve Equation'!$B$13)*'S Curve Equation'!$B$14</f>
        <v>0.89083223024839708</v>
      </c>
      <c r="E155" s="28">
        <f>(1/(1+EXP(('S Curve Equation'!$B$11-E110*'S Curve Equation'!$B$12)*'S Curve Equation'!$B$10))+'S Curve Equation'!$B$13)*'S Curve Equation'!$B$14</f>
        <v>0.88870833917200776</v>
      </c>
      <c r="F155" s="28">
        <f>(1/(1+EXP(('S Curve Equation'!$B$11-F110*'S Curve Equation'!$B$12)*'S Curve Equation'!$B$10))+'S Curve Equation'!$B$13)*'S Curve Equation'!$B$14</f>
        <v>0.88657148463831037</v>
      </c>
      <c r="G155" s="28">
        <f>(1/(1+EXP(('S Curve Equation'!$B$11-G110*'S Curve Equation'!$B$12)*'S Curve Equation'!$B$10))+'S Curve Equation'!$B$13)*'S Curve Equation'!$B$14</f>
        <v>0.88441347753909816</v>
      </c>
      <c r="H155" s="28">
        <f>(1/(1+EXP(('S Curve Equation'!$B$11-H110*'S Curve Equation'!$B$12)*'S Curve Equation'!$B$10))+'S Curve Equation'!$B$13)*'S Curve Equation'!$B$14</f>
        <v>0.88217948940453994</v>
      </c>
      <c r="I155" s="28">
        <f>(1/(1+EXP(('S Curve Equation'!$B$11-I110*'S Curve Equation'!$B$12)*'S Curve Equation'!$B$10))+'S Curve Equation'!$B$13)*'S Curve Equation'!$B$14</f>
        <v>0.87993128144797239</v>
      </c>
      <c r="J155" s="28">
        <f>(1/(1+EXP(('S Curve Equation'!$B$11-J110*'S Curve Equation'!$B$12)*'S Curve Equation'!$B$10))+'S Curve Equation'!$B$13)*'S Curve Equation'!$B$14</f>
        <v>0.87764571850594353</v>
      </c>
      <c r="K155" s="28">
        <f>(1/(1+EXP(('S Curve Equation'!$B$11-K110*'S Curve Equation'!$B$12)*'S Curve Equation'!$B$10))+'S Curve Equation'!$B$13)*'S Curve Equation'!$B$14</f>
        <v>0.87535653813495695</v>
      </c>
      <c r="L155" s="28">
        <f>(1/(1+EXP(('S Curve Equation'!$B$11-L110*'S Curve Equation'!$B$12)*'S Curve Equation'!$B$10))+'S Curve Equation'!$B$13)*'S Curve Equation'!$B$14</f>
        <v>0.87330442294336796</v>
      </c>
      <c r="M155" s="28">
        <f>(1/(1+EXP(('S Curve Equation'!$B$11-M110*'S Curve Equation'!$B$12)*'S Curve Equation'!$B$10))+'S Curve Equation'!$B$13)*'S Curve Equation'!$B$14</f>
        <v>0.87107603211593665</v>
      </c>
      <c r="N155" s="28">
        <f>(1/(1+EXP(('S Curve Equation'!$B$11-N110*'S Curve Equation'!$B$12)*'S Curve Equation'!$B$10))+'S Curve Equation'!$B$13)*'S Curve Equation'!$B$14</f>
        <v>0.868838268260827</v>
      </c>
      <c r="O155" s="28">
        <f>(1/(1+EXP(('S Curve Equation'!$B$11-O110*'S Curve Equation'!$B$12)*'S Curve Equation'!$B$10))+'S Curve Equation'!$B$13)*'S Curve Equation'!$B$14</f>
        <v>0.86659145243260338</v>
      </c>
      <c r="P155" s="28">
        <f>(1/(1+EXP(('S Curve Equation'!$B$11-P110*'S Curve Equation'!$B$12)*'S Curve Equation'!$B$10))+'S Curve Equation'!$B$13)*'S Curve Equation'!$B$14</f>
        <v>0.86433590442675057</v>
      </c>
      <c r="Q155" s="28">
        <f>(1/(1+EXP(('S Curve Equation'!$B$11-Q110*'S Curve Equation'!$B$12)*'S Curve Equation'!$B$10))+'S Curve Equation'!$B$13)*'S Curve Equation'!$B$14</f>
        <v>0.86207194263680909</v>
      </c>
      <c r="R155" s="28">
        <f>(1/(1+EXP(('S Curve Equation'!$B$11-R110*'S Curve Equation'!$B$12)*'S Curve Equation'!$B$10))+'S Curve Equation'!$B$13)*'S Curve Equation'!$B$14</f>
        <v>0.85979988391624806</v>
      </c>
      <c r="S155" s="28">
        <f>(1/(1+EXP(('S Curve Equation'!$B$11-S110*'S Curve Equation'!$B$12)*'S Curve Equation'!$B$10))+'S Curve Equation'!$B$13)*'S Curve Equation'!$B$14</f>
        <v>0.85752004344506472</v>
      </c>
      <c r="T155" s="28">
        <f>(1/(1+EXP(('S Curve Equation'!$B$11-T110*'S Curve Equation'!$B$12)*'S Curve Equation'!$B$10))+'S Curve Equation'!$B$13)*'S Curve Equation'!$B$14</f>
        <v>0.85523273460110905</v>
      </c>
      <c r="U155" s="28">
        <f>(1/(1+EXP(('S Curve Equation'!$B$11-U110*'S Curve Equation'!$B$12)*'S Curve Equation'!$B$10))+'S Curve Equation'!$B$13)*'S Curve Equation'!$B$14</f>
        <v>0.85293826883611579</v>
      </c>
      <c r="V155" s="28">
        <f>(1/(1+EXP(('S Curve Equation'!$B$11-V110*'S Curve Equation'!$B$12)*'S Curve Equation'!$B$10))+'S Curve Equation'!$B$13)*'S Curve Equation'!$B$14</f>
        <v>0.85063695555642016</v>
      </c>
      <c r="W155" s="28">
        <f>(1/(1+EXP(('S Curve Equation'!$B$11-W110*'S Curve Equation'!$B$12)*'S Curve Equation'!$B$10))+'S Curve Equation'!$B$13)*'S Curve Equation'!$B$14</f>
        <v>0.84832910200833345</v>
      </c>
      <c r="X155" s="28">
        <f>(1/(1+EXP(('S Curve Equation'!$B$11-X110*'S Curve Equation'!$B$12)*'S Curve Equation'!$B$10))+'S Curve Equation'!$B$13)*'S Curve Equation'!$B$14</f>
        <v>0.84601501316814853</v>
      </c>
      <c r="Y155" s="28">
        <f>(1/(1+EXP(('S Curve Equation'!$B$11-Y110*'S Curve Equation'!$B$12)*'S Curve Equation'!$B$10))+'S Curve Equation'!$B$13)*'S Curve Equation'!$B$14</f>
        <v>0.84369499163673645</v>
      </c>
      <c r="Z155" s="28">
        <f>(1/(1+EXP(('S Curve Equation'!$B$11-Z110*'S Curve Equation'!$B$12)*'S Curve Equation'!$B$10))+'S Curve Equation'!$B$13)*'S Curve Equation'!$B$14</f>
        <v>0.84136933753869525</v>
      </c>
      <c r="AA155" s="28">
        <f>(1/(1+EXP(('S Curve Equation'!$B$11-AA110*'S Curve Equation'!$B$12)*'S Curve Equation'!$B$10))+'S Curve Equation'!$B$13)*'S Curve Equation'!$B$14</f>
        <v>0.83903834842600178</v>
      </c>
      <c r="AB155" s="28">
        <f>(1/(1+EXP(('S Curve Equation'!$B$11-AB110*'S Curve Equation'!$B$12)*'S Curve Equation'!$B$10))+'S Curve Equation'!$B$13)*'S Curve Equation'!$B$14</f>
        <v>0.83670231918612403</v>
      </c>
      <c r="AC155" s="28">
        <f>(1/(1+EXP(('S Curve Equation'!$B$11-AC110*'S Curve Equation'!$B$12)*'S Curve Equation'!$B$10))+'S Curve Equation'!$B$13)*'S Curve Equation'!$B$14</f>
        <v>0.83436154195453494</v>
      </c>
      <c r="AD155" s="28">
        <f>(1/(1+EXP(('S Curve Equation'!$B$11-AD110*'S Curve Equation'!$B$12)*'S Curve Equation'!$B$10))+'S Curve Equation'!$B$13)*'S Curve Equation'!$B$14</f>
        <v>0.83201630603157428</v>
      </c>
      <c r="AE155" s="28">
        <f>(1/(1+EXP(('S Curve Equation'!$B$11-AE110*'S Curve Equation'!$B$12)*'S Curve Equation'!$B$10))+'S Curve Equation'!$B$13)*'S Curve Equation'!$B$14</f>
        <v>0.82966689780359382</v>
      </c>
      <c r="AF155" s="28">
        <f>(1/(1+EXP(('S Curve Equation'!$B$11-AF110*'S Curve Equation'!$B$12)*'S Curve Equation'!$B$10))+'S Curve Equation'!$B$13)*'S Curve Equation'!$B$14</f>
        <v>0.82731360066833026</v>
      </c>
    </row>
    <row r="156" spans="1:32" x14ac:dyDescent="0.2">
      <c r="A156" s="6" t="s">
        <v>37</v>
      </c>
      <c r="B156" s="28">
        <f>(1/(1+EXP(('S Curve Equation'!$B$11-B111*'S Curve Equation'!$B$12)*'S Curve Equation'!$B$10))+'S Curve Equation'!$B$13)*'S Curve Equation'!$B$14</f>
        <v>0.68100000000000005</v>
      </c>
      <c r="C156" s="28">
        <f>(1/(1+EXP(('S Curve Equation'!$B$11-C111*'S Curve Equation'!$B$12)*'S Curve Equation'!$B$10))+'S Curve Equation'!$B$13)*'S Curve Equation'!$B$14</f>
        <v>0.67754919878377662</v>
      </c>
      <c r="D156" s="28">
        <f>(1/(1+EXP(('S Curve Equation'!$B$11-D111*'S Curve Equation'!$B$12)*'S Curve Equation'!$B$10))+'S Curve Equation'!$B$13)*'S Curve Equation'!$B$14</f>
        <v>0.67394781964298822</v>
      </c>
      <c r="E156" s="28">
        <f>(1/(1+EXP(('S Curve Equation'!$B$11-E111*'S Curve Equation'!$B$12)*'S Curve Equation'!$B$10))+'S Curve Equation'!$B$13)*'S Curve Equation'!$B$14</f>
        <v>0.67035170198943939</v>
      </c>
      <c r="F156" s="28">
        <f>(1/(1+EXP(('S Curve Equation'!$B$11-F111*'S Curve Equation'!$B$12)*'S Curve Equation'!$B$10))+'S Curve Equation'!$B$13)*'S Curve Equation'!$B$14</f>
        <v>0.66676876256151152</v>
      </c>
      <c r="G156" s="28">
        <f>(1/(1+EXP(('S Curve Equation'!$B$11-G111*'S Curve Equation'!$B$12)*'S Curve Equation'!$B$10))+'S Curve Equation'!$B$13)*'S Curve Equation'!$B$14</f>
        <v>0.66318534459151623</v>
      </c>
      <c r="H156" s="28">
        <f>(1/(1+EXP(('S Curve Equation'!$B$11-H111*'S Curve Equation'!$B$12)*'S Curve Equation'!$B$10))+'S Curve Equation'!$B$13)*'S Curve Equation'!$B$14</f>
        <v>0.65951199760446488</v>
      </c>
      <c r="I156" s="28">
        <f>(1/(1+EXP(('S Curve Equation'!$B$11-I111*'S Curve Equation'!$B$12)*'S Curve Equation'!$B$10))+'S Curve Equation'!$B$13)*'S Curve Equation'!$B$14</f>
        <v>0.65585168085740908</v>
      </c>
      <c r="J156" s="28">
        <f>(1/(1+EXP(('S Curve Equation'!$B$11-J111*'S Curve Equation'!$B$12)*'S Curve Equation'!$B$10))+'S Curve Equation'!$B$13)*'S Curve Equation'!$B$14</f>
        <v>0.65216717315849038</v>
      </c>
      <c r="K156" s="28">
        <f>(1/(1+EXP(('S Curve Equation'!$B$11-K111*'S Curve Equation'!$B$12)*'S Curve Equation'!$B$10))+'S Curve Equation'!$B$13)*'S Curve Equation'!$B$14</f>
        <v>0.64851304804811161</v>
      </c>
      <c r="L156" s="28">
        <f>(1/(1+EXP(('S Curve Equation'!$B$11-L111*'S Curve Equation'!$B$12)*'S Curve Equation'!$B$10))+'S Curve Equation'!$B$13)*'S Curve Equation'!$B$14</f>
        <v>0.64526750732197269</v>
      </c>
      <c r="M156" s="28">
        <f>(1/(1+EXP(('S Curve Equation'!$B$11-M111*'S Curve Equation'!$B$12)*'S Curve Equation'!$B$10))+'S Curve Equation'!$B$13)*'S Curve Equation'!$B$14</f>
        <v>0.64177481884843357</v>
      </c>
      <c r="N156" s="28">
        <f>(1/(1+EXP(('S Curve Equation'!$B$11-N111*'S Curve Equation'!$B$12)*'S Curve Equation'!$B$10))+'S Curve Equation'!$B$13)*'S Curve Equation'!$B$14</f>
        <v>0.63829993253080841</v>
      </c>
      <c r="O156" s="28">
        <f>(1/(1+EXP(('S Curve Equation'!$B$11-O111*'S Curve Equation'!$B$12)*'S Curve Equation'!$B$10))+'S Curve Equation'!$B$13)*'S Curve Equation'!$B$14</f>
        <v>0.63484308502226228</v>
      </c>
      <c r="P156" s="28">
        <f>(1/(1+EXP(('S Curve Equation'!$B$11-P111*'S Curve Equation'!$B$12)*'S Curve Equation'!$B$10))+'S Curve Equation'!$B$13)*'S Curve Equation'!$B$14</f>
        <v>0.63140449992347958</v>
      </c>
      <c r="Q156" s="28">
        <f>(1/(1+EXP(('S Curve Equation'!$B$11-Q111*'S Curve Equation'!$B$12)*'S Curve Equation'!$B$10))+'S Curve Equation'!$B$13)*'S Curve Equation'!$B$14</f>
        <v>0.62798438808813906</v>
      </c>
      <c r="R156" s="28">
        <f>(1/(1+EXP(('S Curve Equation'!$B$11-R111*'S Curve Equation'!$B$12)*'S Curve Equation'!$B$10))+'S Curve Equation'!$B$13)*'S Curve Equation'!$B$14</f>
        <v>0.62458294792829039</v>
      </c>
      <c r="S156" s="28">
        <f>(1/(1+EXP(('S Curve Equation'!$B$11-S111*'S Curve Equation'!$B$12)*'S Curve Equation'!$B$10))+'S Curve Equation'!$B$13)*'S Curve Equation'!$B$14</f>
        <v>0.62120036571918524</v>
      </c>
      <c r="T156" s="28">
        <f>(1/(1+EXP(('S Curve Equation'!$B$11-T111*'S Curve Equation'!$B$12)*'S Curve Equation'!$B$10))+'S Curve Equation'!$B$13)*'S Curve Equation'!$B$14</f>
        <v>0.61783681590316342</v>
      </c>
      <c r="U156" s="28">
        <f>(1/(1+EXP(('S Curve Equation'!$B$11-U111*'S Curve Equation'!$B$12)*'S Curve Equation'!$B$10))+'S Curve Equation'!$B$13)*'S Curve Equation'!$B$14</f>
        <v>0.61449246139221081</v>
      </c>
      <c r="V156" s="28">
        <f>(1/(1+EXP(('S Curve Equation'!$B$11-V111*'S Curve Equation'!$B$12)*'S Curve Equation'!$B$10))+'S Curve Equation'!$B$13)*'S Curve Equation'!$B$14</f>
        <v>0.61116745386882021</v>
      </c>
      <c r="W156" s="28">
        <f>(1/(1+EXP(('S Curve Equation'!$B$11-W111*'S Curve Equation'!$B$12)*'S Curve Equation'!$B$10))+'S Curve Equation'!$B$13)*'S Curve Equation'!$B$14</f>
        <v>0.60786193408483258</v>
      </c>
      <c r="X156" s="28">
        <f>(1/(1+EXP(('S Curve Equation'!$B$11-X111*'S Curve Equation'!$B$12)*'S Curve Equation'!$B$10))+'S Curve Equation'!$B$13)*'S Curve Equation'!$B$14</f>
        <v>0.60457603215794808</v>
      </c>
      <c r="Y156" s="28">
        <f>(1/(1+EXP(('S Curve Equation'!$B$11-Y111*'S Curve Equation'!$B$12)*'S Curve Equation'!$B$10))+'S Curve Equation'!$B$13)*'S Curve Equation'!$B$14</f>
        <v>0.60130986786561047</v>
      </c>
      <c r="Z156" s="28">
        <f>(1/(1+EXP(('S Curve Equation'!$B$11-Z111*'S Curve Equation'!$B$12)*'S Curve Equation'!$B$10))+'S Curve Equation'!$B$13)*'S Curve Equation'!$B$14</f>
        <v>0.5980635509360126</v>
      </c>
      <c r="AA156" s="28">
        <f>(1/(1+EXP(('S Curve Equation'!$B$11-AA111*'S Curve Equation'!$B$12)*'S Curve Equation'!$B$10))+'S Curve Equation'!$B$13)*'S Curve Equation'!$B$14</f>
        <v>0.59483718133596608</v>
      </c>
      <c r="AB156" s="28">
        <f>(1/(1+EXP(('S Curve Equation'!$B$11-AB111*'S Curve Equation'!$B$12)*'S Curve Equation'!$B$10))+'S Curve Equation'!$B$13)*'S Curve Equation'!$B$14</f>
        <v>0.59163084955542</v>
      </c>
      <c r="AC156" s="28">
        <f>(1/(1+EXP(('S Curve Equation'!$B$11-AC111*'S Curve Equation'!$B$12)*'S Curve Equation'!$B$10))+'S Curve Equation'!$B$13)*'S Curve Equation'!$B$14</f>
        <v>0.58844463688842297</v>
      </c>
      <c r="AD156" s="28">
        <f>(1/(1+EXP(('S Curve Equation'!$B$11-AD111*'S Curve Equation'!$B$12)*'S Curve Equation'!$B$10))+'S Curve Equation'!$B$13)*'S Curve Equation'!$B$14</f>
        <v>0.58527861571033724</v>
      </c>
      <c r="AE156" s="28">
        <f>(1/(1+EXP(('S Curve Equation'!$B$11-AE111*'S Curve Equation'!$B$12)*'S Curve Equation'!$B$10))+'S Curve Equation'!$B$13)*'S Curve Equation'!$B$14</f>
        <v>0.58213284975114044</v>
      </c>
      <c r="AF156" s="28">
        <f>(1/(1+EXP(('S Curve Equation'!$B$11-AF111*'S Curve Equation'!$B$12)*'S Curve Equation'!$B$10))+'S Curve Equation'!$B$13)*'S Curve Equation'!$B$14</f>
        <v>0.57900739436466342</v>
      </c>
    </row>
    <row r="157" spans="1:32" x14ac:dyDescent="0.2">
      <c r="A157" s="6" t="s">
        <v>38</v>
      </c>
      <c r="B157" s="28">
        <f>(1/(1+EXP(('S Curve Equation'!$B$11-B112*'S Curve Equation'!$B$12)*'S Curve Equation'!$B$10))+'S Curve Equation'!$B$13)*'S Curve Equation'!$B$14</f>
        <v>0.81599999999999995</v>
      </c>
      <c r="C157" s="28">
        <f>(1/(1+EXP(('S Curve Equation'!$B$11-C112*'S Curve Equation'!$B$12)*'S Curve Equation'!$B$10))+'S Curve Equation'!$B$13)*'S Curve Equation'!$B$14</f>
        <v>0.81322718742767353</v>
      </c>
      <c r="D157" s="28">
        <f>(1/(1+EXP(('S Curve Equation'!$B$11-D112*'S Curve Equation'!$B$12)*'S Curve Equation'!$B$10))+'S Curve Equation'!$B$13)*'S Curve Equation'!$B$14</f>
        <v>0.81031755638929026</v>
      </c>
      <c r="E157" s="28">
        <f>(1/(1+EXP(('S Curve Equation'!$B$11-E112*'S Curve Equation'!$B$12)*'S Curve Equation'!$B$10))+'S Curve Equation'!$B$13)*'S Curve Equation'!$B$14</f>
        <v>0.80739602073210814</v>
      </c>
      <c r="F157" s="28">
        <f>(1/(1+EXP(('S Curve Equation'!$B$11-F112*'S Curve Equation'!$B$12)*'S Curve Equation'!$B$10))+'S Curve Equation'!$B$13)*'S Curve Equation'!$B$14</f>
        <v>0.80446910776353497</v>
      </c>
      <c r="G157" s="28">
        <f>(1/(1+EXP(('S Curve Equation'!$B$11-G112*'S Curve Equation'!$B$12)*'S Curve Equation'!$B$10))+'S Curve Equation'!$B$13)*'S Curve Equation'!$B$14</f>
        <v>0.80152571808866391</v>
      </c>
      <c r="H157" s="28">
        <f>(1/(1+EXP(('S Curve Equation'!$B$11-H112*'S Curve Equation'!$B$12)*'S Curve Equation'!$B$10))+'S Curve Equation'!$B$13)*'S Curve Equation'!$B$14</f>
        <v>0.79849173381297456</v>
      </c>
      <c r="I157" s="28">
        <f>(1/(1+EXP(('S Curve Equation'!$B$11-I112*'S Curve Equation'!$B$12)*'S Curve Equation'!$B$10))+'S Curve Equation'!$B$13)*'S Curve Equation'!$B$14</f>
        <v>0.79545163603309132</v>
      </c>
      <c r="J157" s="28">
        <f>(1/(1+EXP(('S Curve Equation'!$B$11-J112*'S Curve Equation'!$B$12)*'S Curve Equation'!$B$10))+'S Curve Equation'!$B$13)*'S Curve Equation'!$B$14</f>
        <v>0.79237440158385453</v>
      </c>
      <c r="K157" s="28">
        <f>(1/(1+EXP(('S Curve Equation'!$B$11-K112*'S Curve Equation'!$B$12)*'S Curve Equation'!$B$10))+'S Curve Equation'!$B$13)*'S Curve Equation'!$B$14</f>
        <v>0.78930562077252475</v>
      </c>
      <c r="L157" s="28">
        <f>(1/(1+EXP(('S Curve Equation'!$B$11-L112*'S Curve Equation'!$B$12)*'S Curve Equation'!$B$10))+'S Curve Equation'!$B$13)*'S Curve Equation'!$B$14</f>
        <v>0.78656581864292674</v>
      </c>
      <c r="M157" s="28">
        <f>(1/(1+EXP(('S Curve Equation'!$B$11-M112*'S Curve Equation'!$B$12)*'S Curve Equation'!$B$10))+'S Curve Equation'!$B$13)*'S Curve Equation'!$B$14</f>
        <v>0.78360247721707643</v>
      </c>
      <c r="N157" s="28">
        <f>(1/(1+EXP(('S Curve Equation'!$B$11-N112*'S Curve Equation'!$B$12)*'S Curve Equation'!$B$10))+'S Curve Equation'!$B$13)*'S Curve Equation'!$B$14</f>
        <v>0.7806388809565461</v>
      </c>
      <c r="O157" s="28">
        <f>(1/(1+EXP(('S Curve Equation'!$B$11-O112*'S Curve Equation'!$B$12)*'S Curve Equation'!$B$10))+'S Curve Equation'!$B$13)*'S Curve Equation'!$B$14</f>
        <v>0.77767544166553648</v>
      </c>
      <c r="P157" s="28">
        <f>(1/(1+EXP(('S Curve Equation'!$B$11-P112*'S Curve Equation'!$B$12)*'S Curve Equation'!$B$10))+'S Curve Equation'!$B$13)*'S Curve Equation'!$B$14</f>
        <v>0.77471256358535057</v>
      </c>
      <c r="Q157" s="28">
        <f>(1/(1+EXP(('S Curve Equation'!$B$11-Q112*'S Curve Equation'!$B$12)*'S Curve Equation'!$B$10))+'S Curve Equation'!$B$13)*'S Curve Equation'!$B$14</f>
        <v>0.77175064334721488</v>
      </c>
      <c r="R157" s="28">
        <f>(1/(1+EXP(('S Curve Equation'!$B$11-R112*'S Curve Equation'!$B$12)*'S Curve Equation'!$B$10))+'S Curve Equation'!$B$13)*'S Curve Equation'!$B$14</f>
        <v>0.76879006993354393</v>
      </c>
      <c r="S157" s="28">
        <f>(1/(1+EXP(('S Curve Equation'!$B$11-S112*'S Curve Equation'!$B$12)*'S Curve Equation'!$B$10))+'S Curve Equation'!$B$13)*'S Curve Equation'!$B$14</f>
        <v>0.76583122464735154</v>
      </c>
      <c r="T157" s="28">
        <f>(1/(1+EXP(('S Curve Equation'!$B$11-T112*'S Curve Equation'!$B$12)*'S Curve Equation'!$B$10))+'S Curve Equation'!$B$13)*'S Curve Equation'!$B$14</f>
        <v>0.76287448108952782</v>
      </c>
      <c r="U157" s="28">
        <f>(1/(1+EXP(('S Curve Equation'!$B$11-U112*'S Curve Equation'!$B$12)*'S Curve Equation'!$B$10))+'S Curve Equation'!$B$13)*'S Curve Equation'!$B$14</f>
        <v>0.75992020514370118</v>
      </c>
      <c r="V157" s="28">
        <f>(1/(1+EXP(('S Curve Equation'!$B$11-V112*'S Curve Equation'!$B$12)*'S Curve Equation'!$B$10))+'S Curve Equation'!$B$13)*'S Curve Equation'!$B$14</f>
        <v>0.75696875496839056</v>
      </c>
      <c r="W157" s="28">
        <f>(1/(1+EXP(('S Curve Equation'!$B$11-W112*'S Curve Equation'!$B$12)*'S Curve Equation'!$B$10))+'S Curve Equation'!$B$13)*'S Curve Equation'!$B$14</f>
        <v>0.75402048099617036</v>
      </c>
      <c r="X157" s="28">
        <f>(1/(1+EXP(('S Curve Equation'!$B$11-X112*'S Curve Equation'!$B$12)*'S Curve Equation'!$B$10))+'S Curve Equation'!$B$13)*'S Curve Equation'!$B$14</f>
        <v>0.75107572593957417</v>
      </c>
      <c r="Y157" s="28">
        <f>(1/(1+EXP(('S Curve Equation'!$B$11-Y112*'S Curve Equation'!$B$12)*'S Curve Equation'!$B$10))+'S Curve Equation'!$B$13)*'S Curve Equation'!$B$14</f>
        <v>0.7481348248034424</v>
      </c>
      <c r="Z157" s="28">
        <f>(1/(1+EXP(('S Curve Equation'!$B$11-Z112*'S Curve Equation'!$B$12)*'S Curve Equation'!$B$10))+'S Curve Equation'!$B$13)*'S Curve Equation'!$B$14</f>
        <v>0.74519810490345462</v>
      </c>
      <c r="AA157" s="28">
        <f>(1/(1+EXP(('S Curve Equation'!$B$11-AA112*'S Curve Equation'!$B$12)*'S Curve Equation'!$B$10))+'S Curve Equation'!$B$13)*'S Curve Equation'!$B$14</f>
        <v>0.7422658858905623</v>
      </c>
      <c r="AB157" s="28">
        <f>(1/(1+EXP(('S Curve Equation'!$B$11-AB112*'S Curve Equation'!$B$12)*'S Curve Equation'!$B$10))+'S Curve Equation'!$B$13)*'S Curve Equation'!$B$14</f>
        <v>0.73933847978106138</v>
      </c>
      <c r="AC157" s="28">
        <f>(1/(1+EXP(('S Curve Equation'!$B$11-AC112*'S Curve Equation'!$B$12)*'S Curve Equation'!$B$10))+'S Curve Equation'!$B$13)*'S Curve Equation'!$B$14</f>
        <v>0.73641619099203337</v>
      </c>
      <c r="AD157" s="28">
        <f>(1/(1+EXP(('S Curve Equation'!$B$11-AD112*'S Curve Equation'!$B$12)*'S Curve Equation'!$B$10))+'S Curve Equation'!$B$13)*'S Curve Equation'!$B$14</f>
        <v>0.73349931638190202</v>
      </c>
      <c r="AE157" s="28">
        <f>(1/(1+EXP(('S Curve Equation'!$B$11-AE112*'S Curve Equation'!$B$12)*'S Curve Equation'!$B$10))+'S Curve Equation'!$B$13)*'S Curve Equation'!$B$14</f>
        <v>0.73058814529583727</v>
      </c>
      <c r="AF157" s="28">
        <f>(1/(1+EXP(('S Curve Equation'!$B$11-AF112*'S Curve Equation'!$B$12)*'S Curve Equation'!$B$10))+'S Curve Equation'!$B$13)*'S Curve Equation'!$B$14</f>
        <v>0.7276829596157689</v>
      </c>
    </row>
    <row r="158" spans="1:32" x14ac:dyDescent="0.2">
      <c r="A158" s="6" t="s">
        <v>39</v>
      </c>
      <c r="B158" s="28">
        <f>(1/(1+EXP(('S Curve Equation'!$B$11-B113*'S Curve Equation'!$B$12)*'S Curve Equation'!$B$10))+'S Curve Equation'!$B$13)*'S Curve Equation'!$B$14</f>
        <v>0.85400000000000009</v>
      </c>
      <c r="C158" s="28">
        <f>(1/(1+EXP(('S Curve Equation'!$B$11-C113*'S Curve Equation'!$B$12)*'S Curve Equation'!$B$10))+'S Curve Equation'!$B$13)*'S Curve Equation'!$B$14</f>
        <v>0.85155935351329826</v>
      </c>
      <c r="D158" s="28">
        <f>(1/(1+EXP(('S Curve Equation'!$B$11-D113*'S Curve Equation'!$B$12)*'S Curve Equation'!$B$10))+'S Curve Equation'!$B$13)*'S Curve Equation'!$B$14</f>
        <v>0.84899347913828427</v>
      </c>
      <c r="E158" s="28">
        <f>(1/(1+EXP(('S Curve Equation'!$B$11-E113*'S Curve Equation'!$B$12)*'S Curve Equation'!$B$10))+'S Curve Equation'!$B$13)*'S Curve Equation'!$B$14</f>
        <v>0.84641218501928639</v>
      </c>
      <c r="F158" s="28">
        <f>(1/(1+EXP(('S Curve Equation'!$B$11-F113*'S Curve Equation'!$B$12)*'S Curve Equation'!$B$10))+'S Curve Equation'!$B$13)*'S Curve Equation'!$B$14</f>
        <v>0.84382121813296418</v>
      </c>
      <c r="G158" s="28">
        <f>(1/(1+EXP(('S Curve Equation'!$B$11-G113*'S Curve Equation'!$B$12)*'S Curve Equation'!$B$10))+'S Curve Equation'!$B$13)*'S Curve Equation'!$B$14</f>
        <v>0.84121072110740225</v>
      </c>
      <c r="H158" s="28">
        <f>(1/(1+EXP(('S Curve Equation'!$B$11-H113*'S Curve Equation'!$B$12)*'S Curve Equation'!$B$10))+'S Curve Equation'!$B$13)*'S Curve Equation'!$B$14</f>
        <v>0.83851470999793942</v>
      </c>
      <c r="I158" s="28">
        <f>(1/(1+EXP(('S Curve Equation'!$B$11-I113*'S Curve Equation'!$B$12)*'S Curve Equation'!$B$10))+'S Curve Equation'!$B$13)*'S Curve Equation'!$B$14</f>
        <v>0.8358080309903283</v>
      </c>
      <c r="J158" s="28">
        <f>(1/(1+EXP(('S Curve Equation'!$B$11-J113*'S Curve Equation'!$B$12)*'S Curve Equation'!$B$10))+'S Curve Equation'!$B$13)*'S Curve Equation'!$B$14</f>
        <v>0.83306297569939969</v>
      </c>
      <c r="K158" s="28">
        <f>(1/(1+EXP(('S Curve Equation'!$B$11-K113*'S Curve Equation'!$B$12)*'S Curve Equation'!$B$10))+'S Curve Equation'!$B$13)*'S Curve Equation'!$B$14</f>
        <v>0.83032016285509291</v>
      </c>
      <c r="L158" s="28">
        <f>(1/(1+EXP(('S Curve Equation'!$B$11-L113*'S Curve Equation'!$B$12)*'S Curve Equation'!$B$10))+'S Curve Equation'!$B$13)*'S Curve Equation'!$B$14</f>
        <v>0.82786693271433354</v>
      </c>
      <c r="M158" s="28">
        <f>(1/(1+EXP(('S Curve Equation'!$B$11-M113*'S Curve Equation'!$B$12)*'S Curve Equation'!$B$10))+'S Curve Equation'!$B$13)*'S Curve Equation'!$B$14</f>
        <v>0.82520883686353264</v>
      </c>
      <c r="N158" s="28">
        <f>(1/(1+EXP(('S Curve Equation'!$B$11-N113*'S Curve Equation'!$B$12)*'S Curve Equation'!$B$10))+'S Curve Equation'!$B$13)*'S Curve Equation'!$B$14</f>
        <v>0.82254563942142833</v>
      </c>
      <c r="O158" s="28">
        <f>(1/(1+EXP(('S Curve Equation'!$B$11-O113*'S Curve Equation'!$B$12)*'S Curve Equation'!$B$10))+'S Curve Equation'!$B$13)*'S Curve Equation'!$B$14</f>
        <v>0.81987773015012511</v>
      </c>
      <c r="P158" s="28">
        <f>(1/(1+EXP(('S Curve Equation'!$B$11-P113*'S Curve Equation'!$B$12)*'S Curve Equation'!$B$10))+'S Curve Equation'!$B$13)*'S Curve Equation'!$B$14</f>
        <v>0.81720549426661304</v>
      </c>
      <c r="Q158" s="28">
        <f>(1/(1+EXP(('S Curve Equation'!$B$11-Q113*'S Curve Equation'!$B$12)*'S Curve Equation'!$B$10))+'S Curve Equation'!$B$13)*'S Curve Equation'!$B$14</f>
        <v>0.8145293123280315</v>
      </c>
      <c r="R158" s="28">
        <f>(1/(1+EXP(('S Curve Equation'!$B$11-R113*'S Curve Equation'!$B$12)*'S Curve Equation'!$B$10))+'S Curve Equation'!$B$13)*'S Curve Equation'!$B$14</f>
        <v>0.81184956012427834</v>
      </c>
      <c r="S158" s="28">
        <f>(1/(1+EXP(('S Curve Equation'!$B$11-S113*'S Curve Equation'!$B$12)*'S Curve Equation'!$B$10))+'S Curve Equation'!$B$13)*'S Curve Equation'!$B$14</f>
        <v>0.80916660857781864</v>
      </c>
      <c r="T158" s="28">
        <f>(1/(1+EXP(('S Curve Equation'!$B$11-T113*'S Curve Equation'!$B$12)*'S Curve Equation'!$B$10))+'S Curve Equation'!$B$13)*'S Curve Equation'!$B$14</f>
        <v>0.80648082365055773</v>
      </c>
      <c r="U158" s="28">
        <f>(1/(1+EXP(('S Curve Equation'!$B$11-U113*'S Curve Equation'!$B$12)*'S Curve Equation'!$B$10))+'S Curve Equation'!$B$13)*'S Curve Equation'!$B$14</f>
        <v>0.8037925662576294</v>
      </c>
      <c r="V158" s="28">
        <f>(1/(1+EXP(('S Curve Equation'!$B$11-V113*'S Curve Equation'!$B$12)*'S Curve Equation'!$B$10))+'S Curve Equation'!$B$13)*'S Curve Equation'!$B$14</f>
        <v>0.80110219218794521</v>
      </c>
      <c r="W158" s="28">
        <f>(1/(1+EXP(('S Curve Equation'!$B$11-W113*'S Curve Equation'!$B$12)*'S Curve Equation'!$B$10))+'S Curve Equation'!$B$13)*'S Curve Equation'!$B$14</f>
        <v>0.79841005203135318</v>
      </c>
      <c r="X158" s="28">
        <f>(1/(1+EXP(('S Curve Equation'!$B$11-X113*'S Curve Equation'!$B$12)*'S Curve Equation'!$B$10))+'S Curve Equation'!$B$13)*'S Curve Equation'!$B$14</f>
        <v>0.79571649111225085</v>
      </c>
      <c r="Y158" s="28">
        <f>(1/(1+EXP(('S Curve Equation'!$B$11-Y113*'S Curve Equation'!$B$12)*'S Curve Equation'!$B$10))+'S Curve Equation'!$B$13)*'S Curve Equation'!$B$14</f>
        <v>0.79302184942948351</v>
      </c>
      <c r="Z158" s="28">
        <f>(1/(1+EXP(('S Curve Equation'!$B$11-Z113*'S Curve Equation'!$B$12)*'S Curve Equation'!$B$10))+'S Curve Equation'!$B$13)*'S Curve Equation'!$B$14</f>
        <v>0.79032646160237308</v>
      </c>
      <c r="AA158" s="28">
        <f>(1/(1+EXP(('S Curve Equation'!$B$11-AA113*'S Curve Equation'!$B$12)*'S Curve Equation'!$B$10))+'S Curve Equation'!$B$13)*'S Curve Equation'!$B$14</f>
        <v>0.78763065682270672</v>
      </c>
      <c r="AB158" s="28">
        <f>(1/(1+EXP(('S Curve Equation'!$B$11-AB113*'S Curve Equation'!$B$12)*'S Curve Equation'!$B$10))+'S Curve Equation'!$B$13)*'S Curve Equation'!$B$14</f>
        <v>0.78493475881252273</v>
      </c>
      <c r="AC158" s="28">
        <f>(1/(1+EXP(('S Curve Equation'!$B$11-AC113*'S Curve Equation'!$B$12)*'S Curve Equation'!$B$10))+'S Curve Equation'!$B$13)*'S Curve Equation'!$B$14</f>
        <v>0.78223908578752266</v>
      </c>
      <c r="AD158" s="28">
        <f>(1/(1+EXP(('S Curve Equation'!$B$11-AD113*'S Curve Equation'!$B$12)*'S Curve Equation'!$B$10))+'S Curve Equation'!$B$13)*'S Curve Equation'!$B$14</f>
        <v>0.77954395042594249</v>
      </c>
      <c r="AE158" s="28">
        <f>(1/(1+EXP(('S Curve Equation'!$B$11-AE113*'S Curve Equation'!$B$12)*'S Curve Equation'!$B$10))+'S Curve Equation'!$B$13)*'S Curve Equation'!$B$14</f>
        <v>0.77684965984271392</v>
      </c>
      <c r="AF158" s="28">
        <f>(1/(1+EXP(('S Curve Equation'!$B$11-AF113*'S Curve Equation'!$B$12)*'S Curve Equation'!$B$10))+'S Curve Equation'!$B$13)*'S Curve Equation'!$B$14</f>
        <v>0.77415651556874476</v>
      </c>
    </row>
    <row r="159" spans="1:32" x14ac:dyDescent="0.2">
      <c r="A159" s="6" t="s">
        <v>40</v>
      </c>
      <c r="B159" s="28">
        <f>(1/(1+EXP(('S Curve Equation'!$B$11-B114*'S Curve Equation'!$B$12)*'S Curve Equation'!$B$10))+'S Curve Equation'!$B$13)*'S Curve Equation'!$B$14</f>
        <v>0.73099999999999987</v>
      </c>
      <c r="C159" s="28">
        <f>(1/(1+EXP(('S Curve Equation'!$B$11-C114*'S Curve Equation'!$B$12)*'S Curve Equation'!$B$10))+'S Curve Equation'!$B$13)*'S Curve Equation'!$B$14</f>
        <v>0.72771702065217625</v>
      </c>
      <c r="D159" s="28">
        <f>(1/(1+EXP(('S Curve Equation'!$B$11-D114*'S Curve Equation'!$B$12)*'S Curve Equation'!$B$10))+'S Curve Equation'!$B$13)*'S Curve Equation'!$B$14</f>
        <v>0.72428443817689347</v>
      </c>
      <c r="E159" s="28">
        <f>(1/(1+EXP(('S Curve Equation'!$B$11-E114*'S Curve Equation'!$B$12)*'S Curve Equation'!$B$10))+'S Curve Equation'!$B$13)*'S Curve Equation'!$B$14</f>
        <v>0.72085042233704166</v>
      </c>
      <c r="F159" s="28">
        <f>(1/(1+EXP(('S Curve Equation'!$B$11-F114*'S Curve Equation'!$B$12)*'S Curve Equation'!$B$10))+'S Curve Equation'!$B$13)*'S Curve Equation'!$B$14</f>
        <v>0.71742260378425093</v>
      </c>
      <c r="G159" s="28">
        <f>(1/(1+EXP(('S Curve Equation'!$B$11-G114*'S Curve Equation'!$B$12)*'S Curve Equation'!$B$10))+'S Curve Equation'!$B$13)*'S Curve Equation'!$B$14</f>
        <v>0.71398797194427799</v>
      </c>
      <c r="H159" s="28">
        <f>(1/(1+EXP(('S Curve Equation'!$B$11-H114*'S Curve Equation'!$B$12)*'S Curve Equation'!$B$10))+'S Curve Equation'!$B$13)*'S Curve Equation'!$B$14</f>
        <v>0.7104605696226739</v>
      </c>
      <c r="I159" s="28">
        <f>(1/(1+EXP(('S Curve Equation'!$B$11-I114*'S Curve Equation'!$B$12)*'S Curve Equation'!$B$10))+'S Curve Equation'!$B$13)*'S Curve Equation'!$B$14</f>
        <v>0.7069390802501877</v>
      </c>
      <c r="J159" s="28">
        <f>(1/(1+EXP(('S Curve Equation'!$B$11-J114*'S Curve Equation'!$B$12)*'S Curve Equation'!$B$10))+'S Curve Equation'!$B$13)*'S Curve Equation'!$B$14</f>
        <v>0.70338768622981829</v>
      </c>
      <c r="K159" s="28">
        <f>(1/(1+EXP(('S Curve Equation'!$B$11-K114*'S Curve Equation'!$B$12)*'S Curve Equation'!$B$10))+'S Curve Equation'!$B$13)*'S Curve Equation'!$B$14</f>
        <v>0.69985902787805121</v>
      </c>
      <c r="L159" s="28">
        <f>(1/(1+EXP(('S Curve Equation'!$B$11-L114*'S Curve Equation'!$B$12)*'S Curve Equation'!$B$10))+'S Curve Equation'!$B$13)*'S Curve Equation'!$B$14</f>
        <v>0.6967194732285209</v>
      </c>
      <c r="M159" s="28">
        <f>(1/(1+EXP(('S Curve Equation'!$B$11-M114*'S Curve Equation'!$B$12)*'S Curve Equation'!$B$10))+'S Curve Equation'!$B$13)*'S Curve Equation'!$B$14</f>
        <v>0.69333512990385382</v>
      </c>
      <c r="N159" s="28">
        <f>(1/(1+EXP(('S Curve Equation'!$B$11-N114*'S Curve Equation'!$B$12)*'S Curve Equation'!$B$10))+'S Curve Equation'!$B$13)*'S Curve Equation'!$B$14</f>
        <v>0.68996217831707074</v>
      </c>
      <c r="O159" s="28">
        <f>(1/(1+EXP(('S Curve Equation'!$B$11-O114*'S Curve Equation'!$B$12)*'S Curve Equation'!$B$10))+'S Curve Equation'!$B$13)*'S Curve Equation'!$B$14</f>
        <v>0.68660095655142372</v>
      </c>
      <c r="P159" s="28">
        <f>(1/(1+EXP(('S Curve Equation'!$B$11-P114*'S Curve Equation'!$B$12)*'S Curve Equation'!$B$10))+'S Curve Equation'!$B$13)*'S Curve Equation'!$B$14</f>
        <v>0.68325179043279027</v>
      </c>
      <c r="Q159" s="28">
        <f>(1/(1+EXP(('S Curve Equation'!$B$11-Q114*'S Curve Equation'!$B$12)*'S Curve Equation'!$B$10))+'S Curve Equation'!$B$13)*'S Curve Equation'!$B$14</f>
        <v>0.67991499370700326</v>
      </c>
      <c r="R159" s="28">
        <f>(1/(1+EXP(('S Curve Equation'!$B$11-R114*'S Curve Equation'!$B$12)*'S Curve Equation'!$B$10))+'S Curve Equation'!$B$13)*'S Curve Equation'!$B$14</f>
        <v>0.67659086822215053</v>
      </c>
      <c r="S159" s="28">
        <f>(1/(1+EXP(('S Curve Equation'!$B$11-S114*'S Curve Equation'!$B$12)*'S Curve Equation'!$B$10))+'S Curve Equation'!$B$13)*'S Curve Equation'!$B$14</f>
        <v>0.67327970411533966</v>
      </c>
      <c r="T159" s="28">
        <f>(1/(1+EXP(('S Curve Equation'!$B$11-T114*'S Curve Equation'!$B$12)*'S Curve Equation'!$B$10))+'S Curve Equation'!$B$13)*'S Curve Equation'!$B$14</f>
        <v>0.66998178000346986</v>
      </c>
      <c r="U159" s="28">
        <f>(1/(1+EXP(('S Curve Equation'!$B$11-U114*'S Curve Equation'!$B$12)*'S Curve Equation'!$B$10))+'S Curve Equation'!$B$13)*'S Curve Equation'!$B$14</f>
        <v>0.66669736317755834</v>
      </c>
      <c r="V159" s="28">
        <f>(1/(1+EXP(('S Curve Equation'!$B$11-V114*'S Curve Equation'!$B$12)*'S Curve Equation'!$B$10))+'S Curve Equation'!$B$13)*'S Curve Equation'!$B$14</f>
        <v>0.66342670980018004</v>
      </c>
      <c r="W159" s="28">
        <f>(1/(1+EXP(('S Curve Equation'!$B$11-W114*'S Curve Equation'!$B$12)*'S Curve Equation'!$B$10))+'S Curve Equation'!$B$13)*'S Curve Equation'!$B$14</f>
        <v>0.66017006510561227</v>
      </c>
      <c r="X159" s="28">
        <f>(1/(1+EXP(('S Curve Equation'!$B$11-X114*'S Curve Equation'!$B$12)*'S Curve Equation'!$B$10))+'S Curve Equation'!$B$13)*'S Curve Equation'!$B$14</f>
        <v>0.65692766360229193</v>
      </c>
      <c r="Y159" s="28">
        <f>(1/(1+EXP(('S Curve Equation'!$B$11-Y114*'S Curve Equation'!$B$12)*'S Curve Equation'!$B$10))+'S Curve Equation'!$B$13)*'S Curve Equation'!$B$14</f>
        <v>0.65369972927719178</v>
      </c>
      <c r="Z159" s="28">
        <f>(1/(1+EXP(('S Curve Equation'!$B$11-Z114*'S Curve Equation'!$B$12)*'S Curve Equation'!$B$10))+'S Curve Equation'!$B$13)*'S Curve Equation'!$B$14</f>
        <v>0.65048647580176999</v>
      </c>
      <c r="AA159" s="28">
        <f>(1/(1+EXP(('S Curve Equation'!$B$11-AA114*'S Curve Equation'!$B$12)*'S Curve Equation'!$B$10))+'S Curve Equation'!$B$13)*'S Curve Equation'!$B$14</f>
        <v>0.64728810673913861</v>
      </c>
      <c r="AB159" s="28">
        <f>(1/(1+EXP(('S Curve Equation'!$B$11-AB114*'S Curve Equation'!$B$12)*'S Curve Equation'!$B$10))+'S Curve Equation'!$B$13)*'S Curve Equation'!$B$14</f>
        <v>0.64410481575212941</v>
      </c>
      <c r="AC159" s="28">
        <f>(1/(1+EXP(('S Curve Equation'!$B$11-AC114*'S Curve Equation'!$B$12)*'S Curve Equation'!$B$10))+'S Curve Equation'!$B$13)*'S Curve Equation'!$B$14</f>
        <v>0.64093678681194133</v>
      </c>
      <c r="AD159" s="28">
        <f>(1/(1+EXP(('S Curve Equation'!$B$11-AD114*'S Curve Equation'!$B$12)*'S Curve Equation'!$B$10))+'S Curve Equation'!$B$13)*'S Curve Equation'!$B$14</f>
        <v>0.63778419440708278</v>
      </c>
      <c r="AE159" s="28">
        <f>(1/(1+EXP(('S Curve Equation'!$B$11-AE114*'S Curve Equation'!$B$12)*'S Curve Equation'!$B$10))+'S Curve Equation'!$B$13)*'S Curve Equation'!$B$14</f>
        <v>0.6346472037523192</v>
      </c>
      <c r="AF159" s="28">
        <f>(1/(1+EXP(('S Curve Equation'!$B$11-AF114*'S Curve Equation'!$B$12)*'S Curve Equation'!$B$10))+'S Curve Equation'!$B$13)*'S Curve Equation'!$B$14</f>
        <v>0.63152597099737429</v>
      </c>
    </row>
    <row r="160" spans="1:32" x14ac:dyDescent="0.2">
      <c r="A160" s="6" t="s">
        <v>41</v>
      </c>
      <c r="B160" s="28">
        <f>(1/(1+EXP(('S Curve Equation'!$B$11-B115*'S Curve Equation'!$B$12)*'S Curve Equation'!$B$10))+'S Curve Equation'!$B$13)*'S Curve Equation'!$B$14</f>
        <v>0.80646820809248565</v>
      </c>
      <c r="C160" s="28">
        <f>(1/(1+EXP(('S Curve Equation'!$B$11-C115*'S Curve Equation'!$B$12)*'S Curve Equation'!$B$10))+'S Curve Equation'!$B$13)*'S Curve Equation'!$B$14</f>
        <v>0.80362280207488568</v>
      </c>
      <c r="D160" s="28">
        <f>(1/(1+EXP(('S Curve Equation'!$B$11-D115*'S Curve Equation'!$B$12)*'S Curve Equation'!$B$10))+'S Curve Equation'!$B$13)*'S Curve Equation'!$B$14</f>
        <v>0.80063830798975044</v>
      </c>
      <c r="E160" s="28">
        <f>(1/(1+EXP(('S Curve Equation'!$B$11-E115*'S Curve Equation'!$B$12)*'S Curve Equation'!$B$10))+'S Curve Equation'!$B$13)*'S Curve Equation'!$B$14</f>
        <v>0.79764294467582553</v>
      </c>
      <c r="F160" s="28">
        <f>(1/(1+EXP(('S Curve Equation'!$B$11-F115*'S Curve Equation'!$B$12)*'S Curve Equation'!$B$10))+'S Curve Equation'!$B$13)*'S Curve Equation'!$B$14</f>
        <v>0.79464340576119574</v>
      </c>
      <c r="G160" s="28">
        <f>(1/(1+EXP(('S Curve Equation'!$B$11-G115*'S Curve Equation'!$B$12)*'S Curve Equation'!$B$10))+'S Curve Equation'!$B$13)*'S Curve Equation'!$B$14</f>
        <v>0.7916283209943451</v>
      </c>
      <c r="H160" s="28">
        <f>(1/(1+EXP(('S Curve Equation'!$B$11-H115*'S Curve Equation'!$B$12)*'S Curve Equation'!$B$10))+'S Curve Equation'!$B$13)*'S Curve Equation'!$B$14</f>
        <v>0.78852183015343247</v>
      </c>
      <c r="I160" s="28">
        <f>(1/(1+EXP(('S Curve Equation'!$B$11-I115*'S Curve Equation'!$B$12)*'S Curve Equation'!$B$10))+'S Curve Equation'!$B$13)*'S Curve Equation'!$B$14</f>
        <v>0.7854104893769227</v>
      </c>
      <c r="J160" s="28">
        <f>(1/(1+EXP(('S Curve Equation'!$B$11-J115*'S Curve Equation'!$B$12)*'S Curve Equation'!$B$10))+'S Curve Equation'!$B$13)*'S Curve Equation'!$B$14</f>
        <v>0.78226256756819068</v>
      </c>
      <c r="K160" s="28">
        <f>(1/(1+EXP(('S Curve Equation'!$B$11-K115*'S Curve Equation'!$B$12)*'S Curve Equation'!$B$10))+'S Curve Equation'!$B$13)*'S Curve Equation'!$B$14</f>
        <v>0.77912471128028948</v>
      </c>
      <c r="L160" s="28">
        <f>(1/(1+EXP(('S Curve Equation'!$B$11-L115*'S Curve Equation'!$B$12)*'S Curve Equation'!$B$10))+'S Curve Equation'!$B$13)*'S Curve Equation'!$B$14</f>
        <v>0.77632442613081598</v>
      </c>
      <c r="M160" s="28">
        <f>(1/(1+EXP(('S Curve Equation'!$B$11-M115*'S Curve Equation'!$B$12)*'S Curve Equation'!$B$10))+'S Curve Equation'!$B$13)*'S Curve Equation'!$B$14</f>
        <v>0.77329691888734697</v>
      </c>
      <c r="N160" s="28">
        <f>(1/(1+EXP(('S Curve Equation'!$B$11-N115*'S Curve Equation'!$B$12)*'S Curve Equation'!$B$10))+'S Curve Equation'!$B$13)*'S Curve Equation'!$B$14</f>
        <v>0.77027044341939188</v>
      </c>
      <c r="O160" s="28">
        <f>(1/(1+EXP(('S Curve Equation'!$B$11-O115*'S Curve Equation'!$B$12)*'S Curve Equation'!$B$10))+'S Curve Equation'!$B$13)*'S Curve Equation'!$B$14</f>
        <v>0.76724541116781741</v>
      </c>
      <c r="P160" s="28">
        <f>(1/(1+EXP(('S Curve Equation'!$B$11-P115*'S Curve Equation'!$B$12)*'S Curve Equation'!$B$10))+'S Curve Equation'!$B$13)*'S Curve Equation'!$B$14</f>
        <v>0.7642222253133677</v>
      </c>
      <c r="Q160" s="28">
        <f>(1/(1+EXP(('S Curve Equation'!$B$11-Q115*'S Curve Equation'!$B$12)*'S Curve Equation'!$B$10))+'S Curve Equation'!$B$13)*'S Curve Equation'!$B$14</f>
        <v>0.76120128075116811</v>
      </c>
      <c r="R160" s="28">
        <f>(1/(1+EXP(('S Curve Equation'!$B$11-R115*'S Curve Equation'!$B$12)*'S Curve Equation'!$B$10))+'S Curve Equation'!$B$13)*'S Curve Equation'!$B$14</f>
        <v>0.75818296407369001</v>
      </c>
      <c r="S160" s="28">
        <f>(1/(1+EXP(('S Curve Equation'!$B$11-S115*'S Curve Equation'!$B$12)*'S Curve Equation'!$B$10))+'S Curve Equation'!$B$13)*'S Curve Equation'!$B$14</f>
        <v>0.75516765356184445</v>
      </c>
      <c r="T160" s="28">
        <f>(1/(1+EXP(('S Curve Equation'!$B$11-T115*'S Curve Equation'!$B$12)*'S Curve Equation'!$B$10))+'S Curve Equation'!$B$13)*'S Curve Equation'!$B$14</f>
        <v>0.75215571918389657</v>
      </c>
      <c r="U160" s="28">
        <f>(1/(1+EXP(('S Curve Equation'!$B$11-U115*'S Curve Equation'!$B$12)*'S Curve Equation'!$B$10))+'S Curve Equation'!$B$13)*'S Curve Equation'!$B$14</f>
        <v>0.74914752260188089</v>
      </c>
      <c r="V160" s="28">
        <f>(1/(1+EXP(('S Curve Equation'!$B$11-V115*'S Curve Equation'!$B$12)*'S Curve Equation'!$B$10))+'S Curve Equation'!$B$13)*'S Curve Equation'!$B$14</f>
        <v>0.74614341718519384</v>
      </c>
      <c r="W160" s="28">
        <f>(1/(1+EXP(('S Curve Equation'!$B$11-W115*'S Curve Equation'!$B$12)*'S Curve Equation'!$B$10))+'S Curve Equation'!$B$13)*'S Curve Equation'!$B$14</f>
        <v>0.74314374803106353</v>
      </c>
      <c r="X160" s="28">
        <f>(1/(1+EXP(('S Curve Equation'!$B$11-X115*'S Curve Equation'!$B$12)*'S Curve Equation'!$B$10))+'S Curve Equation'!$B$13)*'S Curve Equation'!$B$14</f>
        <v>0.74014885199158531</v>
      </c>
      <c r="Y160" s="28">
        <f>(1/(1+EXP(('S Curve Equation'!$B$11-Y115*'S Curve Equation'!$B$12)*'S Curve Equation'!$B$10))+'S Curve Equation'!$B$13)*'S Curve Equation'!$B$14</f>
        <v>0.73715905770701462</v>
      </c>
      <c r="Z160" s="28">
        <f>(1/(1+EXP(('S Curve Equation'!$B$11-Z115*'S Curve Equation'!$B$12)*'S Curve Equation'!$B$10))+'S Curve Equation'!$B$13)*'S Curve Equation'!$B$14</f>
        <v>0.73417468564502442</v>
      </c>
      <c r="AA160" s="28">
        <f>(1/(1+EXP(('S Curve Equation'!$B$11-AA115*'S Curve Equation'!$B$12)*'S Curve Equation'!$B$10))+'S Curve Equation'!$B$13)*'S Curve Equation'!$B$14</f>
        <v>0.73119604814562889</v>
      </c>
      <c r="AB160" s="28">
        <f>(1/(1+EXP(('S Curve Equation'!$B$11-AB115*'S Curve Equation'!$B$12)*'S Curve Equation'!$B$10))+'S Curve Equation'!$B$13)*'S Curve Equation'!$B$14</f>
        <v>0.72822344947148765</v>
      </c>
      <c r="AC160" s="28">
        <f>(1/(1+EXP(('S Curve Equation'!$B$11-AC115*'S Curve Equation'!$B$12)*'S Curve Equation'!$B$10))+'S Curve Equation'!$B$13)*'S Curve Equation'!$B$14</f>
        <v>0.72525718586330079</v>
      </c>
      <c r="AD160" s="28">
        <f>(1/(1+EXP(('S Curve Equation'!$B$11-AD115*'S Curve Equation'!$B$12)*'S Curve Equation'!$B$10))+'S Curve Equation'!$B$13)*'S Curve Equation'!$B$14</f>
        <v>0.72229754560002712</v>
      </c>
      <c r="AE160" s="28">
        <f>(1/(1+EXP(('S Curve Equation'!$B$11-AE115*'S Curve Equation'!$B$12)*'S Curve Equation'!$B$10))+'S Curve Equation'!$B$13)*'S Curve Equation'!$B$14</f>
        <v>0.71934480906363929</v>
      </c>
      <c r="AF160" s="28">
        <f>(1/(1+EXP(('S Curve Equation'!$B$11-AF115*'S Curve Equation'!$B$12)*'S Curve Equation'!$B$10))+'S Curve Equation'!$B$13)*'S Curve Equation'!$B$14</f>
        <v>0.71639924880816519</v>
      </c>
    </row>
    <row r="161" spans="1:32" x14ac:dyDescent="0.2">
      <c r="A161" s="6" t="s">
        <v>42</v>
      </c>
      <c r="B161" s="28">
        <f>(1/(1+EXP(('S Curve Equation'!$B$11-B116*'S Curve Equation'!$B$12)*'S Curve Equation'!$B$10))+'S Curve Equation'!$B$13)*'S Curve Equation'!$B$14</f>
        <v>0.77299999999999991</v>
      </c>
      <c r="C161" s="28">
        <f>(1/(1+EXP(('S Curve Equation'!$B$11-C116*'S Curve Equation'!$B$12)*'S Curve Equation'!$B$10))+'S Curve Equation'!$B$13)*'S Curve Equation'!$B$14</f>
        <v>0.76993145310842837</v>
      </c>
      <c r="D161" s="28">
        <f>(1/(1+EXP(('S Curve Equation'!$B$11-D116*'S Curve Equation'!$B$12)*'S Curve Equation'!$B$10))+'S Curve Equation'!$B$13)*'S Curve Equation'!$B$14</f>
        <v>0.76671762636826468</v>
      </c>
      <c r="E161" s="28">
        <f>(1/(1+EXP(('S Curve Equation'!$B$11-E116*'S Curve Equation'!$B$12)*'S Curve Equation'!$B$10))+'S Curve Equation'!$B$13)*'S Curve Equation'!$B$14</f>
        <v>0.76349690602666398</v>
      </c>
      <c r="F161" s="28">
        <f>(1/(1+EXP(('S Curve Equation'!$B$11-F116*'S Curve Equation'!$B$12)*'S Curve Equation'!$B$10))+'S Curve Equation'!$B$13)*'S Curve Equation'!$B$14</f>
        <v>0.7602764817909311</v>
      </c>
      <c r="G161" s="28">
        <f>(1/(1+EXP(('S Curve Equation'!$B$11-G116*'S Curve Equation'!$B$12)*'S Curve Equation'!$B$10))+'S Curve Equation'!$B$13)*'S Curve Equation'!$B$14</f>
        <v>0.7570441499873104</v>
      </c>
      <c r="H161" s="28">
        <f>(1/(1+EXP(('S Curve Equation'!$B$11-H116*'S Curve Equation'!$B$12)*'S Curve Equation'!$B$10))+'S Curve Equation'!$B$13)*'S Curve Equation'!$B$14</f>
        <v>0.75371879656321916</v>
      </c>
      <c r="I161" s="28">
        <f>(1/(1+EXP(('S Curve Equation'!$B$11-I116*'S Curve Equation'!$B$12)*'S Curve Equation'!$B$10))+'S Curve Equation'!$B$13)*'S Curve Equation'!$B$14</f>
        <v>0.75039326257236516</v>
      </c>
      <c r="J161" s="28">
        <f>(1/(1+EXP(('S Curve Equation'!$B$11-J116*'S Curve Equation'!$B$12)*'S Curve Equation'!$B$10))+'S Curve Equation'!$B$13)*'S Curve Equation'!$B$14</f>
        <v>0.74703368686296656</v>
      </c>
      <c r="K161" s="28">
        <f>(1/(1+EXP(('S Curve Equation'!$B$11-K116*'S Curve Equation'!$B$12)*'S Curve Equation'!$B$10))+'S Curve Equation'!$B$13)*'S Curve Equation'!$B$14</f>
        <v>0.74368987088935568</v>
      </c>
      <c r="L161" s="28">
        <f>(1/(1+EXP(('S Curve Equation'!$B$11-L116*'S Curve Equation'!$B$12)*'S Curve Equation'!$B$10))+'S Curve Equation'!$B$13)*'S Curve Equation'!$B$14</f>
        <v>0.74070997697508867</v>
      </c>
      <c r="M161" s="28">
        <f>(1/(1+EXP(('S Curve Equation'!$B$11-M116*'S Curve Equation'!$B$12)*'S Curve Equation'!$B$10))+'S Curve Equation'!$B$13)*'S Curve Equation'!$B$14</f>
        <v>0.73749269955401353</v>
      </c>
      <c r="N161" s="28">
        <f>(1/(1+EXP(('S Curve Equation'!$B$11-N116*'S Curve Equation'!$B$12)*'S Curve Equation'!$B$10))+'S Curve Equation'!$B$13)*'S Curve Equation'!$B$14</f>
        <v>0.73428106322229669</v>
      </c>
      <c r="O161" s="28">
        <f>(1/(1+EXP(('S Curve Equation'!$B$11-O116*'S Curve Equation'!$B$12)*'S Curve Equation'!$B$10))+'S Curve Equation'!$B$13)*'S Curve Equation'!$B$14</f>
        <v>0.73107546123531142</v>
      </c>
      <c r="P161" s="28">
        <f>(1/(1+EXP(('S Curve Equation'!$B$11-P116*'S Curve Equation'!$B$12)*'S Curve Equation'!$B$10))+'S Curve Equation'!$B$13)*'S Curve Equation'!$B$14</f>
        <v>0.72787627644337238</v>
      </c>
      <c r="Q161" s="28">
        <f>(1/(1+EXP(('S Curve Equation'!$B$11-Q116*'S Curve Equation'!$B$12)*'S Curve Equation'!$B$10))+'S Curve Equation'!$B$13)*'S Curve Equation'!$B$14</f>
        <v>0.72468388135213557</v>
      </c>
      <c r="R161" s="28">
        <f>(1/(1+EXP(('S Curve Equation'!$B$11-R116*'S Curve Equation'!$B$12)*'S Curve Equation'!$B$10))+'S Curve Equation'!$B$13)*'S Curve Equation'!$B$14</f>
        <v>0.72149863819067794</v>
      </c>
      <c r="S161" s="28">
        <f>(1/(1+EXP(('S Curve Equation'!$B$11-S116*'S Curve Equation'!$B$12)*'S Curve Equation'!$B$10))+'S Curve Equation'!$B$13)*'S Curve Equation'!$B$14</f>
        <v>0.71832089898682405</v>
      </c>
      <c r="T161" s="28">
        <f>(1/(1+EXP(('S Curve Equation'!$B$11-T116*'S Curve Equation'!$B$12)*'S Curve Equation'!$B$10))+'S Curve Equation'!$B$13)*'S Curve Equation'!$B$14</f>
        <v>0.71515100564930578</v>
      </c>
      <c r="U161" s="28">
        <f>(1/(1+EXP(('S Curve Equation'!$B$11-U116*'S Curve Equation'!$B$12)*'S Curve Equation'!$B$10))+'S Curve Equation'!$B$13)*'S Curve Equation'!$B$14</f>
        <v>0.71198929005635325</v>
      </c>
      <c r="V161" s="28">
        <f>(1/(1+EXP(('S Curve Equation'!$B$11-V116*'S Curve Equation'!$B$12)*'S Curve Equation'!$B$10))+'S Curve Equation'!$B$13)*'S Curve Equation'!$B$14</f>
        <v>0.70883607415030447</v>
      </c>
      <c r="W161" s="28">
        <f>(1/(1+EXP(('S Curve Equation'!$B$11-W116*'S Curve Equation'!$B$12)*'S Curve Equation'!$B$10))+'S Curve Equation'!$B$13)*'S Curve Equation'!$B$14</f>
        <v>0.70569167003785949</v>
      </c>
      <c r="X161" s="28">
        <f>(1/(1+EXP(('S Curve Equation'!$B$11-X116*'S Curve Equation'!$B$12)*'S Curve Equation'!$B$10))+'S Curve Equation'!$B$13)*'S Curve Equation'!$B$14</f>
        <v>0.70255638009559673</v>
      </c>
      <c r="Y161" s="28">
        <f>(1/(1+EXP(('S Curve Equation'!$B$11-Y116*'S Curve Equation'!$B$12)*'S Curve Equation'!$B$10))+'S Curve Equation'!$B$13)*'S Curve Equation'!$B$14</f>
        <v>0.69943049708038019</v>
      </c>
      <c r="Z161" s="28">
        <f>(1/(1+EXP(('S Curve Equation'!$B$11-Z116*'S Curve Equation'!$B$12)*'S Curve Equation'!$B$10))+'S Curve Equation'!$B$13)*'S Curve Equation'!$B$14</f>
        <v>0.69631430424430563</v>
      </c>
      <c r="AA161" s="28">
        <f>(1/(1+EXP(('S Curve Equation'!$B$11-AA116*'S Curve Equation'!$B$12)*'S Curve Equation'!$B$10))+'S Curve Equation'!$B$13)*'S Curve Equation'!$B$14</f>
        <v>0.69320807545383767</v>
      </c>
      <c r="AB161" s="28">
        <f>(1/(1+EXP(('S Curve Equation'!$B$11-AB116*'S Curve Equation'!$B$12)*'S Curve Equation'!$B$10))+'S Curve Equation'!$B$13)*'S Curve Equation'!$B$14</f>
        <v>0.69011207531280438</v>
      </c>
      <c r="AC161" s="28">
        <f>(1/(1+EXP(('S Curve Equation'!$B$11-AC116*'S Curve Equation'!$B$12)*'S Curve Equation'!$B$10))+'S Curve Equation'!$B$13)*'S Curve Equation'!$B$14</f>
        <v>0.6870265592889202</v>
      </c>
      <c r="AD161" s="28">
        <f>(1/(1+EXP(('S Curve Equation'!$B$11-AD116*'S Curve Equation'!$B$12)*'S Curve Equation'!$B$10))+'S Curve Equation'!$B$13)*'S Curve Equation'!$B$14</f>
        <v>0.68395177384353334</v>
      </c>
      <c r="AE161" s="28">
        <f>(1/(1+EXP(('S Curve Equation'!$B$11-AE116*'S Curve Equation'!$B$12)*'S Curve Equation'!$B$10))+'S Curve Equation'!$B$13)*'S Curve Equation'!$B$14</f>
        <v>0.68088795656428303</v>
      </c>
      <c r="AF161" s="28">
        <f>(1/(1+EXP(('S Curve Equation'!$B$11-AF116*'S Curve Equation'!$B$12)*'S Curve Equation'!$B$10))+'S Curve Equation'!$B$13)*'S Curve Equation'!$B$14</f>
        <v>0.67783533630038617</v>
      </c>
    </row>
    <row r="162" spans="1:32" x14ac:dyDescent="0.2">
      <c r="A162" s="6" t="s">
        <v>105</v>
      </c>
      <c r="B162" s="28">
        <f>(1/(1+EXP(('S Curve Equation'!$B$11-B117*'S Curve Equation'!$B$12)*'S Curve Equation'!$B$10))+'S Curve Equation'!$B$13)*'S Curve Equation'!$B$14</f>
        <v>0.85499999999999998</v>
      </c>
      <c r="C162" s="28">
        <f>(1/(1+EXP(('S Curve Equation'!$B$11-C117*'S Curve Equation'!$B$12)*'S Curve Equation'!$B$10))+'S Curve Equation'!$B$13)*'S Curve Equation'!$B$14</f>
        <v>0.8525690624663308</v>
      </c>
      <c r="D162" s="28">
        <f>(1/(1+EXP(('S Curve Equation'!$B$11-D117*'S Curve Equation'!$B$12)*'S Curve Equation'!$B$10))+'S Curve Equation'!$B$13)*'S Curve Equation'!$B$14</f>
        <v>0.85001326167584867</v>
      </c>
      <c r="E162" s="28">
        <f>(1/(1+EXP(('S Curve Equation'!$B$11-E117*'S Curve Equation'!$B$12)*'S Curve Equation'!$B$10))+'S Curve Equation'!$B$13)*'S Curve Equation'!$B$14</f>
        <v>0.84744196466929478</v>
      </c>
      <c r="F162" s="28">
        <f>(1/(1+EXP(('S Curve Equation'!$B$11-F117*'S Curve Equation'!$B$12)*'S Curve Equation'!$B$10))+'S Curve Equation'!$B$13)*'S Curve Equation'!$B$14</f>
        <v>0.84486089526112229</v>
      </c>
      <c r="G162" s="28">
        <f>(1/(1+EXP(('S Curve Equation'!$B$11-G117*'S Curve Equation'!$B$12)*'S Curve Equation'!$B$10))+'S Curve Equation'!$B$13)*'S Curve Equation'!$B$14</f>
        <v>0.84226023249987403</v>
      </c>
      <c r="H162" s="28">
        <f>(1/(1+EXP(('S Curve Equation'!$B$11-H117*'S Curve Equation'!$B$12)*'S Curve Equation'!$B$10))+'S Curve Equation'!$B$13)*'S Curve Equation'!$B$14</f>
        <v>0.83957423373228246</v>
      </c>
      <c r="I162" s="28">
        <f>(1/(1+EXP(('S Curve Equation'!$B$11-I117*'S Curve Equation'!$B$12)*'S Curve Equation'!$B$10))+'S Curve Equation'!$B$13)*'S Curve Equation'!$B$14</f>
        <v>0.836877460571675</v>
      </c>
      <c r="J162" s="28">
        <f>(1/(1+EXP(('S Curve Equation'!$B$11-J117*'S Curve Equation'!$B$12)*'S Curve Equation'!$B$10))+'S Curve Equation'!$B$13)*'S Curve Equation'!$B$14</f>
        <v>0.83414230321397387</v>
      </c>
      <c r="K162" s="28">
        <f>(1/(1+EXP(('S Curve Equation'!$B$11-K117*'S Curve Equation'!$B$12)*'S Curve Equation'!$B$10))+'S Curve Equation'!$B$13)*'S Curve Equation'!$B$14</f>
        <v>0.83140923214539786</v>
      </c>
      <c r="L162" s="28">
        <f>(1/(1+EXP(('S Curve Equation'!$B$11-L117*'S Curve Equation'!$B$12)*'S Curve Equation'!$B$10))+'S Curve Equation'!$B$13)*'S Curve Equation'!$B$14</f>
        <v>0.82896459078337081</v>
      </c>
      <c r="M162" s="28">
        <f>(1/(1+EXP(('S Curve Equation'!$B$11-M117*'S Curve Equation'!$B$12)*'S Curve Equation'!$B$10))+'S Curve Equation'!$B$13)*'S Curve Equation'!$B$14</f>
        <v>0.82631566923067412</v>
      </c>
      <c r="N162" s="28">
        <f>(1/(1+EXP(('S Curve Equation'!$B$11-N117*'S Curve Equation'!$B$12)*'S Curve Equation'!$B$10))+'S Curve Equation'!$B$13)*'S Curve Equation'!$B$14</f>
        <v>0.82366152726374287</v>
      </c>
      <c r="O162" s="28">
        <f>(1/(1+EXP(('S Curve Equation'!$B$11-O117*'S Curve Equation'!$B$12)*'S Curve Equation'!$B$10))+'S Curve Equation'!$B$13)*'S Curve Equation'!$B$14</f>
        <v>0.82100255353358664</v>
      </c>
      <c r="P162" s="28">
        <f>(1/(1+EXP(('S Curve Equation'!$B$11-P117*'S Curve Equation'!$B$12)*'S Curve Equation'!$B$10))+'S Curve Equation'!$B$13)*'S Curve Equation'!$B$14</f>
        <v>0.81833913222833554</v>
      </c>
      <c r="Q162" s="28">
        <f>(1/(1+EXP(('S Curve Equation'!$B$11-Q117*'S Curve Equation'!$B$12)*'S Curve Equation'!$B$10))+'S Curve Equation'!$B$13)*'S Curve Equation'!$B$14</f>
        <v>0.81567164295721351</v>
      </c>
      <c r="R162" s="28">
        <f>(1/(1+EXP(('S Curve Equation'!$B$11-R117*'S Curve Equation'!$B$12)*'S Curve Equation'!$B$10))+'S Curve Equation'!$B$13)*'S Curve Equation'!$B$14</f>
        <v>0.81300046064180753</v>
      </c>
      <c r="S162" s="28">
        <f>(1/(1+EXP(('S Curve Equation'!$B$11-S117*'S Curve Equation'!$B$12)*'S Curve Equation'!$B$10))+'S Curve Equation'!$B$13)*'S Curve Equation'!$B$14</f>
        <v>0.8103259554144896</v>
      </c>
      <c r="T162" s="28">
        <f>(1/(1+EXP(('S Curve Equation'!$B$11-T117*'S Curve Equation'!$B$12)*'S Curve Equation'!$B$10))+'S Curve Equation'!$B$13)*'S Curve Equation'!$B$14</f>
        <v>0.80764849252386439</v>
      </c>
      <c r="U162" s="28">
        <f>(1/(1+EXP(('S Curve Equation'!$B$11-U117*'S Curve Equation'!$B$12)*'S Curve Equation'!$B$10))+'S Curve Equation'!$B$13)*'S Curve Equation'!$B$14</f>
        <v>0.80496843224709236</v>
      </c>
      <c r="V162" s="28">
        <f>(1/(1+EXP(('S Curve Equation'!$B$11-V117*'S Curve Equation'!$B$12)*'S Curve Equation'!$B$10))+'S Curve Equation'!$B$13)*'S Curve Equation'!$B$14</f>
        <v>0.80228612980894087</v>
      </c>
      <c r="W162" s="28">
        <f>(1/(1+EXP(('S Curve Equation'!$B$11-W117*'S Curve Equation'!$B$12)*'S Curve Equation'!$B$10))+'S Curve Equation'!$B$13)*'S Curve Equation'!$B$14</f>
        <v>0.79960193530741375</v>
      </c>
      <c r="X162" s="28">
        <f>(1/(1+EXP(('S Curve Equation'!$B$11-X117*'S Curve Equation'!$B$12)*'S Curve Equation'!$B$10))+'S Curve Equation'!$B$13)*'S Curve Equation'!$B$14</f>
        <v>0.79691619364580724</v>
      </c>
      <c r="Y162" s="28">
        <f>(1/(1+EXP(('S Curve Equation'!$B$11-Y117*'S Curve Equation'!$B$12)*'S Curve Equation'!$B$10))+'S Curve Equation'!$B$13)*'S Curve Equation'!$B$14</f>
        <v>0.79422924447102827</v>
      </c>
      <c r="Z162" s="28">
        <f>(1/(1+EXP(('S Curve Equation'!$B$11-Z117*'S Curve Equation'!$B$12)*'S Curve Equation'!$B$10))+'S Curve Equation'!$B$13)*'S Curve Equation'!$B$14</f>
        <v>0.79154142211802059</v>
      </c>
      <c r="AA162" s="28">
        <f>(1/(1+EXP(('S Curve Equation'!$B$11-AA117*'S Curve Equation'!$B$12)*'S Curve Equation'!$B$10))+'S Curve Equation'!$B$13)*'S Curve Equation'!$B$14</f>
        <v>0.78885305556013585</v>
      </c>
      <c r="AB162" s="28">
        <f>(1/(1+EXP(('S Curve Equation'!$B$11-AB117*'S Curve Equation'!$B$12)*'S Curve Equation'!$B$10))+'S Curve Equation'!$B$13)*'S Curve Equation'!$B$14</f>
        <v>0.7861644683652832</v>
      </c>
      <c r="AC162" s="28">
        <f>(1/(1+EXP(('S Curve Equation'!$B$11-AC117*'S Curve Equation'!$B$12)*'S Curve Equation'!$B$10))+'S Curve Equation'!$B$13)*'S Curve Equation'!$B$14</f>
        <v>0.78347597865769569</v>
      </c>
      <c r="AD162" s="28">
        <f>(1/(1+EXP(('S Curve Equation'!$B$11-AD117*'S Curve Equation'!$B$12)*'S Curve Equation'!$B$10))+'S Curve Equation'!$B$13)*'S Curve Equation'!$B$14</f>
        <v>0.78078789908514712</v>
      </c>
      <c r="AE162" s="28">
        <f>(1/(1+EXP(('S Curve Equation'!$B$11-AE117*'S Curve Equation'!$B$12)*'S Curve Equation'!$B$10))+'S Curve Equation'!$B$13)*'S Curve Equation'!$B$14</f>
        <v>0.77810053679144908</v>
      </c>
      <c r="AF162" s="28">
        <f>(1/(1+EXP(('S Curve Equation'!$B$11-AF117*'S Curve Equation'!$B$12)*'S Curve Equation'!$B$10))+'S Curve Equation'!$B$13)*'S Curve Equation'!$B$14</f>
        <v>0.77541419339406548</v>
      </c>
    </row>
    <row r="163" spans="1:32" x14ac:dyDescent="0.2">
      <c r="A163" s="6" t="s">
        <v>106</v>
      </c>
      <c r="B163" s="28">
        <f>(1/(1+EXP(('S Curve Equation'!$B$11-B118*'S Curve Equation'!$B$12)*'S Curve Equation'!$B$10))+'S Curve Equation'!$B$13)*'S Curve Equation'!$B$14</f>
        <v>0.85499999999999998</v>
      </c>
      <c r="C163" s="28">
        <f>(1/(1+EXP(('S Curve Equation'!$B$11-C118*'S Curve Equation'!$B$12)*'S Curve Equation'!$B$10))+'S Curve Equation'!$B$13)*'S Curve Equation'!$B$14</f>
        <v>0.8525690624663308</v>
      </c>
      <c r="D163" s="28">
        <f>(1/(1+EXP(('S Curve Equation'!$B$11-D118*'S Curve Equation'!$B$12)*'S Curve Equation'!$B$10))+'S Curve Equation'!$B$13)*'S Curve Equation'!$B$14</f>
        <v>0.85001326167584867</v>
      </c>
      <c r="E163" s="28">
        <f>(1/(1+EXP(('S Curve Equation'!$B$11-E118*'S Curve Equation'!$B$12)*'S Curve Equation'!$B$10))+'S Curve Equation'!$B$13)*'S Curve Equation'!$B$14</f>
        <v>0.84744196466929478</v>
      </c>
      <c r="F163" s="28">
        <f>(1/(1+EXP(('S Curve Equation'!$B$11-F118*'S Curve Equation'!$B$12)*'S Curve Equation'!$B$10))+'S Curve Equation'!$B$13)*'S Curve Equation'!$B$14</f>
        <v>0.84486089526112229</v>
      </c>
      <c r="G163" s="28">
        <f>(1/(1+EXP(('S Curve Equation'!$B$11-G118*'S Curve Equation'!$B$12)*'S Curve Equation'!$B$10))+'S Curve Equation'!$B$13)*'S Curve Equation'!$B$14</f>
        <v>0.84226023249987403</v>
      </c>
      <c r="H163" s="28">
        <f>(1/(1+EXP(('S Curve Equation'!$B$11-H118*'S Curve Equation'!$B$12)*'S Curve Equation'!$B$10))+'S Curve Equation'!$B$13)*'S Curve Equation'!$B$14</f>
        <v>0.83957423373228246</v>
      </c>
      <c r="I163" s="28">
        <f>(1/(1+EXP(('S Curve Equation'!$B$11-I118*'S Curve Equation'!$B$12)*'S Curve Equation'!$B$10))+'S Curve Equation'!$B$13)*'S Curve Equation'!$B$14</f>
        <v>0.836877460571675</v>
      </c>
      <c r="J163" s="28">
        <f>(1/(1+EXP(('S Curve Equation'!$B$11-J118*'S Curve Equation'!$B$12)*'S Curve Equation'!$B$10))+'S Curve Equation'!$B$13)*'S Curve Equation'!$B$14</f>
        <v>0.83414230321397387</v>
      </c>
      <c r="K163" s="28">
        <f>(1/(1+EXP(('S Curve Equation'!$B$11-K118*'S Curve Equation'!$B$12)*'S Curve Equation'!$B$10))+'S Curve Equation'!$B$13)*'S Curve Equation'!$B$14</f>
        <v>0.83140923214539786</v>
      </c>
      <c r="L163" s="28">
        <f>(1/(1+EXP(('S Curve Equation'!$B$11-L118*'S Curve Equation'!$B$12)*'S Curve Equation'!$B$10))+'S Curve Equation'!$B$13)*'S Curve Equation'!$B$14</f>
        <v>0.82896459078337081</v>
      </c>
      <c r="M163" s="28">
        <f>(1/(1+EXP(('S Curve Equation'!$B$11-M118*'S Curve Equation'!$B$12)*'S Curve Equation'!$B$10))+'S Curve Equation'!$B$13)*'S Curve Equation'!$B$14</f>
        <v>0.82631566923067412</v>
      </c>
      <c r="N163" s="28">
        <f>(1/(1+EXP(('S Curve Equation'!$B$11-N118*'S Curve Equation'!$B$12)*'S Curve Equation'!$B$10))+'S Curve Equation'!$B$13)*'S Curve Equation'!$B$14</f>
        <v>0.82366152726374287</v>
      </c>
      <c r="O163" s="28">
        <f>(1/(1+EXP(('S Curve Equation'!$B$11-O118*'S Curve Equation'!$B$12)*'S Curve Equation'!$B$10))+'S Curve Equation'!$B$13)*'S Curve Equation'!$B$14</f>
        <v>0.82100255353358664</v>
      </c>
      <c r="P163" s="28">
        <f>(1/(1+EXP(('S Curve Equation'!$B$11-P118*'S Curve Equation'!$B$12)*'S Curve Equation'!$B$10))+'S Curve Equation'!$B$13)*'S Curve Equation'!$B$14</f>
        <v>0.81833913222833554</v>
      </c>
      <c r="Q163" s="28">
        <f>(1/(1+EXP(('S Curve Equation'!$B$11-Q118*'S Curve Equation'!$B$12)*'S Curve Equation'!$B$10))+'S Curve Equation'!$B$13)*'S Curve Equation'!$B$14</f>
        <v>0.81567164295721351</v>
      </c>
      <c r="R163" s="28">
        <f>(1/(1+EXP(('S Curve Equation'!$B$11-R118*'S Curve Equation'!$B$12)*'S Curve Equation'!$B$10))+'S Curve Equation'!$B$13)*'S Curve Equation'!$B$14</f>
        <v>0.81300046064180753</v>
      </c>
      <c r="S163" s="28">
        <f>(1/(1+EXP(('S Curve Equation'!$B$11-S118*'S Curve Equation'!$B$12)*'S Curve Equation'!$B$10))+'S Curve Equation'!$B$13)*'S Curve Equation'!$B$14</f>
        <v>0.8103259554144896</v>
      </c>
      <c r="T163" s="28">
        <f>(1/(1+EXP(('S Curve Equation'!$B$11-T118*'S Curve Equation'!$B$12)*'S Curve Equation'!$B$10))+'S Curve Equation'!$B$13)*'S Curve Equation'!$B$14</f>
        <v>0.80764849252386439</v>
      </c>
      <c r="U163" s="28">
        <f>(1/(1+EXP(('S Curve Equation'!$B$11-U118*'S Curve Equation'!$B$12)*'S Curve Equation'!$B$10))+'S Curve Equation'!$B$13)*'S Curve Equation'!$B$14</f>
        <v>0.80496843224709236</v>
      </c>
      <c r="V163" s="28">
        <f>(1/(1+EXP(('S Curve Equation'!$B$11-V118*'S Curve Equation'!$B$12)*'S Curve Equation'!$B$10))+'S Curve Equation'!$B$13)*'S Curve Equation'!$B$14</f>
        <v>0.80228612980894087</v>
      </c>
      <c r="W163" s="28">
        <f>(1/(1+EXP(('S Curve Equation'!$B$11-W118*'S Curve Equation'!$B$12)*'S Curve Equation'!$B$10))+'S Curve Equation'!$B$13)*'S Curve Equation'!$B$14</f>
        <v>0.79960193530741375</v>
      </c>
      <c r="X163" s="28">
        <f>(1/(1+EXP(('S Curve Equation'!$B$11-X118*'S Curve Equation'!$B$12)*'S Curve Equation'!$B$10))+'S Curve Equation'!$B$13)*'S Curve Equation'!$B$14</f>
        <v>0.79691619364580724</v>
      </c>
      <c r="Y163" s="28">
        <f>(1/(1+EXP(('S Curve Equation'!$B$11-Y118*'S Curve Equation'!$B$12)*'S Curve Equation'!$B$10))+'S Curve Equation'!$B$13)*'S Curve Equation'!$B$14</f>
        <v>0.79422924447102827</v>
      </c>
      <c r="Z163" s="28">
        <f>(1/(1+EXP(('S Curve Equation'!$B$11-Z118*'S Curve Equation'!$B$12)*'S Curve Equation'!$B$10))+'S Curve Equation'!$B$13)*'S Curve Equation'!$B$14</f>
        <v>0.79154142211802059</v>
      </c>
      <c r="AA163" s="28">
        <f>(1/(1+EXP(('S Curve Equation'!$B$11-AA118*'S Curve Equation'!$B$12)*'S Curve Equation'!$B$10))+'S Curve Equation'!$B$13)*'S Curve Equation'!$B$14</f>
        <v>0.78885305556013585</v>
      </c>
      <c r="AB163" s="28">
        <f>(1/(1+EXP(('S Curve Equation'!$B$11-AB118*'S Curve Equation'!$B$12)*'S Curve Equation'!$B$10))+'S Curve Equation'!$B$13)*'S Curve Equation'!$B$14</f>
        <v>0.7861644683652832</v>
      </c>
      <c r="AC163" s="28">
        <f>(1/(1+EXP(('S Curve Equation'!$B$11-AC118*'S Curve Equation'!$B$12)*'S Curve Equation'!$B$10))+'S Curve Equation'!$B$13)*'S Curve Equation'!$B$14</f>
        <v>0.78347597865769569</v>
      </c>
      <c r="AD163" s="28">
        <f>(1/(1+EXP(('S Curve Equation'!$B$11-AD118*'S Curve Equation'!$B$12)*'S Curve Equation'!$B$10))+'S Curve Equation'!$B$13)*'S Curve Equation'!$B$14</f>
        <v>0.78078789908514712</v>
      </c>
      <c r="AE163" s="28">
        <f>(1/(1+EXP(('S Curve Equation'!$B$11-AE118*'S Curve Equation'!$B$12)*'S Curve Equation'!$B$10))+'S Curve Equation'!$B$13)*'S Curve Equation'!$B$14</f>
        <v>0.77810053679144908</v>
      </c>
      <c r="AF163" s="28">
        <f>(1/(1+EXP(('S Curve Equation'!$B$11-AF118*'S Curve Equation'!$B$12)*'S Curve Equation'!$B$10))+'S Curve Equation'!$B$13)*'S Curve Equation'!$B$14</f>
        <v>0.77541419339406548</v>
      </c>
    </row>
    <row r="164" spans="1:32" x14ac:dyDescent="0.2">
      <c r="A164" s="6" t="s">
        <v>107</v>
      </c>
      <c r="B164" s="28">
        <f>(1/(1+EXP(('S Curve Equation'!$B$11-B119*'S Curve Equation'!$B$12)*'S Curve Equation'!$B$10))+'S Curve Equation'!$B$13)*'S Curve Equation'!$B$14</f>
        <v>0.83024969987995179</v>
      </c>
      <c r="C164" s="28">
        <f>(1/(1+EXP(('S Curve Equation'!$B$11-C119*'S Curve Equation'!$B$12)*'S Curve Equation'!$B$10))+'S Curve Equation'!$B$13)*'S Curve Equation'!$B$14</f>
        <v>0.82759325603543221</v>
      </c>
      <c r="D164" s="28">
        <f>(1/(1+EXP(('S Curve Equation'!$B$11-D119*'S Curve Equation'!$B$12)*'S Curve Equation'!$B$10))+'S Curve Equation'!$B$13)*'S Curve Equation'!$B$14</f>
        <v>0.82480384467160939</v>
      </c>
      <c r="E164" s="28">
        <f>(1/(1+EXP(('S Curve Equation'!$B$11-E119*'S Curve Equation'!$B$12)*'S Curve Equation'!$B$10))+'S Curve Equation'!$B$13)*'S Curve Equation'!$B$14</f>
        <v>0.82200108442969833</v>
      </c>
      <c r="F164" s="28">
        <f>(1/(1+EXP(('S Curve Equation'!$B$11-F119*'S Curve Equation'!$B$12)*'S Curve Equation'!$B$10))+'S Curve Equation'!$B$13)*'S Curve Equation'!$B$14</f>
        <v>0.81919123236789182</v>
      </c>
      <c r="G164" s="28">
        <f>(1/(1+EXP(('S Curve Equation'!$B$11-G119*'S Curve Equation'!$B$12)*'S Curve Equation'!$B$10))+'S Curve Equation'!$B$13)*'S Curve Equation'!$B$14</f>
        <v>0.81636362352146974</v>
      </c>
      <c r="H164" s="28">
        <f>(1/(1+EXP(('S Curve Equation'!$B$11-H119*'S Curve Equation'!$B$12)*'S Curve Equation'!$B$10))+'S Curve Equation'!$B$13)*'S Curve Equation'!$B$14</f>
        <v>0.81344696119586135</v>
      </c>
      <c r="I164" s="28">
        <f>(1/(1+EXP(('S Curve Equation'!$B$11-I119*'S Curve Equation'!$B$12)*'S Curve Equation'!$B$10))+'S Curve Equation'!$B$13)*'S Curve Equation'!$B$14</f>
        <v>0.81052237522625348</v>
      </c>
      <c r="J164" s="28">
        <f>(1/(1+EXP(('S Curve Equation'!$B$11-J119*'S Curve Equation'!$B$12)*'S Curve Equation'!$B$10))+'S Curve Equation'!$B$13)*'S Curve Equation'!$B$14</f>
        <v>0.80755999031777292</v>
      </c>
      <c r="K164" s="28">
        <f>(1/(1+EXP(('S Curve Equation'!$B$11-K119*'S Curve Equation'!$B$12)*'S Curve Equation'!$B$10))+'S Curve Equation'!$B$13)*'S Curve Equation'!$B$14</f>
        <v>0.80460367899890861</v>
      </c>
      <c r="L164" s="28">
        <f>(1/(1+EXP(('S Curve Equation'!$B$11-L119*'S Curve Equation'!$B$12)*'S Curve Equation'!$B$10))+'S Curve Equation'!$B$13)*'S Curve Equation'!$B$14</f>
        <v>0.80196255763548085</v>
      </c>
      <c r="M164" s="28">
        <f>(1/(1+EXP(('S Curve Equation'!$B$11-M119*'S Curve Equation'!$B$12)*'S Curve Equation'!$B$10))+'S Curve Equation'!$B$13)*'S Curve Equation'!$B$14</f>
        <v>0.79910411970690121</v>
      </c>
      <c r="N164" s="28">
        <f>(1/(1+EXP(('S Curve Equation'!$B$11-N119*'S Curve Equation'!$B$12)*'S Curve Equation'!$B$10))+'S Curve Equation'!$B$13)*'S Curve Equation'!$B$14</f>
        <v>0.79624354603798408</v>
      </c>
      <c r="O164" s="28">
        <f>(1/(1+EXP(('S Curve Equation'!$B$11-O119*'S Curve Equation'!$B$12)*'S Curve Equation'!$B$10))+'S Curve Equation'!$B$13)*'S Curve Equation'!$B$14</f>
        <v>0.79338124467888105</v>
      </c>
      <c r="P164" s="28">
        <f>(1/(1+EXP(('S Curve Equation'!$B$11-P119*'S Curve Equation'!$B$12)*'S Curve Equation'!$B$10))+'S Curve Equation'!$B$13)*'S Curve Equation'!$B$14</f>
        <v>0.79051761721308189</v>
      </c>
      <c r="Q164" s="28">
        <f>(1/(1+EXP(('S Curve Equation'!$B$11-Q119*'S Curve Equation'!$B$12)*'S Curve Equation'!$B$10))+'S Curve Equation'!$B$13)*'S Curve Equation'!$B$14</f>
        <v>0.78765305868101798</v>
      </c>
      <c r="R164" s="28">
        <f>(1/(1+EXP(('S Curve Equation'!$B$11-R119*'S Curve Equation'!$B$12)*'S Curve Equation'!$B$10))+'S Curve Equation'!$B$13)*'S Curve Equation'!$B$14</f>
        <v>0.7847879575118808</v>
      </c>
      <c r="S164" s="28">
        <f>(1/(1+EXP(('S Curve Equation'!$B$11-S119*'S Curve Equation'!$B$12)*'S Curve Equation'!$B$10))+'S Curve Equation'!$B$13)*'S Curve Equation'!$B$14</f>
        <v>0.78192269546341597</v>
      </c>
      <c r="T164" s="28">
        <f>(1/(1+EXP(('S Curve Equation'!$B$11-T119*'S Curve Equation'!$B$12)*'S Curve Equation'!$B$10))+'S Curve Equation'!$B$13)*'S Curve Equation'!$B$14</f>
        <v>0.77905764756946594</v>
      </c>
      <c r="U164" s="28">
        <f>(1/(1+EXP(('S Curve Equation'!$B$11-U119*'S Curve Equation'!$B$12)*'S Curve Equation'!$B$10))+'S Curve Equation'!$B$13)*'S Curve Equation'!$B$14</f>
        <v>0.77619318209502819</v>
      </c>
      <c r="V164" s="28">
        <f>(1/(1+EXP(('S Curve Equation'!$B$11-V119*'S Curve Equation'!$B$12)*'S Curve Equation'!$B$10))+'S Curve Equation'!$B$13)*'S Curve Equation'!$B$14</f>
        <v>0.7733296604985872</v>
      </c>
      <c r="W164" s="28">
        <f>(1/(1+EXP(('S Curve Equation'!$B$11-W119*'S Curve Equation'!$B$12)*'S Curve Equation'!$B$10))+'S Curve Equation'!$B$13)*'S Curve Equation'!$B$14</f>
        <v>0.77046743740148638</v>
      </c>
      <c r="X164" s="28">
        <f>(1/(1+EXP(('S Curve Equation'!$B$11-X119*'S Curve Equation'!$B$12)*'S Curve Equation'!$B$10))+'S Curve Equation'!$B$13)*'S Curve Equation'!$B$14</f>
        <v>0.76760686056410732</v>
      </c>
      <c r="Y164" s="28">
        <f>(1/(1+EXP(('S Curve Equation'!$B$11-Y119*'S Curve Equation'!$B$12)*'S Curve Equation'!$B$10))+'S Curve Equation'!$B$13)*'S Curve Equation'!$B$14</f>
        <v>0.76474827086861108</v>
      </c>
      <c r="Z164" s="28">
        <f>(1/(1+EXP(('S Curve Equation'!$B$11-Z119*'S Curve Equation'!$B$12)*'S Curve Equation'!$B$10))+'S Curve Equation'!$B$13)*'S Curve Equation'!$B$14</f>
        <v>0.76189200230801202</v>
      </c>
      <c r="AA164" s="28">
        <f>(1/(1+EXP(('S Curve Equation'!$B$11-AA119*'S Curve Equation'!$B$12)*'S Curve Equation'!$B$10))+'S Curve Equation'!$B$13)*'S Curve Equation'!$B$14</f>
        <v>0.75903838198134665</v>
      </c>
      <c r="AB164" s="28">
        <f>(1/(1+EXP(('S Curve Equation'!$B$11-AB119*'S Curve Equation'!$B$12)*'S Curve Equation'!$B$10))+'S Curve Equation'!$B$13)*'S Curve Equation'!$B$14</f>
        <v>0.75618773009470353</v>
      </c>
      <c r="AC164" s="28">
        <f>(1/(1+EXP(('S Curve Equation'!$B$11-AC119*'S Curve Equation'!$B$12)*'S Curve Equation'!$B$10))+'S Curve Equation'!$B$13)*'S Curve Equation'!$B$14</f>
        <v>0.75334035996788262</v>
      </c>
      <c r="AD164" s="28">
        <f>(1/(1+EXP(('S Curve Equation'!$B$11-AD119*'S Curve Equation'!$B$12)*'S Curve Equation'!$B$10))+'S Curve Equation'!$B$13)*'S Curve Equation'!$B$14</f>
        <v>0.75049657804645686</v>
      </c>
      <c r="AE164" s="28">
        <f>(1/(1+EXP(('S Curve Equation'!$B$11-AE119*'S Curve Equation'!$B$12)*'S Curve Equation'!$B$10))+'S Curve Equation'!$B$13)*'S Curve Equation'!$B$14</f>
        <v>0.74765668391900109</v>
      </c>
      <c r="AF164" s="28">
        <f>(1/(1+EXP(('S Curve Equation'!$B$11-AF119*'S Curve Equation'!$B$12)*'S Curve Equation'!$B$10))+'S Curve Equation'!$B$13)*'S Curve Equation'!$B$14</f>
        <v>0.74482097033927441</v>
      </c>
    </row>
    <row r="165" spans="1:32" x14ac:dyDescent="0.2">
      <c r="A165" s="6" t="s">
        <v>43</v>
      </c>
      <c r="B165" s="28">
        <f>(1/(1+EXP(('S Curve Equation'!$B$11-B120*'S Curve Equation'!$B$12)*'S Curve Equation'!$B$10))+'S Curve Equation'!$B$13)*'S Curve Equation'!$B$14</f>
        <v>0.8859999999999999</v>
      </c>
      <c r="C165" s="28">
        <f>(1/(1+EXP(('S Curve Equation'!$B$11-C120*'S Curve Equation'!$B$12)*'S Curve Equation'!$B$10))+'S Curve Equation'!$B$13)*'S Curve Equation'!$B$14</f>
        <v>0.88389663448619682</v>
      </c>
      <c r="D165" s="28">
        <f>(1/(1+EXP(('S Curve Equation'!$B$11-D120*'S Curve Equation'!$B$12)*'S Curve Equation'!$B$10))+'S Curve Equation'!$B$13)*'S Curve Equation'!$B$14</f>
        <v>0.88168143322614256</v>
      </c>
      <c r="E165" s="28">
        <f>(1/(1+EXP(('S Curve Equation'!$B$11-E120*'S Curve Equation'!$B$12)*'S Curve Equation'!$B$10))+'S Curve Equation'!$B$13)*'S Curve Equation'!$B$14</f>
        <v>0.87944889544578897</v>
      </c>
      <c r="F165" s="28">
        <f>(1/(1+EXP(('S Curve Equation'!$B$11-F120*'S Curve Equation'!$B$12)*'S Curve Equation'!$B$10))+'S Curve Equation'!$B$13)*'S Curve Equation'!$B$14</f>
        <v>0.87720395630805414</v>
      </c>
      <c r="G165" s="28">
        <f>(1/(1+EXP(('S Curve Equation'!$B$11-G120*'S Curve Equation'!$B$12)*'S Curve Equation'!$B$10))+'S Curve Equation'!$B$13)*'S Curve Equation'!$B$14</f>
        <v>0.87493802971182955</v>
      </c>
      <c r="H165" s="28">
        <f>(1/(1+EXP(('S Curve Equation'!$B$11-H120*'S Curve Equation'!$B$12)*'S Curve Equation'!$B$10))+'S Curve Equation'!$B$13)*'S Curve Equation'!$B$14</f>
        <v>0.87259361697763738</v>
      </c>
      <c r="I165" s="28">
        <f>(1/(1+EXP(('S Curve Equation'!$B$11-I120*'S Curve Equation'!$B$12)*'S Curve Equation'!$B$10))+'S Curve Equation'!$B$13)*'S Curve Equation'!$B$14</f>
        <v>0.8702355981773594</v>
      </c>
      <c r="J165" s="28">
        <f>(1/(1+EXP(('S Curve Equation'!$B$11-J120*'S Curve Equation'!$B$12)*'S Curve Equation'!$B$10))+'S Curve Equation'!$B$13)*'S Curve Equation'!$B$14</f>
        <v>0.86783974052445867</v>
      </c>
      <c r="K165" s="28">
        <f>(1/(1+EXP(('S Curve Equation'!$B$11-K120*'S Curve Equation'!$B$12)*'S Curve Equation'!$B$10))+'S Curve Equation'!$B$13)*'S Curve Equation'!$B$14</f>
        <v>0.86544143273671548</v>
      </c>
      <c r="L165" s="28">
        <f>(1/(1+EXP(('S Curve Equation'!$B$11-L120*'S Curve Equation'!$B$12)*'S Curve Equation'!$B$10))+'S Curve Equation'!$B$13)*'S Curve Equation'!$B$14</f>
        <v>0.86329262225289261</v>
      </c>
      <c r="M165" s="28">
        <f>(1/(1+EXP(('S Curve Equation'!$B$11-M120*'S Curve Equation'!$B$12)*'S Curve Equation'!$B$10))+'S Curve Equation'!$B$13)*'S Curve Equation'!$B$14</f>
        <v>0.86096043015251</v>
      </c>
      <c r="N165" s="28">
        <f>(1/(1+EXP(('S Curve Equation'!$B$11-N120*'S Curve Equation'!$B$12)*'S Curve Equation'!$B$10))+'S Curve Equation'!$B$13)*'S Curve Equation'!$B$14</f>
        <v>0.85861967483335599</v>
      </c>
      <c r="O165" s="28">
        <f>(1/(1+EXP(('S Curve Equation'!$B$11-O120*'S Curve Equation'!$B$12)*'S Curve Equation'!$B$10))+'S Curve Equation'!$B$13)*'S Curve Equation'!$B$14</f>
        <v>0.85627069642867859</v>
      </c>
      <c r="P165" s="28">
        <f>(1/(1+EXP(('S Curve Equation'!$B$11-P120*'S Curve Equation'!$B$12)*'S Curve Equation'!$B$10))+'S Curve Equation'!$B$13)*'S Curve Equation'!$B$14</f>
        <v>0.85391383312535551</v>
      </c>
      <c r="Q165" s="28">
        <f>(1/(1+EXP(('S Curve Equation'!$B$11-Q120*'S Curve Equation'!$B$12)*'S Curve Equation'!$B$10))+'S Curve Equation'!$B$13)*'S Curve Equation'!$B$14</f>
        <v>0.85154942102262865</v>
      </c>
      <c r="R165" s="28">
        <f>(1/(1+EXP(('S Curve Equation'!$B$11-R120*'S Curve Equation'!$B$12)*'S Curve Equation'!$B$10))+'S Curve Equation'!$B$13)*'S Curve Equation'!$B$14</f>
        <v>0.84917779399622828</v>
      </c>
      <c r="S165" s="28">
        <f>(1/(1+EXP(('S Curve Equation'!$B$11-S120*'S Curve Equation'!$B$12)*'S Curve Equation'!$B$10))+'S Curve Equation'!$B$13)*'S Curve Equation'!$B$14</f>
        <v>0.84679928356785272</v>
      </c>
      <c r="T165" s="28">
        <f>(1/(1+EXP(('S Curve Equation'!$B$11-T120*'S Curve Equation'!$B$12)*'S Curve Equation'!$B$10))+'S Curve Equation'!$B$13)*'S Curve Equation'!$B$14</f>
        <v>0.84441421877997858</v>
      </c>
      <c r="U165" s="28">
        <f>(1/(1+EXP(('S Curve Equation'!$B$11-U120*'S Curve Equation'!$B$12)*'S Curve Equation'!$B$10))+'S Curve Equation'!$B$13)*'S Curve Equation'!$B$14</f>
        <v>0.84202292607595586</v>
      </c>
      <c r="V165" s="28">
        <f>(1/(1+EXP(('S Curve Equation'!$B$11-V120*'S Curve Equation'!$B$12)*'S Curve Equation'!$B$10))+'S Curve Equation'!$B$13)*'S Curve Equation'!$B$14</f>
        <v>0.83962572918534262</v>
      </c>
      <c r="W165" s="28">
        <f>(1/(1+EXP(('S Curve Equation'!$B$11-W120*'S Curve Equation'!$B$12)*'S Curve Equation'!$B$10))+'S Curve Equation'!$B$13)*'S Curve Equation'!$B$14</f>
        <v>0.83722294901443073</v>
      </c>
      <c r="X165" s="28">
        <f>(1/(1+EXP(('S Curve Equation'!$B$11-X120*'S Curve Equation'!$B$12)*'S Curve Equation'!$B$10))+'S Curve Equation'!$B$13)*'S Curve Equation'!$B$14</f>
        <v>0.83481490354190702</v>
      </c>
      <c r="Y165" s="28">
        <f>(1/(1+EXP(('S Curve Equation'!$B$11-Y120*'S Curve Equation'!$B$12)*'S Curve Equation'!$B$10))+'S Curve Equation'!$B$13)*'S Curve Equation'!$B$14</f>
        <v>0.83240190771958433</v>
      </c>
      <c r="Z165" s="28">
        <f>(1/(1+EXP(('S Curve Equation'!$B$11-Z120*'S Curve Equation'!$B$12)*'S Curve Equation'!$B$10))+'S Curve Equation'!$B$13)*'S Curve Equation'!$B$14</f>
        <v>0.82998427337814462</v>
      </c>
      <c r="AA165" s="28">
        <f>(1/(1+EXP(('S Curve Equation'!$B$11-AA120*'S Curve Equation'!$B$12)*'S Curve Equation'!$B$10))+'S Curve Equation'!$B$13)*'S Curve Equation'!$B$14</f>
        <v>0.82756230913781881</v>
      </c>
      <c r="AB165" s="28">
        <f>(1/(1+EXP(('S Curve Equation'!$B$11-AB120*'S Curve Equation'!$B$12)*'S Curve Equation'!$B$10))+'S Curve Equation'!$B$13)*'S Curve Equation'!$B$14</f>
        <v>0.82513632032393258</v>
      </c>
      <c r="AC165" s="28">
        <f>(1/(1+EXP(('S Curve Equation'!$B$11-AC120*'S Curve Equation'!$B$12)*'S Curve Equation'!$B$10))+'S Curve Equation'!$B$13)*'S Curve Equation'!$B$14</f>
        <v>0.82270660888724134</v>
      </c>
      <c r="AD165" s="28">
        <f>(1/(1+EXP(('S Curve Equation'!$B$11-AD120*'S Curve Equation'!$B$12)*'S Curve Equation'!$B$10))+'S Curve Equation'!$B$13)*'S Curve Equation'!$B$14</f>
        <v>0.82027347332897727</v>
      </c>
      <c r="AE165" s="28">
        <f>(1/(1+EXP(('S Curve Equation'!$B$11-AE120*'S Curve Equation'!$B$12)*'S Curve Equation'!$B$10))+'S Curve Equation'!$B$13)*'S Curve Equation'!$B$14</f>
        <v>0.81783720863051546</v>
      </c>
      <c r="AF165" s="28">
        <f>(1/(1+EXP(('S Curve Equation'!$B$11-AF120*'S Curve Equation'!$B$12)*'S Curve Equation'!$B$10))+'S Curve Equation'!$B$13)*'S Curve Equation'!$B$14</f>
        <v>0.81539810618758723</v>
      </c>
    </row>
    <row r="166" spans="1:32" x14ac:dyDescent="0.2">
      <c r="A166" s="6" t="s">
        <v>44</v>
      </c>
      <c r="B166" s="28">
        <f>(1/(1+EXP(('S Curve Equation'!$B$11-B121*'S Curve Equation'!$B$12)*'S Curve Equation'!$B$10))+'S Curve Equation'!$B$13)*'S Curve Equation'!$B$14</f>
        <v>0.78500000000000003</v>
      </c>
      <c r="C166" s="28">
        <f>(1/(1+EXP(('S Curve Equation'!$B$11-C121*'S Curve Equation'!$B$12)*'S Curve Equation'!$B$10))+'S Curve Equation'!$B$13)*'S Curve Equation'!$B$14</f>
        <v>0.78200591592277457</v>
      </c>
      <c r="D166" s="28">
        <f>(1/(1+EXP(('S Curve Equation'!$B$11-D121*'S Curve Equation'!$B$12)*'S Curve Equation'!$B$10))+'S Curve Equation'!$B$13)*'S Curve Equation'!$B$14</f>
        <v>0.77886846892369022</v>
      </c>
      <c r="E166" s="28">
        <f>(1/(1+EXP(('S Curve Equation'!$B$11-E121*'S Curve Equation'!$B$12)*'S Curve Equation'!$B$10))+'S Curve Equation'!$B$13)*'S Curve Equation'!$B$14</f>
        <v>0.77572265092464654</v>
      </c>
      <c r="F166" s="28">
        <f>(1/(1+EXP(('S Curve Equation'!$B$11-F121*'S Curve Equation'!$B$12)*'S Curve Equation'!$B$10))+'S Curve Equation'!$B$13)*'S Curve Equation'!$B$14</f>
        <v>0.77257548913677987</v>
      </c>
      <c r="G166" s="28">
        <f>(1/(1+EXP(('S Curve Equation'!$B$11-G121*'S Curve Equation'!$B$12)*'S Curve Equation'!$B$10))+'S Curve Equation'!$B$13)*'S Curve Equation'!$B$14</f>
        <v>0.76941505832312052</v>
      </c>
      <c r="H166" s="28">
        <f>(1/(1+EXP(('S Curve Equation'!$B$11-H121*'S Curve Equation'!$B$12)*'S Curve Equation'!$B$10))+'S Curve Equation'!$B$13)*'S Curve Equation'!$B$14</f>
        <v>0.76616197848469658</v>
      </c>
      <c r="I166" s="28">
        <f>(1/(1+EXP(('S Curve Equation'!$B$11-I121*'S Curve Equation'!$B$12)*'S Curve Equation'!$B$10))+'S Curve Equation'!$B$13)*'S Curve Equation'!$B$14</f>
        <v>0.76290701129225769</v>
      </c>
      <c r="J166" s="28">
        <f>(1/(1+EXP(('S Curve Equation'!$B$11-J121*'S Curve Equation'!$B$12)*'S Curve Equation'!$B$10))+'S Curve Equation'!$B$13)*'S Curve Equation'!$B$14</f>
        <v>0.75961699783289338</v>
      </c>
      <c r="K166" s="28">
        <f>(1/(1+EXP(('S Curve Equation'!$B$11-K121*'S Curve Equation'!$B$12)*'S Curve Equation'!$B$10))+'S Curve Equation'!$B$13)*'S Curve Equation'!$B$14</f>
        <v>0.75634070433179612</v>
      </c>
      <c r="L166" s="28">
        <f>(1/(1+EXP(('S Curve Equation'!$B$11-L121*'S Curve Equation'!$B$12)*'S Curve Equation'!$B$10))+'S Curve Equation'!$B$13)*'S Curve Equation'!$B$14</f>
        <v>0.75341955165607488</v>
      </c>
      <c r="M166" s="28">
        <f>(1/(1+EXP(('S Curve Equation'!$B$11-M121*'S Curve Equation'!$B$12)*'S Curve Equation'!$B$10))+'S Curve Equation'!$B$13)*'S Curve Equation'!$B$14</f>
        <v>0.75026418750008084</v>
      </c>
      <c r="N166" s="28">
        <f>(1/(1+EXP(('S Curve Equation'!$B$11-N121*'S Curve Equation'!$B$12)*'S Curve Equation'!$B$10))+'S Curve Equation'!$B$13)*'S Curve Equation'!$B$14</f>
        <v>0.74711280312877282</v>
      </c>
      <c r="O166" s="28">
        <f>(1/(1+EXP(('S Curve Equation'!$B$11-O121*'S Curve Equation'!$B$12)*'S Curve Equation'!$B$10))+'S Curve Equation'!$B$13)*'S Curve Equation'!$B$14</f>
        <v>0.74396580120651501</v>
      </c>
      <c r="P166" s="28">
        <f>(1/(1+EXP(('S Curve Equation'!$B$11-P121*'S Curve Equation'!$B$12)*'S Curve Equation'!$B$10))+'S Curve Equation'!$B$13)*'S Curve Equation'!$B$14</f>
        <v>0.74082357470122973</v>
      </c>
      <c r="Q166" s="28">
        <f>(1/(1+EXP(('S Curve Equation'!$B$11-Q121*'S Curve Equation'!$B$12)*'S Curve Equation'!$B$10))+'S Curve Equation'!$B$13)*'S Curve Equation'!$B$14</f>
        <v>0.73768650691262028</v>
      </c>
      <c r="R166" s="28">
        <f>(1/(1+EXP(('S Curve Equation'!$B$11-R121*'S Curve Equation'!$B$12)*'S Curve Equation'!$B$10))+'S Curve Equation'!$B$13)*'S Curve Equation'!$B$14</f>
        <v>0.7345549715085079</v>
      </c>
      <c r="S166" s="28">
        <f>(1/(1+EXP(('S Curve Equation'!$B$11-S121*'S Curve Equation'!$B$12)*'S Curve Equation'!$B$10))+'S Curve Equation'!$B$13)*'S Curve Equation'!$B$14</f>
        <v>0.73142933256887444</v>
      </c>
      <c r="T166" s="28">
        <f>(1/(1+EXP(('S Curve Equation'!$B$11-T121*'S Curve Equation'!$B$12)*'S Curve Equation'!$B$10))+'S Curve Equation'!$B$13)*'S Curve Equation'!$B$14</f>
        <v>0.72830994463723842</v>
      </c>
      <c r="U166" s="28">
        <f>(1/(1+EXP(('S Curve Equation'!$B$11-U121*'S Curve Equation'!$B$12)*'S Curve Equation'!$B$10))+'S Curve Equation'!$B$13)*'S Curve Equation'!$B$14</f>
        <v>0.72519715277897656</v>
      </c>
      <c r="V166" s="28">
        <f>(1/(1+EXP(('S Curve Equation'!$B$11-V121*'S Curve Equation'!$B$12)*'S Curve Equation'!$B$10))+'S Curve Equation'!$B$13)*'S Curve Equation'!$B$14</f>
        <v>0.72209129264621952</v>
      </c>
      <c r="W166" s="28">
        <f>(1/(1+EXP(('S Curve Equation'!$B$11-W121*'S Curve Equation'!$B$12)*'S Curve Equation'!$B$10))+'S Curve Equation'!$B$13)*'S Curve Equation'!$B$14</f>
        <v>0.71899269054895432</v>
      </c>
      <c r="X166" s="28">
        <f>(1/(1+EXP(('S Curve Equation'!$B$11-X121*'S Curve Equation'!$B$12)*'S Curve Equation'!$B$10))+'S Curve Equation'!$B$13)*'S Curve Equation'!$B$14</f>
        <v>0.71590166353198414</v>
      </c>
      <c r="Y166" s="28">
        <f>(1/(1+EXP(('S Curve Equation'!$B$11-Y121*'S Curve Equation'!$B$12)*'S Curve Equation'!$B$10))+'S Curve Equation'!$B$13)*'S Curve Equation'!$B$14</f>
        <v>0.71281851945738273</v>
      </c>
      <c r="Z166" s="28">
        <f>(1/(1+EXP(('S Curve Equation'!$B$11-Z121*'S Curve Equation'!$B$12)*'S Curve Equation'!$B$10))+'S Curve Equation'!$B$13)*'S Curve Equation'!$B$14</f>
        <v>0.7097435570921149</v>
      </c>
      <c r="AA166" s="28">
        <f>(1/(1+EXP(('S Curve Equation'!$B$11-AA121*'S Curve Equation'!$B$12)*'S Curve Equation'!$B$10))+'S Curve Equation'!$B$13)*'S Curve Equation'!$B$14</f>
        <v>0.70667706620048121</v>
      </c>
      <c r="AB166" s="28">
        <f>(1/(1+EXP(('S Curve Equation'!$B$11-AB121*'S Curve Equation'!$B$12)*'S Curve Equation'!$B$10))+'S Curve Equation'!$B$13)*'S Curve Equation'!$B$14</f>
        <v>0.70361932764107016</v>
      </c>
      <c r="AC166" s="28">
        <f>(1/(1+EXP(('S Curve Equation'!$B$11-AC121*'S Curve Equation'!$B$12)*'S Curve Equation'!$B$10))+'S Curve Equation'!$B$13)*'S Curve Equation'!$B$14</f>
        <v>0.70057061346789795</v>
      </c>
      <c r="AD166" s="28">
        <f>(1/(1+EXP(('S Curve Equation'!$B$11-AD121*'S Curve Equation'!$B$12)*'S Curve Equation'!$B$10))+'S Curve Equation'!$B$13)*'S Curve Equation'!$B$14</f>
        <v>0.69753118703543715</v>
      </c>
      <c r="AE166" s="28">
        <f>(1/(1+EXP(('S Curve Equation'!$B$11-AE121*'S Curve Equation'!$B$12)*'S Curve Equation'!$B$10))+'S Curve Equation'!$B$13)*'S Curve Equation'!$B$14</f>
        <v>0.69450130310722591</v>
      </c>
      <c r="AF166" s="28">
        <f>(1/(1+EXP(('S Curve Equation'!$B$11-AF121*'S Curve Equation'!$B$12)*'S Curve Equation'!$B$10))+'S Curve Equation'!$B$13)*'S Curve Equation'!$B$14</f>
        <v>0.69148120796778534</v>
      </c>
    </row>
    <row r="167" spans="1:32" x14ac:dyDescent="0.2">
      <c r="A167" s="6" t="s">
        <v>45</v>
      </c>
      <c r="B167" s="28">
        <f>(1/(1+EXP(('S Curve Equation'!$B$11-B122*'S Curve Equation'!$B$12)*'S Curve Equation'!$B$10))+'S Curve Equation'!$B$13)*'S Curve Equation'!$B$14</f>
        <v>0.70099999999999996</v>
      </c>
      <c r="C167" s="28">
        <f>(1/(1+EXP(('S Curve Equation'!$B$11-C122*'S Curve Equation'!$B$12)*'S Curve Equation'!$B$10))+'S Curve Equation'!$B$13)*'S Curve Equation'!$B$14</f>
        <v>0.69760543007849629</v>
      </c>
      <c r="D167" s="28">
        <f>(1/(1+EXP(('S Curve Equation'!$B$11-D122*'S Curve Equation'!$B$12)*'S Curve Equation'!$B$10))+'S Curve Equation'!$B$13)*'S Curve Equation'!$B$14</f>
        <v>0.69406018218041365</v>
      </c>
      <c r="E167" s="28">
        <f>(1/(1+EXP(('S Curve Equation'!$B$11-E122*'S Curve Equation'!$B$12)*'S Curve Equation'!$B$10))+'S Curve Equation'!$B$13)*'S Curve Equation'!$B$14</f>
        <v>0.69051752397364508</v>
      </c>
      <c r="F167" s="28">
        <f>(1/(1+EXP(('S Curve Equation'!$B$11-F122*'S Curve Equation'!$B$12)*'S Curve Equation'!$B$10))+'S Curve Equation'!$B$13)*'S Curve Equation'!$B$14</f>
        <v>0.68698528711428941</v>
      </c>
      <c r="G167" s="28">
        <f>(1/(1+EXP(('S Curve Equation'!$B$11-G122*'S Curve Equation'!$B$12)*'S Curve Equation'!$B$10))+'S Curve Equation'!$B$13)*'S Curve Equation'!$B$14</f>
        <v>0.68345003425464546</v>
      </c>
      <c r="H167" s="28">
        <f>(1/(1+EXP(('S Curve Equation'!$B$11-H122*'S Curve Equation'!$B$12)*'S Curve Equation'!$B$10))+'S Curve Equation'!$B$13)*'S Curve Equation'!$B$14</f>
        <v>0.67982343314339611</v>
      </c>
      <c r="I167" s="28">
        <f>(1/(1+EXP(('S Curve Equation'!$B$11-I122*'S Curve Equation'!$B$12)*'S Curve Equation'!$B$10))+'S Curve Equation'!$B$13)*'S Curve Equation'!$B$14</f>
        <v>0.67620706311308054</v>
      </c>
      <c r="J167" s="28">
        <f>(1/(1+EXP(('S Curve Equation'!$B$11-J122*'S Curve Equation'!$B$12)*'S Curve Equation'!$B$10))+'S Curve Equation'!$B$13)*'S Curve Equation'!$B$14</f>
        <v>0.67256415097480415</v>
      </c>
      <c r="K167" s="28">
        <f>(1/(1+EXP(('S Curve Equation'!$B$11-K122*'S Curve Equation'!$B$12)*'S Curve Equation'!$B$10))+'S Curve Equation'!$B$13)*'S Curve Equation'!$B$14</f>
        <v>0.66894867374437961</v>
      </c>
      <c r="L167" s="28">
        <f>(1/(1+EXP(('S Curve Equation'!$B$11-L122*'S Curve Equation'!$B$12)*'S Curve Equation'!$B$10))+'S Curve Equation'!$B$13)*'S Curve Equation'!$B$14</f>
        <v>0.66573529474628113</v>
      </c>
      <c r="M167" s="28">
        <f>(1/(1+EXP(('S Curve Equation'!$B$11-M122*'S Curve Equation'!$B$12)*'S Curve Equation'!$B$10))+'S Curve Equation'!$B$13)*'S Curve Equation'!$B$14</f>
        <v>0.66227495257190694</v>
      </c>
      <c r="N167" s="28">
        <f>(1/(1+EXP(('S Curve Equation'!$B$11-N122*'S Curve Equation'!$B$12)*'S Curve Equation'!$B$10))+'S Curve Equation'!$B$13)*'S Curve Equation'!$B$14</f>
        <v>0.65882992859234246</v>
      </c>
      <c r="O167" s="28">
        <f>(1/(1+EXP(('S Curve Equation'!$B$11-O122*'S Curve Equation'!$B$12)*'S Curve Equation'!$B$10))+'S Curve Equation'!$B$13)*'S Curve Equation'!$B$14</f>
        <v>0.65540050384074755</v>
      </c>
      <c r="P167" s="28">
        <f>(1/(1+EXP(('S Curve Equation'!$B$11-P122*'S Curve Equation'!$B$12)*'S Curve Equation'!$B$10))+'S Curve Equation'!$B$13)*'S Curve Equation'!$B$14</f>
        <v>0.65198694642657817</v>
      </c>
      <c r="Q167" s="28">
        <f>(1/(1+EXP(('S Curve Equation'!$B$11-Q122*'S Curve Equation'!$B$12)*'S Curve Equation'!$B$10))+'S Curve Equation'!$B$13)*'S Curve Equation'!$B$14</f>
        <v>0.64858951179286084</v>
      </c>
      <c r="R167" s="28">
        <f>(1/(1+EXP(('S Curve Equation'!$B$11-R122*'S Curve Equation'!$B$12)*'S Curve Equation'!$B$10))+'S Curve Equation'!$B$13)*'S Curve Equation'!$B$14</f>
        <v>0.64520844297557178</v>
      </c>
      <c r="S167" s="28">
        <f>(1/(1+EXP(('S Curve Equation'!$B$11-S122*'S Curve Equation'!$B$12)*'S Curve Equation'!$B$10))+'S Curve Equation'!$B$13)*'S Curve Equation'!$B$14</f>
        <v>0.64184397086462697</v>
      </c>
      <c r="T167" s="28">
        <f>(1/(1+EXP(('S Curve Equation'!$B$11-T122*'S Curve Equation'!$B$12)*'S Curve Equation'!$B$10))+'S Curve Equation'!$B$13)*'S Curve Equation'!$B$14</f>
        <v>0.63849631446604804</v>
      </c>
      <c r="U167" s="28">
        <f>(1/(1+EXP(('S Curve Equation'!$B$11-U122*'S Curve Equation'!$B$12)*'S Curve Equation'!$B$10))+'S Curve Equation'!$B$13)*'S Curve Equation'!$B$14</f>
        <v>0.63516568116487426</v>
      </c>
      <c r="V167" s="28">
        <f>(1/(1+EXP(('S Curve Equation'!$B$11-V122*'S Curve Equation'!$B$12)*'S Curve Equation'!$B$10))+'S Curve Equation'!$B$13)*'S Curve Equation'!$B$14</f>
        <v>0.63185226698841002</v>
      </c>
      <c r="W167" s="28">
        <f>(1/(1+EXP(('S Curve Equation'!$B$11-W122*'S Curve Equation'!$B$12)*'S Curve Equation'!$B$10))+'S Curve Equation'!$B$13)*'S Curve Equation'!$B$14</f>
        <v>0.62855625686943584</v>
      </c>
      <c r="X167" s="28">
        <f>(1/(1+EXP(('S Curve Equation'!$B$11-X122*'S Curve Equation'!$B$12)*'S Curve Equation'!$B$10))+'S Curve Equation'!$B$13)*'S Curve Equation'!$B$14</f>
        <v>0.62527782490902517</v>
      </c>
      <c r="Y167" s="28">
        <f>(1/(1+EXP(('S Curve Equation'!$B$11-Y122*'S Curve Equation'!$B$12)*'S Curve Equation'!$B$10))+'S Curve Equation'!$B$13)*'S Curve Equation'!$B$14</f>
        <v>0.62201713463862007</v>
      </c>
      <c r="Z167" s="28">
        <f>(1/(1+EXP(('S Curve Equation'!$B$11-Z122*'S Curve Equation'!$B$12)*'S Curve Equation'!$B$10))+'S Curve Equation'!$B$13)*'S Curve Equation'!$B$14</f>
        <v>0.61877433928106307</v>
      </c>
      <c r="AA167" s="28">
        <f>(1/(1+EXP(('S Curve Equation'!$B$11-AA122*'S Curve Equation'!$B$12)*'S Curve Equation'!$B$10))+'S Curve Equation'!$B$13)*'S Curve Equation'!$B$14</f>
        <v>0.61554958201027754</v>
      </c>
      <c r="AB167" s="28">
        <f>(1/(1+EXP(('S Curve Equation'!$B$11-AB122*'S Curve Equation'!$B$12)*'S Curve Equation'!$B$10))+'S Curve Equation'!$B$13)*'S Curve Equation'!$B$14</f>
        <v>0.61234299620932819</v>
      </c>
      <c r="AC167" s="28">
        <f>(1/(1+EXP(('S Curve Equation'!$B$11-AC122*'S Curve Equation'!$B$12)*'S Curve Equation'!$B$10))+'S Curve Equation'!$B$13)*'S Curve Equation'!$B$14</f>
        <v>0.60915470572660224</v>
      </c>
      <c r="AD167" s="28">
        <f>(1/(1+EXP(('S Curve Equation'!$B$11-AD122*'S Curve Equation'!$B$12)*'S Curve Equation'!$B$10))+'S Curve Equation'!$B$13)*'S Curve Equation'!$B$14</f>
        <v>0.60598482512987017</v>
      </c>
      <c r="AE167" s="28">
        <f>(1/(1+EXP(('S Curve Equation'!$B$11-AE122*'S Curve Equation'!$B$12)*'S Curve Equation'!$B$10))+'S Curve Equation'!$B$13)*'S Curve Equation'!$B$14</f>
        <v>0.60283345995800519</v>
      </c>
      <c r="AF167" s="28">
        <f>(1/(1+EXP(('S Curve Equation'!$B$11-AF122*'S Curve Equation'!$B$12)*'S Curve Equation'!$B$10))+'S Curve Equation'!$B$13)*'S Curve Equation'!$B$14</f>
        <v>0.59970070697015898</v>
      </c>
    </row>
    <row r="168" spans="1:32" x14ac:dyDescent="0.2">
      <c r="A168" s="6" t="s">
        <v>46</v>
      </c>
      <c r="B168" s="28">
        <f>(1/(1+EXP(('S Curve Equation'!$B$11-B123*'S Curve Equation'!$B$12)*'S Curve Equation'!$B$10))+'S Curve Equation'!$B$13)*'S Curve Equation'!$B$14</f>
        <v>0.7430000000000001</v>
      </c>
      <c r="C168" s="28">
        <f>(1/(1+EXP(('S Curve Equation'!$B$11-C123*'S Curve Equation'!$B$12)*'S Curve Equation'!$B$10))+'S Curve Equation'!$B$13)*'S Curve Equation'!$B$14</f>
        <v>0.73977116719815927</v>
      </c>
      <c r="D168" s="28">
        <f>(1/(1+EXP(('S Curve Equation'!$B$11-D123*'S Curve Equation'!$B$12)*'S Curve Equation'!$B$10))+'S Curve Equation'!$B$13)*'S Curve Equation'!$B$14</f>
        <v>0.73639361054221042</v>
      </c>
      <c r="E168" s="28">
        <f>(1/(1+EXP(('S Curve Equation'!$B$11-E123*'S Curve Equation'!$B$12)*'S Curve Equation'!$B$10))+'S Curve Equation'!$B$13)*'S Curve Equation'!$B$14</f>
        <v>0.73301302799889323</v>
      </c>
      <c r="F168" s="28">
        <f>(1/(1+EXP(('S Curve Equation'!$B$11-F123*'S Curve Equation'!$B$12)*'S Curve Equation'!$B$10))+'S Curve Equation'!$B$13)*'S Curve Equation'!$B$14</f>
        <v>0.72963694386735856</v>
      </c>
      <c r="G168" s="28">
        <f>(1/(1+EXP(('S Curve Equation'!$B$11-G123*'S Curve Equation'!$B$12)*'S Curve Equation'!$B$10))+'S Curve Equation'!$B$13)*'S Curve Equation'!$B$14</f>
        <v>0.72625255241846298</v>
      </c>
      <c r="H168" s="28">
        <f>(1/(1+EXP(('S Curve Equation'!$B$11-H123*'S Curve Equation'!$B$12)*'S Curve Equation'!$B$10))+'S Curve Equation'!$B$13)*'S Curve Equation'!$B$14</f>
        <v>0.72277509295072895</v>
      </c>
      <c r="I168" s="28">
        <f>(1/(1+EXP(('S Curve Equation'!$B$11-I123*'S Curve Equation'!$B$12)*'S Curve Equation'!$B$10))+'S Curve Equation'!$B$13)*'S Curve Equation'!$B$14</f>
        <v>0.71930179963489205</v>
      </c>
      <c r="J168" s="28">
        <f>(1/(1+EXP(('S Curve Equation'!$B$11-J123*'S Curve Equation'!$B$12)*'S Curve Equation'!$B$10))+'S Curve Equation'!$B$13)*'S Curve Equation'!$B$14</f>
        <v>0.71579733743527774</v>
      </c>
      <c r="K168" s="28">
        <f>(1/(1+EXP(('S Curve Equation'!$B$11-K123*'S Curve Equation'!$B$12)*'S Curve Equation'!$B$10))+'S Curve Equation'!$B$13)*'S Curve Equation'!$B$14</f>
        <v>0.71231365518093104</v>
      </c>
      <c r="L168" s="28">
        <f>(1/(1+EXP(('S Curve Equation'!$B$11-L123*'S Curve Equation'!$B$12)*'S Curve Equation'!$B$10))+'S Curve Equation'!$B$13)*'S Curve Equation'!$B$14</f>
        <v>0.70921273741286117</v>
      </c>
      <c r="M168" s="28">
        <f>(1/(1+EXP(('S Curve Equation'!$B$11-M123*'S Curve Equation'!$B$12)*'S Curve Equation'!$B$10))+'S Curve Equation'!$B$13)*'S Curve Equation'!$B$14</f>
        <v>0.70586859589094575</v>
      </c>
      <c r="N168" s="28">
        <f>(1/(1+EXP(('S Curve Equation'!$B$11-N123*'S Curve Equation'!$B$12)*'S Curve Equation'!$B$10))+'S Curve Equation'!$B$13)*'S Curve Equation'!$B$14</f>
        <v>0.70253422405565091</v>
      </c>
      <c r="O168" s="28">
        <f>(1/(1+EXP(('S Curve Equation'!$B$11-O123*'S Curve Equation'!$B$12)*'S Curve Equation'!$B$10))+'S Curve Equation'!$B$13)*'S Curve Equation'!$B$14</f>
        <v>0.69920997899215886</v>
      </c>
      <c r="P168" s="28">
        <f>(1/(1+EXP(('S Curve Equation'!$B$11-P123*'S Curve Equation'!$B$12)*'S Curve Equation'!$B$10))+'S Curve Equation'!$B$13)*'S Curve Equation'!$B$14</f>
        <v>0.69589620595163781</v>
      </c>
      <c r="Q168" s="28">
        <f>(1/(1+EXP(('S Curve Equation'!$B$11-Q123*'S Curve Equation'!$B$12)*'S Curve Equation'!$B$10))+'S Curve Equation'!$B$13)*'S Curve Equation'!$B$14</f>
        <v>0.69259323849514631</v>
      </c>
      <c r="R168" s="28">
        <f>(1/(1+EXP(('S Curve Equation'!$B$11-R123*'S Curve Equation'!$B$12)*'S Curve Equation'!$B$10))+'S Curve Equation'!$B$13)*'S Curve Equation'!$B$14</f>
        <v>0.68930139864345474</v>
      </c>
      <c r="S168" s="28">
        <f>(1/(1+EXP(('S Curve Equation'!$B$11-S123*'S Curve Equation'!$B$12)*'S Curve Equation'!$B$10))+'S Curve Equation'!$B$13)*'S Curve Equation'!$B$14</f>
        <v>0.68602099703229369</v>
      </c>
      <c r="T168" s="28">
        <f>(1/(1+EXP(('S Curve Equation'!$B$11-T123*'S Curve Equation'!$B$12)*'S Curve Equation'!$B$10))+'S Curve Equation'!$B$13)*'S Curve Equation'!$B$14</f>
        <v>0.68275233307257466</v>
      </c>
      <c r="U168" s="28">
        <f>(1/(1+EXP(('S Curve Equation'!$B$11-U123*'S Curve Equation'!$B$12)*'S Curve Equation'!$B$10))+'S Curve Equation'!$B$13)*'S Curve Equation'!$B$14</f>
        <v>0.67949569511513352</v>
      </c>
      <c r="V168" s="28">
        <f>(1/(1+EXP(('S Curve Equation'!$B$11-V123*'S Curve Equation'!$B$12)*'S Curve Equation'!$B$10))+'S Curve Equation'!$B$13)*'S Curve Equation'!$B$14</f>
        <v>0.67625136061956026</v>
      </c>
      <c r="W168" s="28">
        <f>(1/(1+EXP(('S Curve Equation'!$B$11-W123*'S Curve Equation'!$B$12)*'S Curve Equation'!$B$10))+'S Curve Equation'!$B$13)*'S Curve Equation'!$B$14</f>
        <v>0.67301959632669717</v>
      </c>
      <c r="X168" s="28">
        <f>(1/(1+EXP(('S Curve Equation'!$B$11-X123*'S Curve Equation'!$B$12)*'S Curve Equation'!$B$10))+'S Curve Equation'!$B$13)*'S Curve Equation'!$B$14</f>
        <v>0.66980065843441949</v>
      </c>
      <c r="Y168" s="28">
        <f>(1/(1+EXP(('S Curve Equation'!$B$11-Y123*'S Curve Equation'!$B$12)*'S Curve Equation'!$B$10))+'S Curve Equation'!$B$13)*'S Curve Equation'!$B$14</f>
        <v>0.66659479277629541</v>
      </c>
      <c r="Z168" s="28">
        <f>(1/(1+EXP(('S Curve Equation'!$B$11-Z123*'S Curve Equation'!$B$12)*'S Curve Equation'!$B$10))+'S Curve Equation'!$B$13)*'S Curve Equation'!$B$14</f>
        <v>0.66340223500277107</v>
      </c>
      <c r="AA168" s="28">
        <f>(1/(1+EXP(('S Curve Equation'!$B$11-AA123*'S Curve Equation'!$B$12)*'S Curve Equation'!$B$10))+'S Curve Equation'!$B$13)*'S Curve Equation'!$B$14</f>
        <v>0.66022321076452051</v>
      </c>
      <c r="AB168" s="28">
        <f>(1/(1+EXP(('S Curve Equation'!$B$11-AB123*'S Curve Equation'!$B$12)*'S Curve Equation'!$B$10))+'S Curve Equation'!$B$13)*'S Curve Equation'!$B$14</f>
        <v>0.65705793589762729</v>
      </c>
      <c r="AC168" s="28">
        <f>(1/(1+EXP(('S Curve Equation'!$B$11-AC123*'S Curve Equation'!$B$12)*'S Curve Equation'!$B$10))+'S Curve Equation'!$B$13)*'S Curve Equation'!$B$14</f>
        <v>0.65390661661027349</v>
      </c>
      <c r="AD168" s="28">
        <f>(1/(1+EXP(('S Curve Equation'!$B$11-AD123*'S Curve Equation'!$B$12)*'S Curve Equation'!$B$10))+'S Curve Equation'!$B$13)*'S Curve Equation'!$B$14</f>
        <v>0.65076944967063244</v>
      </c>
      <c r="AE168" s="28">
        <f>(1/(1+EXP(('S Curve Equation'!$B$11-AE123*'S Curve Equation'!$B$12)*'S Curve Equation'!$B$10))+'S Curve Equation'!$B$13)*'S Curve Equation'!$B$14</f>
        <v>0.64764662259566375</v>
      </c>
      <c r="AF168" s="28">
        <f>(1/(1+EXP(('S Curve Equation'!$B$11-AF123*'S Curve Equation'!$B$12)*'S Curve Equation'!$B$10))+'S Curve Equation'!$B$13)*'S Curve Equation'!$B$14</f>
        <v>0.6445383138405465</v>
      </c>
    </row>
    <row r="169" spans="1:32" x14ac:dyDescent="0.2">
      <c r="A169" s="6" t="s">
        <v>47</v>
      </c>
      <c r="B169" s="28">
        <f>(1/(1+EXP(('S Curve Equation'!$B$11-B124*'S Curve Equation'!$B$12)*'S Curve Equation'!$B$10))+'S Curve Equation'!$B$13)*'S Curve Equation'!$B$14</f>
        <v>0.8224762773722627</v>
      </c>
      <c r="C169" s="28">
        <f>(1/(1+EXP(('S Curve Equation'!$B$11-C124*'S Curve Equation'!$B$12)*'S Curve Equation'!$B$10))+'S Curve Equation'!$B$13)*'S Curve Equation'!$B$14</f>
        <v>0.81975517065788472</v>
      </c>
      <c r="D169" s="28">
        <f>(1/(1+EXP(('S Curve Equation'!$B$11-D124*'S Curve Equation'!$B$12)*'S Curve Equation'!$B$10))+'S Curve Equation'!$B$13)*'S Curve Equation'!$B$14</f>
        <v>0.81689892585269375</v>
      </c>
      <c r="E169" s="28">
        <f>(1/(1+EXP(('S Curve Equation'!$B$11-E124*'S Curve Equation'!$B$12)*'S Curve Equation'!$B$10))+'S Curve Equation'!$B$13)*'S Curve Equation'!$B$14</f>
        <v>0.81403010357675976</v>
      </c>
      <c r="F169" s="28">
        <f>(1/(1+EXP(('S Curve Equation'!$B$11-F124*'S Curve Equation'!$B$12)*'S Curve Equation'!$B$10))+'S Curve Equation'!$B$13)*'S Curve Equation'!$B$14</f>
        <v>0.81115511156157938</v>
      </c>
      <c r="G169" s="28">
        <f>(1/(1+EXP(('S Curve Equation'!$B$11-G124*'S Curve Equation'!$B$12)*'S Curve Equation'!$B$10))+'S Curve Equation'!$B$13)*'S Curve Equation'!$B$14</f>
        <v>0.80826304338565236</v>
      </c>
      <c r="H169" s="28">
        <f>(1/(1+EXP(('S Curve Equation'!$B$11-H124*'S Curve Equation'!$B$12)*'S Curve Equation'!$B$10))+'S Curve Equation'!$B$13)*'S Curve Equation'!$B$14</f>
        <v>0.80528103059180645</v>
      </c>
      <c r="I169" s="28">
        <f>(1/(1+EXP(('S Curve Equation'!$B$11-I124*'S Curve Equation'!$B$12)*'S Curve Equation'!$B$10))+'S Curve Equation'!$B$13)*'S Curve Equation'!$B$14</f>
        <v>0.80229206879814274</v>
      </c>
      <c r="J169" s="28">
        <f>(1/(1+EXP(('S Curve Equation'!$B$11-J124*'S Curve Equation'!$B$12)*'S Curve Equation'!$B$10))+'S Curve Equation'!$B$13)*'S Curve Equation'!$B$14</f>
        <v>0.79926564296190905</v>
      </c>
      <c r="K169" s="28">
        <f>(1/(1+EXP(('S Curve Equation'!$B$11-K124*'S Curve Equation'!$B$12)*'S Curve Equation'!$B$10))+'S Curve Equation'!$B$13)*'S Curve Equation'!$B$14</f>
        <v>0.79624658366994661</v>
      </c>
      <c r="L169" s="28">
        <f>(1/(1+EXP(('S Curve Equation'!$B$11-L124*'S Curve Equation'!$B$12)*'S Curve Equation'!$B$10))+'S Curve Equation'!$B$13)*'S Curve Equation'!$B$14</f>
        <v>0.79355037841301868</v>
      </c>
      <c r="M169" s="28">
        <f>(1/(1+EXP(('S Curve Equation'!$B$11-M124*'S Curve Equation'!$B$12)*'S Curve Equation'!$B$10))+'S Curve Equation'!$B$13)*'S Curve Equation'!$B$14</f>
        <v>0.79063335250420874</v>
      </c>
      <c r="N169" s="28">
        <f>(1/(1+EXP(('S Curve Equation'!$B$11-N124*'S Curve Equation'!$B$12)*'S Curve Equation'!$B$10))+'S Curve Equation'!$B$13)*'S Curve Equation'!$B$14</f>
        <v>0.78771520962874297</v>
      </c>
      <c r="O169" s="28">
        <f>(1/(1+EXP(('S Curve Equation'!$B$11-O124*'S Curve Equation'!$B$12)*'S Curve Equation'!$B$10))+'S Curve Equation'!$B$13)*'S Curve Equation'!$B$14</f>
        <v>0.78479636053504109</v>
      </c>
      <c r="P169" s="28">
        <f>(1/(1+EXP(('S Curve Equation'!$B$11-P124*'S Curve Equation'!$B$12)*'S Curve Equation'!$B$10))+'S Curve Equation'!$B$13)*'S Curve Equation'!$B$14</f>
        <v>0.7818772088996806</v>
      </c>
      <c r="Q169" s="28">
        <f>(1/(1+EXP(('S Curve Equation'!$B$11-Q124*'S Curve Equation'!$B$12)*'S Curve Equation'!$B$10))+'S Curve Equation'!$B$13)*'S Curve Equation'!$B$14</f>
        <v>0.77895815126642998</v>
      </c>
      <c r="R169" s="28">
        <f>(1/(1+EXP(('S Curve Equation'!$B$11-R124*'S Curve Equation'!$B$12)*'S Curve Equation'!$B$10))+'S Curve Equation'!$B$13)*'S Curve Equation'!$B$14</f>
        <v>0.77603957699364889</v>
      </c>
      <c r="S169" s="28">
        <f>(1/(1+EXP(('S Curve Equation'!$B$11-S124*'S Curve Equation'!$B$12)*'S Curve Equation'!$B$10))+'S Curve Equation'!$B$13)*'S Curve Equation'!$B$14</f>
        <v>0.77312186820978523</v>
      </c>
      <c r="T169" s="28">
        <f>(1/(1+EXP(('S Curve Equation'!$B$11-T124*'S Curve Equation'!$B$12)*'S Curve Equation'!$B$10))+'S Curve Equation'!$B$13)*'S Curve Equation'!$B$14</f>
        <v>0.77020539977671343</v>
      </c>
      <c r="U169" s="28">
        <f>(1/(1+EXP(('S Curve Equation'!$B$11-U124*'S Curve Equation'!$B$12)*'S Curve Equation'!$B$10))+'S Curve Equation'!$B$13)*'S Curve Equation'!$B$14</f>
        <v>0.76729053926065593</v>
      </c>
      <c r="V169" s="28">
        <f>(1/(1+EXP(('S Curve Equation'!$B$11-V124*'S Curve Equation'!$B$12)*'S Curve Equation'!$B$10))+'S Curve Equation'!$B$13)*'S Curve Equation'!$B$14</f>
        <v>0.76437764691041177</v>
      </c>
      <c r="W169" s="28">
        <f>(1/(1+EXP(('S Curve Equation'!$B$11-W124*'S Curve Equation'!$B$12)*'S Curve Equation'!$B$10))+'S Curve Equation'!$B$13)*'S Curve Equation'!$B$14</f>
        <v>0.76146707564263927</v>
      </c>
      <c r="X169" s="28">
        <f>(1/(1+EXP(('S Curve Equation'!$B$11-X124*'S Curve Equation'!$B$12)*'S Curve Equation'!$B$10))+'S Curve Equation'!$B$13)*'S Curve Equation'!$B$14</f>
        <v>0.75855917103393655</v>
      </c>
      <c r="Y169" s="28">
        <f>(1/(1+EXP(('S Curve Equation'!$B$11-Y124*'S Curve Equation'!$B$12)*'S Curve Equation'!$B$10))+'S Curve Equation'!$B$13)*'S Curve Equation'!$B$14</f>
        <v>0.75565427131944196</v>
      </c>
      <c r="Z169" s="28">
        <f>(1/(1+EXP(('S Curve Equation'!$B$11-Z124*'S Curve Equation'!$B$12)*'S Curve Equation'!$B$10))+'S Curve Equation'!$B$13)*'S Curve Equation'!$B$14</f>
        <v>0.75275270739771494</v>
      </c>
      <c r="AA169" s="28">
        <f>(1/(1+EXP(('S Curve Equation'!$B$11-AA124*'S Curve Equation'!$B$12)*'S Curve Equation'!$B$10))+'S Curve Equation'!$B$13)*'S Curve Equation'!$B$14</f>
        <v>0.7498548028416312</v>
      </c>
      <c r="AB169" s="28">
        <f>(1/(1+EXP(('S Curve Equation'!$B$11-AB124*'S Curve Equation'!$B$12)*'S Curve Equation'!$B$10))+'S Curve Equation'!$B$13)*'S Curve Equation'!$B$14</f>
        <v>0.7469608739150384</v>
      </c>
      <c r="AC169" s="28">
        <f>(1/(1+EXP(('S Curve Equation'!$B$11-AC124*'S Curve Equation'!$B$12)*'S Curve Equation'!$B$10))+'S Curve Equation'!$B$13)*'S Curve Equation'!$B$14</f>
        <v>0.74407122959492744</v>
      </c>
      <c r="AD169" s="28">
        <f>(1/(1+EXP(('S Curve Equation'!$B$11-AD124*'S Curve Equation'!$B$12)*'S Curve Equation'!$B$10))+'S Curve Equation'!$B$13)*'S Curve Equation'!$B$14</f>
        <v>0.74118617159886857</v>
      </c>
      <c r="AE169" s="28">
        <f>(1/(1+EXP(('S Curve Equation'!$B$11-AE124*'S Curve Equation'!$B$12)*'S Curve Equation'!$B$10))+'S Curve Equation'!$B$13)*'S Curve Equation'!$B$14</f>
        <v>0.73830599441746614</v>
      </c>
      <c r="AF169" s="28">
        <f>(1/(1+EXP(('S Curve Equation'!$B$11-AF124*'S Curve Equation'!$B$12)*'S Curve Equation'!$B$10))+'S Curve Equation'!$B$13)*'S Curve Equation'!$B$14</f>
        <v>0.73543098535159745</v>
      </c>
    </row>
    <row r="170" spans="1:32" x14ac:dyDescent="0.2">
      <c r="A170" s="6" t="s">
        <v>48</v>
      </c>
      <c r="B170" s="28">
        <f>(1/(1+EXP(('S Curve Equation'!$B$11-B125*'S Curve Equation'!$B$12)*'S Curve Equation'!$B$10))+'S Curve Equation'!$B$13)*'S Curve Equation'!$B$14</f>
        <v>0.71415092024539883</v>
      </c>
      <c r="C170" s="28">
        <f>(1/(1+EXP(('S Curve Equation'!$B$11-C125*'S Curve Equation'!$B$12)*'S Curve Equation'!$B$10))+'S Curve Equation'!$B$13)*'S Curve Equation'!$B$14</f>
        <v>0.71080116179844144</v>
      </c>
      <c r="D170" s="28">
        <f>(1/(1+EXP(('S Curve Equation'!$B$11-D125*'S Curve Equation'!$B$12)*'S Curve Equation'!$B$10))+'S Curve Equation'!$B$13)*'S Curve Equation'!$B$14</f>
        <v>0.7073010070215997</v>
      </c>
      <c r="E170" s="28">
        <f>(1/(1+EXP(('S Curve Equation'!$B$11-E125*'S Curve Equation'!$B$12)*'S Curve Equation'!$B$10))+'S Curve Equation'!$B$13)*'S Curve Equation'!$B$14</f>
        <v>0.70380167569820862</v>
      </c>
      <c r="F170" s="28">
        <f>(1/(1+EXP(('S Curve Equation'!$B$11-F125*'S Curve Equation'!$B$12)*'S Curve Equation'!$B$10))+'S Curve Equation'!$B$13)*'S Curve Equation'!$B$14</f>
        <v>0.70031092251373372</v>
      </c>
      <c r="G170" s="28">
        <f>(1/(1+EXP(('S Curve Equation'!$B$11-G125*'S Curve Equation'!$B$12)*'S Curve Equation'!$B$10))+'S Curve Equation'!$B$13)*'S Curve Equation'!$B$14</f>
        <v>0.69681548248329794</v>
      </c>
      <c r="H170" s="28">
        <f>(1/(1+EXP(('S Curve Equation'!$B$11-H125*'S Curve Equation'!$B$12)*'S Curve Equation'!$B$10))+'S Curve Equation'!$B$13)*'S Curve Equation'!$B$14</f>
        <v>0.69322795869463316</v>
      </c>
      <c r="I170" s="28">
        <f>(1/(1+EXP(('S Curve Equation'!$B$11-I125*'S Curve Equation'!$B$12)*'S Curve Equation'!$B$10))+'S Curve Equation'!$B$13)*'S Curve Equation'!$B$14</f>
        <v>0.68964878609216762</v>
      </c>
      <c r="J170" s="28">
        <f>(1/(1+EXP(('S Curve Equation'!$B$11-J125*'S Curve Equation'!$B$12)*'S Curve Equation'!$B$10))+'S Curve Equation'!$B$13)*'S Curve Equation'!$B$14</f>
        <v>0.68604156735360944</v>
      </c>
      <c r="K170" s="28">
        <f>(1/(1+EXP(('S Curve Equation'!$B$11-K125*'S Curve Equation'!$B$12)*'S Curve Equation'!$B$10))+'S Curve Equation'!$B$13)*'S Curve Equation'!$B$14</f>
        <v>0.68245976071451453</v>
      </c>
      <c r="L170" s="28">
        <f>(1/(1+EXP(('S Curve Equation'!$B$11-L125*'S Curve Equation'!$B$12)*'S Curve Equation'!$B$10))+'S Curve Equation'!$B$13)*'S Curve Equation'!$B$14</f>
        <v>0.6792748484546467</v>
      </c>
      <c r="M170" s="28">
        <f>(1/(1+EXP(('S Curve Equation'!$B$11-M125*'S Curve Equation'!$B$12)*'S Curve Equation'!$B$10))+'S Curve Equation'!$B$13)*'S Curve Equation'!$B$14</f>
        <v>0.67584363292824901</v>
      </c>
      <c r="N170" s="28">
        <f>(1/(1+EXP(('S Curve Equation'!$B$11-N125*'S Curve Equation'!$B$12)*'S Curve Equation'!$B$10))+'S Curve Equation'!$B$13)*'S Curve Equation'!$B$14</f>
        <v>0.672426040468042</v>
      </c>
      <c r="O170" s="28">
        <f>(1/(1+EXP(('S Curve Equation'!$B$11-O125*'S Curve Equation'!$B$12)*'S Curve Equation'!$B$10))+'S Curve Equation'!$B$13)*'S Curve Equation'!$B$14</f>
        <v>0.66902237866760872</v>
      </c>
      <c r="P170" s="28">
        <f>(1/(1+EXP(('S Curve Equation'!$B$11-P125*'S Curve Equation'!$B$12)*'S Curve Equation'!$B$10))+'S Curve Equation'!$B$13)*'S Curve Equation'!$B$14</f>
        <v>0.66563294241917126</v>
      </c>
      <c r="Q170" s="28">
        <f>(1/(1+EXP(('S Curve Equation'!$B$11-Q125*'S Curve Equation'!$B$12)*'S Curve Equation'!$B$10))+'S Curve Equation'!$B$13)*'S Curve Equation'!$B$14</f>
        <v>0.66225801413670138</v>
      </c>
      <c r="R170" s="28">
        <f>(1/(1+EXP(('S Curve Equation'!$B$11-R125*'S Curve Equation'!$B$12)*'S Curve Equation'!$B$10))+'S Curve Equation'!$B$13)*'S Curve Equation'!$B$14</f>
        <v>0.65889786398246453</v>
      </c>
      <c r="S170" s="28">
        <f>(1/(1+EXP(('S Curve Equation'!$B$11-S125*'S Curve Equation'!$B$12)*'S Curve Equation'!$B$10))+'S Curve Equation'!$B$13)*'S Curve Equation'!$B$14</f>
        <v>0.65555275009649649</v>
      </c>
      <c r="T170" s="28">
        <f>(1/(1+EXP(('S Curve Equation'!$B$11-T125*'S Curve Equation'!$B$12)*'S Curve Equation'!$B$10))+'S Curve Equation'!$B$13)*'S Curve Equation'!$B$14</f>
        <v>0.65222291882856098</v>
      </c>
      <c r="U170" s="28">
        <f>(1/(1+EXP(('S Curve Equation'!$B$11-U125*'S Curve Equation'!$B$12)*'S Curve Equation'!$B$10))+'S Curve Equation'!$B$13)*'S Curve Equation'!$B$14</f>
        <v>0.64890860497214042</v>
      </c>
      <c r="V170" s="28">
        <f>(1/(1+EXP(('S Curve Equation'!$B$11-V125*'S Curve Equation'!$B$12)*'S Curve Equation'!$B$10))+'S Curve Equation'!$B$13)*'S Curve Equation'!$B$14</f>
        <v>0.64561003200003431</v>
      </c>
      <c r="W170" s="28">
        <f>(1/(1+EXP(('S Curve Equation'!$B$11-W125*'S Curve Equation'!$B$12)*'S Curve Equation'!$B$10))+'S Curve Equation'!$B$13)*'S Curve Equation'!$B$14</f>
        <v>0.64232741230116563</v>
      </c>
      <c r="X170" s="28">
        <f>(1/(1+EXP(('S Curve Equation'!$B$11-X125*'S Curve Equation'!$B$12)*'S Curve Equation'!$B$10))+'S Curve Equation'!$B$13)*'S Curve Equation'!$B$14</f>
        <v>0.6390609474182245</v>
      </c>
      <c r="Y170" s="28">
        <f>(1/(1+EXP(('S Curve Equation'!$B$11-Y125*'S Curve Equation'!$B$12)*'S Curve Equation'!$B$10))+'S Curve Equation'!$B$13)*'S Curve Equation'!$B$14</f>
        <v>0.63581082828576951</v>
      </c>
      <c r="Z170" s="28">
        <f>(1/(1+EXP(('S Curve Equation'!$B$11-Z125*'S Curve Equation'!$B$12)*'S Curve Equation'!$B$10))+'S Curve Equation'!$B$13)*'S Curve Equation'!$B$14</f>
        <v>0.632577235468467</v>
      </c>
      <c r="AA170" s="28">
        <f>(1/(1+EXP(('S Curve Equation'!$B$11-AA125*'S Curve Equation'!$B$12)*'S Curve Equation'!$B$10))+'S Curve Equation'!$B$13)*'S Curve Equation'!$B$14</f>
        <v>0.62936033939912883</v>
      </c>
      <c r="AB170" s="28">
        <f>(1/(1+EXP(('S Curve Equation'!$B$11-AB125*'S Curve Equation'!$B$12)*'S Curve Equation'!$B$10))+'S Curve Equation'!$B$13)*'S Curve Equation'!$B$14</f>
        <v>0.62616030061625849</v>
      </c>
      <c r="AC170" s="28">
        <f>(1/(1+EXP(('S Curve Equation'!$B$11-AC125*'S Curve Equation'!$B$12)*'S Curve Equation'!$B$10))+'S Curve Equation'!$B$13)*'S Curve Equation'!$B$14</f>
        <v>0.62297727000081338</v>
      </c>
      <c r="AD170" s="28">
        <f>(1/(1+EXP(('S Curve Equation'!$B$11-AD125*'S Curve Equation'!$B$12)*'S Curve Equation'!$B$10))+'S Curve Equation'!$B$13)*'S Curve Equation'!$B$14</f>
        <v>0.61981138901192245</v>
      </c>
      <c r="AE170" s="28">
        <f>(1/(1+EXP(('S Curve Equation'!$B$11-AE125*'S Curve Equation'!$B$12)*'S Curve Equation'!$B$10))+'S Curve Equation'!$B$13)*'S Curve Equation'!$B$14</f>
        <v>0.61666278992129597</v>
      </c>
      <c r="AF170" s="28">
        <f>(1/(1+EXP(('S Curve Equation'!$B$11-AF125*'S Curve Equation'!$B$12)*'S Curve Equation'!$B$10))+'S Curve Equation'!$B$13)*'S Curve Equation'!$B$14</f>
        <v>0.61353159604611285</v>
      </c>
    </row>
    <row r="171" spans="1:32" x14ac:dyDescent="0.2">
      <c r="A171" s="6" t="s">
        <v>49</v>
      </c>
      <c r="B171" s="28">
        <f>(1/(1+EXP(('S Curve Equation'!$B$11-B126*'S Curve Equation'!$B$12)*'S Curve Equation'!$B$10))+'S Curve Equation'!$B$13)*'S Curve Equation'!$B$14</f>
        <v>0.71624595469255681</v>
      </c>
      <c r="C171" s="28">
        <f>(1/(1+EXP(('S Curve Equation'!$B$11-C126*'S Curve Equation'!$B$12)*'S Curve Equation'!$B$10))+'S Curve Equation'!$B$13)*'S Curve Equation'!$B$14</f>
        <v>0.71290392148221282</v>
      </c>
      <c r="D171" s="28">
        <f>(1/(1+EXP(('S Curve Equation'!$B$11-D126*'S Curve Equation'!$B$12)*'S Curve Equation'!$B$10))+'S Curve Equation'!$B$13)*'S Curve Equation'!$B$14</f>
        <v>0.70941156355812984</v>
      </c>
      <c r="E171" s="28">
        <f>(1/(1+EXP(('S Curve Equation'!$B$11-E126*'S Curve Equation'!$B$12)*'S Curve Equation'!$B$10))+'S Curve Equation'!$B$13)*'S Curve Equation'!$B$14</f>
        <v>0.7059197477670287</v>
      </c>
      <c r="F171" s="28">
        <f>(1/(1+EXP(('S Curve Equation'!$B$11-F126*'S Curve Equation'!$B$12)*'S Curve Equation'!$B$10))+'S Curve Equation'!$B$13)*'S Curve Equation'!$B$14</f>
        <v>0.70243621494576891</v>
      </c>
      <c r="G171" s="28">
        <f>(1/(1+EXP(('S Curve Equation'!$B$11-G126*'S Curve Equation'!$B$12)*'S Curve Equation'!$B$10))+'S Curve Equation'!$B$13)*'S Curve Equation'!$B$14</f>
        <v>0.69894772966968488</v>
      </c>
      <c r="H171" s="28">
        <f>(1/(1+EXP(('S Curve Equation'!$B$11-H126*'S Curve Equation'!$B$12)*'S Curve Equation'!$B$10))+'S Curve Equation'!$B$13)*'S Curve Equation'!$B$14</f>
        <v>0.69536705910120722</v>
      </c>
      <c r="I171" s="28">
        <f>(1/(1+EXP(('S Curve Equation'!$B$11-I126*'S Curve Equation'!$B$12)*'S Curve Equation'!$B$10))+'S Curve Equation'!$B$13)*'S Curve Equation'!$B$14</f>
        <v>0.69179443804908536</v>
      </c>
      <c r="J171" s="28">
        <f>(1/(1+EXP(('S Curve Equation'!$B$11-J126*'S Curve Equation'!$B$12)*'S Curve Equation'!$B$10))+'S Curve Equation'!$B$13)*'S Curve Equation'!$B$14</f>
        <v>0.68819353519559867</v>
      </c>
      <c r="K171" s="28">
        <f>(1/(1+EXP(('S Curve Equation'!$B$11-K126*'S Curve Equation'!$B$12)*'S Curve Equation'!$B$10))+'S Curve Equation'!$B$13)*'S Curve Equation'!$B$14</f>
        <v>0.68461771657302639</v>
      </c>
      <c r="L171" s="28">
        <f>(1/(1+EXP(('S Curve Equation'!$B$11-L126*'S Curve Equation'!$B$12)*'S Curve Equation'!$B$10))+'S Curve Equation'!$B$13)*'S Curve Equation'!$B$14</f>
        <v>0.68143789299843671</v>
      </c>
      <c r="M171" s="28">
        <f>(1/(1+EXP(('S Curve Equation'!$B$11-M126*'S Curve Equation'!$B$12)*'S Curve Equation'!$B$10))+'S Curve Equation'!$B$13)*'S Curve Equation'!$B$14</f>
        <v>0.67801191269364636</v>
      </c>
      <c r="N171" s="28">
        <f>(1/(1+EXP(('S Curve Equation'!$B$11-N126*'S Curve Equation'!$B$12)*'S Curve Equation'!$B$10))+'S Curve Equation'!$B$13)*'S Curve Equation'!$B$14</f>
        <v>0.67459928140628345</v>
      </c>
      <c r="O171" s="28">
        <f>(1/(1+EXP(('S Curve Equation'!$B$11-O126*'S Curve Equation'!$B$12)*'S Curve Equation'!$B$10))+'S Curve Equation'!$B$13)*'S Curve Equation'!$B$14</f>
        <v>0.67120031074687114</v>
      </c>
      <c r="P171" s="28">
        <f>(1/(1+EXP(('S Curve Equation'!$B$11-P126*'S Curve Equation'!$B$12)*'S Curve Equation'!$B$10))+'S Curve Equation'!$B$13)*'S Curve Equation'!$B$14</f>
        <v>0.66781529967008402</v>
      </c>
      <c r="Q171" s="28">
        <f>(1/(1+EXP(('S Curve Equation'!$B$11-Q126*'S Curve Equation'!$B$12)*'S Curve Equation'!$B$10))+'S Curve Equation'!$B$13)*'S Curve Equation'!$B$14</f>
        <v>0.66444453469227283</v>
      </c>
      <c r="R171" s="28">
        <f>(1/(1+EXP(('S Curve Equation'!$B$11-R126*'S Curve Equation'!$B$12)*'S Curve Equation'!$B$10))+'S Curve Equation'!$B$13)*'S Curve Equation'!$B$14</f>
        <v>0.66108829011262171</v>
      </c>
      <c r="S171" s="28">
        <f>(1/(1+EXP(('S Curve Equation'!$B$11-S126*'S Curve Equation'!$B$12)*'S Curve Equation'!$B$10))+'S Curve Equation'!$B$13)*'S Curve Equation'!$B$14</f>
        <v>0.65774682823744313</v>
      </c>
      <c r="T171" s="28">
        <f>(1/(1+EXP(('S Curve Equation'!$B$11-T126*'S Curve Equation'!$B$12)*'S Curve Equation'!$B$10))+'S Curve Equation'!$B$13)*'S Curve Equation'!$B$14</f>
        <v>0.65442039960715048</v>
      </c>
      <c r="U171" s="28">
        <f>(1/(1+EXP(('S Curve Equation'!$B$11-U126*'S Curve Equation'!$B$12)*'S Curve Equation'!$B$10))+'S Curve Equation'!$B$13)*'S Curve Equation'!$B$14</f>
        <v>0.65110924322546326</v>
      </c>
      <c r="V171" s="28">
        <f>(1/(1+EXP(('S Curve Equation'!$B$11-V126*'S Curve Equation'!$B$12)*'S Curve Equation'!$B$10))+'S Curve Equation'!$B$13)*'S Curve Equation'!$B$14</f>
        <v>0.64781358679041345</v>
      </c>
      <c r="W171" s="28">
        <f>(1/(1+EXP(('S Curve Equation'!$B$11-W126*'S Curve Equation'!$B$12)*'S Curve Equation'!$B$10))+'S Curve Equation'!$B$13)*'S Curve Equation'!$B$14</f>
        <v>0.64453364692675574</v>
      </c>
      <c r="X171" s="28">
        <f>(1/(1+EXP(('S Curve Equation'!$B$11-X126*'S Curve Equation'!$B$12)*'S Curve Equation'!$B$10))+'S Curve Equation'!$B$13)*'S Curve Equation'!$B$14</f>
        <v>0.64126962941940191</v>
      </c>
      <c r="Y171" s="28">
        <f>(1/(1+EXP(('S Curve Equation'!$B$11-Y126*'S Curve Equation'!$B$12)*'S Curve Equation'!$B$10))+'S Curve Equation'!$B$13)*'S Curve Equation'!$B$14</f>
        <v>0.63802172944750379</v>
      </c>
      <c r="Z171" s="28">
        <f>(1/(1+EXP(('S Curve Equation'!$B$11-Z126*'S Curve Equation'!$B$12)*'S Curve Equation'!$B$10))+'S Curve Equation'!$B$13)*'S Curve Equation'!$B$14</f>
        <v>0.63479013181885346</v>
      </c>
      <c r="AA171" s="28">
        <f>(1/(1+EXP(('S Curve Equation'!$B$11-AA126*'S Curve Equation'!$B$12)*'S Curve Equation'!$B$10))+'S Curve Equation'!$B$13)*'S Curve Equation'!$B$14</f>
        <v>0.63157501120426807</v>
      </c>
      <c r="AB171" s="28">
        <f>(1/(1+EXP(('S Curve Equation'!$B$11-AB126*'S Curve Equation'!$B$12)*'S Curve Equation'!$B$10))+'S Curve Equation'!$B$13)*'S Curve Equation'!$B$14</f>
        <v>0.62837653237165525</v>
      </c>
      <c r="AC171" s="28">
        <f>(1/(1+EXP(('S Curve Equation'!$B$11-AC126*'S Curve Equation'!$B$12)*'S Curve Equation'!$B$10))+'S Curve Equation'!$B$13)*'S Curve Equation'!$B$14</f>
        <v>0.62519485041946943</v>
      </c>
      <c r="AD171" s="28">
        <f>(1/(1+EXP(('S Curve Equation'!$B$11-AD126*'S Curve Equation'!$B$12)*'S Curve Equation'!$B$10))+'S Curve Equation'!$B$13)*'S Curve Equation'!$B$14</f>
        <v>0.62203011100929162</v>
      </c>
      <c r="AE171" s="28">
        <f>(1/(1+EXP(('S Curve Equation'!$B$11-AE126*'S Curve Equation'!$B$12)*'S Curve Equation'!$B$10))+'S Curve Equation'!$B$13)*'S Curve Equation'!$B$14</f>
        <v>0.61888245059727076</v>
      </c>
      <c r="AF171" s="28">
        <f>(1/(1+EXP(('S Curve Equation'!$B$11-AF126*'S Curve Equation'!$B$12)*'S Curve Equation'!$B$10))+'S Curve Equation'!$B$13)*'S Curve Equation'!$B$14</f>
        <v>0.61575199666419578</v>
      </c>
    </row>
    <row r="172" spans="1:32" x14ac:dyDescent="0.2">
      <c r="A172" s="6" t="s">
        <v>50</v>
      </c>
      <c r="B172" s="28">
        <f>(1/(1+EXP(('S Curve Equation'!$B$11-B127*'S Curve Equation'!$B$12)*'S Curve Equation'!$B$10))+'S Curve Equation'!$B$13)*'S Curve Equation'!$B$14</f>
        <v>0.7749999999999998</v>
      </c>
      <c r="C172" s="28">
        <f>(1/(1+EXP(('S Curve Equation'!$B$11-C127*'S Curve Equation'!$B$12)*'S Curve Equation'!$B$10))+'S Curve Equation'!$B$13)*'S Curve Equation'!$B$14</f>
        <v>0.77194344342864518</v>
      </c>
      <c r="D172" s="28">
        <f>(1/(1+EXP(('S Curve Equation'!$B$11-D127*'S Curve Equation'!$B$12)*'S Curve Equation'!$B$10))+'S Curve Equation'!$B$13)*'S Curve Equation'!$B$14</f>
        <v>0.76874190407048504</v>
      </c>
      <c r="E172" s="28">
        <f>(1/(1+EXP(('S Curve Equation'!$B$11-E127*'S Curve Equation'!$B$12)*'S Curve Equation'!$B$10))+'S Curve Equation'!$B$13)*'S Curve Equation'!$B$14</f>
        <v>0.76553322150461778</v>
      </c>
      <c r="F172" s="28">
        <f>(1/(1+EXP(('S Curve Equation'!$B$11-F127*'S Curve Equation'!$B$12)*'S Curve Equation'!$B$10))+'S Curve Equation'!$B$13)*'S Curve Equation'!$B$14</f>
        <v>0.76232455952092992</v>
      </c>
      <c r="G172" s="28">
        <f>(1/(1+EXP(('S Curve Equation'!$B$11-G127*'S Curve Equation'!$B$12)*'S Curve Equation'!$B$10))+'S Curve Equation'!$B$13)*'S Curve Equation'!$B$14</f>
        <v>0.75910375931693419</v>
      </c>
      <c r="H172" s="28">
        <f>(1/(1+EXP(('S Curve Equation'!$B$11-H127*'S Curve Equation'!$B$12)*'S Curve Equation'!$B$10))+'S Curve Equation'!$B$13)*'S Curve Equation'!$B$14</f>
        <v>0.75578998458866853</v>
      </c>
      <c r="I172" s="28">
        <f>(1/(1+EXP(('S Curve Equation'!$B$11-I127*'S Curve Equation'!$B$12)*'S Curve Equation'!$B$10))+'S Curve Equation'!$B$13)*'S Curve Equation'!$B$14</f>
        <v>0.75247574296112685</v>
      </c>
      <c r="J172" s="28">
        <f>(1/(1+EXP(('S Curve Equation'!$B$11-J127*'S Curve Equation'!$B$12)*'S Curve Equation'!$B$10))+'S Curve Equation'!$B$13)*'S Curve Equation'!$B$14</f>
        <v>0.74912728570685361</v>
      </c>
      <c r="K172" s="28">
        <f>(1/(1+EXP(('S Curve Equation'!$B$11-K127*'S Curve Equation'!$B$12)*'S Curve Equation'!$B$10))+'S Curve Equation'!$B$13)*'S Curve Equation'!$B$14</f>
        <v>0.74579424895633162</v>
      </c>
      <c r="L172" s="28">
        <f>(1/(1+EXP(('S Curve Equation'!$B$11-L127*'S Curve Equation'!$B$12)*'S Curve Equation'!$B$10))+'S Curve Equation'!$B$13)*'S Curve Equation'!$B$14</f>
        <v>0.74282372125694585</v>
      </c>
      <c r="M172" s="28">
        <f>(1/(1+EXP(('S Curve Equation'!$B$11-M127*'S Curve Equation'!$B$12)*'S Curve Equation'!$B$10))+'S Curve Equation'!$B$13)*'S Curve Equation'!$B$14</f>
        <v>0.73961630391784072</v>
      </c>
      <c r="N172" s="28">
        <f>(1/(1+EXP(('S Curve Equation'!$B$11-N127*'S Curve Equation'!$B$12)*'S Curve Equation'!$B$10))+'S Curve Equation'!$B$13)*'S Curve Equation'!$B$14</f>
        <v>0.73641425067469302</v>
      </c>
      <c r="O172" s="28">
        <f>(1/(1+EXP(('S Curve Equation'!$B$11-O127*'S Curve Equation'!$B$12)*'S Curve Equation'!$B$10))+'S Curve Equation'!$B$13)*'S Curve Equation'!$B$14</f>
        <v>0.7332179565639092</v>
      </c>
      <c r="P172" s="28">
        <f>(1/(1+EXP(('S Curve Equation'!$B$11-P127*'S Curve Equation'!$B$12)*'S Curve Equation'!$B$10))+'S Curve Equation'!$B$13)*'S Curve Equation'!$B$14</f>
        <v>0.73002780632982833</v>
      </c>
      <c r="Q172" s="28">
        <f>(1/(1+EXP(('S Curve Equation'!$B$11-Q127*'S Curve Equation'!$B$12)*'S Curve Equation'!$B$10))+'S Curve Equation'!$B$13)*'S Curve Equation'!$B$14</f>
        <v>0.72684417447968097</v>
      </c>
      <c r="R172" s="28">
        <f>(1/(1+EXP(('S Curve Equation'!$B$11-R127*'S Curve Equation'!$B$12)*'S Curve Equation'!$B$10))+'S Curve Equation'!$B$13)*'S Curve Equation'!$B$14</f>
        <v>0.72366742534631312</v>
      </c>
      <c r="S172" s="28">
        <f>(1/(1+EXP(('S Curve Equation'!$B$11-S127*'S Curve Equation'!$B$12)*'S Curve Equation'!$B$10))+'S Curve Equation'!$B$13)*'S Curve Equation'!$B$14</f>
        <v>0.72049791315824319</v>
      </c>
      <c r="T172" s="28">
        <f>(1/(1+EXP(('S Curve Equation'!$B$11-T127*'S Curve Equation'!$B$12)*'S Curve Equation'!$B$10))+'S Curve Equation'!$B$13)*'S Curve Equation'!$B$14</f>
        <v>0.71733598211664629</v>
      </c>
      <c r="U172" s="28">
        <f>(1/(1+EXP(('S Curve Equation'!$B$11-U127*'S Curve Equation'!$B$12)*'S Curve Equation'!$B$10))+'S Curve Equation'!$B$13)*'S Curve Equation'!$B$14</f>
        <v>0.71418196647886567</v>
      </c>
      <c r="V172" s="28">
        <f>(1/(1+EXP(('S Curve Equation'!$B$11-V127*'S Curve Equation'!$B$12)*'S Curve Equation'!$B$10))+'S Curve Equation'!$B$13)*'S Curve Equation'!$B$14</f>
        <v>0.7110361906480458</v>
      </c>
      <c r="W172" s="28">
        <f>(1/(1+EXP(('S Curve Equation'!$B$11-W127*'S Curve Equation'!$B$12)*'S Curve Equation'!$B$10))+'S Curve Equation'!$B$13)*'S Curve Equation'!$B$14</f>
        <v>0.70789896926851159</v>
      </c>
      <c r="X172" s="28">
        <f>(1/(1+EXP(('S Curve Equation'!$B$11-X127*'S Curve Equation'!$B$12)*'S Curve Equation'!$B$10))+'S Curve Equation'!$B$13)*'S Curve Equation'!$B$14</f>
        <v>0.70477060732652119</v>
      </c>
      <c r="Y172" s="28">
        <f>(1/(1+EXP(('S Curve Equation'!$B$11-Y127*'S Curve Equation'!$B$12)*'S Curve Equation'!$B$10))+'S Curve Equation'!$B$13)*'S Curve Equation'!$B$14</f>
        <v>0.70165140025601291</v>
      </c>
      <c r="Z172" s="28">
        <f>(1/(1+EXP(('S Curve Equation'!$B$11-Z127*'S Curve Equation'!$B$12)*'S Curve Equation'!$B$10))+'S Curve Equation'!$B$13)*'S Curve Equation'!$B$14</f>
        <v>0.69854163404901026</v>
      </c>
      <c r="AA172" s="28">
        <f>(1/(1+EXP(('S Curve Equation'!$B$11-AA127*'S Curve Equation'!$B$12)*'S Curve Equation'!$B$10))+'S Curve Equation'!$B$13)*'S Curve Equation'!$B$14</f>
        <v>0.69544158537032708</v>
      </c>
      <c r="AB172" s="28">
        <f>(1/(1+EXP(('S Curve Equation'!$B$11-AB127*'S Curve Equation'!$B$12)*'S Curve Equation'!$B$10))+'S Curve Equation'!$B$13)*'S Curve Equation'!$B$14</f>
        <v>0.69235152167624614</v>
      </c>
      <c r="AC172" s="28">
        <f>(1/(1+EXP(('S Curve Equation'!$B$11-AC127*'S Curve Equation'!$B$12)*'S Curve Equation'!$B$10))+'S Curve Equation'!$B$13)*'S Curve Equation'!$B$14</f>
        <v>0.68927170133684423</v>
      </c>
      <c r="AD172" s="28">
        <f>(1/(1+EXP(('S Curve Equation'!$B$11-AD127*'S Curve Equation'!$B$12)*'S Curve Equation'!$B$10))+'S Curve Equation'!$B$13)*'S Curve Equation'!$B$14</f>
        <v>0.68620237376165838</v>
      </c>
      <c r="AE172" s="28">
        <f>(1/(1+EXP(('S Curve Equation'!$B$11-AE127*'S Curve Equation'!$B$12)*'S Curve Equation'!$B$10))+'S Curve Equation'!$B$13)*'S Curve Equation'!$B$14</f>
        <v>0.68314377952837846</v>
      </c>
      <c r="AF172" s="28">
        <f>(1/(1+EXP(('S Curve Equation'!$B$11-AF127*'S Curve Equation'!$B$12)*'S Curve Equation'!$B$10))+'S Curve Equation'!$B$13)*'S Curve Equation'!$B$14</f>
        <v>0.68009615051429051</v>
      </c>
    </row>
    <row r="173" spans="1:32" x14ac:dyDescent="0.2">
      <c r="A173" s="6" t="s">
        <v>51</v>
      </c>
      <c r="B173" s="28">
        <f>(1/(1+EXP(('S Curve Equation'!$B$11-B128*'S Curve Equation'!$B$12)*'S Curve Equation'!$B$10))+'S Curve Equation'!$B$13)*'S Curve Equation'!$B$14</f>
        <v>0.83600000000000008</v>
      </c>
      <c r="C173" s="28">
        <f>(1/(1+EXP(('S Curve Equation'!$B$11-C128*'S Curve Equation'!$B$12)*'S Curve Equation'!$B$10))+'S Curve Equation'!$B$13)*'S Curve Equation'!$B$14</f>
        <v>0.83339324990066632</v>
      </c>
      <c r="D173" s="28">
        <f>(1/(1+EXP(('S Curve Equation'!$B$11-D128*'S Curve Equation'!$B$12)*'S Curve Equation'!$B$10))+'S Curve Equation'!$B$13)*'S Curve Equation'!$B$14</f>
        <v>0.83065524944779812</v>
      </c>
      <c r="E173" s="28">
        <f>(1/(1+EXP(('S Curve Equation'!$B$11-E128*'S Curve Equation'!$B$12)*'S Curve Equation'!$B$10))+'S Curve Equation'!$B$13)*'S Curve Equation'!$B$14</f>
        <v>0.8279033570733304</v>
      </c>
      <c r="F173" s="28">
        <f>(1/(1+EXP(('S Curve Equation'!$B$11-F128*'S Curve Equation'!$B$12)*'S Curve Equation'!$B$10))+'S Curve Equation'!$B$13)*'S Curve Equation'!$B$14</f>
        <v>0.82514371328254732</v>
      </c>
      <c r="G173" s="28">
        <f>(1/(1+EXP(('S Curve Equation'!$B$11-G128*'S Curve Equation'!$B$12)*'S Curve Equation'!$B$10))+'S Curve Equation'!$B$13)*'S Curve Equation'!$B$14</f>
        <v>0.82236583880545788</v>
      </c>
      <c r="H173" s="28">
        <f>(1/(1+EXP(('S Curve Equation'!$B$11-H128*'S Curve Equation'!$B$12)*'S Curve Equation'!$B$10))+'S Curve Equation'!$B$13)*'S Curve Equation'!$B$14</f>
        <v>0.81949965146494796</v>
      </c>
      <c r="I173" s="28">
        <f>(1/(1+EXP(('S Curve Equation'!$B$11-I128*'S Curve Equation'!$B$12)*'S Curve Equation'!$B$10))+'S Curve Equation'!$B$13)*'S Curve Equation'!$B$14</f>
        <v>0.81662484155064741</v>
      </c>
      <c r="J173" s="28">
        <f>(1/(1+EXP(('S Curve Equation'!$B$11-J128*'S Curve Equation'!$B$12)*'S Curve Equation'!$B$10))+'S Curve Equation'!$B$13)*'S Curve Equation'!$B$14</f>
        <v>0.8137120285210262</v>
      </c>
      <c r="K173" s="28">
        <f>(1/(1+EXP(('S Curve Equation'!$B$11-K128*'S Curve Equation'!$B$12)*'S Curve Equation'!$B$10))+'S Curve Equation'!$B$13)*'S Curve Equation'!$B$14</f>
        <v>0.81080434301072413</v>
      </c>
      <c r="L173" s="28">
        <f>(1/(1+EXP(('S Curve Equation'!$B$11-L128*'S Curve Equation'!$B$12)*'S Curve Equation'!$B$10))+'S Curve Equation'!$B$13)*'S Curve Equation'!$B$14</f>
        <v>0.80820595442946908</v>
      </c>
      <c r="M173" s="28">
        <f>(1/(1+EXP(('S Curve Equation'!$B$11-M128*'S Curve Equation'!$B$12)*'S Curve Equation'!$B$10))+'S Curve Equation'!$B$13)*'S Curve Equation'!$B$14</f>
        <v>0.80539301662900931</v>
      </c>
      <c r="N173" s="28">
        <f>(1/(1+EXP(('S Curve Equation'!$B$11-N128*'S Curve Equation'!$B$12)*'S Curve Equation'!$B$10))+'S Curve Equation'!$B$13)*'S Curve Equation'!$B$14</f>
        <v>0.80257720272738109</v>
      </c>
      <c r="O173" s="28">
        <f>(1/(1+EXP(('S Curve Equation'!$B$11-O128*'S Curve Equation'!$B$12)*'S Curve Equation'!$B$10))+'S Curve Equation'!$B$13)*'S Curve Equation'!$B$14</f>
        <v>0.79975891775255548</v>
      </c>
      <c r="P173" s="28">
        <f>(1/(1+EXP(('S Curve Equation'!$B$11-P128*'S Curve Equation'!$B$12)*'S Curve Equation'!$B$10))+'S Curve Equation'!$B$13)*'S Curve Equation'!$B$14</f>
        <v>0.79693856072281621</v>
      </c>
      <c r="Q173" s="28">
        <f>(1/(1+EXP(('S Curve Equation'!$B$11-Q128*'S Curve Equation'!$B$12)*'S Curve Equation'!$B$10))+'S Curve Equation'!$B$13)*'S Curve Equation'!$B$14</f>
        <v>0.79411652455980652</v>
      </c>
      <c r="R173" s="28">
        <f>(1/(1+EXP(('S Curve Equation'!$B$11-R128*'S Curve Equation'!$B$12)*'S Curve Equation'!$B$10))+'S Curve Equation'!$B$13)*'S Curve Equation'!$B$14</f>
        <v>0.79129319600963566</v>
      </c>
      <c r="S173" s="28">
        <f>(1/(1+EXP(('S Curve Equation'!$B$11-S128*'S Curve Equation'!$B$12)*'S Curve Equation'!$B$10))+'S Curve Equation'!$B$13)*'S Curve Equation'!$B$14</f>
        <v>0.78846895557182428</v>
      </c>
      <c r="T173" s="28">
        <f>(1/(1+EXP(('S Curve Equation'!$B$11-T128*'S Curve Equation'!$B$12)*'S Curve Equation'!$B$10))+'S Curve Equation'!$B$13)*'S Curve Equation'!$B$14</f>
        <v>0.78564417743588921</v>
      </c>
      <c r="U173" s="28">
        <f>(1/(1+EXP(('S Curve Equation'!$B$11-U128*'S Curve Equation'!$B$12)*'S Curve Equation'!$B$10))+'S Curve Equation'!$B$13)*'S Curve Equation'!$B$14</f>
        <v>0.78281922942535387</v>
      </c>
      <c r="V173" s="28">
        <f>(1/(1+EXP(('S Curve Equation'!$B$11-V128*'S Curve Equation'!$B$12)*'S Curve Equation'!$B$10))+'S Curve Equation'!$B$13)*'S Curve Equation'!$B$14</f>
        <v>0.77999447294895941</v>
      </c>
      <c r="W173" s="28">
        <f>(1/(1+EXP(('S Curve Equation'!$B$11-W128*'S Curve Equation'!$B$12)*'S Curve Equation'!$B$10))+'S Curve Equation'!$B$13)*'S Curve Equation'!$B$14</f>
        <v>0.77717026295886904</v>
      </c>
      <c r="X173" s="28">
        <f>(1/(1+EXP(('S Curve Equation'!$B$11-X128*'S Curve Equation'!$B$12)*'S Curve Equation'!$B$10))+'S Curve Equation'!$B$13)*'S Curve Equation'!$B$14</f>
        <v>0.77434694791564407</v>
      </c>
      <c r="Y173" s="28">
        <f>(1/(1+EXP(('S Curve Equation'!$B$11-Y128*'S Curve Equation'!$B$12)*'S Curve Equation'!$B$10))+'S Curve Equation'!$B$13)*'S Curve Equation'!$B$14</f>
        <v>0.7715248697597713</v>
      </c>
      <c r="Z173" s="28">
        <f>(1/(1+EXP(('S Curve Equation'!$B$11-Z128*'S Curve Equation'!$B$12)*'S Curve Equation'!$B$10))+'S Curve Equation'!$B$13)*'S Curve Equation'!$B$14</f>
        <v>0.76870436388952457</v>
      </c>
      <c r="AA173" s="28">
        <f>(1/(1+EXP(('S Curve Equation'!$B$11-AA128*'S Curve Equation'!$B$12)*'S Curve Equation'!$B$10))+'S Curve Equation'!$B$13)*'S Curve Equation'!$B$14</f>
        <v>0.76588575914494017</v>
      </c>
      <c r="AB173" s="28">
        <f>(1/(1+EXP(('S Curve Equation'!$B$11-AB128*'S Curve Equation'!$B$12)*'S Curve Equation'!$B$10))+'S Curve Equation'!$B$13)*'S Curve Equation'!$B$14</f>
        <v>0.76306937779768935</v>
      </c>
      <c r="AC173" s="28">
        <f>(1/(1+EXP(('S Curve Equation'!$B$11-AC128*'S Curve Equation'!$B$12)*'S Curve Equation'!$B$10))+'S Curve Equation'!$B$13)*'S Curve Equation'!$B$14</f>
        <v>0.76025553554662983</v>
      </c>
      <c r="AD173" s="28">
        <f>(1/(1+EXP(('S Curve Equation'!$B$11-AD128*'S Curve Equation'!$B$12)*'S Curve Equation'!$B$10))+'S Curve Equation'!$B$13)*'S Curve Equation'!$B$14</f>
        <v>0.75744454151882179</v>
      </c>
      <c r="AE173" s="28">
        <f>(1/(1+EXP(('S Curve Equation'!$B$11-AE128*'S Curve Equation'!$B$12)*'S Curve Equation'!$B$10))+'S Curve Equation'!$B$13)*'S Curve Equation'!$B$14</f>
        <v>0.75463669827578983</v>
      </c>
      <c r="AF173" s="28">
        <f>(1/(1+EXP(('S Curve Equation'!$B$11-AF128*'S Curve Equation'!$B$12)*'S Curve Equation'!$B$10))+'S Curve Equation'!$B$13)*'S Curve Equation'!$B$14</f>
        <v>0.75183230182482363</v>
      </c>
    </row>
    <row r="174" spans="1:32" x14ac:dyDescent="0.2">
      <c r="A174" s="6" t="s">
        <v>52</v>
      </c>
      <c r="B174" s="28">
        <f>(1/(1+EXP(('S Curve Equation'!$B$11-B129*'S Curve Equation'!$B$12)*'S Curve Equation'!$B$10))+'S Curve Equation'!$B$13)*'S Curve Equation'!$B$14</f>
        <v>0.7759999999999998</v>
      </c>
      <c r="C174" s="28">
        <f>(1/(1+EXP(('S Curve Equation'!$B$11-C129*'S Curve Equation'!$B$12)*'S Curve Equation'!$B$10))+'S Curve Equation'!$B$13)*'S Curve Equation'!$B$14</f>
        <v>0.77294950119129779</v>
      </c>
      <c r="D174" s="28">
        <f>(1/(1+EXP(('S Curve Equation'!$B$11-D129*'S Curve Equation'!$B$12)*'S Curve Equation'!$B$10))+'S Curve Equation'!$B$13)*'S Curve Equation'!$B$14</f>
        <v>0.7697541714452889</v>
      </c>
      <c r="E174" s="28">
        <f>(1/(1+EXP(('S Curve Equation'!$B$11-E129*'S Curve Equation'!$B$12)*'S Curve Equation'!$B$10))+'S Curve Equation'!$B$13)*'S Curve Equation'!$B$14</f>
        <v>0.7665515741674841</v>
      </c>
      <c r="F174" s="28">
        <f>(1/(1+EXP(('S Curve Equation'!$B$11-F129*'S Curve Equation'!$B$12)*'S Curve Equation'!$B$10))+'S Curve Equation'!$B$13)*'S Curve Equation'!$B$14</f>
        <v>0.76334886001546309</v>
      </c>
      <c r="G174" s="28">
        <f>(1/(1+EXP(('S Curve Equation'!$B$11-G129*'S Curve Equation'!$B$12)*'S Curve Equation'!$B$10))+'S Curve Equation'!$B$13)*'S Curve Equation'!$B$14</f>
        <v>0.76013389285069211</v>
      </c>
      <c r="H174" s="28">
        <f>(1/(1+EXP(('S Curve Equation'!$B$11-H129*'S Curve Equation'!$B$12)*'S Curve Equation'!$B$10))+'S Curve Equation'!$B$13)*'S Curve Equation'!$B$14</f>
        <v>0.75682597691782938</v>
      </c>
      <c r="I174" s="28">
        <f>(1/(1+EXP(('S Curve Equation'!$B$11-I129*'S Curve Equation'!$B$12)*'S Curve Equation'!$B$10))+'S Curve Equation'!$B$13)*'S Curve Equation'!$B$14</f>
        <v>0.75351745117276436</v>
      </c>
      <c r="J174" s="28">
        <f>(1/(1+EXP(('S Curve Equation'!$B$11-J129*'S Curve Equation'!$B$12)*'S Curve Equation'!$B$10))+'S Curve Equation'!$B$13)*'S Curve Equation'!$B$14</f>
        <v>0.75017462378610955</v>
      </c>
      <c r="K174" s="28">
        <f>(1/(1+EXP(('S Curve Equation'!$B$11-K129*'S Curve Equation'!$B$12)*'S Curve Equation'!$B$10))+'S Curve Equation'!$B$13)*'S Curve Equation'!$B$14</f>
        <v>0.7468470471539278</v>
      </c>
      <c r="L174" s="28">
        <f>(1/(1+EXP(('S Curve Equation'!$B$11-L129*'S Curve Equation'!$B$12)*'S Curve Equation'!$B$10))+'S Curve Equation'!$B$13)*'S Curve Equation'!$B$14</f>
        <v>0.74388126554006084</v>
      </c>
      <c r="M174" s="28">
        <f>(1/(1+EXP(('S Curve Equation'!$B$11-M129*'S Curve Equation'!$B$12)*'S Curve Equation'!$B$10))+'S Curve Equation'!$B$13)*'S Curve Equation'!$B$14</f>
        <v>0.74067884636795323</v>
      </c>
      <c r="N174" s="28">
        <f>(1/(1+EXP(('S Curve Equation'!$B$11-N129*'S Curve Equation'!$B$12)*'S Curve Equation'!$B$10))+'S Curve Equation'!$B$13)*'S Curve Equation'!$B$14</f>
        <v>0.73748165278892952</v>
      </c>
      <c r="O174" s="28">
        <f>(1/(1+EXP(('S Curve Equation'!$B$11-O129*'S Curve Equation'!$B$12)*'S Curve Equation'!$B$10))+'S Curve Equation'!$B$13)*'S Curve Equation'!$B$14</f>
        <v>0.73429008069848367</v>
      </c>
      <c r="P174" s="28">
        <f>(1/(1+EXP(('S Curve Equation'!$B$11-P129*'S Curve Equation'!$B$12)*'S Curve Equation'!$B$10))+'S Curve Equation'!$B$13)*'S Curve Equation'!$B$14</f>
        <v>0.73110451575731972</v>
      </c>
      <c r="Q174" s="28">
        <f>(1/(1+EXP(('S Curve Equation'!$B$11-Q129*'S Curve Equation'!$B$12)*'S Curve Equation'!$B$10))+'S Curve Equation'!$B$13)*'S Curve Equation'!$B$14</f>
        <v>0.72792533344360322</v>
      </c>
      <c r="R174" s="28">
        <f>(1/(1+EXP(('S Curve Equation'!$B$11-R129*'S Curve Equation'!$B$12)*'S Curve Equation'!$B$10))+'S Curve Equation'!$B$13)*'S Curve Equation'!$B$14</f>
        <v>0.72475289911301244</v>
      </c>
      <c r="S174" s="28">
        <f>(1/(1+EXP(('S Curve Equation'!$B$11-S129*'S Curve Equation'!$B$12)*'S Curve Equation'!$B$10))+'S Curve Equation'!$B$13)*'S Curve Equation'!$B$14</f>
        <v>0.72158756806616953</v>
      </c>
      <c r="T174" s="28">
        <f>(1/(1+EXP(('S Curve Equation'!$B$11-T129*'S Curve Equation'!$B$12)*'S Curve Equation'!$B$10))+'S Curve Equation'!$B$13)*'S Curve Equation'!$B$14</f>
        <v>0.71842968562304244</v>
      </c>
      <c r="U174" s="28">
        <f>(1/(1+EXP(('S Curve Equation'!$B$11-U129*'S Curve Equation'!$B$12)*'S Curve Equation'!$B$10))+'S Curve Equation'!$B$13)*'S Curve Equation'!$B$14</f>
        <v>0.71527958720392093</v>
      </c>
      <c r="V174" s="28">
        <f>(1/(1+EXP(('S Curve Equation'!$B$11-V129*'S Curve Equation'!$B$12)*'S Curve Equation'!$B$10))+'S Curve Equation'!$B$13)*'S Curve Equation'!$B$14</f>
        <v>0.71213759841656299</v>
      </c>
      <c r="W174" s="28">
        <f>(1/(1+EXP(('S Curve Equation'!$B$11-W129*'S Curve Equation'!$B$12)*'S Curve Equation'!$B$10))+'S Curve Equation'!$B$13)*'S Curve Equation'!$B$14</f>
        <v>0.70900403514913946</v>
      </c>
      <c r="X174" s="28">
        <f>(1/(1+EXP(('S Curve Equation'!$B$11-X129*'S Curve Equation'!$B$12)*'S Curve Equation'!$B$10))+'S Curve Equation'!$B$13)*'S Curve Equation'!$B$14</f>
        <v>0.70587920366860202</v>
      </c>
      <c r="Y174" s="28">
        <f>(1/(1+EXP(('S Curve Equation'!$B$11-Y129*'S Curve Equation'!$B$12)*'S Curve Equation'!$B$10))+'S Curve Equation'!$B$13)*'S Curve Equation'!$B$14</f>
        <v>0.70276340072410159</v>
      </c>
      <c r="Z174" s="28">
        <f>(1/(1+EXP(('S Curve Equation'!$B$11-Z129*'S Curve Equation'!$B$12)*'S Curve Equation'!$B$10))+'S Curve Equation'!$B$13)*'S Curve Equation'!$B$14</f>
        <v>0.69965691365511917</v>
      </c>
      <c r="AA174" s="28">
        <f>(1/(1+EXP(('S Curve Equation'!$B$11-AA129*'S Curve Equation'!$B$12)*'S Curve Equation'!$B$10))+'S Curve Equation'!$B$13)*'S Curve Equation'!$B$14</f>
        <v>0.69656002050395038</v>
      </c>
      <c r="AB174" s="28">
        <f>(1/(1+EXP(('S Curve Equation'!$B$11-AB129*'S Curve Equation'!$B$12)*'S Curve Equation'!$B$10))+'S Curve Equation'!$B$13)*'S Curve Equation'!$B$14</f>
        <v>0.69347299013222319</v>
      </c>
      <c r="AC174" s="28">
        <f>(1/(1+EXP(('S Curve Equation'!$B$11-AC129*'S Curve Equation'!$B$12)*'S Curve Equation'!$B$10))+'S Curve Equation'!$B$13)*'S Curve Equation'!$B$14</f>
        <v>0.69039608234111716</v>
      </c>
      <c r="AD174" s="28">
        <f>(1/(1+EXP(('S Curve Equation'!$B$11-AD129*'S Curve Equation'!$B$12)*'S Curve Equation'!$B$10))+'S Curve Equation'!$B$13)*'S Curve Equation'!$B$14</f>
        <v>0.68732954799498203</v>
      </c>
      <c r="AE174" s="28">
        <f>(1/(1+EXP(('S Curve Equation'!$B$11-AE129*'S Curve Equation'!$B$12)*'S Curve Equation'!$B$10))+'S Curve Equation'!$B$13)*'S Curve Equation'!$B$14</f>
        <v>0.68427362914804191</v>
      </c>
      <c r="AF174" s="28">
        <f>(1/(1+EXP(('S Curve Equation'!$B$11-AF129*'S Curve Equation'!$B$12)*'S Curve Equation'!$B$10))+'S Curve Equation'!$B$13)*'S Curve Equation'!$B$14</f>
        <v>0.68122855917390657</v>
      </c>
    </row>
    <row r="175" spans="1:32" x14ac:dyDescent="0.2">
      <c r="A175" s="6" t="s">
        <v>53</v>
      </c>
      <c r="B175" s="28">
        <f>(1/(1+EXP(('S Curve Equation'!$B$11-B130*'S Curve Equation'!$B$12)*'S Curve Equation'!$B$10))+'S Curve Equation'!$B$13)*'S Curve Equation'!$B$14</f>
        <v>0.73299999999999998</v>
      </c>
      <c r="C175" s="28">
        <f>(1/(1+EXP(('S Curve Equation'!$B$11-C130*'S Curve Equation'!$B$12)*'S Curve Equation'!$B$10))+'S Curve Equation'!$B$13)*'S Curve Equation'!$B$14</f>
        <v>0.7297256599861266</v>
      </c>
      <c r="D175" s="28">
        <f>(1/(1+EXP(('S Curve Equation'!$B$11-D130*'S Curve Equation'!$B$12)*'S Curve Equation'!$B$10))+'S Curve Equation'!$B$13)*'S Curve Equation'!$B$14</f>
        <v>0.72630184473858772</v>
      </c>
      <c r="E175" s="28">
        <f>(1/(1+EXP(('S Curve Equation'!$B$11-E130*'S Curve Equation'!$B$12)*'S Curve Equation'!$B$10))+'S Curve Equation'!$B$13)*'S Curve Equation'!$B$14</f>
        <v>0.72287632956417869</v>
      </c>
      <c r="F175" s="28">
        <f>(1/(1+EXP(('S Curve Equation'!$B$11-F130*'S Curve Equation'!$B$12)*'S Curve Equation'!$B$10))+'S Curve Equation'!$B$13)*'S Curve Equation'!$B$14</f>
        <v>0.71945672844570263</v>
      </c>
      <c r="G175" s="28">
        <f>(1/(1+EXP(('S Curve Equation'!$B$11-G130*'S Curve Equation'!$B$12)*'S Curve Equation'!$B$10))+'S Curve Equation'!$B$13)*'S Curve Equation'!$B$14</f>
        <v>0.71603006356525334</v>
      </c>
      <c r="H175" s="28">
        <f>(1/(1+EXP(('S Curve Equation'!$B$11-H130*'S Curve Equation'!$B$12)*'S Curve Equation'!$B$10))+'S Curve Equation'!$B$13)*'S Curve Equation'!$B$14</f>
        <v>0.71251056710104121</v>
      </c>
      <c r="I175" s="28">
        <f>(1/(1+EXP(('S Curve Equation'!$B$11-I130*'S Curve Equation'!$B$12)*'S Curve Equation'!$B$10))+'S Curve Equation'!$B$13)*'S Curve Equation'!$B$14</f>
        <v>0.70899669277213329</v>
      </c>
      <c r="J175" s="28">
        <f>(1/(1+EXP(('S Curve Equation'!$B$11-J130*'S Curve Equation'!$B$12)*'S Curve Equation'!$B$10))+'S Curve Equation'!$B$13)*'S Curve Equation'!$B$14</f>
        <v>0.70545269931660448</v>
      </c>
      <c r="K175" s="28">
        <f>(1/(1+EXP(('S Curve Equation'!$B$11-K130*'S Curve Equation'!$B$12)*'S Curve Equation'!$B$10))+'S Curve Equation'!$B$13)*'S Curve Equation'!$B$14</f>
        <v>0.70193111820516929</v>
      </c>
      <c r="L175" s="28">
        <f>(1/(1+EXP(('S Curve Equation'!$B$11-L130*'S Curve Equation'!$B$12)*'S Curve Equation'!$B$10))+'S Curve Equation'!$B$13)*'S Curve Equation'!$B$14</f>
        <v>0.69879763050544874</v>
      </c>
      <c r="M175" s="28">
        <f>(1/(1+EXP(('S Curve Equation'!$B$11-M130*'S Curve Equation'!$B$12)*'S Curve Equation'!$B$10))+'S Curve Equation'!$B$13)*'S Curve Equation'!$B$14</f>
        <v>0.6954195861030753</v>
      </c>
      <c r="N175" s="28">
        <f>(1/(1+EXP(('S Curve Equation'!$B$11-N130*'S Curve Equation'!$B$12)*'S Curve Equation'!$B$10))+'S Curve Equation'!$B$13)*'S Curve Equation'!$B$14</f>
        <v>0.69205266477979521</v>
      </c>
      <c r="O175" s="28">
        <f>(1/(1+EXP(('S Curve Equation'!$B$11-O130*'S Curve Equation'!$B$12)*'S Curve Equation'!$B$10))+'S Curve Equation'!$B$13)*'S Curve Equation'!$B$14</f>
        <v>0.68869720795005673</v>
      </c>
      <c r="P175" s="28">
        <f>(1/(1+EXP(('S Curve Equation'!$B$11-P130*'S Curve Equation'!$B$12)*'S Curve Equation'!$B$10))+'S Curve Equation'!$B$13)*'S Curve Equation'!$B$14</f>
        <v>0.68535354483537325</v>
      </c>
      <c r="Q175" s="28">
        <f>(1/(1+EXP(('S Curve Equation'!$B$11-Q130*'S Curve Equation'!$B$12)*'S Curve Equation'!$B$10))+'S Curve Equation'!$B$13)*'S Curve Equation'!$B$14</f>
        <v>0.68202199263611341</v>
      </c>
      <c r="R175" s="28">
        <f>(1/(1+EXP(('S Curve Equation'!$B$11-R130*'S Curve Equation'!$B$12)*'S Curve Equation'!$B$10))+'S Curve Equation'!$B$13)*'S Curve Equation'!$B$14</f>
        <v>0.67870285670842989</v>
      </c>
      <c r="S175" s="28">
        <f>(1/(1+EXP(('S Curve Equation'!$B$11-S130*'S Curve Equation'!$B$12)*'S Curve Equation'!$B$10))+'S Curve Equation'!$B$13)*'S Curve Equation'!$B$14</f>
        <v>0.6753964307458209</v>
      </c>
      <c r="T175" s="28">
        <f>(1/(1+EXP(('S Curve Equation'!$B$11-T130*'S Curve Equation'!$B$12)*'S Curve Equation'!$B$10))+'S Curve Equation'!$B$13)*'S Curve Equation'!$B$14</f>
        <v>0.67210299696486753</v>
      </c>
      <c r="U175" s="28">
        <f>(1/(1+EXP(('S Curve Equation'!$B$11-U130*'S Curve Equation'!$B$12)*'S Curve Equation'!$B$10))+'S Curve Equation'!$B$13)*'S Curve Equation'!$B$14</f>
        <v>0.66882282629469425</v>
      </c>
      <c r="V175" s="28">
        <f>(1/(1+EXP(('S Curve Equation'!$B$11-V130*'S Curve Equation'!$B$12)*'S Curve Equation'!$B$10))+'S Curve Equation'!$B$13)*'S Curve Equation'!$B$14</f>
        <v>0.66555617856971028</v>
      </c>
      <c r="W175" s="28">
        <f>(1/(1+EXP(('S Curve Equation'!$B$11-W130*'S Curve Equation'!$B$12)*'S Curve Equation'!$B$10))+'S Curve Equation'!$B$13)*'S Curve Equation'!$B$14</f>
        <v>0.66230330272522542</v>
      </c>
      <c r="X175" s="28">
        <f>(1/(1+EXP(('S Curve Equation'!$B$11-X130*'S Curve Equation'!$B$12)*'S Curve Equation'!$B$10))+'S Curve Equation'!$B$13)*'S Curve Equation'!$B$14</f>
        <v>0.6590644369955414</v>
      </c>
      <c r="Y175" s="28">
        <f>(1/(1+EXP(('S Curve Equation'!$B$11-Y130*'S Curve Equation'!$B$12)*'S Curve Equation'!$B$10))+'S Curve Equation'!$B$13)*'S Curve Equation'!$B$14</f>
        <v>0.65583980911413164</v>
      </c>
      <c r="Z175" s="28">
        <f>(1/(1+EXP(('S Curve Equation'!$B$11-Z130*'S Curve Equation'!$B$12)*'S Curve Equation'!$B$10))+'S Curve Equation'!$B$13)*'S Curve Equation'!$B$14</f>
        <v>0.65262963651555539</v>
      </c>
      <c r="AA175" s="28">
        <f>(1/(1+EXP(('S Curve Equation'!$B$11-AA130*'S Curve Equation'!$B$12)*'S Curve Equation'!$B$10))+'S Curve Equation'!$B$13)*'S Curve Equation'!$B$14</f>
        <v>0.64943412653875321</v>
      </c>
      <c r="AB175" s="28">
        <f>(1/(1+EXP(('S Curve Equation'!$B$11-AB130*'S Curve Equation'!$B$12)*'S Curve Equation'!$B$10))+'S Curve Equation'!$B$13)*'S Curve Equation'!$B$14</f>
        <v>0.64625347663139865</v>
      </c>
      <c r="AC175" s="28">
        <f>(1/(1+EXP(('S Curve Equation'!$B$11-AC130*'S Curve Equation'!$B$12)*'S Curve Equation'!$B$10))+'S Curve Equation'!$B$13)*'S Curve Equation'!$B$14</f>
        <v>0.6430878745549905</v>
      </c>
      <c r="AD175" s="28">
        <f>(1/(1+EXP(('S Curve Equation'!$B$11-AD130*'S Curve Equation'!$B$12)*'S Curve Equation'!$B$10))+'S Curve Equation'!$B$13)*'S Curve Equation'!$B$14</f>
        <v>0.63993749859039317</v>
      </c>
      <c r="AE175" s="28">
        <f>(1/(1+EXP(('S Curve Equation'!$B$11-AE130*'S Curve Equation'!$B$12)*'S Curve Equation'!$B$10))+'S Curve Equation'!$B$13)*'S Curve Equation'!$B$14</f>
        <v>0.63680251774353525</v>
      </c>
      <c r="AF175" s="28">
        <f>(1/(1+EXP(('S Curve Equation'!$B$11-AF130*'S Curve Equation'!$B$12)*'S Curve Equation'!$B$10))+'S Curve Equation'!$B$13)*'S Curve Equation'!$B$14</f>
        <v>0.63368309195101136</v>
      </c>
    </row>
    <row r="176" spans="1:32" x14ac:dyDescent="0.2">
      <c r="A176" s="6" t="s">
        <v>54</v>
      </c>
      <c r="B176" s="28">
        <f>(1/(1+EXP(('S Curve Equation'!$B$11-B131*'S Curve Equation'!$B$12)*'S Curve Equation'!$B$10))+'S Curve Equation'!$B$13)*'S Curve Equation'!$B$14</f>
        <v>0.80700000000000005</v>
      </c>
      <c r="C176" s="28">
        <f>(1/(1+EXP(('S Curve Equation'!$B$11-C131*'S Curve Equation'!$B$12)*'S Curve Equation'!$B$10))+'S Curve Equation'!$B$13)*'S Curve Equation'!$B$14</f>
        <v>0.80415853552682304</v>
      </c>
      <c r="D176" s="28">
        <f>(1/(1+EXP(('S Curve Equation'!$B$11-D131*'S Curve Equation'!$B$12)*'S Curve Equation'!$B$10))+'S Curve Equation'!$B$13)*'S Curve Equation'!$B$14</f>
        <v>0.80117810338213569</v>
      </c>
      <c r="E176" s="28">
        <f>(1/(1+EXP(('S Curve Equation'!$B$11-E131*'S Curve Equation'!$B$12)*'S Curve Equation'!$B$10))+'S Curve Equation'!$B$13)*'S Curve Equation'!$B$14</f>
        <v>0.79818674292238601</v>
      </c>
      <c r="F176" s="28">
        <f>(1/(1+EXP(('S Curve Equation'!$B$11-F131*'S Curve Equation'!$B$12)*'S Curve Equation'!$B$10))+'S Curve Equation'!$B$13)*'S Curve Equation'!$B$14</f>
        <v>0.79519113879625125</v>
      </c>
      <c r="G176" s="28">
        <f>(1/(1+EXP(('S Curve Equation'!$B$11-G131*'S Curve Equation'!$B$12)*'S Curve Equation'!$B$10))+'S Curve Equation'!$B$13)*'S Curve Equation'!$B$14</f>
        <v>0.79217993545818843</v>
      </c>
      <c r="H176" s="28">
        <f>(1/(1+EXP(('S Curve Equation'!$B$11-H131*'S Curve Equation'!$B$12)*'S Curve Equation'!$B$10))+'S Curve Equation'!$B$13)*'S Curve Equation'!$B$14</f>
        <v>0.78907736691559316</v>
      </c>
      <c r="I176" s="28">
        <f>(1/(1+EXP(('S Curve Equation'!$B$11-I131*'S Curve Equation'!$B$12)*'S Curve Equation'!$B$10))+'S Curve Equation'!$B$13)*'S Curve Equation'!$B$14</f>
        <v>0.78596987697467491</v>
      </c>
      <c r="J176" s="28">
        <f>(1/(1+EXP(('S Curve Equation'!$B$11-J131*'S Curve Equation'!$B$12)*'S Curve Equation'!$B$10))+'S Curve Equation'!$B$13)*'S Curve Equation'!$B$14</f>
        <v>0.7828257728062693</v>
      </c>
      <c r="K176" s="28">
        <f>(1/(1+EXP(('S Curve Equation'!$B$11-K131*'S Curve Equation'!$B$12)*'S Curve Equation'!$B$10))+'S Curve Equation'!$B$13)*'S Curve Equation'!$B$14</f>
        <v>0.77969164394287171</v>
      </c>
      <c r="L176" s="28">
        <f>(1/(1+EXP(('S Curve Equation'!$B$11-L131*'S Curve Equation'!$B$12)*'S Curve Equation'!$B$10))+'S Curve Equation'!$B$13)*'S Curve Equation'!$B$14</f>
        <v>0.77689461988821218</v>
      </c>
      <c r="M176" s="28">
        <f>(1/(1+EXP(('S Curve Equation'!$B$11-M131*'S Curve Equation'!$B$12)*'S Curve Equation'!$B$10))+'S Curve Equation'!$B$13)*'S Curve Equation'!$B$14</f>
        <v>0.77387056947740429</v>
      </c>
      <c r="N176" s="28">
        <f>(1/(1+EXP(('S Curve Equation'!$B$11-N131*'S Curve Equation'!$B$12)*'S Curve Equation'!$B$10))+'S Curve Equation'!$B$13)*'S Curve Equation'!$B$14</f>
        <v>0.77084747858884672</v>
      </c>
      <c r="O176" s="28">
        <f>(1/(1+EXP(('S Curve Equation'!$B$11-O131*'S Curve Equation'!$B$12)*'S Curve Equation'!$B$10))+'S Curve Equation'!$B$13)*'S Curve Equation'!$B$14</f>
        <v>0.76782575874265713</v>
      </c>
      <c r="P176" s="28">
        <f>(1/(1+EXP(('S Curve Equation'!$B$11-P131*'S Curve Equation'!$B$12)*'S Curve Equation'!$B$10))+'S Curve Equation'!$B$13)*'S Curve Equation'!$B$14</f>
        <v>0.76480581323685803</v>
      </c>
      <c r="Q176" s="28">
        <f>(1/(1+EXP(('S Curve Equation'!$B$11-Q131*'S Curve Equation'!$B$12)*'S Curve Equation'!$B$10))+'S Curve Equation'!$B$13)*'S Curve Equation'!$B$14</f>
        <v>0.7617880371206297</v>
      </c>
      <c r="R176" s="28">
        <f>(1/(1+EXP(('S Curve Equation'!$B$11-R131*'S Curve Equation'!$B$12)*'S Curve Equation'!$B$10))+'S Curve Equation'!$B$13)*'S Curve Equation'!$B$14</f>
        <v>0.75877281717602729</v>
      </c>
      <c r="S176" s="28">
        <f>(1/(1+EXP(('S Curve Equation'!$B$11-S131*'S Curve Equation'!$B$12)*'S Curve Equation'!$B$10))+'S Curve Equation'!$B$13)*'S Curve Equation'!$B$14</f>
        <v>0.75576053190783055</v>
      </c>
      <c r="T176" s="28">
        <f>(1/(1+EXP(('S Curve Equation'!$B$11-T131*'S Curve Equation'!$B$12)*'S Curve Equation'!$B$10))+'S Curve Equation'!$B$13)*'S Curve Equation'!$B$14</f>
        <v>0.75275155154122031</v>
      </c>
      <c r="U176" s="28">
        <f>(1/(1+EXP(('S Curve Equation'!$B$11-U131*'S Curve Equation'!$B$12)*'S Curve Equation'!$B$10))+'S Curve Equation'!$B$13)*'S Curve Equation'!$B$14</f>
        <v>0.74974623802695872</v>
      </c>
      <c r="V176" s="28">
        <f>(1/(1+EXP(('S Curve Equation'!$B$11-V131*'S Curve Equation'!$B$12)*'S Curve Equation'!$B$10))+'S Curve Equation'!$B$13)*'S Curve Equation'!$B$14</f>
        <v>0.74674494505376432</v>
      </c>
      <c r="W176" s="28">
        <f>(1/(1+EXP(('S Curve Equation'!$B$11-W131*'S Curve Equation'!$B$12)*'S Curve Equation'!$B$10))+'S Curve Equation'!$B$13)*'S Curve Equation'!$B$14</f>
        <v>0.74374801806756519</v>
      </c>
      <c r="X176" s="28">
        <f>(1/(1+EXP(('S Curve Equation'!$B$11-X131*'S Curve Equation'!$B$12)*'S Curve Equation'!$B$10))+'S Curve Equation'!$B$13)*'S Curve Equation'!$B$14</f>
        <v>0.74075579429733629</v>
      </c>
      <c r="Y176" s="28">
        <f>(1/(1+EXP(('S Curve Equation'!$B$11-Y131*'S Curve Equation'!$B$12)*'S Curve Equation'!$B$10))+'S Curve Equation'!$B$13)*'S Curve Equation'!$B$14</f>
        <v>0.73776860278720302</v>
      </c>
      <c r="Z176" s="28">
        <f>(1/(1+EXP(('S Curve Equation'!$B$11-Z131*'S Curve Equation'!$B$12)*'S Curve Equation'!$B$10))+'S Curve Equation'!$B$13)*'S Curve Equation'!$B$14</f>
        <v>0.73478676443452839</v>
      </c>
      <c r="AA176" s="28">
        <f>(1/(1+EXP(('S Curve Equation'!$B$11-AA131*'S Curve Equation'!$B$12)*'S Curve Equation'!$B$10))+'S Curve Equation'!$B$13)*'S Curve Equation'!$B$14</f>
        <v>0.73181059203367738</v>
      </c>
      <c r="AB176" s="28">
        <f>(1/(1+EXP(('S Curve Equation'!$B$11-AB131*'S Curve Equation'!$B$12)*'S Curve Equation'!$B$10))+'S Curve Equation'!$B$13)*'S Curve Equation'!$B$14</f>
        <v>0.72884039032517933</v>
      </c>
      <c r="AC176" s="28">
        <f>(1/(1+EXP(('S Curve Equation'!$B$11-AC131*'S Curve Equation'!$B$12)*'S Curve Equation'!$B$10))+'S Curve Equation'!$B$13)*'S Curve Equation'!$B$14</f>
        <v>0.72587645605000206</v>
      </c>
      <c r="AD176" s="28">
        <f>(1/(1+EXP(('S Curve Equation'!$B$11-AD131*'S Curve Equation'!$B$12)*'S Curve Equation'!$B$10))+'S Curve Equation'!$B$13)*'S Curve Equation'!$B$14</f>
        <v>0.7229190780086634</v>
      </c>
      <c r="AE176" s="28">
        <f>(1/(1+EXP(('S Curve Equation'!$B$11-AE131*'S Curve Equation'!$B$12)*'S Curve Equation'!$B$10))+'S Curve Equation'!$B$13)*'S Curve Equation'!$B$14</f>
        <v>0.71996853712490183</v>
      </c>
      <c r="AF176" s="28">
        <f>(1/(1+EXP(('S Curve Equation'!$B$11-AF131*'S Curve Equation'!$B$12)*'S Curve Equation'!$B$10))+'S Curve Equation'!$B$13)*'S Curve Equation'!$B$14</f>
        <v>0.71702510651365092</v>
      </c>
    </row>
    <row r="177" spans="1:32" x14ac:dyDescent="0.2">
      <c r="A177" s="6" t="s">
        <v>55</v>
      </c>
      <c r="B177" s="28">
        <f>(1/(1+EXP(('S Curve Equation'!$B$11-B132*'S Curve Equation'!$B$12)*'S Curve Equation'!$B$10))+'S Curve Equation'!$B$13)*'S Curve Equation'!$B$14</f>
        <v>0.72499999999999998</v>
      </c>
      <c r="C177" s="28">
        <f>(1/(1+EXP(('S Curve Equation'!$B$11-C132*'S Curve Equation'!$B$12)*'S Curve Equation'!$B$10))+'S Curve Equation'!$B$13)*'S Curve Equation'!$B$14</f>
        <v>0.72169201620629664</v>
      </c>
      <c r="D177" s="28">
        <f>(1/(1+EXP(('S Curve Equation'!$B$11-D132*'S Curve Equation'!$B$12)*'S Curve Equation'!$B$10))+'S Curve Equation'!$B$13)*'S Curve Equation'!$B$14</f>
        <v>0.71823408922762011</v>
      </c>
      <c r="E177" s="28">
        <f>(1/(1+EXP(('S Curve Equation'!$B$11-E132*'S Curve Equation'!$B$12)*'S Curve Equation'!$B$10))+'S Curve Equation'!$B$13)*'S Curve Equation'!$B$14</f>
        <v>0.7147755306440311</v>
      </c>
      <c r="F177" s="28">
        <f>(1/(1+EXP(('S Curve Equation'!$B$11-F132*'S Curve Equation'!$B$12)*'S Curve Equation'!$B$10))+'S Curve Equation'!$B$13)*'S Curve Equation'!$B$14</f>
        <v>0.71132401861419392</v>
      </c>
      <c r="G177" s="28">
        <f>(1/(1+EXP(('S Curve Equation'!$B$11-G132*'S Curve Equation'!$B$12)*'S Curve Equation'!$B$10))+'S Curve Equation'!$B$13)*'S Curve Equation'!$B$14</f>
        <v>0.70786644757543182</v>
      </c>
      <c r="H177" s="28">
        <f>(1/(1+EXP(('S Curve Equation'!$B$11-H132*'S Curve Equation'!$B$12)*'S Curve Equation'!$B$10))+'S Curve Equation'!$B$13)*'S Curve Equation'!$B$14</f>
        <v>0.70431631595339206</v>
      </c>
      <c r="I177" s="28">
        <f>(1/(1+EXP(('S Curve Equation'!$B$11-I132*'S Curve Equation'!$B$12)*'S Curve Equation'!$B$10))+'S Curve Equation'!$B$13)*'S Curve Equation'!$B$14</f>
        <v>0.70077296831651015</v>
      </c>
      <c r="J177" s="28">
        <f>(1/(1+EXP(('S Curve Equation'!$B$11-J132*'S Curve Equation'!$B$12)*'S Curve Equation'!$B$10))+'S Curve Equation'!$B$13)*'S Curve Equation'!$B$14</f>
        <v>0.6972003677284232</v>
      </c>
      <c r="K177" s="28">
        <f>(1/(1+EXP(('S Curve Equation'!$B$11-K132*'S Curve Equation'!$B$12)*'S Curve Equation'!$B$10))+'S Curve Equation'!$B$13)*'S Curve Equation'!$B$14</f>
        <v>0.69365146592640303</v>
      </c>
      <c r="L177" s="28">
        <f>(1/(1+EXP(('S Curve Equation'!$B$11-L132*'S Curve Equation'!$B$12)*'S Curve Equation'!$B$10))+'S Curve Equation'!$B$13)*'S Curve Equation'!$B$14</f>
        <v>0.69049458902450278</v>
      </c>
      <c r="M177" s="28">
        <f>(1/(1+EXP(('S Curve Equation'!$B$11-M132*'S Curve Equation'!$B$12)*'S Curve Equation'!$B$10))+'S Curve Equation'!$B$13)*'S Curve Equation'!$B$14</f>
        <v>0.68709229500123281</v>
      </c>
      <c r="N177" s="28">
        <f>(1/(1+EXP(('S Curve Equation'!$B$11-N132*'S Curve Equation'!$B$12)*'S Curve Equation'!$B$10))+'S Curve Equation'!$B$13)*'S Curve Equation'!$B$14</f>
        <v>0.68370219414532474</v>
      </c>
      <c r="O177" s="28">
        <f>(1/(1+EXP(('S Curve Equation'!$B$11-O132*'S Curve Equation'!$B$12)*'S Curve Equation'!$B$10))+'S Curve Equation'!$B$13)*'S Curve Equation'!$B$14</f>
        <v>0.68032461416945833</v>
      </c>
      <c r="P177" s="28">
        <f>(1/(1+EXP(('S Curve Equation'!$B$11-P132*'S Curve Equation'!$B$12)*'S Curve Equation'!$B$10))+'S Curve Equation'!$B$13)*'S Curve Equation'!$B$14</f>
        <v>0.67695987035048966</v>
      </c>
      <c r="Q177" s="28">
        <f>(1/(1+EXP(('S Curve Equation'!$B$11-Q132*'S Curve Equation'!$B$12)*'S Curve Equation'!$B$10))+'S Curve Equation'!$B$13)*'S Curve Equation'!$B$14</f>
        <v>0.67360826572328314</v>
      </c>
      <c r="R177" s="28">
        <f>(1/(1+EXP(('S Curve Equation'!$B$11-R132*'S Curve Equation'!$B$12)*'S Curve Equation'!$B$10))+'S Curve Equation'!$B$13)*'S Curve Equation'!$B$14</f>
        <v>0.67027009127899195</v>
      </c>
      <c r="S177" s="28">
        <f>(1/(1+EXP(('S Curve Equation'!$B$11-S132*'S Curve Equation'!$B$12)*'S Curve Equation'!$B$10))+'S Curve Equation'!$B$13)*'S Curve Equation'!$B$14</f>
        <v>0.66694562616728192</v>
      </c>
      <c r="T177" s="28">
        <f>(1/(1+EXP(('S Curve Equation'!$B$11-T132*'S Curve Equation'!$B$12)*'S Curve Equation'!$B$10))+'S Curve Equation'!$B$13)*'S Curve Equation'!$B$14</f>
        <v>0.66363513790203865</v>
      </c>
      <c r="U177" s="28">
        <f>(1/(1+EXP(('S Curve Equation'!$B$11-U132*'S Curve Equation'!$B$12)*'S Curve Equation'!$B$10))+'S Curve Equation'!$B$13)*'S Curve Equation'!$B$14</f>
        <v>0.6603388825701082</v>
      </c>
      <c r="V177" s="28">
        <f>(1/(1+EXP(('S Curve Equation'!$B$11-V132*'S Curve Equation'!$B$12)*'S Curve Equation'!$B$10))+'S Curve Equation'!$B$13)*'S Curve Equation'!$B$14</f>
        <v>0.6570571050426316</v>
      </c>
      <c r="W177" s="28">
        <f>(1/(1+EXP(('S Curve Equation'!$B$11-W132*'S Curve Equation'!$B$12)*'S Curve Equation'!$B$10))+'S Curve Equation'!$B$13)*'S Curve Equation'!$B$14</f>
        <v>0.65379003918856848</v>
      </c>
      <c r="X177" s="28">
        <f>(1/(1+EXP(('S Curve Equation'!$B$11-X132*'S Curve Equation'!$B$12)*'S Curve Equation'!$B$10))+'S Curve Equation'!$B$13)*'S Curve Equation'!$B$14</f>
        <v>0.65053790809001977</v>
      </c>
      <c r="Y177" s="28">
        <f>(1/(1+EXP(('S Curve Equation'!$B$11-Y132*'S Curve Equation'!$B$12)*'S Curve Equation'!$B$10))+'S Curve Equation'!$B$13)*'S Curve Equation'!$B$14</f>
        <v>0.64730092425896679</v>
      </c>
      <c r="Z177" s="28">
        <f>(1/(1+EXP(('S Curve Equation'!$B$11-Z132*'S Curve Equation'!$B$12)*'S Curve Equation'!$B$10))+'S Curve Equation'!$B$13)*'S Curve Equation'!$B$14</f>
        <v>0.6440792898550799</v>
      </c>
      <c r="AA177" s="28">
        <f>(1/(1+EXP(('S Curve Equation'!$B$11-AA132*'S Curve Equation'!$B$12)*'S Curve Equation'!$B$10))+'S Curve Equation'!$B$13)*'S Curve Equation'!$B$14</f>
        <v>0.64087319690425215</v>
      </c>
      <c r="AB177" s="28">
        <f>(1/(1+EXP(('S Curve Equation'!$B$11-AB132*'S Curve Equation'!$B$12)*'S Curve Equation'!$B$10))+'S Curve Equation'!$B$13)*'S Curve Equation'!$B$14</f>
        <v>0.63768282751754279</v>
      </c>
      <c r="AC177" s="28">
        <f>(1/(1+EXP(('S Curve Equation'!$B$11-AC132*'S Curve Equation'!$B$12)*'S Curve Equation'!$B$10))+'S Curve Equation'!$B$13)*'S Curve Equation'!$B$14</f>
        <v>0.63450835411022777</v>
      </c>
      <c r="AD177" s="28">
        <f>(1/(1+EXP(('S Curve Equation'!$B$11-AD132*'S Curve Equation'!$B$12)*'S Curve Equation'!$B$10))+'S Curve Equation'!$B$13)*'S Curve Equation'!$B$14</f>
        <v>0.63134993962066899</v>
      </c>
      <c r="AE177" s="28">
        <f>(1/(1+EXP(('S Curve Equation'!$B$11-AE132*'S Curve Equation'!$B$12)*'S Curve Equation'!$B$10))+'S Curve Equation'!$B$13)*'S Curve Equation'!$B$14</f>
        <v>0.62820773772873195</v>
      </c>
      <c r="AF177" s="28">
        <f>(1/(1+EXP(('S Curve Equation'!$B$11-AF132*'S Curve Equation'!$B$12)*'S Curve Equation'!$B$10))+'S Curve Equation'!$B$13)*'S Curve Equation'!$B$14</f>
        <v>0.6250818930735017</v>
      </c>
    </row>
    <row r="178" spans="1:32" x14ac:dyDescent="0.2">
      <c r="A178" s="6" t="s">
        <v>56</v>
      </c>
      <c r="B178" s="28">
        <f>(1/(1+EXP(('S Curve Equation'!$B$11-B133*'S Curve Equation'!$B$12)*'S Curve Equation'!$B$10))+'S Curve Equation'!$B$13)*'S Curve Equation'!$B$14</f>
        <v>0.80299999999999983</v>
      </c>
      <c r="C178" s="28">
        <f>(1/(1+EXP(('S Curve Equation'!$B$11-C133*'S Curve Equation'!$B$12)*'S Curve Equation'!$B$10))+'S Curve Equation'!$B$13)*'S Curve Equation'!$B$14</f>
        <v>0.80012919943538718</v>
      </c>
      <c r="D178" s="28">
        <f>(1/(1+EXP(('S Curve Equation'!$B$11-D133*'S Curve Equation'!$B$12)*'S Curve Equation'!$B$10))+'S Curve Equation'!$B$13)*'S Curve Equation'!$B$14</f>
        <v>0.79711854329462817</v>
      </c>
      <c r="E178" s="28">
        <f>(1/(1+EXP(('S Curve Equation'!$B$11-E133*'S Curve Equation'!$B$12)*'S Curve Equation'!$B$10))+'S Curve Equation'!$B$13)*'S Curve Equation'!$B$14</f>
        <v>0.79409740687719055</v>
      </c>
      <c r="F178" s="28">
        <f>(1/(1+EXP(('S Curve Equation'!$B$11-F133*'S Curve Equation'!$B$12)*'S Curve Equation'!$B$10))+'S Curve Equation'!$B$13)*'S Curve Equation'!$B$14</f>
        <v>0.79107254151180673</v>
      </c>
      <c r="G178" s="28">
        <f>(1/(1+EXP(('S Curve Equation'!$B$11-G133*'S Curve Equation'!$B$12)*'S Curve Equation'!$B$10))+'S Curve Equation'!$B$13)*'S Curve Equation'!$B$14</f>
        <v>0.78803248219672706</v>
      </c>
      <c r="H178" s="28">
        <f>(1/(1+EXP(('S Curve Equation'!$B$11-H133*'S Curve Equation'!$B$12)*'S Curve Equation'!$B$10))+'S Curve Equation'!$B$13)*'S Curve Equation'!$B$14</f>
        <v>0.78490076267991693</v>
      </c>
      <c r="I178" s="28">
        <f>(1/(1+EXP(('S Curve Equation'!$B$11-I133*'S Curve Equation'!$B$12)*'S Curve Equation'!$B$10))+'S Curve Equation'!$B$13)*'S Curve Equation'!$B$14</f>
        <v>0.78176466186441862</v>
      </c>
      <c r="J178" s="28">
        <f>(1/(1+EXP(('S Curve Equation'!$B$11-J133*'S Curve Equation'!$B$12)*'S Curve Equation'!$B$10))+'S Curve Equation'!$B$13)*'S Curve Equation'!$B$14</f>
        <v>0.7785922025912384</v>
      </c>
      <c r="K178" s="28">
        <f>(1/(1+EXP(('S Curve Equation'!$B$11-K133*'S Curve Equation'!$B$12)*'S Curve Equation'!$B$10))+'S Curve Equation'!$B$13)*'S Curve Equation'!$B$14</f>
        <v>0.77543039783163559</v>
      </c>
      <c r="L178" s="28">
        <f>(1/(1+EXP(('S Curve Equation'!$B$11-L133*'S Curve Equation'!$B$12)*'S Curve Equation'!$B$10))+'S Curve Equation'!$B$13)*'S Curve Equation'!$B$14</f>
        <v>0.77260916806151658</v>
      </c>
      <c r="M178" s="28">
        <f>(1/(1+EXP(('S Curve Equation'!$B$11-M133*'S Curve Equation'!$B$12)*'S Curve Equation'!$B$10))+'S Curve Equation'!$B$13)*'S Curve Equation'!$B$14</f>
        <v>0.76955946724206781</v>
      </c>
      <c r="N178" s="28">
        <f>(1/(1+EXP(('S Curve Equation'!$B$11-N133*'S Curve Equation'!$B$12)*'S Curve Equation'!$B$10))+'S Curve Equation'!$B$13)*'S Curve Equation'!$B$14</f>
        <v>0.7665112705850875</v>
      </c>
      <c r="O178" s="28">
        <f>(1/(1+EXP(('S Curve Equation'!$B$11-O133*'S Curve Equation'!$B$12)*'S Curve Equation'!$B$10))+'S Curve Equation'!$B$13)*'S Curve Equation'!$B$14</f>
        <v>0.76346498884654179</v>
      </c>
      <c r="P178" s="28">
        <f>(1/(1+EXP(('S Curve Equation'!$B$11-P133*'S Curve Equation'!$B$12)*'S Curve Equation'!$B$10))+'S Curve Equation'!$B$13)*'S Curve Equation'!$B$14</f>
        <v>0.76042102427697045</v>
      </c>
      <c r="Q178" s="28">
        <f>(1/(1+EXP(('S Curve Equation'!$B$11-Q133*'S Curve Equation'!$B$12)*'S Curve Equation'!$B$10))+'S Curve Equation'!$B$13)*'S Curve Equation'!$B$14</f>
        <v>0.75737977060424744</v>
      </c>
      <c r="R178" s="28">
        <f>(1/(1+EXP(('S Curve Equation'!$B$11-R133*'S Curve Equation'!$B$12)*'S Curve Equation'!$B$10))+'S Curve Equation'!$B$13)*'S Curve Equation'!$B$14</f>
        <v>0.7543416130247832</v>
      </c>
      <c r="S178" s="28">
        <f>(1/(1+EXP(('S Curve Equation'!$B$11-S133*'S Curve Equation'!$B$12)*'S Curve Equation'!$B$10))+'S Curve Equation'!$B$13)*'S Curve Equation'!$B$14</f>
        <v>0.75130692820282574</v>
      </c>
      <c r="T178" s="28">
        <f>(1/(1+EXP(('S Curve Equation'!$B$11-T133*'S Curve Equation'!$B$12)*'S Curve Equation'!$B$10))+'S Curve Equation'!$B$13)*'S Curve Equation'!$B$14</f>
        <v>0.74827608427753667</v>
      </c>
      <c r="U178" s="28">
        <f>(1/(1+EXP(('S Curve Equation'!$B$11-U133*'S Curve Equation'!$B$12)*'S Curve Equation'!$B$10))+'S Curve Equation'!$B$13)*'S Curve Equation'!$B$14</f>
        <v>0.74524944087751288</v>
      </c>
      <c r="V178" s="28">
        <f>(1/(1+EXP(('S Curve Equation'!$B$11-V133*'S Curve Equation'!$B$12)*'S Curve Equation'!$B$10))+'S Curve Equation'!$B$13)*'S Curve Equation'!$B$14</f>
        <v>0.74222734914242494</v>
      </c>
      <c r="W178" s="28">
        <f>(1/(1+EXP(('S Curve Equation'!$B$11-W133*'S Curve Equation'!$B$12)*'S Curve Equation'!$B$10))+'S Curve Equation'!$B$13)*'S Curve Equation'!$B$14</f>
        <v>0.73921015175145022</v>
      </c>
      <c r="X178" s="28">
        <f>(1/(1+EXP(('S Curve Equation'!$B$11-X133*'S Curve Equation'!$B$12)*'S Curve Equation'!$B$10))+'S Curve Equation'!$B$13)*'S Curve Equation'!$B$14</f>
        <v>0.73619818295819395</v>
      </c>
      <c r="Y178" s="28">
        <f>(1/(1+EXP(('S Curve Equation'!$B$11-Y133*'S Curve Equation'!$B$12)*'S Curve Equation'!$B$10))+'S Curve Equation'!$B$13)*'S Curve Equation'!$B$14</f>
        <v>0.73319176863177216</v>
      </c>
      <c r="Z178" s="28">
        <f>(1/(1+EXP(('S Curve Equation'!$B$11-Z133*'S Curve Equation'!$B$12)*'S Curve Equation'!$B$10))+'S Curve Equation'!$B$13)*'S Curve Equation'!$B$14</f>
        <v>0.73019122630376065</v>
      </c>
      <c r="AA178" s="28">
        <f>(1/(1+EXP(('S Curve Equation'!$B$11-AA133*'S Curve Equation'!$B$12)*'S Curve Equation'!$B$10))+'S Curve Equation'!$B$13)*'S Curve Equation'!$B$14</f>
        <v>0.72719686522069948</v>
      </c>
      <c r="AB178" s="28">
        <f>(1/(1+EXP(('S Curve Equation'!$B$11-AB133*'S Curve Equation'!$B$12)*'S Curve Equation'!$B$10))+'S Curve Equation'!$B$13)*'S Curve Equation'!$B$14</f>
        <v>0.72420898640186582</v>
      </c>
      <c r="AC178" s="28">
        <f>(1/(1+EXP(('S Curve Equation'!$B$11-AC133*'S Curve Equation'!$B$12)*'S Curve Equation'!$B$10))+'S Curve Equation'!$B$13)*'S Curve Equation'!$B$14</f>
        <v>0.72122788270201799</v>
      </c>
      <c r="AD178" s="28">
        <f>(1/(1+EXP(('S Curve Equation'!$B$11-AD133*'S Curve Equation'!$B$12)*'S Curve Equation'!$B$10))+'S Curve Equation'!$B$13)*'S Curve Equation'!$B$14</f>
        <v>0.71825383887883398</v>
      </c>
      <c r="AE178" s="28">
        <f>(1/(1+EXP(('S Curve Equation'!$B$11-AE133*'S Curve Equation'!$B$12)*'S Curve Equation'!$B$10))+'S Curve Equation'!$B$13)*'S Curve Equation'!$B$14</f>
        <v>0.71528713166475788</v>
      </c>
      <c r="AF178" s="28">
        <f>(1/(1+EXP(('S Curve Equation'!$B$11-AF133*'S Curve Equation'!$B$12)*'S Curve Equation'!$B$10))+'S Curve Equation'!$B$13)*'S Curve Equation'!$B$14</f>
        <v>0.7123280298429947</v>
      </c>
    </row>
    <row r="179" spans="1:32" x14ac:dyDescent="0.2">
      <c r="A179" s="6" t="s">
        <v>57</v>
      </c>
      <c r="B179" s="28">
        <f>(1/(1+EXP(('S Curve Equation'!$B$11-B134*'S Curve Equation'!$B$12)*'S Curve Equation'!$B$10))+'S Curve Equation'!$B$13)*'S Curve Equation'!$B$14</f>
        <v>0.8</v>
      </c>
      <c r="C179" s="28">
        <f>(1/(1+EXP(('S Curve Equation'!$B$11-C134*'S Curve Equation'!$B$12)*'S Curve Equation'!$B$10))+'S Curve Equation'!$B$13)*'S Curve Equation'!$B$14</f>
        <v>0.7971076658921048</v>
      </c>
      <c r="D179" s="28">
        <f>(1/(1+EXP(('S Curve Equation'!$B$11-D134*'S Curve Equation'!$B$12)*'S Curve Equation'!$B$10))+'S Curve Equation'!$B$13)*'S Curve Equation'!$B$14</f>
        <v>0.79407483677616109</v>
      </c>
      <c r="E179" s="28">
        <f>(1/(1+EXP(('S Curve Equation'!$B$11-E134*'S Curve Equation'!$B$12)*'S Curve Equation'!$B$10))+'S Curve Equation'!$B$13)*'S Curve Equation'!$B$14</f>
        <v>0.79103186871075115</v>
      </c>
      <c r="F179" s="28">
        <f>(1/(1+EXP(('S Curve Equation'!$B$11-F134*'S Curve Equation'!$B$12)*'S Curve Equation'!$B$10))+'S Curve Equation'!$B$13)*'S Curve Equation'!$B$14</f>
        <v>0.78798556173804724</v>
      </c>
      <c r="G179" s="28">
        <f>(1/(1+EXP(('S Curve Equation'!$B$11-G134*'S Curve Equation'!$B$12)*'S Curve Equation'!$B$10))+'S Curve Equation'!$B$13)*'S Curve Equation'!$B$14</f>
        <v>0.78492437050516417</v>
      </c>
      <c r="H179" s="28">
        <f>(1/(1+EXP(('S Curve Equation'!$B$11-H134*'S Curve Equation'!$B$12)*'S Curve Equation'!$B$10))+'S Curve Equation'!$B$13)*'S Curve Equation'!$B$14</f>
        <v>0.78177131635546304</v>
      </c>
      <c r="I179" s="28">
        <f>(1/(1+EXP(('S Curve Equation'!$B$11-I134*'S Curve Equation'!$B$12)*'S Curve Equation'!$B$10))+'S Curve Equation'!$B$13)*'S Curve Equation'!$B$14</f>
        <v>0.77861428971592761</v>
      </c>
      <c r="J179" s="28">
        <f>(1/(1+EXP(('S Curve Equation'!$B$11-J134*'S Curve Equation'!$B$12)*'S Curve Equation'!$B$10))+'S Curve Equation'!$B$13)*'S Curve Equation'!$B$14</f>
        <v>0.77542110545087373</v>
      </c>
      <c r="K179" s="28">
        <f>(1/(1+EXP(('S Curve Equation'!$B$11-K134*'S Curve Equation'!$B$12)*'S Curve Equation'!$B$10))+'S Curve Equation'!$B$13)*'S Curve Equation'!$B$14</f>
        <v>0.77223908591027646</v>
      </c>
      <c r="L179" s="28">
        <f>(1/(1+EXP(('S Curve Equation'!$B$11-L134*'S Curve Equation'!$B$12)*'S Curve Equation'!$B$10))+'S Curve Equation'!$B$13)*'S Curve Equation'!$B$14</f>
        <v>0.7694001876377935</v>
      </c>
      <c r="M179" s="28">
        <f>(1/(1+EXP(('S Curve Equation'!$B$11-M134*'S Curve Equation'!$B$12)*'S Curve Equation'!$B$10))+'S Curve Equation'!$B$13)*'S Curve Equation'!$B$14</f>
        <v>0.76633177612505987</v>
      </c>
      <c r="N179" s="28">
        <f>(1/(1+EXP(('S Curve Equation'!$B$11-N134*'S Curve Equation'!$B$12)*'S Curve Equation'!$B$10))+'S Curve Equation'!$B$13)*'S Curve Equation'!$B$14</f>
        <v>0.76326527888319839</v>
      </c>
      <c r="O179" s="28">
        <f>(1/(1+EXP(('S Curve Equation'!$B$11-O134*'S Curve Equation'!$B$12)*'S Curve Equation'!$B$10))+'S Curve Equation'!$B$13)*'S Curve Equation'!$B$14</f>
        <v>0.76020110584294009</v>
      </c>
      <c r="P179" s="28">
        <f>(1/(1+EXP(('S Curve Equation'!$B$11-P134*'S Curve Equation'!$B$12)*'S Curve Equation'!$B$10))+'S Curve Equation'!$B$13)*'S Curve Equation'!$B$14</f>
        <v>0.75713965822128848</v>
      </c>
      <c r="Q179" s="28">
        <f>(1/(1+EXP(('S Curve Equation'!$B$11-Q134*'S Curve Equation'!$B$12)*'S Curve Equation'!$B$10))+'S Curve Equation'!$B$13)*'S Curve Equation'!$B$14</f>
        <v>0.75408132851156806</v>
      </c>
      <c r="R179" s="28">
        <f>(1/(1+EXP(('S Curve Equation'!$B$11-R134*'S Curve Equation'!$B$12)*'S Curve Equation'!$B$10))+'S Curve Equation'!$B$13)*'S Curve Equation'!$B$14</f>
        <v>0.75102650048188402</v>
      </c>
      <c r="S179" s="28">
        <f>(1/(1+EXP(('S Curve Equation'!$B$11-S134*'S Curve Equation'!$B$12)*'S Curve Equation'!$B$10))+'S Curve Equation'!$B$13)*'S Curve Equation'!$B$14</f>
        <v>0.74797554918164555</v>
      </c>
      <c r="T179" s="28">
        <f>(1/(1+EXP(('S Curve Equation'!$B$11-T134*'S Curve Equation'!$B$12)*'S Curve Equation'!$B$10))+'S Curve Equation'!$B$13)*'S Curve Equation'!$B$14</f>
        <v>0.74492884095581002</v>
      </c>
      <c r="U179" s="28">
        <f>(1/(1+EXP(('S Curve Equation'!$B$11-U134*'S Curve Equation'!$B$12)*'S Curve Equation'!$B$10))+'S Curve Equation'!$B$13)*'S Curve Equation'!$B$14</f>
        <v>0.74188673346652023</v>
      </c>
      <c r="V179" s="28">
        <f>(1/(1+EXP(('S Curve Equation'!$B$11-V134*'S Curve Equation'!$B$12)*'S Curve Equation'!$B$10))+'S Curve Equation'!$B$13)*'S Curve Equation'!$B$14</f>
        <v>0.73884957572178644</v>
      </c>
      <c r="W179" s="28">
        <f>(1/(1+EXP(('S Curve Equation'!$B$11-W134*'S Curve Equation'!$B$12)*'S Curve Equation'!$B$10))+'S Curve Equation'!$B$13)*'S Curve Equation'!$B$14</f>
        <v>0.73581770811089209</v>
      </c>
      <c r="X179" s="28">
        <f>(1/(1+EXP(('S Curve Equation'!$B$11-X134*'S Curve Equation'!$B$12)*'S Curve Equation'!$B$10))+'S Curve Equation'!$B$13)*'S Curve Equation'!$B$14</f>
        <v>0.73279146244620275</v>
      </c>
      <c r="Y179" s="28">
        <f>(1/(1+EXP(('S Curve Equation'!$B$11-Y134*'S Curve Equation'!$B$12)*'S Curve Equation'!$B$10))+'S Curve Equation'!$B$13)*'S Curve Equation'!$B$14</f>
        <v>0.72977116201104719</v>
      </c>
      <c r="Z179" s="28">
        <f>(1/(1+EXP(('S Curve Equation'!$B$11-Z134*'S Curve Equation'!$B$12)*'S Curve Equation'!$B$10))+'S Curve Equation'!$B$13)*'S Curve Equation'!$B$14</f>
        <v>0.72675712161336903</v>
      </c>
      <c r="AA179" s="28">
        <f>(1/(1+EXP(('S Curve Equation'!$B$11-AA134*'S Curve Equation'!$B$12)*'S Curve Equation'!$B$10))+'S Curve Equation'!$B$13)*'S Curve Equation'!$B$14</f>
        <v>0.72374964764483207</v>
      </c>
      <c r="AB179" s="28">
        <f>(1/(1+EXP(('S Curve Equation'!$B$11-AB134*'S Curve Equation'!$B$12)*'S Curve Equation'!$B$10))+'S Curve Equation'!$B$13)*'S Curve Equation'!$B$14</f>
        <v>0.72074903814508595</v>
      </c>
      <c r="AC179" s="28">
        <f>(1/(1+EXP(('S Curve Equation'!$B$11-AC134*'S Curve Equation'!$B$12)*'S Curve Equation'!$B$10))+'S Curve Equation'!$B$13)*'S Curve Equation'!$B$14</f>
        <v>0.7177555828708897</v>
      </c>
      <c r="AD179" s="28">
        <f>(1/(1+EXP(('S Curve Equation'!$B$11-AD134*'S Curve Equation'!$B$12)*'S Curve Equation'!$B$10))+'S Curve Equation'!$B$13)*'S Curve Equation'!$B$14</f>
        <v>0.7147695633698149</v>
      </c>
      <c r="AE179" s="28">
        <f>(1/(1+EXP(('S Curve Equation'!$B$11-AE134*'S Curve Equation'!$B$12)*'S Curve Equation'!$B$10))+'S Curve Equation'!$B$13)*'S Curve Equation'!$B$14</f>
        <v>0.71179125305823365</v>
      </c>
      <c r="AF179" s="28">
        <f>(1/(1+EXP(('S Curve Equation'!$B$11-AF134*'S Curve Equation'!$B$12)*'S Curve Equation'!$B$10))+'S Curve Equation'!$B$13)*'S Curve Equation'!$B$14</f>
        <v>0.70882091730333208</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black'!B138,'Calculations asian'!B138,'Calculations otherrace'!B138)</f>
        <v>0.92400000000000004</v>
      </c>
      <c r="C183" s="28">
        <f>C138/SUM(C138,'Calculations black'!C138,'Calculations asian'!C138,'Calculations otherrace'!C138)</f>
        <v>0.92273327738233968</v>
      </c>
      <c r="D183" s="28">
        <f>D138/SUM(D138,'Calculations black'!D138,'Calculations asian'!D138,'Calculations otherrace'!D138)</f>
        <v>0.92140413936129018</v>
      </c>
      <c r="E183" s="28">
        <f>E138/SUM(E138,'Calculations black'!E138,'Calculations asian'!E138,'Calculations otherrace'!E138)</f>
        <v>0.92006124123949917</v>
      </c>
      <c r="F183" s="28">
        <f>F138/SUM(F138,'Calculations black'!F138,'Calculations asian'!F138,'Calculations otherrace'!F138)</f>
        <v>0.91870987119566228</v>
      </c>
      <c r="G183" s="28">
        <f>G138/SUM(G138,'Calculations black'!G138,'Calculations asian'!G138,'Calculations otherrace'!G138)</f>
        <v>0.91734078698409716</v>
      </c>
      <c r="H183" s="28">
        <f>H138/SUM(H138,'Calculations black'!H138,'Calculations asian'!H138,'Calculations otherrace'!H138)</f>
        <v>0.91591902942509584</v>
      </c>
      <c r="I183" s="28">
        <f>I138/SUM(I138,'Calculations black'!I138,'Calculations asian'!I138,'Calculations otherrace'!I138)</f>
        <v>0.91449095742642839</v>
      </c>
      <c r="J183" s="28">
        <f>J138/SUM(J138,'Calculations black'!J138,'Calculations asian'!J138,'Calculations otherrace'!J138)</f>
        <v>0.91303807622130884</v>
      </c>
      <c r="K183" s="28">
        <f>K138/SUM(K138,'Calculations black'!K138,'Calculations asian'!K138,'Calculations otherrace'!K138)</f>
        <v>0.91157960017949946</v>
      </c>
      <c r="L183" s="28">
        <f>L138/SUM(L138,'Calculations black'!L138,'Calculations asian'!L138,'Calculations otherrace'!L138)</f>
        <v>0.91028332642566689</v>
      </c>
      <c r="M183" s="28">
        <f>M138/SUM(M138,'Calculations black'!M138,'Calculations asian'!M138,'Calculations otherrace'!M138)</f>
        <v>0.90886588960596337</v>
      </c>
      <c r="N183" s="28">
        <f>N138/SUM(N138,'Calculations black'!N138,'Calculations asian'!N138,'Calculations otherrace'!N138)</f>
        <v>0.90744118489802172</v>
      </c>
      <c r="O183" s="28">
        <f>O138/SUM(O138,'Calculations black'!O138,'Calculations asian'!O138,'Calculations otherrace'!O138)</f>
        <v>0.906009285563946</v>
      </c>
      <c r="P183" s="28">
        <f>P138/SUM(P138,'Calculations black'!P138,'Calculations asian'!P138,'Calculations otherrace'!P138)</f>
        <v>0.90457026547864083</v>
      </c>
      <c r="Q183" s="28">
        <f>Q138/SUM(Q138,'Calculations black'!Q138,'Calculations asian'!Q138,'Calculations otherrace'!Q138)</f>
        <v>0.90312419911732655</v>
      </c>
      <c r="R183" s="28">
        <f>R138/SUM(R138,'Calculations black'!R138,'Calculations asian'!R138,'Calculations otherrace'!R138)</f>
        <v>0.90167116154303761</v>
      </c>
      <c r="S183" s="28">
        <f>S138/SUM(S138,'Calculations black'!S138,'Calculations asian'!S138,'Calculations otherrace'!S138)</f>
        <v>0.9002112283940874</v>
      </c>
      <c r="T183" s="28">
        <f>T138/SUM(T138,'Calculations black'!T138,'Calculations asian'!T138,'Calculations otherrace'!T138)</f>
        <v>0.89874447587148909</v>
      </c>
      <c r="U183" s="28">
        <f>U138/SUM(U138,'Calculations black'!U138,'Calculations asian'!U138,'Calculations otherrace'!U138)</f>
        <v>0.89727098072632583</v>
      </c>
      <c r="V183" s="28">
        <f>V138/SUM(V138,'Calculations black'!V138,'Calculations asian'!V138,'Calculations otherrace'!V138)</f>
        <v>0.89579082024705237</v>
      </c>
      <c r="W183" s="28">
        <f>W138/SUM(W138,'Calculations black'!W138,'Calculations asian'!W138,'Calculations otherrace'!W138)</f>
        <v>0.89430407224672892</v>
      </c>
      <c r="X183" s="28">
        <f>X138/SUM(X138,'Calculations black'!X138,'Calculations asian'!X138,'Calculations otherrace'!X138)</f>
        <v>0.89281081505017423</v>
      </c>
      <c r="Y183" s="28">
        <f>Y138/SUM(Y138,'Calculations black'!Y138,'Calculations asian'!Y138,'Calculations otherrace'!Y138)</f>
        <v>0.89131112748103036</v>
      </c>
      <c r="Z183" s="28">
        <f>Z138/SUM(Z138,'Calculations black'!Z138,'Calculations asian'!Z138,'Calculations otherrace'!Z138)</f>
        <v>0.88980508884873644</v>
      </c>
      <c r="AA183" s="28">
        <f>AA138/SUM(AA138,'Calculations black'!AA138,'Calculations asian'!AA138,'Calculations otherrace'!AA138)</f>
        <v>0.88829277893540504</v>
      </c>
      <c r="AB183" s="28">
        <f>AB138/SUM(AB138,'Calculations black'!AB138,'Calculations asian'!AB138,'Calculations otherrace'!AB138)</f>
        <v>0.88677427798259312</v>
      </c>
      <c r="AC183" s="28">
        <f>AC138/SUM(AC138,'Calculations black'!AC138,'Calculations asian'!AC138,'Calculations otherrace'!AC138)</f>
        <v>0.88524966667797067</v>
      </c>
      <c r="AD183" s="28">
        <f>AD138/SUM(AD138,'Calculations black'!AD138,'Calculations asian'!AD138,'Calculations otherrace'!AD138)</f>
        <v>0.88371902614187881</v>
      </c>
      <c r="AE183" s="28">
        <f>AE138/SUM(AE138,'Calculations black'!AE138,'Calculations asian'!AE138,'Calculations otherrace'!AE138)</f>
        <v>0.88218243791377637</v>
      </c>
      <c r="AF183" s="28">
        <f>AF138/SUM(AF138,'Calculations black'!AF138,'Calculations asian'!AF138,'Calculations otherrace'!AF138)</f>
        <v>0.88063998393857423</v>
      </c>
    </row>
    <row r="184" spans="1:32" x14ac:dyDescent="0.2">
      <c r="A184" s="6" t="s">
        <v>94</v>
      </c>
      <c r="B184" s="28">
        <f>B139/SUM(B139,'Calculations black'!B139,'Calculations asian'!B139,'Calculations otherrace'!B139)</f>
        <v>0.93099999999999994</v>
      </c>
      <c r="C184" s="28">
        <f>C139/SUM(C139,'Calculations black'!C139,'Calculations asian'!C139,'Calculations otherrace'!C139)</f>
        <v>0.92988324991958471</v>
      </c>
      <c r="D184" s="28">
        <f>D139/SUM(D139,'Calculations black'!D139,'Calculations asian'!D139,'Calculations otherrace'!D139)</f>
        <v>0.92870999886577599</v>
      </c>
      <c r="E184" s="28">
        <f>E139/SUM(E139,'Calculations black'!E139,'Calculations asian'!E139,'Calculations otherrace'!E139)</f>
        <v>0.92752545894353167</v>
      </c>
      <c r="F184" s="28">
        <f>F139/SUM(F139,'Calculations black'!F139,'Calculations asian'!F139,'Calculations otherrace'!F139)</f>
        <v>0.92633357324116605</v>
      </c>
      <c r="G184" s="28">
        <f>G139/SUM(G139,'Calculations black'!G139,'Calculations asian'!G139,'Calculations otherrace'!G139)</f>
        <v>0.92512719614329297</v>
      </c>
      <c r="H184" s="28">
        <f>H139/SUM(H139,'Calculations black'!H139,'Calculations asian'!H139,'Calculations otherrace'!H139)</f>
        <v>0.92387544020608203</v>
      </c>
      <c r="I184" s="28">
        <f>I139/SUM(I139,'Calculations black'!I139,'Calculations asian'!I139,'Calculations otherrace'!I139)</f>
        <v>0.92261726789953968</v>
      </c>
      <c r="J184" s="28">
        <f>J139/SUM(J139,'Calculations black'!J139,'Calculations asian'!J139,'Calculations otherrace'!J139)</f>
        <v>0.92133730951412551</v>
      </c>
      <c r="K184" s="28">
        <f>K139/SUM(K139,'Calculations black'!K139,'Calculations asian'!K139,'Calculations otherrace'!K139)</f>
        <v>0.92005296225468525</v>
      </c>
      <c r="L184" s="28">
        <f>L139/SUM(L139,'Calculations black'!L139,'Calculations asian'!L139,'Calculations otherrace'!L139)</f>
        <v>0.91890864644402037</v>
      </c>
      <c r="M184" s="28">
        <f>M139/SUM(M139,'Calculations black'!M139,'Calculations asian'!M139,'Calculations otherrace'!M139)</f>
        <v>0.91765942266683076</v>
      </c>
      <c r="N184" s="28">
        <f>N139/SUM(N139,'Calculations black'!N139,'Calculations asian'!N139,'Calculations otherrace'!N139)</f>
        <v>0.91640378439876202</v>
      </c>
      <c r="O184" s="28">
        <f>O139/SUM(O139,'Calculations black'!O139,'Calculations asian'!O139,'Calculations otherrace'!O139)</f>
        <v>0.91514178452814754</v>
      </c>
      <c r="P184" s="28">
        <f>P139/SUM(P139,'Calculations black'!P139,'Calculations asian'!P139,'Calculations otherrace'!P139)</f>
        <v>0.91387347645862971</v>
      </c>
      <c r="Q184" s="28">
        <f>Q139/SUM(Q139,'Calculations black'!Q139,'Calculations asian'!Q139,'Calculations otherrace'!Q139)</f>
        <v>0.91259891410137661</v>
      </c>
      <c r="R184" s="28">
        <f>R139/SUM(R139,'Calculations black'!R139,'Calculations asian'!R139,'Calculations otherrace'!R139)</f>
        <v>0.91131815186732468</v>
      </c>
      <c r="S184" s="28">
        <f>S139/SUM(S139,'Calculations black'!S139,'Calculations asian'!S139,'Calculations otherrace'!S139)</f>
        <v>0.91003124465942953</v>
      </c>
      <c r="T184" s="28">
        <f>T139/SUM(T139,'Calculations black'!T139,'Calculations asian'!T139,'Calculations otherrace'!T139)</f>
        <v>0.90873824786491764</v>
      </c>
      <c r="U184" s="28">
        <f>U139/SUM(U139,'Calculations black'!U139,'Calculations asian'!U139,'Calculations otherrace'!U139)</f>
        <v>0.90743921734752542</v>
      </c>
      <c r="V184" s="28">
        <f>V139/SUM(V139,'Calculations black'!V139,'Calculations asian'!V139,'Calculations otherrace'!V139)</f>
        <v>0.90613420943971457</v>
      </c>
      <c r="W184" s="28">
        <f>W139/SUM(W139,'Calculations black'!W139,'Calculations asian'!W139,'Calculations otherrace'!W139)</f>
        <v>0.90482328093485531</v>
      </c>
      <c r="X184" s="28">
        <f>X139/SUM(X139,'Calculations black'!X139,'Calculations asian'!X139,'Calculations otherrace'!X139)</f>
        <v>0.90350648907936781</v>
      </c>
      <c r="Y184" s="28">
        <f>Y139/SUM(Y139,'Calculations black'!Y139,'Calculations asian'!Y139,'Calculations otherrace'!Y139)</f>
        <v>0.90218389156481171</v>
      </c>
      <c r="Z184" s="28">
        <f>Z139/SUM(Z139,'Calculations black'!Z139,'Calculations asian'!Z139,'Calculations otherrace'!Z139)</f>
        <v>0.90085554651991917</v>
      </c>
      <c r="AA184" s="28">
        <f>AA139/SUM(AA139,'Calculations black'!AA139,'Calculations asian'!AA139,'Calculations otherrace'!AA139)</f>
        <v>0.89952151250256074</v>
      </c>
      <c r="AB184" s="28">
        <f>AB139/SUM(AB139,'Calculations black'!AB139,'Calculations asian'!AB139,'Calculations otherrace'!AB139)</f>
        <v>0.89818184849164007</v>
      </c>
      <c r="AC184" s="28">
        <f>AC139/SUM(AC139,'Calculations black'!AC139,'Calculations asian'!AC139,'Calculations otherrace'!AC139)</f>
        <v>0.89683661387891078</v>
      </c>
      <c r="AD184" s="28">
        <f>AD139/SUM(AD139,'Calculations black'!AD139,'Calculations asian'!AD139,'Calculations otherrace'!AD139)</f>
        <v>0.89548586846071021</v>
      </c>
      <c r="AE184" s="28">
        <f>AE139/SUM(AE139,'Calculations black'!AE139,'Calculations asian'!AE139,'Calculations otherrace'!AE139)</f>
        <v>0.89412967242960373</v>
      </c>
      <c r="AF184" s="28">
        <f>AF139/SUM(AF139,'Calculations black'!AF139,'Calculations asian'!AF139,'Calculations otherrace'!AF139)</f>
        <v>0.89276808636593952</v>
      </c>
    </row>
    <row r="185" spans="1:32" x14ac:dyDescent="0.2">
      <c r="A185" s="6" t="s">
        <v>93</v>
      </c>
      <c r="B185" s="28">
        <f>B140/SUM(B140,'Calculations black'!B140,'Calculations asian'!B140,'Calculations otherrace'!B140)</f>
        <v>0.80599999999999994</v>
      </c>
      <c r="C185" s="28">
        <f>C140/SUM(C140,'Calculations black'!C140,'Calculations asian'!C140,'Calculations otherrace'!C140)</f>
        <v>0.8034868808899065</v>
      </c>
      <c r="D185" s="28">
        <f>D140/SUM(D140,'Calculations black'!D140,'Calculations asian'!D140,'Calculations otherrace'!D140)</f>
        <v>0.80086195196116194</v>
      </c>
      <c r="E185" s="28">
        <f>E140/SUM(E140,'Calculations black'!E140,'Calculations asian'!E140,'Calculations otherrace'!E140)</f>
        <v>0.7982166469340124</v>
      </c>
      <c r="F185" s="28">
        <f>F140/SUM(F140,'Calculations black'!F140,'Calculations asian'!F140,'Calculations otherrace'!F140)</f>
        <v>0.79556328700986556</v>
      </c>
      <c r="G185" s="28">
        <f>G140/SUM(G140,'Calculations black'!G140,'Calculations asian'!G140,'Calculations otherrace'!G140)</f>
        <v>0.79288183532336776</v>
      </c>
      <c r="H185" s="28">
        <f>H140/SUM(H140,'Calculations black'!H140,'Calculations asian'!H140,'Calculations otherrace'!H140)</f>
        <v>0.79010488184705885</v>
      </c>
      <c r="I185" s="28">
        <f>I140/SUM(I140,'Calculations black'!I140,'Calculations asian'!I140,'Calculations otherrace'!I140)</f>
        <v>0.7873274156660196</v>
      </c>
      <c r="J185" s="28">
        <f>J140/SUM(J140,'Calculations black'!J140,'Calculations asian'!J140,'Calculations otherrace'!J140)</f>
        <v>0.784511807850932</v>
      </c>
      <c r="K185" s="28">
        <f>K140/SUM(K140,'Calculations black'!K140,'Calculations asian'!K140,'Calculations otherrace'!K140)</f>
        <v>0.78169471960478187</v>
      </c>
      <c r="L185" s="28">
        <f>L140/SUM(L140,'Calculations black'!L140,'Calculations asian'!L140,'Calculations otherrace'!L140)</f>
        <v>0.77920469492871158</v>
      </c>
      <c r="M185" s="28">
        <f>M140/SUM(M140,'Calculations black'!M140,'Calculations asian'!M140,'Calculations otherrace'!M140)</f>
        <v>0.77648739212796536</v>
      </c>
      <c r="N185" s="28">
        <f>N140/SUM(N140,'Calculations black'!N140,'Calculations asian'!N140,'Calculations otherrace'!N140)</f>
        <v>0.77376588934081336</v>
      </c>
      <c r="O185" s="28">
        <f>O140/SUM(O140,'Calculations black'!O140,'Calculations asian'!O140,'Calculations otherrace'!O140)</f>
        <v>0.77104046349343758</v>
      </c>
      <c r="P185" s="28">
        <f>P140/SUM(P140,'Calculations black'!P140,'Calculations asian'!P140,'Calculations otherrace'!P140)</f>
        <v>0.76831139039292939</v>
      </c>
      <c r="Q185" s="28">
        <f>Q140/SUM(Q140,'Calculations black'!Q140,'Calculations asian'!Q140,'Calculations otherrace'!Q140)</f>
        <v>0.76557894463278942</v>
      </c>
      <c r="R185" s="28">
        <f>R140/SUM(R140,'Calculations black'!R140,'Calculations asian'!R140,'Calculations otherrace'!R140)</f>
        <v>0.76284339949987601</v>
      </c>
      <c r="S185" s="28">
        <f>S140/SUM(S140,'Calculations black'!S140,'Calculations asian'!S140,'Calculations otherrace'!S140)</f>
        <v>0.76010502688286741</v>
      </c>
      <c r="T185" s="28">
        <f>T140/SUM(T140,'Calculations black'!T140,'Calculations asian'!T140,'Calculations otherrace'!T140)</f>
        <v>0.75736409718232633</v>
      </c>
      <c r="U185" s="28">
        <f>U140/SUM(U140,'Calculations black'!U140,'Calculations asian'!U140,'Calculations otherrace'!U140)</f>
        <v>0.75462087922243293</v>
      </c>
      <c r="V185" s="28">
        <f>V140/SUM(V140,'Calculations black'!V140,'Calculations asian'!V140,'Calculations otherrace'!V140)</f>
        <v>0.75187564016445729</v>
      </c>
      <c r="W185" s="28">
        <f>W140/SUM(W140,'Calculations black'!W140,'Calculations asian'!W140,'Calculations otherrace'!W140)</f>
        <v>0.74912864542204149</v>
      </c>
      <c r="X185" s="28">
        <f>X140/SUM(X140,'Calculations black'!X140,'Calculations asian'!X140,'Calculations otherrace'!X140)</f>
        <v>0.74638015857835371</v>
      </c>
      <c r="Y185" s="28">
        <f>Y140/SUM(Y140,'Calculations black'!Y140,'Calculations asian'!Y140,'Calculations otherrace'!Y140)</f>
        <v>0.74363044130516842</v>
      </c>
      <c r="Z185" s="28">
        <f>Z140/SUM(Z140,'Calculations black'!Z140,'Calculations asian'!Z140,'Calculations otherrace'!Z140)</f>
        <v>0.74087975328393796</v>
      </c>
      <c r="AA185" s="28">
        <f>AA140/SUM(AA140,'Calculations black'!AA140,'Calculations asian'!AA140,'Calculations otherrace'!AA140)</f>
        <v>0.73812835212890182</v>
      </c>
      <c r="AB185" s="28">
        <f>AB140/SUM(AB140,'Calculations black'!AB140,'Calculations asian'!AB140,'Calculations otherrace'!AB140)</f>
        <v>0.73537649331228216</v>
      </c>
      <c r="AC185" s="28">
        <f>AC140/SUM(AC140,'Calculations black'!AC140,'Calculations asian'!AC140,'Calculations otherrace'!AC140)</f>
        <v>0.73262443009161493</v>
      </c>
      <c r="AD185" s="28">
        <f>AD140/SUM(AD140,'Calculations black'!AD140,'Calculations asian'!AD140,'Calculations otherrace'!AD140)</f>
        <v>0.72987241343925613</v>
      </c>
      <c r="AE185" s="28">
        <f>AE140/SUM(AE140,'Calculations black'!AE140,'Calculations asian'!AE140,'Calculations otherrace'!AE140)</f>
        <v>0.72712069197409557</v>
      </c>
      <c r="AF185" s="28">
        <f>AF140/SUM(AF140,'Calculations black'!AF140,'Calculations asian'!AF140,'Calculations otherrace'!AF140)</f>
        <v>0.72436951189552101</v>
      </c>
    </row>
    <row r="186" spans="1:32" x14ac:dyDescent="0.2">
      <c r="A186" s="6" t="s">
        <v>28</v>
      </c>
      <c r="B186" s="28">
        <f>B141/SUM(B141,'Calculations black'!B141,'Calculations asian'!B141,'Calculations otherrace'!B141)</f>
        <v>0.90400000000000014</v>
      </c>
      <c r="C186" s="28">
        <f>C141/SUM(C141,'Calculations black'!C141,'Calculations asian'!C141,'Calculations otherrace'!C141)</f>
        <v>0.90231812812687262</v>
      </c>
      <c r="D186" s="28">
        <f>D141/SUM(D141,'Calculations black'!D141,'Calculations asian'!D141,'Calculations otherrace'!D141)</f>
        <v>0.90056185533777156</v>
      </c>
      <c r="E186" s="28">
        <f>E141/SUM(E141,'Calculations black'!E141,'Calculations asian'!E141,'Calculations otherrace'!E141)</f>
        <v>0.89878620888946437</v>
      </c>
      <c r="F186" s="28">
        <f>F141/SUM(F141,'Calculations black'!F141,'Calculations asian'!F141,'Calculations otherrace'!F141)</f>
        <v>0.89700120274878725</v>
      </c>
      <c r="G186" s="28">
        <f>G141/SUM(G141,'Calculations black'!G141,'Calculations asian'!G141,'Calculations otherrace'!G141)</f>
        <v>0.89519053003107496</v>
      </c>
      <c r="H186" s="28">
        <f>H141/SUM(H141,'Calculations black'!H141,'Calculations asian'!H141,'Calculations otherrace'!H141)</f>
        <v>0.89330848544072827</v>
      </c>
      <c r="I186" s="28">
        <f>I141/SUM(I141,'Calculations black'!I141,'Calculations asian'!I141,'Calculations otherrace'!I141)</f>
        <v>0.89142413624849381</v>
      </c>
      <c r="J186" s="28">
        <f>J141/SUM(J141,'Calculations black'!J141,'Calculations asian'!J141,'Calculations otherrace'!J141)</f>
        <v>0.88950932069402922</v>
      </c>
      <c r="K186" s="28">
        <f>K141/SUM(K141,'Calculations black'!K141,'Calculations asian'!K141,'Calculations otherrace'!K141)</f>
        <v>0.88758749858956831</v>
      </c>
      <c r="L186" s="28">
        <f>L141/SUM(L141,'Calculations black'!L141,'Calculations asian'!L141,'Calculations otherrace'!L141)</f>
        <v>0.88589281730476221</v>
      </c>
      <c r="M186" s="28">
        <f>M141/SUM(M141,'Calculations black'!M141,'Calculations asian'!M141,'Calculations otherrace'!M141)</f>
        <v>0.88403365816140123</v>
      </c>
      <c r="N186" s="28">
        <f>N141/SUM(N141,'Calculations black'!N141,'Calculations asian'!N141,'Calculations otherrace'!N141)</f>
        <v>0.88216728779036757</v>
      </c>
      <c r="O186" s="28">
        <f>O141/SUM(O141,'Calculations black'!O141,'Calculations asian'!O141,'Calculations otherrace'!O141)</f>
        <v>0.88029384134544375</v>
      </c>
      <c r="P186" s="28">
        <f>P141/SUM(P141,'Calculations black'!P141,'Calculations asian'!P141,'Calculations otherrace'!P141)</f>
        <v>0.87841345404510651</v>
      </c>
      <c r="Q186" s="28">
        <f>Q141/SUM(Q141,'Calculations black'!Q141,'Calculations asian'!Q141,'Calculations otherrace'!Q141)</f>
        <v>0.87652626115525811</v>
      </c>
      <c r="R186" s="28">
        <f>R141/SUM(R141,'Calculations black'!R141,'Calculations asian'!R141,'Calculations otherrace'!R141)</f>
        <v>0.87463239797186232</v>
      </c>
      <c r="S186" s="28">
        <f>S141/SUM(S141,'Calculations black'!S141,'Calculations asian'!S141,'Calculations otherrace'!S141)</f>
        <v>0.87273199980346661</v>
      </c>
      <c r="T186" s="28">
        <f>T141/SUM(T141,'Calculations black'!T141,'Calculations asian'!T141,'Calculations otherrace'!T141)</f>
        <v>0.87082520195361335</v>
      </c>
      <c r="U186" s="28">
        <f>U141/SUM(U141,'Calculations black'!U141,'Calculations asian'!U141,'Calculations otherrace'!U141)</f>
        <v>0.86891213970312908</v>
      </c>
      <c r="V186" s="28">
        <f>V141/SUM(V141,'Calculations black'!V141,'Calculations asian'!V141,'Calculations otherrace'!V141)</f>
        <v>0.86699294829228502</v>
      </c>
      <c r="W186" s="28">
        <f>W141/SUM(W141,'Calculations black'!W141,'Calculations asian'!W141,'Calculations otherrace'!W141)</f>
        <v>0.86506776290283449</v>
      </c>
      <c r="X186" s="28">
        <f>X141/SUM(X141,'Calculations black'!X141,'Calculations asian'!X141,'Calculations otherrace'!X141)</f>
        <v>0.86313671863991948</v>
      </c>
      <c r="Y186" s="28">
        <f>Y141/SUM(Y141,'Calculations black'!Y141,'Calculations asian'!Y141,'Calculations otherrace'!Y141)</f>
        <v>0.86119995051384857</v>
      </c>
      <c r="Z186" s="28">
        <f>Z141/SUM(Z141,'Calculations black'!Z141,'Calculations asian'!Z141,'Calculations otherrace'!Z141)</f>
        <v>0.85925759342174823</v>
      </c>
      <c r="AA186" s="28">
        <f>AA141/SUM(AA141,'Calculations black'!AA141,'Calculations asian'!AA141,'Calculations otherrace'!AA141)</f>
        <v>0.85730978212909048</v>
      </c>
      <c r="AB186" s="28">
        <f>AB141/SUM(AB141,'Calculations black'!AB141,'Calculations asian'!AB141,'Calculations otherrace'!AB141)</f>
        <v>0.85535665125109961</v>
      </c>
      <c r="AC186" s="28">
        <f>AC141/SUM(AC141,'Calculations black'!AC141,'Calculations asian'!AC141,'Calculations otherrace'!AC141)</f>
        <v>0.85339833523404451</v>
      </c>
      <c r="AD186" s="28">
        <f>AD141/SUM(AD141,'Calculations black'!AD141,'Calculations asian'!AD141,'Calculations otherrace'!AD141)</f>
        <v>0.85143496833642185</v>
      </c>
      <c r="AE186" s="28">
        <f>AE141/SUM(AE141,'Calculations black'!AE141,'Calculations asian'!AE141,'Calculations otherrace'!AE141)</f>
        <v>0.8494666846100366</v>
      </c>
      <c r="AF186" s="28">
        <f>AF141/SUM(AF141,'Calculations black'!AF141,'Calculations asian'!AF141,'Calculations otherrace'!AF141)</f>
        <v>0.84749361788098698</v>
      </c>
    </row>
    <row r="187" spans="1:32" x14ac:dyDescent="0.2">
      <c r="A187" s="6" t="s">
        <v>29</v>
      </c>
      <c r="B187" s="28">
        <f>B142/SUM(B142,'Calculations black'!B142,'Calculations asian'!B142,'Calculations otherrace'!B142)</f>
        <v>0.8650000000000001</v>
      </c>
      <c r="C187" s="28">
        <f>C142/SUM(C142,'Calculations black'!C142,'Calculations asian'!C142,'Calculations otherrace'!C142)</f>
        <v>0.863238139850111</v>
      </c>
      <c r="D187" s="28">
        <f>D142/SUM(D142,'Calculations black'!D142,'Calculations asian'!D142,'Calculations otherrace'!D142)</f>
        <v>0.86138805110926242</v>
      </c>
      <c r="E187" s="28">
        <f>E142/SUM(E142,'Calculations black'!E142,'Calculations asian'!E142,'Calculations otherrace'!E142)</f>
        <v>0.85952160313557813</v>
      </c>
      <c r="F187" s="28">
        <f>F142/SUM(F142,'Calculations black'!F142,'Calculations asian'!F142,'Calculations otherrace'!F142)</f>
        <v>0.8576449345919237</v>
      </c>
      <c r="G187" s="28">
        <f>G142/SUM(G142,'Calculations black'!G142,'Calculations asian'!G142,'Calculations otherrace'!G142)</f>
        <v>0.8557471370435088</v>
      </c>
      <c r="H187" s="28">
        <f>H142/SUM(H142,'Calculations black'!H142,'Calculations asian'!H142,'Calculations otherrace'!H142)</f>
        <v>0.85377980190471148</v>
      </c>
      <c r="I187" s="28">
        <f>I142/SUM(I142,'Calculations black'!I142,'Calculations asian'!I142,'Calculations otherrace'!I142)</f>
        <v>0.8518037872401909</v>
      </c>
      <c r="J187" s="28">
        <f>J142/SUM(J142,'Calculations black'!J142,'Calculations asian'!J142,'Calculations otherrace'!J142)</f>
        <v>0.84979529931763964</v>
      </c>
      <c r="K187" s="28">
        <f>K142/SUM(K142,'Calculations black'!K142,'Calculations asian'!K142,'Calculations otherrace'!K142)</f>
        <v>0.84778189787312486</v>
      </c>
      <c r="L187" s="28">
        <f>L142/SUM(L142,'Calculations black'!L142,'Calculations asian'!L142,'Calculations otherrace'!L142)</f>
        <v>0.8459885417152716</v>
      </c>
      <c r="M187" s="28">
        <f>M142/SUM(M142,'Calculations black'!M142,'Calculations asian'!M142,'Calculations otherrace'!M142)</f>
        <v>0.84403316124040995</v>
      </c>
      <c r="N187" s="28">
        <f>N142/SUM(N142,'Calculations black'!N142,'Calculations asian'!N142,'Calculations otherrace'!N142)</f>
        <v>0.84206953115720051</v>
      </c>
      <c r="O187" s="28">
        <f>O142/SUM(O142,'Calculations black'!O142,'Calculations asian'!O142,'Calculations otherrace'!O142)</f>
        <v>0.84009779483728642</v>
      </c>
      <c r="P187" s="28">
        <f>P142/SUM(P142,'Calculations black'!P142,'Calculations asian'!P142,'Calculations otherrace'!P142)</f>
        <v>0.83811809688017513</v>
      </c>
      <c r="Q187" s="28">
        <f>Q142/SUM(Q142,'Calculations black'!Q142,'Calculations asian'!Q142,'Calculations otherrace'!Q142)</f>
        <v>0.83613058306286125</v>
      </c>
      <c r="R187" s="28">
        <f>R142/SUM(R142,'Calculations black'!R142,'Calculations asian'!R142,'Calculations otherrace'!R142)</f>
        <v>0.83413540028911304</v>
      </c>
      <c r="S187" s="28">
        <f>S142/SUM(S142,'Calculations black'!S142,'Calculations asian'!S142,'Calculations otherrace'!S142)</f>
        <v>0.83213269653844524</v>
      </c>
      <c r="T187" s="28">
        <f>T142/SUM(T142,'Calculations black'!T142,'Calculations asian'!T142,'Calculations otherrace'!T142)</f>
        <v>0.8301226208148148</v>
      </c>
      <c r="U187" s="28">
        <f>U142/SUM(U142,'Calculations black'!U142,'Calculations asian'!U142,'Calculations otherrace'!U142)</f>
        <v>0.82810532309507057</v>
      </c>
      <c r="V187" s="28">
        <f>V142/SUM(V142,'Calculations black'!V142,'Calculations asian'!V142,'Calculations otherrace'!V142)</f>
        <v>0.82608095427718586</v>
      </c>
      <c r="W187" s="28">
        <f>W142/SUM(W142,'Calculations black'!W142,'Calculations asian'!W142,'Calculations otherrace'!W142)</f>
        <v>0.82404966612831199</v>
      </c>
      <c r="X187" s="28">
        <f>X142/SUM(X142,'Calculations black'!X142,'Calculations asian'!X142,'Calculations otherrace'!X142)</f>
        <v>0.82201161123268396</v>
      </c>
      <c r="Y187" s="28">
        <f>Y142/SUM(Y142,'Calculations black'!Y142,'Calculations asian'!Y142,'Calculations otherrace'!Y142)</f>
        <v>0.8199669429394113</v>
      </c>
      <c r="Z187" s="28">
        <f>Z142/SUM(Z142,'Calculations black'!Z142,'Calculations asian'!Z142,'Calculations otherrace'!Z142)</f>
        <v>0.81791581531019264</v>
      </c>
      <c r="AA187" s="28">
        <f>AA142/SUM(AA142,'Calculations black'!AA142,'Calculations asian'!AA142,'Calculations otherrace'!AA142)</f>
        <v>0.81585838306698477</v>
      </c>
      <c r="AB187" s="28">
        <f>AB142/SUM(AB142,'Calculations black'!AB142,'Calculations asian'!AB142,'Calculations otherrace'!AB142)</f>
        <v>0.81379480153966299</v>
      </c>
      <c r="AC187" s="28">
        <f>AC142/SUM(AC142,'Calculations black'!AC142,'Calculations asian'!AC142,'Calculations otherrace'!AC142)</f>
        <v>0.81172522661370872</v>
      </c>
      <c r="AD187" s="28">
        <f>AD142/SUM(AD142,'Calculations black'!AD142,'Calculations asian'!AD142,'Calculations otherrace'!AD142)</f>
        <v>0.80964981467795949</v>
      </c>
      <c r="AE187" s="28">
        <f>AE142/SUM(AE142,'Calculations black'!AE142,'Calculations asian'!AE142,'Calculations otherrace'!AE142)</f>
        <v>0.80756872257245227</v>
      </c>
      <c r="AF187" s="28">
        <f>AF142/SUM(AF142,'Calculations black'!AF142,'Calculations asian'!AF142,'Calculations otherrace'!AF142)</f>
        <v>0.80548210753640315</v>
      </c>
    </row>
    <row r="188" spans="1:32" x14ac:dyDescent="0.2">
      <c r="A188" s="6" t="s">
        <v>30</v>
      </c>
      <c r="B188" s="28">
        <f>B143/SUM(B143,'Calculations black'!B143,'Calculations asian'!B143,'Calculations otherrace'!B143)</f>
        <v>0.7825922330097087</v>
      </c>
      <c r="C188" s="28">
        <f>C143/SUM(C143,'Calculations black'!C143,'Calculations asian'!C143,'Calculations otherrace'!C143)</f>
        <v>0.78039377625603856</v>
      </c>
      <c r="D188" s="28">
        <f>D143/SUM(D143,'Calculations black'!D143,'Calculations asian'!D143,'Calculations otherrace'!D143)</f>
        <v>0.77808164779972888</v>
      </c>
      <c r="E188" s="28">
        <f>E143/SUM(E143,'Calculations black'!E143,'Calculations asian'!E143,'Calculations otherrace'!E143)</f>
        <v>0.77575471579305755</v>
      </c>
      <c r="F188" s="28">
        <f>F143/SUM(F143,'Calculations black'!F143,'Calculations asian'!F143,'Calculations otherrace'!F143)</f>
        <v>0.77341794875830105</v>
      </c>
      <c r="G188" s="28">
        <f>G143/SUM(G143,'Calculations black'!G143,'Calculations asian'!G143,'Calculations otherrace'!G143)</f>
        <v>0.7710618682793714</v>
      </c>
      <c r="H188" s="28">
        <f>H143/SUM(H143,'Calculations black'!H143,'Calculations asian'!H143,'Calculations otherrace'!H143)</f>
        <v>0.76862635626637532</v>
      </c>
      <c r="I188" s="28">
        <f>I143/SUM(I143,'Calculations black'!I143,'Calculations asian'!I143,'Calculations otherrace'!I143)</f>
        <v>0.76617965532965582</v>
      </c>
      <c r="J188" s="28">
        <f>J143/SUM(J143,'Calculations black'!J143,'Calculations asian'!J143,'Calculations otherrace'!J143)</f>
        <v>0.76369613240530987</v>
      </c>
      <c r="K188" s="28">
        <f>K143/SUM(K143,'Calculations black'!K143,'Calculations asian'!K143,'Calculations otherrace'!K143)</f>
        <v>0.76121191997852689</v>
      </c>
      <c r="L188" s="28">
        <f>L143/SUM(L143,'Calculations black'!L143,'Calculations asian'!L143,'Calculations otherrace'!L143)</f>
        <v>0.75899069224918692</v>
      </c>
      <c r="M188" s="28">
        <f>M143/SUM(M143,'Calculations black'!M143,'Calculations asian'!M143,'Calculations otherrace'!M143)</f>
        <v>0.75658002441417282</v>
      </c>
      <c r="N188" s="28">
        <f>N143/SUM(N143,'Calculations black'!N143,'Calculations asian'!N143,'Calculations otherrace'!N143)</f>
        <v>0.75416240085400288</v>
      </c>
      <c r="O188" s="28">
        <f>O143/SUM(O143,'Calculations black'!O143,'Calculations asian'!O143,'Calculations otherrace'!O143)</f>
        <v>0.75173806156492773</v>
      </c>
      <c r="P188" s="28">
        <f>P143/SUM(P143,'Calculations black'!P143,'Calculations asian'!P143,'Calculations otherrace'!P143)</f>
        <v>0.74930724745685484</v>
      </c>
      <c r="Q188" s="28">
        <f>Q143/SUM(Q143,'Calculations black'!Q143,'Calculations asian'!Q143,'Calculations otherrace'!Q143)</f>
        <v>0.74687020022726047</v>
      </c>
      <c r="R188" s="28">
        <f>R143/SUM(R143,'Calculations black'!R143,'Calculations asian'!R143,'Calculations otherrace'!R143)</f>
        <v>0.74442716223620575</v>
      </c>
      <c r="S188" s="28">
        <f>S143/SUM(S143,'Calculations black'!S143,'Calculations asian'!S143,'Calculations otherrace'!S143)</f>
        <v>0.74197837638254538</v>
      </c>
      <c r="T188" s="28">
        <f>T143/SUM(T143,'Calculations black'!T143,'Calculations asian'!T143,'Calculations otherrace'!T143)</f>
        <v>0.73952408598143404</v>
      </c>
      <c r="U188" s="28">
        <f>U143/SUM(U143,'Calculations black'!U143,'Calculations asian'!U143,'Calculations otherrace'!U143)</f>
        <v>0.73706453464321986</v>
      </c>
      <c r="V188" s="28">
        <f>V143/SUM(V143,'Calculations black'!V143,'Calculations asian'!V143,'Calculations otherrace'!V143)</f>
        <v>0.73459996615381262</v>
      </c>
      <c r="W188" s="28">
        <f>W143/SUM(W143,'Calculations black'!W143,'Calculations asian'!W143,'Calculations otherrace'!W143)</f>
        <v>0.73213062435661846</v>
      </c>
      <c r="X188" s="28">
        <f>X143/SUM(X143,'Calculations black'!X143,'Calculations asian'!X143,'Calculations otherrace'!X143)</f>
        <v>0.7296567530361231</v>
      </c>
      <c r="Y188" s="28">
        <f>Y143/SUM(Y143,'Calculations black'!Y143,'Calculations asian'!Y143,'Calculations otherrace'!Y143)</f>
        <v>0.72717859580320132</v>
      </c>
      <c r="Z188" s="28">
        <f>Z143/SUM(Z143,'Calculations black'!Z143,'Calculations asian'!Z143,'Calculations otherrace'!Z143)</f>
        <v>0.72469639598223445</v>
      </c>
      <c r="AA188" s="28">
        <f>AA143/SUM(AA143,'Calculations black'!AA143,'Calculations asian'!AA143,'Calculations otherrace'!AA143)</f>
        <v>0.72221039650010654</v>
      </c>
      <c r="AB188" s="28">
        <f>AB143/SUM(AB143,'Calculations black'!AB143,'Calculations asian'!AB143,'Calculations otherrace'!AB143)</f>
        <v>0.71972083977714951</v>
      </c>
      <c r="AC188" s="28">
        <f>AC143/SUM(AC143,'Calculations black'!AC143,'Calculations asian'!AC143,'Calculations otherrace'!AC143)</f>
        <v>0.71722796762010421</v>
      </c>
      <c r="AD188" s="28">
        <f>AD143/SUM(AD143,'Calculations black'!AD143,'Calculations asian'!AD143,'Calculations otherrace'!AD143)</f>
        <v>0.71473202111716394</v>
      </c>
      <c r="AE188" s="28">
        <f>AE143/SUM(AE143,'Calculations black'!AE143,'Calculations asian'!AE143,'Calculations otherrace'!AE143)</f>
        <v>0.71223324053514936</v>
      </c>
      <c r="AF188" s="28">
        <f>AF143/SUM(AF143,'Calculations black'!AF143,'Calculations asian'!AF143,'Calculations otherrace'!AF143)</f>
        <v>0.70973186521888276</v>
      </c>
    </row>
    <row r="189" spans="1:32" x14ac:dyDescent="0.2">
      <c r="A189" s="6" t="s">
        <v>31</v>
      </c>
      <c r="B189" s="28">
        <f>B144/SUM(B144,'Calculations black'!B144,'Calculations asian'!B144,'Calculations otherrace'!B144)</f>
        <v>0.75900000000000001</v>
      </c>
      <c r="C189" s="28">
        <f>C144/SUM(C144,'Calculations black'!C144,'Calculations asian'!C144,'Calculations otherrace'!C144)</f>
        <v>0.75650144741940162</v>
      </c>
      <c r="D189" s="28">
        <f>D144/SUM(D144,'Calculations black'!D144,'Calculations asian'!D144,'Calculations otherrace'!D144)</f>
        <v>0.75388053102695529</v>
      </c>
      <c r="E189" s="28">
        <f>E144/SUM(E144,'Calculations black'!E144,'Calculations asian'!E144,'Calculations otherrace'!E144)</f>
        <v>0.75124409675646153</v>
      </c>
      <c r="F189" s="28">
        <f>F144/SUM(F144,'Calculations black'!F144,'Calculations asian'!F144,'Calculations otherrace'!F144)</f>
        <v>0.74859955542329892</v>
      </c>
      <c r="G189" s="28">
        <f>G144/SUM(G144,'Calculations black'!G144,'Calculations asian'!G144,'Calculations otherrace'!G144)</f>
        <v>0.74593386287438546</v>
      </c>
      <c r="H189" s="28">
        <f>H144/SUM(H144,'Calculations black'!H144,'Calculations asian'!H144,'Calculations otherrace'!H144)</f>
        <v>0.74317944807774106</v>
      </c>
      <c r="I189" s="28">
        <f>I144/SUM(I144,'Calculations black'!I144,'Calculations asian'!I144,'Calculations otherrace'!I144)</f>
        <v>0.74041801599286461</v>
      </c>
      <c r="J189" s="28">
        <f>J144/SUM(J144,'Calculations black'!J144,'Calculations asian'!J144,'Calculations otherrace'!J144)</f>
        <v>0.73761854063442067</v>
      </c>
      <c r="K189" s="28">
        <f>K144/SUM(K144,'Calculations black'!K144,'Calculations asian'!K144,'Calculations otherrace'!K144)</f>
        <v>0.73482074127378527</v>
      </c>
      <c r="L189" s="28">
        <f>L144/SUM(L144,'Calculations black'!L144,'Calculations asian'!L144,'Calculations otherrace'!L144)</f>
        <v>0.73232856624729759</v>
      </c>
      <c r="M189" s="28">
        <f>M144/SUM(M144,'Calculations black'!M144,'Calculations asian'!M144,'Calculations otherrace'!M144)</f>
        <v>0.72962248582285083</v>
      </c>
      <c r="N189" s="28">
        <f>N144/SUM(N144,'Calculations black'!N144,'Calculations asian'!N144,'Calculations otherrace'!N144)</f>
        <v>0.72691200492865038</v>
      </c>
      <c r="O189" s="28">
        <f>O144/SUM(O144,'Calculations black'!O144,'Calculations asian'!O144,'Calculations otherrace'!O144)</f>
        <v>0.72419742176911506</v>
      </c>
      <c r="P189" s="28">
        <f>P144/SUM(P144,'Calculations black'!P144,'Calculations asian'!P144,'Calculations otherrace'!P144)</f>
        <v>0.72147903380981315</v>
      </c>
      <c r="Q189" s="28">
        <f>Q144/SUM(Q144,'Calculations black'!Q144,'Calculations asian'!Q144,'Calculations otherrace'!Q144)</f>
        <v>0.71875713763345583</v>
      </c>
      <c r="R189" s="28">
        <f>R144/SUM(R144,'Calculations black'!R144,'Calculations asian'!R144,'Calculations otherrace'!R144)</f>
        <v>0.71603202879873828</v>
      </c>
      <c r="S189" s="28">
        <f>S144/SUM(S144,'Calculations black'!S144,'Calculations asian'!S144,'Calculations otherrace'!S144)</f>
        <v>0.71330400170211794</v>
      </c>
      <c r="T189" s="28">
        <f>T144/SUM(T144,'Calculations black'!T144,'Calculations asian'!T144,'Calculations otherrace'!T144)</f>
        <v>0.71057334944262962</v>
      </c>
      <c r="U189" s="28">
        <f>U144/SUM(U144,'Calculations black'!U144,'Calculations asian'!U144,'Calculations otherrace'!U144)</f>
        <v>0.70784036368982095</v>
      </c>
      <c r="V189" s="28">
        <f>V144/SUM(V144,'Calculations black'!V144,'Calculations asian'!V144,'Calculations otherrace'!V144)</f>
        <v>0.70510533455488822</v>
      </c>
      <c r="W189" s="28">
        <f>W144/SUM(W144,'Calculations black'!W144,'Calculations asian'!W144,'Calculations otherrace'!W144)</f>
        <v>0.70236855046508606</v>
      </c>
      <c r="X189" s="28">
        <f>X144/SUM(X144,'Calculations black'!X144,'Calculations asian'!X144,'Calculations otherrace'!X144)</f>
        <v>0.69963029804148302</v>
      </c>
      <c r="Y189" s="28">
        <f>Y144/SUM(Y144,'Calculations black'!Y144,'Calculations asian'!Y144,'Calculations otherrace'!Y144)</f>
        <v>0.69689086198011885</v>
      </c>
      <c r="Z189" s="28">
        <f>Z144/SUM(Z144,'Calculations black'!Z144,'Calculations asian'!Z144,'Calculations otherrace'!Z144)</f>
        <v>0.6941505249366241</v>
      </c>
      <c r="AA189" s="28">
        <f>AA144/SUM(AA144,'Calculations black'!AA144,'Calculations asian'!AA144,'Calculations otherrace'!AA144)</f>
        <v>0.69140956741434867</v>
      </c>
      <c r="AB189" s="28">
        <f>AB144/SUM(AB144,'Calculations black'!AB144,'Calculations asian'!AB144,'Calculations otherrace'!AB144)</f>
        <v>0.68866826765604616</v>
      </c>
      <c r="AC189" s="28">
        <f>AC144/SUM(AC144,'Calculations black'!AC144,'Calculations asian'!AC144,'Calculations otherrace'!AC144)</f>
        <v>0.68592690153914826</v>
      </c>
      <c r="AD189" s="28">
        <f>AD144/SUM(AD144,'Calculations black'!AD144,'Calculations asian'!AD144,'Calculations otherrace'!AD144)</f>
        <v>0.68318574247466413</v>
      </c>
      <c r="AE189" s="28">
        <f>AE144/SUM(AE144,'Calculations black'!AE144,'Calculations asian'!AE144,'Calculations otherrace'!AE144)</f>
        <v>0.68044506130972826</v>
      </c>
      <c r="AF189" s="28">
        <f>AF144/SUM(AF144,'Calculations black'!AF144,'Calculations asian'!AF144,'Calculations otherrace'!AF144)</f>
        <v>0.67770512623381995</v>
      </c>
    </row>
    <row r="190" spans="1:32" x14ac:dyDescent="0.2">
      <c r="A190" s="6" t="s">
        <v>32</v>
      </c>
      <c r="B190" s="28">
        <f>B145/SUM(B145,'Calculations black'!B145,'Calculations asian'!B145,'Calculations otherrace'!B145)</f>
        <v>0.85099999999999998</v>
      </c>
      <c r="C190" s="28">
        <f>C145/SUM(C145,'Calculations black'!C145,'Calculations asian'!C145,'Calculations otherrace'!C145)</f>
        <v>0.84934027397169232</v>
      </c>
      <c r="D190" s="28">
        <f>D145/SUM(D145,'Calculations black'!D145,'Calculations asian'!D145,'Calculations otherrace'!D145)</f>
        <v>0.84759165574041062</v>
      </c>
      <c r="E190" s="28">
        <f>E145/SUM(E145,'Calculations black'!E145,'Calculations asian'!E145,'Calculations otherrace'!E145)</f>
        <v>0.84582975614497224</v>
      </c>
      <c r="F190" s="28">
        <f>F145/SUM(F145,'Calculations black'!F145,'Calculations asian'!F145,'Calculations otherrace'!F145)</f>
        <v>0.84405792283294079</v>
      </c>
      <c r="G190" s="28">
        <f>G145/SUM(G145,'Calculations black'!G145,'Calculations asian'!G145,'Calculations otherrace'!G145)</f>
        <v>0.84226930321286719</v>
      </c>
      <c r="H190" s="28">
        <f>H145/SUM(H145,'Calculations black'!H145,'Calculations asian'!H145,'Calculations otherrace'!H145)</f>
        <v>0.84041797463423928</v>
      </c>
      <c r="I190" s="28">
        <f>I145/SUM(I145,'Calculations black'!I145,'Calculations asian'!I145,'Calculations otherrace'!I145)</f>
        <v>0.83855486001632096</v>
      </c>
      <c r="J190" s="28">
        <f>J145/SUM(J145,'Calculations black'!J145,'Calculations asian'!J145,'Calculations otherrace'!J145)</f>
        <v>0.8366607000004086</v>
      </c>
      <c r="K190" s="28">
        <f>K145/SUM(K145,'Calculations black'!K145,'Calculations asian'!K145,'Calculations otherrace'!K145)</f>
        <v>0.83476311022390359</v>
      </c>
      <c r="L190" s="28">
        <f>L145/SUM(L145,'Calculations black'!L145,'Calculations asian'!L145,'Calculations otherrace'!L145)</f>
        <v>0.83306279493897573</v>
      </c>
      <c r="M190" s="28">
        <f>M145/SUM(M145,'Calculations black'!M145,'Calculations asian'!M145,'Calculations otherrace'!M145)</f>
        <v>0.83121533363764122</v>
      </c>
      <c r="N190" s="28">
        <f>N145/SUM(N145,'Calculations black'!N145,'Calculations asian'!N145,'Calculations otherrace'!N145)</f>
        <v>0.82935953108209326</v>
      </c>
      <c r="O190" s="28">
        <f>O145/SUM(O145,'Calculations black'!O145,'Calculations asian'!O145,'Calculations otherrace'!O145)</f>
        <v>0.82749550933480964</v>
      </c>
      <c r="P190" s="28">
        <f>P145/SUM(P145,'Calculations black'!P145,'Calculations asian'!P145,'Calculations otherrace'!P145)</f>
        <v>0.82562339214947245</v>
      </c>
      <c r="Q190" s="28">
        <f>Q145/SUM(Q145,'Calculations black'!Q145,'Calculations asian'!Q145,'Calculations otherrace'!Q145)</f>
        <v>0.82374330491693371</v>
      </c>
      <c r="R190" s="28">
        <f>R145/SUM(R145,'Calculations black'!R145,'Calculations asian'!R145,'Calculations otherrace'!R145)</f>
        <v>0.82185537461078406</v>
      </c>
      <c r="S190" s="28">
        <f>S145/SUM(S145,'Calculations black'!S145,'Calculations asian'!S145,'Calculations otherrace'!S145)</f>
        <v>0.81995972973255216</v>
      </c>
      <c r="T190" s="28">
        <f>T145/SUM(T145,'Calculations black'!T145,'Calculations asian'!T145,'Calculations otherrace'!T145)</f>
        <v>0.81805650025657417</v>
      </c>
      <c r="U190" s="28">
        <f>U145/SUM(U145,'Calculations black'!U145,'Calculations asian'!U145,'Calculations otherrace'!U145)</f>
        <v>0.81614581757456683</v>
      </c>
      <c r="V190" s="28">
        <f>V145/SUM(V145,'Calculations black'!V145,'Calculations asian'!V145,'Calculations otherrace'!V145)</f>
        <v>0.81422781443993653</v>
      </c>
      <c r="W190" s="28">
        <f>W145/SUM(W145,'Calculations black'!W145,'Calculations asian'!W145,'Calculations otherrace'!W145)</f>
        <v>0.81230262491186345</v>
      </c>
      <c r="X190" s="28">
        <f>X145/SUM(X145,'Calculations black'!X145,'Calculations asian'!X145,'Calculations otherrace'!X145)</f>
        <v>0.81037038429919839</v>
      </c>
      <c r="Y190" s="28">
        <f>Y145/SUM(Y145,'Calculations black'!Y145,'Calculations asian'!Y145,'Calculations otherrace'!Y145)</f>
        <v>0.8084312291042024</v>
      </c>
      <c r="Z190" s="28">
        <f>Z145/SUM(Z145,'Calculations black'!Z145,'Calculations asian'!Z145,'Calculations otherrace'!Z145)</f>
        <v>0.80648529696617333</v>
      </c>
      <c r="AA190" s="28">
        <f>AA145/SUM(AA145,'Calculations black'!AA145,'Calculations asian'!AA145,'Calculations otherrace'!AA145)</f>
        <v>0.80453272660499087</v>
      </c>
      <c r="AB190" s="28">
        <f>AB145/SUM(AB145,'Calculations black'!AB145,'Calculations asian'!AB145,'Calculations otherrace'!AB145)</f>
        <v>0.80257365776461942</v>
      </c>
      <c r="AC190" s="28">
        <f>AC145/SUM(AC145,'Calculations black'!AC145,'Calculations asian'!AC145,'Calculations otherrace'!AC145)</f>
        <v>0.80060823115660606</v>
      </c>
      <c r="AD190" s="28">
        <f>AD145/SUM(AD145,'Calculations black'!AD145,'Calculations asian'!AD145,'Calculations otherrace'!AD145)</f>
        <v>0.79863658840360907</v>
      </c>
      <c r="AE190" s="28">
        <f>AE145/SUM(AE145,'Calculations black'!AE145,'Calculations asian'!AE145,'Calculations otherrace'!AE145)</f>
        <v>0.7966588719829939</v>
      </c>
      <c r="AF190" s="28">
        <f>AF145/SUM(AF145,'Calculations black'!AF145,'Calculations asian'!AF145,'Calculations otherrace'!AF145)</f>
        <v>0.79467522517053346</v>
      </c>
    </row>
    <row r="191" spans="1:32" x14ac:dyDescent="0.2">
      <c r="A191" s="6" t="s">
        <v>33</v>
      </c>
      <c r="B191" s="28">
        <f>B146/SUM(B146,'Calculations black'!B146,'Calculations asian'!B146,'Calculations otherrace'!B146)</f>
        <v>0.83400000000000007</v>
      </c>
      <c r="C191" s="28">
        <f>C146/SUM(C146,'Calculations black'!C146,'Calculations asian'!C146,'Calculations otherrace'!C146)</f>
        <v>0.83226133448465933</v>
      </c>
      <c r="D191" s="28">
        <f>D146/SUM(D146,'Calculations black'!D146,'Calculations asian'!D146,'Calculations otherrace'!D146)</f>
        <v>0.83042830535425871</v>
      </c>
      <c r="E191" s="28">
        <f>E146/SUM(E146,'Calculations black'!E146,'Calculations asian'!E146,'Calculations otherrace'!E146)</f>
        <v>0.82858215978774075</v>
      </c>
      <c r="F191" s="28">
        <f>F146/SUM(F146,'Calculations black'!F146,'Calculations asian'!F146,'Calculations otherrace'!F146)</f>
        <v>0.82672579622726283</v>
      </c>
      <c r="G191" s="28">
        <f>G146/SUM(G146,'Calculations black'!G146,'Calculations asian'!G146,'Calculations otherrace'!G146)</f>
        <v>0.824852937368724</v>
      </c>
      <c r="H191" s="28">
        <f>H146/SUM(H146,'Calculations black'!H146,'Calculations asian'!H146,'Calculations otherrace'!H146)</f>
        <v>0.82291545620572415</v>
      </c>
      <c r="I191" s="28">
        <f>I146/SUM(I146,'Calculations black'!I146,'Calculations asian'!I146,'Calculations otherrace'!I146)</f>
        <v>0.82096503477017135</v>
      </c>
      <c r="J191" s="28">
        <f>J146/SUM(J146,'Calculations black'!J146,'Calculations asian'!J146,'Calculations otherrace'!J146)</f>
        <v>0.81898235106425932</v>
      </c>
      <c r="K191" s="28">
        <f>K146/SUM(K146,'Calculations black'!K146,'Calculations asian'!K146,'Calculations otherrace'!K146)</f>
        <v>0.81699675416238227</v>
      </c>
      <c r="L191" s="28">
        <f>L146/SUM(L146,'Calculations black'!L146,'Calculations asian'!L146,'Calculations otherrace'!L146)</f>
        <v>0.81521526301716996</v>
      </c>
      <c r="M191" s="28">
        <f>M146/SUM(M146,'Calculations black'!M146,'Calculations asian'!M146,'Calculations otherrace'!M146)</f>
        <v>0.81328162219508759</v>
      </c>
      <c r="N191" s="28">
        <f>N146/SUM(N146,'Calculations black'!N146,'Calculations asian'!N146,'Calculations otherrace'!N146)</f>
        <v>0.81133948178960968</v>
      </c>
      <c r="O191" s="28">
        <f>O146/SUM(O146,'Calculations black'!O146,'Calculations asian'!O146,'Calculations otherrace'!O146)</f>
        <v>0.80938898016223748</v>
      </c>
      <c r="P191" s="28">
        <f>P146/SUM(P146,'Calculations black'!P146,'Calculations asian'!P146,'Calculations otherrace'!P146)</f>
        <v>0.8074302575417317</v>
      </c>
      <c r="Q191" s="28">
        <f>Q146/SUM(Q146,'Calculations black'!Q146,'Calculations asian'!Q146,'Calculations otherrace'!Q146)</f>
        <v>0.80546345595563784</v>
      </c>
      <c r="R191" s="28">
        <f>R146/SUM(R146,'Calculations black'!R146,'Calculations asian'!R146,'Calculations otherrace'!R146)</f>
        <v>0.80348871916148112</v>
      </c>
      <c r="S191" s="28">
        <f>S146/SUM(S146,'Calculations black'!S146,'Calculations asian'!S146,'Calculations otherrace'!S146)</f>
        <v>0.80150619257767441</v>
      </c>
      <c r="T191" s="28">
        <f>T146/SUM(T146,'Calculations black'!T146,'Calculations asian'!T146,'Calculations otherrace'!T146)</f>
        <v>0.79951602321418747</v>
      </c>
      <c r="U191" s="28">
        <f>U146/SUM(U146,'Calculations black'!U146,'Calculations asian'!U146,'Calculations otherrace'!U146)</f>
        <v>0.79751835960302841</v>
      </c>
      <c r="V191" s="28">
        <f>V146/SUM(V146,'Calculations black'!V146,'Calculations asian'!V146,'Calculations otherrace'!V146)</f>
        <v>0.79551335172857773</v>
      </c>
      <c r="W191" s="28">
        <f>W146/SUM(W146,'Calculations black'!W146,'Calculations asian'!W146,'Calculations otherrace'!W146)</f>
        <v>0.79350115095783136</v>
      </c>
      <c r="X191" s="28">
        <f>X146/SUM(X146,'Calculations black'!X146,'Calculations asian'!X146,'Calculations otherrace'!X146)</f>
        <v>0.79148190997059475</v>
      </c>
      <c r="Y191" s="28">
        <f>Y146/SUM(Y146,'Calculations black'!Y146,'Calculations asian'!Y146,'Calculations otherrace'!Y146)</f>
        <v>0.7894557826896762</v>
      </c>
      <c r="Z191" s="28">
        <f>Z146/SUM(Z146,'Calculations black'!Z146,'Calculations asian'!Z146,'Calculations otherrace'!Z146)</f>
        <v>0.78742292421113225</v>
      </c>
      <c r="AA191" s="28">
        <f>AA146/SUM(AA146,'Calculations black'!AA146,'Calculations asian'!AA146,'Calculations otherrace'!AA146)</f>
        <v>0.78538349073460489</v>
      </c>
      <c r="AB191" s="28">
        <f>AB146/SUM(AB146,'Calculations black'!AB146,'Calculations asian'!AB146,'Calculations otherrace'!AB146)</f>
        <v>0.78333763949380508</v>
      </c>
      <c r="AC191" s="28">
        <f>AC146/SUM(AC146,'Calculations black'!AC146,'Calculations asian'!AC146,'Calculations otherrace'!AC146)</f>
        <v>0.78128552868718382</v>
      </c>
      <c r="AD191" s="28">
        <f>AD146/SUM(AD146,'Calculations black'!AD146,'Calculations asian'!AD146,'Calculations otherrace'!AD146)</f>
        <v>0.77922731740884321</v>
      </c>
      <c r="AE191" s="28">
        <f>AE146/SUM(AE146,'Calculations black'!AE146,'Calculations asian'!AE146,'Calculations otherrace'!AE146)</f>
        <v>0.77716316557972365</v>
      </c>
      <c r="AF191" s="28">
        <f>AF146/SUM(AF146,'Calculations black'!AF146,'Calculations asian'!AF146,'Calculations otherrace'!AF146)</f>
        <v>0.77509323387912377</v>
      </c>
    </row>
    <row r="192" spans="1:32" x14ac:dyDescent="0.2">
      <c r="A192" s="6" t="s">
        <v>34</v>
      </c>
      <c r="B192" s="28">
        <f>B147/SUM(B147,'Calculations black'!B147,'Calculations asian'!B147,'Calculations otherrace'!B147)</f>
        <v>0.78099999999999992</v>
      </c>
      <c r="C192" s="28">
        <f>C147/SUM(C147,'Calculations black'!C147,'Calculations asian'!C147,'Calculations otherrace'!C147)</f>
        <v>0.7786602515319524</v>
      </c>
      <c r="D192" s="28">
        <f>D147/SUM(D147,'Calculations black'!D147,'Calculations asian'!D147,'Calculations otherrace'!D147)</f>
        <v>0.77620379975250731</v>
      </c>
      <c r="E192" s="28">
        <f>E147/SUM(E147,'Calculations black'!E147,'Calculations asian'!E147,'Calculations otherrace'!E147)</f>
        <v>0.77373114640437568</v>
      </c>
      <c r="F192" s="28">
        <f>F147/SUM(F147,'Calculations black'!F147,'Calculations asian'!F147,'Calculations otherrace'!F147)</f>
        <v>0.77124905183845649</v>
      </c>
      <c r="G192" s="28">
        <f>G147/SUM(G147,'Calculations black'!G147,'Calculations asian'!G147,'Calculations otherrace'!G147)</f>
        <v>0.76874542524507306</v>
      </c>
      <c r="H192" s="28">
        <f>H147/SUM(H147,'Calculations black'!H147,'Calculations asian'!H147,'Calculations otherrace'!H147)</f>
        <v>0.76615663666586398</v>
      </c>
      <c r="I192" s="28">
        <f>I147/SUM(I147,'Calculations black'!I147,'Calculations asian'!I147,'Calculations otherrace'!I147)</f>
        <v>0.76355903114753176</v>
      </c>
      <c r="J192" s="28">
        <f>J147/SUM(J147,'Calculations black'!J147,'Calculations asian'!J147,'Calculations otherrace'!J147)</f>
        <v>0.7609235414411244</v>
      </c>
      <c r="K192" s="28">
        <f>K147/SUM(K147,'Calculations black'!K147,'Calculations asian'!K147,'Calculations otherrace'!K147)</f>
        <v>0.75828758442670052</v>
      </c>
      <c r="L192" s="28">
        <f>L147/SUM(L147,'Calculations black'!L147,'Calculations asian'!L147,'Calculations otherrace'!L147)</f>
        <v>0.7559373812759087</v>
      </c>
      <c r="M192" s="28">
        <f>M147/SUM(M147,'Calculations black'!M147,'Calculations asian'!M147,'Calculations otherrace'!M147)</f>
        <v>0.75338385457150991</v>
      </c>
      <c r="N192" s="28">
        <f>N147/SUM(N147,'Calculations black'!N147,'Calculations asian'!N147,'Calculations otherrace'!N147)</f>
        <v>0.75082418339666435</v>
      </c>
      <c r="O192" s="28">
        <f>O147/SUM(O147,'Calculations black'!O147,'Calculations asian'!O147,'Calculations otherrace'!O147)</f>
        <v>0.74825863580553431</v>
      </c>
      <c r="P192" s="28">
        <f>P147/SUM(P147,'Calculations black'!P147,'Calculations asian'!P147,'Calculations otherrace'!P147)</f>
        <v>0.74568748012050412</v>
      </c>
      <c r="Q192" s="28">
        <f>Q147/SUM(Q147,'Calculations black'!Q147,'Calculations asian'!Q147,'Calculations otherrace'!Q147)</f>
        <v>0.74311098479892601</v>
      </c>
      <c r="R192" s="28">
        <f>R147/SUM(R147,'Calculations black'!R147,'Calculations asian'!R147,'Calculations otherrace'!R147)</f>
        <v>0.74052941830150865</v>
      </c>
      <c r="S192" s="28">
        <f>S147/SUM(S147,'Calculations black'!S147,'Calculations asian'!S147,'Calculations otherrace'!S147)</f>
        <v>0.73794304896244167</v>
      </c>
      <c r="T192" s="28">
        <f>T147/SUM(T147,'Calculations black'!T147,'Calculations asian'!T147,'Calculations otherrace'!T147)</f>
        <v>0.73535214486136591</v>
      </c>
      <c r="U192" s="28">
        <f>U147/SUM(U147,'Calculations black'!U147,'Calculations asian'!U147,'Calculations otherrace'!U147)</f>
        <v>0.73275697369728154</v>
      </c>
      <c r="V192" s="28">
        <f>V147/SUM(V147,'Calculations black'!V147,'Calculations asian'!V147,'Calculations otherrace'!V147)</f>
        <v>0.73015780266448715</v>
      </c>
      <c r="W192" s="28">
        <f>W147/SUM(W147,'Calculations black'!W147,'Calculations asian'!W147,'Calculations otherrace'!W147)</f>
        <v>0.7275548983306378</v>
      </c>
      <c r="X192" s="28">
        <f>X147/SUM(X147,'Calculations black'!X147,'Calculations asian'!X147,'Calculations otherrace'!X147)</f>
        <v>0.72494852651701114</v>
      </c>
      <c r="Y192" s="28">
        <f>Y147/SUM(Y147,'Calculations black'!Y147,'Calculations asian'!Y147,'Calculations otherrace'!Y147)</f>
        <v>0.72233895218105226</v>
      </c>
      <c r="Z192" s="28">
        <f>Z147/SUM(Z147,'Calculations black'!Z147,'Calculations asian'!Z147,'Calculations otherrace'!Z147)</f>
        <v>0.71972643930128199</v>
      </c>
      <c r="AA192" s="28">
        <f>AA147/SUM(AA147,'Calculations black'!AA147,'Calculations asian'!AA147,'Calculations otherrace'!AA147)</f>
        <v>0.71711125076463378</v>
      </c>
      <c r="AB192" s="28">
        <f>AB147/SUM(AB147,'Calculations black'!AB147,'Calculations asian'!AB147,'Calculations otherrace'!AB147)</f>
        <v>0.71449364825628803</v>
      </c>
      <c r="AC192" s="28">
        <f>AC147/SUM(AC147,'Calculations black'!AC147,'Calculations asian'!AC147,'Calculations otherrace'!AC147)</f>
        <v>0.7118738921520642</v>
      </c>
      <c r="AD192" s="28">
        <f>AD147/SUM(AD147,'Calculations black'!AD147,'Calculations asian'!AD147,'Calculations otherrace'!AD147)</f>
        <v>0.70925224141343191</v>
      </c>
      <c r="AE192" s="28">
        <f>AE147/SUM(AE147,'Calculations black'!AE147,'Calculations asian'!AE147,'Calculations otherrace'!AE147)</f>
        <v>0.70662895348518717</v>
      </c>
      <c r="AF192" s="28">
        <f>AF147/SUM(AF147,'Calculations black'!AF147,'Calculations asian'!AF147,'Calculations otherrace'!AF147)</f>
        <v>0.70400428419584815</v>
      </c>
    </row>
    <row r="193" spans="1:32" x14ac:dyDescent="0.2">
      <c r="A193" s="6" t="s">
        <v>92</v>
      </c>
      <c r="B193" s="28">
        <f>B148/SUM(B148,'Calculations black'!B148,'Calculations asian'!B148,'Calculations otherrace'!B148)</f>
        <v>0.8049925925925927</v>
      </c>
      <c r="C193" s="28">
        <f>C148/SUM(C148,'Calculations black'!C148,'Calculations asian'!C148,'Calculations otherrace'!C148)</f>
        <v>0.80286612358479026</v>
      </c>
      <c r="D193" s="28">
        <f>D148/SUM(D148,'Calculations black'!D148,'Calculations asian'!D148,'Calculations otherrace'!D148)</f>
        <v>0.80063165602927955</v>
      </c>
      <c r="E193" s="28">
        <f>E148/SUM(E148,'Calculations black'!E148,'Calculations asian'!E148,'Calculations otherrace'!E148)</f>
        <v>0.79838143067998724</v>
      </c>
      <c r="F193" s="28">
        <f>F148/SUM(F148,'Calculations black'!F148,'Calculations asian'!F148,'Calculations otherrace'!F148)</f>
        <v>0.79612126462586874</v>
      </c>
      <c r="G193" s="28">
        <f>G148/SUM(G148,'Calculations black'!G148,'Calculations asian'!G148,'Calculations otherrace'!G148)</f>
        <v>0.79384050343230972</v>
      </c>
      <c r="H193" s="28">
        <f>H148/SUM(H148,'Calculations black'!H148,'Calculations asian'!H148,'Calculations otherrace'!H148)</f>
        <v>0.79148102321812197</v>
      </c>
      <c r="I193" s="28">
        <f>I148/SUM(I148,'Calculations black'!I148,'Calculations asian'!I148,'Calculations otherrace'!I148)</f>
        <v>0.78911158364426837</v>
      </c>
      <c r="J193" s="28">
        <f>J148/SUM(J148,'Calculations black'!J148,'Calculations asian'!J148,'Calculations otherrace'!J148)</f>
        <v>0.7867059773980275</v>
      </c>
      <c r="K193" s="28">
        <f>K148/SUM(K148,'Calculations black'!K148,'Calculations asian'!K148,'Calculations otherrace'!K148)</f>
        <v>0.78429848058212692</v>
      </c>
      <c r="L193" s="28">
        <f>L148/SUM(L148,'Calculations black'!L148,'Calculations asian'!L148,'Calculations otherrace'!L148)</f>
        <v>0.78214953339693705</v>
      </c>
      <c r="M193" s="28">
        <f>M148/SUM(M148,'Calculations black'!M148,'Calculations asian'!M148,'Calculations otherrace'!M148)</f>
        <v>0.77981390839483944</v>
      </c>
      <c r="N193" s="28">
        <f>N148/SUM(N148,'Calculations black'!N148,'Calculations asian'!N148,'Calculations otherrace'!N148)</f>
        <v>0.77747106363259522</v>
      </c>
      <c r="O193" s="28">
        <f>O148/SUM(O148,'Calculations black'!O148,'Calculations asian'!O148,'Calculations otherrace'!O148)</f>
        <v>0.77512121723274197</v>
      </c>
      <c r="P193" s="28">
        <f>P148/SUM(P148,'Calculations black'!P148,'Calculations asian'!P148,'Calculations otherrace'!P148)</f>
        <v>0.7727645883052956</v>
      </c>
      <c r="Q193" s="28">
        <f>Q148/SUM(Q148,'Calculations black'!Q148,'Calculations asian'!Q148,'Calculations otherrace'!Q148)</f>
        <v>0.77040139684303099</v>
      </c>
      <c r="R193" s="28">
        <f>R148/SUM(R148,'Calculations black'!R148,'Calculations asian'!R148,'Calculations otherrace'!R148)</f>
        <v>0.76803186361731979</v>
      </c>
      <c r="S193" s="28">
        <f>S148/SUM(S148,'Calculations black'!S148,'Calculations asian'!S148,'Calculations otherrace'!S148)</f>
        <v>0.7656562100746005</v>
      </c>
      <c r="T193" s="28">
        <f>T148/SUM(T148,'Calculations black'!T148,'Calculations asian'!T148,'Calculations otherrace'!T148)</f>
        <v>0.76327465823357232</v>
      </c>
      <c r="U193" s="28">
        <f>U148/SUM(U148,'Calculations black'!U148,'Calculations asian'!U148,'Calculations otherrace'!U148)</f>
        <v>0.76088743058318686</v>
      </c>
      <c r="V193" s="28">
        <f>V148/SUM(V148,'Calculations black'!V148,'Calculations asian'!V148,'Calculations otherrace'!V148)</f>
        <v>0.75849474998151978</v>
      </c>
      <c r="W193" s="28">
        <f>W148/SUM(W148,'Calculations black'!W148,'Calculations asian'!W148,'Calculations otherrace'!W148)</f>
        <v>0.75609683955559792</v>
      </c>
      <c r="X193" s="28">
        <f>X148/SUM(X148,'Calculations black'!X148,'Calculations asian'!X148,'Calculations otherrace'!X148)</f>
        <v>0.7536939226022592</v>
      </c>
      <c r="Y193" s="28">
        <f>Y148/SUM(Y148,'Calculations black'!Y148,'Calculations asian'!Y148,'Calculations otherrace'!Y148)</f>
        <v>0.7512862224901139</v>
      </c>
      <c r="Z193" s="28">
        <f>Z148/SUM(Z148,'Calculations black'!Z148,'Calculations asian'!Z148,'Calculations otherrace'!Z148)</f>
        <v>0.74887396256268335</v>
      </c>
      <c r="AA193" s="28">
        <f>AA148/SUM(AA148,'Calculations black'!AA148,'Calculations asian'!AA148,'Calculations otherrace'!AA148)</f>
        <v>0.74645736604277901</v>
      </c>
      <c r="AB193" s="28">
        <f>AB148/SUM(AB148,'Calculations black'!AB148,'Calculations asian'!AB148,'Calculations otherrace'!AB148)</f>
        <v>0.74403665593819035</v>
      </c>
      <c r="AC193" s="28">
        <f>AC148/SUM(AC148,'Calculations black'!AC148,'Calculations asian'!AC148,'Calculations otherrace'!AC148)</f>
        <v>0.7416120549487456</v>
      </c>
      <c r="AD193" s="28">
        <f>AD148/SUM(AD148,'Calculations black'!AD148,'Calculations asian'!AD148,'Calculations otherrace'!AD148)</f>
        <v>0.73918378537480478</v>
      </c>
      <c r="AE193" s="28">
        <f>AE148/SUM(AE148,'Calculations black'!AE148,'Calculations asian'!AE148,'Calculations otherrace'!AE148)</f>
        <v>0.736752069027242</v>
      </c>
      <c r="AF193" s="28">
        <f>AF148/SUM(AF148,'Calculations black'!AF148,'Calculations asian'!AF148,'Calculations otherrace'!AF148)</f>
        <v>0.73431712713897379</v>
      </c>
    </row>
    <row r="194" spans="1:32" x14ac:dyDescent="0.2">
      <c r="A194" s="6" t="s">
        <v>89</v>
      </c>
      <c r="B194" s="28">
        <f>B149/SUM(B149,'Calculations black'!B149,'Calculations asian'!B149,'Calculations otherrace'!B149)</f>
        <v>0.72099999999999997</v>
      </c>
      <c r="C194" s="28">
        <f>C149/SUM(C149,'Calculations black'!C149,'Calculations asian'!C149,'Calculations otherrace'!C149)</f>
        <v>0.7181826142768919</v>
      </c>
      <c r="D194" s="28">
        <f>D149/SUM(D149,'Calculations black'!D149,'Calculations asian'!D149,'Calculations otherrace'!D149)</f>
        <v>0.71523877840552885</v>
      </c>
      <c r="E194" s="28">
        <f>E149/SUM(E149,'Calculations black'!E149,'Calculations asian'!E149,'Calculations otherrace'!E149)</f>
        <v>0.7122822044467122</v>
      </c>
      <c r="F194" s="28">
        <f>F149/SUM(F149,'Calculations black'!F149,'Calculations asian'!F149,'Calculations otherrace'!F149)</f>
        <v>0.70932337212482799</v>
      </c>
      <c r="G194" s="28">
        <f>G149/SUM(G149,'Calculations black'!G149,'Calculations asian'!G149,'Calculations otherrace'!G149)</f>
        <v>0.7063448970790327</v>
      </c>
      <c r="H194" s="28">
        <f>H149/SUM(H149,'Calculations black'!H149,'Calculations asian'!H149,'Calculations otherrace'!H149)</f>
        <v>0.70327201333312084</v>
      </c>
      <c r="I194" s="28">
        <f>I149/SUM(I149,'Calculations black'!I149,'Calculations asian'!I149,'Calculations otherrace'!I149)</f>
        <v>0.70020134291584446</v>
      </c>
      <c r="J194" s="28">
        <f>J149/SUM(J149,'Calculations black'!J149,'Calculations asian'!J149,'Calculations otherrace'!J149)</f>
        <v>0.69709587083528546</v>
      </c>
      <c r="K194" s="28">
        <f>K149/SUM(K149,'Calculations black'!K149,'Calculations asian'!K149,'Calculations otherrace'!K149)</f>
        <v>0.69399847648066726</v>
      </c>
      <c r="L194" s="28">
        <f>L149/SUM(L149,'Calculations black'!L149,'Calculations asian'!L149,'Calculations otherrace'!L149)</f>
        <v>0.69125305278993332</v>
      </c>
      <c r="M194" s="28">
        <f>M149/SUM(M149,'Calculations black'!M149,'Calculations asian'!M149,'Calculations otherrace'!M149)</f>
        <v>0.68827329118921565</v>
      </c>
      <c r="N194" s="28">
        <f>N149/SUM(N149,'Calculations black'!N149,'Calculations asian'!N149,'Calculations otherrace'!N149)</f>
        <v>0.68529554588924613</v>
      </c>
      <c r="O194" s="28">
        <f>O149/SUM(O149,'Calculations black'!O149,'Calculations asian'!O149,'Calculations otherrace'!O149)</f>
        <v>0.68232011550575444</v>
      </c>
      <c r="P194" s="28">
        <f>P149/SUM(P149,'Calculations black'!P149,'Calculations asian'!P149,'Calculations otherrace'!P149)</f>
        <v>0.67934729496451984</v>
      </c>
      <c r="Q194" s="28">
        <f>Q149/SUM(Q149,'Calculations black'!Q149,'Calculations asian'!Q149,'Calculations otherrace'!Q149)</f>
        <v>0.67637737541135912</v>
      </c>
      <c r="R194" s="28">
        <f>R149/SUM(R149,'Calculations black'!R149,'Calculations asian'!R149,'Calculations otherrace'!R149)</f>
        <v>0.67341064412656504</v>
      </c>
      <c r="S194" s="28">
        <f>S149/SUM(S149,'Calculations black'!S149,'Calculations asian'!S149,'Calculations otherrace'!S149)</f>
        <v>0.67044738444379115</v>
      </c>
      <c r="T194" s="28">
        <f>T149/SUM(T149,'Calculations black'!T149,'Calculations asian'!T149,'Calculations otherrace'!T149)</f>
        <v>0.66748787567338796</v>
      </c>
      <c r="U194" s="28">
        <f>U149/SUM(U149,'Calculations black'!U149,'Calculations asian'!U149,'Calculations otherrace'!U149)</f>
        <v>0.66453239303017719</v>
      </c>
      <c r="V194" s="28">
        <f>V149/SUM(V149,'Calculations black'!V149,'Calculations asian'!V149,'Calculations otherrace'!V149)</f>
        <v>0.66158120756564343</v>
      </c>
      <c r="W194" s="28">
        <f>W149/SUM(W149,'Calculations black'!W149,'Calculations asian'!W149,'Calculations otherrace'!W149)</f>
        <v>0.65863458610452474</v>
      </c>
      <c r="X194" s="28">
        <f>X149/SUM(X149,'Calculations black'!X149,'Calculations asian'!X149,'Calculations otherrace'!X149)</f>
        <v>0.65569279118577251</v>
      </c>
      <c r="Y194" s="28">
        <f>Y149/SUM(Y149,'Calculations black'!Y149,'Calculations asian'!Y149,'Calculations otherrace'!Y149)</f>
        <v>0.652756081007836</v>
      </c>
      <c r="Z194" s="28">
        <f>Z149/SUM(Z149,'Calculations black'!Z149,'Calculations asian'!Z149,'Calculations otherrace'!Z149)</f>
        <v>0.64982470937824244</v>
      </c>
      <c r="AA194" s="28">
        <f>AA149/SUM(AA149,'Calculations black'!AA149,'Calculations asian'!AA149,'Calculations otherrace'!AA149)</f>
        <v>0.64689892566741591</v>
      </c>
      <c r="AB194" s="28">
        <f>AB149/SUM(AB149,'Calculations black'!AB149,'Calculations asian'!AB149,'Calculations otherrace'!AB149)</f>
        <v>0.64397897476668531</v>
      </c>
      <c r="AC194" s="28">
        <f>AC149/SUM(AC149,'Calculations black'!AC149,'Calculations asian'!AC149,'Calculations otherrace'!AC149)</f>
        <v>0.64106509705042547</v>
      </c>
      <c r="AD194" s="28">
        <f>AD149/SUM(AD149,'Calculations black'!AD149,'Calculations asian'!AD149,'Calculations otherrace'!AD149)</f>
        <v>0.63815752834227224</v>
      </c>
      <c r="AE194" s="28">
        <f>AE149/SUM(AE149,'Calculations black'!AE149,'Calculations asian'!AE149,'Calculations otherrace'!AE149)</f>
        <v>0.6352564998853345</v>
      </c>
      <c r="AF194" s="28">
        <f>AF149/SUM(AF149,'Calculations black'!AF149,'Calculations asian'!AF149,'Calculations otherrace'!AF149)</f>
        <v>0.63236223831634741</v>
      </c>
    </row>
    <row r="195" spans="1:32" x14ac:dyDescent="0.2">
      <c r="A195" s="6" t="s">
        <v>35</v>
      </c>
      <c r="B195" s="28">
        <f>B150/SUM(B150,'Calculations black'!B150,'Calculations asian'!B150,'Calculations otherrace'!B150)</f>
        <v>0.81700000000000006</v>
      </c>
      <c r="C195" s="28">
        <f>C150/SUM(C150,'Calculations black'!C150,'Calculations asian'!C150,'Calculations otherrace'!C150)</f>
        <v>0.81516099025613697</v>
      </c>
      <c r="D195" s="28">
        <f>D150/SUM(D150,'Calculations black'!D150,'Calculations asian'!D150,'Calculations otherrace'!D150)</f>
        <v>0.81322228421383669</v>
      </c>
      <c r="E195" s="28">
        <f>E150/SUM(E150,'Calculations black'!E150,'Calculations asian'!E150,'Calculations otherrace'!E150)</f>
        <v>0.81127050119179378</v>
      </c>
      <c r="F195" s="28">
        <f>F150/SUM(F150,'Calculations black'!F150,'Calculations asian'!F150,'Calculations otherrace'!F150)</f>
        <v>0.80930852270804188</v>
      </c>
      <c r="G195" s="28">
        <f>G150/SUM(G150,'Calculations black'!G150,'Calculations asian'!G150,'Calculations otherrace'!G150)</f>
        <v>0.80733003686022153</v>
      </c>
      <c r="H195" s="28">
        <f>H150/SUM(H150,'Calculations black'!H150,'Calculations asian'!H150,'Calculations otherrace'!H150)</f>
        <v>0.80528424072661986</v>
      </c>
      <c r="I195" s="28">
        <f>I150/SUM(I150,'Calculations black'!I150,'Calculations asian'!I150,'Calculations otherrace'!I150)</f>
        <v>0.80322519096200584</v>
      </c>
      <c r="J195" s="28">
        <f>J150/SUM(J150,'Calculations black'!J150,'Calculations asian'!J150,'Calculations otherrace'!J150)</f>
        <v>0.80113280071081949</v>
      </c>
      <c r="K195" s="28">
        <f>K150/SUM(K150,'Calculations black'!K150,'Calculations asian'!K150,'Calculations otherrace'!K150)</f>
        <v>0.79903822246211598</v>
      </c>
      <c r="L195" s="28">
        <f>L150/SUM(L150,'Calculations black'!L150,'Calculations asian'!L150,'Calculations otherrace'!L150)</f>
        <v>0.79715865767638783</v>
      </c>
      <c r="M195" s="28">
        <f>M150/SUM(M150,'Calculations black'!M150,'Calculations asian'!M150,'Calculations otherrace'!M150)</f>
        <v>0.79511988094057995</v>
      </c>
      <c r="N195" s="28">
        <f>N150/SUM(N150,'Calculations black'!N150,'Calculations asian'!N150,'Calculations otherrace'!N150)</f>
        <v>0.79307284083518159</v>
      </c>
      <c r="O195" s="28">
        <f>O150/SUM(O150,'Calculations black'!O150,'Calculations asian'!O150,'Calculations otherrace'!O150)</f>
        <v>0.79101769693042645</v>
      </c>
      <c r="P195" s="28">
        <f>P150/SUM(P150,'Calculations black'!P150,'Calculations asian'!P150,'Calculations otherrace'!P150)</f>
        <v>0.78895461060520045</v>
      </c>
      <c r="Q195" s="28">
        <f>Q150/SUM(Q150,'Calculations black'!Q150,'Calculations asian'!Q150,'Calculations otherrace'!Q150)</f>
        <v>0.7868837449640711</v>
      </c>
      <c r="R195" s="28">
        <f>R150/SUM(R150,'Calculations black'!R150,'Calculations asian'!R150,'Calculations otherrace'!R150)</f>
        <v>0.78480526475420664</v>
      </c>
      <c r="S195" s="28">
        <f>S150/SUM(S150,'Calculations black'!S150,'Calculations asian'!S150,'Calculations otherrace'!S150)</f>
        <v>0.78271933628223511</v>
      </c>
      <c r="T195" s="28">
        <f>T150/SUM(T150,'Calculations black'!T150,'Calculations asian'!T150,'Calculations otherrace'!T150)</f>
        <v>0.78062612733110981</v>
      </c>
      <c r="U195" s="28">
        <f>U150/SUM(U150,'Calculations black'!U150,'Calculations asian'!U150,'Calculations otherrace'!U150)</f>
        <v>0.77852580707704089</v>
      </c>
      <c r="V195" s="28">
        <f>V150/SUM(V150,'Calculations black'!V150,'Calculations asian'!V150,'Calculations otherrace'!V150)</f>
        <v>0.77641854600654803</v>
      </c>
      <c r="W195" s="28">
        <f>W150/SUM(W150,'Calculations black'!W150,'Calculations asian'!W150,'Calculations otherrace'!W150)</f>
        <v>0.77430451583369819</v>
      </c>
      <c r="X195" s="28">
        <f>X150/SUM(X150,'Calculations black'!X150,'Calculations asian'!X150,'Calculations otherrace'!X150)</f>
        <v>0.77218388941758653</v>
      </c>
      <c r="Y195" s="28">
        <f>Y150/SUM(Y150,'Calculations black'!Y150,'Calculations asian'!Y150,'Calculations otherrace'!Y150)</f>
        <v>0.77005684068011315</v>
      </c>
      <c r="Z195" s="28">
        <f>Z150/SUM(Z150,'Calculations black'!Z150,'Calculations asian'!Z150,'Calculations otherrace'!Z150)</f>
        <v>0.76792354452412104</v>
      </c>
      <c r="AA195" s="28">
        <f>AA150/SUM(AA150,'Calculations black'!AA150,'Calculations asian'!AA150,'Calculations otherrace'!AA150)</f>
        <v>0.76578417675194554</v>
      </c>
      <c r="AB195" s="28">
        <f>AB150/SUM(AB150,'Calculations black'!AB150,'Calculations asian'!AB150,'Calculations otherrace'!AB150)</f>
        <v>0.76363891398443284</v>
      </c>
      <c r="AC195" s="28">
        <f>AC150/SUM(AC150,'Calculations black'!AC150,'Calculations asian'!AC150,'Calculations otherrace'!AC150)</f>
        <v>0.76148793358048328</v>
      </c>
      <c r="AD195" s="28">
        <f>AD150/SUM(AD150,'Calculations black'!AD150,'Calculations asian'!AD150,'Calculations otherrace'!AD150)</f>
        <v>0.75933141355717237</v>
      </c>
      <c r="AE195" s="28">
        <f>AE150/SUM(AE150,'Calculations black'!AE150,'Calculations asian'!AE150,'Calculations otherrace'!AE150)</f>
        <v>0.75716953251049901</v>
      </c>
      <c r="AF195" s="28">
        <f>AF150/SUM(AF150,'Calculations black'!AF150,'Calculations asian'!AF150,'Calculations otherrace'!AF150)</f>
        <v>0.75500246953681749</v>
      </c>
    </row>
    <row r="196" spans="1:32" x14ac:dyDescent="0.2">
      <c r="A196" s="6" t="s">
        <v>98</v>
      </c>
      <c r="B196" s="28">
        <f>B151/SUM(B151,'Calculations black'!B151,'Calculations asian'!B151,'Calculations otherrace'!B151)</f>
        <v>0.78900000000000003</v>
      </c>
      <c r="C196" s="28">
        <f>C151/SUM(C151,'Calculations black'!C151,'Calculations asian'!C151,'Calculations otherrace'!C151)</f>
        <v>0.78670765478046634</v>
      </c>
      <c r="D196" s="28">
        <f>D151/SUM(D151,'Calculations black'!D151,'Calculations asian'!D151,'Calculations otherrace'!D151)</f>
        <v>0.78430098648873348</v>
      </c>
      <c r="E196" s="28">
        <f>E151/SUM(E151,'Calculations black'!E151,'Calculations asian'!E151,'Calculations otherrace'!E151)</f>
        <v>0.78187795197425569</v>
      </c>
      <c r="F196" s="28">
        <f>F151/SUM(F151,'Calculations black'!F151,'Calculations asian'!F151,'Calculations otherrace'!F151)</f>
        <v>0.77944531607956336</v>
      </c>
      <c r="G196" s="28">
        <f>G151/SUM(G151,'Calculations black'!G151,'Calculations asian'!G151,'Calculations otherrace'!G151)</f>
        <v>0.7769909991804963</v>
      </c>
      <c r="H196" s="28">
        <f>H151/SUM(H151,'Calculations black'!H151,'Calculations asian'!H151,'Calculations otherrace'!H151)</f>
        <v>0.77445260972236196</v>
      </c>
      <c r="I196" s="28">
        <f>I151/SUM(I151,'Calculations black'!I151,'Calculations asian'!I151,'Calculations otherrace'!I151)</f>
        <v>0.77190537991404706</v>
      </c>
      <c r="J196" s="28">
        <f>J151/SUM(J151,'Calculations black'!J151,'Calculations asian'!J151,'Calculations otherrace'!J151)</f>
        <v>0.76932058846688056</v>
      </c>
      <c r="K196" s="28">
        <f>K151/SUM(K151,'Calculations black'!K151,'Calculations asian'!K151,'Calculations otherrace'!K151)</f>
        <v>0.76673481235449759</v>
      </c>
      <c r="L196" s="28">
        <f>L151/SUM(L151,'Calculations black'!L151,'Calculations asian'!L151,'Calculations otherrace'!L151)</f>
        <v>0.76442961967322764</v>
      </c>
      <c r="M196" s="28">
        <f>M151/SUM(M151,'Calculations black'!M151,'Calculations asian'!M151,'Calculations otherrace'!M151)</f>
        <v>0.76192416986185718</v>
      </c>
      <c r="N196" s="28">
        <f>N151/SUM(N151,'Calculations black'!N151,'Calculations asian'!N151,'Calculations otherrace'!N151)</f>
        <v>0.75941228997964594</v>
      </c>
      <c r="O196" s="28">
        <f>O151/SUM(O151,'Calculations black'!O151,'Calculations asian'!O151,'Calculations otherrace'!O151)</f>
        <v>0.7568942358959555</v>
      </c>
      <c r="P196" s="28">
        <f>P151/SUM(P151,'Calculations black'!P151,'Calculations asian'!P151,'Calculations otherrace'!P151)</f>
        <v>0.75437026392327378</v>
      </c>
      <c r="Q196" s="28">
        <f>Q151/SUM(Q151,'Calculations black'!Q151,'Calculations asian'!Q151,'Calculations otherrace'!Q151)</f>
        <v>0.75184063069237561</v>
      </c>
      <c r="R196" s="28">
        <f>R151/SUM(R151,'Calculations black'!R151,'Calculations asian'!R151,'Calculations otherrace'!R151)</f>
        <v>0.74930559302878463</v>
      </c>
      <c r="S196" s="28">
        <f>S151/SUM(S151,'Calculations black'!S151,'Calculations asian'!S151,'Calculations otherrace'!S151)</f>
        <v>0.74676540783063028</v>
      </c>
      <c r="T196" s="28">
        <f>T151/SUM(T151,'Calculations black'!T151,'Calculations asian'!T151,'Calculations otherrace'!T151)</f>
        <v>0.74422033194800385</v>
      </c>
      <c r="U196" s="28">
        <f>U151/SUM(U151,'Calculations black'!U151,'Calculations asian'!U151,'Calculations otherrace'!U151)</f>
        <v>0.74167062206390177</v>
      </c>
      <c r="V196" s="28">
        <f>V151/SUM(V151,'Calculations black'!V151,'Calculations asian'!V151,'Calculations otherrace'!V151)</f>
        <v>0.73911653457684823</v>
      </c>
      <c r="W196" s="28">
        <f>W151/SUM(W151,'Calculations black'!W151,'Calculations asian'!W151,'Calculations otherrace'!W151)</f>
        <v>0.73655832548528088</v>
      </c>
      <c r="X196" s="28">
        <f>X151/SUM(X151,'Calculations black'!X151,'Calculations asian'!X151,'Calculations otherrace'!X151)</f>
        <v>0.73399625027378923</v>
      </c>
      <c r="Y196" s="28">
        <f>Y151/SUM(Y151,'Calculations black'!Y151,'Calculations asian'!Y151,'Calculations otherrace'!Y151)</f>
        <v>0.73143056380127336</v>
      </c>
      <c r="Z196" s="28">
        <f>Z151/SUM(Z151,'Calculations black'!Z151,'Calculations asian'!Z151,'Calculations otherrace'!Z151)</f>
        <v>0.7288615201911105</v>
      </c>
      <c r="AA196" s="28">
        <f>AA151/SUM(AA151,'Calculations black'!AA151,'Calculations asian'!AA151,'Calculations otherrace'!AA151)</f>
        <v>0.726289372723393</v>
      </c>
      <c r="AB196" s="28">
        <f>AB151/SUM(AB151,'Calculations black'!AB151,'Calculations asian'!AB151,'Calculations otherrace'!AB151)</f>
        <v>0.72371437372930758</v>
      </c>
      <c r="AC196" s="28">
        <f>AC151/SUM(AC151,'Calculations black'!AC151,'Calculations asian'!AC151,'Calculations otherrace'!AC151)</f>
        <v>0.72113677448771896</v>
      </c>
      <c r="AD196" s="28">
        <f>AD151/SUM(AD151,'Calculations black'!AD151,'Calculations asian'!AD151,'Calculations otherrace'!AD151)</f>
        <v>0.7185568251240213</v>
      </c>
      <c r="AE196" s="28">
        <f>AE151/SUM(AE151,'Calculations black'!AE151,'Calculations asian'!AE151,'Calculations otherrace'!AE151)</f>
        <v>0.71597477451130509</v>
      </c>
      <c r="AF196" s="28">
        <f>AF151/SUM(AF151,'Calculations black'!AF151,'Calculations asian'!AF151,'Calculations otherrace'!AF151)</f>
        <v>0.71339087017389879</v>
      </c>
    </row>
    <row r="197" spans="1:32" x14ac:dyDescent="0.2">
      <c r="A197" s="6" t="s">
        <v>97</v>
      </c>
      <c r="B197" s="28">
        <f>B152/SUM(B152,'Calculations black'!B152,'Calculations asian'!B152,'Calculations otherrace'!B152)</f>
        <v>0.86185714285714288</v>
      </c>
      <c r="C197" s="28">
        <f>C152/SUM(C152,'Calculations black'!C152,'Calculations asian'!C152,'Calculations otherrace'!C152)</f>
        <v>0.86024509493528023</v>
      </c>
      <c r="D197" s="28">
        <f>D152/SUM(D152,'Calculations black'!D152,'Calculations asian'!D152,'Calculations otherrace'!D152)</f>
        <v>0.85854760636722671</v>
      </c>
      <c r="E197" s="28">
        <f>E152/SUM(E152,'Calculations black'!E152,'Calculations asian'!E152,'Calculations otherrace'!E152)</f>
        <v>0.85683662722221154</v>
      </c>
      <c r="F197" s="28">
        <f>F152/SUM(F152,'Calculations black'!F152,'Calculations asian'!F152,'Calculations otherrace'!F152)</f>
        <v>0.85511585609157748</v>
      </c>
      <c r="G197" s="28">
        <f>G152/SUM(G152,'Calculations black'!G152,'Calculations asian'!G152,'Calculations otherrace'!G152)</f>
        <v>0.85337797904216517</v>
      </c>
      <c r="H197" s="28">
        <f>H152/SUM(H152,'Calculations black'!H152,'Calculations asian'!H152,'Calculations otherrace'!H152)</f>
        <v>0.85157840774075899</v>
      </c>
      <c r="I197" s="28">
        <f>I152/SUM(I152,'Calculations black'!I152,'Calculations asian'!I152,'Calculations otherrace'!I152)</f>
        <v>0.8497678251999633</v>
      </c>
      <c r="J197" s="28">
        <f>J152/SUM(J152,'Calculations black'!J152,'Calculations asian'!J152,'Calculations otherrace'!J152)</f>
        <v>0.84792690239943891</v>
      </c>
      <c r="K197" s="28">
        <f>K152/SUM(K152,'Calculations black'!K152,'Calculations asian'!K152,'Calculations otherrace'!K152)</f>
        <v>0.84608215623383287</v>
      </c>
      <c r="L197" s="28">
        <f>L152/SUM(L152,'Calculations black'!L152,'Calculations asian'!L152,'Calculations otherrace'!L152)</f>
        <v>0.84443090489995531</v>
      </c>
      <c r="M197" s="28">
        <f>M152/SUM(M152,'Calculations black'!M152,'Calculations asian'!M152,'Calculations otherrace'!M152)</f>
        <v>0.84263527980102504</v>
      </c>
      <c r="N197" s="28">
        <f>N152/SUM(N152,'Calculations black'!N152,'Calculations asian'!N152,'Calculations otherrace'!N152)</f>
        <v>0.84083139328871948</v>
      </c>
      <c r="O197" s="28">
        <f>O152/SUM(O152,'Calculations black'!O152,'Calculations asian'!O152,'Calculations otherrace'!O152)</f>
        <v>0.83901935889837365</v>
      </c>
      <c r="P197" s="28">
        <f>P152/SUM(P152,'Calculations black'!P152,'Calculations asian'!P152,'Calculations otherrace'!P152)</f>
        <v>0.83719929173230645</v>
      </c>
      <c r="Q197" s="28">
        <f>Q152/SUM(Q152,'Calculations black'!Q152,'Calculations asian'!Q152,'Calculations otherrace'!Q152)</f>
        <v>0.83537130841383989</v>
      </c>
      <c r="R197" s="28">
        <f>R152/SUM(R152,'Calculations black'!R152,'Calculations asian'!R152,'Calculations otherrace'!R152)</f>
        <v>0.8335355270409085</v>
      </c>
      <c r="S197" s="28">
        <f>S152/SUM(S152,'Calculations black'!S152,'Calculations asian'!S152,'Calculations otherrace'!S152)</f>
        <v>0.83169206713927468</v>
      </c>
      <c r="T197" s="28">
        <f>T152/SUM(T152,'Calculations black'!T152,'Calculations asian'!T152,'Calculations otherrace'!T152)</f>
        <v>0.8298410496153853</v>
      </c>
      <c r="U197" s="28">
        <f>U152/SUM(U152,'Calculations black'!U152,'Calculations asian'!U152,'Calculations otherrace'!U152)</f>
        <v>0.82798259670889263</v>
      </c>
      <c r="V197" s="28">
        <f>V152/SUM(V152,'Calculations black'!V152,'Calculations asian'!V152,'Calculations otherrace'!V152)</f>
        <v>0.82611683194486696</v>
      </c>
      <c r="W197" s="28">
        <f>W152/SUM(W152,'Calculations black'!W152,'Calculations asian'!W152,'Calculations otherrace'!W152)</f>
        <v>0.82424388008573213</v>
      </c>
      <c r="X197" s="28">
        <f>X152/SUM(X152,'Calculations black'!X152,'Calculations asian'!X152,'Calculations otherrace'!X152)</f>
        <v>0.82236386708295295</v>
      </c>
      <c r="Y197" s="28">
        <f>Y152/SUM(Y152,'Calculations black'!Y152,'Calculations asian'!Y152,'Calculations otherrace'!Y152)</f>
        <v>0.82047692002850126</v>
      </c>
      <c r="Z197" s="28">
        <f>Z152/SUM(Z152,'Calculations black'!Z152,'Calculations asian'!Z152,'Calculations otherrace'!Z152)</f>
        <v>0.81858316710613377</v>
      </c>
      <c r="AA197" s="28">
        <f>AA152/SUM(AA152,'Calculations black'!AA152,'Calculations asian'!AA152,'Calculations otherrace'!AA152)</f>
        <v>0.81668273754251175</v>
      </c>
      <c r="AB197" s="28">
        <f>AB152/SUM(AB152,'Calculations black'!AB152,'Calculations asian'!AB152,'Calculations otherrace'!AB152)</f>
        <v>0.81477576155819131</v>
      </c>
      <c r="AC197" s="28">
        <f>AC152/SUM(AC152,'Calculations black'!AC152,'Calculations asian'!AC152,'Calculations otherrace'!AC152)</f>
        <v>0.8128623703185176</v>
      </c>
      <c r="AD197" s="28">
        <f>AD152/SUM(AD152,'Calculations black'!AD152,'Calculations asian'!AD152,'Calculations otherrace'!AD152)</f>
        <v>0.81094269588445356</v>
      </c>
      <c r="AE197" s="28">
        <f>AE152/SUM(AE152,'Calculations black'!AE152,'Calculations asian'!AE152,'Calculations otherrace'!AE152)</f>
        <v>0.80901687116337206</v>
      </c>
      <c r="AF197" s="28">
        <f>AF152/SUM(AF152,'Calculations black'!AF152,'Calculations asian'!AF152,'Calculations otherrace'!AF152)</f>
        <v>0.80708502985984543</v>
      </c>
    </row>
    <row r="198" spans="1:32" x14ac:dyDescent="0.2">
      <c r="A198" s="6" t="s">
        <v>101</v>
      </c>
      <c r="B198" s="28">
        <f>B153/SUM(B153,'Calculations black'!B153,'Calculations asian'!B153,'Calculations otherrace'!B153)</f>
        <v>0.87400000000000011</v>
      </c>
      <c r="C198" s="28">
        <f>C153/SUM(C153,'Calculations black'!C153,'Calculations asian'!C153,'Calculations otherrace'!C153)</f>
        <v>0.87256888082249773</v>
      </c>
      <c r="D198" s="28">
        <f>D153/SUM(D153,'Calculations black'!D153,'Calculations asian'!D153,'Calculations otherrace'!D153)</f>
        <v>0.8710592987397503</v>
      </c>
      <c r="E198" s="28">
        <f>E153/SUM(E153,'Calculations black'!E153,'Calculations asian'!E153,'Calculations otherrace'!E153)</f>
        <v>0.86953817337343742</v>
      </c>
      <c r="F198" s="28">
        <f>F153/SUM(F153,'Calculations black'!F153,'Calculations asian'!F153,'Calculations otherrace'!F153)</f>
        <v>0.86800782945002775</v>
      </c>
      <c r="G198" s="28">
        <f>G153/SUM(G153,'Calculations black'!G153,'Calculations asian'!G153,'Calculations otherrace'!G153)</f>
        <v>0.86646306577093024</v>
      </c>
      <c r="H198" s="28">
        <f>H153/SUM(H153,'Calculations black'!H153,'Calculations asian'!H153,'Calculations otherrace'!H153)</f>
        <v>0.86486408549572424</v>
      </c>
      <c r="I198" s="28">
        <f>I153/SUM(I153,'Calculations black'!I153,'Calculations asian'!I153,'Calculations otherrace'!I153)</f>
        <v>0.86325345159693412</v>
      </c>
      <c r="J198" s="28">
        <f>J153/SUM(J153,'Calculations black'!J153,'Calculations asian'!J153,'Calculations otherrace'!J153)</f>
        <v>0.86161516229489987</v>
      </c>
      <c r="K198" s="28">
        <f>K153/SUM(K153,'Calculations black'!K153,'Calculations asian'!K153,'Calculations otherrace'!K153)</f>
        <v>0.85997340864020178</v>
      </c>
      <c r="L198" s="28">
        <f>L153/SUM(L153,'Calculations black'!L153,'Calculations asian'!L153,'Calculations otherrace'!L153)</f>
        <v>0.85849958418017358</v>
      </c>
      <c r="M198" s="28">
        <f>M153/SUM(M153,'Calculations black'!M153,'Calculations asian'!M153,'Calculations otherrace'!M153)</f>
        <v>0.85689885940209209</v>
      </c>
      <c r="N198" s="28">
        <f>N153/SUM(N153,'Calculations black'!N153,'Calculations asian'!N153,'Calculations otherrace'!N153)</f>
        <v>0.85529005061296881</v>
      </c>
      <c r="O198" s="28">
        <f>O153/SUM(O153,'Calculations black'!O153,'Calculations asian'!O153,'Calculations otherrace'!O153)</f>
        <v>0.85367323962461694</v>
      </c>
      <c r="P198" s="28">
        <f>P153/SUM(P153,'Calculations black'!P153,'Calculations asian'!P153,'Calculations otherrace'!P153)</f>
        <v>0.8520485098495878</v>
      </c>
      <c r="Q198" s="28">
        <f>Q153/SUM(Q153,'Calculations black'!Q153,'Calculations asian'!Q153,'Calculations otherrace'!Q153)</f>
        <v>0.85041594626730799</v>
      </c>
      <c r="R198" s="28">
        <f>R153/SUM(R153,'Calculations black'!R153,'Calculations asian'!R153,'Calculations otherrace'!R153)</f>
        <v>0.84877563538981127</v>
      </c>
      <c r="S198" s="28">
        <f>S153/SUM(S153,'Calculations black'!S153,'Calculations asian'!S153,'Calculations otherrace'!S153)</f>
        <v>0.84712766522706739</v>
      </c>
      <c r="T198" s="28">
        <f>T153/SUM(T153,'Calculations black'!T153,'Calculations asian'!T153,'Calculations otherrace'!T153)</f>
        <v>0.84547212525193294</v>
      </c>
      <c r="U198" s="28">
        <f>U153/SUM(U153,'Calculations black'!U153,'Calculations asian'!U153,'Calculations otherrace'!U153)</f>
        <v>0.84380910636473161</v>
      </c>
      <c r="V198" s="28">
        <f>V153/SUM(V153,'Calculations black'!V153,'Calculations asian'!V153,'Calculations otherrace'!V153)</f>
        <v>0.8421387008574841</v>
      </c>
      <c r="W198" s="28">
        <f>W153/SUM(W153,'Calculations black'!W153,'Calculations asian'!W153,'Calculations otherrace'!W153)</f>
        <v>0.84046100237780208</v>
      </c>
      <c r="X198" s="28">
        <f>X153/SUM(X153,'Calculations black'!X153,'Calculations asian'!X153,'Calculations otherrace'!X153)</f>
        <v>0.83877610589246576</v>
      </c>
      <c r="Y198" s="28">
        <f>Y153/SUM(Y153,'Calculations black'!Y153,'Calculations asian'!Y153,'Calculations otherrace'!Y153)</f>
        <v>0.83708410765069974</v>
      </c>
      <c r="Z198" s="28">
        <f>Z153/SUM(Z153,'Calculations black'!Z153,'Calculations asian'!Z153,'Calculations otherrace'!Z153)</f>
        <v>0.83538510514716857</v>
      </c>
      <c r="AA198" s="28">
        <f>AA153/SUM(AA153,'Calculations black'!AA153,'Calculations asian'!AA153,'Calculations otherrace'!AA153)</f>
        <v>0.8336791970847095</v>
      </c>
      <c r="AB198" s="28">
        <f>AB153/SUM(AB153,'Calculations black'!AB153,'Calculations asian'!AB153,'Calculations otherrace'!AB153)</f>
        <v>0.83196648333682177</v>
      </c>
      <c r="AC198" s="28">
        <f>AC153/SUM(AC153,'Calculations black'!AC153,'Calculations asian'!AC153,'Calculations otherrace'!AC153)</f>
        <v>0.83024706490993372</v>
      </c>
      <c r="AD198" s="28">
        <f>AD153/SUM(AD153,'Calculations black'!AD153,'Calculations asian'!AD153,'Calculations otherrace'!AD153)</f>
        <v>0.8285210439054671</v>
      </c>
      <c r="AE198" s="28">
        <f>AE153/SUM(AE153,'Calculations black'!AE153,'Calculations asian'!AE153,'Calculations otherrace'!AE153)</f>
        <v>0.82678852348171783</v>
      </c>
      <c r="AF198" s="28">
        <f>AF153/SUM(AF153,'Calculations black'!AF153,'Calculations asian'!AF153,'Calculations otherrace'!AF153)</f>
        <v>0.82504960781557701</v>
      </c>
    </row>
    <row r="199" spans="1:32" x14ac:dyDescent="0.2">
      <c r="A199" s="6" t="s">
        <v>104</v>
      </c>
      <c r="B199" s="28">
        <f>B154/SUM(B154,'Calculations black'!B154,'Calculations asian'!B154,'Calculations otherrace'!B154)</f>
        <v>0.92200000000000015</v>
      </c>
      <c r="C199" s="28">
        <f>C154/SUM(C154,'Calculations black'!C154,'Calculations asian'!C154,'Calculations otherrace'!C154)</f>
        <v>0.92103926881122999</v>
      </c>
      <c r="D199" s="28">
        <f>D154/SUM(D154,'Calculations black'!D154,'Calculations asian'!D154,'Calculations otherrace'!D154)</f>
        <v>0.92002269074416076</v>
      </c>
      <c r="E199" s="28">
        <f>E154/SUM(E154,'Calculations black'!E154,'Calculations asian'!E154,'Calculations otherrace'!E154)</f>
        <v>0.91899873320328296</v>
      </c>
      <c r="F199" s="28">
        <f>F154/SUM(F154,'Calculations black'!F154,'Calculations asian'!F154,'Calculations otherrace'!F154)</f>
        <v>0.91796782779842323</v>
      </c>
      <c r="G199" s="28">
        <f>G154/SUM(G154,'Calculations black'!G154,'Calculations asian'!G154,'Calculations otherrace'!G154)</f>
        <v>0.91692795853318287</v>
      </c>
      <c r="H199" s="28">
        <f>H154/SUM(H154,'Calculations black'!H154,'Calculations asian'!H154,'Calculations otherrace'!H154)</f>
        <v>0.91585211201151517</v>
      </c>
      <c r="I199" s="28">
        <f>I154/SUM(I154,'Calculations black'!I154,'Calculations asian'!I154,'Calculations otherrace'!I154)</f>
        <v>0.91476606695909368</v>
      </c>
      <c r="J199" s="28">
        <f>J154/SUM(J154,'Calculations black'!J154,'Calculations asian'!J154,'Calculations otherrace'!J154)</f>
        <v>0.91366038795513604</v>
      </c>
      <c r="K199" s="28">
        <f>K154/SUM(K154,'Calculations black'!K154,'Calculations asian'!K154,'Calculations otherrace'!K154)</f>
        <v>0.91255205602712164</v>
      </c>
      <c r="L199" s="28">
        <f>L154/SUM(L154,'Calculations black'!L154,'Calculations asian'!L154,'Calculations otherrace'!L154)</f>
        <v>0.91155205102634584</v>
      </c>
      <c r="M199" s="28">
        <f>M154/SUM(M154,'Calculations black'!M154,'Calculations asian'!M154,'Calculations otherrace'!M154)</f>
        <v>0.91046792055034165</v>
      </c>
      <c r="N199" s="28">
        <f>N154/SUM(N154,'Calculations black'!N154,'Calculations asian'!N154,'Calculations otherrace'!N154)</f>
        <v>0.9093772495658542</v>
      </c>
      <c r="O199" s="28">
        <f>O154/SUM(O154,'Calculations black'!O154,'Calculations asian'!O154,'Calculations otherrace'!O154)</f>
        <v>0.90828005924967581</v>
      </c>
      <c r="P199" s="28">
        <f>P154/SUM(P154,'Calculations black'!P154,'Calculations asian'!P154,'Calculations otherrace'!P154)</f>
        <v>0.90717637185776256</v>
      </c>
      <c r="Q199" s="28">
        <f>Q154/SUM(Q154,'Calculations black'!Q154,'Calculations asian'!Q154,'Calculations otherrace'!Q154)</f>
        <v>0.90606621071477444</v>
      </c>
      <c r="R199" s="28">
        <f>R154/SUM(R154,'Calculations black'!R154,'Calculations asian'!R154,'Calculations otherrace'!R154)</f>
        <v>0.90494960020351711</v>
      </c>
      <c r="S199" s="28">
        <f>S154/SUM(S154,'Calculations black'!S154,'Calculations asian'!S154,'Calculations otherrace'!S154)</f>
        <v>0.903826565754275</v>
      </c>
      <c r="T199" s="28">
        <f>T154/SUM(T154,'Calculations black'!T154,'Calculations asian'!T154,'Calculations otherrace'!T154)</f>
        <v>0.90269713383403072</v>
      </c>
      <c r="U199" s="28">
        <f>U154/SUM(U154,'Calculations black'!U154,'Calculations asian'!U154,'Calculations otherrace'!U154)</f>
        <v>0.90156133193557242</v>
      </c>
      <c r="V199" s="28">
        <f>V154/SUM(V154,'Calculations black'!V154,'Calculations asian'!V154,'Calculations otherrace'!V154)</f>
        <v>0.90041918856647662</v>
      </c>
      <c r="W199" s="28">
        <f>W154/SUM(W154,'Calculations black'!W154,'Calculations asian'!W154,'Calculations otherrace'!W154)</f>
        <v>0.89927073323796824</v>
      </c>
      <c r="X199" s="28">
        <f>X154/SUM(X154,'Calculations black'!X154,'Calculations asian'!X154,'Calculations otherrace'!X154)</f>
        <v>0.89811599645365359</v>
      </c>
      <c r="Y199" s="28">
        <f>Y154/SUM(Y154,'Calculations black'!Y154,'Calculations asian'!Y154,'Calculations otherrace'!Y154)</f>
        <v>0.89695500969812059</v>
      </c>
      <c r="Z199" s="28">
        <f>Z154/SUM(Z154,'Calculations black'!Z154,'Calculations asian'!Z154,'Calculations otherrace'!Z154)</f>
        <v>0.89578780542540715</v>
      </c>
      <c r="AA199" s="28">
        <f>AA154/SUM(AA154,'Calculations black'!AA154,'Calculations asian'!AA154,'Calculations otherrace'!AA154)</f>
        <v>0.89461441704733402</v>
      </c>
      <c r="AB199" s="28">
        <f>AB154/SUM(AB154,'Calculations black'!AB154,'Calculations asian'!AB154,'Calculations otherrace'!AB154)</f>
        <v>0.89343487892169804</v>
      </c>
      <c r="AC199" s="28">
        <f>AC154/SUM(AC154,'Calculations black'!AC154,'Calculations asian'!AC154,'Calculations otherrace'!AC154)</f>
        <v>0.89224922634032755</v>
      </c>
      <c r="AD199" s="28">
        <f>AD154/SUM(AD154,'Calculations black'!AD154,'Calculations asian'!AD154,'Calculations otherrace'!AD154)</f>
        <v>0.89105749551699887</v>
      </c>
      <c r="AE199" s="28">
        <f>AE154/SUM(AE154,'Calculations black'!AE154,'Calculations asian'!AE154,'Calculations otherrace'!AE154)</f>
        <v>0.88985972357520737</v>
      </c>
      <c r="AF199" s="28">
        <f>AF154/SUM(AF154,'Calculations black'!AF154,'Calculations asian'!AF154,'Calculations otherrace'!AF154)</f>
        <v>0.88865594853580188</v>
      </c>
    </row>
    <row r="200" spans="1:32" x14ac:dyDescent="0.2">
      <c r="A200" s="6" t="s">
        <v>36</v>
      </c>
      <c r="B200" s="28">
        <f>B155/SUM(B155,'Calculations black'!B155,'Calculations asian'!B155,'Calculations otherrace'!B155)</f>
        <v>0.8949373163565133</v>
      </c>
      <c r="C200" s="28">
        <f>C155/SUM(C155,'Calculations black'!C155,'Calculations asian'!C155,'Calculations otherrace'!C155)</f>
        <v>0.89349397770966887</v>
      </c>
      <c r="D200" s="28">
        <f>D155/SUM(D155,'Calculations black'!D155,'Calculations asian'!D155,'Calculations otherrace'!D155)</f>
        <v>0.89197632307209518</v>
      </c>
      <c r="E200" s="28">
        <f>E155/SUM(E155,'Calculations black'!E155,'Calculations asian'!E155,'Calculations otherrace'!E155)</f>
        <v>0.89044468357712236</v>
      </c>
      <c r="F200" s="28">
        <f>F155/SUM(F155,'Calculations black'!F155,'Calculations asian'!F155,'Calculations otherrace'!F155)</f>
        <v>0.88890359858708479</v>
      </c>
      <c r="G200" s="28">
        <f>G155/SUM(G155,'Calculations black'!G155,'Calculations asian'!G155,'Calculations otherrace'!G155)</f>
        <v>0.88734469418073425</v>
      </c>
      <c r="H200" s="28">
        <f>H155/SUM(H155,'Calculations black'!H155,'Calculations asian'!H155,'Calculations otherrace'!H155)</f>
        <v>0.88572803607174444</v>
      </c>
      <c r="I200" s="28">
        <f>I155/SUM(I155,'Calculations black'!I155,'Calculations asian'!I155,'Calculations otherrace'!I155)</f>
        <v>0.8841024214274229</v>
      </c>
      <c r="J200" s="28">
        <f>J155/SUM(J155,'Calculations black'!J155,'Calculations asian'!J155,'Calculations otherrace'!J155)</f>
        <v>0.88244879780439767</v>
      </c>
      <c r="K200" s="28">
        <f>K155/SUM(K155,'Calculations black'!K155,'Calculations asian'!K155,'Calculations otherrace'!K155)</f>
        <v>0.88079008232249645</v>
      </c>
      <c r="L200" s="28">
        <f>L155/SUM(L155,'Calculations black'!L155,'Calculations asian'!L155,'Calculations otherrace'!L155)</f>
        <v>0.87930989888395139</v>
      </c>
      <c r="M200" s="28">
        <f>M155/SUM(M155,'Calculations black'!M155,'Calculations asian'!M155,'Calculations otherrace'!M155)</f>
        <v>0.8776959340346222</v>
      </c>
      <c r="N200" s="28">
        <f>N155/SUM(N155,'Calculations black'!N155,'Calculations asian'!N155,'Calculations otherrace'!N155)</f>
        <v>0.87607385934134419</v>
      </c>
      <c r="O200" s="28">
        <f>O155/SUM(O155,'Calculations black'!O155,'Calculations asian'!O155,'Calculations otherrace'!O155)</f>
        <v>0.87444376507456567</v>
      </c>
      <c r="P200" s="28">
        <f>P155/SUM(P155,'Calculations black'!P155,'Calculations asian'!P155,'Calculations otherrace'!P155)</f>
        <v>0.87280574269970779</v>
      </c>
      <c r="Q200" s="28">
        <f>Q155/SUM(Q155,'Calculations black'!Q155,'Calculations asian'!Q155,'Calculations otherrace'!Q155)</f>
        <v>0.87115988485064355</v>
      </c>
      <c r="R200" s="28">
        <f>R155/SUM(R155,'Calculations black'!R155,'Calculations asian'!R155,'Calculations otherrace'!R155)</f>
        <v>0.86950628530286667</v>
      </c>
      <c r="S200" s="28">
        <f>S155/SUM(S155,'Calculations black'!S155,'Calculations asian'!S155,'Calculations otherrace'!S155)</f>
        <v>0.86784503894635423</v>
      </c>
      <c r="T200" s="28">
        <f>T155/SUM(T155,'Calculations black'!T155,'Calculations asian'!T155,'Calculations otherrace'!T155)</f>
        <v>0.86617624175812669</v>
      </c>
      <c r="U200" s="28">
        <f>U155/SUM(U155,'Calculations black'!U155,'Calculations asian'!U155,'Calculations otherrace'!U155)</f>
        <v>0.86449999077451445</v>
      </c>
      <c r="V200" s="28">
        <f>V155/SUM(V155,'Calculations black'!V155,'Calculations asian'!V155,'Calculations otherrace'!V155)</f>
        <v>0.86281638406313199</v>
      </c>
      <c r="W200" s="28">
        <f>W155/SUM(W155,'Calculations black'!W155,'Calculations asian'!W155,'Calculations otherrace'!W155)</f>
        <v>0.8611255206945756</v>
      </c>
      <c r="X200" s="28">
        <f>X155/SUM(X155,'Calculations black'!X155,'Calculations asian'!X155,'Calculations otherrace'!X155)</f>
        <v>0.85942750071384622</v>
      </c>
      <c r="Y200" s="28">
        <f>Y155/SUM(Y155,'Calculations black'!Y155,'Calculations asian'!Y155,'Calculations otherrace'!Y155)</f>
        <v>0.85772242511151009</v>
      </c>
      <c r="Z200" s="28">
        <f>Z155/SUM(Z155,'Calculations black'!Z155,'Calculations asian'!Z155,'Calculations otherrace'!Z155)</f>
        <v>0.85601039579460847</v>
      </c>
      <c r="AA200" s="28">
        <f>AA155/SUM(AA155,'Calculations black'!AA155,'Calculations asian'!AA155,'Calculations otherrace'!AA155)</f>
        <v>0.85429151555732452</v>
      </c>
      <c r="AB200" s="28">
        <f>AB155/SUM(AB155,'Calculations black'!AB155,'Calculations asian'!AB155,'Calculations otherrace'!AB155)</f>
        <v>0.85256588805142286</v>
      </c>
      <c r="AC200" s="28">
        <f>AC155/SUM(AC155,'Calculations black'!AC155,'Calculations asian'!AC155,'Calculations otherrace'!AC155)</f>
        <v>0.85083361775647104</v>
      </c>
      <c r="AD200" s="28">
        <f>AD155/SUM(AD155,'Calculations black'!AD155,'Calculations asian'!AD155,'Calculations otherrace'!AD155)</f>
        <v>0.84909480994985886</v>
      </c>
      <c r="AE200" s="28">
        <f>AE155/SUM(AE155,'Calculations black'!AE155,'Calculations asian'!AE155,'Calculations otherrace'!AE155)</f>
        <v>0.8473495706766252</v>
      </c>
      <c r="AF200" s="28">
        <f>AF155/SUM(AF155,'Calculations black'!AF155,'Calculations asian'!AF155,'Calculations otherrace'!AF155)</f>
        <v>0.84559800671911201</v>
      </c>
    </row>
    <row r="201" spans="1:32" x14ac:dyDescent="0.2">
      <c r="A201" s="6" t="s">
        <v>37</v>
      </c>
      <c r="B201" s="28">
        <f>B156/SUM(B156,'Calculations black'!B156,'Calculations asian'!B156,'Calculations otherrace'!B156)</f>
        <v>0.68100000000000005</v>
      </c>
      <c r="C201" s="28">
        <f>C156/SUM(C156,'Calculations black'!C156,'Calculations asian'!C156,'Calculations otherrace'!C156)</f>
        <v>0.67782292425582957</v>
      </c>
      <c r="D201" s="28">
        <f>D156/SUM(D156,'Calculations black'!D156,'Calculations asian'!D156,'Calculations otherrace'!D156)</f>
        <v>0.67451451992836098</v>
      </c>
      <c r="E201" s="28">
        <f>E156/SUM(E156,'Calculations black'!E156,'Calculations asian'!E156,'Calculations otherrace'!E156)</f>
        <v>0.67119541064491761</v>
      </c>
      <c r="F201" s="28">
        <f>F156/SUM(F156,'Calculations black'!F156,'Calculations asian'!F156,'Calculations otherrace'!F156)</f>
        <v>0.66787978048596219</v>
      </c>
      <c r="G201" s="28">
        <f>G156/SUM(G156,'Calculations black'!G156,'Calculations asian'!G156,'Calculations otherrace'!G156)</f>
        <v>0.66454493972075313</v>
      </c>
      <c r="H201" s="28">
        <f>H156/SUM(H156,'Calculations black'!H156,'Calculations asian'!H156,'Calculations otherrace'!H156)</f>
        <v>0.66110786783932163</v>
      </c>
      <c r="I201" s="28">
        <f>I156/SUM(I156,'Calculations black'!I156,'Calculations asian'!I156,'Calculations otherrace'!I156)</f>
        <v>0.65768282932803768</v>
      </c>
      <c r="J201" s="28">
        <f>J156/SUM(J156,'Calculations black'!J156,'Calculations asian'!J156,'Calculations otherrace'!J156)</f>
        <v>0.65422561381673527</v>
      </c>
      <c r="K201" s="28">
        <f>K156/SUM(K156,'Calculations black'!K156,'Calculations asian'!K156,'Calculations otherrace'!K156)</f>
        <v>0.65078254104612698</v>
      </c>
      <c r="L201" s="28">
        <f>L156/SUM(L156,'Calculations black'!L156,'Calculations asian'!L156,'Calculations otherrace'!L156)</f>
        <v>0.64774496963993144</v>
      </c>
      <c r="M201" s="28">
        <f>M156/SUM(M156,'Calculations black'!M156,'Calculations asian'!M156,'Calculations otherrace'!M156)</f>
        <v>0.64444777119818597</v>
      </c>
      <c r="N201" s="28">
        <f>N156/SUM(N156,'Calculations black'!N156,'Calculations asian'!N156,'Calculations otherrace'!N156)</f>
        <v>0.6411589490389441</v>
      </c>
      <c r="O201" s="28">
        <f>O156/SUM(O156,'Calculations black'!O156,'Calculations asian'!O156,'Calculations otherrace'!O156)</f>
        <v>0.63787880301156064</v>
      </c>
      <c r="P201" s="28">
        <f>P156/SUM(P156,'Calculations black'!P156,'Calculations asian'!P156,'Calculations otherrace'!P156)</f>
        <v>0.6346076263316982</v>
      </c>
      <c r="Q201" s="28">
        <f>Q156/SUM(Q156,'Calculations black'!Q156,'Calculations asian'!Q156,'Calculations otherrace'!Q156)</f>
        <v>0.63134570555313307</v>
      </c>
      <c r="R201" s="28">
        <f>R156/SUM(R156,'Calculations black'!R156,'Calculations asian'!R156,'Calculations otherrace'!R156)</f>
        <v>0.62809332054542466</v>
      </c>
      <c r="S201" s="28">
        <f>S156/SUM(S156,'Calculations black'!S156,'Calculations asian'!S156,'Calculations otherrace'!S156)</f>
        <v>0.62485074447732136</v>
      </c>
      <c r="T201" s="28">
        <f>T156/SUM(T156,'Calculations black'!T156,'Calculations asian'!T156,'Calculations otherrace'!T156)</f>
        <v>0.62161824380578978</v>
      </c>
      <c r="U201" s="28">
        <f>U156/SUM(U156,'Calculations black'!U156,'Calculations asian'!U156,'Calculations otherrace'!U156)</f>
        <v>0.61839607827053733</v>
      </c>
      <c r="V201" s="28">
        <f>V156/SUM(V156,'Calculations black'!V156,'Calculations asian'!V156,'Calculations otherrace'!V156)</f>
        <v>0.61518450089388677</v>
      </c>
      <c r="W201" s="28">
        <f>W156/SUM(W156,'Calculations black'!W156,'Calculations asian'!W156,'Calculations otherrace'!W156)</f>
        <v>0.61198375798587457</v>
      </c>
      <c r="X201" s="28">
        <f>X156/SUM(X156,'Calculations black'!X156,'Calculations asian'!X156,'Calculations otherrace'!X156)</f>
        <v>0.60879408915442257</v>
      </c>
      <c r="Y201" s="28">
        <f>Y156/SUM(Y156,'Calculations black'!Y156,'Calculations asian'!Y156,'Calculations otherrace'!Y156)</f>
        <v>0.60561572732043401</v>
      </c>
      <c r="Z201" s="28">
        <f>Z156/SUM(Z156,'Calculations black'!Z156,'Calculations asian'!Z156,'Calculations otherrace'!Z156)</f>
        <v>0.60244889873766849</v>
      </c>
      <c r="AA201" s="28">
        <f>AA156/SUM(AA156,'Calculations black'!AA156,'Calculations asian'!AA156,'Calculations otherrace'!AA156)</f>
        <v>0.59929382301723599</v>
      </c>
      <c r="AB201" s="28">
        <f>AB156/SUM(AB156,'Calculations black'!AB156,'Calculations asian'!AB156,'Calculations otherrace'!AB156)</f>
        <v>0.59615071315655388</v>
      </c>
      <c r="AC201" s="28">
        <f>AC156/SUM(AC156,'Calculations black'!AC156,'Calculations asian'!AC156,'Calculations otherrace'!AC156)</f>
        <v>0.5930197755726121</v>
      </c>
      <c r="AD201" s="28">
        <f>AD156/SUM(AD156,'Calculations black'!AD156,'Calculations asian'!AD156,'Calculations otherrace'!AD156)</f>
        <v>0.58990121013938113</v>
      </c>
      <c r="AE201" s="28">
        <f>AE156/SUM(AE156,'Calculations black'!AE156,'Calculations asian'!AE156,'Calculations otherrace'!AE156)</f>
        <v>0.58679521022920067</v>
      </c>
      <c r="AF201" s="28">
        <f>AF156/SUM(AF156,'Calculations black'!AF156,'Calculations asian'!AF156,'Calculations otherrace'!AF156)</f>
        <v>0.58370196275799047</v>
      </c>
    </row>
    <row r="202" spans="1:32" x14ac:dyDescent="0.2">
      <c r="A202" s="6" t="s">
        <v>38</v>
      </c>
      <c r="B202" s="28">
        <f>B157/SUM(B157,'Calculations black'!B157,'Calculations asian'!B157,'Calculations otherrace'!B157)</f>
        <v>0.81599999999999995</v>
      </c>
      <c r="C202" s="28">
        <f>C157/SUM(C157,'Calculations black'!C157,'Calculations asian'!C157,'Calculations otherrace'!C157)</f>
        <v>0.81392508437786604</v>
      </c>
      <c r="D202" s="28">
        <f>D157/SUM(D157,'Calculations black'!D157,'Calculations asian'!D157,'Calculations otherrace'!D157)</f>
        <v>0.8117450971332576</v>
      </c>
      <c r="E202" s="28">
        <f>E157/SUM(E157,'Calculations black'!E157,'Calculations asian'!E157,'Calculations otherrace'!E157)</f>
        <v>0.80954893293071184</v>
      </c>
      <c r="F202" s="28">
        <f>F157/SUM(F157,'Calculations black'!F157,'Calculations asian'!F157,'Calculations otherrace'!F157)</f>
        <v>0.80734259245899986</v>
      </c>
      <c r="G202" s="28">
        <f>G157/SUM(G157,'Calculations black'!G157,'Calculations asian'!G157,'Calculations otherrace'!G157)</f>
        <v>0.80511517696688828</v>
      </c>
      <c r="H202" s="28">
        <f>H157/SUM(H157,'Calculations black'!H157,'Calculations asian'!H157,'Calculations otherrace'!H157)</f>
        <v>0.80280991668037771</v>
      </c>
      <c r="I202" s="28">
        <f>I157/SUM(I157,'Calculations black'!I157,'Calculations asian'!I157,'Calculations otherrace'!I157)</f>
        <v>0.8004948505888142</v>
      </c>
      <c r="J202" s="28">
        <f>J157/SUM(J157,'Calculations black'!J157,'Calculations asian'!J157,'Calculations otherrace'!J157)</f>
        <v>0.79814390567977045</v>
      </c>
      <c r="K202" s="28">
        <f>K157/SUM(K157,'Calculations black'!K157,'Calculations asian'!K157,'Calculations otherrace'!K157)</f>
        <v>0.79579032725966958</v>
      </c>
      <c r="L202" s="28">
        <f>L157/SUM(L157,'Calculations black'!L157,'Calculations asian'!L157,'Calculations otherrace'!L157)</f>
        <v>0.79369044751094797</v>
      </c>
      <c r="M202" s="28">
        <f>M157/SUM(M157,'Calculations black'!M157,'Calculations asian'!M157,'Calculations otherrace'!M157)</f>
        <v>0.79140666871133025</v>
      </c>
      <c r="N202" s="28">
        <f>N157/SUM(N157,'Calculations black'!N157,'Calculations asian'!N157,'Calculations otherrace'!N157)</f>
        <v>0.78911532372453641</v>
      </c>
      <c r="O202" s="28">
        <f>O157/SUM(O157,'Calculations black'!O157,'Calculations asian'!O157,'Calculations otherrace'!O157)</f>
        <v>0.78681661943176628</v>
      </c>
      <c r="P202" s="28">
        <f>P157/SUM(P157,'Calculations black'!P157,'Calculations asian'!P157,'Calculations otherrace'!P157)</f>
        <v>0.78451076382725127</v>
      </c>
      <c r="Q202" s="28">
        <f>Q157/SUM(Q157,'Calculations black'!Q157,'Calculations asian'!Q157,'Calculations otherrace'!Q157)</f>
        <v>0.78219796592219959</v>
      </c>
      <c r="R202" s="28">
        <f>R157/SUM(R157,'Calculations black'!R157,'Calculations asian'!R157,'Calculations otherrace'!R157)</f>
        <v>0.77987843564903703</v>
      </c>
      <c r="S202" s="28">
        <f>S157/SUM(S157,'Calculations black'!S157,'Calculations asian'!S157,'Calculations otherrace'!S157)</f>
        <v>0.77755238376600666</v>
      </c>
      <c r="T202" s="28">
        <f>T157/SUM(T157,'Calculations black'!T157,'Calculations asian'!T157,'Calculations otherrace'!T157)</f>
        <v>0.77522002176221538</v>
      </c>
      <c r="U202" s="28">
        <f>U157/SUM(U157,'Calculations black'!U157,'Calculations asian'!U157,'Calculations otherrace'!U157)</f>
        <v>0.77288156176319811</v>
      </c>
      <c r="V202" s="28">
        <f>V157/SUM(V157,'Calculations black'!V157,'Calculations asian'!V157,'Calculations otherrace'!V157)</f>
        <v>0.77053721643706885</v>
      </c>
      <c r="W202" s="28">
        <f>W157/SUM(W157,'Calculations black'!W157,'Calculations asian'!W157,'Calculations otherrace'!W157)</f>
        <v>0.76818719890133969</v>
      </c>
      <c r="X202" s="28">
        <f>X157/SUM(X157,'Calculations black'!X157,'Calculations asian'!X157,'Calculations otherrace'!X157)</f>
        <v>0.76583172263047361</v>
      </c>
      <c r="Y202" s="28">
        <f>Y157/SUM(Y157,'Calculations black'!Y157,'Calculations asian'!Y157,'Calculations otherrace'!Y157)</f>
        <v>0.76347100136423907</v>
      </c>
      <c r="Z202" s="28">
        <f>Z157/SUM(Z157,'Calculations black'!Z157,'Calculations asian'!Z157,'Calculations otherrace'!Z157)</f>
        <v>0.76110524901693966</v>
      </c>
      <c r="AA202" s="28">
        <f>AA157/SUM(AA157,'Calculations black'!AA157,'Calculations asian'!AA157,'Calculations otherrace'!AA157)</f>
        <v>0.75873467958757945</v>
      </c>
      <c r="AB202" s="28">
        <f>AB157/SUM(AB157,'Calculations black'!AB157,'Calculations asian'!AB157,'Calculations otherrace'!AB157)</f>
        <v>0.75635950707103183</v>
      </c>
      <c r="AC202" s="28">
        <f>AC157/SUM(AC157,'Calculations black'!AC157,'Calculations asian'!AC157,'Calculations otherrace'!AC157)</f>
        <v>0.75397994537027102</v>
      </c>
      <c r="AD202" s="28">
        <f>AD157/SUM(AD157,'Calculations black'!AD157,'Calculations asian'!AD157,'Calculations otherrace'!AD157)</f>
        <v>0.75159620820973172</v>
      </c>
      <c r="AE202" s="28">
        <f>AE157/SUM(AE157,'Calculations black'!AE157,'Calculations asian'!AE157,'Calculations otherrace'!AE157)</f>
        <v>0.74920850904984448</v>
      </c>
      <c r="AF202" s="28">
        <f>AF157/SUM(AF157,'Calculations black'!AF157,'Calculations asian'!AF157,'Calculations otherrace'!AF157)</f>
        <v>0.74681706100281553</v>
      </c>
    </row>
    <row r="203" spans="1:32" x14ac:dyDescent="0.2">
      <c r="A203" s="6" t="s">
        <v>39</v>
      </c>
      <c r="B203" s="28">
        <f>B158/SUM(B158,'Calculations black'!B158,'Calculations asian'!B158,'Calculations otherrace'!B158)</f>
        <v>0.85400000000000009</v>
      </c>
      <c r="C203" s="28">
        <f>C158/SUM(C158,'Calculations black'!C158,'Calculations asian'!C158,'Calculations otherrace'!C158)</f>
        <v>0.85225302113649293</v>
      </c>
      <c r="D203" s="28">
        <f>D158/SUM(D158,'Calculations black'!D158,'Calculations asian'!D158,'Calculations otherrace'!D158)</f>
        <v>0.85041577288683967</v>
      </c>
      <c r="E203" s="28">
        <f>E158/SUM(E158,'Calculations black'!E158,'Calculations asian'!E158,'Calculations otherrace'!E158)</f>
        <v>0.84856356338312733</v>
      </c>
      <c r="F203" s="28">
        <f>F158/SUM(F158,'Calculations black'!F158,'Calculations asian'!F158,'Calculations otherrace'!F158)</f>
        <v>0.84670123994495972</v>
      </c>
      <c r="G203" s="28">
        <f>G158/SUM(G158,'Calculations black'!G158,'Calculations asian'!G158,'Calculations otherrace'!G158)</f>
        <v>0.84481974706954455</v>
      </c>
      <c r="H203" s="28">
        <f>H158/SUM(H158,'Calculations black'!H158,'Calculations asian'!H158,'Calculations otherrace'!H158)</f>
        <v>0.84287095681577706</v>
      </c>
      <c r="I203" s="28">
        <f>I158/SUM(I158,'Calculations black'!I158,'Calculations asian'!I158,'Calculations otherrace'!I158)</f>
        <v>0.84091191729235149</v>
      </c>
      <c r="J203" s="28">
        <f>J158/SUM(J158,'Calculations black'!J158,'Calculations asian'!J158,'Calculations otherrace'!J158)</f>
        <v>0.83892067176174945</v>
      </c>
      <c r="K203" s="28">
        <f>K158/SUM(K158,'Calculations black'!K158,'Calculations asian'!K158,'Calculations otherrace'!K158)</f>
        <v>0.83692538425010199</v>
      </c>
      <c r="L203" s="28">
        <f>L158/SUM(L158,'Calculations black'!L158,'Calculations asian'!L158,'Calculations otherrace'!L158)</f>
        <v>0.83514315010184059</v>
      </c>
      <c r="M203" s="28">
        <f>M158/SUM(M158,'Calculations black'!M158,'Calculations asian'!M158,'Calculations otherrace'!M158)</f>
        <v>0.83320341024322364</v>
      </c>
      <c r="N203" s="28">
        <f>N158/SUM(N158,'Calculations black'!N158,'Calculations asian'!N158,'Calculations otherrace'!N158)</f>
        <v>0.83125540940422815</v>
      </c>
      <c r="O203" s="28">
        <f>O158/SUM(O158,'Calculations black'!O158,'Calculations asian'!O158,'Calculations otherrace'!O158)</f>
        <v>0.82929928664943087</v>
      </c>
      <c r="P203" s="28">
        <f>P158/SUM(P158,'Calculations black'!P158,'Calculations asian'!P158,'Calculations otherrace'!P158)</f>
        <v>0.82733518250489846</v>
      </c>
      <c r="Q203" s="28">
        <f>Q158/SUM(Q158,'Calculations black'!Q158,'Calculations asian'!Q158,'Calculations otherrace'!Q158)</f>
        <v>0.82536323890225316</v>
      </c>
      <c r="R203" s="28">
        <f>R158/SUM(R158,'Calculations black'!R158,'Calculations asian'!R158,'Calculations otherrace'!R158)</f>
        <v>0.82338359912238834</v>
      </c>
      <c r="S203" s="28">
        <f>S158/SUM(S158,'Calculations black'!S158,'Calculations asian'!S158,'Calculations otherrace'!S158)</f>
        <v>0.82139640773885925</v>
      </c>
      <c r="T203" s="28">
        <f>T158/SUM(T158,'Calculations black'!T158,'Calculations asian'!T158,'Calculations otherrace'!T158)</f>
        <v>0.81940181056099437</v>
      </c>
      <c r="U203" s="28">
        <f>U158/SUM(U158,'Calculations black'!U158,'Calculations asian'!U158,'Calculations otherrace'!U158)</f>
        <v>0.81739995457676051</v>
      </c>
      <c r="V203" s="28">
        <f>V158/SUM(V158,'Calculations black'!V158,'Calculations asian'!V158,'Calculations otherrace'!V158)</f>
        <v>0.81539098789542219</v>
      </c>
      <c r="W203" s="28">
        <f>W158/SUM(W158,'Calculations black'!W158,'Calculations asian'!W158,'Calculations otherrace'!W158)</f>
        <v>0.81337505969003043</v>
      </c>
      <c r="X203" s="28">
        <f>X158/SUM(X158,'Calculations black'!X158,'Calculations asian'!X158,'Calculations otherrace'!X158)</f>
        <v>0.81135232013978786</v>
      </c>
      <c r="Y203" s="28">
        <f>Y158/SUM(Y158,'Calculations black'!Y158,'Calculations asian'!Y158,'Calculations otherrace'!Y158)</f>
        <v>0.80932292037231723</v>
      </c>
      <c r="Z203" s="28">
        <f>Z158/SUM(Z158,'Calculations black'!Z158,'Calculations asian'!Z158,'Calculations otherrace'!Z158)</f>
        <v>0.80728701240588563</v>
      </c>
      <c r="AA203" s="28">
        <f>AA158/SUM(AA158,'Calculations black'!AA158,'Calculations asian'!AA158,'Calculations otherrace'!AA158)</f>
        <v>0.80524474909161381</v>
      </c>
      <c r="AB203" s="28">
        <f>AB158/SUM(AB158,'Calculations black'!AB158,'Calculations asian'!AB158,'Calculations otherrace'!AB158)</f>
        <v>0.80319628405571597</v>
      </c>
      <c r="AC203" s="28">
        <f>AC158/SUM(AC158,'Calculations black'!AC158,'Calculations asian'!AC158,'Calculations otherrace'!AC158)</f>
        <v>0.80114177164180744</v>
      </c>
      <c r="AD203" s="28">
        <f>AD158/SUM(AD158,'Calculations black'!AD158,'Calculations asian'!AD158,'Calculations otherrace'!AD158)</f>
        <v>0.79908136685331954</v>
      </c>
      <c r="AE203" s="28">
        <f>AE158/SUM(AE158,'Calculations black'!AE158,'Calculations asian'!AE158,'Calculations otherrace'!AE158)</f>
        <v>0.79701522529605917</v>
      </c>
      <c r="AF203" s="28">
        <f>AF158/SUM(AF158,'Calculations black'!AF158,'Calculations asian'!AF158,'Calculations otherrace'!AF158)</f>
        <v>0.79494350312095663</v>
      </c>
    </row>
    <row r="204" spans="1:32" x14ac:dyDescent="0.2">
      <c r="A204" s="6" t="s">
        <v>40</v>
      </c>
      <c r="B204" s="28">
        <f>B159/SUM(B159,'Calculations black'!B159,'Calculations asian'!B159,'Calculations otherrace'!B159)</f>
        <v>0.73099999999999998</v>
      </c>
      <c r="C204" s="28">
        <f>C159/SUM(C159,'Calculations black'!C159,'Calculations asian'!C159,'Calculations otherrace'!C159)</f>
        <v>0.72865560977108457</v>
      </c>
      <c r="D204" s="28">
        <f>D159/SUM(D159,'Calculations black'!D159,'Calculations asian'!D159,'Calculations otherrace'!D159)</f>
        <v>0.72618853933347849</v>
      </c>
      <c r="E204" s="28">
        <f>E159/SUM(E159,'Calculations black'!E159,'Calculations asian'!E159,'Calculations otherrace'!E159)</f>
        <v>0.72370972895342911</v>
      </c>
      <c r="F204" s="28">
        <f>F159/SUM(F159,'Calculations black'!F159,'Calculations asian'!F159,'Calculations otherrace'!F159)</f>
        <v>0.721222859677487</v>
      </c>
      <c r="G204" s="28">
        <f>G159/SUM(G159,'Calculations black'!G159,'Calculations asian'!G159,'Calculations otherrace'!G159)</f>
        <v>0.7187202896862589</v>
      </c>
      <c r="H204" s="28">
        <f>H159/SUM(H159,'Calculations black'!H159,'Calculations asian'!H159,'Calculations otherrace'!H159)</f>
        <v>0.71613816750385928</v>
      </c>
      <c r="I204" s="28">
        <f>I159/SUM(I159,'Calculations black'!I159,'Calculations asian'!I159,'Calculations otherrace'!I159)</f>
        <v>0.71354460595315117</v>
      </c>
      <c r="J204" s="28">
        <f>J159/SUM(J159,'Calculations black'!J159,'Calculations asian'!J159,'Calculations otherrace'!J159)</f>
        <v>0.71091473033838481</v>
      </c>
      <c r="K204" s="28">
        <f>K159/SUM(K159,'Calculations black'!K159,'Calculations asian'!K159,'Calculations otherrace'!K159)</f>
        <v>0.70828802483241715</v>
      </c>
      <c r="L204" s="28">
        <f>L159/SUM(L159,'Calculations black'!L159,'Calculations asian'!L159,'Calculations otherrace'!L159)</f>
        <v>0.7059348555348316</v>
      </c>
      <c r="M204" s="28">
        <f>M159/SUM(M159,'Calculations black'!M159,'Calculations asian'!M159,'Calculations otherrace'!M159)</f>
        <v>0.70338828304022749</v>
      </c>
      <c r="N204" s="28">
        <f>N159/SUM(N159,'Calculations black'!N159,'Calculations asian'!N159,'Calculations otherrace'!N159)</f>
        <v>0.70083688063687566</v>
      </c>
      <c r="O204" s="28">
        <f>O159/SUM(O159,'Calculations black'!O159,'Calculations asian'!O159,'Calculations otherrace'!O159)</f>
        <v>0.69828092466358815</v>
      </c>
      <c r="P204" s="28">
        <f>P159/SUM(P159,'Calculations black'!P159,'Calculations asian'!P159,'Calculations otherrace'!P159)</f>
        <v>0.69572069129449676</v>
      </c>
      <c r="Q204" s="28">
        <f>Q159/SUM(Q159,'Calculations black'!Q159,'Calculations asian'!Q159,'Calculations otherrace'!Q159)</f>
        <v>0.69315645638974344</v>
      </c>
      <c r="R204" s="28">
        <f>R159/SUM(R159,'Calculations black'!R159,'Calculations asian'!R159,'Calculations otherrace'!R159)</f>
        <v>0.69058849534904032</v>
      </c>
      <c r="S204" s="28">
        <f>S159/SUM(S159,'Calculations black'!S159,'Calculations asian'!S159,'Calculations otherrace'!S159)</f>
        <v>0.68801708296817743</v>
      </c>
      <c r="T204" s="28">
        <f>T159/SUM(T159,'Calculations black'!T159,'Calculations asian'!T159,'Calculations otherrace'!T159)</f>
        <v>0.68544249329857054</v>
      </c>
      <c r="U204" s="28">
        <f>U159/SUM(U159,'Calculations black'!U159,'Calculations asian'!U159,'Calculations otherrace'!U159)</f>
        <v>0.68286499950992419</v>
      </c>
      <c r="V204" s="28">
        <f>V159/SUM(V159,'Calculations black'!V159,'Calculations asian'!V159,'Calculations otherrace'!V159)</f>
        <v>0.68028487375608138</v>
      </c>
      <c r="W204" s="28">
        <f>W159/SUM(W159,'Calculations black'!W159,'Calculations asian'!W159,'Calculations otherrace'!W159)</f>
        <v>0.67770238704412822</v>
      </c>
      <c r="X204" s="28">
        <f>X159/SUM(X159,'Calculations black'!X159,'Calculations asian'!X159,'Calculations otherrace'!X159)</f>
        <v>0.67511780910681785</v>
      </c>
      <c r="Y204" s="28">
        <f>Y159/SUM(Y159,'Calculations black'!Y159,'Calculations asian'!Y159,'Calculations otherrace'!Y159)</f>
        <v>0.67253140827836222</v>
      </c>
      <c r="Z204" s="28">
        <f>Z159/SUM(Z159,'Calculations black'!Z159,'Calculations asian'!Z159,'Calculations otherrace'!Z159)</f>
        <v>0.66994345137365097</v>
      </c>
      <c r="AA204" s="28">
        <f>AA159/SUM(AA159,'Calculations black'!AA159,'Calculations asian'!AA159,'Calculations otherrace'!AA159)</f>
        <v>0.66735420357093378</v>
      </c>
      <c r="AB204" s="28">
        <f>AB159/SUM(AB159,'Calculations black'!AB159,'Calculations asian'!AB159,'Calculations otherrace'!AB159)</f>
        <v>0.6647639282980139</v>
      </c>
      <c r="AC204" s="28">
        <f>AC159/SUM(AC159,'Calculations black'!AC159,'Calculations asian'!AC159,'Calculations otherrace'!AC159)</f>
        <v>0.66217288712197842</v>
      </c>
      <c r="AD204" s="28">
        <f>AD159/SUM(AD159,'Calculations black'!AD159,'Calculations asian'!AD159,'Calculations otherrace'!AD159)</f>
        <v>0.65958133964250276</v>
      </c>
      <c r="AE204" s="28">
        <f>AE159/SUM(AE159,'Calculations black'!AE159,'Calculations asian'!AE159,'Calculations otherrace'!AE159)</f>
        <v>0.65698954338874216</v>
      </c>
      <c r="AF204" s="28">
        <f>AF159/SUM(AF159,'Calculations black'!AF159,'Calculations asian'!AF159,'Calculations otherrace'!AF159)</f>
        <v>0.6543977537198391</v>
      </c>
    </row>
    <row r="205" spans="1:32" x14ac:dyDescent="0.2">
      <c r="A205" s="6" t="s">
        <v>41</v>
      </c>
      <c r="B205" s="28">
        <f>B160/SUM(B160,'Calculations black'!B160,'Calculations asian'!B160,'Calculations otherrace'!B160)</f>
        <v>0.80646820809248565</v>
      </c>
      <c r="C205" s="28">
        <f>C160/SUM(C160,'Calculations black'!C160,'Calculations asian'!C160,'Calculations otherrace'!C160)</f>
        <v>0.80432050889934759</v>
      </c>
      <c r="D205" s="28">
        <f>D160/SUM(D160,'Calculations black'!D160,'Calculations asian'!D160,'Calculations otherrace'!D160)</f>
        <v>0.80206530217410643</v>
      </c>
      <c r="E205" s="28">
        <f>E160/SUM(E160,'Calculations black'!E160,'Calculations asian'!E160,'Calculations otherrace'!E160)</f>
        <v>0.79979415776288687</v>
      </c>
      <c r="F205" s="28">
        <f>F160/SUM(F160,'Calculations black'!F160,'Calculations asian'!F160,'Calculations otherrace'!F160)</f>
        <v>0.79751344129836532</v>
      </c>
      <c r="G205" s="28">
        <f>G160/SUM(G160,'Calculations black'!G160,'Calculations asian'!G160,'Calculations otherrace'!G160)</f>
        <v>0.7952117218343151</v>
      </c>
      <c r="H205" s="28">
        <f>H160/SUM(H160,'Calculations black'!H160,'Calculations asian'!H160,'Calculations otherrace'!H160)</f>
        <v>0.79283043186488333</v>
      </c>
      <c r="I205" s="28">
        <f>I160/SUM(I160,'Calculations black'!I160,'Calculations asian'!I160,'Calculations otherrace'!I160)</f>
        <v>0.79044023413648523</v>
      </c>
      <c r="J205" s="28">
        <f>J160/SUM(J160,'Calculations black'!J160,'Calculations asian'!J160,'Calculations otherrace'!J160)</f>
        <v>0.78801406858386192</v>
      </c>
      <c r="K205" s="28">
        <f>K160/SUM(K160,'Calculations black'!K160,'Calculations asian'!K160,'Calculations otherrace'!K160)</f>
        <v>0.78558619321620138</v>
      </c>
      <c r="L205" s="28">
        <f>L160/SUM(L160,'Calculations black'!L160,'Calculations asian'!L160,'Calculations otherrace'!L160)</f>
        <v>0.78342135349589648</v>
      </c>
      <c r="M205" s="28">
        <f>M160/SUM(M160,'Calculations black'!M160,'Calculations asian'!M160,'Calculations otherrace'!M160)</f>
        <v>0.78106758326157733</v>
      </c>
      <c r="N205" s="28">
        <f>N160/SUM(N160,'Calculations black'!N160,'Calculations asian'!N160,'Calculations otherrace'!N160)</f>
        <v>0.77870702179248585</v>
      </c>
      <c r="O205" s="28">
        <f>O160/SUM(O160,'Calculations black'!O160,'Calculations asian'!O160,'Calculations otherrace'!O160)</f>
        <v>0.77633988735711834</v>
      </c>
      <c r="P205" s="28">
        <f>P160/SUM(P160,'Calculations black'!P160,'Calculations asian'!P160,'Calculations otherrace'!P160)</f>
        <v>0.7739663989807779</v>
      </c>
      <c r="Q205" s="28">
        <f>Q160/SUM(Q160,'Calculations black'!Q160,'Calculations asian'!Q160,'Calculations otherrace'!Q160)</f>
        <v>0.77158677634593942</v>
      </c>
      <c r="R205" s="28">
        <f>R160/SUM(R160,'Calculations black'!R160,'Calculations asian'!R160,'Calculations otherrace'!R160)</f>
        <v>0.76920123969321308</v>
      </c>
      <c r="S205" s="28">
        <f>S160/SUM(S160,'Calculations black'!S160,'Calculations asian'!S160,'Calculations otherrace'!S160)</f>
        <v>0.76681000972298408</v>
      </c>
      <c r="T205" s="28">
        <f>T160/SUM(T160,'Calculations black'!T160,'Calculations asian'!T160,'Calculations otherrace'!T160)</f>
        <v>0.76441330749780723</v>
      </c>
      <c r="U205" s="28">
        <f>U160/SUM(U160,'Calculations black'!U160,'Calculations asian'!U160,'Calculations otherrace'!U160)</f>
        <v>0.76201135434563716</v>
      </c>
      <c r="V205" s="28">
        <f>V160/SUM(V160,'Calculations black'!V160,'Calculations asian'!V160,'Calculations otherrace'!V160)</f>
        <v>0.75960437176396001</v>
      </c>
      <c r="W205" s="28">
        <f>W160/SUM(W160,'Calculations black'!W160,'Calculations asian'!W160,'Calculations otherrace'!W160)</f>
        <v>0.75719258132491052</v>
      </c>
      <c r="X205" s="28">
        <f>X160/SUM(X160,'Calculations black'!X160,'Calculations asian'!X160,'Calculations otherrace'!X160)</f>
        <v>0.75477620458143746</v>
      </c>
      <c r="Y205" s="28">
        <f>Y160/SUM(Y160,'Calculations black'!Y160,'Calculations asian'!Y160,'Calculations otherrace'!Y160)</f>
        <v>0.75235546297458644</v>
      </c>
      <c r="Z205" s="28">
        <f>Z160/SUM(Z160,'Calculations black'!Z160,'Calculations asian'!Z160,'Calculations otherrace'!Z160)</f>
        <v>0.74993057774197269</v>
      </c>
      <c r="AA205" s="28">
        <f>AA160/SUM(AA160,'Calculations black'!AA160,'Calculations asian'!AA160,'Calculations otherrace'!AA160)</f>
        <v>0.74750176982749972</v>
      </c>
      <c r="AB205" s="28">
        <f>AB160/SUM(AB160,'Calculations black'!AB160,'Calculations asian'!AB160,'Calculations otherrace'!AB160)</f>
        <v>0.74506925979239214</v>
      </c>
      <c r="AC205" s="28">
        <f>AC160/SUM(AC160,'Calculations black'!AC160,'Calculations asian'!AC160,'Calculations otherrace'!AC160)</f>
        <v>0.74263326772759652</v>
      </c>
      <c r="AD205" s="28">
        <f>AD160/SUM(AD160,'Calculations black'!AD160,'Calculations asian'!AD160,'Calculations otherrace'!AD160)</f>
        <v>0.74019401316761257</v>
      </c>
      <c r="AE205" s="28">
        <f>AE160/SUM(AE160,'Calculations black'!AE160,'Calculations asian'!AE160,'Calculations otherrace'!AE160)</f>
        <v>0.73775171500580183</v>
      </c>
      <c r="AF205" s="28">
        <f>AF160/SUM(AF160,'Calculations black'!AF160,'Calculations asian'!AF160,'Calculations otherrace'!AF160)</f>
        <v>0.73530659141123089</v>
      </c>
    </row>
    <row r="206" spans="1:32" x14ac:dyDescent="0.2">
      <c r="A206" s="6" t="s">
        <v>42</v>
      </c>
      <c r="B206" s="28">
        <f>B161/SUM(B161,'Calculations black'!B161,'Calculations asian'!B161,'Calculations otherrace'!B161)</f>
        <v>0.77300000000000002</v>
      </c>
      <c r="C206" s="28">
        <f>C161/SUM(C161,'Calculations black'!C161,'Calculations asian'!C161,'Calculations otherrace'!C161)</f>
        <v>0.77055725882728643</v>
      </c>
      <c r="D206" s="28">
        <f>D161/SUM(D161,'Calculations black'!D161,'Calculations asian'!D161,'Calculations otherrace'!D161)</f>
        <v>0.76799585607680299</v>
      </c>
      <c r="E206" s="28">
        <f>E161/SUM(E161,'Calculations black'!E161,'Calculations asian'!E161,'Calculations otherrace'!E161)</f>
        <v>0.76541833484748312</v>
      </c>
      <c r="F206" s="28">
        <f>F161/SUM(F161,'Calculations black'!F161,'Calculations asian'!F161,'Calculations otherrace'!F161)</f>
        <v>0.76283250461209262</v>
      </c>
      <c r="G206" s="28">
        <f>G161/SUM(G161,'Calculations black'!G161,'Calculations asian'!G161,'Calculations otherrace'!G161)</f>
        <v>0.76022477306983782</v>
      </c>
      <c r="H206" s="28">
        <f>H161/SUM(H161,'Calculations black'!H161,'Calculations asian'!H161,'Calculations otherrace'!H161)</f>
        <v>0.75752906930489872</v>
      </c>
      <c r="I206" s="28">
        <f>I161/SUM(I161,'Calculations black'!I161,'Calculations asian'!I161,'Calculations otherrace'!I161)</f>
        <v>0.75482682117668309</v>
      </c>
      <c r="J206" s="28">
        <f>J161/SUM(J161,'Calculations black'!J161,'Calculations asian'!J161,'Calculations otherrace'!J161)</f>
        <v>0.7520868870415045</v>
      </c>
      <c r="K206" s="28">
        <f>K161/SUM(K161,'Calculations black'!K161,'Calculations asian'!K161,'Calculations otherrace'!K161)</f>
        <v>0.74934773311974168</v>
      </c>
      <c r="L206" s="28">
        <f>L161/SUM(L161,'Calculations black'!L161,'Calculations asian'!L161,'Calculations otherrace'!L161)</f>
        <v>0.74690968305423866</v>
      </c>
      <c r="M206" s="28">
        <f>M161/SUM(M161,'Calculations black'!M161,'Calculations asian'!M161,'Calculations otherrace'!M161)</f>
        <v>0.7442603137413083</v>
      </c>
      <c r="N206" s="28">
        <f>N161/SUM(N161,'Calculations black'!N161,'Calculations asian'!N161,'Calculations otherrace'!N161)</f>
        <v>0.74160618824031532</v>
      </c>
      <c r="O206" s="28">
        <f>O161/SUM(O161,'Calculations black'!O161,'Calculations asian'!O161,'Calculations otherrace'!O161)</f>
        <v>0.73894758675355277</v>
      </c>
      <c r="P206" s="28">
        <f>P161/SUM(P161,'Calculations black'!P161,'Calculations asian'!P161,'Calculations otherrace'!P161)</f>
        <v>0.73628478900008565</v>
      </c>
      <c r="Q206" s="28">
        <f>Q161/SUM(Q161,'Calculations black'!Q161,'Calculations asian'!Q161,'Calculations otherrace'!Q161)</f>
        <v>0.73361807408622448</v>
      </c>
      <c r="R206" s="28">
        <f>R161/SUM(R161,'Calculations black'!R161,'Calculations asian'!R161,'Calculations otherrace'!R161)</f>
        <v>0.73094772037818634</v>
      </c>
      <c r="S206" s="28">
        <f>S161/SUM(S161,'Calculations black'!S161,'Calculations asian'!S161,'Calculations otherrace'!S161)</f>
        <v>0.72827400537703668</v>
      </c>
      <c r="T206" s="28">
        <f>T161/SUM(T161,'Calculations black'!T161,'Calculations asian'!T161,'Calculations otherrace'!T161)</f>
        <v>0.72559720559600149</v>
      </c>
      <c r="U206" s="28">
        <f>U161/SUM(U161,'Calculations black'!U161,'Calculations asian'!U161,'Calculations otherrace'!U161)</f>
        <v>0.72291759644023834</v>
      </c>
      <c r="V206" s="28">
        <f>V161/SUM(V161,'Calculations black'!V161,'Calculations asian'!V161,'Calculations otherrace'!V161)</f>
        <v>0.72023545208914097</v>
      </c>
      <c r="W206" s="28">
        <f>W161/SUM(W161,'Calculations black'!W161,'Calculations asian'!W161,'Calculations otherrace'!W161)</f>
        <v>0.71755104538125902</v>
      </c>
      <c r="X206" s="28">
        <f>X161/SUM(X161,'Calculations black'!X161,'Calculations asian'!X161,'Calculations otherrace'!X161)</f>
        <v>0.71486464770190039</v>
      </c>
      <c r="Y206" s="28">
        <f>Y161/SUM(Y161,'Calculations black'!Y161,'Calculations asian'!Y161,'Calculations otherrace'!Y161)</f>
        <v>0.71217652887348026</v>
      </c>
      <c r="Z206" s="28">
        <f>Z161/SUM(Z161,'Calculations black'!Z161,'Calculations asian'!Z161,'Calculations otherrace'!Z161)</f>
        <v>0.70948695704867981</v>
      </c>
      <c r="AA206" s="28">
        <f>AA161/SUM(AA161,'Calculations black'!AA161,'Calculations asian'!AA161,'Calculations otherrace'!AA161)</f>
        <v>0.70679619860646969</v>
      </c>
      <c r="AB206" s="28">
        <f>AB161/SUM(AB161,'Calculations black'!AB161,'Calculations asian'!AB161,'Calculations otherrace'!AB161)</f>
        <v>0.70410451805104568</v>
      </c>
      <c r="AC206" s="28">
        <f>AC161/SUM(AC161,'Calculations black'!AC161,'Calculations asian'!AC161,'Calculations otherrace'!AC161)</f>
        <v>0.70141217791372457</v>
      </c>
      <c r="AD206" s="28">
        <f>AD161/SUM(AD161,'Calculations black'!AD161,'Calculations asian'!AD161,'Calculations otherrace'!AD161)</f>
        <v>0.69871943865784192</v>
      </c>
      <c r="AE206" s="28">
        <f>AE161/SUM(AE161,'Calculations black'!AE161,'Calculations asian'!AE161,'Calculations otherrace'!AE161)</f>
        <v>0.69602655858668105</v>
      </c>
      <c r="AF206" s="28">
        <f>AF161/SUM(AF161,'Calculations black'!AF161,'Calculations asian'!AF161,'Calculations otherrace'!AF161)</f>
        <v>0.69333379375446924</v>
      </c>
    </row>
    <row r="207" spans="1:32" x14ac:dyDescent="0.2">
      <c r="A207" s="6" t="s">
        <v>105</v>
      </c>
      <c r="B207" s="28">
        <f>B162/SUM(B162,'Calculations black'!B162,'Calculations asian'!B162,'Calculations otherrace'!B162)</f>
        <v>0.85499999999999998</v>
      </c>
      <c r="C207" s="28">
        <f>C162/SUM(C162,'Calculations black'!C162,'Calculations asian'!C162,'Calculations otherrace'!C162)</f>
        <v>0.85327894843722873</v>
      </c>
      <c r="D207" s="28">
        <f>D162/SUM(D162,'Calculations black'!D162,'Calculations asian'!D162,'Calculations otherrace'!D162)</f>
        <v>0.85146826516893492</v>
      </c>
      <c r="E207" s="28">
        <f>E162/SUM(E162,'Calculations black'!E162,'Calculations asian'!E162,'Calculations otherrace'!E162)</f>
        <v>0.84964288492533524</v>
      </c>
      <c r="F207" s="28">
        <f>F162/SUM(F162,'Calculations black'!F162,'Calculations asian'!F162,'Calculations otherrace'!F162)</f>
        <v>0.84780735019221209</v>
      </c>
      <c r="G207" s="28">
        <f>G162/SUM(G162,'Calculations black'!G162,'Calculations asian'!G162,'Calculations otherrace'!G162)</f>
        <v>0.84595305378656782</v>
      </c>
      <c r="H207" s="28">
        <f>H162/SUM(H162,'Calculations black'!H162,'Calculations asian'!H162,'Calculations otherrace'!H162)</f>
        <v>0.84403252058343148</v>
      </c>
      <c r="I207" s="28">
        <f>I162/SUM(I162,'Calculations black'!I162,'Calculations asian'!I162,'Calculations otherrace'!I162)</f>
        <v>0.84210137053495615</v>
      </c>
      <c r="J207" s="28">
        <f>J162/SUM(J162,'Calculations black'!J162,'Calculations asian'!J162,'Calculations otherrace'!J162)</f>
        <v>0.84013825053477875</v>
      </c>
      <c r="K207" s="28">
        <f>K162/SUM(K162,'Calculations black'!K162,'Calculations asian'!K162,'Calculations otherrace'!K162)</f>
        <v>0.83817107132669155</v>
      </c>
      <c r="L207" s="28">
        <f>L162/SUM(L162,'Calculations black'!L162,'Calculations asian'!L162,'Calculations otherrace'!L162)</f>
        <v>0.83641286434611151</v>
      </c>
      <c r="M207" s="28">
        <f>M162/SUM(M162,'Calculations black'!M162,'Calculations asian'!M162,'Calculations otherrace'!M162)</f>
        <v>0.83449970158177755</v>
      </c>
      <c r="N207" s="28">
        <f>N162/SUM(N162,'Calculations black'!N162,'Calculations asian'!N162,'Calculations otherrace'!N162)</f>
        <v>0.83257816896495263</v>
      </c>
      <c r="O207" s="28">
        <f>O162/SUM(O162,'Calculations black'!O162,'Calculations asian'!O162,'Calculations otherrace'!O162)</f>
        <v>0.83064840102638882</v>
      </c>
      <c r="P207" s="28">
        <f>P162/SUM(P162,'Calculations black'!P162,'Calculations asian'!P162,'Calculations otherrace'!P162)</f>
        <v>0.82871053383244797</v>
      </c>
      <c r="Q207" s="28">
        <f>Q162/SUM(Q162,'Calculations black'!Q162,'Calculations asian'!Q162,'Calculations otherrace'!Q162)</f>
        <v>0.82676470493001264</v>
      </c>
      <c r="R207" s="28">
        <f>R162/SUM(R162,'Calculations black'!R162,'Calculations asian'!R162,'Calculations otherrace'!R162)</f>
        <v>0.82481105329101956</v>
      </c>
      <c r="S207" s="28">
        <f>S162/SUM(S162,'Calculations black'!S162,'Calculations asian'!S162,'Calculations otherrace'!S162)</f>
        <v>0.8228497192566413</v>
      </c>
      <c r="T207" s="28">
        <f>T162/SUM(T162,'Calculations black'!T162,'Calculations asian'!T162,'Calculations otherrace'!T162)</f>
        <v>0.82088084448115928</v>
      </c>
      <c r="U207" s="28">
        <f>U162/SUM(U162,'Calculations black'!U162,'Calculations asian'!U162,'Calculations otherrace'!U162)</f>
        <v>0.81890457187556398</v>
      </c>
      <c r="V207" s="28">
        <f>V162/SUM(V162,'Calculations black'!V162,'Calculations asian'!V162,'Calculations otherrace'!V162)</f>
        <v>0.81692104555091472</v>
      </c>
      <c r="W207" s="28">
        <f>W162/SUM(W162,'Calculations black'!W162,'Calculations asian'!W162,'Calculations otherrace'!W162)</f>
        <v>0.81493041076150119</v>
      </c>
      <c r="X207" s="28">
        <f>X162/SUM(X162,'Calculations black'!X162,'Calculations asian'!X162,'Calculations otherrace'!X162)</f>
        <v>0.81293281384784455</v>
      </c>
      <c r="Y207" s="28">
        <f>Y162/SUM(Y162,'Calculations black'!Y162,'Calculations asian'!Y162,'Calculations otherrace'!Y162)</f>
        <v>0.81092840217957052</v>
      </c>
      <c r="Z207" s="28">
        <f>Z162/SUM(Z162,'Calculations black'!Z162,'Calculations asian'!Z162,'Calculations otherrace'!Z162)</f>
        <v>0.80891732409820138</v>
      </c>
      <c r="AA207" s="28">
        <f>AA162/SUM(AA162,'Calculations black'!AA162,'Calculations asian'!AA162,'Calculations otherrace'!AA162)</f>
        <v>0.80689972885989958</v>
      </c>
      <c r="AB207" s="28">
        <f>AB162/SUM(AB162,'Calculations black'!AB162,'Calculations asian'!AB162,'Calculations otherrace'!AB162)</f>
        <v>0.80487576657820226</v>
      </c>
      <c r="AC207" s="28">
        <f>AC162/SUM(AC162,'Calculations black'!AC162,'Calculations asian'!AC162,'Calculations otherrace'!AC162)</f>
        <v>0.80284558816678753</v>
      </c>
      <c r="AD207" s="28">
        <f>AD162/SUM(AD162,'Calculations black'!AD162,'Calculations asian'!AD162,'Calculations otherrace'!AD162)</f>
        <v>0.80080934528231018</v>
      </c>
      <c r="AE207" s="28">
        <f>AE162/SUM(AE162,'Calculations black'!AE162,'Calculations asian'!AE162,'Calculations otherrace'!AE162)</f>
        <v>0.79876719026734289</v>
      </c>
      <c r="AF207" s="28">
        <f>AF162/SUM(AF162,'Calculations black'!AF162,'Calculations asian'!AF162,'Calculations otherrace'!AF162)</f>
        <v>0.79671927609346382</v>
      </c>
    </row>
    <row r="208" spans="1:32" x14ac:dyDescent="0.2">
      <c r="A208" s="6" t="s">
        <v>106</v>
      </c>
      <c r="B208" s="28">
        <f>B163/SUM(B163,'Calculations black'!B163,'Calculations asian'!B163,'Calculations otherrace'!B163)</f>
        <v>0.85500000000000009</v>
      </c>
      <c r="C208" s="28">
        <f>C163/SUM(C163,'Calculations black'!C163,'Calculations asian'!C163,'Calculations otherrace'!C163)</f>
        <v>0.85323207283959379</v>
      </c>
      <c r="D208" s="28">
        <f>D163/SUM(D163,'Calculations black'!D163,'Calculations asian'!D163,'Calculations otherrace'!D163)</f>
        <v>0.85137341812511991</v>
      </c>
      <c r="E208" s="28">
        <f>E163/SUM(E163,'Calculations black'!E163,'Calculations asian'!E163,'Calculations otherrace'!E163)</f>
        <v>0.84949929425835868</v>
      </c>
      <c r="F208" s="28">
        <f>F163/SUM(F163,'Calculations black'!F163,'Calculations asian'!F163,'Calculations otherrace'!F163)</f>
        <v>0.8476149009739613</v>
      </c>
      <c r="G208" s="28">
        <f>G163/SUM(G163,'Calculations black'!G163,'Calculations asian'!G163,'Calculations otherrace'!G163)</f>
        <v>0.84571065914753085</v>
      </c>
      <c r="H208" s="28">
        <f>H163/SUM(H163,'Calculations black'!H163,'Calculations asian'!H163,'Calculations otherrace'!H163)</f>
        <v>0.84373789077848937</v>
      </c>
      <c r="I208" s="28">
        <f>I163/SUM(I163,'Calculations black'!I163,'Calculations asian'!I163,'Calculations otherrace'!I163)</f>
        <v>0.84175511361317623</v>
      </c>
      <c r="J208" s="28">
        <f>J163/SUM(J163,'Calculations black'!J163,'Calculations asian'!J163,'Calculations otherrace'!J163)</f>
        <v>0.83973972079358727</v>
      </c>
      <c r="K208" s="28">
        <f>K163/SUM(K163,'Calculations black'!K163,'Calculations asian'!K163,'Calculations otherrace'!K163)</f>
        <v>0.83772002067175588</v>
      </c>
      <c r="L208" s="28">
        <f>L163/SUM(L163,'Calculations black'!L163,'Calculations asian'!L163,'Calculations otherrace'!L163)</f>
        <v>0.83591715677433831</v>
      </c>
      <c r="M208" s="28">
        <f>M163/SUM(M163,'Calculations black'!M163,'Calculations asian'!M163,'Calculations otherrace'!M163)</f>
        <v>0.8339541198832302</v>
      </c>
      <c r="N208" s="28">
        <f>N163/SUM(N163,'Calculations black'!N163,'Calculations asian'!N163,'Calculations otherrace'!N163)</f>
        <v>0.83198273066640482</v>
      </c>
      <c r="O208" s="28">
        <f>O163/SUM(O163,'Calculations black'!O163,'Calculations asian'!O163,'Calculations otherrace'!O163)</f>
        <v>0.83000313306382678</v>
      </c>
      <c r="P208" s="28">
        <f>P163/SUM(P163,'Calculations black'!P163,'Calculations asian'!P163,'Calculations otherrace'!P163)</f>
        <v>0.82801547245881435</v>
      </c>
      <c r="Q208" s="28">
        <f>Q163/SUM(Q163,'Calculations black'!Q163,'Calculations asian'!Q163,'Calculations otherrace'!Q163)</f>
        <v>0.82601989562073908</v>
      </c>
      <c r="R208" s="28">
        <f>R163/SUM(R163,'Calculations black'!R163,'Calculations asian'!R163,'Calculations otherrace'!R163)</f>
        <v>0.82401655064737622</v>
      </c>
      <c r="S208" s="28">
        <f>S163/SUM(S163,'Calculations black'!S163,'Calculations asian'!S163,'Calculations otherrace'!S163)</f>
        <v>0.82200558690693692</v>
      </c>
      <c r="T208" s="28">
        <f>T163/SUM(T163,'Calculations black'!T163,'Calculations asian'!T163,'Calculations otherrace'!T163)</f>
        <v>0.81998715497982599</v>
      </c>
      <c r="U208" s="28">
        <f>U163/SUM(U163,'Calculations black'!U163,'Calculations asian'!U163,'Calculations otherrace'!U163)</f>
        <v>0.81796140660016381</v>
      </c>
      <c r="V208" s="28">
        <f>V163/SUM(V163,'Calculations black'!V163,'Calculations asian'!V163,'Calculations otherrace'!V163)</f>
        <v>0.81592849459710592</v>
      </c>
      <c r="W208" s="28">
        <f>W163/SUM(W163,'Calculations black'!W163,'Calculations asian'!W163,'Calculations otherrace'!W163)</f>
        <v>0.81388857283600802</v>
      </c>
      <c r="X208" s="28">
        <f>X163/SUM(X163,'Calculations black'!X163,'Calculations asian'!X163,'Calculations otherrace'!X163)</f>
        <v>0.81184179615947272</v>
      </c>
      <c r="Y208" s="28">
        <f>Y163/SUM(Y163,'Calculations black'!Y163,'Calculations asian'!Y163,'Calculations otherrace'!Y163)</f>
        <v>0.8097883203283166</v>
      </c>
      <c r="Z208" s="28">
        <f>Z163/SUM(Z163,'Calculations black'!Z163,'Calculations asian'!Z163,'Calculations otherrace'!Z163)</f>
        <v>0.80772830196250089</v>
      </c>
      <c r="AA208" s="28">
        <f>AA163/SUM(AA163,'Calculations black'!AA163,'Calculations asian'!AA163,'Calculations otherrace'!AA163)</f>
        <v>0.80566189848206826</v>
      </c>
      <c r="AB208" s="28">
        <f>AB163/SUM(AB163,'Calculations black'!AB163,'Calculations asian'!AB163,'Calculations otherrace'!AB163)</f>
        <v>0.80358926804811892</v>
      </c>
      <c r="AC208" s="28">
        <f>AC163/SUM(AC163,'Calculations black'!AC163,'Calculations asian'!AC163,'Calculations otherrace'!AC163)</f>
        <v>0.801510569503877</v>
      </c>
      <c r="AD208" s="28">
        <f>AD163/SUM(AD163,'Calculations black'!AD163,'Calculations asian'!AD163,'Calculations otherrace'!AD163)</f>
        <v>0.79942596231587892</v>
      </c>
      <c r="AE208" s="28">
        <f>AE163/SUM(AE163,'Calculations black'!AE163,'Calculations asian'!AE163,'Calculations otherrace'!AE163)</f>
        <v>0.79733560651532731</v>
      </c>
      <c r="AF208" s="28">
        <f>AF163/SUM(AF163,'Calculations black'!AF163,'Calculations asian'!AF163,'Calculations otherrace'!AF163)</f>
        <v>0.79523966263965062</v>
      </c>
    </row>
    <row r="209" spans="1:32" x14ac:dyDescent="0.2">
      <c r="A209" s="6" t="s">
        <v>107</v>
      </c>
      <c r="B209" s="28">
        <f>B164/SUM(B164,'Calculations black'!B164,'Calculations asian'!B164,'Calculations otherrace'!B164)</f>
        <v>0.83024969987995179</v>
      </c>
      <c r="C209" s="28">
        <f>C164/SUM(C164,'Calculations black'!C164,'Calculations asian'!C164,'Calculations otherrace'!C164)</f>
        <v>0.82848905183392274</v>
      </c>
      <c r="D209" s="28">
        <f>D164/SUM(D164,'Calculations black'!D164,'Calculations asian'!D164,'Calculations otherrace'!D164)</f>
        <v>0.82663282276502781</v>
      </c>
      <c r="E209" s="28">
        <f>E164/SUM(E164,'Calculations black'!E164,'Calculations asian'!E164,'Calculations otherrace'!E164)</f>
        <v>0.82476347317387855</v>
      </c>
      <c r="F209" s="28">
        <f>F164/SUM(F164,'Calculations black'!F164,'Calculations asian'!F164,'Calculations otherrace'!F164)</f>
        <v>0.82288388620014707</v>
      </c>
      <c r="G209" s="28">
        <f>G164/SUM(G164,'Calculations black'!G164,'Calculations asian'!G164,'Calculations otherrace'!G164)</f>
        <v>0.82098779196094451</v>
      </c>
      <c r="H209" s="28">
        <f>H164/SUM(H164,'Calculations black'!H164,'Calculations asian'!H164,'Calculations otherrace'!H164)</f>
        <v>0.81902647170928844</v>
      </c>
      <c r="I209" s="28">
        <f>I164/SUM(I164,'Calculations black'!I164,'Calculations asian'!I164,'Calculations otherrace'!I164)</f>
        <v>0.81705210079857005</v>
      </c>
      <c r="J209" s="28">
        <f>J164/SUM(J164,'Calculations black'!J164,'Calculations asian'!J164,'Calculations otherrace'!J164)</f>
        <v>0.81504520194299468</v>
      </c>
      <c r="K209" s="28">
        <f>K164/SUM(K164,'Calculations black'!K164,'Calculations asian'!K164,'Calculations otherrace'!K164)</f>
        <v>0.81303552865442208</v>
      </c>
      <c r="L209" s="28">
        <f>L164/SUM(L164,'Calculations black'!L164,'Calculations asian'!L164,'Calculations otherrace'!L164)</f>
        <v>0.81123230656887002</v>
      </c>
      <c r="M209" s="28">
        <f>M164/SUM(M164,'Calculations black'!M164,'Calculations asian'!M164,'Calculations otherrace'!M164)</f>
        <v>0.80927537240943614</v>
      </c>
      <c r="N209" s="28">
        <f>N164/SUM(N164,'Calculations black'!N164,'Calculations asian'!N164,'Calculations otherrace'!N164)</f>
        <v>0.80730996390477927</v>
      </c>
      <c r="O209" s="28">
        <f>O164/SUM(O164,'Calculations black'!O164,'Calculations asian'!O164,'Calculations otherrace'!O164)</f>
        <v>0.80533622400330129</v>
      </c>
      <c r="P209" s="28">
        <f>P164/SUM(P164,'Calculations black'!P164,'Calculations asian'!P164,'Calculations otherrace'!P164)</f>
        <v>0.80335429752275178</v>
      </c>
      <c r="Q209" s="28">
        <f>Q164/SUM(Q164,'Calculations black'!Q164,'Calculations asian'!Q164,'Calculations otherrace'!Q164)</f>
        <v>0.80136433107850302</v>
      </c>
      <c r="R209" s="28">
        <f>R164/SUM(R164,'Calculations black'!R164,'Calculations asian'!R164,'Calculations otherrace'!R164)</f>
        <v>0.79936647301153352</v>
      </c>
      <c r="S209" s="28">
        <f>S164/SUM(S164,'Calculations black'!S164,'Calculations asian'!S164,'Calculations otherrace'!S164)</f>
        <v>0.79736087331616079</v>
      </c>
      <c r="T209" s="28">
        <f>T164/SUM(T164,'Calculations black'!T164,'Calculations asian'!T164,'Calculations otherrace'!T164)</f>
        <v>0.79534768356757968</v>
      </c>
      <c r="U209" s="28">
        <f>U164/SUM(U164,'Calculations black'!U164,'Calculations asian'!U164,'Calculations otherrace'!U164)</f>
        <v>0.79332705684925298</v>
      </c>
      <c r="V209" s="28">
        <f>V164/SUM(V164,'Calculations black'!V164,'Calculations asian'!V164,'Calculations otherrace'!V164)</f>
        <v>0.79129914768020793</v>
      </c>
      <c r="W209" s="28">
        <f>W164/SUM(W164,'Calculations black'!W164,'Calculations asian'!W164,'Calculations otherrace'!W164)</f>
        <v>0.78926411194228541</v>
      </c>
      <c r="X209" s="28">
        <f>X164/SUM(X164,'Calculations black'!X164,'Calculations asian'!X164,'Calculations otherrace'!X164)</f>
        <v>0.78722210680739713</v>
      </c>
      <c r="Y209" s="28">
        <f>Y164/SUM(Y164,'Calculations black'!Y164,'Calculations asian'!Y164,'Calculations otherrace'!Y164)</f>
        <v>0.78517329066483588</v>
      </c>
      <c r="Z209" s="28">
        <f>Z164/SUM(Z164,'Calculations black'!Z164,'Calculations asian'!Z164,'Calculations otherrace'!Z164)</f>
        <v>0.78311782304869326</v>
      </c>
      <c r="AA209" s="28">
        <f>AA164/SUM(AA164,'Calculations black'!AA164,'Calculations asian'!AA164,'Calculations otherrace'!AA164)</f>
        <v>0.78105586456543163</v>
      </c>
      <c r="AB209" s="28">
        <f>AB164/SUM(AB164,'Calculations black'!AB164,'Calculations asian'!AB164,'Calculations otherrace'!AB164)</f>
        <v>0.77898757682166164</v>
      </c>
      <c r="AC209" s="28">
        <f>AC164/SUM(AC164,'Calculations black'!AC164,'Calculations asian'!AC164,'Calculations otherrace'!AC164)</f>
        <v>0.77691312235217225</v>
      </c>
      <c r="AD209" s="28">
        <f>AD164/SUM(AD164,'Calculations black'!AD164,'Calculations asian'!AD164,'Calculations otherrace'!AD164)</f>
        <v>0.7748326645482656</v>
      </c>
      <c r="AE209" s="28">
        <f>AE164/SUM(AE164,'Calculations black'!AE164,'Calculations asian'!AE164,'Calculations otherrace'!AE164)</f>
        <v>0.77274636758643633</v>
      </c>
      <c r="AF209" s="28">
        <f>AF164/SUM(AF164,'Calculations black'!AF164,'Calculations asian'!AF164,'Calculations otherrace'!AF164)</f>
        <v>0.77065439635745059</v>
      </c>
    </row>
    <row r="210" spans="1:32" x14ac:dyDescent="0.2">
      <c r="A210" s="6" t="s">
        <v>43</v>
      </c>
      <c r="B210" s="28">
        <f>B165/SUM(B165,'Calculations black'!B165,'Calculations asian'!B165,'Calculations otherrace'!B165)</f>
        <v>0.88600000000000001</v>
      </c>
      <c r="C210" s="28">
        <f>C165/SUM(C165,'Calculations black'!C165,'Calculations asian'!C165,'Calculations otherrace'!C165)</f>
        <v>0.88451374408105121</v>
      </c>
      <c r="D210" s="28">
        <f>D165/SUM(D165,'Calculations black'!D165,'Calculations asian'!D165,'Calculations otherrace'!D165)</f>
        <v>0.88295014236560576</v>
      </c>
      <c r="E210" s="28">
        <f>E165/SUM(E165,'Calculations black'!E165,'Calculations asian'!E165,'Calculations otherrace'!E165)</f>
        <v>0.88137274525886233</v>
      </c>
      <c r="F210" s="28">
        <f>F165/SUM(F165,'Calculations black'!F165,'Calculations asian'!F165,'Calculations otherrace'!F165)</f>
        <v>0.87978579601618723</v>
      </c>
      <c r="G210" s="28">
        <f>G165/SUM(G165,'Calculations black'!G165,'Calculations asian'!G165,'Calculations otherrace'!G165)</f>
        <v>0.87818130450799725</v>
      </c>
      <c r="H210" s="28">
        <f>H165/SUM(H165,'Calculations black'!H165,'Calculations asian'!H165,'Calculations otherrace'!H165)</f>
        <v>0.87651814012638207</v>
      </c>
      <c r="I210" s="28">
        <f>I165/SUM(I165,'Calculations black'!I165,'Calculations asian'!I165,'Calculations otherrace'!I165)</f>
        <v>0.87484536425970827</v>
      </c>
      <c r="J210" s="28">
        <f>J165/SUM(J165,'Calculations black'!J165,'Calculations asian'!J165,'Calculations otherrace'!J165)</f>
        <v>0.87314395856658245</v>
      </c>
      <c r="K210" s="28">
        <f>K165/SUM(K165,'Calculations black'!K165,'Calculations asian'!K165,'Calculations otherrace'!K165)</f>
        <v>0.87143781174303281</v>
      </c>
      <c r="L210" s="28">
        <f>L165/SUM(L165,'Calculations black'!L165,'Calculations asian'!L165,'Calculations otherrace'!L165)</f>
        <v>0.86991366184898578</v>
      </c>
      <c r="M210" s="28">
        <f>M165/SUM(M165,'Calculations black'!M165,'Calculations asian'!M165,'Calculations otherrace'!M165)</f>
        <v>0.86825320185669863</v>
      </c>
      <c r="N210" s="28">
        <f>N165/SUM(N165,'Calculations black'!N165,'Calculations asian'!N165,'Calculations otherrace'!N165)</f>
        <v>0.86658456020447683</v>
      </c>
      <c r="O210" s="28">
        <f>O165/SUM(O165,'Calculations black'!O165,'Calculations asian'!O165,'Calculations otherrace'!O165)</f>
        <v>0.86490783195919552</v>
      </c>
      <c r="P210" s="28">
        <f>P165/SUM(P165,'Calculations black'!P165,'Calculations asian'!P165,'Calculations otherrace'!P165)</f>
        <v>0.86322311350953251</v>
      </c>
      <c r="Q210" s="28">
        <f>Q165/SUM(Q165,'Calculations black'!Q165,'Calculations asian'!Q165,'Calculations otherrace'!Q165)</f>
        <v>0.86153050253491525</v>
      </c>
      <c r="R210" s="28">
        <f>R165/SUM(R165,'Calculations black'!R165,'Calculations asian'!R165,'Calculations otherrace'!R165)</f>
        <v>0.85983009797410392</v>
      </c>
      <c r="S210" s="28">
        <f>S165/SUM(S165,'Calculations black'!S165,'Calculations asian'!S165,'Calculations otherrace'!S165)</f>
        <v>0.8581219999934151</v>
      </c>
      <c r="T210" s="28">
        <f>T165/SUM(T165,'Calculations black'!T165,'Calculations asian'!T165,'Calculations otherrace'!T165)</f>
        <v>0.85640630995460043</v>
      </c>
      <c r="U210" s="28">
        <f>U165/SUM(U165,'Calculations black'!U165,'Calculations asian'!U165,'Calculations otherrace'!U165)</f>
        <v>0.85468313038238997</v>
      </c>
      <c r="V210" s="28">
        <f>V165/SUM(V165,'Calculations black'!V165,'Calculations asian'!V165,'Calculations otherrace'!V165)</f>
        <v>0.85295256493171068</v>
      </c>
      <c r="W210" s="28">
        <f>W165/SUM(W165,'Calculations black'!W165,'Calculations asian'!W165,'Calculations otherrace'!W165)</f>
        <v>0.85121471835459717</v>
      </c>
      <c r="X210" s="28">
        <f>X165/SUM(X165,'Calculations black'!X165,'Calculations asian'!X165,'Calculations otherrace'!X165)</f>
        <v>0.84946969646680692</v>
      </c>
      <c r="Y210" s="28">
        <f>Y165/SUM(Y165,'Calculations black'!Y165,'Calculations asian'!Y165,'Calculations otherrace'!Y165)</f>
        <v>0.84771760611415159</v>
      </c>
      <c r="Z210" s="28">
        <f>Z165/SUM(Z165,'Calculations black'!Z165,'Calculations asian'!Z165,'Calculations otherrace'!Z165)</f>
        <v>0.84595855513856766</v>
      </c>
      <c r="AA210" s="28">
        <f>AA165/SUM(AA165,'Calculations black'!AA165,'Calculations asian'!AA165,'Calculations otherrace'!AA165)</f>
        <v>0.84419265234393437</v>
      </c>
      <c r="AB210" s="28">
        <f>AB165/SUM(AB165,'Calculations black'!AB165,'Calculations asian'!AB165,'Calculations otherrace'!AB165)</f>
        <v>0.84242000746166013</v>
      </c>
      <c r="AC210" s="28">
        <f>AC165/SUM(AC165,'Calculations black'!AC165,'Calculations asian'!AC165,'Calculations otherrace'!AC165)</f>
        <v>0.84064073111605542</v>
      </c>
      <c r="AD210" s="28">
        <f>AD165/SUM(AD165,'Calculations black'!AD165,'Calculations asian'!AD165,'Calculations otherrace'!AD165)</f>
        <v>0.83885493478950879</v>
      </c>
      <c r="AE210" s="28">
        <f>AE165/SUM(AE165,'Calculations black'!AE165,'Calculations asian'!AE165,'Calculations otherrace'!AE165)</f>
        <v>0.83706273078748195</v>
      </c>
      <c r="AF210" s="28">
        <f>AF165/SUM(AF165,'Calculations black'!AF165,'Calculations asian'!AF165,'Calculations otherrace'!AF165)</f>
        <v>0.83526423220334811</v>
      </c>
    </row>
    <row r="211" spans="1:32" x14ac:dyDescent="0.2">
      <c r="A211" s="6" t="s">
        <v>44</v>
      </c>
      <c r="B211" s="28">
        <f>B166/SUM(B166,'Calculations black'!B166,'Calculations asian'!B166,'Calculations otherrace'!B166)</f>
        <v>0.78500000000000003</v>
      </c>
      <c r="C211" s="28">
        <f>C166/SUM(C166,'Calculations black'!C166,'Calculations asian'!C166,'Calculations otherrace'!C166)</f>
        <v>0.78275121586056051</v>
      </c>
      <c r="D211" s="28">
        <f>D166/SUM(D166,'Calculations black'!D166,'Calculations asian'!D166,'Calculations otherrace'!D166)</f>
        <v>0.78038819452893249</v>
      </c>
      <c r="E211" s="28">
        <f>E166/SUM(E166,'Calculations black'!E166,'Calculations asian'!E166,'Calculations otherrace'!E166)</f>
        <v>0.77800963257240086</v>
      </c>
      <c r="F211" s="28">
        <f>F166/SUM(F166,'Calculations black'!F166,'Calculations asian'!F166,'Calculations otherrace'!F166)</f>
        <v>0.77562136514580249</v>
      </c>
      <c r="G211" s="28">
        <f>G166/SUM(G166,'Calculations black'!G166,'Calculations asian'!G166,'Calculations otherrace'!G166)</f>
        <v>0.77321265647299664</v>
      </c>
      <c r="H211" s="28">
        <f>H166/SUM(H166,'Calculations black'!H166,'Calculations asian'!H166,'Calculations otherrace'!H166)</f>
        <v>0.77072215991657567</v>
      </c>
      <c r="I211" s="28">
        <f>I166/SUM(I166,'Calculations black'!I166,'Calculations asian'!I166,'Calculations otherrace'!I166)</f>
        <v>0.76822161037268599</v>
      </c>
      <c r="J211" s="28">
        <f>J166/SUM(J166,'Calculations black'!J166,'Calculations asian'!J166,'Calculations otherrace'!J166)</f>
        <v>0.76568384697199809</v>
      </c>
      <c r="K211" s="28">
        <f>K166/SUM(K166,'Calculations black'!K166,'Calculations asian'!K166,'Calculations otherrace'!K166)</f>
        <v>0.76314530503465661</v>
      </c>
      <c r="L211" s="28">
        <f>L166/SUM(L166,'Calculations black'!L166,'Calculations asian'!L166,'Calculations otherrace'!L166)</f>
        <v>0.76087879081591558</v>
      </c>
      <c r="M211" s="28">
        <f>M166/SUM(M166,'Calculations black'!M166,'Calculations asian'!M166,'Calculations otherrace'!M166)</f>
        <v>0.75841728866355729</v>
      </c>
      <c r="N211" s="28">
        <f>N166/SUM(N166,'Calculations black'!N166,'Calculations asian'!N166,'Calculations otherrace'!N166)</f>
        <v>0.75594911376589469</v>
      </c>
      <c r="O211" s="28">
        <f>O166/SUM(O166,'Calculations black'!O166,'Calculations asian'!O166,'Calculations otherrace'!O166)</f>
        <v>0.75347451499580775</v>
      </c>
      <c r="P211" s="28">
        <f>P166/SUM(P166,'Calculations black'!P166,'Calculations asian'!P166,'Calculations otherrace'!P166)</f>
        <v>0.75099374189738477</v>
      </c>
      <c r="Q211" s="28">
        <f>Q166/SUM(Q166,'Calculations black'!Q166,'Calculations asian'!Q166,'Calculations otherrace'!Q166)</f>
        <v>0.74850704455952111</v>
      </c>
      <c r="R211" s="28">
        <f>R166/SUM(R166,'Calculations black'!R166,'Calculations asian'!R166,'Calculations otherrace'!R166)</f>
        <v>0.74601467349075323</v>
      </c>
      <c r="S211" s="28">
        <f>S166/SUM(S166,'Calculations black'!S166,'Calculations asian'!S166,'Calculations otherrace'!S166)</f>
        <v>0.74351687949541356</v>
      </c>
      <c r="T211" s="28">
        <f>T166/SUM(T166,'Calculations black'!T166,'Calculations asian'!T166,'Calculations otherrace'!T166)</f>
        <v>0.74101391355121449</v>
      </c>
      <c r="U211" s="28">
        <f>U166/SUM(U166,'Calculations black'!U166,'Calculations asian'!U166,'Calculations otherrace'!U166)</f>
        <v>0.73850602668834908</v>
      </c>
      <c r="V211" s="28">
        <f>V166/SUM(V166,'Calculations black'!V166,'Calculations asian'!V166,'Calculations otherrace'!V166)</f>
        <v>0.73599346987020142</v>
      </c>
      <c r="W211" s="28">
        <f>W166/SUM(W166,'Calculations black'!W166,'Calculations asian'!W166,'Calculations otherrace'!W166)</f>
        <v>0.73347649387575087</v>
      </c>
      <c r="X211" s="28">
        <f>X166/SUM(X166,'Calculations black'!X166,'Calculations asian'!X166,'Calculations otherrace'!X166)</f>
        <v>0.73095534918376026</v>
      </c>
      <c r="Y211" s="28">
        <f>Y166/SUM(Y166,'Calculations black'!Y166,'Calculations asian'!Y166,'Calculations otherrace'!Y166)</f>
        <v>0.72843028585881897</v>
      </c>
      <c r="Z211" s="28">
        <f>Z166/SUM(Z166,'Calculations black'!Z166,'Calculations asian'!Z166,'Calculations otherrace'!Z166)</f>
        <v>0.72590155343932494</v>
      </c>
      <c r="AA211" s="28">
        <f>AA166/SUM(AA166,'Calculations black'!AA166,'Calculations asian'!AA166,'Calculations otherrace'!AA166)</f>
        <v>0.7233694008274747</v>
      </c>
      <c r="AB211" s="28">
        <f>AB166/SUM(AB166,'Calculations black'!AB166,'Calculations asian'!AB166,'Calculations otherrace'!AB166)</f>
        <v>0.72083407618133188</v>
      </c>
      <c r="AC211" s="28">
        <f>AC166/SUM(AC166,'Calculations black'!AC166,'Calculations asian'!AC166,'Calculations otherrace'!AC166)</f>
        <v>0.71829582680903681</v>
      </c>
      <c r="AD211" s="28">
        <f>AD166/SUM(AD166,'Calculations black'!AD166,'Calculations asian'!AD166,'Calculations otherrace'!AD166)</f>
        <v>0.71575489906522383</v>
      </c>
      <c r="AE211" s="28">
        <f>AE166/SUM(AE166,'Calculations black'!AE166,'Calculations asian'!AE166,'Calculations otherrace'!AE166)</f>
        <v>0.71321153824969463</v>
      </c>
      <c r="AF211" s="28">
        <f>AF166/SUM(AF166,'Calculations black'!AF166,'Calculations asian'!AF166,'Calculations otherrace'!AF166)</f>
        <v>0.71066598850841112</v>
      </c>
    </row>
    <row r="212" spans="1:32" x14ac:dyDescent="0.2">
      <c r="A212" s="6" t="s">
        <v>45</v>
      </c>
      <c r="B212" s="28">
        <f>B167/SUM(B167,'Calculations black'!B167,'Calculations asian'!B167,'Calculations otherrace'!B167)</f>
        <v>0.70099999999999996</v>
      </c>
      <c r="C212" s="28">
        <f>C167/SUM(C167,'Calculations black'!C167,'Calculations asian'!C167,'Calculations otherrace'!C167)</f>
        <v>0.69850526327392959</v>
      </c>
      <c r="D212" s="28">
        <f>D167/SUM(D167,'Calculations black'!D167,'Calculations asian'!D167,'Calculations otherrace'!D167)</f>
        <v>0.69588148663167759</v>
      </c>
      <c r="E212" s="28">
        <f>E167/SUM(E167,'Calculations black'!E167,'Calculations asian'!E167,'Calculations otherrace'!E167)</f>
        <v>0.69324685692703958</v>
      </c>
      <c r="F212" s="28">
        <f>F167/SUM(F167,'Calculations black'!F167,'Calculations asian'!F167,'Calculations otherrace'!F167)</f>
        <v>0.69060530397313236</v>
      </c>
      <c r="G212" s="28">
        <f>G167/SUM(G167,'Calculations black'!G167,'Calculations asian'!G167,'Calculations otherrace'!G167)</f>
        <v>0.68794878968781936</v>
      </c>
      <c r="H212" s="28">
        <f>H167/SUM(H167,'Calculations black'!H167,'Calculations asian'!H167,'Calculations otherrace'!H167)</f>
        <v>0.68520965565361946</v>
      </c>
      <c r="I212" s="28">
        <f>I167/SUM(I167,'Calculations black'!I167,'Calculations asian'!I167,'Calculations otherrace'!I167)</f>
        <v>0.68246019040982908</v>
      </c>
      <c r="J212" s="28">
        <f>J167/SUM(J167,'Calculations black'!J167,'Calculations asian'!J167,'Calculations otherrace'!J167)</f>
        <v>0.67967412796223148</v>
      </c>
      <c r="K212" s="28">
        <f>K167/SUM(K167,'Calculations black'!K167,'Calculations asian'!K167,'Calculations otherrace'!K167)</f>
        <v>0.67689337497492952</v>
      </c>
      <c r="L212" s="28">
        <f>L167/SUM(L167,'Calculations black'!L167,'Calculations asian'!L167,'Calculations otherrace'!L167)</f>
        <v>0.67440368535687667</v>
      </c>
      <c r="M212" s="28">
        <f>M167/SUM(M167,'Calculations black'!M167,'Calculations asian'!M167,'Calculations otherrace'!M167)</f>
        <v>0.67171124145509353</v>
      </c>
      <c r="N212" s="28">
        <f>N167/SUM(N167,'Calculations black'!N167,'Calculations asian'!N167,'Calculations otherrace'!N167)</f>
        <v>0.66901553719037432</v>
      </c>
      <c r="O212" s="28">
        <f>O167/SUM(O167,'Calculations black'!O167,'Calculations asian'!O167,'Calculations otherrace'!O167)</f>
        <v>0.66631688684168722</v>
      </c>
      <c r="P212" s="28">
        <f>P167/SUM(P167,'Calculations black'!P167,'Calculations asian'!P167,'Calculations otherrace'!P167)</f>
        <v>0.66361560342903225</v>
      </c>
      <c r="Q212" s="28">
        <f>Q167/SUM(Q167,'Calculations black'!Q167,'Calculations asian'!Q167,'Calculations otherrace'!Q167)</f>
        <v>0.66091199854766058</v>
      </c>
      <c r="R212" s="28">
        <f>R167/SUM(R167,'Calculations black'!R167,'Calculations asian'!R167,'Calculations otherrace'!R167)</f>
        <v>0.65820638220674166</v>
      </c>
      <c r="S212" s="28">
        <f>S167/SUM(S167,'Calculations black'!S167,'Calculations asian'!S167,'Calculations otherrace'!S167)</f>
        <v>0.65549906267253177</v>
      </c>
      <c r="T212" s="28">
        <f>T167/SUM(T167,'Calculations black'!T167,'Calculations asian'!T167,'Calculations otherrace'!T167)</f>
        <v>0.65279034631613031</v>
      </c>
      <c r="U212" s="28">
        <f>U167/SUM(U167,'Calculations black'!U167,'Calculations asian'!U167,'Calculations otherrace'!U167)</f>
        <v>0.65008053746587346</v>
      </c>
      <c r="V212" s="28">
        <f>V167/SUM(V167,'Calculations black'!V167,'Calculations asian'!V167,'Calculations otherrace'!V167)</f>
        <v>0.64736993826441824</v>
      </c>
      <c r="W212" s="28">
        <f>W167/SUM(W167,'Calculations black'!W167,'Calculations asian'!W167,'Calculations otherrace'!W167)</f>
        <v>0.64465884853056132</v>
      </c>
      <c r="X212" s="28">
        <f>X167/SUM(X167,'Calculations black'!X167,'Calculations asian'!X167,'Calculations otherrace'!X167)</f>
        <v>0.64194756562583222</v>
      </c>
      <c r="Y212" s="28">
        <f>Y167/SUM(Y167,'Calculations black'!Y167,'Calculations asian'!Y167,'Calculations otherrace'!Y167)</f>
        <v>0.63923638432588337</v>
      </c>
      <c r="Z212" s="28">
        <f>Z167/SUM(Z167,'Calculations black'!Z167,'Calculations asian'!Z167,'Calculations otherrace'!Z167)</f>
        <v>0.63652559669670372</v>
      </c>
      <c r="AA212" s="28">
        <f>AA167/SUM(AA167,'Calculations black'!AA167,'Calculations asian'!AA167,'Calculations otherrace'!AA167)</f>
        <v>0.63381549197566867</v>
      </c>
      <c r="AB212" s="28">
        <f>AB167/SUM(AB167,'Calculations black'!AB167,'Calculations asian'!AB167,'Calculations otherrace'!AB167)</f>
        <v>0.63110635645743085</v>
      </c>
      <c r="AC212" s="28">
        <f>AC167/SUM(AC167,'Calculations black'!AC167,'Calculations asian'!AC167,'Calculations otherrace'!AC167)</f>
        <v>0.62839847338465782</v>
      </c>
      <c r="AD212" s="28">
        <f>AD167/SUM(AD167,'Calculations black'!AD167,'Calculations asian'!AD167,'Calculations otherrace'!AD167)</f>
        <v>0.62569212284360498</v>
      </c>
      <c r="AE212" s="28">
        <f>AE167/SUM(AE167,'Calculations black'!AE167,'Calculations asian'!AE167,'Calculations otherrace'!AE167)</f>
        <v>0.62298758166451274</v>
      </c>
      <c r="AF212" s="28">
        <f>AF167/SUM(AF167,'Calculations black'!AF167,'Calculations asian'!AF167,'Calculations otherrace'!AF167)</f>
        <v>0.62028512332680974</v>
      </c>
    </row>
    <row r="213" spans="1:32" x14ac:dyDescent="0.2">
      <c r="A213" s="6" t="s">
        <v>46</v>
      </c>
      <c r="B213" s="28">
        <f>B168/SUM(B168,'Calculations black'!B168,'Calculations asian'!B168,'Calculations otherrace'!B168)</f>
        <v>0.7430000000000001</v>
      </c>
      <c r="C213" s="28">
        <f>C168/SUM(C168,'Calculations black'!C168,'Calculations asian'!C168,'Calculations otherrace'!C168)</f>
        <v>0.74043953619433844</v>
      </c>
      <c r="D213" s="28">
        <f>D168/SUM(D168,'Calculations black'!D168,'Calculations asian'!D168,'Calculations otherrace'!D168)</f>
        <v>0.73775265061686268</v>
      </c>
      <c r="E213" s="28">
        <f>E168/SUM(E168,'Calculations black'!E168,'Calculations asian'!E168,'Calculations otherrace'!E168)</f>
        <v>0.73505088526880802</v>
      </c>
      <c r="F213" s="28">
        <f>F168/SUM(F168,'Calculations black'!F168,'Calculations asian'!F168,'Calculations otherrace'!F168)</f>
        <v>0.73234123484422553</v>
      </c>
      <c r="G213" s="28">
        <f>G168/SUM(G168,'Calculations black'!G168,'Calculations asian'!G168,'Calculations otherrace'!G168)</f>
        <v>0.72961122637867037</v>
      </c>
      <c r="H213" s="28">
        <f>H168/SUM(H168,'Calculations black'!H168,'Calculations asian'!H168,'Calculations otherrace'!H168)</f>
        <v>0.72679162592597224</v>
      </c>
      <c r="I213" s="28">
        <f>I168/SUM(I168,'Calculations black'!I168,'Calculations asian'!I168,'Calculations otherrace'!I168)</f>
        <v>0.72396452165609049</v>
      </c>
      <c r="J213" s="28">
        <f>J168/SUM(J168,'Calculations black'!J168,'Calculations asian'!J168,'Calculations otherrace'!J168)</f>
        <v>0.72109898186464572</v>
      </c>
      <c r="K213" s="28">
        <f>K168/SUM(K168,'Calculations black'!K168,'Calculations asian'!K168,'Calculations otherrace'!K168)</f>
        <v>0.71823609748805206</v>
      </c>
      <c r="L213" s="28">
        <f>L168/SUM(L168,'Calculations black'!L168,'Calculations asian'!L168,'Calculations otherrace'!L168)</f>
        <v>0.71568398645319165</v>
      </c>
      <c r="M213" s="28">
        <f>M168/SUM(M168,'Calculations black'!M168,'Calculations asian'!M168,'Calculations otherrace'!M168)</f>
        <v>0.71291503450055083</v>
      </c>
      <c r="N213" s="28">
        <f>N168/SUM(N168,'Calculations black'!N168,'Calculations asian'!N168,'Calculations otherrace'!N168)</f>
        <v>0.71014209062096889</v>
      </c>
      <c r="O213" s="28">
        <f>O168/SUM(O168,'Calculations black'!O168,'Calculations asian'!O168,'Calculations otherrace'!O168)</f>
        <v>0.70736547474464861</v>
      </c>
      <c r="P213" s="28">
        <f>P168/SUM(P168,'Calculations black'!P168,'Calculations asian'!P168,'Calculations otherrace'!P168)</f>
        <v>0.70458550572368606</v>
      </c>
      <c r="Q213" s="28">
        <f>Q168/SUM(Q168,'Calculations black'!Q168,'Calculations asian'!Q168,'Calculations otherrace'!Q168)</f>
        <v>0.70180250117111131</v>
      </c>
      <c r="R213" s="28">
        <f>R168/SUM(R168,'Calculations black'!R168,'Calculations asian'!R168,'Calculations otherrace'!R168)</f>
        <v>0.69901677730361222</v>
      </c>
      <c r="S213" s="28">
        <f>S168/SUM(S168,'Calculations black'!S168,'Calculations asian'!S168,'Calculations otherrace'!S168)</f>
        <v>0.69622864878803292</v>
      </c>
      <c r="T213" s="28">
        <f>T168/SUM(T168,'Calculations black'!T168,'Calculations asian'!T168,'Calculations otherrace'!T168)</f>
        <v>0.69343842859174842</v>
      </c>
      <c r="U213" s="28">
        <f>U168/SUM(U168,'Calculations black'!U168,'Calculations asian'!U168,'Calculations otherrace'!U168)</f>
        <v>0.69064642783699848</v>
      </c>
      <c r="V213" s="28">
        <f>V168/SUM(V168,'Calculations black'!V168,'Calculations asian'!V168,'Calculations otherrace'!V168)</f>
        <v>0.6878529556592573</v>
      </c>
      <c r="W213" s="28">
        <f>W168/SUM(W168,'Calculations black'!W168,'Calculations asian'!W168,'Calculations otherrace'!W168)</f>
        <v>0.68505831906970982</v>
      </c>
      <c r="X213" s="28">
        <f>X168/SUM(X168,'Calculations black'!X168,'Calculations asian'!X168,'Calculations otherrace'!X168)</f>
        <v>0.68226282282190243</v>
      </c>
      <c r="Y213" s="28">
        <f>Y168/SUM(Y168,'Calculations black'!Y168,'Calculations asian'!Y168,'Calculations otherrace'!Y168)</f>
        <v>0.67946676928261562</v>
      </c>
      <c r="Z213" s="28">
        <f>Z168/SUM(Z168,'Calculations black'!Z168,'Calculations asian'!Z168,'Calculations otherrace'!Z168)</f>
        <v>0.67667045830701367</v>
      </c>
      <c r="AA213" s="28">
        <f>AA168/SUM(AA168,'Calculations black'!AA168,'Calculations asian'!AA168,'Calculations otherrace'!AA168)</f>
        <v>0.67387418711810998</v>
      </c>
      <c r="AB213" s="28">
        <f>AB168/SUM(AB168,'Calculations black'!AB168,'Calculations asian'!AB168,'Calculations otherrace'!AB168)</f>
        <v>0.67107825019057898</v>
      </c>
      <c r="AC213" s="28">
        <f>AC168/SUM(AC168,'Calculations black'!AC168,'Calculations asian'!AC168,'Calculations otherrace'!AC168)</f>
        <v>0.66828293913894732</v>
      </c>
      <c r="AD213" s="28">
        <f>AD168/SUM(AD168,'Calculations black'!AD168,'Calculations asian'!AD168,'Calculations otherrace'!AD168)</f>
        <v>0.66548854261017909</v>
      </c>
      <c r="AE213" s="28">
        <f>AE168/SUM(AE168,'Calculations black'!AE168,'Calculations asian'!AE168,'Calculations otherrace'!AE168)</f>
        <v>0.66269534618066961</v>
      </c>
      <c r="AF213" s="28">
        <f>AF168/SUM(AF168,'Calculations black'!AF168,'Calculations asian'!AF168,'Calculations otherrace'!AF168)</f>
        <v>0.65990363225765469</v>
      </c>
    </row>
    <row r="214" spans="1:32" x14ac:dyDescent="0.2">
      <c r="A214" s="6" t="s">
        <v>47</v>
      </c>
      <c r="B214" s="28">
        <f>B169/SUM(B169,'Calculations black'!B169,'Calculations asian'!B169,'Calculations otherrace'!B169)</f>
        <v>0.8224762773722627</v>
      </c>
      <c r="C214" s="28">
        <f>C169/SUM(C169,'Calculations black'!C169,'Calculations asian'!C169,'Calculations otherrace'!C169)</f>
        <v>0.82052896390813324</v>
      </c>
      <c r="D214" s="28">
        <f>D169/SUM(D169,'Calculations black'!D169,'Calculations asian'!D169,'Calculations otherrace'!D169)</f>
        <v>0.81848057276966835</v>
      </c>
      <c r="E214" s="28">
        <f>E169/SUM(E169,'Calculations black'!E169,'Calculations asian'!E169,'Calculations otherrace'!E169)</f>
        <v>0.81641717633616928</v>
      </c>
      <c r="F214" s="28">
        <f>F169/SUM(F169,'Calculations black'!F169,'Calculations asian'!F169,'Calculations otherrace'!F169)</f>
        <v>0.81434357224234089</v>
      </c>
      <c r="G214" s="28">
        <f>G169/SUM(G169,'Calculations black'!G169,'Calculations asian'!G169,'Calculations otherrace'!G169)</f>
        <v>0.81225064898833887</v>
      </c>
      <c r="H214" s="28">
        <f>H169/SUM(H169,'Calculations black'!H169,'Calculations asian'!H169,'Calculations otherrace'!H169)</f>
        <v>0.81008491015348527</v>
      </c>
      <c r="I214" s="28">
        <f>I169/SUM(I169,'Calculations black'!I169,'Calculations asian'!I169,'Calculations otherrace'!I169)</f>
        <v>0.80790812319732819</v>
      </c>
      <c r="J214" s="28">
        <f>J169/SUM(J169,'Calculations black'!J169,'Calculations asian'!J169,'Calculations otherrace'!J169)</f>
        <v>0.80569680681935552</v>
      </c>
      <c r="K214" s="28">
        <f>K169/SUM(K169,'Calculations black'!K169,'Calculations asian'!K169,'Calculations otherrace'!K169)</f>
        <v>0.80348274455060342</v>
      </c>
      <c r="L214" s="28">
        <f>L169/SUM(L169,'Calculations black'!L169,'Calculations asian'!L169,'Calculations otherrace'!L169)</f>
        <v>0.80150345863511063</v>
      </c>
      <c r="M214" s="28">
        <f>M169/SUM(M169,'Calculations black'!M169,'Calculations asian'!M169,'Calculations otherrace'!M169)</f>
        <v>0.79935234884587225</v>
      </c>
      <c r="N214" s="28">
        <f>N169/SUM(N169,'Calculations black'!N169,'Calculations asian'!N169,'Calculations otherrace'!N169)</f>
        <v>0.79719329391370397</v>
      </c>
      <c r="O214" s="28">
        <f>O169/SUM(O169,'Calculations black'!O169,'Calculations asian'!O169,'Calculations otherrace'!O169)</f>
        <v>0.79502647393698256</v>
      </c>
      <c r="P214" s="28">
        <f>P169/SUM(P169,'Calculations black'!P169,'Calculations asian'!P169,'Calculations otherrace'!P169)</f>
        <v>0.79285207044701789</v>
      </c>
      <c r="Q214" s="28">
        <f>Q169/SUM(Q169,'Calculations black'!Q169,'Calculations asian'!Q169,'Calculations otherrace'!Q169)</f>
        <v>0.79067026632303994</v>
      </c>
      <c r="R214" s="28">
        <f>R169/SUM(R169,'Calculations black'!R169,'Calculations asian'!R169,'Calculations otherrace'!R169)</f>
        <v>0.78848124570719103</v>
      </c>
      <c r="S214" s="28">
        <f>S169/SUM(S169,'Calculations black'!S169,'Calculations asian'!S169,'Calculations otherrace'!S169)</f>
        <v>0.78628519391957763</v>
      </c>
      <c r="T214" s="28">
        <f>T169/SUM(T169,'Calculations black'!T169,'Calculations asian'!T169,'Calculations otherrace'!T169)</f>
        <v>0.78408229737345725</v>
      </c>
      <c r="U214" s="28">
        <f>U169/SUM(U169,'Calculations black'!U169,'Calculations asian'!U169,'Calculations otherrace'!U169)</f>
        <v>0.78187274349061997</v>
      </c>
      <c r="V214" s="28">
        <f>V169/SUM(V169,'Calculations black'!V169,'Calculations asian'!V169,'Calculations otherrace'!V169)</f>
        <v>0.77965672061702695</v>
      </c>
      <c r="W214" s="28">
        <f>W169/SUM(W169,'Calculations black'!W169,'Calculations asian'!W169,'Calculations otherrace'!W169)</f>
        <v>0.7774344179387731</v>
      </c>
      <c r="X214" s="28">
        <f>X169/SUM(X169,'Calculations black'!X169,'Calculations asian'!X169,'Calculations otherrace'!X169)</f>
        <v>0.77520602539843664</v>
      </c>
      <c r="Y214" s="28">
        <f>Y169/SUM(Y169,'Calculations black'!Y169,'Calculations asian'!Y169,'Calculations otherrace'!Y169)</f>
        <v>0.77297173361187188</v>
      </c>
      <c r="Z214" s="28">
        <f>Z169/SUM(Z169,'Calculations black'!Z169,'Calculations asian'!Z169,'Calculations otherrace'!Z169)</f>
        <v>0.77073173378551241</v>
      </c>
      <c r="AA214" s="28">
        <f>AA169/SUM(AA169,'Calculations black'!AA169,'Calculations asian'!AA169,'Calculations otherrace'!AA169)</f>
        <v>0.76848621763424019</v>
      </c>
      <c r="AB214" s="28">
        <f>AB169/SUM(AB169,'Calculations black'!AB169,'Calculations asian'!AB169,'Calculations otherrace'!AB169)</f>
        <v>0.76623537729988123</v>
      </c>
      <c r="AC214" s="28">
        <f>AC169/SUM(AC169,'Calculations black'!AC169,'Calculations asian'!AC169,'Calculations otherrace'!AC169)</f>
        <v>0.76397940527038244</v>
      </c>
      <c r="AD214" s="28">
        <f>AD169/SUM(AD169,'Calculations black'!AD169,'Calculations asian'!AD169,'Calculations otherrace'!AD169)</f>
        <v>0.7617184942997296</v>
      </c>
      <c r="AE214" s="28">
        <f>AE169/SUM(AE169,'Calculations black'!AE169,'Calculations asian'!AE169,'Calculations otherrace'!AE169)</f>
        <v>0.75945283732865509</v>
      </c>
      <c r="AF214" s="28">
        <f>AF169/SUM(AF169,'Calculations black'!AF169,'Calculations asian'!AF169,'Calculations otherrace'!AF169)</f>
        <v>0.75718262740619224</v>
      </c>
    </row>
    <row r="215" spans="1:32" x14ac:dyDescent="0.2">
      <c r="A215" s="6" t="s">
        <v>48</v>
      </c>
      <c r="B215" s="28">
        <f>B170/SUM(B170,'Calculations black'!B170,'Calculations asian'!B170,'Calculations otherrace'!B170)</f>
        <v>0.71415092024539895</v>
      </c>
      <c r="C215" s="28">
        <f>C170/SUM(C170,'Calculations black'!C170,'Calculations asian'!C170,'Calculations otherrace'!C170)</f>
        <v>0.71149149766170861</v>
      </c>
      <c r="D215" s="28">
        <f>D170/SUM(D170,'Calculations black'!D170,'Calculations asian'!D170,'Calculations otherrace'!D170)</f>
        <v>0.70870199653512089</v>
      </c>
      <c r="E215" s="28">
        <f>E170/SUM(E170,'Calculations black'!E170,'Calculations asian'!E170,'Calculations otherrace'!E170)</f>
        <v>0.70590008589669395</v>
      </c>
      <c r="F215" s="28">
        <f>F170/SUM(F170,'Calculations black'!F170,'Calculations asian'!F170,'Calculations otherrace'!F170)</f>
        <v>0.70309251327534406</v>
      </c>
      <c r="G215" s="28">
        <f>G170/SUM(G170,'Calculations black'!G170,'Calculations asian'!G170,'Calculations otherrace'!G170)</f>
        <v>0.70026718567825219</v>
      </c>
      <c r="H215" s="28">
        <f>H170/SUM(H170,'Calculations black'!H170,'Calculations asian'!H170,'Calculations otherrace'!H170)</f>
        <v>0.69735256954135771</v>
      </c>
      <c r="I215" s="28">
        <f>I170/SUM(I170,'Calculations black'!I170,'Calculations asian'!I170,'Calculations otherrace'!I170)</f>
        <v>0.69443217856663875</v>
      </c>
      <c r="J215" s="28">
        <f>J170/SUM(J170,'Calculations black'!J170,'Calculations asian'!J170,'Calculations otherrace'!J170)</f>
        <v>0.69147485535094322</v>
      </c>
      <c r="K215" s="28">
        <f>K170/SUM(K170,'Calculations black'!K170,'Calculations asian'!K170,'Calculations otherrace'!K170)</f>
        <v>0.68852344920386799</v>
      </c>
      <c r="L215" s="28">
        <f>L170/SUM(L170,'Calculations black'!L170,'Calculations asian'!L170,'Calculations otherrace'!L170)</f>
        <v>0.68589236780601215</v>
      </c>
      <c r="M215" s="28">
        <f>M170/SUM(M170,'Calculations black'!M170,'Calculations asian'!M170,'Calculations otherrace'!M170)</f>
        <v>0.68304186578675163</v>
      </c>
      <c r="N215" s="28">
        <f>N170/SUM(N170,'Calculations black'!N170,'Calculations asian'!N170,'Calculations otherrace'!N170)</f>
        <v>0.68018978698620558</v>
      </c>
      <c r="O215" s="28">
        <f>O170/SUM(O170,'Calculations black'!O170,'Calculations asian'!O170,'Calculations otherrace'!O170)</f>
        <v>0.67733646024212857</v>
      </c>
      <c r="P215" s="28">
        <f>P170/SUM(P170,'Calculations black'!P170,'Calculations asian'!P170,'Calculations otherrace'!P170)</f>
        <v>0.6744822120378986</v>
      </c>
      <c r="Q215" s="28">
        <f>Q170/SUM(Q170,'Calculations black'!Q170,'Calculations asian'!Q170,'Calculations otherrace'!Q170)</f>
        <v>0.67162736635122922</v>
      </c>
      <c r="R215" s="28">
        <f>R170/SUM(R170,'Calculations black'!R170,'Calculations asian'!R170,'Calculations otherrace'!R170)</f>
        <v>0.66877224450792772</v>
      </c>
      <c r="S215" s="28">
        <f>S170/SUM(S170,'Calculations black'!S170,'Calculations asian'!S170,'Calculations otherrace'!S170)</f>
        <v>0.66591716504073917</v>
      </c>
      <c r="T215" s="28">
        <f>T170/SUM(T170,'Calculations black'!T170,'Calculations asian'!T170,'Calculations otherrace'!T170)</f>
        <v>0.663062443553327</v>
      </c>
      <c r="U215" s="28">
        <f>U170/SUM(U170,'Calculations black'!U170,'Calculations asian'!U170,'Calculations otherrace'!U170)</f>
        <v>0.66020839258942299</v>
      </c>
      <c r="V215" s="28">
        <f>V170/SUM(V170,'Calculations black'!V170,'Calculations asian'!V170,'Calculations otherrace'!V170)</f>
        <v>0.65735532150716736</v>
      </c>
      <c r="W215" s="28">
        <f>W170/SUM(W170,'Calculations black'!W170,'Calculations asian'!W170,'Calculations otherrace'!W170)</f>
        <v>0.65450353635866032</v>
      </c>
      <c r="X215" s="28">
        <f>X170/SUM(X170,'Calculations black'!X170,'Calculations asian'!X170,'Calculations otherrace'!X170)</f>
        <v>0.65165333977473539</v>
      </c>
      <c r="Y215" s="28">
        <f>Y170/SUM(Y170,'Calculations black'!Y170,'Calculations asian'!Y170,'Calculations otherrace'!Y170)</f>
        <v>0.64880503085494678</v>
      </c>
      <c r="Z215" s="28">
        <f>Z170/SUM(Z170,'Calculations black'!Z170,'Calculations asian'!Z170,'Calculations otherrace'!Z170)</f>
        <v>0.64595890506277465</v>
      </c>
      <c r="AA215" s="28">
        <f>AA170/SUM(AA170,'Calculations black'!AA170,'Calculations asian'!AA170,'Calculations otherrace'!AA170)</f>
        <v>0.64311525412602488</v>
      </c>
      <c r="AB215" s="28">
        <f>AB170/SUM(AB170,'Calculations black'!AB170,'Calculations asian'!AB170,'Calculations otherrace'!AB170)</f>
        <v>0.64027436594240583</v>
      </c>
      <c r="AC215" s="28">
        <f>AC170/SUM(AC170,'Calculations black'!AC170,'Calculations asian'!AC170,'Calculations otherrace'!AC170)</f>
        <v>0.63743652449025334</v>
      </c>
      <c r="AD215" s="28">
        <f>AD170/SUM(AD170,'Calculations black'!AD170,'Calculations asian'!AD170,'Calculations otherrace'!AD170)</f>
        <v>0.63460200974436909</v>
      </c>
      <c r="AE215" s="28">
        <f>AE170/SUM(AE170,'Calculations black'!AE170,'Calculations asian'!AE170,'Calculations otherrace'!AE170)</f>
        <v>0.63177109759692407</v>
      </c>
      <c r="AF215" s="28">
        <f>AF170/SUM(AF170,'Calculations black'!AF170,'Calculations asian'!AF170,'Calculations otherrace'!AF170)</f>
        <v>0.62894405978338974</v>
      </c>
    </row>
    <row r="216" spans="1:32" x14ac:dyDescent="0.2">
      <c r="A216" s="6" t="s">
        <v>49</v>
      </c>
      <c r="B216" s="28">
        <f>B171/SUM(B171,'Calculations black'!B171,'Calculations asian'!B171,'Calculations otherrace'!B171)</f>
        <v>0.71624595469255681</v>
      </c>
      <c r="C216" s="28">
        <f>C171/SUM(C171,'Calculations black'!C171,'Calculations asian'!C171,'Calculations otherrace'!C171)</f>
        <v>0.71329736248139941</v>
      </c>
      <c r="D216" s="28">
        <f>D171/SUM(D171,'Calculations black'!D171,'Calculations asian'!D171,'Calculations otherrace'!D171)</f>
        <v>0.71021915911322298</v>
      </c>
      <c r="E216" s="28">
        <f>E171/SUM(E171,'Calculations black'!E171,'Calculations asian'!E171,'Calculations otherrace'!E171)</f>
        <v>0.70712732129784106</v>
      </c>
      <c r="F216" s="28">
        <f>F171/SUM(F171,'Calculations black'!F171,'Calculations asian'!F171,'Calculations otherrace'!F171)</f>
        <v>0.70403376930488604</v>
      </c>
      <c r="G216" s="28">
        <f>G171/SUM(G171,'Calculations black'!G171,'Calculations asian'!G171,'Calculations otherrace'!G171)</f>
        <v>0.70091902392316163</v>
      </c>
      <c r="H216" s="28">
        <f>H171/SUM(H171,'Calculations black'!H171,'Calculations asian'!H171,'Calculations otherrace'!H171)</f>
        <v>0.69770506607505811</v>
      </c>
      <c r="I216" s="28">
        <f>I171/SUM(I171,'Calculations black'!I171,'Calculations asian'!I171,'Calculations otherrace'!I171)</f>
        <v>0.69449541881343291</v>
      </c>
      <c r="J216" s="28">
        <f>J171/SUM(J171,'Calculations black'!J171,'Calculations asian'!J171,'Calculations otherrace'!J171)</f>
        <v>0.69125019728734094</v>
      </c>
      <c r="K216" s="28">
        <f>K171/SUM(K171,'Calculations black'!K171,'Calculations asian'!K171,'Calculations otherrace'!K171)</f>
        <v>0.68801361436465924</v>
      </c>
      <c r="L216" s="28">
        <f>L171/SUM(L171,'Calculations black'!L171,'Calculations asian'!L171,'Calculations otherrace'!L171)</f>
        <v>0.68514919942530639</v>
      </c>
      <c r="M216" s="28">
        <f>M171/SUM(M171,'Calculations black'!M171,'Calculations asian'!M171,'Calculations otherrace'!M171)</f>
        <v>0.6820384492819489</v>
      </c>
      <c r="N216" s="28">
        <f>N171/SUM(N171,'Calculations black'!N171,'Calculations asian'!N171,'Calculations otherrace'!N171)</f>
        <v>0.67893064605923481</v>
      </c>
      <c r="O216" s="28">
        <f>O171/SUM(O171,'Calculations black'!O171,'Calculations asian'!O171,'Calculations otherrace'!O171)</f>
        <v>0.67582611433447715</v>
      </c>
      <c r="P216" s="28">
        <f>P171/SUM(P171,'Calculations black'!P171,'Calculations asian'!P171,'Calculations otherrace'!P171)</f>
        <v>0.67272517417561573</v>
      </c>
      <c r="Q216" s="28">
        <f>Q171/SUM(Q171,'Calculations black'!Q171,'Calculations asian'!Q171,'Calculations otherrace'!Q171)</f>
        <v>0.66962814104831425</v>
      </c>
      <c r="R216" s="28">
        <f>R171/SUM(R171,'Calculations black'!R171,'Calculations asian'!R171,'Calculations otherrace'!R171)</f>
        <v>0.66653532572838015</v>
      </c>
      <c r="S216" s="28">
        <f>S171/SUM(S171,'Calculations black'!S171,'Calculations asian'!S171,'Calculations otherrace'!S171)</f>
        <v>0.66344703421948026</v>
      </c>
      <c r="T216" s="28">
        <f>T171/SUM(T171,'Calculations black'!T171,'Calculations asian'!T171,'Calculations otherrace'!T171)</f>
        <v>0.66036356767614146</v>
      </c>
      <c r="U216" s="28">
        <f>U171/SUM(U171,'Calculations black'!U171,'Calculations asian'!U171,'Calculations otherrace'!U171)</f>
        <v>0.65728522233200681</v>
      </c>
      <c r="V216" s="28">
        <f>V171/SUM(V171,'Calculations black'!V171,'Calculations asian'!V171,'Calculations otherrace'!V171)</f>
        <v>0.65421228943330223</v>
      </c>
      <c r="W216" s="28">
        <f>W171/SUM(W171,'Calculations black'!W171,'Calculations asian'!W171,'Calculations otherrace'!W171)</f>
        <v>0.65114505517747956</v>
      </c>
      <c r="X216" s="28">
        <f>X171/SUM(X171,'Calculations black'!X171,'Calculations asian'!X171,'Calculations otherrace'!X171)</f>
        <v>0.64808380065698046</v>
      </c>
      <c r="Y216" s="28">
        <f>Y171/SUM(Y171,'Calculations black'!Y171,'Calculations asian'!Y171,'Calculations otherrace'!Y171)</f>
        <v>0.64502880180805822</v>
      </c>
      <c r="Z216" s="28">
        <f>Z171/SUM(Z171,'Calculations black'!Z171,'Calculations asian'!Z171,'Calculations otherrace'!Z171)</f>
        <v>0.64198032936459948</v>
      </c>
      <c r="AA216" s="28">
        <f>AA171/SUM(AA171,'Calculations black'!AA171,'Calculations asian'!AA171,'Calculations otherrace'!AA171)</f>
        <v>0.63893864881687346</v>
      </c>
      <c r="AB216" s="28">
        <f>AB171/SUM(AB171,'Calculations black'!AB171,'Calculations asian'!AB171,'Calculations otherrace'!AB171)</f>
        <v>0.63590402037512705</v>
      </c>
      <c r="AC216" s="28">
        <f>AC171/SUM(AC171,'Calculations black'!AC171,'Calculations asian'!AC171,'Calculations otherrace'!AC171)</f>
        <v>0.63287669893794907</v>
      </c>
      <c r="AD216" s="28">
        <f>AD171/SUM(AD171,'Calculations black'!AD171,'Calculations asian'!AD171,'Calculations otherrace'!AD171)</f>
        <v>0.62985693406531806</v>
      </c>
      <c r="AE216" s="28">
        <f>AE171/SUM(AE171,'Calculations black'!AE171,'Calculations asian'!AE171,'Calculations otherrace'!AE171)</f>
        <v>0.62684496995623251</v>
      </c>
      <c r="AF216" s="28">
        <f>AF171/SUM(AF171,'Calculations black'!AF171,'Calculations asian'!AF171,'Calculations otherrace'!AF171)</f>
        <v>0.62384104543083863</v>
      </c>
    </row>
    <row r="217" spans="1:32" x14ac:dyDescent="0.2">
      <c r="A217" s="6" t="s">
        <v>50</v>
      </c>
      <c r="B217" s="28">
        <f>B172/SUM(B172,'Calculations black'!B172,'Calculations asian'!B172,'Calculations otherrace'!B172)</f>
        <v>0.77500000000000002</v>
      </c>
      <c r="C217" s="28">
        <f>C172/SUM(C172,'Calculations black'!C172,'Calculations asian'!C172,'Calculations otherrace'!C172)</f>
        <v>0.77262120036537252</v>
      </c>
      <c r="D217" s="28">
        <f>D172/SUM(D172,'Calculations black'!D172,'Calculations asian'!D172,'Calculations otherrace'!D172)</f>
        <v>0.7701256347680886</v>
      </c>
      <c r="E217" s="28">
        <f>E172/SUM(E172,'Calculations black'!E172,'Calculations asian'!E172,'Calculations otherrace'!E172)</f>
        <v>0.76761460465656317</v>
      </c>
      <c r="F217" s="28">
        <f>F172/SUM(F172,'Calculations black'!F172,'Calculations asian'!F172,'Calculations otherrace'!F172)</f>
        <v>0.76509526101270853</v>
      </c>
      <c r="G217" s="28">
        <f>G172/SUM(G172,'Calculations black'!G172,'Calculations asian'!G172,'Calculations otherrace'!G172)</f>
        <v>0.76255498296999602</v>
      </c>
      <c r="H217" s="28">
        <f>H172/SUM(H172,'Calculations black'!H172,'Calculations asian'!H172,'Calculations otherrace'!H172)</f>
        <v>0.75992933498323456</v>
      </c>
      <c r="I217" s="28">
        <f>I172/SUM(I172,'Calculations black'!I172,'Calculations asian'!I172,'Calculations otherrace'!I172)</f>
        <v>0.75729645265620338</v>
      </c>
      <c r="J217" s="28">
        <f>J172/SUM(J172,'Calculations black'!J172,'Calculations asian'!J172,'Calculations otherrace'!J172)</f>
        <v>0.7546265637435029</v>
      </c>
      <c r="K217" s="28">
        <f>K172/SUM(K172,'Calculations black'!K172,'Calculations asian'!K172,'Calculations otherrace'!K172)</f>
        <v>0.75195743664747061</v>
      </c>
      <c r="L217" s="28">
        <f>L172/SUM(L172,'Calculations black'!L172,'Calculations asian'!L172,'Calculations otherrace'!L172)</f>
        <v>0.74957969019318194</v>
      </c>
      <c r="M217" s="28">
        <f>M172/SUM(M172,'Calculations black'!M172,'Calculations asian'!M172,'Calculations otherrace'!M172)</f>
        <v>0.74699681869638157</v>
      </c>
      <c r="N217" s="28">
        <f>N172/SUM(N172,'Calculations black'!N172,'Calculations asian'!N172,'Calculations otherrace'!N172)</f>
        <v>0.744408991756215</v>
      </c>
      <c r="O217" s="28">
        <f>O172/SUM(O172,'Calculations black'!O172,'Calculations asian'!O172,'Calculations otherrace'!O172)</f>
        <v>0.74181647417978236</v>
      </c>
      <c r="P217" s="28">
        <f>P172/SUM(P172,'Calculations black'!P172,'Calculations asian'!P172,'Calculations otherrace'!P172)</f>
        <v>0.73921953052584599</v>
      </c>
      <c r="Q217" s="28">
        <f>Q172/SUM(Q172,'Calculations black'!Q172,'Calculations asian'!Q172,'Calculations otherrace'!Q172)</f>
        <v>0.73661842498210217</v>
      </c>
      <c r="R217" s="28">
        <f>R172/SUM(R172,'Calculations black'!R172,'Calculations asian'!R172,'Calculations otherrace'!R172)</f>
        <v>0.73401342124434577</v>
      </c>
      <c r="S217" s="28">
        <f>S172/SUM(S172,'Calculations black'!S172,'Calculations asian'!S172,'Calculations otherrace'!S172)</f>
        <v>0.73140478239761297</v>
      </c>
      <c r="T217" s="28">
        <f>T172/SUM(T172,'Calculations black'!T172,'Calculations asian'!T172,'Calculations otherrace'!T172)</f>
        <v>0.72879277079939375</v>
      </c>
      <c r="U217" s="28">
        <f>U172/SUM(U172,'Calculations black'!U172,'Calculations asian'!U172,'Calculations otherrace'!U172)</f>
        <v>0.72617764796499429</v>
      </c>
      <c r="V217" s="28">
        <f>V172/SUM(V172,'Calculations black'!V172,'Calculations asian'!V172,'Calculations otherrace'!V172)</f>
        <v>0.72355967445512326</v>
      </c>
      <c r="W217" s="28">
        <f>W172/SUM(W172,'Calculations black'!W172,'Calculations asian'!W172,'Calculations otherrace'!W172)</f>
        <v>0.72093910976578068</v>
      </c>
      <c r="X217" s="28">
        <f>X172/SUM(X172,'Calculations black'!X172,'Calculations asian'!X172,'Calculations otherrace'!X172)</f>
        <v>0.71831621222051678</v>
      </c>
      <c r="Y217" s="28">
        <f>Y172/SUM(Y172,'Calculations black'!Y172,'Calculations asian'!Y172,'Calculations otherrace'!Y172)</f>
        <v>0.71569123886511887</v>
      </c>
      <c r="Z217" s="28">
        <f>Z172/SUM(Z172,'Calculations black'!Z172,'Calculations asian'!Z172,'Calculations otherrace'!Z172)</f>
        <v>0.71306444536479796</v>
      </c>
      <c r="AA217" s="28">
        <f>AA172/SUM(AA172,'Calculations black'!AA172,'Calculations asian'!AA172,'Calculations otherrace'!AA172)</f>
        <v>0.71043608590391805</v>
      </c>
      <c r="AB217" s="28">
        <f>AB172/SUM(AB172,'Calculations black'!AB172,'Calculations asian'!AB172,'Calculations otherrace'!AB172)</f>
        <v>0.70780641308832992</v>
      </c>
      <c r="AC217" s="28">
        <f>AC172/SUM(AC172,'Calculations black'!AC172,'Calculations asian'!AC172,'Calculations otherrace'!AC172)</f>
        <v>0.70517567785034529</v>
      </c>
      <c r="AD217" s="28">
        <f>AD172/SUM(AD172,'Calculations black'!AD172,'Calculations asian'!AD172,'Calculations otherrace'!AD172)</f>
        <v>0.70254412935640509</v>
      </c>
      <c r="AE217" s="28">
        <f>AE172/SUM(AE172,'Calculations black'!AE172,'Calculations asian'!AE172,'Calculations otherrace'!AE172)</f>
        <v>0.69991201491746657</v>
      </c>
      <c r="AF217" s="28">
        <f>AF172/SUM(AF172,'Calculations black'!AF172,'Calculations asian'!AF172,'Calculations otherrace'!AF172)</f>
        <v>0.69727957990215306</v>
      </c>
    </row>
    <row r="218" spans="1:32" x14ac:dyDescent="0.2">
      <c r="A218" s="6" t="s">
        <v>51</v>
      </c>
      <c r="B218" s="28">
        <f>B173/SUM(B173,'Calculations black'!B173,'Calculations asian'!B173,'Calculations otherrace'!B173)</f>
        <v>0.83600000000000008</v>
      </c>
      <c r="C218" s="28">
        <f>C173/SUM(C173,'Calculations black'!C173,'Calculations asian'!C173,'Calculations otherrace'!C173)</f>
        <v>0.83416011766014153</v>
      </c>
      <c r="D218" s="28">
        <f>D173/SUM(D173,'Calculations black'!D173,'Calculations asian'!D173,'Calculations otherrace'!D173)</f>
        <v>0.83222404321811327</v>
      </c>
      <c r="E218" s="28">
        <f>E173/SUM(E173,'Calculations black'!E173,'Calculations asian'!E173,'Calculations otherrace'!E173)</f>
        <v>0.83027323202758108</v>
      </c>
      <c r="F218" s="28">
        <f>F173/SUM(F173,'Calculations black'!F173,'Calculations asian'!F173,'Calculations otherrace'!F173)</f>
        <v>0.82831215344038134</v>
      </c>
      <c r="G218" s="28">
        <f>G173/SUM(G173,'Calculations black'!G173,'Calculations asian'!G173,'Calculations otherrace'!G173)</f>
        <v>0.82633222477677093</v>
      </c>
      <c r="H218" s="28">
        <f>H173/SUM(H173,'Calculations black'!H173,'Calculations asian'!H173,'Calculations otherrace'!H173)</f>
        <v>0.82428277184564425</v>
      </c>
      <c r="I218" s="28">
        <f>I173/SUM(I173,'Calculations black'!I173,'Calculations asian'!I173,'Calculations otherrace'!I173)</f>
        <v>0.82222210593432599</v>
      </c>
      <c r="J218" s="28">
        <f>J173/SUM(J173,'Calculations black'!J173,'Calculations asian'!J173,'Calculations otherrace'!J173)</f>
        <v>0.82012801912000366</v>
      </c>
      <c r="K218" s="28">
        <f>K173/SUM(K173,'Calculations black'!K173,'Calculations asian'!K173,'Calculations otherrace'!K173)</f>
        <v>0.81803060190786214</v>
      </c>
      <c r="L218" s="28">
        <f>L173/SUM(L173,'Calculations black'!L173,'Calculations asian'!L173,'Calculations otherrace'!L173)</f>
        <v>0.81615486331416642</v>
      </c>
      <c r="M218" s="28">
        <f>M173/SUM(M173,'Calculations black'!M173,'Calculations asian'!M173,'Calculations otherrace'!M173)</f>
        <v>0.81411567706951604</v>
      </c>
      <c r="N218" s="28">
        <f>N173/SUM(N173,'Calculations black'!N173,'Calculations asian'!N173,'Calculations otherrace'!N173)</f>
        <v>0.81206823818768947</v>
      </c>
      <c r="O218" s="28">
        <f>O173/SUM(O173,'Calculations black'!O173,'Calculations asian'!O173,'Calculations otherrace'!O173)</f>
        <v>0.81001270457558627</v>
      </c>
      <c r="P218" s="28">
        <f>P173/SUM(P173,'Calculations black'!P173,'Calculations asian'!P173,'Calculations otherrace'!P173)</f>
        <v>0.80794923571192934</v>
      </c>
      <c r="Q218" s="28">
        <f>Q173/SUM(Q173,'Calculations black'!Q173,'Calculations asian'!Q173,'Calculations otherrace'!Q173)</f>
        <v>0.80587799257548731</v>
      </c>
      <c r="R218" s="28">
        <f>R173/SUM(R173,'Calculations black'!R173,'Calculations asian'!R173,'Calculations otherrace'!R173)</f>
        <v>0.80379913757306454</v>
      </c>
      <c r="S218" s="28">
        <f>S173/SUM(S173,'Calculations black'!S173,'Calculations asian'!S173,'Calculations otherrace'!S173)</f>
        <v>0.80171283446730457</v>
      </c>
      <c r="T218" s="28">
        <f>T173/SUM(T173,'Calculations black'!T173,'Calculations asian'!T173,'Calculations otherrace'!T173)</f>
        <v>0.79961924830436537</v>
      </c>
      <c r="U218" s="28">
        <f>U173/SUM(U173,'Calculations black'!U173,'Calculations asian'!U173,'Calculations otherrace'!U173)</f>
        <v>0.79751854534151567</v>
      </c>
      <c r="V218" s="28">
        <f>V173/SUM(V173,'Calculations black'!V173,'Calculations asian'!V173,'Calculations otherrace'!V173)</f>
        <v>0.79541089297470513</v>
      </c>
      <c r="W218" s="28">
        <f>W173/SUM(W173,'Calculations black'!W173,'Calculations asian'!W173,'Calculations otherrace'!W173)</f>
        <v>0.79329645966616125</v>
      </c>
      <c r="X218" s="28">
        <f>X173/SUM(X173,'Calculations black'!X173,'Calculations asian'!X173,'Calculations otherrace'!X173)</f>
        <v>0.79117541487206766</v>
      </c>
      <c r="Y218" s="28">
        <f>Y173/SUM(Y173,'Calculations black'!Y173,'Calculations asian'!Y173,'Calculations otherrace'!Y173)</f>
        <v>0.78904792897036935</v>
      </c>
      <c r="Z218" s="28">
        <f>Z173/SUM(Z173,'Calculations black'!Z173,'Calculations asian'!Z173,'Calculations otherrace'!Z173)</f>
        <v>0.78691417318876566</v>
      </c>
      <c r="AA218" s="28">
        <f>AA173/SUM(AA173,'Calculations black'!AA173,'Calculations asian'!AA173,'Calculations otherrace'!AA173)</f>
        <v>0.78477431953293442</v>
      </c>
      <c r="AB218" s="28">
        <f>AB173/SUM(AB173,'Calculations black'!AB173,'Calculations asian'!AB173,'Calculations otherrace'!AB173)</f>
        <v>0.7826285407150424</v>
      </c>
      <c r="AC218" s="28">
        <f>AC173/SUM(AC173,'Calculations black'!AC173,'Calculations asian'!AC173,'Calculations otherrace'!AC173)</f>
        <v>0.78047701008258863</v>
      </c>
      <c r="AD218" s="28">
        <f>AD173/SUM(AD173,'Calculations black'!AD173,'Calculations asian'!AD173,'Calculations otherrace'!AD173)</f>
        <v>0.77831990154763742</v>
      </c>
      <c r="AE218" s="28">
        <f>AE173/SUM(AE173,'Calculations black'!AE173,'Calculations asian'!AE173,'Calculations otherrace'!AE173)</f>
        <v>0.7761573895164775</v>
      </c>
      <c r="AF218" s="28">
        <f>AF173/SUM(AF173,'Calculations black'!AF173,'Calculations asian'!AF173,'Calculations otherrace'!AF173)</f>
        <v>0.7739896488197664</v>
      </c>
    </row>
    <row r="219" spans="1:32" x14ac:dyDescent="0.2">
      <c r="A219" s="6" t="s">
        <v>52</v>
      </c>
      <c r="B219" s="28">
        <f>B174/SUM(B174,'Calculations black'!B174,'Calculations asian'!B174,'Calculations otherrace'!B174)</f>
        <v>0.77599999999999991</v>
      </c>
      <c r="C219" s="28">
        <f>C174/SUM(C174,'Calculations black'!C174,'Calculations asian'!C174,'Calculations otherrace'!C174)</f>
        <v>0.77356272527315806</v>
      </c>
      <c r="D219" s="28">
        <f>D174/SUM(D174,'Calculations black'!D174,'Calculations asian'!D174,'Calculations otherrace'!D174)</f>
        <v>0.77100769127306146</v>
      </c>
      <c r="E219" s="28">
        <f>E174/SUM(E174,'Calculations black'!E174,'Calculations asian'!E174,'Calculations otherrace'!E174)</f>
        <v>0.76843639778778039</v>
      </c>
      <c r="F219" s="28">
        <f>F174/SUM(F174,'Calculations black'!F174,'Calculations asian'!F174,'Calculations otherrace'!F174)</f>
        <v>0.76585688179347311</v>
      </c>
      <c r="G219" s="28">
        <f>G174/SUM(G174,'Calculations black'!G174,'Calculations asian'!G174,'Calculations otherrace'!G174)</f>
        <v>0.76325523292250153</v>
      </c>
      <c r="H219" s="28">
        <f>H174/SUM(H174,'Calculations black'!H174,'Calculations asian'!H174,'Calculations otherrace'!H174)</f>
        <v>0.76056556600057368</v>
      </c>
      <c r="I219" s="28">
        <f>I174/SUM(I174,'Calculations black'!I174,'Calculations asian'!I174,'Calculations otherrace'!I174)</f>
        <v>0.75786976103733616</v>
      </c>
      <c r="J219" s="28">
        <f>J174/SUM(J174,'Calculations black'!J174,'Calculations asian'!J174,'Calculations otherrace'!J174)</f>
        <v>0.75513642610300913</v>
      </c>
      <c r="K219" s="28">
        <f>K174/SUM(K174,'Calculations black'!K174,'Calculations asian'!K174,'Calculations otherrace'!K174)</f>
        <v>0.75240376917204688</v>
      </c>
      <c r="L219" s="28">
        <f>L174/SUM(L174,'Calculations black'!L174,'Calculations asian'!L174,'Calculations otherrace'!L174)</f>
        <v>0.74997251105222695</v>
      </c>
      <c r="M219" s="28">
        <f>M174/SUM(M174,'Calculations black'!M174,'Calculations asian'!M174,'Calculations otherrace'!M174)</f>
        <v>0.74732989150560991</v>
      </c>
      <c r="N219" s="28">
        <f>N174/SUM(N174,'Calculations black'!N174,'Calculations asian'!N174,'Calculations otherrace'!N174)</f>
        <v>0.74468258445560143</v>
      </c>
      <c r="O219" s="28">
        <f>O174/SUM(O174,'Calculations black'!O174,'Calculations asian'!O174,'Calculations otherrace'!O174)</f>
        <v>0.74203086600927637</v>
      </c>
      <c r="P219" s="28">
        <f>P174/SUM(P174,'Calculations black'!P174,'Calculations asian'!P174,'Calculations otherrace'!P174)</f>
        <v>0.73937501177144971</v>
      </c>
      <c r="Q219" s="28">
        <f>Q174/SUM(Q174,'Calculations black'!Q174,'Calculations asian'!Q174,'Calculations otherrace'!Q174)</f>
        <v>0.73671529672002534</v>
      </c>
      <c r="R219" s="28">
        <f>R174/SUM(R174,'Calculations black'!R174,'Calculations asian'!R174,'Calculations otherrace'!R174)</f>
        <v>0.73405199508341512</v>
      </c>
      <c r="S219" s="28">
        <f>S174/SUM(S174,'Calculations black'!S174,'Calculations asian'!S174,'Calculations otherrace'!S174)</f>
        <v>0.73138538022011323</v>
      </c>
      <c r="T219" s="28">
        <f>T174/SUM(T174,'Calculations black'!T174,'Calculations asian'!T174,'Calculations otherrace'!T174)</f>
        <v>0.72871572450051747</v>
      </c>
      <c r="U219" s="28">
        <f>U174/SUM(U174,'Calculations black'!U174,'Calculations asian'!U174,'Calculations otherrace'!U174)</f>
        <v>0.72604329919108157</v>
      </c>
      <c r="V219" s="28">
        <f>V174/SUM(V174,'Calculations black'!V174,'Calculations asian'!V174,'Calculations otherrace'!V174)</f>
        <v>0.72336837434087187</v>
      </c>
      <c r="W219" s="28">
        <f>W174/SUM(W174,'Calculations black'!W174,'Calculations asian'!W174,'Calculations otherrace'!W174)</f>
        <v>0.72069121867060737</v>
      </c>
      <c r="X219" s="28">
        <f>X174/SUM(X174,'Calculations black'!X174,'Calculations asian'!X174,'Calculations otherrace'!X174)</f>
        <v>0.71801209946425182</v>
      </c>
      <c r="Y219" s="28">
        <f>Y174/SUM(Y174,'Calculations black'!Y174,'Calculations asian'!Y174,'Calculations otherrace'!Y174)</f>
        <v>0.71533128246321609</v>
      </c>
      <c r="Z219" s="28">
        <f>Z174/SUM(Z174,'Calculations black'!Z174,'Calculations asian'!Z174,'Calculations otherrace'!Z174)</f>
        <v>0.71264903176323902</v>
      </c>
      <c r="AA219" s="28">
        <f>AA174/SUM(AA174,'Calculations black'!AA174,'Calculations asian'!AA174,'Calculations otherrace'!AA174)</f>
        <v>0.70996560971399414</v>
      </c>
      <c r="AB219" s="28">
        <f>AB174/SUM(AB174,'Calculations black'!AB174,'Calculations asian'!AB174,'Calculations otherrace'!AB174)</f>
        <v>0.70728127682147635</v>
      </c>
      <c r="AC219" s="28">
        <f>AC174/SUM(AC174,'Calculations black'!AC174,'Calculations asian'!AC174,'Calculations otherrace'!AC174)</f>
        <v>0.70459629165320981</v>
      </c>
      <c r="AD219" s="28">
        <f>AD174/SUM(AD174,'Calculations black'!AD174,'Calculations asian'!AD174,'Calculations otherrace'!AD174)</f>
        <v>0.7019109107463225</v>
      </c>
      <c r="AE219" s="28">
        <f>AE174/SUM(AE174,'Calculations black'!AE174,'Calculations asian'!AE174,'Calculations otherrace'!AE174)</f>
        <v>0.69922538851851601</v>
      </c>
      <c r="AF219" s="28">
        <f>AF174/SUM(AF174,'Calculations black'!AF174,'Calculations asian'!AF174,'Calculations otherrace'!AF174)</f>
        <v>0.69653997718196736</v>
      </c>
    </row>
    <row r="220" spans="1:32" x14ac:dyDescent="0.2">
      <c r="A220" s="6" t="s">
        <v>53</v>
      </c>
      <c r="B220" s="28">
        <f>B175/SUM(B175,'Calculations black'!B175,'Calculations asian'!B175,'Calculations otherrace'!B175)</f>
        <v>0.73299999999999987</v>
      </c>
      <c r="C220" s="28">
        <f>C175/SUM(C175,'Calculations black'!C175,'Calculations asian'!C175,'Calculations otherrace'!C175)</f>
        <v>0.73060168139062687</v>
      </c>
      <c r="D220" s="28">
        <f>D175/SUM(D175,'Calculations black'!D175,'Calculations asian'!D175,'Calculations otherrace'!D175)</f>
        <v>0.72807898596752085</v>
      </c>
      <c r="E220" s="28">
        <f>E175/SUM(E175,'Calculations black'!E175,'Calculations asian'!E175,'Calculations otherrace'!E175)</f>
        <v>0.72554356542505871</v>
      </c>
      <c r="F220" s="28">
        <f>F175/SUM(F175,'Calculations black'!F175,'Calculations asian'!F175,'Calculations otherrace'!F175)</f>
        <v>0.72299975658989413</v>
      </c>
      <c r="G220" s="28">
        <f>G175/SUM(G175,'Calculations black'!G175,'Calculations asian'!G175,'Calculations otherrace'!G175)</f>
        <v>0.72043893789678004</v>
      </c>
      <c r="H220" s="28">
        <f>H175/SUM(H175,'Calculations black'!H175,'Calculations asian'!H175,'Calculations otherrace'!H175)</f>
        <v>0.7177958300384587</v>
      </c>
      <c r="I220" s="28">
        <f>I175/SUM(I175,'Calculations black'!I175,'Calculations asian'!I175,'Calculations otherrace'!I175)</f>
        <v>0.715141648166563</v>
      </c>
      <c r="J220" s="28">
        <f>J175/SUM(J175,'Calculations black'!J175,'Calculations asian'!J175,'Calculations otherrace'!J175)</f>
        <v>0.71245019181099367</v>
      </c>
      <c r="K220" s="28">
        <f>K175/SUM(K175,'Calculations black'!K175,'Calculations asian'!K175,'Calculations otherrace'!K175)</f>
        <v>0.70976148738935585</v>
      </c>
      <c r="L220" s="28">
        <f>L175/SUM(L175,'Calculations black'!L175,'Calculations asian'!L175,'Calculations otherrace'!L175)</f>
        <v>0.70735501504910281</v>
      </c>
      <c r="M220" s="28">
        <f>M175/SUM(M175,'Calculations black'!M175,'Calculations asian'!M175,'Calculations otherrace'!M175)</f>
        <v>0.70474906756598599</v>
      </c>
      <c r="N220" s="28">
        <f>N175/SUM(N175,'Calculations black'!N175,'Calculations asian'!N175,'Calculations otherrace'!N175)</f>
        <v>0.70213813828809557</v>
      </c>
      <c r="O220" s="28">
        <f>O175/SUM(O175,'Calculations black'!O175,'Calculations asian'!O175,'Calculations otherrace'!O175)</f>
        <v>0.69952251928083142</v>
      </c>
      <c r="P220" s="28">
        <f>P175/SUM(P175,'Calculations black'!P175,'Calculations asian'!P175,'Calculations otherrace'!P175)</f>
        <v>0.69690250238566653</v>
      </c>
      <c r="Q220" s="28">
        <f>Q175/SUM(Q175,'Calculations black'!Q175,'Calculations asian'!Q175,'Calculations otherrace'!Q175)</f>
        <v>0.69427837906063905</v>
      </c>
      <c r="R220" s="28">
        <f>R175/SUM(R175,'Calculations black'!R175,'Calculations asian'!R175,'Calculations otherrace'!R175)</f>
        <v>0.69165044022389455</v>
      </c>
      <c r="S220" s="28">
        <f>S175/SUM(S175,'Calculations black'!S175,'Calculations asian'!S175,'Calculations otherrace'!S175)</f>
        <v>0.68901897610036866</v>
      </c>
      <c r="T220" s="28">
        <f>T175/SUM(T175,'Calculations black'!T175,'Calculations asian'!T175,'Calculations otherrace'!T175)</f>
        <v>0.68638427607171537</v>
      </c>
      <c r="U220" s="28">
        <f>U175/SUM(U175,'Calculations black'!U175,'Calculations asian'!U175,'Calculations otherrace'!U175)</f>
        <v>0.68374662852956625</v>
      </c>
      <c r="V220" s="28">
        <f>V175/SUM(V175,'Calculations black'!V175,'Calculations asian'!V175,'Calculations otherrace'!V175)</f>
        <v>0.68110632073220212</v>
      </c>
      <c r="W220" s="28">
        <f>W175/SUM(W175,'Calculations black'!W175,'Calculations asian'!W175,'Calculations otherrace'!W175)</f>
        <v>0.67846363866471748</v>
      </c>
      <c r="X220" s="28">
        <f>X175/SUM(X175,'Calculations black'!X175,'Calculations asian'!X175,'Calculations otherrace'!X175)</f>
        <v>0.67581886690274884</v>
      </c>
      <c r="Y220" s="28">
        <f>Y175/SUM(Y175,'Calculations black'!Y175,'Calculations asian'!Y175,'Calculations otherrace'!Y175)</f>
        <v>0.67317228847982602</v>
      </c>
      <c r="Z220" s="28">
        <f>Z175/SUM(Z175,'Calculations black'!Z175,'Calculations asian'!Z175,'Calculations otherrace'!Z175)</f>
        <v>0.67052418475841091</v>
      </c>
      <c r="AA220" s="28">
        <f>AA175/SUM(AA175,'Calculations black'!AA175,'Calculations asian'!AA175,'Calculations otherrace'!AA175)</f>
        <v>0.66787483530467184</v>
      </c>
      <c r="AB220" s="28">
        <f>AB175/SUM(AB175,'Calculations black'!AB175,'Calculations asian'!AB175,'Calculations otherrace'!AB175)</f>
        <v>0.66522451776704083</v>
      </c>
      <c r="AC220" s="28">
        <f>AC175/SUM(AC175,'Calculations black'!AC175,'Calculations asian'!AC175,'Calculations otherrace'!AC175)</f>
        <v>0.66257350775859236</v>
      </c>
      <c r="AD220" s="28">
        <f>AD175/SUM(AD175,'Calculations black'!AD175,'Calculations asian'!AD175,'Calculations otherrace'!AD175)</f>
        <v>0.65992207874328024</v>
      </c>
      <c r="AE220" s="28">
        <f>AE175/SUM(AE175,'Calculations black'!AE175,'Calculations asian'!AE175,'Calculations otherrace'!AE175)</f>
        <v>0.65727050192605385</v>
      </c>
      <c r="AF220" s="28">
        <f>AF175/SUM(AF175,'Calculations black'!AF175,'Calculations asian'!AF175,'Calculations otherrace'!AF175)</f>
        <v>0.65461904614688493</v>
      </c>
    </row>
    <row r="221" spans="1:32" x14ac:dyDescent="0.2">
      <c r="A221" s="6" t="s">
        <v>54</v>
      </c>
      <c r="B221" s="28">
        <f>B176/SUM(B176,'Calculations black'!B176,'Calculations asian'!B176,'Calculations otherrace'!B176)</f>
        <v>0.80700000000000005</v>
      </c>
      <c r="C221" s="28">
        <f>C176/SUM(C176,'Calculations black'!C176,'Calculations asian'!C176,'Calculations otherrace'!C176)</f>
        <v>0.8049314056291863</v>
      </c>
      <c r="D221" s="28">
        <f>D176/SUM(D176,'Calculations black'!D176,'Calculations asian'!D176,'Calculations otherrace'!D176)</f>
        <v>0.80275619175436674</v>
      </c>
      <c r="E221" s="28">
        <f>E176/SUM(E176,'Calculations black'!E176,'Calculations asian'!E176,'Calculations otherrace'!E176)</f>
        <v>0.8005657074196908</v>
      </c>
      <c r="F221" s="28">
        <f>F176/SUM(F176,'Calculations black'!F176,'Calculations asian'!F176,'Calculations otherrace'!F176)</f>
        <v>0.79836510444744968</v>
      </c>
      <c r="G221" s="28">
        <f>G176/SUM(G176,'Calculations black'!G176,'Calculations asian'!G176,'Calculations otherrace'!G176)</f>
        <v>0.79614470097430357</v>
      </c>
      <c r="H221" s="28">
        <f>H176/SUM(H176,'Calculations black'!H176,'Calculations asian'!H176,'Calculations otherrace'!H176)</f>
        <v>0.79384781624919776</v>
      </c>
      <c r="I221" s="28">
        <f>I176/SUM(I176,'Calculations black'!I176,'Calculations asian'!I176,'Calculations otherrace'!I176)</f>
        <v>0.79154007619778188</v>
      </c>
      <c r="J221" s="28">
        <f>J176/SUM(J176,'Calculations black'!J176,'Calculations asian'!J176,'Calculations otherrace'!J176)</f>
        <v>0.78919658866098175</v>
      </c>
      <c r="K221" s="28">
        <f>K176/SUM(K176,'Calculations black'!K176,'Calculations asian'!K176,'Calculations otherrace'!K176)</f>
        <v>0.78685105881805784</v>
      </c>
      <c r="L221" s="28">
        <f>L176/SUM(L176,'Calculations black'!L176,'Calculations asian'!L176,'Calculations otherrace'!L176)</f>
        <v>0.78475504121080775</v>
      </c>
      <c r="M221" s="28">
        <f>M176/SUM(M176,'Calculations black'!M176,'Calculations asian'!M176,'Calculations otherrace'!M176)</f>
        <v>0.78247783416901284</v>
      </c>
      <c r="N221" s="28">
        <f>N176/SUM(N176,'Calculations black'!N176,'Calculations asian'!N176,'Calculations otherrace'!N176)</f>
        <v>0.78019306747110018</v>
      </c>
      <c r="O221" s="28">
        <f>O176/SUM(O176,'Calculations black'!O176,'Calculations asian'!O176,'Calculations otherrace'!O176)</f>
        <v>0.77790094833842294</v>
      </c>
      <c r="P221" s="28">
        <f>P176/SUM(P176,'Calculations black'!P176,'Calculations asian'!P176,'Calculations otherrace'!P176)</f>
        <v>0.77560168521436457</v>
      </c>
      <c r="Q221" s="28">
        <f>Q176/SUM(Q176,'Calculations black'!Q176,'Calculations asian'!Q176,'Calculations otherrace'!Q176)</f>
        <v>0.77329548766241085</v>
      </c>
      <c r="R221" s="28">
        <f>R176/SUM(R176,'Calculations black'!R176,'Calculations asian'!R176,'Calculations otherrace'!R176)</f>
        <v>0.77098256626460449</v>
      </c>
      <c r="S221" s="28">
        <f>S176/SUM(S176,'Calculations black'!S176,'Calculations asian'!S176,'Calculations otherrace'!S176)</f>
        <v>0.7686631325204657</v>
      </c>
      <c r="T221" s="28">
        <f>T176/SUM(T176,'Calculations black'!T176,'Calculations asian'!T176,'Calculations otherrace'!T176)</f>
        <v>0.76633739874645623</v>
      </c>
      <c r="U221" s="28">
        <f>U176/SUM(U176,'Calculations black'!U176,'Calculations asian'!U176,'Calculations otherrace'!U176)</f>
        <v>0.76400557797606827</v>
      </c>
      <c r="V221" s="28">
        <f>V176/SUM(V176,'Calculations black'!V176,'Calculations asian'!V176,'Calculations otherrace'!V176)</f>
        <v>0.76166788386061179</v>
      </c>
      <c r="W221" s="28">
        <f>W176/SUM(W176,'Calculations black'!W176,'Calculations asian'!W176,'Calculations otherrace'!W176)</f>
        <v>0.75932453057077731</v>
      </c>
      <c r="X221" s="28">
        <f>X176/SUM(X176,'Calculations black'!X176,'Calculations asian'!X176,'Calculations otherrace'!X176)</f>
        <v>0.75697573269904994</v>
      </c>
      <c r="Y221" s="28">
        <f>Y176/SUM(Y176,'Calculations black'!Y176,'Calculations asian'!Y176,'Calculations otherrace'!Y176)</f>
        <v>0.7546217051630395</v>
      </c>
      <c r="Z221" s="28">
        <f>Z176/SUM(Z176,'Calculations black'!Z176,'Calculations asian'!Z176,'Calculations otherrace'!Z176)</f>
        <v>0.75226266310980694</v>
      </c>
      <c r="AA221" s="28">
        <f>AA176/SUM(AA176,'Calculations black'!AA176,'Calculations asian'!AA176,'Calculations otherrace'!AA176)</f>
        <v>0.74989882182124468</v>
      </c>
      <c r="AB221" s="28">
        <f>AB176/SUM(AB176,'Calculations black'!AB176,'Calculations asian'!AB176,'Calculations otherrace'!AB176)</f>
        <v>0.7475303966205844</v>
      </c>
      <c r="AC221" s="28">
        <f>AC176/SUM(AC176,'Calculations black'!AC176,'Calculations asian'!AC176,'Calculations otherrace'!AC176)</f>
        <v>0.74515760278009058</v>
      </c>
      <c r="AD221" s="28">
        <f>AD176/SUM(AD176,'Calculations black'!AD176,'Calculations asian'!AD176,'Calculations otherrace'!AD176)</f>
        <v>0.74278065543000649</v>
      </c>
      <c r="AE221" s="28">
        <f>AE176/SUM(AE176,'Calculations black'!AE176,'Calculations asian'!AE176,'Calculations otherrace'!AE176)</f>
        <v>0.74039976946880426</v>
      </c>
      <c r="AF221" s="28">
        <f>AF176/SUM(AF176,'Calculations black'!AF176,'Calculations asian'!AF176,'Calculations otherrace'!AF176)</f>
        <v>0.73801515947480301</v>
      </c>
    </row>
    <row r="222" spans="1:32" x14ac:dyDescent="0.2">
      <c r="A222" s="6" t="s">
        <v>55</v>
      </c>
      <c r="B222" s="28">
        <f>B177/SUM(B177,'Calculations black'!B177,'Calculations asian'!B177,'Calculations otherrace'!B177)</f>
        <v>0.72499999999999998</v>
      </c>
      <c r="C222" s="28">
        <f>C177/SUM(C177,'Calculations black'!C177,'Calculations asian'!C177,'Calculations otherrace'!C177)</f>
        <v>0.72252354750474601</v>
      </c>
      <c r="D222" s="28">
        <f>D177/SUM(D177,'Calculations black'!D177,'Calculations asian'!D177,'Calculations otherrace'!D177)</f>
        <v>0.71992056428983453</v>
      </c>
      <c r="E222" s="28">
        <f>E177/SUM(E177,'Calculations black'!E177,'Calculations asian'!E177,'Calculations otherrace'!E177)</f>
        <v>0.71730504536443773</v>
      </c>
      <c r="F222" s="28">
        <f>F177/SUM(F177,'Calculations black'!F177,'Calculations asian'!F177,'Calculations otherrace'!F177)</f>
        <v>0.71468188582837833</v>
      </c>
      <c r="G222" s="28">
        <f>G177/SUM(G177,'Calculations black'!G177,'Calculations asian'!G177,'Calculations otherrace'!G177)</f>
        <v>0.7120416563369063</v>
      </c>
      <c r="H222" s="28">
        <f>H177/SUM(H177,'Calculations black'!H177,'Calculations asian'!H177,'Calculations otherrace'!H177)</f>
        <v>0.7093171766969969</v>
      </c>
      <c r="I222" s="28">
        <f>I177/SUM(I177,'Calculations black'!I177,'Calculations asian'!I177,'Calculations otherrace'!I177)</f>
        <v>0.70658292466063843</v>
      </c>
      <c r="J222" s="28">
        <f>J177/SUM(J177,'Calculations black'!J177,'Calculations asian'!J177,'Calculations otherrace'!J177)</f>
        <v>0.70381142714489497</v>
      </c>
      <c r="K222" s="28">
        <f>K177/SUM(K177,'Calculations black'!K177,'Calculations asian'!K177,'Calculations otherrace'!K177)</f>
        <v>0.7010436715337689</v>
      </c>
      <c r="L222" s="28">
        <f>L177/SUM(L177,'Calculations black'!L177,'Calculations asian'!L177,'Calculations otherrace'!L177)</f>
        <v>0.69856891066897997</v>
      </c>
      <c r="M222" s="28">
        <f>M177/SUM(M177,'Calculations black'!M177,'Calculations asian'!M177,'Calculations otherrace'!M177)</f>
        <v>0.69588900956654254</v>
      </c>
      <c r="N222" s="28">
        <f>N177/SUM(N177,'Calculations black'!N177,'Calculations asian'!N177,'Calculations otherrace'!N177)</f>
        <v>0.69320508701109507</v>
      </c>
      <c r="O222" s="28">
        <f>O177/SUM(O177,'Calculations black'!O177,'Calculations asian'!O177,'Calculations otherrace'!O177)</f>
        <v>0.6905174489102236</v>
      </c>
      <c r="P222" s="28">
        <f>P177/SUM(P177,'Calculations black'!P177,'Calculations asian'!P177,'Calculations otherrace'!P177)</f>
        <v>0.68782640033393094</v>
      </c>
      <c r="Q222" s="28">
        <f>Q177/SUM(Q177,'Calculations black'!Q177,'Calculations asian'!Q177,'Calculations otherrace'!Q177)</f>
        <v>0.68513224535362538</v>
      </c>
      <c r="R222" s="28">
        <f>R177/SUM(R177,'Calculations black'!R177,'Calculations asian'!R177,'Calculations otherrace'!R177)</f>
        <v>0.68243528688482391</v>
      </c>
      <c r="S222" s="28">
        <f>S177/SUM(S177,'Calculations black'!S177,'Calculations asian'!S177,'Calculations otherrace'!S177)</f>
        <v>0.67973582653365228</v>
      </c>
      <c r="T222" s="28">
        <f>T177/SUM(T177,'Calculations black'!T177,'Calculations asian'!T177,'Calculations otherrace'!T177)</f>
        <v>0.67703416444723308</v>
      </c>
      <c r="U222" s="28">
        <f>U177/SUM(U177,'Calculations black'!U177,'Calculations asian'!U177,'Calculations otherrace'!U177)</f>
        <v>0.67433059916803439</v>
      </c>
      <c r="V222" s="28">
        <f>V177/SUM(V177,'Calculations black'!V177,'Calculations asian'!V177,'Calculations otherrace'!V177)</f>
        <v>0.67162542749225052</v>
      </c>
      <c r="W222" s="28">
        <f>W177/SUM(W177,'Calculations black'!W177,'Calculations asian'!W177,'Calculations otherrace'!W177)</f>
        <v>0.66891894433227428</v>
      </c>
      <c r="X222" s="28">
        <f>X177/SUM(X177,'Calculations black'!X177,'Calculations asian'!X177,'Calculations otherrace'!X177)</f>
        <v>0.66621144258332221</v>
      </c>
      <c r="Y222" s="28">
        <f>Y177/SUM(Y177,'Calculations black'!Y177,'Calculations asian'!Y177,'Calculations otherrace'!Y177)</f>
        <v>0.66350321299425274</v>
      </c>
      <c r="Z222" s="28">
        <f>Z177/SUM(Z177,'Calculations black'!Z177,'Calculations asian'!Z177,'Calculations otherrace'!Z177)</f>
        <v>0.66079454404262694</v>
      </c>
      <c r="AA222" s="28">
        <f>AA177/SUM(AA177,'Calculations black'!AA177,'Calculations asian'!AA177,'Calculations otherrace'!AA177)</f>
        <v>0.65808572181403946</v>
      </c>
      <c r="AB222" s="28">
        <f>AB177/SUM(AB177,'Calculations black'!AB177,'Calculations asian'!AB177,'Calculations otherrace'!AB177)</f>
        <v>0.65537702988575153</v>
      </c>
      <c r="AC222" s="28">
        <f>AC177/SUM(AC177,'Calculations black'!AC177,'Calculations asian'!AC177,'Calculations otherrace'!AC177)</f>
        <v>0.65266874921464657</v>
      </c>
      <c r="AD222" s="28">
        <f>AD177/SUM(AD177,'Calculations black'!AD177,'Calculations asian'!AD177,'Calculations otherrace'!AD177)</f>
        <v>0.64996115802952392</v>
      </c>
      <c r="AE222" s="28">
        <f>AE177/SUM(AE177,'Calculations black'!AE177,'Calculations asian'!AE177,'Calculations otherrace'!AE177)</f>
        <v>0.64725453172773417</v>
      </c>
      <c r="AF222" s="28">
        <f>AF177/SUM(AF177,'Calculations black'!AF177,'Calculations asian'!AF177,'Calculations otherrace'!AF177)</f>
        <v>0.64454914277616537</v>
      </c>
    </row>
    <row r="223" spans="1:32" x14ac:dyDescent="0.2">
      <c r="A223" s="6" t="s">
        <v>56</v>
      </c>
      <c r="B223" s="28">
        <f>B178/SUM(B178,'Calculations black'!B178,'Calculations asian'!B178,'Calculations otherrace'!B178)</f>
        <v>0.80299999999999994</v>
      </c>
      <c r="C223" s="28">
        <f>C178/SUM(C178,'Calculations black'!C178,'Calculations asian'!C178,'Calculations otherrace'!C178)</f>
        <v>0.8007743632548916</v>
      </c>
      <c r="D223" s="28">
        <f>D178/SUM(D178,'Calculations black'!D178,'Calculations asian'!D178,'Calculations otherrace'!D178)</f>
        <v>0.79843824114257467</v>
      </c>
      <c r="E223" s="28">
        <f>E178/SUM(E178,'Calculations black'!E178,'Calculations asian'!E178,'Calculations otherrace'!E178)</f>
        <v>0.79608523857372471</v>
      </c>
      <c r="F223" s="28">
        <f>F178/SUM(F178,'Calculations black'!F178,'Calculations asian'!F178,'Calculations otherrace'!F178)</f>
        <v>0.79372236222948656</v>
      </c>
      <c r="G223" s="28">
        <f>G178/SUM(G178,'Calculations black'!G178,'Calculations asian'!G178,'Calculations otherrace'!G178)</f>
        <v>0.79133721100696452</v>
      </c>
      <c r="H223" s="28">
        <f>H178/SUM(H178,'Calculations black'!H178,'Calculations asian'!H178,'Calculations otherrace'!H178)</f>
        <v>0.78886915270402791</v>
      </c>
      <c r="I223" s="28">
        <f>I178/SUM(I178,'Calculations black'!I178,'Calculations asian'!I178,'Calculations otherrace'!I178)</f>
        <v>0.78639248724826649</v>
      </c>
      <c r="J223" s="28">
        <f>J178/SUM(J178,'Calculations black'!J178,'Calculations asian'!J178,'Calculations otherrace'!J178)</f>
        <v>0.7838786639302977</v>
      </c>
      <c r="K223" s="28">
        <f>K178/SUM(K178,'Calculations black'!K178,'Calculations asian'!K178,'Calculations otherrace'!K178)</f>
        <v>0.78136292124282036</v>
      </c>
      <c r="L223" s="28">
        <f>L178/SUM(L178,'Calculations black'!L178,'Calculations asian'!L178,'Calculations otherrace'!L178)</f>
        <v>0.77912147008065191</v>
      </c>
      <c r="M223" s="28">
        <f>M178/SUM(M178,'Calculations black'!M178,'Calculations asian'!M178,'Calculations otherrace'!M178)</f>
        <v>0.77668339937973507</v>
      </c>
      <c r="N223" s="28">
        <f>N178/SUM(N178,'Calculations black'!N178,'Calculations asian'!N178,'Calculations otherrace'!N178)</f>
        <v>0.77423846731844892</v>
      </c>
      <c r="O223" s="28">
        <f>O178/SUM(O178,'Calculations black'!O178,'Calculations asian'!O178,'Calculations otherrace'!O178)</f>
        <v>0.77178691315692904</v>
      </c>
      <c r="P223" s="28">
        <f>P178/SUM(P178,'Calculations black'!P178,'Calculations asian'!P178,'Calculations otherrace'!P178)</f>
        <v>0.76932897680278933</v>
      </c>
      <c r="Q223" s="28">
        <f>Q178/SUM(Q178,'Calculations black'!Q178,'Calculations asian'!Q178,'Calculations otherrace'!Q178)</f>
        <v>0.76686489869926511</v>
      </c>
      <c r="R223" s="28">
        <f>R178/SUM(R178,'Calculations black'!R178,'Calculations asian'!R178,'Calculations otherrace'!R178)</f>
        <v>0.76439491971419549</v>
      </c>
      <c r="S223" s="28">
        <f>S178/SUM(S178,'Calculations black'!S178,'Calculations asian'!S178,'Calculations otherrace'!S178)</f>
        <v>0.76191928102993367</v>
      </c>
      <c r="T223" s="28">
        <f>T178/SUM(T178,'Calculations black'!T178,'Calculations asian'!T178,'Calculations otherrace'!T178)</f>
        <v>0.75943822403427708</v>
      </c>
      <c r="U223" s="28">
        <f>U178/SUM(U178,'Calculations black'!U178,'Calculations asian'!U178,'Calculations otherrace'!U178)</f>
        <v>0.75695199021250248</v>
      </c>
      <c r="V223" s="28">
        <f>V178/SUM(V178,'Calculations black'!V178,'Calculations asian'!V178,'Calculations otherrace'!V178)</f>
        <v>0.7544608210405912</v>
      </c>
      <c r="W223" s="28">
        <f>W178/SUM(W178,'Calculations black'!W178,'Calculations asian'!W178,'Calculations otherrace'!W178)</f>
        <v>0.75196495787972406</v>
      </c>
      <c r="X223" s="28">
        <f>X178/SUM(X178,'Calculations black'!X178,'Calculations asian'!X178,'Calculations otherrace'!X178)</f>
        <v>0.74946464187213213</v>
      </c>
      <c r="Y223" s="28">
        <f>Y178/SUM(Y178,'Calculations black'!Y178,'Calculations asian'!Y178,'Calculations otherrace'!Y178)</f>
        <v>0.74696011383836813</v>
      </c>
      <c r="Z223" s="28">
        <f>Z178/SUM(Z178,'Calculations black'!Z178,'Calculations asian'!Z178,'Calculations otherrace'!Z178)</f>
        <v>0.74445161417608507</v>
      </c>
      <c r="AA223" s="28">
        <f>AA178/SUM(AA178,'Calculations black'!AA178,'Calculations asian'!AA178,'Calculations otherrace'!AA178)</f>
        <v>0.74193938276038229</v>
      </c>
      <c r="AB223" s="28">
        <f>AB178/SUM(AB178,'Calculations black'!AB178,'Calculations asian'!AB178,'Calculations otherrace'!AB178)</f>
        <v>0.73942365884579353</v>
      </c>
      <c r="AC223" s="28">
        <f>AC178/SUM(AC178,'Calculations black'!AC178,'Calculations asian'!AC178,'Calculations otherrace'!AC178)</f>
        <v>0.73690468096997641</v>
      </c>
      <c r="AD223" s="28">
        <f>AD178/SUM(AD178,'Calculations black'!AD178,'Calculations asian'!AD178,'Calculations otherrace'!AD178)</f>
        <v>0.73438268685917107</v>
      </c>
      <c r="AE223" s="28">
        <f>AE178/SUM(AE178,'Calculations black'!AE178,'Calculations asian'!AE178,'Calculations otherrace'!AE178)</f>
        <v>0.73185791333547645</v>
      </c>
      <c r="AF223" s="28">
        <f>AF178/SUM(AF178,'Calculations black'!AF178,'Calculations asian'!AF178,'Calculations otherrace'!AF178)</f>
        <v>0.72933059622600938</v>
      </c>
    </row>
    <row r="224" spans="1:32" x14ac:dyDescent="0.2">
      <c r="A224" s="6" t="s">
        <v>57</v>
      </c>
      <c r="B224" s="28">
        <f>B179/SUM(B179,'Calculations black'!B179,'Calculations asian'!B179,'Calculations otherrace'!B179)</f>
        <v>0.80000000000000016</v>
      </c>
      <c r="C224" s="28">
        <f>C179/SUM(C179,'Calculations black'!C179,'Calculations asian'!C179,'Calculations otherrace'!C179)</f>
        <v>0.7977467744557678</v>
      </c>
      <c r="D224" s="28">
        <f>D179/SUM(D179,'Calculations black'!D179,'Calculations asian'!D179,'Calculations otherrace'!D179)</f>
        <v>0.79538194345752766</v>
      </c>
      <c r="E224" s="28">
        <f>E179/SUM(E179,'Calculations black'!E179,'Calculations asian'!E179,'Calculations otherrace'!E179)</f>
        <v>0.79300016732755729</v>
      </c>
      <c r="F224" s="28">
        <f>F179/SUM(F179,'Calculations black'!F179,'Calculations asian'!F179,'Calculations otherrace'!F179)</f>
        <v>0.7906085785916217</v>
      </c>
      <c r="G224" s="28">
        <f>G179/SUM(G179,'Calculations black'!G179,'Calculations asian'!G179,'Calculations otherrace'!G179)</f>
        <v>0.78819458492729333</v>
      </c>
      <c r="H224" s="28">
        <f>H179/SUM(H179,'Calculations black'!H179,'Calculations asian'!H179,'Calculations otherrace'!H179)</f>
        <v>0.7856968419518483</v>
      </c>
      <c r="I224" s="28">
        <f>I179/SUM(I179,'Calculations black'!I179,'Calculations asian'!I179,'Calculations otherrace'!I179)</f>
        <v>0.78319064065150734</v>
      </c>
      <c r="J224" s="28">
        <f>J179/SUM(J179,'Calculations black'!J179,'Calculations asian'!J179,'Calculations otherrace'!J179)</f>
        <v>0.78064705509832311</v>
      </c>
      <c r="K224" s="28">
        <f>K179/SUM(K179,'Calculations black'!K179,'Calculations asian'!K179,'Calculations otherrace'!K179)</f>
        <v>0.77810172797581767</v>
      </c>
      <c r="L224" s="28">
        <f>L179/SUM(L179,'Calculations black'!L179,'Calculations asian'!L179,'Calculations otherrace'!L179)</f>
        <v>0.77583422467725993</v>
      </c>
      <c r="M224" s="28">
        <f>M179/SUM(M179,'Calculations black'!M179,'Calculations asian'!M179,'Calculations otherrace'!M179)</f>
        <v>0.77336793363051237</v>
      </c>
      <c r="N224" s="28">
        <f>N179/SUM(N179,'Calculations black'!N179,'Calculations asian'!N179,'Calculations otherrace'!N179)</f>
        <v>0.77089491624606388</v>
      </c>
      <c r="O224" s="28">
        <f>O179/SUM(O179,'Calculations black'!O179,'Calculations asian'!O179,'Calculations otherrace'!O179)</f>
        <v>0.7684154181470112</v>
      </c>
      <c r="P224" s="28">
        <f>P179/SUM(P179,'Calculations black'!P179,'Calculations asian'!P179,'Calculations otherrace'!P179)</f>
        <v>0.76592968551529295</v>
      </c>
      <c r="Q224" s="28">
        <f>Q179/SUM(Q179,'Calculations black'!Q179,'Calculations asian'!Q179,'Calculations otherrace'!Q179)</f>
        <v>0.76343796497620342</v>
      </c>
      <c r="R224" s="28">
        <f>R179/SUM(R179,'Calculations black'!R179,'Calculations asian'!R179,'Calculations otherrace'!R179)</f>
        <v>0.76094050348387743</v>
      </c>
      <c r="S224" s="28">
        <f>S179/SUM(S179,'Calculations black'!S179,'Calculations asian'!S179,'Calculations otherrace'!S179)</f>
        <v>0.75843754820783638</v>
      </c>
      <c r="T224" s="28">
        <f>T179/SUM(T179,'Calculations black'!T179,'Calculations asian'!T179,'Calculations otherrace'!T179)</f>
        <v>0.75592934642069132</v>
      </c>
      <c r="U224" s="28">
        <f>U179/SUM(U179,'Calculations black'!U179,'Calculations asian'!U179,'Calculations otherrace'!U179)</f>
        <v>0.75341614538709045</v>
      </c>
      <c r="V224" s="28">
        <f>V179/SUM(V179,'Calculations black'!V179,'Calculations asian'!V179,'Calculations otherrace'!V179)</f>
        <v>0.75089819225399534</v>
      </c>
      <c r="W224" s="28">
        <f>W179/SUM(W179,'Calculations black'!W179,'Calculations asian'!W179,'Calculations otherrace'!W179)</f>
        <v>0.74837573394237311</v>
      </c>
      <c r="X224" s="28">
        <f>X179/SUM(X179,'Calculations black'!X179,'Calculations asian'!X179,'Calculations otherrace'!X179)</f>
        <v>0.7458490170403842</v>
      </c>
      <c r="Y224" s="28">
        <f>Y179/SUM(Y179,'Calculations black'!Y179,'Calculations asian'!Y179,'Calculations otherrace'!Y179)</f>
        <v>0.74331828769813946</v>
      </c>
      <c r="Z224" s="28">
        <f>Z179/SUM(Z179,'Calculations black'!Z179,'Calculations asian'!Z179,'Calculations otherrace'!Z179)</f>
        <v>0.74078379152410834</v>
      </c>
      <c r="AA224" s="28">
        <f>AA179/SUM(AA179,'Calculations black'!AA179,'Calculations asian'!AA179,'Calculations otherrace'!AA179)</f>
        <v>0.7382457734832425</v>
      </c>
      <c r="AB224" s="28">
        <f>AB179/SUM(AB179,'Calculations black'!AB179,'Calculations asian'!AB179,'Calculations otherrace'!AB179)</f>
        <v>0.73570447779688652</v>
      </c>
      <c r="AC224" s="28">
        <f>AC179/SUM(AC179,'Calculations black'!AC179,'Calculations asian'!AC179,'Calculations otherrace'!AC179)</f>
        <v>0.73316014784453898</v>
      </c>
      <c r="AD224" s="28">
        <f>AD179/SUM(AD179,'Calculations black'!AD179,'Calculations asian'!AD179,'Calculations otherrace'!AD179)</f>
        <v>0.73061302606752865</v>
      </c>
      <c r="AE224" s="28">
        <f>AE179/SUM(AE179,'Calculations black'!AE179,'Calculations asian'!AE179,'Calculations otherrace'!AE179)</f>
        <v>0.72806335387465471</v>
      </c>
      <c r="AF224" s="28">
        <f>AF179/SUM(AF179,'Calculations black'!AF179,'Calculations asian'!AF179,'Calculations otherrace'!AF179)</f>
        <v>0.72551137154985601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13CB-5BA5-408F-AD54-9E2F187744F4}">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T18'!E:E,MATCH($A3,'BLS CPS T18'!H:H,0))/100</f>
        <v>2.7999999999999997E-2</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T18'!E:E,MATCH($A4,'BLS CPS T18'!H:H,0))/100</f>
        <v>3.1E-2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T18'!E:E,MATCH($A5,'BLS CPS T18'!H:H,0))/100</f>
        <v>4.0999999999999995E-2</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T18'!E:E,MATCH($A6,'BLS CPS T18'!H:H,0))/100</f>
        <v>8.0000000000000002E-3</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T18'!E:E,MATCH($A7,'BLS CPS T18'!H:H,0))/100</f>
        <v>0.06</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T18'!E:E,MATCH($A8,'BLS CPS T18'!H:H,0))/100</f>
        <v>0.12850485436893203</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T18'!E:E,MATCH($A9,'BLS CPS T18'!H:H,0))/100</f>
        <v>0.11900000000000001</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T18'!E:E,MATCH($A10,'BLS CPS T18'!H:H,0))/100</f>
        <v>9.0999999999999998E-2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T18'!E:E,MATCH($A11,'BLS CPS T18'!H:H,0))/100</f>
        <v>0.10800000000000001</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T18'!E:E,MATCH($A12,'BLS CPS T18'!H:H,0))/100</f>
        <v>0.11199999999999999</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T18'!E:E,MATCH($A13,'BLS CPS T18'!H:H,0))/100</f>
        <v>0.10295555555555558</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T18'!E:E,MATCH($A14,'BLS CPS T18'!H:H,0))/100</f>
        <v>9.1999999999999998E-2</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T18'!E:E,MATCH($A15,'BLS CPS T18'!H:H,0))/100</f>
        <v>0.121</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T18'!E:E,MATCH($A16,'BLS CPS T18'!H:H,0))/100</f>
        <v>0.106</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T18'!E:E,MATCH($A17,'BLS CPS T18'!H:H,0))/100</f>
        <v>8.0285714285714307E-2</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T18'!E:E,MATCH($A18,'BLS CPS T18'!H:H,0))/100</f>
        <v>8.199999999999999E-2</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T18'!E:E,MATCH($A19,'BLS CPS T18'!H:H,0))/100</f>
        <v>6.0999999999999999E-2</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T18'!E:E,MATCH($A20,'BLS CPS T18'!H:H,0))/100</f>
        <v>5.2127326150832515E-2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T18'!E:E,MATCH($A21,'BLS CPS T18'!H:H,0))/100</f>
        <v>5.9000000000000004E-2</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T18'!E:E,MATCH($A22,'BLS CPS T18'!H:H,0))/100</f>
        <v>9.4E-2</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T18'!E:E,MATCH($A23,'BLS CPS T18'!H:H,0))/100</f>
        <v>7.6999999999999999E-2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T18'!E:E,MATCH($A24,'BLS CPS T18'!H:H,0))/100</f>
        <v>0.182</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T18'!E:E,MATCH($A25,'BLS CPS T18'!H:H,0))/100</f>
        <v>9.5433526011560729E-2</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T18'!E:E,MATCH($A26,'BLS CPS T18'!H:H,0))/100</f>
        <v>0.10400000000000001</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T18'!E:E,MATCH($A27,'BLS CPS T18'!H:H,0))/100</f>
        <v>7.9000000000000001E-2</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T18'!E:E,MATCH($A28,'BLS CPS T18'!H:H,0))/100</f>
        <v>7.400000000000001E-2</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T18'!E:E,MATCH($A29,'BLS CPS T18'!H:H,0))/100</f>
        <v>0.11099279711884755</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T18'!E:E,MATCH($A30,'BLS CPS T18'!H:H,0))/100</f>
        <v>0.06</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T18'!E:E,MATCH($A31,'BLS CPS T18'!H:H,0))/100</f>
        <v>0.11800000000000001</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T18'!E:E,MATCH($A32,'BLS CPS T18'!H:H,0))/100</f>
        <v>0.20699999999999999</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T18'!E:E,MATCH($A33,'BLS CPS T18'!H:H,0))/100</f>
        <v>0.13699999999999998</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T18'!E:E,MATCH($A34,'BLS CPS T18'!H:H,0))/100</f>
        <v>9.9711678832116804E-2</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T18'!E:E,MATCH($A35,'BLS CPS T18'!H:H,0))/100</f>
        <v>0.15645889570552146</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T18'!E:E,MATCH($A36,'BLS CPS T18'!H:H,0))/100</f>
        <v>8.1624595469255656E-2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T18'!E:E,MATCH($A37,'BLS CPS T18'!H:H,0))/100</f>
        <v>0.10800000000000001</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T18'!E:E,MATCH($A38,'BLS CPS T18'!H:H,0))/100</f>
        <v>9.3000000000000013E-2</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T18'!E:E,MATCH($A39,'BLS CPS T18'!H:H,0))/100</f>
        <v>9.9000000000000005E-2</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T18'!E:E,MATCH($A40,'BLS CPS T18'!H:H,0))/100</f>
        <v>0.17499999999999999</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T18'!E:E,MATCH($A41,'BLS CPS T18'!H:H,0))/100</f>
        <v>0.10800000000000001</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T18'!E:E,MATCH($A42,'BLS CPS T18'!H:H,0))/100</f>
        <v>0.17399999999999999</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T18'!E:E,MATCH($A43,'BLS CPS T18'!H:H,0))/100</f>
        <v>9.4E-2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T18'!E:E,MATCH($A44,'BLS CPS T18'!H:H,0))/100</f>
        <v>9.5000000000000001E-2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0.14207683404359678</v>
      </c>
    </row>
    <row r="49" spans="1:2" x14ac:dyDescent="0.2">
      <c r="A49" s="6" t="s">
        <v>94</v>
      </c>
      <c r="B49" s="28">
        <f>('S Curve Equation'!$B$11-(LN(1/((B4/'S Curve Equation'!$B$14)-'S Curve Equation'!$B$13)-1)/'S Curve Equation'!$B$10))/'S Curve Equation'!$B$12</f>
        <v>0.15060328537092288</v>
      </c>
    </row>
    <row r="50" spans="1:2" x14ac:dyDescent="0.2">
      <c r="A50" s="6" t="s">
        <v>93</v>
      </c>
      <c r="B50" s="28">
        <f>('S Curve Equation'!$B$11-(LN(1/((B5/'S Curve Equation'!$B$14)-'S Curve Equation'!$B$13)-1)/'S Curve Equation'!$B$10))/'S Curve Equation'!$B$12</f>
        <v>0.17535473215044517</v>
      </c>
    </row>
    <row r="51" spans="1:2" x14ac:dyDescent="0.2">
      <c r="A51" s="6" t="s">
        <v>28</v>
      </c>
      <c r="B51" s="28">
        <f>('S Curve Equation'!$B$11-(LN(1/((B6/'S Curve Equation'!$B$14)-'S Curve Equation'!$B$13)-1)/'S Curve Equation'!$B$10))/'S Curve Equation'!$B$12</f>
        <v>6.0631657150000295E-2</v>
      </c>
    </row>
    <row r="52" spans="1:2" x14ac:dyDescent="0.2">
      <c r="A52" s="6" t="s">
        <v>29</v>
      </c>
      <c r="B52" s="28">
        <f>('S Curve Equation'!$B$11-(LN(1/((B7/'S Curve Equation'!$B$14)-'S Curve Equation'!$B$13)-1)/'S Curve Equation'!$B$10))/'S Curve Equation'!$B$12</f>
        <v>0.21202305014390854</v>
      </c>
    </row>
    <row r="53" spans="1:2" x14ac:dyDescent="0.2">
      <c r="A53" s="6" t="s">
        <v>30</v>
      </c>
      <c r="B53" s="28">
        <f>('S Curve Equation'!$B$11-(LN(1/((B8/'S Curve Equation'!$B$14)-'S Curve Equation'!$B$13)-1)/'S Curve Equation'!$B$10))/'S Curve Equation'!$B$12</f>
        <v>0.29519507732773365</v>
      </c>
    </row>
    <row r="54" spans="1:2" x14ac:dyDescent="0.2">
      <c r="A54" s="6" t="s">
        <v>31</v>
      </c>
      <c r="B54" s="28">
        <f>('S Curve Equation'!$B$11-(LN(1/((B9/'S Curve Equation'!$B$14)-'S Curve Equation'!$B$13)-1)/'S Curve Equation'!$B$10))/'S Curve Equation'!$B$12</f>
        <v>0.28617811588714959</v>
      </c>
    </row>
    <row r="55" spans="1:2" x14ac:dyDescent="0.2">
      <c r="A55" s="6" t="s">
        <v>32</v>
      </c>
      <c r="B55" s="28">
        <f>('S Curve Equation'!$B$11-(LN(1/((B10/'S Curve Equation'!$B$14)-'S Curve Equation'!$B$13)-1)/'S Curve Equation'!$B$10))/'S Curve Equation'!$B$12</f>
        <v>0.25584827950223599</v>
      </c>
    </row>
    <row r="56" spans="1:2" x14ac:dyDescent="0.2">
      <c r="A56" s="6" t="s">
        <v>33</v>
      </c>
      <c r="B56" s="28">
        <f>('S Curve Equation'!$B$11-(LN(1/((B11/'S Curve Equation'!$B$14)-'S Curve Equation'!$B$13)-1)/'S Curve Equation'!$B$10))/'S Curve Equation'!$B$12</f>
        <v>0.27501164263626754</v>
      </c>
    </row>
    <row r="57" spans="1:2" x14ac:dyDescent="0.2">
      <c r="A57" s="6" t="s">
        <v>34</v>
      </c>
      <c r="B57" s="28">
        <f>('S Curve Equation'!$B$11-(LN(1/((B12/'S Curve Equation'!$B$14)-'S Curve Equation'!$B$13)-1)/'S Curve Equation'!$B$10))/'S Curve Equation'!$B$12</f>
        <v>0.27917113840211027</v>
      </c>
    </row>
    <row r="58" spans="1:2" x14ac:dyDescent="0.2">
      <c r="A58" s="6" t="s">
        <v>92</v>
      </c>
      <c r="B58" s="28">
        <f>('S Curve Equation'!$B$11-(LN(1/((B13/'S Curve Equation'!$B$14)-'S Curve Equation'!$B$13)-1)/'S Curve Equation'!$B$10))/'S Curve Equation'!$B$12</f>
        <v>0.26958969554861317</v>
      </c>
    </row>
    <row r="59" spans="1:2" x14ac:dyDescent="0.2">
      <c r="A59" s="6" t="s">
        <v>89</v>
      </c>
      <c r="B59" s="28">
        <f>('S Curve Equation'!$B$11-(LN(1/((B14/'S Curve Equation'!$B$14)-'S Curve Equation'!$B$13)-1)/'S Curve Equation'!$B$10))/'S Curve Equation'!$B$12</f>
        <v>0.25705063989891352</v>
      </c>
    </row>
    <row r="60" spans="1:2" x14ac:dyDescent="0.2">
      <c r="A60" s="6" t="s">
        <v>35</v>
      </c>
      <c r="B60" s="28">
        <f>('S Curve Equation'!$B$11-(LN(1/((B15/'S Curve Equation'!$B$14)-'S Curve Equation'!$B$13)-1)/'S Curve Equation'!$B$10))/'S Curve Equation'!$B$12</f>
        <v>0.28812082179059029</v>
      </c>
    </row>
    <row r="61" spans="1:2" x14ac:dyDescent="0.2">
      <c r="A61" s="6" t="s">
        <v>98</v>
      </c>
      <c r="B61" s="28">
        <f>('S Curve Equation'!$B$11-(LN(1/((B16/'S Curve Equation'!$B$14)-'S Curve Equation'!$B$13)-1)/'S Curve Equation'!$B$10))/'S Curve Equation'!$B$12</f>
        <v>0.27288632493405635</v>
      </c>
    </row>
    <row r="62" spans="1:2" x14ac:dyDescent="0.2">
      <c r="A62" s="6" t="s">
        <v>97</v>
      </c>
      <c r="B62" s="28">
        <f>('S Curve Equation'!$B$11-(LN(1/((B17/'S Curve Equation'!$B$14)-'S Curve Equation'!$B$13)-1)/'S Curve Equation'!$B$10))/'S Curve Equation'!$B$12</f>
        <v>0.24226095940638204</v>
      </c>
    </row>
    <row r="63" spans="1:2" x14ac:dyDescent="0.2">
      <c r="A63" s="6" t="s">
        <v>101</v>
      </c>
      <c r="B63" s="28">
        <f>('S Curve Equation'!$B$11-(LN(1/((B18/'S Curve Equation'!$B$14)-'S Curve Equation'!$B$13)-1)/'S Curve Equation'!$B$10))/'S Curve Equation'!$B$12</f>
        <v>0.24452776342899374</v>
      </c>
    </row>
    <row r="64" spans="1:2" x14ac:dyDescent="0.2">
      <c r="A64" s="6" t="s">
        <v>104</v>
      </c>
      <c r="B64" s="28">
        <f>('S Curve Equation'!$B$11-(LN(1/((B19/'S Curve Equation'!$B$14)-'S Curve Equation'!$B$13)-1)/'S Curve Equation'!$B$10))/'S Curve Equation'!$B$12</f>
        <v>0.21368888083027116</v>
      </c>
    </row>
    <row r="65" spans="1:2" x14ac:dyDescent="0.2">
      <c r="A65" s="6" t="s">
        <v>36</v>
      </c>
      <c r="B65" s="28">
        <f>('S Curve Equation'!$B$11-(LN(1/((B20/'S Curve Equation'!$B$14)-'S Curve Equation'!$B$13)-1)/'S Curve Equation'!$B$10))/'S Curve Equation'!$B$12</f>
        <v>0.19809425766629457</v>
      </c>
    </row>
    <row r="66" spans="1:2" x14ac:dyDescent="0.2">
      <c r="A66" s="6" t="s">
        <v>37</v>
      </c>
      <c r="B66" s="28">
        <f>('S Curve Equation'!$B$11-(LN(1/((B21/'S Curve Equation'!$B$14)-'S Curve Equation'!$B$13)-1)/'S Curve Equation'!$B$10))/'S Curve Equation'!$B$12</f>
        <v>0.21033544305820279</v>
      </c>
    </row>
    <row r="67" spans="1:2" x14ac:dyDescent="0.2">
      <c r="A67" s="6" t="s">
        <v>38</v>
      </c>
      <c r="B67" s="28">
        <f>('S Curve Equation'!$B$11-(LN(1/((B22/'S Curve Equation'!$B$14)-'S Curve Equation'!$B$13)-1)/'S Curve Equation'!$B$10))/'S Curve Equation'!$B$12</f>
        <v>0.25942467538831049</v>
      </c>
    </row>
    <row r="68" spans="1:2" x14ac:dyDescent="0.2">
      <c r="A68" s="6" t="s">
        <v>39</v>
      </c>
      <c r="B68" s="28">
        <f>('S Curve Equation'!$B$11-(LN(1/((B23/'S Curve Equation'!$B$14)-'S Curve Equation'!$B$13)-1)/'S Curve Equation'!$B$10))/'S Curve Equation'!$B$12</f>
        <v>0.23780703406213122</v>
      </c>
    </row>
    <row r="69" spans="1:2" x14ac:dyDescent="0.2">
      <c r="A69" s="6" t="s">
        <v>40</v>
      </c>
      <c r="B69" s="28">
        <f>('S Curve Equation'!$B$11-(LN(1/((B24/'S Curve Equation'!$B$14)-'S Curve Equation'!$B$13)-1)/'S Curve Equation'!$B$10))/'S Curve Equation'!$B$12</f>
        <v>0.33815540931563803</v>
      </c>
    </row>
    <row r="70" spans="1:2" x14ac:dyDescent="0.2">
      <c r="A70" s="6" t="s">
        <v>41</v>
      </c>
      <c r="B70" s="28">
        <f>('S Curve Equation'!$B$11-(LN(1/((B25/'S Curve Equation'!$B$14)-'S Curve Equation'!$B$13)-1)/'S Curve Equation'!$B$10))/'S Curve Equation'!$B$12</f>
        <v>0.26110183651303653</v>
      </c>
    </row>
    <row r="71" spans="1:2" x14ac:dyDescent="0.2">
      <c r="A71" s="6" t="s">
        <v>42</v>
      </c>
      <c r="B71" s="28">
        <f>('S Curve Equation'!$B$11-(LN(1/((B26/'S Curve Equation'!$B$14)-'S Curve Equation'!$B$13)-1)/'S Curve Equation'!$B$10))/'S Curve Equation'!$B$12</f>
        <v>0.27072920699401692</v>
      </c>
    </row>
    <row r="72" spans="1:2" x14ac:dyDescent="0.2">
      <c r="A72" s="6" t="s">
        <v>105</v>
      </c>
      <c r="B72" s="28">
        <f>('S Curve Equation'!$B$11-(LN(1/((B27/'S Curve Equation'!$B$14)-'S Curve Equation'!$B$13)-1)/'S Curve Equation'!$B$10))/'S Curve Equation'!$B$12</f>
        <v>0.24053559611947084</v>
      </c>
    </row>
    <row r="73" spans="1:2" x14ac:dyDescent="0.2">
      <c r="A73" s="6" t="s">
        <v>106</v>
      </c>
      <c r="B73" s="28">
        <f>('S Curve Equation'!$B$11-(LN(1/((B28/'S Curve Equation'!$B$14)-'S Curve Equation'!$B$13)-1)/'S Curve Equation'!$B$10))/'S Curve Equation'!$B$12</f>
        <v>0.23360724667682792</v>
      </c>
    </row>
    <row r="74" spans="1:2" x14ac:dyDescent="0.2">
      <c r="A74" s="6" t="s">
        <v>107</v>
      </c>
      <c r="B74" s="28">
        <f>('S Curve Equation'!$B$11-(LN(1/((B29/'S Curve Equation'!$B$14)-'S Curve Equation'!$B$13)-1)/'S Curve Equation'!$B$10))/'S Curve Equation'!$B$12</f>
        <v>0.27813490170703548</v>
      </c>
    </row>
    <row r="75" spans="1:2" x14ac:dyDescent="0.2">
      <c r="A75" s="6" t="s">
        <v>43</v>
      </c>
      <c r="B75" s="28">
        <f>('S Curve Equation'!$B$11-(LN(1/((B30/'S Curve Equation'!$B$14)-'S Curve Equation'!$B$13)-1)/'S Curve Equation'!$B$10))/'S Curve Equation'!$B$12</f>
        <v>0.21202305014390854</v>
      </c>
    </row>
    <row r="76" spans="1:2" x14ac:dyDescent="0.2">
      <c r="A76" s="6" t="s">
        <v>44</v>
      </c>
      <c r="B76" s="28">
        <f>('S Curve Equation'!$B$11-(LN(1/((B31/'S Curve Equation'!$B$14)-'S Curve Equation'!$B$13)-1)/'S Curve Equation'!$B$10))/'S Curve Equation'!$B$12</f>
        <v>0.28519719533611554</v>
      </c>
    </row>
    <row r="77" spans="1:2" x14ac:dyDescent="0.2">
      <c r="A77" s="6" t="s">
        <v>45</v>
      </c>
      <c r="B77" s="28">
        <f>('S Curve Equation'!$B$11-(LN(1/((B32/'S Curve Equation'!$B$14)-'S Curve Equation'!$B$13)-1)/'S Curve Equation'!$B$10))/'S Curve Equation'!$B$12</f>
        <v>0.35507521309662665</v>
      </c>
    </row>
    <row r="78" spans="1:2" x14ac:dyDescent="0.2">
      <c r="A78" s="6" t="s">
        <v>46</v>
      </c>
      <c r="B78" s="28">
        <f>('S Curve Equation'!$B$11-(LN(1/((B33/'S Curve Equation'!$B$14)-'S Curve Equation'!$B$13)-1)/'S Curve Equation'!$B$10))/'S Curve Equation'!$B$12</f>
        <v>0.30282698561642857</v>
      </c>
    </row>
    <row r="79" spans="1:2" x14ac:dyDescent="0.2">
      <c r="A79" s="6" t="s">
        <v>47</v>
      </c>
      <c r="B79" s="28">
        <f>('S Curve Equation'!$B$11-(LN(1/((B34/'S Curve Equation'!$B$14)-'S Curve Equation'!$B$13)-1)/'S Curve Equation'!$B$10))/'S Curve Equation'!$B$12</f>
        <v>0.26599144204272163</v>
      </c>
    </row>
    <row r="80" spans="1:2" x14ac:dyDescent="0.2">
      <c r="A80" s="6" t="s">
        <v>48</v>
      </c>
      <c r="B80" s="28">
        <f>('S Curve Equation'!$B$11-(LN(1/((B35/'S Curve Equation'!$B$14)-'S Curve Equation'!$B$13)-1)/'S Curve Equation'!$B$10))/'S Curve Equation'!$B$12</f>
        <v>0.31903276808168834</v>
      </c>
    </row>
    <row r="81" spans="1:32" x14ac:dyDescent="0.2">
      <c r="A81" s="6" t="s">
        <v>49</v>
      </c>
      <c r="B81" s="28">
        <f>('S Curve Equation'!$B$11-(LN(1/((B36/'S Curve Equation'!$B$14)-'S Curve Equation'!$B$13)-1)/'S Curve Equation'!$B$10))/'S Curve Equation'!$B$12</f>
        <v>0.24403459389139481</v>
      </c>
    </row>
    <row r="82" spans="1:32" x14ac:dyDescent="0.2">
      <c r="A82" s="6" t="s">
        <v>50</v>
      </c>
      <c r="B82" s="28">
        <f>('S Curve Equation'!$B$11-(LN(1/((B37/'S Curve Equation'!$B$14)-'S Curve Equation'!$B$13)-1)/'S Curve Equation'!$B$10))/'S Curve Equation'!$B$12</f>
        <v>0.27501164263626754</v>
      </c>
    </row>
    <row r="83" spans="1:32" x14ac:dyDescent="0.2">
      <c r="A83" s="6" t="s">
        <v>51</v>
      </c>
      <c r="B83" s="28">
        <f>('S Curve Equation'!$B$11-(LN(1/((B38/'S Curve Equation'!$B$14)-'S Curve Equation'!$B$13)-1)/'S Curve Equation'!$B$10))/'S Curve Equation'!$B$12</f>
        <v>0.25824270539630584</v>
      </c>
    </row>
    <row r="84" spans="1:32" x14ac:dyDescent="0.2">
      <c r="A84" s="6" t="s">
        <v>52</v>
      </c>
      <c r="B84" s="28">
        <f>('S Curve Equation'!$B$11-(LN(1/((B39/'S Curve Equation'!$B$14)-'S Curve Equation'!$B$13)-1)/'S Curve Equation'!$B$10))/'S Curve Equation'!$B$12</f>
        <v>0.26518968774280272</v>
      </c>
    </row>
    <row r="85" spans="1:32" x14ac:dyDescent="0.2">
      <c r="A85" s="6" t="s">
        <v>53</v>
      </c>
      <c r="B85" s="28">
        <f>('S Curve Equation'!$B$11-(LN(1/((B40/'S Curve Equation'!$B$14)-'S Curve Equation'!$B$13)-1)/'S Curve Equation'!$B$10))/'S Curve Equation'!$B$12</f>
        <v>0.33312162267726586</v>
      </c>
    </row>
    <row r="86" spans="1:32" x14ac:dyDescent="0.2">
      <c r="A86" s="6" t="s">
        <v>54</v>
      </c>
      <c r="B86" s="28">
        <f>('S Curve Equation'!$B$11-(LN(1/((B41/'S Curve Equation'!$B$14)-'S Curve Equation'!$B$13)-1)/'S Curve Equation'!$B$10))/'S Curve Equation'!$B$12</f>
        <v>0.27501164263626754</v>
      </c>
    </row>
    <row r="87" spans="1:32" x14ac:dyDescent="0.2">
      <c r="A87" s="6" t="s">
        <v>55</v>
      </c>
      <c r="B87" s="28">
        <f>('S Curve Equation'!$B$11-(LN(1/((B42/'S Curve Equation'!$B$14)-'S Curve Equation'!$B$13)-1)/'S Curve Equation'!$B$10))/'S Curve Equation'!$B$12</f>
        <v>0.33239060198353876</v>
      </c>
    </row>
    <row r="88" spans="1:32" x14ac:dyDescent="0.2">
      <c r="A88" s="6" t="s">
        <v>56</v>
      </c>
      <c r="B88" s="28">
        <f>('S Curve Equation'!$B$11-(LN(1/((B43/'S Curve Equation'!$B$14)-'S Curve Equation'!$B$13)-1)/'S Curve Equation'!$B$10))/'S Curve Equation'!$B$12</f>
        <v>0.25942467538831049</v>
      </c>
    </row>
    <row r="89" spans="1:32" x14ac:dyDescent="0.2">
      <c r="A89" s="6" t="s">
        <v>57</v>
      </c>
      <c r="B89" s="28">
        <f>('S Curve Equation'!$B$11-(LN(1/((B44/'S Curve Equation'!$B$14)-'S Curve Equation'!$B$13)-1)/'S Curve Equation'!$B$10))/'S Curve Equation'!$B$12</f>
        <v>0.26059674362029095</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0.14207683404359678</v>
      </c>
      <c r="C93">
        <f>IF('LF Projected Ratios'!D$39&gt;=0,$B93+(1-$B93)*'LF Projected Ratios'!D$39,$B93*(1+'LF Projected Ratios'!D$39))</f>
        <v>0.14246906375054497</v>
      </c>
      <c r="D93">
        <f>IF('LF Projected Ratios'!E$39&gt;=0,$B93+(1-$B93)*'LF Projected Ratios'!E$39,$B93*(1+'LF Projected Ratios'!E$39))</f>
        <v>0.14289858427569654</v>
      </c>
      <c r="E93">
        <f>IF('LF Projected Ratios'!F$39&gt;=0,$B93+(1-$B93)*'LF Projected Ratios'!F$39,$B93*(1+'LF Projected Ratios'!F$39))</f>
        <v>0.14331459756945747</v>
      </c>
      <c r="F93">
        <f>IF('LF Projected Ratios'!G$39&gt;=0,$B93+(1-$B93)*'LF Projected Ratios'!G$39,$B93*(1+'LF Projected Ratios'!G$39))</f>
        <v>0.14372639003523063</v>
      </c>
      <c r="G93">
        <f>IF('LF Projected Ratios'!H$39&gt;=0,$B93+(1-$B93)*'LF Projected Ratios'!H$39,$B93*(1+'LF Projected Ratios'!H$39))</f>
        <v>0.14412134772898746</v>
      </c>
      <c r="H93">
        <f>IF('LF Projected Ratios'!I$39&gt;=0,$B93+(1-$B93)*'LF Projected Ratios'!I$39,$B93*(1+'LF Projected Ratios'!I$39))</f>
        <v>0.14451049834266846</v>
      </c>
      <c r="I93">
        <f>IF('LF Projected Ratios'!J$39&gt;=0,$B93+(1-$B93)*'LF Projected Ratios'!J$39,$B93*(1+'LF Projected Ratios'!J$39))</f>
        <v>0.14490893427646473</v>
      </c>
      <c r="J93">
        <f>IF('LF Projected Ratios'!K$39&gt;=0,$B93+(1-$B93)*'LF Projected Ratios'!K$39,$B93*(1+'LF Projected Ratios'!K$39))</f>
        <v>0.1453075683887069</v>
      </c>
      <c r="K93">
        <f>IF('LF Projected Ratios'!L$39&gt;=0,$B93+(1-$B93)*'LF Projected Ratios'!L$39,$B93*(1+'LF Projected Ratios'!L$39))</f>
        <v>0.14569384556761703</v>
      </c>
      <c r="L93">
        <f>IF('LF Projected Ratios'!M$39&gt;=0,$B93+(1-$B93)*'LF Projected Ratios'!M$39,$B93*(1+'LF Projected Ratios'!M$39))</f>
        <v>0.14607458751410099</v>
      </c>
      <c r="M93">
        <f>IF('LF Projected Ratios'!N$39&gt;=0,$B93+(1-$B93)*'LF Projected Ratios'!N$39,$B93*(1+'LF Projected Ratios'!N$39))</f>
        <v>0.14645470213225334</v>
      </c>
      <c r="N93">
        <f>IF('LF Projected Ratios'!O$39&gt;=0,$B93+(1-$B93)*'LF Projected Ratios'!O$39,$B93*(1+'LF Projected Ratios'!O$39))</f>
        <v>0.14683133391637493</v>
      </c>
      <c r="O93">
        <f>IF('LF Projected Ratios'!P$39&gt;=0,$B93+(1-$B93)*'LF Projected Ratios'!P$39,$B93*(1+'LF Projected Ratios'!P$39))</f>
        <v>0.1472045305158349</v>
      </c>
      <c r="P93">
        <f>IF('LF Projected Ratios'!Q$39&gt;=0,$B93+(1-$B93)*'LF Projected Ratios'!Q$39,$B93*(1+'LF Projected Ratios'!Q$39))</f>
        <v>0.14757433871474782</v>
      </c>
      <c r="Q93">
        <f>IF('LF Projected Ratios'!R$39&gt;=0,$B93+(1-$B93)*'LF Projected Ratios'!R$39,$B93*(1+'LF Projected Ratios'!R$39))</f>
        <v>0.14794080445152402</v>
      </c>
      <c r="R93">
        <f>IF('LF Projected Ratios'!S$39&gt;=0,$B93+(1-$B93)*'LF Projected Ratios'!S$39,$B93*(1+'LF Projected Ratios'!S$39))</f>
        <v>0.14830397283789362</v>
      </c>
      <c r="S93">
        <f>IF('LF Projected Ratios'!T$39&gt;=0,$B93+(1-$B93)*'LF Projected Ratios'!T$39,$B93*(1+'LF Projected Ratios'!T$39))</f>
        <v>0.14866388817741796</v>
      </c>
      <c r="T93">
        <f>IF('LF Projected Ratios'!U$39&gt;=0,$B93+(1-$B93)*'LF Projected Ratios'!U$39,$B93*(1+'LF Projected Ratios'!U$39))</f>
        <v>0.14902059398350764</v>
      </c>
      <c r="U93">
        <f>IF('LF Projected Ratios'!V$39&gt;=0,$B93+(1-$B93)*'LF Projected Ratios'!V$39,$B93*(1+'LF Projected Ratios'!V$39))</f>
        <v>0.14937413299695937</v>
      </c>
      <c r="V93">
        <f>IF('LF Projected Ratios'!W$39&gt;=0,$B93+(1-$B93)*'LF Projected Ratios'!W$39,$B93*(1+'LF Projected Ratios'!W$39))</f>
        <v>0.14972454720302764</v>
      </c>
      <c r="W93">
        <f>IF('LF Projected Ratios'!X$39&gt;=0,$B93+(1-$B93)*'LF Projected Ratios'!X$39,$B93*(1+'LF Projected Ratios'!X$39))</f>
        <v>0.15007187784804679</v>
      </c>
      <c r="X93">
        <f>IF('LF Projected Ratios'!Y$39&gt;=0,$B93+(1-$B93)*'LF Projected Ratios'!Y$39,$B93*(1+'LF Projected Ratios'!Y$39))</f>
        <v>0.15041616545561567</v>
      </c>
      <c r="Y93">
        <f>IF('LF Projected Ratios'!Z$39&gt;=0,$B93+(1-$B93)*'LF Projected Ratios'!Z$39,$B93*(1+'LF Projected Ratios'!Z$39))</f>
        <v>0.15075744984235795</v>
      </c>
      <c r="Z93">
        <f>IF('LF Projected Ratios'!AA$39&gt;=0,$B93+(1-$B93)*'LF Projected Ratios'!AA$39,$B93*(1+'LF Projected Ratios'!AA$39))</f>
        <v>0.15109577013327294</v>
      </c>
      <c r="AA93">
        <f>IF('LF Projected Ratios'!AB$39&gt;=0,$B93+(1-$B93)*'LF Projected Ratios'!AB$39,$B93*(1+'LF Projected Ratios'!AB$39))</f>
        <v>0.15143116477668839</v>
      </c>
      <c r="AB93">
        <f>IF('LF Projected Ratios'!AC$39&gt;=0,$B93+(1-$B93)*'LF Projected Ratios'!AC$39,$B93*(1+'LF Projected Ratios'!AC$39))</f>
        <v>0.15176367155882539</v>
      </c>
      <c r="AC93">
        <f>IF('LF Projected Ratios'!AD$39&gt;=0,$B93+(1-$B93)*'LF Projected Ratios'!AD$39,$B93*(1+'LF Projected Ratios'!AD$39))</f>
        <v>0.15209332761799041</v>
      </c>
      <c r="AD93">
        <f>IF('LF Projected Ratios'!AE$39&gt;=0,$B93+(1-$B93)*'LF Projected Ratios'!AE$39,$B93*(1+'LF Projected Ratios'!AE$39))</f>
        <v>0.15242016945840253</v>
      </c>
      <c r="AE93">
        <f>IF('LF Projected Ratios'!AF$39&gt;=0,$B93+(1-$B93)*'LF Projected Ratios'!AF$39,$B93*(1+'LF Projected Ratios'!AF$39))</f>
        <v>0.15274423296366924</v>
      </c>
      <c r="AF93">
        <f>IF('LF Projected Ratios'!AG$39&gt;=0,$B93+(1-$B93)*'LF Projected Ratios'!AG$39,$B93*(1+'LF Projected Ratios'!AG$39))</f>
        <v>0.15306555340991942</v>
      </c>
    </row>
    <row r="94" spans="1:32" x14ac:dyDescent="0.2">
      <c r="A94" s="6" t="s">
        <v>94</v>
      </c>
      <c r="B94" s="28">
        <f t="shared" ref="B94:B134" si="0">B49</f>
        <v>0.15060328537092288</v>
      </c>
      <c r="C94">
        <f>IF('LF Projected Ratios'!D$39&gt;=0,$B94+(1-$B94)*'LF Projected Ratios'!D$39,$B94*(1+'LF Projected Ratios'!D$39))</f>
        <v>0.15099161691118418</v>
      </c>
      <c r="D94">
        <f>IF('LF Projected Ratios'!E$39&gt;=0,$B94+(1-$B94)*'LF Projected Ratios'!E$39,$B94*(1+'LF Projected Ratios'!E$39))</f>
        <v>0.15141686865563708</v>
      </c>
      <c r="E94">
        <f>IF('LF Projected Ratios'!F$39&gt;=0,$B94+(1-$B94)*'LF Projected Ratios'!F$39,$B94*(1+'LF Projected Ratios'!F$39))</f>
        <v>0.15182874741003419</v>
      </c>
      <c r="F94">
        <f>IF('LF Projected Ratios'!G$39&gt;=0,$B94+(1-$B94)*'LF Projected Ratios'!G$39,$B94*(1+'LF Projected Ratios'!G$39))</f>
        <v>0.15223644728505367</v>
      </c>
      <c r="G94">
        <f>IF('LF Projected Ratios'!H$39&gt;=0,$B94+(1-$B94)*'LF Projected Ratios'!H$39,$B94*(1+'LF Projected Ratios'!H$39))</f>
        <v>0.15262747970008414</v>
      </c>
      <c r="H94">
        <f>IF('LF Projected Ratios'!I$39&gt;=0,$B94+(1-$B94)*'LF Projected Ratios'!I$39,$B94*(1+'LF Projected Ratios'!I$39))</f>
        <v>0.15301276274858192</v>
      </c>
      <c r="I94">
        <f>IF('LF Projected Ratios'!J$39&gt;=0,$B94+(1-$B94)*'LF Projected Ratios'!J$39,$B94*(1+'LF Projected Ratios'!J$39))</f>
        <v>0.15340723883523641</v>
      </c>
      <c r="J94">
        <f>IF('LF Projected Ratios'!K$39&gt;=0,$B94+(1-$B94)*'LF Projected Ratios'!K$39,$B94*(1+'LF Projected Ratios'!K$39))</f>
        <v>0.15380191113074448</v>
      </c>
      <c r="K94">
        <f>IF('LF Projected Ratios'!L$39&gt;=0,$B94+(1-$B94)*'LF Projected Ratios'!L$39,$B94*(1+'LF Projected Ratios'!L$39))</f>
        <v>0.15418434930204236</v>
      </c>
      <c r="L94">
        <f>IF('LF Projected Ratios'!M$39&gt;=0,$B94+(1-$B94)*'LF Projected Ratios'!M$39,$B94*(1+'LF Projected Ratios'!M$39))</f>
        <v>0.15456130725270503</v>
      </c>
      <c r="M94">
        <f>IF('LF Projected Ratios'!N$39&gt;=0,$B94+(1-$B94)*'LF Projected Ratios'!N$39,$B94*(1+'LF Projected Ratios'!N$39))</f>
        <v>0.15493764410972552</v>
      </c>
      <c r="N94">
        <f>IF('LF Projected Ratios'!O$39&gt;=0,$B94+(1-$B94)*'LF Projected Ratios'!O$39,$B94*(1+'LF Projected Ratios'!O$39))</f>
        <v>0.15531053274678794</v>
      </c>
      <c r="O94">
        <f>IF('LF Projected Ratios'!P$39&gt;=0,$B94+(1-$B94)*'LF Projected Ratios'!P$39,$B94*(1+'LF Projected Ratios'!P$39))</f>
        <v>0.15568002033969922</v>
      </c>
      <c r="P94">
        <f>IF('LF Projected Ratios'!Q$39&gt;=0,$B94+(1-$B94)*'LF Projected Ratios'!Q$39,$B94*(1+'LF Projected Ratios'!Q$39))</f>
        <v>0.15604615320761092</v>
      </c>
      <c r="Q94">
        <f>IF('LF Projected Ratios'!R$39&gt;=0,$B94+(1-$B94)*'LF Projected Ratios'!R$39,$B94*(1+'LF Projected Ratios'!R$39))</f>
        <v>0.15640897683237556</v>
      </c>
      <c r="R94">
        <f>IF('LF Projected Ratios'!S$39&gt;=0,$B94+(1-$B94)*'LF Projected Ratios'!S$39,$B94*(1+'LF Projected Ratios'!S$39))</f>
        <v>0.15676853587738115</v>
      </c>
      <c r="S94">
        <f>IF('LF Projected Ratios'!T$39&gt;=0,$B94+(1-$B94)*'LF Projected Ratios'!T$39,$B94*(1+'LF Projected Ratios'!T$39))</f>
        <v>0.15712487420587912</v>
      </c>
      <c r="T94">
        <f>IF('LF Projected Ratios'!U$39&gt;=0,$B94+(1-$B94)*'LF Projected Ratios'!U$39,$B94*(1+'LF Projected Ratios'!U$39))</f>
        <v>0.15747803489882289</v>
      </c>
      <c r="U94">
        <f>IF('LF Projected Ratios'!V$39&gt;=0,$B94+(1-$B94)*'LF Projected Ratios'!V$39,$B94*(1+'LF Projected Ratios'!V$39))</f>
        <v>0.15782806027223073</v>
      </c>
      <c r="V94">
        <f>IF('LF Projected Ratios'!W$39&gt;=0,$B94+(1-$B94)*'LF Projected Ratios'!W$39,$B94*(1+'LF Projected Ratios'!W$39))</f>
        <v>0.15817499189408749</v>
      </c>
      <c r="W94">
        <f>IF('LF Projected Ratios'!X$39&gt;=0,$B94+(1-$B94)*'LF Projected Ratios'!X$39,$B94*(1+'LF Projected Ratios'!X$39))</f>
        <v>0.15851887060080172</v>
      </c>
      <c r="X94">
        <f>IF('LF Projected Ratios'!Y$39&gt;=0,$B94+(1-$B94)*'LF Projected Ratios'!Y$39,$B94*(1+'LF Projected Ratios'!Y$39))</f>
        <v>0.15885973651322932</v>
      </c>
      <c r="Y94">
        <f>IF('LF Projected Ratios'!Z$39&gt;=0,$B94+(1-$B94)*'LF Projected Ratios'!Z$39,$B94*(1+'LF Projected Ratios'!Z$39))</f>
        <v>0.1591976290522773</v>
      </c>
      <c r="Z94">
        <f>IF('LF Projected Ratios'!AA$39&gt;=0,$B94+(1-$B94)*'LF Projected Ratios'!AA$39,$B94*(1+'LF Projected Ratios'!AA$39))</f>
        <v>0.159532586954102</v>
      </c>
      <c r="AA94">
        <f>IF('LF Projected Ratios'!AB$39&gt;=0,$B94+(1-$B94)*'LF Projected Ratios'!AB$39,$B94*(1+'LF Projected Ratios'!AB$39))</f>
        <v>0.15986464828491323</v>
      </c>
      <c r="AB94">
        <f>IF('LF Projected Ratios'!AC$39&gt;=0,$B94+(1-$B94)*'LF Projected Ratios'!AC$39,$B94*(1+'LF Projected Ratios'!AC$39))</f>
        <v>0.16019385045539455</v>
      </c>
      <c r="AC94">
        <f>IF('LF Projected Ratios'!AD$39&gt;=0,$B94+(1-$B94)*'LF Projected Ratios'!AD$39,$B94*(1+'LF Projected Ratios'!AD$39))</f>
        <v>0.16052023023475415</v>
      </c>
      <c r="AD94">
        <f>IF('LF Projected Ratios'!AE$39&gt;=0,$B94+(1-$B94)*'LF Projected Ratios'!AE$39,$B94*(1+'LF Projected Ratios'!AE$39))</f>
        <v>0.16084382376441467</v>
      </c>
      <c r="AE94">
        <f>IF('LF Projected Ratios'!AF$39&gt;=0,$B94+(1-$B94)*'LF Projected Ratios'!AF$39,$B94*(1+'LF Projected Ratios'!AF$39))</f>
        <v>0.16116466657135517</v>
      </c>
      <c r="AF94">
        <f>IF('LF Projected Ratios'!AG$39&gt;=0,$B94+(1-$B94)*'LF Projected Ratios'!AG$39,$B94*(1+'LF Projected Ratios'!AG$39))</f>
        <v>0.16148279358111345</v>
      </c>
    </row>
    <row r="95" spans="1:32" x14ac:dyDescent="0.2">
      <c r="A95" s="6" t="s">
        <v>93</v>
      </c>
      <c r="B95" s="28">
        <f t="shared" si="0"/>
        <v>0.17535473215044517</v>
      </c>
      <c r="C95">
        <f>IF('LF Projected Ratios'!D$39&gt;=0,$B95+(1-$B95)*'LF Projected Ratios'!D$39,$B95*(1+'LF Projected Ratios'!D$39))</f>
        <v>0.17573174769750088</v>
      </c>
      <c r="D95">
        <f>IF('LF Projected Ratios'!E$39&gt;=0,$B95+(1-$B95)*'LF Projected Ratios'!E$39,$B95*(1+'LF Projected Ratios'!E$39))</f>
        <v>0.17614460759284553</v>
      </c>
      <c r="E95">
        <f>IF('LF Projected Ratios'!F$39&gt;=0,$B95+(1-$B95)*'LF Projected Ratios'!F$39,$B95*(1+'LF Projected Ratios'!F$39))</f>
        <v>0.17654448418748209</v>
      </c>
      <c r="F95">
        <f>IF('LF Projected Ratios'!G$39&gt;=0,$B95+(1-$B95)*'LF Projected Ratios'!G$39,$B95*(1+'LF Projected Ratios'!G$39))</f>
        <v>0.17694030367541652</v>
      </c>
      <c r="G95">
        <f>IF('LF Projected Ratios'!H$39&gt;=0,$B95+(1-$B95)*'LF Projected Ratios'!H$39,$B95*(1+'LF Projected Ratios'!H$39))</f>
        <v>0.17731994139366633</v>
      </c>
      <c r="H95">
        <f>IF('LF Projected Ratios'!I$39&gt;=0,$B95+(1-$B95)*'LF Projected Ratios'!I$39,$B95*(1+'LF Projected Ratios'!I$39))</f>
        <v>0.17769399728210367</v>
      </c>
      <c r="I95">
        <f>IF('LF Projected Ratios'!J$39&gt;=0,$B95+(1-$B95)*'LF Projected Ratios'!J$39,$B95*(1+'LF Projected Ratios'!J$39))</f>
        <v>0.17807697832327885</v>
      </c>
      <c r="J95">
        <f>IF('LF Projected Ratios'!K$39&gt;=0,$B95+(1-$B95)*'LF Projected Ratios'!K$39,$B95*(1+'LF Projected Ratios'!K$39))</f>
        <v>0.17846014985577552</v>
      </c>
      <c r="K95">
        <f>IF('LF Projected Ratios'!L$39&gt;=0,$B95+(1-$B95)*'LF Projected Ratios'!L$39,$B95*(1+'LF Projected Ratios'!L$39))</f>
        <v>0.17883144376682339</v>
      </c>
      <c r="L95">
        <f>IF('LF Projected Ratios'!M$39&gt;=0,$B95+(1-$B95)*'LF Projected Ratios'!M$39,$B95*(1+'LF Projected Ratios'!M$39))</f>
        <v>0.17919741715103643</v>
      </c>
      <c r="M95">
        <f>IF('LF Projected Ratios'!N$39&gt;=0,$B95+(1-$B95)*'LF Projected Ratios'!N$39,$B95*(1+'LF Projected Ratios'!N$39))</f>
        <v>0.17956278754029539</v>
      </c>
      <c r="N95">
        <f>IF('LF Projected Ratios'!O$39&gt;=0,$B95+(1-$B95)*'LF Projected Ratios'!O$39,$B95*(1+'LF Projected Ratios'!O$39))</f>
        <v>0.17992481019083351</v>
      </c>
      <c r="O95">
        <f>IF('LF Projected Ratios'!P$39&gt;=0,$B95+(1-$B95)*'LF Projected Ratios'!P$39,$B95*(1+'LF Projected Ratios'!P$39))</f>
        <v>0.18028353090375324</v>
      </c>
      <c r="P95">
        <f>IF('LF Projected Ratios'!Q$39&gt;=0,$B95+(1-$B95)*'LF Projected Ratios'!Q$39,$B95*(1+'LF Projected Ratios'!Q$39))</f>
        <v>0.18063899464846461</v>
      </c>
      <c r="Q95">
        <f>IF('LF Projected Ratios'!R$39&gt;=0,$B95+(1-$B95)*'LF Projected Ratios'!R$39,$B95*(1+'LF Projected Ratios'!R$39))</f>
        <v>0.1809912455814775</v>
      </c>
      <c r="R95">
        <f>IF('LF Projected Ratios'!S$39&gt;=0,$B95+(1-$B95)*'LF Projected Ratios'!S$39,$B95*(1+'LF Projected Ratios'!S$39))</f>
        <v>0.18134032706468745</v>
      </c>
      <c r="S95">
        <f>IF('LF Projected Ratios'!T$39&gt;=0,$B95+(1-$B95)*'LF Projected Ratios'!T$39,$B95*(1+'LF Projected Ratios'!T$39))</f>
        <v>0.18168628168316933</v>
      </c>
      <c r="T95">
        <f>IF('LF Projected Ratios'!U$39&gt;=0,$B95+(1-$B95)*'LF Projected Ratios'!U$39,$B95*(1+'LF Projected Ratios'!U$39))</f>
        <v>0.18202915126249625</v>
      </c>
      <c r="U95">
        <f>IF('LF Projected Ratios'!V$39&gt;=0,$B95+(1-$B95)*'LF Projected Ratios'!V$39,$B95*(1+'LF Projected Ratios'!V$39))</f>
        <v>0.18236897688559639</v>
      </c>
      <c r="V95">
        <f>IF('LF Projected Ratios'!W$39&gt;=0,$B95+(1-$B95)*'LF Projected Ratios'!W$39,$B95*(1+'LF Projected Ratios'!W$39))</f>
        <v>0.18270579890916225</v>
      </c>
      <c r="W95">
        <f>IF('LF Projected Ratios'!X$39&gt;=0,$B95+(1-$B95)*'LF Projected Ratios'!X$39,$B95*(1+'LF Projected Ratios'!X$39))</f>
        <v>0.18303965697962812</v>
      </c>
      <c r="X95">
        <f>IF('LF Projected Ratios'!Y$39&gt;=0,$B95+(1-$B95)*'LF Projected Ratios'!Y$39,$B95*(1+'LF Projected Ratios'!Y$39))</f>
        <v>0.18337059004872691</v>
      </c>
      <c r="Y95">
        <f>IF('LF Projected Ratios'!Z$39&gt;=0,$B95+(1-$B95)*'LF Projected Ratios'!Z$39,$B95*(1+'LF Projected Ratios'!Z$39))</f>
        <v>0.1836986363886392</v>
      </c>
      <c r="Z95">
        <f>IF('LF Projected Ratios'!AA$39&gt;=0,$B95+(1-$B95)*'LF Projected Ratios'!AA$39,$B95*(1+'LF Projected Ratios'!AA$39))</f>
        <v>0.18402383360674848</v>
      </c>
      <c r="AA95">
        <f>IF('LF Projected Ratios'!AB$39&gt;=0,$B95+(1-$B95)*'LF Projected Ratios'!AB$39,$B95*(1+'LF Projected Ratios'!AB$39))</f>
        <v>0.18434621866001408</v>
      </c>
      <c r="AB95">
        <f>IF('LF Projected Ratios'!AC$39&gt;=0,$B95+(1-$B95)*'LF Projected Ratios'!AC$39,$B95*(1+'LF Projected Ratios'!AC$39))</f>
        <v>0.18466582786897104</v>
      </c>
      <c r="AC95">
        <f>IF('LF Projected Ratios'!AD$39&gt;=0,$B95+(1-$B95)*'LF Projected Ratios'!AD$39,$B95*(1+'LF Projected Ratios'!AD$39))</f>
        <v>0.18498269693137162</v>
      </c>
      <c r="AD95">
        <f>IF('LF Projected Ratios'!AE$39&gt;=0,$B95+(1-$B95)*'LF Projected Ratios'!AE$39,$B95*(1+'LF Projected Ratios'!AE$39))</f>
        <v>0.1852968609354764</v>
      </c>
      <c r="AE95">
        <f>IF('LF Projected Ratios'!AF$39&gt;=0,$B95+(1-$B95)*'LF Projected Ratios'!AF$39,$B95*(1+'LF Projected Ratios'!AF$39))</f>
        <v>0.18560835437300705</v>
      </c>
      <c r="AF95">
        <f>IF('LF Projected Ratios'!AG$39&gt;=0,$B95+(1-$B95)*'LF Projected Ratios'!AG$39,$B95*(1+'LF Projected Ratios'!AG$39))</f>
        <v>0.18591721115177012</v>
      </c>
    </row>
    <row r="96" spans="1:32" x14ac:dyDescent="0.2">
      <c r="A96" s="6" t="s">
        <v>28</v>
      </c>
      <c r="B96" s="28">
        <f t="shared" si="0"/>
        <v>6.0631657150000295E-2</v>
      </c>
      <c r="C96">
        <f>IF('LF Projected Ratios'!D$39&gt;=0,$B96+(1-$B96)*'LF Projected Ratios'!D$39,$B96*(1+'LF Projected Ratios'!D$39))</f>
        <v>6.1061122380050015E-2</v>
      </c>
      <c r="D96">
        <f>IF('LF Projected Ratios'!E$39&gt;=0,$B96+(1-$B96)*'LF Projected Ratios'!E$39,$B96*(1+'LF Projected Ratios'!E$39))</f>
        <v>6.1531418555677717E-2</v>
      </c>
      <c r="E96">
        <f>IF('LF Projected Ratios'!F$39&gt;=0,$B96+(1-$B96)*'LF Projected Ratios'!F$39,$B96*(1+'LF Projected Ratios'!F$39))</f>
        <v>6.198692521859446E-2</v>
      </c>
      <c r="F96">
        <f>IF('LF Projected Ratios'!G$39&gt;=0,$B96+(1-$B96)*'LF Projected Ratios'!G$39,$B96*(1+'LF Projected Ratios'!G$39))</f>
        <v>6.2437810357871736E-2</v>
      </c>
      <c r="G96">
        <f>IF('LF Projected Ratios'!H$39&gt;=0,$B96+(1-$B96)*'LF Projected Ratios'!H$39,$B96*(1+'LF Projected Ratios'!H$39))</f>
        <v>6.287026255056502E-2</v>
      </c>
      <c r="H96">
        <f>IF('LF Projected Ratios'!I$39&gt;=0,$B96+(1-$B96)*'LF Projected Ratios'!I$39,$B96*(1+'LF Projected Ratios'!I$39))</f>
        <v>6.3296356379940827E-2</v>
      </c>
      <c r="I96">
        <f>IF('LF Projected Ratios'!J$39&gt;=0,$B96+(1-$B96)*'LF Projected Ratios'!J$39,$B96*(1+'LF Projected Ratios'!J$39))</f>
        <v>6.3732617012260795E-2</v>
      </c>
      <c r="J96">
        <f>IF('LF Projected Ratios'!K$39&gt;=0,$B96+(1-$B96)*'LF Projected Ratios'!K$39,$B96*(1+'LF Projected Ratios'!K$39))</f>
        <v>6.416909463669114E-2</v>
      </c>
      <c r="K96">
        <f>IF('LF Projected Ratios'!L$39&gt;=0,$B96+(1-$B96)*'LF Projected Ratios'!L$39,$B96*(1+'LF Projected Ratios'!L$39))</f>
        <v>6.4592042247657078E-2</v>
      </c>
      <c r="L96">
        <f>IF('LF Projected Ratios'!M$39&gt;=0,$B96+(1-$B96)*'LF Projected Ratios'!M$39,$B96*(1+'LF Projected Ratios'!M$39))</f>
        <v>6.5008929150254469E-2</v>
      </c>
      <c r="M96">
        <f>IF('LF Projected Ratios'!N$39&gt;=0,$B96+(1-$B96)*'LF Projected Ratios'!N$39,$B96*(1+'LF Projected Ratios'!N$39))</f>
        <v>6.5425129170391214E-2</v>
      </c>
      <c r="N96">
        <f>IF('LF Projected Ratios'!O$39&gt;=0,$B96+(1-$B96)*'LF Projected Ratios'!O$39,$B96*(1+'LF Projected Ratios'!O$39))</f>
        <v>6.5837515720788789E-2</v>
      </c>
      <c r="O96">
        <f>IF('LF Projected Ratios'!P$39&gt;=0,$B96+(1-$B96)*'LF Projected Ratios'!P$39,$B96*(1+'LF Projected Ratios'!P$39))</f>
        <v>6.6246140974311543E-2</v>
      </c>
      <c r="P96">
        <f>IF('LF Projected Ratios'!Q$39&gt;=0,$B96+(1-$B96)*'LF Projected Ratios'!Q$39,$B96*(1+'LF Projected Ratios'!Q$39))</f>
        <v>6.6651056156427996E-2</v>
      </c>
      <c r="Q96">
        <f>IF('LF Projected Ratios'!R$39&gt;=0,$B96+(1-$B96)*'LF Projected Ratios'!R$39,$B96*(1+'LF Projected Ratios'!R$39))</f>
        <v>6.705231156661734E-2</v>
      </c>
      <c r="R96">
        <f>IF('LF Projected Ratios'!S$39&gt;=0,$B96+(1-$B96)*'LF Projected Ratios'!S$39,$B96*(1+'LF Projected Ratios'!S$39))</f>
        <v>6.7449956599199251E-2</v>
      </c>
      <c r="S96">
        <f>IF('LF Projected Ratios'!T$39&gt;=0,$B96+(1-$B96)*'LF Projected Ratios'!T$39,$B96*(1+'LF Projected Ratios'!T$39))</f>
        <v>6.7844039763602884E-2</v>
      </c>
      <c r="T96">
        <f>IF('LF Projected Ratios'!U$39&gt;=0,$B96+(1-$B96)*'LF Projected Ratios'!U$39,$B96*(1+'LF Projected Ratios'!U$39))</f>
        <v>6.8234608704095215E-2</v>
      </c>
      <c r="U96">
        <f>IF('LF Projected Ratios'!V$39&gt;=0,$B96+(1-$B96)*'LF Projected Ratios'!V$39,$B96*(1+'LF Projected Ratios'!V$39))</f>
        <v>6.8621710218982918E-2</v>
      </c>
      <c r="V96">
        <f>IF('LF Projected Ratios'!W$39&gt;=0,$B96+(1-$B96)*'LF Projected Ratios'!W$39,$B96*(1+'LF Projected Ratios'!W$39))</f>
        <v>6.9005390279304524E-2</v>
      </c>
      <c r="W96">
        <f>IF('LF Projected Ratios'!X$39&gt;=0,$B96+(1-$B96)*'LF Projected Ratios'!X$39,$B96*(1+'LF Projected Ratios'!X$39))</f>
        <v>6.9385694047030558E-2</v>
      </c>
      <c r="X96">
        <f>IF('LF Projected Ratios'!Y$39&gt;=0,$B96+(1-$B96)*'LF Projected Ratios'!Y$39,$B96*(1+'LF Projected Ratios'!Y$39))</f>
        <v>6.9762665892784625E-2</v>
      </c>
      <c r="Y96">
        <f>IF('LF Projected Ratios'!Z$39&gt;=0,$B96+(1-$B96)*'LF Projected Ratios'!Z$39,$B96*(1+'LF Projected Ratios'!Z$39))</f>
        <v>7.0136349413099972E-2</v>
      </c>
      <c r="Z96">
        <f>IF('LF Projected Ratios'!AA$39&gt;=0,$B96+(1-$B96)*'LF Projected Ratios'!AA$39,$B96*(1+'LF Projected Ratios'!AA$39))</f>
        <v>7.0506787447227492E-2</v>
      </c>
      <c r="AA96">
        <f>IF('LF Projected Ratios'!AB$39&gt;=0,$B96+(1-$B96)*'LF Projected Ratios'!AB$39,$B96*(1+'LF Projected Ratios'!AB$39))</f>
        <v>7.0874022093508085E-2</v>
      </c>
      <c r="AB96">
        <f>IF('LF Projected Ratios'!AC$39&gt;=0,$B96+(1-$B96)*'LF Projected Ratios'!AC$39,$B96*(1+'LF Projected Ratios'!AC$39))</f>
        <v>7.123809472532032E-2</v>
      </c>
      <c r="AC96">
        <f>IF('LF Projected Ratios'!AD$39&gt;=0,$B96+(1-$B96)*'LF Projected Ratios'!AD$39,$B96*(1+'LF Projected Ratios'!AD$39))</f>
        <v>7.1599046006619593E-2</v>
      </c>
      <c r="AD96">
        <f>IF('LF Projected Ratios'!AE$39&gt;=0,$B96+(1-$B96)*'LF Projected Ratios'!AE$39,$B96*(1+'LF Projected Ratios'!AE$39))</f>
        <v>7.1956915907078242E-2</v>
      </c>
      <c r="AE96">
        <f>IF('LF Projected Ratios'!AF$39&gt;=0,$B96+(1-$B96)*'LF Projected Ratios'!AF$39,$B96*(1+'LF Projected Ratios'!AF$39))</f>
        <v>7.2311743716840432E-2</v>
      </c>
      <c r="AF96">
        <f>IF('LF Projected Ratios'!AG$39&gt;=0,$B96+(1-$B96)*'LF Projected Ratios'!AG$39,$B96*(1+'LF Projected Ratios'!AG$39))</f>
        <v>7.2663568060902031E-2</v>
      </c>
    </row>
    <row r="97" spans="1:32" x14ac:dyDescent="0.2">
      <c r="A97" s="6" t="s">
        <v>29</v>
      </c>
      <c r="B97" s="28">
        <f t="shared" si="0"/>
        <v>0.21202305014390854</v>
      </c>
      <c r="C97">
        <f>IF('LF Projected Ratios'!D$39&gt;=0,$B97+(1-$B97)*'LF Projected Ratios'!D$39,$B97*(1+'LF Projected Ratios'!D$39))</f>
        <v>0.21238330148154369</v>
      </c>
      <c r="D97">
        <f>IF('LF Projected Ratios'!E$39&gt;=0,$B97+(1-$B97)*'LF Projected Ratios'!E$39,$B97*(1+'LF Projected Ratios'!E$39))</f>
        <v>0.21277780332825888</v>
      </c>
      <c r="E97">
        <f>IF('LF Projected Ratios'!F$39&gt;=0,$B97+(1-$B97)*'LF Projected Ratios'!F$39,$B97*(1+'LF Projected Ratios'!F$39))</f>
        <v>0.21315989918407119</v>
      </c>
      <c r="F97">
        <f>IF('LF Projected Ratios'!G$39&gt;=0,$B97+(1-$B97)*'LF Projected Ratios'!G$39,$B97*(1+'LF Projected Ratios'!G$39))</f>
        <v>0.21353811833472428</v>
      </c>
      <c r="G97">
        <f>IF('LF Projected Ratios'!H$39&gt;=0,$B97+(1-$B97)*'LF Projected Ratios'!H$39,$B97*(1+'LF Projected Ratios'!H$39))</f>
        <v>0.21390087524722909</v>
      </c>
      <c r="H97">
        <f>IF('LF Projected Ratios'!I$39&gt;=0,$B97+(1-$B97)*'LF Projected Ratios'!I$39,$B97*(1+'LF Projected Ratios'!I$39))</f>
        <v>0.21425829852913936</v>
      </c>
      <c r="I97">
        <f>IF('LF Projected Ratios'!J$39&gt;=0,$B97+(1-$B97)*'LF Projected Ratios'!J$39,$B97*(1+'LF Projected Ratios'!J$39))</f>
        <v>0.21462425010182576</v>
      </c>
      <c r="J97">
        <f>IF('LF Projected Ratios'!K$39&gt;=0,$B97+(1-$B97)*'LF Projected Ratios'!K$39,$B97*(1+'LF Projected Ratios'!K$39))</f>
        <v>0.21499038369552936</v>
      </c>
      <c r="K97">
        <f>IF('LF Projected Ratios'!L$39&gt;=0,$B97+(1-$B97)*'LF Projected Ratios'!L$39,$B97*(1+'LF Projected Ratios'!L$39))</f>
        <v>0.21534516781293608</v>
      </c>
      <c r="L97">
        <f>IF('LF Projected Ratios'!M$39&gt;=0,$B97+(1-$B97)*'LF Projected Ratios'!M$39,$B97*(1+'LF Projected Ratios'!M$39))</f>
        <v>0.2156948679837413</v>
      </c>
      <c r="M97">
        <f>IF('LF Projected Ratios'!N$39&gt;=0,$B97+(1-$B97)*'LF Projected Ratios'!N$39,$B97*(1+'LF Projected Ratios'!N$39))</f>
        <v>0.21604399197210394</v>
      </c>
      <c r="N97">
        <f>IF('LF Projected Ratios'!O$39&gt;=0,$B97+(1-$B97)*'LF Projected Ratios'!O$39,$B97*(1+'LF Projected Ratios'!O$39))</f>
        <v>0.21638991708084038</v>
      </c>
      <c r="O97">
        <f>IF('LF Projected Ratios'!P$39&gt;=0,$B97+(1-$B97)*'LF Projected Ratios'!P$39,$B97*(1+'LF Projected Ratios'!P$39))</f>
        <v>0.21673268707448115</v>
      </c>
      <c r="P97">
        <f>IF('LF Projected Ratios'!Q$39&gt;=0,$B97+(1-$B97)*'LF Projected Ratios'!Q$39,$B97*(1+'LF Projected Ratios'!Q$39))</f>
        <v>0.21707234492284605</v>
      </c>
      <c r="Q97">
        <f>IF('LF Projected Ratios'!R$39&gt;=0,$B97+(1-$B97)*'LF Projected Ratios'!R$39,$B97*(1+'LF Projected Ratios'!R$39))</f>
        <v>0.21740893281900081</v>
      </c>
      <c r="R97">
        <f>IF('LF Projected Ratios'!S$39&gt;=0,$B97+(1-$B97)*'LF Projected Ratios'!S$39,$B97*(1+'LF Projected Ratios'!S$39))</f>
        <v>0.21774249219672975</v>
      </c>
      <c r="S97">
        <f>IF('LF Projected Ratios'!T$39&gt;=0,$B97+(1-$B97)*'LF Projected Ratios'!T$39,$B97*(1+'LF Projected Ratios'!T$39))</f>
        <v>0.21807306374753832</v>
      </c>
      <c r="T97">
        <f>IF('LF Projected Ratios'!U$39&gt;=0,$B97+(1-$B97)*'LF Projected Ratios'!U$39,$B97*(1+'LF Projected Ratios'!U$39))</f>
        <v>0.2184006874372019</v>
      </c>
      <c r="U97">
        <f>IF('LF Projected Ratios'!V$39&gt;=0,$B97+(1-$B97)*'LF Projected Ratios'!V$39,$B97*(1+'LF Projected Ratios'!V$39))</f>
        <v>0.218725402521873</v>
      </c>
      <c r="V97">
        <f>IF('LF Projected Ratios'!W$39&gt;=0,$B97+(1-$B97)*'LF Projected Ratios'!W$39,$B97*(1+'LF Projected Ratios'!W$39))</f>
        <v>0.21904724756376101</v>
      </c>
      <c r="W97">
        <f>IF('LF Projected Ratios'!X$39&gt;=0,$B97+(1-$B97)*'LF Projected Ratios'!X$39,$B97*(1+'LF Projected Ratios'!X$39))</f>
        <v>0.21936626044639909</v>
      </c>
      <c r="X97">
        <f>IF('LF Projected Ratios'!Y$39&gt;=0,$B97+(1-$B97)*'LF Projected Ratios'!Y$39,$B97*(1+'LF Projected Ratios'!Y$39))</f>
        <v>0.21968247838950933</v>
      </c>
      <c r="Y97">
        <f>IF('LF Projected Ratios'!Z$39&gt;=0,$B97+(1-$B97)*'LF Projected Ratios'!Z$39,$B97*(1+'LF Projected Ratios'!Z$39))</f>
        <v>0.21999593796347819</v>
      </c>
      <c r="Z97">
        <f>IF('LF Projected Ratios'!AA$39&gt;=0,$B97+(1-$B97)*'LF Projected Ratios'!AA$39,$B97*(1+'LF Projected Ratios'!AA$39))</f>
        <v>0.22030667510345556</v>
      </c>
      <c r="AA97">
        <f>IF('LF Projected Ratios'!AB$39&gt;=0,$B97+(1-$B97)*'LF Projected Ratios'!AB$39,$B97*(1+'LF Projected Ratios'!AB$39))</f>
        <v>0.22061472512308866</v>
      </c>
      <c r="AB97">
        <f>IF('LF Projected Ratios'!AC$39&gt;=0,$B97+(1-$B97)*'LF Projected Ratios'!AC$39,$B97*(1+'LF Projected Ratios'!AC$39))</f>
        <v>0.22092012272789946</v>
      </c>
      <c r="AC97">
        <f>IF('LF Projected Ratios'!AD$39&gt;=0,$B97+(1-$B97)*'LF Projected Ratios'!AD$39,$B97*(1+'LF Projected Ratios'!AD$39))</f>
        <v>0.22122290202831948</v>
      </c>
      <c r="AD97">
        <f>IF('LF Projected Ratios'!AE$39&gt;=0,$B97+(1-$B97)*'LF Projected Ratios'!AE$39,$B97*(1+'LF Projected Ratios'!AE$39))</f>
        <v>0.22152309655238994</v>
      </c>
      <c r="AE97">
        <f>IF('LF Projected Ratios'!AF$39&gt;=0,$B97+(1-$B97)*'LF Projected Ratios'!AF$39,$B97*(1+'LF Projected Ratios'!AF$39))</f>
        <v>0.22182073925813864</v>
      </c>
      <c r="AF97">
        <f>IF('LF Projected Ratios'!AG$39&gt;=0,$B97+(1-$B97)*'LF Projected Ratios'!AG$39,$B97*(1+'LF Projected Ratios'!AG$39))</f>
        <v>0.22211586254564231</v>
      </c>
    </row>
    <row r="98" spans="1:32" x14ac:dyDescent="0.2">
      <c r="A98" s="6" t="s">
        <v>30</v>
      </c>
      <c r="B98" s="28">
        <f t="shared" si="0"/>
        <v>0.29519507732773365</v>
      </c>
      <c r="C98">
        <f>IF('LF Projected Ratios'!D$39&gt;=0,$B98+(1-$B98)*'LF Projected Ratios'!D$39,$B98*(1+'LF Projected Ratios'!D$39))</f>
        <v>0.29551730365200735</v>
      </c>
      <c r="D98">
        <f>IF('LF Projected Ratios'!E$39&gt;=0,$B98+(1-$B98)*'LF Projected Ratios'!E$39,$B98*(1+'LF Projected Ratios'!E$39))</f>
        <v>0.29587016529804777</v>
      </c>
      <c r="E98">
        <f>IF('LF Projected Ratios'!F$39&gt;=0,$B98+(1-$B98)*'LF Projected Ratios'!F$39,$B98*(1+'LF Projected Ratios'!F$39))</f>
        <v>0.29621193042221589</v>
      </c>
      <c r="F98">
        <f>IF('LF Projected Ratios'!G$39&gt;=0,$B98+(1-$B98)*'LF Projected Ratios'!G$39,$B98*(1+'LF Projected Ratios'!G$39))</f>
        <v>0.29655022803267</v>
      </c>
      <c r="G98">
        <f>IF('LF Projected Ratios'!H$39&gt;=0,$B98+(1-$B98)*'LF Projected Ratios'!H$39,$B98*(1+'LF Projected Ratios'!H$39))</f>
        <v>0.29687469546501494</v>
      </c>
      <c r="H98">
        <f>IF('LF Projected Ratios'!I$39&gt;=0,$B98+(1-$B98)*'LF Projected Ratios'!I$39,$B98*(1+'LF Projected Ratios'!I$39))</f>
        <v>0.2971943922386503</v>
      </c>
      <c r="I98">
        <f>IF('LF Projected Ratios'!J$39&gt;=0,$B98+(1-$B98)*'LF Projected Ratios'!J$39,$B98*(1+'LF Projected Ratios'!J$39))</f>
        <v>0.29752171713049663</v>
      </c>
      <c r="J98">
        <f>IF('LF Projected Ratios'!K$39&gt;=0,$B98+(1-$B98)*'LF Projected Ratios'!K$39,$B98*(1+'LF Projected Ratios'!K$39))</f>
        <v>0.29784920483079685</v>
      </c>
      <c r="K98">
        <f>IF('LF Projected Ratios'!L$39&gt;=0,$B98+(1-$B98)*'LF Projected Ratios'!L$39,$B98*(1+'LF Projected Ratios'!L$39))</f>
        <v>0.29816654100729273</v>
      </c>
      <c r="L98">
        <f>IF('LF Projected Ratios'!M$39&gt;=0,$B98+(1-$B98)*'LF Projected Ratios'!M$39,$B98*(1+'LF Projected Ratios'!M$39))</f>
        <v>0.29847932985459069</v>
      </c>
      <c r="M98">
        <f>IF('LF Projected Ratios'!N$39&gt;=0,$B98+(1-$B98)*'LF Projected Ratios'!N$39,$B98*(1+'LF Projected Ratios'!N$39))</f>
        <v>0.29879160333627808</v>
      </c>
      <c r="N98">
        <f>IF('LF Projected Ratios'!O$39&gt;=0,$B98+(1-$B98)*'LF Projected Ratios'!O$39,$B98*(1+'LF Projected Ratios'!O$39))</f>
        <v>0.29910101558438751</v>
      </c>
      <c r="O98">
        <f>IF('LF Projected Ratios'!P$39&gt;=0,$B98+(1-$B98)*'LF Projected Ratios'!P$39,$B98*(1+'LF Projected Ratios'!P$39))</f>
        <v>0.2994076057440444</v>
      </c>
      <c r="P98">
        <f>IF('LF Projected Ratios'!Q$39&gt;=0,$B98+(1-$B98)*'LF Projected Ratios'!Q$39,$B98*(1+'LF Projected Ratios'!Q$39))</f>
        <v>0.29971141224954634</v>
      </c>
      <c r="Q98">
        <f>IF('LF Projected Ratios'!R$39&gt;=0,$B98+(1-$B98)*'LF Projected Ratios'!R$39,$B98*(1+'LF Projected Ratios'!R$39))</f>
        <v>0.30001247284042415</v>
      </c>
      <c r="R98">
        <f>IF('LF Projected Ratios'!S$39&gt;=0,$B98+(1-$B98)*'LF Projected Ratios'!S$39,$B98*(1+'LF Projected Ratios'!S$39))</f>
        <v>0.30031082457707053</v>
      </c>
      <c r="S98">
        <f>IF('LF Projected Ratios'!T$39&gt;=0,$B98+(1-$B98)*'LF Projected Ratios'!T$39,$B98*(1+'LF Projected Ratios'!T$39))</f>
        <v>0.30060650385594773</v>
      </c>
      <c r="T98">
        <f>IF('LF Projected Ratios'!U$39&gt;=0,$B98+(1-$B98)*'LF Projected Ratios'!U$39,$B98*(1+'LF Projected Ratios'!U$39))</f>
        <v>0.30089954642438971</v>
      </c>
      <c r="U98">
        <f>IF('LF Projected Ratios'!V$39&gt;=0,$B98+(1-$B98)*'LF Projected Ratios'!V$39,$B98*(1+'LF Projected Ratios'!V$39))</f>
        <v>0.30118998739500941</v>
      </c>
      <c r="V98">
        <f>IF('LF Projected Ratios'!W$39&gt;=0,$B98+(1-$B98)*'LF Projected Ratios'!W$39,$B98*(1+'LF Projected Ratios'!W$39))</f>
        <v>0.30147786125972303</v>
      </c>
      <c r="W98">
        <f>IF('LF Projected Ratios'!X$39&gt;=0,$B98+(1-$B98)*'LF Projected Ratios'!X$39,$B98*(1+'LF Projected Ratios'!X$39))</f>
        <v>0.30176320190340589</v>
      </c>
      <c r="X98">
        <f>IF('LF Projected Ratios'!Y$39&gt;=0,$B98+(1-$B98)*'LF Projected Ratios'!Y$39,$B98*(1+'LF Projected Ratios'!Y$39))</f>
        <v>0.30204604261718832</v>
      </c>
      <c r="Y98">
        <f>IF('LF Projected Ratios'!Z$39&gt;=0,$B98+(1-$B98)*'LF Projected Ratios'!Z$39,$B98*(1+'LF Projected Ratios'!Z$39))</f>
        <v>0.30232641611140326</v>
      </c>
      <c r="Z98">
        <f>IF('LF Projected Ratios'!AA$39&gt;=0,$B98+(1-$B98)*'LF Projected Ratios'!AA$39,$B98*(1+'LF Projected Ratios'!AA$39))</f>
        <v>0.30260435452819723</v>
      </c>
      <c r="AA98">
        <f>IF('LF Projected Ratios'!AB$39&gt;=0,$B98+(1-$B98)*'LF Projected Ratios'!AB$39,$B98*(1+'LF Projected Ratios'!AB$39))</f>
        <v>0.3028798894538145</v>
      </c>
      <c r="AB98">
        <f>IF('LF Projected Ratios'!AC$39&gt;=0,$B98+(1-$B98)*'LF Projected Ratios'!AC$39,$B98*(1+'LF Projected Ratios'!AC$39))</f>
        <v>0.30315305193056241</v>
      </c>
      <c r="AC98">
        <f>IF('LF Projected Ratios'!AD$39&gt;=0,$B98+(1-$B98)*'LF Projected Ratios'!AD$39,$B98*(1+'LF Projected Ratios'!AD$39))</f>
        <v>0.30342387246847063</v>
      </c>
      <c r="AD98">
        <f>IF('LF Projected Ratios'!AE$39&gt;=0,$B98+(1-$B98)*'LF Projected Ratios'!AE$39,$B98*(1+'LF Projected Ratios'!AE$39))</f>
        <v>0.30369238105665047</v>
      </c>
      <c r="AE98">
        <f>IF('LF Projected Ratios'!AF$39&gt;=0,$B98+(1-$B98)*'LF Projected Ratios'!AF$39,$B98*(1+'LF Projected Ratios'!AF$39))</f>
        <v>0.30395860717436557</v>
      </c>
      <c r="AF98">
        <f>IF('LF Projected Ratios'!AG$39&gt;=0,$B98+(1-$B98)*'LF Projected Ratios'!AG$39,$B98*(1+'LF Projected Ratios'!AG$39))</f>
        <v>0.30422257980182099</v>
      </c>
    </row>
    <row r="99" spans="1:32" x14ac:dyDescent="0.2">
      <c r="A99" s="6" t="s">
        <v>31</v>
      </c>
      <c r="B99" s="28">
        <f t="shared" si="0"/>
        <v>0.28617811588714959</v>
      </c>
      <c r="C99">
        <f>IF('LF Projected Ratios'!D$39&gt;=0,$B99+(1-$B99)*'LF Projected Ratios'!D$39,$B99*(1+'LF Projected Ratios'!D$39))</f>
        <v>0.28650446463203594</v>
      </c>
      <c r="D99">
        <f>IF('LF Projected Ratios'!E$39&gt;=0,$B99+(1-$B99)*'LF Projected Ratios'!E$39,$B99*(1+'LF Projected Ratios'!E$39))</f>
        <v>0.28686184063340203</v>
      </c>
      <c r="E99">
        <f>IF('LF Projected Ratios'!F$39&gt;=0,$B99+(1-$B99)*'LF Projected Ratios'!F$39,$B99*(1+'LF Projected Ratios'!F$39))</f>
        <v>0.2872079781489188</v>
      </c>
      <c r="F99">
        <f>IF('LF Projected Ratios'!G$39&gt;=0,$B99+(1-$B99)*'LF Projected Ratios'!G$39,$B99*(1+'LF Projected Ratios'!G$39))</f>
        <v>0.28755060378888969</v>
      </c>
      <c r="G99">
        <f>IF('LF Projected Ratios'!H$39&gt;=0,$B99+(1-$B99)*'LF Projected Ratios'!H$39,$B99*(1+'LF Projected Ratios'!H$39))</f>
        <v>0.28787922231358948</v>
      </c>
      <c r="H99">
        <f>IF('LF Projected Ratios'!I$39&gt;=0,$B99+(1-$B99)*'LF Projected Ratios'!I$39,$B99*(1+'LF Projected Ratios'!I$39))</f>
        <v>0.28820300914588903</v>
      </c>
      <c r="I99">
        <f>IF('LF Projected Ratios'!J$39&gt;=0,$B99+(1-$B99)*'LF Projected Ratios'!J$39,$B99*(1+'LF Projected Ratios'!J$39))</f>
        <v>0.28853452168715915</v>
      </c>
      <c r="J99">
        <f>IF('LF Projected Ratios'!K$39&gt;=0,$B99+(1-$B99)*'LF Projected Ratios'!K$39,$B99*(1+'LF Projected Ratios'!K$39))</f>
        <v>0.28886619911978234</v>
      </c>
      <c r="K99">
        <f>IF('LF Projected Ratios'!L$39&gt;=0,$B99+(1-$B99)*'LF Projected Ratios'!L$39,$B99*(1+'LF Projected Ratios'!L$39))</f>
        <v>0.28918759515451004</v>
      </c>
      <c r="L99">
        <f>IF('LF Projected Ratios'!M$39&gt;=0,$B99+(1-$B99)*'LF Projected Ratios'!M$39,$B99*(1+'LF Projected Ratios'!M$39))</f>
        <v>0.28950438568352788</v>
      </c>
      <c r="M99">
        <f>IF('LF Projected Ratios'!N$39&gt;=0,$B99+(1-$B99)*'LF Projected Ratios'!N$39,$B99*(1+'LF Projected Ratios'!N$39))</f>
        <v>0.28982065425357617</v>
      </c>
      <c r="N99">
        <f>IF('LF Projected Ratios'!O$39&gt;=0,$B99+(1-$B99)*'LF Projected Ratios'!O$39,$B99*(1+'LF Projected Ratios'!O$39))</f>
        <v>0.29013402498469371</v>
      </c>
      <c r="O99">
        <f>IF('LF Projected Ratios'!P$39&gt;=0,$B99+(1-$B99)*'LF Projected Ratios'!P$39,$B99*(1+'LF Projected Ratios'!P$39))</f>
        <v>0.29044453752281135</v>
      </c>
      <c r="P99">
        <f>IF('LF Projected Ratios'!Q$39&gt;=0,$B99+(1-$B99)*'LF Projected Ratios'!Q$39,$B99*(1+'LF Projected Ratios'!Q$39))</f>
        <v>0.29075223079393792</v>
      </c>
      <c r="Q99">
        <f>IF('LF Projected Ratios'!R$39&gt;=0,$B99+(1-$B99)*'LF Projected Ratios'!R$39,$B99*(1+'LF Projected Ratios'!R$39))</f>
        <v>0.29105714302042707</v>
      </c>
      <c r="R99">
        <f>IF('LF Projected Ratios'!S$39&gt;=0,$B99+(1-$B99)*'LF Projected Ratios'!S$39,$B99*(1+'LF Projected Ratios'!S$39))</f>
        <v>0.29135931173680574</v>
      </c>
      <c r="S99">
        <f>IF('LF Projected Ratios'!T$39&gt;=0,$B99+(1-$B99)*'LF Projected Ratios'!T$39,$B99*(1+'LF Projected Ratios'!T$39))</f>
        <v>0.29165877380517641</v>
      </c>
      <c r="T99">
        <f>IF('LF Projected Ratios'!U$39&gt;=0,$B99+(1-$B99)*'LF Projected Ratios'!U$39,$B99*(1+'LF Projected Ratios'!U$39))</f>
        <v>0.29195556543020851</v>
      </c>
      <c r="U99">
        <f>IF('LF Projected Ratios'!V$39&gt;=0,$B99+(1-$B99)*'LF Projected Ratios'!V$39,$B99*(1+'LF Projected Ratios'!V$39))</f>
        <v>0.29224972217373019</v>
      </c>
      <c r="V99">
        <f>IF('LF Projected Ratios'!W$39&gt;=0,$B99+(1-$B99)*'LF Projected Ratios'!W$39,$B99*(1+'LF Projected Ratios'!W$39))</f>
        <v>0.29254127896893189</v>
      </c>
      <c r="W99">
        <f>IF('LF Projected Ratios'!X$39&gt;=0,$B99+(1-$B99)*'LF Projected Ratios'!X$39,$B99*(1+'LF Projected Ratios'!X$39))</f>
        <v>0.29283027013419705</v>
      </c>
      <c r="X99">
        <f>IF('LF Projected Ratios'!Y$39&gt;=0,$B99+(1-$B99)*'LF Projected Ratios'!Y$39,$B99*(1+'LF Projected Ratios'!Y$39))</f>
        <v>0.29311672938656791</v>
      </c>
      <c r="Y99">
        <f>IF('LF Projected Ratios'!Z$39&gt;=0,$B99+(1-$B99)*'LF Projected Ratios'!Z$39,$B99*(1+'LF Projected Ratios'!Z$39))</f>
        <v>0.2934006898548589</v>
      </c>
      <c r="Z99">
        <f>IF('LF Projected Ratios'!AA$39&gt;=0,$B99+(1-$B99)*'LF Projected Ratios'!AA$39,$B99*(1+'LF Projected Ratios'!AA$39))</f>
        <v>0.29368218409242891</v>
      </c>
      <c r="AA99">
        <f>IF('LF Projected Ratios'!AB$39&gt;=0,$B99+(1-$B99)*'LF Projected Ratios'!AB$39,$B99*(1+'LF Projected Ratios'!AB$39))</f>
        <v>0.29396124408962254</v>
      </c>
      <c r="AB99">
        <f>IF('LF Projected Ratios'!AC$39&gt;=0,$B99+(1-$B99)*'LF Projected Ratios'!AC$39,$B99*(1+'LF Projected Ratios'!AC$39))</f>
        <v>0.29423790128588878</v>
      </c>
      <c r="AC99">
        <f>IF('LF Projected Ratios'!AD$39&gt;=0,$B99+(1-$B99)*'LF Projected Ratios'!AD$39,$B99*(1+'LF Projected Ratios'!AD$39))</f>
        <v>0.29451218658158895</v>
      </c>
      <c r="AD99">
        <f>IF('LF Projected Ratios'!AE$39&gt;=0,$B99+(1-$B99)*'LF Projected Ratios'!AE$39,$B99*(1+'LF Projected Ratios'!AE$39))</f>
        <v>0.29478413034950179</v>
      </c>
      <c r="AE99">
        <f>IF('LF Projected Ratios'!AF$39&gt;=0,$B99+(1-$B99)*'LF Projected Ratios'!AF$39,$B99*(1+'LF Projected Ratios'!AF$39))</f>
        <v>0.29505376244603554</v>
      </c>
      <c r="AF99">
        <f>IF('LF Projected Ratios'!AG$39&gt;=0,$B99+(1-$B99)*'LF Projected Ratios'!AG$39,$B99*(1+'LF Projected Ratios'!AG$39))</f>
        <v>0.29532111222215518</v>
      </c>
    </row>
    <row r="100" spans="1:32" x14ac:dyDescent="0.2">
      <c r="A100" s="6" t="s">
        <v>32</v>
      </c>
      <c r="B100" s="28">
        <f t="shared" si="0"/>
        <v>0.25584827950223599</v>
      </c>
      <c r="C100">
        <f>IF('LF Projected Ratios'!D$39&gt;=0,$B100+(1-$B100)*'LF Projected Ratios'!D$39,$B100*(1+'LF Projected Ratios'!D$39))</f>
        <v>0.25618849459705795</v>
      </c>
      <c r="D100">
        <f>IF('LF Projected Ratios'!E$39&gt;=0,$B100+(1-$B100)*'LF Projected Ratios'!E$39,$B100*(1+'LF Projected Ratios'!E$39))</f>
        <v>0.25656105527668982</v>
      </c>
      <c r="E100">
        <f>IF('LF Projected Ratios'!F$39&gt;=0,$B100+(1-$B100)*'LF Projected Ratios'!F$39,$B100*(1+'LF Projected Ratios'!F$39))</f>
        <v>0.25692189995437964</v>
      </c>
      <c r="F100">
        <f>IF('LF Projected Ratios'!G$39&gt;=0,$B100+(1-$B100)*'LF Projected Ratios'!G$39,$B100*(1+'LF Projected Ratios'!G$39))</f>
        <v>0.25727908353917245</v>
      </c>
      <c r="G100">
        <f>IF('LF Projected Ratios'!H$39&gt;=0,$B100+(1-$B100)*'LF Projected Ratios'!H$39,$B100*(1+'LF Projected Ratios'!H$39))</f>
        <v>0.25762166485530386</v>
      </c>
      <c r="H100">
        <f>IF('LF Projected Ratios'!I$39&gt;=0,$B100+(1-$B100)*'LF Projected Ratios'!I$39,$B100*(1+'LF Projected Ratios'!I$39))</f>
        <v>0.25795920918350795</v>
      </c>
      <c r="I100">
        <f>IF('LF Projected Ratios'!J$39&gt;=0,$B100+(1-$B100)*'LF Projected Ratios'!J$39,$B100*(1+'LF Projected Ratios'!J$39))</f>
        <v>0.25830480748112716</v>
      </c>
      <c r="J100">
        <f>IF('LF Projected Ratios'!K$39&gt;=0,$B100+(1-$B100)*'LF Projected Ratios'!K$39,$B100*(1+'LF Projected Ratios'!K$39))</f>
        <v>0.25865057767622779</v>
      </c>
      <c r="K100">
        <f>IF('LF Projected Ratios'!L$39&gt;=0,$B100+(1-$B100)*'LF Projected Ratios'!L$39,$B100*(1+'LF Projected Ratios'!L$39))</f>
        <v>0.25898562962339672</v>
      </c>
      <c r="L100">
        <f>IF('LF Projected Ratios'!M$39&gt;=0,$B100+(1-$B100)*'LF Projected Ratios'!M$39,$B100*(1+'LF Projected Ratios'!M$39))</f>
        <v>0.25931588037985676</v>
      </c>
      <c r="M100">
        <f>IF('LF Projected Ratios'!N$39&gt;=0,$B100+(1-$B100)*'LF Projected Ratios'!N$39,$B100*(1+'LF Projected Ratios'!N$39))</f>
        <v>0.25964558699964374</v>
      </c>
      <c r="N100">
        <f>IF('LF Projected Ratios'!O$39&gt;=0,$B100+(1-$B100)*'LF Projected Ratios'!O$39,$B100*(1+'LF Projected Ratios'!O$39))</f>
        <v>0.2599722726531728</v>
      </c>
      <c r="O100">
        <f>IF('LF Projected Ratios'!P$39&gt;=0,$B100+(1-$B100)*'LF Projected Ratios'!P$39,$B100*(1+'LF Projected Ratios'!P$39))</f>
        <v>0.26029597867090515</v>
      </c>
      <c r="P100">
        <f>IF('LF Projected Ratios'!Q$39&gt;=0,$B100+(1-$B100)*'LF Projected Ratios'!Q$39,$B100*(1+'LF Projected Ratios'!Q$39))</f>
        <v>0.26061674563279086</v>
      </c>
      <c r="Q100">
        <f>IF('LF Projected Ratios'!R$39&gt;=0,$B100+(1-$B100)*'LF Projected Ratios'!R$39,$B100*(1+'LF Projected Ratios'!R$39))</f>
        <v>0.26093461338522705</v>
      </c>
      <c r="R100">
        <f>IF('LF Projected Ratios'!S$39&gt;=0,$B100+(1-$B100)*'LF Projected Ratios'!S$39,$B100*(1+'LF Projected Ratios'!S$39))</f>
        <v>0.26124962105755872</v>
      </c>
      <c r="S100">
        <f>IF('LF Projected Ratios'!T$39&gt;=0,$B100+(1-$B100)*'LF Projected Ratios'!T$39,$B100*(1+'LF Projected Ratios'!T$39))</f>
        <v>0.26156180707813553</v>
      </c>
      <c r="T100">
        <f>IF('LF Projected Ratios'!U$39&gt;=0,$B100+(1-$B100)*'LF Projected Ratios'!U$39,$B100*(1+'LF Projected Ratios'!U$39))</f>
        <v>0.26187120918994033</v>
      </c>
      <c r="U100">
        <f>IF('LF Projected Ratios'!V$39&gt;=0,$B100+(1-$B100)*'LF Projected Ratios'!V$39,$B100*(1+'LF Projected Ratios'!V$39))</f>
        <v>0.26217786446580049</v>
      </c>
      <c r="V100">
        <f>IF('LF Projected Ratios'!W$39&gt;=0,$B100+(1-$B100)*'LF Projected Ratios'!W$39,$B100*(1+'LF Projected Ratios'!W$39))</f>
        <v>0.26248180932319559</v>
      </c>
      <c r="W100">
        <f>IF('LF Projected Ratios'!X$39&gt;=0,$B100+(1-$B100)*'LF Projected Ratios'!X$39,$B100*(1+'LF Projected Ratios'!X$39))</f>
        <v>0.26278307953867514</v>
      </c>
      <c r="X100">
        <f>IF('LF Projected Ratios'!Y$39&gt;=0,$B100+(1-$B100)*'LF Projected Ratios'!Y$39,$B100*(1+'LF Projected Ratios'!Y$39))</f>
        <v>0.26308171026189708</v>
      </c>
      <c r="Y100">
        <f>IF('LF Projected Ratios'!Z$39&gt;=0,$B100+(1-$B100)*'LF Projected Ratios'!Z$39,$B100*(1+'LF Projected Ratios'!Z$39))</f>
        <v>0.26337773602929804</v>
      </c>
      <c r="Z100">
        <f>IF('LF Projected Ratios'!AA$39&gt;=0,$B100+(1-$B100)*'LF Projected Ratios'!AA$39,$B100*(1+'LF Projected Ratios'!AA$39))</f>
        <v>0.2636711907774083</v>
      </c>
      <c r="AA100">
        <f>IF('LF Projected Ratios'!AB$39&gt;=0,$B100+(1-$B100)*'LF Projected Ratios'!AB$39,$B100*(1+'LF Projected Ratios'!AB$39))</f>
        <v>0.26396210785582186</v>
      </c>
      <c r="AB100">
        <f>IF('LF Projected Ratios'!AC$39&gt;=0,$B100+(1-$B100)*'LF Projected Ratios'!AC$39,$B100*(1+'LF Projected Ratios'!AC$39))</f>
        <v>0.26425052003982974</v>
      </c>
      <c r="AC100">
        <f>IF('LF Projected Ratios'!AD$39&gt;=0,$B100+(1-$B100)*'LF Projected Ratios'!AD$39,$B100*(1+'LF Projected Ratios'!AD$39))</f>
        <v>0.26453645954272997</v>
      </c>
      <c r="AD100">
        <f>IF('LF Projected Ratios'!AE$39&gt;=0,$B100+(1-$B100)*'LF Projected Ratios'!AE$39,$B100*(1+'LF Projected Ratios'!AE$39))</f>
        <v>0.26481995802782121</v>
      </c>
      <c r="AE100">
        <f>IF('LF Projected Ratios'!AF$39&gt;=0,$B100+(1-$B100)*'LF Projected Ratios'!AF$39,$B100*(1+'LF Projected Ratios'!AF$39))</f>
        <v>0.26510104662009149</v>
      </c>
      <c r="AF100">
        <f>IF('LF Projected Ratios'!AG$39&gt;=0,$B100+(1-$B100)*'LF Projected Ratios'!AG$39,$B100*(1+'LF Projected Ratios'!AG$39))</f>
        <v>0.26537975591760959</v>
      </c>
    </row>
    <row r="101" spans="1:32" x14ac:dyDescent="0.2">
      <c r="A101" s="6" t="s">
        <v>33</v>
      </c>
      <c r="B101" s="28">
        <f t="shared" si="0"/>
        <v>0.27501164263626754</v>
      </c>
      <c r="C101">
        <f>IF('LF Projected Ratios'!D$39&gt;=0,$B101+(1-$B101)*'LF Projected Ratios'!D$39,$B101*(1+'LF Projected Ratios'!D$39))</f>
        <v>0.2753430965265849</v>
      </c>
      <c r="D101">
        <f>IF('LF Projected Ratios'!E$39&gt;=0,$B101+(1-$B101)*'LF Projected Ratios'!E$39,$B101*(1+'LF Projected Ratios'!E$39))</f>
        <v>0.27570606303960182</v>
      </c>
      <c r="E101">
        <f>IF('LF Projected Ratios'!F$39&gt;=0,$B101+(1-$B101)*'LF Projected Ratios'!F$39,$B101*(1+'LF Projected Ratios'!F$39))</f>
        <v>0.27605761526065531</v>
      </c>
      <c r="F101">
        <f>IF('LF Projected Ratios'!G$39&gt;=0,$B101+(1-$B101)*'LF Projected Ratios'!G$39,$B101*(1+'LF Projected Ratios'!G$39))</f>
        <v>0.27640560066911879</v>
      </c>
      <c r="G101">
        <f>IF('LF Projected Ratios'!H$39&gt;=0,$B101+(1-$B101)*'LF Projected Ratios'!H$39,$B101*(1+'LF Projected Ratios'!H$39))</f>
        <v>0.27673935984591608</v>
      </c>
      <c r="H101">
        <f>IF('LF Projected Ratios'!I$39&gt;=0,$B101+(1-$B101)*'LF Projected Ratios'!I$39,$B101*(1+'LF Projected Ratios'!I$39))</f>
        <v>0.27706821174708274</v>
      </c>
      <c r="I101">
        <f>IF('LF Projected Ratios'!J$39&gt;=0,$B101+(1-$B101)*'LF Projected Ratios'!J$39,$B101*(1+'LF Projected Ratios'!J$39))</f>
        <v>0.27740491021219021</v>
      </c>
      <c r="J101">
        <f>IF('LF Projected Ratios'!K$39&gt;=0,$B101+(1-$B101)*'LF Projected Ratios'!K$39,$B101*(1+'LF Projected Ratios'!K$39))</f>
        <v>0.27774177614808254</v>
      </c>
      <c r="K101">
        <f>IF('LF Projected Ratios'!L$39&gt;=0,$B101+(1-$B101)*'LF Projected Ratios'!L$39,$B101*(1+'LF Projected Ratios'!L$39))</f>
        <v>0.27806819985190334</v>
      </c>
      <c r="L101">
        <f>IF('LF Projected Ratios'!M$39&gt;=0,$B101+(1-$B101)*'LF Projected Ratios'!M$39,$B101*(1+'LF Projected Ratios'!M$39))</f>
        <v>0.27838994600507211</v>
      </c>
      <c r="M101">
        <f>IF('LF Projected Ratios'!N$39&gt;=0,$B101+(1-$B101)*'LF Projected Ratios'!N$39,$B101*(1+'LF Projected Ratios'!N$39))</f>
        <v>0.27871116203415208</v>
      </c>
      <c r="N101">
        <f>IF('LF Projected Ratios'!O$39&gt;=0,$B101+(1-$B101)*'LF Projected Ratios'!O$39,$B101*(1+'LF Projected Ratios'!O$39))</f>
        <v>0.27902943489276744</v>
      </c>
      <c r="O101">
        <f>IF('LF Projected Ratios'!P$39&gt;=0,$B101+(1-$B101)*'LF Projected Ratios'!P$39,$B101*(1+'LF Projected Ratios'!P$39))</f>
        <v>0.27934480484703905</v>
      </c>
      <c r="P101">
        <f>IF('LF Projected Ratios'!Q$39&gt;=0,$B101+(1-$B101)*'LF Projected Ratios'!Q$39,$B101*(1+'LF Projected Ratios'!Q$39))</f>
        <v>0.27965731143190392</v>
      </c>
      <c r="Q101">
        <f>IF('LF Projected Ratios'!R$39&gt;=0,$B101+(1-$B101)*'LF Projected Ratios'!R$39,$B101*(1+'LF Projected Ratios'!R$39))</f>
        <v>0.27996699346763648</v>
      </c>
      <c r="R101">
        <f>IF('LF Projected Ratios'!S$39&gt;=0,$B101+(1-$B101)*'LF Projected Ratios'!S$39,$B101*(1+'LF Projected Ratios'!S$39))</f>
        <v>0.28027388907592443</v>
      </c>
      <c r="S101">
        <f>IF('LF Projected Ratios'!T$39&gt;=0,$B101+(1-$B101)*'LF Projected Ratios'!T$39,$B101*(1+'LF Projected Ratios'!T$39))</f>
        <v>0.28057803569551226</v>
      </c>
      <c r="T101">
        <f>IF('LF Projected Ratios'!U$39&gt;=0,$B101+(1-$B101)*'LF Projected Ratios'!U$39,$B101*(1+'LF Projected Ratios'!U$39))</f>
        <v>0.28087947009742725</v>
      </c>
      <c r="U101">
        <f>IF('LF Projected Ratios'!V$39&gt;=0,$B101+(1-$B101)*'LF Projected Ratios'!V$39,$B101*(1+'LF Projected Ratios'!V$39))</f>
        <v>0.28117822839979878</v>
      </c>
      <c r="V101">
        <f>IF('LF Projected Ratios'!W$39&gt;=0,$B101+(1-$B101)*'LF Projected Ratios'!W$39,$B101*(1+'LF Projected Ratios'!W$39))</f>
        <v>0.28147434608228517</v>
      </c>
      <c r="W101">
        <f>IF('LF Projected Ratios'!X$39&gt;=0,$B101+(1-$B101)*'LF Projected Ratios'!X$39,$B101*(1+'LF Projected Ratios'!X$39))</f>
        <v>0.28176785800011966</v>
      </c>
      <c r="X101">
        <f>IF('LF Projected Ratios'!Y$39&gt;=0,$B101+(1-$B101)*'LF Projected Ratios'!Y$39,$B101*(1+'LF Projected Ratios'!Y$39))</f>
        <v>0.28205879839778775</v>
      </c>
      <c r="Y101">
        <f>IF('LF Projected Ratios'!Z$39&gt;=0,$B101+(1-$B101)*'LF Projected Ratios'!Z$39,$B101*(1+'LF Projected Ratios'!Z$39))</f>
        <v>0.28234720092234528</v>
      </c>
      <c r="Z101">
        <f>IF('LF Projected Ratios'!AA$39&gt;=0,$B101+(1-$B101)*'LF Projected Ratios'!AA$39,$B101*(1+'LF Projected Ratios'!AA$39))</f>
        <v>0.28263309863639036</v>
      </c>
      <c r="AA101">
        <f>IF('LF Projected Ratios'!AB$39&gt;=0,$B101+(1-$B101)*'LF Projected Ratios'!AB$39,$B101*(1+'LF Projected Ratios'!AB$39))</f>
        <v>0.28291652403069978</v>
      </c>
      <c r="AB101">
        <f>IF('LF Projected Ratios'!AC$39&gt;=0,$B101+(1-$B101)*'LF Projected Ratios'!AC$39,$B101*(1+'LF Projected Ratios'!AC$39))</f>
        <v>0.28319750903653662</v>
      </c>
      <c r="AC101">
        <f>IF('LF Projected Ratios'!AD$39&gt;=0,$B101+(1-$B101)*'LF Projected Ratios'!AD$39,$B101*(1+'LF Projected Ratios'!AD$39))</f>
        <v>0.28347608503764343</v>
      </c>
      <c r="AD101">
        <f>IF('LF Projected Ratios'!AE$39&gt;=0,$B101+(1-$B101)*'LF Projected Ratios'!AE$39,$B101*(1+'LF Projected Ratios'!AE$39))</f>
        <v>0.283752282881927</v>
      </c>
      <c r="AE101">
        <f>IF('LF Projected Ratios'!AF$39&gt;=0,$B101+(1-$B101)*'LF Projected Ratios'!AF$39,$B101*(1+'LF Projected Ratios'!AF$39))</f>
        <v>0.28402613289284606</v>
      </c>
      <c r="AF101">
        <f>IF('LF Projected Ratios'!AG$39&gt;=0,$B101+(1-$B101)*'LF Projected Ratios'!AG$39,$B101*(1+'LF Projected Ratios'!AG$39))</f>
        <v>0.28429766488050912</v>
      </c>
    </row>
    <row r="102" spans="1:32" x14ac:dyDescent="0.2">
      <c r="A102" s="6" t="s">
        <v>34</v>
      </c>
      <c r="B102" s="28">
        <f t="shared" si="0"/>
        <v>0.27917113840211027</v>
      </c>
      <c r="C102">
        <f>IF('LF Projected Ratios'!D$39&gt;=0,$B102+(1-$B102)*'LF Projected Ratios'!D$39,$B102*(1+'LF Projected Ratios'!D$39))</f>
        <v>0.2795006906328501</v>
      </c>
      <c r="D102">
        <f>IF('LF Projected Ratios'!E$39&gt;=0,$B102+(1-$B102)*'LF Projected Ratios'!E$39,$B102*(1+'LF Projected Ratios'!E$39))</f>
        <v>0.27986157468804729</v>
      </c>
      <c r="E102">
        <f>IF('LF Projected Ratios'!F$39&gt;=0,$B102+(1-$B102)*'LF Projected Ratios'!F$39,$B102*(1+'LF Projected Ratios'!F$39))</f>
        <v>0.28021110993881415</v>
      </c>
      <c r="F102">
        <f>IF('LF Projected Ratios'!G$39&gt;=0,$B102+(1-$B102)*'LF Projected Ratios'!G$39,$B102*(1+'LF Projected Ratios'!G$39))</f>
        <v>0.28055709884096364</v>
      </c>
      <c r="G102">
        <f>IF('LF Projected Ratios'!H$39&gt;=0,$B102+(1-$B102)*'LF Projected Ratios'!H$39,$B102*(1+'LF Projected Ratios'!H$39))</f>
        <v>0.28088894313199952</v>
      </c>
      <c r="H102">
        <f>IF('LF Projected Ratios'!I$39&gt;=0,$B102+(1-$B102)*'LF Projected Ratios'!I$39,$B102*(1+'LF Projected Ratios'!I$39))</f>
        <v>0.28121590830205306</v>
      </c>
      <c r="I102">
        <f>IF('LF Projected Ratios'!J$39&gt;=0,$B102+(1-$B102)*'LF Projected Ratios'!J$39,$B102*(1+'LF Projected Ratios'!J$39))</f>
        <v>0.28155067501773895</v>
      </c>
      <c r="J102">
        <f>IF('LF Projected Ratios'!K$39&gt;=0,$B102+(1-$B102)*'LF Projected Ratios'!K$39,$B102*(1+'LF Projected Ratios'!K$39))</f>
        <v>0.28188560824337489</v>
      </c>
      <c r="K102">
        <f>IF('LF Projected Ratios'!L$39&gt;=0,$B102+(1-$B102)*'LF Projected Ratios'!L$39,$B102*(1+'LF Projected Ratios'!L$39))</f>
        <v>0.2822101591474464</v>
      </c>
      <c r="L102">
        <f>IF('LF Projected Ratios'!M$39&gt;=0,$B102+(1-$B102)*'LF Projected Ratios'!M$39,$B102*(1+'LF Projected Ratios'!M$39))</f>
        <v>0.28253005933750674</v>
      </c>
      <c r="M102">
        <f>IF('LF Projected Ratios'!N$39&gt;=0,$B102+(1-$B102)*'LF Projected Ratios'!N$39,$B102*(1+'LF Projected Ratios'!N$39))</f>
        <v>0.28284943244497379</v>
      </c>
      <c r="N102">
        <f>IF('LF Projected Ratios'!O$39&gt;=0,$B102+(1-$B102)*'LF Projected Ratios'!O$39,$B102*(1+'LF Projected Ratios'!O$39))</f>
        <v>0.28316587926790959</v>
      </c>
      <c r="O102">
        <f>IF('LF Projected Ratios'!P$39&gt;=0,$B102+(1-$B102)*'LF Projected Ratios'!P$39,$B102*(1+'LF Projected Ratios'!P$39))</f>
        <v>0.2834794398414151</v>
      </c>
      <c r="P102">
        <f>IF('LF Projected Ratios'!Q$39&gt;=0,$B102+(1-$B102)*'LF Projected Ratios'!Q$39,$B102*(1+'LF Projected Ratios'!Q$39))</f>
        <v>0.28379015347360242</v>
      </c>
      <c r="Q102">
        <f>IF('LF Projected Ratios'!R$39&gt;=0,$B102+(1-$B102)*'LF Projected Ratios'!R$39,$B102*(1+'LF Projected Ratios'!R$39))</f>
        <v>0.28409805876202127</v>
      </c>
      <c r="R102">
        <f>IF('LF Projected Ratios'!S$39&gt;=0,$B102+(1-$B102)*'LF Projected Ratios'!S$39,$B102*(1+'LF Projected Ratios'!S$39))</f>
        <v>0.28440319360964289</v>
      </c>
      <c r="S102">
        <f>IF('LF Projected Ratios'!T$39&gt;=0,$B102+(1-$B102)*'LF Projected Ratios'!T$39,$B102*(1+'LF Projected Ratios'!T$39))</f>
        <v>0.28470559524041328</v>
      </c>
      <c r="T102">
        <f>IF('LF Projected Ratios'!U$39&gt;=0,$B102+(1-$B102)*'LF Projected Ratios'!U$39,$B102*(1+'LF Projected Ratios'!U$39))</f>
        <v>0.28500530021439235</v>
      </c>
      <c r="U102">
        <f>IF('LF Projected Ratios'!V$39&gt;=0,$B102+(1-$B102)*'LF Projected Ratios'!V$39,$B102*(1+'LF Projected Ratios'!V$39))</f>
        <v>0.28530234444248792</v>
      </c>
      <c r="V102">
        <f>IF('LF Projected Ratios'!W$39&gt;=0,$B102+(1-$B102)*'LF Projected Ratios'!W$39,$B102*(1+'LF Projected Ratios'!W$39))</f>
        <v>0.28559676320079985</v>
      </c>
      <c r="W102">
        <f>IF('LF Projected Ratios'!X$39&gt;=0,$B102+(1-$B102)*'LF Projected Ratios'!X$39,$B102*(1+'LF Projected Ratios'!X$39))</f>
        <v>0.28588859114458559</v>
      </c>
      <c r="X102">
        <f>IF('LF Projected Ratios'!Y$39&gt;=0,$B102+(1-$B102)*'LF Projected Ratios'!Y$39,$B102*(1+'LF Projected Ratios'!Y$39))</f>
        <v>0.28617786232185877</v>
      </c>
      <c r="Y102">
        <f>IF('LF Projected Ratios'!Z$39&gt;=0,$B102+(1-$B102)*'LF Projected Ratios'!Z$39,$B102*(1+'LF Projected Ratios'!Z$39))</f>
        <v>0.28646461018663094</v>
      </c>
      <c r="Z102">
        <f>IF('LF Projected Ratios'!AA$39&gt;=0,$B102+(1-$B102)*'LF Projected Ratios'!AA$39,$B102*(1+'LF Projected Ratios'!AA$39))</f>
        <v>0.2867488676118094</v>
      </c>
      <c r="AA102">
        <f>IF('LF Projected Ratios'!AB$39&gt;=0,$B102+(1-$B102)*'LF Projected Ratios'!AB$39,$B102*(1+'LF Projected Ratios'!AB$39))</f>
        <v>0.2870306669017606</v>
      </c>
      <c r="AB102">
        <f>IF('LF Projected Ratios'!AC$39&gt;=0,$B102+(1-$B102)*'LF Projected Ratios'!AC$39,$B102*(1+'LF Projected Ratios'!AC$39))</f>
        <v>0.2873100398045475</v>
      </c>
      <c r="AC102">
        <f>IF('LF Projected Ratios'!AD$39&gt;=0,$B102+(1-$B102)*'LF Projected Ratios'!AD$39,$B102*(1+'LF Projected Ratios'!AD$39))</f>
        <v>0.28758701752385396</v>
      </c>
      <c r="AD102">
        <f>IF('LF Projected Ratios'!AE$39&gt;=0,$B102+(1-$B102)*'LF Projected Ratios'!AE$39,$B102*(1+'LF Projected Ratios'!AE$39))</f>
        <v>0.28786163073060211</v>
      </c>
      <c r="AE102">
        <f>IF('LF Projected Ratios'!AF$39&gt;=0,$B102+(1-$B102)*'LF Projected Ratios'!AF$39,$B102*(1+'LF Projected Ratios'!AF$39))</f>
        <v>0.28813390957427504</v>
      </c>
      <c r="AF102">
        <f>IF('LF Projected Ratios'!AG$39&gt;=0,$B102+(1-$B102)*'LF Projected Ratios'!AG$39,$B102*(1+'LF Projected Ratios'!AG$39))</f>
        <v>0.28840388369395098</v>
      </c>
    </row>
    <row r="103" spans="1:32" x14ac:dyDescent="0.2">
      <c r="A103" s="6" t="s">
        <v>92</v>
      </c>
      <c r="B103" s="28">
        <f t="shared" si="0"/>
        <v>0.26958969554861317</v>
      </c>
      <c r="C103">
        <f>IF('LF Projected Ratios'!D$39&gt;=0,$B103+(1-$B103)*'LF Projected Ratios'!D$39,$B103*(1+'LF Projected Ratios'!D$39))</f>
        <v>0.26992362827246907</v>
      </c>
      <c r="D103">
        <f>IF('LF Projected Ratios'!E$39&gt;=0,$B103+(1-$B103)*'LF Projected Ratios'!E$39,$B103*(1+'LF Projected Ratios'!E$39))</f>
        <v>0.27028930929146144</v>
      </c>
      <c r="E103">
        <f>IF('LF Projected Ratios'!F$39&gt;=0,$B103+(1-$B103)*'LF Projected Ratios'!F$39,$B103*(1+'LF Projected Ratios'!F$39))</f>
        <v>0.27064349065479248</v>
      </c>
      <c r="F103">
        <f>IF('LF Projected Ratios'!G$39&gt;=0,$B103+(1-$B103)*'LF Projected Ratios'!G$39,$B103*(1+'LF Projected Ratios'!G$39))</f>
        <v>0.27099407853052709</v>
      </c>
      <c r="G103">
        <f>IF('LF Projected Ratios'!H$39&gt;=0,$B103+(1-$B103)*'LF Projected Ratios'!H$39,$B103*(1+'LF Projected Ratios'!H$39))</f>
        <v>0.2713303337813347</v>
      </c>
      <c r="H103">
        <f>IF('LF Projected Ratios'!I$39&gt;=0,$B103+(1-$B103)*'LF Projected Ratios'!I$39,$B103*(1+'LF Projected Ratios'!I$39))</f>
        <v>0.27166164505662743</v>
      </c>
      <c r="I103">
        <f>IF('LF Projected Ratios'!J$39&gt;=0,$B103+(1-$B103)*'LF Projected Ratios'!J$39,$B103*(1+'LF Projected Ratios'!J$39))</f>
        <v>0.27200086157770609</v>
      </c>
      <c r="J103">
        <f>IF('LF Projected Ratios'!K$39&gt;=0,$B103+(1-$B103)*'LF Projected Ratios'!K$39,$B103*(1+'LF Projected Ratios'!K$39))</f>
        <v>0.27234024682202795</v>
      </c>
      <c r="K103">
        <f>IF('LF Projected Ratios'!L$39&gt;=0,$B103+(1-$B103)*'LF Projected Ratios'!L$39,$B103*(1+'LF Projected Ratios'!L$39))</f>
        <v>0.27266911174029351</v>
      </c>
      <c r="L103">
        <f>IF('LF Projected Ratios'!M$39&gt;=0,$B103+(1-$B103)*'LF Projected Ratios'!M$39,$B103*(1+'LF Projected Ratios'!M$39))</f>
        <v>0.27299326412605962</v>
      </c>
      <c r="M103">
        <f>IF('LF Projected Ratios'!N$39&gt;=0,$B103+(1-$B103)*'LF Projected Ratios'!N$39,$B103*(1+'LF Projected Ratios'!N$39))</f>
        <v>0.27331688242311486</v>
      </c>
      <c r="N103">
        <f>IF('LF Projected Ratios'!O$39&gt;=0,$B103+(1-$B103)*'LF Projected Ratios'!O$39,$B103*(1+'LF Projected Ratios'!O$39))</f>
        <v>0.27363753553871134</v>
      </c>
      <c r="O103">
        <f>IF('LF Projected Ratios'!P$39&gt;=0,$B103+(1-$B103)*'LF Projected Ratios'!P$39,$B103*(1+'LF Projected Ratios'!P$39))</f>
        <v>0.27395526404010684</v>
      </c>
      <c r="P103">
        <f>IF('LF Projected Ratios'!Q$39&gt;=0,$B103+(1-$B103)*'LF Projected Ratios'!Q$39,$B103*(1+'LF Projected Ratios'!Q$39))</f>
        <v>0.274270107757907</v>
      </c>
      <c r="Q103">
        <f>IF('LF Projected Ratios'!R$39&gt;=0,$B103+(1-$B103)*'LF Projected Ratios'!R$39,$B103*(1+'LF Projected Ratios'!R$39))</f>
        <v>0.27458210580271014</v>
      </c>
      <c r="R103">
        <f>IF('LF Projected Ratios'!S$39&gt;=0,$B103+(1-$B103)*'LF Projected Ratios'!S$39,$B103*(1+'LF Projected Ratios'!S$39))</f>
        <v>0.27489129658130346</v>
      </c>
      <c r="S103">
        <f>IF('LF Projected Ratios'!T$39&gt;=0,$B103+(1-$B103)*'LF Projected Ratios'!T$39,$B103*(1+'LF Projected Ratios'!T$39))</f>
        <v>0.27519771781242341</v>
      </c>
      <c r="T103">
        <f>IF('LF Projected Ratios'!U$39&gt;=0,$B103+(1-$B103)*'LF Projected Ratios'!U$39,$B103*(1+'LF Projected Ratios'!U$39))</f>
        <v>0.27550140654209548</v>
      </c>
      <c r="U103">
        <f>IF('LF Projected Ratios'!V$39&gt;=0,$B103+(1-$B103)*'LF Projected Ratios'!V$39,$B103*(1+'LF Projected Ratios'!V$39))</f>
        <v>0.27580239915856464</v>
      </c>
      <c r="V103">
        <f>IF('LF Projected Ratios'!W$39&gt;=0,$B103+(1-$B103)*'LF Projected Ratios'!W$39,$B103*(1+'LF Projected Ratios'!W$39))</f>
        <v>0.27610073140682967</v>
      </c>
      <c r="W103">
        <f>IF('LF Projected Ratios'!X$39&gt;=0,$B103+(1-$B103)*'LF Projected Ratios'!X$39,$B103*(1+'LF Projected Ratios'!X$39))</f>
        <v>0.27639643840279465</v>
      </c>
      <c r="X103">
        <f>IF('LF Projected Ratios'!Y$39&gt;=0,$B103+(1-$B103)*'LF Projected Ratios'!Y$39,$B103*(1+'LF Projected Ratios'!Y$39))</f>
        <v>0.27668955464704814</v>
      </c>
      <c r="Y103">
        <f>IF('LF Projected Ratios'!Z$39&gt;=0,$B103+(1-$B103)*'LF Projected Ratios'!Z$39,$B103*(1+'LF Projected Ratios'!Z$39))</f>
        <v>0.2769801140382811</v>
      </c>
      <c r="Z103">
        <f>IF('LF Projected Ratios'!AA$39&gt;=0,$B103+(1-$B103)*'LF Projected Ratios'!AA$39,$B103*(1+'LF Projected Ratios'!AA$39))</f>
        <v>0.27726814988635595</v>
      </c>
      <c r="AA103">
        <f>IF('LF Projected Ratios'!AB$39&gt;=0,$B103+(1-$B103)*'LF Projected Ratios'!AB$39,$B103*(1+'LF Projected Ratios'!AB$39))</f>
        <v>0.27755369492503706</v>
      </c>
      <c r="AB103">
        <f>IF('LF Projected Ratios'!AC$39&gt;=0,$B103+(1-$B103)*'LF Projected Ratios'!AC$39,$B103*(1+'LF Projected Ratios'!AC$39))</f>
        <v>0.27783678132439088</v>
      </c>
      <c r="AC103">
        <f>IF('LF Projected Ratios'!AD$39&gt;=0,$B103+(1-$B103)*'LF Projected Ratios'!AD$39,$B103*(1+'LF Projected Ratios'!AD$39))</f>
        <v>0.27811744070286859</v>
      </c>
      <c r="AD103">
        <f>IF('LF Projected Ratios'!AE$39&gt;=0,$B103+(1-$B103)*'LF Projected Ratios'!AE$39,$B103*(1+'LF Projected Ratios'!AE$39))</f>
        <v>0.27839570413907822</v>
      </c>
      <c r="AE103">
        <f>IF('LF Projected Ratios'!AF$39&gt;=0,$B103+(1-$B103)*'LF Projected Ratios'!AF$39,$B103*(1+'LF Projected Ratios'!AF$39))</f>
        <v>0.27867160218325748</v>
      </c>
      <c r="AF103">
        <f>IF('LF Projected Ratios'!AG$39&gt;=0,$B103+(1-$B103)*'LF Projected Ratios'!AG$39,$B103*(1+'LF Projected Ratios'!AG$39))</f>
        <v>0.27894516486845489</v>
      </c>
    </row>
    <row r="104" spans="1:32" x14ac:dyDescent="0.2">
      <c r="A104" s="6" t="s">
        <v>89</v>
      </c>
      <c r="B104" s="28">
        <f t="shared" si="0"/>
        <v>0.25705063989891352</v>
      </c>
      <c r="C104">
        <f>IF('LF Projected Ratios'!D$39&gt;=0,$B104+(1-$B104)*'LF Projected Ratios'!D$39,$B104*(1+'LF Projected Ratios'!D$39))</f>
        <v>0.25739030529245133</v>
      </c>
      <c r="D104">
        <f>IF('LF Projected Ratios'!E$39&gt;=0,$B104+(1-$B104)*'LF Projected Ratios'!E$39,$B104*(1+'LF Projected Ratios'!E$39))</f>
        <v>0.25776226400853974</v>
      </c>
      <c r="E104">
        <f>IF('LF Projected Ratios'!F$39&gt;=0,$B104+(1-$B104)*'LF Projected Ratios'!F$39,$B104*(1+'LF Projected Ratios'!F$39))</f>
        <v>0.25812252565277299</v>
      </c>
      <c r="F104">
        <f>IF('LF Projected Ratios'!G$39&gt;=0,$B104+(1-$B104)*'LF Projected Ratios'!G$39,$B104*(1+'LF Projected Ratios'!G$39))</f>
        <v>0.25847913211950657</v>
      </c>
      <c r="G104">
        <f>IF('LF Projected Ratios'!H$39&gt;=0,$B104+(1-$B104)*'LF Projected Ratios'!H$39,$B104*(1+'LF Projected Ratios'!H$39))</f>
        <v>0.25882115991114046</v>
      </c>
      <c r="H104">
        <f>IF('LF Projected Ratios'!I$39&gt;=0,$B104+(1-$B104)*'LF Projected Ratios'!I$39,$B104*(1+'LF Projected Ratios'!I$39))</f>
        <v>0.2591581588533417</v>
      </c>
      <c r="I104">
        <f>IF('LF Projected Ratios'!J$39&gt;=0,$B104+(1-$B104)*'LF Projected Ratios'!J$39,$B104*(1+'LF Projected Ratios'!J$39))</f>
        <v>0.25950319875178673</v>
      </c>
      <c r="J104">
        <f>IF('LF Projected Ratios'!K$39&gt;=0,$B104+(1-$B104)*'LF Projected Ratios'!K$39,$B104*(1+'LF Projected Ratios'!K$39))</f>
        <v>0.25984841026997041</v>
      </c>
      <c r="K104">
        <f>IF('LF Projected Ratios'!L$39&gt;=0,$B104+(1-$B104)*'LF Projected Ratios'!L$39,$B104*(1+'LF Projected Ratios'!L$39))</f>
        <v>0.26018292085819195</v>
      </c>
      <c r="L104">
        <f>IF('LF Projected Ratios'!M$39&gt;=0,$B104+(1-$B104)*'LF Projected Ratios'!M$39,$B104*(1+'LF Projected Ratios'!M$39))</f>
        <v>0.26051263801321078</v>
      </c>
      <c r="M104">
        <f>IF('LF Projected Ratios'!N$39&gt;=0,$B104+(1-$B104)*'LF Projected Ratios'!N$39,$B104*(1+'LF Projected Ratios'!N$39))</f>
        <v>0.26084181191074335</v>
      </c>
      <c r="N104">
        <f>IF('LF Projected Ratios'!O$39&gt;=0,$B104+(1-$B104)*'LF Projected Ratios'!O$39,$B104*(1+'LF Projected Ratios'!O$39))</f>
        <v>0.26116796972313316</v>
      </c>
      <c r="O104">
        <f>IF('LF Projected Ratios'!P$39&gt;=0,$B104+(1-$B104)*'LF Projected Ratios'!P$39,$B104*(1+'LF Projected Ratios'!P$39))</f>
        <v>0.2614911527140617</v>
      </c>
      <c r="P104">
        <f>IF('LF Projected Ratios'!Q$39&gt;=0,$B104+(1-$B104)*'LF Projected Ratios'!Q$39,$B104*(1+'LF Projected Ratios'!Q$39))</f>
        <v>0.26181140139791231</v>
      </c>
      <c r="Q104">
        <f>IF('LF Projected Ratios'!R$39&gt;=0,$B104+(1-$B104)*'LF Projected Ratios'!R$39,$B104*(1+'LF Projected Ratios'!R$39))</f>
        <v>0.26212875555670034</v>
      </c>
      <c r="R104">
        <f>IF('LF Projected Ratios'!S$39&gt;=0,$B104+(1-$B104)*'LF Projected Ratios'!S$39,$B104*(1+'LF Projected Ratios'!S$39))</f>
        <v>0.26244325425654774</v>
      </c>
      <c r="S104">
        <f>IF('LF Projected Ratios'!T$39&gt;=0,$B104+(1-$B104)*'LF Projected Ratios'!T$39,$B104*(1+'LF Projected Ratios'!T$39))</f>
        <v>0.26275493586371368</v>
      </c>
      <c r="T104">
        <f>IF('LF Projected Ratios'!U$39&gt;=0,$B104+(1-$B104)*'LF Projected Ratios'!U$39,$B104*(1+'LF Projected Ratios'!U$39))</f>
        <v>0.2630638380601979</v>
      </c>
      <c r="U104">
        <f>IF('LF Projected Ratios'!V$39&gt;=0,$B104+(1-$B104)*'LF Projected Ratios'!V$39,$B104*(1+'LF Projected Ratios'!V$39))</f>
        <v>0.26336999785892756</v>
      </c>
      <c r="V104">
        <f>IF('LF Projected Ratios'!W$39&gt;=0,$B104+(1-$B104)*'LF Projected Ratios'!W$39,$B104*(1+'LF Projected Ratios'!W$39))</f>
        <v>0.26367345161854083</v>
      </c>
      <c r="W104">
        <f>IF('LF Projected Ratios'!X$39&gt;=0,$B104+(1-$B104)*'LF Projected Ratios'!X$39,$B104*(1+'LF Projected Ratios'!X$39))</f>
        <v>0.26397423505778134</v>
      </c>
      <c r="X104">
        <f>IF('LF Projected Ratios'!Y$39&gt;=0,$B104+(1-$B104)*'LF Projected Ratios'!Y$39,$B104*(1+'LF Projected Ratios'!Y$39))</f>
        <v>0.26427238326951413</v>
      </c>
      <c r="Y104">
        <f>IF('LF Projected Ratios'!Z$39&gt;=0,$B104+(1-$B104)*'LF Projected Ratios'!Z$39,$B104*(1+'LF Projected Ratios'!Z$39))</f>
        <v>0.26456793073437362</v>
      </c>
      <c r="Z104">
        <f>IF('LF Projected Ratios'!AA$39&gt;=0,$B104+(1-$B104)*'LF Projected Ratios'!AA$39,$B104*(1+'LF Projected Ratios'!AA$39))</f>
        <v>0.26486091133405743</v>
      </c>
      <c r="AA104">
        <f>IF('LF Projected Ratios'!AB$39&gt;=0,$B104+(1-$B104)*'LF Projected Ratios'!AB$39,$B104*(1+'LF Projected Ratios'!AB$39))</f>
        <v>0.26515135836427489</v>
      </c>
      <c r="AB104">
        <f>IF('LF Projected Ratios'!AC$39&gt;=0,$B104+(1-$B104)*'LF Projected Ratios'!AC$39,$B104*(1+'LF Projected Ratios'!AC$39))</f>
        <v>0.26543930454736064</v>
      </c>
      <c r="AC104">
        <f>IF('LF Projected Ratios'!AD$39&gt;=0,$B104+(1-$B104)*'LF Projected Ratios'!AD$39,$B104*(1+'LF Projected Ratios'!AD$39))</f>
        <v>0.26572478204456407</v>
      </c>
      <c r="AD104">
        <f>IF('LF Projected Ratios'!AE$39&gt;=0,$B104+(1-$B104)*'LF Projected Ratios'!AE$39,$B104*(1+'LF Projected Ratios'!AE$39))</f>
        <v>0.26600782246802407</v>
      </c>
      <c r="AE104">
        <f>IF('LF Projected Ratios'!AF$39&gt;=0,$B104+(1-$B104)*'LF Projected Ratios'!AF$39,$B104*(1+'LF Projected Ratios'!AF$39))</f>
        <v>0.26628845689243857</v>
      </c>
      <c r="AF104">
        <f>IF('LF Projected Ratios'!AG$39&gt;=0,$B104+(1-$B104)*'LF Projected Ratios'!AG$39,$B104*(1+'LF Projected Ratios'!AG$39))</f>
        <v>0.26656671586643754</v>
      </c>
    </row>
    <row r="105" spans="1:32" x14ac:dyDescent="0.2">
      <c r="A105" s="6" t="s">
        <v>35</v>
      </c>
      <c r="B105" s="28">
        <f t="shared" si="0"/>
        <v>0.28812082179059029</v>
      </c>
      <c r="C105">
        <f>IF('LF Projected Ratios'!D$39&gt;=0,$B105+(1-$B105)*'LF Projected Ratios'!D$39,$B105*(1+'LF Projected Ratios'!D$39))</f>
        <v>0.28844628235924191</v>
      </c>
      <c r="D105">
        <f>IF('LF Projected Ratios'!E$39&gt;=0,$B105+(1-$B105)*'LF Projected Ratios'!E$39,$B105*(1+'LF Projected Ratios'!E$39))</f>
        <v>0.28880268574197154</v>
      </c>
      <c r="E105">
        <f>IF('LF Projected Ratios'!F$39&gt;=0,$B105+(1-$B105)*'LF Projected Ratios'!F$39,$B105*(1+'LF Projected Ratios'!F$39))</f>
        <v>0.28914788122501528</v>
      </c>
      <c r="F105">
        <f>IF('LF Projected Ratios'!G$39&gt;=0,$B105+(1-$B105)*'LF Projected Ratios'!G$39,$B105*(1+'LF Projected Ratios'!G$39))</f>
        <v>0.2894895743902775</v>
      </c>
      <c r="G105">
        <f>IF('LF Projected Ratios'!H$39&gt;=0,$B105+(1-$B105)*'LF Projected Ratios'!H$39,$B105*(1+'LF Projected Ratios'!H$39))</f>
        <v>0.28981729856141075</v>
      </c>
      <c r="H105">
        <f>IF('LF Projected Ratios'!I$39&gt;=0,$B105+(1-$B105)*'LF Projected Ratios'!I$39,$B105*(1+'LF Projected Ratios'!I$39))</f>
        <v>0.29014020418986303</v>
      </c>
      <c r="I105">
        <f>IF('LF Projected Ratios'!J$39&gt;=0,$B105+(1-$B105)*'LF Projected Ratios'!J$39,$B105*(1+'LF Projected Ratios'!J$39))</f>
        <v>0.29047081450133982</v>
      </c>
      <c r="J105">
        <f>IF('LF Projected Ratios'!K$39&gt;=0,$B105+(1-$B105)*'LF Projected Ratios'!K$39,$B105*(1+'LF Projected Ratios'!K$39))</f>
        <v>0.29080158925540867</v>
      </c>
      <c r="K105">
        <f>IF('LF Projected Ratios'!L$39&gt;=0,$B105+(1-$B105)*'LF Projected Ratios'!L$39,$B105*(1+'LF Projected Ratios'!L$39))</f>
        <v>0.29112211059297743</v>
      </c>
      <c r="L105">
        <f>IF('LF Projected Ratios'!M$39&gt;=0,$B105+(1-$B105)*'LF Projected Ratios'!M$39,$B105*(1+'LF Projected Ratios'!M$39))</f>
        <v>0.29143803895897591</v>
      </c>
      <c r="M105">
        <f>IF('LF Projected Ratios'!N$39&gt;=0,$B105+(1-$B105)*'LF Projected Ratios'!N$39,$B105*(1+'LF Projected Ratios'!N$39))</f>
        <v>0.29175344678654525</v>
      </c>
      <c r="N105">
        <f>IF('LF Projected Ratios'!O$39&gt;=0,$B105+(1-$B105)*'LF Projected Ratios'!O$39,$B105*(1+'LF Projected Ratios'!O$39))</f>
        <v>0.29206596466181339</v>
      </c>
      <c r="O105">
        <f>IF('LF Projected Ratios'!P$39&gt;=0,$B105+(1-$B105)*'LF Projected Ratios'!P$39,$B105*(1+'LF Projected Ratios'!P$39))</f>
        <v>0.29237563212281259</v>
      </c>
      <c r="P105">
        <f>IF('LF Projected Ratios'!Q$39&gt;=0,$B105+(1-$B105)*'LF Projected Ratios'!Q$39,$B105*(1+'LF Projected Ratios'!Q$39))</f>
        <v>0.29268248798961244</v>
      </c>
      <c r="Q105">
        <f>IF('LF Projected Ratios'!R$39&gt;=0,$B105+(1-$B105)*'LF Projected Ratios'!R$39,$B105*(1+'LF Projected Ratios'!R$39))</f>
        <v>0.29298657038054232</v>
      </c>
      <c r="R105">
        <f>IF('LF Projected Ratios'!S$39&gt;=0,$B105+(1-$B105)*'LF Projected Ratios'!S$39,$B105*(1+'LF Projected Ratios'!S$39))</f>
        <v>0.29328791672797683</v>
      </c>
      <c r="S105">
        <f>IF('LF Projected Ratios'!T$39&gt;=0,$B105+(1-$B105)*'LF Projected Ratios'!T$39,$B105*(1+'LF Projected Ratios'!T$39))</f>
        <v>0.29358656379369619</v>
      </c>
      <c r="T105">
        <f>IF('LF Projected Ratios'!U$39&gt;=0,$B105+(1-$B105)*'LF Projected Ratios'!U$39,$B105*(1+'LF Projected Ratios'!U$39))</f>
        <v>0.29388254768383693</v>
      </c>
      <c r="U105">
        <f>IF('LF Projected Ratios'!V$39&gt;=0,$B105+(1-$B105)*'LF Projected Ratios'!V$39,$B105*(1+'LF Projected Ratios'!V$39))</f>
        <v>0.29417590386344356</v>
      </c>
      <c r="V105">
        <f>IF('LF Projected Ratios'!W$39&gt;=0,$B105+(1-$B105)*'LF Projected Ratios'!W$39,$B105*(1+'LF Projected Ratios'!W$39))</f>
        <v>0.29446666717063402</v>
      </c>
      <c r="W105">
        <f>IF('LF Projected Ratios'!X$39&gt;=0,$B105+(1-$B105)*'LF Projected Ratios'!X$39,$B105*(1+'LF Projected Ratios'!X$39))</f>
        <v>0.29475487183039228</v>
      </c>
      <c r="X105">
        <f>IF('LF Projected Ratios'!Y$39&gt;=0,$B105+(1-$B105)*'LF Projected Ratios'!Y$39,$B105*(1+'LF Projected Ratios'!Y$39))</f>
        <v>0.29504055146799779</v>
      </c>
      <c r="Y105">
        <f>IF('LF Projected Ratios'!Z$39&gt;=0,$B105+(1-$B105)*'LF Projected Ratios'!Z$39,$B105*(1+'LF Projected Ratios'!Z$39))</f>
        <v>0.29532373912210308</v>
      </c>
      <c r="Z105">
        <f>IF('LF Projected Ratios'!AA$39&gt;=0,$B105+(1-$B105)*'LF Projected Ratios'!AA$39,$B105*(1+'LF Projected Ratios'!AA$39))</f>
        <v>0.2956044672574713</v>
      </c>
      <c r="AA105">
        <f>IF('LF Projected Ratios'!AB$39&gt;=0,$B105+(1-$B105)*'LF Projected Ratios'!AB$39,$B105*(1+'LF Projected Ratios'!AB$39))</f>
        <v>0.29588276777738354</v>
      </c>
      <c r="AB105">
        <f>IF('LF Projected Ratios'!AC$39&gt;=0,$B105+(1-$B105)*'LF Projected Ratios'!AC$39,$B105*(1+'LF Projected Ratios'!AC$39))</f>
        <v>0.29615867203572455</v>
      </c>
      <c r="AC105">
        <f>IF('LF Projected Ratios'!AD$39&gt;=0,$B105+(1-$B105)*'LF Projected Ratios'!AD$39,$B105*(1+'LF Projected Ratios'!AD$39))</f>
        <v>0.29643221084875859</v>
      </c>
      <c r="AD105">
        <f>IF('LF Projected Ratios'!AE$39&gt;=0,$B105+(1-$B105)*'LF Projected Ratios'!AE$39,$B105*(1+'LF Projected Ratios'!AE$39))</f>
        <v>0.29670341450660326</v>
      </c>
      <c r="AE105">
        <f>IF('LF Projected Ratios'!AF$39&gt;=0,$B105+(1-$B105)*'LF Projected Ratios'!AF$39,$B105*(1+'LF Projected Ratios'!AF$39))</f>
        <v>0.29697231278441083</v>
      </c>
      <c r="AF105">
        <f>IF('LF Projected Ratios'!AG$39&gt;=0,$B105+(1-$B105)*'LF Projected Ratios'!AG$39,$B105*(1+'LF Projected Ratios'!AG$39))</f>
        <v>0.29723893495326614</v>
      </c>
    </row>
    <row r="106" spans="1:32" x14ac:dyDescent="0.2">
      <c r="A106" s="6" t="s">
        <v>98</v>
      </c>
      <c r="B106" s="28">
        <f t="shared" si="0"/>
        <v>0.27288632493405635</v>
      </c>
      <c r="C106">
        <f>IF('LF Projected Ratios'!D$39&gt;=0,$B106+(1-$B106)*'LF Projected Ratios'!D$39,$B106*(1+'LF Projected Ratios'!D$39))</f>
        <v>0.27321875048800581</v>
      </c>
      <c r="D106">
        <f>IF('LF Projected Ratios'!E$39&gt;=0,$B106+(1-$B106)*'LF Projected Ratios'!E$39,$B106*(1+'LF Projected Ratios'!E$39))</f>
        <v>0.27358278104453132</v>
      </c>
      <c r="E106">
        <f>IF('LF Projected Ratios'!F$39&gt;=0,$B106+(1-$B106)*'LF Projected Ratios'!F$39,$B106*(1+'LF Projected Ratios'!F$39))</f>
        <v>0.27393536384787076</v>
      </c>
      <c r="F106">
        <f>IF('LF Projected Ratios'!G$39&gt;=0,$B106+(1-$B106)*'LF Projected Ratios'!G$39,$B106*(1+'LF Projected Ratios'!G$39))</f>
        <v>0.27428436938243866</v>
      </c>
      <c r="G106">
        <f>IF('LF Projected Ratios'!H$39&gt;=0,$B106+(1-$B106)*'LF Projected Ratios'!H$39,$B106*(1+'LF Projected Ratios'!H$39))</f>
        <v>0.27461910698086095</v>
      </c>
      <c r="H106">
        <f>IF('LF Projected Ratios'!I$39&gt;=0,$B106+(1-$B106)*'LF Projected Ratios'!I$39,$B106*(1+'LF Projected Ratios'!I$39))</f>
        <v>0.27494892291787709</v>
      </c>
      <c r="I106">
        <f>IF('LF Projected Ratios'!J$39&gt;=0,$B106+(1-$B106)*'LF Projected Ratios'!J$39,$B106*(1+'LF Projected Ratios'!J$39))</f>
        <v>0.27528660842119135</v>
      </c>
      <c r="J106">
        <f>IF('LF Projected Ratios'!K$39&gt;=0,$B106+(1-$B106)*'LF Projected Ratios'!K$39,$B106*(1+'LF Projected Ratios'!K$39))</f>
        <v>0.27562446188623435</v>
      </c>
      <c r="K106">
        <f>IF('LF Projected Ratios'!L$39&gt;=0,$B106+(1-$B106)*'LF Projected Ratios'!L$39,$B106*(1+'LF Projected Ratios'!L$39))</f>
        <v>0.27595184250759613</v>
      </c>
      <c r="L106">
        <f>IF('LF Projected Ratios'!M$39&gt;=0,$B106+(1-$B106)*'LF Projected Ratios'!M$39,$B106*(1+'LF Projected Ratios'!M$39))</f>
        <v>0.27627453186597367</v>
      </c>
      <c r="M106">
        <f>IF('LF Projected Ratios'!N$39&gt;=0,$B106+(1-$B106)*'LF Projected Ratios'!N$39,$B106*(1+'LF Projected Ratios'!N$39))</f>
        <v>0.27659668954619315</v>
      </c>
      <c r="N106">
        <f>IF('LF Projected Ratios'!O$39&gt;=0,$B106+(1-$B106)*'LF Projected Ratios'!O$39,$B106*(1+'LF Projected Ratios'!O$39))</f>
        <v>0.27691589542798556</v>
      </c>
      <c r="O106">
        <f>IF('LF Projected Ratios'!P$39&gt;=0,$B106+(1-$B106)*'LF Projected Ratios'!P$39,$B106*(1+'LF Projected Ratios'!P$39))</f>
        <v>0.27723218989551279</v>
      </c>
      <c r="P106">
        <f>IF('LF Projected Ratios'!Q$39&gt;=0,$B106+(1-$B106)*'LF Projected Ratios'!Q$39,$B106*(1+'LF Projected Ratios'!Q$39))</f>
        <v>0.2775456125996093</v>
      </c>
      <c r="Q106">
        <f>IF('LF Projected Ratios'!R$39&gt;=0,$B106+(1-$B106)*'LF Projected Ratios'!R$39,$B106*(1+'LF Projected Ratios'!R$39))</f>
        <v>0.27785620247435183</v>
      </c>
      <c r="R106">
        <f>IF('LF Projected Ratios'!S$39&gt;=0,$B106+(1-$B106)*'LF Projected Ratios'!S$39,$B106*(1+'LF Projected Ratios'!S$39))</f>
        <v>0.27816399775318262</v>
      </c>
      <c r="S106">
        <f>IF('LF Projected Ratios'!T$39&gt;=0,$B106+(1-$B106)*'LF Projected Ratios'!T$39,$B106*(1+'LF Projected Ratios'!T$39))</f>
        <v>0.27846903598459866</v>
      </c>
      <c r="T106">
        <f>IF('LF Projected Ratios'!U$39&gt;=0,$B106+(1-$B106)*'LF Projected Ratios'!U$39,$B106*(1+'LF Projected Ratios'!U$39))</f>
        <v>0.27877135404742198</v>
      </c>
      <c r="U106">
        <f>IF('LF Projected Ratios'!V$39&gt;=0,$B106+(1-$B106)*'LF Projected Ratios'!V$39,$B106*(1+'LF Projected Ratios'!V$39))</f>
        <v>0.27907098816566323</v>
      </c>
      <c r="V106">
        <f>IF('LF Projected Ratios'!W$39&gt;=0,$B106+(1-$B106)*'LF Projected Ratios'!W$39,$B106*(1+'LF Projected Ratios'!W$39))</f>
        <v>0.27936797392298984</v>
      </c>
      <c r="W106">
        <f>IF('LF Projected Ratios'!X$39&gt;=0,$B106+(1-$B106)*'LF Projected Ratios'!X$39,$B106*(1+'LF Projected Ratios'!X$39))</f>
        <v>0.27966234627681408</v>
      </c>
      <c r="X106">
        <f>IF('LF Projected Ratios'!Y$39&gt;=0,$B106+(1-$B106)*'LF Projected Ratios'!Y$39,$B106*(1+'LF Projected Ratios'!Y$39))</f>
        <v>0.27995413957200965</v>
      </c>
      <c r="Y106">
        <f>IF('LF Projected Ratios'!Z$39&gt;=0,$B106+(1-$B106)*'LF Projected Ratios'!Z$39,$B106*(1+'LF Projected Ratios'!Z$39))</f>
        <v>0.28024338755426942</v>
      </c>
      <c r="Z106">
        <f>IF('LF Projected Ratios'!AA$39&gt;=0,$B106+(1-$B106)*'LF Projected Ratios'!AA$39,$B106*(1+'LF Projected Ratios'!AA$39))</f>
        <v>0.28053012338311528</v>
      </c>
      <c r="AA106">
        <f>IF('LF Projected Ratios'!AB$39&gt;=0,$B106+(1-$B106)*'LF Projected Ratios'!AB$39,$B106*(1+'LF Projected Ratios'!AB$39))</f>
        <v>0.28081437964457129</v>
      </c>
      <c r="AB106">
        <f>IF('LF Projected Ratios'!AC$39&gt;=0,$B106+(1-$B106)*'LF Projected Ratios'!AC$39,$B106*(1+'LF Projected Ratios'!AC$39))</f>
        <v>0.28109618836350764</v>
      </c>
      <c r="AC106">
        <f>IF('LF Projected Ratios'!AD$39&gt;=0,$B106+(1-$B106)*'LF Projected Ratios'!AD$39,$B106*(1+'LF Projected Ratios'!AD$39))</f>
        <v>0.28137558101566895</v>
      </c>
      <c r="AD106">
        <f>IF('LF Projected Ratios'!AE$39&gt;=0,$B106+(1-$B106)*'LF Projected Ratios'!AE$39,$B106*(1+'LF Projected Ratios'!AE$39))</f>
        <v>0.28165258853939334</v>
      </c>
      <c r="AE106">
        <f>IF('LF Projected Ratios'!AF$39&gt;=0,$B106+(1-$B106)*'LF Projected Ratios'!AF$39,$B106*(1+'LF Projected Ratios'!AF$39))</f>
        <v>0.28192724134703329</v>
      </c>
      <c r="AF106">
        <f>IF('LF Projected Ratios'!AG$39&gt;=0,$B106+(1-$B106)*'LF Projected Ratios'!AG$39,$B106*(1+'LF Projected Ratios'!AG$39))</f>
        <v>0.28219956933608614</v>
      </c>
    </row>
    <row r="107" spans="1:32" x14ac:dyDescent="0.2">
      <c r="A107" s="6" t="s">
        <v>97</v>
      </c>
      <c r="B107" s="28">
        <f t="shared" si="0"/>
        <v>0.24226095940638204</v>
      </c>
      <c r="C107">
        <f>IF('LF Projected Ratios'!D$39&gt;=0,$B107+(1-$B107)*'LF Projected Ratios'!D$39,$B107*(1+'LF Projected Ratios'!D$39))</f>
        <v>0.24260738642179419</v>
      </c>
      <c r="D107">
        <f>IF('LF Projected Ratios'!E$39&gt;=0,$B107+(1-$B107)*'LF Projected Ratios'!E$39,$B107*(1+'LF Projected Ratios'!E$39))</f>
        <v>0.2429867496136959</v>
      </c>
      <c r="E107">
        <f>IF('LF Projected Ratios'!F$39&gt;=0,$B107+(1-$B107)*'LF Projected Ratios'!F$39,$B107*(1+'LF Projected Ratios'!F$39))</f>
        <v>0.24335418288347732</v>
      </c>
      <c r="F107">
        <f>IF('LF Projected Ratios'!G$39&gt;=0,$B107+(1-$B107)*'LF Projected Ratios'!G$39,$B107*(1+'LF Projected Ratios'!G$39))</f>
        <v>0.24371788821318571</v>
      </c>
      <c r="G107">
        <f>IF('LF Projected Ratios'!H$39&gt;=0,$B107+(1-$B107)*'LF Projected Ratios'!H$39,$B107*(1+'LF Projected Ratios'!H$39))</f>
        <v>0.24406672465427742</v>
      </c>
      <c r="H107">
        <f>IF('LF Projected Ratios'!I$39&gt;=0,$B107+(1-$B107)*'LF Projected Ratios'!I$39,$B107*(1+'LF Projected Ratios'!I$39))</f>
        <v>0.24441043213806862</v>
      </c>
      <c r="I107">
        <f>IF('LF Projected Ratios'!J$39&gt;=0,$B107+(1-$B107)*'LF Projected Ratios'!J$39,$B107*(1+'LF Projected Ratios'!J$39))</f>
        <v>0.24476234064712052</v>
      </c>
      <c r="J107">
        <f>IF('LF Projected Ratios'!K$39&gt;=0,$B107+(1-$B107)*'LF Projected Ratios'!K$39,$B107*(1+'LF Projected Ratios'!K$39))</f>
        <v>0.2451144241922962</v>
      </c>
      <c r="K107">
        <f>IF('LF Projected Ratios'!L$39&gt;=0,$B107+(1-$B107)*'LF Projected Ratios'!L$39,$B107*(1+'LF Projected Ratios'!L$39))</f>
        <v>0.24545559378715645</v>
      </c>
      <c r="L107">
        <f>IF('LF Projected Ratios'!M$39&gt;=0,$B107+(1-$B107)*'LF Projected Ratios'!M$39,$B107*(1+'LF Projected Ratios'!M$39))</f>
        <v>0.24579187452730977</v>
      </c>
      <c r="M107">
        <f>IF('LF Projected Ratios'!N$39&gt;=0,$B107+(1-$B107)*'LF Projected Ratios'!N$39,$B107*(1+'LF Projected Ratios'!N$39))</f>
        <v>0.24612760119550539</v>
      </c>
      <c r="N107">
        <f>IF('LF Projected Ratios'!O$39&gt;=0,$B107+(1-$B107)*'LF Projected Ratios'!O$39,$B107*(1+'LF Projected Ratios'!O$39))</f>
        <v>0.24646025173821362</v>
      </c>
      <c r="O107">
        <f>IF('LF Projected Ratios'!P$39&gt;=0,$B107+(1-$B107)*'LF Projected Ratios'!P$39,$B107*(1+'LF Projected Ratios'!P$39))</f>
        <v>0.24678986824054031</v>
      </c>
      <c r="P107">
        <f>IF('LF Projected Ratios'!Q$39&gt;=0,$B107+(1-$B107)*'LF Projected Ratios'!Q$39,$B107*(1+'LF Projected Ratios'!Q$39))</f>
        <v>0.24711649202337702</v>
      </c>
      <c r="Q107">
        <f>IF('LF Projected Ratios'!R$39&gt;=0,$B107+(1-$B107)*'LF Projected Ratios'!R$39,$B107*(1+'LF Projected Ratios'!R$39))</f>
        <v>0.24744016366066832</v>
      </c>
      <c r="R107">
        <f>IF('LF Projected Ratios'!S$39&gt;=0,$B107+(1-$B107)*'LF Projected Ratios'!S$39,$B107*(1+'LF Projected Ratios'!S$39))</f>
        <v>0.24776092299621424</v>
      </c>
      <c r="S107">
        <f>IF('LF Projected Ratios'!T$39&gt;=0,$B107+(1-$B107)*'LF Projected Ratios'!T$39,$B107*(1+'LF Projected Ratios'!T$39))</f>
        <v>0.24807880916002015</v>
      </c>
      <c r="T107">
        <f>IF('LF Projected Ratios'!U$39&gt;=0,$B107+(1-$B107)*'LF Projected Ratios'!U$39,$B107*(1+'LF Projected Ratios'!U$39))</f>
        <v>0.24839386058421062</v>
      </c>
      <c r="U107">
        <f>IF('LF Projected Ratios'!V$39&gt;=0,$B107+(1-$B107)*'LF Projected Ratios'!V$39,$B107*(1+'LF Projected Ratios'!V$39))</f>
        <v>0.24870611501851847</v>
      </c>
      <c r="V107">
        <f>IF('LF Projected Ratios'!W$39&gt;=0,$B107+(1-$B107)*'LF Projected Ratios'!W$39,$B107*(1+'LF Projected Ratios'!W$39))</f>
        <v>0.24901560954536289</v>
      </c>
      <c r="W107">
        <f>IF('LF Projected Ratios'!X$39&gt;=0,$B107+(1-$B107)*'LF Projected Ratios'!X$39,$B107*(1+'LF Projected Ratios'!X$39))</f>
        <v>0.24932238059453043</v>
      </c>
      <c r="X107">
        <f>IF('LF Projected Ratios'!Y$39&gt;=0,$B107+(1-$B107)*'LF Projected Ratios'!Y$39,$B107*(1+'LF Projected Ratios'!Y$39))</f>
        <v>0.24962646395746968</v>
      </c>
      <c r="Y107">
        <f>IF('LF Projected Ratios'!Z$39&gt;=0,$B107+(1-$B107)*'LF Projected Ratios'!Z$39,$B107*(1+'LF Projected Ratios'!Z$39))</f>
        <v>0.24992789480121125</v>
      </c>
      <c r="Z107">
        <f>IF('LF Projected Ratios'!AA$39&gt;=0,$B107+(1-$B107)*'LF Projected Ratios'!AA$39,$B107*(1+'LF Projected Ratios'!AA$39))</f>
        <v>0.2502267076819259</v>
      </c>
      <c r="AA107">
        <f>IF('LF Projected Ratios'!AB$39&gt;=0,$B107+(1-$B107)*'LF Projected Ratios'!AB$39,$B107*(1+'LF Projected Ratios'!AB$39))</f>
        <v>0.25052293655813135</v>
      </c>
      <c r="AB107">
        <f>IF('LF Projected Ratios'!AC$39&gt;=0,$B107+(1-$B107)*'LF Projected Ratios'!AC$39,$B107*(1+'LF Projected Ratios'!AC$39))</f>
        <v>0.25081661480355616</v>
      </c>
      <c r="AC107">
        <f>IF('LF Projected Ratios'!AD$39&gt;=0,$B107+(1-$B107)*'LF Projected Ratios'!AD$39,$B107*(1+'LF Projected Ratios'!AD$39))</f>
        <v>0.25110777521967464</v>
      </c>
      <c r="AD107">
        <f>IF('LF Projected Ratios'!AE$39&gt;=0,$B107+(1-$B107)*'LF Projected Ratios'!AE$39,$B107*(1+'LF Projected Ratios'!AE$39))</f>
        <v>0.2513964500479195</v>
      </c>
      <c r="AE107">
        <f>IF('LF Projected Ratios'!AF$39&gt;=0,$B107+(1-$B107)*'LF Projected Ratios'!AF$39,$B107*(1+'LF Projected Ratios'!AF$39))</f>
        <v>0.2516826709815837</v>
      </c>
      <c r="AF107">
        <f>IF('LF Projected Ratios'!AG$39&gt;=0,$B107+(1-$B107)*'LF Projected Ratios'!AG$39,$B107*(1+'LF Projected Ratios'!AG$39))</f>
        <v>0.25196646917742016</v>
      </c>
    </row>
    <row r="108" spans="1:32" x14ac:dyDescent="0.2">
      <c r="A108" s="6" t="s">
        <v>101</v>
      </c>
      <c r="B108" s="28">
        <f t="shared" si="0"/>
        <v>0.24452776342899374</v>
      </c>
      <c r="C108">
        <f>IF('LF Projected Ratios'!D$39&gt;=0,$B108+(1-$B108)*'LF Projected Ratios'!D$39,$B108*(1+'LF Projected Ratios'!D$39))</f>
        <v>0.2448731540953332</v>
      </c>
      <c r="D108">
        <f>IF('LF Projected Ratios'!E$39&gt;=0,$B108+(1-$B108)*'LF Projected Ratios'!E$39,$B108*(1+'LF Projected Ratios'!E$39))</f>
        <v>0.24525138240838693</v>
      </c>
      <c r="E108">
        <f>IF('LF Projected Ratios'!F$39&gt;=0,$B108+(1-$B108)*'LF Projected Ratios'!F$39,$B108*(1+'LF Projected Ratios'!F$39))</f>
        <v>0.24561771648811828</v>
      </c>
      <c r="F108">
        <f>IF('LF Projected Ratios'!G$39&gt;=0,$B108+(1-$B108)*'LF Projected Ratios'!G$39,$B108*(1+'LF Projected Ratios'!G$39))</f>
        <v>0.2459803337800455</v>
      </c>
      <c r="G108">
        <f>IF('LF Projected Ratios'!H$39&gt;=0,$B108+(1-$B108)*'LF Projected Ratios'!H$39,$B108*(1+'LF Projected Ratios'!H$39))</f>
        <v>0.24632812666417955</v>
      </c>
      <c r="H108">
        <f>IF('LF Projected Ratios'!I$39&gt;=0,$B108+(1-$B108)*'LF Projected Ratios'!I$39,$B108*(1+'LF Projected Ratios'!I$39))</f>
        <v>0.24667080593447624</v>
      </c>
      <c r="I108">
        <f>IF('LF Projected Ratios'!J$39&gt;=0,$B108+(1-$B108)*'LF Projected Ratios'!J$39,$B108*(1+'LF Projected Ratios'!J$39))</f>
        <v>0.24702166169636694</v>
      </c>
      <c r="J108">
        <f>IF('LF Projected Ratios'!K$39&gt;=0,$B108+(1-$B108)*'LF Projected Ratios'!K$39,$B108*(1+'LF Projected Ratios'!K$39))</f>
        <v>0.24737269197075448</v>
      </c>
      <c r="K108">
        <f>IF('LF Projected Ratios'!L$39&gt;=0,$B108+(1-$B108)*'LF Projected Ratios'!L$39,$B108*(1+'LF Projected Ratios'!L$39))</f>
        <v>0.24771284094430768</v>
      </c>
      <c r="L108">
        <f>IF('LF Projected Ratios'!M$39&gt;=0,$B108+(1-$B108)*'LF Projected Ratios'!M$39,$B108*(1+'LF Projected Ratios'!M$39))</f>
        <v>0.2480481156883414</v>
      </c>
      <c r="M108">
        <f>IF('LF Projected Ratios'!N$39&gt;=0,$B108+(1-$B108)*'LF Projected Ratios'!N$39,$B108*(1+'LF Projected Ratios'!N$39))</f>
        <v>0.24838283801794392</v>
      </c>
      <c r="N108">
        <f>IF('LF Projected Ratios'!O$39&gt;=0,$B108+(1-$B108)*'LF Projected Ratios'!O$39,$B108*(1+'LF Projected Ratios'!O$39))</f>
        <v>0.2487144934244008</v>
      </c>
      <c r="O108">
        <f>IF('LF Projected Ratios'!P$39&gt;=0,$B108+(1-$B108)*'LF Projected Ratios'!P$39,$B108*(1+'LF Projected Ratios'!P$39))</f>
        <v>0.24904312386691885</v>
      </c>
      <c r="P108">
        <f>IF('LF Projected Ratios'!Q$39&gt;=0,$B108+(1-$B108)*'LF Projected Ratios'!Q$39,$B108*(1+'LF Projected Ratios'!Q$39))</f>
        <v>0.24936877054277656</v>
      </c>
      <c r="Q108">
        <f>IF('LF Projected Ratios'!R$39&gt;=0,$B108+(1-$B108)*'LF Projected Ratios'!R$39,$B108*(1+'LF Projected Ratios'!R$39))</f>
        <v>0.24969147390454013</v>
      </c>
      <c r="R108">
        <f>IF('LF Projected Ratios'!S$39&gt;=0,$B108+(1-$B108)*'LF Projected Ratios'!S$39,$B108*(1+'LF Projected Ratios'!S$39))</f>
        <v>0.25001127367681536</v>
      </c>
      <c r="S108">
        <f>IF('LF Projected Ratios'!T$39&gt;=0,$B108+(1-$B108)*'LF Projected Ratios'!T$39,$B108*(1+'LF Projected Ratios'!T$39))</f>
        <v>0.25032820887254881</v>
      </c>
      <c r="T108">
        <f>IF('LF Projected Ratios'!U$39&gt;=0,$B108+(1-$B108)*'LF Projected Ratios'!U$39,$B108*(1+'LF Projected Ratios'!U$39))</f>
        <v>0.25064231780889396</v>
      </c>
      <c r="U108">
        <f>IF('LF Projected Ratios'!V$39&gt;=0,$B108+(1-$B108)*'LF Projected Ratios'!V$39,$B108*(1+'LF Projected Ratios'!V$39))</f>
        <v>0.25095363812265392</v>
      </c>
      <c r="V108">
        <f>IF('LF Projected Ratios'!W$39&gt;=0,$B108+(1-$B108)*'LF Projected Ratios'!W$39,$B108*(1+'LF Projected Ratios'!W$39))</f>
        <v>0.25126220678531447</v>
      </c>
      <c r="W108">
        <f>IF('LF Projected Ratios'!X$39&gt;=0,$B108+(1-$B108)*'LF Projected Ratios'!X$39,$B108*(1+'LF Projected Ratios'!X$39))</f>
        <v>0.25156806011768107</v>
      </c>
      <c r="X108">
        <f>IF('LF Projected Ratios'!Y$39&gt;=0,$B108+(1-$B108)*'LF Projected Ratios'!Y$39,$B108*(1+'LF Projected Ratios'!Y$39))</f>
        <v>0.2518712338041309</v>
      </c>
      <c r="Y108">
        <f>IF('LF Projected Ratios'!Z$39&gt;=0,$B108+(1-$B108)*'LF Projected Ratios'!Z$39,$B108*(1+'LF Projected Ratios'!Z$39))</f>
        <v>0.25217176290649118</v>
      </c>
      <c r="Z108">
        <f>IF('LF Projected Ratios'!AA$39&gt;=0,$B108+(1-$B108)*'LF Projected Ratios'!AA$39,$B108*(1+'LF Projected Ratios'!AA$39))</f>
        <v>0.25246968187755658</v>
      </c>
      <c r="AA108">
        <f>IF('LF Projected Ratios'!AB$39&gt;=0,$B108+(1-$B108)*'LF Projected Ratios'!AB$39,$B108*(1+'LF Projected Ratios'!AB$39))</f>
        <v>0.25276502457425665</v>
      </c>
      <c r="AB108">
        <f>IF('LF Projected Ratios'!AC$39&gt;=0,$B108+(1-$B108)*'LF Projected Ratios'!AC$39,$B108*(1+'LF Projected Ratios'!AC$39))</f>
        <v>0.25305782427048124</v>
      </c>
      <c r="AC108">
        <f>IF('LF Projected Ratios'!AD$39&gt;=0,$B108+(1-$B108)*'LF Projected Ratios'!AD$39,$B108*(1+'LF Projected Ratios'!AD$39))</f>
        <v>0.25334811366957788</v>
      </c>
      <c r="AD108">
        <f>IF('LF Projected Ratios'!AE$39&gt;=0,$B108+(1-$B108)*'LF Projected Ratios'!AE$39,$B108*(1+'LF Projected Ratios'!AE$39))</f>
        <v>0.25363592491652781</v>
      </c>
      <c r="AE108">
        <f>IF('LF Projected Ratios'!AF$39&gt;=0,$B108+(1-$B108)*'LF Projected Ratios'!AF$39,$B108*(1+'LF Projected Ratios'!AF$39))</f>
        <v>0.25392128960981236</v>
      </c>
      <c r="AF108">
        <f>IF('LF Projected Ratios'!AG$39&gt;=0,$B108+(1-$B108)*'LF Projected Ratios'!AG$39,$B108*(1+'LF Projected Ratios'!AG$39))</f>
        <v>0.25420423881297793</v>
      </c>
    </row>
    <row r="109" spans="1:32" x14ac:dyDescent="0.2">
      <c r="A109" s="6" t="s">
        <v>104</v>
      </c>
      <c r="B109" s="28">
        <f t="shared" si="0"/>
        <v>0.21368888083027116</v>
      </c>
      <c r="C109">
        <f>IF('LF Projected Ratios'!D$39&gt;=0,$B109+(1-$B109)*'LF Projected Ratios'!D$39,$B109*(1+'LF Projected Ratios'!D$39))</f>
        <v>0.21404837057490139</v>
      </c>
      <c r="D109">
        <f>IF('LF Projected Ratios'!E$39&gt;=0,$B109+(1-$B109)*'LF Projected Ratios'!E$39,$B109*(1+'LF Projected Ratios'!E$39))</f>
        <v>0.21444203842097453</v>
      </c>
      <c r="E109">
        <f>IF('LF Projected Ratios'!F$39&gt;=0,$B109+(1-$B109)*'LF Projected Ratios'!F$39,$B109*(1+'LF Projected Ratios'!F$39))</f>
        <v>0.21482332650315608</v>
      </c>
      <c r="F109">
        <f>IF('LF Projected Ratios'!G$39&gt;=0,$B109+(1-$B109)*'LF Projected Ratios'!G$39,$B109*(1+'LF Projected Ratios'!G$39))</f>
        <v>0.21520074607576642</v>
      </c>
      <c r="G109">
        <f>IF('LF Projected Ratios'!H$39&gt;=0,$B109+(1-$B109)*'LF Projected Ratios'!H$39,$B109*(1+'LF Projected Ratios'!H$39))</f>
        <v>0.21556273609833029</v>
      </c>
      <c r="H109">
        <f>IF('LF Projected Ratios'!I$39&gt;=0,$B109+(1-$B109)*'LF Projected Ratios'!I$39,$B109*(1+'LF Projected Ratios'!I$39))</f>
        <v>0.21591940376591562</v>
      </c>
      <c r="I109">
        <f>IF('LF Projected Ratios'!J$39&gt;=0,$B109+(1-$B109)*'LF Projected Ratios'!J$39,$B109*(1+'LF Projected Ratios'!J$39))</f>
        <v>0.21628458169495723</v>
      </c>
      <c r="J109">
        <f>IF('LF Projected Ratios'!K$39&gt;=0,$B109+(1-$B109)*'LF Projected Ratios'!K$39,$B109*(1+'LF Projected Ratios'!K$39))</f>
        <v>0.21664994126021261</v>
      </c>
      <c r="K109">
        <f>IF('LF Projected Ratios'!L$39&gt;=0,$B109+(1-$B109)*'LF Projected Ratios'!L$39,$B109*(1+'LF Projected Ratios'!L$39))</f>
        <v>0.21700397534264698</v>
      </c>
      <c r="L109">
        <f>IF('LF Projected Ratios'!M$39&gt;=0,$B109+(1-$B109)*'LF Projected Ratios'!M$39,$B109*(1+'LF Projected Ratios'!M$39))</f>
        <v>0.21735293622624885</v>
      </c>
      <c r="M109">
        <f>IF('LF Projected Ratios'!N$39&gt;=0,$B109+(1-$B109)*'LF Projected Ratios'!N$39,$B109*(1+'LF Projected Ratios'!N$39))</f>
        <v>0.21770132214549251</v>
      </c>
      <c r="N109">
        <f>IF('LF Projected Ratios'!O$39&gt;=0,$B109+(1-$B109)*'LF Projected Ratios'!O$39,$B109*(1+'LF Projected Ratios'!O$39))</f>
        <v>0.21804651594773397</v>
      </c>
      <c r="O109">
        <f>IF('LF Projected Ratios'!P$39&gt;=0,$B109+(1-$B109)*'LF Projected Ratios'!P$39,$B109*(1+'LF Projected Ratios'!P$39))</f>
        <v>0.21838856130498294</v>
      </c>
      <c r="P109">
        <f>IF('LF Projected Ratios'!Q$39&gt;=0,$B109+(1-$B109)*'LF Projected Ratios'!Q$39,$B109*(1+'LF Projected Ratios'!Q$39))</f>
        <v>0.21872750109621844</v>
      </c>
      <c r="Q109">
        <f>IF('LF Projected Ratios'!R$39&gt;=0,$B109+(1-$B109)*'LF Projected Ratios'!R$39,$B109*(1+'LF Projected Ratios'!R$39))</f>
        <v>0.21906337742530746</v>
      </c>
      <c r="R109">
        <f>IF('LF Projected Ratios'!S$39&gt;=0,$B109+(1-$B109)*'LF Projected Ratios'!S$39,$B109*(1+'LF Projected Ratios'!S$39))</f>
        <v>0.21939623163844085</v>
      </c>
      <c r="S109">
        <f>IF('LF Projected Ratios'!T$39&gt;=0,$B109+(1-$B109)*'LF Projected Ratios'!T$39,$B109*(1+'LF Projected Ratios'!T$39))</f>
        <v>0.21972610434109976</v>
      </c>
      <c r="T109">
        <f>IF('LF Projected Ratios'!U$39&gt;=0,$B109+(1-$B109)*'LF Projected Ratios'!U$39,$B109*(1+'LF Projected Ratios'!U$39))</f>
        <v>0.22005303541456955</v>
      </c>
      <c r="U109">
        <f>IF('LF Projected Ratios'!V$39&gt;=0,$B109+(1-$B109)*'LF Projected Ratios'!V$39,$B109*(1+'LF Projected Ratios'!V$39))</f>
        <v>0.22037706403201279</v>
      </c>
      <c r="V109">
        <f>IF('LF Projected Ratios'!W$39&gt;=0,$B109+(1-$B109)*'LF Projected Ratios'!W$39,$B109*(1+'LF Projected Ratios'!W$39))</f>
        <v>0.22069822867411609</v>
      </c>
      <c r="W109">
        <f>IF('LF Projected Ratios'!X$39&gt;=0,$B109+(1-$B109)*'LF Projected Ratios'!X$39,$B109*(1+'LF Projected Ratios'!X$39))</f>
        <v>0.22101656714432455</v>
      </c>
      <c r="X109">
        <f>IF('LF Projected Ratios'!Y$39&gt;=0,$B109+(1-$B109)*'LF Projected Ratios'!Y$39,$B109*(1+'LF Projected Ratios'!Y$39))</f>
        <v>0.22133211658367552</v>
      </c>
      <c r="Y109">
        <f>IF('LF Projected Ratios'!Z$39&gt;=0,$B109+(1-$B109)*'LF Projected Ratios'!Z$39,$B109*(1+'LF Projected Ratios'!Z$39))</f>
        <v>0.2216449134852434</v>
      </c>
      <c r="Z109">
        <f>IF('LF Projected Ratios'!AA$39&gt;=0,$B109+(1-$B109)*'LF Projected Ratios'!AA$39,$B109*(1+'LF Projected Ratios'!AA$39))</f>
        <v>0.22195499370820909</v>
      </c>
      <c r="AA109">
        <f>IF('LF Projected Ratios'!AB$39&gt;=0,$B109+(1-$B109)*'LF Projected Ratios'!AB$39,$B109*(1+'LF Projected Ratios'!AB$39))</f>
        <v>0.22226239249156465</v>
      </c>
      <c r="AB109">
        <f>IF('LF Projected Ratios'!AC$39&gt;=0,$B109+(1-$B109)*'LF Projected Ratios'!AC$39,$B109*(1+'LF Projected Ratios'!AC$39))</f>
        <v>0.2225671444674624</v>
      </c>
      <c r="AC109">
        <f>IF('LF Projected Ratios'!AD$39&gt;=0,$B109+(1-$B109)*'LF Projected Ratios'!AD$39,$B109*(1+'LF Projected Ratios'!AD$39))</f>
        <v>0.22286928367422243</v>
      </c>
      <c r="AD109">
        <f>IF('LF Projected Ratios'!AE$39&gt;=0,$B109+(1-$B109)*'LF Projected Ratios'!AE$39,$B109*(1+'LF Projected Ratios'!AE$39))</f>
        <v>0.2231688435690056</v>
      </c>
      <c r="AE109">
        <f>IF('LF Projected Ratios'!AF$39&gt;=0,$B109+(1-$B109)*'LF Projected Ratios'!AF$39,$B109*(1+'LF Projected Ratios'!AF$39))</f>
        <v>0.2234658570401645</v>
      </c>
      <c r="AF109">
        <f>IF('LF Projected Ratios'!AG$39&gt;=0,$B109+(1-$B109)*'LF Projected Ratios'!AG$39,$B109*(1+'LF Projected Ratios'!AG$39))</f>
        <v>0.22376035641928016</v>
      </c>
    </row>
    <row r="110" spans="1:32" x14ac:dyDescent="0.2">
      <c r="A110" s="6" t="s">
        <v>36</v>
      </c>
      <c r="B110" s="28">
        <f t="shared" si="0"/>
        <v>0.19809425766629457</v>
      </c>
      <c r="C110">
        <f>IF('LF Projected Ratios'!D$39&gt;=0,$B110+(1-$B110)*'LF Projected Ratios'!D$39,$B110*(1+'LF Projected Ratios'!D$39))</f>
        <v>0.19846087704061227</v>
      </c>
      <c r="D110">
        <f>IF('LF Projected Ratios'!E$39&gt;=0,$B110+(1-$B110)*'LF Projected Ratios'!E$39,$B110*(1+'LF Projected Ratios'!E$39))</f>
        <v>0.1988623523582595</v>
      </c>
      <c r="E110">
        <f>IF('LF Projected Ratios'!F$39&gt;=0,$B110+(1-$B110)*'LF Projected Ratios'!F$39,$B110*(1+'LF Projected Ratios'!F$39))</f>
        <v>0.19925120238864905</v>
      </c>
      <c r="F110">
        <f>IF('LF Projected Ratios'!G$39&gt;=0,$B110+(1-$B110)*'LF Projected Ratios'!G$39,$B110*(1+'LF Projected Ratios'!G$39))</f>
        <v>0.19963610718672048</v>
      </c>
      <c r="G110">
        <f>IF('LF Projected Ratios'!H$39&gt;=0,$B110+(1-$B110)*'LF Projected Ratios'!H$39,$B110*(1+'LF Projected Ratios'!H$39))</f>
        <v>0.20000527642607702</v>
      </c>
      <c r="H110">
        <f>IF('LF Projected Ratios'!I$39&gt;=0,$B110+(1-$B110)*'LF Projected Ratios'!I$39,$B110*(1+'LF Projected Ratios'!I$39))</f>
        <v>0.20036901775411961</v>
      </c>
      <c r="I110">
        <f>IF('LF Projected Ratios'!J$39&gt;=0,$B110+(1-$B110)*'LF Projected Ratios'!J$39,$B110*(1+'LF Projected Ratios'!J$39))</f>
        <v>0.20074143812454651</v>
      </c>
      <c r="J110">
        <f>IF('LF Projected Ratios'!K$39&gt;=0,$B110+(1-$B110)*'LF Projected Ratios'!K$39,$B110*(1+'LF Projected Ratios'!K$39))</f>
        <v>0.20111404373351235</v>
      </c>
      <c r="K110">
        <f>IF('LF Projected Ratios'!L$39&gt;=0,$B110+(1-$B110)*'LF Projected Ratios'!L$39,$B110*(1+'LF Projected Ratios'!L$39))</f>
        <v>0.20147509924546511</v>
      </c>
      <c r="L110">
        <f>IF('LF Projected Ratios'!M$39&gt;=0,$B110+(1-$B110)*'LF Projected Ratios'!M$39,$B110*(1+'LF Projected Ratios'!M$39))</f>
        <v>0.20183098094367338</v>
      </c>
      <c r="M110">
        <f>IF('LF Projected Ratios'!N$39&gt;=0,$B110+(1-$B110)*'LF Projected Ratios'!N$39,$B110*(1+'LF Projected Ratios'!N$39))</f>
        <v>0.20218627627446395</v>
      </c>
      <c r="N110">
        <f>IF('LF Projected Ratios'!O$39&gt;=0,$B110+(1-$B110)*'LF Projected Ratios'!O$39,$B110*(1+'LF Projected Ratios'!O$39))</f>
        <v>0.20253831618015386</v>
      </c>
      <c r="O110">
        <f>IF('LF Projected Ratios'!P$39&gt;=0,$B110+(1-$B110)*'LF Projected Ratios'!P$39,$B110*(1+'LF Projected Ratios'!P$39))</f>
        <v>0.20288714519888393</v>
      </c>
      <c r="P110">
        <f>IF('LF Projected Ratios'!Q$39&gt;=0,$B110+(1-$B110)*'LF Projected Ratios'!Q$39,$B110*(1+'LF Projected Ratios'!Q$39))</f>
        <v>0.20323280706003644</v>
      </c>
      <c r="Q110">
        <f>IF('LF Projected Ratios'!R$39&gt;=0,$B110+(1-$B110)*'LF Projected Ratios'!R$39,$B110*(1+'LF Projected Ratios'!R$39))</f>
        <v>0.20357534470250913</v>
      </c>
      <c r="R110">
        <f>IF('LF Projected Ratios'!S$39&gt;=0,$B110+(1-$B110)*'LF Projected Ratios'!S$39,$B110*(1+'LF Projected Ratios'!S$39))</f>
        <v>0.20391480029249681</v>
      </c>
      <c r="S110">
        <f>IF('LF Projected Ratios'!T$39&gt;=0,$B110+(1-$B110)*'LF Projected Ratios'!T$39,$B110*(1+'LF Projected Ratios'!T$39))</f>
        <v>0.20425121524079443</v>
      </c>
      <c r="T110">
        <f>IF('LF Projected Ratios'!U$39&gt;=0,$B110+(1-$B110)*'LF Projected Ratios'!U$39,$B110*(1+'LF Projected Ratios'!U$39))</f>
        <v>0.20458463021963838</v>
      </c>
      <c r="U110">
        <f>IF('LF Projected Ratios'!V$39&gt;=0,$B110+(1-$B110)*'LF Projected Ratios'!V$39,$B110*(1+'LF Projected Ratios'!V$39))</f>
        <v>0.2049150851790984</v>
      </c>
      <c r="V110">
        <f>IF('LF Projected Ratios'!W$39&gt;=0,$B110+(1-$B110)*'LF Projected Ratios'!W$39,$B110*(1+'LF Projected Ratios'!W$39))</f>
        <v>0.20524261936303456</v>
      </c>
      <c r="W110">
        <f>IF('LF Projected Ratios'!X$39&gt;=0,$B110+(1-$B110)*'LF Projected Ratios'!X$39,$B110*(1+'LF Projected Ratios'!X$39))</f>
        <v>0.20556727132463398</v>
      </c>
      <c r="X110">
        <f>IF('LF Projected Ratios'!Y$39&gt;=0,$B110+(1-$B110)*'LF Projected Ratios'!Y$39,$B110*(1+'LF Projected Ratios'!Y$39))</f>
        <v>0.20588907894153871</v>
      </c>
      <c r="Y110">
        <f>IF('LF Projected Ratios'!Z$39&gt;=0,$B110+(1-$B110)*'LF Projected Ratios'!Z$39,$B110*(1+'LF Projected Ratios'!Z$39))</f>
        <v>0.20620807943057715</v>
      </c>
      <c r="Z110">
        <f>IF('LF Projected Ratios'!AA$39&gt;=0,$B110+(1-$B110)*'LF Projected Ratios'!AA$39,$B110*(1+'LF Projected Ratios'!AA$39))</f>
        <v>0.20652430936211219</v>
      </c>
      <c r="AA110">
        <f>IF('LF Projected Ratios'!AB$39&gt;=0,$B110+(1-$B110)*'LF Projected Ratios'!AB$39,$B110*(1+'LF Projected Ratios'!AB$39))</f>
        <v>0.20683780467401811</v>
      </c>
      <c r="AB110">
        <f>IF('LF Projected Ratios'!AC$39&gt;=0,$B110+(1-$B110)*'LF Projected Ratios'!AC$39,$B110*(1+'LF Projected Ratios'!AC$39))</f>
        <v>0.20714860068529417</v>
      </c>
      <c r="AC110">
        <f>IF('LF Projected Ratios'!AD$39&gt;=0,$B110+(1-$B110)*'LF Projected Ratios'!AD$39,$B110*(1+'LF Projected Ratios'!AD$39))</f>
        <v>0.20745673210933005</v>
      </c>
      <c r="AD110">
        <f>IF('LF Projected Ratios'!AE$39&gt;=0,$B110+(1-$B110)*'LF Projected Ratios'!AE$39,$B110*(1+'LF Projected Ratios'!AE$39))</f>
        <v>0.20776223306683039</v>
      </c>
      <c r="AE110">
        <f>IF('LF Projected Ratios'!AF$39&gt;=0,$B110+(1-$B110)*'LF Projected Ratios'!AF$39,$B110*(1+'LF Projected Ratios'!AF$39))</f>
        <v>0.20806513709841049</v>
      </c>
      <c r="AF110">
        <f>IF('LF Projected Ratios'!AG$39&gt;=0,$B110+(1-$B110)*'LF Projected Ratios'!AG$39,$B110*(1+'LF Projected Ratios'!AG$39))</f>
        <v>0.20836547717687195</v>
      </c>
    </row>
    <row r="111" spans="1:32" x14ac:dyDescent="0.2">
      <c r="A111" s="6" t="s">
        <v>37</v>
      </c>
      <c r="B111" s="28">
        <f t="shared" si="0"/>
        <v>0.21033544305820279</v>
      </c>
      <c r="C111">
        <f>IF('LF Projected Ratios'!D$39&gt;=0,$B111+(1-$B111)*'LF Projected Ratios'!D$39,$B111*(1+'LF Projected Ratios'!D$39))</f>
        <v>0.2106964659446886</v>
      </c>
      <c r="D111">
        <f>IF('LF Projected Ratios'!E$39&gt;=0,$B111+(1-$B111)*'LF Projected Ratios'!E$39,$B111*(1+'LF Projected Ratios'!E$39))</f>
        <v>0.21109181269443295</v>
      </c>
      <c r="E111">
        <f>IF('LF Projected Ratios'!F$39&gt;=0,$B111+(1-$B111)*'LF Projected Ratios'!F$39,$B111*(1+'LF Projected Ratios'!F$39))</f>
        <v>0.21147472688341326</v>
      </c>
      <c r="F111">
        <f>IF('LF Projected Ratios'!G$39&gt;=0,$B111+(1-$B111)*'LF Projected Ratios'!G$39,$B111*(1+'LF Projected Ratios'!G$39))</f>
        <v>0.21185375606451043</v>
      </c>
      <c r="G111">
        <f>IF('LF Projected Ratios'!H$39&gt;=0,$B111+(1-$B111)*'LF Projected Ratios'!H$39,$B111*(1+'LF Projected Ratios'!H$39))</f>
        <v>0.21221728989204561</v>
      </c>
      <c r="H111">
        <f>IF('LF Projected Ratios'!I$39&gt;=0,$B111+(1-$B111)*'LF Projected Ratios'!I$39,$B111*(1+'LF Projected Ratios'!I$39))</f>
        <v>0.21257547866597093</v>
      </c>
      <c r="I111">
        <f>IF('LF Projected Ratios'!J$39&gt;=0,$B111+(1-$B111)*'LF Projected Ratios'!J$39,$B111*(1+'LF Projected Ratios'!J$39))</f>
        <v>0.21294221399567864</v>
      </c>
      <c r="J111">
        <f>IF('LF Projected Ratios'!K$39&gt;=0,$B111+(1-$B111)*'LF Projected Ratios'!K$39,$B111*(1+'LF Projected Ratios'!K$39))</f>
        <v>0.21330913173623725</v>
      </c>
      <c r="K111">
        <f>IF('LF Projected Ratios'!L$39&gt;=0,$B111+(1-$B111)*'LF Projected Ratios'!L$39,$B111*(1+'LF Projected Ratios'!L$39))</f>
        <v>0.21366467569337094</v>
      </c>
      <c r="L111">
        <f>IF('LF Projected Ratios'!M$39&gt;=0,$B111+(1-$B111)*'LF Projected Ratios'!M$39,$B111*(1+'LF Projected Ratios'!M$39))</f>
        <v>0.21401512481563498</v>
      </c>
      <c r="M111">
        <f>IF('LF Projected Ratios'!N$39&gt;=0,$B111+(1-$B111)*'LF Projected Ratios'!N$39,$B111*(1+'LF Projected Ratios'!N$39))</f>
        <v>0.2143649965214488</v>
      </c>
      <c r="N111">
        <f>IF('LF Projected Ratios'!O$39&gt;=0,$B111+(1-$B111)*'LF Projected Ratios'!O$39,$B111*(1+'LF Projected Ratios'!O$39))</f>
        <v>0.21471166249660872</v>
      </c>
      <c r="O111">
        <f>IF('LF Projected Ratios'!P$39&gt;=0,$B111+(1-$B111)*'LF Projected Ratios'!P$39,$B111*(1+'LF Projected Ratios'!P$39))</f>
        <v>0.2150551665993756</v>
      </c>
      <c r="P111">
        <f>IF('LF Projected Ratios'!Q$39&gt;=0,$B111+(1-$B111)*'LF Projected Ratios'!Q$39,$B111*(1+'LF Projected Ratios'!Q$39))</f>
        <v>0.21539555189159748</v>
      </c>
      <c r="Q111">
        <f>IF('LF Projected Ratios'!R$39&gt;=0,$B111+(1-$B111)*'LF Projected Ratios'!R$39,$B111*(1+'LF Projected Ratios'!R$39))</f>
        <v>0.21573286065670483</v>
      </c>
      <c r="R111">
        <f>IF('LF Projected Ratios'!S$39&gt;=0,$B111+(1-$B111)*'LF Projected Ratios'!S$39,$B111*(1+'LF Projected Ratios'!S$39))</f>
        <v>0.21606713441722056</v>
      </c>
      <c r="S111">
        <f>IF('LF Projected Ratios'!T$39&gt;=0,$B111+(1-$B111)*'LF Projected Ratios'!T$39,$B111*(1+'LF Projected Ratios'!T$39))</f>
        <v>0.21639841395179896</v>
      </c>
      <c r="T111">
        <f>IF('LF Projected Ratios'!U$39&gt;=0,$B111+(1-$B111)*'LF Projected Ratios'!U$39,$B111*(1+'LF Projected Ratios'!U$39))</f>
        <v>0.21672673931180989</v>
      </c>
      <c r="U111">
        <f>IF('LF Projected Ratios'!V$39&gt;=0,$B111+(1-$B111)*'LF Projected Ratios'!V$39,$B111*(1+'LF Projected Ratios'!V$39))</f>
        <v>0.21705214983748067</v>
      </c>
      <c r="V111">
        <f>IF('LF Projected Ratios'!W$39&gt;=0,$B111+(1-$B111)*'LF Projected Ratios'!W$39,$B111*(1+'LF Projected Ratios'!W$39))</f>
        <v>0.21737468417360917</v>
      </c>
      <c r="W111">
        <f>IF('LF Projected Ratios'!X$39&gt;=0,$B111+(1-$B111)*'LF Projected Ratios'!X$39,$B111*(1+'LF Projected Ratios'!X$39))</f>
        <v>0.2176943802848636</v>
      </c>
      <c r="X111">
        <f>IF('LF Projected Ratios'!Y$39&gt;=0,$B111+(1-$B111)*'LF Projected Ratios'!Y$39,$B111*(1+'LF Projected Ratios'!Y$39))</f>
        <v>0.21801127547067939</v>
      </c>
      <c r="Y111">
        <f>IF('LF Projected Ratios'!Z$39&gt;=0,$B111+(1-$B111)*'LF Projected Ratios'!Z$39,$B111*(1+'LF Projected Ratios'!Z$39))</f>
        <v>0.21832540637976561</v>
      </c>
      <c r="Z111">
        <f>IF('LF Projected Ratios'!AA$39&gt;=0,$B111+(1-$B111)*'LF Projected Ratios'!AA$39,$B111*(1+'LF Projected Ratios'!AA$39))</f>
        <v>0.21863680902423432</v>
      </c>
      <c r="AA111">
        <f>IF('LF Projected Ratios'!AB$39&gt;=0,$B111+(1-$B111)*'LF Projected Ratios'!AB$39,$B111*(1+'LF Projected Ratios'!AB$39))</f>
        <v>0.21894551879336388</v>
      </c>
      <c r="AB111">
        <f>IF('LF Projected Ratios'!AC$39&gt;=0,$B111+(1-$B111)*'LF Projected Ratios'!AC$39,$B111*(1+'LF Projected Ratios'!AC$39))</f>
        <v>0.21925157046700491</v>
      </c>
      <c r="AC111">
        <f>IF('LF Projected Ratios'!AD$39&gt;=0,$B111+(1-$B111)*'LF Projected Ratios'!AD$39,$B111*(1+'LF Projected Ratios'!AD$39))</f>
        <v>0.21955499822864313</v>
      </c>
      <c r="AD111">
        <f>IF('LF Projected Ratios'!AE$39&gt;=0,$B111+(1-$B111)*'LF Projected Ratios'!AE$39,$B111*(1+'LF Projected Ratios'!AE$39))</f>
        <v>0.21985583567812655</v>
      </c>
      <c r="AE111">
        <f>IF('LF Projected Ratios'!AF$39&gt;=0,$B111+(1-$B111)*'LF Projected Ratios'!AF$39,$B111*(1+'LF Projected Ratios'!AF$39))</f>
        <v>0.22015411584406913</v>
      </c>
      <c r="AF111">
        <f>IF('LF Projected Ratios'!AG$39&gt;=0,$B111+(1-$B111)*'LF Projected Ratios'!AG$39,$B111*(1+'LF Projected Ratios'!AG$39))</f>
        <v>0.2204498711959387</v>
      </c>
    </row>
    <row r="112" spans="1:32" x14ac:dyDescent="0.2">
      <c r="A112" s="6" t="s">
        <v>38</v>
      </c>
      <c r="B112" s="28">
        <f t="shared" si="0"/>
        <v>0.25942467538831049</v>
      </c>
      <c r="C112">
        <f>IF('LF Projected Ratios'!D$39&gt;=0,$B112+(1-$B112)*'LF Projected Ratios'!D$39,$B112*(1+'LF Projected Ratios'!D$39))</f>
        <v>0.25976325540814438</v>
      </c>
      <c r="D112">
        <f>IF('LF Projected Ratios'!E$39&gt;=0,$B112+(1-$B112)*'LF Projected Ratios'!E$39,$B112*(1+'LF Projected Ratios'!E$39))</f>
        <v>0.26013402555978954</v>
      </c>
      <c r="E112">
        <f>IF('LF Projected Ratios'!F$39&gt;=0,$B112+(1-$B112)*'LF Projected Ratios'!F$39,$B112*(1+'LF Projected Ratios'!F$39))</f>
        <v>0.26049313601664065</v>
      </c>
      <c r="F112">
        <f>IF('LF Projected Ratios'!G$39&gt;=0,$B112+(1-$B112)*'LF Projected Ratios'!G$39,$B112*(1+'LF Projected Ratios'!G$39))</f>
        <v>0.26084860297582069</v>
      </c>
      <c r="G112">
        <f>IF('LF Projected Ratios'!H$39&gt;=0,$B112+(1-$B112)*'LF Projected Ratios'!H$39,$B112*(1+'LF Projected Ratios'!H$39))</f>
        <v>0.26118953784489579</v>
      </c>
      <c r="H112">
        <f>IF('LF Projected Ratios'!I$39&gt;=0,$B112+(1-$B112)*'LF Projected Ratios'!I$39,$B112*(1+'LF Projected Ratios'!I$39))</f>
        <v>0.26152545993382592</v>
      </c>
      <c r="I112">
        <f>IF('LF Projected Ratios'!J$39&gt;=0,$B112+(1-$B112)*'LF Projected Ratios'!J$39,$B112*(1+'LF Projected Ratios'!J$39))</f>
        <v>0.26186939728476477</v>
      </c>
      <c r="J112">
        <f>IF('LF Projected Ratios'!K$39&gt;=0,$B112+(1-$B112)*'LF Projected Ratios'!K$39,$B112*(1+'LF Projected Ratios'!K$39))</f>
        <v>0.26221350570704516</v>
      </c>
      <c r="K112">
        <f>IF('LF Projected Ratios'!L$39&gt;=0,$B112+(1-$B112)*'LF Projected Ratios'!L$39,$B112*(1+'LF Projected Ratios'!L$39))</f>
        <v>0.26254694739333251</v>
      </c>
      <c r="L112">
        <f>IF('LF Projected Ratios'!M$39&gt;=0,$B112+(1-$B112)*'LF Projected Ratios'!M$39,$B112*(1+'LF Projected Ratios'!M$39))</f>
        <v>0.26287561096345102</v>
      </c>
      <c r="M112">
        <f>IF('LF Projected Ratios'!N$39&gt;=0,$B112+(1-$B112)*'LF Projected Ratios'!N$39,$B112*(1+'LF Projected Ratios'!N$39))</f>
        <v>0.26320373301201938</v>
      </c>
      <c r="N112">
        <f>IF('LF Projected Ratios'!O$39&gt;=0,$B112+(1-$B112)*'LF Projected Ratios'!O$39,$B112*(1+'LF Projected Ratios'!O$39))</f>
        <v>0.26352884861310466</v>
      </c>
      <c r="O112">
        <f>IF('LF Projected Ratios'!P$39&gt;=0,$B112+(1-$B112)*'LF Projected Ratios'!P$39,$B112*(1+'LF Projected Ratios'!P$39))</f>
        <v>0.2638509988985337</v>
      </c>
      <c r="P112">
        <f>IF('LF Projected Ratios'!Q$39&gt;=0,$B112+(1-$B112)*'LF Projected Ratios'!Q$39,$B112*(1+'LF Projected Ratios'!Q$39))</f>
        <v>0.26417022425322928</v>
      </c>
      <c r="Q112">
        <f>IF('LF Projected Ratios'!R$39&gt;=0,$B112+(1-$B112)*'LF Projected Ratios'!R$39,$B112*(1+'LF Projected Ratios'!R$39))</f>
        <v>0.26448656433208656</v>
      </c>
      <c r="R112">
        <f>IF('LF Projected Ratios'!S$39&gt;=0,$B112+(1-$B112)*'LF Projected Ratios'!S$39,$B112*(1+'LF Projected Ratios'!S$39))</f>
        <v>0.26480005807639467</v>
      </c>
      <c r="S112">
        <f>IF('LF Projected Ratios'!T$39&gt;=0,$B112+(1-$B112)*'LF Projected Ratios'!T$39,$B112*(1+'LF Projected Ratios'!T$39))</f>
        <v>0.26511074372981658</v>
      </c>
      <c r="T112">
        <f>IF('LF Projected Ratios'!U$39&gt;=0,$B112+(1-$B112)*'LF Projected Ratios'!U$39,$B112*(1+'LF Projected Ratios'!U$39))</f>
        <v>0.26541865885394222</v>
      </c>
      <c r="U112">
        <f>IF('LF Projected Ratios'!V$39&gt;=0,$B112+(1-$B112)*'LF Projected Ratios'!V$39,$B112*(1+'LF Projected Ratios'!V$39))</f>
        <v>0.26572384034342683</v>
      </c>
      <c r="V112">
        <f>IF('LF Projected Ratios'!W$39&gt;=0,$B112+(1-$B112)*'LF Projected Ratios'!W$39,$B112*(1+'LF Projected Ratios'!W$39))</f>
        <v>0.26602632444072738</v>
      </c>
      <c r="W112">
        <f>IF('LF Projected Ratios'!X$39&gt;=0,$B112+(1-$B112)*'LF Projected Ratios'!X$39,$B112*(1+'LF Projected Ratios'!X$39))</f>
        <v>0.26632614675045124</v>
      </c>
      <c r="X112">
        <f>IF('LF Projected Ratios'!Y$39&gt;=0,$B112+(1-$B112)*'LF Projected Ratios'!Y$39,$B112*(1+'LF Projected Ratios'!Y$39))</f>
        <v>0.2666233422533269</v>
      </c>
      <c r="Y112">
        <f>IF('LF Projected Ratios'!Z$39&gt;=0,$B112+(1-$B112)*'LF Projected Ratios'!Z$39,$B112*(1+'LF Projected Ratios'!Z$39))</f>
        <v>0.26691794531980878</v>
      </c>
      <c r="Z112">
        <f>IF('LF Projected Ratios'!AA$39&gt;=0,$B112+(1-$B112)*'LF Projected Ratios'!AA$39,$B112*(1+'LF Projected Ratios'!AA$39))</f>
        <v>0.26720998972332799</v>
      </c>
      <c r="AA112">
        <f>IF('LF Projected Ratios'!AB$39&gt;=0,$B112+(1-$B112)*'LF Projected Ratios'!AB$39,$B112*(1+'LF Projected Ratios'!AB$39))</f>
        <v>0.26749950865320038</v>
      </c>
      <c r="AB112">
        <f>IF('LF Projected Ratios'!AC$39&gt;=0,$B112+(1-$B112)*'LF Projected Ratios'!AC$39,$B112*(1+'LF Projected Ratios'!AC$39))</f>
        <v>0.26778653472719871</v>
      </c>
      <c r="AC112">
        <f>IF('LF Projected Ratios'!AD$39&gt;=0,$B112+(1-$B112)*'LF Projected Ratios'!AD$39,$B112*(1+'LF Projected Ratios'!AD$39))</f>
        <v>0.26807110000380385</v>
      </c>
      <c r="AD112">
        <f>IF('LF Projected Ratios'!AE$39&gt;=0,$B112+(1-$B112)*'LF Projected Ratios'!AE$39,$B112*(1+'LF Projected Ratios'!AE$39))</f>
        <v>0.26835323599414057</v>
      </c>
      <c r="AE112">
        <f>IF('LF Projected Ratios'!AF$39&gt;=0,$B112+(1-$B112)*'LF Projected Ratios'!AF$39,$B112*(1+'LF Projected Ratios'!AF$39))</f>
        <v>0.26863297367360994</v>
      </c>
      <c r="AF112">
        <f>IF('LF Projected Ratios'!AG$39&gt;=0,$B112+(1-$B112)*'LF Projected Ratios'!AG$39,$B112*(1+'LF Projected Ratios'!AG$39))</f>
        <v>0.26891034349322646</v>
      </c>
    </row>
    <row r="113" spans="1:32" x14ac:dyDescent="0.2">
      <c r="A113" s="6" t="s">
        <v>39</v>
      </c>
      <c r="B113" s="28">
        <f t="shared" si="0"/>
        <v>0.23780703406213122</v>
      </c>
      <c r="C113">
        <f>IF('LF Projected Ratios'!D$39&gt;=0,$B113+(1-$B113)*'LF Projected Ratios'!D$39,$B113*(1+'LF Projected Ratios'!D$39))</f>
        <v>0.23815549734594346</v>
      </c>
      <c r="D113">
        <f>IF('LF Projected Ratios'!E$39&gt;=0,$B113+(1-$B113)*'LF Projected Ratios'!E$39,$B113*(1+'LF Projected Ratios'!E$39))</f>
        <v>0.2385370904022768</v>
      </c>
      <c r="E113">
        <f>IF('LF Projected Ratios'!F$39&gt;=0,$B113+(1-$B113)*'LF Projected Ratios'!F$39,$B113*(1+'LF Projected Ratios'!F$39))</f>
        <v>0.23890668341342686</v>
      </c>
      <c r="F113">
        <f>IF('LF Projected Ratios'!G$39&gt;=0,$B113+(1-$B113)*'LF Projected Ratios'!G$39,$B113*(1+'LF Projected Ratios'!G$39))</f>
        <v>0.23927252657199063</v>
      </c>
      <c r="G113">
        <f>IF('LF Projected Ratios'!H$39&gt;=0,$B113+(1-$B113)*'LF Projected Ratios'!H$39,$B113*(1+'LF Projected Ratios'!H$39))</f>
        <v>0.23962341344388075</v>
      </c>
      <c r="H113">
        <f>IF('LF Projected Ratios'!I$39&gt;=0,$B113+(1-$B113)*'LF Projected Ratios'!I$39,$B113*(1+'LF Projected Ratios'!I$39))</f>
        <v>0.23996914121089752</v>
      </c>
      <c r="I113">
        <f>IF('LF Projected Ratios'!J$39&gt;=0,$B113+(1-$B113)*'LF Projected Ratios'!J$39,$B113*(1+'LF Projected Ratios'!J$39))</f>
        <v>0.24032311820810082</v>
      </c>
      <c r="J113">
        <f>IF('LF Projected Ratios'!K$39&gt;=0,$B113+(1-$B113)*'LF Projected Ratios'!K$39,$B113*(1+'LF Projected Ratios'!K$39))</f>
        <v>0.24067727127027527</v>
      </c>
      <c r="K113">
        <f>IF('LF Projected Ratios'!L$39&gt;=0,$B113+(1-$B113)*'LF Projected Ratios'!L$39,$B113*(1+'LF Projected Ratios'!L$39))</f>
        <v>0.2410204462308668</v>
      </c>
      <c r="L113">
        <f>IF('LF Projected Ratios'!M$39&gt;=0,$B113+(1-$B113)*'LF Projected Ratios'!M$39,$B113*(1+'LF Projected Ratios'!M$39))</f>
        <v>0.24135870360048106</v>
      </c>
      <c r="M113">
        <f>IF('LF Projected Ratios'!N$39&gt;=0,$B113+(1-$B113)*'LF Projected Ratios'!N$39,$B113*(1+'LF Projected Ratios'!N$39))</f>
        <v>0.24169640364135</v>
      </c>
      <c r="N113">
        <f>IF('LF Projected Ratios'!O$39&gt;=0,$B113+(1-$B113)*'LF Projected Ratios'!O$39,$B113*(1+'LF Projected Ratios'!O$39))</f>
        <v>0.24203100947552872</v>
      </c>
      <c r="O113">
        <f>IF('LF Projected Ratios'!P$39&gt;=0,$B113+(1-$B113)*'LF Projected Ratios'!P$39,$B113*(1+'LF Projected Ratios'!P$39))</f>
        <v>0.24236256343549578</v>
      </c>
      <c r="P113">
        <f>IF('LF Projected Ratios'!Q$39&gt;=0,$B113+(1-$B113)*'LF Projected Ratios'!Q$39,$B113*(1+'LF Projected Ratios'!Q$39))</f>
        <v>0.24269110708502337</v>
      </c>
      <c r="Q113">
        <f>IF('LF Projected Ratios'!R$39&gt;=0,$B113+(1-$B113)*'LF Projected Ratios'!R$39,$B113*(1+'LF Projected Ratios'!R$39))</f>
        <v>0.24301668123654624</v>
      </c>
      <c r="R113">
        <f>IF('LF Projected Ratios'!S$39&gt;=0,$B113+(1-$B113)*'LF Projected Ratios'!S$39,$B113*(1+'LF Projected Ratios'!S$39))</f>
        <v>0.24333932596806288</v>
      </c>
      <c r="S113">
        <f>IF('LF Projected Ratios'!T$39&gt;=0,$B113+(1-$B113)*'LF Projected Ratios'!T$39,$B113*(1+'LF Projected Ratios'!T$39))</f>
        <v>0.24365908063958147</v>
      </c>
      <c r="T113">
        <f>IF('LF Projected Ratios'!U$39&gt;=0,$B113+(1-$B113)*'LF Projected Ratios'!U$39,$B113*(1+'LF Projected Ratios'!U$39))</f>
        <v>0.24397598390912736</v>
      </c>
      <c r="U113">
        <f>IF('LF Projected Ratios'!V$39&gt;=0,$B113+(1-$B113)*'LF Projected Ratios'!V$39,$B113*(1+'LF Projected Ratios'!V$39))</f>
        <v>0.24429007374832309</v>
      </c>
      <c r="V113">
        <f>IF('LF Projected Ratios'!W$39&gt;=0,$B113+(1-$B113)*'LF Projected Ratios'!W$39,$B113*(1+'LF Projected Ratios'!W$39))</f>
        <v>0.24460138745755508</v>
      </c>
      <c r="W113">
        <f>IF('LF Projected Ratios'!X$39&gt;=0,$B113+(1-$B113)*'LF Projected Ratios'!X$39,$B113*(1+'LF Projected Ratios'!X$39))</f>
        <v>0.24490996168074108</v>
      </c>
      <c r="X113">
        <f>IF('LF Projected Ratios'!Y$39&gt;=0,$B113+(1-$B113)*'LF Projected Ratios'!Y$39,$B113*(1+'LF Projected Ratios'!Y$39))</f>
        <v>0.24521583241970873</v>
      </c>
      <c r="Y113">
        <f>IF('LF Projected Ratios'!Z$39&gt;=0,$B113+(1-$B113)*'LF Projected Ratios'!Z$39,$B113*(1+'LF Projected Ratios'!Z$39))</f>
        <v>0.24551903504819753</v>
      </c>
      <c r="Z113">
        <f>IF('LF Projected Ratios'!AA$39&gt;=0,$B113+(1-$B113)*'LF Projected Ratios'!AA$39,$B113*(1+'LF Projected Ratios'!AA$39))</f>
        <v>0.24581960432549638</v>
      </c>
      <c r="AA113">
        <f>IF('LF Projected Ratios'!AB$39&gt;=0,$B113+(1-$B113)*'LF Projected Ratios'!AB$39,$B113*(1+'LF Projected Ratios'!AB$39))</f>
        <v>0.24611757440972823</v>
      </c>
      <c r="AB113">
        <f>IF('LF Projected Ratios'!AC$39&gt;=0,$B113+(1-$B113)*'LF Projected Ratios'!AC$39,$B113*(1+'LF Projected Ratios'!AC$39))</f>
        <v>0.24641297887078964</v>
      </c>
      <c r="AC113">
        <f>IF('LF Projected Ratios'!AD$39&gt;=0,$B113+(1-$B113)*'LF Projected Ratios'!AD$39,$B113*(1+'LF Projected Ratios'!AD$39))</f>
        <v>0.24670585070295922</v>
      </c>
      <c r="AD113">
        <f>IF('LF Projected Ratios'!AE$39&gt;=0,$B113+(1-$B113)*'LF Projected Ratios'!AE$39,$B113*(1+'LF Projected Ratios'!AE$39))</f>
        <v>0.24699622233718196</v>
      </c>
      <c r="AE113">
        <f>IF('LF Projected Ratios'!AF$39&gt;=0,$B113+(1-$B113)*'LF Projected Ratios'!AF$39,$B113*(1+'LF Projected Ratios'!AF$39))</f>
        <v>0.24728412565304136</v>
      </c>
      <c r="AF113">
        <f>IF('LF Projected Ratios'!AG$39&gt;=0,$B113+(1-$B113)*'LF Projected Ratios'!AG$39,$B113*(1+'LF Projected Ratios'!AG$39))</f>
        <v>0.24756959199042708</v>
      </c>
    </row>
    <row r="114" spans="1:32" x14ac:dyDescent="0.2">
      <c r="A114" s="6" t="s">
        <v>40</v>
      </c>
      <c r="B114" s="28">
        <f t="shared" si="0"/>
        <v>0.33815540931563803</v>
      </c>
      <c r="C114">
        <f>IF('LF Projected Ratios'!D$39&gt;=0,$B114+(1-$B114)*'LF Projected Ratios'!D$39,$B114*(1+'LF Projected Ratios'!D$39))</f>
        <v>0.33845799481530803</v>
      </c>
      <c r="D114">
        <f>IF('LF Projected Ratios'!E$39&gt;=0,$B114+(1-$B114)*'LF Projected Ratios'!E$39,$B114*(1+'LF Projected Ratios'!E$39))</f>
        <v>0.33878934830643631</v>
      </c>
      <c r="E114">
        <f>IF('LF Projected Ratios'!F$39&gt;=0,$B114+(1-$B114)*'LF Projected Ratios'!F$39,$B114*(1+'LF Projected Ratios'!F$39))</f>
        <v>0.33911028164761903</v>
      </c>
      <c r="F114">
        <f>IF('LF Projected Ratios'!G$39&gt;=0,$B114+(1-$B114)*'LF Projected Ratios'!G$39,$B114*(1+'LF Projected Ratios'!G$39))</f>
        <v>0.33942795883221016</v>
      </c>
      <c r="G114">
        <f>IF('LF Projected Ratios'!H$39&gt;=0,$B114+(1-$B114)*'LF Projected Ratios'!H$39,$B114*(1+'LF Projected Ratios'!H$39))</f>
        <v>0.33973264883655419</v>
      </c>
      <c r="H114">
        <f>IF('LF Projected Ratios'!I$39&gt;=0,$B114+(1-$B114)*'LF Projected Ratios'!I$39,$B114*(1+'LF Projected Ratios'!I$39))</f>
        <v>0.34003285897056912</v>
      </c>
      <c r="I114">
        <f>IF('LF Projected Ratios'!J$39&gt;=0,$B114+(1-$B114)*'LF Projected Ratios'!J$39,$B114*(1+'LF Projected Ratios'!J$39))</f>
        <v>0.34034023226223603</v>
      </c>
      <c r="J114">
        <f>IF('LF Projected Ratios'!K$39&gt;=0,$B114+(1-$B114)*'LF Projected Ratios'!K$39,$B114*(1+'LF Projected Ratios'!K$39))</f>
        <v>0.34064775843861061</v>
      </c>
      <c r="K114">
        <f>IF('LF Projected Ratios'!L$39&gt;=0,$B114+(1-$B114)*'LF Projected Ratios'!L$39,$B114*(1+'LF Projected Ratios'!L$39))</f>
        <v>0.34094575186216097</v>
      </c>
      <c r="L114">
        <f>IF('LF Projected Ratios'!M$39&gt;=0,$B114+(1-$B114)*'LF Projected Ratios'!M$39,$B114*(1+'LF Projected Ratios'!M$39))</f>
        <v>0.34123947513217678</v>
      </c>
      <c r="M114">
        <f>IF('LF Projected Ratios'!N$39&gt;=0,$B114+(1-$B114)*'LF Projected Ratios'!N$39,$B114*(1+'LF Projected Ratios'!N$39))</f>
        <v>0.34153271444992356</v>
      </c>
      <c r="N114">
        <f>IF('LF Projected Ratios'!O$39&gt;=0,$B114+(1-$B114)*'LF Projected Ratios'!O$39,$B114*(1+'LF Projected Ratios'!O$39))</f>
        <v>0.34182326693631404</v>
      </c>
      <c r="O114">
        <f>IF('LF Projected Ratios'!P$39&gt;=0,$B114+(1-$B114)*'LF Projected Ratios'!P$39,$B114*(1+'LF Projected Ratios'!P$39))</f>
        <v>0.34211116935044111</v>
      </c>
      <c r="P114">
        <f>IF('LF Projected Ratios'!Q$39&gt;=0,$B114+(1-$B114)*'LF Projected Ratios'!Q$39,$B114*(1+'LF Projected Ratios'!Q$39))</f>
        <v>0.34239645778389705</v>
      </c>
      <c r="Q114">
        <f>IF('LF Projected Ratios'!R$39&gt;=0,$B114+(1-$B114)*'LF Projected Ratios'!R$39,$B114*(1+'LF Projected Ratios'!R$39))</f>
        <v>0.34267916767585588</v>
      </c>
      <c r="R114">
        <f>IF('LF Projected Ratios'!S$39&gt;=0,$B114+(1-$B114)*'LF Projected Ratios'!S$39,$B114*(1+'LF Projected Ratios'!S$39))</f>
        <v>0.34295933382774935</v>
      </c>
      <c r="S114">
        <f>IF('LF Projected Ratios'!T$39&gt;=0,$B114+(1-$B114)*'LF Projected Ratios'!T$39,$B114*(1+'LF Projected Ratios'!T$39))</f>
        <v>0.34323699041754774</v>
      </c>
      <c r="T114">
        <f>IF('LF Projected Ratios'!U$39&gt;=0,$B114+(1-$B114)*'LF Projected Ratios'!U$39,$B114*(1+'LF Projected Ratios'!U$39))</f>
        <v>0.34351217101365972</v>
      </c>
      <c r="U114">
        <f>IF('LF Projected Ratios'!V$39&gt;=0,$B114+(1-$B114)*'LF Projected Ratios'!V$39,$B114*(1+'LF Projected Ratios'!V$39))</f>
        <v>0.34378490858846117</v>
      </c>
      <c r="V114">
        <f>IF('LF Projected Ratios'!W$39&gt;=0,$B114+(1-$B114)*'LF Projected Ratios'!W$39,$B114*(1+'LF Projected Ratios'!W$39))</f>
        <v>0.34405523553146505</v>
      </c>
      <c r="W114">
        <f>IF('LF Projected Ratios'!X$39&gt;=0,$B114+(1-$B114)*'LF Projected Ratios'!X$39,$B114*(1+'LF Projected Ratios'!X$39))</f>
        <v>0.34432318366214482</v>
      </c>
      <c r="X114">
        <f>IF('LF Projected Ratios'!Y$39&gt;=0,$B114+(1-$B114)*'LF Projected Ratios'!Y$39,$B114*(1+'LF Projected Ratios'!Y$39))</f>
        <v>0.34458878424241945</v>
      </c>
      <c r="Y114">
        <f>IF('LF Projected Ratios'!Z$39&gt;=0,$B114+(1-$B114)*'LF Projected Ratios'!Z$39,$B114*(1+'LF Projected Ratios'!Z$39))</f>
        <v>0.34485206798881257</v>
      </c>
      <c r="Z114">
        <f>IF('LF Projected Ratios'!AA$39&gt;=0,$B114+(1-$B114)*'LF Projected Ratios'!AA$39,$B114*(1+'LF Projected Ratios'!AA$39))</f>
        <v>0.34511306508429396</v>
      </c>
      <c r="AA114">
        <f>IF('LF Projected Ratios'!AB$39&gt;=0,$B114+(1-$B114)*'LF Projected Ratios'!AB$39,$B114*(1+'LF Projected Ratios'!AB$39))</f>
        <v>0.34537180518981564</v>
      </c>
      <c r="AB114">
        <f>IF('LF Projected Ratios'!AC$39&gt;=0,$B114+(1-$B114)*'LF Projected Ratios'!AC$39,$B114*(1+'LF Projected Ratios'!AC$39))</f>
        <v>0.3456283174555474</v>
      </c>
      <c r="AC114">
        <f>IF('LF Projected Ratios'!AD$39&gt;=0,$B114+(1-$B114)*'LF Projected Ratios'!AD$39,$B114*(1+'LF Projected Ratios'!AD$39))</f>
        <v>0.34588263053182555</v>
      </c>
      <c r="AD114">
        <f>IF('LF Projected Ratios'!AE$39&gt;=0,$B114+(1-$B114)*'LF Projected Ratios'!AE$39,$B114*(1+'LF Projected Ratios'!AE$39))</f>
        <v>0.34613477257981995</v>
      </c>
      <c r="AE114">
        <f>IF('LF Projected Ratios'!AF$39&gt;=0,$B114+(1-$B114)*'LF Projected Ratios'!AF$39,$B114*(1+'LF Projected Ratios'!AF$39))</f>
        <v>0.34638477128192968</v>
      </c>
      <c r="AF114">
        <f>IF('LF Projected Ratios'!AG$39&gt;=0,$B114+(1-$B114)*'LF Projected Ratios'!AG$39,$B114*(1+'LF Projected Ratios'!AG$39))</f>
        <v>0.34663265385191477</v>
      </c>
    </row>
    <row r="115" spans="1:32" x14ac:dyDescent="0.2">
      <c r="A115" s="6" t="s">
        <v>41</v>
      </c>
      <c r="B115" s="28">
        <f t="shared" si="0"/>
        <v>0.26110183651303653</v>
      </c>
      <c r="C115">
        <f>IF('LF Projected Ratios'!D$39&gt;=0,$B115+(1-$B115)*'LF Projected Ratios'!D$39,$B115*(1+'LF Projected Ratios'!D$39))</f>
        <v>0.2614396497597577</v>
      </c>
      <c r="D115">
        <f>IF('LF Projected Ratios'!E$39&gt;=0,$B115+(1-$B115)*'LF Projected Ratios'!E$39,$B115*(1+'LF Projected Ratios'!E$39))</f>
        <v>0.26180958023815976</v>
      </c>
      <c r="E115">
        <f>IF('LF Projected Ratios'!F$39&gt;=0,$B115+(1-$B115)*'LF Projected Ratios'!F$39,$B115*(1+'LF Projected Ratios'!F$39))</f>
        <v>0.26216787742716668</v>
      </c>
      <c r="F115">
        <f>IF('LF Projected Ratios'!G$39&gt;=0,$B115+(1-$B115)*'LF Projected Ratios'!G$39,$B115*(1+'LF Projected Ratios'!G$39))</f>
        <v>0.26252253936983422</v>
      </c>
      <c r="G115">
        <f>IF('LF Projected Ratios'!H$39&gt;=0,$B115+(1-$B115)*'LF Projected Ratios'!H$39,$B115*(1+'LF Projected Ratios'!H$39))</f>
        <v>0.26286270213283247</v>
      </c>
      <c r="H115">
        <f>IF('LF Projected Ratios'!I$39&gt;=0,$B115+(1-$B115)*'LF Projected Ratios'!I$39,$B115*(1+'LF Projected Ratios'!I$39))</f>
        <v>0.2631978634679949</v>
      </c>
      <c r="I115">
        <f>IF('LF Projected Ratios'!J$39&gt;=0,$B115+(1-$B115)*'LF Projected Ratios'!J$39,$B115*(1+'LF Projected Ratios'!J$39))</f>
        <v>0.2635410219132166</v>
      </c>
      <c r="J115">
        <f>IF('LF Projected Ratios'!K$39&gt;=0,$B115+(1-$B115)*'LF Projected Ratios'!K$39,$B115*(1+'LF Projected Ratios'!K$39))</f>
        <v>0.26388435104235913</v>
      </c>
      <c r="K115">
        <f>IF('LF Projected Ratios'!L$39&gt;=0,$B115+(1-$B115)*'LF Projected Ratios'!L$39,$B115*(1+'LF Projected Ratios'!L$39))</f>
        <v>0.26421703759218024</v>
      </c>
      <c r="L115">
        <f>IF('LF Projected Ratios'!M$39&gt;=0,$B115+(1-$B115)*'LF Projected Ratios'!M$39,$B115*(1+'LF Projected Ratios'!M$39))</f>
        <v>0.26454495684670437</v>
      </c>
      <c r="M115">
        <f>IF('LF Projected Ratios'!N$39&gt;=0,$B115+(1-$B115)*'LF Projected Ratios'!N$39,$B115*(1+'LF Projected Ratios'!N$39))</f>
        <v>0.26487233580604769</v>
      </c>
      <c r="N115">
        <f>IF('LF Projected Ratios'!O$39&gt;=0,$B115+(1-$B115)*'LF Projected Ratios'!O$39,$B115*(1+'LF Projected Ratios'!O$39))</f>
        <v>0.26519671512652915</v>
      </c>
      <c r="O115">
        <f>IF('LF Projected Ratios'!P$39&gt;=0,$B115+(1-$B115)*'LF Projected Ratios'!P$39,$B115*(1+'LF Projected Ratios'!P$39))</f>
        <v>0.26551813584682543</v>
      </c>
      <c r="P115">
        <f>IF('LF Projected Ratios'!Q$39&gt;=0,$B115+(1-$B115)*'LF Projected Ratios'!Q$39,$B115*(1+'LF Projected Ratios'!Q$39))</f>
        <v>0.2658366382604006</v>
      </c>
      <c r="Q115">
        <f>IF('LF Projected Ratios'!R$39&gt;=0,$B115+(1-$B115)*'LF Projected Ratios'!R$39,$B115*(1+'LF Projected Ratios'!R$39))</f>
        <v>0.26615226193234448</v>
      </c>
      <c r="R115">
        <f>IF('LF Projected Ratios'!S$39&gt;=0,$B115+(1-$B115)*'LF Projected Ratios'!S$39,$B115*(1+'LF Projected Ratios'!S$39))</f>
        <v>0.26646504571575691</v>
      </c>
      <c r="S115">
        <f>IF('LF Projected Ratios'!T$39&gt;=0,$B115+(1-$B115)*'LF Projected Ratios'!T$39,$B115*(1+'LF Projected Ratios'!T$39))</f>
        <v>0.26677502776769141</v>
      </c>
      <c r="T115">
        <f>IF('LF Projected Ratios'!U$39&gt;=0,$B115+(1-$B115)*'LF Projected Ratios'!U$39,$B115*(1+'LF Projected Ratios'!U$39))</f>
        <v>0.26708224556467319</v>
      </c>
      <c r="U115">
        <f>IF('LF Projected Ratios'!V$39&gt;=0,$B115+(1-$B115)*'LF Projected Ratios'!V$39,$B115*(1+'LF Projected Ratios'!V$39))</f>
        <v>0.26738673591780321</v>
      </c>
      <c r="V115">
        <f>IF('LF Projected Ratios'!W$39&gt;=0,$B115+(1-$B115)*'LF Projected Ratios'!W$39,$B115*(1+'LF Projected Ratios'!W$39))</f>
        <v>0.26768853498746109</v>
      </c>
      <c r="W115">
        <f>IF('LF Projected Ratios'!X$39&gt;=0,$B115+(1-$B115)*'LF Projected Ratios'!X$39,$B115*(1+'LF Projected Ratios'!X$39))</f>
        <v>0.26798767829762143</v>
      </c>
      <c r="X115">
        <f>IF('LF Projected Ratios'!Y$39&gt;=0,$B115+(1-$B115)*'LF Projected Ratios'!Y$39,$B115*(1+'LF Projected Ratios'!Y$39))</f>
        <v>0.2682842007497927</v>
      </c>
      <c r="Y115">
        <f>IF('LF Projected Ratios'!Z$39&gt;=0,$B115+(1-$B115)*'LF Projected Ratios'!Z$39,$B115*(1+'LF Projected Ratios'!Z$39))</f>
        <v>0.26857813663659152</v>
      </c>
      <c r="Z115">
        <f>IF('LF Projected Ratios'!AA$39&gt;=0,$B115+(1-$B115)*'LF Projected Ratios'!AA$39,$B115*(1+'LF Projected Ratios'!AA$39))</f>
        <v>0.26886951965496331</v>
      </c>
      <c r="AA115">
        <f>IF('LF Projected Ratios'!AB$39&gt;=0,$B115+(1-$B115)*'LF Projected Ratios'!AB$39,$B115*(1+'LF Projected Ratios'!AB$39))</f>
        <v>0.26915838291906086</v>
      </c>
      <c r="AB115">
        <f>IF('LF Projected Ratios'!AC$39&gt;=0,$B115+(1-$B115)*'LF Projected Ratios'!AC$39,$B115*(1+'LF Projected Ratios'!AC$39))</f>
        <v>0.26944475897278836</v>
      </c>
      <c r="AC115">
        <f>IF('LF Projected Ratios'!AD$39&gt;=0,$B115+(1-$B115)*'LF Projected Ratios'!AD$39,$B115*(1+'LF Projected Ratios'!AD$39))</f>
        <v>0.26972867980202464</v>
      </c>
      <c r="AD115">
        <f>IF('LF Projected Ratios'!AE$39&gt;=0,$B115+(1-$B115)*'LF Projected Ratios'!AE$39,$B115*(1+'LF Projected Ratios'!AE$39))</f>
        <v>0.27001017684653211</v>
      </c>
      <c r="AE115">
        <f>IF('LF Projected Ratios'!AF$39&gt;=0,$B115+(1-$B115)*'LF Projected Ratios'!AF$39,$B115*(1+'LF Projected Ratios'!AF$39))</f>
        <v>0.27028928101156274</v>
      </c>
      <c r="AF115">
        <f>IF('LF Projected Ratios'!AG$39&gt;=0,$B115+(1-$B115)*'LF Projected Ratios'!AG$39,$B115*(1+'LF Projected Ratios'!AG$39))</f>
        <v>0.27056602267916935</v>
      </c>
    </row>
    <row r="116" spans="1:32" x14ac:dyDescent="0.2">
      <c r="A116" s="6" t="s">
        <v>42</v>
      </c>
      <c r="B116" s="28">
        <f t="shared" si="0"/>
        <v>0.27072920699401692</v>
      </c>
      <c r="C116">
        <f>IF('LF Projected Ratios'!D$39&gt;=0,$B116+(1-$B116)*'LF Projected Ratios'!D$39,$B116*(1+'LF Projected Ratios'!D$39))</f>
        <v>0.27106261875019411</v>
      </c>
      <c r="D116">
        <f>IF('LF Projected Ratios'!E$39&gt;=0,$B116+(1-$B116)*'LF Projected Ratios'!E$39,$B116*(1+'LF Projected Ratios'!E$39))</f>
        <v>0.27142772927106512</v>
      </c>
      <c r="E116">
        <f>IF('LF Projected Ratios'!F$39&gt;=0,$B116+(1-$B116)*'LF Projected Ratios'!F$39,$B116*(1+'LF Projected Ratios'!F$39))</f>
        <v>0.27178135807686132</v>
      </c>
      <c r="F116">
        <f>IF('LF Projected Ratios'!G$39&gt;=0,$B116+(1-$B116)*'LF Projected Ratios'!G$39,$B116*(1+'LF Projected Ratios'!G$39))</f>
        <v>0.27213139900125283</v>
      </c>
      <c r="G116">
        <f>IF('LF Projected Ratios'!H$39&gt;=0,$B116+(1-$B116)*'LF Projected Ratios'!H$39,$B116*(1+'LF Projected Ratios'!H$39))</f>
        <v>0.27246712966101272</v>
      </c>
      <c r="H116">
        <f>IF('LF Projected Ratios'!I$39&gt;=0,$B116+(1-$B116)*'LF Projected Ratios'!I$39,$B116*(1+'LF Projected Ratios'!I$39))</f>
        <v>0.27279792405834263</v>
      </c>
      <c r="I116">
        <f>IF('LF Projected Ratios'!J$39&gt;=0,$B116+(1-$B116)*'LF Projected Ratios'!J$39,$B116*(1+'LF Projected Ratios'!J$39))</f>
        <v>0.27313661136850259</v>
      </c>
      <c r="J116">
        <f>IF('LF Projected Ratios'!K$39&gt;=0,$B116+(1-$B116)*'LF Projected Ratios'!K$39,$B116*(1+'LF Projected Ratios'!K$39))</f>
        <v>0.27347546713868104</v>
      </c>
      <c r="K116">
        <f>IF('LF Projected Ratios'!L$39&gt;=0,$B116+(1-$B116)*'LF Projected Ratios'!L$39,$B116*(1+'LF Projected Ratios'!L$39))</f>
        <v>0.27380381899553979</v>
      </c>
      <c r="L116">
        <f>IF('LF Projected Ratios'!M$39&gt;=0,$B116+(1-$B116)*'LF Projected Ratios'!M$39,$B116*(1+'LF Projected Ratios'!M$39))</f>
        <v>0.27412746567191021</v>
      </c>
      <c r="M116">
        <f>IF('LF Projected Ratios'!N$39&gt;=0,$B116+(1-$B116)*'LF Projected Ratios'!N$39,$B116*(1+'LF Projected Ratios'!N$39))</f>
        <v>0.27445057909280041</v>
      </c>
      <c r="N116">
        <f>IF('LF Projected Ratios'!O$39&gt;=0,$B116+(1-$B116)*'LF Projected Ratios'!O$39,$B116*(1+'LF Projected Ratios'!O$39))</f>
        <v>0.27477073195820462</v>
      </c>
      <c r="O116">
        <f>IF('LF Projected Ratios'!P$39&gt;=0,$B116+(1-$B116)*'LF Projected Ratios'!P$39,$B116*(1+'LF Projected Ratios'!P$39))</f>
        <v>0.2750879647720918</v>
      </c>
      <c r="P116">
        <f>IF('LF Projected Ratios'!Q$39&gt;=0,$B116+(1-$B116)*'LF Projected Ratios'!Q$39,$B116*(1+'LF Projected Ratios'!Q$39))</f>
        <v>0.27540231730292791</v>
      </c>
      <c r="Q116">
        <f>IF('LF Projected Ratios'!R$39&gt;=0,$B116+(1-$B116)*'LF Projected Ratios'!R$39,$B116*(1+'LF Projected Ratios'!R$39))</f>
        <v>0.27571382860029492</v>
      </c>
      <c r="R116">
        <f>IF('LF Projected Ratios'!S$39&gt;=0,$B116+(1-$B116)*'LF Projected Ratios'!S$39,$B116*(1+'LF Projected Ratios'!S$39))</f>
        <v>0.27602253701106177</v>
      </c>
      <c r="S116">
        <f>IF('LF Projected Ratios'!T$39&gt;=0,$B116+(1-$B116)*'LF Projected Ratios'!T$39,$B116*(1+'LF Projected Ratios'!T$39))</f>
        <v>0.27632848019511991</v>
      </c>
      <c r="T116">
        <f>IF('LF Projected Ratios'!U$39&gt;=0,$B116+(1-$B116)*'LF Projected Ratios'!U$39,$B116*(1+'LF Projected Ratios'!U$39))</f>
        <v>0.27663169514069941</v>
      </c>
      <c r="U116">
        <f>IF('LF Projected Ratios'!V$39&gt;=0,$B116+(1-$B116)*'LF Projected Ratios'!V$39,$B116*(1+'LF Projected Ratios'!V$39))</f>
        <v>0.27693221817927605</v>
      </c>
      <c r="V116">
        <f>IF('LF Projected Ratios'!W$39&gt;=0,$B116+(1-$B116)*'LF Projected Ratios'!W$39,$B116*(1+'LF Projected Ratios'!W$39))</f>
        <v>0.27723008500008284</v>
      </c>
      <c r="W116">
        <f>IF('LF Projected Ratios'!X$39&gt;=0,$B116+(1-$B116)*'LF Projected Ratios'!X$39,$B116*(1+'LF Projected Ratios'!X$39))</f>
        <v>0.27752533066423979</v>
      </c>
      <c r="X116">
        <f>IF('LF Projected Ratios'!Y$39&gt;=0,$B116+(1-$B116)*'LF Projected Ratios'!Y$39,$B116*(1+'LF Projected Ratios'!Y$39))</f>
        <v>0.27781798961851101</v>
      </c>
      <c r="Y116">
        <f>IF('LF Projected Ratios'!Z$39&gt;=0,$B116+(1-$B116)*'LF Projected Ratios'!Z$39,$B116*(1+'LF Projected Ratios'!Z$39))</f>
        <v>0.27810809570870226</v>
      </c>
      <c r="Z116">
        <f>IF('LF Projected Ratios'!AA$39&gt;=0,$B116+(1-$B116)*'LF Projected Ratios'!AA$39,$B116*(1+'LF Projected Ratios'!AA$39))</f>
        <v>0.27839568219270933</v>
      </c>
      <c r="AA116">
        <f>IF('LF Projected Ratios'!AB$39&gt;=0,$B116+(1-$B116)*'LF Projected Ratios'!AB$39,$B116*(1+'LF Projected Ratios'!AB$39))</f>
        <v>0.27868078175322863</v>
      </c>
      <c r="AB116">
        <f>IF('LF Projected Ratios'!AC$39&gt;=0,$B116+(1-$B116)*'LF Projected Ratios'!AC$39,$B116*(1+'LF Projected Ratios'!AC$39))</f>
        <v>0.27896342651013833</v>
      </c>
      <c r="AC116">
        <f>IF('LF Projected Ratios'!AD$39&gt;=0,$B116+(1-$B116)*'LF Projected Ratios'!AD$39,$B116*(1+'LF Projected Ratios'!AD$39))</f>
        <v>0.27924364803256158</v>
      </c>
      <c r="AD116">
        <f>IF('LF Projected Ratios'!AE$39&gt;=0,$B116+(1-$B116)*'LF Projected Ratios'!AE$39,$B116*(1+'LF Projected Ratios'!AE$39))</f>
        <v>0.27952147735062083</v>
      </c>
      <c r="AE116">
        <f>IF('LF Projected Ratios'!AF$39&gt;=0,$B116+(1-$B116)*'LF Projected Ratios'!AF$39,$B116*(1+'LF Projected Ratios'!AF$39))</f>
        <v>0.27979694496689239</v>
      </c>
      <c r="AF116">
        <f>IF('LF Projected Ratios'!AG$39&gt;=0,$B116+(1-$B116)*'LF Projected Ratios'!AG$39,$B116*(1+'LF Projected Ratios'!AG$39))</f>
        <v>0.28007008086757024</v>
      </c>
    </row>
    <row r="117" spans="1:32" x14ac:dyDescent="0.2">
      <c r="A117" s="6" t="s">
        <v>105</v>
      </c>
      <c r="B117" s="28">
        <f t="shared" si="0"/>
        <v>0.24053559611947084</v>
      </c>
      <c r="C117">
        <f>IF('LF Projected Ratios'!D$39&gt;=0,$B117+(1-$B117)*'LF Projected Ratios'!D$39,$B117*(1+'LF Projected Ratios'!D$39))</f>
        <v>0.24088281194530711</v>
      </c>
      <c r="D117">
        <f>IF('LF Projected Ratios'!E$39&gt;=0,$B117+(1-$B117)*'LF Projected Ratios'!E$39,$B117*(1+'LF Projected Ratios'!E$39))</f>
        <v>0.24126303894293699</v>
      </c>
      <c r="E117">
        <f>IF('LF Projected Ratios'!F$39&gt;=0,$B117+(1-$B117)*'LF Projected Ratios'!F$39,$B117*(1+'LF Projected Ratios'!F$39))</f>
        <v>0.24163130885414785</v>
      </c>
      <c r="F117">
        <f>IF('LF Projected Ratios'!G$39&gt;=0,$B117+(1-$B117)*'LF Projected Ratios'!G$39,$B117*(1+'LF Projected Ratios'!G$39))</f>
        <v>0.24199584233680799</v>
      </c>
      <c r="G117">
        <f>IF('LF Projected Ratios'!H$39&gt;=0,$B117+(1-$B117)*'LF Projected Ratios'!H$39,$B117*(1+'LF Projected Ratios'!H$39))</f>
        <v>0.24234547307455906</v>
      </c>
      <c r="H117">
        <f>IF('LF Projected Ratios'!I$39&gt;=0,$B117+(1-$B117)*'LF Projected Ratios'!I$39,$B117*(1+'LF Projected Ratios'!I$39))</f>
        <v>0.24268996317643143</v>
      </c>
      <c r="I117">
        <f>IF('LF Projected Ratios'!J$39&gt;=0,$B117+(1-$B117)*'LF Projected Ratios'!J$39,$B117*(1+'LF Projected Ratios'!J$39))</f>
        <v>0.24304267297720691</v>
      </c>
      <c r="J117">
        <f>IF('LF Projected Ratios'!K$39&gt;=0,$B117+(1-$B117)*'LF Projected Ratios'!K$39,$B117*(1+'LF Projected Ratios'!K$39))</f>
        <v>0.24339555821266146</v>
      </c>
      <c r="K117">
        <f>IF('LF Projected Ratios'!L$39&gt;=0,$B117+(1-$B117)*'LF Projected Ratios'!L$39,$B117*(1+'LF Projected Ratios'!L$39))</f>
        <v>0.24373750464685828</v>
      </c>
      <c r="L117">
        <f>IF('LF Projected Ratios'!M$39&gt;=0,$B117+(1-$B117)*'LF Projected Ratios'!M$39,$B117*(1+'LF Projected Ratios'!M$39))</f>
        <v>0.2440745510944809</v>
      </c>
      <c r="M117">
        <f>IF('LF Projected Ratios'!N$39&gt;=0,$B117+(1-$B117)*'LF Projected Ratios'!N$39,$B117*(1+'LF Projected Ratios'!N$39))</f>
        <v>0.24441104220853019</v>
      </c>
      <c r="N117">
        <f>IF('LF Projected Ratios'!O$39&gt;=0,$B117+(1-$B117)*'LF Projected Ratios'!O$39,$B117*(1+'LF Projected Ratios'!O$39))</f>
        <v>0.24474445019278887</v>
      </c>
      <c r="O117">
        <f>IF('LF Projected Ratios'!P$39&gt;=0,$B117+(1-$B117)*'LF Projected Ratios'!P$39,$B117*(1+'LF Projected Ratios'!P$39))</f>
        <v>0.24507481722819016</v>
      </c>
      <c r="P117">
        <f>IF('LF Projected Ratios'!Q$39&gt;=0,$B117+(1-$B117)*'LF Projected Ratios'!Q$39,$B117*(1+'LF Projected Ratios'!Q$39))</f>
        <v>0.24540218472971279</v>
      </c>
      <c r="Q117">
        <f>IF('LF Projected Ratios'!R$39&gt;=0,$B117+(1-$B117)*'LF Projected Ratios'!R$39,$B117*(1+'LF Projected Ratios'!R$39))</f>
        <v>0.24572659336368774</v>
      </c>
      <c r="R117">
        <f>IF('LF Projected Ratios'!S$39&gt;=0,$B117+(1-$B117)*'LF Projected Ratios'!S$39,$B117*(1+'LF Projected Ratios'!S$39))</f>
        <v>0.24604808306463896</v>
      </c>
      <c r="S117">
        <f>IF('LF Projected Ratios'!T$39&gt;=0,$B117+(1-$B117)*'LF Projected Ratios'!T$39,$B117*(1+'LF Projected Ratios'!T$39))</f>
        <v>0.24636669305167036</v>
      </c>
      <c r="T117">
        <f>IF('LF Projected Ratios'!U$39&gt;=0,$B117+(1-$B117)*'LF Projected Ratios'!U$39,$B117*(1+'LF Projected Ratios'!U$39))</f>
        <v>0.24668246184441606</v>
      </c>
      <c r="U117">
        <f>IF('LF Projected Ratios'!V$39&gt;=0,$B117+(1-$B117)*'LF Projected Ratios'!V$39,$B117*(1+'LF Projected Ratios'!V$39))</f>
        <v>0.24699542727856458</v>
      </c>
      <c r="V117">
        <f>IF('LF Projected Ratios'!W$39&gt;=0,$B117+(1-$B117)*'LF Projected Ratios'!W$39,$B117*(1+'LF Projected Ratios'!W$39))</f>
        <v>0.24730562652097138</v>
      </c>
      <c r="W117">
        <f>IF('LF Projected Ratios'!X$39&gt;=0,$B117+(1-$B117)*'LF Projected Ratios'!X$39,$B117*(1+'LF Projected Ratios'!X$39))</f>
        <v>0.24761309608437318</v>
      </c>
      <c r="X117">
        <f>IF('LF Projected Ratios'!Y$39&gt;=0,$B117+(1-$B117)*'LF Projected Ratios'!Y$39,$B117*(1+'LF Projected Ratios'!Y$39))</f>
        <v>0.24791787184171535</v>
      </c>
      <c r="Y117">
        <f>IF('LF Projected Ratios'!Z$39&gt;=0,$B117+(1-$B117)*'LF Projected Ratios'!Z$39,$B117*(1+'LF Projected Ratios'!Z$39))</f>
        <v>0.24821998904010339</v>
      </c>
      <c r="Z117">
        <f>IF('LF Projected Ratios'!AA$39&gt;=0,$B117+(1-$B117)*'LF Projected Ratios'!AA$39,$B117*(1+'LF Projected Ratios'!AA$39))</f>
        <v>0.24851948231439214</v>
      </c>
      <c r="AA117">
        <f>IF('LF Projected Ratios'!AB$39&gt;=0,$B117+(1-$B117)*'LF Projected Ratios'!AB$39,$B117*(1+'LF Projected Ratios'!AB$39))</f>
        <v>0.24881638570042236</v>
      </c>
      <c r="AB117">
        <f>IF('LF Projected Ratios'!AC$39&gt;=0,$B117+(1-$B117)*'LF Projected Ratios'!AC$39,$B117*(1+'LF Projected Ratios'!AC$39))</f>
        <v>0.24911073264791433</v>
      </c>
      <c r="AC117">
        <f>IF('LF Projected Ratios'!AD$39&gt;=0,$B117+(1-$B117)*'LF Projected Ratios'!AD$39,$B117*(1+'LF Projected Ratios'!AD$39))</f>
        <v>0.24940255603303094</v>
      </c>
      <c r="AD117">
        <f>IF('LF Projected Ratios'!AE$39&gt;=0,$B117+(1-$B117)*'LF Projected Ratios'!AE$39,$B117*(1+'LF Projected Ratios'!AE$39))</f>
        <v>0.24969188817061821</v>
      </c>
      <c r="AE117">
        <f>IF('LF Projected Ratios'!AF$39&gt;=0,$B117+(1-$B117)*'LF Projected Ratios'!AF$39,$B117*(1+'LF Projected Ratios'!AF$39))</f>
        <v>0.24997876082613446</v>
      </c>
      <c r="AF117">
        <f>IF('LF Projected Ratios'!AG$39&gt;=0,$B117+(1-$B117)*'LF Projected Ratios'!AG$39,$B117*(1+'LF Projected Ratios'!AG$39))</f>
        <v>0.25026320522727613</v>
      </c>
    </row>
    <row r="118" spans="1:32" x14ac:dyDescent="0.2">
      <c r="A118" s="6" t="s">
        <v>106</v>
      </c>
      <c r="B118" s="28">
        <f t="shared" si="0"/>
        <v>0.23360724667682792</v>
      </c>
      <c r="C118">
        <f>IF('LF Projected Ratios'!D$39&gt;=0,$B118+(1-$B118)*'LF Projected Ratios'!D$39,$B118*(1+'LF Projected Ratios'!D$39))</f>
        <v>0.23395763004094661</v>
      </c>
      <c r="D118">
        <f>IF('LF Projected Ratios'!E$39&gt;=0,$B118+(1-$B118)*'LF Projected Ratios'!E$39,$B118*(1+'LF Projected Ratios'!E$39))</f>
        <v>0.23434132572715968</v>
      </c>
      <c r="E118">
        <f>IF('LF Projected Ratios'!F$39&gt;=0,$B118+(1-$B118)*'LF Projected Ratios'!F$39,$B118*(1+'LF Projected Ratios'!F$39))</f>
        <v>0.23471295524630087</v>
      </c>
      <c r="F118">
        <f>IF('LF Projected Ratios'!G$39&gt;=0,$B118+(1-$B118)*'LF Projected Ratios'!G$39,$B118*(1+'LF Projected Ratios'!G$39))</f>
        <v>0.23508081425065566</v>
      </c>
      <c r="G118">
        <f>IF('LF Projected Ratios'!H$39&gt;=0,$B118+(1-$B118)*'LF Projected Ratios'!H$39,$B118*(1+'LF Projected Ratios'!H$39))</f>
        <v>0.23543363455715366</v>
      </c>
      <c r="H118">
        <f>IF('LF Projected Ratios'!I$39&gt;=0,$B118+(1-$B118)*'LF Projected Ratios'!I$39,$B118*(1+'LF Projected Ratios'!I$39))</f>
        <v>0.23578126733140556</v>
      </c>
      <c r="I118">
        <f>IF('LF Projected Ratios'!J$39&gt;=0,$B118+(1-$B118)*'LF Projected Ratios'!J$39,$B118*(1+'LF Projected Ratios'!J$39))</f>
        <v>0.23613719479022943</v>
      </c>
      <c r="J118">
        <f>IF('LF Projected Ratios'!K$39&gt;=0,$B118+(1-$B118)*'LF Projected Ratios'!K$39,$B118*(1+'LF Projected Ratios'!K$39))</f>
        <v>0.23649329928416654</v>
      </c>
      <c r="K118">
        <f>IF('LF Projected Ratios'!L$39&gt;=0,$B118+(1-$B118)*'LF Projected Ratios'!L$39,$B118*(1+'LF Projected Ratios'!L$39))</f>
        <v>0.23683836518568097</v>
      </c>
      <c r="L118">
        <f>IF('LF Projected Ratios'!M$39&gt;=0,$B118+(1-$B118)*'LF Projected Ratios'!M$39,$B118*(1+'LF Projected Ratios'!M$39))</f>
        <v>0.23717848639961991</v>
      </c>
      <c r="M118">
        <f>IF('LF Projected Ratios'!N$39&gt;=0,$B118+(1-$B118)*'LF Projected Ratios'!N$39,$B118*(1+'LF Projected Ratios'!N$39))</f>
        <v>0.23751804721385603</v>
      </c>
      <c r="N118">
        <f>IF('LF Projected Ratios'!O$39&gt;=0,$B118+(1-$B118)*'LF Projected Ratios'!O$39,$B118*(1+'LF Projected Ratios'!O$39))</f>
        <v>0.23785449677190026</v>
      </c>
      <c r="O118">
        <f>IF('LF Projected Ratios'!P$39&gt;=0,$B118+(1-$B118)*'LF Projected Ratios'!P$39,$B118*(1+'LF Projected Ratios'!P$39))</f>
        <v>0.23818787763948895</v>
      </c>
      <c r="P118">
        <f>IF('LF Projected Ratios'!Q$39&gt;=0,$B118+(1-$B118)*'LF Projected Ratios'!Q$39,$B118*(1+'LF Projected Ratios'!Q$39))</f>
        <v>0.23851823160941632</v>
      </c>
      <c r="Q118">
        <f>IF('LF Projected Ratios'!R$39&gt;=0,$B118+(1-$B118)*'LF Projected Ratios'!R$39,$B118*(1+'LF Projected Ratios'!R$39))</f>
        <v>0.23884559971899924</v>
      </c>
      <c r="R118">
        <f>IF('LF Projected Ratios'!S$39&gt;=0,$B118+(1-$B118)*'LF Projected Ratios'!S$39,$B118*(1+'LF Projected Ratios'!S$39))</f>
        <v>0.2391700222670714</v>
      </c>
      <c r="S118">
        <f>IF('LF Projected Ratios'!T$39&gt;=0,$B118+(1-$B118)*'LF Projected Ratios'!T$39,$B118*(1+'LF Projected Ratios'!T$39))</f>
        <v>0.23949153883052007</v>
      </c>
      <c r="T118">
        <f>IF('LF Projected Ratios'!U$39&gt;=0,$B118+(1-$B118)*'LF Projected Ratios'!U$39,$B118*(1+'LF Projected Ratios'!U$39))</f>
        <v>0.23981018828038156</v>
      </c>
      <c r="U118">
        <f>IF('LF Projected Ratios'!V$39&gt;=0,$B118+(1-$B118)*'LF Projected Ratios'!V$39,$B118*(1+'LF Projected Ratios'!V$39))</f>
        <v>0.2401260087975072</v>
      </c>
      <c r="V118">
        <f>IF('LF Projected Ratios'!W$39&gt;=0,$B118+(1-$B118)*'LF Projected Ratios'!W$39,$B118*(1+'LF Projected Ratios'!W$39))</f>
        <v>0.24043903788781371</v>
      </c>
      <c r="W118">
        <f>IF('LF Projected Ratios'!X$39&gt;=0,$B118+(1-$B118)*'LF Projected Ratios'!X$39,$B118*(1+'LF Projected Ratios'!X$39))</f>
        <v>0.24074931239713182</v>
      </c>
      <c r="X118">
        <f>IF('LF Projected Ratios'!Y$39&gt;=0,$B118+(1-$B118)*'LF Projected Ratios'!Y$39,$B118*(1+'LF Projected Ratios'!Y$39))</f>
        <v>0.24105686852566413</v>
      </c>
      <c r="Y118">
        <f>IF('LF Projected Ratios'!Z$39&gt;=0,$B118+(1-$B118)*'LF Projected Ratios'!Z$39,$B118*(1+'LF Projected Ratios'!Z$39))</f>
        <v>0.24136174184206427</v>
      </c>
      <c r="Z118">
        <f>IF('LF Projected Ratios'!AA$39&gt;=0,$B118+(1-$B118)*'LF Projected Ratios'!AA$39,$B118*(1+'LF Projected Ratios'!AA$39))</f>
        <v>0.24166396729714962</v>
      </c>
      <c r="AA118">
        <f>IF('LF Projected Ratios'!AB$39&gt;=0,$B118+(1-$B118)*'LF Projected Ratios'!AB$39,$B118*(1+'LF Projected Ratios'!AB$39))</f>
        <v>0.24196357923725903</v>
      </c>
      <c r="AB118">
        <f>IF('LF Projected Ratios'!AC$39&gt;=0,$B118+(1-$B118)*'LF Projected Ratios'!AC$39,$B118*(1+'LF Projected Ratios'!AC$39))</f>
        <v>0.24226061141726379</v>
      </c>
      <c r="AC118">
        <f>IF('LF Projected Ratios'!AD$39&gt;=0,$B118+(1-$B118)*'LF Projected Ratios'!AD$39,$B118*(1+'LF Projected Ratios'!AD$39))</f>
        <v>0.24255509701324543</v>
      </c>
      <c r="AD118">
        <f>IF('LF Projected Ratios'!AE$39&gt;=0,$B118+(1-$B118)*'LF Projected Ratios'!AE$39,$B118*(1+'LF Projected Ratios'!AE$39))</f>
        <v>0.24284706863484795</v>
      </c>
      <c r="AE118">
        <f>IF('LF Projected Ratios'!AF$39&gt;=0,$B118+(1-$B118)*'LF Projected Ratios'!AF$39,$B118*(1+'LF Projected Ratios'!AF$39))</f>
        <v>0.24313655833731573</v>
      </c>
      <c r="AF118">
        <f>IF('LF Projected Ratios'!AG$39&gt;=0,$B118+(1-$B118)*'LF Projected Ratios'!AG$39,$B118*(1+'LF Projected Ratios'!AG$39))</f>
        <v>0.24342359763322538</v>
      </c>
    </row>
    <row r="119" spans="1:32" x14ac:dyDescent="0.2">
      <c r="A119" s="6" t="s">
        <v>107</v>
      </c>
      <c r="B119" s="28">
        <f t="shared" si="0"/>
        <v>0.27813490170703548</v>
      </c>
      <c r="C119">
        <f>IF('LF Projected Ratios'!D$39&gt;=0,$B119+(1-$B119)*'LF Projected Ratios'!D$39,$B119*(1+'LF Projected Ratios'!D$39))</f>
        <v>0.27846492768977477</v>
      </c>
      <c r="D119">
        <f>IF('LF Projected Ratios'!E$39&gt;=0,$B119+(1-$B119)*'LF Projected Ratios'!E$39,$B119*(1+'LF Projected Ratios'!E$39))</f>
        <v>0.27882633053843403</v>
      </c>
      <c r="E119">
        <f>IF('LF Projected Ratios'!F$39&gt;=0,$B119+(1-$B119)*'LF Projected Ratios'!F$39,$B119*(1+'LF Projected Ratios'!F$39))</f>
        <v>0.27917636826804482</v>
      </c>
      <c r="F119">
        <f>IF('LF Projected Ratios'!G$39&gt;=0,$B119+(1-$B119)*'LF Projected Ratios'!G$39,$B119*(1+'LF Projected Ratios'!G$39))</f>
        <v>0.27952285455093973</v>
      </c>
      <c r="G119">
        <f>IF('LF Projected Ratios'!H$39&gt;=0,$B119+(1-$B119)*'LF Projected Ratios'!H$39,$B119*(1+'LF Projected Ratios'!H$39))</f>
        <v>0.27985517588895548</v>
      </c>
      <c r="H119">
        <f>IF('LF Projected Ratios'!I$39&gt;=0,$B119+(1-$B119)*'LF Projected Ratios'!I$39,$B119*(1+'LF Projected Ratios'!I$39))</f>
        <v>0.28018261109194642</v>
      </c>
      <c r="I119">
        <f>IF('LF Projected Ratios'!J$39&gt;=0,$B119+(1-$B119)*'LF Projected Ratios'!J$39,$B119*(1+'LF Projected Ratios'!J$39))</f>
        <v>0.28051785905578092</v>
      </c>
      <c r="J119">
        <f>IF('LF Projected Ratios'!K$39&gt;=0,$B119+(1-$B119)*'LF Projected Ratios'!K$39,$B119*(1+'LF Projected Ratios'!K$39))</f>
        <v>0.28085327376893393</v>
      </c>
      <c r="K119">
        <f>IF('LF Projected Ratios'!L$39&gt;=0,$B119+(1-$B119)*'LF Projected Ratios'!L$39,$B119*(1+'LF Projected Ratios'!L$39))</f>
        <v>0.28117829123528415</v>
      </c>
      <c r="L119">
        <f>IF('LF Projected Ratios'!M$39&gt;=0,$B119+(1-$B119)*'LF Projected Ratios'!M$39,$B119*(1+'LF Projected Ratios'!M$39))</f>
        <v>0.28149865130193008</v>
      </c>
      <c r="M119">
        <f>IF('LF Projected Ratios'!N$39&gt;=0,$B119+(1-$B119)*'LF Projected Ratios'!N$39,$B119*(1+'LF Projected Ratios'!N$39))</f>
        <v>0.28181848352826855</v>
      </c>
      <c r="N119">
        <f>IF('LF Projected Ratios'!O$39&gt;=0,$B119+(1-$B119)*'LF Projected Ratios'!O$39,$B119*(1+'LF Projected Ratios'!O$39))</f>
        <v>0.28213538526335813</v>
      </c>
      <c r="O119">
        <f>IF('LF Projected Ratios'!P$39&gt;=0,$B119+(1-$B119)*'LF Projected Ratios'!P$39,$B119*(1+'LF Projected Ratios'!P$39))</f>
        <v>0.28244939659985291</v>
      </c>
      <c r="P119">
        <f>IF('LF Projected Ratios'!Q$39&gt;=0,$B119+(1-$B119)*'LF Projected Ratios'!Q$39,$B119*(1+'LF Projected Ratios'!Q$39))</f>
        <v>0.28276055690237278</v>
      </c>
      <c r="Q119">
        <f>IF('LF Projected Ratios'!R$39&gt;=0,$B119+(1-$B119)*'LF Projected Ratios'!R$39,$B119*(1+'LF Projected Ratios'!R$39))</f>
        <v>0.28306890482395392</v>
      </c>
      <c r="R119">
        <f>IF('LF Projected Ratios'!S$39&gt;=0,$B119+(1-$B119)*'LF Projected Ratios'!S$39,$B119*(1+'LF Projected Ratios'!S$39))</f>
        <v>0.28337447832205537</v>
      </c>
      <c r="S119">
        <f>IF('LF Projected Ratios'!T$39&gt;=0,$B119+(1-$B119)*'LF Projected Ratios'!T$39,$B119*(1+'LF Projected Ratios'!T$39))</f>
        <v>0.28367731467413509</v>
      </c>
      <c r="T119">
        <f>IF('LF Projected Ratios'!U$39&gt;=0,$B119+(1-$B119)*'LF Projected Ratios'!U$39,$B119*(1+'LF Projected Ratios'!U$39))</f>
        <v>0.28397745049281009</v>
      </c>
      <c r="U119">
        <f>IF('LF Projected Ratios'!V$39&gt;=0,$B119+(1-$B119)*'LF Projected Ratios'!V$39,$B119*(1+'LF Projected Ratios'!V$39))</f>
        <v>0.28427492174061259</v>
      </c>
      <c r="V119">
        <f>IF('LF Projected Ratios'!W$39&gt;=0,$B119+(1-$B119)*'LF Projected Ratios'!W$39,$B119*(1+'LF Projected Ratios'!W$39))</f>
        <v>0.28456976374435394</v>
      </c>
      <c r="W119">
        <f>IF('LF Projected Ratios'!X$39&gt;=0,$B119+(1-$B119)*'LF Projected Ratios'!X$39,$B119*(1+'LF Projected Ratios'!X$39))</f>
        <v>0.28486201120911081</v>
      </c>
      <c r="X119">
        <f>IF('LF Projected Ratios'!Y$39&gt;=0,$B119+(1-$B119)*'LF Projected Ratios'!Y$39,$B119*(1+'LF Projected Ratios'!Y$39))</f>
        <v>0.28515169823184283</v>
      </c>
      <c r="Y119">
        <f>IF('LF Projected Ratios'!Z$39&gt;=0,$B119+(1-$B119)*'LF Projected Ratios'!Z$39,$B119*(1+'LF Projected Ratios'!Z$39))</f>
        <v>0.28543885831465393</v>
      </c>
      <c r="Z119">
        <f>IF('LF Projected Ratios'!AA$39&gt;=0,$B119+(1-$B119)*'LF Projected Ratios'!AA$39,$B119*(1+'LF Projected Ratios'!AA$39))</f>
        <v>0.28572352437770815</v>
      </c>
      <c r="AA119">
        <f>IF('LF Projected Ratios'!AB$39&gt;=0,$B119+(1-$B119)*'LF Projected Ratios'!AB$39,$B119*(1+'LF Projected Ratios'!AB$39))</f>
        <v>0.28600572877181157</v>
      </c>
      <c r="AB119">
        <f>IF('LF Projected Ratios'!AC$39&gt;=0,$B119+(1-$B119)*'LF Projected Ratios'!AC$39,$B119*(1+'LF Projected Ratios'!AC$39))</f>
        <v>0.28628550329066704</v>
      </c>
      <c r="AC119">
        <f>IF('LF Projected Ratios'!AD$39&gt;=0,$B119+(1-$B119)*'LF Projected Ratios'!AD$39,$B119*(1+'LF Projected Ratios'!AD$39))</f>
        <v>0.28656287918281553</v>
      </c>
      <c r="AD119">
        <f>IF('LF Projected Ratios'!AE$39&gt;=0,$B119+(1-$B119)*'LF Projected Ratios'!AE$39,$B119*(1+'LF Projected Ratios'!AE$39))</f>
        <v>0.28683788716327069</v>
      </c>
      <c r="AE119">
        <f>IF('LF Projected Ratios'!AF$39&gt;=0,$B119+(1-$B119)*'LF Projected Ratios'!AF$39,$B119*(1+'LF Projected Ratios'!AF$39))</f>
        <v>0.28711055742485725</v>
      </c>
      <c r="AF119">
        <f>IF('LF Projected Ratios'!AG$39&gt;=0,$B119+(1-$B119)*'LF Projected Ratios'!AG$39,$B119*(1+'LF Projected Ratios'!AG$39))</f>
        <v>0.28738091964926155</v>
      </c>
    </row>
    <row r="120" spans="1:32" x14ac:dyDescent="0.2">
      <c r="A120" s="6" t="s">
        <v>43</v>
      </c>
      <c r="B120" s="28">
        <f t="shared" si="0"/>
        <v>0.21202305014390854</v>
      </c>
      <c r="C120">
        <f>IF('LF Projected Ratios'!D$39&gt;=0,$B120+(1-$B120)*'LF Projected Ratios'!D$39,$B120*(1+'LF Projected Ratios'!D$39))</f>
        <v>0.21238330148154369</v>
      </c>
      <c r="D120">
        <f>IF('LF Projected Ratios'!E$39&gt;=0,$B120+(1-$B120)*'LF Projected Ratios'!E$39,$B120*(1+'LF Projected Ratios'!E$39))</f>
        <v>0.21277780332825888</v>
      </c>
      <c r="E120">
        <f>IF('LF Projected Ratios'!F$39&gt;=0,$B120+(1-$B120)*'LF Projected Ratios'!F$39,$B120*(1+'LF Projected Ratios'!F$39))</f>
        <v>0.21315989918407119</v>
      </c>
      <c r="F120">
        <f>IF('LF Projected Ratios'!G$39&gt;=0,$B120+(1-$B120)*'LF Projected Ratios'!G$39,$B120*(1+'LF Projected Ratios'!G$39))</f>
        <v>0.21353811833472428</v>
      </c>
      <c r="G120">
        <f>IF('LF Projected Ratios'!H$39&gt;=0,$B120+(1-$B120)*'LF Projected Ratios'!H$39,$B120*(1+'LF Projected Ratios'!H$39))</f>
        <v>0.21390087524722909</v>
      </c>
      <c r="H120">
        <f>IF('LF Projected Ratios'!I$39&gt;=0,$B120+(1-$B120)*'LF Projected Ratios'!I$39,$B120*(1+'LF Projected Ratios'!I$39))</f>
        <v>0.21425829852913936</v>
      </c>
      <c r="I120">
        <f>IF('LF Projected Ratios'!J$39&gt;=0,$B120+(1-$B120)*'LF Projected Ratios'!J$39,$B120*(1+'LF Projected Ratios'!J$39))</f>
        <v>0.21462425010182576</v>
      </c>
      <c r="J120">
        <f>IF('LF Projected Ratios'!K$39&gt;=0,$B120+(1-$B120)*'LF Projected Ratios'!K$39,$B120*(1+'LF Projected Ratios'!K$39))</f>
        <v>0.21499038369552936</v>
      </c>
      <c r="K120">
        <f>IF('LF Projected Ratios'!L$39&gt;=0,$B120+(1-$B120)*'LF Projected Ratios'!L$39,$B120*(1+'LF Projected Ratios'!L$39))</f>
        <v>0.21534516781293608</v>
      </c>
      <c r="L120">
        <f>IF('LF Projected Ratios'!M$39&gt;=0,$B120+(1-$B120)*'LF Projected Ratios'!M$39,$B120*(1+'LF Projected Ratios'!M$39))</f>
        <v>0.2156948679837413</v>
      </c>
      <c r="M120">
        <f>IF('LF Projected Ratios'!N$39&gt;=0,$B120+(1-$B120)*'LF Projected Ratios'!N$39,$B120*(1+'LF Projected Ratios'!N$39))</f>
        <v>0.21604399197210394</v>
      </c>
      <c r="N120">
        <f>IF('LF Projected Ratios'!O$39&gt;=0,$B120+(1-$B120)*'LF Projected Ratios'!O$39,$B120*(1+'LF Projected Ratios'!O$39))</f>
        <v>0.21638991708084038</v>
      </c>
      <c r="O120">
        <f>IF('LF Projected Ratios'!P$39&gt;=0,$B120+(1-$B120)*'LF Projected Ratios'!P$39,$B120*(1+'LF Projected Ratios'!P$39))</f>
        <v>0.21673268707448115</v>
      </c>
      <c r="P120">
        <f>IF('LF Projected Ratios'!Q$39&gt;=0,$B120+(1-$B120)*'LF Projected Ratios'!Q$39,$B120*(1+'LF Projected Ratios'!Q$39))</f>
        <v>0.21707234492284605</v>
      </c>
      <c r="Q120">
        <f>IF('LF Projected Ratios'!R$39&gt;=0,$B120+(1-$B120)*'LF Projected Ratios'!R$39,$B120*(1+'LF Projected Ratios'!R$39))</f>
        <v>0.21740893281900081</v>
      </c>
      <c r="R120">
        <f>IF('LF Projected Ratios'!S$39&gt;=0,$B120+(1-$B120)*'LF Projected Ratios'!S$39,$B120*(1+'LF Projected Ratios'!S$39))</f>
        <v>0.21774249219672975</v>
      </c>
      <c r="S120">
        <f>IF('LF Projected Ratios'!T$39&gt;=0,$B120+(1-$B120)*'LF Projected Ratios'!T$39,$B120*(1+'LF Projected Ratios'!T$39))</f>
        <v>0.21807306374753832</v>
      </c>
      <c r="T120">
        <f>IF('LF Projected Ratios'!U$39&gt;=0,$B120+(1-$B120)*'LF Projected Ratios'!U$39,$B120*(1+'LF Projected Ratios'!U$39))</f>
        <v>0.2184006874372019</v>
      </c>
      <c r="U120">
        <f>IF('LF Projected Ratios'!V$39&gt;=0,$B120+(1-$B120)*'LF Projected Ratios'!V$39,$B120*(1+'LF Projected Ratios'!V$39))</f>
        <v>0.218725402521873</v>
      </c>
      <c r="V120">
        <f>IF('LF Projected Ratios'!W$39&gt;=0,$B120+(1-$B120)*'LF Projected Ratios'!W$39,$B120*(1+'LF Projected Ratios'!W$39))</f>
        <v>0.21904724756376101</v>
      </c>
      <c r="W120">
        <f>IF('LF Projected Ratios'!X$39&gt;=0,$B120+(1-$B120)*'LF Projected Ratios'!X$39,$B120*(1+'LF Projected Ratios'!X$39))</f>
        <v>0.21936626044639909</v>
      </c>
      <c r="X120">
        <f>IF('LF Projected Ratios'!Y$39&gt;=0,$B120+(1-$B120)*'LF Projected Ratios'!Y$39,$B120*(1+'LF Projected Ratios'!Y$39))</f>
        <v>0.21968247838950933</v>
      </c>
      <c r="Y120">
        <f>IF('LF Projected Ratios'!Z$39&gt;=0,$B120+(1-$B120)*'LF Projected Ratios'!Z$39,$B120*(1+'LF Projected Ratios'!Z$39))</f>
        <v>0.21999593796347819</v>
      </c>
      <c r="Z120">
        <f>IF('LF Projected Ratios'!AA$39&gt;=0,$B120+(1-$B120)*'LF Projected Ratios'!AA$39,$B120*(1+'LF Projected Ratios'!AA$39))</f>
        <v>0.22030667510345556</v>
      </c>
      <c r="AA120">
        <f>IF('LF Projected Ratios'!AB$39&gt;=0,$B120+(1-$B120)*'LF Projected Ratios'!AB$39,$B120*(1+'LF Projected Ratios'!AB$39))</f>
        <v>0.22061472512308866</v>
      </c>
      <c r="AB120">
        <f>IF('LF Projected Ratios'!AC$39&gt;=0,$B120+(1-$B120)*'LF Projected Ratios'!AC$39,$B120*(1+'LF Projected Ratios'!AC$39))</f>
        <v>0.22092012272789946</v>
      </c>
      <c r="AC120">
        <f>IF('LF Projected Ratios'!AD$39&gt;=0,$B120+(1-$B120)*'LF Projected Ratios'!AD$39,$B120*(1+'LF Projected Ratios'!AD$39))</f>
        <v>0.22122290202831948</v>
      </c>
      <c r="AD120">
        <f>IF('LF Projected Ratios'!AE$39&gt;=0,$B120+(1-$B120)*'LF Projected Ratios'!AE$39,$B120*(1+'LF Projected Ratios'!AE$39))</f>
        <v>0.22152309655238994</v>
      </c>
      <c r="AE120">
        <f>IF('LF Projected Ratios'!AF$39&gt;=0,$B120+(1-$B120)*'LF Projected Ratios'!AF$39,$B120*(1+'LF Projected Ratios'!AF$39))</f>
        <v>0.22182073925813864</v>
      </c>
      <c r="AF120">
        <f>IF('LF Projected Ratios'!AG$39&gt;=0,$B120+(1-$B120)*'LF Projected Ratios'!AG$39,$B120*(1+'LF Projected Ratios'!AG$39))</f>
        <v>0.22211586254564231</v>
      </c>
    </row>
    <row r="121" spans="1:32" x14ac:dyDescent="0.2">
      <c r="A121" s="6" t="s">
        <v>44</v>
      </c>
      <c r="B121" s="28">
        <f t="shared" si="0"/>
        <v>0.28519719533611554</v>
      </c>
      <c r="C121">
        <f>IF('LF Projected Ratios'!D$39&gt;=0,$B121+(1-$B121)*'LF Projected Ratios'!D$39,$B121*(1+'LF Projected Ratios'!D$39))</f>
        <v>0.28552399254328326</v>
      </c>
      <c r="D121">
        <f>IF('LF Projected Ratios'!E$39&gt;=0,$B121+(1-$B121)*'LF Projected Ratios'!E$39,$B121*(1+'LF Projected Ratios'!E$39))</f>
        <v>0.28588185964400059</v>
      </c>
      <c r="E121">
        <f>IF('LF Projected Ratios'!F$39&gt;=0,$B121+(1-$B121)*'LF Projected Ratios'!F$39,$B121*(1+'LF Projected Ratios'!F$39))</f>
        <v>0.28622847281515362</v>
      </c>
      <c r="F121">
        <f>IF('LF Projected Ratios'!G$39&gt;=0,$B121+(1-$B121)*'LF Projected Ratios'!G$39,$B121*(1+'LF Projected Ratios'!G$39))</f>
        <v>0.2865715692848077</v>
      </c>
      <c r="G121">
        <f>IF('LF Projected Ratios'!H$39&gt;=0,$B121+(1-$B121)*'LF Projected Ratios'!H$39,$B121*(1+'LF Projected Ratios'!H$39))</f>
        <v>0.28690063939087745</v>
      </c>
      <c r="H121">
        <f>IF('LF Projected Ratios'!I$39&gt;=0,$B121+(1-$B121)*'LF Projected Ratios'!I$39,$B121*(1+'LF Projected Ratios'!I$39))</f>
        <v>0.28722487116492657</v>
      </c>
      <c r="I121">
        <f>IF('LF Projected Ratios'!J$39&gt;=0,$B121+(1-$B121)*'LF Projected Ratios'!J$39,$B121*(1+'LF Projected Ratios'!J$39))</f>
        <v>0.28755683926446951</v>
      </c>
      <c r="J121">
        <f>IF('LF Projected Ratios'!K$39&gt;=0,$B121+(1-$B121)*'LF Projected Ratios'!K$39,$B121*(1+'LF Projected Ratios'!K$39))</f>
        <v>0.28788897248195611</v>
      </c>
      <c r="K121">
        <f>IF('LF Projected Ratios'!L$39&gt;=0,$B121+(1-$B121)*'LF Projected Ratios'!L$39,$B121*(1+'LF Projected Ratios'!L$39))</f>
        <v>0.28821081017304451</v>
      </c>
      <c r="L121">
        <f>IF('LF Projected Ratios'!M$39&gt;=0,$B121+(1-$B121)*'LF Projected Ratios'!M$39,$B121*(1+'LF Projected Ratios'!M$39))</f>
        <v>0.28852803602962396</v>
      </c>
      <c r="M121">
        <f>IF('LF Projected Ratios'!N$39&gt;=0,$B121+(1-$B121)*'LF Projected Ratios'!N$39,$B121*(1+'LF Projected Ratios'!N$39))</f>
        <v>0.28884473920996784</v>
      </c>
      <c r="N121">
        <f>IF('LF Projected Ratios'!O$39&gt;=0,$B121+(1-$B121)*'LF Projected Ratios'!O$39,$B121*(1+'LF Projected Ratios'!O$39))</f>
        <v>0.28915854056922535</v>
      </c>
      <c r="O121">
        <f>IF('LF Projected Ratios'!P$39&gt;=0,$B121+(1-$B121)*'LF Projected Ratios'!P$39,$B121*(1+'LF Projected Ratios'!P$39))</f>
        <v>0.28946947980780818</v>
      </c>
      <c r="P121">
        <f>IF('LF Projected Ratios'!Q$39&gt;=0,$B121+(1-$B121)*'LF Projected Ratios'!Q$39,$B121*(1+'LF Projected Ratios'!Q$39))</f>
        <v>0.28977759590521646</v>
      </c>
      <c r="Q121">
        <f>IF('LF Projected Ratios'!R$39&gt;=0,$B121+(1-$B121)*'LF Projected Ratios'!R$39,$B121*(1+'LF Projected Ratios'!R$39))</f>
        <v>0.29008292713632833</v>
      </c>
      <c r="R121">
        <f>IF('LF Projected Ratios'!S$39&gt;=0,$B121+(1-$B121)*'LF Projected Ratios'!S$39,$B121*(1+'LF Projected Ratios'!S$39))</f>
        <v>0.29038551108724991</v>
      </c>
      <c r="S121">
        <f>IF('LF Projected Ratios'!T$39&gt;=0,$B121+(1-$B121)*'LF Projected Ratios'!T$39,$B121*(1+'LF Projected Ratios'!T$39))</f>
        <v>0.2906853846707389</v>
      </c>
      <c r="T121">
        <f>IF('LF Projected Ratios'!U$39&gt;=0,$B121+(1-$B121)*'LF Projected Ratios'!U$39,$B121*(1+'LF Projected Ratios'!U$39))</f>
        <v>0.29098258414121658</v>
      </c>
      <c r="U121">
        <f>IF('LF Projected Ratios'!V$39&gt;=0,$B121+(1-$B121)*'LF Projected Ratios'!V$39,$B121*(1+'LF Projected Ratios'!V$39))</f>
        <v>0.29127714510937935</v>
      </c>
      <c r="V121">
        <f>IF('LF Projected Ratios'!W$39&gt;=0,$B121+(1-$B121)*'LF Projected Ratios'!W$39,$B121*(1+'LF Projected Ratios'!W$39))</f>
        <v>0.29156910255642232</v>
      </c>
      <c r="W121">
        <f>IF('LF Projected Ratios'!X$39&gt;=0,$B121+(1-$B121)*'LF Projected Ratios'!X$39,$B121*(1+'LF Projected Ratios'!X$39))</f>
        <v>0.29185849084788856</v>
      </c>
      <c r="X121">
        <f>IF('LF Projected Ratios'!Y$39&gt;=0,$B121+(1-$B121)*'LF Projected Ratios'!Y$39,$B121*(1+'LF Projected Ratios'!Y$39))</f>
        <v>0.29214534374715362</v>
      </c>
      <c r="Y121">
        <f>IF('LF Projected Ratios'!Z$39&gt;=0,$B121+(1-$B121)*'LF Projected Ratios'!Z$39,$B121*(1+'LF Projected Ratios'!Z$39))</f>
        <v>0.29242969442855693</v>
      </c>
      <c r="Z121">
        <f>IF('LF Projected Ratios'!AA$39&gt;=0,$B121+(1-$B121)*'LF Projected Ratios'!AA$39,$B121*(1+'LF Projected Ratios'!AA$39))</f>
        <v>0.29271157549019156</v>
      </c>
      <c r="AA121">
        <f>IF('LF Projected Ratios'!AB$39&gt;=0,$B121+(1-$B121)*'LF Projected Ratios'!AB$39,$B121*(1+'LF Projected Ratios'!AB$39))</f>
        <v>0.29299101896636265</v>
      </c>
      <c r="AB121">
        <f>IF('LF Projected Ratios'!AC$39&gt;=0,$B121+(1-$B121)*'LF Projected Ratios'!AC$39,$B121*(1+'LF Projected Ratios'!AC$39))</f>
        <v>0.29326805633972275</v>
      </c>
      <c r="AC121">
        <f>IF('LF Projected Ratios'!AD$39&gt;=0,$B121+(1-$B121)*'LF Projected Ratios'!AD$39,$B121*(1+'LF Projected Ratios'!AD$39))</f>
        <v>0.29354271855309577</v>
      </c>
      <c r="AD121">
        <f>IF('LF Projected Ratios'!AE$39&gt;=0,$B121+(1-$B121)*'LF Projected Ratios'!AE$39,$B121*(1+'LF Projected Ratios'!AE$39))</f>
        <v>0.29381503602099818</v>
      </c>
      <c r="AE121">
        <f>IF('LF Projected Ratios'!AF$39&gt;=0,$B121+(1-$B121)*'LF Projected Ratios'!AF$39,$B121*(1+'LF Projected Ratios'!AF$39))</f>
        <v>0.29408503864086644</v>
      </c>
      <c r="AF121">
        <f>IF('LF Projected Ratios'!AG$39&gt;=0,$B121+(1-$B121)*'LF Projected Ratios'!AG$39,$B121*(1+'LF Projected Ratios'!AG$39))</f>
        <v>0.29435275580399889</v>
      </c>
    </row>
    <row r="122" spans="1:32" x14ac:dyDescent="0.2">
      <c r="A122" s="6" t="s">
        <v>45</v>
      </c>
      <c r="B122" s="28">
        <f t="shared" si="0"/>
        <v>0.35507521309662665</v>
      </c>
      <c r="C122">
        <f>IF('LF Projected Ratios'!D$39&gt;=0,$B122+(1-$B122)*'LF Projected Ratios'!D$39,$B122*(1+'LF Projected Ratios'!D$39))</f>
        <v>0.35537006311374764</v>
      </c>
      <c r="D122">
        <f>IF('LF Projected Ratios'!E$39&gt;=0,$B122+(1-$B122)*'LF Projected Ratios'!E$39,$B122*(1+'LF Projected Ratios'!E$39))</f>
        <v>0.35569294567963011</v>
      </c>
      <c r="E122">
        <f>IF('LF Projected Ratios'!F$39&gt;=0,$B122+(1-$B122)*'LF Projected Ratios'!F$39,$B122*(1+'LF Projected Ratios'!F$39))</f>
        <v>0.35600567448271425</v>
      </c>
      <c r="F122">
        <f>IF('LF Projected Ratios'!G$39&gt;=0,$B122+(1-$B122)*'LF Projected Ratios'!G$39,$B122*(1+'LF Projected Ratios'!G$39))</f>
        <v>0.35631523037160451</v>
      </c>
      <c r="G122">
        <f>IF('LF Projected Ratios'!H$39&gt;=0,$B122+(1-$B122)*'LF Projected Ratios'!H$39,$B122*(1+'LF Projected Ratios'!H$39))</f>
        <v>0.35661213109254264</v>
      </c>
      <c r="H122">
        <f>IF('LF Projected Ratios'!I$39&gt;=0,$B122+(1-$B122)*'LF Projected Ratios'!I$39,$B122*(1+'LF Projected Ratios'!I$39))</f>
        <v>0.35690466646932284</v>
      </c>
      <c r="I122">
        <f>IF('LF Projected Ratios'!J$39&gt;=0,$B122+(1-$B122)*'LF Projected Ratios'!J$39,$B122*(1+'LF Projected Ratios'!J$39))</f>
        <v>0.3572041818803699</v>
      </c>
      <c r="J122">
        <f>IF('LF Projected Ratios'!K$39&gt;=0,$B122+(1-$B122)*'LF Projected Ratios'!K$39,$B122*(1+'LF Projected Ratios'!K$39))</f>
        <v>0.3575038462676855</v>
      </c>
      <c r="K122">
        <f>IF('LF Projected Ratios'!L$39&gt;=0,$B122+(1-$B122)*'LF Projected Ratios'!L$39,$B122*(1+'LF Projected Ratios'!L$39))</f>
        <v>0.35779422160335622</v>
      </c>
      <c r="L122">
        <f>IF('LF Projected Ratios'!M$39&gt;=0,$B122+(1-$B122)*'LF Projected Ratios'!M$39,$B122*(1+'LF Projected Ratios'!M$39))</f>
        <v>0.35808043595033401</v>
      </c>
      <c r="M122">
        <f>IF('LF Projected Ratios'!N$39&gt;=0,$B122+(1-$B122)*'LF Projected Ratios'!N$39,$B122*(1+'LF Projected Ratios'!N$39))</f>
        <v>0.35836617871709736</v>
      </c>
      <c r="N122">
        <f>IF('LF Projected Ratios'!O$39&gt;=0,$B122+(1-$B122)*'LF Projected Ratios'!O$39,$B122*(1+'LF Projected Ratios'!O$39))</f>
        <v>0.3586493033403203</v>
      </c>
      <c r="O122">
        <f>IF('LF Projected Ratios'!P$39&gt;=0,$B122+(1-$B122)*'LF Projected Ratios'!P$39,$B122*(1+'LF Projected Ratios'!P$39))</f>
        <v>0.35892984563936348</v>
      </c>
      <c r="P122">
        <f>IF('LF Projected Ratios'!Q$39&gt;=0,$B122+(1-$B122)*'LF Projected Ratios'!Q$39,$B122*(1+'LF Projected Ratios'!Q$39))</f>
        <v>0.35920784078315138</v>
      </c>
      <c r="Q122">
        <f>IF('LF Projected Ratios'!R$39&gt;=0,$B122+(1-$B122)*'LF Projected Ratios'!R$39,$B122*(1+'LF Projected Ratios'!R$39))</f>
        <v>0.35948332330486921</v>
      </c>
      <c r="R122">
        <f>IF('LF Projected Ratios'!S$39&gt;=0,$B122+(1-$B122)*'LF Projected Ratios'!S$39,$B122*(1+'LF Projected Ratios'!S$39))</f>
        <v>0.35975632711626337</v>
      </c>
      <c r="S122">
        <f>IF('LF Projected Ratios'!T$39&gt;=0,$B122+(1-$B122)*'LF Projected Ratios'!T$39,$B122*(1+'LF Projected Ratios'!T$39))</f>
        <v>0.36002688552155743</v>
      </c>
      <c r="T122">
        <f>IF('LF Projected Ratios'!U$39&gt;=0,$B122+(1-$B122)*'LF Projected Ratios'!U$39,$B122*(1+'LF Projected Ratios'!U$39))</f>
        <v>0.36029503123099643</v>
      </c>
      <c r="U122">
        <f>IF('LF Projected Ratios'!V$39&gt;=0,$B122+(1-$B122)*'LF Projected Ratios'!V$39,$B122*(1+'LF Projected Ratios'!V$39))</f>
        <v>0.36056079637403021</v>
      </c>
      <c r="V122">
        <f>IF('LF Projected Ratios'!W$39&gt;=0,$B122+(1-$B122)*'LF Projected Ratios'!W$39,$B122*(1+'LF Projected Ratios'!W$39))</f>
        <v>0.36082421251214625</v>
      </c>
      <c r="W122">
        <f>IF('LF Projected Ratios'!X$39&gt;=0,$B122+(1-$B122)*'LF Projected Ratios'!X$39,$B122*(1+'LF Projected Ratios'!X$39))</f>
        <v>0.36108531065136512</v>
      </c>
      <c r="X122">
        <f>IF('LF Projected Ratios'!Y$39&gt;=0,$B122+(1-$B122)*'LF Projected Ratios'!Y$39,$B122*(1+'LF Projected Ratios'!Y$39))</f>
        <v>0.36134412125440707</v>
      </c>
      <c r="Y122">
        <f>IF('LF Projected Ratios'!Z$39&gt;=0,$B122+(1-$B122)*'LF Projected Ratios'!Z$39,$B122*(1+'LF Projected Ratios'!Z$39))</f>
        <v>0.36160067425253928</v>
      </c>
      <c r="Z122">
        <f>IF('LF Projected Ratios'!AA$39&gt;=0,$B122+(1-$B122)*'LF Projected Ratios'!AA$39,$B122*(1+'LF Projected Ratios'!AA$39))</f>
        <v>0.36185499905711571</v>
      </c>
      <c r="AA122">
        <f>IF('LF Projected Ratios'!AB$39&gt;=0,$B122+(1-$B122)*'LF Projected Ratios'!AB$39,$B122*(1+'LF Projected Ratios'!AB$39))</f>
        <v>0.36210712457081728</v>
      </c>
      <c r="AB122">
        <f>IF('LF Projected Ratios'!AC$39&gt;=0,$B122+(1-$B122)*'LF Projected Ratios'!AC$39,$B122*(1+'LF Projected Ratios'!AC$39))</f>
        <v>0.362357079198601</v>
      </c>
      <c r="AC122">
        <f>IF('LF Projected Ratios'!AD$39&gt;=0,$B122+(1-$B122)*'LF Projected Ratios'!AD$39,$B122*(1+'LF Projected Ratios'!AD$39))</f>
        <v>0.36260489085836817</v>
      </c>
      <c r="AD122">
        <f>IF('LF Projected Ratios'!AE$39&gt;=0,$B122+(1-$B122)*'LF Projected Ratios'!AE$39,$B122*(1+'LF Projected Ratios'!AE$39))</f>
        <v>0.36285058699135919</v>
      </c>
      <c r="AE122">
        <f>IF('LF Projected Ratios'!AF$39&gt;=0,$B122+(1-$B122)*'LF Projected Ratios'!AF$39,$B122*(1+'LF Projected Ratios'!AF$39))</f>
        <v>0.3630941945722832</v>
      </c>
      <c r="AF122">
        <f>IF('LF Projected Ratios'!AG$39&gt;=0,$B122+(1-$B122)*'LF Projected Ratios'!AG$39,$B122*(1+'LF Projected Ratios'!AG$39))</f>
        <v>0.36333574011919073</v>
      </c>
    </row>
    <row r="123" spans="1:32" x14ac:dyDescent="0.2">
      <c r="A123" s="6" t="s">
        <v>46</v>
      </c>
      <c r="B123" s="28">
        <f t="shared" si="0"/>
        <v>0.30282698561642857</v>
      </c>
      <c r="C123">
        <f>IF('LF Projected Ratios'!D$39&gt;=0,$B123+(1-$B123)*'LF Projected Ratios'!D$39,$B123*(1+'LF Projected Ratios'!D$39))</f>
        <v>0.30314572274578327</v>
      </c>
      <c r="D123">
        <f>IF('LF Projected Ratios'!E$39&gt;=0,$B123+(1-$B123)*'LF Projected Ratios'!E$39,$B123*(1+'LF Projected Ratios'!E$39))</f>
        <v>0.30349476346544463</v>
      </c>
      <c r="E123">
        <f>IF('LF Projected Ratios'!F$39&gt;=0,$B123+(1-$B123)*'LF Projected Ratios'!F$39,$B123*(1+'LF Projected Ratios'!F$39))</f>
        <v>0.30383282782079002</v>
      </c>
      <c r="F123">
        <f>IF('LF Projected Ratios'!G$39&gt;=0,$B123+(1-$B123)*'LF Projected Ratios'!G$39,$B123*(1+'LF Projected Ratios'!G$39))</f>
        <v>0.30416746221004032</v>
      </c>
      <c r="G123">
        <f>IF('LF Projected Ratios'!H$39&gt;=0,$B123+(1-$B123)*'LF Projected Ratios'!H$39,$B123*(1+'LF Projected Ratios'!H$39))</f>
        <v>0.30448841617985589</v>
      </c>
      <c r="H123">
        <f>IF('LF Projected Ratios'!I$39&gt;=0,$B123+(1-$B123)*'LF Projected Ratios'!I$39,$B123*(1+'LF Projected Ratios'!I$39))</f>
        <v>0.30480465114955363</v>
      </c>
      <c r="I123">
        <f>IF('LF Projected Ratios'!J$39&gt;=0,$B123+(1-$B123)*'LF Projected Ratios'!J$39,$B123*(1+'LF Projected Ratios'!J$39))</f>
        <v>0.30512843163716152</v>
      </c>
      <c r="J123">
        <f>IF('LF Projected Ratios'!K$39&gt;=0,$B123+(1-$B123)*'LF Projected Ratios'!K$39,$B123*(1+'LF Projected Ratios'!K$39))</f>
        <v>0.30545237317026858</v>
      </c>
      <c r="K123">
        <f>IF('LF Projected Ratios'!L$39&gt;=0,$B123+(1-$B123)*'LF Projected Ratios'!L$39,$B123*(1+'LF Projected Ratios'!L$39))</f>
        <v>0.30576627310431237</v>
      </c>
      <c r="L123">
        <f>IF('LF Projected Ratios'!M$39&gt;=0,$B123+(1-$B123)*'LF Projected Ratios'!M$39,$B123*(1+'LF Projected Ratios'!M$39))</f>
        <v>0.30607567494944915</v>
      </c>
      <c r="M123">
        <f>IF('LF Projected Ratios'!N$39&gt;=0,$B123+(1-$B123)*'LF Projected Ratios'!N$39,$B123*(1+'LF Projected Ratios'!N$39))</f>
        <v>0.30638456700955935</v>
      </c>
      <c r="N123">
        <f>IF('LF Projected Ratios'!O$39&gt;=0,$B123+(1-$B123)*'LF Projected Ratios'!O$39,$B123*(1+'LF Projected Ratios'!O$39))</f>
        <v>0.30669062881866782</v>
      </c>
      <c r="O123">
        <f>IF('LF Projected Ratios'!P$39&gt;=0,$B123+(1-$B123)*'LF Projected Ratios'!P$39,$B123*(1+'LF Projected Ratios'!P$39))</f>
        <v>0.30699389909802105</v>
      </c>
      <c r="P123">
        <f>IF('LF Projected Ratios'!Q$39&gt;=0,$B123+(1-$B123)*'LF Projected Ratios'!Q$39,$B123*(1+'LF Projected Ratios'!Q$39))</f>
        <v>0.30729441586573469</v>
      </c>
      <c r="Q123">
        <f>IF('LF Projected Ratios'!R$39&gt;=0,$B123+(1-$B123)*'LF Projected Ratios'!R$39,$B123*(1+'LF Projected Ratios'!R$39))</f>
        <v>0.30759221645268092</v>
      </c>
      <c r="R123">
        <f>IF('LF Projected Ratios'!S$39&gt;=0,$B123+(1-$B123)*'LF Projected Ratios'!S$39,$B123*(1+'LF Projected Ratios'!S$39))</f>
        <v>0.30788733751794772</v>
      </c>
      <c r="S123">
        <f>IF('LF Projected Ratios'!T$39&gt;=0,$B123+(1-$B123)*'LF Projected Ratios'!T$39,$B123*(1+'LF Projected Ratios'!T$39))</f>
        <v>0.30817981506388198</v>
      </c>
      <c r="T123">
        <f>IF('LF Projected Ratios'!U$39&gt;=0,$B123+(1-$B123)*'LF Projected Ratios'!U$39,$B123*(1+'LF Projected Ratios'!U$39))</f>
        <v>0.30846968445073131</v>
      </c>
      <c r="U123">
        <f>IF('LF Projected Ratios'!V$39&gt;=0,$B123+(1-$B123)*'LF Projected Ratios'!V$39,$B123*(1+'LF Projected Ratios'!V$39))</f>
        <v>0.30875698041089528</v>
      </c>
      <c r="V123">
        <f>IF('LF Projected Ratios'!W$39&gt;=0,$B123+(1-$B123)*'LF Projected Ratios'!W$39,$B123*(1+'LF Projected Ratios'!W$39))</f>
        <v>0.30904173706279792</v>
      </c>
      <c r="W123">
        <f>IF('LF Projected Ratios'!X$39&gt;=0,$B123+(1-$B123)*'LF Projected Ratios'!X$39,$B123*(1+'LF Projected Ratios'!X$39))</f>
        <v>0.30932398792439558</v>
      </c>
      <c r="X123">
        <f>IF('LF Projected Ratios'!Y$39&gt;=0,$B123+(1-$B123)*'LF Projected Ratios'!Y$39,$B123*(1+'LF Projected Ratios'!Y$39))</f>
        <v>0.30960376592632904</v>
      </c>
      <c r="Y123">
        <f>IF('LF Projected Ratios'!Z$39&gt;=0,$B123+(1-$B123)*'LF Projected Ratios'!Z$39,$B123*(1+'LF Projected Ratios'!Z$39))</f>
        <v>0.30988110342473069</v>
      </c>
      <c r="Z123">
        <f>IF('LF Projected Ratios'!AA$39&gt;=0,$B123+(1-$B123)*'LF Projected Ratios'!AA$39,$B123*(1+'LF Projected Ratios'!AA$39))</f>
        <v>0.31015603221369908</v>
      </c>
      <c r="AA123">
        <f>IF('LF Projected Ratios'!AB$39&gt;=0,$B123+(1-$B123)*'LF Projected Ratios'!AB$39,$B123*(1+'LF Projected Ratios'!AB$39))</f>
        <v>0.31042858353745006</v>
      </c>
      <c r="AB123">
        <f>IF('LF Projected Ratios'!AC$39&gt;=0,$B123+(1-$B123)*'LF Projected Ratios'!AC$39,$B123*(1+'LF Projected Ratios'!AC$39))</f>
        <v>0.31069878810215257</v>
      </c>
      <c r="AC123">
        <f>IF('LF Projected Ratios'!AD$39&gt;=0,$B123+(1-$B123)*'LF Projected Ratios'!AD$39,$B123*(1+'LF Projected Ratios'!AD$39))</f>
        <v>0.31096667608746142</v>
      </c>
      <c r="AD123">
        <f>IF('LF Projected Ratios'!AE$39&gt;=0,$B123+(1-$B123)*'LF Projected Ratios'!AE$39,$B123*(1+'LF Projected Ratios'!AE$39))</f>
        <v>0.31123227715775398</v>
      </c>
      <c r="AE123">
        <f>IF('LF Projected Ratios'!AF$39&gt;=0,$B123+(1-$B123)*'LF Projected Ratios'!AF$39,$B123*(1+'LF Projected Ratios'!AF$39))</f>
        <v>0.31149562047308066</v>
      </c>
      <c r="AF123">
        <f>IF('LF Projected Ratios'!AG$39&gt;=0,$B123+(1-$B123)*'LF Projected Ratios'!AG$39,$B123*(1+'LF Projected Ratios'!AG$39))</f>
        <v>0.31175673469983728</v>
      </c>
    </row>
    <row r="124" spans="1:32" x14ac:dyDescent="0.2">
      <c r="A124" s="6" t="s">
        <v>47</v>
      </c>
      <c r="B124" s="28">
        <f t="shared" si="0"/>
        <v>0.26599144204272163</v>
      </c>
      <c r="C124">
        <f>IF('LF Projected Ratios'!D$39&gt;=0,$B124+(1-$B124)*'LF Projected Ratios'!D$39,$B124*(1+'LF Projected Ratios'!D$39))</f>
        <v>0.26632701983454415</v>
      </c>
      <c r="D124">
        <f>IF('LF Projected Ratios'!E$39&gt;=0,$B124+(1-$B124)*'LF Projected Ratios'!E$39,$B124*(1+'LF Projected Ratios'!E$39))</f>
        <v>0.26669450232457353</v>
      </c>
      <c r="E124">
        <f>IF('LF Projected Ratios'!F$39&gt;=0,$B124+(1-$B124)*'LF Projected Ratios'!F$39,$B124*(1+'LF Projected Ratios'!F$39))</f>
        <v>0.26705042850766492</v>
      </c>
      <c r="F124">
        <f>IF('LF Projected Ratios'!G$39&gt;=0,$B124+(1-$B124)*'LF Projected Ratios'!G$39,$B124*(1+'LF Projected Ratios'!G$39))</f>
        <v>0.26740274350039839</v>
      </c>
      <c r="G124">
        <f>IF('LF Projected Ratios'!H$39&gt;=0,$B124+(1-$B124)*'LF Projected Ratios'!H$39,$B124*(1+'LF Projected Ratios'!H$39))</f>
        <v>0.26774065526074281</v>
      </c>
      <c r="H124">
        <f>IF('LF Projected Ratios'!I$39&gt;=0,$B124+(1-$B124)*'LF Projected Ratios'!I$39,$B124*(1+'LF Projected Ratios'!I$39))</f>
        <v>0.26807359868984088</v>
      </c>
      <c r="I124">
        <f>IF('LF Projected Ratios'!J$39&gt;=0,$B124+(1-$B124)*'LF Projected Ratios'!J$39,$B124*(1+'LF Projected Ratios'!J$39))</f>
        <v>0.26841448630869674</v>
      </c>
      <c r="J124">
        <f>IF('LF Projected Ratios'!K$39&gt;=0,$B124+(1-$B124)*'LF Projected Ratios'!K$39,$B124*(1+'LF Projected Ratios'!K$39))</f>
        <v>0.26875554348198483</v>
      </c>
      <c r="K124">
        <f>IF('LF Projected Ratios'!L$39&gt;=0,$B124+(1-$B124)*'LF Projected Ratios'!L$39,$B124*(1+'LF Projected Ratios'!L$39))</f>
        <v>0.26908602850245583</v>
      </c>
      <c r="L124">
        <f>IF('LF Projected Ratios'!M$39&gt;=0,$B124+(1-$B124)*'LF Projected Ratios'!M$39,$B124*(1+'LF Projected Ratios'!M$39))</f>
        <v>0.26941177777486414</v>
      </c>
      <c r="M124">
        <f>IF('LF Projected Ratios'!N$39&gt;=0,$B124+(1-$B124)*'LF Projected Ratios'!N$39,$B124*(1+'LF Projected Ratios'!N$39))</f>
        <v>0.26973699032745613</v>
      </c>
      <c r="N124">
        <f>IF('LF Projected Ratios'!O$39&gt;=0,$B124+(1-$B124)*'LF Projected Ratios'!O$39,$B124*(1+'LF Projected Ratios'!O$39))</f>
        <v>0.27005922309108099</v>
      </c>
      <c r="O124">
        <f>IF('LF Projected Ratios'!P$39&gt;=0,$B124+(1-$B124)*'LF Projected Ratios'!P$39,$B124*(1+'LF Projected Ratios'!P$39))</f>
        <v>0.27037851683284497</v>
      </c>
      <c r="P124">
        <f>IF('LF Projected Ratios'!Q$39&gt;=0,$B124+(1-$B124)*'LF Projected Ratios'!Q$39,$B124*(1+'LF Projected Ratios'!Q$39))</f>
        <v>0.27069491157957293</v>
      </c>
      <c r="Q124">
        <f>IF('LF Projected Ratios'!R$39&gt;=0,$B124+(1-$B124)*'LF Projected Ratios'!R$39,$B124*(1+'LF Projected Ratios'!R$39))</f>
        <v>0.2710084466345356</v>
      </c>
      <c r="R124">
        <f>IF('LF Projected Ratios'!S$39&gt;=0,$B124+(1-$B124)*'LF Projected Ratios'!S$39,$B124*(1+'LF Projected Ratios'!S$39))</f>
        <v>0.27131916059372518</v>
      </c>
      <c r="S124">
        <f>IF('LF Projected Ratios'!T$39&gt;=0,$B124+(1-$B124)*'LF Projected Ratios'!T$39,$B124*(1+'LF Projected Ratios'!T$39))</f>
        <v>0.27162709136169377</v>
      </c>
      <c r="T124">
        <f>IF('LF Projected Ratios'!U$39&gt;=0,$B124+(1-$B124)*'LF Projected Ratios'!U$39,$B124*(1+'LF Projected Ratios'!U$39))</f>
        <v>0.27193227616696825</v>
      </c>
      <c r="U124">
        <f>IF('LF Projected Ratios'!V$39&gt;=0,$B124+(1-$B124)*'LF Projected Ratios'!V$39,$B124*(1+'LF Projected Ratios'!V$39))</f>
        <v>0.27223475157705468</v>
      </c>
      <c r="V124">
        <f>IF('LF Projected Ratios'!W$39&gt;=0,$B124+(1-$B124)*'LF Projected Ratios'!W$39,$B124*(1+'LF Projected Ratios'!W$39))</f>
        <v>0.27253455351304412</v>
      </c>
      <c r="W124">
        <f>IF('LF Projected Ratios'!X$39&gt;=0,$B124+(1-$B124)*'LF Projected Ratios'!X$39,$B124*(1+'LF Projected Ratios'!X$39))</f>
        <v>0.27283171726383371</v>
      </c>
      <c r="X124">
        <f>IF('LF Projected Ratios'!Y$39&gt;=0,$B124+(1-$B124)*'LF Projected Ratios'!Y$39,$B124*(1+'LF Projected Ratios'!Y$39))</f>
        <v>0.27312627749997381</v>
      </c>
      <c r="Y124">
        <f>IF('LF Projected Ratios'!Z$39&gt;=0,$B124+(1-$B124)*'LF Projected Ratios'!Z$39,$B124*(1+'LF Projected Ratios'!Z$39))</f>
        <v>0.27341826828715204</v>
      </c>
      <c r="Z124">
        <f>IF('LF Projected Ratios'!AA$39&gt;=0,$B124+(1-$B124)*'LF Projected Ratios'!AA$39,$B124*(1+'LF Projected Ratios'!AA$39))</f>
        <v>0.27370772309932673</v>
      </c>
      <c r="AA124">
        <f>IF('LF Projected Ratios'!AB$39&gt;=0,$B124+(1-$B124)*'LF Projected Ratios'!AB$39,$B124*(1+'LF Projected Ratios'!AB$39))</f>
        <v>0.27399467483152001</v>
      </c>
      <c r="AB124">
        <f>IF('LF Projected Ratios'!AC$39&gt;=0,$B124+(1-$B124)*'LF Projected Ratios'!AC$39,$B124*(1+'LF Projected Ratios'!AC$39))</f>
        <v>0.27427915581227935</v>
      </c>
      <c r="AC124">
        <f>IF('LF Projected Ratios'!AD$39&gt;=0,$B124+(1-$B124)*'LF Projected Ratios'!AD$39,$B124*(1+'LF Projected Ratios'!AD$39))</f>
        <v>0.27456119781581917</v>
      </c>
      <c r="AD124">
        <f>IF('LF Projected Ratios'!AE$39&gt;=0,$B124+(1-$B124)*'LF Projected Ratios'!AE$39,$B124*(1+'LF Projected Ratios'!AE$39))</f>
        <v>0.27484083207385157</v>
      </c>
      <c r="AE124">
        <f>IF('LF Projected Ratios'!AF$39&gt;=0,$B124+(1-$B124)*'LF Projected Ratios'!AF$39,$B124*(1+'LF Projected Ratios'!AF$39))</f>
        <v>0.27511808928711518</v>
      </c>
      <c r="AF124">
        <f>IF('LF Projected Ratios'!AG$39&gt;=0,$B124+(1-$B124)*'LF Projected Ratios'!AG$39,$B124*(1+'LF Projected Ratios'!AG$39))</f>
        <v>0.27539299963661179</v>
      </c>
    </row>
    <row r="125" spans="1:32" x14ac:dyDescent="0.2">
      <c r="A125" s="6" t="s">
        <v>48</v>
      </c>
      <c r="B125" s="28">
        <f t="shared" si="0"/>
        <v>0.31903276808168834</v>
      </c>
      <c r="C125">
        <f>IF('LF Projected Ratios'!D$39&gt;=0,$B125+(1-$B125)*'LF Projected Ratios'!D$39,$B125*(1+'LF Projected Ratios'!D$39))</f>
        <v>0.31934409616841608</v>
      </c>
      <c r="D125">
        <f>IF('LF Projected Ratios'!E$39&gt;=0,$B125+(1-$B125)*'LF Projected Ratios'!E$39,$B125*(1+'LF Projected Ratios'!E$39))</f>
        <v>0.31968502343867872</v>
      </c>
      <c r="E125">
        <f>IF('LF Projected Ratios'!F$39&gt;=0,$B125+(1-$B125)*'LF Projected Ratios'!F$39,$B125*(1+'LF Projected Ratios'!F$39))</f>
        <v>0.32001522949014694</v>
      </c>
      <c r="F125">
        <f>IF('LF Projected Ratios'!G$39&gt;=0,$B125+(1-$B125)*'LF Projected Ratios'!G$39,$B125*(1+'LF Projected Ratios'!G$39))</f>
        <v>0.32034208530506109</v>
      </c>
      <c r="G125">
        <f>IF('LF Projected Ratios'!H$39&gt;=0,$B125+(1-$B125)*'LF Projected Ratios'!H$39,$B125*(1+'LF Projected Ratios'!H$39))</f>
        <v>0.32065557870180666</v>
      </c>
      <c r="H125">
        <f>IF('LF Projected Ratios'!I$39&gt;=0,$B125+(1-$B125)*'LF Projected Ratios'!I$39,$B125*(1+'LF Projected Ratios'!I$39))</f>
        <v>0.32096446279156343</v>
      </c>
      <c r="I125">
        <f>IF('LF Projected Ratios'!J$39&gt;=0,$B125+(1-$B125)*'LF Projected Ratios'!J$39,$B125*(1+'LF Projected Ratios'!J$39))</f>
        <v>0.32128071700371258</v>
      </c>
      <c r="J125">
        <f>IF('LF Projected Ratios'!K$39&gt;=0,$B125+(1-$B125)*'LF Projected Ratios'!K$39,$B125*(1+'LF Projected Ratios'!K$39))</f>
        <v>0.32159712851785921</v>
      </c>
      <c r="K125">
        <f>IF('LF Projected Ratios'!L$39&gt;=0,$B125+(1-$B125)*'LF Projected Ratios'!L$39,$B125*(1+'LF Projected Ratios'!L$39))</f>
        <v>0.32190373184985155</v>
      </c>
      <c r="L125">
        <f>IF('LF Projected Ratios'!M$39&gt;=0,$B125+(1-$B125)*'LF Projected Ratios'!M$39,$B125*(1+'LF Projected Ratios'!M$39))</f>
        <v>0.32220594165098604</v>
      </c>
      <c r="M125">
        <f>IF('LF Projected Ratios'!N$39&gt;=0,$B125+(1-$B125)*'LF Projected Ratios'!N$39,$B125*(1+'LF Projected Ratios'!N$39))</f>
        <v>0.32250765351704386</v>
      </c>
      <c r="N125">
        <f>IF('LF Projected Ratios'!O$39&gt;=0,$B125+(1-$B125)*'LF Projected Ratios'!O$39,$B125*(1+'LF Projected Ratios'!O$39))</f>
        <v>0.32280660092126717</v>
      </c>
      <c r="O125">
        <f>IF('LF Projected Ratios'!P$39&gt;=0,$B125+(1-$B125)*'LF Projected Ratios'!P$39,$B125*(1+'LF Projected Ratios'!P$39))</f>
        <v>0.32310282168482735</v>
      </c>
      <c r="P125">
        <f>IF('LF Projected Ratios'!Q$39&gt;=0,$B125+(1-$B125)*'LF Projected Ratios'!Q$39,$B125*(1+'LF Projected Ratios'!Q$39))</f>
        <v>0.32339635294210922</v>
      </c>
      <c r="Q125">
        <f>IF('LF Projected Ratios'!R$39&gt;=0,$B125+(1-$B125)*'LF Projected Ratios'!R$39,$B125*(1+'LF Projected Ratios'!R$39))</f>
        <v>0.32368723115622905</v>
      </c>
      <c r="R125">
        <f>IF('LF Projected Ratios'!S$39&gt;=0,$B125+(1-$B125)*'LF Projected Ratios'!S$39,$B125*(1+'LF Projected Ratios'!S$39))</f>
        <v>0.32397549213413446</v>
      </c>
      <c r="S125">
        <f>IF('LF Projected Ratios'!T$39&gt;=0,$B125+(1-$B125)*'LF Projected Ratios'!T$39,$B125*(1+'LF Projected Ratios'!T$39))</f>
        <v>0.32426117104129815</v>
      </c>
      <c r="T125">
        <f>IF('LF Projected Ratios'!U$39&gt;=0,$B125+(1-$B125)*'LF Projected Ratios'!U$39,$B125*(1+'LF Projected Ratios'!U$39))</f>
        <v>0.324544302416019</v>
      </c>
      <c r="U125">
        <f>IF('LF Projected Ratios'!V$39&gt;=0,$B125+(1-$B125)*'LF Projected Ratios'!V$39,$B125*(1+'LF Projected Ratios'!V$39))</f>
        <v>0.32482492018334197</v>
      </c>
      <c r="V125">
        <f>IF('LF Projected Ratios'!W$39&gt;=0,$B125+(1-$B125)*'LF Projected Ratios'!W$39,$B125*(1+'LF Projected Ratios'!W$39))</f>
        <v>0.3251030576686087</v>
      </c>
      <c r="W125">
        <f>IF('LF Projected Ratios'!X$39&gt;=0,$B125+(1-$B125)*'LF Projected Ratios'!X$39,$B125*(1+'LF Projected Ratios'!X$39))</f>
        <v>0.32537874761065078</v>
      </c>
      <c r="X125">
        <f>IF('LF Projected Ratios'!Y$39&gt;=0,$B125+(1-$B125)*'LF Projected Ratios'!Y$39,$B125*(1+'LF Projected Ratios'!Y$39))</f>
        <v>0.32565202217463646</v>
      </c>
      <c r="Y125">
        <f>IF('LF Projected Ratios'!Z$39&gt;=0,$B125+(1-$B125)*'LF Projected Ratios'!Z$39,$B125*(1+'LF Projected Ratios'!Z$39))</f>
        <v>0.32592291296458004</v>
      </c>
      <c r="Z125">
        <f>IF('LF Projected Ratios'!AA$39&gt;=0,$B125+(1-$B125)*'LF Projected Ratios'!AA$39,$B125*(1+'LF Projected Ratios'!AA$39))</f>
        <v>0.32619145103552649</v>
      </c>
      <c r="AA125">
        <f>IF('LF Projected Ratios'!AB$39&gt;=0,$B125+(1-$B125)*'LF Projected Ratios'!AB$39,$B125*(1+'LF Projected Ratios'!AB$39))</f>
        <v>0.32645766690541994</v>
      </c>
      <c r="AB125">
        <f>IF('LF Projected Ratios'!AC$39&gt;=0,$B125+(1-$B125)*'LF Projected Ratios'!AC$39,$B125*(1+'LF Projected Ratios'!AC$39))</f>
        <v>0.32672159056666467</v>
      </c>
      <c r="AC125">
        <f>IF('LF Projected Ratios'!AD$39&gt;=0,$B125+(1-$B125)*'LF Projected Ratios'!AD$39,$B125*(1+'LF Projected Ratios'!AD$39))</f>
        <v>0.32698325149738972</v>
      </c>
      <c r="AD125">
        <f>IF('LF Projected Ratios'!AE$39&gt;=0,$B125+(1-$B125)*'LF Projected Ratios'!AE$39,$B125*(1+'LF Projected Ratios'!AE$39))</f>
        <v>0.32724267867242396</v>
      </c>
      <c r="AE125">
        <f>IF('LF Projected Ratios'!AF$39&gt;=0,$B125+(1-$B125)*'LF Projected Ratios'!AF$39,$B125*(1+'LF Projected Ratios'!AF$39))</f>
        <v>0.32749990057399275</v>
      </c>
      <c r="AF125">
        <f>IF('LF Projected Ratios'!AG$39&gt;=0,$B125+(1-$B125)*'LF Projected Ratios'!AG$39,$B125*(1+'LF Projected Ratios'!AG$39))</f>
        <v>0.32775494520214177</v>
      </c>
    </row>
    <row r="126" spans="1:32" x14ac:dyDescent="0.2">
      <c r="A126" s="6" t="s">
        <v>49</v>
      </c>
      <c r="B126" s="28">
        <f t="shared" si="0"/>
        <v>0.24403459389139481</v>
      </c>
      <c r="C126">
        <f>IF('LF Projected Ratios'!D$39&gt;=0,$B126+(1-$B126)*'LF Projected Ratios'!D$39,$B126*(1+'LF Projected Ratios'!D$39))</f>
        <v>0.24438021002750926</v>
      </c>
      <c r="D126">
        <f>IF('LF Projected Ratios'!E$39&gt;=0,$B126+(1-$B126)*'LF Projected Ratios'!E$39,$B126*(1+'LF Projected Ratios'!E$39))</f>
        <v>0.24475868524663477</v>
      </c>
      <c r="E126">
        <f>IF('LF Projected Ratios'!F$39&gt;=0,$B126+(1-$B126)*'LF Projected Ratios'!F$39,$B126*(1+'LF Projected Ratios'!F$39))</f>
        <v>0.24512525846792549</v>
      </c>
      <c r="F126">
        <f>IF('LF Projected Ratios'!G$39&gt;=0,$B126+(1-$B126)*'LF Projected Ratios'!G$39,$B126*(1+'LF Projected Ratios'!G$39))</f>
        <v>0.24548811247510646</v>
      </c>
      <c r="G126">
        <f>IF('LF Projected Ratios'!H$39&gt;=0,$B126+(1-$B126)*'LF Projected Ratios'!H$39,$B126*(1+'LF Projected Ratios'!H$39))</f>
        <v>0.24583613239717461</v>
      </c>
      <c r="H126">
        <f>IF('LF Projected Ratios'!I$39&gt;=0,$B126+(1-$B126)*'LF Projected Ratios'!I$39,$B126*(1+'LF Projected Ratios'!I$39))</f>
        <v>0.2461790353672568</v>
      </c>
      <c r="I126">
        <f>IF('LF Projected Ratios'!J$39&gt;=0,$B126+(1-$B126)*'LF Projected Ratios'!J$39,$B126*(1+'LF Projected Ratios'!J$39))</f>
        <v>0.2465301201665171</v>
      </c>
      <c r="J126">
        <f>IF('LF Projected Ratios'!K$39&gt;=0,$B126+(1-$B126)*'LF Projected Ratios'!K$39,$B126*(1+'LF Projected Ratios'!K$39))</f>
        <v>0.2468813795921953</v>
      </c>
      <c r="K126">
        <f>IF('LF Projected Ratios'!L$39&gt;=0,$B126+(1-$B126)*'LF Projected Ratios'!L$39,$B126*(1+'LF Projected Ratios'!L$39))</f>
        <v>0.24722175061376547</v>
      </c>
      <c r="L126">
        <f>IF('LF Projected Ratios'!M$39&gt;=0,$B126+(1-$B126)*'LF Projected Ratios'!M$39,$B126*(1+'LF Projected Ratios'!M$39))</f>
        <v>0.2475572442239368</v>
      </c>
      <c r="M126">
        <f>IF('LF Projected Ratios'!N$39&gt;=0,$B126+(1-$B126)*'LF Projected Ratios'!N$39,$B126*(1+'LF Projected Ratios'!N$39))</f>
        <v>0.2478921850590628</v>
      </c>
      <c r="N126">
        <f>IF('LF Projected Ratios'!O$39&gt;=0,$B126+(1-$B126)*'LF Projected Ratios'!O$39,$B126*(1+'LF Projected Ratios'!O$39))</f>
        <v>0.24822405696896682</v>
      </c>
      <c r="O126">
        <f>IF('LF Projected Ratios'!P$39&gt;=0,$B126+(1-$B126)*'LF Projected Ratios'!P$39,$B126*(1+'LF Projected Ratios'!P$39))</f>
        <v>0.24855290194024651</v>
      </c>
      <c r="P126">
        <f>IF('LF Projected Ratios'!Q$39&gt;=0,$B126+(1-$B126)*'LF Projected Ratios'!Q$39,$B126*(1+'LF Projected Ratios'!Q$39))</f>
        <v>0.24887876119707383</v>
      </c>
      <c r="Q126">
        <f>IF('LF Projected Ratios'!R$39&gt;=0,$B126+(1-$B126)*'LF Projected Ratios'!R$39,$B126*(1+'LF Projected Ratios'!R$39))</f>
        <v>0.24920167521842224</v>
      </c>
      <c r="R126">
        <f>IF('LF Projected Ratios'!S$39&gt;=0,$B126+(1-$B126)*'LF Projected Ratios'!S$39,$B126*(1+'LF Projected Ratios'!S$39))</f>
        <v>0.24952168375482961</v>
      </c>
      <c r="S126">
        <f>IF('LF Projected Ratios'!T$39&gt;=0,$B126+(1-$B126)*'LF Projected Ratios'!T$39,$B126*(1+'LF Projected Ratios'!T$39))</f>
        <v>0.24983882584471001</v>
      </c>
      <c r="T126">
        <f>IF('LF Projected Ratios'!U$39&gt;=0,$B126+(1-$B126)*'LF Projected Ratios'!U$39,$B126*(1+'LF Projected Ratios'!U$39))</f>
        <v>0.25015313983023024</v>
      </c>
      <c r="U126">
        <f>IF('LF Projected Ratios'!V$39&gt;=0,$B126+(1-$B126)*'LF Projected Ratios'!V$39,$B126*(1+'LF Projected Ratios'!V$39))</f>
        <v>0.25046466337276252</v>
      </c>
      <c r="V126">
        <f>IF('LF Projected Ratios'!W$39&gt;=0,$B126+(1-$B126)*'LF Projected Ratios'!W$39,$B126*(1+'LF Projected Ratios'!W$39))</f>
        <v>0.25077343346792752</v>
      </c>
      <c r="W126">
        <f>IF('LF Projected Ratios'!X$39&gt;=0,$B126+(1-$B126)*'LF Projected Ratios'!X$39,$B126*(1+'LF Projected Ratios'!X$39))</f>
        <v>0.25107948646024086</v>
      </c>
      <c r="X126">
        <f>IF('LF Projected Ratios'!Y$39&gt;=0,$B126+(1-$B126)*'LF Projected Ratios'!Y$39,$B126*(1+'LF Projected Ratios'!Y$39))</f>
        <v>0.25138285805737431</v>
      </c>
      <c r="Y126">
        <f>IF('LF Projected Ratios'!Z$39&gt;=0,$B126+(1-$B126)*'LF Projected Ratios'!Z$39,$B126*(1+'LF Projected Ratios'!Z$39))</f>
        <v>0.25168358334404323</v>
      </c>
      <c r="Z126">
        <f>IF('LF Projected Ratios'!AA$39&gt;=0,$B126+(1-$B126)*'LF Projected Ratios'!AA$39,$B126*(1+'LF Projected Ratios'!AA$39))</f>
        <v>0.25198169679553306</v>
      </c>
      <c r="AA126">
        <f>IF('LF Projected Ratios'!AB$39&gt;=0,$B126+(1-$B126)*'LF Projected Ratios'!AB$39,$B126*(1+'LF Projected Ratios'!AB$39))</f>
        <v>0.25227723229087495</v>
      </c>
      <c r="AB126">
        <f>IF('LF Projected Ratios'!AC$39&gt;=0,$B126+(1-$B126)*'LF Projected Ratios'!AC$39,$B126*(1+'LF Projected Ratios'!AC$39))</f>
        <v>0.25257022312567989</v>
      </c>
      <c r="AC126">
        <f>IF('LF Projected Ratios'!AD$39&gt;=0,$B126+(1-$B126)*'LF Projected Ratios'!AD$39,$B126*(1+'LF Projected Ratios'!AD$39))</f>
        <v>0.252860702024644</v>
      </c>
      <c r="AD126">
        <f>IF('LF Projected Ratios'!AE$39&gt;=0,$B126+(1-$B126)*'LF Projected Ratios'!AE$39,$B126*(1+'LF Projected Ratios'!AE$39))</f>
        <v>0.25314870115373267</v>
      </c>
      <c r="AE126">
        <f>IF('LF Projected Ratios'!AF$39&gt;=0,$B126+(1-$B126)*'LF Projected Ratios'!AF$39,$B126*(1+'LF Projected Ratios'!AF$39))</f>
        <v>0.25343425213205462</v>
      </c>
      <c r="AF126">
        <f>IF('LF Projected Ratios'!AG$39&gt;=0,$B126+(1-$B126)*'LF Projected Ratios'!AG$39,$B126*(1+'LF Projected Ratios'!AG$39))</f>
        <v>0.25371738604343436</v>
      </c>
    </row>
    <row r="127" spans="1:32" x14ac:dyDescent="0.2">
      <c r="A127" s="6" t="s">
        <v>50</v>
      </c>
      <c r="B127" s="28">
        <f t="shared" si="0"/>
        <v>0.27501164263626754</v>
      </c>
      <c r="C127">
        <f>IF('LF Projected Ratios'!D$39&gt;=0,$B127+(1-$B127)*'LF Projected Ratios'!D$39,$B127*(1+'LF Projected Ratios'!D$39))</f>
        <v>0.2753430965265849</v>
      </c>
      <c r="D127">
        <f>IF('LF Projected Ratios'!E$39&gt;=0,$B127+(1-$B127)*'LF Projected Ratios'!E$39,$B127*(1+'LF Projected Ratios'!E$39))</f>
        <v>0.27570606303960182</v>
      </c>
      <c r="E127">
        <f>IF('LF Projected Ratios'!F$39&gt;=0,$B127+(1-$B127)*'LF Projected Ratios'!F$39,$B127*(1+'LF Projected Ratios'!F$39))</f>
        <v>0.27605761526065531</v>
      </c>
      <c r="F127">
        <f>IF('LF Projected Ratios'!G$39&gt;=0,$B127+(1-$B127)*'LF Projected Ratios'!G$39,$B127*(1+'LF Projected Ratios'!G$39))</f>
        <v>0.27640560066911879</v>
      </c>
      <c r="G127">
        <f>IF('LF Projected Ratios'!H$39&gt;=0,$B127+(1-$B127)*'LF Projected Ratios'!H$39,$B127*(1+'LF Projected Ratios'!H$39))</f>
        <v>0.27673935984591608</v>
      </c>
      <c r="H127">
        <f>IF('LF Projected Ratios'!I$39&gt;=0,$B127+(1-$B127)*'LF Projected Ratios'!I$39,$B127*(1+'LF Projected Ratios'!I$39))</f>
        <v>0.27706821174708274</v>
      </c>
      <c r="I127">
        <f>IF('LF Projected Ratios'!J$39&gt;=0,$B127+(1-$B127)*'LF Projected Ratios'!J$39,$B127*(1+'LF Projected Ratios'!J$39))</f>
        <v>0.27740491021219021</v>
      </c>
      <c r="J127">
        <f>IF('LF Projected Ratios'!K$39&gt;=0,$B127+(1-$B127)*'LF Projected Ratios'!K$39,$B127*(1+'LF Projected Ratios'!K$39))</f>
        <v>0.27774177614808254</v>
      </c>
      <c r="K127">
        <f>IF('LF Projected Ratios'!L$39&gt;=0,$B127+(1-$B127)*'LF Projected Ratios'!L$39,$B127*(1+'LF Projected Ratios'!L$39))</f>
        <v>0.27806819985190334</v>
      </c>
      <c r="L127">
        <f>IF('LF Projected Ratios'!M$39&gt;=0,$B127+(1-$B127)*'LF Projected Ratios'!M$39,$B127*(1+'LF Projected Ratios'!M$39))</f>
        <v>0.27838994600507211</v>
      </c>
      <c r="M127">
        <f>IF('LF Projected Ratios'!N$39&gt;=0,$B127+(1-$B127)*'LF Projected Ratios'!N$39,$B127*(1+'LF Projected Ratios'!N$39))</f>
        <v>0.27871116203415208</v>
      </c>
      <c r="N127">
        <f>IF('LF Projected Ratios'!O$39&gt;=0,$B127+(1-$B127)*'LF Projected Ratios'!O$39,$B127*(1+'LF Projected Ratios'!O$39))</f>
        <v>0.27902943489276744</v>
      </c>
      <c r="O127">
        <f>IF('LF Projected Ratios'!P$39&gt;=0,$B127+(1-$B127)*'LF Projected Ratios'!P$39,$B127*(1+'LF Projected Ratios'!P$39))</f>
        <v>0.27934480484703905</v>
      </c>
      <c r="P127">
        <f>IF('LF Projected Ratios'!Q$39&gt;=0,$B127+(1-$B127)*'LF Projected Ratios'!Q$39,$B127*(1+'LF Projected Ratios'!Q$39))</f>
        <v>0.27965731143190392</v>
      </c>
      <c r="Q127">
        <f>IF('LF Projected Ratios'!R$39&gt;=0,$B127+(1-$B127)*'LF Projected Ratios'!R$39,$B127*(1+'LF Projected Ratios'!R$39))</f>
        <v>0.27996699346763648</v>
      </c>
      <c r="R127">
        <f>IF('LF Projected Ratios'!S$39&gt;=0,$B127+(1-$B127)*'LF Projected Ratios'!S$39,$B127*(1+'LF Projected Ratios'!S$39))</f>
        <v>0.28027388907592443</v>
      </c>
      <c r="S127">
        <f>IF('LF Projected Ratios'!T$39&gt;=0,$B127+(1-$B127)*'LF Projected Ratios'!T$39,$B127*(1+'LF Projected Ratios'!T$39))</f>
        <v>0.28057803569551226</v>
      </c>
      <c r="T127">
        <f>IF('LF Projected Ratios'!U$39&gt;=0,$B127+(1-$B127)*'LF Projected Ratios'!U$39,$B127*(1+'LF Projected Ratios'!U$39))</f>
        <v>0.28087947009742725</v>
      </c>
      <c r="U127">
        <f>IF('LF Projected Ratios'!V$39&gt;=0,$B127+(1-$B127)*'LF Projected Ratios'!V$39,$B127*(1+'LF Projected Ratios'!V$39))</f>
        <v>0.28117822839979878</v>
      </c>
      <c r="V127">
        <f>IF('LF Projected Ratios'!W$39&gt;=0,$B127+(1-$B127)*'LF Projected Ratios'!W$39,$B127*(1+'LF Projected Ratios'!W$39))</f>
        <v>0.28147434608228517</v>
      </c>
      <c r="W127">
        <f>IF('LF Projected Ratios'!X$39&gt;=0,$B127+(1-$B127)*'LF Projected Ratios'!X$39,$B127*(1+'LF Projected Ratios'!X$39))</f>
        <v>0.28176785800011966</v>
      </c>
      <c r="X127">
        <f>IF('LF Projected Ratios'!Y$39&gt;=0,$B127+(1-$B127)*'LF Projected Ratios'!Y$39,$B127*(1+'LF Projected Ratios'!Y$39))</f>
        <v>0.28205879839778775</v>
      </c>
      <c r="Y127">
        <f>IF('LF Projected Ratios'!Z$39&gt;=0,$B127+(1-$B127)*'LF Projected Ratios'!Z$39,$B127*(1+'LF Projected Ratios'!Z$39))</f>
        <v>0.28234720092234528</v>
      </c>
      <c r="Z127">
        <f>IF('LF Projected Ratios'!AA$39&gt;=0,$B127+(1-$B127)*'LF Projected Ratios'!AA$39,$B127*(1+'LF Projected Ratios'!AA$39))</f>
        <v>0.28263309863639036</v>
      </c>
      <c r="AA127">
        <f>IF('LF Projected Ratios'!AB$39&gt;=0,$B127+(1-$B127)*'LF Projected Ratios'!AB$39,$B127*(1+'LF Projected Ratios'!AB$39))</f>
        <v>0.28291652403069978</v>
      </c>
      <c r="AB127">
        <f>IF('LF Projected Ratios'!AC$39&gt;=0,$B127+(1-$B127)*'LF Projected Ratios'!AC$39,$B127*(1+'LF Projected Ratios'!AC$39))</f>
        <v>0.28319750903653662</v>
      </c>
      <c r="AC127">
        <f>IF('LF Projected Ratios'!AD$39&gt;=0,$B127+(1-$B127)*'LF Projected Ratios'!AD$39,$B127*(1+'LF Projected Ratios'!AD$39))</f>
        <v>0.28347608503764343</v>
      </c>
      <c r="AD127">
        <f>IF('LF Projected Ratios'!AE$39&gt;=0,$B127+(1-$B127)*'LF Projected Ratios'!AE$39,$B127*(1+'LF Projected Ratios'!AE$39))</f>
        <v>0.283752282881927</v>
      </c>
      <c r="AE127">
        <f>IF('LF Projected Ratios'!AF$39&gt;=0,$B127+(1-$B127)*'LF Projected Ratios'!AF$39,$B127*(1+'LF Projected Ratios'!AF$39))</f>
        <v>0.28402613289284606</v>
      </c>
      <c r="AF127">
        <f>IF('LF Projected Ratios'!AG$39&gt;=0,$B127+(1-$B127)*'LF Projected Ratios'!AG$39,$B127*(1+'LF Projected Ratios'!AG$39))</f>
        <v>0.28429766488050912</v>
      </c>
    </row>
    <row r="128" spans="1:32" x14ac:dyDescent="0.2">
      <c r="A128" s="6" t="s">
        <v>51</v>
      </c>
      <c r="B128" s="28">
        <f t="shared" si="0"/>
        <v>0.25824270539630584</v>
      </c>
      <c r="C128">
        <f>IF('LF Projected Ratios'!D$39&gt;=0,$B128+(1-$B128)*'LF Projected Ratios'!D$39,$B128*(1+'LF Projected Ratios'!D$39))</f>
        <v>0.25858182579523425</v>
      </c>
      <c r="D128">
        <f>IF('LF Projected Ratios'!E$39&gt;=0,$B128+(1-$B128)*'LF Projected Ratios'!E$39,$B128*(1+'LF Projected Ratios'!E$39))</f>
        <v>0.25895318770193604</v>
      </c>
      <c r="E128">
        <f>IF('LF Projected Ratios'!F$39&gt;=0,$B128+(1-$B128)*'LF Projected Ratios'!F$39,$B128*(1+'LF Projected Ratios'!F$39))</f>
        <v>0.25931287130478559</v>
      </c>
      <c r="F128">
        <f>IF('LF Projected Ratios'!G$39&gt;=0,$B128+(1-$B128)*'LF Projected Ratios'!G$39,$B128*(1+'LF Projected Ratios'!G$39))</f>
        <v>0.25966890559488376</v>
      </c>
      <c r="G128">
        <f>IF('LF Projected Ratios'!H$39&gt;=0,$B128+(1-$B128)*'LF Projected Ratios'!H$39,$B128*(1+'LF Projected Ratios'!H$39))</f>
        <v>0.26001038460143022</v>
      </c>
      <c r="H128">
        <f>IF('LF Projected Ratios'!I$39&gt;=0,$B128+(1-$B128)*'LF Projected Ratios'!I$39,$B128*(1+'LF Projected Ratios'!I$39))</f>
        <v>0.26034684282735493</v>
      </c>
      <c r="I128">
        <f>IF('LF Projected Ratios'!J$39&gt;=0,$B128+(1-$B128)*'LF Projected Ratios'!J$39,$B128*(1+'LF Projected Ratios'!J$39))</f>
        <v>0.26069132910777393</v>
      </c>
      <c r="J128">
        <f>IF('LF Projected Ratios'!K$39&gt;=0,$B128+(1-$B128)*'LF Projected Ratios'!K$39,$B128*(1+'LF Projected Ratios'!K$39))</f>
        <v>0.261035986732567</v>
      </c>
      <c r="K128">
        <f>IF('LF Projected Ratios'!L$39&gt;=0,$B128+(1-$B128)*'LF Projected Ratios'!L$39,$B128*(1+'LF Projected Ratios'!L$39))</f>
        <v>0.26136996059708684</v>
      </c>
      <c r="L128">
        <f>IF('LF Projected Ratios'!M$39&gt;=0,$B128+(1-$B128)*'LF Projected Ratios'!M$39,$B128*(1+'LF Projected Ratios'!M$39))</f>
        <v>0.26169914871948846</v>
      </c>
      <c r="M128">
        <f>IF('LF Projected Ratios'!N$39&gt;=0,$B128+(1-$B128)*'LF Projected Ratios'!N$39,$B128*(1+'LF Projected Ratios'!N$39))</f>
        <v>0.26202779445606295</v>
      </c>
      <c r="N128">
        <f>IF('LF Projected Ratios'!O$39&gt;=0,$B128+(1-$B128)*'LF Projected Ratios'!O$39,$B128*(1+'LF Projected Ratios'!O$39))</f>
        <v>0.26235342894681635</v>
      </c>
      <c r="O128">
        <f>IF('LF Projected Ratios'!P$39&gt;=0,$B128+(1-$B128)*'LF Projected Ratios'!P$39,$B128*(1+'LF Projected Ratios'!P$39))</f>
        <v>0.2626760933892226</v>
      </c>
      <c r="P128">
        <f>IF('LF Projected Ratios'!Q$39&gt;=0,$B128+(1-$B128)*'LF Projected Ratios'!Q$39,$B128*(1+'LF Projected Ratios'!Q$39))</f>
        <v>0.26299582823265943</v>
      </c>
      <c r="Q128">
        <f>IF('LF Projected Ratios'!R$39&gt;=0,$B128+(1-$B128)*'LF Projected Ratios'!R$39,$B128*(1+'LF Projected Ratios'!R$39))</f>
        <v>0.26331267319531182</v>
      </c>
      <c r="R128">
        <f>IF('LF Projected Ratios'!S$39&gt;=0,$B128+(1-$B128)*'LF Projected Ratios'!S$39,$B128*(1+'LF Projected Ratios'!S$39))</f>
        <v>0.2636266672806199</v>
      </c>
      <c r="S128">
        <f>IF('LF Projected Ratios'!T$39&gt;=0,$B128+(1-$B128)*'LF Projected Ratios'!T$39,$B128*(1+'LF Projected Ratios'!T$39))</f>
        <v>0.26393784879328408</v>
      </c>
      <c r="T128">
        <f>IF('LF Projected Ratios'!U$39&gt;=0,$B128+(1-$B128)*'LF Projected Ratios'!U$39,$B128*(1+'LF Projected Ratios'!U$39))</f>
        <v>0.2642462553548432</v>
      </c>
      <c r="U128">
        <f>IF('LF Projected Ratios'!V$39&gt;=0,$B128+(1-$B128)*'LF Projected Ratios'!V$39,$B128*(1+'LF Projected Ratios'!V$39))</f>
        <v>0.26455192391883686</v>
      </c>
      <c r="V128">
        <f>IF('LF Projected Ratios'!W$39&gt;=0,$B128+(1-$B128)*'LF Projected Ratios'!W$39,$B128*(1+'LF Projected Ratios'!W$39))</f>
        <v>0.26485489078556573</v>
      </c>
      <c r="W128">
        <f>IF('LF Projected Ratios'!X$39&gt;=0,$B128+(1-$B128)*'LF Projected Ratios'!X$39,$B128*(1+'LF Projected Ratios'!X$39))</f>
        <v>0.26515519161646256</v>
      </c>
      <c r="X128">
        <f>IF('LF Projected Ratios'!Y$39&gt;=0,$B128+(1-$B128)*'LF Projected Ratios'!Y$39,$B128*(1+'LF Projected Ratios'!Y$39))</f>
        <v>0.26545286144808572</v>
      </c>
      <c r="Y128">
        <f>IF('LF Projected Ratios'!Z$39&gt;=0,$B128+(1-$B128)*'LF Projected Ratios'!Z$39,$B128*(1+'LF Projected Ratios'!Z$39))</f>
        <v>0.26574793470574537</v>
      </c>
      <c r="Z128">
        <f>IF('LF Projected Ratios'!AA$39&gt;=0,$B128+(1-$B128)*'LF Projected Ratios'!AA$39,$B128*(1+'LF Projected Ratios'!AA$39))</f>
        <v>0.26604044521677567</v>
      </c>
      <c r="AA128">
        <f>IF('LF Projected Ratios'!AB$39&gt;=0,$B128+(1-$B128)*'LF Projected Ratios'!AB$39,$B128*(1+'LF Projected Ratios'!AB$39))</f>
        <v>0.26633042622346303</v>
      </c>
      <c r="AB128">
        <f>IF('LF Projected Ratios'!AC$39&gt;=0,$B128+(1-$B128)*'LF Projected Ratios'!AC$39,$B128*(1+'LF Projected Ratios'!AC$39))</f>
        <v>0.2666179103956387</v>
      </c>
      <c r="AC128">
        <f>IF('LF Projected Ratios'!AD$39&gt;=0,$B128+(1-$B128)*'LF Projected Ratios'!AD$39,$B128*(1+'LF Projected Ratios'!AD$39))</f>
        <v>0.26690292984294944</v>
      </c>
      <c r="AD128">
        <f>IF('LF Projected Ratios'!AE$39&gt;=0,$B128+(1-$B128)*'LF Projected Ratios'!AE$39,$B128*(1+'LF Projected Ratios'!AE$39))</f>
        <v>0.26718551612681218</v>
      </c>
      <c r="AE128">
        <f>IF('LF Projected Ratios'!AF$39&gt;=0,$B128+(1-$B128)*'LF Projected Ratios'!AF$39,$B128*(1+'LF Projected Ratios'!AF$39))</f>
        <v>0.2674657002720654</v>
      </c>
      <c r="AF128">
        <f>IF('LF Projected Ratios'!AG$39&gt;=0,$B128+(1-$B128)*'LF Projected Ratios'!AG$39,$B128*(1+'LF Projected Ratios'!AG$39))</f>
        <v>0.2677435127783237</v>
      </c>
    </row>
    <row r="129" spans="1:32" x14ac:dyDescent="0.2">
      <c r="A129" s="6" t="s">
        <v>52</v>
      </c>
      <c r="B129" s="28">
        <f t="shared" si="0"/>
        <v>0.26518968774280272</v>
      </c>
      <c r="C129">
        <f>IF('LF Projected Ratios'!D$39&gt;=0,$B129+(1-$B129)*'LF Projected Ratios'!D$39,$B129*(1+'LF Projected Ratios'!D$39))</f>
        <v>0.26552563208476232</v>
      </c>
      <c r="D129">
        <f>IF('LF Projected Ratios'!E$39&gt;=0,$B129+(1-$B129)*'LF Projected Ratios'!E$39,$B129*(1+'LF Projected Ratios'!E$39))</f>
        <v>0.26589351597428951</v>
      </c>
      <c r="E129">
        <f>IF('LF Projected Ratios'!F$39&gt;=0,$B129+(1-$B129)*'LF Projected Ratios'!F$39,$B129*(1+'LF Projected Ratios'!F$39))</f>
        <v>0.2662498309339757</v>
      </c>
      <c r="F129">
        <f>IF('LF Projected Ratios'!G$39&gt;=0,$B129+(1-$B129)*'LF Projected Ratios'!G$39,$B129*(1+'LF Projected Ratios'!G$39))</f>
        <v>0.26660253075881679</v>
      </c>
      <c r="G129">
        <f>IF('LF Projected Ratios'!H$39&gt;=0,$B129+(1-$B129)*'LF Projected Ratios'!H$39,$B129*(1+'LF Projected Ratios'!H$39))</f>
        <v>0.26694081161868183</v>
      </c>
      <c r="H129">
        <f>IF('LF Projected Ratios'!I$39&gt;=0,$B129+(1-$B129)*'LF Projected Ratios'!I$39,$B129*(1+'LF Projected Ratios'!I$39))</f>
        <v>0.26727411872041423</v>
      </c>
      <c r="I129">
        <f>IF('LF Projected Ratios'!J$39&gt;=0,$B129+(1-$B129)*'LF Projected Ratios'!J$39,$B129*(1+'LF Projected Ratios'!J$39))</f>
        <v>0.26761537868930774</v>
      </c>
      <c r="J129">
        <f>IF('LF Projected Ratios'!K$39&gt;=0,$B129+(1-$B129)*'LF Projected Ratios'!K$39,$B129*(1+'LF Projected Ratios'!K$39))</f>
        <v>0.26795680839783703</v>
      </c>
      <c r="K129">
        <f>IF('LF Projected Ratios'!L$39&gt;=0,$B129+(1-$B129)*'LF Projected Ratios'!L$39,$B129*(1+'LF Projected Ratios'!L$39))</f>
        <v>0.26828765440563351</v>
      </c>
      <c r="L129">
        <f>IF('LF Projected Ratios'!M$39&gt;=0,$B129+(1-$B129)*'LF Projected Ratios'!M$39,$B129*(1+'LF Projected Ratios'!M$39))</f>
        <v>0.26861375949253069</v>
      </c>
      <c r="M129">
        <f>IF('LF Projected Ratios'!N$39&gt;=0,$B129+(1-$B129)*'LF Projected Ratios'!N$39,$B129*(1+'LF Projected Ratios'!N$39))</f>
        <v>0.26893932727335484</v>
      </c>
      <c r="N129">
        <f>IF('LF Projected Ratios'!O$39&gt;=0,$B129+(1-$B129)*'LF Projected Ratios'!O$39,$B129*(1+'LF Projected Ratios'!O$39))</f>
        <v>0.26926191201040156</v>
      </c>
      <c r="O129">
        <f>IF('LF Projected Ratios'!P$39&gt;=0,$B129+(1-$B129)*'LF Projected Ratios'!P$39,$B129*(1+'LF Projected Ratios'!P$39))</f>
        <v>0.2695815545153068</v>
      </c>
      <c r="P129">
        <f>IF('LF Projected Ratios'!Q$39&gt;=0,$B129+(1-$B129)*'LF Projected Ratios'!Q$39,$B129*(1+'LF Projected Ratios'!Q$39))</f>
        <v>0.26989829485861661</v>
      </c>
      <c r="Q129">
        <f>IF('LF Projected Ratios'!R$39&gt;=0,$B129+(1-$B129)*'LF Projected Ratios'!R$39,$B129*(1+'LF Projected Ratios'!R$39))</f>
        <v>0.27021217238653239</v>
      </c>
      <c r="R129">
        <f>IF('LF Projected Ratios'!S$39&gt;=0,$B129+(1-$B129)*'LF Projected Ratios'!S$39,$B129*(1+'LF Projected Ratios'!S$39))</f>
        <v>0.27052322573720478</v>
      </c>
      <c r="S129">
        <f>IF('LF Projected Ratios'!T$39&gt;=0,$B129+(1-$B129)*'LF Projected Ratios'!T$39,$B129*(1+'LF Projected Ratios'!T$39))</f>
        <v>0.27083149285658858</v>
      </c>
      <c r="T129">
        <f>IF('LF Projected Ratios'!U$39&gt;=0,$B129+(1-$B129)*'LF Projected Ratios'!U$39,$B129*(1+'LF Projected Ratios'!U$39))</f>
        <v>0.27113701101387544</v>
      </c>
      <c r="U129">
        <f>IF('LF Projected Ratios'!V$39&gt;=0,$B129+(1-$B129)*'LF Projected Ratios'!V$39,$B129*(1+'LF Projected Ratios'!V$39))</f>
        <v>0.27143981681651391</v>
      </c>
      <c r="V129">
        <f>IF('LF Projected Ratios'!W$39&gt;=0,$B129+(1-$B129)*'LF Projected Ratios'!W$39,$B129*(1+'LF Projected Ratios'!W$39))</f>
        <v>0.27173994622483144</v>
      </c>
      <c r="W129">
        <f>IF('LF Projected Ratios'!X$39&gt;=0,$B129+(1-$B129)*'LF Projected Ratios'!X$39,$B129*(1+'LF Projected Ratios'!X$39))</f>
        <v>0.27203743456627111</v>
      </c>
      <c r="X129">
        <f>IF('LF Projected Ratios'!Y$39&gt;=0,$B129+(1-$B129)*'LF Projected Ratios'!Y$39,$B129*(1+'LF Projected Ratios'!Y$39))</f>
        <v>0.27233231654925372</v>
      </c>
      <c r="Y129">
        <f>IF('LF Projected Ratios'!Z$39&gt;=0,$B129+(1-$B129)*'LF Projected Ratios'!Z$39,$B129*(1+'LF Projected Ratios'!Z$39))</f>
        <v>0.27262462627667672</v>
      </c>
      <c r="Z129">
        <f>IF('LF Projected Ratios'!AA$39&gt;=0,$B129+(1-$B129)*'LF Projected Ratios'!AA$39,$B129*(1+'LF Projected Ratios'!AA$39))</f>
        <v>0.27291439725906191</v>
      </c>
      <c r="AA129">
        <f>IF('LF Projected Ratios'!AB$39&gt;=0,$B129+(1-$B129)*'LF Projected Ratios'!AB$39,$B129*(1+'LF Projected Ratios'!AB$39))</f>
        <v>0.27320166242736255</v>
      </c>
      <c r="AB129">
        <f>IF('LF Projected Ratios'!AC$39&gt;=0,$B129+(1-$B129)*'LF Projected Ratios'!AC$39,$B129*(1+'LF Projected Ratios'!AC$39))</f>
        <v>0.27348645414543832</v>
      </c>
      <c r="AC129">
        <f>IF('LF Projected Ratios'!AD$39&gt;=0,$B129+(1-$B129)*'LF Projected Ratios'!AD$39,$B129*(1+'LF Projected Ratios'!AD$39))</f>
        <v>0.27376880422221062</v>
      </c>
      <c r="AD129">
        <f>IF('LF Projected Ratios'!AE$39&gt;=0,$B129+(1-$B129)*'LF Projected Ratios'!AE$39,$B129*(1+'LF Projected Ratios'!AE$39))</f>
        <v>0.2740487439235057</v>
      </c>
      <c r="AE129">
        <f>IF('LF Projected Ratios'!AF$39&gt;=0,$B129+(1-$B129)*'LF Projected Ratios'!AF$39,$B129*(1+'LF Projected Ratios'!AF$39))</f>
        <v>0.27432630398359653</v>
      </c>
      <c r="AF129">
        <f>IF('LF Projected Ratios'!AG$39&gt;=0,$B129+(1-$B129)*'LF Projected Ratios'!AG$39,$B129*(1+'LF Projected Ratios'!AG$39))</f>
        <v>0.27460151461645144</v>
      </c>
    </row>
    <row r="130" spans="1:32" x14ac:dyDescent="0.2">
      <c r="A130" s="6" t="s">
        <v>53</v>
      </c>
      <c r="B130" s="28">
        <f t="shared" si="0"/>
        <v>0.33312162267726586</v>
      </c>
      <c r="C130">
        <f>IF('LF Projected Ratios'!D$39&gt;=0,$B130+(1-$B130)*'LF Projected Ratios'!D$39,$B130*(1+'LF Projected Ratios'!D$39))</f>
        <v>0.3334265095492922</v>
      </c>
      <c r="D130">
        <f>IF('LF Projected Ratios'!E$39&gt;=0,$B130+(1-$B130)*'LF Projected Ratios'!E$39,$B130*(1+'LF Projected Ratios'!E$39))</f>
        <v>0.33376038321328233</v>
      </c>
      <c r="E130">
        <f>IF('LF Projected Ratios'!F$39&gt;=0,$B130+(1-$B130)*'LF Projected Ratios'!F$39,$B130*(1+'LF Projected Ratios'!F$39))</f>
        <v>0.33408375747486752</v>
      </c>
      <c r="F130">
        <f>IF('LF Projected Ratios'!G$39&gt;=0,$B130+(1-$B130)*'LF Projected Ratios'!G$39,$B130*(1+'LF Projected Ratios'!G$39))</f>
        <v>0.33440385081453439</v>
      </c>
      <c r="G130">
        <f>IF('LF Projected Ratios'!H$39&gt;=0,$B130+(1-$B130)*'LF Projected Ratios'!H$39,$B130*(1+'LF Projected Ratios'!H$39))</f>
        <v>0.33471085819745083</v>
      </c>
      <c r="H130">
        <f>IF('LF Projected Ratios'!I$39&gt;=0,$B130+(1-$B130)*'LF Projected Ratios'!I$39,$B130*(1+'LF Projected Ratios'!I$39))</f>
        <v>0.33501335163752066</v>
      </c>
      <c r="I130">
        <f>IF('LF Projected Ratios'!J$39&gt;=0,$B130+(1-$B130)*'LF Projected Ratios'!J$39,$B130*(1+'LF Projected Ratios'!J$39))</f>
        <v>0.33532306271601903</v>
      </c>
      <c r="J130">
        <f>IF('LF Projected Ratios'!K$39&gt;=0,$B130+(1-$B130)*'LF Projected Ratios'!K$39,$B130*(1+'LF Projected Ratios'!K$39))</f>
        <v>0.3356329278420192</v>
      </c>
      <c r="K130">
        <f>IF('LF Projected Ratios'!L$39&gt;=0,$B130+(1-$B130)*'LF Projected Ratios'!L$39,$B130*(1+'LF Projected Ratios'!L$39))</f>
        <v>0.33593318771200564</v>
      </c>
      <c r="L130">
        <f>IF('LF Projected Ratios'!M$39&gt;=0,$B130+(1-$B130)*'LF Projected Ratios'!M$39,$B130*(1+'LF Projected Ratios'!M$39))</f>
        <v>0.3362291449509815</v>
      </c>
      <c r="M130">
        <f>IF('LF Projected Ratios'!N$39&gt;=0,$B130+(1-$B130)*'LF Projected Ratios'!N$39,$B130*(1+'LF Projected Ratios'!N$39))</f>
        <v>0.33652461455689608</v>
      </c>
      <c r="N130">
        <f>IF('LF Projected Ratios'!O$39&gt;=0,$B130+(1-$B130)*'LF Projected Ratios'!O$39,$B130*(1+'LF Projected Ratios'!O$39))</f>
        <v>0.33681737689624047</v>
      </c>
      <c r="O130">
        <f>IF('LF Projected Ratios'!P$39&gt;=0,$B130+(1-$B130)*'LF Projected Ratios'!P$39,$B130*(1+'LF Projected Ratios'!P$39))</f>
        <v>0.3371074690076859</v>
      </c>
      <c r="P130">
        <f>IF('LF Projected Ratios'!Q$39&gt;=0,$B130+(1-$B130)*'LF Projected Ratios'!Q$39,$B130*(1+'LF Projected Ratios'!Q$39))</f>
        <v>0.33739492725732617</v>
      </c>
      <c r="Q130">
        <f>IF('LF Projected Ratios'!R$39&gt;=0,$B130+(1-$B130)*'LF Projected Ratios'!R$39,$B130*(1+'LF Projected Ratios'!R$39))</f>
        <v>0.33767978735387488</v>
      </c>
      <c r="R130">
        <f>IF('LF Projected Ratios'!S$39&gt;=0,$B130+(1-$B130)*'LF Projected Ratios'!S$39,$B130*(1+'LF Projected Ratios'!S$39))</f>
        <v>0.33796208436345276</v>
      </c>
      <c r="S130">
        <f>IF('LF Projected Ratios'!T$39&gt;=0,$B130+(1-$B130)*'LF Projected Ratios'!T$39,$B130*(1+'LF Projected Ratios'!T$39))</f>
        <v>0.33824185272397717</v>
      </c>
      <c r="T130">
        <f>IF('LF Projected Ratios'!U$39&gt;=0,$B130+(1-$B130)*'LF Projected Ratios'!U$39,$B130*(1+'LF Projected Ratios'!U$39))</f>
        <v>0.3385191262591678</v>
      </c>
      <c r="U130">
        <f>IF('LF Projected Ratios'!V$39&gt;=0,$B130+(1-$B130)*'LF Projected Ratios'!V$39,$B130*(1+'LF Projected Ratios'!V$39))</f>
        <v>0.33879393819217835</v>
      </c>
      <c r="V130">
        <f>IF('LF Projected Ratios'!W$39&gt;=0,$B130+(1-$B130)*'LF Projected Ratios'!W$39,$B130*(1+'LF Projected Ratios'!W$39))</f>
        <v>0.33906632115886642</v>
      </c>
      <c r="W130">
        <f>IF('LF Projected Ratios'!X$39&gt;=0,$B130+(1-$B130)*'LF Projected Ratios'!X$39,$B130*(1+'LF Projected Ratios'!X$39))</f>
        <v>0.33933630722071451</v>
      </c>
      <c r="X130">
        <f>IF('LF Projected Ratios'!Y$39&gt;=0,$B130+(1-$B130)*'LF Projected Ratios'!Y$39,$B130*(1+'LF Projected Ratios'!Y$39))</f>
        <v>0.33960392787741039</v>
      </c>
      <c r="Y130">
        <f>IF('LF Projected Ratios'!Z$39&gt;=0,$B130+(1-$B130)*'LF Projected Ratios'!Z$39,$B130*(1+'LF Projected Ratios'!Z$39))</f>
        <v>0.33986921407909787</v>
      </c>
      <c r="Z130">
        <f>IF('LF Projected Ratios'!AA$39&gt;=0,$B130+(1-$B130)*'LF Projected Ratios'!AA$39,$B130*(1+'LF Projected Ratios'!AA$39))</f>
        <v>0.34013219623830937</v>
      </c>
      <c r="AA130">
        <f>IF('LF Projected Ratios'!AB$39&gt;=0,$B130+(1-$B130)*'LF Projected Ratios'!AB$39,$B130*(1+'LF Projected Ratios'!AB$39))</f>
        <v>0.34039290424158875</v>
      </c>
      <c r="AB130">
        <f>IF('LF Projected Ratios'!AC$39&gt;=0,$B130+(1-$B130)*'LF Projected Ratios'!AC$39,$B130*(1+'LF Projected Ratios'!AC$39))</f>
        <v>0.3406513674608132</v>
      </c>
      <c r="AC130">
        <f>IF('LF Projected Ratios'!AD$39&gt;=0,$B130+(1-$B130)*'LF Projected Ratios'!AD$39,$B130*(1+'LF Projected Ratios'!AD$39))</f>
        <v>0.34090761476422465</v>
      </c>
      <c r="AD130">
        <f>IF('LF Projected Ratios'!AE$39&gt;=0,$B130+(1-$B130)*'LF Projected Ratios'!AE$39,$B130*(1+'LF Projected Ratios'!AE$39))</f>
        <v>0.34116167452717822</v>
      </c>
      <c r="AE130">
        <f>IF('LF Projected Ratios'!AF$39&gt;=0,$B130+(1-$B130)*'LF Projected Ratios'!AF$39,$B130*(1+'LF Projected Ratios'!AF$39))</f>
        <v>0.34141357464261668</v>
      </c>
      <c r="AF130">
        <f>IF('LF Projected Ratios'!AG$39&gt;=0,$B130+(1-$B130)*'LF Projected Ratios'!AG$39,$B130*(1+'LF Projected Ratios'!AG$39))</f>
        <v>0.34166334253127961</v>
      </c>
    </row>
    <row r="131" spans="1:32" x14ac:dyDescent="0.2">
      <c r="A131" s="6" t="s">
        <v>54</v>
      </c>
      <c r="B131" s="28">
        <f t="shared" si="0"/>
        <v>0.27501164263626754</v>
      </c>
      <c r="C131">
        <f>IF('LF Projected Ratios'!D$39&gt;=0,$B131+(1-$B131)*'LF Projected Ratios'!D$39,$B131*(1+'LF Projected Ratios'!D$39))</f>
        <v>0.2753430965265849</v>
      </c>
      <c r="D131">
        <f>IF('LF Projected Ratios'!E$39&gt;=0,$B131+(1-$B131)*'LF Projected Ratios'!E$39,$B131*(1+'LF Projected Ratios'!E$39))</f>
        <v>0.27570606303960182</v>
      </c>
      <c r="E131">
        <f>IF('LF Projected Ratios'!F$39&gt;=0,$B131+(1-$B131)*'LF Projected Ratios'!F$39,$B131*(1+'LF Projected Ratios'!F$39))</f>
        <v>0.27605761526065531</v>
      </c>
      <c r="F131">
        <f>IF('LF Projected Ratios'!G$39&gt;=0,$B131+(1-$B131)*'LF Projected Ratios'!G$39,$B131*(1+'LF Projected Ratios'!G$39))</f>
        <v>0.27640560066911879</v>
      </c>
      <c r="G131">
        <f>IF('LF Projected Ratios'!H$39&gt;=0,$B131+(1-$B131)*'LF Projected Ratios'!H$39,$B131*(1+'LF Projected Ratios'!H$39))</f>
        <v>0.27673935984591608</v>
      </c>
      <c r="H131">
        <f>IF('LF Projected Ratios'!I$39&gt;=0,$B131+(1-$B131)*'LF Projected Ratios'!I$39,$B131*(1+'LF Projected Ratios'!I$39))</f>
        <v>0.27706821174708274</v>
      </c>
      <c r="I131">
        <f>IF('LF Projected Ratios'!J$39&gt;=0,$B131+(1-$B131)*'LF Projected Ratios'!J$39,$B131*(1+'LF Projected Ratios'!J$39))</f>
        <v>0.27740491021219021</v>
      </c>
      <c r="J131">
        <f>IF('LF Projected Ratios'!K$39&gt;=0,$B131+(1-$B131)*'LF Projected Ratios'!K$39,$B131*(1+'LF Projected Ratios'!K$39))</f>
        <v>0.27774177614808254</v>
      </c>
      <c r="K131">
        <f>IF('LF Projected Ratios'!L$39&gt;=0,$B131+(1-$B131)*'LF Projected Ratios'!L$39,$B131*(1+'LF Projected Ratios'!L$39))</f>
        <v>0.27806819985190334</v>
      </c>
      <c r="L131">
        <f>IF('LF Projected Ratios'!M$39&gt;=0,$B131+(1-$B131)*'LF Projected Ratios'!M$39,$B131*(1+'LF Projected Ratios'!M$39))</f>
        <v>0.27838994600507211</v>
      </c>
      <c r="M131">
        <f>IF('LF Projected Ratios'!N$39&gt;=0,$B131+(1-$B131)*'LF Projected Ratios'!N$39,$B131*(1+'LF Projected Ratios'!N$39))</f>
        <v>0.27871116203415208</v>
      </c>
      <c r="N131">
        <f>IF('LF Projected Ratios'!O$39&gt;=0,$B131+(1-$B131)*'LF Projected Ratios'!O$39,$B131*(1+'LF Projected Ratios'!O$39))</f>
        <v>0.27902943489276744</v>
      </c>
      <c r="O131">
        <f>IF('LF Projected Ratios'!P$39&gt;=0,$B131+(1-$B131)*'LF Projected Ratios'!P$39,$B131*(1+'LF Projected Ratios'!P$39))</f>
        <v>0.27934480484703905</v>
      </c>
      <c r="P131">
        <f>IF('LF Projected Ratios'!Q$39&gt;=0,$B131+(1-$B131)*'LF Projected Ratios'!Q$39,$B131*(1+'LF Projected Ratios'!Q$39))</f>
        <v>0.27965731143190392</v>
      </c>
      <c r="Q131">
        <f>IF('LF Projected Ratios'!R$39&gt;=0,$B131+(1-$B131)*'LF Projected Ratios'!R$39,$B131*(1+'LF Projected Ratios'!R$39))</f>
        <v>0.27996699346763648</v>
      </c>
      <c r="R131">
        <f>IF('LF Projected Ratios'!S$39&gt;=0,$B131+(1-$B131)*'LF Projected Ratios'!S$39,$B131*(1+'LF Projected Ratios'!S$39))</f>
        <v>0.28027388907592443</v>
      </c>
      <c r="S131">
        <f>IF('LF Projected Ratios'!T$39&gt;=0,$B131+(1-$B131)*'LF Projected Ratios'!T$39,$B131*(1+'LF Projected Ratios'!T$39))</f>
        <v>0.28057803569551226</v>
      </c>
      <c r="T131">
        <f>IF('LF Projected Ratios'!U$39&gt;=0,$B131+(1-$B131)*'LF Projected Ratios'!U$39,$B131*(1+'LF Projected Ratios'!U$39))</f>
        <v>0.28087947009742725</v>
      </c>
      <c r="U131">
        <f>IF('LF Projected Ratios'!V$39&gt;=0,$B131+(1-$B131)*'LF Projected Ratios'!V$39,$B131*(1+'LF Projected Ratios'!V$39))</f>
        <v>0.28117822839979878</v>
      </c>
      <c r="V131">
        <f>IF('LF Projected Ratios'!W$39&gt;=0,$B131+(1-$B131)*'LF Projected Ratios'!W$39,$B131*(1+'LF Projected Ratios'!W$39))</f>
        <v>0.28147434608228517</v>
      </c>
      <c r="W131">
        <f>IF('LF Projected Ratios'!X$39&gt;=0,$B131+(1-$B131)*'LF Projected Ratios'!X$39,$B131*(1+'LF Projected Ratios'!X$39))</f>
        <v>0.28176785800011966</v>
      </c>
      <c r="X131">
        <f>IF('LF Projected Ratios'!Y$39&gt;=0,$B131+(1-$B131)*'LF Projected Ratios'!Y$39,$B131*(1+'LF Projected Ratios'!Y$39))</f>
        <v>0.28205879839778775</v>
      </c>
      <c r="Y131">
        <f>IF('LF Projected Ratios'!Z$39&gt;=0,$B131+(1-$B131)*'LF Projected Ratios'!Z$39,$B131*(1+'LF Projected Ratios'!Z$39))</f>
        <v>0.28234720092234528</v>
      </c>
      <c r="Z131">
        <f>IF('LF Projected Ratios'!AA$39&gt;=0,$B131+(1-$B131)*'LF Projected Ratios'!AA$39,$B131*(1+'LF Projected Ratios'!AA$39))</f>
        <v>0.28263309863639036</v>
      </c>
      <c r="AA131">
        <f>IF('LF Projected Ratios'!AB$39&gt;=0,$B131+(1-$B131)*'LF Projected Ratios'!AB$39,$B131*(1+'LF Projected Ratios'!AB$39))</f>
        <v>0.28291652403069978</v>
      </c>
      <c r="AB131">
        <f>IF('LF Projected Ratios'!AC$39&gt;=0,$B131+(1-$B131)*'LF Projected Ratios'!AC$39,$B131*(1+'LF Projected Ratios'!AC$39))</f>
        <v>0.28319750903653662</v>
      </c>
      <c r="AC131">
        <f>IF('LF Projected Ratios'!AD$39&gt;=0,$B131+(1-$B131)*'LF Projected Ratios'!AD$39,$B131*(1+'LF Projected Ratios'!AD$39))</f>
        <v>0.28347608503764343</v>
      </c>
      <c r="AD131">
        <f>IF('LF Projected Ratios'!AE$39&gt;=0,$B131+(1-$B131)*'LF Projected Ratios'!AE$39,$B131*(1+'LF Projected Ratios'!AE$39))</f>
        <v>0.283752282881927</v>
      </c>
      <c r="AE131">
        <f>IF('LF Projected Ratios'!AF$39&gt;=0,$B131+(1-$B131)*'LF Projected Ratios'!AF$39,$B131*(1+'LF Projected Ratios'!AF$39))</f>
        <v>0.28402613289284606</v>
      </c>
      <c r="AF131">
        <f>IF('LF Projected Ratios'!AG$39&gt;=0,$B131+(1-$B131)*'LF Projected Ratios'!AG$39,$B131*(1+'LF Projected Ratios'!AG$39))</f>
        <v>0.28429766488050912</v>
      </c>
    </row>
    <row r="132" spans="1:32" x14ac:dyDescent="0.2">
      <c r="A132" s="6" t="s">
        <v>55</v>
      </c>
      <c r="B132" s="28">
        <f t="shared" si="0"/>
        <v>0.33239060198353876</v>
      </c>
      <c r="C132">
        <f>IF('LF Projected Ratios'!D$39&gt;=0,$B132+(1-$B132)*'LF Projected Ratios'!D$39,$B132*(1+'LF Projected Ratios'!D$39))</f>
        <v>0.33269582306734985</v>
      </c>
      <c r="D132">
        <f>IF('LF Projected Ratios'!E$39&gt;=0,$B132+(1-$B132)*'LF Projected Ratios'!E$39,$B132*(1+'LF Projected Ratios'!E$39))</f>
        <v>0.33303006271795127</v>
      </c>
      <c r="E132">
        <f>IF('LF Projected Ratios'!F$39&gt;=0,$B132+(1-$B132)*'LF Projected Ratios'!F$39,$B132*(1+'LF Projected Ratios'!F$39))</f>
        <v>0.3333537914568821</v>
      </c>
      <c r="F132">
        <f>IF('LF Projected Ratios'!G$39&gt;=0,$B132+(1-$B132)*'LF Projected Ratios'!G$39,$B132*(1+'LF Projected Ratios'!G$39))</f>
        <v>0.33367423567740395</v>
      </c>
      <c r="G132">
        <f>IF('LF Projected Ratios'!H$39&gt;=0,$B132+(1-$B132)*'LF Projected Ratios'!H$39,$B132*(1+'LF Projected Ratios'!H$39))</f>
        <v>0.33398157959657299</v>
      </c>
      <c r="H132">
        <f>IF('LF Projected Ratios'!I$39&gt;=0,$B132+(1-$B132)*'LF Projected Ratios'!I$39,$B132*(1+'LF Projected Ratios'!I$39))</f>
        <v>0.33428440462478831</v>
      </c>
      <c r="I132">
        <f>IF('LF Projected Ratios'!J$39&gt;=0,$B132+(1-$B132)*'LF Projected Ratios'!J$39,$B132*(1+'LF Projected Ratios'!J$39))</f>
        <v>0.33459445520328424</v>
      </c>
      <c r="J132">
        <f>IF('LF Projected Ratios'!K$39&gt;=0,$B132+(1-$B132)*'LF Projected Ratios'!K$39,$B132*(1+'LF Projected Ratios'!K$39))</f>
        <v>0.33490465999814617</v>
      </c>
      <c r="K132">
        <f>IF('LF Projected Ratios'!L$39&gt;=0,$B132+(1-$B132)*'LF Projected Ratios'!L$39,$B132*(1+'LF Projected Ratios'!L$39))</f>
        <v>0.33520524900787668</v>
      </c>
      <c r="L132">
        <f>IF('LF Projected Ratios'!M$39&gt;=0,$B132+(1-$B132)*'LF Projected Ratios'!M$39,$B132*(1+'LF Projected Ratios'!M$39))</f>
        <v>0.335501530670126</v>
      </c>
      <c r="M132">
        <f>IF('LF Projected Ratios'!N$39&gt;=0,$B132+(1-$B132)*'LF Projected Ratios'!N$39,$B132*(1+'LF Projected Ratios'!N$39))</f>
        <v>0.33579732416477898</v>
      </c>
      <c r="N132">
        <f>IF('LF Projected Ratios'!O$39&gt;=0,$B132+(1-$B132)*'LF Projected Ratios'!O$39,$B132*(1+'LF Projected Ratios'!O$39))</f>
        <v>0.33609040742520235</v>
      </c>
      <c r="O132">
        <f>IF('LF Projected Ratios'!P$39&gt;=0,$B132+(1-$B132)*'LF Projected Ratios'!P$39,$B132*(1+'LF Projected Ratios'!P$39))</f>
        <v>0.33638081753066851</v>
      </c>
      <c r="P132">
        <f>IF('LF Projected Ratios'!Q$39&gt;=0,$B132+(1-$B132)*'LF Projected Ratios'!Q$39,$B132*(1+'LF Projected Ratios'!Q$39))</f>
        <v>0.33666859088713519</v>
      </c>
      <c r="Q132">
        <f>IF('LF Projected Ratios'!R$39&gt;=0,$B132+(1-$B132)*'LF Projected Ratios'!R$39,$B132*(1+'LF Projected Ratios'!R$39))</f>
        <v>0.33695376324245924</v>
      </c>
      <c r="R132">
        <f>IF('LF Projected Ratios'!S$39&gt;=0,$B132+(1-$B132)*'LF Projected Ratios'!S$39,$B132*(1+'LF Projected Ratios'!S$39))</f>
        <v>0.33723636970120024</v>
      </c>
      <c r="S132">
        <f>IF('LF Projected Ratios'!T$39&gt;=0,$B132+(1-$B132)*'LF Projected Ratios'!T$39,$B132*(1+'LF Projected Ratios'!T$39))</f>
        <v>0.33751644473902587</v>
      </c>
      <c r="T132">
        <f>IF('LF Projected Ratios'!U$39&gt;=0,$B132+(1-$B132)*'LF Projected Ratios'!U$39,$B132*(1+'LF Projected Ratios'!U$39))</f>
        <v>0.33779402221673277</v>
      </c>
      <c r="U132">
        <f>IF('LF Projected Ratios'!V$39&gt;=0,$B132+(1-$B132)*'LF Projected Ratios'!V$39,$B132*(1+'LF Projected Ratios'!V$39))</f>
        <v>0.33806913539389327</v>
      </c>
      <c r="V132">
        <f>IF('LF Projected Ratios'!W$39&gt;=0,$B132+(1-$B132)*'LF Projected Ratios'!W$39,$B132*(1+'LF Projected Ratios'!W$39))</f>
        <v>0.33834181694213988</v>
      </c>
      <c r="W132">
        <f>IF('LF Projected Ratios'!X$39&gt;=0,$B132+(1-$B132)*'LF Projected Ratios'!X$39,$B132*(1+'LF Projected Ratios'!X$39))</f>
        <v>0.3386120989581004</v>
      </c>
      <c r="X132">
        <f>IF('LF Projected Ratios'!Y$39&gt;=0,$B132+(1-$B132)*'LF Projected Ratios'!Y$39,$B132*(1+'LF Projected Ratios'!Y$39))</f>
        <v>0.33888001297599191</v>
      </c>
      <c r="Y132">
        <f>IF('LF Projected Ratios'!Z$39&gt;=0,$B132+(1-$B132)*'LF Projected Ratios'!Z$39,$B132*(1+'LF Projected Ratios'!Z$39))</f>
        <v>0.33914558997988531</v>
      </c>
      <c r="Z132">
        <f>IF('LF Projected Ratios'!AA$39&gt;=0,$B132+(1-$B132)*'LF Projected Ratios'!AA$39,$B132*(1+'LF Projected Ratios'!AA$39))</f>
        <v>0.3394088604156506</v>
      </c>
      <c r="AA132">
        <f>IF('LF Projected Ratios'!AB$39&gt;=0,$B132+(1-$B132)*'LF Projected Ratios'!AB$39,$B132*(1+'LF Projected Ratios'!AB$39))</f>
        <v>0.33966985420259299</v>
      </c>
      <c r="AB132">
        <f>IF('LF Projected Ratios'!AC$39&gt;=0,$B132+(1-$B132)*'LF Projected Ratios'!AC$39,$B132*(1+'LF Projected Ratios'!AC$39))</f>
        <v>0.33992860074478642</v>
      </c>
      <c r="AC132">
        <f>IF('LF Projected Ratios'!AD$39&gt;=0,$B132+(1-$B132)*'LF Projected Ratios'!AD$39,$B132*(1+'LF Projected Ratios'!AD$39))</f>
        <v>0.34018512894211783</v>
      </c>
      <c r="AD132">
        <f>IF('LF Projected Ratios'!AE$39&gt;=0,$B132+(1-$B132)*'LF Projected Ratios'!AE$39,$B132*(1+'LF Projected Ratios'!AE$39))</f>
        <v>0.34043946720104673</v>
      </c>
      <c r="AE132">
        <f>IF('LF Projected Ratios'!AF$39&gt;=0,$B132+(1-$B132)*'LF Projected Ratios'!AF$39,$B132*(1+'LF Projected Ratios'!AF$39))</f>
        <v>0.3406916434450919</v>
      </c>
      <c r="AF132">
        <f>IF('LF Projected Ratios'!AG$39&gt;=0,$B132+(1-$B132)*'LF Projected Ratios'!AG$39,$B132*(1+'LF Projected Ratios'!AG$39))</f>
        <v>0.34094168512505085</v>
      </c>
    </row>
    <row r="133" spans="1:32" x14ac:dyDescent="0.2">
      <c r="A133" s="6" t="s">
        <v>56</v>
      </c>
      <c r="B133" s="28">
        <f t="shared" si="0"/>
        <v>0.25942467538831049</v>
      </c>
      <c r="C133">
        <f>IF('LF Projected Ratios'!D$39&gt;=0,$B133+(1-$B133)*'LF Projected Ratios'!D$39,$B133*(1+'LF Projected Ratios'!D$39))</f>
        <v>0.25976325540814438</v>
      </c>
      <c r="D133">
        <f>IF('LF Projected Ratios'!E$39&gt;=0,$B133+(1-$B133)*'LF Projected Ratios'!E$39,$B133*(1+'LF Projected Ratios'!E$39))</f>
        <v>0.26013402555978954</v>
      </c>
      <c r="E133">
        <f>IF('LF Projected Ratios'!F$39&gt;=0,$B133+(1-$B133)*'LF Projected Ratios'!F$39,$B133*(1+'LF Projected Ratios'!F$39))</f>
        <v>0.26049313601664065</v>
      </c>
      <c r="F133">
        <f>IF('LF Projected Ratios'!G$39&gt;=0,$B133+(1-$B133)*'LF Projected Ratios'!G$39,$B133*(1+'LF Projected Ratios'!G$39))</f>
        <v>0.26084860297582069</v>
      </c>
      <c r="G133">
        <f>IF('LF Projected Ratios'!H$39&gt;=0,$B133+(1-$B133)*'LF Projected Ratios'!H$39,$B133*(1+'LF Projected Ratios'!H$39))</f>
        <v>0.26118953784489579</v>
      </c>
      <c r="H133">
        <f>IF('LF Projected Ratios'!I$39&gt;=0,$B133+(1-$B133)*'LF Projected Ratios'!I$39,$B133*(1+'LF Projected Ratios'!I$39))</f>
        <v>0.26152545993382592</v>
      </c>
      <c r="I133">
        <f>IF('LF Projected Ratios'!J$39&gt;=0,$B133+(1-$B133)*'LF Projected Ratios'!J$39,$B133*(1+'LF Projected Ratios'!J$39))</f>
        <v>0.26186939728476477</v>
      </c>
      <c r="J133">
        <f>IF('LF Projected Ratios'!K$39&gt;=0,$B133+(1-$B133)*'LF Projected Ratios'!K$39,$B133*(1+'LF Projected Ratios'!K$39))</f>
        <v>0.26221350570704516</v>
      </c>
      <c r="K133">
        <f>IF('LF Projected Ratios'!L$39&gt;=0,$B133+(1-$B133)*'LF Projected Ratios'!L$39,$B133*(1+'LF Projected Ratios'!L$39))</f>
        <v>0.26254694739333251</v>
      </c>
      <c r="L133">
        <f>IF('LF Projected Ratios'!M$39&gt;=0,$B133+(1-$B133)*'LF Projected Ratios'!M$39,$B133*(1+'LF Projected Ratios'!M$39))</f>
        <v>0.26287561096345102</v>
      </c>
      <c r="M133">
        <f>IF('LF Projected Ratios'!N$39&gt;=0,$B133+(1-$B133)*'LF Projected Ratios'!N$39,$B133*(1+'LF Projected Ratios'!N$39))</f>
        <v>0.26320373301201938</v>
      </c>
      <c r="N133">
        <f>IF('LF Projected Ratios'!O$39&gt;=0,$B133+(1-$B133)*'LF Projected Ratios'!O$39,$B133*(1+'LF Projected Ratios'!O$39))</f>
        <v>0.26352884861310466</v>
      </c>
      <c r="O133">
        <f>IF('LF Projected Ratios'!P$39&gt;=0,$B133+(1-$B133)*'LF Projected Ratios'!P$39,$B133*(1+'LF Projected Ratios'!P$39))</f>
        <v>0.2638509988985337</v>
      </c>
      <c r="P133">
        <f>IF('LF Projected Ratios'!Q$39&gt;=0,$B133+(1-$B133)*'LF Projected Ratios'!Q$39,$B133*(1+'LF Projected Ratios'!Q$39))</f>
        <v>0.26417022425322928</v>
      </c>
      <c r="Q133">
        <f>IF('LF Projected Ratios'!R$39&gt;=0,$B133+(1-$B133)*'LF Projected Ratios'!R$39,$B133*(1+'LF Projected Ratios'!R$39))</f>
        <v>0.26448656433208656</v>
      </c>
      <c r="R133">
        <f>IF('LF Projected Ratios'!S$39&gt;=0,$B133+(1-$B133)*'LF Projected Ratios'!S$39,$B133*(1+'LF Projected Ratios'!S$39))</f>
        <v>0.26480005807639467</v>
      </c>
      <c r="S133">
        <f>IF('LF Projected Ratios'!T$39&gt;=0,$B133+(1-$B133)*'LF Projected Ratios'!T$39,$B133*(1+'LF Projected Ratios'!T$39))</f>
        <v>0.26511074372981658</v>
      </c>
      <c r="T133">
        <f>IF('LF Projected Ratios'!U$39&gt;=0,$B133+(1-$B133)*'LF Projected Ratios'!U$39,$B133*(1+'LF Projected Ratios'!U$39))</f>
        <v>0.26541865885394222</v>
      </c>
      <c r="U133">
        <f>IF('LF Projected Ratios'!V$39&gt;=0,$B133+(1-$B133)*'LF Projected Ratios'!V$39,$B133*(1+'LF Projected Ratios'!V$39))</f>
        <v>0.26572384034342683</v>
      </c>
      <c r="V133">
        <f>IF('LF Projected Ratios'!W$39&gt;=0,$B133+(1-$B133)*'LF Projected Ratios'!W$39,$B133*(1+'LF Projected Ratios'!W$39))</f>
        <v>0.26602632444072738</v>
      </c>
      <c r="W133">
        <f>IF('LF Projected Ratios'!X$39&gt;=0,$B133+(1-$B133)*'LF Projected Ratios'!X$39,$B133*(1+'LF Projected Ratios'!X$39))</f>
        <v>0.26632614675045124</v>
      </c>
      <c r="X133">
        <f>IF('LF Projected Ratios'!Y$39&gt;=0,$B133+(1-$B133)*'LF Projected Ratios'!Y$39,$B133*(1+'LF Projected Ratios'!Y$39))</f>
        <v>0.2666233422533269</v>
      </c>
      <c r="Y133">
        <f>IF('LF Projected Ratios'!Z$39&gt;=0,$B133+(1-$B133)*'LF Projected Ratios'!Z$39,$B133*(1+'LF Projected Ratios'!Z$39))</f>
        <v>0.26691794531980878</v>
      </c>
      <c r="Z133">
        <f>IF('LF Projected Ratios'!AA$39&gt;=0,$B133+(1-$B133)*'LF Projected Ratios'!AA$39,$B133*(1+'LF Projected Ratios'!AA$39))</f>
        <v>0.26720998972332799</v>
      </c>
      <c r="AA133">
        <f>IF('LF Projected Ratios'!AB$39&gt;=0,$B133+(1-$B133)*'LF Projected Ratios'!AB$39,$B133*(1+'LF Projected Ratios'!AB$39))</f>
        <v>0.26749950865320038</v>
      </c>
      <c r="AB133">
        <f>IF('LF Projected Ratios'!AC$39&gt;=0,$B133+(1-$B133)*'LF Projected Ratios'!AC$39,$B133*(1+'LF Projected Ratios'!AC$39))</f>
        <v>0.26778653472719871</v>
      </c>
      <c r="AC133">
        <f>IF('LF Projected Ratios'!AD$39&gt;=0,$B133+(1-$B133)*'LF Projected Ratios'!AD$39,$B133*(1+'LF Projected Ratios'!AD$39))</f>
        <v>0.26807110000380385</v>
      </c>
      <c r="AD133">
        <f>IF('LF Projected Ratios'!AE$39&gt;=0,$B133+(1-$B133)*'LF Projected Ratios'!AE$39,$B133*(1+'LF Projected Ratios'!AE$39))</f>
        <v>0.26835323599414057</v>
      </c>
      <c r="AE133">
        <f>IF('LF Projected Ratios'!AF$39&gt;=0,$B133+(1-$B133)*'LF Projected Ratios'!AF$39,$B133*(1+'LF Projected Ratios'!AF$39))</f>
        <v>0.26863297367360994</v>
      </c>
      <c r="AF133">
        <f>IF('LF Projected Ratios'!AG$39&gt;=0,$B133+(1-$B133)*'LF Projected Ratios'!AG$39,$B133*(1+'LF Projected Ratios'!AG$39))</f>
        <v>0.26891034349322646</v>
      </c>
    </row>
    <row r="134" spans="1:32" x14ac:dyDescent="0.2">
      <c r="A134" s="6" t="s">
        <v>57</v>
      </c>
      <c r="B134" s="28">
        <f t="shared" si="0"/>
        <v>0.26059674362029095</v>
      </c>
      <c r="C134">
        <f>IF('LF Projected Ratios'!D$39&gt;=0,$B134+(1-$B134)*'LF Projected Ratios'!D$39,$B134*(1+'LF Projected Ratios'!D$39))</f>
        <v>0.26093478778796769</v>
      </c>
      <c r="D134">
        <f>IF('LF Projected Ratios'!E$39&gt;=0,$B134+(1-$B134)*'LF Projected Ratios'!E$39,$B134*(1+'LF Projected Ratios'!E$39))</f>
        <v>0.26130497114188722</v>
      </c>
      <c r="E134">
        <f>IF('LF Projected Ratios'!F$39&gt;=0,$B134+(1-$B134)*'LF Projected Ratios'!F$39,$B134*(1+'LF Projected Ratios'!F$39))</f>
        <v>0.26166351325417669</v>
      </c>
      <c r="F134">
        <f>IF('LF Projected Ratios'!G$39&gt;=0,$B134+(1-$B134)*'LF Projected Ratios'!G$39,$B134*(1+'LF Projected Ratios'!G$39))</f>
        <v>0.26201841763516037</v>
      </c>
      <c r="G134">
        <f>IF('LF Projected Ratios'!H$39&gt;=0,$B134+(1-$B134)*'LF Projected Ratios'!H$39,$B134*(1+'LF Projected Ratios'!H$39))</f>
        <v>0.2623588129251867</v>
      </c>
      <c r="H134">
        <f>IF('LF Projected Ratios'!I$39&gt;=0,$B134+(1-$B134)*'LF Projected Ratios'!I$39,$B134*(1+'LF Projected Ratios'!I$39))</f>
        <v>0.26269420336852217</v>
      </c>
      <c r="I134">
        <f>IF('LF Projected Ratios'!J$39&gt;=0,$B134+(1-$B134)*'LF Projected Ratios'!J$39,$B134*(1+'LF Projected Ratios'!J$39))</f>
        <v>0.26303759638854773</v>
      </c>
      <c r="J134">
        <f>IF('LF Projected Ratios'!K$39&gt;=0,$B134+(1-$B134)*'LF Projected Ratios'!K$39,$B134*(1+'LF Projected Ratios'!K$39))</f>
        <v>0.26338116020916946</v>
      </c>
      <c r="K134">
        <f>IF('LF Projected Ratios'!L$39&gt;=0,$B134+(1-$B134)*'LF Projected Ratios'!L$39,$B134*(1+'LF Projected Ratios'!L$39))</f>
        <v>0.26371407417546028</v>
      </c>
      <c r="L134">
        <f>IF('LF Projected Ratios'!M$39&gt;=0,$B134+(1-$B134)*'LF Projected Ratios'!M$39,$B134*(1+'LF Projected Ratios'!M$39))</f>
        <v>0.26404221758764657</v>
      </c>
      <c r="M134">
        <f>IF('LF Projected Ratios'!N$39&gt;=0,$B134+(1-$B134)*'LF Projected Ratios'!N$39,$B134*(1+'LF Projected Ratios'!N$39))</f>
        <v>0.26436982033531925</v>
      </c>
      <c r="N134">
        <f>IF('LF Projected Ratios'!O$39&gt;=0,$B134+(1-$B134)*'LF Projected Ratios'!O$39,$B134*(1+'LF Projected Ratios'!O$39))</f>
        <v>0.26469442139364963</v>
      </c>
      <c r="O134">
        <f>IF('LF Projected Ratios'!P$39&gt;=0,$B134+(1-$B134)*'LF Projected Ratios'!P$39,$B134*(1+'LF Projected Ratios'!P$39))</f>
        <v>0.26501606182936738</v>
      </c>
      <c r="P134">
        <f>IF('LF Projected Ratios'!Q$39&gt;=0,$B134+(1-$B134)*'LF Projected Ratios'!Q$39,$B134*(1+'LF Projected Ratios'!Q$39))</f>
        <v>0.2653347819634802</v>
      </c>
      <c r="Q134">
        <f>IF('LF Projected Ratios'!R$39&gt;=0,$B134+(1-$B134)*'LF Projected Ratios'!R$39,$B134*(1+'LF Projected Ratios'!R$39))</f>
        <v>0.26565062138812362</v>
      </c>
      <c r="R134">
        <f>IF('LF Projected Ratios'!S$39&gt;=0,$B134+(1-$B134)*'LF Projected Ratios'!S$39,$B134*(1+'LF Projected Ratios'!S$39))</f>
        <v>0.26596361898295656</v>
      </c>
      <c r="S134">
        <f>IF('LF Projected Ratios'!T$39&gt;=0,$B134+(1-$B134)*'LF Projected Ratios'!T$39,$B134*(1+'LF Projected Ratios'!T$39))</f>
        <v>0.26627381293111579</v>
      </c>
      <c r="T134">
        <f>IF('LF Projected Ratios'!U$39&gt;=0,$B134+(1-$B134)*'LF Projected Ratios'!U$39,$B134*(1+'LF Projected Ratios'!U$39))</f>
        <v>0.26658124073474465</v>
      </c>
      <c r="U134">
        <f>IF('LF Projected Ratios'!V$39&gt;=0,$B134+(1-$B134)*'LF Projected Ratios'!V$39,$B134*(1+'LF Projected Ratios'!V$39))</f>
        <v>0.26688593923010706</v>
      </c>
      <c r="V134">
        <f>IF('LF Projected Ratios'!W$39&gt;=0,$B134+(1-$B134)*'LF Projected Ratios'!W$39,$B134*(1+'LF Projected Ratios'!W$39))</f>
        <v>0.26718794460230111</v>
      </c>
      <c r="W134">
        <f>IF('LF Projected Ratios'!X$39&gt;=0,$B134+(1-$B134)*'LF Projected Ratios'!X$39,$B134*(1+'LF Projected Ratios'!X$39))</f>
        <v>0.26748729239958474</v>
      </c>
      <c r="X134">
        <f>IF('LF Projected Ratios'!Y$39&gt;=0,$B134+(1-$B134)*'LF Projected Ratios'!Y$39,$B134*(1+'LF Projected Ratios'!Y$39))</f>
        <v>0.26778401754732428</v>
      </c>
      <c r="Y134">
        <f>IF('LF Projected Ratios'!Z$39&gt;=0,$B134+(1-$B134)*'LF Projected Ratios'!Z$39,$B134*(1+'LF Projected Ratios'!Z$39))</f>
        <v>0.26807815436157795</v>
      </c>
      <c r="Z134">
        <f>IF('LF Projected Ratios'!AA$39&gt;=0,$B134+(1-$B134)*'LF Projected Ratios'!AA$39,$B134*(1+'LF Projected Ratios'!AA$39))</f>
        <v>0.26836973656232549</v>
      </c>
      <c r="AA134">
        <f>IF('LF Projected Ratios'!AB$39&gt;=0,$B134+(1-$B134)*'LF Projected Ratios'!AB$39,$B134*(1+'LF Projected Ratios'!AB$39))</f>
        <v>0.26865879728635572</v>
      </c>
      <c r="AB134">
        <f>IF('LF Projected Ratios'!AC$39&gt;=0,$B134+(1-$B134)*'LF Projected Ratios'!AC$39,$B134*(1+'LF Projected Ratios'!AC$39))</f>
        <v>0.2689453690998192</v>
      </c>
      <c r="AC134">
        <f>IF('LF Projected Ratios'!AD$39&gt;=0,$B134+(1-$B134)*'LF Projected Ratios'!AD$39,$B134*(1+'LF Projected Ratios'!AD$39))</f>
        <v>0.26922948401045943</v>
      </c>
      <c r="AD134">
        <f>IF('LF Projected Ratios'!AE$39&gt;=0,$B134+(1-$B134)*'LF Projected Ratios'!AE$39,$B134*(1+'LF Projected Ratios'!AE$39))</f>
        <v>0.2695111734795303</v>
      </c>
      <c r="AE134">
        <f>IF('LF Projected Ratios'!AF$39&gt;=0,$B134+(1-$B134)*'LF Projected Ratios'!AF$39,$B134*(1+'LF Projected Ratios'!AF$39))</f>
        <v>0.26979046843340992</v>
      </c>
      <c r="AF134">
        <f>IF('LF Projected Ratios'!AG$39&gt;=0,$B134+(1-$B134)*'LF Projected Ratios'!AG$39,$B134*(1+'LF Projected Ratios'!AG$39))</f>
        <v>0.27006739927491941</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2.8000000000000001E-2</v>
      </c>
      <c r="C138" s="28">
        <f>(1/(1+EXP(('S Curve Equation'!$B$11-C93*'S Curve Equation'!$B$12)*'S Curve Equation'!$B$10))+'S Curve Equation'!$B$13)*'S Curve Equation'!$B$14</f>
        <v>2.8133400782281624E-2</v>
      </c>
      <c r="D138" s="28">
        <f>(1/(1+EXP(('S Curve Equation'!$B$11-D93*'S Curve Equation'!$B$12)*'S Curve Equation'!$B$10))+'S Curve Equation'!$B$13)*'S Curve Equation'!$B$14</f>
        <v>2.8279983962701195E-2</v>
      </c>
      <c r="E138" s="28">
        <f>(1/(1+EXP(('S Curve Equation'!$B$11-E93*'S Curve Equation'!$B$12)*'S Curve Equation'!$B$10))+'S Curve Equation'!$B$13)*'S Curve Equation'!$B$14</f>
        <v>2.8422456823974433E-2</v>
      </c>
      <c r="F138" s="28">
        <f>(1/(1+EXP(('S Curve Equation'!$B$11-F93*'S Curve Equation'!$B$12)*'S Curve Equation'!$B$10))+'S Curve Equation'!$B$13)*'S Curve Equation'!$B$14</f>
        <v>2.8563969596608094E-2</v>
      </c>
      <c r="G138" s="28">
        <f>(1/(1+EXP(('S Curve Equation'!$B$11-G93*'S Curve Equation'!$B$12)*'S Curve Equation'!$B$10))+'S Curve Equation'!$B$13)*'S Curve Equation'!$B$14</f>
        <v>2.8700152229393174E-2</v>
      </c>
      <c r="H138" s="28">
        <f>(1/(1+EXP(('S Curve Equation'!$B$11-H93*'S Curve Equation'!$B$12)*'S Curve Equation'!$B$10))+'S Curve Equation'!$B$13)*'S Curve Equation'!$B$14</f>
        <v>2.8834769743274598E-2</v>
      </c>
      <c r="I138" s="28">
        <f>(1/(1+EXP(('S Curve Equation'!$B$11-I93*'S Curve Equation'!$B$12)*'S Curve Equation'!$B$10))+'S Curve Equation'!$B$13)*'S Curve Equation'!$B$14</f>
        <v>2.8973050234792606E-2</v>
      </c>
      <c r="J138" s="28">
        <f>(1/(1+EXP(('S Curve Equation'!$B$11-J93*'S Curve Equation'!$B$12)*'S Curve Equation'!$B$10))+'S Curve Equation'!$B$13)*'S Curve Equation'!$B$14</f>
        <v>2.9111857468218764E-2</v>
      </c>
      <c r="K138" s="28">
        <f>(1/(1+EXP(('S Curve Equation'!$B$11-K93*'S Curve Equation'!$B$12)*'S Curve Equation'!$B$10))+'S Curve Equation'!$B$13)*'S Curve Equation'!$B$14</f>
        <v>2.9246800230272776E-2</v>
      </c>
      <c r="L138" s="28">
        <f>(1/(1+EXP(('S Curve Equation'!$B$11-L93*'S Curve Equation'!$B$12)*'S Curve Equation'!$B$10))+'S Curve Equation'!$B$13)*'S Curve Equation'!$B$14</f>
        <v>2.9380232716064082E-2</v>
      </c>
      <c r="M138" s="28">
        <f>(1/(1+EXP(('S Curve Equation'!$B$11-M93*'S Curve Equation'!$B$12)*'S Curve Equation'!$B$10))+'S Curve Equation'!$B$13)*'S Curve Equation'!$B$14</f>
        <v>2.9513865881024986E-2</v>
      </c>
      <c r="N138" s="28">
        <f>(1/(1+EXP(('S Curve Equation'!$B$11-N93*'S Curve Equation'!$B$12)*'S Curve Equation'!$B$10))+'S Curve Equation'!$B$13)*'S Curve Equation'!$B$14</f>
        <v>2.9646690230967786E-2</v>
      </c>
      <c r="O138" s="28">
        <f>(1/(1+EXP(('S Curve Equation'!$B$11-O93*'S Curve Equation'!$B$12)*'S Curve Equation'!$B$10))+'S Curve Equation'!$B$13)*'S Curve Equation'!$B$14</f>
        <v>2.9778712330560116E-2</v>
      </c>
      <c r="P138" s="28">
        <f>(1/(1+EXP(('S Curve Equation'!$B$11-P93*'S Curve Equation'!$B$12)*'S Curve Equation'!$B$10))+'S Curve Equation'!$B$13)*'S Curve Equation'!$B$14</f>
        <v>2.9909938688220308E-2</v>
      </c>
      <c r="Q138" s="28">
        <f>(1/(1+EXP(('S Curve Equation'!$B$11-Q93*'S Curve Equation'!$B$12)*'S Curve Equation'!$B$10))+'S Curve Equation'!$B$13)*'S Curve Equation'!$B$14</f>
        <v>3.0040375756329687E-2</v>
      </c>
      <c r="R138" s="28">
        <f>(1/(1+EXP(('S Curve Equation'!$B$11-R93*'S Curve Equation'!$B$12)*'S Curve Equation'!$B$10))+'S Curve Equation'!$B$13)*'S Curve Equation'!$B$14</f>
        <v>3.0170029931459702E-2</v>
      </c>
      <c r="S138" s="28">
        <f>(1/(1+EXP(('S Curve Equation'!$B$11-S93*'S Curve Equation'!$B$12)*'S Curve Equation'!$B$10))+'S Curve Equation'!$B$13)*'S Curve Equation'!$B$14</f>
        <v>3.0298907554612543E-2</v>
      </c>
      <c r="T138" s="28">
        <f>(1/(1+EXP(('S Curve Equation'!$B$11-T93*'S Curve Equation'!$B$12)*'S Curve Equation'!$B$10))+'S Curve Equation'!$B$13)*'S Curve Equation'!$B$14</f>
        <v>3.042701491147512E-2</v>
      </c>
      <c r="U138" s="28">
        <f>(1/(1+EXP(('S Curve Equation'!$B$11-U93*'S Curve Equation'!$B$12)*'S Curve Equation'!$B$10))+'S Curve Equation'!$B$13)*'S Curve Equation'!$B$14</f>
        <v>3.0554358232684348E-2</v>
      </c>
      <c r="V138" s="28">
        <f>(1/(1+EXP(('S Curve Equation'!$B$11-V93*'S Curve Equation'!$B$12)*'S Curve Equation'!$B$10))+'S Curve Equation'!$B$13)*'S Curve Equation'!$B$14</f>
        <v>3.0680943694104235E-2</v>
      </c>
      <c r="W138" s="28">
        <f>(1/(1+EXP(('S Curve Equation'!$B$11-W93*'S Curve Equation'!$B$12)*'S Curve Equation'!$B$10))+'S Curve Equation'!$B$13)*'S Curve Equation'!$B$14</f>
        <v>3.0806777417113112E-2</v>
      </c>
      <c r="X138" s="28">
        <f>(1/(1+EXP(('S Curve Equation'!$B$11-X93*'S Curve Equation'!$B$12)*'S Curve Equation'!$B$10))+'S Curve Equation'!$B$13)*'S Curve Equation'!$B$14</f>
        <v>3.0931865468901289E-2</v>
      </c>
      <c r="Y138" s="28">
        <f>(1/(1+EXP(('S Curve Equation'!$B$11-Y93*'S Curve Equation'!$B$12)*'S Curve Equation'!$B$10))+'S Curve Equation'!$B$13)*'S Curve Equation'!$B$14</f>
        <v>3.1056213862777023E-2</v>
      </c>
      <c r="Z138" s="28">
        <f>(1/(1+EXP(('S Curve Equation'!$B$11-Z93*'S Curve Equation'!$B$12)*'S Curve Equation'!$B$10))+'S Curve Equation'!$B$13)*'S Curve Equation'!$B$14</f>
        <v>3.1179828558481778E-2</v>
      </c>
      <c r="AA138" s="28">
        <f>(1/(1+EXP(('S Curve Equation'!$B$11-AA93*'S Curve Equation'!$B$12)*'S Curve Equation'!$B$10))+'S Curve Equation'!$B$13)*'S Curve Equation'!$B$14</f>
        <v>3.1302715462513467E-2</v>
      </c>
      <c r="AB138" s="28">
        <f>(1/(1+EXP(('S Curve Equation'!$B$11-AB93*'S Curve Equation'!$B$12)*'S Curve Equation'!$B$10))+'S Curve Equation'!$B$13)*'S Curve Equation'!$B$14</f>
        <v>3.1424880428456335E-2</v>
      </c>
      <c r="AC138" s="28">
        <f>(1/(1+EXP(('S Curve Equation'!$B$11-AC93*'S Curve Equation'!$B$12)*'S Curve Equation'!$B$10))+'S Curve Equation'!$B$13)*'S Curve Equation'!$B$14</f>
        <v>3.1546329257318491E-2</v>
      </c>
      <c r="AD138" s="28">
        <f>(1/(1+EXP(('S Curve Equation'!$B$11-AD93*'S Curve Equation'!$B$12)*'S Curve Equation'!$B$10))+'S Curve Equation'!$B$13)*'S Curve Equation'!$B$14</f>
        <v>3.1667067697875181E-2</v>
      </c>
      <c r="AE138" s="28">
        <f>(1/(1+EXP(('S Curve Equation'!$B$11-AE93*'S Curve Equation'!$B$12)*'S Curve Equation'!$B$10))+'S Curve Equation'!$B$13)*'S Curve Equation'!$B$14</f>
        <v>3.1787101447018337E-2</v>
      </c>
      <c r="AF138" s="28">
        <f>(1/(1+EXP(('S Curve Equation'!$B$11-AF93*'S Curve Equation'!$B$12)*'S Curve Equation'!$B$10))+'S Curve Equation'!$B$13)*'S Curve Equation'!$B$14</f>
        <v>3.1906436150111302E-2</v>
      </c>
    </row>
    <row r="139" spans="1:32" x14ac:dyDescent="0.2">
      <c r="A139" s="6" t="s">
        <v>94</v>
      </c>
      <c r="B139" s="28">
        <f>(1/(1+EXP(('S Curve Equation'!$B$11-B94*'S Curve Equation'!$B$12)*'S Curve Equation'!$B$10))+'S Curve Equation'!$B$13)*'S Curve Equation'!$B$14</f>
        <v>3.1E-2</v>
      </c>
      <c r="C139" s="28">
        <f>(1/(1+EXP(('S Curve Equation'!$B$11-C94*'S Curve Equation'!$B$12)*'S Curve Equation'!$B$10))+'S Curve Equation'!$B$13)*'S Curve Equation'!$B$14</f>
        <v>3.1141736507201798E-2</v>
      </c>
      <c r="D139" s="28">
        <f>(1/(1+EXP(('S Curve Equation'!$B$11-D94*'S Curve Equation'!$B$12)*'S Curve Equation'!$B$10))+'S Curve Equation'!$B$13)*'S Curve Equation'!$B$14</f>
        <v>3.1297470493464548E-2</v>
      </c>
      <c r="E139" s="28">
        <f>(1/(1+EXP(('S Curve Equation'!$B$11-E94*'S Curve Equation'!$B$12)*'S Curve Equation'!$B$10))+'S Curve Equation'!$B$13)*'S Curve Equation'!$B$14</f>
        <v>3.1448828917434495E-2</v>
      </c>
      <c r="F139" s="28">
        <f>(1/(1+EXP(('S Curve Equation'!$B$11-F94*'S Curve Equation'!$B$12)*'S Curve Equation'!$B$10))+'S Curve Equation'!$B$13)*'S Curve Equation'!$B$14</f>
        <v>3.1599158959124671E-2</v>
      </c>
      <c r="G139" s="28">
        <f>(1/(1+EXP(('S Curve Equation'!$B$11-G94*'S Curve Equation'!$B$12)*'S Curve Equation'!$B$10))+'S Curve Equation'!$B$13)*'S Curve Equation'!$B$14</f>
        <v>3.1743818854759243E-2</v>
      </c>
      <c r="H139" s="28">
        <f>(1/(1+EXP(('S Curve Equation'!$B$11-H94*'S Curve Equation'!$B$12)*'S Curve Equation'!$B$10))+'S Curve Equation'!$B$13)*'S Curve Equation'!$B$14</f>
        <v>3.1886808607349111E-2</v>
      </c>
      <c r="I139" s="28">
        <f>(1/(1+EXP(('S Curve Equation'!$B$11-I94*'S Curve Equation'!$B$12)*'S Curve Equation'!$B$10))+'S Curve Equation'!$B$13)*'S Curve Equation'!$B$14</f>
        <v>3.2033681303426972E-2</v>
      </c>
      <c r="J139" s="28">
        <f>(1/(1+EXP(('S Curve Equation'!$B$11-J94*'S Curve Equation'!$B$12)*'S Curve Equation'!$B$10))+'S Curve Equation'!$B$13)*'S Curve Equation'!$B$14</f>
        <v>3.218110549463294E-2</v>
      </c>
      <c r="K139" s="28">
        <f>(1/(1+EXP(('S Curve Equation'!$B$11-K94*'S Curve Equation'!$B$12)*'S Curve Equation'!$B$10))+'S Curve Equation'!$B$13)*'S Curve Equation'!$B$14</f>
        <v>3.2324417670966138E-2</v>
      </c>
      <c r="L139" s="28">
        <f>(1/(1+EXP(('S Curve Equation'!$B$11-L94*'S Curve Equation'!$B$12)*'S Curve Equation'!$B$10))+'S Curve Equation'!$B$13)*'S Curve Equation'!$B$14</f>
        <v>3.2466118509627488E-2</v>
      </c>
      <c r="M139" s="28">
        <f>(1/(1+EXP(('S Curve Equation'!$B$11-M94*'S Curve Equation'!$B$12)*'S Curve Equation'!$B$10))+'S Curve Equation'!$B$13)*'S Curve Equation'!$B$14</f>
        <v>3.260802511387987E-2</v>
      </c>
      <c r="N139" s="28">
        <f>(1/(1+EXP(('S Curve Equation'!$B$11-N94*'S Curve Equation'!$B$12)*'S Curve Equation'!$B$10))+'S Curve Equation'!$B$13)*'S Curve Equation'!$B$14</f>
        <v>3.2749065557038354E-2</v>
      </c>
      <c r="O139" s="28">
        <f>(1/(1+EXP(('S Curve Equation'!$B$11-O94*'S Curve Equation'!$B$12)*'S Curve Equation'!$B$10))+'S Curve Equation'!$B$13)*'S Curve Equation'!$B$14</f>
        <v>3.2889246958164156E-2</v>
      </c>
      <c r="P139" s="28">
        <f>(1/(1+EXP(('S Curve Equation'!$B$11-P94*'S Curve Equation'!$B$12)*'S Curve Equation'!$B$10))+'S Curve Equation'!$B$13)*'S Curve Equation'!$B$14</f>
        <v>3.3028576373683234E-2</v>
      </c>
      <c r="Q139" s="28">
        <f>(1/(1+EXP(('S Curve Equation'!$B$11-Q94*'S Curve Equation'!$B$12)*'S Curve Equation'!$B$10))+'S Curve Equation'!$B$13)*'S Curve Equation'!$B$14</f>
        <v>3.3167060797671795E-2</v>
      </c>
      <c r="R139" s="28">
        <f>(1/(1+EXP(('S Curve Equation'!$B$11-R94*'S Curve Equation'!$B$12)*'S Curve Equation'!$B$10))+'S Curve Equation'!$B$13)*'S Curve Equation'!$B$14</f>
        <v>3.3304707162156826E-2</v>
      </c>
      <c r="S139" s="28">
        <f>(1/(1+EXP(('S Curve Equation'!$B$11-S94*'S Curve Equation'!$B$12)*'S Curve Equation'!$B$10))+'S Curve Equation'!$B$13)*'S Curve Equation'!$B$14</f>
        <v>3.3441522337429135E-2</v>
      </c>
      <c r="T139" s="28">
        <f>(1/(1+EXP(('S Curve Equation'!$B$11-T94*'S Curve Equation'!$B$12)*'S Curve Equation'!$B$10))+'S Curve Equation'!$B$13)*'S Curve Equation'!$B$14</f>
        <v>3.3577513132369494E-2</v>
      </c>
      <c r="U139" s="28">
        <f>(1/(1+EXP(('S Curve Equation'!$B$11-U94*'S Curve Equation'!$B$12)*'S Curve Equation'!$B$10))+'S Curve Equation'!$B$13)*'S Curve Equation'!$B$14</f>
        <v>3.371268629478584E-2</v>
      </c>
      <c r="V139" s="28">
        <f>(1/(1+EXP(('S Curve Equation'!$B$11-V94*'S Curve Equation'!$B$12)*'S Curve Equation'!$B$10))+'S Curve Equation'!$B$13)*'S Curve Equation'!$B$14</f>
        <v>3.3847048511761124E-2</v>
      </c>
      <c r="W139" s="28">
        <f>(1/(1+EXP(('S Curve Equation'!$B$11-W94*'S Curve Equation'!$B$12)*'S Curve Equation'!$B$10))+'S Curve Equation'!$B$13)*'S Curve Equation'!$B$14</f>
        <v>3.3980606410011646E-2</v>
      </c>
      <c r="X139" s="28">
        <f>(1/(1+EXP(('S Curve Equation'!$B$11-X94*'S Curve Equation'!$B$12)*'S Curve Equation'!$B$10))+'S Curve Equation'!$B$13)*'S Curve Equation'!$B$14</f>
        <v>3.4113366556254417E-2</v>
      </c>
      <c r="Y139" s="28">
        <f>(1/(1+EXP(('S Curve Equation'!$B$11-Y94*'S Curve Equation'!$B$12)*'S Curve Equation'!$B$10))+'S Curve Equation'!$B$13)*'S Curve Equation'!$B$14</f>
        <v>3.4245335457583001E-2</v>
      </c>
      <c r="Z139" s="28">
        <f>(1/(1+EXP(('S Curve Equation'!$B$11-Z94*'S Curve Equation'!$B$12)*'S Curve Equation'!$B$10))+'S Curve Equation'!$B$13)*'S Curve Equation'!$B$14</f>
        <v>3.4376519561851518E-2</v>
      </c>
      <c r="AA139" s="28">
        <f>(1/(1+EXP(('S Curve Equation'!$B$11-AA94*'S Curve Equation'!$B$12)*'S Curve Equation'!$B$10))+'S Curve Equation'!$B$13)*'S Curve Equation'!$B$14</f>
        <v>3.4506925258066388E-2</v>
      </c>
      <c r="AB139" s="28">
        <f>(1/(1+EXP(('S Curve Equation'!$B$11-AB94*'S Curve Equation'!$B$12)*'S Curve Equation'!$B$10))+'S Curve Equation'!$B$13)*'S Curve Equation'!$B$14</f>
        <v>3.4636558876784074E-2</v>
      </c>
      <c r="AC139" s="28">
        <f>(1/(1+EXP(('S Curve Equation'!$B$11-AC94*'S Curve Equation'!$B$12)*'S Curve Equation'!$B$10))+'S Curve Equation'!$B$13)*'S Curve Equation'!$B$14</f>
        <v>3.4765426690515619E-2</v>
      </c>
      <c r="AD139" s="28">
        <f>(1/(1+EXP(('S Curve Equation'!$B$11-AD94*'S Curve Equation'!$B$12)*'S Curve Equation'!$B$10))+'S Curve Equation'!$B$13)*'S Curve Equation'!$B$14</f>
        <v>3.4893534914136756E-2</v>
      </c>
      <c r="AE139" s="28">
        <f>(1/(1+EXP(('S Curve Equation'!$B$11-AE94*'S Curve Equation'!$B$12)*'S Curve Equation'!$B$10))+'S Curve Equation'!$B$13)*'S Curve Equation'!$B$14</f>
        <v>3.5020889705303204E-2</v>
      </c>
      <c r="AF139" s="28">
        <f>(1/(1+EXP(('S Curve Equation'!$B$11-AF94*'S Curve Equation'!$B$12)*'S Curve Equation'!$B$10))+'S Curve Equation'!$B$13)*'S Curve Equation'!$B$14</f>
        <v>3.5147497164870665E-2</v>
      </c>
    </row>
    <row r="140" spans="1:32" x14ac:dyDescent="0.2">
      <c r="A140" s="6" t="s">
        <v>93</v>
      </c>
      <c r="B140" s="28">
        <f>(1/(1+EXP(('S Curve Equation'!$B$11-B95*'S Curve Equation'!$B$12)*'S Curve Equation'!$B$10))+'S Curve Equation'!$B$13)*'S Curve Equation'!$B$14</f>
        <v>4.0999999999999995E-2</v>
      </c>
      <c r="C140" s="28">
        <f>(1/(1+EXP(('S Curve Equation'!$B$11-C95*'S Curve Equation'!$B$12)*'S Curve Equation'!$B$10))+'S Curve Equation'!$B$13)*'S Curve Equation'!$B$14</f>
        <v>4.1168438666610213E-2</v>
      </c>
      <c r="D140" s="28">
        <f>(1/(1+EXP(('S Curve Equation'!$B$11-D95*'S Curve Equation'!$B$12)*'S Curve Equation'!$B$10))+'S Curve Equation'!$B$13)*'S Curve Equation'!$B$14</f>
        <v>4.1353480828992456E-2</v>
      </c>
      <c r="E140" s="28">
        <f>(1/(1+EXP(('S Curve Equation'!$B$11-E95*'S Curve Equation'!$B$12)*'S Curve Equation'!$B$10))+'S Curve Equation'!$B$13)*'S Curve Equation'!$B$14</f>
        <v>4.1533292941401852E-2</v>
      </c>
      <c r="F140" s="28">
        <f>(1/(1+EXP(('S Curve Equation'!$B$11-F95*'S Curve Equation'!$B$12)*'S Curve Equation'!$B$10))+'S Curve Equation'!$B$13)*'S Curve Equation'!$B$14</f>
        <v>4.1711853145116627E-2</v>
      </c>
      <c r="G140" s="28">
        <f>(1/(1+EXP(('S Curve Equation'!$B$11-G95*'S Curve Equation'!$B$12)*'S Curve Equation'!$B$10))+'S Curve Equation'!$B$13)*'S Curve Equation'!$B$14</f>
        <v>4.1883650071985523E-2</v>
      </c>
      <c r="H140" s="28">
        <f>(1/(1+EXP(('S Curve Equation'!$B$11-H95*'S Curve Equation'!$B$12)*'S Curve Equation'!$B$10))+'S Curve Equation'!$B$13)*'S Curve Equation'!$B$14</f>
        <v>4.2053436296166972E-2</v>
      </c>
      <c r="I140" s="28">
        <f>(1/(1+EXP(('S Curve Equation'!$B$11-I95*'S Curve Equation'!$B$12)*'S Curve Equation'!$B$10))+'S Curve Equation'!$B$13)*'S Curve Equation'!$B$14</f>
        <v>4.2227804991590796E-2</v>
      </c>
      <c r="J140" s="28">
        <f>(1/(1+EXP(('S Curve Equation'!$B$11-J95*'S Curve Equation'!$B$12)*'S Curve Equation'!$B$10))+'S Curve Equation'!$B$13)*'S Curve Equation'!$B$14</f>
        <v>4.2402799818487352E-2</v>
      </c>
      <c r="K140" s="28">
        <f>(1/(1+EXP(('S Curve Equation'!$B$11-K95*'S Curve Equation'!$B$12)*'S Curve Equation'!$B$10))+'S Curve Equation'!$B$13)*'S Curve Equation'!$B$14</f>
        <v>4.257288621156647E-2</v>
      </c>
      <c r="L140" s="28">
        <f>(1/(1+EXP(('S Curve Equation'!$B$11-L95*'S Curve Equation'!$B$12)*'S Curve Equation'!$B$10))+'S Curve Equation'!$B$13)*'S Curve Equation'!$B$14</f>
        <v>4.274103372725116E-2</v>
      </c>
      <c r="M140" s="28">
        <f>(1/(1+EXP(('S Curve Equation'!$B$11-M95*'S Curve Equation'!$B$12)*'S Curve Equation'!$B$10))+'S Curve Equation'!$B$13)*'S Curve Equation'!$B$14</f>
        <v>4.2909399064175388E-2</v>
      </c>
      <c r="N140" s="28">
        <f>(1/(1+EXP(('S Curve Equation'!$B$11-N95*'S Curve Equation'!$B$12)*'S Curve Equation'!$B$10))+'S Curve Equation'!$B$13)*'S Curve Equation'!$B$14</f>
        <v>4.3076710677584042E-2</v>
      </c>
      <c r="O140" s="28">
        <f>(1/(1+EXP(('S Curve Equation'!$B$11-O95*'S Curve Equation'!$B$12)*'S Curve Equation'!$B$10))+'S Curve Equation'!$B$13)*'S Curve Equation'!$B$14</f>
        <v>4.3242977548975797E-2</v>
      </c>
      <c r="P140" s="28">
        <f>(1/(1+EXP(('S Curve Equation'!$B$11-P95*'S Curve Equation'!$B$12)*'S Curve Equation'!$B$10))+'S Curve Equation'!$B$13)*'S Curve Equation'!$B$14</f>
        <v>4.3408208574931877E-2</v>
      </c>
      <c r="Q140" s="28">
        <f>(1/(1+EXP(('S Curve Equation'!$B$11-Q95*'S Curve Equation'!$B$12)*'S Curve Equation'!$B$10))+'S Curve Equation'!$B$13)*'S Curve Equation'!$B$14</f>
        <v>4.3572412567678354E-2</v>
      </c>
      <c r="R140" s="28">
        <f>(1/(1+EXP(('S Curve Equation'!$B$11-R95*'S Curve Equation'!$B$12)*'S Curve Equation'!$B$10))+'S Curve Equation'!$B$13)*'S Curve Equation'!$B$14</f>
        <v>4.3735598255660223E-2</v>
      </c>
      <c r="S140" s="28">
        <f>(1/(1+EXP(('S Curve Equation'!$B$11-S95*'S Curve Equation'!$B$12)*'S Curve Equation'!$B$10))+'S Curve Equation'!$B$13)*'S Curve Equation'!$B$14</f>
        <v>4.3897774284126188E-2</v>
      </c>
      <c r="T140" s="28">
        <f>(1/(1+EXP(('S Curve Equation'!$B$11-T95*'S Curve Equation'!$B$12)*'S Curve Equation'!$B$10))+'S Curve Equation'!$B$13)*'S Curve Equation'!$B$14</f>
        <v>4.4058949215723904E-2</v>
      </c>
      <c r="U140" s="28">
        <f>(1/(1+EXP(('S Curve Equation'!$B$11-U95*'S Curve Equation'!$B$12)*'S Curve Equation'!$B$10))+'S Curve Equation'!$B$13)*'S Curve Equation'!$B$14</f>
        <v>4.4219131531103961E-2</v>
      </c>
      <c r="V140" s="28">
        <f>(1/(1+EXP(('S Curve Equation'!$B$11-V95*'S Curve Equation'!$B$12)*'S Curve Equation'!$B$10))+'S Curve Equation'!$B$13)*'S Curve Equation'!$B$14</f>
        <v>4.4378329629531844E-2</v>
      </c>
      <c r="W140" s="28">
        <f>(1/(1+EXP(('S Curve Equation'!$B$11-W95*'S Curve Equation'!$B$12)*'S Curve Equation'!$B$10))+'S Curve Equation'!$B$13)*'S Curve Equation'!$B$14</f>
        <v>4.4536551829507921E-2</v>
      </c>
      <c r="X140" s="28">
        <f>(1/(1+EXP(('S Curve Equation'!$B$11-X95*'S Curve Equation'!$B$12)*'S Curve Equation'!$B$10))+'S Curve Equation'!$B$13)*'S Curve Equation'!$B$14</f>
        <v>4.4693806369394157E-2</v>
      </c>
      <c r="Y140" s="28">
        <f>(1/(1+EXP(('S Curve Equation'!$B$11-Y95*'S Curve Equation'!$B$12)*'S Curve Equation'!$B$10))+'S Curve Equation'!$B$13)*'S Curve Equation'!$B$14</f>
        <v>4.4850101408046038E-2</v>
      </c>
      <c r="Z140" s="28">
        <f>(1/(1+EXP(('S Curve Equation'!$B$11-Z95*'S Curve Equation'!$B$12)*'S Curve Equation'!$B$10))+'S Curve Equation'!$B$13)*'S Curve Equation'!$B$14</f>
        <v>4.5005445025450695E-2</v>
      </c>
      <c r="AA140" s="28">
        <f>(1/(1+EXP(('S Curve Equation'!$B$11-AA95*'S Curve Equation'!$B$12)*'S Curve Equation'!$B$10))+'S Curve Equation'!$B$13)*'S Curve Equation'!$B$14</f>
        <v>4.5159845223370007E-2</v>
      </c>
      <c r="AB140" s="28">
        <f>(1/(1+EXP(('S Curve Equation'!$B$11-AB95*'S Curve Equation'!$B$12)*'S Curve Equation'!$B$10))+'S Curve Equation'!$B$13)*'S Curve Equation'!$B$14</f>
        <v>4.5313309925986409E-2</v>
      </c>
      <c r="AC140" s="28">
        <f>(1/(1+EXP(('S Curve Equation'!$B$11-AC95*'S Curve Equation'!$B$12)*'S Curve Equation'!$B$10))+'S Curve Equation'!$B$13)*'S Curve Equation'!$B$14</f>
        <v>4.5465846980553927E-2</v>
      </c>
      <c r="AD140" s="28">
        <f>(1/(1+EXP(('S Curve Equation'!$B$11-AD95*'S Curve Equation'!$B$12)*'S Curve Equation'!$B$10))+'S Curve Equation'!$B$13)*'S Curve Equation'!$B$14</f>
        <v>4.5617464158050978E-2</v>
      </c>
      <c r="AE140" s="28">
        <f>(1/(1+EXP(('S Curve Equation'!$B$11-AE95*'S Curve Equation'!$B$12)*'S Curve Equation'!$B$10))+'S Curve Equation'!$B$13)*'S Curve Equation'!$B$14</f>
        <v>4.5768169153836372E-2</v>
      </c>
      <c r="AF140" s="28">
        <f>(1/(1+EXP(('S Curve Equation'!$B$11-AF95*'S Curve Equation'!$B$12)*'S Curve Equation'!$B$10))+'S Curve Equation'!$B$13)*'S Curve Equation'!$B$14</f>
        <v>4.591796958830708E-2</v>
      </c>
    </row>
    <row r="141" spans="1:32" x14ac:dyDescent="0.2">
      <c r="A141" s="6" t="s">
        <v>28</v>
      </c>
      <c r="B141" s="28">
        <f>(1/(1+EXP(('S Curve Equation'!$B$11-B96*'S Curve Equation'!$B$12)*'S Curve Equation'!$B$10))+'S Curve Equation'!$B$13)*'S Curve Equation'!$B$14</f>
        <v>7.9999999999999967E-3</v>
      </c>
      <c r="C141" s="28">
        <f>(1/(1+EXP(('S Curve Equation'!$B$11-C96*'S Curve Equation'!$B$12)*'S Curve Equation'!$B$10))+'S Curve Equation'!$B$13)*'S Curve Equation'!$B$14</f>
        <v>8.073079572962787E-3</v>
      </c>
      <c r="D141" s="28">
        <f>(1/(1+EXP(('S Curve Equation'!$B$11-D96*'S Curve Equation'!$B$12)*'S Curve Equation'!$B$10))+'S Curve Equation'!$B$13)*'S Curve Equation'!$B$14</f>
        <v>8.1534195124073044E-3</v>
      </c>
      <c r="E141" s="28">
        <f>(1/(1+EXP(('S Curve Equation'!$B$11-E96*'S Curve Equation'!$B$12)*'S Curve Equation'!$B$10))+'S Curve Equation'!$B$13)*'S Curve Equation'!$B$14</f>
        <v>8.2315454922362568E-3</v>
      </c>
      <c r="F141" s="28">
        <f>(1/(1+EXP(('S Curve Equation'!$B$11-F96*'S Curve Equation'!$B$12)*'S Curve Equation'!$B$10))+'S Curve Equation'!$B$13)*'S Curve Equation'!$B$14</f>
        <v>8.3091828234930325E-3</v>
      </c>
      <c r="G141" s="28">
        <f>(1/(1+EXP(('S Curve Equation'!$B$11-G96*'S Curve Equation'!$B$12)*'S Curve Equation'!$B$10))+'S Curve Equation'!$B$13)*'S Curve Equation'!$B$14</f>
        <v>8.3839314294180539E-3</v>
      </c>
      <c r="H141" s="28">
        <f>(1/(1+EXP(('S Curve Equation'!$B$11-H96*'S Curve Equation'!$B$12)*'S Curve Equation'!$B$10))+'S Curve Equation'!$B$13)*'S Curve Equation'!$B$14</f>
        <v>8.4578551343426882E-3</v>
      </c>
      <c r="I141" s="28">
        <f>(1/(1+EXP(('S Curve Equation'!$B$11-I96*'S Curve Equation'!$B$12)*'S Curve Equation'!$B$10))+'S Curve Equation'!$B$13)*'S Curve Equation'!$B$14</f>
        <v>8.533825623066477E-3</v>
      </c>
      <c r="J141" s="28">
        <f>(1/(1+EXP(('S Curve Equation'!$B$11-J96*'S Curve Equation'!$B$12)*'S Curve Equation'!$B$10))+'S Curve Equation'!$B$13)*'S Curve Equation'!$B$14</f>
        <v>8.6101214079253568E-3</v>
      </c>
      <c r="K141" s="28">
        <f>(1/(1+EXP(('S Curve Equation'!$B$11-K96*'S Curve Equation'!$B$12)*'S Curve Equation'!$B$10))+'S Curve Equation'!$B$13)*'S Curve Equation'!$B$14</f>
        <v>8.684327493784812E-3</v>
      </c>
      <c r="L141" s="28">
        <f>(1/(1+EXP(('S Curve Equation'!$B$11-L96*'S Curve Equation'!$B$12)*'S Curve Equation'!$B$10))+'S Curve Equation'!$B$13)*'S Curve Equation'!$B$14</f>
        <v>8.7577363667266945E-3</v>
      </c>
      <c r="M141" s="28">
        <f>(1/(1+EXP(('S Curve Equation'!$B$11-M96*'S Curve Equation'!$B$12)*'S Curve Equation'!$B$10))+'S Curve Equation'!$B$13)*'S Curve Equation'!$B$14</f>
        <v>8.8312887682526365E-3</v>
      </c>
      <c r="N141" s="28">
        <f>(1/(1+EXP(('S Curve Equation'!$B$11-N96*'S Curve Equation'!$B$12)*'S Curve Equation'!$B$10))+'S Curve Equation'!$B$13)*'S Curve Equation'!$B$14</f>
        <v>8.904428779207137E-3</v>
      </c>
      <c r="O141" s="28">
        <f>(1/(1+EXP(('S Curve Equation'!$B$11-O96*'S Curve Equation'!$B$12)*'S Curve Equation'!$B$10))+'S Curve Equation'!$B$13)*'S Curve Equation'!$B$14</f>
        <v>8.9771593586002452E-3</v>
      </c>
      <c r="P141" s="28">
        <f>(1/(1+EXP(('S Curve Equation'!$B$11-P96*'S Curve Equation'!$B$12)*'S Curve Equation'!$B$10))+'S Curve Equation'!$B$13)*'S Curve Equation'!$B$14</f>
        <v>9.0494834470354231E-3</v>
      </c>
      <c r="Q141" s="28">
        <f>(1/(1+EXP(('S Curve Equation'!$B$11-Q96*'S Curve Equation'!$B$12)*'S Curve Equation'!$B$10))+'S Curve Equation'!$B$13)*'S Curve Equation'!$B$14</f>
        <v>9.1214039665726953E-3</v>
      </c>
      <c r="R141" s="28">
        <f>(1/(1+EXP(('S Curve Equation'!$B$11-R96*'S Curve Equation'!$B$12)*'S Curve Equation'!$B$10))+'S Curve Equation'!$B$13)*'S Curve Equation'!$B$14</f>
        <v>9.1929238206054122E-3</v>
      </c>
      <c r="S141" s="28">
        <f>(1/(1+EXP(('S Curve Equation'!$B$11-S96*'S Curve Equation'!$B$12)*'S Curve Equation'!$B$10))+'S Curve Equation'!$B$13)*'S Curve Equation'!$B$14</f>
        <v>9.2640458937494289E-3</v>
      </c>
      <c r="T141" s="28">
        <f>(1/(1+EXP(('S Curve Equation'!$B$11-T96*'S Curve Equation'!$B$12)*'S Curve Equation'!$B$10))+'S Curve Equation'!$B$13)*'S Curve Equation'!$B$14</f>
        <v>9.3347730517448491E-3</v>
      </c>
      <c r="U141" s="28">
        <f>(1/(1+EXP(('S Curve Equation'!$B$11-U96*'S Curve Equation'!$B$12)*'S Curve Equation'!$B$10))+'S Curve Equation'!$B$13)*'S Curve Equation'!$B$14</f>
        <v>9.405108141369134E-3</v>
      </c>
      <c r="V141" s="28">
        <f>(1/(1+EXP(('S Curve Equation'!$B$11-V96*'S Curve Equation'!$B$12)*'S Curve Equation'!$B$10))+'S Curve Equation'!$B$13)*'S Curve Equation'!$B$14</f>
        <v>9.4750539903611913E-3</v>
      </c>
      <c r="W141" s="28">
        <f>(1/(1+EXP(('S Curve Equation'!$B$11-W96*'S Curve Equation'!$B$12)*'S Curve Equation'!$B$10))+'S Curve Equation'!$B$13)*'S Curve Equation'!$B$14</f>
        <v>9.5446134073563522E-3</v>
      </c>
      <c r="X141" s="28">
        <f>(1/(1+EXP(('S Curve Equation'!$B$11-X96*'S Curve Equation'!$B$12)*'S Curve Equation'!$B$10))+'S Curve Equation'!$B$13)*'S Curve Equation'!$B$14</f>
        <v>9.6137891818313965E-3</v>
      </c>
      <c r="Y141" s="28">
        <f>(1/(1+EXP(('S Curve Equation'!$B$11-Y96*'S Curve Equation'!$B$12)*'S Curve Equation'!$B$10))+'S Curve Equation'!$B$13)*'S Curve Equation'!$B$14</f>
        <v>9.6825840840589223E-3</v>
      </c>
      <c r="Z141" s="28">
        <f>(1/(1+EXP(('S Curve Equation'!$B$11-Z96*'S Curve Equation'!$B$12)*'S Curve Equation'!$B$10))+'S Curve Equation'!$B$13)*'S Curve Equation'!$B$14</f>
        <v>9.7510008650713246E-3</v>
      </c>
      <c r="AA141" s="28">
        <f>(1/(1+EXP(('S Curve Equation'!$B$11-AA96*'S Curve Equation'!$B$12)*'S Curve Equation'!$B$10))+'S Curve Equation'!$B$13)*'S Curve Equation'!$B$14</f>
        <v>9.8190422566334853E-3</v>
      </c>
      <c r="AB141" s="28">
        <f>(1/(1+EXP(('S Curve Equation'!$B$11-AB96*'S Curve Equation'!$B$12)*'S Curve Equation'!$B$10))+'S Curve Equation'!$B$13)*'S Curve Equation'!$B$14</f>
        <v>9.8867109712235703E-3</v>
      </c>
      <c r="AC141" s="28">
        <f>(1/(1+EXP(('S Curve Equation'!$B$11-AC96*'S Curve Equation'!$B$12)*'S Curve Equation'!$B$10))+'S Curve Equation'!$B$13)*'S Curve Equation'!$B$14</f>
        <v>9.9540097020221485E-3</v>
      </c>
      <c r="AD141" s="28">
        <f>(1/(1+EXP(('S Curve Equation'!$B$11-AD96*'S Curve Equation'!$B$12)*'S Curve Equation'!$B$10))+'S Curve Equation'!$B$13)*'S Curve Equation'!$B$14</f>
        <v>1.0020941122908619E-2</v>
      </c>
      <c r="AE141" s="28">
        <f>(1/(1+EXP(('S Curve Equation'!$B$11-AE96*'S Curve Equation'!$B$12)*'S Curve Equation'!$B$10))+'S Curve Equation'!$B$13)*'S Curve Equation'!$B$14</f>
        <v>1.0087507888465222E-2</v>
      </c>
      <c r="AF141" s="28">
        <f>(1/(1+EXP(('S Curve Equation'!$B$11-AF96*'S Curve Equation'!$B$12)*'S Curve Equation'!$B$10))+'S Curve Equation'!$B$13)*'S Curve Equation'!$B$14</f>
        <v>1.0153712633987689E-2</v>
      </c>
    </row>
    <row r="142" spans="1:32" x14ac:dyDescent="0.2">
      <c r="A142" s="6" t="s">
        <v>29</v>
      </c>
      <c r="B142" s="28">
        <f>(1/(1+EXP(('S Curve Equation'!$B$11-B97*'S Curve Equation'!$B$12)*'S Curve Equation'!$B$10))+'S Curve Equation'!$B$13)*'S Curve Equation'!$B$14</f>
        <v>5.9999999999999991E-2</v>
      </c>
      <c r="C142" s="28">
        <f>(1/(1+EXP(('S Curve Equation'!$B$11-C97*'S Curve Equation'!$B$12)*'S Curve Equation'!$B$10))+'S Curve Equation'!$B$13)*'S Curve Equation'!$B$14</f>
        <v>6.0215168103258644E-2</v>
      </c>
      <c r="D142" s="28">
        <f>(1/(1+EXP(('S Curve Equation'!$B$11-D97*'S Curve Equation'!$B$12)*'S Curve Equation'!$B$10))+'S Curve Equation'!$B$13)*'S Curve Equation'!$B$14</f>
        <v>6.0451482523454392E-2</v>
      </c>
      <c r="E142" s="28">
        <f>(1/(1+EXP(('S Curve Equation'!$B$11-E97*'S Curve Equation'!$B$12)*'S Curve Equation'!$B$10))+'S Curve Equation'!$B$13)*'S Curve Equation'!$B$14</f>
        <v>6.0681054258193534E-2</v>
      </c>
      <c r="F142" s="28">
        <f>(1/(1+EXP(('S Curve Equation'!$B$11-F97*'S Curve Equation'!$B$12)*'S Curve Equation'!$B$10))+'S Curve Equation'!$B$13)*'S Curve Equation'!$B$14</f>
        <v>6.0908965886709264E-2</v>
      </c>
      <c r="G142" s="28">
        <f>(1/(1+EXP(('S Curve Equation'!$B$11-G97*'S Curve Equation'!$B$12)*'S Curve Equation'!$B$10))+'S Curve Equation'!$B$13)*'S Curve Equation'!$B$14</f>
        <v>6.1128187021074573E-2</v>
      </c>
      <c r="H142" s="28">
        <f>(1/(1+EXP(('S Curve Equation'!$B$11-H97*'S Curve Equation'!$B$12)*'S Curve Equation'!$B$10))+'S Curve Equation'!$B$13)*'S Curve Equation'!$B$14</f>
        <v>6.1344786700109517E-2</v>
      </c>
      <c r="I142" s="28">
        <f>(1/(1+EXP(('S Curve Equation'!$B$11-I97*'S Curve Equation'!$B$12)*'S Curve Equation'!$B$10))+'S Curve Equation'!$B$13)*'S Curve Equation'!$B$14</f>
        <v>6.1567174827983961E-2</v>
      </c>
      <c r="J142" s="28">
        <f>(1/(1+EXP(('S Curve Equation'!$B$11-J97*'S Curve Equation'!$B$12)*'S Curve Equation'!$B$10))+'S Curve Equation'!$B$13)*'S Curve Equation'!$B$14</f>
        <v>6.1790303074067646E-2</v>
      </c>
      <c r="K142" s="28">
        <f>(1/(1+EXP(('S Curve Equation'!$B$11-K97*'S Curve Equation'!$B$12)*'S Curve Equation'!$B$10))+'S Curve Equation'!$B$13)*'S Curve Equation'!$B$14</f>
        <v>6.2007116814003588E-2</v>
      </c>
      <c r="L142" s="28">
        <f>(1/(1+EXP(('S Curve Equation'!$B$11-L97*'S Curve Equation'!$B$12)*'S Curve Equation'!$B$10))+'S Curve Equation'!$B$13)*'S Curve Equation'!$B$14</f>
        <v>6.2221404898369213E-2</v>
      </c>
      <c r="M142" s="28">
        <f>(1/(1+EXP(('S Curve Equation'!$B$11-M97*'S Curve Equation'!$B$12)*'S Curve Equation'!$B$10))+'S Curve Equation'!$B$13)*'S Curve Equation'!$B$14</f>
        <v>6.2435916786991626E-2</v>
      </c>
      <c r="N142" s="28">
        <f>(1/(1+EXP(('S Curve Equation'!$B$11-N97*'S Curve Equation'!$B$12)*'S Curve Equation'!$B$10))+'S Curve Equation'!$B$13)*'S Curve Equation'!$B$14</f>
        <v>6.2649032942173957E-2</v>
      </c>
      <c r="O142" s="28">
        <f>(1/(1+EXP(('S Curve Equation'!$B$11-O97*'S Curve Equation'!$B$12)*'S Curve Equation'!$B$10))+'S Curve Equation'!$B$13)*'S Curve Equation'!$B$14</f>
        <v>6.2860765919009132E-2</v>
      </c>
      <c r="P142" s="28">
        <f>(1/(1+EXP(('S Curve Equation'!$B$11-P97*'S Curve Equation'!$B$12)*'S Curve Equation'!$B$10))+'S Curve Equation'!$B$13)*'S Curve Equation'!$B$14</f>
        <v>6.3071128141920743E-2</v>
      </c>
      <c r="Q142" s="28">
        <f>(1/(1+EXP(('S Curve Equation'!$B$11-Q97*'S Curve Equation'!$B$12)*'S Curve Equation'!$B$10))+'S Curve Equation'!$B$13)*'S Curve Equation'!$B$14</f>
        <v>6.3280131905862791E-2</v>
      </c>
      <c r="R142" s="28">
        <f>(1/(1+EXP(('S Curve Equation'!$B$11-R97*'S Curve Equation'!$B$12)*'S Curve Equation'!$B$10))+'S Curve Equation'!$B$13)*'S Curve Equation'!$B$14</f>
        <v>6.3487789377524098E-2</v>
      </c>
      <c r="S142" s="28">
        <f>(1/(1+EXP(('S Curve Equation'!$B$11-S97*'S Curve Equation'!$B$12)*'S Curve Equation'!$B$10))+'S Curve Equation'!$B$13)*'S Curve Equation'!$B$14</f>
        <v>6.3694112596535138E-2</v>
      </c>
      <c r="T142" s="28">
        <f>(1/(1+EXP(('S Curve Equation'!$B$11-T97*'S Curve Equation'!$B$12)*'S Curve Equation'!$B$10))+'S Curve Equation'!$B$13)*'S Curve Equation'!$B$14</f>
        <v>6.3899113476677941E-2</v>
      </c>
      <c r="U142" s="28">
        <f>(1/(1+EXP(('S Curve Equation'!$B$11-U97*'S Curve Equation'!$B$12)*'S Curve Equation'!$B$10))+'S Curve Equation'!$B$13)*'S Curve Equation'!$B$14</f>
        <v>6.4102803807096667E-2</v>
      </c>
      <c r="V142" s="28">
        <f>(1/(1+EXP(('S Curve Equation'!$B$11-V97*'S Curve Equation'!$B$12)*'S Curve Equation'!$B$10))+'S Curve Equation'!$B$13)*'S Curve Equation'!$B$14</f>
        <v>6.4305195253508293E-2</v>
      </c>
      <c r="W142" s="28">
        <f>(1/(1+EXP(('S Curve Equation'!$B$11-W97*'S Curve Equation'!$B$12)*'S Curve Equation'!$B$10))+'S Curve Equation'!$B$13)*'S Curve Equation'!$B$14</f>
        <v>6.4506299359413835E-2</v>
      </c>
      <c r="X142" s="28">
        <f>(1/(1+EXP(('S Curve Equation'!$B$11-X97*'S Curve Equation'!$B$12)*'S Curve Equation'!$B$10))+'S Curve Equation'!$B$13)*'S Curve Equation'!$B$14</f>
        <v>6.4706127547308701E-2</v>
      </c>
      <c r="Y142" s="28">
        <f>(1/(1+EXP(('S Curve Equation'!$B$11-Y97*'S Curve Equation'!$B$12)*'S Curve Equation'!$B$10))+'S Curve Equation'!$B$13)*'S Curve Equation'!$B$14</f>
        <v>6.4904691119889835E-2</v>
      </c>
      <c r="Z142" s="28">
        <f>(1/(1+EXP(('S Curve Equation'!$B$11-Z97*'S Curve Equation'!$B$12)*'S Curve Equation'!$B$10))+'S Curve Equation'!$B$13)*'S Curve Equation'!$B$14</f>
        <v>6.5102001261262296E-2</v>
      </c>
      <c r="AA142" s="28">
        <f>(1/(1+EXP(('S Curve Equation'!$B$11-AA97*'S Curve Equation'!$B$12)*'S Curve Equation'!$B$10))+'S Curve Equation'!$B$13)*'S Curve Equation'!$B$14</f>
        <v>6.5298069038142337E-2</v>
      </c>
      <c r="AB142" s="28">
        <f>(1/(1+EXP(('S Curve Equation'!$B$11-AB97*'S Curve Equation'!$B$12)*'S Curve Equation'!$B$10))+'S Curve Equation'!$B$13)*'S Curve Equation'!$B$14</f>
        <v>6.5492905401056747E-2</v>
      </c>
      <c r="AC142" s="28">
        <f>(1/(1+EXP(('S Curve Equation'!$B$11-AC97*'S Curve Equation'!$B$12)*'S Curve Equation'!$B$10))+'S Curve Equation'!$B$13)*'S Curve Equation'!$B$14</f>
        <v>6.5686521185538416E-2</v>
      </c>
      <c r="AD142" s="28">
        <f>(1/(1+EXP(('S Curve Equation'!$B$11-AD97*'S Curve Equation'!$B$12)*'S Curve Equation'!$B$10))+'S Curve Equation'!$B$13)*'S Curve Equation'!$B$14</f>
        <v>6.5878927113317248E-2</v>
      </c>
      <c r="AE142" s="28">
        <f>(1/(1+EXP(('S Curve Equation'!$B$11-AE97*'S Curve Equation'!$B$12)*'S Curve Equation'!$B$10))+'S Curve Equation'!$B$13)*'S Curve Equation'!$B$14</f>
        <v>6.6070133793506763E-2</v>
      </c>
      <c r="AF142" s="28">
        <f>(1/(1+EXP(('S Curve Equation'!$B$11-AF97*'S Curve Equation'!$B$12)*'S Curve Equation'!$B$10))+'S Curve Equation'!$B$13)*'S Curve Equation'!$B$14</f>
        <v>6.6260151723784882E-2</v>
      </c>
    </row>
    <row r="143" spans="1:32" x14ac:dyDescent="0.2">
      <c r="A143" s="6" t="s">
        <v>30</v>
      </c>
      <c r="B143" s="28">
        <f>(1/(1+EXP(('S Curve Equation'!$B$11-B98*'S Curve Equation'!$B$12)*'S Curve Equation'!$B$10))+'S Curve Equation'!$B$13)*'S Curve Equation'!$B$14</f>
        <v>0.12850485436893205</v>
      </c>
      <c r="C143" s="28">
        <f>(1/(1+EXP(('S Curve Equation'!$B$11-C98*'S Curve Equation'!$B$12)*'S Curve Equation'!$B$10))+'S Curve Equation'!$B$13)*'S Curve Equation'!$B$14</f>
        <v>0.12885508604180623</v>
      </c>
      <c r="D143" s="28">
        <f>(1/(1+EXP(('S Curve Equation'!$B$11-D98*'S Curve Equation'!$B$12)*'S Curve Equation'!$B$10))+'S Curve Equation'!$B$13)*'S Curve Equation'!$B$14</f>
        <v>0.12923946239134529</v>
      </c>
      <c r="E143" s="28">
        <f>(1/(1+EXP(('S Curve Equation'!$B$11-E98*'S Curve Equation'!$B$12)*'S Curve Equation'!$B$10))+'S Curve Equation'!$B$13)*'S Curve Equation'!$B$14</f>
        <v>0.12961259608226655</v>
      </c>
      <c r="F143" s="28">
        <f>(1/(1+EXP(('S Curve Equation'!$B$11-F98*'S Curve Equation'!$B$12)*'S Curve Equation'!$B$10))+'S Curve Equation'!$B$13)*'S Curve Equation'!$B$14</f>
        <v>0.12998276381219437</v>
      </c>
      <c r="G143" s="28">
        <f>(1/(1+EXP(('S Curve Equation'!$B$11-G98*'S Curve Equation'!$B$12)*'S Curve Equation'!$B$10))+'S Curve Equation'!$B$13)*'S Curve Equation'!$B$14</f>
        <v>0.13033856567377555</v>
      </c>
      <c r="H143" s="28">
        <f>(1/(1+EXP(('S Curve Equation'!$B$11-H98*'S Curve Equation'!$B$12)*'S Curve Equation'!$B$10))+'S Curve Equation'!$B$13)*'S Curve Equation'!$B$14</f>
        <v>0.13068987173695293</v>
      </c>
      <c r="I143" s="28">
        <f>(1/(1+EXP(('S Curve Equation'!$B$11-I98*'S Curve Equation'!$B$12)*'S Curve Equation'!$B$10))+'S Curve Equation'!$B$13)*'S Curve Equation'!$B$14</f>
        <v>0.13105031746014451</v>
      </c>
      <c r="J143" s="28">
        <f>(1/(1+EXP(('S Curve Equation'!$B$11-J98*'S Curve Equation'!$B$12)*'S Curve Equation'!$B$10))+'S Curve Equation'!$B$13)*'S Curve Equation'!$B$14</f>
        <v>0.1314117101712656</v>
      </c>
      <c r="K143" s="28">
        <f>(1/(1+EXP(('S Curve Equation'!$B$11-K98*'S Curve Equation'!$B$12)*'S Curve Equation'!$B$10))+'S Curve Equation'!$B$13)*'S Curve Equation'!$B$14</f>
        <v>0.13176263375626079</v>
      </c>
      <c r="L143" s="28">
        <f>(1/(1+EXP(('S Curve Equation'!$B$11-L98*'S Curve Equation'!$B$12)*'S Curve Equation'!$B$10))+'S Curve Equation'!$B$13)*'S Curve Equation'!$B$14</f>
        <v>0.13210923590492382</v>
      </c>
      <c r="M143" s="28">
        <f>(1/(1+EXP(('S Curve Equation'!$B$11-M98*'S Curve Equation'!$B$12)*'S Curve Equation'!$B$10))+'S Curve Equation'!$B$13)*'S Curve Equation'!$B$14</f>
        <v>0.13245596809152826</v>
      </c>
      <c r="N143" s="28">
        <f>(1/(1+EXP(('S Curve Equation'!$B$11-N98*'S Curve Equation'!$B$12)*'S Curve Equation'!$B$10))+'S Curve Equation'!$B$13)*'S Curve Equation'!$B$14</f>
        <v>0.13280021499652486</v>
      </c>
      <c r="O143" s="28">
        <f>(1/(1+EXP(('S Curve Equation'!$B$11-O98*'S Curve Equation'!$B$12)*'S Curve Equation'!$B$10))+'S Curve Equation'!$B$13)*'S Curve Equation'!$B$14</f>
        <v>0.13314200192468492</v>
      </c>
      <c r="P143" s="28">
        <f>(1/(1+EXP(('S Curve Equation'!$B$11-P98*'S Curve Equation'!$B$12)*'S Curve Equation'!$B$10))+'S Curve Equation'!$B$13)*'S Curve Equation'!$B$14</f>
        <v>0.13348135386316423</v>
      </c>
      <c r="Q143" s="28">
        <f>(1/(1+EXP(('S Curve Equation'!$B$11-Q98*'S Curve Equation'!$B$12)*'S Curve Equation'!$B$10))+'S Curve Equation'!$B$13)*'S Curve Equation'!$B$14</f>
        <v>0.13381829548586566</v>
      </c>
      <c r="R143" s="28">
        <f>(1/(1+EXP(('S Curve Equation'!$B$11-R98*'S Curve Equation'!$B$12)*'S Curve Equation'!$B$10))+'S Curve Equation'!$B$13)*'S Curve Equation'!$B$14</f>
        <v>0.13415285115774966</v>
      </c>
      <c r="S143" s="28">
        <f>(1/(1+EXP(('S Curve Equation'!$B$11-S98*'S Curve Equation'!$B$12)*'S Curve Equation'!$B$10))+'S Curve Equation'!$B$13)*'S Curve Equation'!$B$14</f>
        <v>0.13448504493909141</v>
      </c>
      <c r="T143" s="28">
        <f>(1/(1+EXP(('S Curve Equation'!$B$11-T98*'S Curve Equation'!$B$12)*'S Curve Equation'!$B$10))+'S Curve Equation'!$B$13)*'S Curve Equation'!$B$14</f>
        <v>0.13481490058968612</v>
      </c>
      <c r="U143" s="28">
        <f>(1/(1+EXP(('S Curve Equation'!$B$11-U98*'S Curve Equation'!$B$12)*'S Curve Equation'!$B$10))+'S Curve Equation'!$B$13)*'S Curve Equation'!$B$14</f>
        <v>0.13514244157300126</v>
      </c>
      <c r="V143" s="28">
        <f>(1/(1+EXP(('S Curve Equation'!$B$11-V98*'S Curve Equation'!$B$12)*'S Curve Equation'!$B$10))+'S Curve Equation'!$B$13)*'S Curve Equation'!$B$14</f>
        <v>0.13546769106027462</v>
      </c>
      <c r="W143" s="28">
        <f>(1/(1+EXP(('S Curve Equation'!$B$11-W98*'S Curve Equation'!$B$12)*'S Curve Equation'!$B$10))+'S Curve Equation'!$B$13)*'S Curve Equation'!$B$14</f>
        <v>0.13579067193456215</v>
      </c>
      <c r="X143" s="28">
        <f>(1/(1+EXP(('S Curve Equation'!$B$11-X98*'S Curve Equation'!$B$12)*'S Curve Equation'!$B$10))+'S Curve Equation'!$B$13)*'S Curve Equation'!$B$14</f>
        <v>0.13611140679473235</v>
      </c>
      <c r="Y143" s="28">
        <f>(1/(1+EXP(('S Curve Equation'!$B$11-Y98*'S Curve Equation'!$B$12)*'S Curve Equation'!$B$10))+'S Curve Equation'!$B$13)*'S Curve Equation'!$B$14</f>
        <v>0.13642991795940776</v>
      </c>
      <c r="Z143" s="28">
        <f>(1/(1+EXP(('S Curve Equation'!$B$11-Z98*'S Curve Equation'!$B$12)*'S Curve Equation'!$B$10))+'S Curve Equation'!$B$13)*'S Curve Equation'!$B$14</f>
        <v>0.13674622747085563</v>
      </c>
      <c r="AA143" s="28">
        <f>(1/(1+EXP(('S Curve Equation'!$B$11-AA98*'S Curve Equation'!$B$12)*'S Curve Equation'!$B$10))+'S Curve Equation'!$B$13)*'S Curve Equation'!$B$14</f>
        <v>0.13706035709882758</v>
      </c>
      <c r="AB143" s="28">
        <f>(1/(1+EXP(('S Curve Equation'!$B$11-AB98*'S Curve Equation'!$B$12)*'S Curve Equation'!$B$10))+'S Curve Equation'!$B$13)*'S Curve Equation'!$B$14</f>
        <v>0.13737232834434573</v>
      </c>
      <c r="AC143" s="28">
        <f>(1/(1+EXP(('S Curve Equation'!$B$11-AC98*'S Curve Equation'!$B$12)*'S Curve Equation'!$B$10))+'S Curve Equation'!$B$13)*'S Curve Equation'!$B$14</f>
        <v>0.13768216244344011</v>
      </c>
      <c r="AD143" s="28">
        <f>(1/(1+EXP(('S Curve Equation'!$B$11-AD98*'S Curve Equation'!$B$12)*'S Curve Equation'!$B$10))+'S Curve Equation'!$B$13)*'S Curve Equation'!$B$14</f>
        <v>0.13798988037083385</v>
      </c>
      <c r="AE143" s="28">
        <f>(1/(1+EXP(('S Curve Equation'!$B$11-AE98*'S Curve Equation'!$B$12)*'S Curve Equation'!$B$10))+'S Curve Equation'!$B$13)*'S Curve Equation'!$B$14</f>
        <v>0.13829550284357928</v>
      </c>
      <c r="AF143" s="28">
        <f>(1/(1+EXP(('S Curve Equation'!$B$11-AF98*'S Curve Equation'!$B$12)*'S Curve Equation'!$B$10))+'S Curve Equation'!$B$13)*'S Curve Equation'!$B$14</f>
        <v>0.13859905032464337</v>
      </c>
    </row>
    <row r="144" spans="1:32" x14ac:dyDescent="0.2">
      <c r="A144" s="6" t="s">
        <v>31</v>
      </c>
      <c r="B144" s="28">
        <f>(1/(1+EXP(('S Curve Equation'!$B$11-B99*'S Curve Equation'!$B$12)*'S Curve Equation'!$B$10))+'S Curve Equation'!$B$13)*'S Curve Equation'!$B$14</f>
        <v>0.11899999999999999</v>
      </c>
      <c r="C144" s="28">
        <f>(1/(1+EXP(('S Curve Equation'!$B$11-C99*'S Curve Equation'!$B$12)*'S Curve Equation'!$B$10))+'S Curve Equation'!$B$13)*'S Curve Equation'!$B$14</f>
        <v>0.11933415851272992</v>
      </c>
      <c r="D144" s="28">
        <f>(1/(1+EXP(('S Curve Equation'!$B$11-D99*'S Curve Equation'!$B$12)*'S Curve Equation'!$B$10))+'S Curve Equation'!$B$13)*'S Curve Equation'!$B$14</f>
        <v>0.11970092606743081</v>
      </c>
      <c r="E144" s="28">
        <f>(1/(1+EXP(('S Curve Equation'!$B$11-E99*'S Curve Equation'!$B$12)*'S Curve Equation'!$B$10))+'S Curve Equation'!$B$13)*'S Curve Equation'!$B$14</f>
        <v>0.12005699736166639</v>
      </c>
      <c r="F144" s="28">
        <f>(1/(1+EXP(('S Curve Equation'!$B$11-F99*'S Curve Equation'!$B$12)*'S Curve Equation'!$B$10))+'S Curve Equation'!$B$13)*'S Curve Equation'!$B$14</f>
        <v>0.12041026880530223</v>
      </c>
      <c r="G144" s="28">
        <f>(1/(1+EXP(('S Curve Equation'!$B$11-G99*'S Curve Equation'!$B$12)*'S Curve Equation'!$B$10))+'S Curve Equation'!$B$13)*'S Curve Equation'!$B$14</f>
        <v>0.12074985869286077</v>
      </c>
      <c r="H144" s="28">
        <f>(1/(1+EXP(('S Curve Equation'!$B$11-H99*'S Curve Equation'!$B$12)*'S Curve Equation'!$B$10))+'S Curve Equation'!$B$13)*'S Curve Equation'!$B$14</f>
        <v>0.12108518508640423</v>
      </c>
      <c r="I144" s="28">
        <f>(1/(1+EXP(('S Curve Equation'!$B$11-I99*'S Curve Equation'!$B$12)*'S Curve Equation'!$B$10))+'S Curve Equation'!$B$13)*'S Curve Equation'!$B$14</f>
        <v>0.121429263729394</v>
      </c>
      <c r="J144" s="28">
        <f>(1/(1+EXP(('S Curve Equation'!$B$11-J99*'S Curve Equation'!$B$12)*'S Curve Equation'!$B$10))+'S Curve Equation'!$B$13)*'S Curve Equation'!$B$14</f>
        <v>0.12177427512187768</v>
      </c>
      <c r="K144" s="28">
        <f>(1/(1+EXP(('S Curve Equation'!$B$11-K99*'S Curve Equation'!$B$12)*'S Curve Equation'!$B$10))+'S Curve Equation'!$B$13)*'S Curve Equation'!$B$14</f>
        <v>0.12210931946348792</v>
      </c>
      <c r="L144" s="28">
        <f>(1/(1+EXP(('S Curve Equation'!$B$11-L99*'S Curve Equation'!$B$12)*'S Curve Equation'!$B$10))+'S Curve Equation'!$B$13)*'S Curve Equation'!$B$14</f>
        <v>0.12244026450565473</v>
      </c>
      <c r="M144" s="28">
        <f>(1/(1+EXP(('S Curve Equation'!$B$11-M99*'S Curve Equation'!$B$12)*'S Curve Equation'!$B$10))+'S Curve Equation'!$B$13)*'S Curve Equation'!$B$14</f>
        <v>0.12277136012340642</v>
      </c>
      <c r="N144" s="28">
        <f>(1/(1+EXP(('S Curve Equation'!$B$11-N99*'S Curve Equation'!$B$12)*'S Curve Equation'!$B$10))+'S Curve Equation'!$B$13)*'S Curve Equation'!$B$14</f>
        <v>0.12310010864156837</v>
      </c>
      <c r="O144" s="28">
        <f>(1/(1+EXP(('S Curve Equation'!$B$11-O99*'S Curve Equation'!$B$12)*'S Curve Equation'!$B$10))+'S Curve Equation'!$B$13)*'S Curve Equation'!$B$14</f>
        <v>0.12342653363576866</v>
      </c>
      <c r="P144" s="28">
        <f>(1/(1+EXP(('S Curve Equation'!$B$11-P99*'S Curve Equation'!$B$12)*'S Curve Equation'!$B$10))+'S Curve Equation'!$B$13)*'S Curve Equation'!$B$14</f>
        <v>0.12375065839123454</v>
      </c>
      <c r="Q144" s="28">
        <f>(1/(1+EXP(('S Curve Equation'!$B$11-Q99*'S Curve Equation'!$B$12)*'S Curve Equation'!$B$10))+'S Curve Equation'!$B$13)*'S Curve Equation'!$B$14</f>
        <v>0.12407250590665406</v>
      </c>
      <c r="R144" s="28">
        <f>(1/(1+EXP(('S Curve Equation'!$B$11-R99*'S Curve Equation'!$B$12)*'S Curve Equation'!$B$10))+'S Curve Equation'!$B$13)*'S Curve Equation'!$B$14</f>
        <v>0.12439209889799596</v>
      </c>
      <c r="S144" s="28">
        <f>(1/(1+EXP(('S Curve Equation'!$B$11-S99*'S Curve Equation'!$B$12)*'S Curve Equation'!$B$10))+'S Curve Equation'!$B$13)*'S Curve Equation'!$B$14</f>
        <v>0.12470945980228568</v>
      </c>
      <c r="T144" s="28">
        <f>(1/(1+EXP(('S Curve Equation'!$B$11-T99*'S Curve Equation'!$B$12)*'S Curve Equation'!$B$10))+'S Curve Equation'!$B$13)*'S Curve Equation'!$B$14</f>
        <v>0.1250246107813397</v>
      </c>
      <c r="U144" s="28">
        <f>(1/(1+EXP(('S Curve Equation'!$B$11-U99*'S Curve Equation'!$B$12)*'S Curve Equation'!$B$10))+'S Curve Equation'!$B$13)*'S Curve Equation'!$B$14</f>
        <v>0.12533757372545604</v>
      </c>
      <c r="V144" s="28">
        <f>(1/(1+EXP(('S Curve Equation'!$B$11-V99*'S Curve Equation'!$B$12)*'S Curve Equation'!$B$10))+'S Curve Equation'!$B$13)*'S Curve Equation'!$B$14</f>
        <v>0.12564837025706022</v>
      </c>
      <c r="W144" s="28">
        <f>(1/(1+EXP(('S Curve Equation'!$B$11-W99*'S Curve Equation'!$B$12)*'S Curve Equation'!$B$10))+'S Curve Equation'!$B$13)*'S Curve Equation'!$B$14</f>
        <v>0.12595702173430984</v>
      </c>
      <c r="X144" s="28">
        <f>(1/(1+EXP(('S Curve Equation'!$B$11-X99*'S Curve Equation'!$B$12)*'S Curve Equation'!$B$10))+'S Curve Equation'!$B$13)*'S Curve Equation'!$B$14</f>
        <v>0.12626354925465474</v>
      </c>
      <c r="Y144" s="28">
        <f>(1/(1+EXP(('S Curve Equation'!$B$11-Y99*'S Curve Equation'!$B$12)*'S Curve Equation'!$B$10))+'S Curve Equation'!$B$13)*'S Curve Equation'!$B$14</f>
        <v>0.12656797365835298</v>
      </c>
      <c r="Z144" s="28">
        <f>(1/(1+EXP(('S Curve Equation'!$B$11-Z99*'S Curve Equation'!$B$12)*'S Curve Equation'!$B$10))+'S Curve Equation'!$B$13)*'S Curve Equation'!$B$14</f>
        <v>0.126870315531945</v>
      </c>
      <c r="AA144" s="28">
        <f>(1/(1+EXP(('S Curve Equation'!$B$11-AA99*'S Curve Equation'!$B$12)*'S Curve Equation'!$B$10))+'S Curve Equation'!$B$13)*'S Curve Equation'!$B$14</f>
        <v>0.12717059521168425</v>
      </c>
      <c r="AB144" s="28">
        <f>(1/(1+EXP(('S Curve Equation'!$B$11-AB99*'S Curve Equation'!$B$12)*'S Curve Equation'!$B$10))+'S Curve Equation'!$B$13)*'S Curve Equation'!$B$14</f>
        <v>0.1274688327869235</v>
      </c>
      <c r="AC144" s="28">
        <f>(1/(1+EXP(('S Curve Equation'!$B$11-AC99*'S Curve Equation'!$B$12)*'S Curve Equation'!$B$10))+'S Curve Equation'!$B$13)*'S Curve Equation'!$B$14</f>
        <v>0.12776504810345979</v>
      </c>
      <c r="AD144" s="28">
        <f>(1/(1+EXP(('S Curve Equation'!$B$11-AD99*'S Curve Equation'!$B$12)*'S Curve Equation'!$B$10))+'S Curve Equation'!$B$13)*'S Curve Equation'!$B$14</f>
        <v>0.12805926076683538</v>
      </c>
      <c r="AE144" s="28">
        <f>(1/(1+EXP(('S Curve Equation'!$B$11-AE99*'S Curve Equation'!$B$12)*'S Curve Equation'!$B$10))+'S Curve Equation'!$B$13)*'S Curve Equation'!$B$14</f>
        <v>0.1283514901455971</v>
      </c>
      <c r="AF144" s="28">
        <f>(1/(1+EXP(('S Curve Equation'!$B$11-AF99*'S Curve Equation'!$B$12)*'S Curve Equation'!$B$10))+'S Curve Equation'!$B$13)*'S Curve Equation'!$B$14</f>
        <v>0.128641755374513</v>
      </c>
    </row>
    <row r="145" spans="1:32" x14ac:dyDescent="0.2">
      <c r="A145" s="6" t="s">
        <v>32</v>
      </c>
      <c r="B145" s="28">
        <f>(1/(1+EXP(('S Curve Equation'!$B$11-B100*'S Curve Equation'!$B$12)*'S Curve Equation'!$B$10))+'S Curve Equation'!$B$13)*'S Curve Equation'!$B$14</f>
        <v>9.0999999999999998E-2</v>
      </c>
      <c r="C145" s="28">
        <f>(1/(1+EXP(('S Curve Equation'!$B$11-C100*'S Curve Equation'!$B$12)*'S Curve Equation'!$B$10))+'S Curve Equation'!$B$13)*'S Curve Equation'!$B$14</f>
        <v>9.1282079227294574E-2</v>
      </c>
      <c r="D145" s="28">
        <f>(1/(1+EXP(('S Curve Equation'!$B$11-D100*'S Curve Equation'!$B$12)*'S Curve Equation'!$B$10))+'S Curve Equation'!$B$13)*'S Curve Equation'!$B$14</f>
        <v>9.1591769955938457E-2</v>
      </c>
      <c r="E145" s="28">
        <f>(1/(1+EXP(('S Curve Equation'!$B$11-E100*'S Curve Equation'!$B$12)*'S Curve Equation'!$B$10))+'S Curve Equation'!$B$13)*'S Curve Equation'!$B$14</f>
        <v>9.18925136422446E-2</v>
      </c>
      <c r="F145" s="28">
        <f>(1/(1+EXP(('S Curve Equation'!$B$11-F100*'S Curve Equation'!$B$12)*'S Curve Equation'!$B$10))+'S Curve Equation'!$B$13)*'S Curve Equation'!$B$14</f>
        <v>9.2190974855903718E-2</v>
      </c>
      <c r="G145" s="28">
        <f>(1/(1+EXP(('S Curve Equation'!$B$11-G100*'S Curve Equation'!$B$12)*'S Curve Equation'!$B$10))+'S Curve Equation'!$B$13)*'S Curve Equation'!$B$14</f>
        <v>9.2477954430092074E-2</v>
      </c>
      <c r="H145" s="28">
        <f>(1/(1+EXP(('S Curve Equation'!$B$11-H100*'S Curve Equation'!$B$12)*'S Curve Equation'!$B$10))+'S Curve Equation'!$B$13)*'S Curve Equation'!$B$14</f>
        <v>9.2761405218192414E-2</v>
      </c>
      <c r="I145" s="28">
        <f>(1/(1+EXP(('S Curve Equation'!$B$11-I100*'S Curve Equation'!$B$12)*'S Curve Equation'!$B$10))+'S Curve Equation'!$B$13)*'S Curve Equation'!$B$14</f>
        <v>9.3052330824179574E-2</v>
      </c>
      <c r="J145" s="28">
        <f>(1/(1+EXP(('S Curve Equation'!$B$11-J100*'S Curve Equation'!$B$12)*'S Curve Equation'!$B$10))+'S Curve Equation'!$B$13)*'S Curve Equation'!$B$14</f>
        <v>9.3344122867274212E-2</v>
      </c>
      <c r="K145" s="28">
        <f>(1/(1+EXP(('S Curve Equation'!$B$11-K100*'S Curve Equation'!$B$12)*'S Curve Equation'!$B$10))+'S Curve Equation'!$B$13)*'S Curve Equation'!$B$14</f>
        <v>9.3627559779457012E-2</v>
      </c>
      <c r="L145" s="28">
        <f>(1/(1+EXP(('S Curve Equation'!$B$11-L100*'S Curve Equation'!$B$12)*'S Curve Equation'!$B$10))+'S Curve Equation'!$B$13)*'S Curve Equation'!$B$14</f>
        <v>9.3907600771654165E-2</v>
      </c>
      <c r="M145" s="28">
        <f>(1/(1+EXP(('S Curve Equation'!$B$11-M100*'S Curve Equation'!$B$12)*'S Curve Equation'!$B$10))+'S Curve Equation'!$B$13)*'S Curve Equation'!$B$14</f>
        <v>9.418784067054671E-2</v>
      </c>
      <c r="N145" s="28">
        <f>(1/(1+EXP(('S Curve Equation'!$B$11-N100*'S Curve Equation'!$B$12)*'S Curve Equation'!$B$10))+'S Curve Equation'!$B$13)*'S Curve Equation'!$B$14</f>
        <v>9.4466164659534141E-2</v>
      </c>
      <c r="O145" s="28">
        <f>(1/(1+EXP(('S Curve Equation'!$B$11-O100*'S Curve Equation'!$B$12)*'S Curve Equation'!$B$10))+'S Curve Equation'!$B$13)*'S Curve Equation'!$B$14</f>
        <v>9.4742591128591291E-2</v>
      </c>
      <c r="P145" s="28">
        <f>(1/(1+EXP(('S Curve Equation'!$B$11-P100*'S Curve Equation'!$B$12)*'S Curve Equation'!$B$10))+'S Curve Equation'!$B$13)*'S Curve Equation'!$B$14</f>
        <v>9.5017138255560796E-2</v>
      </c>
      <c r="Q145" s="28">
        <f>(1/(1+EXP(('S Curve Equation'!$B$11-Q100*'S Curve Equation'!$B$12)*'S Curve Equation'!$B$10))+'S Curve Equation'!$B$13)*'S Curve Equation'!$B$14</f>
        <v>9.5289824008644344E-2</v>
      </c>
      <c r="R145" s="28">
        <f>(1/(1+EXP(('S Curve Equation'!$B$11-R100*'S Curve Equation'!$B$12)*'S Curve Equation'!$B$10))+'S Curve Equation'!$B$13)*'S Curve Equation'!$B$14</f>
        <v>9.5560666148876858E-2</v>
      </c>
      <c r="S145" s="28">
        <f>(1/(1+EXP(('S Curve Equation'!$B$11-S100*'S Curve Equation'!$B$12)*'S Curve Equation'!$B$10))+'S Curve Equation'!$B$13)*'S Curve Equation'!$B$14</f>
        <v>9.5829682232582897E-2</v>
      </c>
      <c r="T145" s="28">
        <f>(1/(1+EXP(('S Curve Equation'!$B$11-T100*'S Curve Equation'!$B$12)*'S Curve Equation'!$B$10))+'S Curve Equation'!$B$13)*'S Curve Equation'!$B$14</f>
        <v>9.6096889613816322E-2</v>
      </c>
      <c r="U145" s="28">
        <f>(1/(1+EXP(('S Curve Equation'!$B$11-U100*'S Curve Equation'!$B$12)*'S Curve Equation'!$B$10))+'S Curve Equation'!$B$13)*'S Curve Equation'!$B$14</f>
        <v>9.6362305446780039E-2</v>
      </c>
      <c r="V145" s="28">
        <f>(1/(1+EXP(('S Curve Equation'!$B$11-V100*'S Curve Equation'!$B$12)*'S Curve Equation'!$B$10))+'S Curve Equation'!$B$13)*'S Curve Equation'!$B$14</f>
        <v>9.6625946688226341E-2</v>
      </c>
      <c r="W145" s="28">
        <f>(1/(1+EXP(('S Curve Equation'!$B$11-W100*'S Curve Equation'!$B$12)*'S Curve Equation'!$B$10))+'S Curve Equation'!$B$13)*'S Curve Equation'!$B$14</f>
        <v>9.6887830099838451E-2</v>
      </c>
      <c r="X145" s="28">
        <f>(1/(1+EXP(('S Curve Equation'!$B$11-X100*'S Curve Equation'!$B$12)*'S Curve Equation'!$B$10))+'S Curve Equation'!$B$13)*'S Curve Equation'!$B$14</f>
        <v>9.7147972250591436E-2</v>
      </c>
      <c r="Y145" s="28">
        <f>(1/(1+EXP(('S Curve Equation'!$B$11-Y100*'S Curve Equation'!$B$12)*'S Curve Equation'!$B$10))+'S Curve Equation'!$B$13)*'S Curve Equation'!$B$14</f>
        <v>9.740638951909171E-2</v>
      </c>
      <c r="Z145" s="28">
        <f>(1/(1+EXP(('S Curve Equation'!$B$11-Z100*'S Curve Equation'!$B$12)*'S Curve Equation'!$B$10))+'S Curve Equation'!$B$13)*'S Curve Equation'!$B$14</f>
        <v>9.7663098095896309E-2</v>
      </c>
      <c r="AA145" s="28">
        <f>(1/(1+EXP(('S Curve Equation'!$B$11-AA100*'S Curve Equation'!$B$12)*'S Curve Equation'!$B$10))+'S Curve Equation'!$B$13)*'S Curve Equation'!$B$14</f>
        <v>9.7918113985811434E-2</v>
      </c>
      <c r="AB145" s="28">
        <f>(1/(1+EXP(('S Curve Equation'!$B$11-AB100*'S Curve Equation'!$B$12)*'S Curve Equation'!$B$10))+'S Curve Equation'!$B$13)*'S Curve Equation'!$B$14</f>
        <v>9.8171453010167789E-2</v>
      </c>
      <c r="AC145" s="28">
        <f>(1/(1+EXP(('S Curve Equation'!$B$11-AC100*'S Curve Equation'!$B$12)*'S Curve Equation'!$B$10))+'S Curve Equation'!$B$13)*'S Curve Equation'!$B$14</f>
        <v>9.8423130809075401E-2</v>
      </c>
      <c r="AD145" s="28">
        <f>(1/(1+EXP(('S Curve Equation'!$B$11-AD100*'S Curve Equation'!$B$12)*'S Curve Equation'!$B$10))+'S Curve Equation'!$B$13)*'S Curve Equation'!$B$14</f>
        <v>9.8673162843655224E-2</v>
      </c>
      <c r="AE145" s="28">
        <f>(1/(1+EXP(('S Curve Equation'!$B$11-AE100*'S Curve Equation'!$B$12)*'S Curve Equation'!$B$10))+'S Curve Equation'!$B$13)*'S Curve Equation'!$B$14</f>
        <v>9.8921564398249631E-2</v>
      </c>
      <c r="AF145" s="28">
        <f>(1/(1+EXP(('S Curve Equation'!$B$11-AF100*'S Curve Equation'!$B$12)*'S Curve Equation'!$B$10))+'S Curve Equation'!$B$13)*'S Curve Equation'!$B$14</f>
        <v>9.9168350582609768E-2</v>
      </c>
    </row>
    <row r="146" spans="1:32" x14ac:dyDescent="0.2">
      <c r="A146" s="6" t="s">
        <v>33</v>
      </c>
      <c r="B146" s="28">
        <f>(1/(1+EXP(('S Curve Equation'!$B$11-B101*'S Curve Equation'!$B$12)*'S Curve Equation'!$B$10))+'S Curve Equation'!$B$13)*'S Curve Equation'!$B$14</f>
        <v>0.10800000000000003</v>
      </c>
      <c r="C146" s="28">
        <f>(1/(1+EXP(('S Curve Equation'!$B$11-C101*'S Curve Equation'!$B$12)*'S Curve Equation'!$B$10))+'S Curve Equation'!$B$13)*'S Curve Equation'!$B$14</f>
        <v>0.10831456635538184</v>
      </c>
      <c r="D146" s="28">
        <f>(1/(1+EXP(('S Curve Equation'!$B$11-D101*'S Curve Equation'!$B$12)*'S Curve Equation'!$B$10))+'S Curve Equation'!$B$13)*'S Curve Equation'!$B$14</f>
        <v>0.10865986547475449</v>
      </c>
      <c r="E146" s="28">
        <f>(1/(1+EXP(('S Curve Equation'!$B$11-E101*'S Curve Equation'!$B$12)*'S Curve Equation'!$B$10))+'S Curve Equation'!$B$13)*'S Curve Equation'!$B$14</f>
        <v>0.10899513005996962</v>
      </c>
      <c r="F146" s="28">
        <f>(1/(1+EXP(('S Curve Equation'!$B$11-F101*'S Curve Equation'!$B$12)*'S Curve Equation'!$B$10))+'S Curve Equation'!$B$13)*'S Curve Equation'!$B$14</f>
        <v>0.10932779304515645</v>
      </c>
      <c r="G146" s="28">
        <f>(1/(1+EXP(('S Curve Equation'!$B$11-G101*'S Curve Equation'!$B$12)*'S Curve Equation'!$B$10))+'S Curve Equation'!$B$13)*'S Curve Equation'!$B$14</f>
        <v>0.10964760508893268</v>
      </c>
      <c r="H146" s="28">
        <f>(1/(1+EXP(('S Curve Equation'!$B$11-H101*'S Curve Equation'!$B$12)*'S Curve Equation'!$B$10))+'S Curve Equation'!$B$13)*'S Curve Equation'!$B$14</f>
        <v>0.10996343315532897</v>
      </c>
      <c r="I146" s="28">
        <f>(1/(1+EXP(('S Curve Equation'!$B$11-I101*'S Curve Equation'!$B$12)*'S Curve Equation'!$B$10))+'S Curve Equation'!$B$13)*'S Curve Equation'!$B$14</f>
        <v>0.11028753674840013</v>
      </c>
      <c r="J146" s="28">
        <f>(1/(1+EXP(('S Curve Equation'!$B$11-J101*'S Curve Equation'!$B$12)*'S Curve Equation'!$B$10))+'S Curve Equation'!$B$13)*'S Curve Equation'!$B$14</f>
        <v>0.11061255164542076</v>
      </c>
      <c r="K146" s="28">
        <f>(1/(1+EXP(('S Curve Equation'!$B$11-K101*'S Curve Equation'!$B$12)*'S Curve Equation'!$B$10))+'S Curve Equation'!$B$13)*'S Curve Equation'!$B$14</f>
        <v>0.11092820847561559</v>
      </c>
      <c r="L146" s="28">
        <f>(1/(1+EXP(('S Curve Equation'!$B$11-L101*'S Curve Equation'!$B$12)*'S Curve Equation'!$B$10))+'S Curve Equation'!$B$13)*'S Curve Equation'!$B$14</f>
        <v>0.11124003345948583</v>
      </c>
      <c r="M146" s="28">
        <f>(1/(1+EXP(('S Curve Equation'!$B$11-M101*'S Curve Equation'!$B$12)*'S Curve Equation'!$B$10))+'S Curve Equation'!$B$13)*'S Curve Equation'!$B$14</f>
        <v>0.11155203036319325</v>
      </c>
      <c r="N146" s="28">
        <f>(1/(1+EXP(('S Curve Equation'!$B$11-N101*'S Curve Equation'!$B$12)*'S Curve Equation'!$B$10))+'S Curve Equation'!$B$13)*'S Curve Equation'!$B$14</f>
        <v>0.11186184525257066</v>
      </c>
      <c r="O146" s="28">
        <f>(1/(1+EXP(('S Curve Equation'!$B$11-O101*'S Curve Equation'!$B$12)*'S Curve Equation'!$B$10))+'S Curve Equation'!$B$13)*'S Curve Equation'!$B$14</f>
        <v>0.11216949968057449</v>
      </c>
      <c r="P146" s="28">
        <f>(1/(1+EXP(('S Curve Equation'!$B$11-P101*'S Curve Equation'!$B$12)*'S Curve Equation'!$B$10))+'S Curve Equation'!$B$13)*'S Curve Equation'!$B$14</f>
        <v>0.11247501494089848</v>
      </c>
      <c r="Q146" s="28">
        <f>(1/(1+EXP(('S Curve Equation'!$B$11-Q101*'S Curve Equation'!$B$12)*'S Curve Equation'!$B$10))+'S Curve Equation'!$B$13)*'S Curve Equation'!$B$14</f>
        <v>0.11277841207127665</v>
      </c>
      <c r="R146" s="28">
        <f>(1/(1+EXP(('S Curve Equation'!$B$11-R101*'S Curve Equation'!$B$12)*'S Curve Equation'!$B$10))+'S Curve Equation'!$B$13)*'S Curve Equation'!$B$14</f>
        <v>0.11307971185675561</v>
      </c>
      <c r="S146" s="28">
        <f>(1/(1+EXP(('S Curve Equation'!$B$11-S101*'S Curve Equation'!$B$12)*'S Curve Equation'!$B$10))+'S Curve Equation'!$B$13)*'S Curve Equation'!$B$14</f>
        <v>0.11337893483293401</v>
      </c>
      <c r="T146" s="28">
        <f>(1/(1+EXP(('S Curve Equation'!$B$11-T101*'S Curve Equation'!$B$12)*'S Curve Equation'!$B$10))+'S Curve Equation'!$B$13)*'S Curve Equation'!$B$14</f>
        <v>0.11367610128917037</v>
      </c>
      <c r="U146" s="28">
        <f>(1/(1+EXP(('S Curve Equation'!$B$11-U101*'S Curve Equation'!$B$12)*'S Curve Equation'!$B$10))+'S Curve Equation'!$B$13)*'S Curve Equation'!$B$14</f>
        <v>0.11397123127175687</v>
      </c>
      <c r="V146" s="28">
        <f>(1/(1+EXP(('S Curve Equation'!$B$11-V101*'S Curve Equation'!$B$12)*'S Curve Equation'!$B$10))+'S Curve Equation'!$B$13)*'S Curve Equation'!$B$14</f>
        <v>0.11426434458706042</v>
      </c>
      <c r="W146" s="28">
        <f>(1/(1+EXP(('S Curve Equation'!$B$11-W101*'S Curve Equation'!$B$12)*'S Curve Equation'!$B$10))+'S Curve Equation'!$B$13)*'S Curve Equation'!$B$14</f>
        <v>0.11455546080462996</v>
      </c>
      <c r="X146" s="28">
        <f>(1/(1+EXP(('S Curve Equation'!$B$11-X101*'S Curve Equation'!$B$12)*'S Curve Equation'!$B$10))+'S Curve Equation'!$B$13)*'S Curve Equation'!$B$14</f>
        <v>0.11484459926027087</v>
      </c>
      <c r="Y146" s="28">
        <f>(1/(1+EXP(('S Curve Equation'!$B$11-Y101*'S Curve Equation'!$B$12)*'S Curve Equation'!$B$10))+'S Curve Equation'!$B$13)*'S Curve Equation'!$B$14</f>
        <v>0.11513177905908419</v>
      </c>
      <c r="Z146" s="28">
        <f>(1/(1+EXP(('S Curve Equation'!$B$11-Z101*'S Curve Equation'!$B$12)*'S Curve Equation'!$B$10))+'S Curve Equation'!$B$13)*'S Curve Equation'!$B$14</f>
        <v>0.11541701907847228</v>
      </c>
      <c r="AA146" s="28">
        <f>(1/(1+EXP(('S Curve Equation'!$B$11-AA101*'S Curve Equation'!$B$12)*'S Curve Equation'!$B$10))+'S Curve Equation'!$B$13)*'S Curve Equation'!$B$14</f>
        <v>0.11570033797111212</v>
      </c>
      <c r="AB146" s="28">
        <f>(1/(1+EXP(('S Curve Equation'!$B$11-AB101*'S Curve Equation'!$B$12)*'S Curve Equation'!$B$10))+'S Curve Equation'!$B$13)*'S Curve Equation'!$B$14</f>
        <v>0.11598175416789105</v>
      </c>
      <c r="AC146" s="28">
        <f>(1/(1+EXP(('S Curve Equation'!$B$11-AC101*'S Curve Equation'!$B$12)*'S Curve Equation'!$B$10))+'S Curve Equation'!$B$13)*'S Curve Equation'!$B$14</f>
        <v>0.11626128588081165</v>
      </c>
      <c r="AD146" s="28">
        <f>(1/(1+EXP(('S Curve Equation'!$B$11-AD101*'S Curve Equation'!$B$12)*'S Curve Equation'!$B$10))+'S Curve Equation'!$B$13)*'S Curve Equation'!$B$14</f>
        <v>0.11653895110586004</v>
      </c>
      <c r="AE146" s="28">
        <f>(1/(1+EXP(('S Curve Equation'!$B$11-AE101*'S Curve Equation'!$B$12)*'S Curve Equation'!$B$10))+'S Curve Equation'!$B$13)*'S Curve Equation'!$B$14</f>
        <v>0.11681476762584184</v>
      </c>
      <c r="AF146" s="28">
        <f>(1/(1+EXP(('S Curve Equation'!$B$11-AF101*'S Curve Equation'!$B$12)*'S Curve Equation'!$B$10))+'S Curve Equation'!$B$13)*'S Curve Equation'!$B$14</f>
        <v>0.11708875301318289</v>
      </c>
    </row>
    <row r="147" spans="1:32" x14ac:dyDescent="0.2">
      <c r="A147" s="6" t="s">
        <v>34</v>
      </c>
      <c r="B147" s="28">
        <f>(1/(1+EXP(('S Curve Equation'!$B$11-B102*'S Curve Equation'!$B$12)*'S Curve Equation'!$B$10))+'S Curve Equation'!$B$13)*'S Curve Equation'!$B$14</f>
        <v>0.112</v>
      </c>
      <c r="C147" s="28">
        <f>(1/(1+EXP(('S Curve Equation'!$B$11-C102*'S Curve Equation'!$B$12)*'S Curve Equation'!$B$10))+'S Curve Equation'!$B$13)*'S Curve Equation'!$B$14</f>
        <v>0.11232181657547172</v>
      </c>
      <c r="D147" s="28">
        <f>(1/(1+EXP(('S Curve Equation'!$B$11-D102*'S Curve Equation'!$B$12)*'S Curve Equation'!$B$10))+'S Curve Equation'!$B$13)*'S Curve Equation'!$B$14</f>
        <v>0.11267506079687094</v>
      </c>
      <c r="E147" s="28">
        <f>(1/(1+EXP(('S Curve Equation'!$B$11-E102*'S Curve Equation'!$B$12)*'S Curve Equation'!$B$10))+'S Curve Equation'!$B$13)*'S Curve Equation'!$B$14</f>
        <v>0.11301802614194049</v>
      </c>
      <c r="F147" s="28">
        <f>(1/(1+EXP(('S Curve Equation'!$B$11-F102*'S Curve Equation'!$B$12)*'S Curve Equation'!$B$10))+'S Curve Equation'!$B$13)*'S Curve Equation'!$B$14</f>
        <v>0.11335831704865411</v>
      </c>
      <c r="G147" s="28">
        <f>(1/(1+EXP(('S Curve Equation'!$B$11-G102*'S Curve Equation'!$B$12)*'S Curve Equation'!$B$10))+'S Curve Equation'!$B$13)*'S Curve Equation'!$B$14</f>
        <v>0.11368545007661218</v>
      </c>
      <c r="H147" s="28">
        <f>(1/(1+EXP(('S Curve Equation'!$B$11-H102*'S Curve Equation'!$B$12)*'S Curve Equation'!$B$10))+'S Curve Equation'!$B$13)*'S Curve Equation'!$B$14</f>
        <v>0.11400849614381077</v>
      </c>
      <c r="I147" s="28">
        <f>(1/(1+EXP(('S Curve Equation'!$B$11-I102*'S Curve Equation'!$B$12)*'S Curve Equation'!$B$10))+'S Curve Equation'!$B$13)*'S Curve Equation'!$B$14</f>
        <v>0.11433999471152634</v>
      </c>
      <c r="J147" s="28">
        <f>(1/(1+EXP(('S Curve Equation'!$B$11-J102*'S Curve Equation'!$B$12)*'S Curve Equation'!$B$10))+'S Curve Equation'!$B$13)*'S Curve Equation'!$B$14</f>
        <v>0.11467241302820529</v>
      </c>
      <c r="K147" s="28">
        <f>(1/(1+EXP(('S Curve Equation'!$B$11-K102*'S Curve Equation'!$B$12)*'S Curve Equation'!$B$10))+'S Curve Equation'!$B$13)*'S Curve Equation'!$B$14</f>
        <v>0.11499524829423827</v>
      </c>
      <c r="L147" s="28">
        <f>(1/(1+EXP(('S Curve Equation'!$B$11-L102*'S Curve Equation'!$B$12)*'S Curve Equation'!$B$10))+'S Curve Equation'!$B$13)*'S Curve Equation'!$B$14</f>
        <v>0.11531415315398409</v>
      </c>
      <c r="M147" s="28">
        <f>(1/(1+EXP(('S Curve Equation'!$B$11-M102*'S Curve Equation'!$B$12)*'S Curve Equation'!$B$10))+'S Curve Equation'!$B$13)*'S Curve Equation'!$B$14</f>
        <v>0.11563322249434775</v>
      </c>
      <c r="N147" s="28">
        <f>(1/(1+EXP(('S Curve Equation'!$B$11-N102*'S Curve Equation'!$B$12)*'S Curve Equation'!$B$10))+'S Curve Equation'!$B$13)*'S Curve Equation'!$B$14</f>
        <v>0.1159500491465211</v>
      </c>
      <c r="O147" s="28">
        <f>(1/(1+EXP(('S Curve Equation'!$B$11-O102*'S Curve Equation'!$B$12)*'S Curve Equation'!$B$10))+'S Curve Equation'!$B$13)*'S Curve Equation'!$B$14</f>
        <v>0.11626465540144189</v>
      </c>
      <c r="P147" s="28">
        <f>(1/(1+EXP(('S Curve Equation'!$B$11-P102*'S Curve Equation'!$B$12)*'S Curve Equation'!$B$10))+'S Curve Equation'!$B$13)*'S Curve Equation'!$B$14</f>
        <v>0.11657706327951221</v>
      </c>
      <c r="Q147" s="28">
        <f>(1/(1+EXP(('S Curve Equation'!$B$11-Q102*'S Curve Equation'!$B$12)*'S Curve Equation'!$B$10))+'S Curve Equation'!$B$13)*'S Curve Equation'!$B$14</f>
        <v>0.11688729453410236</v>
      </c>
      <c r="R147" s="28">
        <f>(1/(1+EXP(('S Curve Equation'!$B$11-R102*'S Curve Equation'!$B$12)*'S Curve Equation'!$B$10))+'S Curve Equation'!$B$13)*'S Curve Equation'!$B$14</f>
        <v>0.11719537065501938</v>
      </c>
      <c r="S147" s="28">
        <f>(1/(1+EXP(('S Curve Equation'!$B$11-S102*'S Curve Equation'!$B$12)*'S Curve Equation'!$B$10))+'S Curve Equation'!$B$13)*'S Curve Equation'!$B$14</f>
        <v>0.11750131287193867</v>
      </c>
      <c r="T147" s="28">
        <f>(1/(1+EXP(('S Curve Equation'!$B$11-T102*'S Curve Equation'!$B$12)*'S Curve Equation'!$B$10))+'S Curve Equation'!$B$13)*'S Curve Equation'!$B$14</f>
        <v>0.11780514215780169</v>
      </c>
      <c r="U147" s="28">
        <f>(1/(1+EXP(('S Curve Equation'!$B$11-U102*'S Curve Equation'!$B$12)*'S Curve Equation'!$B$10))+'S Curve Equation'!$B$13)*'S Curve Equation'!$B$14</f>
        <v>0.11810687923217418</v>
      </c>
      <c r="V147" s="28">
        <f>(1/(1+EXP(('S Curve Equation'!$B$11-V102*'S Curve Equation'!$B$12)*'S Curve Equation'!$B$10))+'S Curve Equation'!$B$13)*'S Curve Equation'!$B$14</f>
        <v>0.11840654456456942</v>
      </c>
      <c r="W147" s="28">
        <f>(1/(1+EXP(('S Curve Equation'!$B$11-W102*'S Curve Equation'!$B$12)*'S Curve Equation'!$B$10))+'S Curve Equation'!$B$13)*'S Curve Equation'!$B$14</f>
        <v>0.11870415837773376</v>
      </c>
      <c r="X147" s="28">
        <f>(1/(1+EXP(('S Curve Equation'!$B$11-X102*'S Curve Equation'!$B$12)*'S Curve Equation'!$B$10))+'S Curve Equation'!$B$13)*'S Curve Equation'!$B$14</f>
        <v>0.11899974065089558</v>
      </c>
      <c r="Y147" s="28">
        <f>(1/(1+EXP(('S Curve Equation'!$B$11-Y102*'S Curve Equation'!$B$12)*'S Curve Equation'!$B$10))+'S Curve Equation'!$B$13)*'S Curve Equation'!$B$14</f>
        <v>0.11929331112297581</v>
      </c>
      <c r="Z147" s="28">
        <f>(1/(1+EXP(('S Curve Equation'!$B$11-Z102*'S Curve Equation'!$B$12)*'S Curve Equation'!$B$10))+'S Curve Equation'!$B$13)*'S Curve Equation'!$B$14</f>
        <v>0.11958488929576223</v>
      </c>
      <c r="AA147" s="28">
        <f>(1/(1+EXP(('S Curve Equation'!$B$11-AA102*'S Curve Equation'!$B$12)*'S Curve Equation'!$B$10))+'S Curve Equation'!$B$13)*'S Curve Equation'!$B$14</f>
        <v>0.11987449443704684</v>
      </c>
      <c r="AB147" s="28">
        <f>(1/(1+EXP(('S Curve Equation'!$B$11-AB102*'S Curve Equation'!$B$12)*'S Curve Equation'!$B$10))+'S Curve Equation'!$B$13)*'S Curve Equation'!$B$14</f>
        <v>0.12016214558372391</v>
      </c>
      <c r="AC147" s="28">
        <f>(1/(1+EXP(('S Curve Equation'!$B$11-AC102*'S Curve Equation'!$B$12)*'S Curve Equation'!$B$10))+'S Curve Equation'!$B$13)*'S Curve Equation'!$B$14</f>
        <v>0.12044786154485314</v>
      </c>
      <c r="AD147" s="28">
        <f>(1/(1+EXP(('S Curve Equation'!$B$11-AD102*'S Curve Equation'!$B$12)*'S Curve Equation'!$B$10))+'S Curve Equation'!$B$13)*'S Curve Equation'!$B$14</f>
        <v>0.12073166090468336</v>
      </c>
      <c r="AE147" s="28">
        <f>(1/(1+EXP(('S Curve Equation'!$B$11-AE102*'S Curve Equation'!$B$12)*'S Curve Equation'!$B$10))+'S Curve Equation'!$B$13)*'S Curve Equation'!$B$14</f>
        <v>0.12101356202564109</v>
      </c>
      <c r="AF147" s="28">
        <f>(1/(1+EXP(('S Curve Equation'!$B$11-AF102*'S Curve Equation'!$B$12)*'S Curve Equation'!$B$10))+'S Curve Equation'!$B$13)*'S Curve Equation'!$B$14</f>
        <v>0.12129358305128099</v>
      </c>
    </row>
    <row r="148" spans="1:32" x14ac:dyDescent="0.2">
      <c r="A148" s="6" t="s">
        <v>92</v>
      </c>
      <c r="B148" s="28">
        <f>(1/(1+EXP(('S Curve Equation'!$B$11-B103*'S Curve Equation'!$B$12)*'S Curve Equation'!$B$10))+'S Curve Equation'!$B$13)*'S Curve Equation'!$B$14</f>
        <v>0.10295555555555558</v>
      </c>
      <c r="C148" s="28">
        <f>(1/(1+EXP(('S Curve Equation'!$B$11-C103*'S Curve Equation'!$B$12)*'S Curve Equation'!$B$10))+'S Curve Equation'!$B$13)*'S Curve Equation'!$B$14</f>
        <v>0.10326076871686503</v>
      </c>
      <c r="D148" s="28">
        <f>(1/(1+EXP(('S Curve Equation'!$B$11-D103*'S Curve Equation'!$B$12)*'S Curve Equation'!$B$10))+'S Curve Equation'!$B$13)*'S Curve Equation'!$B$14</f>
        <v>0.10359581727323525</v>
      </c>
      <c r="E148" s="28">
        <f>(1/(1+EXP(('S Curve Equation'!$B$11-E103*'S Curve Equation'!$B$12)*'S Curve Equation'!$B$10))+'S Curve Equation'!$B$13)*'S Curve Equation'!$B$14</f>
        <v>0.10392114560764648</v>
      </c>
      <c r="F148" s="28">
        <f>(1/(1+EXP(('S Curve Equation'!$B$11-F103*'S Curve Equation'!$B$12)*'S Curve Equation'!$B$10))+'S Curve Equation'!$B$13)*'S Curve Equation'!$B$14</f>
        <v>0.10424396541915046</v>
      </c>
      <c r="G148" s="28">
        <f>(1/(1+EXP(('S Curve Equation'!$B$11-G103*'S Curve Equation'!$B$12)*'S Curve Equation'!$B$10))+'S Curve Equation'!$B$13)*'S Curve Equation'!$B$14</f>
        <v>0.10455432951605774</v>
      </c>
      <c r="H148" s="28">
        <f>(1/(1+EXP(('S Curve Equation'!$B$11-H103*'S Curve Equation'!$B$12)*'S Curve Equation'!$B$10))+'S Curve Equation'!$B$13)*'S Curve Equation'!$B$14</f>
        <v>0.10486084172286768</v>
      </c>
      <c r="I148" s="28">
        <f>(1/(1+EXP(('S Curve Equation'!$B$11-I103*'S Curve Equation'!$B$12)*'S Curve Equation'!$B$10))+'S Curve Equation'!$B$13)*'S Curve Equation'!$B$14</f>
        <v>0.10517540020483819</v>
      </c>
      <c r="J148" s="28">
        <f>(1/(1+EXP(('S Curve Equation'!$B$11-J103*'S Curve Equation'!$B$12)*'S Curve Equation'!$B$10))+'S Curve Equation'!$B$13)*'S Curve Equation'!$B$14</f>
        <v>0.1054908582356331</v>
      </c>
      <c r="K148" s="28">
        <f>(1/(1+EXP(('S Curve Equation'!$B$11-K103*'S Curve Equation'!$B$12)*'S Curve Equation'!$B$10))+'S Curve Equation'!$B$13)*'S Curve Equation'!$B$14</f>
        <v>0.10579724780688729</v>
      </c>
      <c r="L148" s="28">
        <f>(1/(1+EXP(('S Curve Equation'!$B$11-L103*'S Curve Equation'!$B$12)*'S Curve Equation'!$B$10))+'S Curve Equation'!$B$13)*'S Curve Equation'!$B$14</f>
        <v>0.10609993198109283</v>
      </c>
      <c r="M148" s="28">
        <f>(1/(1+EXP(('S Curve Equation'!$B$11-M103*'S Curve Equation'!$B$12)*'S Curve Equation'!$B$10))+'S Curve Equation'!$B$13)*'S Curve Equation'!$B$14</f>
        <v>0.10640279689500572</v>
      </c>
      <c r="N148" s="28">
        <f>(1/(1+EXP(('S Curve Equation'!$B$11-N103*'S Curve Equation'!$B$12)*'S Curve Equation'!$B$10))+'S Curve Equation'!$B$13)*'S Curve Equation'!$B$14</f>
        <v>0.10670355736145296</v>
      </c>
      <c r="O148" s="28">
        <f>(1/(1+EXP(('S Curve Equation'!$B$11-O103*'S Curve Equation'!$B$12)*'S Curve Equation'!$B$10))+'S Curve Equation'!$B$13)*'S Curve Equation'!$B$14</f>
        <v>0.10700223399904589</v>
      </c>
      <c r="P148" s="28">
        <f>(1/(1+EXP(('S Curve Equation'!$B$11-P103*'S Curve Equation'!$B$12)*'S Curve Equation'!$B$10))+'S Curve Equation'!$B$13)*'S Curve Equation'!$B$14</f>
        <v>0.10729884718125737</v>
      </c>
      <c r="Q148" s="28">
        <f>(1/(1+EXP(('S Curve Equation'!$B$11-Q103*'S Curve Equation'!$B$12)*'S Curve Equation'!$B$10))+'S Curve Equation'!$B$13)*'S Curve Equation'!$B$14</f>
        <v>0.10759341703947743</v>
      </c>
      <c r="R148" s="28">
        <f>(1/(1+EXP(('S Curve Equation'!$B$11-R103*'S Curve Equation'!$B$12)*'S Curve Equation'!$B$10))+'S Curve Equation'!$B$13)*'S Curve Equation'!$B$14</f>
        <v>0.1078859634660419</v>
      </c>
      <c r="S148" s="28">
        <f>(1/(1+EXP(('S Curve Equation'!$B$11-S103*'S Curve Equation'!$B$12)*'S Curve Equation'!$B$10))+'S Curve Equation'!$B$13)*'S Curve Equation'!$B$14</f>
        <v>0.10817650611723369</v>
      </c>
      <c r="T148" s="28">
        <f>(1/(1+EXP(('S Curve Equation'!$B$11-T103*'S Curve Equation'!$B$12)*'S Curve Equation'!$B$10))+'S Curve Equation'!$B$13)*'S Curve Equation'!$B$14</f>
        <v>0.10846506441625621</v>
      </c>
      <c r="U148" s="28">
        <f>(1/(1+EXP(('S Curve Equation'!$B$11-U103*'S Curve Equation'!$B$12)*'S Curve Equation'!$B$10))+'S Curve Equation'!$B$13)*'S Curve Equation'!$B$14</f>
        <v>0.10875165755617788</v>
      </c>
      <c r="V148" s="28">
        <f>(1/(1+EXP(('S Curve Equation'!$B$11-V103*'S Curve Equation'!$B$12)*'S Curve Equation'!$B$10))+'S Curve Equation'!$B$13)*'S Curve Equation'!$B$14</f>
        <v>0.10903630450284769</v>
      </c>
      <c r="W148" s="28">
        <f>(1/(1+EXP(('S Curve Equation'!$B$11-W103*'S Curve Equation'!$B$12)*'S Curve Equation'!$B$10))+'S Curve Equation'!$B$13)*'S Curve Equation'!$B$14</f>
        <v>0.109319023997782</v>
      </c>
      <c r="X148" s="28">
        <f>(1/(1+EXP(('S Curve Equation'!$B$11-X103*'S Curve Equation'!$B$12)*'S Curve Equation'!$B$10))+'S Curve Equation'!$B$13)*'S Curve Equation'!$B$14</f>
        <v>0.10959983456102165</v>
      </c>
      <c r="Y148" s="28">
        <f>(1/(1+EXP(('S Curve Equation'!$B$11-Y103*'S Curve Equation'!$B$12)*'S Curve Equation'!$B$10))+'S Curve Equation'!$B$13)*'S Curve Equation'!$B$14</f>
        <v>0.10987875449395899</v>
      </c>
      <c r="Z148" s="28">
        <f>(1/(1+EXP(('S Curve Equation'!$B$11-Z103*'S Curve Equation'!$B$12)*'S Curve Equation'!$B$10))+'S Curve Equation'!$B$13)*'S Curve Equation'!$B$14</f>
        <v>0.11015580188213475</v>
      </c>
      <c r="AA148" s="28">
        <f>(1/(1+EXP(('S Curve Equation'!$B$11-AA103*'S Curve Equation'!$B$12)*'S Curve Equation'!$B$10))+'S Curve Equation'!$B$13)*'S Curve Equation'!$B$14</f>
        <v>0.11043099459800641</v>
      </c>
      <c r="AB148" s="28">
        <f>(1/(1+EXP(('S Curve Equation'!$B$11-AB103*'S Curve Equation'!$B$12)*'S Curve Equation'!$B$10))+'S Curve Equation'!$B$13)*'S Curve Equation'!$B$14</f>
        <v>0.11070435030368395</v>
      </c>
      <c r="AC148" s="28">
        <f>(1/(1+EXP(('S Curve Equation'!$B$11-AC103*'S Curve Equation'!$B$12)*'S Curve Equation'!$B$10))+'S Curve Equation'!$B$13)*'S Curve Equation'!$B$14</f>
        <v>0.11097588645363703</v>
      </c>
      <c r="AD148" s="28">
        <f>(1/(1+EXP(('S Curve Equation'!$B$11-AD103*'S Curve Equation'!$B$12)*'S Curve Equation'!$B$10))+'S Curve Equation'!$B$13)*'S Curve Equation'!$B$14</f>
        <v>0.11124562029737065</v>
      </c>
      <c r="AE148" s="28">
        <f>(1/(1+EXP(('S Curve Equation'!$B$11-AE103*'S Curve Equation'!$B$12)*'S Curve Equation'!$B$10))+'S Curve Equation'!$B$13)*'S Curve Equation'!$B$14</f>
        <v>0.11151356888207112</v>
      </c>
      <c r="AF148" s="28">
        <f>(1/(1+EXP(('S Curve Equation'!$B$11-AF103*'S Curve Equation'!$B$12)*'S Curve Equation'!$B$10))+'S Curve Equation'!$B$13)*'S Curve Equation'!$B$14</f>
        <v>0.11177974905522113</v>
      </c>
    </row>
    <row r="149" spans="1:32" x14ac:dyDescent="0.2">
      <c r="A149" s="6" t="s">
        <v>89</v>
      </c>
      <c r="B149" s="28">
        <f>(1/(1+EXP(('S Curve Equation'!$B$11-B104*'S Curve Equation'!$B$12)*'S Curve Equation'!$B$10))+'S Curve Equation'!$B$13)*'S Curve Equation'!$B$14</f>
        <v>9.1999999999999998E-2</v>
      </c>
      <c r="C149" s="28">
        <f>(1/(1+EXP(('S Curve Equation'!$B$11-C104*'S Curve Equation'!$B$12)*'S Curve Equation'!$B$10))+'S Curve Equation'!$B$13)*'S Curve Equation'!$B$14</f>
        <v>9.2284067718465729E-2</v>
      </c>
      <c r="D149" s="28">
        <f>(1/(1+EXP(('S Curve Equation'!$B$11-D104*'S Curve Equation'!$B$12)*'S Curve Equation'!$B$10))+'S Curve Equation'!$B$13)*'S Curve Equation'!$B$14</f>
        <v>9.2595938333174907E-2</v>
      </c>
      <c r="E149" s="28">
        <f>(1/(1+EXP(('S Curve Equation'!$B$11-E104*'S Curve Equation'!$B$12)*'S Curve Equation'!$B$10))+'S Curve Equation'!$B$13)*'S Curve Equation'!$B$14</f>
        <v>9.2898795677893692E-2</v>
      </c>
      <c r="F149" s="28">
        <f>(1/(1+EXP(('S Curve Equation'!$B$11-F104*'S Curve Equation'!$B$12)*'S Curve Equation'!$B$10))+'S Curve Equation'!$B$13)*'S Curve Equation'!$B$14</f>
        <v>9.3199351347496087E-2</v>
      </c>
      <c r="G149" s="28">
        <f>(1/(1+EXP(('S Curve Equation'!$B$11-G104*'S Curve Equation'!$B$12)*'S Curve Equation'!$B$10))+'S Curve Equation'!$B$13)*'S Curve Equation'!$B$14</f>
        <v>9.3488341840190059E-2</v>
      </c>
      <c r="H149" s="28">
        <f>(1/(1+EXP(('S Curve Equation'!$B$11-H104*'S Curve Equation'!$B$12)*'S Curve Equation'!$B$10))+'S Curve Equation'!$B$13)*'S Curve Equation'!$B$14</f>
        <v>9.3773775971058002E-2</v>
      </c>
      <c r="I149" s="28">
        <f>(1/(1+EXP(('S Curve Equation'!$B$11-I104*'S Curve Equation'!$B$12)*'S Curve Equation'!$B$10))+'S Curve Equation'!$B$13)*'S Curve Equation'!$B$14</f>
        <v>9.406673428238764E-2</v>
      </c>
      <c r="J149" s="28">
        <f>(1/(1+EXP(('S Curve Equation'!$B$11-J104*'S Curve Equation'!$B$12)*'S Curve Equation'!$B$10))+'S Curve Equation'!$B$13)*'S Curve Equation'!$B$14</f>
        <v>9.4360562097960288E-2</v>
      </c>
      <c r="K149" s="28">
        <f>(1/(1+EXP(('S Curve Equation'!$B$11-K104*'S Curve Equation'!$B$12)*'S Curve Equation'!$B$10))+'S Curve Equation'!$B$13)*'S Curve Equation'!$B$14</f>
        <v>9.4645973631123037E-2</v>
      </c>
      <c r="L149" s="28">
        <f>(1/(1+EXP(('S Curve Equation'!$B$11-L104*'S Curve Equation'!$B$12)*'S Curve Equation'!$B$10))+'S Curve Equation'!$B$13)*'S Curve Equation'!$B$14</f>
        <v>9.4927962822602061E-2</v>
      </c>
      <c r="M149" s="28">
        <f>(1/(1+EXP(('S Curve Equation'!$B$11-M104*'S Curve Equation'!$B$12)*'S Curve Equation'!$B$10))+'S Curve Equation'!$B$13)*'S Curve Equation'!$B$14</f>
        <v>9.521014955901852E-2</v>
      </c>
      <c r="N149" s="28">
        <f>(1/(1+EXP(('S Curve Equation'!$B$11-N104*'S Curve Equation'!$B$12)*'S Curve Equation'!$B$10))+'S Curve Equation'!$B$13)*'S Curve Equation'!$B$14</f>
        <v>9.5490404361236222E-2</v>
      </c>
      <c r="O149" s="28">
        <f>(1/(1+EXP(('S Curve Equation'!$B$11-O104*'S Curve Equation'!$B$12)*'S Curve Equation'!$B$10))+'S Curve Equation'!$B$13)*'S Curve Equation'!$B$14</f>
        <v>9.5768745806312838E-2</v>
      </c>
      <c r="P149" s="28">
        <f>(1/(1+EXP(('S Curve Equation'!$B$11-P104*'S Curve Equation'!$B$12)*'S Curve Equation'!$B$10))+'S Curve Equation'!$B$13)*'S Curve Equation'!$B$14</f>
        <v>9.6045192256441592E-2</v>
      </c>
      <c r="Q149" s="28">
        <f>(1/(1+EXP(('S Curve Equation'!$B$11-Q104*'S Curve Equation'!$B$12)*'S Curve Equation'!$B$10))+'S Curve Equation'!$B$13)*'S Curve Equation'!$B$14</f>
        <v>9.631976186148733E-2</v>
      </c>
      <c r="R149" s="28">
        <f>(1/(1+EXP(('S Curve Equation'!$B$11-R104*'S Curve Equation'!$B$12)*'S Curve Equation'!$B$10))+'S Curve Equation'!$B$13)*'S Curve Equation'!$B$14</f>
        <v>9.6592472561506534E-2</v>
      </c>
      <c r="S149" s="28">
        <f>(1/(1+EXP(('S Curve Equation'!$B$11-S104*'S Curve Equation'!$B$12)*'S Curve Equation'!$B$10))+'S Curve Equation'!$B$13)*'S Curve Equation'!$B$14</f>
        <v>9.6863342089248017E-2</v>
      </c>
      <c r="T149" s="28">
        <f>(1/(1+EXP(('S Curve Equation'!$B$11-T104*'S Curve Equation'!$B$12)*'S Curve Equation'!$B$10))+'S Curve Equation'!$B$13)*'S Curve Equation'!$B$14</f>
        <v>9.7132387972635695E-2</v>
      </c>
      <c r="U149" s="28">
        <f>(1/(1+EXP(('S Curve Equation'!$B$11-U104*'S Curve Equation'!$B$12)*'S Curve Equation'!$B$10))+'S Curve Equation'!$B$13)*'S Curve Equation'!$B$14</f>
        <v>9.7399627537231623E-2</v>
      </c>
      <c r="V149" s="28">
        <f>(1/(1+EXP(('S Curve Equation'!$B$11-V104*'S Curve Equation'!$B$12)*'S Curve Equation'!$B$10))+'S Curve Equation'!$B$13)*'S Curve Equation'!$B$14</f>
        <v>9.7665077908678136E-2</v>
      </c>
      <c r="W149" s="28">
        <f>(1/(1+EXP(('S Curve Equation'!$B$11-W104*'S Curve Equation'!$B$12)*'S Curve Equation'!$B$10))+'S Curve Equation'!$B$13)*'S Curve Equation'!$B$14</f>
        <v>9.7928756015120494E-2</v>
      </c>
      <c r="X149" s="28">
        <f>(1/(1+EXP(('S Curve Equation'!$B$11-X104*'S Curve Equation'!$B$12)*'S Curve Equation'!$B$10))+'S Curve Equation'!$B$13)*'S Curve Equation'!$B$14</f>
        <v>9.8190678589608379E-2</v>
      </c>
      <c r="Y149" s="28">
        <f>(1/(1+EXP(('S Curve Equation'!$B$11-Y104*'S Curve Equation'!$B$12)*'S Curve Equation'!$B$10))+'S Curve Equation'!$B$13)*'S Curve Equation'!$B$14</f>
        <v>9.8450862172475312E-2</v>
      </c>
      <c r="Z149" s="28">
        <f>(1/(1+EXP(('S Curve Equation'!$B$11-Z104*'S Curve Equation'!$B$12)*'S Curve Equation'!$B$10))+'S Curve Equation'!$B$13)*'S Curve Equation'!$B$14</f>
        <v>9.8709323113697123E-2</v>
      </c>
      <c r="AA149" s="28">
        <f>(1/(1+EXP(('S Curve Equation'!$B$11-AA104*'S Curve Equation'!$B$12)*'S Curve Equation'!$B$10))+'S Curve Equation'!$B$13)*'S Curve Equation'!$B$14</f>
        <v>9.8966077575228309E-2</v>
      </c>
      <c r="AB149" s="28">
        <f>(1/(1+EXP(('S Curve Equation'!$B$11-AB104*'S Curve Equation'!$B$12)*'S Curve Equation'!$B$10))+'S Curve Equation'!$B$13)*'S Curve Equation'!$B$14</f>
        <v>9.9221141533315668E-2</v>
      </c>
      <c r="AC149" s="28">
        <f>(1/(1+EXP(('S Curve Equation'!$B$11-AC104*'S Curve Equation'!$B$12)*'S Curve Equation'!$B$10))+'S Curve Equation'!$B$13)*'S Curve Equation'!$B$14</f>
        <v>9.9474530780789674E-2</v>
      </c>
      <c r="AD149" s="28">
        <f>(1/(1+EXP(('S Curve Equation'!$B$11-AD104*'S Curve Equation'!$B$12)*'S Curve Equation'!$B$10))+'S Curve Equation'!$B$13)*'S Curve Equation'!$B$14</f>
        <v>9.9726260929332816E-2</v>
      </c>
      <c r="AE149" s="28">
        <f>(1/(1+EXP(('S Curve Equation'!$B$11-AE104*'S Curve Equation'!$B$12)*'S Curve Equation'!$B$10))+'S Curve Equation'!$B$13)*'S Curve Equation'!$B$14</f>
        <v>9.9976347411725314E-2</v>
      </c>
      <c r="AF149" s="28">
        <f>(1/(1+EXP(('S Curve Equation'!$B$11-AF104*'S Curve Equation'!$B$12)*'S Curve Equation'!$B$10))+'S Curve Equation'!$B$13)*'S Curve Equation'!$B$14</f>
        <v>0.10022480548406767</v>
      </c>
    </row>
    <row r="150" spans="1:32" x14ac:dyDescent="0.2">
      <c r="A150" s="6" t="s">
        <v>35</v>
      </c>
      <c r="B150" s="28">
        <f>(1/(1+EXP(('S Curve Equation'!$B$11-B105*'S Curve Equation'!$B$12)*'S Curve Equation'!$B$10))+'S Curve Equation'!$B$13)*'S Curve Equation'!$B$14</f>
        <v>0.12100000000000001</v>
      </c>
      <c r="C150" s="28">
        <f>(1/(1+EXP(('S Curve Equation'!$B$11-C105*'S Curve Equation'!$B$12)*'S Curve Equation'!$B$10))+'S Curve Equation'!$B$13)*'S Curve Equation'!$B$14</f>
        <v>0.1213376053740572</v>
      </c>
      <c r="D150" s="28">
        <f>(1/(1+EXP(('S Curve Equation'!$B$11-D105*'S Curve Equation'!$B$12)*'S Curve Equation'!$B$10))+'S Curve Equation'!$B$13)*'S Curve Equation'!$B$14</f>
        <v>0.12170814938750905</v>
      </c>
      <c r="E150" s="28">
        <f>(1/(1+EXP(('S Curve Equation'!$B$11-E105*'S Curve Equation'!$B$12)*'S Curve Equation'!$B$10))+'S Curve Equation'!$B$13)*'S Curve Equation'!$B$14</f>
        <v>0.12206788024067665</v>
      </c>
      <c r="F150" s="28">
        <f>(1/(1+EXP(('S Curve Equation'!$B$11-F105*'S Curve Equation'!$B$12)*'S Curve Equation'!$B$10))+'S Curve Equation'!$B$13)*'S Curve Equation'!$B$14</f>
        <v>0.12242477589092329</v>
      </c>
      <c r="G150" s="28">
        <f>(1/(1+EXP(('S Curve Equation'!$B$11-G105*'S Curve Equation'!$B$12)*'S Curve Equation'!$B$10))+'S Curve Equation'!$B$13)*'S Curve Equation'!$B$14</f>
        <v>0.12276784345999507</v>
      </c>
      <c r="H150" s="28">
        <f>(1/(1+EXP(('S Curve Equation'!$B$11-H105*'S Curve Equation'!$B$12)*'S Curve Equation'!$B$10))+'S Curve Equation'!$B$13)*'S Curve Equation'!$B$14</f>
        <v>0.12310659795048255</v>
      </c>
      <c r="I150" s="28">
        <f>(1/(1+EXP(('S Curve Equation'!$B$11-I105*'S Curve Equation'!$B$12)*'S Curve Equation'!$B$10))+'S Curve Equation'!$B$13)*'S Curve Equation'!$B$14</f>
        <v>0.12345418805662445</v>
      </c>
      <c r="J150" s="28">
        <f>(1/(1+EXP(('S Curve Equation'!$B$11-J105*'S Curve Equation'!$B$12)*'S Curve Equation'!$B$10))+'S Curve Equation'!$B$13)*'S Curve Equation'!$B$14</f>
        <v>0.12380271422652531</v>
      </c>
      <c r="K150" s="28">
        <f>(1/(1+EXP(('S Curve Equation'!$B$11-K105*'S Curve Equation'!$B$12)*'S Curve Equation'!$B$10))+'S Curve Equation'!$B$13)*'S Curve Equation'!$B$14</f>
        <v>0.12414116586855314</v>
      </c>
      <c r="L150" s="28">
        <f>(1/(1+EXP(('S Curve Equation'!$B$11-L105*'S Curve Equation'!$B$12)*'S Curve Equation'!$B$10))+'S Curve Equation'!$B$13)*'S Curve Equation'!$B$14</f>
        <v>0.12447547078580325</v>
      </c>
      <c r="M150" s="28">
        <f>(1/(1+EXP(('S Curve Equation'!$B$11-M105*'S Curve Equation'!$B$12)*'S Curve Equation'!$B$10))+'S Curve Equation'!$B$13)*'S Curve Equation'!$B$14</f>
        <v>0.12480992210963557</v>
      </c>
      <c r="N150" s="28">
        <f>(1/(1+EXP(('S Curve Equation'!$B$11-N105*'S Curve Equation'!$B$12)*'S Curve Equation'!$B$10))+'S Curve Equation'!$B$13)*'S Curve Equation'!$B$14</f>
        <v>0.12514199691452613</v>
      </c>
      <c r="O150" s="28">
        <f>(1/(1+EXP(('S Curve Equation'!$B$11-O105*'S Curve Equation'!$B$12)*'S Curve Equation'!$B$10))+'S Curve Equation'!$B$13)*'S Curve Equation'!$B$14</f>
        <v>0.12547171914146643</v>
      </c>
      <c r="P150" s="28">
        <f>(1/(1+EXP(('S Curve Equation'!$B$11-P105*'S Curve Equation'!$B$12)*'S Curve Equation'!$B$10))+'S Curve Equation'!$B$13)*'S Curve Equation'!$B$14</f>
        <v>0.12579911243534195</v>
      </c>
      <c r="Q150" s="28">
        <f>(1/(1+EXP(('S Curve Equation'!$B$11-Q105*'S Curve Equation'!$B$12)*'S Curve Equation'!$B$10))+'S Curve Equation'!$B$13)*'S Curve Equation'!$B$14</f>
        <v>0.1261242001488978</v>
      </c>
      <c r="R150" s="28">
        <f>(1/(1+EXP(('S Curve Equation'!$B$11-R105*'S Curve Equation'!$B$12)*'S Curve Equation'!$B$10))+'S Curve Equation'!$B$13)*'S Curve Equation'!$B$14</f>
        <v>0.12644700534666073</v>
      </c>
      <c r="S150" s="28">
        <f>(1/(1+EXP(('S Curve Equation'!$B$11-S105*'S Curve Equation'!$B$12)*'S Curve Equation'!$B$10))+'S Curve Equation'!$B$13)*'S Curve Equation'!$B$14</f>
        <v>0.12676755080881497</v>
      </c>
      <c r="T150" s="28">
        <f>(1/(1+EXP(('S Curve Equation'!$B$11-T105*'S Curve Equation'!$B$12)*'S Curve Equation'!$B$10))+'S Curve Equation'!$B$13)*'S Curve Equation'!$B$14</f>
        <v>0.12708585903503489</v>
      </c>
      <c r="U150" s="28">
        <f>(1/(1+EXP(('S Curve Equation'!$B$11-U105*'S Curve Equation'!$B$12)*'S Curve Equation'!$B$10))+'S Curve Equation'!$B$13)*'S Curve Equation'!$B$14</f>
        <v>0.12740195224827061</v>
      </c>
      <c r="V150" s="28">
        <f>(1/(1+EXP(('S Curve Equation'!$B$11-V105*'S Curve Equation'!$B$12)*'S Curve Equation'!$B$10))+'S Curve Equation'!$B$13)*'S Curve Equation'!$B$14</f>
        <v>0.12771585239848898</v>
      </c>
      <c r="W150" s="28">
        <f>(1/(1+EXP(('S Curve Equation'!$B$11-W105*'S Curve Equation'!$B$12)*'S Curve Equation'!$B$10))+'S Curve Equation'!$B$13)*'S Curve Equation'!$B$14</f>
        <v>0.1280275811663697</v>
      </c>
      <c r="X150" s="28">
        <f>(1/(1+EXP(('S Curve Equation'!$B$11-X105*'S Curve Equation'!$B$12)*'S Curve Equation'!$B$10))+'S Curve Equation'!$B$13)*'S Curve Equation'!$B$14</f>
        <v>0.12833715996695599</v>
      </c>
      <c r="Y150" s="28">
        <f>(1/(1+EXP(('S Curve Equation'!$B$11-Y105*'S Curve Equation'!$B$12)*'S Curve Equation'!$B$10))+'S Curve Equation'!$B$13)*'S Curve Equation'!$B$14</f>
        <v>0.12864460995325952</v>
      </c>
      <c r="Z150" s="28">
        <f>(1/(1+EXP(('S Curve Equation'!$B$11-Z105*'S Curve Equation'!$B$12)*'S Curve Equation'!$B$10))+'S Curve Equation'!$B$13)*'S Curve Equation'!$B$14</f>
        <v>0.1289499520198206</v>
      </c>
      <c r="AA150" s="28">
        <f>(1/(1+EXP(('S Curve Equation'!$B$11-AA105*'S Curve Equation'!$B$12)*'S Curve Equation'!$B$10))+'S Curve Equation'!$B$13)*'S Curve Equation'!$B$14</f>
        <v>0.12925320680622446</v>
      </c>
      <c r="AB150" s="28">
        <f>(1/(1+EXP(('S Curve Equation'!$B$11-AB105*'S Curve Equation'!$B$12)*'S Curve Equation'!$B$10))+'S Curve Equation'!$B$13)*'S Curve Equation'!$B$14</f>
        <v>0.12955439470057073</v>
      </c>
      <c r="AC150" s="28">
        <f>(1/(1+EXP(('S Curve Equation'!$B$11-AC105*'S Curve Equation'!$B$12)*'S Curve Equation'!$B$10))+'S Curve Equation'!$B$13)*'S Curve Equation'!$B$14</f>
        <v>0.12985353584289999</v>
      </c>
      <c r="AD150" s="28">
        <f>(1/(1+EXP(('S Curve Equation'!$B$11-AD105*'S Curve Equation'!$B$12)*'S Curve Equation'!$B$10))+'S Curve Equation'!$B$13)*'S Curve Equation'!$B$14</f>
        <v>0.13015065012857491</v>
      </c>
      <c r="AE150" s="28">
        <f>(1/(1+EXP(('S Curve Equation'!$B$11-AE105*'S Curve Equation'!$B$12)*'S Curve Equation'!$B$10))+'S Curve Equation'!$B$13)*'S Curve Equation'!$B$14</f>
        <v>0.13044575721161808</v>
      </c>
      <c r="AF150" s="28">
        <f>(1/(1+EXP(('S Curve Equation'!$B$11-AF105*'S Curve Equation'!$B$12)*'S Curve Equation'!$B$10))+'S Curve Equation'!$B$13)*'S Curve Equation'!$B$14</f>
        <v>0.13073887650800559</v>
      </c>
    </row>
    <row r="151" spans="1:32" x14ac:dyDescent="0.2">
      <c r="A151" s="6" t="s">
        <v>98</v>
      </c>
      <c r="B151" s="28">
        <f>(1/(1+EXP(('S Curve Equation'!$B$11-B106*'S Curve Equation'!$B$12)*'S Curve Equation'!$B$10))+'S Curve Equation'!$B$13)*'S Curve Equation'!$B$14</f>
        <v>0.10600000000000002</v>
      </c>
      <c r="C151" s="28">
        <f>(1/(1+EXP(('S Curve Equation'!$B$11-C106*'S Curve Equation'!$B$12)*'S Curve Equation'!$B$10))+'S Curve Equation'!$B$13)*'S Curve Equation'!$B$14</f>
        <v>0.10631088630306379</v>
      </c>
      <c r="D151" s="28">
        <f>(1/(1+EXP(('S Curve Equation'!$B$11-D106*'S Curve Equation'!$B$12)*'S Curve Equation'!$B$10))+'S Curve Equation'!$B$13)*'S Curve Equation'!$B$14</f>
        <v>0.10665215242074044</v>
      </c>
      <c r="E151" s="28">
        <f>(1/(1+EXP(('S Curve Equation'!$B$11-E106*'S Curve Equation'!$B$12)*'S Curve Equation'!$B$10))+'S Curve Equation'!$B$13)*'S Curve Equation'!$B$14</f>
        <v>0.10698350779191886</v>
      </c>
      <c r="F151" s="28">
        <f>(1/(1+EXP(('S Curve Equation'!$B$11-F106*'S Curve Equation'!$B$12)*'S Curve Equation'!$B$10))+'S Curve Equation'!$B$13)*'S Curve Equation'!$B$14</f>
        <v>0.10731229830295111</v>
      </c>
      <c r="G151" s="28">
        <f>(1/(1+EXP(('S Curve Equation'!$B$11-G106*'S Curve Equation'!$B$12)*'S Curve Equation'!$B$10))+'S Curve Equation'!$B$13)*'S Curve Equation'!$B$14</f>
        <v>0.10762839347468603</v>
      </c>
      <c r="H151" s="28">
        <f>(1/(1+EXP(('S Curve Equation'!$B$11-H106*'S Curve Equation'!$B$12)*'S Curve Equation'!$B$10))+'S Curve Equation'!$B$13)*'S Curve Equation'!$B$14</f>
        <v>0.10794055674148488</v>
      </c>
      <c r="I151" s="28">
        <f>(1/(1+EXP(('S Curve Equation'!$B$11-I106*'S Curve Equation'!$B$12)*'S Curve Equation'!$B$10))+'S Curve Equation'!$B$13)*'S Curve Equation'!$B$14</f>
        <v>0.10826090546090957</v>
      </c>
      <c r="J151" s="28">
        <f>(1/(1+EXP(('S Curve Equation'!$B$11-J106*'S Curve Equation'!$B$12)*'S Curve Equation'!$B$10))+'S Curve Equation'!$B$13)*'S Curve Equation'!$B$14</f>
        <v>0.10858216097380773</v>
      </c>
      <c r="K151" s="28">
        <f>(1/(1+EXP(('S Curve Equation'!$B$11-K106*'S Curve Equation'!$B$12)*'S Curve Equation'!$B$10))+'S Curve Equation'!$B$13)*'S Curve Equation'!$B$14</f>
        <v>0.1088941724515797</v>
      </c>
      <c r="L151" s="28">
        <f>(1/(1+EXP(('S Curve Equation'!$B$11-L106*'S Curve Equation'!$B$12)*'S Curve Equation'!$B$10))+'S Curve Equation'!$B$13)*'S Curve Equation'!$B$14</f>
        <v>0.10920240192808169</v>
      </c>
      <c r="M151" s="28">
        <f>(1/(1+EXP(('S Curve Equation'!$B$11-M106*'S Curve Equation'!$B$12)*'S Curve Equation'!$B$10))+'S Curve Equation'!$B$13)*'S Curve Equation'!$B$14</f>
        <v>0.10951080689816554</v>
      </c>
      <c r="N151" s="28">
        <f>(1/(1+EXP(('S Curve Equation'!$B$11-N106*'S Curve Equation'!$B$12)*'S Curve Equation'!$B$10))+'S Curve Equation'!$B$13)*'S Curve Equation'!$B$14</f>
        <v>0.10981706046695908</v>
      </c>
      <c r="O151" s="28">
        <f>(1/(1+EXP(('S Curve Equation'!$B$11-O106*'S Curve Equation'!$B$12)*'S Curve Equation'!$B$10))+'S Curve Equation'!$B$13)*'S Curve Equation'!$B$14</f>
        <v>0.11012118381744535</v>
      </c>
      <c r="P151" s="28">
        <f>(1/(1+EXP(('S Curve Equation'!$B$11-P106*'S Curve Equation'!$B$12)*'S Curve Equation'!$B$10))+'S Curve Equation'!$B$13)*'S Curve Equation'!$B$14</f>
        <v>0.11042319787895753</v>
      </c>
      <c r="Q151" s="28">
        <f>(1/(1+EXP(('S Curve Equation'!$B$11-Q106*'S Curve Equation'!$B$12)*'S Curve Equation'!$B$10))+'S Curve Equation'!$B$13)*'S Curve Equation'!$B$14</f>
        <v>0.11072312333038285</v>
      </c>
      <c r="R151" s="28">
        <f>(1/(1+EXP(('S Curve Equation'!$B$11-R106*'S Curve Equation'!$B$12)*'S Curve Equation'!$B$10))+'S Curve Equation'!$B$13)*'S Curve Equation'!$B$14</f>
        <v>0.11102098060333786</v>
      </c>
      <c r="S151" s="28">
        <f>(1/(1+EXP(('S Curve Equation'!$B$11-S106*'S Curve Equation'!$B$12)*'S Curve Equation'!$B$10))+'S Curve Equation'!$B$13)*'S Curve Equation'!$B$14</f>
        <v>0.11131678988531292</v>
      </c>
      <c r="T151" s="28">
        <f>(1/(1+EXP(('S Curve Equation'!$B$11-T106*'S Curve Equation'!$B$12)*'S Curve Equation'!$B$10))+'S Curve Equation'!$B$13)*'S Curve Equation'!$B$14</f>
        <v>0.11161057112278613</v>
      </c>
      <c r="U151" s="28">
        <f>(1/(1+EXP(('S Curve Equation'!$B$11-U106*'S Curve Equation'!$B$12)*'S Curve Equation'!$B$10))+'S Curve Equation'!$B$13)*'S Curve Equation'!$B$14</f>
        <v>0.11190234402430638</v>
      </c>
      <c r="V151" s="28">
        <f>(1/(1+EXP(('S Curve Equation'!$B$11-V106*'S Curve Equation'!$B$12)*'S Curve Equation'!$B$10))+'S Curve Equation'!$B$13)*'S Curve Equation'!$B$14</f>
        <v>0.11219212806354367</v>
      </c>
      <c r="W151" s="28">
        <f>(1/(1+EXP(('S Curve Equation'!$B$11-W106*'S Curve Equation'!$B$12)*'S Curve Equation'!$B$10))+'S Curve Equation'!$B$13)*'S Curve Equation'!$B$14</f>
        <v>0.11247994248230909</v>
      </c>
      <c r="X151" s="28">
        <f>(1/(1+EXP(('S Curve Equation'!$B$11-X106*'S Curve Equation'!$B$12)*'S Curve Equation'!$B$10))+'S Curve Equation'!$B$13)*'S Curve Equation'!$B$14</f>
        <v>0.11276580629354219</v>
      </c>
      <c r="Y151" s="28">
        <f>(1/(1+EXP(('S Curve Equation'!$B$11-Y106*'S Curve Equation'!$B$12)*'S Curve Equation'!$B$10))+'S Curve Equation'!$B$13)*'S Curve Equation'!$B$14</f>
        <v>0.11304973828426569</v>
      </c>
      <c r="Z151" s="28">
        <f>(1/(1+EXP(('S Curve Equation'!$B$11-Z106*'S Curve Equation'!$B$12)*'S Curve Equation'!$B$10))+'S Curve Equation'!$B$13)*'S Curve Equation'!$B$14</f>
        <v>0.11333175701850824</v>
      </c>
      <c r="AA151" s="28">
        <f>(1/(1+EXP(('S Curve Equation'!$B$11-AA106*'S Curve Equation'!$B$12)*'S Curve Equation'!$B$10))+'S Curve Equation'!$B$13)*'S Curve Equation'!$B$14</f>
        <v>0.11361188084019536</v>
      </c>
      <c r="AB151" s="28">
        <f>(1/(1+EXP(('S Curve Equation'!$B$11-AB106*'S Curve Equation'!$B$12)*'S Curve Equation'!$B$10))+'S Curve Equation'!$B$13)*'S Curve Equation'!$B$14</f>
        <v>0.11389012787600598</v>
      </c>
      <c r="AC151" s="28">
        <f>(1/(1+EXP(('S Curve Equation'!$B$11-AC106*'S Curve Equation'!$B$12)*'S Curve Equation'!$B$10))+'S Curve Equation'!$B$13)*'S Curve Equation'!$B$14</f>
        <v>0.11416651603819841</v>
      </c>
      <c r="AD151" s="28">
        <f>(1/(1+EXP(('S Curve Equation'!$B$11-AD106*'S Curve Equation'!$B$12)*'S Curve Equation'!$B$10))+'S Curve Equation'!$B$13)*'S Curve Equation'!$B$14</f>
        <v>0.11444106302740187</v>
      </c>
      <c r="AE151" s="28">
        <f>(1/(1+EXP(('S Curve Equation'!$B$11-AE106*'S Curve Equation'!$B$12)*'S Curve Equation'!$B$10))+'S Curve Equation'!$B$13)*'S Curve Equation'!$B$14</f>
        <v>0.11471378633537659</v>
      </c>
      <c r="AF151" s="28">
        <f>(1/(1+EXP(('S Curve Equation'!$B$11-AF106*'S Curve Equation'!$B$12)*'S Curve Equation'!$B$10))+'S Curve Equation'!$B$13)*'S Curve Equation'!$B$14</f>
        <v>0.11498470324774074</v>
      </c>
    </row>
    <row r="152" spans="1:32" x14ac:dyDescent="0.2">
      <c r="A152" s="6" t="s">
        <v>97</v>
      </c>
      <c r="B152" s="28">
        <f>(1/(1+EXP(('S Curve Equation'!$B$11-B107*'S Curve Equation'!$B$12)*'S Curve Equation'!$B$10))+'S Curve Equation'!$B$13)*'S Curve Equation'!$B$14</f>
        <v>8.0285714285714266E-2</v>
      </c>
      <c r="C152" s="28">
        <f>(1/(1+EXP(('S Curve Equation'!$B$11-C107*'S Curve Equation'!$B$12)*'S Curve Equation'!$B$10))+'S Curve Equation'!$B$13)*'S Curve Equation'!$B$14</f>
        <v>8.054584981936859E-2</v>
      </c>
      <c r="D152" s="28">
        <f>(1/(1+EXP(('S Curve Equation'!$B$11-D107*'S Curve Equation'!$B$12)*'S Curve Equation'!$B$10))+'S Curve Equation'!$B$13)*'S Curve Equation'!$B$14</f>
        <v>8.0831481847491948E-2</v>
      </c>
      <c r="E152" s="28">
        <f>(1/(1+EXP(('S Curve Equation'!$B$11-E107*'S Curve Equation'!$B$12)*'S Curve Equation'!$B$10))+'S Curve Equation'!$B$13)*'S Curve Equation'!$B$14</f>
        <v>8.1108894869064335E-2</v>
      </c>
      <c r="F152" s="28">
        <f>(1/(1+EXP(('S Curve Equation'!$B$11-F107*'S Curve Equation'!$B$12)*'S Curve Equation'!$B$10))+'S Curve Equation'!$B$13)*'S Curve Equation'!$B$14</f>
        <v>8.1384234558075197E-2</v>
      </c>
      <c r="G152" s="28">
        <f>(1/(1+EXP(('S Curve Equation'!$B$11-G107*'S Curve Equation'!$B$12)*'S Curve Equation'!$B$10))+'S Curve Equation'!$B$13)*'S Curve Equation'!$B$14</f>
        <v>8.1649012167667526E-2</v>
      </c>
      <c r="H152" s="28">
        <f>(1/(1+EXP(('S Curve Equation'!$B$11-H107*'S Curve Equation'!$B$12)*'S Curve Equation'!$B$10))+'S Curve Equation'!$B$13)*'S Curve Equation'!$B$14</f>
        <v>8.1910562907794693E-2</v>
      </c>
      <c r="I152" s="28">
        <f>(1/(1+EXP(('S Curve Equation'!$B$11-I107*'S Curve Equation'!$B$12)*'S Curve Equation'!$B$10))+'S Curve Equation'!$B$13)*'S Curve Equation'!$B$14</f>
        <v>8.2179040785102075E-2</v>
      </c>
      <c r="J152" s="28">
        <f>(1/(1+EXP(('S Curve Equation'!$B$11-J107*'S Curve Equation'!$B$12)*'S Curve Equation'!$B$10))+'S Curve Equation'!$B$13)*'S Curve Equation'!$B$14</f>
        <v>8.244834856699515E-2</v>
      </c>
      <c r="K152" s="28">
        <f>(1/(1+EXP(('S Curve Equation'!$B$11-K107*'S Curve Equation'!$B$12)*'S Curve Equation'!$B$10))+'S Curve Equation'!$B$13)*'S Curve Equation'!$B$14</f>
        <v>8.2709974063132366E-2</v>
      </c>
      <c r="L152" s="28">
        <f>(1/(1+EXP(('S Curve Equation'!$B$11-L107*'S Curve Equation'!$B$12)*'S Curve Equation'!$B$10))+'S Curve Equation'!$B$13)*'S Curve Equation'!$B$14</f>
        <v>8.2968493028196852E-2</v>
      </c>
      <c r="M152" s="28">
        <f>(1/(1+EXP(('S Curve Equation'!$B$11-M107*'S Curve Equation'!$B$12)*'S Curve Equation'!$B$10))+'S Curve Equation'!$B$13)*'S Curve Equation'!$B$14</f>
        <v>8.3227223497724961E-2</v>
      </c>
      <c r="N152" s="28">
        <f>(1/(1+EXP(('S Curve Equation'!$B$11-N107*'S Curve Equation'!$B$12)*'S Curve Equation'!$B$10))+'S Curve Equation'!$B$13)*'S Curve Equation'!$B$14</f>
        <v>8.3484212682257281E-2</v>
      </c>
      <c r="O152" s="28">
        <f>(1/(1+EXP(('S Curve Equation'!$B$11-O107*'S Curve Equation'!$B$12)*'S Curve Equation'!$B$10))+'S Curve Equation'!$B$13)*'S Curve Equation'!$B$14</f>
        <v>8.3739476961202597E-2</v>
      </c>
      <c r="P152" s="28">
        <f>(1/(1+EXP(('S Curve Equation'!$B$11-P107*'S Curve Equation'!$B$12)*'S Curve Equation'!$B$10))+'S Curve Equation'!$B$13)*'S Curve Equation'!$B$14</f>
        <v>8.3993032530753894E-2</v>
      </c>
      <c r="Q152" s="28">
        <f>(1/(1+EXP(('S Curve Equation'!$B$11-Q107*'S Curve Equation'!$B$12)*'S Curve Equation'!$B$10))+'S Curve Equation'!$B$13)*'S Curve Equation'!$B$14</f>
        <v>8.4244895405901715E-2</v>
      </c>
      <c r="R152" s="28">
        <f>(1/(1+EXP(('S Curve Equation'!$B$11-R107*'S Curve Equation'!$B$12)*'S Curve Equation'!$B$10))+'S Curve Equation'!$B$13)*'S Curve Equation'!$B$14</f>
        <v>8.4495081422440763E-2</v>
      </c>
      <c r="S152" s="28">
        <f>(1/(1+EXP(('S Curve Equation'!$B$11-S107*'S Curve Equation'!$B$12)*'S Curve Equation'!$B$10))+'S Curve Equation'!$B$13)*'S Curve Equation'!$B$14</f>
        <v>8.4743606238965985E-2</v>
      </c>
      <c r="T152" s="28">
        <f>(1/(1+EXP(('S Curve Equation'!$B$11-T107*'S Curve Equation'!$B$12)*'S Curve Equation'!$B$10))+'S Curve Equation'!$B$13)*'S Curve Equation'!$B$14</f>
        <v>8.4990485338859389E-2</v>
      </c>
      <c r="U152" s="28">
        <f>(1/(1+EXP(('S Curve Equation'!$B$11-U107*'S Curve Equation'!$B$12)*'S Curve Equation'!$B$10))+'S Curve Equation'!$B$13)*'S Curve Equation'!$B$14</f>
        <v>8.5235734032265559E-2</v>
      </c>
      <c r="V152" s="28">
        <f>(1/(1+EXP(('S Curve Equation'!$B$11-V107*'S Curve Equation'!$B$12)*'S Curve Equation'!$B$10))+'S Curve Equation'!$B$13)*'S Curve Equation'!$B$14</f>
        <v>8.5479367458055414E-2</v>
      </c>
      <c r="W152" s="28">
        <f>(1/(1+EXP(('S Curve Equation'!$B$11-W107*'S Curve Equation'!$B$12)*'S Curve Equation'!$B$10))+'S Curve Equation'!$B$13)*'S Curve Equation'!$B$14</f>
        <v>8.5721400585778137E-2</v>
      </c>
      <c r="X152" s="28">
        <f>(1/(1+EXP(('S Curve Equation'!$B$11-X107*'S Curve Equation'!$B$12)*'S Curve Equation'!$B$10))+'S Curve Equation'!$B$13)*'S Curve Equation'!$B$14</f>
        <v>8.596184821760057E-2</v>
      </c>
      <c r="Y152" s="28">
        <f>(1/(1+EXP(('S Curve Equation'!$B$11-Y107*'S Curve Equation'!$B$12)*'S Curve Equation'!$B$10))+'S Curve Equation'!$B$13)*'S Curve Equation'!$B$14</f>
        <v>8.6200724990232222E-2</v>
      </c>
      <c r="Z152" s="28">
        <f>(1/(1+EXP(('S Curve Equation'!$B$11-Z107*'S Curve Equation'!$B$12)*'S Curve Equation'!$B$10))+'S Curve Equation'!$B$13)*'S Curve Equation'!$B$14</f>
        <v>8.6438045376837788E-2</v>
      </c>
      <c r="AA152" s="28">
        <f>(1/(1+EXP(('S Curve Equation'!$B$11-AA107*'S Curve Equation'!$B$12)*'S Curve Equation'!$B$10))+'S Curve Equation'!$B$13)*'S Curve Equation'!$B$14</f>
        <v>8.6673823688935323E-2</v>
      </c>
      <c r="AB152" s="28">
        <f>(1/(1+EXP(('S Curve Equation'!$B$11-AB107*'S Curve Equation'!$B$12)*'S Curve Equation'!$B$10))+'S Curve Equation'!$B$13)*'S Curve Equation'!$B$14</f>
        <v>8.6908074078278663E-2</v>
      </c>
      <c r="AC152" s="28">
        <f>(1/(1+EXP(('S Curve Equation'!$B$11-AC107*'S Curve Equation'!$B$12)*'S Curve Equation'!$B$10))+'S Curve Equation'!$B$13)*'S Curve Equation'!$B$14</f>
        <v>8.7140810538726174E-2</v>
      </c>
      <c r="AD152" s="28">
        <f>(1/(1+EXP(('S Curve Equation'!$B$11-AD107*'S Curve Equation'!$B$12)*'S Curve Equation'!$B$10))+'S Curve Equation'!$B$13)*'S Curve Equation'!$B$14</f>
        <v>8.737204690809329E-2</v>
      </c>
      <c r="AE152" s="28">
        <f>(1/(1+EXP(('S Curve Equation'!$B$11-AE107*'S Curve Equation'!$B$12)*'S Curve Equation'!$B$10))+'S Curve Equation'!$B$13)*'S Curve Equation'!$B$14</f>
        <v>8.7601796869989937E-2</v>
      </c>
      <c r="AF152" s="28">
        <f>(1/(1+EXP(('S Curve Equation'!$B$11-AF107*'S Curve Equation'!$B$12)*'S Curve Equation'!$B$10))+'S Curve Equation'!$B$13)*'S Curve Equation'!$B$14</f>
        <v>8.7830073955641921E-2</v>
      </c>
    </row>
    <row r="153" spans="1:32" x14ac:dyDescent="0.2">
      <c r="A153" s="6" t="s">
        <v>101</v>
      </c>
      <c r="B153" s="28">
        <f>(1/(1+EXP(('S Curve Equation'!$B$11-B108*'S Curve Equation'!$B$12)*'S Curve Equation'!$B$10))+'S Curve Equation'!$B$13)*'S Curve Equation'!$B$14</f>
        <v>8.2000000000000003E-2</v>
      </c>
      <c r="C153" s="28">
        <f>(1/(1+EXP(('S Curve Equation'!$B$11-C108*'S Curve Equation'!$B$12)*'S Curve Equation'!$B$10))+'S Curve Equation'!$B$13)*'S Curve Equation'!$B$14</f>
        <v>8.2263726523611622E-2</v>
      </c>
      <c r="D153" s="28">
        <f>(1/(1+EXP(('S Curve Equation'!$B$11-D108*'S Curve Equation'!$B$12)*'S Curve Equation'!$B$10))+'S Curve Equation'!$B$13)*'S Curve Equation'!$B$14</f>
        <v>8.2553296012831248E-2</v>
      </c>
      <c r="E153" s="28">
        <f>(1/(1+EXP(('S Curve Equation'!$B$11-E108*'S Curve Equation'!$B$12)*'S Curve Equation'!$B$10))+'S Curve Equation'!$B$13)*'S Curve Equation'!$B$14</f>
        <v>8.2834527704201896E-2</v>
      </c>
      <c r="F153" s="28">
        <f>(1/(1+EXP(('S Curve Equation'!$B$11-F108*'S Curve Equation'!$B$12)*'S Curve Equation'!$B$10))+'S Curve Equation'!$B$13)*'S Curve Equation'!$B$14</f>
        <v>8.3113652181364864E-2</v>
      </c>
      <c r="G153" s="28">
        <f>(1/(1+EXP(('S Curve Equation'!$B$11-G108*'S Curve Equation'!$B$12)*'S Curve Equation'!$B$10))+'S Curve Equation'!$B$13)*'S Curve Equation'!$B$14</f>
        <v>8.3382064383142732E-2</v>
      </c>
      <c r="H153" s="28">
        <f>(1/(1+EXP(('S Curve Equation'!$B$11-H108*'S Curve Equation'!$B$12)*'S Curve Equation'!$B$10))+'S Curve Equation'!$B$13)*'S Curve Equation'!$B$14</f>
        <v>8.3647200604917218E-2</v>
      </c>
      <c r="I153" s="28">
        <f>(1/(1+EXP(('S Curve Equation'!$B$11-I108*'S Curve Equation'!$B$12)*'S Curve Equation'!$B$10))+'S Curve Equation'!$B$13)*'S Curve Equation'!$B$14</f>
        <v>8.3919353955295109E-2</v>
      </c>
      <c r="J153" s="28">
        <f>(1/(1+EXP(('S Curve Equation'!$B$11-J108*'S Curve Equation'!$B$12)*'S Curve Equation'!$B$10))+'S Curve Equation'!$B$13)*'S Curve Equation'!$B$14</f>
        <v>8.4192343522048338E-2</v>
      </c>
      <c r="K153" s="28">
        <f>(1/(1+EXP(('S Curve Equation'!$B$11-K108*'S Curve Equation'!$B$12)*'S Curve Equation'!$B$10))+'S Curve Equation'!$B$13)*'S Curve Equation'!$B$14</f>
        <v>8.4457540941093298E-2</v>
      </c>
      <c r="L153" s="28">
        <f>(1/(1+EXP(('S Curve Equation'!$B$11-L108*'S Curve Equation'!$B$12)*'S Curve Equation'!$B$10))+'S Curve Equation'!$B$13)*'S Curve Equation'!$B$14</f>
        <v>8.4719584743002008E-2</v>
      </c>
      <c r="M153" s="28">
        <f>(1/(1+EXP(('S Curve Equation'!$B$11-M108*'S Curve Equation'!$B$12)*'S Curve Equation'!$B$10))+'S Curve Equation'!$B$13)*'S Curve Equation'!$B$14</f>
        <v>8.4981838289534317E-2</v>
      </c>
      <c r="N153" s="28">
        <f>(1/(1+EXP(('S Curve Equation'!$B$11-N108*'S Curve Equation'!$B$12)*'S Curve Equation'!$B$10))+'S Curve Equation'!$B$13)*'S Curve Equation'!$B$14</f>
        <v>8.5242322248799074E-2</v>
      </c>
      <c r="O153" s="28">
        <f>(1/(1+EXP(('S Curve Equation'!$B$11-O108*'S Curve Equation'!$B$12)*'S Curve Equation'!$B$10))+'S Curve Equation'!$B$13)*'S Curve Equation'!$B$14</f>
        <v>8.5501053322553922E-2</v>
      </c>
      <c r="P153" s="28">
        <f>(1/(1+EXP(('S Curve Equation'!$B$11-P108*'S Curve Equation'!$B$12)*'S Curve Equation'!$B$10))+'S Curve Equation'!$B$13)*'S Curve Equation'!$B$14</f>
        <v>8.5758048024761113E-2</v>
      </c>
      <c r="Q153" s="28">
        <f>(1/(1+EXP(('S Curve Equation'!$B$11-Q108*'S Curve Equation'!$B$12)*'S Curve Equation'!$B$10))+'S Curve Equation'!$B$13)*'S Curve Equation'!$B$14</f>
        <v>8.6013322683676105E-2</v>
      </c>
      <c r="R153" s="28">
        <f>(1/(1+EXP(('S Curve Equation'!$B$11-R108*'S Curve Equation'!$B$12)*'S Curve Equation'!$B$10))+'S Curve Equation'!$B$13)*'S Curve Equation'!$B$14</f>
        <v>8.6266893443926601E-2</v>
      </c>
      <c r="S153" s="28">
        <f>(1/(1+EXP(('S Curve Equation'!$B$11-S108*'S Curve Equation'!$B$12)*'S Curve Equation'!$B$10))+'S Curve Equation'!$B$13)*'S Curve Equation'!$B$14</f>
        <v>8.6518776268580691E-2</v>
      </c>
      <c r="T153" s="28">
        <f>(1/(1+EXP(('S Curve Equation'!$B$11-T108*'S Curve Equation'!$B$12)*'S Curve Equation'!$B$10))+'S Curve Equation'!$B$13)*'S Curve Equation'!$B$14</f>
        <v>8.6768986941204079E-2</v>
      </c>
      <c r="U153" s="28">
        <f>(1/(1+EXP(('S Curve Equation'!$B$11-U108*'S Curve Equation'!$B$12)*'S Curve Equation'!$B$10))+'S Curve Equation'!$B$13)*'S Curve Equation'!$B$14</f>
        <v>8.7017541067905185E-2</v>
      </c>
      <c r="V153" s="28">
        <f>(1/(1+EXP(('S Curve Equation'!$B$11-V108*'S Curve Equation'!$B$12)*'S Curve Equation'!$B$10))+'S Curve Equation'!$B$13)*'S Curve Equation'!$B$14</f>
        <v>8.7264454079366685E-2</v>
      </c>
      <c r="W153" s="28">
        <f>(1/(1+EXP(('S Curve Equation'!$B$11-W108*'S Curve Equation'!$B$12)*'S Curve Equation'!$B$10))+'S Curve Equation'!$B$13)*'S Curve Equation'!$B$14</f>
        <v>8.7509741232865035E-2</v>
      </c>
      <c r="X153" s="28">
        <f>(1/(1+EXP(('S Curve Equation'!$B$11-X108*'S Curve Equation'!$B$12)*'S Curve Equation'!$B$10))+'S Curve Equation'!$B$13)*'S Curve Equation'!$B$14</f>
        <v>8.7753417614275242E-2</v>
      </c>
      <c r="Y153" s="28">
        <f>(1/(1+EXP(('S Curve Equation'!$B$11-Y108*'S Curve Equation'!$B$12)*'S Curve Equation'!$B$10))+'S Curve Equation'!$B$13)*'S Curve Equation'!$B$14</f>
        <v>8.7995498140061204E-2</v>
      </c>
      <c r="Z153" s="28">
        <f>(1/(1+EXP(('S Curve Equation'!$B$11-Z108*'S Curve Equation'!$B$12)*'S Curve Equation'!$B$10))+'S Curve Equation'!$B$13)*'S Curve Equation'!$B$14</f>
        <v>8.8235997559251489E-2</v>
      </c>
      <c r="AA153" s="28">
        <f>(1/(1+EXP(('S Curve Equation'!$B$11-AA108*'S Curve Equation'!$B$12)*'S Curve Equation'!$B$10))+'S Curve Equation'!$B$13)*'S Curve Equation'!$B$14</f>
        <v>8.8474930455400141E-2</v>
      </c>
      <c r="AB153" s="28">
        <f>(1/(1+EXP(('S Curve Equation'!$B$11-AB108*'S Curve Equation'!$B$12)*'S Curve Equation'!$B$10))+'S Curve Equation'!$B$13)*'S Curve Equation'!$B$14</f>
        <v>8.8712311248530851E-2</v>
      </c>
      <c r="AC153" s="28">
        <f>(1/(1+EXP(('S Curve Equation'!$B$11-AC108*'S Curve Equation'!$B$12)*'S Curve Equation'!$B$10))+'S Curve Equation'!$B$13)*'S Curve Equation'!$B$14</f>
        <v>8.8948154197065935E-2</v>
      </c>
      <c r="AD153" s="28">
        <f>(1/(1+EXP(('S Curve Equation'!$B$11-AD108*'S Curve Equation'!$B$12)*'S Curve Equation'!$B$10))+'S Curve Equation'!$B$13)*'S Curve Equation'!$B$14</f>
        <v>8.9182473399738435E-2</v>
      </c>
      <c r="AE153" s="28">
        <f>(1/(1+EXP(('S Curve Equation'!$B$11-AE108*'S Curve Equation'!$B$12)*'S Curve Equation'!$B$10))+'S Curve Equation'!$B$13)*'S Curve Equation'!$B$14</f>
        <v>8.9415282797487713E-2</v>
      </c>
      <c r="AF153" s="28">
        <f>(1/(1+EXP(('S Curve Equation'!$B$11-AF108*'S Curve Equation'!$B$12)*'S Curve Equation'!$B$10))+'S Curve Equation'!$B$13)*'S Curve Equation'!$B$14</f>
        <v>8.9646596175338752E-2</v>
      </c>
    </row>
    <row r="154" spans="1:32" x14ac:dyDescent="0.2">
      <c r="A154" s="6" t="s">
        <v>104</v>
      </c>
      <c r="B154" s="28">
        <f>(1/(1+EXP(('S Curve Equation'!$B$11-B109*'S Curve Equation'!$B$12)*'S Curve Equation'!$B$10))+'S Curve Equation'!$B$13)*'S Curve Equation'!$B$14</f>
        <v>6.0999999999999985E-2</v>
      </c>
      <c r="C154" s="28">
        <f>(1/(1+EXP(('S Curve Equation'!$B$11-C109*'S Curve Equation'!$B$12)*'S Curve Equation'!$B$10))+'S Curve Equation'!$B$13)*'S Curve Equation'!$B$14</f>
        <v>6.1217497209210874E-2</v>
      </c>
      <c r="D154" s="28">
        <f>(1/(1+EXP(('S Curve Equation'!$B$11-D109*'S Curve Equation'!$B$12)*'S Curve Equation'!$B$10))+'S Curve Equation'!$B$13)*'S Curve Equation'!$B$14</f>
        <v>6.1456366572579857E-2</v>
      </c>
      <c r="E154" s="28">
        <f>(1/(1+EXP(('S Curve Equation'!$B$11-E109*'S Curve Equation'!$B$12)*'S Curve Equation'!$B$10))+'S Curve Equation'!$B$13)*'S Curve Equation'!$B$14</f>
        <v>6.1688417286535471E-2</v>
      </c>
      <c r="F154" s="28">
        <f>(1/(1+EXP(('S Curve Equation'!$B$11-F109*'S Curve Equation'!$B$12)*'S Curve Equation'!$B$10))+'S Curve Equation'!$B$13)*'S Curve Equation'!$B$14</f>
        <v>6.1918786986286341E-2</v>
      </c>
      <c r="G154" s="28">
        <f>(1/(1+EXP(('S Curve Equation'!$B$11-G109*'S Curve Equation'!$B$12)*'S Curve Equation'!$B$10))+'S Curve Equation'!$B$13)*'S Curve Equation'!$B$14</f>
        <v>6.2140369665424591E-2</v>
      </c>
      <c r="H154" s="28">
        <f>(1/(1+EXP(('S Curve Equation'!$B$11-H109*'S Curve Equation'!$B$12)*'S Curve Equation'!$B$10))+'S Curve Equation'!$B$13)*'S Curve Equation'!$B$14</f>
        <v>6.2359299960375911E-2</v>
      </c>
      <c r="I154" s="28">
        <f>(1/(1+EXP(('S Curve Equation'!$B$11-I109*'S Curve Equation'!$B$12)*'S Curve Equation'!$B$10))+'S Curve Equation'!$B$13)*'S Curve Equation'!$B$14</f>
        <v>6.2584078211714925E-2</v>
      </c>
      <c r="J154" s="28">
        <f>(1/(1+EXP(('S Curve Equation'!$B$11-J109*'S Curve Equation'!$B$12)*'S Curve Equation'!$B$10))+'S Curve Equation'!$B$13)*'S Curve Equation'!$B$14</f>
        <v>6.2809601713979077E-2</v>
      </c>
      <c r="K154" s="28">
        <f>(1/(1+EXP(('S Curve Equation'!$B$11-K109*'S Curve Equation'!$B$12)*'S Curve Equation'!$B$10))+'S Curve Equation'!$B$13)*'S Curve Equation'!$B$14</f>
        <v>6.3028740221980489E-2</v>
      </c>
      <c r="L154" s="28">
        <f>(1/(1+EXP(('S Curve Equation'!$B$11-L109*'S Curve Equation'!$B$12)*'S Curve Equation'!$B$10))+'S Curve Equation'!$B$13)*'S Curve Equation'!$B$14</f>
        <v>6.3245323380524132E-2</v>
      </c>
      <c r="M154" s="28">
        <f>(1/(1+EXP(('S Curve Equation'!$B$11-M109*'S Curve Equation'!$B$12)*'S Curve Equation'!$B$10))+'S Curve Equation'!$B$13)*'S Curve Equation'!$B$14</f>
        <v>6.3462130143412995E-2</v>
      </c>
      <c r="N154" s="28">
        <f>(1/(1+EXP(('S Curve Equation'!$B$11-N109*'S Curve Equation'!$B$12)*'S Curve Equation'!$B$10))+'S Curve Equation'!$B$13)*'S Curve Equation'!$B$14</f>
        <v>6.3677523672689001E-2</v>
      </c>
      <c r="O154" s="28">
        <f>(1/(1+EXP(('S Curve Equation'!$B$11-O109*'S Curve Equation'!$B$12)*'S Curve Equation'!$B$10))+'S Curve Equation'!$B$13)*'S Curve Equation'!$B$14</f>
        <v>6.3891516712094837E-2</v>
      </c>
      <c r="P154" s="28">
        <f>(1/(1+EXP(('S Curve Equation'!$B$11-P109*'S Curve Equation'!$B$12)*'S Curve Equation'!$B$10))+'S Curve Equation'!$B$13)*'S Curve Equation'!$B$14</f>
        <v>6.4104121872192735E-2</v>
      </c>
      <c r="Q154" s="28">
        <f>(1/(1+EXP(('S Curve Equation'!$B$11-Q109*'S Curve Equation'!$B$12)*'S Curve Equation'!$B$10))+'S Curve Equation'!$B$13)*'S Curve Equation'!$B$14</f>
        <v>6.4315351631601875E-2</v>
      </c>
      <c r="R154" s="28">
        <f>(1/(1+EXP(('S Curve Equation'!$B$11-R109*'S Curve Equation'!$B$12)*'S Curve Equation'!$B$10))+'S Curve Equation'!$B$13)*'S Curve Equation'!$B$14</f>
        <v>6.4525218338238946E-2</v>
      </c>
      <c r="S154" s="28">
        <f>(1/(1+EXP(('S Curve Equation'!$B$11-S109*'S Curve Equation'!$B$12)*'S Curve Equation'!$B$10))+'S Curve Equation'!$B$13)*'S Curve Equation'!$B$14</f>
        <v>6.4733734210561333E-2</v>
      </c>
      <c r="T154" s="28">
        <f>(1/(1+EXP(('S Curve Equation'!$B$11-T109*'S Curve Equation'!$B$12)*'S Curve Equation'!$B$10))+'S Curve Equation'!$B$13)*'S Curve Equation'!$B$14</f>
        <v>6.4940911338812718E-2</v>
      </c>
      <c r="U154" s="28">
        <f>(1/(1+EXP(('S Curve Equation'!$B$11-U109*'S Curve Equation'!$B$12)*'S Curve Equation'!$B$10))+'S Curve Equation'!$B$13)*'S Curve Equation'!$B$14</f>
        <v>6.5146761686268359E-2</v>
      </c>
      <c r="V154" s="28">
        <f>(1/(1+EXP(('S Curve Equation'!$B$11-V109*'S Curve Equation'!$B$12)*'S Curve Equation'!$B$10))+'S Curve Equation'!$B$13)*'S Curve Equation'!$B$14</f>
        <v>6.5351297090480875E-2</v>
      </c>
      <c r="W154" s="28">
        <f>(1/(1+EXP(('S Curve Equation'!$B$11-W109*'S Curve Equation'!$B$12)*'S Curve Equation'!$B$10))+'S Curve Equation'!$B$13)*'S Curve Equation'!$B$14</f>
        <v>6.5554529264525305E-2</v>
      </c>
      <c r="X154" s="28">
        <f>(1/(1+EXP(('S Curve Equation'!$B$11-X109*'S Curve Equation'!$B$12)*'S Curve Equation'!$B$10))+'S Curve Equation'!$B$13)*'S Curve Equation'!$B$14</f>
        <v>6.575646979824272E-2</v>
      </c>
      <c r="Y154" s="28">
        <f>(1/(1+EXP(('S Curve Equation'!$B$11-Y109*'S Curve Equation'!$B$12)*'S Curve Equation'!$B$10))+'S Curve Equation'!$B$13)*'S Curve Equation'!$B$14</f>
        <v>6.595713015948107E-2</v>
      </c>
      <c r="Z154" s="28">
        <f>(1/(1+EXP(('S Curve Equation'!$B$11-Z109*'S Curve Equation'!$B$12)*'S Curve Equation'!$B$10))+'S Curve Equation'!$B$13)*'S Curve Equation'!$B$14</f>
        <v>6.6156521695333856E-2</v>
      </c>
      <c r="AA154" s="28">
        <f>(1/(1+EXP(('S Curve Equation'!$B$11-AA109*'S Curve Equation'!$B$12)*'S Curve Equation'!$B$10))+'S Curve Equation'!$B$13)*'S Curve Equation'!$B$14</f>
        <v>6.6354655633375684E-2</v>
      </c>
      <c r="AB154" s="28">
        <f>(1/(1+EXP(('S Curve Equation'!$B$11-AB109*'S Curve Equation'!$B$12)*'S Curve Equation'!$B$10))+'S Curve Equation'!$B$13)*'S Curve Equation'!$B$14</f>
        <v>6.6551543082892767E-2</v>
      </c>
      <c r="AC154" s="28">
        <f>(1/(1+EXP(('S Curve Equation'!$B$11-AC109*'S Curve Equation'!$B$12)*'S Curve Equation'!$B$10))+'S Curve Equation'!$B$13)*'S Curve Equation'!$B$14</f>
        <v>6.674719503611011E-2</v>
      </c>
      <c r="AD154" s="28">
        <f>(1/(1+EXP(('S Curve Equation'!$B$11-AD109*'S Curve Equation'!$B$12)*'S Curve Equation'!$B$10))+'S Curve Equation'!$B$13)*'S Curve Equation'!$B$14</f>
        <v>6.6941622369412979E-2</v>
      </c>
      <c r="AE154" s="28">
        <f>(1/(1+EXP(('S Curve Equation'!$B$11-AE109*'S Curve Equation'!$B$12)*'S Curve Equation'!$B$10))+'S Curve Equation'!$B$13)*'S Curve Equation'!$B$14</f>
        <v>6.7134835844563659E-2</v>
      </c>
      <c r="AF154" s="28">
        <f>(1/(1+EXP(('S Curve Equation'!$B$11-AF109*'S Curve Equation'!$B$12)*'S Curve Equation'!$B$10))+'S Curve Equation'!$B$13)*'S Curve Equation'!$B$14</f>
        <v>6.7326846109911645E-2</v>
      </c>
    </row>
    <row r="155" spans="1:32" x14ac:dyDescent="0.2">
      <c r="A155" s="6" t="s">
        <v>36</v>
      </c>
      <c r="B155" s="28">
        <f>(1/(1+EXP(('S Curve Equation'!$B$11-B110*'S Curve Equation'!$B$12)*'S Curve Equation'!$B$10))+'S Curve Equation'!$B$13)*'S Curve Equation'!$B$14</f>
        <v>5.2127326150832494E-2</v>
      </c>
      <c r="C155" s="28">
        <f>(1/(1+EXP(('S Curve Equation'!$B$11-C110*'S Curve Equation'!$B$12)*'S Curve Equation'!$B$10))+'S Curve Equation'!$B$13)*'S Curve Equation'!$B$14</f>
        <v>5.2323719050191161E-2</v>
      </c>
      <c r="D155" s="28">
        <f>(1/(1+EXP(('S Curve Equation'!$B$11-D110*'S Curve Equation'!$B$12)*'S Curve Equation'!$B$10))+'S Curve Equation'!$B$13)*'S Curve Equation'!$B$14</f>
        <v>5.2539435725474336E-2</v>
      </c>
      <c r="E155" s="28">
        <f>(1/(1+EXP(('S Curve Equation'!$B$11-E110*'S Curve Equation'!$B$12)*'S Curve Equation'!$B$10))+'S Curve Equation'!$B$13)*'S Curve Equation'!$B$14</f>
        <v>5.2749020089771344E-2</v>
      </c>
      <c r="F155" s="28">
        <f>(1/(1+EXP(('S Curve Equation'!$B$11-F110*'S Curve Equation'!$B$12)*'S Curve Equation'!$B$10))+'S Curve Equation'!$B$13)*'S Curve Equation'!$B$14</f>
        <v>5.295711093809663E-2</v>
      </c>
      <c r="G155" s="28">
        <f>(1/(1+EXP(('S Curve Equation'!$B$11-G110*'S Curve Equation'!$B$12)*'S Curve Equation'!$B$10))+'S Curve Equation'!$B$13)*'S Curve Equation'!$B$14</f>
        <v>5.3157287775427414E-2</v>
      </c>
      <c r="H155" s="28">
        <f>(1/(1+EXP(('S Curve Equation'!$B$11-H110*'S Curve Equation'!$B$12)*'S Curve Equation'!$B$10))+'S Curve Equation'!$B$13)*'S Curve Equation'!$B$14</f>
        <v>5.3355090787740894E-2</v>
      </c>
      <c r="I155" s="28">
        <f>(1/(1+EXP(('S Curve Equation'!$B$11-I110*'S Curve Equation'!$B$12)*'S Curve Equation'!$B$10))+'S Curve Equation'!$B$13)*'S Curve Equation'!$B$14</f>
        <v>5.3558200466075262E-2</v>
      </c>
      <c r="J155" s="28">
        <f>(1/(1+EXP(('S Curve Equation'!$B$11-J110*'S Curve Equation'!$B$12)*'S Curve Equation'!$B$10))+'S Curve Equation'!$B$13)*'S Curve Equation'!$B$14</f>
        <v>5.3762006984606744E-2</v>
      </c>
      <c r="K155" s="28">
        <f>(1/(1+EXP(('S Curve Equation'!$B$11-K110*'S Curve Equation'!$B$12)*'S Curve Equation'!$B$10))+'S Curve Equation'!$B$13)*'S Curve Equation'!$B$14</f>
        <v>5.3960065802261613E-2</v>
      </c>
      <c r="L155" s="28">
        <f>(1/(1+EXP(('S Curve Equation'!$B$11-L110*'S Curve Equation'!$B$12)*'S Curve Equation'!$B$10))+'S Curve Equation'!$B$13)*'S Curve Equation'!$B$14</f>
        <v>5.4155836779223615E-2</v>
      </c>
      <c r="M155" s="28">
        <f>(1/(1+EXP(('S Curve Equation'!$B$11-M110*'S Curve Equation'!$B$12)*'S Curve Equation'!$B$10))+'S Curve Equation'!$B$13)*'S Curve Equation'!$B$14</f>
        <v>5.4351831445361841E-2</v>
      </c>
      <c r="N155" s="28">
        <f>(1/(1+EXP(('S Curve Equation'!$B$11-N110*'S Curve Equation'!$B$12)*'S Curve Equation'!$B$10))+'S Curve Equation'!$B$13)*'S Curve Equation'!$B$14</f>
        <v>5.454656987715336E-2</v>
      </c>
      <c r="O155" s="28">
        <f>(1/(1+EXP(('S Curve Equation'!$B$11-O110*'S Curve Equation'!$B$12)*'S Curve Equation'!$B$10))+'S Curve Equation'!$B$13)*'S Curve Equation'!$B$14</f>
        <v>5.4740063145698882E-2</v>
      </c>
      <c r="P155" s="28">
        <f>(1/(1+EXP(('S Curve Equation'!$B$11-P110*'S Curve Equation'!$B$12)*'S Curve Equation'!$B$10))+'S Curve Equation'!$B$13)*'S Curve Equation'!$B$14</f>
        <v>5.4932322210861181E-2</v>
      </c>
      <c r="Q155" s="28">
        <f>(1/(1+EXP(('S Curve Equation'!$B$11-Q110*'S Curve Equation'!$B$12)*'S Curve Equation'!$B$10))+'S Curve Equation'!$B$13)*'S Curve Equation'!$B$14</f>
        <v>5.512335792218475E-2</v>
      </c>
      <c r="R155" s="28">
        <f>(1/(1+EXP(('S Curve Equation'!$B$11-R110*'S Curve Equation'!$B$12)*'S Curve Equation'!$B$10))+'S Curve Equation'!$B$13)*'S Curve Equation'!$B$14</f>
        <v>5.5313181019822959E-2</v>
      </c>
      <c r="S155" s="28">
        <f>(1/(1+EXP(('S Curve Equation'!$B$11-S110*'S Curve Equation'!$B$12)*'S Curve Equation'!$B$10))+'S Curve Equation'!$B$13)*'S Curve Equation'!$B$14</f>
        <v>5.5501802135472011E-2</v>
      </c>
      <c r="T155" s="28">
        <f>(1/(1+EXP(('S Curve Equation'!$B$11-T110*'S Curve Equation'!$B$12)*'S Curve Equation'!$B$10))+'S Curve Equation'!$B$13)*'S Curve Equation'!$B$14</f>
        <v>5.5689231793311339E-2</v>
      </c>
      <c r="U155" s="28">
        <f>(1/(1+EXP(('S Curve Equation'!$B$11-U110*'S Curve Equation'!$B$12)*'S Curve Equation'!$B$10))+'S Curve Equation'!$B$13)*'S Curve Equation'!$B$14</f>
        <v>5.5875480410948308E-2</v>
      </c>
      <c r="V155" s="28">
        <f>(1/(1+EXP(('S Curve Equation'!$B$11-V110*'S Curve Equation'!$B$12)*'S Curve Equation'!$B$10))+'S Curve Equation'!$B$13)*'S Curve Equation'!$B$14</f>
        <v>5.6060558300367193E-2</v>
      </c>
      <c r="W155" s="28">
        <f>(1/(1+EXP(('S Curve Equation'!$B$11-W110*'S Curve Equation'!$B$12)*'S Curve Equation'!$B$10))+'S Curve Equation'!$B$13)*'S Curve Equation'!$B$14</f>
        <v>5.6244475668881744E-2</v>
      </c>
      <c r="X155" s="28">
        <f>(1/(1+EXP(('S Curve Equation'!$B$11-X110*'S Curve Equation'!$B$12)*'S Curve Equation'!$B$10))+'S Curve Equation'!$B$13)*'S Curve Equation'!$B$14</f>
        <v>5.6427242620090481E-2</v>
      </c>
      <c r="Y155" s="28">
        <f>(1/(1+EXP(('S Curve Equation'!$B$11-Y110*'S Curve Equation'!$B$12)*'S Curve Equation'!$B$10))+'S Curve Equation'!$B$13)*'S Curve Equation'!$B$14</f>
        <v>5.6608869154833326E-2</v>
      </c>
      <c r="Z155" s="28">
        <f>(1/(1+EXP(('S Curve Equation'!$B$11-Z110*'S Curve Equation'!$B$12)*'S Curve Equation'!$B$10))+'S Curve Equation'!$B$13)*'S Curve Equation'!$B$14</f>
        <v>5.6789365172149872E-2</v>
      </c>
      <c r="AA155" s="28">
        <f>(1/(1+EXP(('S Curve Equation'!$B$11-AA110*'S Curve Equation'!$B$12)*'S Curve Equation'!$B$10))+'S Curve Equation'!$B$13)*'S Curve Equation'!$B$14</f>
        <v>5.6968740470238866E-2</v>
      </c>
      <c r="AB155" s="28">
        <f>(1/(1+EXP(('S Curve Equation'!$B$11-AB110*'S Curve Equation'!$B$12)*'S Curve Equation'!$B$10))+'S Curve Equation'!$B$13)*'S Curve Equation'!$B$14</f>
        <v>5.714700474741638E-2</v>
      </c>
      <c r="AC155" s="28">
        <f>(1/(1+EXP(('S Curve Equation'!$B$11-AC110*'S Curve Equation'!$B$12)*'S Curve Equation'!$B$10))+'S Curve Equation'!$B$13)*'S Curve Equation'!$B$14</f>
        <v>5.7324167603074898E-2</v>
      </c>
      <c r="AD155" s="28">
        <f>(1/(1+EXP(('S Curve Equation'!$B$11-AD110*'S Curve Equation'!$B$12)*'S Curve Equation'!$B$10))+'S Curve Equation'!$B$13)*'S Curve Equation'!$B$14</f>
        <v>5.7500238538640329E-2</v>
      </c>
      <c r="AE155" s="28">
        <f>(1/(1+EXP(('S Curve Equation'!$B$11-AE110*'S Curve Equation'!$B$12)*'S Curve Equation'!$B$10))+'S Curve Equation'!$B$13)*'S Curve Equation'!$B$14</f>
        <v>5.7675226958528038E-2</v>
      </c>
      <c r="AF155" s="28">
        <f>(1/(1+EXP(('S Curve Equation'!$B$11-AF110*'S Curve Equation'!$B$12)*'S Curve Equation'!$B$10))+'S Curve Equation'!$B$13)*'S Curve Equation'!$B$14</f>
        <v>5.7849142171097163E-2</v>
      </c>
    </row>
    <row r="156" spans="1:32" x14ac:dyDescent="0.2">
      <c r="A156" s="6" t="s">
        <v>37</v>
      </c>
      <c r="B156" s="28">
        <f>(1/(1+EXP(('S Curve Equation'!$B$11-B111*'S Curve Equation'!$B$12)*'S Curve Equation'!$B$10))+'S Curve Equation'!$B$13)*'S Curve Equation'!$B$14</f>
        <v>5.899999999999999E-2</v>
      </c>
      <c r="C156" s="28">
        <f>(1/(1+EXP(('S Curve Equation'!$B$11-C111*'S Curve Equation'!$B$12)*'S Curve Equation'!$B$10))+'S Curve Equation'!$B$13)*'S Curve Equation'!$B$14</f>
        <v>5.9212826682934788E-2</v>
      </c>
      <c r="D156" s="28">
        <f>(1/(1+EXP(('S Curve Equation'!$B$11-D111*'S Curve Equation'!$B$12)*'S Curve Equation'!$B$10))+'S Curve Equation'!$B$13)*'S Curve Equation'!$B$14</f>
        <v>5.9446572595136901E-2</v>
      </c>
      <c r="E156" s="28">
        <f>(1/(1+EXP(('S Curve Equation'!$B$11-E111*'S Curve Equation'!$B$12)*'S Curve Equation'!$B$10))+'S Curve Equation'!$B$13)*'S Curve Equation'!$B$14</f>
        <v>5.9673652132722139E-2</v>
      </c>
      <c r="F156" s="28">
        <f>(1/(1+EXP(('S Curve Equation'!$B$11-F111*'S Curve Equation'!$B$12)*'S Curve Equation'!$B$10))+'S Curve Equation'!$B$13)*'S Curve Equation'!$B$14</f>
        <v>5.9899092528654677E-2</v>
      </c>
      <c r="G156" s="28">
        <f>(1/(1+EXP(('S Curve Equation'!$B$11-G111*'S Curve Equation'!$B$12)*'S Curve Equation'!$B$10))+'S Curve Equation'!$B$13)*'S Curve Equation'!$B$14</f>
        <v>6.0115939422236697E-2</v>
      </c>
      <c r="H156" s="28">
        <f>(1/(1+EXP(('S Curve Equation'!$B$11-H111*'S Curve Equation'!$B$12)*'S Curve Equation'!$B$10))+'S Curve Equation'!$B$13)*'S Curve Equation'!$B$14</f>
        <v>6.0330195906129341E-2</v>
      </c>
      <c r="I156" s="28">
        <f>(1/(1+EXP(('S Curve Equation'!$B$11-I111*'S Curve Equation'!$B$12)*'S Curve Equation'!$B$10))+'S Curve Equation'!$B$13)*'S Curve Equation'!$B$14</f>
        <v>6.0550180959046018E-2</v>
      </c>
      <c r="J156" s="28">
        <f>(1/(1+EXP(('S Curve Equation'!$B$11-J111*'S Curve Equation'!$B$12)*'S Curve Equation'!$B$10))+'S Curve Equation'!$B$13)*'S Curve Equation'!$B$14</f>
        <v>6.0770900917734294E-2</v>
      </c>
      <c r="K156" s="28">
        <f>(1/(1+EXP(('S Curve Equation'!$B$11-K111*'S Curve Equation'!$B$12)*'S Curve Equation'!$B$10))+'S Curve Equation'!$B$13)*'S Curve Equation'!$B$14</f>
        <v>6.0985377192166561E-2</v>
      </c>
      <c r="L156" s="28">
        <f>(1/(1+EXP(('S Curve Equation'!$B$11-L111*'S Curve Equation'!$B$12)*'S Curve Equation'!$B$10))+'S Curve Equation'!$B$13)*'S Curve Equation'!$B$14</f>
        <v>6.1197357619050943E-2</v>
      </c>
      <c r="M156" s="28">
        <f>(1/(1+EXP(('S Curve Equation'!$B$11-M111*'S Curve Equation'!$B$12)*'S Curve Equation'!$B$10))+'S Curve Equation'!$B$13)*'S Curve Equation'!$B$14</f>
        <v>6.1409562003452205E-2</v>
      </c>
      <c r="N156" s="28">
        <f>(1/(1+EXP(('S Curve Equation'!$B$11-N111*'S Curve Equation'!$B$12)*'S Curve Equation'!$B$10))+'S Curve Equation'!$B$13)*'S Curve Equation'!$B$14</f>
        <v>6.1620388203683568E-2</v>
      </c>
      <c r="O156" s="28">
        <f>(1/(1+EXP(('S Curve Equation'!$B$11-O111*'S Curve Equation'!$B$12)*'S Curve Equation'!$B$10))+'S Curve Equation'!$B$13)*'S Curve Equation'!$B$14</f>
        <v>6.182984858620956E-2</v>
      </c>
      <c r="P156" s="28">
        <f>(1/(1+EXP(('S Curve Equation'!$B$11-P111*'S Curve Equation'!$B$12)*'S Curve Equation'!$B$10))+'S Curve Equation'!$B$13)*'S Curve Equation'!$B$14</f>
        <v>6.2037955389326903E-2</v>
      </c>
      <c r="Q156" s="28">
        <f>(1/(1+EXP(('S Curve Equation'!$B$11-Q111*'S Curve Equation'!$B$12)*'S Curve Equation'!$B$10))+'S Curve Equation'!$B$13)*'S Curve Equation'!$B$14</f>
        <v>6.2244720724327872E-2</v>
      </c>
      <c r="R156" s="28">
        <f>(1/(1+EXP(('S Curve Equation'!$B$11-R111*'S Curve Equation'!$B$12)*'S Curve Equation'!$B$10))+'S Curve Equation'!$B$13)*'S Curve Equation'!$B$14</f>
        <v>6.2450156576667817E-2</v>
      </c>
      <c r="S156" s="28">
        <f>(1/(1+EXP(('S Curve Equation'!$B$11-S111*'S Curve Equation'!$B$12)*'S Curve Equation'!$B$10))+'S Curve Equation'!$B$13)*'S Curve Equation'!$B$14</f>
        <v>6.2654274807136548E-2</v>
      </c>
      <c r="T156" s="28">
        <f>(1/(1+EXP(('S Curve Equation'!$B$11-T111*'S Curve Equation'!$B$12)*'S Curve Equation'!$B$10))+'S Curve Equation'!$B$13)*'S Curve Equation'!$B$14</f>
        <v>6.2857087153032912E-2</v>
      </c>
      <c r="U156" s="28">
        <f>(1/(1+EXP(('S Curve Equation'!$B$11-U111*'S Curve Equation'!$B$12)*'S Curve Equation'!$B$10))+'S Curve Equation'!$B$13)*'S Curve Equation'!$B$14</f>
        <v>6.3058605229340342E-2</v>
      </c>
      <c r="V156" s="28">
        <f>(1/(1+EXP(('S Curve Equation'!$B$11-V111*'S Curve Equation'!$B$12)*'S Curve Equation'!$B$10))+'S Curve Equation'!$B$13)*'S Curve Equation'!$B$14</f>
        <v>6.3258840529903451E-2</v>
      </c>
      <c r="W156" s="28">
        <f>(1/(1+EXP(('S Curve Equation'!$B$11-W111*'S Curve Equation'!$B$12)*'S Curve Equation'!$B$10))+'S Curve Equation'!$B$13)*'S Curve Equation'!$B$14</f>
        <v>6.3457804428605658E-2</v>
      </c>
      <c r="X156" s="28">
        <f>(1/(1+EXP(('S Curve Equation'!$B$11-X111*'S Curve Equation'!$B$12)*'S Curve Equation'!$B$10))+'S Curve Equation'!$B$13)*'S Curve Equation'!$B$14</f>
        <v>6.3655508180545578E-2</v>
      </c>
      <c r="Y156" s="28">
        <f>(1/(1+EXP(('S Curve Equation'!$B$11-Y111*'S Curve Equation'!$B$12)*'S Curve Equation'!$B$10))+'S Curve Equation'!$B$13)*'S Curve Equation'!$B$14</f>
        <v>6.3851962923212019E-2</v>
      </c>
      <c r="Z156" s="28">
        <f>(1/(1+EXP(('S Curve Equation'!$B$11-Z111*'S Curve Equation'!$B$12)*'S Curve Equation'!$B$10))+'S Curve Equation'!$B$13)*'S Curve Equation'!$B$14</f>
        <v>6.4047179677657801E-2</v>
      </c>
      <c r="AA156" s="28">
        <f>(1/(1+EXP(('S Curve Equation'!$B$11-AA111*'S Curve Equation'!$B$12)*'S Curve Equation'!$B$10))+'S Curve Equation'!$B$13)*'S Curve Equation'!$B$14</f>
        <v>6.4241169349671265E-2</v>
      </c>
      <c r="AB156" s="28">
        <f>(1/(1+EXP(('S Curve Equation'!$B$11-AB111*'S Curve Equation'!$B$12)*'S Curve Equation'!$B$10))+'S Curve Equation'!$B$13)*'S Curve Equation'!$B$14</f>
        <v>6.4433942730943813E-2</v>
      </c>
      <c r="AC156" s="28">
        <f>(1/(1+EXP(('S Curve Equation'!$B$11-AC111*'S Curve Equation'!$B$12)*'S Curve Equation'!$B$10))+'S Curve Equation'!$B$13)*'S Curve Equation'!$B$14</f>
        <v>6.4625510500234892E-2</v>
      </c>
      <c r="AD156" s="28">
        <f>(1/(1+EXP(('S Curve Equation'!$B$11-AD111*'S Curve Equation'!$B$12)*'S Curve Equation'!$B$10))+'S Curve Equation'!$B$13)*'S Curve Equation'!$B$14</f>
        <v>6.481588322453255E-2</v>
      </c>
      <c r="AE156" s="28">
        <f>(1/(1+EXP(('S Curve Equation'!$B$11-AE111*'S Curve Equation'!$B$12)*'S Curve Equation'!$B$10))+'S Curve Equation'!$B$13)*'S Curve Equation'!$B$14</f>
        <v>6.5005071360209568E-2</v>
      </c>
      <c r="AF156" s="28">
        <f>(1/(1+EXP(('S Curve Equation'!$B$11-AF111*'S Curve Equation'!$B$12)*'S Curve Equation'!$B$10))+'S Curve Equation'!$B$13)*'S Curve Equation'!$B$14</f>
        <v>6.5193085254175026E-2</v>
      </c>
    </row>
    <row r="157" spans="1:32" x14ac:dyDescent="0.2">
      <c r="A157" s="6" t="s">
        <v>38</v>
      </c>
      <c r="B157" s="28">
        <f>(1/(1+EXP(('S Curve Equation'!$B$11-B112*'S Curve Equation'!$B$12)*'S Curve Equation'!$B$10))+'S Curve Equation'!$B$13)*'S Curve Equation'!$B$14</f>
        <v>9.4E-2</v>
      </c>
      <c r="C157" s="28">
        <f>(1/(1+EXP(('S Curve Equation'!$B$11-C112*'S Curve Equation'!$B$12)*'S Curve Equation'!$B$10))+'S Curve Equation'!$B$13)*'S Curve Equation'!$B$14</f>
        <v>9.428801494801832E-2</v>
      </c>
      <c r="D157" s="28">
        <f>(1/(1+EXP(('S Curve Equation'!$B$11-D112*'S Curve Equation'!$B$12)*'S Curve Equation'!$B$10))+'S Curve Equation'!$B$13)*'S Curve Equation'!$B$14</f>
        <v>9.4604212586853129E-2</v>
      </c>
      <c r="E157" s="28">
        <f>(1/(1+EXP(('S Curve Equation'!$B$11-E112*'S Curve Equation'!$B$12)*'S Curve Equation'!$B$10))+'S Curve Equation'!$B$13)*'S Curve Equation'!$B$14</f>
        <v>9.4911265363865821E-2</v>
      </c>
      <c r="F157" s="28">
        <f>(1/(1+EXP(('S Curve Equation'!$B$11-F112*'S Curve Equation'!$B$12)*'S Curve Equation'!$B$10))+'S Curve Equation'!$B$13)*'S Curve Equation'!$B$14</f>
        <v>9.5215978222680603E-2</v>
      </c>
      <c r="G157" s="28">
        <f>(1/(1+EXP(('S Curve Equation'!$B$11-G112*'S Curve Equation'!$B$12)*'S Curve Equation'!$B$10))+'S Curve Equation'!$B$13)*'S Curve Equation'!$B$14</f>
        <v>9.5508959975117949E-2</v>
      </c>
      <c r="H157" s="28">
        <f>(1/(1+EXP(('S Curve Equation'!$B$11-H112*'S Curve Equation'!$B$12)*'S Curve Equation'!$B$10))+'S Curve Equation'!$B$13)*'S Curve Equation'!$B$14</f>
        <v>9.5798330518420918E-2</v>
      </c>
      <c r="I157" s="28">
        <f>(1/(1+EXP(('S Curve Equation'!$B$11-I112*'S Curve Equation'!$B$12)*'S Curve Equation'!$B$10))+'S Curve Equation'!$B$13)*'S Curve Equation'!$B$14</f>
        <v>9.6095323095101964E-2</v>
      </c>
      <c r="J157" s="28">
        <f>(1/(1+EXP(('S Curve Equation'!$B$11-J112*'S Curve Equation'!$B$12)*'S Curve Equation'!$B$10))+'S Curve Equation'!$B$13)*'S Curve Equation'!$B$14</f>
        <v>9.639319114265589E-2</v>
      </c>
      <c r="K157" s="28">
        <f>(1/(1+EXP(('S Curve Equation'!$B$11-K112*'S Curve Equation'!$B$12)*'S Curve Equation'!$B$10))+'S Curve Equation'!$B$13)*'S Curve Equation'!$B$14</f>
        <v>9.6682521429916124E-2</v>
      </c>
      <c r="L157" s="28">
        <f>(1/(1+EXP(('S Curve Equation'!$B$11-L112*'S Curve Equation'!$B$12)*'S Curve Equation'!$B$10))+'S Curve Equation'!$B$13)*'S Curve Equation'!$B$14</f>
        <v>9.6968376828471037E-2</v>
      </c>
      <c r="M157" s="28">
        <f>(1/(1+EXP(('S Curve Equation'!$B$11-M112*'S Curve Equation'!$B$12)*'S Curve Equation'!$B$10))+'S Curve Equation'!$B$13)*'S Curve Equation'!$B$14</f>
        <v>9.7254426958723147E-2</v>
      </c>
      <c r="N157" s="28">
        <f>(1/(1+EXP(('S Curve Equation'!$B$11-N112*'S Curve Equation'!$B$12)*'S Curve Equation'!$B$10))+'S Curve Equation'!$B$13)*'S Curve Equation'!$B$14</f>
        <v>9.753851324588568E-2</v>
      </c>
      <c r="O157" s="28">
        <f>(1/(1+EXP(('S Curve Equation'!$B$11-O112*'S Curve Equation'!$B$12)*'S Curve Equation'!$B$10))+'S Curve Equation'!$B$13)*'S Curve Equation'!$B$14</f>
        <v>9.782065464084351E-2</v>
      </c>
      <c r="P157" s="28">
        <f>(1/(1+EXP(('S Curve Equation'!$B$11-P112*'S Curve Equation'!$B$12)*'S Curve Equation'!$B$10))+'S Curve Equation'!$B$13)*'S Curve Equation'!$B$14</f>
        <v>9.81008698741348E-2</v>
      </c>
      <c r="Q157" s="28">
        <f>(1/(1+EXP(('S Curve Equation'!$B$11-Q112*'S Curve Equation'!$B$12)*'S Curve Equation'!$B$10))+'S Curve Equation'!$B$13)*'S Curve Equation'!$B$14</f>
        <v>9.8379177458580352E-2</v>
      </c>
      <c r="R157" s="28">
        <f>(1/(1+EXP(('S Curve Equation'!$B$11-R112*'S Curve Equation'!$B$12)*'S Curve Equation'!$B$10))+'S Curve Equation'!$B$13)*'S Curve Equation'!$B$14</f>
        <v>9.8655595691894152E-2</v>
      </c>
      <c r="S157" s="28">
        <f>(1/(1+EXP(('S Curve Equation'!$B$11-S112*'S Curve Equation'!$B$12)*'S Curve Equation'!$B$10))+'S Curve Equation'!$B$13)*'S Curve Equation'!$B$14</f>
        <v>9.8930142659273759E-2</v>
      </c>
      <c r="T157" s="28">
        <f>(1/(1+EXP(('S Curve Equation'!$B$11-T112*'S Curve Equation'!$B$12)*'S Curve Equation'!$B$10))+'S Curve Equation'!$B$13)*'S Curve Equation'!$B$14</f>
        <v>9.9202836235970829E-2</v>
      </c>
      <c r="U157" s="28">
        <f>(1/(1+EXP(('S Curve Equation'!$B$11-U112*'S Curve Equation'!$B$12)*'S Curve Equation'!$B$10))+'S Curve Equation'!$B$13)*'S Curve Equation'!$B$14</f>
        <v>9.9473694089839748E-2</v>
      </c>
      <c r="V157" s="28">
        <f>(1/(1+EXP(('S Curve Equation'!$B$11-V112*'S Curve Equation'!$B$12)*'S Curve Equation'!$B$10))+'S Curve Equation'!$B$13)*'S Curve Equation'!$B$14</f>
        <v>9.974273368386502E-2</v>
      </c>
      <c r="W157" s="28">
        <f>(1/(1+EXP(('S Curve Equation'!$B$11-W112*'S Curve Equation'!$B$12)*'S Curve Equation'!$B$10))+'S Curve Equation'!$B$13)*'S Curve Equation'!$B$14</f>
        <v>0.10000997227866688</v>
      </c>
      <c r="X157" s="28">
        <f>(1/(1+EXP(('S Curve Equation'!$B$11-X112*'S Curve Equation'!$B$12)*'S Curve Equation'!$B$10))+'S Curve Equation'!$B$13)*'S Curve Equation'!$B$14</f>
        <v>0.10027542693498415</v>
      </c>
      <c r="Y157" s="28">
        <f>(1/(1+EXP(('S Curve Equation'!$B$11-Y112*'S Curve Equation'!$B$12)*'S Curve Equation'!$B$10))+'S Curve Equation'!$B$13)*'S Curve Equation'!$B$14</f>
        <v>0.10053911451613384</v>
      </c>
      <c r="Z157" s="28">
        <f>(1/(1+EXP(('S Curve Equation'!$B$11-Z112*'S Curve Equation'!$B$12)*'S Curve Equation'!$B$10))+'S Curve Equation'!$B$13)*'S Curve Equation'!$B$14</f>
        <v>0.10080105169044822</v>
      </c>
      <c r="AA157" s="28">
        <f>(1/(1+EXP(('S Curve Equation'!$B$11-AA112*'S Curve Equation'!$B$12)*'S Curve Equation'!$B$10))+'S Curve Equation'!$B$13)*'S Curve Equation'!$B$14</f>
        <v>0.10106125493368892</v>
      </c>
      <c r="AB157" s="28">
        <f>(1/(1+EXP(('S Curve Equation'!$B$11-AB112*'S Curve Equation'!$B$12)*'S Curve Equation'!$B$10))+'S Curve Equation'!$B$13)*'S Curve Equation'!$B$14</f>
        <v>0.10131974053143557</v>
      </c>
      <c r="AC157" s="28">
        <f>(1/(1+EXP(('S Curve Equation'!$B$11-AC112*'S Curve Equation'!$B$12)*'S Curve Equation'!$B$10))+'S Curve Equation'!$B$13)*'S Curve Equation'!$B$14</f>
        <v>0.10157652458145235</v>
      </c>
      <c r="AD157" s="28">
        <f>(1/(1+EXP(('S Curve Equation'!$B$11-AD112*'S Curve Equation'!$B$12)*'S Curve Equation'!$B$10))+'S Curve Equation'!$B$13)*'S Curve Equation'!$B$14</f>
        <v>0.10183162299602894</v>
      </c>
      <c r="AE157" s="28">
        <f>(1/(1+EXP(('S Curve Equation'!$B$11-AE112*'S Curve Equation'!$B$12)*'S Curve Equation'!$B$10))+'S Curve Equation'!$B$13)*'S Curve Equation'!$B$14</f>
        <v>0.10208505150429836</v>
      </c>
      <c r="AF157" s="28">
        <f>(1/(1+EXP(('S Curve Equation'!$B$11-AF112*'S Curve Equation'!$B$12)*'S Curve Equation'!$B$10))+'S Curve Equation'!$B$13)*'S Curve Equation'!$B$14</f>
        <v>0.10233682565453005</v>
      </c>
    </row>
    <row r="158" spans="1:32" x14ac:dyDescent="0.2">
      <c r="A158" s="6" t="s">
        <v>39</v>
      </c>
      <c r="B158" s="28">
        <f>(1/(1+EXP(('S Curve Equation'!$B$11-B113*'S Curve Equation'!$B$12)*'S Curve Equation'!$B$10))+'S Curve Equation'!$B$13)*'S Curve Equation'!$B$14</f>
        <v>7.6999999999999999E-2</v>
      </c>
      <c r="C158" s="28">
        <f>(1/(1+EXP(('S Curve Equation'!$B$11-C113*'S Curve Equation'!$B$12)*'S Curve Equation'!$B$10))+'S Curve Equation'!$B$13)*'S Curve Equation'!$B$14</f>
        <v>7.7253165189863346E-2</v>
      </c>
      <c r="D158" s="28">
        <f>(1/(1+EXP(('S Curve Equation'!$B$11-D113*'S Curve Equation'!$B$12)*'S Curve Equation'!$B$10))+'S Curve Equation'!$B$13)*'S Curve Equation'!$B$14</f>
        <v>7.7531153955635021E-2</v>
      </c>
      <c r="E158" s="28">
        <f>(1/(1+EXP(('S Curve Equation'!$B$11-E113*'S Curve Equation'!$B$12)*'S Curve Equation'!$B$10))+'S Curve Equation'!$B$13)*'S Curve Equation'!$B$14</f>
        <v>7.780115391269278E-2</v>
      </c>
      <c r="F158" s="28">
        <f>(1/(1+EXP(('S Curve Equation'!$B$11-F113*'S Curve Equation'!$B$12)*'S Curve Equation'!$B$10))+'S Curve Equation'!$B$13)*'S Curve Equation'!$B$14</f>
        <v>7.806914592575194E-2</v>
      </c>
      <c r="G158" s="28">
        <f>(1/(1+EXP(('S Curve Equation'!$B$11-G113*'S Curve Equation'!$B$12)*'S Curve Equation'!$B$10))+'S Curve Equation'!$B$13)*'S Curve Equation'!$B$14</f>
        <v>7.8326867084477766E-2</v>
      </c>
      <c r="H158" s="28">
        <f>(1/(1+EXP(('S Curve Equation'!$B$11-H113*'S Curve Equation'!$B$12)*'S Curve Equation'!$B$10))+'S Curve Equation'!$B$13)*'S Curve Equation'!$B$14</f>
        <v>7.8581456373565103E-2</v>
      </c>
      <c r="I158" s="28">
        <f>(1/(1+EXP(('S Curve Equation'!$B$11-I113*'S Curve Equation'!$B$12)*'S Curve Equation'!$B$10))+'S Curve Equation'!$B$13)*'S Curve Equation'!$B$14</f>
        <v>7.8842797717664836E-2</v>
      </c>
      <c r="J158" s="28">
        <f>(1/(1+EXP(('S Curve Equation'!$B$11-J113*'S Curve Equation'!$B$12)*'S Curve Equation'!$B$10))+'S Curve Equation'!$B$13)*'S Curve Equation'!$B$14</f>
        <v>7.9104956347443064E-2</v>
      </c>
      <c r="K158" s="28">
        <f>(1/(1+EXP(('S Curve Equation'!$B$11-K113*'S Curve Equation'!$B$12)*'S Curve Equation'!$B$10))+'S Curve Equation'!$B$13)*'S Curve Equation'!$B$14</f>
        <v>7.9359645669256795E-2</v>
      </c>
      <c r="L158" s="28">
        <f>(1/(1+EXP(('S Curve Equation'!$B$11-L113*'S Curve Equation'!$B$12)*'S Curve Equation'!$B$10))+'S Curve Equation'!$B$13)*'S Curve Equation'!$B$14</f>
        <v>7.961131955821886E-2</v>
      </c>
      <c r="M158" s="28">
        <f>(1/(1+EXP(('S Curve Equation'!$B$11-M113*'S Curve Equation'!$B$12)*'S Curve Equation'!$B$10))+'S Curve Equation'!$B$13)*'S Curve Equation'!$B$14</f>
        <v>7.9863208035034217E-2</v>
      </c>
      <c r="N158" s="28">
        <f>(1/(1+EXP(('S Curve Equation'!$B$11-N113*'S Curve Equation'!$B$12)*'S Curve Equation'!$B$10))+'S Curve Equation'!$B$13)*'S Curve Equation'!$B$14</f>
        <v>8.0113409860948948E-2</v>
      </c>
      <c r="O158" s="28">
        <f>(1/(1+EXP(('S Curve Equation'!$B$11-O113*'S Curve Equation'!$B$12)*'S Curve Equation'!$B$10))+'S Curve Equation'!$B$13)*'S Curve Equation'!$B$14</f>
        <v>8.0361940796980502E-2</v>
      </c>
      <c r="P158" s="28">
        <f>(1/(1+EXP(('S Curve Equation'!$B$11-P113*'S Curve Equation'!$B$12)*'S Curve Equation'!$B$10))+'S Curve Equation'!$B$13)*'S Curve Equation'!$B$14</f>
        <v>8.06088164296518E-2</v>
      </c>
      <c r="Q158" s="28">
        <f>(1/(1+EXP(('S Curve Equation'!$B$11-Q113*'S Curve Equation'!$B$12)*'S Curve Equation'!$B$10))+'S Curve Equation'!$B$13)*'S Curve Equation'!$B$14</f>
        <v>8.0854052172865162E-2</v>
      </c>
      <c r="R158" s="28">
        <f>(1/(1+EXP(('S Curve Equation'!$B$11-R113*'S Curve Equation'!$B$12)*'S Curve Equation'!$B$10))+'S Curve Equation'!$B$13)*'S Curve Equation'!$B$14</f>
        <v>8.10976632697709E-2</v>
      </c>
      <c r="S158" s="28">
        <f>(1/(1+EXP(('S Curve Equation'!$B$11-S113*'S Curve Equation'!$B$12)*'S Curve Equation'!$B$10))+'S Curve Equation'!$B$13)*'S Curve Equation'!$B$14</f>
        <v>8.1339664794627897E-2</v>
      </c>
      <c r="T158" s="28">
        <f>(1/(1+EXP(('S Curve Equation'!$B$11-T113*'S Curve Equation'!$B$12)*'S Curve Equation'!$B$10))+'S Curve Equation'!$B$13)*'S Curve Equation'!$B$14</f>
        <v>8.1580071654657207E-2</v>
      </c>
      <c r="U158" s="28">
        <f>(1/(1+EXP(('S Curve Equation'!$B$11-U113*'S Curve Equation'!$B$12)*'S Curve Equation'!$B$10))+'S Curve Equation'!$B$13)*'S Curve Equation'!$B$14</f>
        <v>8.1818898591886735E-2</v>
      </c>
      <c r="V158" s="28">
        <f>(1/(1+EXP(('S Curve Equation'!$B$11-V113*'S Curve Equation'!$B$12)*'S Curve Equation'!$B$10))+'S Curve Equation'!$B$13)*'S Curve Equation'!$B$14</f>
        <v>8.2056160184985447E-2</v>
      </c>
      <c r="W158" s="28">
        <f>(1/(1+EXP(('S Curve Equation'!$B$11-W113*'S Curve Equation'!$B$12)*'S Curve Equation'!$B$10))+'S Curve Equation'!$B$13)*'S Curve Equation'!$B$14</f>
        <v>8.2291870851089577E-2</v>
      </c>
      <c r="X158" s="28">
        <f>(1/(1+EXP(('S Curve Equation'!$B$11-X113*'S Curve Equation'!$B$12)*'S Curve Equation'!$B$10))+'S Curve Equation'!$B$13)*'S Curve Equation'!$B$14</f>
        <v>8.2526044847616734E-2</v>
      </c>
      <c r="Y158" s="28">
        <f>(1/(1+EXP(('S Curve Equation'!$B$11-Y113*'S Curve Equation'!$B$12)*'S Curve Equation'!$B$10))+'S Curve Equation'!$B$13)*'S Curve Equation'!$B$14</f>
        <v>8.2758696274068844E-2</v>
      </c>
      <c r="Z158" s="28">
        <f>(1/(1+EXP(('S Curve Equation'!$B$11-Z113*'S Curve Equation'!$B$12)*'S Curve Equation'!$B$10))+'S Curve Equation'!$B$13)*'S Curve Equation'!$B$14</f>
        <v>8.2989839073823971E-2</v>
      </c>
      <c r="AA158" s="28">
        <f>(1/(1+EXP(('S Curve Equation'!$B$11-AA113*'S Curve Equation'!$B$12)*'S Curve Equation'!$B$10))+'S Curve Equation'!$B$13)*'S Curve Equation'!$B$14</f>
        <v>8.3219487035916251E-2</v>
      </c>
      <c r="AB158" s="28">
        <f>(1/(1+EXP(('S Curve Equation'!$B$11-AB113*'S Curve Equation'!$B$12)*'S Curve Equation'!$B$10))+'S Curve Equation'!$B$13)*'S Curve Equation'!$B$14</f>
        <v>8.3447653796801857E-2</v>
      </c>
      <c r="AC158" s="28">
        <f>(1/(1+EXP(('S Curve Equation'!$B$11-AC113*'S Curve Equation'!$B$12)*'S Curve Equation'!$B$10))+'S Curve Equation'!$B$13)*'S Curve Equation'!$B$14</f>
        <v>8.3674352842113692E-2</v>
      </c>
      <c r="AD158" s="28">
        <f>(1/(1+EXP(('S Curve Equation'!$B$11-AD113*'S Curve Equation'!$B$12)*'S Curve Equation'!$B$10))+'S Curve Equation'!$B$13)*'S Curve Equation'!$B$14</f>
        <v>8.3899597508400731E-2</v>
      </c>
      <c r="AE158" s="28">
        <f>(1/(1+EXP(('S Curve Equation'!$B$11-AE113*'S Curve Equation'!$B$12)*'S Curve Equation'!$B$10))+'S Curve Equation'!$B$13)*'S Curve Equation'!$B$14</f>
        <v>8.4123400984855684E-2</v>
      </c>
      <c r="AF158" s="28">
        <f>(1/(1+EXP(('S Curve Equation'!$B$11-AF113*'S Curve Equation'!$B$12)*'S Curve Equation'!$B$10))+'S Curve Equation'!$B$13)*'S Curve Equation'!$B$14</f>
        <v>8.4345776315027307E-2</v>
      </c>
    </row>
    <row r="159" spans="1:32" x14ac:dyDescent="0.2">
      <c r="A159" s="6" t="s">
        <v>40</v>
      </c>
      <c r="B159" s="28">
        <f>(1/(1+EXP(('S Curve Equation'!$B$11-B114*'S Curve Equation'!$B$12)*'S Curve Equation'!$B$10))+'S Curve Equation'!$B$13)*'S Curve Equation'!$B$14</f>
        <v>0.18199999999999997</v>
      </c>
      <c r="C159" s="28">
        <f>(1/(1+EXP(('S Curve Equation'!$B$11-C114*'S Curve Equation'!$B$12)*'S Curve Equation'!$B$10))+'S Curve Equation'!$B$13)*'S Curve Equation'!$B$14</f>
        <v>0.18242713864413579</v>
      </c>
      <c r="D159" s="28">
        <f>(1/(1+EXP(('S Curve Equation'!$B$11-D114*'S Curve Equation'!$B$12)*'S Curve Equation'!$B$10))+'S Curve Equation'!$B$13)*'S Curve Equation'!$B$14</f>
        <v>0.18289571663490456</v>
      </c>
      <c r="E159" s="28">
        <f>(1/(1+EXP(('S Curve Equation'!$B$11-E114*'S Curve Equation'!$B$12)*'S Curve Equation'!$B$10))+'S Curve Equation'!$B$13)*'S Curve Equation'!$B$14</f>
        <v>0.18335038620834138</v>
      </c>
      <c r="F159" s="28">
        <f>(1/(1+EXP(('S Curve Equation'!$B$11-F114*'S Curve Equation'!$B$12)*'S Curve Equation'!$B$10))+'S Curve Equation'!$B$13)*'S Curve Equation'!$B$14</f>
        <v>0.18380124454537117</v>
      </c>
      <c r="G159" s="28">
        <f>(1/(1+EXP(('S Curve Equation'!$B$11-G114*'S Curve Equation'!$B$12)*'S Curve Equation'!$B$10))+'S Curve Equation'!$B$13)*'S Curve Equation'!$B$14</f>
        <v>0.18423442074265309</v>
      </c>
      <c r="H159" s="28">
        <f>(1/(1+EXP(('S Curve Equation'!$B$11-H114*'S Curve Equation'!$B$12)*'S Curve Equation'!$B$10))+'S Curve Equation'!$B$13)*'S Curve Equation'!$B$14</f>
        <v>0.18466194612286646</v>
      </c>
      <c r="I159" s="28">
        <f>(1/(1+EXP(('S Curve Equation'!$B$11-I114*'S Curve Equation'!$B$12)*'S Curve Equation'!$B$10))+'S Curve Equation'!$B$13)*'S Curve Equation'!$B$14</f>
        <v>0.1851004112871579</v>
      </c>
      <c r="J159" s="28">
        <f>(1/(1+EXP(('S Curve Equation'!$B$11-J114*'S Curve Equation'!$B$12)*'S Curve Equation'!$B$10))+'S Curve Equation'!$B$13)*'S Curve Equation'!$B$14</f>
        <v>0.18553984286487898</v>
      </c>
      <c r="K159" s="28">
        <f>(1/(1+EXP(('S Curve Equation'!$B$11-K114*'S Curve Equation'!$B$12)*'S Curve Equation'!$B$10))+'S Curve Equation'!$B$13)*'S Curve Equation'!$B$14</f>
        <v>0.18596636714583048</v>
      </c>
      <c r="L159" s="28">
        <f>(1/(1+EXP(('S Curve Equation'!$B$11-L114*'S Curve Equation'!$B$12)*'S Curve Equation'!$B$10))+'S Curve Equation'!$B$13)*'S Curve Equation'!$B$14</f>
        <v>0.1863874676670092</v>
      </c>
      <c r="M159" s="28">
        <f>(1/(1+EXP(('S Curve Equation'!$B$11-M114*'S Curve Equation'!$B$12)*'S Curve Equation'!$B$10))+'S Curve Equation'!$B$13)*'S Curve Equation'!$B$14</f>
        <v>0.18680855610254013</v>
      </c>
      <c r="N159" s="28">
        <f>(1/(1+EXP(('S Curve Equation'!$B$11-N114*'S Curve Equation'!$B$12)*'S Curve Equation'!$B$10))+'S Curve Equation'!$B$13)*'S Curve Equation'!$B$14</f>
        <v>0.18722645830548093</v>
      </c>
      <c r="O159" s="28">
        <f>(1/(1+EXP(('S Curve Equation'!$B$11-O114*'S Curve Equation'!$B$12)*'S Curve Equation'!$B$10))+'S Curve Equation'!$B$13)*'S Curve Equation'!$B$14</f>
        <v>0.1876412088904664</v>
      </c>
      <c r="P159" s="28">
        <f>(1/(1+EXP(('S Curve Equation'!$B$11-P114*'S Curve Equation'!$B$12)*'S Curve Equation'!$B$10))+'S Curve Equation'!$B$13)*'S Curve Equation'!$B$14</f>
        <v>0.18805284199885144</v>
      </c>
      <c r="Q159" s="28">
        <f>(1/(1+EXP(('S Curve Equation'!$B$11-Q114*'S Curve Equation'!$B$12)*'S Curve Equation'!$B$10))+'S Curve Equation'!$B$13)*'S Curve Equation'!$B$14</f>
        <v>0.18846139130614031</v>
      </c>
      <c r="R159" s="28">
        <f>(1/(1+EXP(('S Curve Equation'!$B$11-R114*'S Curve Equation'!$B$12)*'S Curve Equation'!$B$10))+'S Curve Equation'!$B$13)*'S Curve Equation'!$B$14</f>
        <v>0.18886689002929627</v>
      </c>
      <c r="S159" s="28">
        <f>(1/(1+EXP(('S Curve Equation'!$B$11-S114*'S Curve Equation'!$B$12)*'S Curve Equation'!$B$10))+'S Curve Equation'!$B$13)*'S Curve Equation'!$B$14</f>
        <v>0.18926937093393131</v>
      </c>
      <c r="T159" s="28">
        <f>(1/(1+EXP(('S Curve Equation'!$B$11-T114*'S Curve Equation'!$B$12)*'S Curve Equation'!$B$10))+'S Curve Equation'!$B$13)*'S Curve Equation'!$B$14</f>
        <v>0.18966886634138039</v>
      </c>
      <c r="U159" s="28">
        <f>(1/(1+EXP(('S Curve Equation'!$B$11-U114*'S Curve Equation'!$B$12)*'S Curve Equation'!$B$10))+'S Curve Equation'!$B$13)*'S Curve Equation'!$B$14</f>
        <v>0.19006540813565789</v>
      </c>
      <c r="V159" s="28">
        <f>(1/(1+EXP(('S Curve Equation'!$B$11-V114*'S Curve Equation'!$B$12)*'S Curve Equation'!$B$10))+'S Curve Equation'!$B$13)*'S Curve Equation'!$B$14</f>
        <v>0.1904590277703003</v>
      </c>
      <c r="W159" s="28">
        <f>(1/(1+EXP(('S Curve Equation'!$B$11-W114*'S Curve Equation'!$B$12)*'S Curve Equation'!$B$10))+'S Curve Equation'!$B$13)*'S Curve Equation'!$B$14</f>
        <v>0.19084975627509754</v>
      </c>
      <c r="X159" s="28">
        <f>(1/(1+EXP(('S Curve Equation'!$B$11-X114*'S Curve Equation'!$B$12)*'S Curve Equation'!$B$10))+'S Curve Equation'!$B$13)*'S Curve Equation'!$B$14</f>
        <v>0.19123762426271179</v>
      </c>
      <c r="Y159" s="28">
        <f>(1/(1+EXP(('S Curve Equation'!$B$11-Y114*'S Curve Equation'!$B$12)*'S Curve Equation'!$B$10))+'S Curve Equation'!$B$13)*'S Curve Equation'!$B$14</f>
        <v>0.19162266193518745</v>
      </c>
      <c r="Z159" s="28">
        <f>(1/(1+EXP(('S Curve Equation'!$B$11-Z114*'S Curve Equation'!$B$12)*'S Curve Equation'!$B$10))+'S Curve Equation'!$B$13)*'S Curve Equation'!$B$14</f>
        <v>0.19200489909035248</v>
      </c>
      <c r="AA159" s="28">
        <f>(1/(1+EXP(('S Curve Equation'!$B$11-AA114*'S Curve Equation'!$B$12)*'S Curve Equation'!$B$10))+'S Curve Equation'!$B$13)*'S Curve Equation'!$B$14</f>
        <v>0.1923843651281163</v>
      </c>
      <c r="AB159" s="28">
        <f>(1/(1+EXP(('S Curve Equation'!$B$11-AB114*'S Curve Equation'!$B$12)*'S Curve Equation'!$B$10))+'S Curve Equation'!$B$13)*'S Curve Equation'!$B$14</f>
        <v>0.19276108905665859</v>
      </c>
      <c r="AC159" s="28">
        <f>(1/(1+EXP(('S Curve Equation'!$B$11-AC114*'S Curve Equation'!$B$12)*'S Curve Equation'!$B$10))+'S Curve Equation'!$B$13)*'S Curve Equation'!$B$14</f>
        <v>0.1931350994985187</v>
      </c>
      <c r="AD159" s="28">
        <f>(1/(1+EXP(('S Curve Equation'!$B$11-AD114*'S Curve Equation'!$B$12)*'S Curve Equation'!$B$10))+'S Curve Equation'!$B$13)*'S Curve Equation'!$B$14</f>
        <v>0.19350642469658175</v>
      </c>
      <c r="AE159" s="28">
        <f>(1/(1+EXP(('S Curve Equation'!$B$11-AE114*'S Curve Equation'!$B$12)*'S Curve Equation'!$B$10))+'S Curve Equation'!$B$13)*'S Curve Equation'!$B$14</f>
        <v>0.19387509251996518</v>
      </c>
      <c r="AF159" s="28">
        <f>(1/(1+EXP(('S Curve Equation'!$B$11-AF114*'S Curve Equation'!$B$12)*'S Curve Equation'!$B$10))+'S Curve Equation'!$B$13)*'S Curve Equation'!$B$14</f>
        <v>0.19424113046980748</v>
      </c>
    </row>
    <row r="160" spans="1:32" x14ac:dyDescent="0.2">
      <c r="A160" s="6" t="s">
        <v>41</v>
      </c>
      <c r="B160" s="28">
        <f>(1/(1+EXP(('S Curve Equation'!$B$11-B115*'S Curve Equation'!$B$12)*'S Curve Equation'!$B$10))+'S Curve Equation'!$B$13)*'S Curve Equation'!$B$14</f>
        <v>9.5433526011560757E-2</v>
      </c>
      <c r="C160" s="28">
        <f>(1/(1+EXP(('S Curve Equation'!$B$11-C115*'S Curve Equation'!$B$12)*'S Curve Equation'!$B$10))+'S Curve Equation'!$B$13)*'S Curve Equation'!$B$14</f>
        <v>9.5724345970552252E-2</v>
      </c>
      <c r="D160" s="28">
        <f>(1/(1+EXP(('S Curve Equation'!$B$11-D115*'S Curve Equation'!$B$12)*'S Curve Equation'!$B$10))+'S Curve Equation'!$B$13)*'S Curve Equation'!$B$14</f>
        <v>9.6043618406037423E-2</v>
      </c>
      <c r="E160" s="28">
        <f>(1/(1+EXP(('S Curve Equation'!$B$11-E115*'S Curve Equation'!$B$12)*'S Curve Equation'!$B$10))+'S Curve Equation'!$B$13)*'S Curve Equation'!$B$14</f>
        <v>9.6353652363260836E-2</v>
      </c>
      <c r="F160" s="28">
        <f>(1/(1+EXP(('S Curve Equation'!$B$11-F115*'S Curve Equation'!$B$12)*'S Curve Equation'!$B$10))+'S Curve Equation'!$B$13)*'S Curve Equation'!$B$14</f>
        <v>9.666131912369004E-2</v>
      </c>
      <c r="G160" s="28">
        <f>(1/(1+EXP(('S Curve Equation'!$B$11-G115*'S Curve Equation'!$B$12)*'S Curve Equation'!$B$10))+'S Curve Equation'!$B$13)*'S Curve Equation'!$B$14</f>
        <v>9.6957136778679384E-2</v>
      </c>
      <c r="H160" s="28">
        <f>(1/(1+EXP(('S Curve Equation'!$B$11-H115*'S Curve Equation'!$B$12)*'S Curve Equation'!$B$10))+'S Curve Equation'!$B$13)*'S Curve Equation'!$B$14</f>
        <v>9.7249304160364494E-2</v>
      </c>
      <c r="I160" s="28">
        <f>(1/(1+EXP(('S Curve Equation'!$B$11-I115*'S Curve Equation'!$B$12)*'S Curve Equation'!$B$10))+'S Curve Equation'!$B$13)*'S Curve Equation'!$B$14</f>
        <v>9.7549163003786257E-2</v>
      </c>
      <c r="J160" s="28">
        <f>(1/(1+EXP(('S Curve Equation'!$B$11-J115*'S Curve Equation'!$B$12)*'S Curve Equation'!$B$10))+'S Curve Equation'!$B$13)*'S Curve Equation'!$B$14</f>
        <v>9.784990145916872E-2</v>
      </c>
      <c r="K160" s="28">
        <f>(1/(1+EXP(('S Curve Equation'!$B$11-K115*'S Curve Equation'!$B$12)*'S Curve Equation'!$B$10))+'S Curve Equation'!$B$13)*'S Curve Equation'!$B$14</f>
        <v>9.8142015755657161E-2</v>
      </c>
      <c r="L160" s="28">
        <f>(1/(1+EXP(('S Curve Equation'!$B$11-L115*'S Curve Equation'!$B$12)*'S Curve Equation'!$B$10))+'S Curve Equation'!$B$13)*'S Curve Equation'!$B$14</f>
        <v>9.8430617741635959E-2</v>
      </c>
      <c r="M160" s="28">
        <f>(1/(1+EXP(('S Curve Equation'!$B$11-M115*'S Curve Equation'!$B$12)*'S Curve Equation'!$B$10))+'S Curve Equation'!$B$13)*'S Curve Equation'!$B$14</f>
        <v>9.8719412370662202E-2</v>
      </c>
      <c r="N160" s="28">
        <f>(1/(1+EXP(('S Curve Equation'!$B$11-N115*'S Curve Equation'!$B$12)*'S Curve Equation'!$B$10))+'S Curve Equation'!$B$13)*'S Curve Equation'!$B$14</f>
        <v>9.9006220399931413E-2</v>
      </c>
      <c r="O160" s="28">
        <f>(1/(1+EXP(('S Curve Equation'!$B$11-O115*'S Curve Equation'!$B$12)*'S Curve Equation'!$B$10))+'S Curve Equation'!$B$13)*'S Curve Equation'!$B$14</f>
        <v>9.9291061047983339E-2</v>
      </c>
      <c r="P160" s="28">
        <f>(1/(1+EXP(('S Curve Equation'!$B$11-P115*'S Curve Equation'!$B$12)*'S Curve Equation'!$B$10))+'S Curve Equation'!$B$13)*'S Curve Equation'!$B$14</f>
        <v>9.9573953309068902E-2</v>
      </c>
      <c r="Q160" s="28">
        <f>(1/(1+EXP(('S Curve Equation'!$B$11-Q115*'S Curve Equation'!$B$12)*'S Curve Equation'!$B$10))+'S Curve Equation'!$B$13)*'S Curve Equation'!$B$14</f>
        <v>9.9854915955846668E-2</v>
      </c>
      <c r="R160" s="28">
        <f>(1/(1+EXP(('S Curve Equation'!$B$11-R115*'S Curve Equation'!$B$12)*'S Curve Equation'!$B$10))+'S Curve Equation'!$B$13)*'S Curve Equation'!$B$14</f>
        <v>0.10013396754205899</v>
      </c>
      <c r="S160" s="28">
        <f>(1/(1+EXP(('S Curve Equation'!$B$11-S115*'S Curve Equation'!$B$12)*'S Curve Equation'!$B$10))+'S Curve Equation'!$B$13)*'S Curve Equation'!$B$14</f>
        <v>0.10041112640518711</v>
      </c>
      <c r="T160" s="28">
        <f>(1/(1+EXP(('S Curve Equation'!$B$11-T115*'S Curve Equation'!$B$12)*'S Curve Equation'!$B$10))+'S Curve Equation'!$B$13)*'S Curve Equation'!$B$14</f>
        <v>0.100686410669085</v>
      </c>
      <c r="U160" s="28">
        <f>(1/(1+EXP(('S Curve Equation'!$B$11-U115*'S Curve Equation'!$B$12)*'S Curve Equation'!$B$10))+'S Curve Equation'!$B$13)*'S Curve Equation'!$B$14</f>
        <v>0.10095983824659052</v>
      </c>
      <c r="V160" s="28">
        <f>(1/(1+EXP(('S Curve Equation'!$B$11-V115*'S Curve Equation'!$B$12)*'S Curve Equation'!$B$10))+'S Curve Equation'!$B$13)*'S Curve Equation'!$B$14</f>
        <v>0.10123142684211354</v>
      </c>
      <c r="W160" s="28">
        <f>(1/(1+EXP(('S Curve Equation'!$B$11-W115*'S Curve Equation'!$B$12)*'S Curve Equation'!$B$10))+'S Curve Equation'!$B$13)*'S Curve Equation'!$B$14</f>
        <v>0.10150119395420178</v>
      </c>
      <c r="X160" s="28">
        <f>(1/(1+EXP(('S Curve Equation'!$B$11-X115*'S Curve Equation'!$B$12)*'S Curve Equation'!$B$10))+'S Curve Equation'!$B$13)*'S Curve Equation'!$B$14</f>
        <v>0.10176915687808261</v>
      </c>
      <c r="Y160" s="28">
        <f>(1/(1+EXP(('S Curve Equation'!$B$11-Y115*'S Curve Equation'!$B$12)*'S Curve Equation'!$B$10))+'S Curve Equation'!$B$13)*'S Curve Equation'!$B$14</f>
        <v>0.10203533270818055</v>
      </c>
      <c r="Z160" s="28">
        <f>(1/(1+EXP(('S Curve Equation'!$B$11-Z115*'S Curve Equation'!$B$12)*'S Curve Equation'!$B$10))+'S Curve Equation'!$B$13)*'S Curve Equation'!$B$14</f>
        <v>0.10229973834061107</v>
      </c>
      <c r="AA160" s="28">
        <f>(1/(1+EXP(('S Curve Equation'!$B$11-AA115*'S Curve Equation'!$B$12)*'S Curve Equation'!$B$10))+'S Curve Equation'!$B$13)*'S Curve Equation'!$B$14</f>
        <v>0.10256239047565052</v>
      </c>
      <c r="AB160" s="28">
        <f>(1/(1+EXP(('S Curve Equation'!$B$11-AB115*'S Curve Equation'!$B$12)*'S Curve Equation'!$B$10))+'S Curve Equation'!$B$13)*'S Curve Equation'!$B$14</f>
        <v>0.10282330562017926</v>
      </c>
      <c r="AC160" s="28">
        <f>(1/(1+EXP(('S Curve Equation'!$B$11-AC115*'S Curve Equation'!$B$12)*'S Curve Equation'!$B$10))+'S Curve Equation'!$B$13)*'S Curve Equation'!$B$14</f>
        <v>0.10308250009010229</v>
      </c>
      <c r="AD160" s="28">
        <f>(1/(1+EXP(('S Curve Equation'!$B$11-AD115*'S Curve Equation'!$B$12)*'S Curve Equation'!$B$10))+'S Curve Equation'!$B$13)*'S Curve Equation'!$B$14</f>
        <v>0.10333999001274304</v>
      </c>
      <c r="AE160" s="28">
        <f>(1/(1+EXP(('S Curve Equation'!$B$11-AE115*'S Curve Equation'!$B$12)*'S Curve Equation'!$B$10))+'S Curve Equation'!$B$13)*'S Curve Equation'!$B$14</f>
        <v>0.10359579132921258</v>
      </c>
      <c r="AF160" s="28">
        <f>(1/(1+EXP(('S Curve Equation'!$B$11-AF115*'S Curve Equation'!$B$12)*'S Curve Equation'!$B$10))+'S Curve Equation'!$B$13)*'S Curve Equation'!$B$14</f>
        <v>0.10384991979675397</v>
      </c>
    </row>
    <row r="161" spans="1:32" x14ac:dyDescent="0.2">
      <c r="A161" s="6" t="s">
        <v>42</v>
      </c>
      <c r="B161" s="28">
        <f>(1/(1+EXP(('S Curve Equation'!$B$11-B116*'S Curve Equation'!$B$12)*'S Curve Equation'!$B$10))+'S Curve Equation'!$B$13)*'S Curve Equation'!$B$14</f>
        <v>0.10399999999999998</v>
      </c>
      <c r="C161" s="28">
        <f>(1/(1+EXP(('S Curve Equation'!$B$11-C116*'S Curve Equation'!$B$12)*'S Curve Equation'!$B$10))+'S Curve Equation'!$B$13)*'S Curve Equation'!$B$14</f>
        <v>0.10430716917757818</v>
      </c>
      <c r="D161" s="28">
        <f>(1/(1+EXP(('S Curve Equation'!$B$11-D116*'S Curve Equation'!$B$12)*'S Curve Equation'!$B$10))+'S Curve Equation'!$B$13)*'S Curve Equation'!$B$14</f>
        <v>0.1046443615010558</v>
      </c>
      <c r="E161" s="28">
        <f>(1/(1+EXP(('S Curve Equation'!$B$11-E116*'S Curve Equation'!$B$12)*'S Curve Equation'!$B$10))+'S Curve Equation'!$B$13)*'S Curve Equation'!$B$14</f>
        <v>0.10497176795411679</v>
      </c>
      <c r="F161" s="28">
        <f>(1/(1+EXP(('S Curve Equation'!$B$11-F116*'S Curve Equation'!$B$12)*'S Curve Equation'!$B$10))+'S Curve Equation'!$B$13)*'S Curve Equation'!$B$14</f>
        <v>0.10529664650096275</v>
      </c>
      <c r="G161" s="28">
        <f>(1/(1+EXP(('S Curve Equation'!$B$11-G116*'S Curve Equation'!$B$12)*'S Curve Equation'!$B$10))+'S Curve Equation'!$B$13)*'S Curve Equation'!$B$14</f>
        <v>0.10560898674821928</v>
      </c>
      <c r="H161" s="28">
        <f>(1/(1+EXP(('S Curve Equation'!$B$11-H116*'S Curve Equation'!$B$12)*'S Curve Equation'!$B$10))+'S Curve Equation'!$B$13)*'S Curve Equation'!$B$14</f>
        <v>0.10591744755279578</v>
      </c>
      <c r="I161" s="28">
        <f>(1/(1+EXP(('S Curve Equation'!$B$11-I116*'S Curve Equation'!$B$12)*'S Curve Equation'!$B$10))+'S Curve Equation'!$B$13)*'S Curve Equation'!$B$14</f>
        <v>0.1062340026624638</v>
      </c>
      <c r="J161" s="28">
        <f>(1/(1+EXP(('S Curve Equation'!$B$11-J116*'S Curve Equation'!$B$12)*'S Curve Equation'!$B$10))+'S Curve Equation'!$B$13)*'S Curve Equation'!$B$14</f>
        <v>0.10655145985848444</v>
      </c>
      <c r="K161" s="28">
        <f>(1/(1+EXP(('S Curve Equation'!$B$11-K116*'S Curve Equation'!$B$12)*'S Curve Equation'!$B$10))+'S Curve Equation'!$B$13)*'S Curve Equation'!$B$14</f>
        <v>0.10685978808833621</v>
      </c>
      <c r="L161" s="28">
        <f>(1/(1+EXP(('S Curve Equation'!$B$11-L116*'S Curve Equation'!$B$12)*'S Curve Equation'!$B$10))+'S Curve Equation'!$B$13)*'S Curve Equation'!$B$14</f>
        <v>0.10716438454134593</v>
      </c>
      <c r="M161" s="28">
        <f>(1/(1+EXP(('S Curve Equation'!$B$11-M116*'S Curve Equation'!$B$12)*'S Curve Equation'!$B$10))+'S Curve Equation'!$B$13)*'S Curve Equation'!$B$14</f>
        <v>0.10746915996111843</v>
      </c>
      <c r="N161" s="28">
        <f>(1/(1+EXP(('S Curve Equation'!$B$11-N116*'S Curve Equation'!$B$12)*'S Curve Equation'!$B$10))+'S Curve Equation'!$B$13)*'S Curve Equation'!$B$14</f>
        <v>0.1077718147769928</v>
      </c>
      <c r="O161" s="28">
        <f>(1/(1+EXP(('S Curve Equation'!$B$11-O116*'S Curve Equation'!$B$12)*'S Curve Equation'!$B$10))+'S Curve Equation'!$B$13)*'S Curve Equation'!$B$14</f>
        <v>0.10807236980135465</v>
      </c>
      <c r="P161" s="28">
        <f>(1/(1+EXP(('S Curve Equation'!$B$11-P116*'S Curve Equation'!$B$12)*'S Curve Equation'!$B$10))+'S Curve Equation'!$B$13)*'S Curve Equation'!$B$14</f>
        <v>0.10837084559853571</v>
      </c>
      <c r="Q161" s="28">
        <f>(1/(1+EXP(('S Curve Equation'!$B$11-Q116*'S Curve Equation'!$B$12)*'S Curve Equation'!$B$10))+'S Curve Equation'!$B$13)*'S Curve Equation'!$B$14</f>
        <v>0.10866726248791983</v>
      </c>
      <c r="R161" s="28">
        <f>(1/(1+EXP(('S Curve Equation'!$B$11-R116*'S Curve Equation'!$B$12)*'S Curve Equation'!$B$10))+'S Curve Equation'!$B$13)*'S Curve Equation'!$B$14</f>
        <v>0.10896164054702238</v>
      </c>
      <c r="S161" s="28">
        <f>(1/(1+EXP(('S Curve Equation'!$B$11-S116*'S Curve Equation'!$B$12)*'S Curve Equation'!$B$10))+'S Curve Equation'!$B$13)*'S Curve Equation'!$B$14</f>
        <v>0.10925399961453953</v>
      </c>
      <c r="T161" s="28">
        <f>(1/(1+EXP(('S Curve Equation'!$B$11-T116*'S Curve Equation'!$B$12)*'S Curve Equation'!$B$10))+'S Curve Equation'!$B$13)*'S Curve Equation'!$B$14</f>
        <v>0.10954435929337022</v>
      </c>
      <c r="U161" s="28">
        <f>(1/(1+EXP(('S Curve Equation'!$B$11-U116*'S Curve Equation'!$B$12)*'S Curve Equation'!$B$10))+'S Curve Equation'!$B$13)*'S Curve Equation'!$B$14</f>
        <v>0.10983273895360816</v>
      </c>
      <c r="V161" s="28">
        <f>(1/(1+EXP(('S Curve Equation'!$B$11-V116*'S Curve Equation'!$B$12)*'S Curve Equation'!$B$10))+'S Curve Equation'!$B$13)*'S Curve Equation'!$B$14</f>
        <v>0.11011915773550286</v>
      </c>
      <c r="W161" s="28">
        <f>(1/(1+EXP(('S Curve Equation'!$B$11-W116*'S Curve Equation'!$B$12)*'S Curve Equation'!$B$10))+'S Curve Equation'!$B$13)*'S Curve Equation'!$B$14</f>
        <v>0.11040363455239259</v>
      </c>
      <c r="X161" s="28">
        <f>(1/(1+EXP(('S Curve Equation'!$B$11-X116*'S Curve Equation'!$B$12)*'S Curve Equation'!$B$10))+'S Curve Equation'!$B$13)*'S Curve Equation'!$B$14</f>
        <v>0.11068618809360538</v>
      </c>
      <c r="Y161" s="28">
        <f>(1/(1+EXP(('S Curve Equation'!$B$11-Y116*'S Curve Equation'!$B$12)*'S Curve Equation'!$B$10))+'S Curve Equation'!$B$13)*'S Curve Equation'!$B$14</f>
        <v>0.11096683682733011</v>
      </c>
      <c r="Z161" s="28">
        <f>(1/(1+EXP(('S Curve Equation'!$B$11-Z116*'S Curve Equation'!$B$12)*'S Curve Equation'!$B$10))+'S Curve Equation'!$B$13)*'S Curve Equation'!$B$14</f>
        <v>0.11124559900345639</v>
      </c>
      <c r="AA161" s="28">
        <f>(1/(1+EXP(('S Curve Equation'!$B$11-AA116*'S Curve Equation'!$B$12)*'S Curve Equation'!$B$10))+'S Curve Equation'!$B$13)*'S Curve Equation'!$B$14</f>
        <v>0.11152249265638445</v>
      </c>
      <c r="AB161" s="28">
        <f>(1/(1+EXP(('S Curve Equation'!$B$11-AB116*'S Curve Equation'!$B$12)*'S Curve Equation'!$B$10))+'S Curve Equation'!$B$13)*'S Curve Equation'!$B$14</f>
        <v>0.11179753560780294</v>
      </c>
      <c r="AC161" s="28">
        <f>(1/(1+EXP(('S Curve Equation'!$B$11-AC116*'S Curve Equation'!$B$12)*'S Curve Equation'!$B$10))+'S Curve Equation'!$B$13)*'S Curve Equation'!$B$14</f>
        <v>0.1120707454694356</v>
      </c>
      <c r="AD161" s="28">
        <f>(1/(1+EXP(('S Curve Equation'!$B$11-AD116*'S Curve Equation'!$B$12)*'S Curve Equation'!$B$10))+'S Curve Equation'!$B$13)*'S Curve Equation'!$B$14</f>
        <v>0.11234213964575766</v>
      </c>
      <c r="AE161" s="28">
        <f>(1/(1+EXP(('S Curve Equation'!$B$11-AE116*'S Curve Equation'!$B$12)*'S Curve Equation'!$B$10))+'S Curve Equation'!$B$13)*'S Curve Equation'!$B$14</f>
        <v>0.11261173533668013</v>
      </c>
      <c r="AF161" s="28">
        <f>(1/(1+EXP(('S Curve Equation'!$B$11-AF116*'S Curve Equation'!$B$12)*'S Curve Equation'!$B$10))+'S Curve Equation'!$B$13)*'S Curve Equation'!$B$14</f>
        <v>0.11287954954020331</v>
      </c>
    </row>
    <row r="162" spans="1:32" x14ac:dyDescent="0.2">
      <c r="A162" s="6" t="s">
        <v>105</v>
      </c>
      <c r="B162" s="28">
        <f>(1/(1+EXP(('S Curve Equation'!$B$11-B117*'S Curve Equation'!$B$12)*'S Curve Equation'!$B$10))+'S Curve Equation'!$B$13)*'S Curve Equation'!$B$14</f>
        <v>7.8999999999999973E-2</v>
      </c>
      <c r="C162" s="28">
        <f>(1/(1+EXP(('S Curve Equation'!$B$11-C117*'S Curve Equation'!$B$12)*'S Curve Equation'!$B$10))+'S Curve Equation'!$B$13)*'S Curve Equation'!$B$14</f>
        <v>7.9257421807429049E-2</v>
      </c>
      <c r="D162" s="28">
        <f>(1/(1+EXP(('S Curve Equation'!$B$11-D117*'S Curve Equation'!$B$12)*'S Curve Equation'!$B$10))+'S Curve Equation'!$B$13)*'S Curve Equation'!$B$14</f>
        <v>7.9540078187489427E-2</v>
      </c>
      <c r="E162" s="28">
        <f>(1/(1+EXP(('S Curve Equation'!$B$11-E117*'S Curve Equation'!$B$12)*'S Curve Equation'!$B$10))+'S Curve Equation'!$B$13)*'S Curve Equation'!$B$14</f>
        <v>7.9814605242719175E-2</v>
      </c>
      <c r="F162" s="28">
        <f>(1/(1+EXP(('S Curve Equation'!$B$11-F117*'S Curve Equation'!$B$12)*'S Curve Equation'!$B$10))+'S Curve Equation'!$B$13)*'S Curve Equation'!$B$14</f>
        <v>8.0087084481891196E-2</v>
      </c>
      <c r="G162" s="28">
        <f>(1/(1+EXP(('S Curve Equation'!$B$11-G117*'S Curve Equation'!$B$12)*'S Curve Equation'!$B$10))+'S Curve Equation'!$B$13)*'S Curve Equation'!$B$14</f>
        <v>8.0349115072019778E-2</v>
      </c>
      <c r="H162" s="28">
        <f>(1/(1+EXP(('S Curve Equation'!$B$11-H117*'S Curve Equation'!$B$12)*'S Curve Equation'!$B$10))+'S Curve Equation'!$B$13)*'S Curve Equation'!$B$14</f>
        <v>8.0607955829604241E-2</v>
      </c>
      <c r="I162" s="28">
        <f>(1/(1+EXP(('S Curve Equation'!$B$11-I117*'S Curve Equation'!$B$12)*'S Curve Equation'!$B$10))+'S Curve Equation'!$B$13)*'S Curve Equation'!$B$14</f>
        <v>8.0873655623635868E-2</v>
      </c>
      <c r="J162" s="28">
        <f>(1/(1+EXP(('S Curve Equation'!$B$11-J117*'S Curve Equation'!$B$12)*'S Curve Equation'!$B$10))+'S Curve Equation'!$B$13)*'S Curve Equation'!$B$14</f>
        <v>8.1140180466881595E-2</v>
      </c>
      <c r="K162" s="28">
        <f>(1/(1+EXP(('S Curve Equation'!$B$11-K117*'S Curve Equation'!$B$12)*'S Curve Equation'!$B$10))+'S Curve Equation'!$B$13)*'S Curve Equation'!$B$14</f>
        <v>8.1399105984330034E-2</v>
      </c>
      <c r="L162" s="28">
        <f>(1/(1+EXP(('S Curve Equation'!$B$11-L117*'S Curve Equation'!$B$12)*'S Curve Equation'!$B$10))+'S Curve Equation'!$B$13)*'S Curve Equation'!$B$14</f>
        <v>8.1654960484256342E-2</v>
      </c>
      <c r="M162" s="28">
        <f>(1/(1+EXP(('S Curve Equation'!$B$11-M117*'S Curve Equation'!$B$12)*'S Curve Equation'!$B$10))+'S Curve Equation'!$B$13)*'S Curve Equation'!$B$14</f>
        <v>8.1911027741133666E-2</v>
      </c>
      <c r="N162" s="28">
        <f>(1/(1+EXP(('S Curve Equation'!$B$11-N117*'S Curve Equation'!$B$12)*'S Curve Equation'!$B$10))+'S Curve Equation'!$B$13)*'S Curve Equation'!$B$14</f>
        <v>8.2165375030746765E-2</v>
      </c>
      <c r="O162" s="28">
        <f>(1/(1+EXP(('S Curve Equation'!$B$11-O117*'S Curve Equation'!$B$12)*'S Curve Equation'!$B$10))+'S Curve Equation'!$B$13)*'S Curve Equation'!$B$14</f>
        <v>8.2418018490607453E-2</v>
      </c>
      <c r="P162" s="28">
        <f>(1/(1+EXP(('S Curve Equation'!$B$11-P117*'S Curve Equation'!$B$12)*'S Curve Equation'!$B$10))+'S Curve Equation'!$B$13)*'S Curve Equation'!$B$14</f>
        <v>8.2668974078432961E-2</v>
      </c>
      <c r="Q162" s="28">
        <f>(1/(1+EXP(('S Curve Equation'!$B$11-Q117*'S Curve Equation'!$B$12)*'S Curve Equation'!$B$10))+'S Curve Equation'!$B$13)*'S Curve Equation'!$B$14</f>
        <v>8.291825757410469E-2</v>
      </c>
      <c r="R162" s="28">
        <f>(1/(1+EXP(('S Curve Equation'!$B$11-R117*'S Curve Equation'!$B$12)*'S Curve Equation'!$B$10))+'S Curve Equation'!$B$13)*'S Curve Equation'!$B$14</f>
        <v>8.3165884581620192E-2</v>
      </c>
      <c r="S162" s="28">
        <f>(1/(1+EXP(('S Curve Equation'!$B$11-S117*'S Curve Equation'!$B$12)*'S Curve Equation'!$B$10))+'S Curve Equation'!$B$13)*'S Curve Equation'!$B$14</f>
        <v>8.3411870531036006E-2</v>
      </c>
      <c r="T162" s="28">
        <f>(1/(1+EXP(('S Curve Equation'!$B$11-T117*'S Curve Equation'!$B$12)*'S Curve Equation'!$B$10))+'S Curve Equation'!$B$13)*'S Curve Equation'!$B$14</f>
        <v>8.3656230680402247E-2</v>
      </c>
      <c r="U162" s="28">
        <f>(1/(1+EXP(('S Curve Equation'!$B$11-U117*'S Curve Equation'!$B$12)*'S Curve Equation'!$B$10))+'S Curve Equation'!$B$13)*'S Curve Equation'!$B$14</f>
        <v>8.3898980117686275E-2</v>
      </c>
      <c r="V162" s="28">
        <f>(1/(1+EXP(('S Curve Equation'!$B$11-V117*'S Curve Equation'!$B$12)*'S Curve Equation'!$B$10))+'S Curve Equation'!$B$13)*'S Curve Equation'!$B$14</f>
        <v>8.4140133762685629E-2</v>
      </c>
      <c r="W162" s="28">
        <f>(1/(1+EXP(('S Curve Equation'!$B$11-W117*'S Curve Equation'!$B$12)*'S Curve Equation'!$B$10))+'S Curve Equation'!$B$13)*'S Curve Equation'!$B$14</f>
        <v>8.4379706368930538E-2</v>
      </c>
      <c r="X162" s="28">
        <f>(1/(1+EXP(('S Curve Equation'!$B$11-X117*'S Curve Equation'!$B$12)*'S Curve Equation'!$B$10))+'S Curve Equation'!$B$13)*'S Curve Equation'!$B$14</f>
        <v>8.4617712525573666E-2</v>
      </c>
      <c r="Y162" s="28">
        <f>(1/(1+EXP(('S Curve Equation'!$B$11-Y117*'S Curve Equation'!$B$12)*'S Curve Equation'!$B$10))+'S Curve Equation'!$B$13)*'S Curve Equation'!$B$14</f>
        <v>8.485416665926776E-2</v>
      </c>
      <c r="Z162" s="28">
        <f>(1/(1+EXP(('S Curve Equation'!$B$11-Z117*'S Curve Equation'!$B$12)*'S Curve Equation'!$B$10))+'S Curve Equation'!$B$13)*'S Curve Equation'!$B$14</f>
        <v>8.5089083036029939E-2</v>
      </c>
      <c r="AA162" s="28">
        <f>(1/(1+EXP(('S Curve Equation'!$B$11-AA117*'S Curve Equation'!$B$12)*'S Curve Equation'!$B$10))+'S Curve Equation'!$B$13)*'S Curve Equation'!$B$14</f>
        <v>8.5322475763093861E-2</v>
      </c>
      <c r="AB162" s="28">
        <f>(1/(1+EXP(('S Curve Equation'!$B$11-AB117*'S Curve Equation'!$B$12)*'S Curve Equation'!$B$10))+'S Curve Equation'!$B$13)*'S Curve Equation'!$B$14</f>
        <v>8.5554358790746077E-2</v>
      </c>
      <c r="AC162" s="28">
        <f>(1/(1+EXP(('S Curve Equation'!$B$11-AC117*'S Curve Equation'!$B$12)*'S Curve Equation'!$B$10))+'S Curve Equation'!$B$13)*'S Curve Equation'!$B$14</f>
        <v>8.5784745914149987E-2</v>
      </c>
      <c r="AD162" s="28">
        <f>(1/(1+EXP(('S Curve Equation'!$B$11-AD117*'S Curve Equation'!$B$12)*'S Curve Equation'!$B$10))+'S Curve Equation'!$B$13)*'S Curve Equation'!$B$14</f>
        <v>8.6013650775153883E-2</v>
      </c>
      <c r="AE162" s="28">
        <f>(1/(1+EXP(('S Curve Equation'!$B$11-AE117*'S Curve Equation'!$B$12)*'S Curve Equation'!$B$10))+'S Curve Equation'!$B$13)*'S Curve Equation'!$B$14</f>
        <v>8.6241086864085256E-2</v>
      </c>
      <c r="AF162" s="28">
        <f>(1/(1+EXP(('S Curve Equation'!$B$11-AF117*'S Curve Equation'!$B$12)*'S Curve Equation'!$B$10))+'S Curve Equation'!$B$13)*'S Curve Equation'!$B$14</f>
        <v>8.6467067521529134E-2</v>
      </c>
    </row>
    <row r="163" spans="1:32" x14ac:dyDescent="0.2">
      <c r="A163" s="6" t="s">
        <v>106</v>
      </c>
      <c r="B163" s="28">
        <f>(1/(1+EXP(('S Curve Equation'!$B$11-B118*'S Curve Equation'!$B$12)*'S Curve Equation'!$B$10))+'S Curve Equation'!$B$13)*'S Curve Equation'!$B$14</f>
        <v>7.3999999999999996E-2</v>
      </c>
      <c r="C163" s="28">
        <f>(1/(1+EXP(('S Curve Equation'!$B$11-C118*'S Curve Equation'!$B$12)*'S Curve Equation'!$B$10))+'S Curve Equation'!$B$13)*'S Curve Equation'!$B$14</f>
        <v>7.4246698668046576E-2</v>
      </c>
      <c r="D163" s="28">
        <f>(1/(1+EXP(('S Curve Equation'!$B$11-D118*'S Curve Equation'!$B$12)*'S Curve Equation'!$B$10))+'S Curve Equation'!$B$13)*'S Curve Equation'!$B$14</f>
        <v>7.451759616904341E-2</v>
      </c>
      <c r="E163" s="28">
        <f>(1/(1+EXP(('S Curve Equation'!$B$11-E118*'S Curve Equation'!$B$12)*'S Curve Equation'!$B$10))+'S Curve Equation'!$B$13)*'S Curve Equation'!$B$14</f>
        <v>7.4780717970707872E-2</v>
      </c>
      <c r="F163" s="28">
        <f>(1/(1+EXP(('S Curve Equation'!$B$11-F118*'S Curve Equation'!$B$12)*'S Curve Equation'!$B$10))+'S Curve Equation'!$B$13)*'S Curve Equation'!$B$14</f>
        <v>7.504189204784173E-2</v>
      </c>
      <c r="G163" s="28">
        <f>(1/(1+EXP(('S Curve Equation'!$B$11-G118*'S Curve Equation'!$B$12)*'S Curve Equation'!$B$10))+'S Curve Equation'!$B$13)*'S Curve Equation'!$B$14</f>
        <v>7.5293065076643878E-2</v>
      </c>
      <c r="H163" s="28">
        <f>(1/(1+EXP(('S Curve Equation'!$B$11-H118*'S Curve Equation'!$B$12)*'S Curve Equation'!$B$10))+'S Curve Equation'!$B$13)*'S Curve Equation'!$B$14</f>
        <v>7.5541193985891791E-2</v>
      </c>
      <c r="I163" s="28">
        <f>(1/(1+EXP(('S Curve Equation'!$B$11-I118*'S Curve Equation'!$B$12)*'S Curve Equation'!$B$10))+'S Curve Equation'!$B$13)*'S Curve Equation'!$B$14</f>
        <v>7.5795912050796457E-2</v>
      </c>
      <c r="J163" s="28">
        <f>(1/(1+EXP(('S Curve Equation'!$B$11-J118*'S Curve Equation'!$B$12)*'S Curve Equation'!$B$10))+'S Curve Equation'!$B$13)*'S Curve Equation'!$B$14</f>
        <v>7.6051435264073819E-2</v>
      </c>
      <c r="K163" s="28">
        <f>(1/(1+EXP(('S Curve Equation'!$B$11-K118*'S Curve Equation'!$B$12)*'S Curve Equation'!$B$10))+'S Curve Equation'!$B$13)*'S Curve Equation'!$B$14</f>
        <v>7.6299686434865635E-2</v>
      </c>
      <c r="L163" s="28">
        <f>(1/(1+EXP(('S Curve Equation'!$B$11-L118*'S Curve Equation'!$B$12)*'S Curve Equation'!$B$10))+'S Curve Equation'!$B$13)*'S Curve Equation'!$B$14</f>
        <v>7.6545006336006846E-2</v>
      </c>
      <c r="M163" s="28">
        <f>(1/(1+EXP(('S Curve Equation'!$B$11-M118*'S Curve Equation'!$B$12)*'S Curve Equation'!$B$10))+'S Curve Equation'!$B$13)*'S Curve Equation'!$B$14</f>
        <v>7.6790543295631369E-2</v>
      </c>
      <c r="N163" s="28">
        <f>(1/(1+EXP(('S Curve Equation'!$B$11-N118*'S Curve Equation'!$B$12)*'S Curve Equation'!$B$10))+'S Curve Equation'!$B$13)*'S Curve Equation'!$B$14</f>
        <v>7.7034443934841101E-2</v>
      </c>
      <c r="O163" s="28">
        <f>(1/(1+EXP(('S Curve Equation'!$B$11-O118*'S Curve Equation'!$B$12)*'S Curve Equation'!$B$10))+'S Curve Equation'!$B$13)*'S Curve Equation'!$B$14</f>
        <v>7.7276723449495377E-2</v>
      </c>
      <c r="P163" s="28">
        <f>(1/(1+EXP(('S Curve Equation'!$B$11-P118*'S Curve Equation'!$B$12)*'S Curve Equation'!$B$10))+'S Curve Equation'!$B$13)*'S Curve Equation'!$B$14</f>
        <v>7.7517396868856739E-2</v>
      </c>
      <c r="Q163" s="28">
        <f>(1/(1+EXP(('S Curve Equation'!$B$11-Q118*'S Curve Equation'!$B$12)*'S Curve Equation'!$B$10))+'S Curve Equation'!$B$13)*'S Curve Equation'!$B$14</f>
        <v>7.7756479057339539E-2</v>
      </c>
      <c r="R163" s="28">
        <f>(1/(1+EXP(('S Curve Equation'!$B$11-R118*'S Curve Equation'!$B$12)*'S Curve Equation'!$B$10))+'S Curve Equation'!$B$13)*'S Curve Equation'!$B$14</f>
        <v>7.7993984716255113E-2</v>
      </c>
      <c r="S163" s="28">
        <f>(1/(1+EXP(('S Curve Equation'!$B$11-S118*'S Curve Equation'!$B$12)*'S Curve Equation'!$B$10))+'S Curve Equation'!$B$13)*'S Curve Equation'!$B$14</f>
        <v>7.8229928385551234E-2</v>
      </c>
      <c r="T163" s="28">
        <f>(1/(1+EXP(('S Curve Equation'!$B$11-T118*'S Curve Equation'!$B$12)*'S Curve Equation'!$B$10))+'S Curve Equation'!$B$13)*'S Curve Equation'!$B$14</f>
        <v>7.8464324445546657E-2</v>
      </c>
      <c r="U163" s="28">
        <f>(1/(1+EXP(('S Curve Equation'!$B$11-U118*'S Curve Equation'!$B$12)*'S Curve Equation'!$B$10))+'S Curve Equation'!$B$13)*'S Curve Equation'!$B$14</f>
        <v>7.8697187118657794E-2</v>
      </c>
      <c r="V163" s="28">
        <f>(1/(1+EXP(('S Curve Equation'!$B$11-V118*'S Curve Equation'!$B$12)*'S Curve Equation'!$B$10))+'S Curve Equation'!$B$13)*'S Curve Equation'!$B$14</f>
        <v>7.8928530471118516E-2</v>
      </c>
      <c r="W163" s="28">
        <f>(1/(1+EXP(('S Curve Equation'!$B$11-W118*'S Curve Equation'!$B$12)*'S Curve Equation'!$B$10))+'S Curve Equation'!$B$13)*'S Curve Equation'!$B$14</f>
        <v>7.9158368414691829E-2</v>
      </c>
      <c r="X163" s="28">
        <f>(1/(1+EXP(('S Curve Equation'!$B$11-X118*'S Curve Equation'!$B$12)*'S Curve Equation'!$B$10))+'S Curve Equation'!$B$13)*'S Curve Equation'!$B$14</f>
        <v>7.9386714708372746E-2</v>
      </c>
      <c r="Y163" s="28">
        <f>(1/(1+EXP(('S Curve Equation'!$B$11-Y118*'S Curve Equation'!$B$12)*'S Curve Equation'!$B$10))+'S Curve Equation'!$B$13)*'S Curve Equation'!$B$14</f>
        <v>7.9613582960081558E-2</v>
      </c>
      <c r="Z163" s="28">
        <f>(1/(1+EXP(('S Curve Equation'!$B$11-Z118*'S Curve Equation'!$B$12)*'S Curve Equation'!$B$10))+'S Curve Equation'!$B$13)*'S Curve Equation'!$B$14</f>
        <v>7.9838986628347319E-2</v>
      </c>
      <c r="AA163" s="28">
        <f>(1/(1+EXP(('S Curve Equation'!$B$11-AA118*'S Curve Equation'!$B$12)*'S Curve Equation'!$B$10))+'S Curve Equation'!$B$13)*'S Curve Equation'!$B$14</f>
        <v>8.0062939023981788E-2</v>
      </c>
      <c r="AB163" s="28">
        <f>(1/(1+EXP(('S Curve Equation'!$B$11-AB118*'S Curve Equation'!$B$12)*'S Curve Equation'!$B$10))+'S Curve Equation'!$B$13)*'S Curve Equation'!$B$14</f>
        <v>8.0285453311740959E-2</v>
      </c>
      <c r="AC163" s="28">
        <f>(1/(1+EXP(('S Curve Equation'!$B$11-AC118*'S Curve Equation'!$B$12)*'S Curve Equation'!$B$10))+'S Curve Equation'!$B$13)*'S Curve Equation'!$B$14</f>
        <v>8.0506542511976628E-2</v>
      </c>
      <c r="AD163" s="28">
        <f>(1/(1+EXP(('S Curve Equation'!$B$11-AD118*'S Curve Equation'!$B$12)*'S Curve Equation'!$B$10))+'S Curve Equation'!$B$13)*'S Curve Equation'!$B$14</f>
        <v>8.0726219502275626E-2</v>
      </c>
      <c r="AE163" s="28">
        <f>(1/(1+EXP(('S Curve Equation'!$B$11-AE118*'S Curve Equation'!$B$12)*'S Curve Equation'!$B$10))+'S Curve Equation'!$B$13)*'S Curve Equation'!$B$14</f>
        <v>8.0944497019087097E-2</v>
      </c>
      <c r="AF163" s="28">
        <f>(1/(1+EXP(('S Curve Equation'!$B$11-AF118*'S Curve Equation'!$B$12)*'S Curve Equation'!$B$10))+'S Curve Equation'!$B$13)*'S Curve Equation'!$B$14</f>
        <v>8.1161387659337877E-2</v>
      </c>
    </row>
    <row r="164" spans="1:32" x14ac:dyDescent="0.2">
      <c r="A164" s="6" t="s">
        <v>107</v>
      </c>
      <c r="B164" s="28">
        <f>(1/(1+EXP(('S Curve Equation'!$B$11-B119*'S Curve Equation'!$B$12)*'S Curve Equation'!$B$10))+'S Curve Equation'!$B$13)*'S Curve Equation'!$B$14</f>
        <v>0.11099279711884755</v>
      </c>
      <c r="C164" s="28">
        <f>(1/(1+EXP(('S Curve Equation'!$B$11-C119*'S Curve Equation'!$B$12)*'S Curve Equation'!$B$10))+'S Curve Equation'!$B$13)*'S Curve Equation'!$B$14</f>
        <v>0.1113128017829554</v>
      </c>
      <c r="D164" s="28">
        <f>(1/(1+EXP(('S Curve Equation'!$B$11-D119*'S Curve Equation'!$B$12)*'S Curve Equation'!$B$10))+'S Curve Equation'!$B$13)*'S Curve Equation'!$B$14</f>
        <v>0.11166406049411787</v>
      </c>
      <c r="E164" s="28">
        <f>(1/(1+EXP(('S Curve Equation'!$B$11-E119*'S Curve Equation'!$B$12)*'S Curve Equation'!$B$10))+'S Curve Equation'!$B$13)*'S Curve Equation'!$B$14</f>
        <v>0.11200510145086001</v>
      </c>
      <c r="F164" s="28">
        <f>(1/(1+EXP(('S Curve Equation'!$B$11-F119*'S Curve Equation'!$B$12)*'S Curve Equation'!$B$10))+'S Curve Equation'!$B$13)*'S Curve Equation'!$B$14</f>
        <v>0.11234348622947778</v>
      </c>
      <c r="G164" s="28">
        <f>(1/(1+EXP(('S Curve Equation'!$B$11-G119*'S Curve Equation'!$B$12)*'S Curve Equation'!$B$10))+'S Curve Equation'!$B$13)*'S Curve Equation'!$B$14</f>
        <v>0.11266878988397748</v>
      </c>
      <c r="H164" s="28">
        <f>(1/(1+EXP(('S Curve Equation'!$B$11-H119*'S Curve Equation'!$B$12)*'S Curve Equation'!$B$10))+'S Curve Equation'!$B$13)*'S Curve Equation'!$B$14</f>
        <v>0.112990032363727</v>
      </c>
      <c r="I164" s="28">
        <f>(1/(1+EXP(('S Curve Equation'!$B$11-I119*'S Curve Equation'!$B$12)*'S Curve Equation'!$B$10))+'S Curve Equation'!$B$13)*'S Curve Equation'!$B$14</f>
        <v>0.11331968317699957</v>
      </c>
      <c r="J164" s="28">
        <f>(1/(1+EXP(('S Curve Equation'!$B$11-J119*'S Curve Equation'!$B$12)*'S Curve Equation'!$B$10))+'S Curve Equation'!$B$13)*'S Curve Equation'!$B$14</f>
        <v>0.11365025168403935</v>
      </c>
      <c r="K164" s="28">
        <f>(1/(1+EXP(('S Curve Equation'!$B$11-K119*'S Curve Equation'!$B$12)*'S Curve Equation'!$B$10))+'S Curve Equation'!$B$13)*'S Curve Equation'!$B$14</f>
        <v>0.11397129340719005</v>
      </c>
      <c r="L164" s="28">
        <f>(1/(1+EXP(('S Curve Equation'!$B$11-L119*'S Curve Equation'!$B$12)*'S Curve Equation'!$B$10))+'S Curve Equation'!$B$13)*'S Curve Equation'!$B$14</f>
        <v>0.11428842940018591</v>
      </c>
      <c r="M164" s="28">
        <f>(1/(1+EXP(('S Curve Equation'!$B$11-M119*'S Curve Equation'!$B$12)*'S Curve Equation'!$B$10))+'S Curve Equation'!$B$13)*'S Curve Equation'!$B$14</f>
        <v>0.11460573178287757</v>
      </c>
      <c r="N164" s="28">
        <f>(1/(1+EXP(('S Curve Equation'!$B$11-N119*'S Curve Equation'!$B$12)*'S Curve Equation'!$B$10))+'S Curve Equation'!$B$13)*'S Curve Equation'!$B$14</f>
        <v>0.11492080668580476</v>
      </c>
      <c r="O164" s="28">
        <f>(1/(1+EXP(('S Curve Equation'!$B$11-O119*'S Curve Equation'!$B$12)*'S Curve Equation'!$B$10))+'S Curve Equation'!$B$13)*'S Curve Equation'!$B$14</f>
        <v>0.11523367621433518</v>
      </c>
      <c r="P164" s="28">
        <f>(1/(1+EXP(('S Curve Equation'!$B$11-P119*'S Curve Equation'!$B$12)*'S Curve Equation'!$B$10))+'S Curve Equation'!$B$13)*'S Curve Equation'!$B$14</f>
        <v>0.11554436220614496</v>
      </c>
      <c r="Q164" s="28">
        <f>(1/(1+EXP(('S Curve Equation'!$B$11-Q119*'S Curve Equation'!$B$12)*'S Curve Equation'!$B$10))+'S Curve Equation'!$B$13)*'S Curve Equation'!$B$14</f>
        <v>0.11585288623467194</v>
      </c>
      <c r="R164" s="28">
        <f>(1/(1+EXP(('S Curve Equation'!$B$11-R119*'S Curve Equation'!$B$12)*'S Curve Equation'!$B$10))+'S Curve Equation'!$B$13)*'S Curve Equation'!$B$14</f>
        <v>0.11615926961253413</v>
      </c>
      <c r="S164" s="28">
        <f>(1/(1+EXP(('S Curve Equation'!$B$11-S119*'S Curve Equation'!$B$12)*'S Curve Equation'!$B$10))+'S Curve Equation'!$B$13)*'S Curve Equation'!$B$14</f>
        <v>0.11646353339491342</v>
      </c>
      <c r="T164" s="28">
        <f>(1/(1+EXP(('S Curve Equation'!$B$11-T119*'S Curve Equation'!$B$12)*'S Curve Equation'!$B$10))+'S Curve Equation'!$B$13)*'S Curve Equation'!$B$14</f>
        <v>0.11676569838290385</v>
      </c>
      <c r="U164" s="28">
        <f>(1/(1+EXP(('S Curve Equation'!$B$11-U119*'S Curve Equation'!$B$12)*'S Curve Equation'!$B$10))+'S Curve Equation'!$B$13)*'S Curve Equation'!$B$14</f>
        <v>0.11706578512682486</v>
      </c>
      <c r="V164" s="28">
        <f>(1/(1+EXP(('S Curve Equation'!$B$11-V119*'S Curve Equation'!$B$12)*'S Curve Equation'!$B$10))+'S Curve Equation'!$B$13)*'S Curve Equation'!$B$14</f>
        <v>0.1173638139294968</v>
      </c>
      <c r="W164" s="28">
        <f>(1/(1+EXP(('S Curve Equation'!$B$11-W119*'S Curve Equation'!$B$12)*'S Curve Equation'!$B$10))+'S Curve Equation'!$B$13)*'S Curve Equation'!$B$14</f>
        <v>0.11765980484948259</v>
      </c>
      <c r="X164" s="28">
        <f>(1/(1+EXP(('S Curve Equation'!$B$11-X119*'S Curve Equation'!$B$12)*'S Curve Equation'!$B$10))+'S Curve Equation'!$B$13)*'S Curve Equation'!$B$14</f>
        <v>0.11795377770429154</v>
      </c>
      <c r="Y164" s="28">
        <f>(1/(1+EXP(('S Curve Equation'!$B$11-Y119*'S Curve Equation'!$B$12)*'S Curve Equation'!$B$10))+'S Curve Equation'!$B$13)*'S Curve Equation'!$B$14</f>
        <v>0.11824575207354712</v>
      </c>
      <c r="Z164" s="28">
        <f>(1/(1+EXP(('S Curve Equation'!$B$11-Z119*'S Curve Equation'!$B$12)*'S Curve Equation'!$B$10))+'S Curve Equation'!$B$13)*'S Curve Equation'!$B$14</f>
        <v>0.11853574730211841</v>
      </c>
      <c r="AA164" s="28">
        <f>(1/(1+EXP(('S Curve Equation'!$B$11-AA119*'S Curve Equation'!$B$12)*'S Curve Equation'!$B$10))+'S Curve Equation'!$B$13)*'S Curve Equation'!$B$14</f>
        <v>0.11882378250321586</v>
      </c>
      <c r="AB164" s="28">
        <f>(1/(1+EXP(('S Curve Equation'!$B$11-AB119*'S Curve Equation'!$B$12)*'S Curve Equation'!$B$10))+'S Curve Equation'!$B$13)*'S Curve Equation'!$B$14</f>
        <v>0.1191098765614485</v>
      </c>
      <c r="AC164" s="28">
        <f>(1/(1+EXP(('S Curve Equation'!$B$11-AC119*'S Curve Equation'!$B$12)*'S Curve Equation'!$B$10))+'S Curve Equation'!$B$13)*'S Curve Equation'!$B$14</f>
        <v>0.11939404813584654</v>
      </c>
      <c r="AD164" s="28">
        <f>(1/(1+EXP(('S Curve Equation'!$B$11-AD119*'S Curve Equation'!$B$12)*'S Curve Equation'!$B$10))+'S Curve Equation'!$B$13)*'S Curve Equation'!$B$14</f>
        <v>0.11967631566284655</v>
      </c>
      <c r="AE164" s="28">
        <f>(1/(1+EXP(('S Curve Equation'!$B$11-AE119*'S Curve Equation'!$B$12)*'S Curve Equation'!$B$10))+'S Curve Equation'!$B$13)*'S Curve Equation'!$B$14</f>
        <v>0.11995669735924058</v>
      </c>
      <c r="AF164" s="28">
        <f>(1/(1+EXP(('S Curve Equation'!$B$11-AF119*'S Curve Equation'!$B$12)*'S Curve Equation'!$B$10))+'S Curve Equation'!$B$13)*'S Curve Equation'!$B$14</f>
        <v>0.12023521122508932</v>
      </c>
    </row>
    <row r="165" spans="1:32" x14ac:dyDescent="0.2">
      <c r="A165" s="6" t="s">
        <v>43</v>
      </c>
      <c r="B165" s="28">
        <f>(1/(1+EXP(('S Curve Equation'!$B$11-B120*'S Curve Equation'!$B$12)*'S Curve Equation'!$B$10))+'S Curve Equation'!$B$13)*'S Curve Equation'!$B$14</f>
        <v>5.9999999999999991E-2</v>
      </c>
      <c r="C165" s="28">
        <f>(1/(1+EXP(('S Curve Equation'!$B$11-C120*'S Curve Equation'!$B$12)*'S Curve Equation'!$B$10))+'S Curve Equation'!$B$13)*'S Curve Equation'!$B$14</f>
        <v>6.0215168103258644E-2</v>
      </c>
      <c r="D165" s="28">
        <f>(1/(1+EXP(('S Curve Equation'!$B$11-D120*'S Curve Equation'!$B$12)*'S Curve Equation'!$B$10))+'S Curve Equation'!$B$13)*'S Curve Equation'!$B$14</f>
        <v>6.0451482523454392E-2</v>
      </c>
      <c r="E165" s="28">
        <f>(1/(1+EXP(('S Curve Equation'!$B$11-E120*'S Curve Equation'!$B$12)*'S Curve Equation'!$B$10))+'S Curve Equation'!$B$13)*'S Curve Equation'!$B$14</f>
        <v>6.0681054258193534E-2</v>
      </c>
      <c r="F165" s="28">
        <f>(1/(1+EXP(('S Curve Equation'!$B$11-F120*'S Curve Equation'!$B$12)*'S Curve Equation'!$B$10))+'S Curve Equation'!$B$13)*'S Curve Equation'!$B$14</f>
        <v>6.0908965886709264E-2</v>
      </c>
      <c r="G165" s="28">
        <f>(1/(1+EXP(('S Curve Equation'!$B$11-G120*'S Curve Equation'!$B$12)*'S Curve Equation'!$B$10))+'S Curve Equation'!$B$13)*'S Curve Equation'!$B$14</f>
        <v>6.1128187021074573E-2</v>
      </c>
      <c r="H165" s="28">
        <f>(1/(1+EXP(('S Curve Equation'!$B$11-H120*'S Curve Equation'!$B$12)*'S Curve Equation'!$B$10))+'S Curve Equation'!$B$13)*'S Curve Equation'!$B$14</f>
        <v>6.1344786700109517E-2</v>
      </c>
      <c r="I165" s="28">
        <f>(1/(1+EXP(('S Curve Equation'!$B$11-I120*'S Curve Equation'!$B$12)*'S Curve Equation'!$B$10))+'S Curve Equation'!$B$13)*'S Curve Equation'!$B$14</f>
        <v>6.1567174827983961E-2</v>
      </c>
      <c r="J165" s="28">
        <f>(1/(1+EXP(('S Curve Equation'!$B$11-J120*'S Curve Equation'!$B$12)*'S Curve Equation'!$B$10))+'S Curve Equation'!$B$13)*'S Curve Equation'!$B$14</f>
        <v>6.1790303074067646E-2</v>
      </c>
      <c r="K165" s="28">
        <f>(1/(1+EXP(('S Curve Equation'!$B$11-K120*'S Curve Equation'!$B$12)*'S Curve Equation'!$B$10))+'S Curve Equation'!$B$13)*'S Curve Equation'!$B$14</f>
        <v>6.2007116814003588E-2</v>
      </c>
      <c r="L165" s="28">
        <f>(1/(1+EXP(('S Curve Equation'!$B$11-L120*'S Curve Equation'!$B$12)*'S Curve Equation'!$B$10))+'S Curve Equation'!$B$13)*'S Curve Equation'!$B$14</f>
        <v>6.2221404898369213E-2</v>
      </c>
      <c r="M165" s="28">
        <f>(1/(1+EXP(('S Curve Equation'!$B$11-M120*'S Curve Equation'!$B$12)*'S Curve Equation'!$B$10))+'S Curve Equation'!$B$13)*'S Curve Equation'!$B$14</f>
        <v>6.2435916786991626E-2</v>
      </c>
      <c r="N165" s="28">
        <f>(1/(1+EXP(('S Curve Equation'!$B$11-N120*'S Curve Equation'!$B$12)*'S Curve Equation'!$B$10))+'S Curve Equation'!$B$13)*'S Curve Equation'!$B$14</f>
        <v>6.2649032942173957E-2</v>
      </c>
      <c r="O165" s="28">
        <f>(1/(1+EXP(('S Curve Equation'!$B$11-O120*'S Curve Equation'!$B$12)*'S Curve Equation'!$B$10))+'S Curve Equation'!$B$13)*'S Curve Equation'!$B$14</f>
        <v>6.2860765919009132E-2</v>
      </c>
      <c r="P165" s="28">
        <f>(1/(1+EXP(('S Curve Equation'!$B$11-P120*'S Curve Equation'!$B$12)*'S Curve Equation'!$B$10))+'S Curve Equation'!$B$13)*'S Curve Equation'!$B$14</f>
        <v>6.3071128141920743E-2</v>
      </c>
      <c r="Q165" s="28">
        <f>(1/(1+EXP(('S Curve Equation'!$B$11-Q120*'S Curve Equation'!$B$12)*'S Curve Equation'!$B$10))+'S Curve Equation'!$B$13)*'S Curve Equation'!$B$14</f>
        <v>6.3280131905862791E-2</v>
      </c>
      <c r="R165" s="28">
        <f>(1/(1+EXP(('S Curve Equation'!$B$11-R120*'S Curve Equation'!$B$12)*'S Curve Equation'!$B$10))+'S Curve Equation'!$B$13)*'S Curve Equation'!$B$14</f>
        <v>6.3487789377524098E-2</v>
      </c>
      <c r="S165" s="28">
        <f>(1/(1+EXP(('S Curve Equation'!$B$11-S120*'S Curve Equation'!$B$12)*'S Curve Equation'!$B$10))+'S Curve Equation'!$B$13)*'S Curve Equation'!$B$14</f>
        <v>6.3694112596535138E-2</v>
      </c>
      <c r="T165" s="28">
        <f>(1/(1+EXP(('S Curve Equation'!$B$11-T120*'S Curve Equation'!$B$12)*'S Curve Equation'!$B$10))+'S Curve Equation'!$B$13)*'S Curve Equation'!$B$14</f>
        <v>6.3899113476677941E-2</v>
      </c>
      <c r="U165" s="28">
        <f>(1/(1+EXP(('S Curve Equation'!$B$11-U120*'S Curve Equation'!$B$12)*'S Curve Equation'!$B$10))+'S Curve Equation'!$B$13)*'S Curve Equation'!$B$14</f>
        <v>6.4102803807096667E-2</v>
      </c>
      <c r="V165" s="28">
        <f>(1/(1+EXP(('S Curve Equation'!$B$11-V120*'S Curve Equation'!$B$12)*'S Curve Equation'!$B$10))+'S Curve Equation'!$B$13)*'S Curve Equation'!$B$14</f>
        <v>6.4305195253508293E-2</v>
      </c>
      <c r="W165" s="28">
        <f>(1/(1+EXP(('S Curve Equation'!$B$11-W120*'S Curve Equation'!$B$12)*'S Curve Equation'!$B$10))+'S Curve Equation'!$B$13)*'S Curve Equation'!$B$14</f>
        <v>6.4506299359413835E-2</v>
      </c>
      <c r="X165" s="28">
        <f>(1/(1+EXP(('S Curve Equation'!$B$11-X120*'S Curve Equation'!$B$12)*'S Curve Equation'!$B$10))+'S Curve Equation'!$B$13)*'S Curve Equation'!$B$14</f>
        <v>6.4706127547308701E-2</v>
      </c>
      <c r="Y165" s="28">
        <f>(1/(1+EXP(('S Curve Equation'!$B$11-Y120*'S Curve Equation'!$B$12)*'S Curve Equation'!$B$10))+'S Curve Equation'!$B$13)*'S Curve Equation'!$B$14</f>
        <v>6.4904691119889835E-2</v>
      </c>
      <c r="Z165" s="28">
        <f>(1/(1+EXP(('S Curve Equation'!$B$11-Z120*'S Curve Equation'!$B$12)*'S Curve Equation'!$B$10))+'S Curve Equation'!$B$13)*'S Curve Equation'!$B$14</f>
        <v>6.5102001261262296E-2</v>
      </c>
      <c r="AA165" s="28">
        <f>(1/(1+EXP(('S Curve Equation'!$B$11-AA120*'S Curve Equation'!$B$12)*'S Curve Equation'!$B$10))+'S Curve Equation'!$B$13)*'S Curve Equation'!$B$14</f>
        <v>6.5298069038142337E-2</v>
      </c>
      <c r="AB165" s="28">
        <f>(1/(1+EXP(('S Curve Equation'!$B$11-AB120*'S Curve Equation'!$B$12)*'S Curve Equation'!$B$10))+'S Curve Equation'!$B$13)*'S Curve Equation'!$B$14</f>
        <v>6.5492905401056747E-2</v>
      </c>
      <c r="AC165" s="28">
        <f>(1/(1+EXP(('S Curve Equation'!$B$11-AC120*'S Curve Equation'!$B$12)*'S Curve Equation'!$B$10))+'S Curve Equation'!$B$13)*'S Curve Equation'!$B$14</f>
        <v>6.5686521185538416E-2</v>
      </c>
      <c r="AD165" s="28">
        <f>(1/(1+EXP(('S Curve Equation'!$B$11-AD120*'S Curve Equation'!$B$12)*'S Curve Equation'!$B$10))+'S Curve Equation'!$B$13)*'S Curve Equation'!$B$14</f>
        <v>6.5878927113317248E-2</v>
      </c>
      <c r="AE165" s="28">
        <f>(1/(1+EXP(('S Curve Equation'!$B$11-AE120*'S Curve Equation'!$B$12)*'S Curve Equation'!$B$10))+'S Curve Equation'!$B$13)*'S Curve Equation'!$B$14</f>
        <v>6.6070133793506763E-2</v>
      </c>
      <c r="AF165" s="28">
        <f>(1/(1+EXP(('S Curve Equation'!$B$11-AF120*'S Curve Equation'!$B$12)*'S Curve Equation'!$B$10))+'S Curve Equation'!$B$13)*'S Curve Equation'!$B$14</f>
        <v>6.6260151723784882E-2</v>
      </c>
    </row>
    <row r="166" spans="1:32" x14ac:dyDescent="0.2">
      <c r="A166" s="6" t="s">
        <v>44</v>
      </c>
      <c r="B166" s="28">
        <f>(1/(1+EXP(('S Curve Equation'!$B$11-B121*'S Curve Equation'!$B$12)*'S Curve Equation'!$B$10))+'S Curve Equation'!$B$13)*'S Curve Equation'!$B$14</f>
        <v>0.11800000000000001</v>
      </c>
      <c r="C166" s="28">
        <f>(1/(1+EXP(('S Curve Equation'!$B$11-C121*'S Curve Equation'!$B$12)*'S Curve Equation'!$B$10))+'S Curve Equation'!$B$13)*'S Curve Equation'!$B$14</f>
        <v>0.11833242195652721</v>
      </c>
      <c r="D166" s="28">
        <f>(1/(1+EXP(('S Curve Equation'!$B$11-D121*'S Curve Equation'!$B$12)*'S Curve Equation'!$B$10))+'S Curve Equation'!$B$13)*'S Curve Equation'!$B$14</f>
        <v>0.11869728684379634</v>
      </c>
      <c r="E166" s="28">
        <f>(1/(1+EXP(('S Curve Equation'!$B$11-E121*'S Curve Equation'!$B$12)*'S Curve Equation'!$B$10))+'S Curve Equation'!$B$13)*'S Curve Equation'!$B$14</f>
        <v>0.1190515143100403</v>
      </c>
      <c r="F166" s="28">
        <f>(1/(1+EXP(('S Curve Equation'!$B$11-F121*'S Curve Equation'!$B$12)*'S Curve Equation'!$B$10))+'S Curve Equation'!$B$13)*'S Curve Equation'!$B$14</f>
        <v>0.11940295968176286</v>
      </c>
      <c r="G166" s="28">
        <f>(1/(1+EXP(('S Curve Equation'!$B$11-G121*'S Curve Equation'!$B$12)*'S Curve Equation'!$B$10))+'S Curve Equation'!$B$13)*'S Curve Equation'!$B$14</f>
        <v>0.11974079727239387</v>
      </c>
      <c r="H166" s="28">
        <f>(1/(1+EXP(('S Curve Equation'!$B$11-H121*'S Curve Equation'!$B$12)*'S Curve Equation'!$B$10))+'S Curve Equation'!$B$13)*'S Curve Equation'!$B$14</f>
        <v>0.12007439630291349</v>
      </c>
      <c r="I166" s="28">
        <f>(1/(1+EXP(('S Curve Equation'!$B$11-I121*'S Curve Equation'!$B$12)*'S Curve Equation'!$B$10))+'S Curve Equation'!$B$13)*'S Curve Equation'!$B$14</f>
        <v>0.120416705524171</v>
      </c>
      <c r="J166" s="28">
        <f>(1/(1+EXP(('S Curve Equation'!$B$11-J121*'S Curve Equation'!$B$12)*'S Curve Equation'!$B$10))+'S Curve Equation'!$B$13)*'S Curve Equation'!$B$14</f>
        <v>0.12075994577225252</v>
      </c>
      <c r="K166" s="28">
        <f>(1/(1+EXP(('S Curve Equation'!$B$11-K121*'S Curve Equation'!$B$12)*'S Curve Equation'!$B$10))+'S Curve Equation'!$B$13)*'S Curve Equation'!$B$14</f>
        <v>0.12109327307823876</v>
      </c>
      <c r="L166" s="28">
        <f>(1/(1+EXP(('S Curve Equation'!$B$11-L121*'S Curve Equation'!$B$12)*'S Curve Equation'!$B$10))+'S Curve Equation'!$B$13)*'S Curve Equation'!$B$14</f>
        <v>0.12142252493512029</v>
      </c>
      <c r="M166" s="28">
        <f>(1/(1+EXP(('S Curve Equation'!$B$11-M121*'S Curve Equation'!$B$12)*'S Curve Equation'!$B$10))+'S Curve Equation'!$B$13)*'S Curve Equation'!$B$14</f>
        <v>0.12175192942022574</v>
      </c>
      <c r="N166" s="28">
        <f>(1/(1+EXP(('S Curve Equation'!$B$11-N121*'S Curve Equation'!$B$12)*'S Curve Equation'!$B$10))+'S Curve Equation'!$B$13)*'S Curve Equation'!$B$14</f>
        <v>0.12207900158410798</v>
      </c>
      <c r="O166" s="28">
        <f>(1/(1+EXP(('S Curve Equation'!$B$11-O121*'S Curve Equation'!$B$12)*'S Curve Equation'!$B$10))+'S Curve Equation'!$B$13)*'S Curve Equation'!$B$14</f>
        <v>0.12240376481942376</v>
      </c>
      <c r="P166" s="28">
        <f>(1/(1+EXP(('S Curve Equation'!$B$11-P121*'S Curve Equation'!$B$12)*'S Curve Equation'!$B$10))+'S Curve Equation'!$B$13)*'S Curve Equation'!$B$14</f>
        <v>0.12272624223127652</v>
      </c>
      <c r="Q166" s="28">
        <f>(1/(1+EXP(('S Curve Equation'!$B$11-Q121*'S Curve Equation'!$B$12)*'S Curve Equation'!$B$10))+'S Curve Equation'!$B$13)*'S Curve Equation'!$B$14</f>
        <v>0.12304645664102681</v>
      </c>
      <c r="R166" s="28">
        <f>(1/(1+EXP(('S Curve Equation'!$B$11-R121*'S Curve Equation'!$B$12)*'S Curve Equation'!$B$10))+'S Curve Equation'!$B$13)*'S Curve Equation'!$B$14</f>
        <v>0.12336443059006132</v>
      </c>
      <c r="S166" s="28">
        <f>(1/(1+EXP(('S Curve Equation'!$B$11-S121*'S Curve Equation'!$B$12)*'S Curve Equation'!$B$10))+'S Curve Equation'!$B$13)*'S Curve Equation'!$B$14</f>
        <v>0.12368018634351914</v>
      </c>
      <c r="T166" s="28">
        <f>(1/(1+EXP(('S Curve Equation'!$B$11-T121*'S Curve Equation'!$B$12)*'S Curve Equation'!$B$10))+'S Curve Equation'!$B$13)*'S Curve Equation'!$B$14</f>
        <v>0.12399374589397752</v>
      </c>
      <c r="U166" s="28">
        <f>(1/(1+EXP(('S Curve Equation'!$B$11-U121*'S Curve Equation'!$B$12)*'S Curve Equation'!$B$10))+'S Curve Equation'!$B$13)*'S Curve Equation'!$B$14</f>
        <v>0.12430513096509434</v>
      </c>
      <c r="V166" s="28">
        <f>(1/(1+EXP(('S Curve Equation'!$B$11-V121*'S Curve Equation'!$B$12)*'S Curve Equation'!$B$10))+'S Curve Equation'!$B$13)*'S Curve Equation'!$B$14</f>
        <v>0.12461436301520765</v>
      </c>
      <c r="W166" s="28">
        <f>(1/(1+EXP(('S Curve Equation'!$B$11-W121*'S Curve Equation'!$B$12)*'S Curve Equation'!$B$10))+'S Curve Equation'!$B$13)*'S Curve Equation'!$B$14</f>
        <v>0.12492146324089407</v>
      </c>
      <c r="X166" s="28">
        <f>(1/(1+EXP(('S Curve Equation'!$B$11-X121*'S Curve Equation'!$B$12)*'S Curve Equation'!$B$10))+'S Curve Equation'!$B$13)*'S Curve Equation'!$B$14</f>
        <v>0.12522645258048398</v>
      </c>
      <c r="Y166" s="28">
        <f>(1/(1+EXP(('S Curve Equation'!$B$11-Y121*'S Curve Equation'!$B$12)*'S Curve Equation'!$B$10))+'S Curve Equation'!$B$13)*'S Curve Equation'!$B$14</f>
        <v>0.12552935171753377</v>
      </c>
      <c r="Z166" s="28">
        <f>(1/(1+EXP(('S Curve Equation'!$B$11-Z121*'S Curve Equation'!$B$12)*'S Curve Equation'!$B$10))+'S Curve Equation'!$B$13)*'S Curve Equation'!$B$14</f>
        <v>0.12583018108425642</v>
      </c>
      <c r="AA166" s="28">
        <f>(1/(1+EXP(('S Curve Equation'!$B$11-AA121*'S Curve Equation'!$B$12)*'S Curve Equation'!$B$10))+'S Curve Equation'!$B$13)*'S Curve Equation'!$B$14</f>
        <v>0.12612896086490993</v>
      </c>
      <c r="AB166" s="28">
        <f>(1/(1+EXP(('S Curve Equation'!$B$11-AB121*'S Curve Equation'!$B$12)*'S Curve Equation'!$B$10))+'S Curve Equation'!$B$13)*'S Curve Equation'!$B$14</f>
        <v>0.12642571099914246</v>
      </c>
      <c r="AC166" s="28">
        <f>(1/(1+EXP(('S Curve Equation'!$B$11-AC121*'S Curve Equation'!$B$12)*'S Curve Equation'!$B$10))+'S Curve Equation'!$B$13)*'S Curve Equation'!$B$14</f>
        <v>0.12672045118529585</v>
      </c>
      <c r="AD166" s="28">
        <f>(1/(1+EXP(('S Curve Equation'!$B$11-AD121*'S Curve Equation'!$B$12)*'S Curve Equation'!$B$10))+'S Curve Equation'!$B$13)*'S Curve Equation'!$B$14</f>
        <v>0.12701320088366738</v>
      </c>
      <c r="AE166" s="28">
        <f>(1/(1+EXP(('S Curve Equation'!$B$11-AE121*'S Curve Equation'!$B$12)*'S Curve Equation'!$B$10))+'S Curve Equation'!$B$13)*'S Curve Equation'!$B$14</f>
        <v>0.12730397931972998</v>
      </c>
      <c r="AF166" s="28">
        <f>(1/(1+EXP(('S Curve Equation'!$B$11-AF121*'S Curve Equation'!$B$12)*'S Curve Equation'!$B$10))+'S Curve Equation'!$B$13)*'S Curve Equation'!$B$14</f>
        <v>0.12759280548730983</v>
      </c>
    </row>
    <row r="167" spans="1:32" x14ac:dyDescent="0.2">
      <c r="A167" s="6" t="s">
        <v>45</v>
      </c>
      <c r="B167" s="28">
        <f>(1/(1+EXP(('S Curve Equation'!$B$11-B122*'S Curve Equation'!$B$12)*'S Curve Equation'!$B$10))+'S Curve Equation'!$B$13)*'S Curve Equation'!$B$14</f>
        <v>0.20699999999999996</v>
      </c>
      <c r="C167" s="28">
        <f>(1/(1+EXP(('S Curve Equation'!$B$11-C122*'S Curve Equation'!$B$12)*'S Curve Equation'!$B$10))+'S Curve Equation'!$B$13)*'S Curve Equation'!$B$14</f>
        <v>0.20745585692746429</v>
      </c>
      <c r="D167" s="28">
        <f>(1/(1+EXP(('S Curve Equation'!$B$11-D122*'S Curve Equation'!$B$12)*'S Curve Equation'!$B$10))+'S Curve Equation'!$B$13)*'S Curve Equation'!$B$14</f>
        <v>0.20795584863110655</v>
      </c>
      <c r="E167" s="28">
        <f>(1/(1+EXP(('S Curve Equation'!$B$11-E122*'S Curve Equation'!$B$12)*'S Curve Equation'!$B$10))+'S Curve Equation'!$B$13)*'S Curve Equation'!$B$14</f>
        <v>0.20844090889710737</v>
      </c>
      <c r="F167" s="28">
        <f>(1/(1+EXP(('S Curve Equation'!$B$11-F122*'S Curve Equation'!$B$12)*'S Curve Equation'!$B$10))+'S Curve Equation'!$B$13)*'S Curve Equation'!$B$14</f>
        <v>0.20892181519564987</v>
      </c>
      <c r="G167" s="28">
        <f>(1/(1+EXP(('S Curve Equation'!$B$11-G122*'S Curve Equation'!$B$12)*'S Curve Equation'!$B$10))+'S Curve Equation'!$B$13)*'S Curve Equation'!$B$14</f>
        <v>0.20938377849699888</v>
      </c>
      <c r="H167" s="28">
        <f>(1/(1+EXP(('S Curve Equation'!$B$11-H122*'S Curve Equation'!$B$12)*'S Curve Equation'!$B$10))+'S Curve Equation'!$B$13)*'S Curve Equation'!$B$14</f>
        <v>0.20983963636946576</v>
      </c>
      <c r="I167" s="28">
        <f>(1/(1+EXP(('S Curve Equation'!$B$11-I122*'S Curve Equation'!$B$12)*'S Curve Equation'!$B$10))+'S Curve Equation'!$B$13)*'S Curve Equation'!$B$14</f>
        <v>0.21030707752127512</v>
      </c>
      <c r="J167" s="28">
        <f>(1/(1+EXP(('S Curve Equation'!$B$11-J122*'S Curve Equation'!$B$12)*'S Curve Equation'!$B$10))+'S Curve Equation'!$B$13)*'S Curve Equation'!$B$14</f>
        <v>0.21077546626699573</v>
      </c>
      <c r="K167" s="28">
        <f>(1/(1+EXP(('S Curve Equation'!$B$11-K122*'S Curve Equation'!$B$12)*'S Curve Equation'!$B$10))+'S Curve Equation'!$B$13)*'S Curve Equation'!$B$14</f>
        <v>0.21123001810716507</v>
      </c>
      <c r="L167" s="28">
        <f>(1/(1+EXP(('S Curve Equation'!$B$11-L122*'S Curve Equation'!$B$12)*'S Curve Equation'!$B$10))+'S Curve Equation'!$B$13)*'S Curve Equation'!$B$14</f>
        <v>0.21167871348454273</v>
      </c>
      <c r="M167" s="28">
        <f>(1/(1+EXP(('S Curve Equation'!$B$11-M122*'S Curve Equation'!$B$12)*'S Curve Equation'!$B$10))+'S Curve Equation'!$B$13)*'S Curve Equation'!$B$14</f>
        <v>0.2121273202750088</v>
      </c>
      <c r="N167" s="28">
        <f>(1/(1+EXP(('S Curve Equation'!$B$11-N122*'S Curve Equation'!$B$12)*'S Curve Equation'!$B$10))+'S Curve Equation'!$B$13)*'S Curve Equation'!$B$14</f>
        <v>0.21257245785644313</v>
      </c>
      <c r="O167" s="28">
        <f>(1/(1+EXP(('S Curve Equation'!$B$11-O122*'S Curve Equation'!$B$12)*'S Curve Equation'!$B$10))+'S Curve Equation'!$B$13)*'S Curve Equation'!$B$14</f>
        <v>0.21301416488794778</v>
      </c>
      <c r="P167" s="28">
        <f>(1/(1+EXP(('S Curve Equation'!$B$11-P122*'S Curve Equation'!$B$12)*'S Curve Equation'!$B$10))+'S Curve Equation'!$B$13)*'S Curve Equation'!$B$14</f>
        <v>0.21345247948288906</v>
      </c>
      <c r="Q167" s="28">
        <f>(1/(1+EXP(('S Curve Equation'!$B$11-Q122*'S Curve Equation'!$B$12)*'S Curve Equation'!$B$10))+'S Curve Equation'!$B$13)*'S Curve Equation'!$B$14</f>
        <v>0.21388743921786063</v>
      </c>
      <c r="R167" s="28">
        <f>(1/(1+EXP(('S Curve Equation'!$B$11-R122*'S Curve Equation'!$B$12)*'S Curve Equation'!$B$10))+'S Curve Equation'!$B$13)*'S Curve Equation'!$B$14</f>
        <v>0.21431908114148862</v>
      </c>
      <c r="S167" s="28">
        <f>(1/(1+EXP(('S Curve Equation'!$B$11-S122*'S Curve Equation'!$B$12)*'S Curve Equation'!$B$10))+'S Curve Equation'!$B$13)*'S Curve Equation'!$B$14</f>
        <v>0.21474744178308253</v>
      </c>
      <c r="T167" s="28">
        <f>(1/(1+EXP(('S Curve Equation'!$B$11-T122*'S Curve Equation'!$B$12)*'S Curve Equation'!$B$10))+'S Curve Equation'!$B$13)*'S Curve Equation'!$B$14</f>
        <v>0.21517255716113454</v>
      </c>
      <c r="U167" s="28">
        <f>(1/(1+EXP(('S Curve Equation'!$B$11-U122*'S Curve Equation'!$B$12)*'S Curve Equation'!$B$10))+'S Curve Equation'!$B$13)*'S Curve Equation'!$B$14</f>
        <v>0.21559446279166883</v>
      </c>
      <c r="V167" s="28">
        <f>(1/(1+EXP(('S Curve Equation'!$B$11-V122*'S Curve Equation'!$B$12)*'S Curve Equation'!$B$10))+'S Curve Equation'!$B$13)*'S Curve Equation'!$B$14</f>
        <v>0.21601319369644217</v>
      </c>
      <c r="W167" s="28">
        <f>(1/(1+EXP(('S Curve Equation'!$B$11-W122*'S Curve Equation'!$B$12)*'S Curve Equation'!$B$10))+'S Curve Equation'!$B$13)*'S Curve Equation'!$B$14</f>
        <v>0.21642878441100211</v>
      </c>
      <c r="X167" s="28">
        <f>(1/(1+EXP(('S Curve Equation'!$B$11-X122*'S Curve Equation'!$B$12)*'S Curve Equation'!$B$10))+'S Curve Equation'!$B$13)*'S Curve Equation'!$B$14</f>
        <v>0.21684126899260137</v>
      </c>
      <c r="Y167" s="28">
        <f>(1/(1+EXP(('S Curve Equation'!$B$11-Y122*'S Curve Equation'!$B$12)*'S Curve Equation'!$B$10))+'S Curve Equation'!$B$13)*'S Curve Equation'!$B$14</f>
        <v>0.21725068102797182</v>
      </c>
      <c r="Z167" s="28">
        <f>(1/(1+EXP(('S Curve Equation'!$B$11-Z122*'S Curve Equation'!$B$12)*'S Curve Equation'!$B$10))+'S Curve Equation'!$B$13)*'S Curve Equation'!$B$14</f>
        <v>0.21765705364096219</v>
      </c>
      <c r="AA167" s="28">
        <f>(1/(1+EXP(('S Curve Equation'!$B$11-AA122*'S Curve Equation'!$B$12)*'S Curve Equation'!$B$10))+'S Curve Equation'!$B$13)*'S Curve Equation'!$B$14</f>
        <v>0.21806041950004007</v>
      </c>
      <c r="AB167" s="28">
        <f>(1/(1+EXP(('S Curve Equation'!$B$11-AB122*'S Curve Equation'!$B$12)*'S Curve Equation'!$B$10))+'S Curve Equation'!$B$13)*'S Curve Equation'!$B$14</f>
        <v>0.21846081082566032</v>
      </c>
      <c r="AC167" s="28">
        <f>(1/(1+EXP(('S Curve Equation'!$B$11-AC122*'S Curve Equation'!$B$12)*'S Curve Equation'!$B$10))+'S Curve Equation'!$B$13)*'S Curve Equation'!$B$14</f>
        <v>0.21885825939750367</v>
      </c>
      <c r="AD167" s="28">
        <f>(1/(1+EXP(('S Curve Equation'!$B$11-AD122*'S Curve Equation'!$B$12)*'S Curve Equation'!$B$10))+'S Curve Equation'!$B$13)*'S Curve Equation'!$B$14</f>
        <v>0.21925279656158664</v>
      </c>
      <c r="AE167" s="28">
        <f>(1/(1+EXP(('S Curve Equation'!$B$11-AE122*'S Curve Equation'!$B$12)*'S Curve Equation'!$B$10))+'S Curve Equation'!$B$13)*'S Curve Equation'!$B$14</f>
        <v>0.21964445323724549</v>
      </c>
      <c r="AF167" s="28">
        <f>(1/(1+EXP(('S Curve Equation'!$B$11-AF122*'S Curve Equation'!$B$12)*'S Curve Equation'!$B$10))+'S Curve Equation'!$B$13)*'S Curve Equation'!$B$14</f>
        <v>0.220033259923997</v>
      </c>
    </row>
    <row r="168" spans="1:32" x14ac:dyDescent="0.2">
      <c r="A168" s="6" t="s">
        <v>46</v>
      </c>
      <c r="B168" s="28">
        <f>(1/(1+EXP(('S Curve Equation'!$B$11-B123*'S Curve Equation'!$B$12)*'S Curve Equation'!$B$10))+'S Curve Equation'!$B$13)*'S Curve Equation'!$B$14</f>
        <v>0.13699999999999998</v>
      </c>
      <c r="C168" s="28">
        <f>(1/(1+EXP(('S Curve Equation'!$B$11-C123*'S Curve Equation'!$B$12)*'S Curve Equation'!$B$10))+'S Curve Equation'!$B$13)*'S Curve Equation'!$B$14</f>
        <v>0.1373639507802718</v>
      </c>
      <c r="D168" s="28">
        <f>(1/(1+EXP(('S Curve Equation'!$B$11-D123*'S Curve Equation'!$B$12)*'S Curve Equation'!$B$10))+'S Curve Equation'!$B$13)*'S Curve Equation'!$B$14</f>
        <v>0.13776335421900754</v>
      </c>
      <c r="E168" s="28">
        <f>(1/(1+EXP(('S Curve Equation'!$B$11-E123*'S Curve Equation'!$B$12)*'S Curve Equation'!$B$10))+'S Curve Equation'!$B$13)*'S Curve Equation'!$B$14</f>
        <v>0.13815104596650044</v>
      </c>
      <c r="F168" s="28">
        <f>(1/(1+EXP(('S Curve Equation'!$B$11-F123*'S Curve Equation'!$B$12)*'S Curve Equation'!$B$10))+'S Curve Equation'!$B$13)*'S Curve Equation'!$B$14</f>
        <v>0.13853562735624564</v>
      </c>
      <c r="G168" s="28">
        <f>(1/(1+EXP(('S Curve Equation'!$B$11-G123*'S Curve Equation'!$B$12)*'S Curve Equation'!$B$10))+'S Curve Equation'!$B$13)*'S Curve Equation'!$B$14</f>
        <v>0.13890525661344508</v>
      </c>
      <c r="H168" s="28">
        <f>(1/(1+EXP(('S Curve Equation'!$B$11-H123*'S Curve Equation'!$B$12)*'S Curve Equation'!$B$10))+'S Curve Equation'!$B$13)*'S Curve Equation'!$B$14</f>
        <v>0.13927018953607942</v>
      </c>
      <c r="I168" s="28">
        <f>(1/(1+EXP(('S Curve Equation'!$B$11-I123*'S Curve Equation'!$B$12)*'S Curve Equation'!$B$10))+'S Curve Equation'!$B$13)*'S Curve Equation'!$B$14</f>
        <v>0.13964459001210253</v>
      </c>
      <c r="J168" s="28">
        <f>(1/(1+EXP(('S Curve Equation'!$B$11-J123*'S Curve Equation'!$B$12)*'S Curve Equation'!$B$10))+'S Curve Equation'!$B$13)*'S Curve Equation'!$B$14</f>
        <v>0.14001994710226864</v>
      </c>
      <c r="K168" s="28">
        <f>(1/(1+EXP(('S Curve Equation'!$B$11-K123*'S Curve Equation'!$B$12)*'S Curve Equation'!$B$10))+'S Curve Equation'!$B$13)*'S Curve Equation'!$B$14</f>
        <v>0.14038440466339322</v>
      </c>
      <c r="L168" s="28">
        <f>(1/(1+EXP(('S Curve Equation'!$B$11-L123*'S Curve Equation'!$B$12)*'S Curve Equation'!$B$10))+'S Curve Equation'!$B$13)*'S Curve Equation'!$B$14</f>
        <v>0.14074434913680617</v>
      </c>
      <c r="M168" s="28">
        <f>(1/(1+EXP(('S Curve Equation'!$B$11-M123*'S Curve Equation'!$B$12)*'S Curve Equation'!$B$10))+'S Curve Equation'!$B$13)*'S Curve Equation'!$B$14</f>
        <v>0.14110440384050507</v>
      </c>
      <c r="N168" s="28">
        <f>(1/(1+EXP(('S Curve Equation'!$B$11-N123*'S Curve Equation'!$B$12)*'S Curve Equation'!$B$10))+'S Curve Equation'!$B$13)*'S Curve Equation'!$B$14</f>
        <v>0.14146185325130886</v>
      </c>
      <c r="O168" s="28">
        <f>(1/(1+EXP(('S Curve Equation'!$B$11-O123*'S Curve Equation'!$B$12)*'S Curve Equation'!$B$10))+'S Curve Equation'!$B$13)*'S Curve Equation'!$B$14</f>
        <v>0.14181672420293751</v>
      </c>
      <c r="P168" s="28">
        <f>(1/(1+EXP(('S Curve Equation'!$B$11-P123*'S Curve Equation'!$B$12)*'S Curve Equation'!$B$10))+'S Curve Equation'!$B$13)*'S Curve Equation'!$B$14</f>
        <v>0.14216904318698345</v>
      </c>
      <c r="Q168" s="28">
        <f>(1/(1+EXP(('S Curve Equation'!$B$11-Q123*'S Curve Equation'!$B$12)*'S Curve Equation'!$B$10))+'S Curve Equation'!$B$13)*'S Curve Equation'!$B$14</f>
        <v>0.14251883635773474</v>
      </c>
      <c r="R168" s="28">
        <f>(1/(1+EXP(('S Curve Equation'!$B$11-R123*'S Curve Equation'!$B$12)*'S Curve Equation'!$B$10))+'S Curve Equation'!$B$13)*'S Curve Equation'!$B$14</f>
        <v>0.14286612953693706</v>
      </c>
      <c r="S168" s="28">
        <f>(1/(1+EXP(('S Curve Equation'!$B$11-S123*'S Curve Equation'!$B$12)*'S Curve Equation'!$B$10))+'S Curve Equation'!$B$13)*'S Curve Equation'!$B$14</f>
        <v>0.14321094821849248</v>
      </c>
      <c r="T168" s="28">
        <f>(1/(1+EXP(('S Curve Equation'!$B$11-T123*'S Curve Equation'!$B$12)*'S Curve Equation'!$B$10))+'S Curve Equation'!$B$13)*'S Curve Equation'!$B$14</f>
        <v>0.14355331757309769</v>
      </c>
      <c r="U168" s="28">
        <f>(1/(1+EXP(('S Curve Equation'!$B$11-U123*'S Curve Equation'!$B$12)*'S Curve Equation'!$B$10))+'S Curve Equation'!$B$13)*'S Curve Equation'!$B$14</f>
        <v>0.14389326245281941</v>
      </c>
      <c r="V168" s="28">
        <f>(1/(1+EXP(('S Curve Equation'!$B$11-V123*'S Curve Equation'!$B$12)*'S Curve Equation'!$B$10))+'S Curve Equation'!$B$13)*'S Curve Equation'!$B$14</f>
        <v>0.14423080739560795</v>
      </c>
      <c r="W168" s="28">
        <f>(1/(1+EXP(('S Curve Equation'!$B$11-W123*'S Curve Equation'!$B$12)*'S Curve Equation'!$B$10))+'S Curve Equation'!$B$13)*'S Curve Equation'!$B$14</f>
        <v>0.14456597662975071</v>
      </c>
      <c r="X168" s="28">
        <f>(1/(1+EXP(('S Curve Equation'!$B$11-X123*'S Curve Equation'!$B$12)*'S Curve Equation'!$B$10))+'S Curve Equation'!$B$13)*'S Curve Equation'!$B$14</f>
        <v>0.14489879407826484</v>
      </c>
      <c r="Y168" s="28">
        <f>(1/(1+EXP(('S Curve Equation'!$B$11-Y123*'S Curve Equation'!$B$12)*'S Curve Equation'!$B$10))+'S Curve Equation'!$B$13)*'S Curve Equation'!$B$14</f>
        <v>0.14522928336322821</v>
      </c>
      <c r="Z168" s="28">
        <f>(1/(1+EXP(('S Curve Equation'!$B$11-Z123*'S Curve Equation'!$B$12)*'S Curve Equation'!$B$10))+'S Curve Equation'!$B$13)*'S Curve Equation'!$B$14</f>
        <v>0.14555746781005185</v>
      </c>
      <c r="AA168" s="28">
        <f>(1/(1+EXP(('S Curve Equation'!$B$11-AA123*'S Curve Equation'!$B$12)*'S Curve Equation'!$B$10))+'S Curve Equation'!$B$13)*'S Curve Equation'!$B$14</f>
        <v>0.145883370451693</v>
      </c>
      <c r="AB168" s="28">
        <f>(1/(1+EXP(('S Curve Equation'!$B$11-AB123*'S Curve Equation'!$B$12)*'S Curve Equation'!$B$10))+'S Curve Equation'!$B$13)*'S Curve Equation'!$B$14</f>
        <v>0.14620701403280756</v>
      </c>
      <c r="AC168" s="28">
        <f>(1/(1+EXP(('S Curve Equation'!$B$11-AC123*'S Curve Equation'!$B$12)*'S Curve Equation'!$B$10))+'S Curve Equation'!$B$13)*'S Curve Equation'!$B$14</f>
        <v>0.14652842101384581</v>
      </c>
      <c r="AD168" s="28">
        <f>(1/(1+EXP(('S Curve Equation'!$B$11-AD123*'S Curve Equation'!$B$12)*'S Curve Equation'!$B$10))+'S Curve Equation'!$B$13)*'S Curve Equation'!$B$14</f>
        <v>0.1468476135750888</v>
      </c>
      <c r="AE168" s="28">
        <f>(1/(1+EXP(('S Curve Equation'!$B$11-AE123*'S Curve Equation'!$B$12)*'S Curve Equation'!$B$10))+'S Curve Equation'!$B$13)*'S Curve Equation'!$B$14</f>
        <v>0.14716461362062827</v>
      </c>
      <c r="AF168" s="28">
        <f>(1/(1+EXP(('S Curve Equation'!$B$11-AF123*'S Curve Equation'!$B$12)*'S Curve Equation'!$B$10))+'S Curve Equation'!$B$13)*'S Curve Equation'!$B$14</f>
        <v>0.147479442782289</v>
      </c>
    </row>
    <row r="169" spans="1:32" x14ac:dyDescent="0.2">
      <c r="A169" s="6" t="s">
        <v>47</v>
      </c>
      <c r="B169" s="28">
        <f>(1/(1+EXP(('S Curve Equation'!$B$11-B124*'S Curve Equation'!$B$12)*'S Curve Equation'!$B$10))+'S Curve Equation'!$B$13)*'S Curve Equation'!$B$14</f>
        <v>9.9711678832116776E-2</v>
      </c>
      <c r="C169" s="28">
        <f>(1/(1+EXP(('S Curve Equation'!$B$11-C124*'S Curve Equation'!$B$12)*'S Curve Equation'!$B$10))+'S Curve Equation'!$B$13)*'S Curve Equation'!$B$14</f>
        <v>0.10001075130316361</v>
      </c>
      <c r="D169" s="28">
        <f>(1/(1+EXP(('S Curve Equation'!$B$11-D124*'S Curve Equation'!$B$12)*'S Curve Equation'!$B$10))+'S Curve Equation'!$B$13)*'S Curve Equation'!$B$14</f>
        <v>0.10033906945605993</v>
      </c>
      <c r="E169" s="28">
        <f>(1/(1+EXP(('S Curve Equation'!$B$11-E124*'S Curve Equation'!$B$12)*'S Curve Equation'!$B$10))+'S Curve Equation'!$B$13)*'S Curve Equation'!$B$14</f>
        <v>0.1006578732009807</v>
      </c>
      <c r="F169" s="28">
        <f>(1/(1+EXP(('S Curve Equation'!$B$11-F124*'S Curve Equation'!$B$12)*'S Curve Equation'!$B$10))+'S Curve Equation'!$B$13)*'S Curve Equation'!$B$14</f>
        <v>0.10097422899731508</v>
      </c>
      <c r="G169" s="28">
        <f>(1/(1+EXP(('S Curve Equation'!$B$11-G124*'S Curve Equation'!$B$12)*'S Curve Equation'!$B$10))+'S Curve Equation'!$B$13)*'S Curve Equation'!$B$14</f>
        <v>0.10127838811424421</v>
      </c>
      <c r="H169" s="28">
        <f>(1/(1+EXP(('S Curve Equation'!$B$11-H124*'S Curve Equation'!$B$12)*'S Curve Equation'!$B$10))+'S Curve Equation'!$B$13)*'S Curve Equation'!$B$14</f>
        <v>0.10157878159970291</v>
      </c>
      <c r="I169" s="28">
        <f>(1/(1+EXP(('S Curve Equation'!$B$11-I124*'S Curve Equation'!$B$12)*'S Curve Equation'!$B$10))+'S Curve Equation'!$B$13)*'S Curve Equation'!$B$14</f>
        <v>0.10188707028059904</v>
      </c>
      <c r="J169" s="28">
        <f>(1/(1+EXP(('S Curve Equation'!$B$11-J124*'S Curve Equation'!$B$12)*'S Curve Equation'!$B$10))+'S Curve Equation'!$B$13)*'S Curve Equation'!$B$14</f>
        <v>0.10219625027520024</v>
      </c>
      <c r="K169" s="28">
        <f>(1/(1+EXP(('S Curve Equation'!$B$11-K124*'S Curve Equation'!$B$12)*'S Curve Equation'!$B$10))+'S Curve Equation'!$B$13)*'S Curve Equation'!$B$14</f>
        <v>0.10249655156562179</v>
      </c>
      <c r="L169" s="28">
        <f>(1/(1+EXP(('S Curve Equation'!$B$11-L124*'S Curve Equation'!$B$12)*'S Curve Equation'!$B$10))+'S Curve Equation'!$B$13)*'S Curve Equation'!$B$14</f>
        <v>0.10279323005700577</v>
      </c>
      <c r="M169" s="28">
        <f>(1/(1+EXP(('S Curve Equation'!$B$11-M124*'S Curve Equation'!$B$12)*'S Curve Equation'!$B$10))+'S Curve Equation'!$B$13)*'S Curve Equation'!$B$14</f>
        <v>0.10309009461116259</v>
      </c>
      <c r="N169" s="28">
        <f>(1/(1+EXP(('S Curve Equation'!$B$11-N124*'S Curve Equation'!$B$12)*'S Curve Equation'!$B$10))+'S Curve Equation'!$B$13)*'S Curve Equation'!$B$14</f>
        <v>0.10338490521847242</v>
      </c>
      <c r="O169" s="28">
        <f>(1/(1+EXP(('S Curve Equation'!$B$11-O124*'S Curve Equation'!$B$12)*'S Curve Equation'!$B$10))+'S Curve Equation'!$B$13)*'S Curve Equation'!$B$14</f>
        <v>0.1036776818947082</v>
      </c>
      <c r="P169" s="28">
        <f>(1/(1+EXP(('S Curve Equation'!$B$11-P124*'S Curve Equation'!$B$12)*'S Curve Equation'!$B$10))+'S Curve Equation'!$B$13)*'S Curve Equation'!$B$14</f>
        <v>0.1039684444195286</v>
      </c>
      <c r="Q169" s="28">
        <f>(1/(1+EXP(('S Curve Equation'!$B$11-Q124*'S Curve Equation'!$B$12)*'S Curve Equation'!$B$10))+'S Curve Equation'!$B$13)*'S Curve Equation'!$B$14</f>
        <v>0.1042572123393771</v>
      </c>
      <c r="R169" s="28">
        <f>(1/(1+EXP(('S Curve Equation'!$B$11-R124*'S Curve Equation'!$B$12)*'S Curve Equation'!$B$10))+'S Curve Equation'!$B$13)*'S Curve Equation'!$B$14</f>
        <v>0.1045440049703573</v>
      </c>
      <c r="S169" s="28">
        <f>(1/(1+EXP(('S Curve Equation'!$B$11-S124*'S Curve Equation'!$B$12)*'S Curve Equation'!$B$10))+'S Curve Equation'!$B$13)*'S Curve Equation'!$B$14</f>
        <v>0.10482884140108335</v>
      </c>
      <c r="T169" s="28">
        <f>(1/(1+EXP(('S Curve Equation'!$B$11-T124*'S Curve Equation'!$B$12)*'S Curve Equation'!$B$10))+'S Curve Equation'!$B$13)*'S Curve Equation'!$B$14</f>
        <v>0.10511174049550528</v>
      </c>
      <c r="U169" s="28">
        <f>(1/(1+EXP(('S Curve Equation'!$B$11-U124*'S Curve Equation'!$B$12)*'S Curve Equation'!$B$10))+'S Curve Equation'!$B$13)*'S Curve Equation'!$B$14</f>
        <v>0.1053927208957091</v>
      </c>
      <c r="V169" s="28">
        <f>(1/(1+EXP(('S Curve Equation'!$B$11-V124*'S Curve Equation'!$B$12)*'S Curve Equation'!$B$10))+'S Curve Equation'!$B$13)*'S Curve Equation'!$B$14</f>
        <v>0.10567180102468893</v>
      </c>
      <c r="W169" s="28">
        <f>(1/(1+EXP(('S Curve Equation'!$B$11-W124*'S Curve Equation'!$B$12)*'S Curve Equation'!$B$10))+'S Curve Equation'!$B$13)*'S Curve Equation'!$B$14</f>
        <v>0.10594899908909491</v>
      </c>
      <c r="X169" s="28">
        <f>(1/(1+EXP(('S Curve Equation'!$B$11-X124*'S Curve Equation'!$B$12)*'S Curve Equation'!$B$10))+'S Curve Equation'!$B$13)*'S Curve Equation'!$B$14</f>
        <v>0.10622433308195277</v>
      </c>
      <c r="Y169" s="28">
        <f>(1/(1+EXP(('S Curve Equation'!$B$11-Y124*'S Curve Equation'!$B$12)*'S Curve Equation'!$B$10))+'S Curve Equation'!$B$13)*'S Curve Equation'!$B$14</f>
        <v>0.10649782078535608</v>
      </c>
      <c r="Z169" s="28">
        <f>(1/(1+EXP(('S Curve Equation'!$B$11-Z124*'S Curve Equation'!$B$12)*'S Curve Equation'!$B$10))+'S Curve Equation'!$B$13)*'S Curve Equation'!$B$14</f>
        <v>0.10676947977313167</v>
      </c>
      <c r="AA169" s="28">
        <f>(1/(1+EXP(('S Curve Equation'!$B$11-AA124*'S Curve Equation'!$B$12)*'S Curve Equation'!$B$10))+'S Curve Equation'!$B$13)*'S Curve Equation'!$B$14</f>
        <v>0.10703932741347784</v>
      </c>
      <c r="AB169" s="28">
        <f>(1/(1+EXP(('S Curve Equation'!$B$11-AB124*'S Curve Equation'!$B$12)*'S Curve Equation'!$B$10))+'S Curve Equation'!$B$13)*'S Curve Equation'!$B$14</f>
        <v>0.10730738087157328</v>
      </c>
      <c r="AC169" s="28">
        <f>(1/(1+EXP(('S Curve Equation'!$B$11-AC124*'S Curve Equation'!$B$12)*'S Curve Equation'!$B$10))+'S Curve Equation'!$B$13)*'S Curve Equation'!$B$14</f>
        <v>0.10757365711215917</v>
      </c>
      <c r="AD169" s="28">
        <f>(1/(1+EXP(('S Curve Equation'!$B$11-AD124*'S Curve Equation'!$B$12)*'S Curve Equation'!$B$10))+'S Curve Equation'!$B$13)*'S Curve Equation'!$B$14</f>
        <v>0.10783817290209281</v>
      </c>
      <c r="AE169" s="28">
        <f>(1/(1+EXP(('S Curve Equation'!$B$11-AE124*'S Curve Equation'!$B$12)*'S Curve Equation'!$B$10))+'S Curve Equation'!$B$13)*'S Curve Equation'!$B$14</f>
        <v>0.10810094481287287</v>
      </c>
      <c r="AF169" s="28">
        <f>(1/(1+EXP(('S Curve Equation'!$B$11-AF124*'S Curve Equation'!$B$12)*'S Curve Equation'!$B$10))+'S Curve Equation'!$B$13)*'S Curve Equation'!$B$14</f>
        <v>0.10836198922313738</v>
      </c>
    </row>
    <row r="170" spans="1:32" x14ac:dyDescent="0.2">
      <c r="A170" s="6" t="s">
        <v>48</v>
      </c>
      <c r="B170" s="28">
        <f>(1/(1+EXP(('S Curve Equation'!$B$11-B125*'S Curve Equation'!$B$12)*'S Curve Equation'!$B$10))+'S Curve Equation'!$B$13)*'S Curve Equation'!$B$14</f>
        <v>0.15645889570552143</v>
      </c>
      <c r="C170" s="28">
        <f>(1/(1+EXP(('S Curve Equation'!$B$11-C125*'S Curve Equation'!$B$12)*'S Curve Equation'!$B$10))+'S Curve Equation'!$B$13)*'S Curve Equation'!$B$14</f>
        <v>0.15685207072579313</v>
      </c>
      <c r="D170" s="28">
        <f>(1/(1+EXP(('S Curve Equation'!$B$11-D125*'S Curve Equation'!$B$12)*'S Curve Equation'!$B$10))+'S Curve Equation'!$B$13)*'S Curve Equation'!$B$14</f>
        <v>0.15728347550156296</v>
      </c>
      <c r="E170" s="28">
        <f>(1/(1+EXP(('S Curve Equation'!$B$11-E125*'S Curve Equation'!$B$12)*'S Curve Equation'!$B$10))+'S Curve Equation'!$B$13)*'S Curve Equation'!$B$14</f>
        <v>0.15770216060535674</v>
      </c>
      <c r="F170" s="28">
        <f>(1/(1+EXP(('S Curve Equation'!$B$11-F125*'S Curve Equation'!$B$12)*'S Curve Equation'!$B$10))+'S Curve Equation'!$B$13)*'S Curve Equation'!$B$14</f>
        <v>0.15811741905644411</v>
      </c>
      <c r="G170" s="28">
        <f>(1/(1+EXP(('S Curve Equation'!$B$11-G125*'S Curve Equation'!$B$12)*'S Curve Equation'!$B$10))+'S Curve Equation'!$B$13)*'S Curve Equation'!$B$14</f>
        <v>0.15851646928583205</v>
      </c>
      <c r="H170" s="28">
        <f>(1/(1+EXP(('S Curve Equation'!$B$11-H125*'S Curve Equation'!$B$12)*'S Curve Equation'!$B$10))+'S Curve Equation'!$B$13)*'S Curve Equation'!$B$14</f>
        <v>0.15891038850159925</v>
      </c>
      <c r="I170" s="28">
        <f>(1/(1+EXP(('S Curve Equation'!$B$11-I125*'S Curve Equation'!$B$12)*'S Curve Equation'!$B$10))+'S Curve Equation'!$B$13)*'S Curve Equation'!$B$14</f>
        <v>0.15931446450690984</v>
      </c>
      <c r="J170" s="28">
        <f>(1/(1+EXP(('S Curve Equation'!$B$11-J125*'S Curve Equation'!$B$12)*'S Curve Equation'!$B$10))+'S Curve Equation'!$B$13)*'S Curve Equation'!$B$14</f>
        <v>0.1597195092318284</v>
      </c>
      <c r="K170" s="28">
        <f>(1/(1+EXP(('S Curve Equation'!$B$11-K125*'S Curve Equation'!$B$12)*'S Curve Equation'!$B$10))+'S Curve Equation'!$B$13)*'S Curve Equation'!$B$14</f>
        <v>0.16011273140792265</v>
      </c>
      <c r="L170" s="28">
        <f>(1/(1+EXP(('S Curve Equation'!$B$11-L125*'S Curve Equation'!$B$12)*'S Curve Equation'!$B$10))+'S Curve Equation'!$B$13)*'S Curve Equation'!$B$14</f>
        <v>0.16050102543972786</v>
      </c>
      <c r="M170" s="28">
        <f>(1/(1+EXP(('S Curve Equation'!$B$11-M125*'S Curve Equation'!$B$12)*'S Curve Equation'!$B$10))+'S Curve Equation'!$B$13)*'S Curve Equation'!$B$14</f>
        <v>0.16088937994269351</v>
      </c>
      <c r="N170" s="28">
        <f>(1/(1+EXP(('S Curve Equation'!$B$11-N125*'S Curve Equation'!$B$12)*'S Curve Equation'!$B$10))+'S Curve Equation'!$B$13)*'S Curve Equation'!$B$14</f>
        <v>0.16127486664436286</v>
      </c>
      <c r="O170" s="28">
        <f>(1/(1+EXP(('S Curve Equation'!$B$11-O125*'S Curve Equation'!$B$12)*'S Curve Equation'!$B$10))+'S Curve Equation'!$B$13)*'S Curve Equation'!$B$14</f>
        <v>0.1616575158138196</v>
      </c>
      <c r="P170" s="28">
        <f>(1/(1+EXP(('S Curve Equation'!$B$11-P125*'S Curve Equation'!$B$12)*'S Curve Equation'!$B$10))+'S Curve Equation'!$B$13)*'S Curve Equation'!$B$14</f>
        <v>0.16203735732143218</v>
      </c>
      <c r="Q170" s="28">
        <f>(1/(1+EXP(('S Curve Equation'!$B$11-Q125*'S Curve Equation'!$B$12)*'S Curve Equation'!$B$10))+'S Curve Equation'!$B$13)*'S Curve Equation'!$B$14</f>
        <v>0.16241442064477365</v>
      </c>
      <c r="R170" s="28">
        <f>(1/(1+EXP(('S Curve Equation'!$B$11-R125*'S Curve Equation'!$B$12)*'S Curve Equation'!$B$10))+'S Curve Equation'!$B$13)*'S Curve Equation'!$B$14</f>
        <v>0.16278873487445622</v>
      </c>
      <c r="S170" s="28">
        <f>(1/(1+EXP(('S Curve Equation'!$B$11-S125*'S Curve Equation'!$B$12)*'S Curve Equation'!$B$10))+'S Curve Equation'!$B$13)*'S Curve Equation'!$B$14</f>
        <v>0.16316032871987998</v>
      </c>
      <c r="T170" s="28">
        <f>(1/(1+EXP(('S Curve Equation'!$B$11-T125*'S Curve Equation'!$B$12)*'S Curve Equation'!$B$10))+'S Curve Equation'!$B$13)*'S Curve Equation'!$B$14</f>
        <v>0.16352923051489732</v>
      </c>
      <c r="U170" s="28">
        <f>(1/(1+EXP(('S Curve Equation'!$B$11-U125*'S Curve Equation'!$B$12)*'S Curve Equation'!$B$10))+'S Curve Equation'!$B$13)*'S Curve Equation'!$B$14</f>
        <v>0.1638954682233934</v>
      </c>
      <c r="V170" s="28">
        <f>(1/(1+EXP(('S Curve Equation'!$B$11-V125*'S Curve Equation'!$B$12)*'S Curve Equation'!$B$10))+'S Curve Equation'!$B$13)*'S Curve Equation'!$B$14</f>
        <v>0.16425906944478325</v>
      </c>
      <c r="W170" s="28">
        <f>(1/(1+EXP(('S Curve Equation'!$B$11-W125*'S Curve Equation'!$B$12)*'S Curve Equation'!$B$10))+'S Curve Equation'!$B$13)*'S Curve Equation'!$B$14</f>
        <v>0.16462006141942678</v>
      </c>
      <c r="X170" s="28">
        <f>(1/(1+EXP(('S Curve Equation'!$B$11-X125*'S Curve Equation'!$B$12)*'S Curve Equation'!$B$10))+'S Curve Equation'!$B$13)*'S Curve Equation'!$B$14</f>
        <v>0.1649784710339631</v>
      </c>
      <c r="Y170" s="28">
        <f>(1/(1+EXP(('S Curve Equation'!$B$11-Y125*'S Curve Equation'!$B$12)*'S Curve Equation'!$B$10))+'S Curve Equation'!$B$13)*'S Curve Equation'!$B$14</f>
        <v>0.16533432482656266</v>
      </c>
      <c r="Z170" s="28">
        <f>(1/(1+EXP(('S Curve Equation'!$B$11-Z125*'S Curve Equation'!$B$12)*'S Curve Equation'!$B$10))+'S Curve Equation'!$B$13)*'S Curve Equation'!$B$14</f>
        <v>0.1656876489921012</v>
      </c>
      <c r="AA170" s="28">
        <f>(1/(1+EXP(('S Curve Equation'!$B$11-AA125*'S Curve Equation'!$B$12)*'S Curve Equation'!$B$10))+'S Curve Equation'!$B$13)*'S Curve Equation'!$B$14</f>
        <v>0.16603846938725514</v>
      </c>
      <c r="AB170" s="28">
        <f>(1/(1+EXP(('S Curve Equation'!$B$11-AB125*'S Curve Equation'!$B$12)*'S Curve Equation'!$B$10))+'S Curve Equation'!$B$13)*'S Curve Equation'!$B$14</f>
        <v>0.16638681153551751</v>
      </c>
      <c r="AC170" s="28">
        <f>(1/(1+EXP(('S Curve Equation'!$B$11-AC125*'S Curve Equation'!$B$12)*'S Curve Equation'!$B$10))+'S Curve Equation'!$B$13)*'S Curve Equation'!$B$14</f>
        <v>0.16673270063213899</v>
      </c>
      <c r="AD170" s="28">
        <f>(1/(1+EXP(('S Curve Equation'!$B$11-AD125*'S Curve Equation'!$B$12)*'S Curve Equation'!$B$10))+'S Curve Equation'!$B$13)*'S Curve Equation'!$B$14</f>
        <v>0.16707616154899071</v>
      </c>
      <c r="AE170" s="28">
        <f>(1/(1+EXP(('S Curve Equation'!$B$11-AE125*'S Curve Equation'!$B$12)*'S Curve Equation'!$B$10))+'S Curve Equation'!$B$13)*'S Curve Equation'!$B$14</f>
        <v>0.16741721883935454</v>
      </c>
      <c r="AF170" s="28">
        <f>(1/(1+EXP(('S Curve Equation'!$B$11-AF125*'S Curve Equation'!$B$12)*'S Curve Equation'!$B$10))+'S Curve Equation'!$B$13)*'S Curve Equation'!$B$14</f>
        <v>0.16775589674263788</v>
      </c>
    </row>
    <row r="171" spans="1:32" x14ac:dyDescent="0.2">
      <c r="A171" s="6" t="s">
        <v>49</v>
      </c>
      <c r="B171" s="28">
        <f>(1/(1+EXP(('S Curve Equation'!$B$11-B126*'S Curve Equation'!$B$12)*'S Curve Equation'!$B$10))+'S Curve Equation'!$B$13)*'S Curve Equation'!$B$14</f>
        <v>8.162459546925567E-2</v>
      </c>
      <c r="C171" s="28">
        <f>(1/(1+EXP(('S Curve Equation'!$B$11-C126*'S Curve Equation'!$B$12)*'S Curve Equation'!$B$10))+'S Curve Equation'!$B$13)*'S Curve Equation'!$B$14</f>
        <v>8.1887538271235835E-2</v>
      </c>
      <c r="D171" s="28">
        <f>(1/(1+EXP(('S Curve Equation'!$B$11-D126*'S Curve Equation'!$B$12)*'S Curve Equation'!$B$10))+'S Curve Equation'!$B$13)*'S Curve Equation'!$B$14</f>
        <v>8.2176248434528587E-2</v>
      </c>
      <c r="E171" s="28">
        <f>(1/(1+EXP(('S Curve Equation'!$B$11-E126*'S Curve Equation'!$B$12)*'S Curve Equation'!$B$10))+'S Curve Equation'!$B$13)*'S Curve Equation'!$B$14</f>
        <v>8.2456646737300326E-2</v>
      </c>
      <c r="F171" s="28">
        <f>(1/(1+EXP(('S Curve Equation'!$B$11-F126*'S Curve Equation'!$B$12)*'S Curve Equation'!$B$10))+'S Curve Equation'!$B$13)*'S Curve Equation'!$B$14</f>
        <v>8.273494523176643E-2</v>
      </c>
      <c r="G171" s="28">
        <f>(1/(1+EXP(('S Curve Equation'!$B$11-G126*'S Curve Equation'!$B$12)*'S Curve Equation'!$B$10))+'S Curve Equation'!$B$13)*'S Curve Equation'!$B$14</f>
        <v>8.3002564240074558E-2</v>
      </c>
      <c r="H171" s="28">
        <f>(1/(1+EXP(('S Curve Equation'!$B$11-H126*'S Curve Equation'!$B$12)*'S Curve Equation'!$B$10))+'S Curve Equation'!$B$13)*'S Curve Equation'!$B$14</f>
        <v>8.3266917996404399E-2</v>
      </c>
      <c r="I171" s="28">
        <f>(1/(1+EXP(('S Curve Equation'!$B$11-I126*'S Curve Equation'!$B$12)*'S Curve Equation'!$B$10))+'S Curve Equation'!$B$13)*'S Curve Equation'!$B$14</f>
        <v>8.3538269253105299E-2</v>
      </c>
      <c r="J171" s="28">
        <f>(1/(1+EXP(('S Curve Equation'!$B$11-J126*'S Curve Equation'!$B$12)*'S Curve Equation'!$B$10))+'S Curve Equation'!$B$13)*'S Curve Equation'!$B$14</f>
        <v>8.3810455359679653E-2</v>
      </c>
      <c r="K171" s="28">
        <f>(1/(1+EXP(('S Curve Equation'!$B$11-K126*'S Curve Equation'!$B$12)*'S Curve Equation'!$B$10))+'S Curve Equation'!$B$13)*'S Curve Equation'!$B$14</f>
        <v>8.4074873303696368E-2</v>
      </c>
      <c r="L171" s="28">
        <f>(1/(1+EXP(('S Curve Equation'!$B$11-L126*'S Curve Equation'!$B$12)*'S Curve Equation'!$B$10))+'S Curve Equation'!$B$13)*'S Curve Equation'!$B$14</f>
        <v>8.4336147915923421E-2</v>
      </c>
      <c r="M171" s="28">
        <f>(1/(1+EXP(('S Curve Equation'!$B$11-M126*'S Curve Equation'!$B$12)*'S Curve Equation'!$B$10))+'S Curve Equation'!$B$13)*'S Curve Equation'!$B$14</f>
        <v>8.459763266683433E-2</v>
      </c>
      <c r="N171" s="28">
        <f>(1/(1+EXP(('S Curve Equation'!$B$11-N126*'S Curve Equation'!$B$12)*'S Curve Equation'!$B$10))+'S Curve Equation'!$B$13)*'S Curve Equation'!$B$14</f>
        <v>8.4857354016430478E-2</v>
      </c>
      <c r="O171" s="28">
        <f>(1/(1+EXP(('S Curve Equation'!$B$11-O126*'S Curve Equation'!$B$12)*'S Curve Equation'!$B$10))+'S Curve Equation'!$B$13)*'S Curve Equation'!$B$14</f>
        <v>8.5115328595898168E-2</v>
      </c>
      <c r="P171" s="28">
        <f>(1/(1+EXP(('S Curve Equation'!$B$11-P126*'S Curve Equation'!$B$12)*'S Curve Equation'!$B$10))+'S Curve Equation'!$B$13)*'S Curve Equation'!$B$14</f>
        <v>8.5371572849632898E-2</v>
      </c>
      <c r="Q171" s="28">
        <f>(1/(1+EXP(('S Curve Equation'!$B$11-Q126*'S Curve Equation'!$B$12)*'S Curve Equation'!$B$10))+'S Curve Equation'!$B$13)*'S Curve Equation'!$B$14</f>
        <v>8.5626103037311163E-2</v>
      </c>
      <c r="R171" s="28">
        <f>(1/(1+EXP(('S Curve Equation'!$B$11-R126*'S Curve Equation'!$B$12)*'S Curve Equation'!$B$10))+'S Curve Equation'!$B$13)*'S Curve Equation'!$B$14</f>
        <v>8.5878935235953885E-2</v>
      </c>
      <c r="S171" s="28">
        <f>(1/(1+EXP(('S Curve Equation'!$B$11-S126*'S Curve Equation'!$B$12)*'S Curve Equation'!$B$10))+'S Curve Equation'!$B$13)*'S Curve Equation'!$B$14</f>
        <v>8.6130085341978246E-2</v>
      </c>
      <c r="T171" s="28">
        <f>(1/(1+EXP(('S Curve Equation'!$B$11-T126*'S Curve Equation'!$B$12)*'S Curve Equation'!$B$10))+'S Curve Equation'!$B$13)*'S Curve Equation'!$B$14</f>
        <v>8.6379569073240223E-2</v>
      </c>
      <c r="U171" s="28">
        <f>(1/(1+EXP(('S Curve Equation'!$B$11-U126*'S Curve Equation'!$B$12)*'S Curve Equation'!$B$10))+'S Curve Equation'!$B$13)*'S Curve Equation'!$B$14</f>
        <v>8.6627401971063486E-2</v>
      </c>
      <c r="V171" s="28">
        <f>(1/(1+EXP(('S Curve Equation'!$B$11-V126*'S Curve Equation'!$B$12)*'S Curve Equation'!$B$10))+'S Curve Equation'!$B$13)*'S Curve Equation'!$B$14</f>
        <v>8.6873599402256724E-2</v>
      </c>
      <c r="W171" s="28">
        <f>(1/(1+EXP(('S Curve Equation'!$B$11-W126*'S Curve Equation'!$B$12)*'S Curve Equation'!$B$10))+'S Curve Equation'!$B$13)*'S Curve Equation'!$B$14</f>
        <v>8.7118176561117977E-2</v>
      </c>
      <c r="X171" s="28">
        <f>(1/(1+EXP(('S Curve Equation'!$B$11-X126*'S Curve Equation'!$B$12)*'S Curve Equation'!$B$10))+'S Curve Equation'!$B$13)*'S Curve Equation'!$B$14</f>
        <v>8.7361148471425135E-2</v>
      </c>
      <c r="Y171" s="28">
        <f>(1/(1+EXP(('S Curve Equation'!$B$11-Y126*'S Curve Equation'!$B$12)*'S Curve Equation'!$B$10))+'S Curve Equation'!$B$13)*'S Curve Equation'!$B$14</f>
        <v>8.7602529988411768E-2</v>
      </c>
      <c r="Z171" s="28">
        <f>(1/(1+EXP(('S Curve Equation'!$B$11-Z126*'S Curve Equation'!$B$12)*'S Curve Equation'!$B$10))+'S Curve Equation'!$B$13)*'S Curve Equation'!$B$14</f>
        <v>8.7842335800729338E-2</v>
      </c>
      <c r="AA171" s="28">
        <f>(1/(1+EXP(('S Curve Equation'!$B$11-AA126*'S Curve Equation'!$B$12)*'S Curve Equation'!$B$10))+'S Curve Equation'!$B$13)*'S Curve Equation'!$B$14</f>
        <v>8.8080580432393932E-2</v>
      </c>
      <c r="AB171" s="28">
        <f>(1/(1+EXP(('S Curve Equation'!$B$11-AB126*'S Curve Equation'!$B$12)*'S Curve Equation'!$B$10))+'S Curve Equation'!$B$13)*'S Curve Equation'!$B$14</f>
        <v>8.8317278244717023E-2</v>
      </c>
      <c r="AC171" s="28">
        <f>(1/(1+EXP(('S Curve Equation'!$B$11-AC126*'S Curve Equation'!$B$12)*'S Curve Equation'!$B$10))+'S Curve Equation'!$B$13)*'S Curve Equation'!$B$14</f>
        <v>8.8552443438221051E-2</v>
      </c>
      <c r="AD171" s="28">
        <f>(1/(1+EXP(('S Curve Equation'!$B$11-AD126*'S Curve Equation'!$B$12)*'S Curve Equation'!$B$10))+'S Curve Equation'!$B$13)*'S Curve Equation'!$B$14</f>
        <v>8.8786090054538705E-2</v>
      </c>
      <c r="AE171" s="28">
        <f>(1/(1+EXP(('S Curve Equation'!$B$11-AE126*'S Curve Equation'!$B$12)*'S Curve Equation'!$B$10))+'S Curve Equation'!$B$13)*'S Curve Equation'!$B$14</f>
        <v>8.9018231978295545E-2</v>
      </c>
      <c r="AF171" s="28">
        <f>(1/(1+EXP(('S Curve Equation'!$B$11-AF126*'S Curve Equation'!$B$12)*'S Curve Equation'!$B$10))+'S Curve Equation'!$B$13)*'S Curve Equation'!$B$14</f>
        <v>8.9248882938976509E-2</v>
      </c>
    </row>
    <row r="172" spans="1:32" x14ac:dyDescent="0.2">
      <c r="A172" s="6" t="s">
        <v>50</v>
      </c>
      <c r="B172" s="28">
        <f>(1/(1+EXP(('S Curve Equation'!$B$11-B127*'S Curve Equation'!$B$12)*'S Curve Equation'!$B$10))+'S Curve Equation'!$B$13)*'S Curve Equation'!$B$14</f>
        <v>0.10800000000000003</v>
      </c>
      <c r="C172" s="28">
        <f>(1/(1+EXP(('S Curve Equation'!$B$11-C127*'S Curve Equation'!$B$12)*'S Curve Equation'!$B$10))+'S Curve Equation'!$B$13)*'S Curve Equation'!$B$14</f>
        <v>0.10831456635538184</v>
      </c>
      <c r="D172" s="28">
        <f>(1/(1+EXP(('S Curve Equation'!$B$11-D127*'S Curve Equation'!$B$12)*'S Curve Equation'!$B$10))+'S Curve Equation'!$B$13)*'S Curve Equation'!$B$14</f>
        <v>0.10865986547475449</v>
      </c>
      <c r="E172" s="28">
        <f>(1/(1+EXP(('S Curve Equation'!$B$11-E127*'S Curve Equation'!$B$12)*'S Curve Equation'!$B$10))+'S Curve Equation'!$B$13)*'S Curve Equation'!$B$14</f>
        <v>0.10899513005996962</v>
      </c>
      <c r="F172" s="28">
        <f>(1/(1+EXP(('S Curve Equation'!$B$11-F127*'S Curve Equation'!$B$12)*'S Curve Equation'!$B$10))+'S Curve Equation'!$B$13)*'S Curve Equation'!$B$14</f>
        <v>0.10932779304515645</v>
      </c>
      <c r="G172" s="28">
        <f>(1/(1+EXP(('S Curve Equation'!$B$11-G127*'S Curve Equation'!$B$12)*'S Curve Equation'!$B$10))+'S Curve Equation'!$B$13)*'S Curve Equation'!$B$14</f>
        <v>0.10964760508893268</v>
      </c>
      <c r="H172" s="28">
        <f>(1/(1+EXP(('S Curve Equation'!$B$11-H127*'S Curve Equation'!$B$12)*'S Curve Equation'!$B$10))+'S Curve Equation'!$B$13)*'S Curve Equation'!$B$14</f>
        <v>0.10996343315532897</v>
      </c>
      <c r="I172" s="28">
        <f>(1/(1+EXP(('S Curve Equation'!$B$11-I127*'S Curve Equation'!$B$12)*'S Curve Equation'!$B$10))+'S Curve Equation'!$B$13)*'S Curve Equation'!$B$14</f>
        <v>0.11028753674840013</v>
      </c>
      <c r="J172" s="28">
        <f>(1/(1+EXP(('S Curve Equation'!$B$11-J127*'S Curve Equation'!$B$12)*'S Curve Equation'!$B$10))+'S Curve Equation'!$B$13)*'S Curve Equation'!$B$14</f>
        <v>0.11061255164542076</v>
      </c>
      <c r="K172" s="28">
        <f>(1/(1+EXP(('S Curve Equation'!$B$11-K127*'S Curve Equation'!$B$12)*'S Curve Equation'!$B$10))+'S Curve Equation'!$B$13)*'S Curve Equation'!$B$14</f>
        <v>0.11092820847561559</v>
      </c>
      <c r="L172" s="28">
        <f>(1/(1+EXP(('S Curve Equation'!$B$11-L127*'S Curve Equation'!$B$12)*'S Curve Equation'!$B$10))+'S Curve Equation'!$B$13)*'S Curve Equation'!$B$14</f>
        <v>0.11124003345948583</v>
      </c>
      <c r="M172" s="28">
        <f>(1/(1+EXP(('S Curve Equation'!$B$11-M127*'S Curve Equation'!$B$12)*'S Curve Equation'!$B$10))+'S Curve Equation'!$B$13)*'S Curve Equation'!$B$14</f>
        <v>0.11155203036319325</v>
      </c>
      <c r="N172" s="28">
        <f>(1/(1+EXP(('S Curve Equation'!$B$11-N127*'S Curve Equation'!$B$12)*'S Curve Equation'!$B$10))+'S Curve Equation'!$B$13)*'S Curve Equation'!$B$14</f>
        <v>0.11186184525257066</v>
      </c>
      <c r="O172" s="28">
        <f>(1/(1+EXP(('S Curve Equation'!$B$11-O127*'S Curve Equation'!$B$12)*'S Curve Equation'!$B$10))+'S Curve Equation'!$B$13)*'S Curve Equation'!$B$14</f>
        <v>0.11216949968057449</v>
      </c>
      <c r="P172" s="28">
        <f>(1/(1+EXP(('S Curve Equation'!$B$11-P127*'S Curve Equation'!$B$12)*'S Curve Equation'!$B$10))+'S Curve Equation'!$B$13)*'S Curve Equation'!$B$14</f>
        <v>0.11247501494089848</v>
      </c>
      <c r="Q172" s="28">
        <f>(1/(1+EXP(('S Curve Equation'!$B$11-Q127*'S Curve Equation'!$B$12)*'S Curve Equation'!$B$10))+'S Curve Equation'!$B$13)*'S Curve Equation'!$B$14</f>
        <v>0.11277841207127665</v>
      </c>
      <c r="R172" s="28">
        <f>(1/(1+EXP(('S Curve Equation'!$B$11-R127*'S Curve Equation'!$B$12)*'S Curve Equation'!$B$10))+'S Curve Equation'!$B$13)*'S Curve Equation'!$B$14</f>
        <v>0.11307971185675561</v>
      </c>
      <c r="S172" s="28">
        <f>(1/(1+EXP(('S Curve Equation'!$B$11-S127*'S Curve Equation'!$B$12)*'S Curve Equation'!$B$10))+'S Curve Equation'!$B$13)*'S Curve Equation'!$B$14</f>
        <v>0.11337893483293401</v>
      </c>
      <c r="T172" s="28">
        <f>(1/(1+EXP(('S Curve Equation'!$B$11-T127*'S Curve Equation'!$B$12)*'S Curve Equation'!$B$10))+'S Curve Equation'!$B$13)*'S Curve Equation'!$B$14</f>
        <v>0.11367610128917037</v>
      </c>
      <c r="U172" s="28">
        <f>(1/(1+EXP(('S Curve Equation'!$B$11-U127*'S Curve Equation'!$B$12)*'S Curve Equation'!$B$10))+'S Curve Equation'!$B$13)*'S Curve Equation'!$B$14</f>
        <v>0.11397123127175687</v>
      </c>
      <c r="V172" s="28">
        <f>(1/(1+EXP(('S Curve Equation'!$B$11-V127*'S Curve Equation'!$B$12)*'S Curve Equation'!$B$10))+'S Curve Equation'!$B$13)*'S Curve Equation'!$B$14</f>
        <v>0.11426434458706042</v>
      </c>
      <c r="W172" s="28">
        <f>(1/(1+EXP(('S Curve Equation'!$B$11-W127*'S Curve Equation'!$B$12)*'S Curve Equation'!$B$10))+'S Curve Equation'!$B$13)*'S Curve Equation'!$B$14</f>
        <v>0.11455546080462996</v>
      </c>
      <c r="X172" s="28">
        <f>(1/(1+EXP(('S Curve Equation'!$B$11-X127*'S Curve Equation'!$B$12)*'S Curve Equation'!$B$10))+'S Curve Equation'!$B$13)*'S Curve Equation'!$B$14</f>
        <v>0.11484459926027087</v>
      </c>
      <c r="Y172" s="28">
        <f>(1/(1+EXP(('S Curve Equation'!$B$11-Y127*'S Curve Equation'!$B$12)*'S Curve Equation'!$B$10))+'S Curve Equation'!$B$13)*'S Curve Equation'!$B$14</f>
        <v>0.11513177905908419</v>
      </c>
      <c r="Z172" s="28">
        <f>(1/(1+EXP(('S Curve Equation'!$B$11-Z127*'S Curve Equation'!$B$12)*'S Curve Equation'!$B$10))+'S Curve Equation'!$B$13)*'S Curve Equation'!$B$14</f>
        <v>0.11541701907847228</v>
      </c>
      <c r="AA172" s="28">
        <f>(1/(1+EXP(('S Curve Equation'!$B$11-AA127*'S Curve Equation'!$B$12)*'S Curve Equation'!$B$10))+'S Curve Equation'!$B$13)*'S Curve Equation'!$B$14</f>
        <v>0.11570033797111212</v>
      </c>
      <c r="AB172" s="28">
        <f>(1/(1+EXP(('S Curve Equation'!$B$11-AB127*'S Curve Equation'!$B$12)*'S Curve Equation'!$B$10))+'S Curve Equation'!$B$13)*'S Curve Equation'!$B$14</f>
        <v>0.11598175416789105</v>
      </c>
      <c r="AC172" s="28">
        <f>(1/(1+EXP(('S Curve Equation'!$B$11-AC127*'S Curve Equation'!$B$12)*'S Curve Equation'!$B$10))+'S Curve Equation'!$B$13)*'S Curve Equation'!$B$14</f>
        <v>0.11626128588081165</v>
      </c>
      <c r="AD172" s="28">
        <f>(1/(1+EXP(('S Curve Equation'!$B$11-AD127*'S Curve Equation'!$B$12)*'S Curve Equation'!$B$10))+'S Curve Equation'!$B$13)*'S Curve Equation'!$B$14</f>
        <v>0.11653895110586004</v>
      </c>
      <c r="AE172" s="28">
        <f>(1/(1+EXP(('S Curve Equation'!$B$11-AE127*'S Curve Equation'!$B$12)*'S Curve Equation'!$B$10))+'S Curve Equation'!$B$13)*'S Curve Equation'!$B$14</f>
        <v>0.11681476762584184</v>
      </c>
      <c r="AF172" s="28">
        <f>(1/(1+EXP(('S Curve Equation'!$B$11-AF127*'S Curve Equation'!$B$12)*'S Curve Equation'!$B$10))+'S Curve Equation'!$B$13)*'S Curve Equation'!$B$14</f>
        <v>0.11708875301318289</v>
      </c>
    </row>
    <row r="173" spans="1:32" x14ac:dyDescent="0.2">
      <c r="A173" s="6" t="s">
        <v>51</v>
      </c>
      <c r="B173" s="28">
        <f>(1/(1+EXP(('S Curve Equation'!$B$11-B128*'S Curve Equation'!$B$12)*'S Curve Equation'!$B$10))+'S Curve Equation'!$B$13)*'S Curve Equation'!$B$14</f>
        <v>9.2999999999999985E-2</v>
      </c>
      <c r="C173" s="28">
        <f>(1/(1+EXP(('S Curve Equation'!$B$11-C128*'S Curve Equation'!$B$12)*'S Curve Equation'!$B$10))+'S Curve Equation'!$B$13)*'S Curve Equation'!$B$14</f>
        <v>9.3286046274418735E-2</v>
      </c>
      <c r="D173" s="28">
        <f>(1/(1+EXP(('S Curve Equation'!$B$11-D128*'S Curve Equation'!$B$12)*'S Curve Equation'!$B$10))+'S Curve Equation'!$B$13)*'S Curve Equation'!$B$14</f>
        <v>9.3600085839711078E-2</v>
      </c>
      <c r="E173" s="28">
        <f>(1/(1+EXP(('S Curve Equation'!$B$11-E128*'S Curve Equation'!$B$12)*'S Curve Equation'!$B$10))+'S Curve Equation'!$B$13)*'S Curve Equation'!$B$14</f>
        <v>9.390504619561349E-2</v>
      </c>
      <c r="F173" s="28">
        <f>(1/(1+EXP(('S Curve Equation'!$B$11-F128*'S Curve Equation'!$B$12)*'S Curve Equation'!$B$10))+'S Curve Equation'!$B$13)*'S Curve Equation'!$B$14</f>
        <v>9.4207685727896451E-2</v>
      </c>
      <c r="G173" s="28">
        <f>(1/(1+EXP(('S Curve Equation'!$B$11-G128*'S Curve Equation'!$B$12)*'S Curve Equation'!$B$10))+'S Curve Equation'!$B$13)*'S Curve Equation'!$B$14</f>
        <v>9.4498676928245068E-2</v>
      </c>
      <c r="H173" s="28">
        <f>(1/(1+EXP(('S Curve Equation'!$B$11-H128*'S Curve Equation'!$B$12)*'S Curve Equation'!$B$10))+'S Curve Equation'!$B$13)*'S Curve Equation'!$B$14</f>
        <v>9.4786084292527314E-2</v>
      </c>
      <c r="I173" s="28">
        <f>(1/(1+EXP(('S Curve Equation'!$B$11-I128*'S Curve Equation'!$B$12)*'S Curve Equation'!$B$10))+'S Curve Equation'!$B$13)*'S Curve Equation'!$B$14</f>
        <v>9.5081064908496521E-2</v>
      </c>
      <c r="J173" s="28">
        <f>(1/(1+EXP(('S Curve Equation'!$B$11-J128*'S Curve Equation'!$B$12)*'S Curve Equation'!$B$10))+'S Curve Equation'!$B$13)*'S Curve Equation'!$B$14</f>
        <v>9.5376918039783418E-2</v>
      </c>
      <c r="K173" s="28">
        <f>(1/(1+EXP(('S Curve Equation'!$B$11-K128*'S Curve Equation'!$B$12)*'S Curve Equation'!$B$10))+'S Curve Equation'!$B$13)*'S Curve Equation'!$B$14</f>
        <v>9.5664294012627757E-2</v>
      </c>
      <c r="L173" s="28">
        <f>(1/(1+EXP(('S Curve Equation'!$B$11-L128*'S Curve Equation'!$B$12)*'S Curve Equation'!$B$10))+'S Curve Equation'!$B$13)*'S Curve Equation'!$B$14</f>
        <v>9.5948221320990415E-2</v>
      </c>
      <c r="M173" s="28">
        <f>(1/(1+EXP(('S Curve Equation'!$B$11-M128*'S Curve Equation'!$B$12)*'S Curve Equation'!$B$10))+'S Curve Equation'!$B$13)*'S Curve Equation'!$B$14</f>
        <v>9.6232344782496773E-2</v>
      </c>
      <c r="N173" s="28">
        <f>(1/(1+EXP(('S Curve Equation'!$B$11-N128*'S Curve Equation'!$B$12)*'S Curve Equation'!$B$10))+'S Curve Equation'!$B$13)*'S Curve Equation'!$B$14</f>
        <v>9.65145203320905E-2</v>
      </c>
      <c r="O173" s="28">
        <f>(1/(1+EXP(('S Curve Equation'!$B$11-O128*'S Curve Equation'!$B$12)*'S Curve Equation'!$B$10))+'S Curve Equation'!$B$13)*'S Curve Equation'!$B$14</f>
        <v>9.6794766733800622E-2</v>
      </c>
      <c r="P173" s="28">
        <f>(1/(1+EXP(('S Curve Equation'!$B$11-P128*'S Curve Equation'!$B$12)*'S Curve Equation'!$B$10))+'S Curve Equation'!$B$13)*'S Curve Equation'!$B$14</f>
        <v>9.7073102534053171E-2</v>
      </c>
      <c r="Q173" s="28">
        <f>(1/(1+EXP(('S Curve Equation'!$B$11-Q128*'S Curve Equation'!$B$12)*'S Curve Equation'!$B$10))+'S Curve Equation'!$B$13)*'S Curve Equation'!$B$14</f>
        <v>9.7349546064253778E-2</v>
      </c>
      <c r="R173" s="28">
        <f>(1/(1+EXP(('S Curve Equation'!$B$11-R128*'S Curve Equation'!$B$12)*'S Curve Equation'!$B$10))+'S Curve Equation'!$B$13)*'S Curve Equation'!$B$14</f>
        <v>9.7624115443353032E-2</v>
      </c>
      <c r="S173" s="28">
        <f>(1/(1+EXP(('S Curve Equation'!$B$11-S128*'S Curve Equation'!$B$12)*'S Curve Equation'!$B$10))+'S Curve Equation'!$B$13)*'S Curve Equation'!$B$14</f>
        <v>9.7896828580391587E-2</v>
      </c>
      <c r="T173" s="28">
        <f>(1/(1+EXP(('S Curve Equation'!$B$11-T128*'S Curve Equation'!$B$12)*'S Curve Equation'!$B$10))+'S Curve Equation'!$B$13)*'S Curve Equation'!$B$14</f>
        <v>9.8167703177027069E-2</v>
      </c>
      <c r="U173" s="28">
        <f>(1/(1+EXP(('S Curve Equation'!$B$11-U128*'S Curve Equation'!$B$12)*'S Curve Equation'!$B$10))+'S Curve Equation'!$B$13)*'S Curve Equation'!$B$14</f>
        <v>9.8436756730039585E-2</v>
      </c>
      <c r="V173" s="28">
        <f>(1/(1+EXP(('S Curve Equation'!$B$11-V128*'S Curve Equation'!$B$12)*'S Curve Equation'!$B$10))+'S Curve Equation'!$B$13)*'S Curve Equation'!$B$14</f>
        <v>9.8704006533816432E-2</v>
      </c>
      <c r="W173" s="28">
        <f>(1/(1+EXP(('S Curve Equation'!$B$11-W128*'S Curve Equation'!$B$12)*'S Curve Equation'!$B$10))+'S Curve Equation'!$B$13)*'S Curve Equation'!$B$14</f>
        <v>9.8969469682816003E-2</v>
      </c>
      <c r="X173" s="28">
        <f>(1/(1+EXP(('S Curve Equation'!$B$11-X128*'S Curve Equation'!$B$12)*'S Curve Equation'!$B$10))+'S Curve Equation'!$B$13)*'S Curve Equation'!$B$14</f>
        <v>9.9233163074010214E-2</v>
      </c>
      <c r="Y173" s="28">
        <f>(1/(1+EXP(('S Curve Equation'!$B$11-Y128*'S Curve Equation'!$B$12)*'S Curve Equation'!$B$10))+'S Curve Equation'!$B$13)*'S Curve Equation'!$B$14</f>
        <v>9.9495103409303717E-2</v>
      </c>
      <c r="Z173" s="28">
        <f>(1/(1+EXP(('S Curve Equation'!$B$11-Z128*'S Curve Equation'!$B$12)*'S Curve Equation'!$B$10))+'S Curve Equation'!$B$13)*'S Curve Equation'!$B$14</f>
        <v>9.9755307197931284E-2</v>
      </c>
      <c r="AA173" s="28">
        <f>(1/(1+EXP(('S Curve Equation'!$B$11-AA128*'S Curve Equation'!$B$12)*'S Curve Equation'!$B$10))+'S Curve Equation'!$B$13)*'S Curve Equation'!$B$14</f>
        <v>0.10001379075883364</v>
      </c>
      <c r="AB173" s="28">
        <f>(1/(1+EXP(('S Curve Equation'!$B$11-AB128*'S Curve Equation'!$B$12)*'S Curve Equation'!$B$10))+'S Curve Equation'!$B$13)*'S Curve Equation'!$B$14</f>
        <v>0.10027057022300771</v>
      </c>
      <c r="AC173" s="28">
        <f>(1/(1+EXP(('S Curve Equation'!$B$11-AC128*'S Curve Equation'!$B$12)*'S Curve Equation'!$B$10))+'S Curve Equation'!$B$13)*'S Curve Equation'!$B$14</f>
        <v>0.10052566153583628</v>
      </c>
      <c r="AD173" s="28">
        <f>(1/(1+EXP(('S Curve Equation'!$B$11-AD128*'S Curve Equation'!$B$12)*'S Curve Equation'!$B$10))+'S Curve Equation'!$B$13)*'S Curve Equation'!$B$14</f>
        <v>0.10077908045939196</v>
      </c>
      <c r="AE173" s="28">
        <f>(1/(1+EXP(('S Curve Equation'!$B$11-AE128*'S Curve Equation'!$B$12)*'S Curve Equation'!$B$10))+'S Curve Equation'!$B$13)*'S Curve Equation'!$B$14</f>
        <v>0.10103084257471932</v>
      </c>
      <c r="AF173" s="28">
        <f>(1/(1+EXP(('S Curve Equation'!$B$11-AF128*'S Curve Equation'!$B$12)*'S Curve Equation'!$B$10))+'S Curve Equation'!$B$13)*'S Curve Equation'!$B$14</f>
        <v>0.10128096328409238</v>
      </c>
    </row>
    <row r="174" spans="1:32" x14ac:dyDescent="0.2">
      <c r="A174" s="6" t="s">
        <v>52</v>
      </c>
      <c r="B174" s="28">
        <f>(1/(1+EXP(('S Curve Equation'!$B$11-B129*'S Curve Equation'!$B$12)*'S Curve Equation'!$B$10))+'S Curve Equation'!$B$13)*'S Curve Equation'!$B$14</f>
        <v>9.9000000000000005E-2</v>
      </c>
      <c r="C174" s="28">
        <f>(1/(1+EXP(('S Curve Equation'!$B$11-C129*'S Curve Equation'!$B$12)*'S Curve Equation'!$B$10))+'S Curve Equation'!$B$13)*'S Curve Equation'!$B$14</f>
        <v>9.9297711869937064E-2</v>
      </c>
      <c r="D174" s="28">
        <f>(1/(1+EXP(('S Curve Equation'!$B$11-D129*'S Curve Equation'!$B$12)*'S Curve Equation'!$B$10))+'S Curve Equation'!$B$13)*'S Curve Equation'!$B$14</f>
        <v>9.9624538698904544E-2</v>
      </c>
      <c r="E174" s="28">
        <f>(1/(1+EXP(('S Curve Equation'!$B$11-E129*'S Curve Equation'!$B$12)*'S Curve Equation'!$B$10))+'S Curve Equation'!$B$13)*'S Curve Equation'!$B$14</f>
        <v>9.9941896664946295E-2</v>
      </c>
      <c r="F174" s="28">
        <f>(1/(1+EXP(('S Curve Equation'!$B$11-F129*'S Curve Equation'!$B$12)*'S Curve Equation'!$B$10))+'S Curve Equation'!$B$13)*'S Curve Equation'!$B$14</f>
        <v>0.10025682004741678</v>
      </c>
      <c r="G174" s="28">
        <f>(1/(1+EXP(('S Curve Equation'!$B$11-G129*'S Curve Equation'!$B$12)*'S Curve Equation'!$B$10))+'S Curve Equation'!$B$13)*'S Curve Equation'!$B$14</f>
        <v>0.10055960409819058</v>
      </c>
      <c r="H174" s="28">
        <f>(1/(1+EXP(('S Curve Equation'!$B$11-H129*'S Curve Equation'!$B$12)*'S Curve Equation'!$B$10))+'S Curve Equation'!$B$13)*'S Curve Equation'!$B$14</f>
        <v>0.10085864158111249</v>
      </c>
      <c r="I174" s="28">
        <f>(1/(1+EXP(('S Curve Equation'!$B$11-I129*'S Curve Equation'!$B$12)*'S Curve Equation'!$B$10))+'S Curve Equation'!$B$13)*'S Curve Equation'!$B$14</f>
        <v>0.1011655407243644</v>
      </c>
      <c r="J174" s="28">
        <f>(1/(1+EXP(('S Curve Equation'!$B$11-J129*'S Curve Equation'!$B$12)*'S Curve Equation'!$B$10))+'S Curve Equation'!$B$13)*'S Curve Equation'!$B$14</f>
        <v>0.10147332930186169</v>
      </c>
      <c r="K174" s="28">
        <f>(1/(1+EXP(('S Curve Equation'!$B$11-K129*'S Curve Equation'!$B$12)*'S Curve Equation'!$B$10))+'S Curve Equation'!$B$13)*'S Curve Equation'!$B$14</f>
        <v>0.10177228117911138</v>
      </c>
      <c r="L174" s="28">
        <f>(1/(1+EXP(('S Curve Equation'!$B$11-L129*'S Curve Equation'!$B$12)*'S Curve Equation'!$B$10))+'S Curve Equation'!$B$13)*'S Curve Equation'!$B$14</f>
        <v>0.10206762851416987</v>
      </c>
      <c r="M174" s="28">
        <f>(1/(1+EXP(('S Curve Equation'!$B$11-M129*'S Curve Equation'!$B$12)*'S Curve Equation'!$B$10))+'S Curve Equation'!$B$13)*'S Curve Equation'!$B$14</f>
        <v>0.10236316304192754</v>
      </c>
      <c r="N174" s="28">
        <f>(1/(1+EXP(('S Curve Equation'!$B$11-N129*'S Curve Equation'!$B$12)*'S Curve Equation'!$B$10))+'S Curve Equation'!$B$13)*'S Curve Equation'!$B$14</f>
        <v>0.1026566547673453</v>
      </c>
      <c r="O174" s="28">
        <f>(1/(1+EXP(('S Curve Equation'!$B$11-O129*'S Curve Equation'!$B$12)*'S Curve Equation'!$B$10))+'S Curve Equation'!$B$13)*'S Curve Equation'!$B$14</f>
        <v>0.10294812357374192</v>
      </c>
      <c r="P174" s="28">
        <f>(1/(1+EXP(('S Curve Equation'!$B$11-P129*'S Curve Equation'!$B$12)*'S Curve Equation'!$B$10))+'S Curve Equation'!$B$13)*'S Curve Equation'!$B$14</f>
        <v>0.1032375891102954</v>
      </c>
      <c r="Q174" s="28">
        <f>(1/(1+EXP(('S Curve Equation'!$B$11-Q129*'S Curve Equation'!$B$12)*'S Curve Equation'!$B$10))+'S Curve Equation'!$B$13)*'S Curve Equation'!$B$14</f>
        <v>0.10352507079490771</v>
      </c>
      <c r="R174" s="28">
        <f>(1/(1+EXP(('S Curve Equation'!$B$11-R129*'S Curve Equation'!$B$12)*'S Curve Equation'!$B$10))+'S Curve Equation'!$B$13)*'S Curve Equation'!$B$14</f>
        <v>0.10381058781704711</v>
      </c>
      <c r="S174" s="28">
        <f>(1/(1+EXP(('S Curve Equation'!$B$11-S129*'S Curve Equation'!$B$12)*'S Curve Equation'!$B$10))+'S Curve Equation'!$B$13)*'S Curve Equation'!$B$14</f>
        <v>0.10409415914056525</v>
      </c>
      <c r="T174" s="28">
        <f>(1/(1+EXP(('S Curve Equation'!$B$11-T129*'S Curve Equation'!$B$12)*'S Curve Equation'!$B$10))+'S Curve Equation'!$B$13)*'S Curve Equation'!$B$14</f>
        <v>0.10437580350649102</v>
      </c>
      <c r="U174" s="28">
        <f>(1/(1+EXP(('S Curve Equation'!$B$11-U129*'S Curve Equation'!$B$12)*'S Curve Equation'!$B$10))+'S Curve Equation'!$B$13)*'S Curve Equation'!$B$14</f>
        <v>0.10465553943579836</v>
      </c>
      <c r="V174" s="28">
        <f>(1/(1+EXP(('S Curve Equation'!$B$11-V129*'S Curve Equation'!$B$12)*'S Curve Equation'!$B$10))+'S Curve Equation'!$B$13)*'S Curve Equation'!$B$14</f>
        <v>0.10493338523214818</v>
      </c>
      <c r="W174" s="28">
        <f>(1/(1+EXP(('S Curve Equation'!$B$11-W129*'S Curve Equation'!$B$12)*'S Curve Equation'!$B$10))+'S Curve Equation'!$B$13)*'S Curve Equation'!$B$14</f>
        <v>0.10520935898460503</v>
      </c>
      <c r="X174" s="28">
        <f>(1/(1+EXP(('S Curve Equation'!$B$11-X129*'S Curve Equation'!$B$12)*'S Curve Equation'!$B$10))+'S Curve Equation'!$B$13)*'S Curve Equation'!$B$14</f>
        <v>0.10548347857032754</v>
      </c>
      <c r="Y174" s="28">
        <f>(1/(1+EXP(('S Curve Equation'!$B$11-Y129*'S Curve Equation'!$B$12)*'S Curve Equation'!$B$10))+'S Curve Equation'!$B$13)*'S Curve Equation'!$B$14</f>
        <v>0.10575576165723084</v>
      </c>
      <c r="Z174" s="28">
        <f>(1/(1+EXP(('S Curve Equation'!$B$11-Z129*'S Curve Equation'!$B$12)*'S Curve Equation'!$B$10))+'S Curve Equation'!$B$13)*'S Curve Equation'!$B$14</f>
        <v>0.10602622570662378</v>
      </c>
      <c r="AA174" s="28">
        <f>(1/(1+EXP(('S Curve Equation'!$B$11-AA129*'S Curve Equation'!$B$12)*'S Curve Equation'!$B$10))+'S Curve Equation'!$B$13)*'S Curve Equation'!$B$14</f>
        <v>0.10629488797581835</v>
      </c>
      <c r="AB174" s="28">
        <f>(1/(1+EXP(('S Curve Equation'!$B$11-AB129*'S Curve Equation'!$B$12)*'S Curve Equation'!$B$10))+'S Curve Equation'!$B$13)*'S Curve Equation'!$B$14</f>
        <v>0.10656176552071124</v>
      </c>
      <c r="AC174" s="28">
        <f>(1/(1+EXP(('S Curve Equation'!$B$11-AC129*'S Curve Equation'!$B$12)*'S Curve Equation'!$B$10))+'S Curve Equation'!$B$13)*'S Curve Equation'!$B$14</f>
        <v>0.10682687519833885</v>
      </c>
      <c r="AD174" s="28">
        <f>(1/(1+EXP(('S Curve Equation'!$B$11-AD129*'S Curve Equation'!$B$12)*'S Curve Equation'!$B$10))+'S Curve Equation'!$B$13)*'S Curve Equation'!$B$14</f>
        <v>0.1070902336694039</v>
      </c>
      <c r="AE174" s="28">
        <f>(1/(1+EXP(('S Curve Equation'!$B$11-AE129*'S Curve Equation'!$B$12)*'S Curve Equation'!$B$10))+'S Curve Equation'!$B$13)*'S Curve Equation'!$B$14</f>
        <v>0.10735185740077487</v>
      </c>
      <c r="AF174" s="28">
        <f>(1/(1+EXP(('S Curve Equation'!$B$11-AF129*'S Curve Equation'!$B$12)*'S Curve Equation'!$B$10))+'S Curve Equation'!$B$13)*'S Curve Equation'!$B$14</f>
        <v>0.10761176266795794</v>
      </c>
    </row>
    <row r="175" spans="1:32" x14ac:dyDescent="0.2">
      <c r="A175" s="6" t="s">
        <v>53</v>
      </c>
      <c r="B175" s="28">
        <f>(1/(1+EXP(('S Curve Equation'!$B$11-B130*'S Curve Equation'!$B$12)*'S Curve Equation'!$B$10))+'S Curve Equation'!$B$13)*'S Curve Equation'!$B$14</f>
        <v>0.17500000000000002</v>
      </c>
      <c r="C175" s="28">
        <f>(1/(1+EXP(('S Curve Equation'!$B$11-C130*'S Curve Equation'!$B$12)*'S Curve Equation'!$B$10))+'S Curve Equation'!$B$13)*'S Curve Equation'!$B$14</f>
        <v>0.17541830838510938</v>
      </c>
      <c r="D175" s="28">
        <f>(1/(1+EXP(('S Curve Equation'!$B$11-D130*'S Curve Equation'!$B$12)*'S Curve Equation'!$B$10))+'S Curve Equation'!$B$13)*'S Curve Equation'!$B$14</f>
        <v>0.17587722370942066</v>
      </c>
      <c r="E175" s="28">
        <f>(1/(1+EXP(('S Curve Equation'!$B$11-E130*'S Curve Equation'!$B$12)*'S Curve Equation'!$B$10))+'S Curve Equation'!$B$13)*'S Curve Equation'!$B$14</f>
        <v>0.17632254167248862</v>
      </c>
      <c r="F175" s="28">
        <f>(1/(1+EXP(('S Curve Equation'!$B$11-F130*'S Curve Equation'!$B$12)*'S Curve Equation'!$B$10))+'S Curve Equation'!$B$13)*'S Curve Equation'!$B$14</f>
        <v>0.17676415034441714</v>
      </c>
      <c r="G175" s="28">
        <f>(1/(1+EXP(('S Curve Equation'!$B$11-G130*'S Curve Equation'!$B$12)*'S Curve Equation'!$B$10))+'S Curve Equation'!$B$13)*'S Curve Equation'!$B$14</f>
        <v>0.17718846170875863</v>
      </c>
      <c r="H175" s="28">
        <f>(1/(1+EXP(('S Curve Equation'!$B$11-H130*'S Curve Equation'!$B$12)*'S Curve Equation'!$B$10))+'S Curve Equation'!$B$13)*'S Curve Equation'!$B$14</f>
        <v>0.17760725908418593</v>
      </c>
      <c r="I175" s="28">
        <f>(1/(1+EXP(('S Curve Equation'!$B$11-I130*'S Curve Equation'!$B$12)*'S Curve Equation'!$B$10))+'S Curve Equation'!$B$13)*'S Curve Equation'!$B$14</f>
        <v>0.17803679474456266</v>
      </c>
      <c r="J175" s="28">
        <f>(1/(1+EXP(('S Curve Equation'!$B$11-J130*'S Curve Equation'!$B$12)*'S Curve Equation'!$B$10))+'S Curve Equation'!$B$13)*'S Curve Equation'!$B$14</f>
        <v>0.17846729930122138</v>
      </c>
      <c r="K175" s="28">
        <f>(1/(1+EXP(('S Curve Equation'!$B$11-K130*'S Curve Equation'!$B$12)*'S Curve Equation'!$B$10))+'S Curve Equation'!$B$13)*'S Curve Equation'!$B$14</f>
        <v>0.1788851799702938</v>
      </c>
      <c r="L175" s="28">
        <f>(1/(1+EXP(('S Curve Equation'!$B$11-L130*'S Curve Equation'!$B$12)*'S Curve Equation'!$B$10))+'S Curve Equation'!$B$13)*'S Curve Equation'!$B$14</f>
        <v>0.17929776725799873</v>
      </c>
      <c r="M175" s="28">
        <f>(1/(1+EXP(('S Curve Equation'!$B$11-M130*'S Curve Equation'!$B$12)*'S Curve Equation'!$B$10))+'S Curve Equation'!$B$13)*'S Curve Equation'!$B$14</f>
        <v>0.17971036301664092</v>
      </c>
      <c r="N175" s="28">
        <f>(1/(1+EXP(('S Curve Equation'!$B$11-N130*'S Curve Equation'!$B$12)*'S Curve Equation'!$B$10))+'S Curve Equation'!$B$13)*'S Curve Equation'!$B$14</f>
        <v>0.18011985686572632</v>
      </c>
      <c r="O175" s="28">
        <f>(1/(1+EXP(('S Curve Equation'!$B$11-O130*'S Curve Equation'!$B$12)*'S Curve Equation'!$B$10))+'S Curve Equation'!$B$13)*'S Curve Equation'!$B$14</f>
        <v>0.18052628224907513</v>
      </c>
      <c r="P175" s="28">
        <f>(1/(1+EXP(('S Curve Equation'!$B$11-P130*'S Curve Equation'!$B$12)*'S Curve Equation'!$B$10))+'S Curve Equation'!$B$13)*'S Curve Equation'!$B$14</f>
        <v>0.18092967215764727</v>
      </c>
      <c r="Q175" s="28">
        <f>(1/(1+EXP(('S Curve Equation'!$B$11-Q130*'S Curve Equation'!$B$12)*'S Curve Equation'!$B$10))+'S Curve Equation'!$B$13)*'S Curve Equation'!$B$14</f>
        <v>0.18133005913655162</v>
      </c>
      <c r="R175" s="28">
        <f>(1/(1+EXP(('S Curve Equation'!$B$11-R130*'S Curve Equation'!$B$12)*'S Curve Equation'!$B$10))+'S Curve Equation'!$B$13)*'S Curve Equation'!$B$14</f>
        <v>0.18172747529194472</v>
      </c>
      <c r="S175" s="28">
        <f>(1/(1+EXP(('S Curve Equation'!$B$11-S130*'S Curve Equation'!$B$12)*'S Curve Equation'!$B$10))+'S Curve Equation'!$B$13)*'S Curve Equation'!$B$14</f>
        <v>0.18212195229781958</v>
      </c>
      <c r="T175" s="28">
        <f>(1/(1+EXP(('S Curve Equation'!$B$11-T130*'S Curve Equation'!$B$12)*'S Curve Equation'!$B$10))+'S Curve Equation'!$B$13)*'S Curve Equation'!$B$14</f>
        <v>0.18251352140268784</v>
      </c>
      <c r="U175" s="28">
        <f>(1/(1+EXP(('S Curve Equation'!$B$11-U130*'S Curve Equation'!$B$12)*'S Curve Equation'!$B$10))+'S Curve Equation'!$B$13)*'S Curve Equation'!$B$14</f>
        <v>0.18290221343615384</v>
      </c>
      <c r="V175" s="28">
        <f>(1/(1+EXP(('S Curve Equation'!$B$11-V130*'S Curve Equation'!$B$12)*'S Curve Equation'!$B$10))+'S Curve Equation'!$B$13)*'S Curve Equation'!$B$14</f>
        <v>0.18328805881538299</v>
      </c>
      <c r="W175" s="28">
        <f>(1/(1+EXP(('S Curve Equation'!$B$11-W130*'S Curve Equation'!$B$12)*'S Curve Equation'!$B$10))+'S Curve Equation'!$B$13)*'S Curve Equation'!$B$14</f>
        <v>0.18367108755146772</v>
      </c>
      <c r="X175" s="28">
        <f>(1/(1+EXP(('S Curve Equation'!$B$11-X130*'S Curve Equation'!$B$12)*'S Curve Equation'!$B$10))+'S Curve Equation'!$B$13)*'S Curve Equation'!$B$14</f>
        <v>0.18405132925568979</v>
      </c>
      <c r="Y175" s="28">
        <f>(1/(1+EXP(('S Curve Equation'!$B$11-Y130*'S Curve Equation'!$B$12)*'S Curve Equation'!$B$10))+'S Curve Equation'!$B$13)*'S Curve Equation'!$B$14</f>
        <v>0.18442881314568066</v>
      </c>
      <c r="Z175" s="28">
        <f>(1/(1+EXP(('S Curve Equation'!$B$11-Z130*'S Curve Equation'!$B$12)*'S Curve Equation'!$B$10))+'S Curve Equation'!$B$13)*'S Curve Equation'!$B$14</f>
        <v>0.18480356805148307</v>
      </c>
      <c r="AA175" s="28">
        <f>(1/(1+EXP(('S Curve Equation'!$B$11-AA130*'S Curve Equation'!$B$12)*'S Curve Equation'!$B$10))+'S Curve Equation'!$B$13)*'S Curve Equation'!$B$14</f>
        <v>0.18517562242151456</v>
      </c>
      <c r="AB175" s="28">
        <f>(1/(1+EXP(('S Curve Equation'!$B$11-AB130*'S Curve Equation'!$B$12)*'S Curve Equation'!$B$10))+'S Curve Equation'!$B$13)*'S Curve Equation'!$B$14</f>
        <v>0.18554500432843202</v>
      </c>
      <c r="AC175" s="28">
        <f>(1/(1+EXP(('S Curve Equation'!$B$11-AC130*'S Curve Equation'!$B$12)*'S Curve Equation'!$B$10))+'S Curve Equation'!$B$13)*'S Curve Equation'!$B$14</f>
        <v>0.18591174147490228</v>
      </c>
      <c r="AD175" s="28">
        <f>(1/(1+EXP(('S Curve Equation'!$B$11-AD130*'S Curve Equation'!$B$12)*'S Curve Equation'!$B$10))+'S Curve Equation'!$B$13)*'S Curve Equation'!$B$14</f>
        <v>0.18627586119927753</v>
      </c>
      <c r="AE175" s="28">
        <f>(1/(1+EXP(('S Curve Equation'!$B$11-AE130*'S Curve Equation'!$B$12)*'S Curve Equation'!$B$10))+'S Curve Equation'!$B$13)*'S Curve Equation'!$B$14</f>
        <v>0.18663739048117786</v>
      </c>
      <c r="AF175" s="28">
        <f>(1/(1+EXP(('S Curve Equation'!$B$11-AF130*'S Curve Equation'!$B$12)*'S Curve Equation'!$B$10))+'S Curve Equation'!$B$13)*'S Curve Equation'!$B$14</f>
        <v>0.18699635594698338</v>
      </c>
    </row>
    <row r="176" spans="1:32" x14ac:dyDescent="0.2">
      <c r="A176" s="6" t="s">
        <v>54</v>
      </c>
      <c r="B176" s="28">
        <f>(1/(1+EXP(('S Curve Equation'!$B$11-B131*'S Curve Equation'!$B$12)*'S Curve Equation'!$B$10))+'S Curve Equation'!$B$13)*'S Curve Equation'!$B$14</f>
        <v>0.10800000000000003</v>
      </c>
      <c r="C176" s="28">
        <f>(1/(1+EXP(('S Curve Equation'!$B$11-C131*'S Curve Equation'!$B$12)*'S Curve Equation'!$B$10))+'S Curve Equation'!$B$13)*'S Curve Equation'!$B$14</f>
        <v>0.10831456635538184</v>
      </c>
      <c r="D176" s="28">
        <f>(1/(1+EXP(('S Curve Equation'!$B$11-D131*'S Curve Equation'!$B$12)*'S Curve Equation'!$B$10))+'S Curve Equation'!$B$13)*'S Curve Equation'!$B$14</f>
        <v>0.10865986547475449</v>
      </c>
      <c r="E176" s="28">
        <f>(1/(1+EXP(('S Curve Equation'!$B$11-E131*'S Curve Equation'!$B$12)*'S Curve Equation'!$B$10))+'S Curve Equation'!$B$13)*'S Curve Equation'!$B$14</f>
        <v>0.10899513005996962</v>
      </c>
      <c r="F176" s="28">
        <f>(1/(1+EXP(('S Curve Equation'!$B$11-F131*'S Curve Equation'!$B$12)*'S Curve Equation'!$B$10))+'S Curve Equation'!$B$13)*'S Curve Equation'!$B$14</f>
        <v>0.10932779304515645</v>
      </c>
      <c r="G176" s="28">
        <f>(1/(1+EXP(('S Curve Equation'!$B$11-G131*'S Curve Equation'!$B$12)*'S Curve Equation'!$B$10))+'S Curve Equation'!$B$13)*'S Curve Equation'!$B$14</f>
        <v>0.10964760508893268</v>
      </c>
      <c r="H176" s="28">
        <f>(1/(1+EXP(('S Curve Equation'!$B$11-H131*'S Curve Equation'!$B$12)*'S Curve Equation'!$B$10))+'S Curve Equation'!$B$13)*'S Curve Equation'!$B$14</f>
        <v>0.10996343315532897</v>
      </c>
      <c r="I176" s="28">
        <f>(1/(1+EXP(('S Curve Equation'!$B$11-I131*'S Curve Equation'!$B$12)*'S Curve Equation'!$B$10))+'S Curve Equation'!$B$13)*'S Curve Equation'!$B$14</f>
        <v>0.11028753674840013</v>
      </c>
      <c r="J176" s="28">
        <f>(1/(1+EXP(('S Curve Equation'!$B$11-J131*'S Curve Equation'!$B$12)*'S Curve Equation'!$B$10))+'S Curve Equation'!$B$13)*'S Curve Equation'!$B$14</f>
        <v>0.11061255164542076</v>
      </c>
      <c r="K176" s="28">
        <f>(1/(1+EXP(('S Curve Equation'!$B$11-K131*'S Curve Equation'!$B$12)*'S Curve Equation'!$B$10))+'S Curve Equation'!$B$13)*'S Curve Equation'!$B$14</f>
        <v>0.11092820847561559</v>
      </c>
      <c r="L176" s="28">
        <f>(1/(1+EXP(('S Curve Equation'!$B$11-L131*'S Curve Equation'!$B$12)*'S Curve Equation'!$B$10))+'S Curve Equation'!$B$13)*'S Curve Equation'!$B$14</f>
        <v>0.11124003345948583</v>
      </c>
      <c r="M176" s="28">
        <f>(1/(1+EXP(('S Curve Equation'!$B$11-M131*'S Curve Equation'!$B$12)*'S Curve Equation'!$B$10))+'S Curve Equation'!$B$13)*'S Curve Equation'!$B$14</f>
        <v>0.11155203036319325</v>
      </c>
      <c r="N176" s="28">
        <f>(1/(1+EXP(('S Curve Equation'!$B$11-N131*'S Curve Equation'!$B$12)*'S Curve Equation'!$B$10))+'S Curve Equation'!$B$13)*'S Curve Equation'!$B$14</f>
        <v>0.11186184525257066</v>
      </c>
      <c r="O176" s="28">
        <f>(1/(1+EXP(('S Curve Equation'!$B$11-O131*'S Curve Equation'!$B$12)*'S Curve Equation'!$B$10))+'S Curve Equation'!$B$13)*'S Curve Equation'!$B$14</f>
        <v>0.11216949968057449</v>
      </c>
      <c r="P176" s="28">
        <f>(1/(1+EXP(('S Curve Equation'!$B$11-P131*'S Curve Equation'!$B$12)*'S Curve Equation'!$B$10))+'S Curve Equation'!$B$13)*'S Curve Equation'!$B$14</f>
        <v>0.11247501494089848</v>
      </c>
      <c r="Q176" s="28">
        <f>(1/(1+EXP(('S Curve Equation'!$B$11-Q131*'S Curve Equation'!$B$12)*'S Curve Equation'!$B$10))+'S Curve Equation'!$B$13)*'S Curve Equation'!$B$14</f>
        <v>0.11277841207127665</v>
      </c>
      <c r="R176" s="28">
        <f>(1/(1+EXP(('S Curve Equation'!$B$11-R131*'S Curve Equation'!$B$12)*'S Curve Equation'!$B$10))+'S Curve Equation'!$B$13)*'S Curve Equation'!$B$14</f>
        <v>0.11307971185675561</v>
      </c>
      <c r="S176" s="28">
        <f>(1/(1+EXP(('S Curve Equation'!$B$11-S131*'S Curve Equation'!$B$12)*'S Curve Equation'!$B$10))+'S Curve Equation'!$B$13)*'S Curve Equation'!$B$14</f>
        <v>0.11337893483293401</v>
      </c>
      <c r="T176" s="28">
        <f>(1/(1+EXP(('S Curve Equation'!$B$11-T131*'S Curve Equation'!$B$12)*'S Curve Equation'!$B$10))+'S Curve Equation'!$B$13)*'S Curve Equation'!$B$14</f>
        <v>0.11367610128917037</v>
      </c>
      <c r="U176" s="28">
        <f>(1/(1+EXP(('S Curve Equation'!$B$11-U131*'S Curve Equation'!$B$12)*'S Curve Equation'!$B$10))+'S Curve Equation'!$B$13)*'S Curve Equation'!$B$14</f>
        <v>0.11397123127175687</v>
      </c>
      <c r="V176" s="28">
        <f>(1/(1+EXP(('S Curve Equation'!$B$11-V131*'S Curve Equation'!$B$12)*'S Curve Equation'!$B$10))+'S Curve Equation'!$B$13)*'S Curve Equation'!$B$14</f>
        <v>0.11426434458706042</v>
      </c>
      <c r="W176" s="28">
        <f>(1/(1+EXP(('S Curve Equation'!$B$11-W131*'S Curve Equation'!$B$12)*'S Curve Equation'!$B$10))+'S Curve Equation'!$B$13)*'S Curve Equation'!$B$14</f>
        <v>0.11455546080462996</v>
      </c>
      <c r="X176" s="28">
        <f>(1/(1+EXP(('S Curve Equation'!$B$11-X131*'S Curve Equation'!$B$12)*'S Curve Equation'!$B$10))+'S Curve Equation'!$B$13)*'S Curve Equation'!$B$14</f>
        <v>0.11484459926027087</v>
      </c>
      <c r="Y176" s="28">
        <f>(1/(1+EXP(('S Curve Equation'!$B$11-Y131*'S Curve Equation'!$B$12)*'S Curve Equation'!$B$10))+'S Curve Equation'!$B$13)*'S Curve Equation'!$B$14</f>
        <v>0.11513177905908419</v>
      </c>
      <c r="Z176" s="28">
        <f>(1/(1+EXP(('S Curve Equation'!$B$11-Z131*'S Curve Equation'!$B$12)*'S Curve Equation'!$B$10))+'S Curve Equation'!$B$13)*'S Curve Equation'!$B$14</f>
        <v>0.11541701907847228</v>
      </c>
      <c r="AA176" s="28">
        <f>(1/(1+EXP(('S Curve Equation'!$B$11-AA131*'S Curve Equation'!$B$12)*'S Curve Equation'!$B$10))+'S Curve Equation'!$B$13)*'S Curve Equation'!$B$14</f>
        <v>0.11570033797111212</v>
      </c>
      <c r="AB176" s="28">
        <f>(1/(1+EXP(('S Curve Equation'!$B$11-AB131*'S Curve Equation'!$B$12)*'S Curve Equation'!$B$10))+'S Curve Equation'!$B$13)*'S Curve Equation'!$B$14</f>
        <v>0.11598175416789105</v>
      </c>
      <c r="AC176" s="28">
        <f>(1/(1+EXP(('S Curve Equation'!$B$11-AC131*'S Curve Equation'!$B$12)*'S Curve Equation'!$B$10))+'S Curve Equation'!$B$13)*'S Curve Equation'!$B$14</f>
        <v>0.11626128588081165</v>
      </c>
      <c r="AD176" s="28">
        <f>(1/(1+EXP(('S Curve Equation'!$B$11-AD131*'S Curve Equation'!$B$12)*'S Curve Equation'!$B$10))+'S Curve Equation'!$B$13)*'S Curve Equation'!$B$14</f>
        <v>0.11653895110586004</v>
      </c>
      <c r="AE176" s="28">
        <f>(1/(1+EXP(('S Curve Equation'!$B$11-AE131*'S Curve Equation'!$B$12)*'S Curve Equation'!$B$10))+'S Curve Equation'!$B$13)*'S Curve Equation'!$B$14</f>
        <v>0.11681476762584184</v>
      </c>
      <c r="AF176" s="28">
        <f>(1/(1+EXP(('S Curve Equation'!$B$11-AF131*'S Curve Equation'!$B$12)*'S Curve Equation'!$B$10))+'S Curve Equation'!$B$13)*'S Curve Equation'!$B$14</f>
        <v>0.11708875301318289</v>
      </c>
    </row>
    <row r="177" spans="1:32" x14ac:dyDescent="0.2">
      <c r="A177" s="6" t="s">
        <v>55</v>
      </c>
      <c r="B177" s="28">
        <f>(1/(1+EXP(('S Curve Equation'!$B$11-B132*'S Curve Equation'!$B$12)*'S Curve Equation'!$B$10))+'S Curve Equation'!$B$13)*'S Curve Equation'!$B$14</f>
        <v>0.17399999999999999</v>
      </c>
      <c r="C177" s="28">
        <f>(1/(1+EXP(('S Curve Equation'!$B$11-C132*'S Curve Equation'!$B$12)*'S Curve Equation'!$B$10))+'S Curve Equation'!$B$13)*'S Curve Equation'!$B$14</f>
        <v>0.17441701792710396</v>
      </c>
      <c r="D177" s="28">
        <f>(1/(1+EXP(('S Curve Equation'!$B$11-D132*'S Curve Equation'!$B$12)*'S Curve Equation'!$B$10))+'S Curve Equation'!$B$13)*'S Curve Equation'!$B$14</f>
        <v>0.17487452101711795</v>
      </c>
      <c r="E177" s="28">
        <f>(1/(1+EXP(('S Curve Equation'!$B$11-E132*'S Curve Equation'!$B$12)*'S Curve Equation'!$B$10))+'S Curve Equation'!$B$13)*'S Curve Equation'!$B$14</f>
        <v>0.17531847208006274</v>
      </c>
      <c r="F177" s="28">
        <f>(1/(1+EXP(('S Curve Equation'!$B$11-F132*'S Curve Equation'!$B$12)*'S Curve Equation'!$B$10))+'S Curve Equation'!$B$13)*'S Curve Equation'!$B$14</f>
        <v>0.17575872862871303</v>
      </c>
      <c r="G177" s="28">
        <f>(1/(1+EXP(('S Curve Equation'!$B$11-G132*'S Curve Equation'!$B$12)*'S Curve Equation'!$B$10))+'S Curve Equation'!$B$13)*'S Curve Equation'!$B$14</f>
        <v>0.17618174400840197</v>
      </c>
      <c r="H177" s="28">
        <f>(1/(1+EXP(('S Curve Equation'!$B$11-H132*'S Curve Equation'!$B$12)*'S Curve Equation'!$B$10))+'S Curve Equation'!$B$13)*'S Curve Equation'!$B$14</f>
        <v>0.17659926529080708</v>
      </c>
      <c r="I177" s="28">
        <f>(1/(1+EXP(('S Curve Equation'!$B$11-I132*'S Curve Equation'!$B$12)*'S Curve Equation'!$B$10))+'S Curve Equation'!$B$13)*'S Curve Equation'!$B$14</f>
        <v>0.17702749528233405</v>
      </c>
      <c r="J177" s="28">
        <f>(1/(1+EXP(('S Curve Equation'!$B$11-J132*'S Curve Equation'!$B$12)*'S Curve Equation'!$B$10))+'S Curve Equation'!$B$13)*'S Curve Equation'!$B$14</f>
        <v>0.17745669441612355</v>
      </c>
      <c r="K177" s="28">
        <f>(1/(1+EXP(('S Curve Equation'!$B$11-K132*'S Curve Equation'!$B$12)*'S Curve Equation'!$B$10))+'S Curve Equation'!$B$13)*'S Curve Equation'!$B$14</f>
        <v>0.17787331099402656</v>
      </c>
      <c r="L177" s="28">
        <f>(1/(1+EXP(('S Curve Equation'!$B$11-L132*'S Curve Equation'!$B$12)*'S Curve Equation'!$B$10))+'S Curve Equation'!$B$13)*'S Curve Equation'!$B$14</f>
        <v>0.17828465314967271</v>
      </c>
      <c r="M177" s="28">
        <f>(1/(1+EXP(('S Curve Equation'!$B$11-M132*'S Curve Equation'!$B$12)*'S Curve Equation'!$B$10))+'S Curve Equation'!$B$13)*'S Curve Equation'!$B$14</f>
        <v>0.17869600667542182</v>
      </c>
      <c r="N177" s="28">
        <f>(1/(1+EXP(('S Curve Equation'!$B$11-N132*'S Curve Equation'!$B$12)*'S Curve Equation'!$B$10))+'S Curve Equation'!$B$13)*'S Curve Equation'!$B$14</f>
        <v>0.17910427051950922</v>
      </c>
      <c r="O177" s="28">
        <f>(1/(1+EXP(('S Curve Equation'!$B$11-O132*'S Curve Equation'!$B$12)*'S Curve Equation'!$B$10))+'S Curve Equation'!$B$13)*'S Curve Equation'!$B$14</f>
        <v>0.17950947795720704</v>
      </c>
      <c r="P177" s="28">
        <f>(1/(1+EXP(('S Curve Equation'!$B$11-P132*'S Curve Equation'!$B$12)*'S Curve Equation'!$B$10))+'S Curve Equation'!$B$13)*'S Curve Equation'!$B$14</f>
        <v>0.17991166181384693</v>
      </c>
      <c r="Q177" s="28">
        <f>(1/(1+EXP(('S Curve Equation'!$B$11-Q132*'S Curve Equation'!$B$12)*'S Curve Equation'!$B$10))+'S Curve Equation'!$B$13)*'S Curve Equation'!$B$14</f>
        <v>0.18031085447176903</v>
      </c>
      <c r="R177" s="28">
        <f>(1/(1+EXP(('S Curve Equation'!$B$11-R132*'S Curve Equation'!$B$12)*'S Curve Equation'!$B$10))+'S Curve Equation'!$B$13)*'S Curve Equation'!$B$14</f>
        <v>0.18070708787716261</v>
      </c>
      <c r="S177" s="28">
        <f>(1/(1+EXP(('S Curve Equation'!$B$11-S132*'S Curve Equation'!$B$12)*'S Curve Equation'!$B$10))+'S Curve Equation'!$B$13)*'S Curve Equation'!$B$14</f>
        <v>0.18110039354679802</v>
      </c>
      <c r="T177" s="28">
        <f>(1/(1+EXP(('S Curve Equation'!$B$11-T132*'S Curve Equation'!$B$12)*'S Curve Equation'!$B$10))+'S Curve Equation'!$B$13)*'S Curve Equation'!$B$14</f>
        <v>0.18149080257465292</v>
      </c>
      <c r="U177" s="28">
        <f>(1/(1+EXP(('S Curve Equation'!$B$11-U132*'S Curve Equation'!$B$12)*'S Curve Equation'!$B$10))+'S Curve Equation'!$B$13)*'S Curve Equation'!$B$14</f>
        <v>0.18187834563843228</v>
      </c>
      <c r="V177" s="28">
        <f>(1/(1+EXP(('S Curve Equation'!$B$11-V132*'S Curve Equation'!$B$12)*'S Curve Equation'!$B$10))+'S Curve Equation'!$B$13)*'S Curve Equation'!$B$14</f>
        <v>0.18226305300598328</v>
      </c>
      <c r="W177" s="28">
        <f>(1/(1+EXP(('S Curve Equation'!$B$11-W132*'S Curve Equation'!$B$12)*'S Curve Equation'!$B$10))+'S Curve Equation'!$B$13)*'S Curve Equation'!$B$14</f>
        <v>0.18264495454160984</v>
      </c>
      <c r="X177" s="28">
        <f>(1/(1+EXP(('S Curve Equation'!$B$11-X132*'S Curve Equation'!$B$12)*'S Curve Equation'!$B$10))+'S Curve Equation'!$B$13)*'S Curve Equation'!$B$14</f>
        <v>0.18302407971228352</v>
      </c>
      <c r="Y177" s="28">
        <f>(1/(1+EXP(('S Curve Equation'!$B$11-Y132*'S Curve Equation'!$B$12)*'S Curve Equation'!$B$10))+'S Curve Equation'!$B$13)*'S Curve Equation'!$B$14</f>
        <v>0.18340045759375484</v>
      </c>
      <c r="Z177" s="28">
        <f>(1/(1+EXP(('S Curve Equation'!$B$11-Z132*'S Curve Equation'!$B$12)*'S Curve Equation'!$B$10))+'S Curve Equation'!$B$13)*'S Curve Equation'!$B$14</f>
        <v>0.18377411687656608</v>
      </c>
      <c r="AA177" s="28">
        <f>(1/(1+EXP(('S Curve Equation'!$B$11-AA132*'S Curve Equation'!$B$12)*'S Curve Equation'!$B$10))+'S Curve Equation'!$B$13)*'S Curve Equation'!$B$14</f>
        <v>0.18414508587196776</v>
      </c>
      <c r="AB177" s="28">
        <f>(1/(1+EXP(('S Curve Equation'!$B$11-AB132*'S Curve Equation'!$B$12)*'S Curve Equation'!$B$10))+'S Curve Equation'!$B$13)*'S Curve Equation'!$B$14</f>
        <v>0.18451339251773649</v>
      </c>
      <c r="AC177" s="28">
        <f>(1/(1+EXP(('S Curve Equation'!$B$11-AC132*'S Curve Equation'!$B$12)*'S Curve Equation'!$B$10))+'S Curve Equation'!$B$13)*'S Curve Equation'!$B$14</f>
        <v>0.18487906438390075</v>
      </c>
      <c r="AD177" s="28">
        <f>(1/(1+EXP(('S Curve Equation'!$B$11-AD132*'S Curve Equation'!$B$12)*'S Curve Equation'!$B$10))+'S Curve Equation'!$B$13)*'S Curve Equation'!$B$14</f>
        <v>0.18524212867837145</v>
      </c>
      <c r="AE177" s="28">
        <f>(1/(1+EXP(('S Curve Equation'!$B$11-AE132*'S Curve Equation'!$B$12)*'S Curve Equation'!$B$10))+'S Curve Equation'!$B$13)*'S Curve Equation'!$B$14</f>
        <v>0.18560261225248215</v>
      </c>
      <c r="AF177" s="28">
        <f>(1/(1+EXP(('S Curve Equation'!$B$11-AF132*'S Curve Equation'!$B$12)*'S Curve Equation'!$B$10))+'S Curve Equation'!$B$13)*'S Curve Equation'!$B$14</f>
        <v>0.18596054160643768</v>
      </c>
    </row>
    <row r="178" spans="1:32" x14ac:dyDescent="0.2">
      <c r="A178" s="6" t="s">
        <v>56</v>
      </c>
      <c r="B178" s="28">
        <f>(1/(1+EXP(('S Curve Equation'!$B$11-B133*'S Curve Equation'!$B$12)*'S Curve Equation'!$B$10))+'S Curve Equation'!$B$13)*'S Curve Equation'!$B$14</f>
        <v>9.4E-2</v>
      </c>
      <c r="C178" s="28">
        <f>(1/(1+EXP(('S Curve Equation'!$B$11-C133*'S Curve Equation'!$B$12)*'S Curve Equation'!$B$10))+'S Curve Equation'!$B$13)*'S Curve Equation'!$B$14</f>
        <v>9.428801494801832E-2</v>
      </c>
      <c r="D178" s="28">
        <f>(1/(1+EXP(('S Curve Equation'!$B$11-D133*'S Curve Equation'!$B$12)*'S Curve Equation'!$B$10))+'S Curve Equation'!$B$13)*'S Curve Equation'!$B$14</f>
        <v>9.4604212586853129E-2</v>
      </c>
      <c r="E178" s="28">
        <f>(1/(1+EXP(('S Curve Equation'!$B$11-E133*'S Curve Equation'!$B$12)*'S Curve Equation'!$B$10))+'S Curve Equation'!$B$13)*'S Curve Equation'!$B$14</f>
        <v>9.4911265363865821E-2</v>
      </c>
      <c r="F178" s="28">
        <f>(1/(1+EXP(('S Curve Equation'!$B$11-F133*'S Curve Equation'!$B$12)*'S Curve Equation'!$B$10))+'S Curve Equation'!$B$13)*'S Curve Equation'!$B$14</f>
        <v>9.5215978222680603E-2</v>
      </c>
      <c r="G178" s="28">
        <f>(1/(1+EXP(('S Curve Equation'!$B$11-G133*'S Curve Equation'!$B$12)*'S Curve Equation'!$B$10))+'S Curve Equation'!$B$13)*'S Curve Equation'!$B$14</f>
        <v>9.5508959975117949E-2</v>
      </c>
      <c r="H178" s="28">
        <f>(1/(1+EXP(('S Curve Equation'!$B$11-H133*'S Curve Equation'!$B$12)*'S Curve Equation'!$B$10))+'S Curve Equation'!$B$13)*'S Curve Equation'!$B$14</f>
        <v>9.5798330518420918E-2</v>
      </c>
      <c r="I178" s="28">
        <f>(1/(1+EXP(('S Curve Equation'!$B$11-I133*'S Curve Equation'!$B$12)*'S Curve Equation'!$B$10))+'S Curve Equation'!$B$13)*'S Curve Equation'!$B$14</f>
        <v>9.6095323095101964E-2</v>
      </c>
      <c r="J178" s="28">
        <f>(1/(1+EXP(('S Curve Equation'!$B$11-J133*'S Curve Equation'!$B$12)*'S Curve Equation'!$B$10))+'S Curve Equation'!$B$13)*'S Curve Equation'!$B$14</f>
        <v>9.639319114265589E-2</v>
      </c>
      <c r="K178" s="28">
        <f>(1/(1+EXP(('S Curve Equation'!$B$11-K133*'S Curve Equation'!$B$12)*'S Curve Equation'!$B$10))+'S Curve Equation'!$B$13)*'S Curve Equation'!$B$14</f>
        <v>9.6682521429916124E-2</v>
      </c>
      <c r="L178" s="28">
        <f>(1/(1+EXP(('S Curve Equation'!$B$11-L133*'S Curve Equation'!$B$12)*'S Curve Equation'!$B$10))+'S Curve Equation'!$B$13)*'S Curve Equation'!$B$14</f>
        <v>9.6968376828471037E-2</v>
      </c>
      <c r="M178" s="28">
        <f>(1/(1+EXP(('S Curve Equation'!$B$11-M133*'S Curve Equation'!$B$12)*'S Curve Equation'!$B$10))+'S Curve Equation'!$B$13)*'S Curve Equation'!$B$14</f>
        <v>9.7254426958723147E-2</v>
      </c>
      <c r="N178" s="28">
        <f>(1/(1+EXP(('S Curve Equation'!$B$11-N133*'S Curve Equation'!$B$12)*'S Curve Equation'!$B$10))+'S Curve Equation'!$B$13)*'S Curve Equation'!$B$14</f>
        <v>9.753851324588568E-2</v>
      </c>
      <c r="O178" s="28">
        <f>(1/(1+EXP(('S Curve Equation'!$B$11-O133*'S Curve Equation'!$B$12)*'S Curve Equation'!$B$10))+'S Curve Equation'!$B$13)*'S Curve Equation'!$B$14</f>
        <v>9.782065464084351E-2</v>
      </c>
      <c r="P178" s="28">
        <f>(1/(1+EXP(('S Curve Equation'!$B$11-P133*'S Curve Equation'!$B$12)*'S Curve Equation'!$B$10))+'S Curve Equation'!$B$13)*'S Curve Equation'!$B$14</f>
        <v>9.81008698741348E-2</v>
      </c>
      <c r="Q178" s="28">
        <f>(1/(1+EXP(('S Curve Equation'!$B$11-Q133*'S Curve Equation'!$B$12)*'S Curve Equation'!$B$10))+'S Curve Equation'!$B$13)*'S Curve Equation'!$B$14</f>
        <v>9.8379177458580352E-2</v>
      </c>
      <c r="R178" s="28">
        <f>(1/(1+EXP(('S Curve Equation'!$B$11-R133*'S Curve Equation'!$B$12)*'S Curve Equation'!$B$10))+'S Curve Equation'!$B$13)*'S Curve Equation'!$B$14</f>
        <v>9.8655595691894152E-2</v>
      </c>
      <c r="S178" s="28">
        <f>(1/(1+EXP(('S Curve Equation'!$B$11-S133*'S Curve Equation'!$B$12)*'S Curve Equation'!$B$10))+'S Curve Equation'!$B$13)*'S Curve Equation'!$B$14</f>
        <v>9.8930142659273759E-2</v>
      </c>
      <c r="T178" s="28">
        <f>(1/(1+EXP(('S Curve Equation'!$B$11-T133*'S Curve Equation'!$B$12)*'S Curve Equation'!$B$10))+'S Curve Equation'!$B$13)*'S Curve Equation'!$B$14</f>
        <v>9.9202836235970829E-2</v>
      </c>
      <c r="U178" s="28">
        <f>(1/(1+EXP(('S Curve Equation'!$B$11-U133*'S Curve Equation'!$B$12)*'S Curve Equation'!$B$10))+'S Curve Equation'!$B$13)*'S Curve Equation'!$B$14</f>
        <v>9.9473694089839748E-2</v>
      </c>
      <c r="V178" s="28">
        <f>(1/(1+EXP(('S Curve Equation'!$B$11-V133*'S Curve Equation'!$B$12)*'S Curve Equation'!$B$10))+'S Curve Equation'!$B$13)*'S Curve Equation'!$B$14</f>
        <v>9.974273368386502E-2</v>
      </c>
      <c r="W178" s="28">
        <f>(1/(1+EXP(('S Curve Equation'!$B$11-W133*'S Curve Equation'!$B$12)*'S Curve Equation'!$B$10))+'S Curve Equation'!$B$13)*'S Curve Equation'!$B$14</f>
        <v>0.10000997227866688</v>
      </c>
      <c r="X178" s="28">
        <f>(1/(1+EXP(('S Curve Equation'!$B$11-X133*'S Curve Equation'!$B$12)*'S Curve Equation'!$B$10))+'S Curve Equation'!$B$13)*'S Curve Equation'!$B$14</f>
        <v>0.10027542693498415</v>
      </c>
      <c r="Y178" s="28">
        <f>(1/(1+EXP(('S Curve Equation'!$B$11-Y133*'S Curve Equation'!$B$12)*'S Curve Equation'!$B$10))+'S Curve Equation'!$B$13)*'S Curve Equation'!$B$14</f>
        <v>0.10053911451613384</v>
      </c>
      <c r="Z178" s="28">
        <f>(1/(1+EXP(('S Curve Equation'!$B$11-Z133*'S Curve Equation'!$B$12)*'S Curve Equation'!$B$10))+'S Curve Equation'!$B$13)*'S Curve Equation'!$B$14</f>
        <v>0.10080105169044822</v>
      </c>
      <c r="AA178" s="28">
        <f>(1/(1+EXP(('S Curve Equation'!$B$11-AA133*'S Curve Equation'!$B$12)*'S Curve Equation'!$B$10))+'S Curve Equation'!$B$13)*'S Curve Equation'!$B$14</f>
        <v>0.10106125493368892</v>
      </c>
      <c r="AB178" s="28">
        <f>(1/(1+EXP(('S Curve Equation'!$B$11-AB133*'S Curve Equation'!$B$12)*'S Curve Equation'!$B$10))+'S Curve Equation'!$B$13)*'S Curve Equation'!$B$14</f>
        <v>0.10131974053143557</v>
      </c>
      <c r="AC178" s="28">
        <f>(1/(1+EXP(('S Curve Equation'!$B$11-AC133*'S Curve Equation'!$B$12)*'S Curve Equation'!$B$10))+'S Curve Equation'!$B$13)*'S Curve Equation'!$B$14</f>
        <v>0.10157652458145235</v>
      </c>
      <c r="AD178" s="28">
        <f>(1/(1+EXP(('S Curve Equation'!$B$11-AD133*'S Curve Equation'!$B$12)*'S Curve Equation'!$B$10))+'S Curve Equation'!$B$13)*'S Curve Equation'!$B$14</f>
        <v>0.10183162299602894</v>
      </c>
      <c r="AE178" s="28">
        <f>(1/(1+EXP(('S Curve Equation'!$B$11-AE133*'S Curve Equation'!$B$12)*'S Curve Equation'!$B$10))+'S Curve Equation'!$B$13)*'S Curve Equation'!$B$14</f>
        <v>0.10208505150429836</v>
      </c>
      <c r="AF178" s="28">
        <f>(1/(1+EXP(('S Curve Equation'!$B$11-AF133*'S Curve Equation'!$B$12)*'S Curve Equation'!$B$10))+'S Curve Equation'!$B$13)*'S Curve Equation'!$B$14</f>
        <v>0.10233682565453005</v>
      </c>
    </row>
    <row r="179" spans="1:32" x14ac:dyDescent="0.2">
      <c r="A179" s="6" t="s">
        <v>57</v>
      </c>
      <c r="B179" s="28">
        <f>(1/(1+EXP(('S Curve Equation'!$B$11-B134*'S Curve Equation'!$B$12)*'S Curve Equation'!$B$10))+'S Curve Equation'!$B$13)*'S Curve Equation'!$B$14</f>
        <v>9.4999999999999973E-2</v>
      </c>
      <c r="C179" s="28">
        <f>(1/(1+EXP(('S Curve Equation'!$B$11-C134*'S Curve Equation'!$B$12)*'S Curve Equation'!$B$10))+'S Curve Equation'!$B$13)*'S Curve Equation'!$B$14</f>
        <v>9.5289973791237936E-2</v>
      </c>
      <c r="D179" s="28">
        <f>(1/(1+EXP(('S Curve Equation'!$B$11-D134*'S Curve Equation'!$B$12)*'S Curve Equation'!$B$10))+'S Curve Equation'!$B$13)*'S Curve Equation'!$B$14</f>
        <v>9.5608318684031454E-2</v>
      </c>
      <c r="E179" s="28">
        <f>(1/(1+EXP(('S Curve Equation'!$B$11-E134*'S Curve Equation'!$B$12)*'S Curve Equation'!$B$10))+'S Curve Equation'!$B$13)*'S Curve Equation'!$B$14</f>
        <v>9.5917453348275089E-2</v>
      </c>
      <c r="F179" s="28">
        <f>(1/(1+EXP(('S Curve Equation'!$B$11-F134*'S Curve Equation'!$B$12)*'S Curve Equation'!$B$10))+'S Curve Equation'!$B$13)*'S Curve Equation'!$B$14</f>
        <v>9.6224229053626736E-2</v>
      </c>
      <c r="G179" s="28">
        <f>(1/(1+EXP(('S Curve Equation'!$B$11-G134*'S Curve Equation'!$B$12)*'S Curve Equation'!$B$10))+'S Curve Equation'!$B$13)*'S Curve Equation'!$B$14</f>
        <v>9.6519191256943471E-2</v>
      </c>
      <c r="H179" s="28">
        <f>(1/(1+EXP(('S Curve Equation'!$B$11-H134*'S Curve Equation'!$B$12)*'S Curve Equation'!$B$10))+'S Curve Equation'!$B$13)*'S Curve Equation'!$B$14</f>
        <v>9.6810514978911008E-2</v>
      </c>
      <c r="I179" s="28">
        <f>(1/(1+EXP(('S Curve Equation'!$B$11-I134*'S Curve Equation'!$B$12)*'S Curve Equation'!$B$10))+'S Curve Equation'!$B$13)*'S Curve Equation'!$B$14</f>
        <v>9.7109509228199317E-2</v>
      </c>
      <c r="J179" s="28">
        <f>(1/(1+EXP(('S Curve Equation'!$B$11-J134*'S Curve Equation'!$B$12)*'S Curve Equation'!$B$10))+'S Curve Equation'!$B$13)*'S Curve Equation'!$B$14</f>
        <v>9.7409381848929638E-2</v>
      </c>
      <c r="K179" s="28">
        <f>(1/(1+EXP(('S Curve Equation'!$B$11-K134*'S Curve Equation'!$B$12)*'S Curve Equation'!$B$10))+'S Curve Equation'!$B$13)*'S Curve Equation'!$B$14</f>
        <v>9.7700656380434611E-2</v>
      </c>
      <c r="L179" s="28">
        <f>(1/(1+EXP(('S Curve Equation'!$B$11-L134*'S Curve Equation'!$B$12)*'S Curve Equation'!$B$10))+'S Curve Equation'!$B$13)*'S Curve Equation'!$B$14</f>
        <v>9.7988429897265292E-2</v>
      </c>
      <c r="M179" s="28">
        <f>(1/(1+EXP(('S Curve Equation'!$B$11-M134*'S Curve Equation'!$B$12)*'S Curve Equation'!$B$10))+'S Curve Equation'!$B$13)*'S Curve Equation'!$B$14</f>
        <v>9.8276396695071613E-2</v>
      </c>
      <c r="N179" s="28">
        <f>(1/(1+EXP(('S Curve Equation'!$B$11-N134*'S Curve Equation'!$B$12)*'S Curve Equation'!$B$10))+'S Curve Equation'!$B$13)*'S Curve Equation'!$B$14</f>
        <v>9.8562383765106468E-2</v>
      </c>
      <c r="O179" s="28">
        <f>(1/(1+EXP(('S Curve Equation'!$B$11-O134*'S Curve Equation'!$B$12)*'S Curve Equation'!$B$10))+'S Curve Equation'!$B$13)*'S Curve Equation'!$B$14</f>
        <v>9.8846410244991731E-2</v>
      </c>
      <c r="P179" s="28">
        <f>(1/(1+EXP(('S Curve Equation'!$B$11-P134*'S Curve Equation'!$B$12)*'S Curve Equation'!$B$10))+'S Curve Equation'!$B$13)*'S Curve Equation'!$B$14</f>
        <v>9.9128495049253959E-2</v>
      </c>
      <c r="Q179" s="28">
        <f>(1/(1+EXP(('S Curve Equation'!$B$11-Q134*'S Curve Equation'!$B$12)*'S Curve Equation'!$B$10))+'S Curve Equation'!$B$13)*'S Curve Equation'!$B$14</f>
        <v>9.9408656872000095E-2</v>
      </c>
      <c r="R179" s="28">
        <f>(1/(1+EXP(('S Curve Equation'!$B$11-R134*'S Curve Equation'!$B$12)*'S Curve Equation'!$B$10))+'S Curve Equation'!$B$13)*'S Curve Equation'!$B$14</f>
        <v>9.9686914189574247E-2</v>
      </c>
      <c r="S179" s="28">
        <f>(1/(1+EXP(('S Curve Equation'!$B$11-S134*'S Curve Equation'!$B$12)*'S Curve Equation'!$B$10))+'S Curve Equation'!$B$13)*'S Curve Equation'!$B$14</f>
        <v>9.9963285263192522E-2</v>
      </c>
      <c r="T179" s="28">
        <f>(1/(1+EXP(('S Curve Equation'!$B$11-T134*'S Curve Equation'!$B$12)*'S Curve Equation'!$B$10))+'S Curve Equation'!$B$13)*'S Curve Equation'!$B$14</f>
        <v>0.10023778814155816</v>
      </c>
      <c r="U179" s="28">
        <f>(1/(1+EXP(('S Curve Equation'!$B$11-U134*'S Curve Equation'!$B$12)*'S Curve Equation'!$B$10))+'S Curve Equation'!$B$13)*'S Curve Equation'!$B$14</f>
        <v>0.10051044066345351</v>
      </c>
      <c r="V179" s="28">
        <f>(1/(1+EXP(('S Curve Equation'!$B$11-V134*'S Curve Equation'!$B$12)*'S Curve Equation'!$B$10))+'S Curve Equation'!$B$13)*'S Curve Equation'!$B$14</f>
        <v>0.10078126046030973</v>
      </c>
      <c r="W179" s="28">
        <f>(1/(1+EXP(('S Curve Equation'!$B$11-W134*'S Curve Equation'!$B$12)*'S Curve Equation'!$B$10))+'S Curve Equation'!$B$13)*'S Curve Equation'!$B$14</f>
        <v>0.10105026495875466</v>
      </c>
      <c r="X179" s="28">
        <f>(1/(1+EXP(('S Curve Equation'!$B$11-X134*'S Curve Equation'!$B$12)*'S Curve Equation'!$B$10))+'S Curve Equation'!$B$13)*'S Curve Equation'!$B$14</f>
        <v>0.10131747138313636</v>
      </c>
      <c r="Y179" s="28">
        <f>(1/(1+EXP(('S Curve Equation'!$B$11-Y134*'S Curve Equation'!$B$12)*'S Curve Equation'!$B$10))+'S Curve Equation'!$B$13)*'S Curve Equation'!$B$14</f>
        <v>0.10158289675802337</v>
      </c>
      <c r="Z179" s="28">
        <f>(1/(1+EXP(('S Curve Equation'!$B$11-Z134*'S Curve Equation'!$B$12)*'S Curve Equation'!$B$10))+'S Curve Equation'!$B$13)*'S Curve Equation'!$B$14</f>
        <v>0.10184655791068112</v>
      </c>
      <c r="AA179" s="28">
        <f>(1/(1+EXP(('S Curve Equation'!$B$11-AA134*'S Curve Equation'!$B$12)*'S Curve Equation'!$B$10))+'S Curve Equation'!$B$13)*'S Curve Equation'!$B$14</f>
        <v>0.10210847147352481</v>
      </c>
      <c r="AB179" s="28">
        <f>(1/(1+EXP(('S Curve Equation'!$B$11-AB134*'S Curve Equation'!$B$12)*'S Curve Equation'!$B$10))+'S Curve Equation'!$B$13)*'S Curve Equation'!$B$14</f>
        <v>0.1023686538865467</v>
      </c>
      <c r="AC179" s="28">
        <f>(1/(1+EXP(('S Curve Equation'!$B$11-AC134*'S Curve Equation'!$B$12)*'S Curve Equation'!$B$10))+'S Curve Equation'!$B$13)*'S Curve Equation'!$B$14</f>
        <v>0.10262712139971955</v>
      </c>
      <c r="AD179" s="28">
        <f>(1/(1+EXP(('S Curve Equation'!$B$11-AD134*'S Curve Equation'!$B$12)*'S Curve Equation'!$B$10))+'S Curve Equation'!$B$13)*'S Curve Equation'!$B$14</f>
        <v>0.10288389007537471</v>
      </c>
      <c r="AE179" s="28">
        <f>(1/(1+EXP(('S Curve Equation'!$B$11-AE134*'S Curve Equation'!$B$12)*'S Curve Equation'!$B$10))+'S Curve Equation'!$B$13)*'S Curve Equation'!$B$14</f>
        <v>0.10313897579055607</v>
      </c>
      <c r="AF179" s="28">
        <f>(1/(1+EXP(('S Curve Equation'!$B$11-AF134*'S Curve Equation'!$B$12)*'S Curve Equation'!$B$10))+'S Curve Equation'!$B$13)*'S Curve Equation'!$B$14</f>
        <v>0.10339239423934822</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white'!B138,'Calculations asian'!B138,'Calculations otherrace'!B138)</f>
        <v>2.8000000000000001E-2</v>
      </c>
      <c r="C183" s="28">
        <f>C138/SUM(C138,'Calculations white'!C138,'Calculations asian'!C138,'Calculations otherrace'!C138)</f>
        <v>2.8144307091947842E-2</v>
      </c>
      <c r="D183" s="28">
        <f>D138/SUM(D138,'Calculations white'!D138,'Calculations asian'!D138,'Calculations otherrace'!D138)</f>
        <v>2.830281583346371E-2</v>
      </c>
      <c r="E183" s="28">
        <f>E138/SUM(E138,'Calculations white'!E138,'Calculations asian'!E138,'Calculations otherrace'!E138)</f>
        <v>2.8457501103257978E-2</v>
      </c>
      <c r="F183" s="28">
        <f>F138/SUM(F138,'Calculations white'!F138,'Calculations asian'!F138,'Calculations otherrace'!F138)</f>
        <v>2.8611564427981379E-2</v>
      </c>
      <c r="G183" s="28">
        <f>G138/SUM(G138,'Calculations white'!G138,'Calculations asian'!G138,'Calculations otherrace'!G138)</f>
        <v>2.8760552731255138E-2</v>
      </c>
      <c r="H183" s="28">
        <f>H138/SUM(H138,'Calculations white'!H138,'Calculations asian'!H138,'Calculations otherrace'!H138)</f>
        <v>2.8908561500255496E-2</v>
      </c>
      <c r="I183" s="28">
        <f>I138/SUM(I138,'Calculations white'!I138,'Calculations asian'!I138,'Calculations otherrace'!I138)</f>
        <v>2.9060708848780245E-2</v>
      </c>
      <c r="J183" s="28">
        <f>J138/SUM(J138,'Calculations white'!J138,'Calculations asian'!J138,'Calculations otherrace'!J138)</f>
        <v>2.9213882674914392E-2</v>
      </c>
      <c r="K183" s="28">
        <f>K138/SUM(K138,'Calculations white'!K138,'Calculations asian'!K138,'Calculations otherrace'!K138)</f>
        <v>2.9363406617032687E-2</v>
      </c>
      <c r="L183" s="28">
        <f>L138/SUM(L138,'Calculations white'!L138,'Calculations asian'!L138,'Calculations otherrace'!L138)</f>
        <v>2.9510592628390935E-2</v>
      </c>
      <c r="M183" s="28">
        <f>M138/SUM(M138,'Calculations white'!M138,'Calculations asian'!M138,'Calculations otherrace'!M138)</f>
        <v>2.9659089416175576E-2</v>
      </c>
      <c r="N183" s="28">
        <f>N138/SUM(N138,'Calculations white'!N138,'Calculations asian'!N138,'Calculations otherrace'!N138)</f>
        <v>2.9807096081804471E-2</v>
      </c>
      <c r="O183" s="28">
        <f>O138/SUM(O138,'Calculations white'!O138,'Calculations asian'!O138,'Calculations otherrace'!O138)</f>
        <v>2.995461671395978E-2</v>
      </c>
      <c r="P183" s="28">
        <f>P138/SUM(P138,'Calculations white'!P138,'Calculations asian'!P138,'Calculations otherrace'!P138)</f>
        <v>3.0101655219388901E-2</v>
      </c>
      <c r="Q183" s="28">
        <f>Q138/SUM(Q138,'Calculations white'!Q138,'Calculations asian'!Q138,'Calculations otherrace'!Q138)</f>
        <v>3.0248215326126503E-2</v>
      </c>
      <c r="R183" s="28">
        <f>R138/SUM(R138,'Calculations white'!R138,'Calculations asian'!R138,'Calculations otherrace'!R138)</f>
        <v>3.0394300586761291E-2</v>
      </c>
      <c r="S183" s="28">
        <f>S138/SUM(S138,'Calculations white'!S138,'Calculations asian'!S138,'Calculations otherrace'!S138)</f>
        <v>3.0539914381742819E-2</v>
      </c>
      <c r="T183" s="28">
        <f>T138/SUM(T138,'Calculations white'!T138,'Calculations asian'!T138,'Calculations otherrace'!T138)</f>
        <v>3.0685059922724835E-2</v>
      </c>
      <c r="U183" s="28">
        <f>U138/SUM(U138,'Calculations white'!U138,'Calculations asian'!U138,'Calculations otherrace'!U138)</f>
        <v>3.0829740255940038E-2</v>
      </c>
      <c r="V183" s="28">
        <f>V138/SUM(V138,'Calculations white'!V138,'Calculations asian'!V138,'Calculations otherrace'!V138)</f>
        <v>3.0973958265603427E-2</v>
      </c>
      <c r="W183" s="28">
        <f>W138/SUM(W138,'Calculations white'!W138,'Calculations asian'!W138,'Calculations otherrace'!W138)</f>
        <v>3.111771667733975E-2</v>
      </c>
      <c r="X183" s="28">
        <f>X138/SUM(X138,'Calculations white'!X138,'Calculations asian'!X138,'Calculations otherrace'!X138)</f>
        <v>3.1261018061632076E-2</v>
      </c>
      <c r="Y183" s="28">
        <f>Y138/SUM(Y138,'Calculations white'!Y138,'Calculations asian'!Y138,'Calculations otherrace'!Y138)</f>
        <v>3.1403864837286785E-2</v>
      </c>
      <c r="Z183" s="28">
        <f>Z138/SUM(Z138,'Calculations white'!Z138,'Calculations asian'!Z138,'Calculations otherrace'!Z138)</f>
        <v>3.1546259274912877E-2</v>
      </c>
      <c r="AA183" s="28">
        <f>AA138/SUM(AA138,'Calculations white'!AA138,'Calculations asian'!AA138,'Calculations otherrace'!AA138)</f>
        <v>3.1688203500411904E-2</v>
      </c>
      <c r="AB183" s="28">
        <f>AB138/SUM(AB138,'Calculations white'!AB138,'Calculations asian'!AB138,'Calculations otherrace'!AB138)</f>
        <v>3.1829699498474022E-2</v>
      </c>
      <c r="AC183" s="28">
        <f>AC138/SUM(AC138,'Calculations white'!AC138,'Calculations asian'!AC138,'Calculations otherrace'!AC138)</f>
        <v>3.1970749116079181E-2</v>
      </c>
      <c r="AD183" s="28">
        <f>AD138/SUM(AD138,'Calculations white'!AD138,'Calculations asian'!AD138,'Calculations otherrace'!AD138)</f>
        <v>3.2111354065998667E-2</v>
      </c>
      <c r="AE183" s="28">
        <f>AE138/SUM(AE138,'Calculations white'!AE138,'Calculations asian'!AE138,'Calculations otherrace'!AE138)</f>
        <v>3.2251515930295287E-2</v>
      </c>
      <c r="AF183" s="28">
        <f>AF138/SUM(AF138,'Calculations white'!AF138,'Calculations asian'!AF138,'Calculations otherrace'!AF138)</f>
        <v>3.2391236163818747E-2</v>
      </c>
    </row>
    <row r="184" spans="1:32" x14ac:dyDescent="0.2">
      <c r="A184" s="6" t="s">
        <v>94</v>
      </c>
      <c r="B184" s="28">
        <f>B139/SUM(B139,'Calculations white'!B139,'Calculations asian'!B139,'Calculations otherrace'!B139)</f>
        <v>3.1000000000000003E-2</v>
      </c>
      <c r="C184" s="28">
        <f>C139/SUM(C139,'Calculations white'!C139,'Calculations asian'!C139,'Calculations otherrace'!C139)</f>
        <v>3.1155430683045382E-2</v>
      </c>
      <c r="D184" s="28">
        <f>D139/SUM(D139,'Calculations white'!D139,'Calculations asian'!D139,'Calculations otherrace'!D139)</f>
        <v>3.1326034827565914E-2</v>
      </c>
      <c r="E184" s="28">
        <f>E139/SUM(E139,'Calculations white'!E139,'Calculations asian'!E139,'Calculations otherrace'!E139)</f>
        <v>3.1492669563124062E-2</v>
      </c>
      <c r="F184" s="28">
        <f>F139/SUM(F139,'Calculations white'!F139,'Calculations asian'!F139,'Calculations otherrace'!F139)</f>
        <v>3.1658702069542487E-2</v>
      </c>
      <c r="G184" s="28">
        <f>G139/SUM(G139,'Calculations white'!G139,'Calculations asian'!G139,'Calculations otherrace'!G139)</f>
        <v>3.181945802908076E-2</v>
      </c>
      <c r="H184" s="28">
        <f>H139/SUM(H139,'Calculations white'!H139,'Calculations asian'!H139,'Calculations otherrace'!H139)</f>
        <v>3.1979353232250061E-2</v>
      </c>
      <c r="I184" s="28">
        <f>I139/SUM(I139,'Calculations white'!I139,'Calculations asian'!I139,'Calculations otherrace'!I139)</f>
        <v>3.2143670853439749E-2</v>
      </c>
      <c r="J184" s="28">
        <f>J139/SUM(J139,'Calculations white'!J139,'Calculations asian'!J139,'Calculations otherrace'!J139)</f>
        <v>3.2309177008106843E-2</v>
      </c>
      <c r="K184" s="28">
        <f>K139/SUM(K139,'Calculations white'!K139,'Calculations asian'!K139,'Calculations otherrace'!K139)</f>
        <v>3.2470887631797132E-2</v>
      </c>
      <c r="L184" s="28">
        <f>L139/SUM(L139,'Calculations white'!L139,'Calculations asian'!L139,'Calculations otherrace'!L139)</f>
        <v>3.2629728305921597E-2</v>
      </c>
      <c r="M184" s="28">
        <f>M139/SUM(M139,'Calculations white'!M139,'Calculations asian'!M139,'Calculations otherrace'!M139)</f>
        <v>3.2790319761729046E-2</v>
      </c>
      <c r="N184" s="28">
        <f>N139/SUM(N139,'Calculations white'!N139,'Calculations asian'!N139,'Calculations otherrace'!N139)</f>
        <v>3.2950454012080882E-2</v>
      </c>
      <c r="O184" s="28">
        <f>O139/SUM(O139,'Calculations white'!O139,'Calculations asian'!O139,'Calculations otherrace'!O139)</f>
        <v>3.3110136135318755E-2</v>
      </c>
      <c r="P184" s="28">
        <f>P139/SUM(P139,'Calculations white'!P139,'Calculations asian'!P139,'Calculations otherrace'!P139)</f>
        <v>3.3269371004349055E-2</v>
      </c>
      <c r="Q184" s="28">
        <f>Q139/SUM(Q139,'Calculations white'!Q139,'Calculations asian'!Q139,'Calculations otherrace'!Q139)</f>
        <v>3.3428163289767027E-2</v>
      </c>
      <c r="R184" s="28">
        <f>R139/SUM(R139,'Calculations white'!R139,'Calculations asian'!R139,'Calculations otherrace'!R139)</f>
        <v>3.3586517463032629E-2</v>
      </c>
      <c r="S184" s="28">
        <f>S139/SUM(S139,'Calculations white'!S139,'Calculations asian'!S139,'Calculations otherrace'!S139)</f>
        <v>3.3744437799692287E-2</v>
      </c>
      <c r="T184" s="28">
        <f>T139/SUM(T139,'Calculations white'!T139,'Calculations asian'!T139,'Calculations otherrace'!T139)</f>
        <v>3.3901928382644345E-2</v>
      </c>
      <c r="U184" s="28">
        <f>U139/SUM(U139,'Calculations white'!U139,'Calculations asian'!U139,'Calculations otherrace'!U139)</f>
        <v>3.4058993105442449E-2</v>
      </c>
      <c r="V184" s="28">
        <f>V139/SUM(V139,'Calculations white'!V139,'Calculations asian'!V139,'Calculations otherrace'!V139)</f>
        <v>3.4215635675634237E-2</v>
      </c>
      <c r="W184" s="28">
        <f>W139/SUM(W139,'Calculations white'!W139,'Calculations asian'!W139,'Calculations otherrace'!W139)</f>
        <v>3.4371859618131675E-2</v>
      </c>
      <c r="X184" s="28">
        <f>X139/SUM(X139,'Calculations white'!X139,'Calculations asian'!X139,'Calculations otherrace'!X139)</f>
        <v>3.4527668278608876E-2</v>
      </c>
      <c r="Y184" s="28">
        <f>Y139/SUM(Y139,'Calculations white'!Y139,'Calculations asian'!Y139,'Calculations otherrace'!Y139)</f>
        <v>3.4683064826924251E-2</v>
      </c>
      <c r="Z184" s="28">
        <f>Z139/SUM(Z139,'Calculations white'!Z139,'Calculations asian'!Z139,'Calculations otherrace'!Z139)</f>
        <v>3.4838052260563683E-2</v>
      </c>
      <c r="AA184" s="28">
        <f>AA139/SUM(AA139,'Calculations white'!AA139,'Calculations asian'!AA139,'Calculations otherrace'!AA139)</f>
        <v>3.4992633408101922E-2</v>
      </c>
      <c r="AB184" s="28">
        <f>AB139/SUM(AB139,'Calculations white'!AB139,'Calculations asian'!AB139,'Calculations otherrace'!AB139)</f>
        <v>3.5146810932677727E-2</v>
      </c>
      <c r="AC184" s="28">
        <f>AC139/SUM(AC139,'Calculations white'!AC139,'Calculations asian'!AC139,'Calculations otherrace'!AC139)</f>
        <v>3.5300587335481207E-2</v>
      </c>
      <c r="AD184" s="28">
        <f>AD139/SUM(AD139,'Calculations white'!AD139,'Calculations asian'!AD139,'Calculations otherrace'!AD139)</f>
        <v>3.5453964959249504E-2</v>
      </c>
      <c r="AE184" s="28">
        <f>AE139/SUM(AE139,'Calculations white'!AE139,'Calculations asian'!AE139,'Calculations otherrace'!AE139)</f>
        <v>3.5606945991768446E-2</v>
      </c>
      <c r="AF184" s="28">
        <f>AF139/SUM(AF139,'Calculations white'!AF139,'Calculations asian'!AF139,'Calculations otherrace'!AF139)</f>
        <v>3.5759532469376999E-2</v>
      </c>
    </row>
    <row r="185" spans="1:32" x14ac:dyDescent="0.2">
      <c r="A185" s="6" t="s">
        <v>93</v>
      </c>
      <c r="B185" s="28">
        <f>B140/SUM(B140,'Calculations white'!B140,'Calculations asian'!B140,'Calculations otherrace'!B140)</f>
        <v>4.0999999999999995E-2</v>
      </c>
      <c r="C185" s="28">
        <f>C140/SUM(C140,'Calculations white'!C140,'Calculations asian'!C140,'Calculations otherrace'!C140)</f>
        <v>4.118564858495595E-2</v>
      </c>
      <c r="D185" s="28">
        <f>D140/SUM(D140,'Calculations white'!D140,'Calculations asian'!D140,'Calculations otherrace'!D140)</f>
        <v>4.1389599709761034E-2</v>
      </c>
      <c r="E185" s="28">
        <f>E140/SUM(E140,'Calculations white'!E140,'Calculations asian'!E140,'Calculations otherrace'!E140)</f>
        <v>4.1588126865405847E-2</v>
      </c>
      <c r="F185" s="28">
        <f>F140/SUM(F140,'Calculations white'!F140,'Calculations asian'!F140,'Calculations otherrace'!F140)</f>
        <v>4.1785494823047852E-2</v>
      </c>
      <c r="G185" s="28">
        <f>G140/SUM(G140,'Calculations white'!G140,'Calculations asian'!G140,'Calculations otherrace'!G140)</f>
        <v>4.1975720259407323E-2</v>
      </c>
      <c r="H185" s="28">
        <f>H140/SUM(H140,'Calculations white'!H140,'Calculations asian'!H140,'Calculations otherrace'!H140)</f>
        <v>4.2164013978723158E-2</v>
      </c>
      <c r="I185" s="28">
        <f>I140/SUM(I140,'Calculations white'!I140,'Calculations asian'!I140,'Calculations otherrace'!I140)</f>
        <v>4.2357425657973451E-2</v>
      </c>
      <c r="J185" s="28">
        <f>J140/SUM(J140,'Calculations white'!J140,'Calculations asian'!J140,'Calculations otherrace'!J140)</f>
        <v>4.2551688563318681E-2</v>
      </c>
      <c r="K185" s="28">
        <f>K140/SUM(K140,'Calculations white'!K140,'Calculations asian'!K140,'Calculations otherrace'!K140)</f>
        <v>4.274069262538311E-2</v>
      </c>
      <c r="L185" s="28">
        <f>L140/SUM(L140,'Calculations white'!L140,'Calculations asian'!L140,'Calculations otherrace'!L140)</f>
        <v>4.2927361827652125E-2</v>
      </c>
      <c r="M185" s="28">
        <f>M140/SUM(M140,'Calculations white'!M140,'Calculations asian'!M140,'Calculations otherrace'!M140)</f>
        <v>4.3114587203114514E-2</v>
      </c>
      <c r="N185" s="28">
        <f>N140/SUM(N140,'Calculations white'!N140,'Calculations asian'!N140,'Calculations otherrace'!N140)</f>
        <v>4.3300742239243559E-2</v>
      </c>
      <c r="O185" s="28">
        <f>O140/SUM(O140,'Calculations white'!O140,'Calculations asian'!O140,'Calculations otherrace'!O140)</f>
        <v>4.3485823241543604E-2</v>
      </c>
      <c r="P185" s="28">
        <f>P140/SUM(P140,'Calculations white'!P140,'Calculations asian'!P140,'Calculations otherrace'!P140)</f>
        <v>4.3669826540908147E-2</v>
      </c>
      <c r="Q185" s="28">
        <f>Q140/SUM(Q140,'Calculations white'!Q140,'Calculations asian'!Q140,'Calculations otherrace'!Q140)</f>
        <v>4.3852748502640072E-2</v>
      </c>
      <c r="R185" s="28">
        <f>R140/SUM(R140,'Calculations white'!R140,'Calculations asian'!R140,'Calculations otherrace'!R140)</f>
        <v>4.4034585535146345E-2</v>
      </c>
      <c r="S185" s="28">
        <f>S140/SUM(S140,'Calculations white'!S140,'Calculations asian'!S140,'Calculations otherrace'!S140)</f>
        <v>4.4215334098305567E-2</v>
      </c>
      <c r="T185" s="28">
        <f>T140/SUM(T140,'Calculations white'!T140,'Calculations asian'!T140,'Calculations otherrace'!T140)</f>
        <v>4.439499071150893E-2</v>
      </c>
      <c r="U185" s="28">
        <f>U140/SUM(U140,'Calculations white'!U140,'Calculations asian'!U140,'Calculations otherrace'!U140)</f>
        <v>4.4573551961372956E-2</v>
      </c>
      <c r="V185" s="28">
        <f>V140/SUM(V140,'Calculations white'!V140,'Calculations asian'!V140,'Calculations otherrace'!V140)</f>
        <v>4.4751014509125296E-2</v>
      </c>
      <c r="W185" s="28">
        <f>W140/SUM(W140,'Calculations white'!W140,'Calculations asian'!W140,'Calculations otherrace'!W140)</f>
        <v>4.4927375097665249E-2</v>
      </c>
      <c r="X185" s="28">
        <f>X140/SUM(X140,'Calculations white'!X140,'Calculations asian'!X140,'Calculations otherrace'!X140)</f>
        <v>4.5102630558299522E-2</v>
      </c>
      <c r="Y185" s="28">
        <f>Y140/SUM(Y140,'Calculations white'!Y140,'Calculations asian'!Y140,'Calculations otherrace'!Y140)</f>
        <v>4.5276777817154855E-2</v>
      </c>
      <c r="Z185" s="28">
        <f>Z140/SUM(Z140,'Calculations white'!Z140,'Calculations asian'!Z140,'Calculations otherrace'!Z140)</f>
        <v>4.5449813901271272E-2</v>
      </c>
      <c r="AA185" s="28">
        <f>AA140/SUM(AA140,'Calculations white'!AA140,'Calculations asian'!AA140,'Calculations otherrace'!AA140)</f>
        <v>4.5621735944378294E-2</v>
      </c>
      <c r="AB185" s="28">
        <f>AB140/SUM(AB140,'Calculations white'!AB140,'Calculations asian'!AB140,'Calculations otherrace'!AB140)</f>
        <v>4.5792541192355381E-2</v>
      </c>
      <c r="AC185" s="28">
        <f>AC140/SUM(AC140,'Calculations white'!AC140,'Calculations asian'!AC140,'Calculations otherrace'!AC140)</f>
        <v>4.5962227008383531E-2</v>
      </c>
      <c r="AD185" s="28">
        <f>AD140/SUM(AD140,'Calculations white'!AD140,'Calculations asian'!AD140,'Calculations otherrace'!AD140)</f>
        <v>4.613079087778884E-2</v>
      </c>
      <c r="AE185" s="28">
        <f>AE140/SUM(AE140,'Calculations white'!AE140,'Calculations asian'!AE140,'Calculations otherrace'!AE140)</f>
        <v>4.629823041258415E-2</v>
      </c>
      <c r="AF185" s="28">
        <f>AF140/SUM(AF140,'Calculations white'!AF140,'Calculations asian'!AF140,'Calculations otherrace'!AF140)</f>
        <v>4.6464543355712359E-2</v>
      </c>
    </row>
    <row r="186" spans="1:32" x14ac:dyDescent="0.2">
      <c r="A186" s="6" t="s">
        <v>28</v>
      </c>
      <c r="B186" s="28">
        <f>B141/SUM(B141,'Calculations white'!B141,'Calculations asian'!B141,'Calculations otherrace'!B141)</f>
        <v>7.9999999999999967E-3</v>
      </c>
      <c r="C186" s="28">
        <f>C141/SUM(C141,'Calculations white'!C141,'Calculations asian'!C141,'Calculations otherrace'!C141)</f>
        <v>8.0749233878215417E-3</v>
      </c>
      <c r="D186" s="28">
        <f>D141/SUM(D141,'Calculations white'!D141,'Calculations asian'!D141,'Calculations otherrace'!D141)</f>
        <v>8.1574072575316282E-3</v>
      </c>
      <c r="E186" s="28">
        <f>E141/SUM(E141,'Calculations white'!E141,'Calculations asian'!E141,'Calculations otherrace'!E141)</f>
        <v>8.2377129415762817E-3</v>
      </c>
      <c r="F186" s="28">
        <f>F141/SUM(F141,'Calculations white'!F141,'Calculations asian'!F141,'Calculations otherrace'!F141)</f>
        <v>8.3176176425944579E-3</v>
      </c>
      <c r="G186" s="28">
        <f>G141/SUM(G141,'Calculations white'!G141,'Calculations asian'!G141,'Calculations otherrace'!G141)</f>
        <v>8.3946395640024513E-3</v>
      </c>
      <c r="H186" s="28">
        <f>H141/SUM(H141,'Calculations white'!H141,'Calculations asian'!H141,'Calculations otherrace'!H141)</f>
        <v>8.4709027277626095E-3</v>
      </c>
      <c r="I186" s="28">
        <f>I141/SUM(I141,'Calculations white'!I141,'Calculations asian'!I141,'Calculations otherrace'!I141)</f>
        <v>8.5493858008852848E-3</v>
      </c>
      <c r="J186" s="28">
        <f>J141/SUM(J141,'Calculations white'!J141,'Calculations asian'!J141,'Calculations otherrace'!J141)</f>
        <v>8.6283102072335135E-3</v>
      </c>
      <c r="K186" s="28">
        <f>K141/SUM(K141,'Calculations white'!K141,'Calculations asian'!K141,'Calculations otherrace'!K141)</f>
        <v>8.7051739651858549E-3</v>
      </c>
      <c r="L186" s="28">
        <f>L141/SUM(L141,'Calculations white'!L141,'Calculations asian'!L141,'Calculations otherrace'!L141)</f>
        <v>8.781319983621522E-3</v>
      </c>
      <c r="M186" s="28">
        <f>M141/SUM(M141,'Calculations white'!M141,'Calculations asian'!M141,'Calculations otherrace'!M141)</f>
        <v>8.8577098177271794E-3</v>
      </c>
      <c r="N186" s="28">
        <f>N141/SUM(N141,'Calculations white'!N141,'Calculations asian'!N141,'Calculations otherrace'!N141)</f>
        <v>8.9337723114812431E-3</v>
      </c>
      <c r="O186" s="28">
        <f>O141/SUM(O141,'Calculations white'!O141,'Calculations asian'!O141,'Calculations otherrace'!O141)</f>
        <v>9.0095098180723882E-3</v>
      </c>
      <c r="P186" s="28">
        <f>P141/SUM(P141,'Calculations white'!P141,'Calculations asian'!P141,'Calculations otherrace'!P141)</f>
        <v>9.0849246158960732E-3</v>
      </c>
      <c r="Q186" s="28">
        <f>Q141/SUM(Q141,'Calculations white'!Q141,'Calculations asian'!Q141,'Calculations otherrace'!Q141)</f>
        <v>9.1600189097846806E-3</v>
      </c>
      <c r="R186" s="28">
        <f>R141/SUM(R141,'Calculations white'!R141,'Calculations asian'!R141,'Calculations otherrace'!R141)</f>
        <v>9.2347948322719486E-3</v>
      </c>
      <c r="S186" s="28">
        <f>S141/SUM(S141,'Calculations white'!S141,'Calculations asian'!S141,'Calculations otherrace'!S141)</f>
        <v>9.3092544448883287E-3</v>
      </c>
      <c r="T186" s="28">
        <f>T141/SUM(T141,'Calculations white'!T141,'Calculations asian'!T141,'Calculations otherrace'!T141)</f>
        <v>9.3833997394853208E-3</v>
      </c>
      <c r="U186" s="28">
        <f>U141/SUM(U141,'Calculations white'!U141,'Calculations asian'!U141,'Calculations otherrace'!U141)</f>
        <v>9.4572326395855021E-3</v>
      </c>
      <c r="V186" s="28">
        <f>V141/SUM(V141,'Calculations white'!V141,'Calculations asian'!V141,'Calculations otherrace'!V141)</f>
        <v>9.5307550017558699E-3</v>
      </c>
      <c r="W186" s="28">
        <f>W141/SUM(W141,'Calculations white'!W141,'Calculations asian'!W141,'Calculations otherrace'!W141)</f>
        <v>9.6039686170025125E-3</v>
      </c>
      <c r="X186" s="28">
        <f>X141/SUM(X141,'Calculations white'!X141,'Calculations asian'!X141,'Calculations otherrace'!X141)</f>
        <v>9.6768752121837668E-3</v>
      </c>
      <c r="Y186" s="28">
        <f>Y141/SUM(Y141,'Calculations white'!Y141,'Calculations asian'!Y141,'Calculations otherrace'!Y141)</f>
        <v>9.7494764514394431E-3</v>
      </c>
      <c r="Z186" s="28">
        <f>Z141/SUM(Z141,'Calculations white'!Z141,'Calculations asian'!Z141,'Calculations otherrace'!Z141)</f>
        <v>9.8217739376345228E-3</v>
      </c>
      <c r="AA186" s="28">
        <f>AA141/SUM(AA141,'Calculations white'!AA141,'Calculations asian'!AA141,'Calculations otherrace'!AA141)</f>
        <v>9.8937692138147786E-3</v>
      </c>
      <c r="AB186" s="28">
        <f>AB141/SUM(AB141,'Calculations white'!AB141,'Calculations asian'!AB141,'Calculations otherrace'!AB141)</f>
        <v>9.965463764671962E-3</v>
      </c>
      <c r="AC186" s="28">
        <f>AC141/SUM(AC141,'Calculations white'!AC141,'Calculations asian'!AC141,'Calculations otherrace'!AC141)</f>
        <v>1.0036859018017277E-2</v>
      </c>
      <c r="AD186" s="28">
        <f>AD141/SUM(AD141,'Calculations white'!AD141,'Calculations asian'!AD141,'Calculations otherrace'!AD141)</f>
        <v>1.0107956346260496E-2</v>
      </c>
      <c r="AE186" s="28">
        <f>AE141/SUM(AE141,'Calculations white'!AE141,'Calculations asian'!AE141,'Calculations otherrace'!AE141)</f>
        <v>1.0178757067893528E-2</v>
      </c>
      <c r="AF186" s="28">
        <f>AF141/SUM(AF141,'Calculations white'!AF141,'Calculations asian'!AF141,'Calculations otherrace'!AF141)</f>
        <v>1.0249262448976081E-2</v>
      </c>
    </row>
    <row r="187" spans="1:32" x14ac:dyDescent="0.2">
      <c r="A187" s="6" t="s">
        <v>29</v>
      </c>
      <c r="B187" s="28">
        <f>B142/SUM(B142,'Calculations white'!B142,'Calculations asian'!B142,'Calculations otherrace'!B142)</f>
        <v>0.06</v>
      </c>
      <c r="C187" s="28">
        <f>C142/SUM(C142,'Calculations white'!C142,'Calculations asian'!C142,'Calculations otherrace'!C142)</f>
        <v>6.0254892795308365E-2</v>
      </c>
      <c r="D187" s="28">
        <f>D142/SUM(D142,'Calculations white'!D142,'Calculations asian'!D142,'Calculations otherrace'!D142)</f>
        <v>6.053377641934491E-2</v>
      </c>
      <c r="E187" s="28">
        <f>E142/SUM(E142,'Calculations white'!E142,'Calculations asian'!E142,'Calculations otherrace'!E142)</f>
        <v>6.0806470033424626E-2</v>
      </c>
      <c r="F187" s="28">
        <f>F142/SUM(F142,'Calculations white'!F142,'Calculations asian'!F142,'Calculations otherrace'!F142)</f>
        <v>6.1078108711027999E-2</v>
      </c>
      <c r="G187" s="28">
        <f>G142/SUM(G142,'Calculations white'!G142,'Calculations asian'!G142,'Calculations otherrace'!G142)</f>
        <v>6.1341538819687333E-2</v>
      </c>
      <c r="H187" s="28">
        <f>H142/SUM(H142,'Calculations white'!H142,'Calculations asian'!H142,'Calculations otherrace'!H142)</f>
        <v>6.1603933047161448E-2</v>
      </c>
      <c r="I187" s="28">
        <f>I142/SUM(I142,'Calculations white'!I142,'Calculations asian'!I142,'Calculations otherrace'!I142)</f>
        <v>6.1872968264641275E-2</v>
      </c>
      <c r="J187" s="28">
        <f>J142/SUM(J142,'Calculations white'!J142,'Calculations asian'!J142,'Calculations otherrace'!J142)</f>
        <v>6.214380782231331E-2</v>
      </c>
      <c r="K187" s="28">
        <f>K142/SUM(K142,'Calculations white'!K142,'Calculations asian'!K142,'Calculations otherrace'!K142)</f>
        <v>6.240851814653324E-2</v>
      </c>
      <c r="L187" s="28">
        <f>L142/SUM(L142,'Calculations white'!L142,'Calculations asian'!L142,'Calculations otherrace'!L142)</f>
        <v>6.2666970260114835E-2</v>
      </c>
      <c r="M187" s="28">
        <f>M142/SUM(M142,'Calculations white'!M142,'Calculations asian'!M142,'Calculations otherrace'!M142)</f>
        <v>6.2928992224680236E-2</v>
      </c>
      <c r="N187" s="28">
        <f>N142/SUM(N142,'Calculations white'!N142,'Calculations asian'!N142,'Calculations otherrace'!N142)</f>
        <v>6.3190068013043124E-2</v>
      </c>
      <c r="O187" s="28">
        <f>O142/SUM(O142,'Calculations white'!O142,'Calculations asian'!O142,'Calculations otherrace'!O142)</f>
        <v>6.3450193272768296E-2</v>
      </c>
      <c r="P187" s="28">
        <f>P142/SUM(P142,'Calculations white'!P142,'Calculations asian'!P142,'Calculations otherrace'!P142)</f>
        <v>6.370936343370881E-2</v>
      </c>
      <c r="Q187" s="28">
        <f>Q142/SUM(Q142,'Calculations white'!Q142,'Calculations asian'!Q142,'Calculations otherrace'!Q142)</f>
        <v>6.3967573721045085E-2</v>
      </c>
      <c r="R187" s="28">
        <f>R142/SUM(R142,'Calculations white'!R142,'Calculations asian'!R142,'Calculations otherrace'!R142)</f>
        <v>6.422481916815459E-2</v>
      </c>
      <c r="S187" s="28">
        <f>S142/SUM(S142,'Calculations white'!S142,'Calculations asian'!S142,'Calculations otherrace'!S142)</f>
        <v>6.4481094629302932E-2</v>
      </c>
      <c r="T187" s="28">
        <f>T142/SUM(T142,'Calculations white'!T142,'Calculations asian'!T142,'Calculations otherrace'!T142)</f>
        <v>6.4736394792150487E-2</v>
      </c>
      <c r="U187" s="28">
        <f>U142/SUM(U142,'Calculations white'!U142,'Calculations asian'!U142,'Calculations otherrace'!U142)</f>
        <v>6.4990714190065982E-2</v>
      </c>
      <c r="V187" s="28">
        <f>V142/SUM(V142,'Calculations white'!V142,'Calculations asian'!V142,'Calculations otherrace'!V142)</f>
        <v>6.5244047214240583E-2</v>
      </c>
      <c r="W187" s="28">
        <f>W142/SUM(W142,'Calculations white'!W142,'Calculations asian'!W142,'Calculations otherrace'!W142)</f>
        <v>6.5496388125597979E-2</v>
      </c>
      <c r="X187" s="28">
        <f>X142/SUM(X142,'Calculations white'!X142,'Calculations asian'!X142,'Calculations otherrace'!X142)</f>
        <v>6.5747731066493398E-2</v>
      </c>
      <c r="Y187" s="28">
        <f>Y142/SUM(Y142,'Calculations white'!Y142,'Calculations asian'!Y142,'Calculations otherrace'!Y142)</f>
        <v>6.5998070072195283E-2</v>
      </c>
      <c r="Z187" s="28">
        <f>Z142/SUM(Z142,'Calculations white'!Z142,'Calculations asian'!Z142,'Calculations otherrace'!Z142)</f>
        <v>6.6247399082147301E-2</v>
      </c>
      <c r="AA187" s="28">
        <f>AA142/SUM(AA142,'Calculations white'!AA142,'Calculations asian'!AA142,'Calculations otherrace'!AA142)</f>
        <v>6.6495711951004496E-2</v>
      </c>
      <c r="AB187" s="28">
        <f>AB142/SUM(AB142,'Calculations white'!AB142,'Calculations asian'!AB142,'Calculations otherrace'!AB142)</f>
        <v>6.6743002459439232E-2</v>
      </c>
      <c r="AC187" s="28">
        <f>AC142/SUM(AC142,'Calculations white'!AC142,'Calculations asian'!AC142,'Calculations otherrace'!AC142)</f>
        <v>6.698926432471411E-2</v>
      </c>
      <c r="AD187" s="28">
        <f>AD142/SUM(AD142,'Calculations white'!AD142,'Calculations asian'!AD142,'Calculations otherrace'!AD142)</f>
        <v>6.72344912110176E-2</v>
      </c>
      <c r="AE187" s="28">
        <f>AE142/SUM(AE142,'Calculations white'!AE142,'Calculations asian'!AE142,'Calculations otherrace'!AE142)</f>
        <v>6.7478676739560928E-2</v>
      </c>
      <c r="AF187" s="28">
        <f>AF142/SUM(AF142,'Calculations white'!AF142,'Calculations asian'!AF142,'Calculations otherrace'!AF142)</f>
        <v>6.772181449843151E-2</v>
      </c>
    </row>
    <row r="188" spans="1:32" x14ac:dyDescent="0.2">
      <c r="A188" s="6" t="s">
        <v>30</v>
      </c>
      <c r="B188" s="28">
        <f>B143/SUM(B143,'Calculations white'!B143,'Calculations asian'!B143,'Calculations otherrace'!B143)</f>
        <v>0.12850485436893205</v>
      </c>
      <c r="C188" s="28">
        <f>C143/SUM(C143,'Calculations white'!C143,'Calculations asian'!C143,'Calculations otherrace'!C143)</f>
        <v>0.12898914326326311</v>
      </c>
      <c r="D188" s="28">
        <f>D143/SUM(D143,'Calculations white'!D143,'Calculations asian'!D143,'Calculations otherrace'!D143)</f>
        <v>0.12951447934770066</v>
      </c>
      <c r="E188" s="28">
        <f>E143/SUM(E143,'Calculations white'!E143,'Calculations asian'!E143,'Calculations otherrace'!E143)</f>
        <v>0.13002939953749484</v>
      </c>
      <c r="F188" s="28">
        <f>F143/SUM(F143,'Calculations white'!F143,'Calculations asian'!F143,'Calculations otherrace'!F143)</f>
        <v>0.13054182613682955</v>
      </c>
      <c r="G188" s="28">
        <f>G143/SUM(G143,'Calculations white'!G143,'Calculations asian'!G143,'Calculations otherrace'!G143)</f>
        <v>0.13104071852211732</v>
      </c>
      <c r="H188" s="28">
        <f>H143/SUM(H143,'Calculations white'!H143,'Calculations asian'!H143,'Calculations otherrace'!H143)</f>
        <v>0.13153941982301484</v>
      </c>
      <c r="I188" s="28">
        <f>I143/SUM(I143,'Calculations white'!I143,'Calculations asian'!I143,'Calculations otherrace'!I143)</f>
        <v>0.1320477071205757</v>
      </c>
      <c r="J188" s="28">
        <f>J143/SUM(J143,'Calculations white'!J143,'Calculations asian'!J143,'Calculations otherrace'!J143)</f>
        <v>0.13255872113035994</v>
      </c>
      <c r="K188" s="28">
        <f>K143/SUM(K143,'Calculations white'!K143,'Calculations asian'!K143,'Calculations otherrace'!K143)</f>
        <v>0.13305864717077345</v>
      </c>
      <c r="L188" s="28">
        <f>L143/SUM(L143,'Calculations white'!L143,'Calculations asian'!L143,'Calculations otherrace'!L143)</f>
        <v>0.13353904241202386</v>
      </c>
      <c r="M188" s="28">
        <f>M143/SUM(M143,'Calculations white'!M143,'Calculations asian'!M143,'Calculations otherrace'!M143)</f>
        <v>0.13402982185553095</v>
      </c>
      <c r="N188" s="28">
        <f>N143/SUM(N143,'Calculations white'!N143,'Calculations asian'!N143,'Calculations otherrace'!N143)</f>
        <v>0.13451799559436139</v>
      </c>
      <c r="O188" s="28">
        <f>O143/SUM(O143,'Calculations white'!O143,'Calculations asian'!O143,'Calculations otherrace'!O143)</f>
        <v>0.13500353210395272</v>
      </c>
      <c r="P188" s="28">
        <f>P143/SUM(P143,'Calculations white'!P143,'Calculations asian'!P143,'Calculations otherrace'!P143)</f>
        <v>0.13548640026083947</v>
      </c>
      <c r="Q188" s="28">
        <f>Q143/SUM(Q143,'Calculations white'!Q143,'Calculations asian'!Q143,'Calculations otherrace'!Q143)</f>
        <v>0.13596656937215865</v>
      </c>
      <c r="R188" s="28">
        <f>R143/SUM(R143,'Calculations white'!R143,'Calculations asian'!R143,'Calculations otherrace'!R143)</f>
        <v>0.13644400920390315</v>
      </c>
      <c r="S188" s="28">
        <f>S143/SUM(S143,'Calculations white'!S143,'Calculations asian'!S143,'Calculations otherrace'!S143)</f>
        <v>0.13691869000792875</v>
      </c>
      <c r="T188" s="28">
        <f>T143/SUM(T143,'Calculations white'!T143,'Calculations asian'!T143,'Calculations otherrace'!T143)</f>
        <v>0.13739058254772002</v>
      </c>
      <c r="U188" s="28">
        <f>U143/SUM(U143,'Calculations white'!U143,'Calculations asian'!U143,'Calculations otherrace'!U143)</f>
        <v>0.13785965812292242</v>
      </c>
      <c r="V188" s="28">
        <f>V143/SUM(V143,'Calculations white'!V143,'Calculations asian'!V143,'Calculations otherrace'!V143)</f>
        <v>0.13832588859264799</v>
      </c>
      <c r="W188" s="28">
        <f>W143/SUM(W143,'Calculations white'!W143,'Calculations asian'!W143,'Calculations otherrace'!W143)</f>
        <v>0.13878924639756848</v>
      </c>
      <c r="X188" s="28">
        <f>X143/SUM(X143,'Calculations white'!X143,'Calculations asian'!X143,'Calculations otherrace'!X143)</f>
        <v>0.13924970458080355</v>
      </c>
      <c r="Y188" s="28">
        <f>Y143/SUM(Y143,'Calculations white'!Y143,'Calculations asian'!Y143,'Calculations otherrace'!Y143)</f>
        <v>0.13970723680761699</v>
      </c>
      <c r="Z188" s="28">
        <f>Z143/SUM(Z143,'Calculations white'!Z143,'Calculations asian'!Z143,'Calculations otherrace'!Z143)</f>
        <v>0.14016181738393654</v>
      </c>
      <c r="AA188" s="28">
        <f>AA143/SUM(AA143,'Calculations white'!AA143,'Calculations asian'!AA143,'Calculations otherrace'!AA143)</f>
        <v>0.14061342127371176</v>
      </c>
      <c r="AB188" s="28">
        <f>AB143/SUM(AB143,'Calculations white'!AB143,'Calculations asian'!AB143,'Calculations otherrace'!AB143)</f>
        <v>0.14106202411512186</v>
      </c>
      <c r="AC188" s="28">
        <f>AC143/SUM(AC143,'Calculations white'!AC143,'Calculations asian'!AC143,'Calculations otherrace'!AC143)</f>
        <v>0.141507602235656</v>
      </c>
      <c r="AD188" s="28">
        <f>AD143/SUM(AD143,'Calculations white'!AD143,'Calculations asian'!AD143,'Calculations otherrace'!AD143)</f>
        <v>0.14195013266607848</v>
      </c>
      <c r="AE188" s="28">
        <f>AE143/SUM(AE143,'Calculations white'!AE143,'Calculations asian'!AE143,'Calculations otherrace'!AE143)</f>
        <v>0.14238959315330146</v>
      </c>
      <c r="AF188" s="28">
        <f>AF143/SUM(AF143,'Calculations white'!AF143,'Calculations asian'!AF143,'Calculations otherrace'!AF143)</f>
        <v>0.14282596217218105</v>
      </c>
    </row>
    <row r="189" spans="1:32" x14ac:dyDescent="0.2">
      <c r="A189" s="6" t="s">
        <v>31</v>
      </c>
      <c r="B189" s="28">
        <f>B144/SUM(B144,'Calculations white'!B144,'Calculations asian'!B144,'Calculations otherrace'!B144)</f>
        <v>0.11900000000000001</v>
      </c>
      <c r="C189" s="28">
        <f>C144/SUM(C144,'Calculations white'!C144,'Calculations asian'!C144,'Calculations otherrace'!C144)</f>
        <v>0.1194366716443913</v>
      </c>
      <c r="D189" s="28">
        <f>D144/SUM(D144,'Calculations white'!D144,'Calculations asian'!D144,'Calculations otherrace'!D144)</f>
        <v>0.1199114202273034</v>
      </c>
      <c r="E189" s="28">
        <f>E144/SUM(E144,'Calculations white'!E144,'Calculations asian'!E144,'Calculations otherrace'!E144)</f>
        <v>0.12037538883152689</v>
      </c>
      <c r="F189" s="28">
        <f>F144/SUM(F144,'Calculations white'!F144,'Calculations asian'!F144,'Calculations otherrace'!F144)</f>
        <v>0.12083646374462755</v>
      </c>
      <c r="G189" s="28">
        <f>G144/SUM(G144,'Calculations white'!G144,'Calculations asian'!G144,'Calculations otherrace'!G144)</f>
        <v>0.12128361143523879</v>
      </c>
      <c r="H189" s="28">
        <f>H144/SUM(H144,'Calculations white'!H144,'Calculations asian'!H144,'Calculations otherrace'!H144)</f>
        <v>0.12172883883138713</v>
      </c>
      <c r="I189" s="28">
        <f>I144/SUM(I144,'Calculations white'!I144,'Calculations asian'!I144,'Calculations otherrace'!I144)</f>
        <v>0.12218301511550851</v>
      </c>
      <c r="J189" s="28">
        <f>J144/SUM(J144,'Calculations white'!J144,'Calculations asian'!J144,'Calculations otherrace'!J144)</f>
        <v>0.12263891227746734</v>
      </c>
      <c r="K189" s="28">
        <f>K144/SUM(K144,'Calculations white'!K144,'Calculations asian'!K144,'Calculations otherrace'!K144)</f>
        <v>0.12308362681402656</v>
      </c>
      <c r="L189" s="28">
        <f>L144/SUM(L144,'Calculations white'!L144,'Calculations asian'!L144,'Calculations otherrace'!L144)</f>
        <v>0.12351384176848242</v>
      </c>
      <c r="M189" s="28">
        <f>M144/SUM(M144,'Calculations white'!M144,'Calculations asian'!M144,'Calculations otherrace'!M144)</f>
        <v>0.1239504490992059</v>
      </c>
      <c r="N189" s="28">
        <f>N144/SUM(N144,'Calculations white'!N144,'Calculations asian'!N144,'Calculations otherrace'!N144)</f>
        <v>0.12438411383192619</v>
      </c>
      <c r="O189" s="28">
        <f>O144/SUM(O144,'Calculations white'!O144,'Calculations asian'!O144,'Calculations otherrace'!O144)</f>
        <v>0.12481481170353421</v>
      </c>
      <c r="P189" s="28">
        <f>P144/SUM(P144,'Calculations white'!P144,'Calculations asian'!P144,'Calculations otherrace'!P144)</f>
        <v>0.12524251909029033</v>
      </c>
      <c r="Q189" s="28">
        <f>Q144/SUM(Q144,'Calculations white'!Q144,'Calculations asian'!Q144,'Calculations otherrace'!Q144)</f>
        <v>0.1256672130285077</v>
      </c>
      <c r="R189" s="28">
        <f>R144/SUM(R144,'Calculations white'!R144,'Calculations asian'!R144,'Calculations otherrace'!R144)</f>
        <v>0.12608887123385687</v>
      </c>
      <c r="S189" s="28">
        <f>S144/SUM(S144,'Calculations white'!S144,'Calculations asian'!S144,'Calculations otherrace'!S144)</f>
        <v>0.12650747211930924</v>
      </c>
      <c r="T189" s="28">
        <f>T144/SUM(T144,'Calculations white'!T144,'Calculations asian'!T144,'Calculations otherrace'!T144)</f>
        <v>0.12692299481174232</v>
      </c>
      <c r="U189" s="28">
        <f>U144/SUM(U144,'Calculations white'!U144,'Calculations asian'!U144,'Calculations otherrace'!U144)</f>
        <v>0.12733541916722682</v>
      </c>
      <c r="V189" s="28">
        <f>V144/SUM(V144,'Calculations white'!V144,'Calculations asian'!V144,'Calculations otherrace'!V144)</f>
        <v>0.12774472578501819</v>
      </c>
      <c r="W189" s="28">
        <f>W144/SUM(W144,'Calculations white'!W144,'Calculations asian'!W144,'Calculations otherrace'!W144)</f>
        <v>0.12815089602028126</v>
      </c>
      <c r="X189" s="28">
        <f>X144/SUM(X144,'Calculations white'!X144,'Calculations asian'!X144,'Calculations otherrace'!X144)</f>
        <v>0.12855391199556795</v>
      </c>
      <c r="Y189" s="28">
        <f>Y144/SUM(Y144,'Calculations white'!Y144,'Calculations asian'!Y144,'Calculations otherrace'!Y144)</f>
        <v>0.1289537566110773</v>
      </c>
      <c r="Z189" s="28">
        <f>Z144/SUM(Z144,'Calculations white'!Z144,'Calculations asian'!Z144,'Calculations otherrace'!Z144)</f>
        <v>0.12935041355372534</v>
      </c>
      <c r="AA189" s="28">
        <f>AA144/SUM(AA144,'Calculations white'!AA144,'Calculations asian'!AA144,'Calculations otherrace'!AA144)</f>
        <v>0.12974386730505227</v>
      </c>
      <c r="AB189" s="28">
        <f>AB144/SUM(AB144,'Calculations white'!AB144,'Calculations asian'!AB144,'Calculations otherrace'!AB144)</f>
        <v>0.13013410314799392</v>
      </c>
      <c r="AC189" s="28">
        <f>AC144/SUM(AC144,'Calculations white'!AC144,'Calculations asian'!AC144,'Calculations otherrace'!AC144)</f>
        <v>0.13052110717255005</v>
      </c>
      <c r="AD189" s="28">
        <f>AD144/SUM(AD144,'Calculations white'!AD144,'Calculations asian'!AD144,'Calculations otherrace'!AD144)</f>
        <v>0.13090486628037673</v>
      </c>
      <c r="AE189" s="28">
        <f>AE144/SUM(AE144,'Calculations white'!AE144,'Calculations asian'!AE144,'Calculations otherrace'!AE144)</f>
        <v>0.13128536818833511</v>
      </c>
      <c r="AF189" s="28">
        <f>AF144/SUM(AF144,'Calculations white'!AF144,'Calculations asian'!AF144,'Calculations otherrace'!AF144)</f>
        <v>0.13166260143102607</v>
      </c>
    </row>
    <row r="190" spans="1:32" x14ac:dyDescent="0.2">
      <c r="A190" s="6" t="s">
        <v>32</v>
      </c>
      <c r="B190" s="28">
        <f>B145/SUM(B145,'Calculations white'!B145,'Calculations asian'!B145,'Calculations otherrace'!B145)</f>
        <v>9.0999999999999998E-2</v>
      </c>
      <c r="C190" s="28">
        <f>C145/SUM(C145,'Calculations white'!C145,'Calculations asian'!C145,'Calculations otherrace'!C145)</f>
        <v>9.1369188205852311E-2</v>
      </c>
      <c r="D190" s="28">
        <f>D145/SUM(D145,'Calculations white'!D145,'Calculations asian'!D145,'Calculations otherrace'!D145)</f>
        <v>9.1771165880101105E-2</v>
      </c>
      <c r="E190" s="28">
        <f>E145/SUM(E145,'Calculations white'!E145,'Calculations asian'!E145,'Calculations otherrace'!E145)</f>
        <v>9.2165572548464428E-2</v>
      </c>
      <c r="F190" s="28">
        <f>F145/SUM(F145,'Calculations white'!F145,'Calculations asian'!F145,'Calculations otherrace'!F145)</f>
        <v>9.2558819038781132E-2</v>
      </c>
      <c r="G190" s="28">
        <f>G145/SUM(G145,'Calculations white'!G145,'Calculations asian'!G145,'Calculations otherrace'!G145)</f>
        <v>9.2942015233285449E-2</v>
      </c>
      <c r="H190" s="28">
        <f>H145/SUM(H145,'Calculations white'!H145,'Calculations asian'!H145,'Calculations otherrace'!H145)</f>
        <v>9.3325501931636703E-2</v>
      </c>
      <c r="I190" s="28">
        <f>I145/SUM(I145,'Calculations white'!I145,'Calculations asian'!I145,'Calculations otherrace'!I145)</f>
        <v>9.3717614252106313E-2</v>
      </c>
      <c r="J190" s="28">
        <f>J145/SUM(J145,'Calculations white'!J145,'Calculations asian'!J145,'Calculations otherrace'!J145)</f>
        <v>9.4112735861568375E-2</v>
      </c>
      <c r="K190" s="28">
        <f>K145/SUM(K145,'Calculations white'!K145,'Calculations asian'!K145,'Calculations otherrace'!K145)</f>
        <v>9.4500040406923294E-2</v>
      </c>
      <c r="L190" s="28">
        <f>L145/SUM(L145,'Calculations white'!L145,'Calculations asian'!L145,'Calculations otherrace'!L145)</f>
        <v>9.4873963623539129E-2</v>
      </c>
      <c r="M190" s="28">
        <f>M145/SUM(M145,'Calculations white'!M145,'Calculations asian'!M145,'Calculations otherrace'!M145)</f>
        <v>9.5256263521148951E-2</v>
      </c>
      <c r="N190" s="28">
        <f>N145/SUM(N145,'Calculations white'!N145,'Calculations asian'!N145,'Calculations otherrace'!N145)</f>
        <v>9.5637457725653546E-2</v>
      </c>
      <c r="O190" s="28">
        <f>O145/SUM(O145,'Calculations white'!O145,'Calculations asian'!O145,'Calculations otherrace'!O145)</f>
        <v>9.6017533078381595E-2</v>
      </c>
      <c r="P190" s="28">
        <f>P145/SUM(P145,'Calculations white'!P145,'Calculations asian'!P145,'Calculations otherrace'!P145)</f>
        <v>9.6396476138655304E-2</v>
      </c>
      <c r="Q190" s="28">
        <f>Q145/SUM(Q145,'Calculations white'!Q145,'Calculations asian'!Q145,'Calculations otherrace'!Q145)</f>
        <v>9.677427320502989E-2</v>
      </c>
      <c r="R190" s="28">
        <f>R145/SUM(R145,'Calculations white'!R145,'Calculations asian'!R145,'Calculations otherrace'!R145)</f>
        <v>9.715091033619852E-2</v>
      </c>
      <c r="S190" s="28">
        <f>S145/SUM(S145,'Calculations white'!S145,'Calculations asian'!S145,'Calculations otherrace'!S145)</f>
        <v>9.7526373371553343E-2</v>
      </c>
      <c r="T190" s="28">
        <f>T145/SUM(T145,'Calculations white'!T145,'Calculations asian'!T145,'Calculations otherrace'!T145)</f>
        <v>9.7900647951395137E-2</v>
      </c>
      <c r="U190" s="28">
        <f>U145/SUM(U145,'Calculations white'!U145,'Calculations asian'!U145,'Calculations otherrace'!U145)</f>
        <v>9.827371953678099E-2</v>
      </c>
      <c r="V190" s="28">
        <f>V145/SUM(V145,'Calculations white'!V145,'Calculations asian'!V145,'Calculations otherrace'!V145)</f>
        <v>9.8645573429003403E-2</v>
      </c>
      <c r="W190" s="28">
        <f>W145/SUM(W145,'Calculations white'!W145,'Calculations asian'!W145,'Calculations otherrace'!W145)</f>
        <v>9.9016194788695125E-2</v>
      </c>
      <c r="X190" s="28">
        <f>X145/SUM(X145,'Calculations white'!X145,'Calculations asian'!X145,'Calculations otherrace'!X145)</f>
        <v>9.9385568654551032E-2</v>
      </c>
      <c r="Y190" s="28">
        <f>Y145/SUM(Y145,'Calculations white'!Y145,'Calculations asian'!Y145,'Calculations otherrace'!Y145)</f>
        <v>9.9753679961661748E-2</v>
      </c>
      <c r="Z190" s="28">
        <f>Z145/SUM(Z145,'Calculations white'!Z145,'Calculations asian'!Z145,'Calculations otherrace'!Z145)</f>
        <v>0.10012051355945427</v>
      </c>
      <c r="AA190" s="28">
        <f>AA145/SUM(AA145,'Calculations white'!AA145,'Calculations asian'!AA145,'Calculations otherrace'!AA145)</f>
        <v>0.10048605422923508</v>
      </c>
      <c r="AB190" s="28">
        <f>AB145/SUM(AB145,'Calculations white'!AB145,'Calculations asian'!AB145,'Calculations otherrace'!AB145)</f>
        <v>0.10085028670132912</v>
      </c>
      <c r="AC190" s="28">
        <f>AC145/SUM(AC145,'Calculations white'!AC145,'Calculations asian'!AC145,'Calculations otherrace'!AC145)</f>
        <v>0.10121319567181319</v>
      </c>
      <c r="AD190" s="28">
        <f>AD145/SUM(AD145,'Calculations white'!AD145,'Calculations asian'!AD145,'Calculations otherrace'!AD145)</f>
        <v>0.10157476581883902</v>
      </c>
      <c r="AE190" s="28">
        <f>AE145/SUM(AE145,'Calculations white'!AE145,'Calculations asian'!AE145,'Calculations otherrace'!AE145)</f>
        <v>0.10193498181854418</v>
      </c>
      <c r="AF190" s="28">
        <f>AF145/SUM(AF145,'Calculations white'!AF145,'Calculations asian'!AF145,'Calculations otherrace'!AF145)</f>
        <v>0.10229382836054762</v>
      </c>
    </row>
    <row r="191" spans="1:32" x14ac:dyDescent="0.2">
      <c r="A191" s="6" t="s">
        <v>33</v>
      </c>
      <c r="B191" s="28">
        <f>B146/SUM(B146,'Calculations white'!B146,'Calculations asian'!B146,'Calculations otherrace'!B146)</f>
        <v>0.10800000000000004</v>
      </c>
      <c r="C191" s="28">
        <f>C146/SUM(C146,'Calculations white'!C146,'Calculations asian'!C146,'Calculations otherrace'!C146)</f>
        <v>0.1084299389102668</v>
      </c>
      <c r="D191" s="28">
        <f>D146/SUM(D146,'Calculations white'!D146,'Calculations asian'!D146,'Calculations otherrace'!D146)</f>
        <v>0.1088970329586315</v>
      </c>
      <c r="E191" s="28">
        <f>E146/SUM(E146,'Calculations white'!E146,'Calculations asian'!E146,'Calculations otherrace'!E146)</f>
        <v>0.10935572782488695</v>
      </c>
      <c r="F191" s="28">
        <f>F146/SUM(F146,'Calculations white'!F146,'Calculations asian'!F146,'Calculations otherrace'!F146)</f>
        <v>0.10981303934052032</v>
      </c>
      <c r="G191" s="28">
        <f>G146/SUM(G146,'Calculations white'!G146,'Calculations asian'!G146,'Calculations otherrace'!G146)</f>
        <v>0.11025924307338411</v>
      </c>
      <c r="H191" s="28">
        <f>H146/SUM(H146,'Calculations white'!H146,'Calculations asian'!H146,'Calculations otherrace'!H146)</f>
        <v>0.11070632518996804</v>
      </c>
      <c r="I191" s="28">
        <f>I146/SUM(I146,'Calculations white'!I146,'Calculations asian'!I146,'Calculations otherrace'!I146)</f>
        <v>0.11116280378083573</v>
      </c>
      <c r="J191" s="28">
        <f>J146/SUM(J146,'Calculations white'!J146,'Calculations asian'!J146,'Calculations otherrace'!J146)</f>
        <v>0.11162271830070619</v>
      </c>
      <c r="K191" s="28">
        <f>K146/SUM(K146,'Calculations white'!K146,'Calculations asian'!K146,'Calculations otherrace'!K146)</f>
        <v>0.1120737616806638</v>
      </c>
      <c r="L191" s="28">
        <f>L146/SUM(L146,'Calculations white'!L146,'Calculations asian'!L146,'Calculations otherrace'!L146)</f>
        <v>0.11250734915023949</v>
      </c>
      <c r="M191" s="28">
        <f>M146/SUM(M146,'Calculations white'!M146,'Calculations asian'!M146,'Calculations otherrace'!M146)</f>
        <v>0.11295172413869621</v>
      </c>
      <c r="N191" s="28">
        <f>N146/SUM(N146,'Calculations white'!N146,'Calculations asian'!N146,'Calculations otherrace'!N146)</f>
        <v>0.11339470429605915</v>
      </c>
      <c r="O191" s="28">
        <f>O146/SUM(O146,'Calculations white'!O146,'Calculations asian'!O146,'Calculations otherrace'!O146)</f>
        <v>0.11383626852389477</v>
      </c>
      <c r="P191" s="28">
        <f>P146/SUM(P146,'Calculations white'!P146,'Calculations asian'!P146,'Calculations otherrace'!P146)</f>
        <v>0.11427639552337417</v>
      </c>
      <c r="Q191" s="28">
        <f>Q146/SUM(Q146,'Calculations white'!Q146,'Calculations asian'!Q146,'Calculations otherrace'!Q146)</f>
        <v>0.11471506382202137</v>
      </c>
      <c r="R191" s="28">
        <f>R146/SUM(R146,'Calculations white'!R146,'Calculations asian'!R146,'Calculations otherrace'!R146)</f>
        <v>0.11515225179992655</v>
      </c>
      <c r="S191" s="28">
        <f>S146/SUM(S146,'Calculations white'!S146,'Calculations asian'!S146,'Calculations otherrace'!S146)</f>
        <v>0.11558793771541366</v>
      </c>
      <c r="T191" s="28">
        <f>T146/SUM(T146,'Calculations white'!T146,'Calculations asian'!T146,'Calculations otherrace'!T146)</f>
        <v>0.11602209973015468</v>
      </c>
      <c r="U191" s="28">
        <f>U146/SUM(U146,'Calculations white'!U146,'Calculations asian'!U146,'Calculations otherrace'!U146)</f>
        <v>0.11645471593372131</v>
      </c>
      <c r="V191" s="28">
        <f>V146/SUM(V146,'Calculations white'!V146,'Calculations asian'!V146,'Calculations otherrace'!V146)</f>
        <v>0.11688576436756808</v>
      </c>
      <c r="W191" s="28">
        <f>W146/SUM(W146,'Calculations white'!W146,'Calculations asian'!W146,'Calculations otherrace'!W146)</f>
        <v>0.11731522304844016</v>
      </c>
      <c r="X191" s="28">
        <f>X146/SUM(X146,'Calculations white'!X146,'Calculations asian'!X146,'Calculations otherrace'!X146)</f>
        <v>0.1177430699912011</v>
      </c>
      <c r="Y191" s="28">
        <f>Y146/SUM(Y146,'Calculations white'!Y146,'Calculations asian'!Y146,'Calculations otherrace'!Y146)</f>
        <v>0.11816928323107327</v>
      </c>
      <c r="Z191" s="28">
        <f>Z146/SUM(Z146,'Calculations white'!Z146,'Calculations asian'!Z146,'Calculations otherrace'!Z146)</f>
        <v>0.11859384084528932</v>
      </c>
      <c r="AA191" s="28">
        <f>AA146/SUM(AA146,'Calculations white'!AA146,'Calculations asian'!AA146,'Calculations otherrace'!AA146)</f>
        <v>0.11901672097415168</v>
      </c>
      <c r="AB191" s="28">
        <f>AB146/SUM(AB146,'Calculations white'!AB146,'Calculations asian'!AB146,'Calculations otherrace'!AB146)</f>
        <v>0.11943790184149286</v>
      </c>
      <c r="AC191" s="28">
        <f>AC146/SUM(AC146,'Calculations white'!AC146,'Calculations asian'!AC146,'Calculations otherrace'!AC146)</f>
        <v>0.11985736177454057</v>
      </c>
      <c r="AD191" s="28">
        <f>AD146/SUM(AD146,'Calculations white'!AD146,'Calculations asian'!AD146,'Calculations otherrace'!AD146)</f>
        <v>0.12027507922318076</v>
      </c>
      <c r="AE191" s="28">
        <f>AE146/SUM(AE146,'Calculations white'!AE146,'Calculations asian'!AE146,'Calculations otherrace'!AE146)</f>
        <v>0.12069103277862209</v>
      </c>
      <c r="AF191" s="28">
        <f>AF146/SUM(AF146,'Calculations white'!AF146,'Calculations asian'!AF146,'Calculations otherrace'!AF146)</f>
        <v>0.12110520119145846</v>
      </c>
    </row>
    <row r="192" spans="1:32" x14ac:dyDescent="0.2">
      <c r="A192" s="6" t="s">
        <v>34</v>
      </c>
      <c r="B192" s="28">
        <f>B147/SUM(B147,'Calculations white'!B147,'Calculations asian'!B147,'Calculations otherrace'!B147)</f>
        <v>0.112</v>
      </c>
      <c r="C192" s="28">
        <f>C147/SUM(C147,'Calculations white'!C147,'Calculations asian'!C147,'Calculations otherrace'!C147)</f>
        <v>0.11241996807136892</v>
      </c>
      <c r="D192" s="28">
        <f>D147/SUM(D147,'Calculations white'!D147,'Calculations asian'!D147,'Calculations otherrace'!D147)</f>
        <v>0.11287676025195502</v>
      </c>
      <c r="E192" s="28">
        <f>E147/SUM(E147,'Calculations white'!E147,'Calculations asian'!E147,'Calculations otherrace'!E147)</f>
        <v>0.11332352708878887</v>
      </c>
      <c r="F192" s="28">
        <f>F147/SUM(F147,'Calculations white'!F147,'Calculations asian'!F147,'Calculations otherrace'!F147)</f>
        <v>0.11376781624234956</v>
      </c>
      <c r="G192" s="28">
        <f>G147/SUM(G147,'Calculations white'!G147,'Calculations asian'!G147,'Calculations otherrace'!G147)</f>
        <v>0.11419907854524232</v>
      </c>
      <c r="H192" s="28">
        <f>H147/SUM(H147,'Calculations white'!H147,'Calculations asian'!H147,'Calculations otherrace'!H147)</f>
        <v>0.11462890495247602</v>
      </c>
      <c r="I192" s="28">
        <f>I147/SUM(I147,'Calculations white'!I147,'Calculations asian'!I147,'Calculations otherrace'!I147)</f>
        <v>0.11506761892727273</v>
      </c>
      <c r="J192" s="28">
        <f>J147/SUM(J147,'Calculations white'!J147,'Calculations asian'!J147,'Calculations otherrace'!J147)</f>
        <v>0.1155083467994357</v>
      </c>
      <c r="K192" s="28">
        <f>K147/SUM(K147,'Calculations white'!K147,'Calculations asian'!K147,'Calculations otherrace'!K147)</f>
        <v>0.11593867565899423</v>
      </c>
      <c r="L192" s="28">
        <f>L147/SUM(L147,'Calculations white'!L147,'Calculations asian'!L147,'Calculations otherrace'!L147)</f>
        <v>0.11635491146644844</v>
      </c>
      <c r="M192" s="28">
        <f>M147/SUM(M147,'Calculations white'!M147,'Calculations asian'!M147,'Calculations otherrace'!M147)</f>
        <v>0.11677790576721163</v>
      </c>
      <c r="N192" s="28">
        <f>N147/SUM(N147,'Calculations white'!N147,'Calculations asian'!N147,'Calculations otherrace'!N147)</f>
        <v>0.11719838313610538</v>
      </c>
      <c r="O192" s="28">
        <f>O147/SUM(O147,'Calculations white'!O147,'Calculations asian'!O147,'Calculations otherrace'!O147)</f>
        <v>0.11761631994537133</v>
      </c>
      <c r="P192" s="28">
        <f>P147/SUM(P147,'Calculations white'!P147,'Calculations asian'!P147,'Calculations otherrace'!P147)</f>
        <v>0.11803169296956077</v>
      </c>
      <c r="Q192" s="28">
        <f>Q147/SUM(Q147,'Calculations white'!Q147,'Calculations asian'!Q147,'Calculations otherrace'!Q147)</f>
        <v>0.11844447940928128</v>
      </c>
      <c r="R192" s="28">
        <f>R147/SUM(R147,'Calculations white'!R147,'Calculations asian'!R147,'Calculations otherrace'!R147)</f>
        <v>0.11885465691379923</v>
      </c>
      <c r="S192" s="28">
        <f>S147/SUM(S147,'Calculations white'!S147,'Calculations asian'!S147,'Calculations otherrace'!S147)</f>
        <v>0.11926220360250338</v>
      </c>
      <c r="T192" s="28">
        <f>T147/SUM(T147,'Calculations white'!T147,'Calculations asian'!T147,'Calculations otherrace'!T147)</f>
        <v>0.11966709808524154</v>
      </c>
      <c r="U192" s="28">
        <f>U147/SUM(U147,'Calculations white'!U147,'Calculations asian'!U147,'Calculations otherrace'!U147)</f>
        <v>0.1200693194815359</v>
      </c>
      <c r="V192" s="28">
        <f>V147/SUM(V147,'Calculations white'!V147,'Calculations asian'!V147,'Calculations otherrace'!V147)</f>
        <v>0.12046884743869166</v>
      </c>
      <c r="W192" s="28">
        <f>W147/SUM(W147,'Calculations white'!W147,'Calculations asian'!W147,'Calculations otherrace'!W147)</f>
        <v>0.1208656621488102</v>
      </c>
      <c r="X192" s="28">
        <f>X147/SUM(X147,'Calculations white'!X147,'Calculations asian'!X147,'Calculations otherrace'!X147)</f>
        <v>0.1212597443647201</v>
      </c>
      <c r="Y192" s="28">
        <f>Y147/SUM(Y147,'Calculations white'!Y147,'Calculations asian'!Y147,'Calculations otherrace'!Y147)</f>
        <v>0.12165107541484015</v>
      </c>
      <c r="Z192" s="28">
        <f>Z147/SUM(Z147,'Calculations white'!Z147,'Calculations asian'!Z147,'Calculations otherrace'!Z147)</f>
        <v>0.12203963721699085</v>
      </c>
      <c r="AA192" s="28">
        <f>AA147/SUM(AA147,'Calculations white'!AA147,'Calculations asian'!AA147,'Calculations otherrace'!AA147)</f>
        <v>0.12242541229117164</v>
      </c>
      <c r="AB192" s="28">
        <f>AB147/SUM(AB147,'Calculations white'!AB147,'Calculations asian'!AB147,'Calculations otherrace'!AB147)</f>
        <v>0.12280838377131732</v>
      </c>
      <c r="AC192" s="28">
        <f>AC147/SUM(AC147,'Calculations white'!AC147,'Calculations asian'!AC147,'Calculations otherrace'!AC147)</f>
        <v>0.12318853541605736</v>
      </c>
      <c r="AD192" s="28">
        <f>AD147/SUM(AD147,'Calculations white'!AD147,'Calculations asian'!AD147,'Calculations otherrace'!AD147)</f>
        <v>0.12356585161849154</v>
      </c>
      <c r="AE192" s="28">
        <f>AE147/SUM(AE147,'Calculations white'!AE147,'Calculations asian'!AE147,'Calculations otherrace'!AE147)</f>
        <v>0.12394031741500713</v>
      </c>
      <c r="AF192" s="28">
        <f>AF147/SUM(AF147,'Calculations white'!AF147,'Calculations asian'!AF147,'Calculations otherrace'!AF147)</f>
        <v>0.12431191849315268</v>
      </c>
    </row>
    <row r="193" spans="1:32" x14ac:dyDescent="0.2">
      <c r="A193" s="6" t="s">
        <v>92</v>
      </c>
      <c r="B193" s="28">
        <f>B148/SUM(B148,'Calculations white'!B148,'Calculations asian'!B148,'Calculations otherrace'!B148)</f>
        <v>0.10295555555555558</v>
      </c>
      <c r="C193" s="28">
        <f>C148/SUM(C148,'Calculations white'!C148,'Calculations asian'!C148,'Calculations otherrace'!C148)</f>
        <v>0.10335471843166234</v>
      </c>
      <c r="D193" s="28">
        <f>D148/SUM(D148,'Calculations white'!D148,'Calculations asian'!D148,'Calculations otherrace'!D148)</f>
        <v>0.10378910610699778</v>
      </c>
      <c r="E193" s="28">
        <f>E148/SUM(E148,'Calculations white'!E148,'Calculations asian'!E148,'Calculations otherrace'!E148)</f>
        <v>0.10421447868183398</v>
      </c>
      <c r="F193" s="28">
        <f>F148/SUM(F148,'Calculations white'!F148,'Calculations asian'!F148,'Calculations otherrace'!F148)</f>
        <v>0.10463793137065097</v>
      </c>
      <c r="G193" s="28">
        <f>G148/SUM(G148,'Calculations white'!G148,'Calculations asian'!G148,'Calculations otherrace'!G148)</f>
        <v>0.10504957092487317</v>
      </c>
      <c r="H193" s="28">
        <f>H148/SUM(H148,'Calculations white'!H148,'Calculations asian'!H148,'Calculations otherrace'!H148)</f>
        <v>0.10546047762899509</v>
      </c>
      <c r="I193" s="28">
        <f>I148/SUM(I148,'Calculations white'!I148,'Calculations asian'!I148,'Calculations otherrace'!I148)</f>
        <v>0.10588019949903833</v>
      </c>
      <c r="J193" s="28">
        <f>J148/SUM(J148,'Calculations white'!J148,'Calculations asian'!J148,'Calculations otherrace'!J148)</f>
        <v>0.10630235653787755</v>
      </c>
      <c r="K193" s="28">
        <f>K148/SUM(K148,'Calculations white'!K148,'Calculations asian'!K148,'Calculations otherrace'!K148)</f>
        <v>0.10671517091893058</v>
      </c>
      <c r="L193" s="28">
        <f>L148/SUM(L148,'Calculations white'!L148,'Calculations asian'!L148,'Calculations otherrace'!L148)</f>
        <v>0.1071142487689135</v>
      </c>
      <c r="M193" s="28">
        <f>M148/SUM(M148,'Calculations white'!M148,'Calculations asian'!M148,'Calculations otherrace'!M148)</f>
        <v>0.10752072117503607</v>
      </c>
      <c r="N193" s="28">
        <f>N148/SUM(N148,'Calculations white'!N148,'Calculations asian'!N148,'Calculations otherrace'!N148)</f>
        <v>0.1079252611743958</v>
      </c>
      <c r="O193" s="28">
        <f>O148/SUM(O148,'Calculations white'!O148,'Calculations asian'!O148,'Calculations otherrace'!O148)</f>
        <v>0.10832784781798752</v>
      </c>
      <c r="P193" s="28">
        <f>P148/SUM(P148,'Calculations white'!P148,'Calculations asian'!P148,'Calculations otherrace'!P148)</f>
        <v>0.10872846026536395</v>
      </c>
      <c r="Q193" s="28">
        <f>Q148/SUM(Q148,'Calculations white'!Q148,'Calculations asian'!Q148,'Calculations otherrace'!Q148)</f>
        <v>0.10912707780922129</v>
      </c>
      <c r="R193" s="28">
        <f>R148/SUM(R148,'Calculations white'!R148,'Calculations asian'!R148,'Calculations otherrace'!R148)</f>
        <v>0.10952367989916921</v>
      </c>
      <c r="S193" s="28">
        <f>S148/SUM(S148,'Calculations white'!S148,'Calculations asian'!S148,'Calculations otherrace'!S148)</f>
        <v>0.10991824616468315</v>
      </c>
      <c r="T193" s="28">
        <f>T148/SUM(T148,'Calculations white'!T148,'Calculations asian'!T148,'Calculations otherrace'!T148)</f>
        <v>0.11031075643723801</v>
      </c>
      <c r="U193" s="28">
        <f>U148/SUM(U148,'Calculations white'!U148,'Calculations asian'!U148,'Calculations otherrace'!U148)</f>
        <v>0.11070119077162102</v>
      </c>
      <c r="V193" s="28">
        <f>V148/SUM(V148,'Calculations white'!V148,'Calculations asian'!V148,'Calculations otherrace'!V148)</f>
        <v>0.11108952946642657</v>
      </c>
      <c r="W193" s="28">
        <f>W148/SUM(W148,'Calculations white'!W148,'Calculations asian'!W148,'Calculations otherrace'!W148)</f>
        <v>0.11147575308373442</v>
      </c>
      <c r="X193" s="28">
        <f>X148/SUM(X148,'Calculations white'!X148,'Calculations asian'!X148,'Calculations otherrace'!X148)</f>
        <v>0.11185984246797294</v>
      </c>
      <c r="Y193" s="28">
        <f>Y148/SUM(Y148,'Calculations white'!Y148,'Calculations asian'!Y148,'Calculations otherrace'!Y148)</f>
        <v>0.11224177876397208</v>
      </c>
      <c r="Z193" s="28">
        <f>Z148/SUM(Z148,'Calculations white'!Z148,'Calculations asian'!Z148,'Calculations otherrace'!Z148)</f>
        <v>0.11262154343420966</v>
      </c>
      <c r="AA193" s="28">
        <f>AA148/SUM(AA148,'Calculations white'!AA148,'Calculations asian'!AA148,'Calculations otherrace'!AA148)</f>
        <v>0.11299911827525877</v>
      </c>
      <c r="AB193" s="28">
        <f>AB148/SUM(AB148,'Calculations white'!AB148,'Calculations asian'!AB148,'Calculations otherrace'!AB148)</f>
        <v>0.11337448543343816</v>
      </c>
      <c r="AC193" s="28">
        <f>AC148/SUM(AC148,'Calculations white'!AC148,'Calculations asian'!AC148,'Calculations otherrace'!AC148)</f>
        <v>0.11374762741967735</v>
      </c>
      <c r="AD193" s="28">
        <f>AD148/SUM(AD148,'Calculations white'!AD148,'Calculations asian'!AD148,'Calculations otherrace'!AD148)</f>
        <v>0.11411852712360046</v>
      </c>
      <c r="AE193" s="28">
        <f>AE148/SUM(AE148,'Calculations white'!AE148,'Calculations asian'!AE148,'Calculations otherrace'!AE148)</f>
        <v>0.11448716782684007</v>
      </c>
      <c r="AF193" s="28">
        <f>AF148/SUM(AF148,'Calculations white'!AF148,'Calculations asian'!AF148,'Calculations otherrace'!AF148)</f>
        <v>0.11485353321558818</v>
      </c>
    </row>
    <row r="194" spans="1:32" x14ac:dyDescent="0.2">
      <c r="A194" s="6" t="s">
        <v>89</v>
      </c>
      <c r="B194" s="28">
        <f>B149/SUM(B149,'Calculations white'!B149,'Calculations asian'!B149,'Calculations otherrace'!B149)</f>
        <v>9.1999999999999998E-2</v>
      </c>
      <c r="C194" s="28">
        <f>C149/SUM(C149,'Calculations white'!C149,'Calculations asian'!C149,'Calculations otherrace'!C149)</f>
        <v>9.2349198777640917E-2</v>
      </c>
      <c r="D194" s="28">
        <f>D149/SUM(D149,'Calculations white'!D149,'Calculations asian'!D149,'Calculations otherrace'!D149)</f>
        <v>9.273034705109362E-2</v>
      </c>
      <c r="E194" s="28">
        <f>E149/SUM(E149,'Calculations white'!E149,'Calculations asian'!E149,'Calculations otherrace'!E149)</f>
        <v>9.3101952298731264E-2</v>
      </c>
      <c r="F194" s="28">
        <f>F149/SUM(F149,'Calculations white'!F149,'Calculations asian'!F149,'Calculations otherrace'!F149)</f>
        <v>9.3471064166706766E-2</v>
      </c>
      <c r="G194" s="28">
        <f>G149/SUM(G149,'Calculations white'!G149,'Calculations asian'!G149,'Calculations otherrace'!G149)</f>
        <v>9.3827808813784747E-2</v>
      </c>
      <c r="H194" s="28">
        <f>H149/SUM(H149,'Calculations white'!H149,'Calculations asian'!H149,'Calculations otherrace'!H149)</f>
        <v>9.4181845559794738E-2</v>
      </c>
      <c r="I194" s="28">
        <f>I149/SUM(I149,'Calculations white'!I149,'Calculations asian'!I149,'Calculations otherrace'!I149)</f>
        <v>9.4543849139562999E-2</v>
      </c>
      <c r="J194" s="28">
        <f>J149/SUM(J149,'Calculations white'!J149,'Calculations asian'!J149,'Calculations otherrace'!J149)</f>
        <v>9.490705444893123E-2</v>
      </c>
      <c r="K194" s="28">
        <f>K149/SUM(K149,'Calculations white'!K149,'Calculations asian'!K149,'Calculations otherrace'!K149)</f>
        <v>9.5260666446972161E-2</v>
      </c>
      <c r="L194" s="28">
        <f>L149/SUM(L149,'Calculations white'!L149,'Calculations asian'!L149,'Calculations otherrace'!L149)</f>
        <v>9.5605736797496108E-2</v>
      </c>
      <c r="M194" s="28">
        <f>M149/SUM(M149,'Calculations white'!M149,'Calculations asian'!M149,'Calculations otherrace'!M149)</f>
        <v>9.5953802042725175E-2</v>
      </c>
      <c r="N194" s="28">
        <f>N149/SUM(N149,'Calculations white'!N149,'Calculations asian'!N149,'Calculations otherrace'!N149)</f>
        <v>9.6299421273314659E-2</v>
      </c>
      <c r="O194" s="28">
        <f>O149/SUM(O149,'Calculations white'!O149,'Calculations asian'!O149,'Calculations otherrace'!O149)</f>
        <v>9.6642581336182892E-2</v>
      </c>
      <c r="P194" s="28">
        <f>P149/SUM(P149,'Calculations white'!P149,'Calculations asian'!P149,'Calculations otherrace'!P149)</f>
        <v>9.6983269634570518E-2</v>
      </c>
      <c r="Q194" s="28">
        <f>Q149/SUM(Q149,'Calculations white'!Q149,'Calculations asian'!Q149,'Calculations otherrace'!Q149)</f>
        <v>9.7321474137324948E-2</v>
      </c>
      <c r="R194" s="28">
        <f>R149/SUM(R149,'Calculations white'!R149,'Calculations asian'!R149,'Calculations otherrace'!R149)</f>
        <v>9.7657183387138899E-2</v>
      </c>
      <c r="S194" s="28">
        <f>S149/SUM(S149,'Calculations white'!S149,'Calculations asian'!S149,'Calculations otherrace'!S149)</f>
        <v>9.7990386507769631E-2</v>
      </c>
      <c r="T194" s="28">
        <f>T149/SUM(T149,'Calculations white'!T149,'Calculations asian'!T149,'Calculations otherrace'!T149)</f>
        <v>9.8321073210270116E-2</v>
      </c>
      <c r="U194" s="28">
        <f>U149/SUM(U149,'Calculations white'!U149,'Calculations asian'!U149,'Calculations otherrace'!U149)</f>
        <v>9.8649233798259059E-2</v>
      </c>
      <c r="V194" s="28">
        <f>V149/SUM(V149,'Calculations white'!V149,'Calculations asian'!V149,'Calculations otherrace'!V149)</f>
        <v>9.897485917226051E-2</v>
      </c>
      <c r="W194" s="28">
        <f>W149/SUM(W149,'Calculations white'!W149,'Calculations asian'!W149,'Calculations otherrace'!W149)</f>
        <v>9.9297940833143999E-2</v>
      </c>
      <c r="X194" s="28">
        <f>X149/SUM(X149,'Calculations white'!X149,'Calculations asian'!X149,'Calculations otherrace'!X149)</f>
        <v>9.9618470884694263E-2</v>
      </c>
      <c r="Y194" s="28">
        <f>Y149/SUM(Y149,'Calculations white'!Y149,'Calculations asian'!Y149,'Calculations otherrace'!Y149)</f>
        <v>9.9936442035340856E-2</v>
      </c>
      <c r="Z194" s="28">
        <f>Z149/SUM(Z149,'Calculations white'!Z149,'Calculations asian'!Z149,'Calculations otherrace'!Z149)</f>
        <v>0.10025184759907896</v>
      </c>
      <c r="AA194" s="28">
        <f>AA149/SUM(AA149,'Calculations white'!AA149,'Calculations asian'!AA149,'Calculations otherrace'!AA149)</f>
        <v>0.10056468149561205</v>
      </c>
      <c r="AB194" s="28">
        <f>AB149/SUM(AB149,'Calculations white'!AB149,'Calculations asian'!AB149,'Calculations otherrace'!AB149)</f>
        <v>0.10087493824974518</v>
      </c>
      <c r="AC194" s="28">
        <f>AC149/SUM(AC149,'Calculations white'!AC149,'Calculations asian'!AC149,'Calculations otherrace'!AC149)</f>
        <v>0.10118261299006075</v>
      </c>
      <c r="AD194" s="28">
        <f>AD149/SUM(AD149,'Calculations white'!AD149,'Calculations asian'!AD149,'Calculations otherrace'!AD149)</f>
        <v>0.10148770144690632</v>
      </c>
      <c r="AE194" s="28">
        <f>AE149/SUM(AE149,'Calculations white'!AE149,'Calculations asian'!AE149,'Calculations otherrace'!AE149)</f>
        <v>0.10179019994972484</v>
      </c>
      <c r="AF194" s="28">
        <f>AF149/SUM(AF149,'Calculations white'!AF149,'Calculations asian'!AF149,'Calculations otherrace'!AF149)</f>
        <v>0.10209010542375656</v>
      </c>
    </row>
    <row r="195" spans="1:32" x14ac:dyDescent="0.2">
      <c r="A195" s="6" t="s">
        <v>35</v>
      </c>
      <c r="B195" s="28">
        <f>B150/SUM(B150,'Calculations white'!B150,'Calculations asian'!B150,'Calculations otherrace'!B150)</f>
        <v>0.12100000000000001</v>
      </c>
      <c r="C195" s="28">
        <f>C150/SUM(C150,'Calculations white'!C150,'Calculations asian'!C150,'Calculations otherrace'!C150)</f>
        <v>0.12147559018472472</v>
      </c>
      <c r="D195" s="28">
        <f>D150/SUM(D150,'Calculations white'!D150,'Calculations asian'!D150,'Calculations otherrace'!D150)</f>
        <v>0.12199148260826119</v>
      </c>
      <c r="E195" s="28">
        <f>E150/SUM(E150,'Calculations white'!E150,'Calculations asian'!E150,'Calculations otherrace'!E150)</f>
        <v>0.12249829499287161</v>
      </c>
      <c r="F195" s="28">
        <f>F150/SUM(F150,'Calculations white'!F150,'Calculations asian'!F150,'Calculations otherrace'!F150)</f>
        <v>0.12300347223126679</v>
      </c>
      <c r="G195" s="28">
        <f>G150/SUM(G150,'Calculations white'!G150,'Calculations asian'!G150,'Calculations otherrace'!G150)</f>
        <v>0.12349669388379536</v>
      </c>
      <c r="H195" s="28">
        <f>H150/SUM(H150,'Calculations white'!H150,'Calculations asian'!H150,'Calculations otherrace'!H150)</f>
        <v>0.12399116556562309</v>
      </c>
      <c r="I195" s="28">
        <f>I150/SUM(I150,'Calculations white'!I150,'Calculations asian'!I150,'Calculations otherrace'!I150)</f>
        <v>0.1244954861944937</v>
      </c>
      <c r="J195" s="28">
        <f>J150/SUM(J150,'Calculations white'!J150,'Calculations asian'!J150,'Calculations otherrace'!J150)</f>
        <v>0.12500345951061498</v>
      </c>
      <c r="K195" s="28">
        <f>K150/SUM(K150,'Calculations white'!K150,'Calculations asian'!K150,'Calculations otherrace'!K150)</f>
        <v>0.12550168874137771</v>
      </c>
      <c r="L195" s="28">
        <f>L150/SUM(L150,'Calculations white'!L150,'Calculations asian'!L150,'Calculations otherrace'!L150)</f>
        <v>0.125979296605678</v>
      </c>
      <c r="M195" s="28">
        <f>M150/SUM(M150,'Calculations white'!M150,'Calculations asian'!M150,'Calculations otherrace'!M150)</f>
        <v>0.12646941364493264</v>
      </c>
      <c r="N195" s="28">
        <f>N150/SUM(N150,'Calculations white'!N150,'Calculations asian'!N150,'Calculations otherrace'!N150)</f>
        <v>0.12695782246587209</v>
      </c>
      <c r="O195" s="28">
        <f>O150/SUM(O150,'Calculations white'!O150,'Calculations asian'!O150,'Calculations otherrace'!O150)</f>
        <v>0.12744449516383866</v>
      </c>
      <c r="P195" s="28">
        <f>P150/SUM(P150,'Calculations white'!P150,'Calculations asian'!P150,'Calculations otherrace'!P150)</f>
        <v>0.12792940376760867</v>
      </c>
      <c r="Q195" s="28">
        <f>Q150/SUM(Q150,'Calculations white'!Q150,'Calculations asian'!Q150,'Calculations otherrace'!Q150)</f>
        <v>0.1284125202700801</v>
      </c>
      <c r="R195" s="28">
        <f>R150/SUM(R150,'Calculations white'!R150,'Calculations asian'!R150,'Calculations otherrace'!R150)</f>
        <v>0.12889381665820182</v>
      </c>
      <c r="S195" s="28">
        <f>S150/SUM(S150,'Calculations white'!S150,'Calculations asian'!S150,'Calculations otherrace'!S150)</f>
        <v>0.12937326494213436</v>
      </c>
      <c r="T195" s="28">
        <f>T150/SUM(T150,'Calculations white'!T150,'Calculations asian'!T150,'Calculations otherrace'!T150)</f>
        <v>0.12985083718363807</v>
      </c>
      <c r="U195" s="28">
        <f>U150/SUM(U150,'Calculations white'!U150,'Calculations asian'!U150,'Calculations otherrace'!U150)</f>
        <v>0.13032650552367994</v>
      </c>
      <c r="V195" s="28">
        <f>V150/SUM(V150,'Calculations white'!V150,'Calculations asian'!V150,'Calculations otherrace'!V150)</f>
        <v>0.13080024220925615</v>
      </c>
      <c r="W195" s="28">
        <f>W150/SUM(W150,'Calculations white'!W150,'Calculations asian'!W150,'Calculations otherrace'!W150)</f>
        <v>0.13127201961942667</v>
      </c>
      <c r="X195" s="28">
        <f>X150/SUM(X150,'Calculations white'!X150,'Calculations asian'!X150,'Calculations otherrace'!X150)</f>
        <v>0.13174181029055815</v>
      </c>
      <c r="Y195" s="28">
        <f>Y150/SUM(Y150,'Calculations white'!Y150,'Calculations asian'!Y150,'Calculations otherrace'!Y150)</f>
        <v>0.13220958694077314</v>
      </c>
      <c r="Z195" s="28">
        <f>Z150/SUM(Z150,'Calculations white'!Z150,'Calculations asian'!Z150,'Calculations otherrace'!Z150)</f>
        <v>0.13267532249360453</v>
      </c>
      <c r="AA195" s="28">
        <f>AA150/SUM(AA150,'Calculations white'!AA150,'Calculations asian'!AA150,'Calculations otherrace'!AA150)</f>
        <v>0.13313899010085692</v>
      </c>
      <c r="AB195" s="28">
        <f>AB150/SUM(AB150,'Calculations white'!AB150,'Calculations asian'!AB150,'Calculations otherrace'!AB150)</f>
        <v>0.13360056316467092</v>
      </c>
      <c r="AC195" s="28">
        <f>AC150/SUM(AC150,'Calculations white'!AC150,'Calculations asian'!AC150,'Calculations otherrace'!AC150)</f>
        <v>0.13406001535879722</v>
      </c>
      <c r="AD195" s="28">
        <f>AD150/SUM(AD150,'Calculations white'!AD150,'Calculations asian'!AD150,'Calculations otherrace'!AD150)</f>
        <v>0.13451732064907754</v>
      </c>
      <c r="AE195" s="28">
        <f>AE150/SUM(AE150,'Calculations white'!AE150,'Calculations asian'!AE150,'Calculations otherrace'!AE150)</f>
        <v>0.13497245331313998</v>
      </c>
      <c r="AF195" s="28">
        <f>AF150/SUM(AF150,'Calculations white'!AF150,'Calculations asian'!AF150,'Calculations otherrace'!AF150)</f>
        <v>0.13542538795930867</v>
      </c>
    </row>
    <row r="196" spans="1:32" x14ac:dyDescent="0.2">
      <c r="A196" s="6" t="s">
        <v>98</v>
      </c>
      <c r="B196" s="28">
        <f>B151/SUM(B151,'Calculations white'!B151,'Calculations asian'!B151,'Calculations otherrace'!B151)</f>
        <v>0.10600000000000004</v>
      </c>
      <c r="C196" s="28">
        <f>C151/SUM(C151,'Calculations white'!C151,'Calculations asian'!C151,'Calculations otherrace'!C151)</f>
        <v>0.10640225572826041</v>
      </c>
      <c r="D196" s="28">
        <f>D151/SUM(D151,'Calculations white'!D151,'Calculations asian'!D151,'Calculations otherrace'!D151)</f>
        <v>0.10684006510674995</v>
      </c>
      <c r="E196" s="28">
        <f>E151/SUM(E151,'Calculations white'!E151,'Calculations asian'!E151,'Calculations otherrace'!E151)</f>
        <v>0.10726829584690524</v>
      </c>
      <c r="F196" s="28">
        <f>F151/SUM(F151,'Calculations white'!F151,'Calculations asian'!F151,'Calculations otherrace'!F151)</f>
        <v>0.10769425934773236</v>
      </c>
      <c r="G196" s="28">
        <f>G151/SUM(G151,'Calculations white'!G151,'Calculations asian'!G151,'Calculations otherrace'!G151)</f>
        <v>0.10810773987148102</v>
      </c>
      <c r="H196" s="28">
        <f>H151/SUM(H151,'Calculations white'!H151,'Calculations asian'!H151,'Calculations otherrace'!H151)</f>
        <v>0.10851986540274738</v>
      </c>
      <c r="I196" s="28">
        <f>I151/SUM(I151,'Calculations white'!I151,'Calculations asian'!I151,'Calculations otherrace'!I151)</f>
        <v>0.10894073006414674</v>
      </c>
      <c r="J196" s="28">
        <f>J151/SUM(J151,'Calculations white'!J151,'Calculations asian'!J151,'Calculations otherrace'!J151)</f>
        <v>0.10936365382249615</v>
      </c>
      <c r="K196" s="28">
        <f>K151/SUM(K151,'Calculations white'!K151,'Calculations asian'!K151,'Calculations otherrace'!K151)</f>
        <v>0.10977668338945362</v>
      </c>
      <c r="L196" s="28">
        <f>L151/SUM(L151,'Calculations white'!L151,'Calculations asian'!L151,'Calculations otherrace'!L151)</f>
        <v>0.11017655553929688</v>
      </c>
      <c r="M196" s="28">
        <f>M151/SUM(M151,'Calculations white'!M151,'Calculations asian'!M151,'Calculations otherrace'!M151)</f>
        <v>0.11058288270190725</v>
      </c>
      <c r="N196" s="28">
        <f>N151/SUM(N151,'Calculations white'!N151,'Calculations asian'!N151,'Calculations otherrace'!N151)</f>
        <v>0.11098692153211259</v>
      </c>
      <c r="O196" s="28">
        <f>O151/SUM(O151,'Calculations white'!O151,'Calculations asian'!O151,'Calculations otherrace'!O151)</f>
        <v>0.11138865031389134</v>
      </c>
      <c r="P196" s="28">
        <f>P151/SUM(P151,'Calculations white'!P151,'Calculations asian'!P151,'Calculations otherrace'!P151)</f>
        <v>0.11178804762664242</v>
      </c>
      <c r="Q196" s="28">
        <f>Q151/SUM(Q151,'Calculations white'!Q151,'Calculations asian'!Q151,'Calculations otherrace'!Q151)</f>
        <v>0.11218509236862179</v>
      </c>
      <c r="R196" s="28">
        <f>R151/SUM(R151,'Calculations white'!R151,'Calculations asian'!R151,'Calculations otherrace'!R151)</f>
        <v>0.11257976377936929</v>
      </c>
      <c r="S196" s="28">
        <f>S151/SUM(S151,'Calculations white'!S151,'Calculations asian'!S151,'Calculations otherrace'!S151)</f>
        <v>0.11297204146112917</v>
      </c>
      <c r="T196" s="28">
        <f>T151/SUM(T151,'Calculations white'!T151,'Calculations asian'!T151,'Calculations otherrace'!T151)</f>
        <v>0.11336190539926887</v>
      </c>
      <c r="U196" s="28">
        <f>U151/SUM(U151,'Calculations white'!U151,'Calculations asian'!U151,'Calculations otherrace'!U151)</f>
        <v>0.11374933598170267</v>
      </c>
      <c r="V196" s="28">
        <f>V151/SUM(V151,'Calculations white'!V151,'Calculations asian'!V151,'Calculations otherrace'!V151)</f>
        <v>0.11413431401732629</v>
      </c>
      <c r="W196" s="28">
        <f>W151/SUM(W151,'Calculations white'!W151,'Calculations asian'!W151,'Calculations otherrace'!W151)</f>
        <v>0.1145168207534733</v>
      </c>
      <c r="X196" s="28">
        <f>X151/SUM(X151,'Calculations white'!X151,'Calculations asian'!X151,'Calculations otherrace'!X151)</f>
        <v>0.11489683789240102</v>
      </c>
      <c r="Y196" s="28">
        <f>Y151/SUM(Y151,'Calculations white'!Y151,'Calculations asian'!Y151,'Calculations otherrace'!Y151)</f>
        <v>0.11527434760681612</v>
      </c>
      <c r="Z196" s="28">
        <f>Z151/SUM(Z151,'Calculations white'!Z151,'Calculations asian'!Z151,'Calculations otherrace'!Z151)</f>
        <v>0.11564933255445259</v>
      </c>
      <c r="AA196" s="28">
        <f>AA151/SUM(AA151,'Calculations white'!AA151,'Calculations asian'!AA151,'Calculations otherrace'!AA151)</f>
        <v>0.11602177589171503</v>
      </c>
      <c r="AB196" s="28">
        <f>AB151/SUM(AB151,'Calculations white'!AB151,'Calculations asian'!AB151,'Calculations otherrace'!AB151)</f>
        <v>0.11639166128639723</v>
      </c>
      <c r="AC196" s="28">
        <f>AC151/SUM(AC151,'Calculations white'!AC151,'Calculations asian'!AC151,'Calculations otherrace'!AC151)</f>
        <v>0.11675897292949444</v>
      </c>
      <c r="AD196" s="28">
        <f>AD151/SUM(AD151,'Calculations white'!AD151,'Calculations asian'!AD151,'Calculations otherrace'!AD151)</f>
        <v>0.11712369554612014</v>
      </c>
      <c r="AE196" s="28">
        <f>AE151/SUM(AE151,'Calculations white'!AE151,'Calculations asian'!AE151,'Calculations otherrace'!AE151)</f>
        <v>0.1174858144055459</v>
      </c>
      <c r="AF196" s="28">
        <f>AF151/SUM(AF151,'Calculations white'!AF151,'Calculations asian'!AF151,'Calculations otherrace'!AF151)</f>
        <v>0.11784531533037856</v>
      </c>
    </row>
    <row r="197" spans="1:32" x14ac:dyDescent="0.2">
      <c r="A197" s="6" t="s">
        <v>97</v>
      </c>
      <c r="B197" s="28">
        <f>B152/SUM(B152,'Calculations white'!B152,'Calculations asian'!B152,'Calculations otherrace'!B152)</f>
        <v>8.028571428571428E-2</v>
      </c>
      <c r="C197" s="28">
        <f>C152/SUM(C152,'Calculations white'!C152,'Calculations asian'!C152,'Calculations otherrace'!C152)</f>
        <v>8.061622001860351E-2</v>
      </c>
      <c r="D197" s="28">
        <f>D152/SUM(D152,'Calculations white'!D152,'Calculations asian'!D152,'Calculations otherrace'!D152)</f>
        <v>8.0976604937269214E-2</v>
      </c>
      <c r="E197" s="28">
        <f>E152/SUM(E152,'Calculations white'!E152,'Calculations asian'!E152,'Calculations otherrace'!E152)</f>
        <v>8.1329951693200925E-2</v>
      </c>
      <c r="F197" s="28">
        <f>F152/SUM(F152,'Calculations white'!F152,'Calculations asian'!F152,'Calculations otherrace'!F152)</f>
        <v>8.1682242861077545E-2</v>
      </c>
      <c r="G197" s="28">
        <f>G152/SUM(G152,'Calculations white'!G152,'Calculations asian'!G152,'Calculations otherrace'!G152)</f>
        <v>8.2025177972546062E-2</v>
      </c>
      <c r="H197" s="28">
        <f>H152/SUM(H152,'Calculations white'!H152,'Calculations asian'!H152,'Calculations otherrace'!H152)</f>
        <v>8.236803907975962E-2</v>
      </c>
      <c r="I197" s="28">
        <f>I152/SUM(I152,'Calculations white'!I152,'Calculations asian'!I152,'Calculations otherrace'!I152)</f>
        <v>8.2718935525101053E-2</v>
      </c>
      <c r="J197" s="28">
        <f>J152/SUM(J152,'Calculations white'!J152,'Calculations asian'!J152,'Calculations otherrace'!J152)</f>
        <v>8.3072521691168633E-2</v>
      </c>
      <c r="K197" s="28">
        <f>K152/SUM(K152,'Calculations white'!K152,'Calculations asian'!K152,'Calculations otherrace'!K152)</f>
        <v>8.3418945410338619E-2</v>
      </c>
      <c r="L197" s="28">
        <f>L152/SUM(L152,'Calculations white'!L152,'Calculations asian'!L152,'Calculations otherrace'!L152)</f>
        <v>8.3754404662248358E-2</v>
      </c>
      <c r="M197" s="28">
        <f>M152/SUM(M152,'Calculations white'!M152,'Calculations asian'!M152,'Calculations otherrace'!M152)</f>
        <v>8.4096742992769313E-2</v>
      </c>
      <c r="N197" s="28">
        <f>N152/SUM(N152,'Calculations white'!N152,'Calculations asian'!N152,'Calculations otherrace'!N152)</f>
        <v>8.443811261221032E-2</v>
      </c>
      <c r="O197" s="28">
        <f>O152/SUM(O152,'Calculations white'!O152,'Calculations asian'!O152,'Calculations otherrace'!O152)</f>
        <v>8.4778504713607844E-2</v>
      </c>
      <c r="P197" s="28">
        <f>P152/SUM(P152,'Calculations white'!P152,'Calculations asian'!P152,'Calculations otherrace'!P152)</f>
        <v>8.5117910186573414E-2</v>
      </c>
      <c r="Q197" s="28">
        <f>Q152/SUM(Q152,'Calculations white'!Q152,'Calculations asian'!Q152,'Calculations otherrace'!Q152)</f>
        <v>8.5456319635126038E-2</v>
      </c>
      <c r="R197" s="28">
        <f>R152/SUM(R152,'Calculations white'!R152,'Calculations asian'!R152,'Calculations otherrace'!R152)</f>
        <v>8.5793723395293758E-2</v>
      </c>
      <c r="S197" s="28">
        <f>S152/SUM(S152,'Calculations white'!S152,'Calculations asian'!S152,'Calculations otherrace'!S152)</f>
        <v>8.6130111552473201E-2</v>
      </c>
      <c r="T197" s="28">
        <f>T152/SUM(T152,'Calculations white'!T152,'Calculations asian'!T152,'Calculations otherrace'!T152)</f>
        <v>8.6465473958539776E-2</v>
      </c>
      <c r="U197" s="28">
        <f>U152/SUM(U152,'Calculations white'!U152,'Calculations asian'!U152,'Calculations otherrace'!U152)</f>
        <v>8.6799800248699682E-2</v>
      </c>
      <c r="V197" s="28">
        <f>V152/SUM(V152,'Calculations white'!V152,'Calculations asian'!V152,'Calculations otherrace'!V152)</f>
        <v>8.7133079858075918E-2</v>
      </c>
      <c r="W197" s="28">
        <f>W152/SUM(W152,'Calculations white'!W152,'Calculations asian'!W152,'Calculations otherrace'!W152)</f>
        <v>8.7465302038022302E-2</v>
      </c>
      <c r="X197" s="28">
        <f>X152/SUM(X152,'Calculations white'!X152,'Calculations asian'!X152,'Calculations otherrace'!X152)</f>
        <v>8.779645587215798E-2</v>
      </c>
      <c r="Y197" s="28">
        <f>Y152/SUM(Y152,'Calculations white'!Y152,'Calculations asian'!Y152,'Calculations otherrace'!Y152)</f>
        <v>8.812653029211559E-2</v>
      </c>
      <c r="Z197" s="28">
        <f>Z152/SUM(Z152,'Calculations white'!Z152,'Calculations asian'!Z152,'Calculations otherrace'!Z152)</f>
        <v>8.8455514092999024E-2</v>
      </c>
      <c r="AA197" s="28">
        <f>AA152/SUM(AA152,'Calculations white'!AA152,'Calculations asian'!AA152,'Calculations otherrace'!AA152)</f>
        <v>8.8783395948545063E-2</v>
      </c>
      <c r="AB197" s="28">
        <f>AB152/SUM(AB152,'Calculations white'!AB152,'Calculations asian'!AB152,'Calculations otherrace'!AB152)</f>
        <v>8.9110164425981783E-2</v>
      </c>
      <c r="AC197" s="28">
        <f>AC152/SUM(AC152,'Calculations white'!AC152,'Calculations asian'!AC152,'Calculations otherrace'!AC152)</f>
        <v>8.9435808000582998E-2</v>
      </c>
      <c r="AD197" s="28">
        <f>AD152/SUM(AD152,'Calculations white'!AD152,'Calculations asian'!AD152,'Calculations otherrace'!AD152)</f>
        <v>8.9760315069911459E-2</v>
      </c>
      <c r="AE197" s="28">
        <f>AE152/SUM(AE152,'Calculations white'!AE152,'Calculations asian'!AE152,'Calculations otherrace'!AE152)</f>
        <v>9.0083673967749564E-2</v>
      </c>
      <c r="AF197" s="28">
        <f>AF152/SUM(AF152,'Calculations white'!AF152,'Calculations asian'!AF152,'Calculations otherrace'!AF152)</f>
        <v>9.0405872977712812E-2</v>
      </c>
    </row>
    <row r="198" spans="1:32" x14ac:dyDescent="0.2">
      <c r="A198" s="6" t="s">
        <v>101</v>
      </c>
      <c r="B198" s="28">
        <f>B153/SUM(B153,'Calculations white'!B153,'Calculations asian'!B153,'Calculations otherrace'!B153)</f>
        <v>8.2000000000000003E-2</v>
      </c>
      <c r="C198" s="28">
        <f>C153/SUM(C153,'Calculations white'!C153,'Calculations asian'!C153,'Calculations otherrace'!C153)</f>
        <v>8.2339719562569927E-2</v>
      </c>
      <c r="D198" s="28">
        <f>D153/SUM(D153,'Calculations white'!D153,'Calculations asian'!D153,'Calculations otherrace'!D153)</f>
        <v>8.2709916811829487E-2</v>
      </c>
      <c r="E198" s="28">
        <f>E153/SUM(E153,'Calculations white'!E153,'Calculations asian'!E153,'Calculations otherrace'!E153)</f>
        <v>8.3073256403342982E-2</v>
      </c>
      <c r="F198" s="28">
        <f>F153/SUM(F153,'Calculations white'!F153,'Calculations asian'!F153,'Calculations otherrace'!F153)</f>
        <v>8.3435706732076148E-2</v>
      </c>
      <c r="G198" s="28">
        <f>G153/SUM(G153,'Calculations white'!G153,'Calculations asian'!G153,'Calculations otherrace'!G153)</f>
        <v>8.3789010447984105E-2</v>
      </c>
      <c r="H198" s="28">
        <f>H153/SUM(H153,'Calculations white'!H153,'Calculations asian'!H153,'Calculations otherrace'!H153)</f>
        <v>8.4142725884900363E-2</v>
      </c>
      <c r="I198" s="28">
        <f>I153/SUM(I153,'Calculations white'!I153,'Calculations asian'!I153,'Calculations otherrace'!I153)</f>
        <v>8.4504672125380154E-2</v>
      </c>
      <c r="J198" s="28">
        <f>J153/SUM(J153,'Calculations white'!J153,'Calculations asian'!J153,'Calculations otherrace'!J153)</f>
        <v>8.4869623275685896E-2</v>
      </c>
      <c r="K198" s="28">
        <f>K153/SUM(K153,'Calculations white'!K153,'Calculations asian'!K153,'Calculations otherrace'!K153)</f>
        <v>8.5227566704224891E-2</v>
      </c>
      <c r="L198" s="28">
        <f>L153/SUM(L153,'Calculations white'!L153,'Calculations asian'!L153,'Calculations otherrace'!L153)</f>
        <v>8.5573458698248367E-2</v>
      </c>
      <c r="M198" s="28">
        <f>M153/SUM(M153,'Calculations white'!M153,'Calculations asian'!M153,'Calculations otherrace'!M153)</f>
        <v>8.5927258202964985E-2</v>
      </c>
      <c r="N198" s="28">
        <f>N153/SUM(N153,'Calculations white'!N153,'Calculations asian'!N153,'Calculations otherrace'!N153)</f>
        <v>8.6280270693814151E-2</v>
      </c>
      <c r="O198" s="28">
        <f>O153/SUM(O153,'Calculations white'!O153,'Calculations asian'!O153,'Calculations otherrace'!O153)</f>
        <v>8.6632489121192008E-2</v>
      </c>
      <c r="P198" s="28">
        <f>P153/SUM(P153,'Calculations white'!P153,'Calculations asian'!P153,'Calculations otherrace'!P153)</f>
        <v>8.6983906051525353E-2</v>
      </c>
      <c r="Q198" s="28">
        <f>Q153/SUM(Q153,'Calculations white'!Q153,'Calculations asian'!Q153,'Calculations otherrace'!Q153)</f>
        <v>8.7334513684221238E-2</v>
      </c>
      <c r="R198" s="28">
        <f>R153/SUM(R153,'Calculations white'!R153,'Calculations asian'!R153,'Calculations otherrace'!R153)</f>
        <v>8.7684303868457422E-2</v>
      </c>
      <c r="S198" s="28">
        <f>S153/SUM(S153,'Calculations white'!S153,'Calculations asian'!S153,'Calculations otherrace'!S153)</f>
        <v>8.8033268119804484E-2</v>
      </c>
      <c r="T198" s="28">
        <f>T153/SUM(T153,'Calculations white'!T153,'Calculations asian'!T153,'Calculations otherrace'!T153)</f>
        <v>8.8381397636671771E-2</v>
      </c>
      <c r="U198" s="28">
        <f>U153/SUM(U153,'Calculations white'!U153,'Calculations asian'!U153,'Calculations otherrace'!U153)</f>
        <v>8.8728683316567872E-2</v>
      </c>
      <c r="V198" s="28">
        <f>V153/SUM(V153,'Calculations white'!V153,'Calculations asian'!V153,'Calculations otherrace'!V153)</f>
        <v>8.9075115772168006E-2</v>
      </c>
      <c r="W198" s="28">
        <f>W153/SUM(W153,'Calculations white'!W153,'Calculations asian'!W153,'Calculations otherrace'!W153)</f>
        <v>8.9420685347182352E-2</v>
      </c>
      <c r="X198" s="28">
        <f>X153/SUM(X153,'Calculations white'!X153,'Calculations asian'!X153,'Calculations otherrace'!X153)</f>
        <v>8.9765382132016194E-2</v>
      </c>
      <c r="Y198" s="28">
        <f>Y153/SUM(Y153,'Calculations white'!Y153,'Calculations asian'!Y153,'Calculations otherrace'!Y153)</f>
        <v>9.0109195979216461E-2</v>
      </c>
      <c r="Z198" s="28">
        <f>Z153/SUM(Z153,'Calculations white'!Z153,'Calculations asian'!Z153,'Calculations otherrace'!Z153)</f>
        <v>9.0452116518698181E-2</v>
      </c>
      <c r="AA198" s="28">
        <f>AA153/SUM(AA153,'Calculations white'!AA153,'Calculations asian'!AA153,'Calculations otherrace'!AA153)</f>
        <v>9.0794133172745609E-2</v>
      </c>
      <c r="AB198" s="28">
        <f>AB153/SUM(AB153,'Calculations white'!AB153,'Calculations asian'!AB153,'Calculations otherrace'!AB153)</f>
        <v>9.1135235170780343E-2</v>
      </c>
      <c r="AC198" s="28">
        <f>AC153/SUM(AC153,'Calculations white'!AC153,'Calculations asian'!AC153,'Calculations otherrace'!AC153)</f>
        <v>9.1475411563894021E-2</v>
      </c>
      <c r="AD198" s="28">
        <f>AD153/SUM(AD153,'Calculations white'!AD153,'Calculations asian'!AD153,'Calculations otherrace'!AD153)</f>
        <v>9.1814651239138401E-2</v>
      </c>
      <c r="AE198" s="28">
        <f>AE153/SUM(AE153,'Calculations white'!AE153,'Calculations asian'!AE153,'Calculations otherrace'!AE153)</f>
        <v>9.2152942933569806E-2</v>
      </c>
      <c r="AF198" s="28">
        <f>AF153/SUM(AF153,'Calculations white'!AF153,'Calculations asian'!AF153,'Calculations otherrace'!AF153)</f>
        <v>9.2490275248043652E-2</v>
      </c>
    </row>
    <row r="199" spans="1:32" x14ac:dyDescent="0.2">
      <c r="A199" s="6" t="s">
        <v>104</v>
      </c>
      <c r="B199" s="28">
        <f>B154/SUM(B154,'Calculations white'!B154,'Calculations asian'!B154,'Calculations otherrace'!B154)</f>
        <v>6.0999999999999992E-2</v>
      </c>
      <c r="C199" s="28">
        <f>C154/SUM(C154,'Calculations white'!C154,'Calculations asian'!C154,'Calculations otherrace'!C154)</f>
        <v>6.1263469418291971E-2</v>
      </c>
      <c r="D199" s="28">
        <f>D154/SUM(D154,'Calculations white'!D154,'Calculations asian'!D154,'Calculations otherrace'!D154)</f>
        <v>6.1551254129990796E-2</v>
      </c>
      <c r="E199" s="28">
        <f>E154/SUM(E154,'Calculations white'!E154,'Calculations asian'!E154,'Calculations otherrace'!E154)</f>
        <v>6.183347314923604E-2</v>
      </c>
      <c r="F199" s="28">
        <f>F154/SUM(F154,'Calculations white'!F154,'Calculations asian'!F154,'Calculations otherrace'!F154)</f>
        <v>6.2115050772568174E-2</v>
      </c>
      <c r="G199" s="28">
        <f>G154/SUM(G154,'Calculations white'!G154,'Calculations asian'!G154,'Calculations otherrace'!G154)</f>
        <v>6.2389193533327392E-2</v>
      </c>
      <c r="H199" s="28">
        <f>H154/SUM(H154,'Calculations white'!H154,'Calculations asian'!H154,'Calculations otherrace'!H154)</f>
        <v>6.2663367381315838E-2</v>
      </c>
      <c r="I199" s="28">
        <f>I154/SUM(I154,'Calculations white'!I154,'Calculations asian'!I154,'Calculations otherrace'!I154)</f>
        <v>6.29443878052309E-2</v>
      </c>
      <c r="J199" s="28">
        <f>J154/SUM(J154,'Calculations white'!J154,'Calculations asian'!J154,'Calculations otherrace'!J154)</f>
        <v>6.3227846576453861E-2</v>
      </c>
      <c r="K199" s="28">
        <f>K154/SUM(K154,'Calculations white'!K154,'Calculations asian'!K154,'Calculations otherrace'!K154)</f>
        <v>6.3505796714222684E-2</v>
      </c>
      <c r="L199" s="28">
        <f>L154/SUM(L154,'Calculations white'!L154,'Calculations asian'!L154,'Calculations otherrace'!L154)</f>
        <v>6.3775578035139474E-2</v>
      </c>
      <c r="M199" s="28">
        <f>M154/SUM(M154,'Calculations white'!M154,'Calculations asian'!M154,'Calculations otherrace'!M154)</f>
        <v>6.4050958751063092E-2</v>
      </c>
      <c r="N199" s="28">
        <f>N154/SUM(N154,'Calculations white'!N154,'Calculations asian'!N154,'Calculations otherrace'!N154)</f>
        <v>6.4325876579052005E-2</v>
      </c>
      <c r="O199" s="28">
        <f>O154/SUM(O154,'Calculations white'!O154,'Calculations asian'!O154,'Calculations otherrace'!O154)</f>
        <v>6.4600335780035989E-2</v>
      </c>
      <c r="P199" s="28">
        <f>P154/SUM(P154,'Calculations white'!P154,'Calculations asian'!P154,'Calculations otherrace'!P154)</f>
        <v>6.4874340230563599E-2</v>
      </c>
      <c r="Q199" s="28">
        <f>Q154/SUM(Q154,'Calculations white'!Q154,'Calculations asian'!Q154,'Calculations otherrace'!Q154)</f>
        <v>6.5147893430508058E-2</v>
      </c>
      <c r="R199" s="28">
        <f>R154/SUM(R154,'Calculations white'!R154,'Calculations asian'!R154,'Calculations otherrace'!R154)</f>
        <v>6.542099851080041E-2</v>
      </c>
      <c r="S199" s="28">
        <f>S154/SUM(S154,'Calculations white'!S154,'Calculations asian'!S154,'Calculations otherrace'!S154)</f>
        <v>6.5693658241185074E-2</v>
      </c>
      <c r="T199" s="28">
        <f>T154/SUM(T154,'Calculations white'!T154,'Calculations asian'!T154,'Calculations otherrace'!T154)</f>
        <v>6.5965875037992588E-2</v>
      </c>
      <c r="U199" s="28">
        <f>U154/SUM(U154,'Calculations white'!U154,'Calculations asian'!U154,'Calculations otherrace'!U154)</f>
        <v>6.6237650971922579E-2</v>
      </c>
      <c r="V199" s="28">
        <f>V154/SUM(V154,'Calculations white'!V154,'Calculations asian'!V154,'Calculations otherrace'!V154)</f>
        <v>6.6508987775833195E-2</v>
      </c>
      <c r="W199" s="28">
        <f>W154/SUM(W154,'Calculations white'!W154,'Calculations asian'!W154,'Calculations otherrace'!W154)</f>
        <v>6.6779886852531847E-2</v>
      </c>
      <c r="X199" s="28">
        <f>X154/SUM(X154,'Calculations white'!X154,'Calculations asian'!X154,'Calculations otherrace'!X154)</f>
        <v>6.7050349282561802E-2</v>
      </c>
      <c r="Y199" s="28">
        <f>Y154/SUM(Y154,'Calculations white'!Y154,'Calculations asian'!Y154,'Calculations otherrace'!Y154)</f>
        <v>6.7320375831979959E-2</v>
      </c>
      <c r="Z199" s="28">
        <f>Z154/SUM(Z154,'Calculations white'!Z154,'Calculations asian'!Z154,'Calculations otherrace'!Z154)</f>
        <v>6.7589966960121955E-2</v>
      </c>
      <c r="AA199" s="28">
        <f>AA154/SUM(AA154,'Calculations white'!AA154,'Calculations asian'!AA154,'Calculations otherrace'!AA154)</f>
        <v>6.7859122827349988E-2</v>
      </c>
      <c r="AB199" s="28">
        <f>AB154/SUM(AB154,'Calculations white'!AB154,'Calculations asian'!AB154,'Calculations otherrace'!AB154)</f>
        <v>6.812784330277781E-2</v>
      </c>
      <c r="AC199" s="28">
        <f>AC154/SUM(AC154,'Calculations white'!AC154,'Calculations asian'!AC154,'Calculations otherrace'!AC154)</f>
        <v>6.8396127971970935E-2</v>
      </c>
      <c r="AD199" s="28">
        <f>AD154/SUM(AD154,'Calculations white'!AD154,'Calculations asian'!AD154,'Calculations otherrace'!AD154)</f>
        <v>6.8663976144616154E-2</v>
      </c>
      <c r="AE199" s="28">
        <f>AE154/SUM(AE154,'Calculations white'!AE154,'Calculations asian'!AE154,'Calculations otherrace'!AE154)</f>
        <v>6.8931386862158051E-2</v>
      </c>
      <c r="AF199" s="28">
        <f>AF154/SUM(AF154,'Calculations white'!AF154,'Calculations asian'!AF154,'Calculations otherrace'!AF154)</f>
        <v>6.9198358905397425E-2</v>
      </c>
    </row>
    <row r="200" spans="1:32" x14ac:dyDescent="0.2">
      <c r="A200" s="6" t="s">
        <v>36</v>
      </c>
      <c r="B200" s="28">
        <f>B155/SUM(B155,'Calculations white'!B155,'Calculations asian'!B155,'Calculations otherrace'!B155)</f>
        <v>5.2127326150832494E-2</v>
      </c>
      <c r="C200" s="28">
        <f>C155/SUM(C155,'Calculations white'!C155,'Calculations asian'!C155,'Calculations otherrace'!C155)</f>
        <v>5.2356269887994911E-2</v>
      </c>
      <c r="D200" s="28">
        <f>D155/SUM(D155,'Calculations white'!D155,'Calculations asian'!D155,'Calculations otherrace'!D155)</f>
        <v>5.2606911945276016E-2</v>
      </c>
      <c r="E200" s="28">
        <f>E155/SUM(E155,'Calculations white'!E155,'Calculations asian'!E155,'Calculations otherrace'!E155)</f>
        <v>5.2852080297345727E-2</v>
      </c>
      <c r="F200" s="28">
        <f>F155/SUM(F155,'Calculations white'!F155,'Calculations asian'!F155,'Calculations otherrace'!F155)</f>
        <v>5.3096413881226948E-2</v>
      </c>
      <c r="G200" s="28">
        <f>G155/SUM(G155,'Calculations white'!G155,'Calculations asian'!G155,'Calculations otherrace'!G155)</f>
        <v>5.3333467278011581E-2</v>
      </c>
      <c r="H200" s="28">
        <f>H155/SUM(H155,'Calculations white'!H155,'Calculations asian'!H155,'Calculations otherrace'!H155)</f>
        <v>5.3569710410921012E-2</v>
      </c>
      <c r="I200" s="28">
        <f>I155/SUM(I155,'Calculations white'!I155,'Calculations asian'!I155,'Calculations otherrace'!I155)</f>
        <v>5.3812082508800076E-2</v>
      </c>
      <c r="J200" s="28">
        <f>J155/SUM(J155,'Calculations white'!J155,'Calculations asian'!J155,'Calculations otherrace'!J155)</f>
        <v>5.4056229559099216E-2</v>
      </c>
      <c r="K200" s="28">
        <f>K155/SUM(K155,'Calculations white'!K155,'Calculations asian'!K155,'Calculations otherrace'!K155)</f>
        <v>5.4295008638838592E-2</v>
      </c>
      <c r="L200" s="28">
        <f>L155/SUM(L155,'Calculations white'!L155,'Calculations asian'!L155,'Calculations otherrace'!L155)</f>
        <v>5.4528251674047616E-2</v>
      </c>
      <c r="M200" s="28">
        <f>M155/SUM(M155,'Calculations white'!M155,'Calculations asian'!M155,'Calculations otherrace'!M155)</f>
        <v>5.4764888147651333E-2</v>
      </c>
      <c r="N200" s="28">
        <f>N155/SUM(N155,'Calculations white'!N155,'Calculations asian'!N155,'Calculations otherrace'!N155)</f>
        <v>5.5000827808570178E-2</v>
      </c>
      <c r="O200" s="28">
        <f>O155/SUM(O155,'Calculations white'!O155,'Calculations asian'!O155,'Calculations otherrace'!O155)</f>
        <v>5.5236070911127672E-2</v>
      </c>
      <c r="P200" s="28">
        <f>P155/SUM(P155,'Calculations white'!P155,'Calculations asian'!P155,'Calculations otherrace'!P155)</f>
        <v>5.5470617430001187E-2</v>
      </c>
      <c r="Q200" s="28">
        <f>Q155/SUM(Q155,'Calculations white'!Q155,'Calculations asian'!Q155,'Calculations otherrace'!Q155)</f>
        <v>5.5704467069406335E-2</v>
      </c>
      <c r="R200" s="28">
        <f>R155/SUM(R155,'Calculations white'!R155,'Calculations asian'!R155,'Calculations otherrace'!R155)</f>
        <v>5.593761927224937E-2</v>
      </c>
      <c r="S200" s="28">
        <f>S155/SUM(S155,'Calculations white'!S155,'Calculations asian'!S155,'Calculations otherrace'!S155)</f>
        <v>5.6170073229241398E-2</v>
      </c>
      <c r="T200" s="28">
        <f>T155/SUM(T155,'Calculations white'!T155,'Calculations asian'!T155,'Calculations otherrace'!T155)</f>
        <v>5.6401827887967569E-2</v>
      </c>
      <c r="U200" s="28">
        <f>U155/SUM(U155,'Calculations white'!U155,'Calculations asian'!U155,'Calculations otherrace'!U155)</f>
        <v>5.6632881961903872E-2</v>
      </c>
      <c r="V200" s="28">
        <f>V155/SUM(V155,'Calculations white'!V155,'Calculations asian'!V155,'Calculations otherrace'!V155)</f>
        <v>5.6863233939375903E-2</v>
      </c>
      <c r="W200" s="28">
        <f>W155/SUM(W155,'Calculations white'!W155,'Calculations asian'!W155,'Calculations otherrace'!W155)</f>
        <v>5.7092882092454014E-2</v>
      </c>
      <c r="X200" s="28">
        <f>X155/SUM(X155,'Calculations white'!X155,'Calculations asian'!X155,'Calculations otherrace'!X155)</f>
        <v>5.7321824485778487E-2</v>
      </c>
      <c r="Y200" s="28">
        <f>Y155/SUM(Y155,'Calculations white'!Y155,'Calculations asian'!Y155,'Calculations otherrace'!Y155)</f>
        <v>5.7550058985308808E-2</v>
      </c>
      <c r="Z200" s="28">
        <f>Z155/SUM(Z155,'Calculations white'!Z155,'Calculations asian'!Z155,'Calculations otherrace'!Z155)</f>
        <v>5.7777583266992838E-2</v>
      </c>
      <c r="AA200" s="28">
        <f>AA155/SUM(AA155,'Calculations white'!AA155,'Calculations asian'!AA155,'Calculations otherrace'!AA155)</f>
        <v>5.8004394825351024E-2</v>
      </c>
      <c r="AB200" s="28">
        <f>AB155/SUM(AB155,'Calculations white'!AB155,'Calculations asian'!AB155,'Calculations otherrace'!AB155)</f>
        <v>5.8230490981968738E-2</v>
      </c>
      <c r="AC200" s="28">
        <f>AC155/SUM(AC155,'Calculations white'!AC155,'Calculations asian'!AC155,'Calculations otherrace'!AC155)</f>
        <v>5.8455868893895174E-2</v>
      </c>
      <c r="AD200" s="28">
        <f>AD155/SUM(AD155,'Calculations white'!AD155,'Calculations asian'!AD155,'Calculations otherrace'!AD155)</f>
        <v>5.8680525561942004E-2</v>
      </c>
      <c r="AE200" s="28">
        <f>AE155/SUM(AE155,'Calculations white'!AE155,'Calculations asian'!AE155,'Calculations otherrace'!AE155)</f>
        <v>5.8904457838879397E-2</v>
      </c>
      <c r="AF200" s="28">
        <f>AF155/SUM(AF155,'Calculations white'!AF155,'Calculations asian'!AF155,'Calculations otherrace'!AF155)</f>
        <v>5.9127662437524868E-2</v>
      </c>
    </row>
    <row r="201" spans="1:32" x14ac:dyDescent="0.2">
      <c r="A201" s="6" t="s">
        <v>37</v>
      </c>
      <c r="B201" s="28">
        <f>B156/SUM(B156,'Calculations white'!B156,'Calculations asian'!B156,'Calculations otherrace'!B156)</f>
        <v>5.899999999999999E-2</v>
      </c>
      <c r="C201" s="28">
        <f>C156/SUM(C156,'Calculations white'!C156,'Calculations asian'!C156,'Calculations otherrace'!C156)</f>
        <v>5.9236748280015079E-2</v>
      </c>
      <c r="D201" s="28">
        <f>D156/SUM(D156,'Calculations white'!D156,'Calculations asian'!D156,'Calculations otherrace'!D156)</f>
        <v>5.9496559239016755E-2</v>
      </c>
      <c r="E201" s="28">
        <f>E156/SUM(E156,'Calculations white'!E156,'Calculations asian'!E156,'Calculations otherrace'!E156)</f>
        <v>5.974875774766867E-2</v>
      </c>
      <c r="F201" s="28">
        <f>F156/SUM(F156,'Calculations white'!F156,'Calculations asian'!F156,'Calculations otherrace'!F156)</f>
        <v>5.9998900691835576E-2</v>
      </c>
      <c r="G201" s="28">
        <f>G156/SUM(G156,'Calculations white'!G156,'Calculations asian'!G156,'Calculations otherrace'!G156)</f>
        <v>6.0239183005790724E-2</v>
      </c>
      <c r="H201" s="28">
        <f>H156/SUM(H156,'Calculations white'!H156,'Calculations asian'!H156,'Calculations otherrace'!H156)</f>
        <v>6.0476181368500581E-2</v>
      </c>
      <c r="I201" s="28">
        <f>I156/SUM(I156,'Calculations white'!I156,'Calculations asian'!I156,'Calculations otherrace'!I156)</f>
        <v>6.0719238040846113E-2</v>
      </c>
      <c r="J201" s="28">
        <f>J156/SUM(J156,'Calculations white'!J156,'Calculations asian'!J156,'Calculations otherrace'!J156)</f>
        <v>6.0962712616384203E-2</v>
      </c>
      <c r="K201" s="28">
        <f>K156/SUM(K156,'Calculations white'!K156,'Calculations asian'!K156,'Calculations otherrace'!K156)</f>
        <v>6.1198797549606589E-2</v>
      </c>
      <c r="L201" s="28">
        <f>L156/SUM(L156,'Calculations white'!L156,'Calculations asian'!L156,'Calculations otherrace'!L156)</f>
        <v>6.1432320864122876E-2</v>
      </c>
      <c r="M201" s="28">
        <f>M156/SUM(M156,'Calculations white'!M156,'Calculations asian'!M156,'Calculations otherrace'!M156)</f>
        <v>6.1665329023649303E-2</v>
      </c>
      <c r="N201" s="28">
        <f>N156/SUM(N156,'Calculations white'!N156,'Calculations asian'!N156,'Calculations otherrace'!N156)</f>
        <v>6.1896392787318011E-2</v>
      </c>
      <c r="O201" s="28">
        <f>O156/SUM(O156,'Calculations white'!O156,'Calculations asian'!O156,'Calculations otherrace'!O156)</f>
        <v>6.2125509022712813E-2</v>
      </c>
      <c r="P201" s="28">
        <f>P156/SUM(P156,'Calculations white'!P156,'Calculations asian'!P156,'Calculations otherrace'!P156)</f>
        <v>6.2352675055156855E-2</v>
      </c>
      <c r="Q201" s="28">
        <f>Q156/SUM(Q156,'Calculations white'!Q156,'Calculations asian'!Q156,'Calculations otherrace'!Q156)</f>
        <v>6.2577888667421699E-2</v>
      </c>
      <c r="R201" s="28">
        <f>R156/SUM(R156,'Calculations white'!R156,'Calculations asian'!R156,'Calculations otherrace'!R156)</f>
        <v>6.2801148098786105E-2</v>
      </c>
      <c r="S201" s="28">
        <f>S156/SUM(S156,'Calculations white'!S156,'Calculations asian'!S156,'Calculations otherrace'!S156)</f>
        <v>6.3022452043474148E-2</v>
      </c>
      <c r="T201" s="28">
        <f>T156/SUM(T156,'Calculations white'!T156,'Calculations asian'!T156,'Calculations otherrace'!T156)</f>
        <v>6.3241799648501212E-2</v>
      </c>
      <c r="U201" s="28">
        <f>U156/SUM(U156,'Calculations white'!U156,'Calculations asian'!U156,'Calculations otherrace'!U156)</f>
        <v>6.3459190510955152E-2</v>
      </c>
      <c r="V201" s="28">
        <f>V156/SUM(V156,'Calculations white'!V156,'Calculations asian'!V156,'Calculations otherrace'!V156)</f>
        <v>6.3674624674741678E-2</v>
      </c>
      <c r="W201" s="28">
        <f>W156/SUM(W156,'Calculations white'!W156,'Calculations asian'!W156,'Calculations otherrace'!W156)</f>
        <v>6.3888102626822776E-2</v>
      </c>
      <c r="X201" s="28">
        <f>X156/SUM(X156,'Calculations white'!X156,'Calculations asian'!X156,'Calculations otherrace'!X156)</f>
        <v>6.4099625292973458E-2</v>
      </c>
      <c r="Y201" s="28">
        <f>Y156/SUM(Y156,'Calculations white'!Y156,'Calculations asian'!Y156,'Calculations otherrace'!Y156)</f>
        <v>6.4309194033085312E-2</v>
      </c>
      <c r="Z201" s="28">
        <f>Z156/SUM(Z156,'Calculations white'!Z156,'Calculations asian'!Z156,'Calculations otherrace'!Z156)</f>
        <v>6.4516810636043573E-2</v>
      </c>
      <c r="AA201" s="28">
        <f>AA156/SUM(AA156,'Calculations white'!AA156,'Calculations asian'!AA156,'Calculations otherrace'!AA156)</f>
        <v>6.4722477314204094E-2</v>
      </c>
      <c r="AB201" s="28">
        <f>AB156/SUM(AB156,'Calculations white'!AB156,'Calculations asian'!AB156,'Calculations otherrace'!AB156)</f>
        <v>6.4926196697494054E-2</v>
      </c>
      <c r="AC201" s="28">
        <f>AC156/SUM(AC156,'Calculations white'!AC156,'Calculations asian'!AC156,'Calculations otherrace'!AC156)</f>
        <v>6.5127971827163691E-2</v>
      </c>
      <c r="AD201" s="28">
        <f>AD156/SUM(AD156,'Calculations white'!AD156,'Calculations asian'!AD156,'Calculations otherrace'!AD156)</f>
        <v>6.5327806149212866E-2</v>
      </c>
      <c r="AE201" s="28">
        <f>AE156/SUM(AE156,'Calculations white'!AE156,'Calculations asian'!AE156,'Calculations otherrace'!AE156)</f>
        <v>6.5525703507515617E-2</v>
      </c>
      <c r="AF201" s="28">
        <f>AF156/SUM(AF156,'Calculations white'!AF156,'Calculations asian'!AF156,'Calculations otherrace'!AF156)</f>
        <v>6.572166813666748E-2</v>
      </c>
    </row>
    <row r="202" spans="1:32" x14ac:dyDescent="0.2">
      <c r="A202" s="6" t="s">
        <v>38</v>
      </c>
      <c r="B202" s="28">
        <f>B157/SUM(B157,'Calculations white'!B157,'Calculations asian'!B157,'Calculations otherrace'!B157)</f>
        <v>9.4E-2</v>
      </c>
      <c r="C202" s="28">
        <f>C157/SUM(C157,'Calculations white'!C157,'Calculations asian'!C157,'Calculations otherrace'!C157)</f>
        <v>9.4368931227121172E-2</v>
      </c>
      <c r="D202" s="28">
        <f>D157/SUM(D157,'Calculations white'!D157,'Calculations asian'!D157,'Calculations otherrace'!D157)</f>
        <v>9.477087733075977E-2</v>
      </c>
      <c r="E202" s="28">
        <f>E157/SUM(E157,'Calculations white'!E157,'Calculations asian'!E157,'Calculations otherrace'!E157)</f>
        <v>9.5164345160817884E-2</v>
      </c>
      <c r="F202" s="28">
        <f>F157/SUM(F157,'Calculations white'!F157,'Calculations asian'!F157,'Calculations otherrace'!F157)</f>
        <v>9.5556080351583E-2</v>
      </c>
      <c r="G202" s="28">
        <f>G157/SUM(G157,'Calculations white'!G157,'Calculations asian'!G157,'Calculations otherrace'!G157)</f>
        <v>9.5936676112723829E-2</v>
      </c>
      <c r="H202" s="28">
        <f>H157/SUM(H157,'Calculations white'!H157,'Calculations asian'!H157,'Calculations otherrace'!H157)</f>
        <v>9.6316400639942512E-2</v>
      </c>
      <c r="I202" s="28">
        <f>I157/SUM(I157,'Calculations white'!I157,'Calculations asian'!I157,'Calculations otherrace'!I157)</f>
        <v>9.6704573626770929E-2</v>
      </c>
      <c r="J202" s="28">
        <f>J157/SUM(J157,'Calculations white'!J157,'Calculations asian'!J157,'Calculations otherrace'!J157)</f>
        <v>9.7095057469993459E-2</v>
      </c>
      <c r="K202" s="28">
        <f>K157/SUM(K157,'Calculations white'!K157,'Calculations asian'!K157,'Calculations otherrace'!K157)</f>
        <v>9.7476837037723987E-2</v>
      </c>
      <c r="L202" s="28">
        <f>L157/SUM(L157,'Calculations white'!L157,'Calculations asian'!L157,'Calculations otherrace'!L157)</f>
        <v>9.7846705991095018E-2</v>
      </c>
      <c r="M202" s="28">
        <f>M157/SUM(M157,'Calculations white'!M157,'Calculations asian'!M157,'Calculations otherrace'!M157)</f>
        <v>9.8223020338296579E-2</v>
      </c>
      <c r="N202" s="28">
        <f>N157/SUM(N157,'Calculations white'!N157,'Calculations asian'!N157,'Calculations otherrace'!N157)</f>
        <v>9.8597619633451886E-2</v>
      </c>
      <c r="O202" s="28">
        <f>O157/SUM(O157,'Calculations white'!O157,'Calculations asian'!O157,'Calculations otherrace'!O157)</f>
        <v>9.8970486492760856E-2</v>
      </c>
      <c r="P202" s="28">
        <f>P157/SUM(P157,'Calculations white'!P157,'Calculations asian'!P157,'Calculations otherrace'!P157)</f>
        <v>9.9341603550226157E-2</v>
      </c>
      <c r="Q202" s="28">
        <f>Q157/SUM(Q157,'Calculations white'!Q157,'Calculations asian'!Q157,'Calculations otherrace'!Q157)</f>
        <v>9.9710953480319331E-2</v>
      </c>
      <c r="R202" s="28">
        <f>R157/SUM(R157,'Calculations white'!R157,'Calculations asian'!R157,'Calculations otherrace'!R157)</f>
        <v>0.10007851901998306</v>
      </c>
      <c r="S202" s="28">
        <f>S157/SUM(S157,'Calculations white'!S157,'Calculations asian'!S157,'Calculations otherrace'!S157)</f>
        <v>0.10044428298996419</v>
      </c>
      <c r="T202" s="28">
        <f>T157/SUM(T157,'Calculations white'!T157,'Calculations asian'!T157,'Calculations otherrace'!T157)</f>
        <v>0.10080822831547522</v>
      </c>
      <c r="U202" s="28">
        <f>U157/SUM(U157,'Calculations white'!U157,'Calculations asian'!U157,'Calculations otherrace'!U157)</f>
        <v>0.10117033804617902</v>
      </c>
      <c r="V202" s="28">
        <f>V157/SUM(V157,'Calculations white'!V157,'Calculations asian'!V157,'Calculations otherrace'!V157)</f>
        <v>0.10153059537549677</v>
      </c>
      <c r="W202" s="28">
        <f>W157/SUM(W157,'Calculations white'!W157,'Calculations asian'!W157,'Calculations otherrace'!W157)</f>
        <v>0.10188898365923822</v>
      </c>
      <c r="X202" s="28">
        <f>X157/SUM(X157,'Calculations white'!X157,'Calculations asian'!X157,'Calculations otherrace'!X157)</f>
        <v>0.10224548643355219</v>
      </c>
      <c r="Y202" s="28">
        <f>Y157/SUM(Y157,'Calculations white'!Y157,'Calculations asian'!Y157,'Calculations otherrace'!Y157)</f>
        <v>0.10260008743219973</v>
      </c>
      <c r="Z202" s="28">
        <f>Z157/SUM(Z157,'Calculations white'!Z157,'Calculations asian'!Z157,'Calculations otherrace'!Z157)</f>
        <v>0.10295277060315071</v>
      </c>
      <c r="AA202" s="28">
        <f>AA157/SUM(AA157,'Calculations white'!AA157,'Calculations asian'!AA157,'Calculations otherrace'!AA157)</f>
        <v>0.10330352012450758</v>
      </c>
      <c r="AB202" s="28">
        <f>AB157/SUM(AB157,'Calculations white'!AB157,'Calculations asian'!AB157,'Calculations otherrace'!AB157)</f>
        <v>0.10365232041975544</v>
      </c>
      <c r="AC202" s="28">
        <f>AC157/SUM(AC157,'Calculations white'!AC157,'Calculations asian'!AC157,'Calculations otherrace'!AC157)</f>
        <v>0.10399915617234705</v>
      </c>
      <c r="AD202" s="28">
        <f>AD157/SUM(AD157,'Calculations white'!AD157,'Calculations asian'!AD157,'Calculations otherrace'!AD157)</f>
        <v>0.10434401233962307</v>
      </c>
      <c r="AE202" s="28">
        <f>AE157/SUM(AE157,'Calculations white'!AE157,'Calculations asian'!AE157,'Calculations otherrace'!AE157)</f>
        <v>0.10468687416607571</v>
      </c>
      <c r="AF202" s="28">
        <f>AF157/SUM(AF157,'Calculations white'!AF157,'Calculations asian'!AF157,'Calculations otherrace'!AF157)</f>
        <v>0.10502772719595987</v>
      </c>
    </row>
    <row r="203" spans="1:32" x14ac:dyDescent="0.2">
      <c r="A203" s="6" t="s">
        <v>39</v>
      </c>
      <c r="B203" s="28">
        <f>B158/SUM(B158,'Calculations white'!B158,'Calculations asian'!B158,'Calculations otherrace'!B158)</f>
        <v>7.6999999999999999E-2</v>
      </c>
      <c r="C203" s="28">
        <f>C158/SUM(C158,'Calculations white'!C158,'Calculations asian'!C158,'Calculations otherrace'!C158)</f>
        <v>7.7316094472784647E-2</v>
      </c>
      <c r="D203" s="28">
        <f>D158/SUM(D158,'Calculations white'!D158,'Calculations asian'!D158,'Calculations otherrace'!D158)</f>
        <v>7.7661039612355626E-2</v>
      </c>
      <c r="E203" s="28">
        <f>E158/SUM(E158,'Calculations white'!E158,'Calculations asian'!E158,'Calculations otherrace'!E158)</f>
        <v>7.799890593253854E-2</v>
      </c>
      <c r="F203" s="28">
        <f>F158/SUM(F158,'Calculations white'!F158,'Calculations asian'!F158,'Calculations otherrace'!F158)</f>
        <v>7.8335601471403546E-2</v>
      </c>
      <c r="G203" s="28">
        <f>G158/SUM(G158,'Calculations white'!G158,'Calculations asian'!G158,'Calculations otherrace'!G158)</f>
        <v>7.8662910943344683E-2</v>
      </c>
      <c r="H203" s="28">
        <f>H158/SUM(H158,'Calculations white'!H158,'Calculations asian'!H158,'Calculations otherrace'!H158)</f>
        <v>7.8989702305552661E-2</v>
      </c>
      <c r="I203" s="28">
        <f>I158/SUM(I158,'Calculations white'!I158,'Calculations asian'!I158,'Calculations otherrace'!I158)</f>
        <v>7.9324253578776358E-2</v>
      </c>
      <c r="J203" s="28">
        <f>J158/SUM(J158,'Calculations white'!J158,'Calculations asian'!J158,'Calculations otherrace'!J158)</f>
        <v>7.9661184153533876E-2</v>
      </c>
      <c r="K203" s="28">
        <f>K158/SUM(K158,'Calculations white'!K158,'Calculations asian'!K158,'Calculations otherrace'!K158)</f>
        <v>7.9990953992148145E-2</v>
      </c>
      <c r="L203" s="28">
        <f>L158/SUM(L158,'Calculations white'!L158,'Calculations asian'!L158,'Calculations otherrace'!L158)</f>
        <v>8.0311032573343932E-2</v>
      </c>
      <c r="M203" s="28">
        <f>M158/SUM(M158,'Calculations white'!M158,'Calculations asian'!M158,'Calculations otherrace'!M158)</f>
        <v>8.0636917971782254E-2</v>
      </c>
      <c r="N203" s="28">
        <f>N158/SUM(N158,'Calculations white'!N158,'Calculations asian'!N158,'Calculations otherrace'!N158)</f>
        <v>8.0961714610236088E-2</v>
      </c>
      <c r="O203" s="28">
        <f>O158/SUM(O158,'Calculations white'!O158,'Calculations asian'!O158,'Calculations otherrace'!O158)</f>
        <v>8.1285413331688802E-2</v>
      </c>
      <c r="P203" s="28">
        <f>P158/SUM(P158,'Calculations white'!P158,'Calculations asian'!P158,'Calculations otherrace'!P158)</f>
        <v>8.1608004743262366E-2</v>
      </c>
      <c r="Q203" s="28">
        <f>Q158/SUM(Q158,'Calculations white'!Q158,'Calculations asian'!Q158,'Calculations otherrace'!Q158)</f>
        <v>8.1929479233882135E-2</v>
      </c>
      <c r="R203" s="28">
        <f>R158/SUM(R158,'Calculations white'!R158,'Calculations asian'!R158,'Calculations otherrace'!R158)</f>
        <v>8.2249826991662847E-2</v>
      </c>
      <c r="S203" s="28">
        <f>S158/SUM(S158,'Calculations white'!S158,'Calculations asian'!S158,'Calculations otherrace'!S158)</f>
        <v>8.2569038021005903E-2</v>
      </c>
      <c r="T203" s="28">
        <f>T158/SUM(T158,'Calculations white'!T158,'Calculations asian'!T158,'Calculations otherrace'!T158)</f>
        <v>8.2887102159401163E-2</v>
      </c>
      <c r="U203" s="28">
        <f>U158/SUM(U158,'Calculations white'!U158,'Calculations asian'!U158,'Calculations otherrace'!U158)</f>
        <v>8.32040090939246E-2</v>
      </c>
      <c r="V203" s="28">
        <f>V158/SUM(V158,'Calculations white'!V158,'Calculations asian'!V158,'Calculations otherrace'!V158)</f>
        <v>8.3519748377424444E-2</v>
      </c>
      <c r="W203" s="28">
        <f>W158/SUM(W158,'Calculations white'!W158,'Calculations asian'!W158,'Calculations otherrace'!W158)</f>
        <v>8.3834309444391603E-2</v>
      </c>
      <c r="X203" s="28">
        <f>X158/SUM(X158,'Calculations white'!X158,'Calculations asian'!X158,'Calculations otherrace'!X158)</f>
        <v>8.4147681626505808E-2</v>
      </c>
      <c r="Y203" s="28">
        <f>Y158/SUM(Y158,'Calculations white'!Y158,'Calculations asian'!Y158,'Calculations otherrace'!Y158)</f>
        <v>8.4459854167852691E-2</v>
      </c>
      <c r="Z203" s="28">
        <f>Z158/SUM(Z158,'Calculations white'!Z158,'Calculations asian'!Z158,'Calculations otherrace'!Z158)</f>
        <v>8.4770816239808186E-2</v>
      </c>
      <c r="AA203" s="28">
        <f>AA158/SUM(AA158,'Calculations white'!AA158,'Calculations asian'!AA158,'Calculations otherrace'!AA158)</f>
        <v>8.5080556955585085E-2</v>
      </c>
      <c r="AB203" s="28">
        <f>AB158/SUM(AB158,'Calculations white'!AB158,'Calculations asian'!AB158,'Calculations otherrace'!AB158)</f>
        <v>8.5389065384436136E-2</v>
      </c>
      <c r="AC203" s="28">
        <f>AC158/SUM(AC158,'Calculations white'!AC158,'Calculations asian'!AC158,'Calculations otherrace'!AC158)</f>
        <v>8.5696330565513568E-2</v>
      </c>
      <c r="AD203" s="28">
        <f>AD158/SUM(AD158,'Calculations white'!AD158,'Calculations asian'!AD158,'Calculations otherrace'!AD158)</f>
        <v>8.6002341521378187E-2</v>
      </c>
      <c r="AE203" s="28">
        <f>AE158/SUM(AE158,'Calculations white'!AE158,'Calculations asian'!AE158,'Calculations otherrace'!AE158)</f>
        <v>8.6307087271159239E-2</v>
      </c>
      <c r="AF203" s="28">
        <f>AF158/SUM(AF158,'Calculations white'!AF158,'Calculations asian'!AF158,'Calculations otherrace'!AF158)</f>
        <v>8.6610556843360179E-2</v>
      </c>
    </row>
    <row r="204" spans="1:32" x14ac:dyDescent="0.2">
      <c r="A204" s="6" t="s">
        <v>40</v>
      </c>
      <c r="B204" s="28">
        <f>B159/SUM(B159,'Calculations white'!B159,'Calculations asian'!B159,'Calculations otherrace'!B159)</f>
        <v>0.182</v>
      </c>
      <c r="C204" s="28">
        <f>C159/SUM(C159,'Calculations white'!C159,'Calculations asian'!C159,'Calculations otherrace'!C159)</f>
        <v>0.18266242808009198</v>
      </c>
      <c r="D204" s="28">
        <f>D159/SUM(D159,'Calculations white'!D159,'Calculations asian'!D159,'Calculations otherrace'!D159)</f>
        <v>0.18337653870869583</v>
      </c>
      <c r="E204" s="28">
        <f>E159/SUM(E159,'Calculations white'!E159,'Calculations asian'!E159,'Calculations otherrace'!E159)</f>
        <v>0.1840776591017983</v>
      </c>
      <c r="F204" s="28">
        <f>F159/SUM(F159,'Calculations white'!F159,'Calculations asian'!F159,'Calculations otherrace'!F159)</f>
        <v>0.18477485725158263</v>
      </c>
      <c r="G204" s="28">
        <f>G159/SUM(G159,'Calculations white'!G159,'Calculations asian'!G159,'Calculations otherrace'!G159)</f>
        <v>0.18545552789322572</v>
      </c>
      <c r="H204" s="28">
        <f>H159/SUM(H159,'Calculations white'!H159,'Calculations asian'!H159,'Calculations otherrace'!H159)</f>
        <v>0.18613765965134502</v>
      </c>
      <c r="I204" s="28">
        <f>I159/SUM(I159,'Calculations white'!I159,'Calculations asian'!I159,'Calculations otherrace'!I159)</f>
        <v>0.18682995992655935</v>
      </c>
      <c r="J204" s="28">
        <f>J159/SUM(J159,'Calculations white'!J159,'Calculations asian'!J159,'Calculations otherrace'!J159)</f>
        <v>0.18752532911731268</v>
      </c>
      <c r="K204" s="28">
        <f>K159/SUM(K159,'Calculations white'!K159,'Calculations asian'!K159,'Calculations otherrace'!K159)</f>
        <v>0.18820611812402294</v>
      </c>
      <c r="L204" s="28">
        <f>L159/SUM(L159,'Calculations white'!L159,'Calculations asian'!L159,'Calculations otherrace'!L159)</f>
        <v>0.18885278094969568</v>
      </c>
      <c r="M204" s="28">
        <f>M159/SUM(M159,'Calculations white'!M159,'Calculations asian'!M159,'Calculations otherrace'!M159)</f>
        <v>0.18951722459586184</v>
      </c>
      <c r="N204" s="28">
        <f>N159/SUM(N159,'Calculations white'!N159,'Calculations asian'!N159,'Calculations otherrace'!N159)</f>
        <v>0.19017739107317216</v>
      </c>
      <c r="O204" s="28">
        <f>O159/SUM(O159,'Calculations white'!O159,'Calculations asian'!O159,'Calculations otherrace'!O159)</f>
        <v>0.19083322794528471</v>
      </c>
      <c r="P204" s="28">
        <f>P159/SUM(P159,'Calculations white'!P159,'Calculations asian'!P159,'Calculations otherrace'!P159)</f>
        <v>0.191484684075929</v>
      </c>
      <c r="Q204" s="28">
        <f>Q159/SUM(Q159,'Calculations white'!Q159,'Calculations asian'!Q159,'Calculations otherrace'!Q159)</f>
        <v>0.19213170965948573</v>
      </c>
      <c r="R204" s="28">
        <f>R159/SUM(R159,'Calculations white'!R159,'Calculations asian'!R159,'Calculations otherrace'!R159)</f>
        <v>0.19277425624928693</v>
      </c>
      <c r="S204" s="28">
        <f>S159/SUM(S159,'Calculations white'!S159,'Calculations asian'!S159,'Calculations otherrace'!S159)</f>
        <v>0.19341227678367276</v>
      </c>
      <c r="T204" s="28">
        <f>T159/SUM(T159,'Calculations white'!T159,'Calculations asian'!T159,'Calculations otherrace'!T159)</f>
        <v>0.19404572560984537</v>
      </c>
      <c r="U204" s="28">
        <f>U159/SUM(U159,'Calculations white'!U159,'Calculations asian'!U159,'Calculations otherrace'!U159)</f>
        <v>0.19467455850555609</v>
      </c>
      <c r="V204" s="28">
        <f>V159/SUM(V159,'Calculations white'!V159,'Calculations asian'!V159,'Calculations otherrace'!V159)</f>
        <v>0.1952987326986719</v>
      </c>
      <c r="W204" s="28">
        <f>W159/SUM(W159,'Calculations white'!W159,'Calculations asian'!W159,'Calculations otherrace'!W159)</f>
        <v>0.19591820688466435</v>
      </c>
      <c r="X204" s="28">
        <f>X159/SUM(X159,'Calculations white'!X159,'Calculations asian'!X159,'Calculations otherrace'!X159)</f>
        <v>0.19653294124206275</v>
      </c>
      <c r="Y204" s="28">
        <f>Y159/SUM(Y159,'Calculations white'!Y159,'Calculations asian'!Y159,'Calculations otherrace'!Y159)</f>
        <v>0.19714289744592159</v>
      </c>
      <c r="Z204" s="28">
        <f>Z159/SUM(Z159,'Calculations white'!Z159,'Calculations asian'!Z159,'Calculations otherrace'!Z159)</f>
        <v>0.19774803867934665</v>
      </c>
      <c r="AA204" s="28">
        <f>AA159/SUM(AA159,'Calculations white'!AA159,'Calculations asian'!AA159,'Calculations otherrace'!AA159)</f>
        <v>0.19834832964313245</v>
      </c>
      <c r="AB204" s="28">
        <f>AB159/SUM(AB159,'Calculations white'!AB159,'Calculations asian'!AB159,'Calculations otherrace'!AB159)</f>
        <v>0.19894373656355327</v>
      </c>
      <c r="AC204" s="28">
        <f>AC159/SUM(AC159,'Calculations white'!AC159,'Calculations asian'!AC159,'Calculations otherrace'!AC159)</f>
        <v>0.19953422719836619</v>
      </c>
      <c r="AD204" s="28">
        <f>AD159/SUM(AD159,'Calculations white'!AD159,'Calculations asian'!AD159,'Calculations otherrace'!AD159)</f>
        <v>0.20011977084107097</v>
      </c>
      <c r="AE204" s="28">
        <f>AE159/SUM(AE159,'Calculations white'!AE159,'Calculations asian'!AE159,'Calculations otherrace'!AE159)</f>
        <v>0.20070033832348169</v>
      </c>
      <c r="AF204" s="28">
        <f>AF159/SUM(AF159,'Calculations white'!AF159,'Calculations asian'!AF159,'Calculations otherrace'!AF159)</f>
        <v>0.20127590201666101</v>
      </c>
    </row>
    <row r="205" spans="1:32" x14ac:dyDescent="0.2">
      <c r="A205" s="6" t="s">
        <v>41</v>
      </c>
      <c r="B205" s="28">
        <f>B160/SUM(B160,'Calculations white'!B160,'Calculations asian'!B160,'Calculations otherrace'!B160)</f>
        <v>9.5433526011560757E-2</v>
      </c>
      <c r="C205" s="28">
        <f>C160/SUM(C160,'Calculations white'!C160,'Calculations asian'!C160,'Calculations otherrace'!C160)</f>
        <v>9.5807454027315164E-2</v>
      </c>
      <c r="D205" s="28">
        <f>D160/SUM(D160,'Calculations white'!D160,'Calculations asian'!D160,'Calculations otherrace'!D160)</f>
        <v>9.6214798929804807E-2</v>
      </c>
      <c r="E205" s="28">
        <f>E160/SUM(E160,'Calculations white'!E160,'Calculations asian'!E160,'Calculations otherrace'!E160)</f>
        <v>9.661351454762987E-2</v>
      </c>
      <c r="F205" s="28">
        <f>F160/SUM(F160,'Calculations white'!F160,'Calculations asian'!F160,'Calculations otherrace'!F160)</f>
        <v>9.7010433479819302E-2</v>
      </c>
      <c r="G205" s="28">
        <f>G160/SUM(G160,'Calculations white'!G160,'Calculations asian'!G160,'Calculations otherrace'!G160)</f>
        <v>9.7396024923733879E-2</v>
      </c>
      <c r="H205" s="28">
        <f>H160/SUM(H160,'Calculations white'!H160,'Calculations asian'!H160,'Calculations otherrace'!H160)</f>
        <v>9.7780688964588899E-2</v>
      </c>
      <c r="I205" s="28">
        <f>I160/SUM(I160,'Calculations white'!I160,'Calculations asian'!I160,'Calculations otherrace'!I160)</f>
        <v>9.8173864861037033E-2</v>
      </c>
      <c r="J205" s="28">
        <f>J160/SUM(J160,'Calculations white'!J160,'Calculations asian'!J160,'Calculations otherrace'!J160)</f>
        <v>9.856933228835342E-2</v>
      </c>
      <c r="K205" s="28">
        <f>K160/SUM(K160,'Calculations white'!K160,'Calculations asian'!K160,'Calculations otherrace'!K160)</f>
        <v>9.8955932774047087E-2</v>
      </c>
      <c r="L205" s="28">
        <f>L160/SUM(L160,'Calculations white'!L160,'Calculations asian'!L160,'Calculations otherrace'!L160)</f>
        <v>9.9330441218908189E-2</v>
      </c>
      <c r="M205" s="28">
        <f>M160/SUM(M160,'Calculations white'!M160,'Calculations asian'!M160,'Calculations otherrace'!M160)</f>
        <v>9.9711418677705832E-2</v>
      </c>
      <c r="N205" s="28">
        <f>N160/SUM(N160,'Calculations white'!N160,'Calculations asian'!N160,'Calculations otherrace'!N160)</f>
        <v>0.10009061062282491</v>
      </c>
      <c r="O205" s="28">
        <f>O160/SUM(O160,'Calculations white'!O160,'Calculations asian'!O160,'Calculations otherrace'!O160)</f>
        <v>0.10046799893170018</v>
      </c>
      <c r="P205" s="28">
        <f>P160/SUM(P160,'Calculations white'!P160,'Calculations asian'!P160,'Calculations otherrace'!P160)</f>
        <v>0.10084356555228299</v>
      </c>
      <c r="Q205" s="28">
        <f>Q160/SUM(Q160,'Calculations white'!Q160,'Calculations asian'!Q160,'Calculations otherrace'!Q160)</f>
        <v>0.10121729252561851</v>
      </c>
      <c r="R205" s="28">
        <f>R160/SUM(R160,'Calculations white'!R160,'Calculations asian'!R160,'Calculations otherrace'!R160)</f>
        <v>0.10158916200768872</v>
      </c>
      <c r="S205" s="28">
        <f>S160/SUM(S160,'Calculations white'!S160,'Calculations asian'!S160,'Calculations otherrace'!S160)</f>
        <v>0.10195915629051994</v>
      </c>
      <c r="T205" s="28">
        <f>T160/SUM(T160,'Calculations white'!T160,'Calculations asian'!T160,'Calculations otherrace'!T160)</f>
        <v>0.10232725782255223</v>
      </c>
      <c r="U205" s="28">
        <f>U160/SUM(U160,'Calculations white'!U160,'Calculations asian'!U160,'Calculations otherrace'!U160)</f>
        <v>0.10269344922827052</v>
      </c>
      <c r="V205" s="28">
        <f>V160/SUM(V160,'Calculations white'!V160,'Calculations asian'!V160,'Calculations otherrace'!V160)</f>
        <v>0.10305771332709793</v>
      </c>
      <c r="W205" s="28">
        <f>W160/SUM(W160,'Calculations white'!W160,'Calculations asian'!W160,'Calculations otherrace'!W160)</f>
        <v>0.10342003315155368</v>
      </c>
      <c r="X205" s="28">
        <f>X160/SUM(X160,'Calculations white'!X160,'Calculations asian'!X160,'Calculations otherrace'!X160)</f>
        <v>0.10378039196467653</v>
      </c>
      <c r="Y205" s="28">
        <f>Y160/SUM(Y160,'Calculations white'!Y160,'Calculations asian'!Y160,'Calculations otherrace'!Y160)</f>
        <v>0.104138773276717</v>
      </c>
      <c r="Z205" s="28">
        <f>Z160/SUM(Z160,'Calculations white'!Z160,'Calculations asian'!Z160,'Calculations otherrace'!Z160)</f>
        <v>0.10449516086110373</v>
      </c>
      <c r="AA205" s="28">
        <f>AA160/SUM(AA160,'Calculations white'!AA160,'Calculations asian'!AA160,'Calculations otherrace'!AA160)</f>
        <v>0.10484953876968812</v>
      </c>
      <c r="AB205" s="28">
        <f>AB160/SUM(AB160,'Calculations white'!AB160,'Calculations asian'!AB160,'Calculations otherrace'!AB160)</f>
        <v>0.10520189134727037</v>
      </c>
      <c r="AC205" s="28">
        <f>AC160/SUM(AC160,'Calculations white'!AC160,'Calculations asian'!AC160,'Calculations otherrace'!AC160)</f>
        <v>0.10555220324541786</v>
      </c>
      <c r="AD205" s="28">
        <f>AD160/SUM(AD160,'Calculations white'!AD160,'Calculations asian'!AD160,'Calculations otherrace'!AD160)</f>
        <v>0.10590045943557806</v>
      </c>
      <c r="AE205" s="28">
        <f>AE160/SUM(AE160,'Calculations white'!AE160,'Calculations asian'!AE160,'Calculations otherrace'!AE160)</f>
        <v>0.10624664522149668</v>
      </c>
      <c r="AF205" s="28">
        <f>AF160/SUM(AF160,'Calculations white'!AF160,'Calculations asian'!AF160,'Calculations otherrace'!AF160)</f>
        <v>0.10659074625094796</v>
      </c>
    </row>
    <row r="206" spans="1:32" x14ac:dyDescent="0.2">
      <c r="A206" s="6" t="s">
        <v>42</v>
      </c>
      <c r="B206" s="28">
        <f>B161/SUM(B161,'Calculations white'!B161,'Calculations asian'!B161,'Calculations otherrace'!B161)</f>
        <v>0.104</v>
      </c>
      <c r="C206" s="28">
        <f>C161/SUM(C161,'Calculations white'!C161,'Calculations asian'!C161,'Calculations otherrace'!C161)</f>
        <v>0.1043919507808309</v>
      </c>
      <c r="D206" s="28">
        <f>D161/SUM(D161,'Calculations white'!D161,'Calculations asian'!D161,'Calculations otherrace'!D161)</f>
        <v>0.10481881885941242</v>
      </c>
      <c r="E206" s="28">
        <f>E161/SUM(E161,'Calculations white'!E161,'Calculations asian'!E161,'Calculations otherrace'!E161)</f>
        <v>0.10523594162492973</v>
      </c>
      <c r="F206" s="28">
        <f>F161/SUM(F161,'Calculations white'!F161,'Calculations asian'!F161,'Calculations otherrace'!F161)</f>
        <v>0.10565065012713601</v>
      </c>
      <c r="G206" s="28">
        <f>G161/SUM(G161,'Calculations white'!G161,'Calculations asian'!G161,'Calculations otherrace'!G161)</f>
        <v>0.10605268924691681</v>
      </c>
      <c r="H206" s="28">
        <f>H161/SUM(H161,'Calculations white'!H161,'Calculations asian'!H161,'Calculations otherrace'!H161)</f>
        <v>0.10645289175973197</v>
      </c>
      <c r="I206" s="28">
        <f>I161/SUM(I161,'Calculations white'!I161,'Calculations asian'!I161,'Calculations otherrace'!I161)</f>
        <v>0.10686166644899718</v>
      </c>
      <c r="J206" s="28">
        <f>J161/SUM(J161,'Calculations white'!J161,'Calculations asian'!J161,'Calculations otherrace'!J161)</f>
        <v>0.10727221163373755</v>
      </c>
      <c r="K206" s="28">
        <f>K161/SUM(K161,'Calculations white'!K161,'Calculations asian'!K161,'Calculations otherrace'!K161)</f>
        <v>0.10767275863242744</v>
      </c>
      <c r="L206" s="28">
        <f>L161/SUM(L161,'Calculations white'!L161,'Calculations asian'!L161,'Calculations otherrace'!L161)</f>
        <v>0.10806134516961041</v>
      </c>
      <c r="M206" s="28">
        <f>M161/SUM(M161,'Calculations white'!M161,'Calculations asian'!M161,'Calculations otherrace'!M161)</f>
        <v>0.1084553525188066</v>
      </c>
      <c r="N206" s="28">
        <f>N161/SUM(N161,'Calculations white'!N161,'Calculations asian'!N161,'Calculations otherrace'!N161)</f>
        <v>0.10884693717385246</v>
      </c>
      <c r="O206" s="28">
        <f>O161/SUM(O161,'Calculations white'!O161,'Calculations asian'!O161,'Calculations otherrace'!O161)</f>
        <v>0.10923607902870652</v>
      </c>
      <c r="P206" s="28">
        <f>P161/SUM(P161,'Calculations white'!P161,'Calculations asian'!P161,'Calculations otherrace'!P161)</f>
        <v>0.10962275838301265</v>
      </c>
      <c r="Q206" s="28">
        <f>Q161/SUM(Q161,'Calculations white'!Q161,'Calculations asian'!Q161,'Calculations otherrace'!Q161)</f>
        <v>0.11000695596246138</v>
      </c>
      <c r="R206" s="28">
        <f>R161/SUM(R161,'Calculations white'!R161,'Calculations asian'!R161,'Calculations otherrace'!R161)</f>
        <v>0.11038865293805958</v>
      </c>
      <c r="S206" s="28">
        <f>S161/SUM(S161,'Calculations white'!S161,'Calculations asian'!S161,'Calculations otherrace'!S161)</f>
        <v>0.11076783094431644</v>
      </c>
      <c r="T206" s="28">
        <f>T161/SUM(T161,'Calculations white'!T161,'Calculations asian'!T161,'Calculations otherrace'!T161)</f>
        <v>0.11114447209636105</v>
      </c>
      <c r="U206" s="28">
        <f>U161/SUM(U161,'Calculations white'!U161,'Calculations asian'!U161,'Calculations otherrace'!U161)</f>
        <v>0.11151855900600151</v>
      </c>
      <c r="V206" s="28">
        <f>V161/SUM(V161,'Calculations white'!V161,'Calculations asian'!V161,'Calculations otherrace'!V161)</f>
        <v>0.11189007479674032</v>
      </c>
      <c r="W206" s="28">
        <f>W161/SUM(W161,'Calculations white'!W161,'Calculations asian'!W161,'Calculations otherrace'!W161)</f>
        <v>0.11225900311776349</v>
      </c>
      <c r="X206" s="28">
        <f>X161/SUM(X161,'Calculations white'!X161,'Calculations asian'!X161,'Calculations otherrace'!X161)</f>
        <v>0.11262532815691587</v>
      </c>
      <c r="Y206" s="28">
        <f>Y161/SUM(Y161,'Calculations white'!Y161,'Calculations asian'!Y161,'Calculations otherrace'!Y161)</f>
        <v>0.11298903465268222</v>
      </c>
      <c r="Z206" s="28">
        <f>Z161/SUM(Z161,'Calculations white'!Z161,'Calculations asian'!Z161,'Calculations otherrace'!Z161)</f>
        <v>0.11335010790519083</v>
      </c>
      <c r="AA206" s="28">
        <f>AA161/SUM(AA161,'Calculations white'!AA161,'Calculations asian'!AA161,'Calculations otherrace'!AA161)</f>
        <v>0.11370853378625927</v>
      </c>
      <c r="AB206" s="28">
        <f>AB161/SUM(AB161,'Calculations white'!AB161,'Calculations asian'!AB161,'Calculations otherrace'!AB161)</f>
        <v>0.11406429874849951</v>
      </c>
      <c r="AC206" s="28">
        <f>AC161/SUM(AC161,'Calculations white'!AC161,'Calculations asian'!AC161,'Calculations otherrace'!AC161)</f>
        <v>0.11441738983350426</v>
      </c>
      <c r="AD206" s="28">
        <f>AD161/SUM(AD161,'Calculations white'!AD161,'Calculations asian'!AD161,'Calculations otherrace'!AD161)</f>
        <v>0.11476779467913482</v>
      </c>
      <c r="AE206" s="28">
        <f>AE161/SUM(AE161,'Calculations white'!AE161,'Calculations asian'!AE161,'Calculations otherrace'!AE161)</f>
        <v>0.11511550152593078</v>
      </c>
      <c r="AF206" s="28">
        <f>AF161/SUM(AF161,'Calculations white'!AF161,'Calculations asian'!AF161,'Calculations otherrace'!AF161)</f>
        <v>0.11546049922266369</v>
      </c>
    </row>
    <row r="207" spans="1:32" x14ac:dyDescent="0.2">
      <c r="A207" s="6" t="s">
        <v>105</v>
      </c>
      <c r="B207" s="28">
        <f>B162/SUM(B162,'Calculations white'!B162,'Calculations asian'!B162,'Calculations otherrace'!B162)</f>
        <v>7.8999999999999973E-2</v>
      </c>
      <c r="C207" s="28">
        <f>C162/SUM(C162,'Calculations white'!C162,'Calculations asian'!C162,'Calculations otherrace'!C162)</f>
        <v>7.9323414973622386E-2</v>
      </c>
      <c r="D207" s="28">
        <f>D162/SUM(D162,'Calculations white'!D162,'Calculations asian'!D162,'Calculations otherrace'!D162)</f>
        <v>7.9676230288663677E-2</v>
      </c>
      <c r="E207" s="28">
        <f>E162/SUM(E162,'Calculations white'!E162,'Calculations asian'!E162,'Calculations otherrace'!E162)</f>
        <v>8.0021894459834028E-2</v>
      </c>
      <c r="F207" s="28">
        <f>F162/SUM(F162,'Calculations white'!F162,'Calculations asian'!F162,'Calculations otherrace'!F162)</f>
        <v>8.0366388431585001E-2</v>
      </c>
      <c r="G207" s="28">
        <f>G162/SUM(G162,'Calculations white'!G162,'Calculations asian'!G162,'Calculations otherrace'!G162)</f>
        <v>8.0701399213020109E-2</v>
      </c>
      <c r="H207" s="28">
        <f>H162/SUM(H162,'Calculations white'!H162,'Calculations asian'!H162,'Calculations otherrace'!H162)</f>
        <v>8.1035998252935351E-2</v>
      </c>
      <c r="I207" s="28">
        <f>I162/SUM(I162,'Calculations white'!I162,'Calculations asian'!I162,'Calculations otherrace'!I162)</f>
        <v>8.137848066109199E-2</v>
      </c>
      <c r="J207" s="28">
        <f>J162/SUM(J162,'Calculations white'!J162,'Calculations asian'!J162,'Calculations otherrace'!J162)</f>
        <v>8.1723428967533679E-2</v>
      </c>
      <c r="K207" s="28">
        <f>K162/SUM(K162,'Calculations white'!K162,'Calculations asian'!K162,'Calculations otherrace'!K162)</f>
        <v>8.2061123728283669E-2</v>
      </c>
      <c r="L207" s="28">
        <f>L162/SUM(L162,'Calculations white'!L162,'Calculations asian'!L162,'Calculations otherrace'!L162)</f>
        <v>8.2388632935653558E-2</v>
      </c>
      <c r="M207" s="28">
        <f>M162/SUM(M162,'Calculations white'!M162,'Calculations asian'!M162,'Calculations otherrace'!M162)</f>
        <v>8.2722294580076336E-2</v>
      </c>
      <c r="N207" s="28">
        <f>N162/SUM(N162,'Calculations white'!N162,'Calculations asian'!N162,'Calculations otherrace'!N162)</f>
        <v>8.3054865659049598E-2</v>
      </c>
      <c r="O207" s="28">
        <f>O162/SUM(O162,'Calculations white'!O162,'Calculations asian'!O162,'Calculations otherrace'!O162)</f>
        <v>8.3386336595828586E-2</v>
      </c>
      <c r="P207" s="28">
        <f>P162/SUM(P162,'Calculations white'!P162,'Calculations asian'!P162,'Calculations otherrace'!P162)</f>
        <v>8.3716697566900034E-2</v>
      </c>
      <c r="Q207" s="28">
        <f>Q162/SUM(Q162,'Calculations white'!Q162,'Calculations asian'!Q162,'Calculations otherrace'!Q162)</f>
        <v>8.4045938520093288E-2</v>
      </c>
      <c r="R207" s="28">
        <f>R162/SUM(R162,'Calculations white'!R162,'Calculations asian'!R162,'Calculations otherrace'!R162)</f>
        <v>8.4374049192412037E-2</v>
      </c>
      <c r="S207" s="28">
        <f>S162/SUM(S162,'Calculations white'!S162,'Calculations asian'!S162,'Calculations otherrace'!S162)</f>
        <v>8.4701019127576382E-2</v>
      </c>
      <c r="T207" s="28">
        <f>T162/SUM(T162,'Calculations white'!T162,'Calculations asian'!T162,'Calculations otherrace'!T162)</f>
        <v>8.502683769326809E-2</v>
      </c>
      <c r="U207" s="28">
        <f>U162/SUM(U162,'Calculations white'!U162,'Calculations asian'!U162,'Calculations otherrace'!U162)</f>
        <v>8.5351494098069955E-2</v>
      </c>
      <c r="V207" s="28">
        <f>V162/SUM(V162,'Calculations white'!V162,'Calculations asian'!V162,'Calculations otherrace'!V162)</f>
        <v>8.567497740809249E-2</v>
      </c>
      <c r="W207" s="28">
        <f>W162/SUM(W162,'Calculations white'!W162,'Calculations asian'!W162,'Calculations otherrace'!W162)</f>
        <v>8.5997276563282293E-2</v>
      </c>
      <c r="X207" s="28">
        <f>X162/SUM(X162,'Calculations white'!X162,'Calculations asian'!X162,'Calculations otherrace'!X162)</f>
        <v>8.6318380393404254E-2</v>
      </c>
      <c r="Y207" s="28">
        <f>Y162/SUM(Y162,'Calculations white'!Y162,'Calculations asian'!Y162,'Calculations otherrace'!Y162)</f>
        <v>8.6638277633692751E-2</v>
      </c>
      <c r="Z207" s="28">
        <f>Z162/SUM(Z162,'Calculations white'!Z162,'Calculations asian'!Z162,'Calculations otherrace'!Z162)</f>
        <v>8.6956956940166669E-2</v>
      </c>
      <c r="AA207" s="28">
        <f>AA162/SUM(AA162,'Calculations white'!AA162,'Calculations asian'!AA162,'Calculations otherrace'!AA162)</f>
        <v>8.727440690460439E-2</v>
      </c>
      <c r="AB207" s="28">
        <f>AB162/SUM(AB162,'Calculations white'!AB162,'Calculations asian'!AB162,'Calculations otherrace'!AB162)</f>
        <v>8.7590616069172081E-2</v>
      </c>
      <c r="AC207" s="28">
        <f>AC162/SUM(AC162,'Calculations white'!AC162,'Calculations asian'!AC162,'Calculations otherrace'!AC162)</f>
        <v>8.7905572940704821E-2</v>
      </c>
      <c r="AD207" s="28">
        <f>AD162/SUM(AD162,'Calculations white'!AD162,'Calculations asian'!AD162,'Calculations otherrace'!AD162)</f>
        <v>8.8219266004634422E-2</v>
      </c>
      <c r="AE207" s="28">
        <f>AE162/SUM(AE162,'Calculations white'!AE162,'Calculations asian'!AE162,'Calculations otherrace'!AE162)</f>
        <v>8.853168373856371E-2</v>
      </c>
      <c r="AF207" s="28">
        <f>AF162/SUM(AF162,'Calculations white'!AF162,'Calculations asian'!AF162,'Calculations otherrace'!AF162)</f>
        <v>8.8842814625482963E-2</v>
      </c>
    </row>
    <row r="208" spans="1:32" x14ac:dyDescent="0.2">
      <c r="A208" s="6" t="s">
        <v>106</v>
      </c>
      <c r="B208" s="28">
        <f>B163/SUM(B163,'Calculations white'!B163,'Calculations asian'!B163,'Calculations otherrace'!B163)</f>
        <v>7.400000000000001E-2</v>
      </c>
      <c r="C208" s="28">
        <f>C163/SUM(C163,'Calculations white'!C163,'Calculations asian'!C163,'Calculations otherrace'!C163)</f>
        <v>7.4304437487767577E-2</v>
      </c>
      <c r="D208" s="28">
        <f>D163/SUM(D163,'Calculations white'!D163,'Calculations asian'!D163,'Calculations otherrace'!D163)</f>
        <v>7.4636836178091845E-2</v>
      </c>
      <c r="E208" s="28">
        <f>E163/SUM(E163,'Calculations white'!E163,'Calculations asian'!E163,'Calculations otherrace'!E163)</f>
        <v>7.4962262654812123E-2</v>
      </c>
      <c r="F208" s="28">
        <f>F163/SUM(F163,'Calculations white'!F163,'Calculations asian'!F163,'Calculations otherrace'!F163)</f>
        <v>7.5286507227170313E-2</v>
      </c>
      <c r="G208" s="28">
        <f>G163/SUM(G163,'Calculations white'!G163,'Calculations asian'!G163,'Calculations otherrace'!G163)</f>
        <v>7.5601512736998361E-2</v>
      </c>
      <c r="H208" s="28">
        <f>H163/SUM(H163,'Calculations white'!H163,'Calculations asian'!H163,'Calculations otherrace'!H163)</f>
        <v>7.5915821519683555E-2</v>
      </c>
      <c r="I208" s="28">
        <f>I163/SUM(I163,'Calculations white'!I163,'Calculations asian'!I163,'Calculations otherrace'!I163)</f>
        <v>7.6237680623097798E-2</v>
      </c>
      <c r="J208" s="28">
        <f>J163/SUM(J163,'Calculations white'!J163,'Calculations asian'!J163,'Calculations otherrace'!J163)</f>
        <v>7.6561769818575792E-2</v>
      </c>
      <c r="K208" s="28">
        <f>K163/SUM(K163,'Calculations white'!K163,'Calculations asian'!K163,'Calculations otherrace'!K163)</f>
        <v>7.6878837071039541E-2</v>
      </c>
      <c r="L208" s="28">
        <f>L163/SUM(L163,'Calculations white'!L163,'Calculations asian'!L163,'Calculations otherrace'!L163)</f>
        <v>7.7186992994721898E-2</v>
      </c>
      <c r="M208" s="28">
        <f>M163/SUM(M163,'Calculations white'!M163,'Calculations asian'!M163,'Calculations otherrace'!M163)</f>
        <v>7.7500394019015026E-2</v>
      </c>
      <c r="N208" s="28">
        <f>N163/SUM(N163,'Calculations white'!N163,'Calculations asian'!N163,'Calculations otherrace'!N163)</f>
        <v>7.7812699633055246E-2</v>
      </c>
      <c r="O208" s="28">
        <f>O163/SUM(O163,'Calculations white'!O163,'Calculations asian'!O163,'Calculations otherrace'!O163)</f>
        <v>7.8123901442121557E-2</v>
      </c>
      <c r="P208" s="28">
        <f>P163/SUM(P163,'Calculations white'!P163,'Calculations asian'!P163,'Calculations otherrace'!P163)</f>
        <v>7.8433990828920261E-2</v>
      </c>
      <c r="Q208" s="28">
        <f>Q163/SUM(Q163,'Calculations white'!Q163,'Calculations asian'!Q163,'Calculations otherrace'!Q163)</f>
        <v>7.8742958970499502E-2</v>
      </c>
      <c r="R208" s="28">
        <f>R163/SUM(R163,'Calculations white'!R163,'Calculations asian'!R163,'Calculations otherrace'!R163)</f>
        <v>7.9050796854896396E-2</v>
      </c>
      <c r="S208" s="28">
        <f>S163/SUM(S163,'Calculations white'!S163,'Calculations asian'!S163,'Calculations otherrace'!S163)</f>
        <v>7.9357495297506339E-2</v>
      </c>
      <c r="T208" s="28">
        <f>T163/SUM(T163,'Calculations white'!T163,'Calculations asian'!T163,'Calculations otherrace'!T163)</f>
        <v>7.9663044957168305E-2</v>
      </c>
      <c r="U208" s="28">
        <f>U163/SUM(U163,'Calculations white'!U163,'Calculations asian'!U163,'Calculations otherrace'!U163)</f>
        <v>7.9967436351956564E-2</v>
      </c>
      <c r="V208" s="28">
        <f>V163/SUM(V163,'Calculations white'!V163,'Calculations asian'!V163,'Calculations otherrace'!V163)</f>
        <v>8.0270659874673356E-2</v>
      </c>
      <c r="W208" s="28">
        <f>W163/SUM(W163,'Calculations white'!W163,'Calculations asian'!W163,'Calculations otherrace'!W163)</f>
        <v>8.057270580803598E-2</v>
      </c>
      <c r="X208" s="28">
        <f>X163/SUM(X163,'Calculations white'!X163,'Calculations asian'!X163,'Calculations otherrace'!X163)</f>
        <v>8.0873564339551868E-2</v>
      </c>
      <c r="Y208" s="28">
        <f>Y163/SUM(Y163,'Calculations white'!Y163,'Calculations asian'!Y163,'Calculations otherrace'!Y163)</f>
        <v>8.1173225576076424E-2</v>
      </c>
      <c r="Z208" s="28">
        <f>Z163/SUM(Z163,'Calculations white'!Z163,'Calculations asian'!Z163,'Calculations otherrace'!Z163)</f>
        <v>8.1471679558049029E-2</v>
      </c>
      <c r="AA208" s="28">
        <f>AA163/SUM(AA163,'Calculations white'!AA163,'Calculations asian'!AA163,'Calculations otherrace'!AA163)</f>
        <v>8.1768916273403464E-2</v>
      </c>
      <c r="AB208" s="28">
        <f>AB163/SUM(AB163,'Calculations white'!AB163,'Calculations asian'!AB163,'Calculations otherrace'!AB163)</f>
        <v>8.2064925671146469E-2</v>
      </c>
      <c r="AC208" s="28">
        <f>AC163/SUM(AC163,'Calculations white'!AC163,'Calculations asian'!AC163,'Calculations otherrace'!AC163)</f>
        <v>8.2359697674604201E-2</v>
      </c>
      <c r="AD208" s="28">
        <f>AD163/SUM(AD163,'Calculations white'!AD163,'Calculations asian'!AD163,'Calculations otherrace'!AD163)</f>
        <v>8.2653222194331008E-2</v>
      </c>
      <c r="AE208" s="28">
        <f>AE163/SUM(AE163,'Calculations white'!AE163,'Calculations asian'!AE163,'Calculations otherrace'!AE163)</f>
        <v>8.2945489140679354E-2</v>
      </c>
      <c r="AF208" s="28">
        <f>AF163/SUM(AF163,'Calculations white'!AF163,'Calculations asian'!AF163,'Calculations otherrace'!AF163)</f>
        <v>8.3236488436028835E-2</v>
      </c>
    </row>
    <row r="209" spans="1:32" x14ac:dyDescent="0.2">
      <c r="A209" s="6" t="s">
        <v>107</v>
      </c>
      <c r="B209" s="28">
        <f>B164/SUM(B164,'Calculations white'!B164,'Calculations asian'!B164,'Calculations otherrace'!B164)</f>
        <v>0.11099279711884755</v>
      </c>
      <c r="C209" s="28">
        <f>C164/SUM(C164,'Calculations white'!C164,'Calculations asian'!C164,'Calculations otherrace'!C164)</f>
        <v>0.11143328795104364</v>
      </c>
      <c r="D209" s="28">
        <f>D164/SUM(D164,'Calculations white'!D164,'Calculations asian'!D164,'Calculations otherrace'!D164)</f>
        <v>0.11191167224057766</v>
      </c>
      <c r="E209" s="28">
        <f>E164/SUM(E164,'Calculations white'!E164,'Calculations asian'!E164,'Calculations otherrace'!E164)</f>
        <v>0.11238150196589496</v>
      </c>
      <c r="F209" s="28">
        <f>F164/SUM(F164,'Calculations white'!F164,'Calculations asian'!F164,'Calculations otherrace'!F164)</f>
        <v>0.11284989497576657</v>
      </c>
      <c r="G209" s="28">
        <f>G164/SUM(G164,'Calculations white'!G164,'Calculations asian'!G164,'Calculations otherrace'!G164)</f>
        <v>0.11330698522644989</v>
      </c>
      <c r="H209" s="28">
        <f>H164/SUM(H164,'Calculations white'!H164,'Calculations asian'!H164,'Calculations otherrace'!H164)</f>
        <v>0.11376504180325958</v>
      </c>
      <c r="I209" s="28">
        <f>I164/SUM(I164,'Calculations white'!I164,'Calculations asian'!I164,'Calculations otherrace'!I164)</f>
        <v>0.11423260853933902</v>
      </c>
      <c r="J209" s="28">
        <f>J164/SUM(J164,'Calculations white'!J164,'Calculations asian'!J164,'Calculations otherrace'!J164)</f>
        <v>0.11470366715200973</v>
      </c>
      <c r="K209" s="28">
        <f>K164/SUM(K164,'Calculations white'!K164,'Calculations asian'!K164,'Calculations otherrace'!K164)</f>
        <v>0.1151656563415598</v>
      </c>
      <c r="L209" s="28">
        <f>L164/SUM(L164,'Calculations white'!L164,'Calculations asian'!L164,'Calculations otherrace'!L164)</f>
        <v>0.1156094699356128</v>
      </c>
      <c r="M209" s="28">
        <f>M164/SUM(M164,'Calculations white'!M164,'Calculations asian'!M164,'Calculations otherrace'!M164)</f>
        <v>0.11606447017550423</v>
      </c>
      <c r="N209" s="28">
        <f>N164/SUM(N164,'Calculations white'!N164,'Calculations asian'!N164,'Calculations otherrace'!N164)</f>
        <v>0.11651800854031578</v>
      </c>
      <c r="O209" s="28">
        <f>O164/SUM(O164,'Calculations white'!O164,'Calculations asian'!O164,'Calculations otherrace'!O164)</f>
        <v>0.1169700623790685</v>
      </c>
      <c r="P209" s="28">
        <f>P164/SUM(P164,'Calculations white'!P164,'Calculations asian'!P164,'Calculations otherrace'!P164)</f>
        <v>0.11742060886647106</v>
      </c>
      <c r="Q209" s="28">
        <f>Q164/SUM(Q164,'Calculations white'!Q164,'Calculations asian'!Q164,'Calculations otherrace'!Q164)</f>
        <v>0.11786962503063175</v>
      </c>
      <c r="R209" s="28">
        <f>R164/SUM(R164,'Calculations white'!R164,'Calculations asian'!R164,'Calculations otherrace'!R164)</f>
        <v>0.11831708778018744</v>
      </c>
      <c r="S209" s="28">
        <f>S164/SUM(S164,'Calculations white'!S164,'Calculations asian'!S164,'Calculations otherrace'!S164)</f>
        <v>0.11876297393084025</v>
      </c>
      <c r="T209" s="28">
        <f>T164/SUM(T164,'Calculations white'!T164,'Calculations asian'!T164,'Calculations otherrace'!T164)</f>
        <v>0.11920726023129426</v>
      </c>
      <c r="U209" s="28">
        <f>U164/SUM(U164,'Calculations white'!U164,'Calculations asian'!U164,'Calculations otherrace'!U164)</f>
        <v>0.11964992338858357</v>
      </c>
      <c r="V209" s="28">
        <f>V164/SUM(V164,'Calculations white'!V164,'Calculations asian'!V164,'Calculations otherrace'!V164)</f>
        <v>0.12009094009278466</v>
      </c>
      <c r="W209" s="28">
        <f>W164/SUM(W164,'Calculations white'!W164,'Calculations asian'!W164,'Calculations otherrace'!W164)</f>
        <v>0.12053028704110984</v>
      </c>
      <c r="X209" s="28">
        <f>X164/SUM(X164,'Calculations white'!X164,'Calculations asian'!X164,'Calculations otherrace'!X164)</f>
        <v>0.12096794096137295</v>
      </c>
      <c r="Y209" s="28">
        <f>Y164/SUM(Y164,'Calculations white'!Y164,'Calculations asian'!Y164,'Calculations otherrace'!Y164)</f>
        <v>0.12140387863482527</v>
      </c>
      <c r="Z209" s="28">
        <f>Z164/SUM(Z164,'Calculations white'!Z164,'Calculations asian'!Z164,'Calculations otherrace'!Z164)</f>
        <v>0.12183807691835752</v>
      </c>
      <c r="AA209" s="28">
        <f>AA164/SUM(AA164,'Calculations white'!AA164,'Calculations asian'!AA164,'Calculations otherrace'!AA164)</f>
        <v>0.12227051276606567</v>
      </c>
      <c r="AB209" s="28">
        <f>AB164/SUM(AB164,'Calculations white'!AB164,'Calculations asian'!AB164,'Calculations otherrace'!AB164)</f>
        <v>0.12270116325017567</v>
      </c>
      <c r="AC209" s="28">
        <f>AC164/SUM(AC164,'Calculations white'!AC164,'Calculations asian'!AC164,'Calculations otherrace'!AC164)</f>
        <v>0.12313000558132942</v>
      </c>
      <c r="AD209" s="28">
        <f>AD164/SUM(AD164,'Calculations white'!AD164,'Calculations asian'!AD164,'Calculations otherrace'!AD164)</f>
        <v>0.1235570171282282</v>
      </c>
      <c r="AE209" s="28">
        <f>AE164/SUM(AE164,'Calculations white'!AE164,'Calculations asian'!AE164,'Calculations otherrace'!AE164)</f>
        <v>0.12398217543663535</v>
      </c>
      <c r="AF209" s="28">
        <f>AF164/SUM(AF164,'Calculations white'!AF164,'Calculations asian'!AF164,'Calculations otherrace'!AF164)</f>
        <v>0.12440545824773729</v>
      </c>
    </row>
    <row r="210" spans="1:32" x14ac:dyDescent="0.2">
      <c r="A210" s="6" t="s">
        <v>43</v>
      </c>
      <c r="B210" s="28">
        <f>B165/SUM(B165,'Calculations white'!B165,'Calculations asian'!B165,'Calculations otherrace'!B165)</f>
        <v>0.06</v>
      </c>
      <c r="C210" s="28">
        <f>C165/SUM(C165,'Calculations white'!C165,'Calculations asian'!C165,'Calculations otherrace'!C165)</f>
        <v>6.0257208491854418E-2</v>
      </c>
      <c r="D210" s="28">
        <f>D165/SUM(D165,'Calculations white'!D165,'Calculations asian'!D165,'Calculations otherrace'!D165)</f>
        <v>6.053847011951953E-2</v>
      </c>
      <c r="E210" s="28">
        <f>E165/SUM(E165,'Calculations white'!E165,'Calculations asian'!E165,'Calculations otherrace'!E165)</f>
        <v>6.081379788377117E-2</v>
      </c>
      <c r="F210" s="28">
        <f>F165/SUM(F165,'Calculations white'!F165,'Calculations asian'!F165,'Calculations otherrace'!F165)</f>
        <v>6.10882368368421E-2</v>
      </c>
      <c r="G210" s="28">
        <f>G165/SUM(G165,'Calculations white'!G165,'Calculations asian'!G165,'Calculations otherrace'!G165)</f>
        <v>6.1354780792939961E-2</v>
      </c>
      <c r="H210" s="28">
        <f>H165/SUM(H165,'Calculations white'!H165,'Calculations asian'!H165,'Calculations otherrace'!H165)</f>
        <v>6.1620687223302953E-2</v>
      </c>
      <c r="I210" s="28">
        <f>I165/SUM(I165,'Calculations white'!I165,'Calculations asian'!I165,'Calculations otherrace'!I165)</f>
        <v>6.1893305217159605E-2</v>
      </c>
      <c r="J210" s="28">
        <f>J165/SUM(J165,'Calculations white'!J165,'Calculations asian'!J165,'Calculations otherrace'!J165)</f>
        <v>6.2167964092674263E-2</v>
      </c>
      <c r="K210" s="28">
        <f>K165/SUM(K165,'Calculations white'!K165,'Calculations asian'!K165,'Calculations otherrace'!K165)</f>
        <v>6.2436745162544736E-2</v>
      </c>
      <c r="L210" s="28">
        <f>L165/SUM(L165,'Calculations white'!L165,'Calculations asian'!L165,'Calculations otherrace'!L165)</f>
        <v>6.2698613176231641E-2</v>
      </c>
      <c r="M210" s="28">
        <f>M165/SUM(M165,'Calculations white'!M165,'Calculations asian'!M165,'Calculations otherrace'!M165)</f>
        <v>6.2964780682848706E-2</v>
      </c>
      <c r="N210" s="28">
        <f>N165/SUM(N165,'Calculations white'!N165,'Calculations asian'!N165,'Calculations otherrace'!N165)</f>
        <v>6.3230189396680819E-2</v>
      </c>
      <c r="O210" s="28">
        <f>O165/SUM(O165,'Calculations white'!O165,'Calculations asian'!O165,'Calculations otherrace'!O165)</f>
        <v>6.3494837547361072E-2</v>
      </c>
      <c r="P210" s="28">
        <f>P165/SUM(P165,'Calculations white'!P165,'Calculations asian'!P165,'Calculations otherrace'!P165)</f>
        <v>6.375872306454955E-2</v>
      </c>
      <c r="Q210" s="28">
        <f>Q165/SUM(Q165,'Calculations white'!Q165,'Calculations asian'!Q165,'Calculations otherrace'!Q165)</f>
        <v>6.4021843589375141E-2</v>
      </c>
      <c r="R210" s="28">
        <f>R165/SUM(R165,'Calculations white'!R165,'Calculations asian'!R165,'Calculations otherrace'!R165)</f>
        <v>6.4284196485804815E-2</v>
      </c>
      <c r="S210" s="28">
        <f>S165/SUM(S165,'Calculations white'!S165,'Calculations asian'!S165,'Calculations otherrace'!S165)</f>
        <v>6.4545778851931329E-2</v>
      </c>
      <c r="T210" s="28">
        <f>T165/SUM(T165,'Calculations white'!T165,'Calculations asian'!T165,'Calculations otherrace'!T165)</f>
        <v>6.480658753117334E-2</v>
      </c>
      <c r="U210" s="28">
        <f>U165/SUM(U165,'Calculations white'!U165,'Calculations asian'!U165,'Calculations otherrace'!U165)</f>
        <v>6.5066619123379285E-2</v>
      </c>
      <c r="V210" s="28">
        <f>V165/SUM(V165,'Calculations white'!V165,'Calculations asian'!V165,'Calculations otherrace'!V165)</f>
        <v>6.5325869995828456E-2</v>
      </c>
      <c r="W210" s="28">
        <f>W165/SUM(W165,'Calculations white'!W165,'Calculations asian'!W165,'Calculations otherrace'!W165)</f>
        <v>6.5584336294124149E-2</v>
      </c>
      <c r="X210" s="28">
        <f>X165/SUM(X165,'Calculations white'!X165,'Calculations asian'!X165,'Calculations otherrace'!X165)</f>
        <v>6.5842013952971512E-2</v>
      </c>
      <c r="Y210" s="28">
        <f>Y165/SUM(Y165,'Calculations white'!Y165,'Calculations asian'!Y165,'Calculations otherrace'!Y165)</f>
        <v>6.6098898706833109E-2</v>
      </c>
      <c r="Z210" s="28">
        <f>Z165/SUM(Z165,'Calculations white'!Z165,'Calculations asian'!Z165,'Calculations otherrace'!Z165)</f>
        <v>6.6354986100459382E-2</v>
      </c>
      <c r="AA210" s="28">
        <f>AA165/SUM(AA165,'Calculations white'!AA165,'Calculations asian'!AA165,'Calculations otherrace'!AA165)</f>
        <v>6.6610271499286666E-2</v>
      </c>
      <c r="AB210" s="28">
        <f>AB165/SUM(AB165,'Calculations white'!AB165,'Calculations asian'!AB165,'Calculations otherrace'!AB165)</f>
        <v>6.6864750099697903E-2</v>
      </c>
      <c r="AC210" s="28">
        <f>AC165/SUM(AC165,'Calculations white'!AC165,'Calculations asian'!AC165,'Calculations otherrace'!AC165)</f>
        <v>6.7118416939141737E-2</v>
      </c>
      <c r="AD210" s="28">
        <f>AD165/SUM(AD165,'Calculations white'!AD165,'Calculations asian'!AD165,'Calculations otherrace'!AD165)</f>
        <v>6.7371266906105259E-2</v>
      </c>
      <c r="AE210" s="28">
        <f>AE165/SUM(AE165,'Calculations white'!AE165,'Calculations asian'!AE165,'Calculations otherrace'!AE165)</f>
        <v>6.7623294749937002E-2</v>
      </c>
      <c r="AF210" s="28">
        <f>AF165/SUM(AF165,'Calculations white'!AF165,'Calculations asian'!AF165,'Calculations otherrace'!AF165)</f>
        <v>6.7874495090514894E-2</v>
      </c>
    </row>
    <row r="211" spans="1:32" x14ac:dyDescent="0.2">
      <c r="A211" s="6" t="s">
        <v>44</v>
      </c>
      <c r="B211" s="28">
        <f>B166/SUM(B166,'Calculations white'!B166,'Calculations asian'!B166,'Calculations otherrace'!B166)</f>
        <v>0.11800000000000001</v>
      </c>
      <c r="C211" s="28">
        <f>C166/SUM(C166,'Calculations white'!C166,'Calculations asian'!C166,'Calculations otherrace'!C166)</f>
        <v>0.11844520006335034</v>
      </c>
      <c r="D211" s="28">
        <f>D166/SUM(D166,'Calculations white'!D166,'Calculations asian'!D166,'Calculations otherrace'!D166)</f>
        <v>0.11892888860107197</v>
      </c>
      <c r="E211" s="28">
        <f>E166/SUM(E166,'Calculations white'!E166,'Calculations asian'!E166,'Calculations otherrace'!E166)</f>
        <v>0.1194025013903323</v>
      </c>
      <c r="F211" s="28">
        <f>F166/SUM(F166,'Calculations white'!F166,'Calculations asian'!F166,'Calculations otherrace'!F166)</f>
        <v>0.11987370540876921</v>
      </c>
      <c r="G211" s="28">
        <f>G166/SUM(G166,'Calculations white'!G166,'Calculations asian'!G166,'Calculations otherrace'!G166)</f>
        <v>0.12033180134135163</v>
      </c>
      <c r="H211" s="28">
        <f>H166/SUM(H166,'Calculations white'!H166,'Calculations asian'!H166,'Calculations otherrace'!H166)</f>
        <v>0.12078907681152812</v>
      </c>
      <c r="I211" s="28">
        <f>I166/SUM(I166,'Calculations white'!I166,'Calculations asian'!I166,'Calculations otherrace'!I166)</f>
        <v>0.12125555810118814</v>
      </c>
      <c r="J211" s="28">
        <f>J166/SUM(J166,'Calculations white'!J166,'Calculations asian'!J166,'Calculations otherrace'!J166)</f>
        <v>0.12172442178468622</v>
      </c>
      <c r="K211" s="28">
        <f>K166/SUM(K166,'Calculations white'!K166,'Calculations asian'!K166,'Calculations otherrace'!K166)</f>
        <v>0.12218271777740755</v>
      </c>
      <c r="L211" s="28">
        <f>L166/SUM(L166,'Calculations white'!L166,'Calculations asian'!L166,'Calculations otherrace'!L166)</f>
        <v>0.12262467007575534</v>
      </c>
      <c r="M211" s="28">
        <f>M166/SUM(M166,'Calculations white'!M166,'Calculations asian'!M166,'Calculations otherrace'!M166)</f>
        <v>0.1230750044302687</v>
      </c>
      <c r="N211" s="28">
        <f>N166/SUM(N166,'Calculations white'!N166,'Calculations asian'!N166,'Calculations otherrace'!N166)</f>
        <v>0.12352286384392919</v>
      </c>
      <c r="O211" s="28">
        <f>O166/SUM(O166,'Calculations white'!O166,'Calculations asian'!O166,'Calculations otherrace'!O166)</f>
        <v>0.1239682216325088</v>
      </c>
      <c r="P211" s="28">
        <f>P166/SUM(P166,'Calculations white'!P166,'Calculations asian'!P166,'Calculations otherrace'!P166)</f>
        <v>0.12441105146990163</v>
      </c>
      <c r="Q211" s="28">
        <f>Q166/SUM(Q166,'Calculations white'!Q166,'Calculations asian'!Q166,'Calculations otherrace'!Q166)</f>
        <v>0.12485132741462181</v>
      </c>
      <c r="R211" s="28">
        <f>R166/SUM(R166,'Calculations white'!R166,'Calculations asian'!R166,'Calculations otherrace'!R166)</f>
        <v>0.12528902393515601</v>
      </c>
      <c r="S211" s="28">
        <f>S166/SUM(S166,'Calculations white'!S166,'Calculations asian'!S166,'Calculations otherrace'!S166)</f>
        <v>0.1257241159341739</v>
      </c>
      <c r="T211" s="28">
        <f>T166/SUM(T166,'Calculations white'!T166,'Calculations asian'!T166,'Calculations otherrace'!T166)</f>
        <v>0.12615657877160508</v>
      </c>
      <c r="U211" s="28">
        <f>U166/SUM(U166,'Calculations white'!U166,'Calculations asian'!U166,'Calculations otherrace'!U166)</f>
        <v>0.12658638828658672</v>
      </c>
      <c r="V211" s="28">
        <f>V166/SUM(V166,'Calculations white'!V166,'Calculations asian'!V166,'Calculations otherrace'!V166)</f>
        <v>0.12701352081829143</v>
      </c>
      <c r="W211" s="28">
        <f>W166/SUM(W166,'Calculations white'!W166,'Calculations asian'!W166,'Calculations otherrace'!W166)</f>
        <v>0.12743795322564666</v>
      </c>
      <c r="X211" s="28">
        <f>X166/SUM(X166,'Calculations white'!X166,'Calculations asian'!X166,'Calculations otherrace'!X166)</f>
        <v>0.1278596629059541</v>
      </c>
      <c r="Y211" s="28">
        <f>Y166/SUM(Y166,'Calculations white'!Y166,'Calculations asian'!Y166,'Calculations otherrace'!Y166)</f>
        <v>0.12827862781242208</v>
      </c>
      <c r="Z211" s="28">
        <f>Z166/SUM(Z166,'Calculations white'!Z166,'Calculations asian'!Z166,'Calculations otherrace'!Z166)</f>
        <v>0.12869482647062422</v>
      </c>
      <c r="AA211" s="28">
        <f>AA166/SUM(AA166,'Calculations white'!AA166,'Calculations asian'!AA166,'Calculations otherrace'!AA166)</f>
        <v>0.12910823799389881</v>
      </c>
      <c r="AB211" s="28">
        <f>AB166/SUM(AB166,'Calculations white'!AB166,'Calculations asian'!AB166,'Calculations otherrace'!AB166)</f>
        <v>0.12951884209770184</v>
      </c>
      <c r="AC211" s="28">
        <f>AC166/SUM(AC166,'Calculations white'!AC166,'Calculations asian'!AC166,'Calculations otherrace'!AC166)</f>
        <v>0.12992661911293141</v>
      </c>
      <c r="AD211" s="28">
        <f>AD166/SUM(AD166,'Calculations white'!AD166,'Calculations asian'!AD166,'Calculations otherrace'!AD166)</f>
        <v>0.13033154999823937</v>
      </c>
      <c r="AE211" s="28">
        <f>AE166/SUM(AE166,'Calculations white'!AE166,'Calculations asian'!AE166,'Calculations otherrace'!AE166)</f>
        <v>0.13073361635134889</v>
      </c>
      <c r="AF211" s="28">
        <f>AF166/SUM(AF166,'Calculations white'!AF166,'Calculations asian'!AF166,'Calculations otherrace'!AF166)</f>
        <v>0.13113280041939313</v>
      </c>
    </row>
    <row r="212" spans="1:32" x14ac:dyDescent="0.2">
      <c r="A212" s="6" t="s">
        <v>45</v>
      </c>
      <c r="B212" s="28">
        <f>B167/SUM(B167,'Calculations white'!B167,'Calculations asian'!B167,'Calculations otherrace'!B167)</f>
        <v>0.20699999999999996</v>
      </c>
      <c r="C212" s="28">
        <f>C167/SUM(C167,'Calculations white'!C167,'Calculations asian'!C167,'Calculations otherrace'!C167)</f>
        <v>0.20772345184373292</v>
      </c>
      <c r="D212" s="28">
        <f>D167/SUM(D167,'Calculations white'!D167,'Calculations asian'!D167,'Calculations otherrace'!D167)</f>
        <v>0.20850155190367919</v>
      </c>
      <c r="E212" s="28">
        <f>E167/SUM(E167,'Calculations white'!E167,'Calculations asian'!E167,'Calculations otherrace'!E167)</f>
        <v>0.20926479043774454</v>
      </c>
      <c r="F212" s="28">
        <f>F167/SUM(F167,'Calculations white'!F167,'Calculations asian'!F167,'Calculations otherrace'!F167)</f>
        <v>0.21002271285295659</v>
      </c>
      <c r="G212" s="28">
        <f>G167/SUM(G167,'Calculations white'!G167,'Calculations asian'!G167,'Calculations otherrace'!G167)</f>
        <v>0.21076203054750778</v>
      </c>
      <c r="H212" s="28">
        <f>H167/SUM(H167,'Calculations white'!H167,'Calculations asian'!H167,'Calculations otherrace'!H167)</f>
        <v>0.21150219008245597</v>
      </c>
      <c r="I212" s="28">
        <f>I167/SUM(I167,'Calculations white'!I167,'Calculations asian'!I167,'Calculations otherrace'!I167)</f>
        <v>0.21225186189115944</v>
      </c>
      <c r="J212" s="28">
        <f>J167/SUM(J167,'Calculations white'!J167,'Calculations asian'!J167,'Calculations otherrace'!J167)</f>
        <v>0.2130036681604516</v>
      </c>
      <c r="K212" s="28">
        <f>K167/SUM(K167,'Calculations white'!K167,'Calculations asian'!K167,'Calculations otherrace'!K167)</f>
        <v>0.21373867004213598</v>
      </c>
      <c r="L212" s="28">
        <f>L167/SUM(L167,'Calculations white'!L167,'Calculations asian'!L167,'Calculations otherrace'!L167)</f>
        <v>0.21443493474382214</v>
      </c>
      <c r="M212" s="28">
        <f>M167/SUM(M167,'Calculations white'!M167,'Calculations asian'!M167,'Calculations otherrace'!M167)</f>
        <v>0.21514977290794887</v>
      </c>
      <c r="N212" s="28">
        <f>N167/SUM(N167,'Calculations white'!N167,'Calculations asian'!N167,'Calculations otherrace'!N167)</f>
        <v>0.21585885964312801</v>
      </c>
      <c r="O212" s="28">
        <f>O167/SUM(O167,'Calculations white'!O167,'Calculations asian'!O167,'Calculations otherrace'!O167)</f>
        <v>0.21656213928667845</v>
      </c>
      <c r="P212" s="28">
        <f>P167/SUM(P167,'Calculations white'!P167,'Calculations asian'!P167,'Calculations otherrace'!P167)</f>
        <v>0.21725955826542323</v>
      </c>
      <c r="Q212" s="28">
        <f>Q167/SUM(Q167,'Calculations white'!Q167,'Calculations asian'!Q167,'Calculations otherrace'!Q167)</f>
        <v>0.21795106511507042</v>
      </c>
      <c r="R212" s="28">
        <f>R167/SUM(R167,'Calculations white'!R167,'Calculations asian'!R167,'Calculations otherrace'!R167)</f>
        <v>0.21863661049666896</v>
      </c>
      <c r="S212" s="28">
        <f>S167/SUM(S167,'Calculations white'!S167,'Calculations asian'!S167,'Calculations otherrace'!S167)</f>
        <v>0.21931614721021375</v>
      </c>
      <c r="T212" s="28">
        <f>T167/SUM(T167,'Calculations white'!T167,'Calculations asian'!T167,'Calculations otherrace'!T167)</f>
        <v>0.21998963020547463</v>
      </c>
      <c r="U212" s="28">
        <f>U167/SUM(U167,'Calculations white'!U167,'Calculations asian'!U167,'Calculations otherrace'!U167)</f>
        <v>0.22065701659012282</v>
      </c>
      <c r="V212" s="28">
        <f>V167/SUM(V167,'Calculations white'!V167,'Calculations asian'!V167,'Calculations otherrace'!V167)</f>
        <v>0.2213182656352338</v>
      </c>
      <c r="W212" s="28">
        <f>W167/SUM(W167,'Calculations white'!W167,'Calculations asian'!W167,'Calculations otherrace'!W167)</f>
        <v>0.22197333877824635</v>
      </c>
      <c r="X212" s="28">
        <f>X167/SUM(X167,'Calculations white'!X167,'Calculations asian'!X167,'Calculations otherrace'!X167)</f>
        <v>0.22262219962345492</v>
      </c>
      <c r="Y212" s="28">
        <f>Y167/SUM(Y167,'Calculations white'!Y167,'Calculations asian'!Y167,'Calculations otherrace'!Y167)</f>
        <v>0.22326481394011743</v>
      </c>
      <c r="Z212" s="28">
        <f>Z167/SUM(Z167,'Calculations white'!Z167,'Calculations asian'!Z167,'Calculations otherrace'!Z167)</f>
        <v>0.22390114965825944</v>
      </c>
      <c r="AA212" s="28">
        <f>AA167/SUM(AA167,'Calculations white'!AA167,'Calculations asian'!AA167,'Calculations otherrace'!AA167)</f>
        <v>0.22453117686225796</v>
      </c>
      <c r="AB212" s="28">
        <f>AB167/SUM(AB167,'Calculations white'!AB167,'Calculations asian'!AB167,'Calculations otherrace'!AB167)</f>
        <v>0.22515486778228341</v>
      </c>
      <c r="AC212" s="28">
        <f>AC167/SUM(AC167,'Calculations white'!AC167,'Calculations asian'!AC167,'Calculations otherrace'!AC167)</f>
        <v>0.22577219678368596</v>
      </c>
      <c r="AD212" s="28">
        <f>AD167/SUM(AD167,'Calculations white'!AD167,'Calculations asian'!AD167,'Calculations otherrace'!AD167)</f>
        <v>0.22638314035440704</v>
      </c>
      <c r="AE212" s="28">
        <f>AE167/SUM(AE167,'Calculations white'!AE167,'Calculations asian'!AE167,'Calculations otherrace'!AE167)</f>
        <v>0.22698767709049864</v>
      </c>
      <c r="AF212" s="28">
        <f>AF167/SUM(AF167,'Calculations white'!AF167,'Calculations asian'!AF167,'Calculations otherrace'!AF167)</f>
        <v>0.2275857876798332</v>
      </c>
    </row>
    <row r="213" spans="1:32" x14ac:dyDescent="0.2">
      <c r="A213" s="6" t="s">
        <v>46</v>
      </c>
      <c r="B213" s="28">
        <f>B168/SUM(B168,'Calculations white'!B168,'Calculations asian'!B168,'Calculations otherrace'!B168)</f>
        <v>0.13699999999999998</v>
      </c>
      <c r="C213" s="28">
        <f>C168/SUM(C168,'Calculations white'!C168,'Calculations asian'!C168,'Calculations otherrace'!C168)</f>
        <v>0.13748805646317094</v>
      </c>
      <c r="D213" s="28">
        <f>D168/SUM(D168,'Calculations white'!D168,'Calculations asian'!D168,'Calculations otherrace'!D168)</f>
        <v>0.13801760129084767</v>
      </c>
      <c r="E213" s="28">
        <f>E168/SUM(E168,'Calculations white'!E168,'Calculations asian'!E168,'Calculations otherrace'!E168)</f>
        <v>0.13853512115018132</v>
      </c>
      <c r="F213" s="28">
        <f>F168/SUM(F168,'Calculations white'!F168,'Calculations asian'!F168,'Calculations otherrace'!F168)</f>
        <v>0.13904908908564814</v>
      </c>
      <c r="G213" s="28">
        <f>G168/SUM(G168,'Calculations white'!G168,'Calculations asian'!G168,'Calculations otherrace'!G168)</f>
        <v>0.13954764673898737</v>
      </c>
      <c r="H213" s="28">
        <f>H168/SUM(H168,'Calculations white'!H168,'Calculations asian'!H168,'Calculations otherrace'!H168)</f>
        <v>0.14004412781120229</v>
      </c>
      <c r="I213" s="28">
        <f>I168/SUM(I168,'Calculations white'!I168,'Calculations asian'!I168,'Calculations otherrace'!I168)</f>
        <v>0.14054980657811303</v>
      </c>
      <c r="J213" s="28">
        <f>J168/SUM(J168,'Calculations white'!J168,'Calculations asian'!J168,'Calculations otherrace'!J168)</f>
        <v>0.14105702272930987</v>
      </c>
      <c r="K213" s="28">
        <f>K168/SUM(K168,'Calculations white'!K168,'Calculations asian'!K168,'Calculations otherrace'!K168)</f>
        <v>0.14155161314155626</v>
      </c>
      <c r="L213" s="28">
        <f>L168/SUM(L168,'Calculations white'!L168,'Calculations asian'!L168,'Calculations otherrace'!L168)</f>
        <v>0.14202857837612579</v>
      </c>
      <c r="M213" s="28">
        <f>M168/SUM(M168,'Calculations white'!M168,'Calculations asian'!M168,'Calculations otherrace'!M168)</f>
        <v>0.14251299961172231</v>
      </c>
      <c r="N213" s="28">
        <f>N168/SUM(N168,'Calculations white'!N168,'Calculations asian'!N168,'Calculations otherrace'!N168)</f>
        <v>0.14299376851859028</v>
      </c>
      <c r="O213" s="28">
        <f>O168/SUM(O168,'Calculations white'!O168,'Calculations asian'!O168,'Calculations otherrace'!O168)</f>
        <v>0.14347085633293968</v>
      </c>
      <c r="P213" s="28">
        <f>P168/SUM(P168,'Calculations white'!P168,'Calculations asian'!P168,'Calculations otherrace'!P168)</f>
        <v>0.14394423526877909</v>
      </c>
      <c r="Q213" s="28">
        <f>Q168/SUM(Q168,'Calculations white'!Q168,'Calculations asian'!Q168,'Calculations otherrace'!Q168)</f>
        <v>0.14441387853738843</v>
      </c>
      <c r="R213" s="28">
        <f>R168/SUM(R168,'Calculations white'!R168,'Calculations asian'!R168,'Calculations otherrace'!R168)</f>
        <v>0.1448797603650393</v>
      </c>
      <c r="S213" s="28">
        <f>S168/SUM(S168,'Calculations white'!S168,'Calculations asian'!S168,'Calculations otherrace'!S168)</f>
        <v>0.14534185600899377</v>
      </c>
      <c r="T213" s="28">
        <f>T168/SUM(T168,'Calculations white'!T168,'Calculations asian'!T168,'Calculations otherrace'!T168)</f>
        <v>0.14580014177181827</v>
      </c>
      <c r="U213" s="28">
        <f>U168/SUM(U168,'Calculations white'!U168,'Calculations asian'!U168,'Calculations otherrace'!U168)</f>
        <v>0.14625459501404586</v>
      </c>
      <c r="V213" s="28">
        <f>V168/SUM(V168,'Calculations white'!V168,'Calculations asian'!V168,'Calculations otherrace'!V168)</f>
        <v>0.14670519416522473</v>
      </c>
      <c r="W213" s="28">
        <f>W168/SUM(W168,'Calculations white'!W168,'Calculations asian'!W168,'Calculations otherrace'!W168)</f>
        <v>0.14715191873339428</v>
      </c>
      <c r="X213" s="28">
        <f>X168/SUM(X168,'Calculations white'!X168,'Calculations asian'!X168,'Calculations otherrace'!X168)</f>
        <v>0.14759474931302397</v>
      </c>
      <c r="Y213" s="28">
        <f>Y168/SUM(Y168,'Calculations white'!Y168,'Calculations asian'!Y168,'Calculations otherrace'!Y168)</f>
        <v>0.14803366759145686</v>
      </c>
      <c r="Z213" s="28">
        <f>Z168/SUM(Z168,'Calculations white'!Z168,'Calculations asian'!Z168,'Calculations otherrace'!Z168)</f>
        <v>0.14846865635390083</v>
      </c>
      <c r="AA213" s="28">
        <f>AA168/SUM(AA168,'Calculations white'!AA168,'Calculations asian'!AA168,'Calculations otherrace'!AA168)</f>
        <v>0.1488996994870081</v>
      </c>
      <c r="AB213" s="28">
        <f>AB168/SUM(AB168,'Calculations white'!AB168,'Calculations asian'!AB168,'Calculations otherrace'!AB168)</f>
        <v>0.14932678198108382</v>
      </c>
      <c r="AC213" s="28">
        <f>AC168/SUM(AC168,'Calculations white'!AC168,'Calculations asian'!AC168,'Calculations otherrace'!AC168)</f>
        <v>0.14974988993097077</v>
      </c>
      <c r="AD213" s="28">
        <f>AD168/SUM(AD168,'Calculations white'!AD168,'Calculations asian'!AD168,'Calculations otherrace'!AD168)</f>
        <v>0.15016901053565038</v>
      </c>
      <c r="AE213" s="28">
        <f>AE168/SUM(AE168,'Calculations white'!AE168,'Calculations asian'!AE168,'Calculations otherrace'!AE168)</f>
        <v>0.1505841320966069</v>
      </c>
      <c r="AF213" s="28">
        <f>AF168/SUM(AF168,'Calculations white'!AF168,'Calculations asian'!AF168,'Calculations otherrace'!AF168)</f>
        <v>0.15099524401499612</v>
      </c>
    </row>
    <row r="214" spans="1:32" x14ac:dyDescent="0.2">
      <c r="A214" s="6" t="s">
        <v>47</v>
      </c>
      <c r="B214" s="28">
        <f>B169/SUM(B169,'Calculations white'!B169,'Calculations asian'!B169,'Calculations otherrace'!B169)</f>
        <v>9.9711678832116776E-2</v>
      </c>
      <c r="C214" s="28">
        <f>C169/SUM(C169,'Calculations white'!C169,'Calculations asian'!C169,'Calculations otherrace'!C169)</f>
        <v>0.10010515466538768</v>
      </c>
      <c r="D214" s="28">
        <f>D169/SUM(D169,'Calculations white'!D169,'Calculations asian'!D169,'Calculations otherrace'!D169)</f>
        <v>0.10053334193559786</v>
      </c>
      <c r="E214" s="28">
        <f>E169/SUM(E169,'Calculations white'!E169,'Calculations asian'!E169,'Calculations otherrace'!E169)</f>
        <v>0.10095304369416321</v>
      </c>
      <c r="F214" s="28">
        <f>F169/SUM(F169,'Calculations white'!F169,'Calculations asian'!F169,'Calculations otherrace'!F169)</f>
        <v>0.10137113503210336</v>
      </c>
      <c r="G214" s="28">
        <f>G169/SUM(G169,'Calculations white'!G169,'Calculations asian'!G169,'Calculations otherrace'!G169)</f>
        <v>0.10177805003888662</v>
      </c>
      <c r="H214" s="28">
        <f>H169/SUM(H169,'Calculations white'!H169,'Calculations asian'!H169,'Calculations otherrace'!H169)</f>
        <v>0.10218474674018117</v>
      </c>
      <c r="I214" s="28">
        <f>I169/SUM(I169,'Calculations white'!I169,'Calculations asian'!I169,'Calculations otherrace'!I169)</f>
        <v>0.1026002810320485</v>
      </c>
      <c r="J214" s="28">
        <f>J169/SUM(J169,'Calculations white'!J169,'Calculations asian'!J169,'Calculations otherrace'!J169)</f>
        <v>0.10301855614675105</v>
      </c>
      <c r="K214" s="28">
        <f>K169/SUM(K169,'Calculations white'!K169,'Calculations asian'!K169,'Calculations otherrace'!K169)</f>
        <v>0.10342802374026262</v>
      </c>
      <c r="L214" s="28">
        <f>L169/SUM(L169,'Calculations white'!L169,'Calculations asian'!L169,'Calculations otherrace'!L169)</f>
        <v>0.10382343913656823</v>
      </c>
      <c r="M214" s="28">
        <f>M169/SUM(M169,'Calculations white'!M169,'Calculations asian'!M169,'Calculations otherrace'!M169)</f>
        <v>0.10422695805732196</v>
      </c>
      <c r="N214" s="28">
        <f>N169/SUM(N169,'Calculations white'!N169,'Calculations asian'!N169,'Calculations otherrace'!N169)</f>
        <v>0.10462887110039974</v>
      </c>
      <c r="O214" s="28">
        <f>O169/SUM(O169,'Calculations white'!O169,'Calculations asian'!O169,'Calculations otherrace'!O169)</f>
        <v>0.10502915916495215</v>
      </c>
      <c r="P214" s="28">
        <f>P169/SUM(P169,'Calculations white'!P169,'Calculations asian'!P169,'Calculations otherrace'!P169)</f>
        <v>0.1054278030883944</v>
      </c>
      <c r="Q214" s="28">
        <f>Q169/SUM(Q169,'Calculations white'!Q169,'Calculations asian'!Q169,'Calculations otherrace'!Q169)</f>
        <v>0.10582478367092421</v>
      </c>
      <c r="R214" s="28">
        <f>R169/SUM(R169,'Calculations white'!R169,'Calculations asian'!R169,'Calculations otherrace'!R169)</f>
        <v>0.10622008169941662</v>
      </c>
      <c r="S214" s="28">
        <f>S169/SUM(S169,'Calculations white'!S169,'Calculations asian'!S169,'Calculations otherrace'!S169)</f>
        <v>0.10661367797068896</v>
      </c>
      <c r="T214" s="28">
        <f>T169/SUM(T169,'Calculations white'!T169,'Calculations asian'!T169,'Calculations otherrace'!T169)</f>
        <v>0.10700555331413068</v>
      </c>
      <c r="U214" s="28">
        <f>U169/SUM(U169,'Calculations white'!U169,'Calculations asian'!U169,'Calculations otherrace'!U169)</f>
        <v>0.10739568861369206</v>
      </c>
      <c r="V214" s="28">
        <f>V169/SUM(V169,'Calculations white'!V169,'Calculations asian'!V169,'Calculations otherrace'!V169)</f>
        <v>0.1077840648292272</v>
      </c>
      <c r="W214" s="28">
        <f>W169/SUM(W169,'Calculations white'!W169,'Calculations asian'!W169,'Calculations otherrace'!W169)</f>
        <v>0.10817066301719137</v>
      </c>
      <c r="X214" s="28">
        <f>X169/SUM(X169,'Calculations white'!X169,'Calculations asian'!X169,'Calculations otherrace'!X169)</f>
        <v>0.1085554643506858</v>
      </c>
      <c r="Y214" s="28">
        <f>Y169/SUM(Y169,'Calculations white'!Y169,'Calculations asian'!Y169,'Calculations otherrace'!Y169)</f>
        <v>0.10893845013885142</v>
      </c>
      <c r="Z214" s="28">
        <f>Z169/SUM(Z169,'Calculations white'!Z169,'Calculations asian'!Z169,'Calculations otherrace'!Z169)</f>
        <v>0.10931960184560974</v>
      </c>
      <c r="AA214" s="28">
        <f>AA169/SUM(AA169,'Calculations white'!AA169,'Calculations asian'!AA169,'Calculations otherrace'!AA169)</f>
        <v>0.10969890110775152</v>
      </c>
      <c r="AB214" s="28">
        <f>AB169/SUM(AB169,'Calculations white'!AB169,'Calculations asian'!AB169,'Calculations otherrace'!AB169)</f>
        <v>0.11007632975237236</v>
      </c>
      <c r="AC214" s="28">
        <f>AC169/SUM(AC169,'Calculations white'!AC169,'Calculations asian'!AC169,'Calculations otherrace'!AC169)</f>
        <v>0.11045186981365808</v>
      </c>
      <c r="AD214" s="28">
        <f>AD169/SUM(AD169,'Calculations white'!AD169,'Calculations asian'!AD169,'Calculations otherrace'!AD169)</f>
        <v>0.11082550354902146</v>
      </c>
      <c r="AE214" s="28">
        <f>AE169/SUM(AE169,'Calculations white'!AE169,'Calculations asian'!AE169,'Calculations otherrace'!AE169)</f>
        <v>0.11119721345459317</v>
      </c>
      <c r="AF214" s="28">
        <f>AF169/SUM(AF169,'Calculations white'!AF169,'Calculations asian'!AF169,'Calculations otherrace'!AF169)</f>
        <v>0.11156698228007075</v>
      </c>
    </row>
    <row r="215" spans="1:32" x14ac:dyDescent="0.2">
      <c r="A215" s="6" t="s">
        <v>48</v>
      </c>
      <c r="B215" s="28">
        <f>B170/SUM(B170,'Calculations white'!B170,'Calculations asian'!B170,'Calculations otherrace'!B170)</f>
        <v>0.15645889570552146</v>
      </c>
      <c r="C215" s="28">
        <f>C170/SUM(C170,'Calculations white'!C170,'Calculations asian'!C170,'Calculations otherrace'!C170)</f>
        <v>0.15700440673123206</v>
      </c>
      <c r="D215" s="28">
        <f>D170/SUM(D170,'Calculations white'!D170,'Calculations asian'!D170,'Calculations otherrace'!D170)</f>
        <v>0.15759501542253063</v>
      </c>
      <c r="E215" s="28">
        <f>E170/SUM(E170,'Calculations white'!E170,'Calculations asian'!E170,'Calculations otherrace'!E170)</f>
        <v>0.1581723553115702</v>
      </c>
      <c r="F215" s="28">
        <f>F170/SUM(F170,'Calculations white'!F170,'Calculations asian'!F170,'Calculations otherrace'!F170)</f>
        <v>0.15874545146027749</v>
      </c>
      <c r="G215" s="28">
        <f>G170/SUM(G170,'Calculations white'!G170,'Calculations asian'!G170,'Calculations otherrace'!G170)</f>
        <v>0.15930168691839217</v>
      </c>
      <c r="H215" s="28">
        <f>H170/SUM(H170,'Calculations white'!H170,'Calculations asian'!H170,'Calculations otherrace'!H170)</f>
        <v>0.1598558834197574</v>
      </c>
      <c r="I215" s="28">
        <f>I170/SUM(I170,'Calculations white'!I170,'Calculations asian'!I170,'Calculations otherrace'!I170)</f>
        <v>0.16041946697478179</v>
      </c>
      <c r="J215" s="28">
        <f>J170/SUM(J170,'Calculations white'!J170,'Calculations asian'!J170,'Calculations otherrace'!J170)</f>
        <v>0.16098445021171226</v>
      </c>
      <c r="K215" s="28">
        <f>K170/SUM(K170,'Calculations white'!K170,'Calculations asian'!K170,'Calculations otherrace'!K170)</f>
        <v>0.1615353408895728</v>
      </c>
      <c r="L215" s="28">
        <f>L170/SUM(L170,'Calculations white'!L170,'Calculations asian'!L170,'Calculations otherrace'!L170)</f>
        <v>0.1620646320478302</v>
      </c>
      <c r="M215" s="28">
        <f>M170/SUM(M170,'Calculations white'!M170,'Calculations asian'!M170,'Calculations otherrace'!M170)</f>
        <v>0.1626029704314724</v>
      </c>
      <c r="N215" s="28">
        <f>N170/SUM(N170,'Calculations white'!N170,'Calculations asian'!N170,'Calculations otherrace'!N170)</f>
        <v>0.1631369259773208</v>
      </c>
      <c r="O215" s="28">
        <f>O170/SUM(O170,'Calculations white'!O170,'Calculations asian'!O170,'Calculations otherrace'!O170)</f>
        <v>0.16366646770611212</v>
      </c>
      <c r="P215" s="28">
        <f>P170/SUM(P170,'Calculations white'!P170,'Calculations asian'!P170,'Calculations otherrace'!P170)</f>
        <v>0.16419156600291962</v>
      </c>
      <c r="Q215" s="28">
        <f>Q170/SUM(Q170,'Calculations white'!Q170,'Calculations asian'!Q170,'Calculations otherrace'!Q170)</f>
        <v>0.16471219262979528</v>
      </c>
      <c r="R215" s="28">
        <f>R170/SUM(R170,'Calculations white'!R170,'Calculations asian'!R170,'Calculations otherrace'!R170)</f>
        <v>0.16522832073635832</v>
      </c>
      <c r="S215" s="28">
        <f>S170/SUM(S170,'Calculations white'!S170,'Calculations asian'!S170,'Calculations otherrace'!S170)</f>
        <v>0.16573992486838665</v>
      </c>
      <c r="T215" s="28">
        <f>T170/SUM(T170,'Calculations white'!T170,'Calculations asian'!T170,'Calculations otherrace'!T170)</f>
        <v>0.166246980974467</v>
      </c>
      <c r="U215" s="28">
        <f>U170/SUM(U170,'Calculations white'!U170,'Calculations asian'!U170,'Calculations otherrace'!U170)</f>
        <v>0.16674946641076363</v>
      </c>
      <c r="V215" s="28">
        <f>V170/SUM(V170,'Calculations white'!V170,'Calculations asian'!V170,'Calculations otherrace'!V170)</f>
        <v>0.16724735994396364</v>
      </c>
      <c r="W215" s="28">
        <f>W170/SUM(W170,'Calculations white'!W170,'Calculations asian'!W170,'Calculations otherrace'!W170)</f>
        <v>0.16774064175246031</v>
      </c>
      <c r="X215" s="28">
        <f>X170/SUM(X170,'Calculations white'!X170,'Calculations asian'!X170,'Calculations otherrace'!X170)</f>
        <v>0.16822929342583326</v>
      </c>
      <c r="Y215" s="28">
        <f>Y170/SUM(Y170,'Calculations white'!Y170,'Calculations asian'!Y170,'Calculations otherrace'!Y170)</f>
        <v>0.16871329796268689</v>
      </c>
      <c r="Z215" s="28">
        <f>Z170/SUM(Z170,'Calculations white'!Z170,'Calculations asian'!Z170,'Calculations otherrace'!Z170)</f>
        <v>0.16919263976690826</v>
      </c>
      <c r="AA215" s="28">
        <f>AA170/SUM(AA170,'Calculations white'!AA170,'Calculations asian'!AA170,'Calculations otherrace'!AA170)</f>
        <v>0.1696673046424072</v>
      </c>
      <c r="AB215" s="28">
        <f>AB170/SUM(AB170,'Calculations white'!AB170,'Calculations asian'!AB170,'Calculations otherrace'!AB170)</f>
        <v>0.17013727978639576</v>
      </c>
      <c r="AC215" s="28">
        <f>AC170/SUM(AC170,'Calculations white'!AC170,'Calculations asian'!AC170,'Calculations otherrace'!AC170)</f>
        <v>0.17060255378127323</v>
      </c>
      <c r="AD215" s="28">
        <f>AD170/SUM(AD170,'Calculations white'!AD170,'Calculations asian'!AD170,'Calculations otherrace'!AD170)</f>
        <v>0.17106311658517281</v>
      </c>
      <c r="AE215" s="28">
        <f>AE170/SUM(AE170,'Calculations white'!AE170,'Calculations asian'!AE170,'Calculations otherrace'!AE170)</f>
        <v>0.17151895952123639</v>
      </c>
      <c r="AF215" s="28">
        <f>AF170/SUM(AF170,'Calculations white'!AF170,'Calculations asian'!AF170,'Calculations otherrace'!AF170)</f>
        <v>0.17197007526567185</v>
      </c>
    </row>
    <row r="216" spans="1:32" x14ac:dyDescent="0.2">
      <c r="A216" s="6" t="s">
        <v>49</v>
      </c>
      <c r="B216" s="28">
        <f>B171/SUM(B171,'Calculations white'!B171,'Calculations asian'!B171,'Calculations otherrace'!B171)</f>
        <v>8.162459546925567E-2</v>
      </c>
      <c r="C216" s="28">
        <f>C171/SUM(C171,'Calculations white'!C171,'Calculations asian'!C171,'Calculations otherrace'!C171)</f>
        <v>8.1932730777417279E-2</v>
      </c>
      <c r="D216" s="28">
        <f>D171/SUM(D171,'Calculations white'!D171,'Calculations asian'!D171,'Calculations otherrace'!D171)</f>
        <v>8.2269798041525538E-2</v>
      </c>
      <c r="E216" s="28">
        <f>E171/SUM(E171,'Calculations white'!E171,'Calculations asian'!E171,'Calculations otherrace'!E171)</f>
        <v>8.2597700255571324E-2</v>
      </c>
      <c r="F216" s="28">
        <f>F171/SUM(F171,'Calculations white'!F171,'Calculations asian'!F171,'Calculations otherrace'!F171)</f>
        <v>8.2923109750613927E-2</v>
      </c>
      <c r="G216" s="28">
        <f>G171/SUM(G171,'Calculations white'!G171,'Calculations asian'!G171,'Calculations otherrace'!G171)</f>
        <v>8.3236662543802686E-2</v>
      </c>
      <c r="H216" s="28">
        <f>H171/SUM(H171,'Calculations white'!H171,'Calculations asian'!H171,'Calculations otherrace'!H171)</f>
        <v>8.354688327865159E-2</v>
      </c>
      <c r="I216" s="28">
        <f>I171/SUM(I171,'Calculations white'!I171,'Calculations asian'!I171,'Calculations otherrace'!I171)</f>
        <v>8.3864428652385567E-2</v>
      </c>
      <c r="J216" s="28">
        <f>J171/SUM(J171,'Calculations white'!J171,'Calculations asian'!J171,'Calculations otherrace'!J171)</f>
        <v>8.4182705647844275E-2</v>
      </c>
      <c r="K216" s="28">
        <f>K171/SUM(K171,'Calculations white'!K171,'Calculations asian'!K171,'Calculations otherrace'!K171)</f>
        <v>8.4491908489424547E-2</v>
      </c>
      <c r="L216" s="28">
        <f>L171/SUM(L171,'Calculations white'!L171,'Calculations asian'!L171,'Calculations otherrace'!L171)</f>
        <v>8.4795466792953508E-2</v>
      </c>
      <c r="M216" s="28">
        <f>M171/SUM(M171,'Calculations white'!M171,'Calculations asian'!M171,'Calculations otherrace'!M171)</f>
        <v>8.5100036027069531E-2</v>
      </c>
      <c r="N216" s="28">
        <f>N171/SUM(N171,'Calculations white'!N171,'Calculations asian'!N171,'Calculations otherrace'!N171)</f>
        <v>8.5402193232629389E-2</v>
      </c>
      <c r="O216" s="28">
        <f>O171/SUM(O171,'Calculations white'!O171,'Calculations asian'!O171,'Calculations otherrace'!O171)</f>
        <v>8.570192962404885E-2</v>
      </c>
      <c r="P216" s="28">
        <f>P171/SUM(P171,'Calculations white'!P171,'Calculations asian'!P171,'Calculations otherrace'!P171)</f>
        <v>8.5999236979578161E-2</v>
      </c>
      <c r="Q216" s="28">
        <f>Q171/SUM(Q171,'Calculations white'!Q171,'Calculations asian'!Q171,'Calculations otherrace'!Q171)</f>
        <v>8.6294107646834858E-2</v>
      </c>
      <c r="R216" s="28">
        <f>R171/SUM(R171,'Calculations white'!R171,'Calculations asian'!R171,'Calculations otherrace'!R171)</f>
        <v>8.6586534547377123E-2</v>
      </c>
      <c r="S216" s="28">
        <f>S171/SUM(S171,'Calculations white'!S171,'Calculations asian'!S171,'Calculations otherrace'!S171)</f>
        <v>8.6876511180344243E-2</v>
      </c>
      <c r="T216" s="28">
        <f>T171/SUM(T171,'Calculations white'!T171,'Calculations asian'!T171,'Calculations otherrace'!T171)</f>
        <v>8.7164031625198354E-2</v>
      </c>
      <c r="U216" s="28">
        <f>U171/SUM(U171,'Calculations white'!U171,'Calculations asian'!U171,'Calculations otherrace'!U171)</f>
        <v>8.7449090543594135E-2</v>
      </c>
      <c r="V216" s="28">
        <f>V171/SUM(V171,'Calculations white'!V171,'Calculations asian'!V171,'Calculations otherrace'!V171)</f>
        <v>8.7731683180410525E-2</v>
      </c>
      <c r="W216" s="28">
        <f>W171/SUM(W171,'Calculations white'!W171,'Calculations asian'!W171,'Calculations otherrace'!W171)</f>
        <v>8.8011805363974946E-2</v>
      </c>
      <c r="X216" s="28">
        <f>X171/SUM(X171,'Calculations white'!X171,'Calculations asian'!X171,'Calculations otherrace'!X171)</f>
        <v>8.8289453505510082E-2</v>
      </c>
      <c r="Y216" s="28">
        <f>Y171/SUM(Y171,'Calculations white'!Y171,'Calculations asian'!Y171,'Calculations otherrace'!Y171)</f>
        <v>8.8564624597835165E-2</v>
      </c>
      <c r="Z216" s="28">
        <f>Z171/SUM(Z171,'Calculations white'!Z171,'Calculations asian'!Z171,'Calculations otherrace'!Z171)</f>
        <v>8.8837316213353695E-2</v>
      </c>
      <c r="AA216" s="28">
        <f>AA171/SUM(AA171,'Calculations white'!AA171,'Calculations asian'!AA171,'Calculations otherrace'!AA171)</f>
        <v>8.9107526501357878E-2</v>
      </c>
      <c r="AB216" s="28">
        <f>AB171/SUM(AB171,'Calculations white'!AB171,'Calculations asian'!AB171,'Calculations otherrace'!AB171)</f>
        <v>8.9375254184679689E-2</v>
      </c>
      <c r="AC216" s="28">
        <f>AC171/SUM(AC171,'Calculations white'!AC171,'Calculations asian'!AC171,'Calculations otherrace'!AC171)</f>
        <v>8.9640498555721218E-2</v>
      </c>
      <c r="AD216" s="28">
        <f>AD171/SUM(AD171,'Calculations white'!AD171,'Calculations asian'!AD171,'Calculations otherrace'!AD171)</f>
        <v>8.9903259471893371E-2</v>
      </c>
      <c r="AE216" s="28">
        <f>AE171/SUM(AE171,'Calculations white'!AE171,'Calculations asian'!AE171,'Calculations otherrace'!AE171)</f>
        <v>9.0163537350492901E-2</v>
      </c>
      <c r="AF216" s="28">
        <f>AF171/SUM(AF171,'Calculations white'!AF171,'Calculations asian'!AF171,'Calculations otherrace'!AF171)</f>
        <v>9.0421333163048609E-2</v>
      </c>
    </row>
    <row r="217" spans="1:32" x14ac:dyDescent="0.2">
      <c r="A217" s="6" t="s">
        <v>50</v>
      </c>
      <c r="B217" s="28">
        <f>B172/SUM(B172,'Calculations white'!B172,'Calculations asian'!B172,'Calculations otherrace'!B172)</f>
        <v>0.10800000000000005</v>
      </c>
      <c r="C217" s="28">
        <f>C172/SUM(C172,'Calculations white'!C172,'Calculations asian'!C172,'Calculations otherrace'!C172)</f>
        <v>0.10840966522476263</v>
      </c>
      <c r="D217" s="28">
        <f>D172/SUM(D172,'Calculations white'!D172,'Calculations asian'!D172,'Calculations otherrace'!D172)</f>
        <v>0.10885545256407375</v>
      </c>
      <c r="E217" s="28">
        <f>E172/SUM(E172,'Calculations white'!E172,'Calculations asian'!E172,'Calculations otherrace'!E172)</f>
        <v>0.10929147334198296</v>
      </c>
      <c r="F217" s="28">
        <f>F172/SUM(F172,'Calculations white'!F172,'Calculations asian'!F172,'Calculations otherrace'!F172)</f>
        <v>0.1097251496244505</v>
      </c>
      <c r="G217" s="28">
        <f>G172/SUM(G172,'Calculations white'!G172,'Calculations asian'!G172,'Calculations otherrace'!G172)</f>
        <v>0.110146111918256</v>
      </c>
      <c r="H217" s="28">
        <f>H172/SUM(H172,'Calculations white'!H172,'Calculations asian'!H172,'Calculations otherrace'!H172)</f>
        <v>0.11056568667773715</v>
      </c>
      <c r="I217" s="28">
        <f>I172/SUM(I172,'Calculations white'!I172,'Calculations asian'!I172,'Calculations otherrace'!I172)</f>
        <v>0.11099409001954867</v>
      </c>
      <c r="J217" s="28">
        <f>J172/SUM(J172,'Calculations white'!J172,'Calculations asian'!J172,'Calculations otherrace'!J172)</f>
        <v>0.11142454873516423</v>
      </c>
      <c r="K217" s="28">
        <f>K172/SUM(K172,'Calculations white'!K172,'Calculations asian'!K172,'Calculations otherrace'!K172)</f>
        <v>0.11184491086375246</v>
      </c>
      <c r="L217" s="28">
        <f>L172/SUM(L172,'Calculations white'!L172,'Calculations asian'!L172,'Calculations otherrace'!L172)</f>
        <v>0.11225175964567502</v>
      </c>
      <c r="M217" s="28">
        <f>M172/SUM(M172,'Calculations white'!M172,'Calculations asian'!M172,'Calculations otherrace'!M172)</f>
        <v>0.11266519053058086</v>
      </c>
      <c r="N217" s="28">
        <f>N172/SUM(N172,'Calculations white'!N172,'Calculations asian'!N172,'Calculations otherrace'!N172)</f>
        <v>0.11307625207437813</v>
      </c>
      <c r="O217" s="28">
        <f>O172/SUM(O172,'Calculations white'!O172,'Calculations asian'!O172,'Calculations otherrace'!O172)</f>
        <v>0.1134849222098958</v>
      </c>
      <c r="P217" s="28">
        <f>P172/SUM(P172,'Calculations white'!P172,'Calculations asian'!P172,'Calculations otherrace'!P172)</f>
        <v>0.11389117923945756</v>
      </c>
      <c r="Q217" s="28">
        <f>Q172/SUM(Q172,'Calculations white'!Q172,'Calculations asian'!Q172,'Calculations otherrace'!Q172)</f>
        <v>0.11429500185702963</v>
      </c>
      <c r="R217" s="28">
        <f>R172/SUM(R172,'Calculations white'!R172,'Calculations asian'!R172,'Calculations otherrace'!R172)</f>
        <v>0.11469636916927847</v>
      </c>
      <c r="S217" s="28">
        <f>S172/SUM(S172,'Calculations white'!S172,'Calculations asian'!S172,'Calculations otherrace'!S172)</f>
        <v>0.1150952607155466</v>
      </c>
      <c r="T217" s="28">
        <f>T172/SUM(T172,'Calculations white'!T172,'Calculations asian'!T172,'Calculations otherrace'!T172)</f>
        <v>0.11549165648675816</v>
      </c>
      <c r="U217" s="28">
        <f>U172/SUM(U172,'Calculations white'!U172,'Calculations asian'!U172,'Calculations otherrace'!U172)</f>
        <v>0.11588553694326301</v>
      </c>
      <c r="V217" s="28">
        <f>V172/SUM(V172,'Calculations white'!V172,'Calculations asian'!V172,'Calculations otherrace'!V172)</f>
        <v>0.11627688303163404</v>
      </c>
      <c r="W217" s="28">
        <f>W172/SUM(W172,'Calculations white'!W172,'Calculations asian'!W172,'Calculations otherrace'!W172)</f>
        <v>0.11666567620043054</v>
      </c>
      <c r="X217" s="28">
        <f>X172/SUM(X172,'Calculations white'!X172,'Calculations asian'!X172,'Calculations otherrace'!X172)</f>
        <v>0.11705189841494198</v>
      </c>
      <c r="Y217" s="28">
        <f>Y172/SUM(Y172,'Calculations white'!Y172,'Calculations asian'!Y172,'Calculations otherrace'!Y172)</f>
        <v>0.11743553217092718</v>
      </c>
      <c r="Z217" s="28">
        <f>Z172/SUM(Z172,'Calculations white'!Z172,'Calculations asian'!Z172,'Calculations otherrace'!Z172)</f>
        <v>0.11781656050736543</v>
      </c>
      <c r="AA217" s="28">
        <f>AA172/SUM(AA172,'Calculations white'!AA172,'Calculations asian'!AA172,'Calculations otherrace'!AA172)</f>
        <v>0.11819496701823859</v>
      </c>
      <c r="AB217" s="28">
        <f>AB172/SUM(AB172,'Calculations white'!AB172,'Calculations asian'!AB172,'Calculations otherrace'!AB172)</f>
        <v>0.11857073586335694</v>
      </c>
      <c r="AC217" s="28">
        <f>AC172/SUM(AC172,'Calculations white'!AC172,'Calculations asian'!AC172,'Calculations otherrace'!AC172)</f>
        <v>0.11894385177825338</v>
      </c>
      <c r="AD217" s="28">
        <f>AD172/SUM(AD172,'Calculations white'!AD172,'Calculations asian'!AD172,'Calculations otherrace'!AD172)</f>
        <v>0.11931430008315982</v>
      </c>
      <c r="AE217" s="28">
        <f>AE172/SUM(AE172,'Calculations white'!AE172,'Calculations asian'!AE172,'Calculations otherrace'!AE172)</f>
        <v>0.1196820666910899</v>
      </c>
      <c r="AF217" s="28">
        <f>AF172/SUM(AF172,'Calculations white'!AF172,'Calculations asian'!AF172,'Calculations otherrace'!AF172)</f>
        <v>0.1200471381150445</v>
      </c>
    </row>
    <row r="218" spans="1:32" x14ac:dyDescent="0.2">
      <c r="A218" s="6" t="s">
        <v>51</v>
      </c>
      <c r="B218" s="28">
        <f>B173/SUM(B173,'Calculations white'!B173,'Calculations asian'!B173,'Calculations otherrace'!B173)</f>
        <v>9.2999999999999985E-2</v>
      </c>
      <c r="C218" s="28">
        <f>C173/SUM(C173,'Calculations white'!C173,'Calculations asian'!C173,'Calculations otherrace'!C173)</f>
        <v>9.3371885776124902E-2</v>
      </c>
      <c r="D218" s="28">
        <f>D173/SUM(D173,'Calculations white'!D173,'Calculations asian'!D173,'Calculations otherrace'!D173)</f>
        <v>9.3776861020105018E-2</v>
      </c>
      <c r="E218" s="28">
        <f>E173/SUM(E173,'Calculations white'!E173,'Calculations asian'!E173,'Calculations otherrace'!E173)</f>
        <v>9.4173849571219354E-2</v>
      </c>
      <c r="F218" s="28">
        <f>F173/SUM(F173,'Calculations white'!F173,'Calculations asian'!F173,'Calculations otherrace'!F173)</f>
        <v>9.4569430488029724E-2</v>
      </c>
      <c r="G218" s="28">
        <f>G173/SUM(G173,'Calculations white'!G173,'Calculations asian'!G173,'Calculations otherrace'!G173)</f>
        <v>9.4954457322795838E-2</v>
      </c>
      <c r="H218" s="28">
        <f>H173/SUM(H173,'Calculations white'!H173,'Calculations asian'!H173,'Calculations otherrace'!H173)</f>
        <v>9.5339316073377409E-2</v>
      </c>
      <c r="I218" s="28">
        <f>I173/SUM(I173,'Calculations white'!I173,'Calculations asian'!I173,'Calculations otherrace'!I173)</f>
        <v>9.5732764233689718E-2</v>
      </c>
      <c r="J218" s="28">
        <f>J173/SUM(J173,'Calculations white'!J173,'Calculations asian'!J173,'Calculations otherrace'!J173)</f>
        <v>9.6128949947944992E-2</v>
      </c>
      <c r="K218" s="28">
        <f>K173/SUM(K173,'Calculations white'!K173,'Calculations asian'!K173,'Calculations otherrace'!K173)</f>
        <v>9.6516897925897668E-2</v>
      </c>
      <c r="L218" s="28">
        <f>L173/SUM(L173,'Calculations white'!L173,'Calculations asian'!L173,'Calculations otherrace'!L173)</f>
        <v>9.6891896215674567E-2</v>
      </c>
      <c r="M218" s="28">
        <f>M173/SUM(M173,'Calculations white'!M173,'Calculations asian'!M173,'Calculations otherrace'!M173)</f>
        <v>9.7274571434082135E-2</v>
      </c>
      <c r="N218" s="28">
        <f>N173/SUM(N173,'Calculations white'!N173,'Calculations asian'!N173,'Calculations otherrace'!N173)</f>
        <v>9.7655871882811884E-2</v>
      </c>
      <c r="O218" s="28">
        <f>O173/SUM(O173,'Calculations white'!O173,'Calculations asian'!O173,'Calculations otherrace'!O173)</f>
        <v>9.8035781846783035E-2</v>
      </c>
      <c r="P218" s="28">
        <f>P173/SUM(P173,'Calculations white'!P173,'Calculations asian'!P173,'Calculations otherrace'!P173)</f>
        <v>9.8414285449355807E-2</v>
      </c>
      <c r="Q218" s="28">
        <f>Q173/SUM(Q173,'Calculations white'!Q173,'Calculations asian'!Q173,'Calculations otherrace'!Q173)</f>
        <v>9.8791366674913464E-2</v>
      </c>
      <c r="R218" s="28">
        <f>R173/SUM(R173,'Calculations white'!R173,'Calculations asian'!R173,'Calculations otherrace'!R173)</f>
        <v>9.9167009390972838E-2</v>
      </c>
      <c r="S218" s="28">
        <f>S173/SUM(S173,'Calculations white'!S173,'Calculations asian'!S173,'Calculations otherrace'!S173)</f>
        <v>9.9541197369813372E-2</v>
      </c>
      <c r="T218" s="28">
        <f>T173/SUM(T173,'Calculations white'!T173,'Calculations asian'!T173,'Calculations otherrace'!T173)</f>
        <v>9.9913914309618879E-2</v>
      </c>
      <c r="U218" s="28">
        <f>U173/SUM(U173,'Calculations white'!U173,'Calculations asian'!U173,'Calculations otherrace'!U173)</f>
        <v>0.10028514385512259</v>
      </c>
      <c r="V218" s="28">
        <f>V173/SUM(V173,'Calculations white'!V173,'Calculations asian'!V173,'Calculations otherrace'!V173)</f>
        <v>0.10065486961775118</v>
      </c>
      <c r="W218" s="28">
        <f>W173/SUM(W173,'Calculations white'!W173,'Calculations asian'!W173,'Calculations otherrace'!W173)</f>
        <v>0.10102307519526206</v>
      </c>
      <c r="X218" s="28">
        <f>X173/SUM(X173,'Calculations white'!X173,'Calculations asian'!X173,'Calculations otherrace'!X173)</f>
        <v>0.10138974419086934</v>
      </c>
      <c r="Y218" s="28">
        <f>Y173/SUM(Y173,'Calculations white'!Y173,'Calculations asian'!Y173,'Calculations otherrace'!Y173)</f>
        <v>0.10175486023185262</v>
      </c>
      <c r="Z218" s="28">
        <f>Z173/SUM(Z173,'Calculations white'!Z173,'Calculations asian'!Z173,'Calculations otherrace'!Z173)</f>
        <v>0.10211840698764785</v>
      </c>
      <c r="AA218" s="28">
        <f>AA173/SUM(AA173,'Calculations white'!AA173,'Calculations asian'!AA173,'Calculations otherrace'!AA173)</f>
        <v>0.10248036818741715</v>
      </c>
      <c r="AB218" s="28">
        <f>AB173/SUM(AB173,'Calculations white'!AB173,'Calculations asian'!AB173,'Calculations otherrace'!AB173)</f>
        <v>0.10284072763709237</v>
      </c>
      <c r="AC218" s="28">
        <f>AC173/SUM(AC173,'Calculations white'!AC173,'Calculations asian'!AC173,'Calculations otherrace'!AC173)</f>
        <v>0.10319946923589564</v>
      </c>
      <c r="AD218" s="28">
        <f>AD173/SUM(AD173,'Calculations white'!AD173,'Calculations asian'!AD173,'Calculations otherrace'!AD173)</f>
        <v>0.10355657699233187</v>
      </c>
      <c r="AE218" s="28">
        <f>AE173/SUM(AE173,'Calculations white'!AE173,'Calculations asian'!AE173,'Calculations otherrace'!AE173)</f>
        <v>0.10391203503965621</v>
      </c>
      <c r="AF218" s="28">
        <f>AF173/SUM(AF173,'Calculations white'!AF173,'Calculations asian'!AF173,'Calculations otherrace'!AF173)</f>
        <v>0.10426582765081464</v>
      </c>
    </row>
    <row r="219" spans="1:32" x14ac:dyDescent="0.2">
      <c r="A219" s="6" t="s">
        <v>52</v>
      </c>
      <c r="B219" s="28">
        <f>B174/SUM(B174,'Calculations white'!B174,'Calculations asian'!B174,'Calculations otherrace'!B174)</f>
        <v>9.9000000000000019E-2</v>
      </c>
      <c r="C219" s="28">
        <f>C174/SUM(C174,'Calculations white'!C174,'Calculations asian'!C174,'Calculations otherrace'!C174)</f>
        <v>9.9376490299961817E-2</v>
      </c>
      <c r="D219" s="28">
        <f>D174/SUM(D174,'Calculations white'!D174,'Calculations asian'!D174,'Calculations otherrace'!D174)</f>
        <v>9.9786774045232451E-2</v>
      </c>
      <c r="E219" s="28">
        <f>E174/SUM(E174,'Calculations white'!E174,'Calculations asian'!E174,'Calculations otherrace'!E174)</f>
        <v>0.10018763726980499</v>
      </c>
      <c r="F219" s="28">
        <f>F174/SUM(F174,'Calculations white'!F174,'Calculations asian'!F174,'Calculations otherrace'!F174)</f>
        <v>0.10058621896479755</v>
      </c>
      <c r="G219" s="28">
        <f>G174/SUM(G174,'Calculations white'!G174,'Calculations asian'!G174,'Calculations otherrace'!G174)</f>
        <v>0.10097253230048378</v>
      </c>
      <c r="H219" s="28">
        <f>H174/SUM(H174,'Calculations white'!H174,'Calculations asian'!H174,'Calculations otherrace'!H174)</f>
        <v>0.10135699904565562</v>
      </c>
      <c r="I219" s="28">
        <f>I174/SUM(I174,'Calculations white'!I174,'Calculations asian'!I174,'Calculations otherrace'!I174)</f>
        <v>0.10174987195672552</v>
      </c>
      <c r="J219" s="28">
        <f>J174/SUM(J174,'Calculations white'!J174,'Calculations asian'!J174,'Calculations otherrace'!J174)</f>
        <v>0.10214449383405072</v>
      </c>
      <c r="K219" s="28">
        <f>K174/SUM(K174,'Calculations white'!K174,'Calculations asian'!K174,'Calculations otherrace'!K174)</f>
        <v>0.10252949147781612</v>
      </c>
      <c r="L219" s="28">
        <f>L174/SUM(L174,'Calculations white'!L174,'Calculations asian'!L174,'Calculations otherrace'!L174)</f>
        <v>0.1029034056911539</v>
      </c>
      <c r="M219" s="28">
        <f>M174/SUM(M174,'Calculations white'!M174,'Calculations asian'!M174,'Calculations otherrace'!M174)</f>
        <v>0.10328234957083099</v>
      </c>
      <c r="N219" s="28">
        <f>N174/SUM(N174,'Calculations white'!N174,'Calculations asian'!N174,'Calculations otherrace'!N174)</f>
        <v>0.10365901672891176</v>
      </c>
      <c r="O219" s="28">
        <f>O174/SUM(O174,'Calculations white'!O174,'Calculations asian'!O174,'Calculations otherrace'!O174)</f>
        <v>0.10403338857143227</v>
      </c>
      <c r="P219" s="28">
        <f>P174/SUM(P174,'Calculations white'!P174,'Calculations asian'!P174,'Calculations otherrace'!P174)</f>
        <v>0.10440544685271497</v>
      </c>
      <c r="Q219" s="28">
        <f>Q174/SUM(Q174,'Calculations white'!Q174,'Calculations asian'!Q174,'Calculations otherrace'!Q174)</f>
        <v>0.10477517369512053</v>
      </c>
      <c r="R219" s="28">
        <f>R174/SUM(R174,'Calculations white'!R174,'Calculations asian'!R174,'Calculations otherrace'!R174)</f>
        <v>0.10514255160779024</v>
      </c>
      <c r="S219" s="28">
        <f>S174/SUM(S174,'Calculations white'!S174,'Calculations asian'!S174,'Calculations otherrace'!S174)</f>
        <v>0.10550756350438387</v>
      </c>
      <c r="T219" s="28">
        <f>T174/SUM(T174,'Calculations white'!T174,'Calculations asian'!T174,'Calculations otherrace'!T174)</f>
        <v>0.10587019271982703</v>
      </c>
      <c r="U219" s="28">
        <f>U174/SUM(U174,'Calculations white'!U174,'Calculations asian'!U174,'Calculations otherrace'!U174)</f>
        <v>0.1062304230260758</v>
      </c>
      <c r="V219" s="28">
        <f>V174/SUM(V174,'Calculations white'!V174,'Calculations asian'!V174,'Calculations otherrace'!V174)</f>
        <v>0.10658823864691212</v>
      </c>
      <c r="W219" s="28">
        <f>W174/SUM(W174,'Calculations white'!W174,'Calculations asian'!W174,'Calculations otherrace'!W174)</f>
        <v>0.10694362427178414</v>
      </c>
      <c r="X219" s="28">
        <f>X174/SUM(X174,'Calculations white'!X174,'Calculations asian'!X174,'Calculations otherrace'!X174)</f>
        <v>0.10729656506870425</v>
      </c>
      <c r="Y219" s="28">
        <f>Y174/SUM(Y174,'Calculations white'!Y174,'Calculations asian'!Y174,'Calculations otherrace'!Y174)</f>
        <v>0.10764704669621918</v>
      </c>
      <c r="Z219" s="28">
        <f>Z174/SUM(Z174,'Calculations white'!Z174,'Calculations asian'!Z174,'Calculations otherrace'!Z174)</f>
        <v>0.10799505531447016</v>
      </c>
      <c r="AA219" s="28">
        <f>AA174/SUM(AA174,'Calculations white'!AA174,'Calculations asian'!AA174,'Calculations otherrace'!AA174)</f>
        <v>0.10834057759535827</v>
      </c>
      <c r="AB219" s="28">
        <f>AB174/SUM(AB174,'Calculations white'!AB174,'Calculations asian'!AB174,'Calculations otherrace'!AB174)</f>
        <v>0.10868360073183087</v>
      </c>
      <c r="AC219" s="28">
        <f>AC174/SUM(AC174,'Calculations white'!AC174,'Calculations asian'!AC174,'Calculations otherrace'!AC174)</f>
        <v>0.10902411244630993</v>
      </c>
      <c r="AD219" s="28">
        <f>AD174/SUM(AD174,'Calculations white'!AD174,'Calculations asian'!AD174,'Calculations otherrace'!AD174)</f>
        <v>0.10936210099827769</v>
      </c>
      <c r="AE219" s="28">
        <f>AE174/SUM(AE174,'Calculations white'!AE174,'Calculations asian'!AE174,'Calculations otherrace'!AE174)</f>
        <v>0.10969755519104084</v>
      </c>
      <c r="AF219" s="28">
        <f>AF174/SUM(AF174,'Calculations white'!AF174,'Calculations asian'!AF174,'Calculations otherrace'!AF174)</f>
        <v>0.11003046437769161</v>
      </c>
    </row>
    <row r="220" spans="1:32" x14ac:dyDescent="0.2">
      <c r="A220" s="6" t="s">
        <v>53</v>
      </c>
      <c r="B220" s="28">
        <f>B175/SUM(B175,'Calculations white'!B175,'Calculations asian'!B175,'Calculations otherrace'!B175)</f>
        <v>0.17499999999999999</v>
      </c>
      <c r="C220" s="28">
        <f>C175/SUM(C175,'Calculations white'!C175,'Calculations asian'!C175,'Calculations otherrace'!C175)</f>
        <v>0.1756288946387016</v>
      </c>
      <c r="D220" s="28">
        <f>D175/SUM(D175,'Calculations white'!D175,'Calculations asian'!D175,'Calculations otherrace'!D175)</f>
        <v>0.17630756636619418</v>
      </c>
      <c r="E220" s="28">
        <f>E175/SUM(E175,'Calculations white'!E175,'Calculations asian'!E175,'Calculations otherrace'!E175)</f>
        <v>0.17697312848380933</v>
      </c>
      <c r="F220" s="28">
        <f>F175/SUM(F175,'Calculations white'!F175,'Calculations asian'!F175,'Calculations otherrace'!F175)</f>
        <v>0.17763464100048115</v>
      </c>
      <c r="G220" s="28">
        <f>G175/SUM(G175,'Calculations white'!G175,'Calculations asian'!G175,'Calculations otherrace'!G175)</f>
        <v>0.17827947967074292</v>
      </c>
      <c r="H220" s="28">
        <f>H175/SUM(H175,'Calculations white'!H175,'Calculations asian'!H175,'Calculations otherrace'!H175)</f>
        <v>0.17892471472231519</v>
      </c>
      <c r="I220" s="28">
        <f>I175/SUM(I175,'Calculations white'!I175,'Calculations asian'!I175,'Calculations otherrace'!I175)</f>
        <v>0.17957985999920439</v>
      </c>
      <c r="J220" s="28">
        <f>J175/SUM(J175,'Calculations white'!J175,'Calculations asian'!J175,'Calculations otherrace'!J175)</f>
        <v>0.18023754355510826</v>
      </c>
      <c r="K220" s="28">
        <f>K175/SUM(K175,'Calculations white'!K175,'Calculations asian'!K175,'Calculations otherrace'!K175)</f>
        <v>0.18088072763076612</v>
      </c>
      <c r="L220" s="28">
        <f>L175/SUM(L175,'Calculations white'!L175,'Calculations asian'!L175,'Calculations otherrace'!L175)</f>
        <v>0.18149342430556983</v>
      </c>
      <c r="M220" s="28">
        <f>M175/SUM(M175,'Calculations white'!M175,'Calculations asian'!M175,'Calculations otherrace'!M175)</f>
        <v>0.18212128806672745</v>
      </c>
      <c r="N220" s="28">
        <f>N175/SUM(N175,'Calculations white'!N175,'Calculations asian'!N175,'Calculations otherrace'!N175)</f>
        <v>0.18274479299730839</v>
      </c>
      <c r="O220" s="28">
        <f>O175/SUM(O175,'Calculations white'!O175,'Calculations asian'!O175,'Calculations otherrace'!O175)</f>
        <v>0.18336389097780875</v>
      </c>
      <c r="P220" s="28">
        <f>P175/SUM(P175,'Calculations white'!P175,'Calculations asian'!P175,'Calculations otherrace'!P175)</f>
        <v>0.1839785352139244</v>
      </c>
      <c r="Q220" s="28">
        <f>Q175/SUM(Q175,'Calculations white'!Q175,'Calculations asian'!Q175,'Calculations otherrace'!Q175)</f>
        <v>0.18458868026483749</v>
      </c>
      <c r="R220" s="28">
        <f>R175/SUM(R175,'Calculations white'!R175,'Calculations asian'!R175,'Calculations otherrace'!R175)</f>
        <v>0.18519428206922606</v>
      </c>
      <c r="S220" s="28">
        <f>S175/SUM(S175,'Calculations white'!S175,'Calculations asian'!S175,'Calculations otherrace'!S175)</f>
        <v>0.18579529796903696</v>
      </c>
      <c r="T220" s="28">
        <f>T175/SUM(T175,'Calculations white'!T175,'Calculations asian'!T175,'Calculations otherrace'!T175)</f>
        <v>0.18639168673106188</v>
      </c>
      <c r="U220" s="28">
        <f>U175/SUM(U175,'Calculations white'!U175,'Calculations asian'!U175,'Calculations otherrace'!U175)</f>
        <v>0.18698340856635534</v>
      </c>
      <c r="V220" s="28">
        <f>V175/SUM(V175,'Calculations white'!V175,'Calculations asian'!V175,'Calculations otherrace'!V175)</f>
        <v>0.18757042514754052</v>
      </c>
      <c r="W220" s="28">
        <f>W175/SUM(W175,'Calculations white'!W175,'Calculations asian'!W175,'Calculations otherrace'!W175)</f>
        <v>0.1881526996240486</v>
      </c>
      <c r="X220" s="28">
        <f>X175/SUM(X175,'Calculations white'!X175,'Calculations asian'!X175,'Calculations otherrace'!X175)</f>
        <v>0.18873019663533522</v>
      </c>
      <c r="Y220" s="28">
        <f>Y175/SUM(Y175,'Calculations white'!Y175,'Calculations asian'!Y175,'Calculations otherrace'!Y175)</f>
        <v>0.18930288232212297</v>
      </c>
      <c r="Z220" s="28">
        <f>Z175/SUM(Z175,'Calculations white'!Z175,'Calculations asian'!Z175,'Calculations otherrace'!Z175)</f>
        <v>0.18987072433572005</v>
      </c>
      <c r="AA220" s="28">
        <f>AA175/SUM(AA175,'Calculations white'!AA175,'Calculations asian'!AA175,'Calculations otherrace'!AA175)</f>
        <v>0.19043369184546421</v>
      </c>
      <c r="AB220" s="28">
        <f>AB175/SUM(AB175,'Calculations white'!AB175,'Calculations asian'!AB175,'Calculations otherrace'!AB175)</f>
        <v>0.1909917555443412</v>
      </c>
      <c r="AC220" s="28">
        <f>AC175/SUM(AC175,'Calculations white'!AC175,'Calculations asian'!AC175,'Calculations otherrace'!AC175)</f>
        <v>0.19154488765283265</v>
      </c>
      <c r="AD220" s="28">
        <f>AD175/SUM(AD175,'Calculations white'!AD175,'Calculations asian'!AD175,'Calculations otherrace'!AD175)</f>
        <v>0.19209306192104331</v>
      </c>
      <c r="AE220" s="28">
        <f>AE175/SUM(AE175,'Calculations white'!AE175,'Calculations asian'!AE175,'Calculations otherrace'!AE175)</f>
        <v>0.19263625362916215</v>
      </c>
      <c r="AF220" s="28">
        <f>AF175/SUM(AF175,'Calculations white'!AF175,'Calculations asian'!AF175,'Calculations otherrace'!AF175)</f>
        <v>0.19317443958631139</v>
      </c>
    </row>
    <row r="221" spans="1:32" x14ac:dyDescent="0.2">
      <c r="A221" s="6" t="s">
        <v>54</v>
      </c>
      <c r="B221" s="28">
        <f>B176/SUM(B176,'Calculations white'!B176,'Calculations asian'!B176,'Calculations otherrace'!B176)</f>
        <v>0.10800000000000003</v>
      </c>
      <c r="C221" s="28">
        <f>C176/SUM(C176,'Calculations white'!C176,'Calculations asian'!C176,'Calculations otherrace'!C176)</f>
        <v>0.10841866658722439</v>
      </c>
      <c r="D221" s="28">
        <f>D176/SUM(D176,'Calculations white'!D176,'Calculations asian'!D176,'Calculations otherrace'!D176)</f>
        <v>0.10887389387806461</v>
      </c>
      <c r="E221" s="28">
        <f>E176/SUM(E176,'Calculations white'!E176,'Calculations asian'!E176,'Calculations otherrace'!E176)</f>
        <v>0.10931998579967088</v>
      </c>
      <c r="F221" s="28">
        <f>F176/SUM(F176,'Calculations white'!F176,'Calculations asian'!F176,'Calculations otherrace'!F176)</f>
        <v>0.1097641694619912</v>
      </c>
      <c r="G221" s="28">
        <f>G176/SUM(G176,'Calculations white'!G176,'Calculations asian'!G176,'Calculations otherrace'!G176)</f>
        <v>0.11019637819479249</v>
      </c>
      <c r="H221" s="28">
        <f>H176/SUM(H176,'Calculations white'!H176,'Calculations asian'!H176,'Calculations otherrace'!H176)</f>
        <v>0.11062822853333761</v>
      </c>
      <c r="I221" s="28">
        <f>I176/SUM(I176,'Calculations white'!I176,'Calculations asian'!I176,'Calculations otherrace'!I176)</f>
        <v>0.1110691488298694</v>
      </c>
      <c r="J221" s="28">
        <f>J176/SUM(J176,'Calculations white'!J176,'Calculations asian'!J176,'Calculations otherrace'!J176)</f>
        <v>0.11151274198435999</v>
      </c>
      <c r="K221" s="28">
        <f>K176/SUM(K176,'Calculations white'!K176,'Calculations asian'!K176,'Calculations otherrace'!K176)</f>
        <v>0.11194679200412684</v>
      </c>
      <c r="L221" s="28">
        <f>L176/SUM(L176,'Calculations white'!L176,'Calculations asian'!L176,'Calculations otherrace'!L176)</f>
        <v>0.11236553170409588</v>
      </c>
      <c r="M221" s="28">
        <f>M176/SUM(M176,'Calculations white'!M176,'Calculations asian'!M176,'Calculations otherrace'!M176)</f>
        <v>0.11279275186119614</v>
      </c>
      <c r="N221" s="28">
        <f>N176/SUM(N176,'Calculations white'!N176,'Calculations asian'!N176,'Calculations otherrace'!N176)</f>
        <v>0.11321803418277845</v>
      </c>
      <c r="O221" s="28">
        <f>O176/SUM(O176,'Calculations white'!O176,'Calculations asian'!O176,'Calculations otherrace'!O176)</f>
        <v>0.11364135571467604</v>
      </c>
      <c r="P221" s="28">
        <f>P176/SUM(P176,'Calculations white'!P176,'Calculations asian'!P176,'Calculations otherrace'!P176)</f>
        <v>0.11406269359207268</v>
      </c>
      <c r="Q221" s="28">
        <f>Q176/SUM(Q176,'Calculations white'!Q176,'Calculations asian'!Q176,'Calculations otherrace'!Q176)</f>
        <v>0.11448202506577333</v>
      </c>
      <c r="R221" s="28">
        <f>R176/SUM(R176,'Calculations white'!R176,'Calculations asian'!R176,'Calculations otherrace'!R176)</f>
        <v>0.11489932752764659</v>
      </c>
      <c r="S221" s="28">
        <f>S176/SUM(S176,'Calculations white'!S176,'Calculations asian'!S176,'Calculations otherrace'!S176)</f>
        <v>0.1153145785352354</v>
      </c>
      <c r="T221" s="28">
        <f>T176/SUM(T176,'Calculations white'!T176,'Calculations asian'!T176,'Calculations otherrace'!T176)</f>
        <v>0.1157277558355337</v>
      </c>
      <c r="U221" s="28">
        <f>U176/SUM(U176,'Calculations white'!U176,'Calculations asian'!U176,'Calculations otherrace'!U176)</f>
        <v>0.11613883738792673</v>
      </c>
      <c r="V221" s="28">
        <f>V176/SUM(V176,'Calculations white'!V176,'Calculations asian'!V176,'Calculations otherrace'!V176)</f>
        <v>0.11654780138629521</v>
      </c>
      <c r="W221" s="28">
        <f>W176/SUM(W176,'Calculations white'!W176,'Calculations asian'!W176,'Calculations otherrace'!W176)</f>
        <v>0.11695462628028498</v>
      </c>
      <c r="X221" s="28">
        <f>X176/SUM(X176,'Calculations white'!X176,'Calculations asian'!X176,'Calculations otherrace'!X176)</f>
        <v>0.1173592907957425</v>
      </c>
      <c r="Y221" s="28">
        <f>Y176/SUM(Y176,'Calculations white'!Y176,'Calculations asian'!Y176,'Calculations otherrace'!Y176)</f>
        <v>0.1177617739543191</v>
      </c>
      <c r="Z221" s="28">
        <f>Z176/SUM(Z176,'Calculations white'!Z176,'Calculations asian'!Z176,'Calculations otherrace'!Z176)</f>
        <v>0.11816205509224739</v>
      </c>
      <c r="AA221" s="28">
        <f>AA176/SUM(AA176,'Calculations white'!AA176,'Calculations asian'!AA176,'Calculations otherrace'!AA176)</f>
        <v>0.11856011387829708</v>
      </c>
      <c r="AB221" s="28">
        <f>AB176/SUM(AB176,'Calculations white'!AB176,'Calculations asian'!AB176,'Calculations otherrace'!AB176)</f>
        <v>0.11895593033090923</v>
      </c>
      <c r="AC221" s="28">
        <f>AC176/SUM(AC176,'Calculations white'!AC176,'Calculations asian'!AC176,'Calculations otherrace'!AC176)</f>
        <v>0.11934948483452214</v>
      </c>
      <c r="AD221" s="28">
        <f>AD176/SUM(AD176,'Calculations white'!AD176,'Calculations asian'!AD176,'Calculations otherrace'!AD176)</f>
        <v>0.11974075815509028</v>
      </c>
      <c r="AE221" s="28">
        <f>AE176/SUM(AE176,'Calculations white'!AE176,'Calculations asian'!AE176,'Calculations otherrace'!AE176)</f>
        <v>0.12012973145480774</v>
      </c>
      <c r="AF221" s="28">
        <f>AF176/SUM(AF176,'Calculations white'!AF176,'Calculations asian'!AF176,'Calculations otherrace'!AF176)</f>
        <v>0.12051638630604189</v>
      </c>
    </row>
    <row r="222" spans="1:32" x14ac:dyDescent="0.2">
      <c r="A222" s="6" t="s">
        <v>55</v>
      </c>
      <c r="B222" s="28">
        <f>B177/SUM(B177,'Calculations white'!B177,'Calculations asian'!B177,'Calculations otherrace'!B177)</f>
        <v>0.17399999999999999</v>
      </c>
      <c r="C222" s="28">
        <f>C177/SUM(C177,'Calculations white'!C177,'Calculations asian'!C177,'Calculations otherrace'!C177)</f>
        <v>0.174617980673167</v>
      </c>
      <c r="D222" s="28">
        <f>D177/SUM(D177,'Calculations white'!D177,'Calculations asian'!D177,'Calculations otherrace'!D177)</f>
        <v>0.17528514134708478</v>
      </c>
      <c r="E222" s="28">
        <f>E177/SUM(E177,'Calculations white'!E177,'Calculations asian'!E177,'Calculations otherrace'!E177)</f>
        <v>0.17593890554046132</v>
      </c>
      <c r="F222" s="28">
        <f>F177/SUM(F177,'Calculations white'!F177,'Calculations asian'!F177,'Calculations otherrace'!F177)</f>
        <v>0.17658841307212444</v>
      </c>
      <c r="G222" s="28">
        <f>G177/SUM(G177,'Calculations white'!G177,'Calculations asian'!G177,'Calculations otherrace'!G177)</f>
        <v>0.17722091681241786</v>
      </c>
      <c r="H222" s="28">
        <f>H177/SUM(H177,'Calculations white'!H177,'Calculations asian'!H177,'Calculations otherrace'!H177)</f>
        <v>0.17785317395817452</v>
      </c>
      <c r="I222" s="28">
        <f>I177/SUM(I177,'Calculations white'!I177,'Calculations asian'!I177,'Calculations otherrace'!I177)</f>
        <v>0.17849519176293832</v>
      </c>
      <c r="J222" s="28">
        <f>J177/SUM(J177,'Calculations white'!J177,'Calculations asian'!J177,'Calculations otherrace'!J177)</f>
        <v>0.17913939110553875</v>
      </c>
      <c r="K222" s="28">
        <f>K177/SUM(K177,'Calculations white'!K177,'Calculations asian'!K177,'Calculations otherrace'!K177)</f>
        <v>0.17976889710826435</v>
      </c>
      <c r="L222" s="28">
        <f>L177/SUM(L177,'Calculations white'!L177,'Calculations asian'!L177,'Calculations otherrace'!L177)</f>
        <v>0.18036943072314826</v>
      </c>
      <c r="M222" s="28">
        <f>M177/SUM(M177,'Calculations white'!M177,'Calculations asian'!M177,'Calculations otherrace'!M177)</f>
        <v>0.18098381833641788</v>
      </c>
      <c r="N222" s="28">
        <f>N177/SUM(N177,'Calculations white'!N177,'Calculations asian'!N177,'Calculations otherrace'!N177)</f>
        <v>0.1815936711812644</v>
      </c>
      <c r="O222" s="28">
        <f>O177/SUM(O177,'Calculations white'!O177,'Calculations asian'!O177,'Calculations otherrace'!O177)</f>
        <v>0.18219894472808459</v>
      </c>
      <c r="P222" s="28">
        <f>P177/SUM(P177,'Calculations white'!P177,'Calculations asian'!P177,'Calculations otherrace'!P177)</f>
        <v>0.18279959587478134</v>
      </c>
      <c r="Q222" s="28">
        <f>Q177/SUM(Q177,'Calculations white'!Q177,'Calculations asian'!Q177,'Calculations otherrace'!Q177)</f>
        <v>0.18339558297021039</v>
      </c>
      <c r="R222" s="28">
        <f>R177/SUM(R177,'Calculations white'!R177,'Calculations asian'!R177,'Calculations otherrace'!R177)</f>
        <v>0.18398686583531546</v>
      </c>
      <c r="S222" s="28">
        <f>S177/SUM(S177,'Calculations white'!S177,'Calculations asian'!S177,'Calculations otherrace'!S177)</f>
        <v>0.18457340578199799</v>
      </c>
      <c r="T222" s="28">
        <f>T177/SUM(T177,'Calculations white'!T177,'Calculations asian'!T177,'Calculations otherrace'!T177)</f>
        <v>0.185155165629771</v>
      </c>
      <c r="U222" s="28">
        <f>U177/SUM(U177,'Calculations white'!U177,'Calculations asian'!U177,'Calculations otherrace'!U177)</f>
        <v>0.18573210972024434</v>
      </c>
      <c r="V222" s="28">
        <f>V177/SUM(V177,'Calculations white'!V177,'Calculations asian'!V177,'Calculations otherrace'!V177)</f>
        <v>0.18630420392949529</v>
      </c>
      <c r="W222" s="28">
        <f>W177/SUM(W177,'Calculations white'!W177,'Calculations asian'!W177,'Calculations otherrace'!W177)</f>
        <v>0.18687141567837778</v>
      </c>
      <c r="X222" s="28">
        <f>X177/SUM(X177,'Calculations white'!X177,'Calculations asian'!X177,'Calculations otherrace'!X177)</f>
        <v>0.18743371394082176</v>
      </c>
      <c r="Y222" s="28">
        <f>Y177/SUM(Y177,'Calculations white'!Y177,'Calculations asian'!Y177,'Calculations otherrace'!Y177)</f>
        <v>0.18799106925017936</v>
      </c>
      <c r="Z222" s="28">
        <f>Z177/SUM(Z177,'Calculations white'!Z177,'Calculations asian'!Z177,'Calculations otherrace'!Z177)</f>
        <v>0.18854345370367467</v>
      </c>
      <c r="AA222" s="28">
        <f>AA177/SUM(AA177,'Calculations white'!AA177,'Calculations asian'!AA177,'Calculations otherrace'!AA177)</f>
        <v>0.18909084096501422</v>
      </c>
      <c r="AB222" s="28">
        <f>AB177/SUM(AB177,'Calculations white'!AB177,'Calculations asian'!AB177,'Calculations otherrace'!AB177)</f>
        <v>0.1896332062652123</v>
      </c>
      <c r="AC222" s="28">
        <f>AC177/SUM(AC177,'Calculations white'!AC177,'Calculations asian'!AC177,'Calculations otherrace'!AC177)</f>
        <v>0.19017052640169421</v>
      </c>
      <c r="AD222" s="28">
        <f>AD177/SUM(AD177,'Calculations white'!AD177,'Calculations asian'!AD177,'Calculations otherrace'!AD177)</f>
        <v>0.19070277973573241</v>
      </c>
      <c r="AE222" s="28">
        <f>AE177/SUM(AE177,'Calculations white'!AE177,'Calculations asian'!AE177,'Calculations otherrace'!AE177)</f>
        <v>0.19122994618827685</v>
      </c>
      <c r="AF222" s="28">
        <f>AF177/SUM(AF177,'Calculations white'!AF177,'Calculations asian'!AF177,'Calculations otherrace'!AF177)</f>
        <v>0.1917520072342373</v>
      </c>
    </row>
    <row r="223" spans="1:32" x14ac:dyDescent="0.2">
      <c r="A223" s="6" t="s">
        <v>56</v>
      </c>
      <c r="B223" s="28">
        <f>B178/SUM(B178,'Calculations white'!B178,'Calculations asian'!B178,'Calculations otherrace'!B178)</f>
        <v>9.4000000000000014E-2</v>
      </c>
      <c r="C223" s="28">
        <f>C178/SUM(C178,'Calculations white'!C178,'Calculations asian'!C178,'Calculations otherrace'!C178)</f>
        <v>9.4364041689574907E-2</v>
      </c>
      <c r="D223" s="28">
        <f>D178/SUM(D178,'Calculations white'!D178,'Calculations asian'!D178,'Calculations otherrace'!D178)</f>
        <v>9.4760837943028531E-2</v>
      </c>
      <c r="E223" s="28">
        <f>E178/SUM(E178,'Calculations white'!E178,'Calculations asian'!E178,'Calculations otherrace'!E178)</f>
        <v>9.5148852868892936E-2</v>
      </c>
      <c r="F223" s="28">
        <f>F178/SUM(F178,'Calculations white'!F178,'Calculations asian'!F178,'Calculations otherrace'!F178)</f>
        <v>9.5534918975277619E-2</v>
      </c>
      <c r="G223" s="28">
        <f>G178/SUM(G178,'Calculations white'!G178,'Calculations asian'!G178,'Calculations otherrace'!G178)</f>
        <v>9.5909490687742543E-2</v>
      </c>
      <c r="H223" s="28">
        <f>H178/SUM(H178,'Calculations white'!H178,'Calculations asian'!H178,'Calculations otherrace'!H178)</f>
        <v>9.6282678549702946E-2</v>
      </c>
      <c r="I223" s="28">
        <f>I178/SUM(I178,'Calculations white'!I178,'Calculations asian'!I178,'Calculations otherrace'!I178)</f>
        <v>9.6664180191338558E-2</v>
      </c>
      <c r="J223" s="28">
        <f>J178/SUM(J178,'Calculations white'!J178,'Calculations asian'!J178,'Calculations otherrace'!J178)</f>
        <v>9.704767866080502E-2</v>
      </c>
      <c r="K223" s="28">
        <f>K178/SUM(K178,'Calculations white'!K178,'Calculations asian'!K178,'Calculations otherrace'!K178)</f>
        <v>9.7422202674601971E-2</v>
      </c>
      <c r="L223" s="28">
        <f>L178/SUM(L178,'Calculations white'!L178,'Calculations asian'!L178,'Calculations otherrace'!L178)</f>
        <v>9.7785720683963642E-2</v>
      </c>
      <c r="M223" s="28">
        <f>M178/SUM(M178,'Calculations white'!M178,'Calculations asian'!M178,'Calculations otherrace'!M178)</f>
        <v>9.8154726373172074E-2</v>
      </c>
      <c r="N223" s="28">
        <f>N178/SUM(N178,'Calculations white'!N178,'Calculations asian'!N178,'Calculations otherrace'!N178)</f>
        <v>9.8521798567124647E-2</v>
      </c>
      <c r="O223" s="28">
        <f>O178/SUM(O178,'Calculations white'!O178,'Calculations asian'!O178,'Calculations otherrace'!O178)</f>
        <v>9.8886919755558883E-2</v>
      </c>
      <c r="P223" s="28">
        <f>P178/SUM(P178,'Calculations white'!P178,'Calculations asian'!P178,'Calculations otherrace'!P178)</f>
        <v>9.9250072570642625E-2</v>
      </c>
      <c r="Q223" s="28">
        <f>Q178/SUM(Q178,'Calculations white'!Q178,'Calculations asian'!Q178,'Calculations otherrace'!Q178)</f>
        <v>9.9611239808664834E-2</v>
      </c>
      <c r="R223" s="28">
        <f>R178/SUM(R178,'Calculations white'!R178,'Calculations asian'!R178,'Calculations otherrace'!R178)</f>
        <v>9.9970404450939354E-2</v>
      </c>
      <c r="S223" s="28">
        <f>S178/SUM(S178,'Calculations white'!S178,'Calculations asian'!S178,'Calculations otherrace'!S178)</f>
        <v>0.10032754968392042</v>
      </c>
      <c r="T223" s="28">
        <f>T178/SUM(T178,'Calculations white'!T178,'Calculations asian'!T178,'Calculations otherrace'!T178)</f>
        <v>0.10068265891853063</v>
      </c>
      <c r="U223" s="28">
        <f>U178/SUM(U178,'Calculations white'!U178,'Calculations asian'!U178,'Calculations otherrace'!U178)</f>
        <v>0.10103571580870117</v>
      </c>
      <c r="V223" s="28">
        <f>V178/SUM(V178,'Calculations white'!V178,'Calculations asian'!V178,'Calculations otherrace'!V178)</f>
        <v>0.10138670426912796</v>
      </c>
      <c r="W223" s="28">
        <f>W178/SUM(W178,'Calculations white'!W178,'Calculations asian'!W178,'Calculations otherrace'!W178)</f>
        <v>0.10173560849224711</v>
      </c>
      <c r="X223" s="28">
        <f>X178/SUM(X178,'Calculations white'!X178,'Calculations asian'!X178,'Calculations otherrace'!X178)</f>
        <v>0.10208241296443231</v>
      </c>
      <c r="Y223" s="28">
        <f>Y178/SUM(Y178,'Calculations white'!Y178,'Calculations asian'!Y178,'Calculations otherrace'!Y178)</f>
        <v>0.10242710248141994</v>
      </c>
      <c r="Z223" s="28">
        <f>Z178/SUM(Z178,'Calculations white'!Z178,'Calculations asian'!Z178,'Calculations otherrace'!Z178)</f>
        <v>0.1027696621629685</v>
      </c>
      <c r="AA223" s="28">
        <f>AA178/SUM(AA178,'Calculations white'!AA178,'Calculations asian'!AA178,'Calculations otherrace'!AA178)</f>
        <v>0.10311007746675924</v>
      </c>
      <c r="AB223" s="28">
        <f>AB178/SUM(AB178,'Calculations white'!AB178,'Calculations asian'!AB178,'Calculations otherrace'!AB178)</f>
        <v>0.10344833420154247</v>
      </c>
      <c r="AC223" s="28">
        <f>AC178/SUM(AC178,'Calculations white'!AC178,'Calculations asian'!AC178,'Calculations otherrace'!AC178)</f>
        <v>0.10378441853954225</v>
      </c>
      <c r="AD223" s="28">
        <f>AD178/SUM(AD178,'Calculations white'!AD178,'Calculations asian'!AD178,'Calculations otherrace'!AD178)</f>
        <v>0.10411831702812449</v>
      </c>
      <c r="AE223" s="28">
        <f>AE178/SUM(AE178,'Calculations white'!AE178,'Calculations asian'!AE178,'Calculations otherrace'!AE178)</f>
        <v>0.1044500166007411</v>
      </c>
      <c r="AF223" s="28">
        <f>AF178/SUM(AF178,'Calculations white'!AF178,'Calculations asian'!AF178,'Calculations otherrace'!AF178)</f>
        <v>0.10477950458715841</v>
      </c>
    </row>
    <row r="224" spans="1:32" x14ac:dyDescent="0.2">
      <c r="A224" s="6" t="s">
        <v>57</v>
      </c>
      <c r="B224" s="28">
        <f>B179/SUM(B179,'Calculations white'!B179,'Calculations asian'!B179,'Calculations otherrace'!B179)</f>
        <v>9.4999999999999987E-2</v>
      </c>
      <c r="C224" s="28">
        <f>C179/SUM(C179,'Calculations white'!C179,'Calculations asian'!C179,'Calculations otherrace'!C179)</f>
        <v>9.5366375814310997E-2</v>
      </c>
      <c r="D224" s="28">
        <f>D179/SUM(D179,'Calculations white'!D179,'Calculations asian'!D179,'Calculations otherrace'!D179)</f>
        <v>9.5765697140517345E-2</v>
      </c>
      <c r="E224" s="28">
        <f>E179/SUM(E179,'Calculations white'!E179,'Calculations asian'!E179,'Calculations otherrace'!E179)</f>
        <v>9.6156121596952193E-2</v>
      </c>
      <c r="F224" s="28">
        <f>F179/SUM(F179,'Calculations white'!F179,'Calculations asian'!F179,'Calculations otherrace'!F179)</f>
        <v>9.6544536666843872E-2</v>
      </c>
      <c r="G224" s="28">
        <f>G179/SUM(G179,'Calculations white'!G179,'Calculations asian'!G179,'Calculations otherrace'!G179)</f>
        <v>9.6921317198144105E-2</v>
      </c>
      <c r="H224" s="28">
        <f>H179/SUM(H179,'Calculations white'!H179,'Calculations asian'!H179,'Calculations otherrace'!H179)</f>
        <v>9.7296631758330115E-2</v>
      </c>
      <c r="I224" s="28">
        <f>I179/SUM(I179,'Calculations white'!I179,'Calculations asian'!I179,'Calculations otherrace'!I179)</f>
        <v>9.7680276036977376E-2</v>
      </c>
      <c r="J224" s="28">
        <f>J179/SUM(J179,'Calculations white'!J179,'Calculations asian'!J179,'Calculations otherrace'!J179)</f>
        <v>9.8065872265753778E-2</v>
      </c>
      <c r="K224" s="28">
        <f>K179/SUM(K179,'Calculations white'!K179,'Calculations asian'!K179,'Calculations otherrace'!K179)</f>
        <v>9.8442374830559107E-2</v>
      </c>
      <c r="L224" s="28">
        <f>L179/SUM(L179,'Calculations white'!L179,'Calculations asian'!L179,'Calculations otherrace'!L179)</f>
        <v>9.8807848968806983E-2</v>
      </c>
      <c r="M224" s="28">
        <f>M179/SUM(M179,'Calculations white'!M179,'Calculations asian'!M179,'Calculations otherrace'!M179)</f>
        <v>9.9178731986074881E-2</v>
      </c>
      <c r="N224" s="28">
        <f>N179/SUM(N179,'Calculations white'!N179,'Calculations asian'!N179,'Calculations otherrace'!N179)</f>
        <v>9.9547618213144839E-2</v>
      </c>
      <c r="O224" s="28">
        <f>O179/SUM(O179,'Calculations white'!O179,'Calculations asian'!O179,'Calculations otherrace'!O179)</f>
        <v>9.9914489832942821E-2</v>
      </c>
      <c r="P224" s="28">
        <f>P179/SUM(P179,'Calculations white'!P179,'Calculations asian'!P179,'Calculations otherrace'!P179)</f>
        <v>0.10027932920202245</v>
      </c>
      <c r="Q224" s="28">
        <f>Q179/SUM(Q179,'Calculations white'!Q179,'Calculations asian'!Q179,'Calculations otherrace'!Q179)</f>
        <v>0.10064211887221286</v>
      </c>
      <c r="R224" s="28">
        <f>R179/SUM(R179,'Calculations white'!R179,'Calculations asian'!R179,'Calculations otherrace'!R179)</f>
        <v>0.10100284161144388</v>
      </c>
      <c r="S224" s="28">
        <f>S179/SUM(S179,'Calculations white'!S179,'Calculations asian'!S179,'Calculations otherrace'!S179)</f>
        <v>0.10136148042374633</v>
      </c>
      <c r="T224" s="28">
        <f>T179/SUM(T179,'Calculations white'!T179,'Calculations asian'!T179,'Calculations otherrace'!T179)</f>
        <v>0.10171801856843224</v>
      </c>
      <c r="U224" s="28">
        <f>U179/SUM(U179,'Calculations white'!U179,'Calculations asian'!U179,'Calculations otherrace'!U179)</f>
        <v>0.10207243957845268</v>
      </c>
      <c r="V224" s="28">
        <f>V179/SUM(V179,'Calculations white'!V179,'Calculations asian'!V179,'Calculations otherrace'!V179)</f>
        <v>0.10242472727793997</v>
      </c>
      <c r="W224" s="28">
        <f>W179/SUM(W179,'Calculations white'!W179,'Calculations asian'!W179,'Calculations otherrace'!W179)</f>
        <v>0.1027748657989383</v>
      </c>
      <c r="X224" s="28">
        <f>X179/SUM(X179,'Calculations white'!X179,'Calculations asian'!X179,'Calculations otherrace'!X179)</f>
        <v>0.10312283959732572</v>
      </c>
      <c r="Y224" s="28">
        <f>Y179/SUM(Y179,'Calculations white'!Y179,'Calculations asian'!Y179,'Calculations otherrace'!Y179)</f>
        <v>0.10346863346793604</v>
      </c>
      <c r="Z224" s="28">
        <f>Z179/SUM(Z179,'Calculations white'!Z179,'Calculations asian'!Z179,'Calculations otherrace'!Z179)</f>
        <v>0.1038122325588865</v>
      </c>
      <c r="AA224" s="28">
        <f>AA179/SUM(AA179,'Calculations white'!AA179,'Calculations asian'!AA179,'Calculations otherrace'!AA179)</f>
        <v>0.10415362238512059</v>
      </c>
      <c r="AB224" s="28">
        <f>AB179/SUM(AB179,'Calculations white'!AB179,'Calculations asian'!AB179,'Calculations otherrace'!AB179)</f>
        <v>0.10449278884117168</v>
      </c>
      <c r="AC224" s="28">
        <f>AC179/SUM(AC179,'Calculations white'!AC179,'Calculations asian'!AC179,'Calculations otherrace'!AC179)</f>
        <v>0.10482971821316009</v>
      </c>
      <c r="AD224" s="28">
        <f>AD179/SUM(AD179,'Calculations white'!AD179,'Calculations asian'!AD179,'Calculations otherrace'!AD179)</f>
        <v>0.10516439719003134</v>
      </c>
      <c r="AE224" s="28">
        <f>AE179/SUM(AE179,'Calculations white'!AE179,'Calculations asian'!AE179,'Calculations otherrace'!AE179)</f>
        <v>0.10549681287404862</v>
      </c>
      <c r="AF224" s="28">
        <f>AF179/SUM(AF179,'Calculations white'!AF179,'Calculations asian'!AF179,'Calculations otherrace'!AF179)</f>
        <v>0.10582695279054843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3670-F03B-4E49-BFA3-7F6D2EF694B2}">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T18'!F:F,MATCH($A3,'BLS CPS T18'!H:H,0))/100</f>
        <v>1.2E-2</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T18'!F:F,MATCH($A4,'BLS CPS T18'!H:H,0))/100</f>
        <v>0</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T18'!F:F,MATCH($A5,'BLS CPS T18'!H:H,0))/100</f>
        <v>0.105</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T18'!F:F,MATCH($A6,'BLS CPS T18'!H:H,0))/100</f>
        <v>2.5000000000000001E-2</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T18'!F:F,MATCH($A7,'BLS CPS T18'!H:H,0))/100</f>
        <v>3.9E-2</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T18'!F:F,MATCH($A8,'BLS CPS T18'!H:H,0))/100</f>
        <v>4.8776699029126208E-2</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T18'!F:F,MATCH($A9,'BLS CPS T18'!H:H,0))/100</f>
        <v>8.5000000000000006E-2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T18'!F:F,MATCH($A10,'BLS CPS T18'!H:H,0))/100</f>
        <v>1.7000000000000001E-2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T18'!F:F,MATCH($A11,'BLS CPS T18'!H:H,0))/100</f>
        <v>2.7000000000000003E-2</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T18'!F:F,MATCH($A12,'BLS CPS T18'!H:H,0))/100</f>
        <v>4.9000000000000002E-2</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T18'!F:F,MATCH($A13,'BLS CPS T18'!H:H,0))/100</f>
        <v>6.1444444444444406E-2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T18'!F:F,MATCH($A14,'BLS CPS T18'!H:H,0))/100</f>
        <v>0.17100000000000001</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T18'!F:F,MATCH($A15,'BLS CPS T18'!H:H,0))/100</f>
        <v>3.9E-2</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T18'!F:F,MATCH($A16,'BLS CPS T18'!H:H,0))/100</f>
        <v>4.2999999999999997E-2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T18'!F:F,MATCH($A17,'BLS CPS T18'!H:H,0))/100</f>
        <v>1.5857142857142858E-2</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T18'!F:F,MATCH($A18,'BLS CPS T18'!H:H,0))/100</f>
        <v>0.01</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T18'!F:F,MATCH($A19,'BLS CPS T18'!H:H,0))/100</f>
        <v>8.0000000000000002E-3</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T18'!F:F,MATCH($A20,'BLS CPS T18'!H:H,0))/100</f>
        <v>2.8046033300685603E-2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T18'!F:F,MATCH($A21,'BLS CPS T18'!H:H,0))/100</f>
        <v>0.22800000000000001</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T18'!F:F,MATCH($A22,'BLS CPS T18'!H:H,0))/100</f>
        <v>5.5E-2</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T18'!F:F,MATCH($A23,'BLS CPS T18'!H:H,0))/100</f>
        <v>4.5999999999999999E-2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T18'!F:F,MATCH($A24,'BLS CPS T18'!H:H,0))/100</f>
        <v>6.5000000000000002E-2</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T18'!F:F,MATCH($A25,'BLS CPS T18'!H:H,0))/100</f>
        <v>7.3878612716763006E-2</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T18'!F:F,MATCH($A26,'BLS CPS T18'!H:H,0))/100</f>
        <v>9.0999999999999998E-2</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T18'!F:F,MATCH($A27,'BLS CPS T18'!H:H,0))/100</f>
        <v>4.0999999999999995E-2</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T18'!F:F,MATCH($A28,'BLS CPS T18'!H:H,0))/100</f>
        <v>3.9E-2</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T18'!F:F,MATCH($A29,'BLS CPS T18'!H:H,0))/100</f>
        <v>2.7217286914765902E-2</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T18'!F:F,MATCH($A30,'BLS CPS T18'!H:H,0))/100</f>
        <v>0.02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T18'!F:F,MATCH($A31,'BLS CPS T18'!H:H,0))/100</f>
        <v>5.7000000000000002E-2</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T18'!F:F,MATCH($A32,'BLS CPS T18'!H:H,0))/100</f>
        <v>5.5999999999999994E-2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T18'!F:F,MATCH($A33,'BLS CPS T18'!H:H,0))/100</f>
        <v>6.9000000000000006E-2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T18'!F:F,MATCH($A34,'BLS CPS T18'!H:H,0))/100</f>
        <v>5.1628649635036494E-2</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T18'!F:F,MATCH($A35,'BLS CPS T18'!H:H,0))/100</f>
        <v>0.10239018404907975</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T18'!F:F,MATCH($A36,'BLS CPS T18'!H:H,0))/100</f>
        <v>0.17205663430420709</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T18'!F:F,MATCH($A37,'BLS CPS T18'!H:H,0))/100</f>
        <v>9.3000000000000013E-2</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T18'!F:F,MATCH($A38,'BLS CPS T18'!H:H,0))/100</f>
        <v>4.4999999999999998E-2</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T18'!F:F,MATCH($A39,'BLS CPS T18'!H:H,0))/100</f>
        <v>9.5000000000000001E-2</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T18'!F:F,MATCH($A40,'BLS CPS T18'!H:H,0))/100</f>
        <v>4.5999999999999999E-2</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T18'!F:F,MATCH($A41,'BLS CPS T18'!H:H,0))/100</f>
        <v>5.4000000000000006E-2</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T18'!F:F,MATCH($A42,'BLS CPS T18'!H:H,0))/100</f>
        <v>6.8000000000000005E-2</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T18'!F:F,MATCH($A43,'BLS CPS T18'!H:H,0))/100</f>
        <v>4.2999999999999997E-2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T18'!F:F,MATCH($A44,'BLS CPS T18'!H:H,0))/100</f>
        <v>5.9000000000000004E-2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8.2068780321287338E-2</v>
      </c>
    </row>
    <row r="49" spans="1:2" x14ac:dyDescent="0.2">
      <c r="A49" s="6" t="s">
        <v>94</v>
      </c>
      <c r="B49" s="28">
        <f>('S Curve Equation'!$B$11-(LN(1/((B4/'S Curve Equation'!$B$14)-'S Curve Equation'!$B$13)-1)/'S Curve Equation'!$B$10))/'S Curve Equation'!$B$12</f>
        <v>0</v>
      </c>
    </row>
    <row r="50" spans="1:2" x14ac:dyDescent="0.2">
      <c r="A50" s="6" t="s">
        <v>93</v>
      </c>
      <c r="B50" s="28">
        <f>('S Curve Equation'!$B$11-(LN(1/((B5/'S Curve Equation'!$B$14)-'S Curve Equation'!$B$13)-1)/'S Curve Equation'!$B$10))/'S Curve Equation'!$B$12</f>
        <v>0.27181181056004805</v>
      </c>
    </row>
    <row r="51" spans="1:2" x14ac:dyDescent="0.2">
      <c r="A51" s="6" t="s">
        <v>28</v>
      </c>
      <c r="B51" s="28">
        <f>('S Curve Equation'!$B$11-(LN(1/((B6/'S Curve Equation'!$B$14)-'S Curve Equation'!$B$13)-1)/'S Curve Equation'!$B$10))/'S Curve Equation'!$B$12</f>
        <v>0.13289986052109737</v>
      </c>
    </row>
    <row r="52" spans="1:2" x14ac:dyDescent="0.2">
      <c r="A52" s="6" t="s">
        <v>29</v>
      </c>
      <c r="B52" s="28">
        <f>('S Curve Equation'!$B$11-(LN(1/((B7/'S Curve Equation'!$B$14)-'S Curve Equation'!$B$13)-1)/'S Curve Equation'!$B$10))/'S Curve Equation'!$B$12</f>
        <v>0.17078796206891467</v>
      </c>
    </row>
    <row r="53" spans="1:2" x14ac:dyDescent="0.2">
      <c r="A53" s="6" t="s">
        <v>30</v>
      </c>
      <c r="B53" s="28">
        <f>('S Curve Equation'!$B$11-(LN(1/((B8/'S Curve Equation'!$B$14)-'S Curve Equation'!$B$13)-1)/'S Curve Equation'!$B$10))/'S Curve Equation'!$B$12</f>
        <v>0.19166999132915691</v>
      </c>
    </row>
    <row r="54" spans="1:2" x14ac:dyDescent="0.2">
      <c r="A54" s="6" t="s">
        <v>31</v>
      </c>
      <c r="B54" s="28">
        <f>('S Curve Equation'!$B$11-(LN(1/((B9/'S Curve Equation'!$B$14)-'S Curve Equation'!$B$13)-1)/'S Curve Equation'!$B$10))/'S Curve Equation'!$B$12</f>
        <v>0.24840598808693037</v>
      </c>
    </row>
    <row r="55" spans="1:2" x14ac:dyDescent="0.2">
      <c r="A55" s="6" t="s">
        <v>32</v>
      </c>
      <c r="B55" s="28">
        <f>('S Curve Equation'!$B$11-(LN(1/((B10/'S Curve Equation'!$B$14)-'S Curve Equation'!$B$13)-1)/'S Curve Equation'!$B$10))/'S Curve Equation'!$B$12</f>
        <v>0.1042830222650068</v>
      </c>
    </row>
    <row r="56" spans="1:2" x14ac:dyDescent="0.2">
      <c r="A56" s="6" t="s">
        <v>33</v>
      </c>
      <c r="B56" s="28">
        <f>('S Curve Equation'!$B$11-(LN(1/((B11/'S Curve Equation'!$B$14)-'S Curve Equation'!$B$13)-1)/'S Curve Equation'!$B$10))/'S Curve Equation'!$B$12</f>
        <v>0.13909514302669534</v>
      </c>
    </row>
    <row r="57" spans="1:2" x14ac:dyDescent="0.2">
      <c r="A57" s="6" t="s">
        <v>34</v>
      </c>
      <c r="B57" s="28">
        <f>('S Curve Equation'!$B$11-(LN(1/((B12/'S Curve Equation'!$B$14)-'S Curve Equation'!$B$13)-1)/'S Curve Equation'!$B$10))/'S Curve Equation'!$B$12</f>
        <v>0.19210845405538163</v>
      </c>
    </row>
    <row r="58" spans="1:2" x14ac:dyDescent="0.2">
      <c r="A58" s="6" t="s">
        <v>92</v>
      </c>
      <c r="B58" s="28">
        <f>('S Curve Equation'!$B$11-(LN(1/((B13/'S Curve Equation'!$B$14)-'S Curve Equation'!$B$13)-1)/'S Curve Equation'!$B$10))/'S Curve Equation'!$B$12</f>
        <v>0.2144224185452408</v>
      </c>
    </row>
    <row r="59" spans="1:2" x14ac:dyDescent="0.2">
      <c r="A59" s="6" t="s">
        <v>89</v>
      </c>
      <c r="B59" s="28">
        <f>('S Curve Equation'!$B$11-(LN(1/((B14/'S Curve Equation'!$B$14)-'S Curve Equation'!$B$13)-1)/'S Curve Equation'!$B$10))/'S Curve Equation'!$B$12</f>
        <v>0.33017891780513098</v>
      </c>
    </row>
    <row r="60" spans="1:2" x14ac:dyDescent="0.2">
      <c r="A60" s="6" t="s">
        <v>35</v>
      </c>
      <c r="B60" s="28">
        <f>('S Curve Equation'!$B$11-(LN(1/((B15/'S Curve Equation'!$B$14)-'S Curve Equation'!$B$13)-1)/'S Curve Equation'!$B$10))/'S Curve Equation'!$B$12</f>
        <v>0.17078796206891467</v>
      </c>
    </row>
    <row r="61" spans="1:2" x14ac:dyDescent="0.2">
      <c r="A61" s="6" t="s">
        <v>98</v>
      </c>
      <c r="B61" s="28">
        <f>('S Curve Equation'!$B$11-(LN(1/((B16/'S Curve Equation'!$B$14)-'S Curve Equation'!$B$13)-1)/'S Curve Equation'!$B$10))/'S Curve Equation'!$B$12</f>
        <v>0.17975895736172531</v>
      </c>
    </row>
    <row r="62" spans="1:2" x14ac:dyDescent="0.2">
      <c r="A62" s="6" t="s">
        <v>97</v>
      </c>
      <c r="B62" s="28">
        <f>('S Curve Equation'!$B$11-(LN(1/((B17/'S Curve Equation'!$B$14)-'S Curve Equation'!$B$13)-1)/'S Curve Equation'!$B$10))/'S Curve Equation'!$B$12</f>
        <v>9.9564220294694694E-2</v>
      </c>
    </row>
    <row r="63" spans="1:2" x14ac:dyDescent="0.2">
      <c r="A63" s="6" t="s">
        <v>101</v>
      </c>
      <c r="B63" s="28">
        <f>('S Curve Equation'!$B$11-(LN(1/((B18/'S Curve Equation'!$B$14)-'S Curve Equation'!$B$13)-1)/'S Curve Equation'!$B$10))/'S Curve Equation'!$B$12</f>
        <v>7.1845066314232819E-2</v>
      </c>
    </row>
    <row r="64" spans="1:2" x14ac:dyDescent="0.2">
      <c r="A64" s="6" t="s">
        <v>104</v>
      </c>
      <c r="B64" s="28">
        <f>('S Curve Equation'!$B$11-(LN(1/((B19/'S Curve Equation'!$B$14)-'S Curve Equation'!$B$13)-1)/'S Curve Equation'!$B$10))/'S Curve Equation'!$B$12</f>
        <v>6.0631657150000295E-2</v>
      </c>
    </row>
    <row r="65" spans="1:2" x14ac:dyDescent="0.2">
      <c r="A65" s="6" t="s">
        <v>36</v>
      </c>
      <c r="B65" s="28">
        <f>('S Curve Equation'!$B$11-(LN(1/((B20/'S Curve Equation'!$B$14)-'S Curve Equation'!$B$13)-1)/'S Curve Equation'!$B$10))/'S Curve Equation'!$B$12</f>
        <v>0.1422123272668549</v>
      </c>
    </row>
    <row r="66" spans="1:2" x14ac:dyDescent="0.2">
      <c r="A66" s="6" t="s">
        <v>37</v>
      </c>
      <c r="B66" s="28">
        <f>('S Curve Equation'!$B$11-(LN(1/((B21/'S Curve Equation'!$B$14)-'S Curve Equation'!$B$13)-1)/'S Curve Equation'!$B$10))/'S Curve Equation'!$B$12</f>
        <v>0.36822333874313717</v>
      </c>
    </row>
    <row r="67" spans="1:2" x14ac:dyDescent="0.2">
      <c r="A67" s="6" t="s">
        <v>38</v>
      </c>
      <c r="B67" s="28">
        <f>('S Curve Equation'!$B$11-(LN(1/((B22/'S Curve Equation'!$B$14)-'S Curve Equation'!$B$13)-1)/'S Curve Equation'!$B$10))/'S Curve Equation'!$B$12</f>
        <v>0.2033542622550179</v>
      </c>
    </row>
    <row r="68" spans="1:2" x14ac:dyDescent="0.2">
      <c r="A68" s="6" t="s">
        <v>39</v>
      </c>
      <c r="B68" s="28">
        <f>('S Curve Equation'!$B$11-(LN(1/((B23/'S Curve Equation'!$B$14)-'S Curve Equation'!$B$13)-1)/'S Curve Equation'!$B$10))/'S Curve Equation'!$B$12</f>
        <v>0.18608601791429757</v>
      </c>
    </row>
    <row r="69" spans="1:2" x14ac:dyDescent="0.2">
      <c r="A69" s="6" t="s">
        <v>40</v>
      </c>
      <c r="B69" s="28">
        <f>('S Curve Equation'!$B$11-(LN(1/((B24/'S Curve Equation'!$B$14)-'S Curve Equation'!$B$13)-1)/'S Curve Equation'!$B$10))/'S Curve Equation'!$B$12</f>
        <v>0.22014612905460962</v>
      </c>
    </row>
    <row r="70" spans="1:2" x14ac:dyDescent="0.2">
      <c r="A70" s="6" t="s">
        <v>41</v>
      </c>
      <c r="B70" s="28">
        <f>('S Curve Equation'!$B$11-(LN(1/((B25/'S Curve Equation'!$B$14)-'S Curve Equation'!$B$13)-1)/'S Curve Equation'!$B$10))/'S Curve Equation'!$B$12</f>
        <v>0.23343450314825348</v>
      </c>
    </row>
    <row r="71" spans="1:2" x14ac:dyDescent="0.2">
      <c r="A71" s="6" t="s">
        <v>42</v>
      </c>
      <c r="B71" s="28">
        <f>('S Curve Equation'!$B$11-(LN(1/((B26/'S Curve Equation'!$B$14)-'S Curve Equation'!$B$13)-1)/'S Curve Equation'!$B$10))/'S Curve Equation'!$B$12</f>
        <v>0.25584827950223599</v>
      </c>
    </row>
    <row r="72" spans="1:2" x14ac:dyDescent="0.2">
      <c r="A72" s="6" t="s">
        <v>105</v>
      </c>
      <c r="B72" s="28">
        <f>('S Curve Equation'!$B$11-(LN(1/((B27/'S Curve Equation'!$B$14)-'S Curve Equation'!$B$13)-1)/'S Curve Equation'!$B$10))/'S Curve Equation'!$B$12</f>
        <v>0.17535473215044517</v>
      </c>
    </row>
    <row r="73" spans="1:2" x14ac:dyDescent="0.2">
      <c r="A73" s="6" t="s">
        <v>106</v>
      </c>
      <c r="B73" s="28">
        <f>('S Curve Equation'!$B$11-(LN(1/((B28/'S Curve Equation'!$B$14)-'S Curve Equation'!$B$13)-1)/'S Curve Equation'!$B$10))/'S Curve Equation'!$B$12</f>
        <v>0.17078796206891467</v>
      </c>
    </row>
    <row r="74" spans="1:2" x14ac:dyDescent="0.2">
      <c r="A74" s="6" t="s">
        <v>107</v>
      </c>
      <c r="B74" s="28">
        <f>('S Curve Equation'!$B$11-(LN(1/((B29/'S Curve Equation'!$B$14)-'S Curve Equation'!$B$13)-1)/'S Curve Equation'!$B$10))/'S Curve Equation'!$B$12</f>
        <v>0.13974934477149542</v>
      </c>
    </row>
    <row r="75" spans="1:2" x14ac:dyDescent="0.2">
      <c r="A75" s="6" t="s">
        <v>43</v>
      </c>
      <c r="B75" s="28">
        <f>('S Curve Equation'!$B$11-(LN(1/((B30/'S Curve Equation'!$B$14)-'S Curve Equation'!$B$13)-1)/'S Curve Equation'!$B$10))/'S Curve Equation'!$B$12</f>
        <v>0.11583890951920756</v>
      </c>
    </row>
    <row r="76" spans="1:2" x14ac:dyDescent="0.2">
      <c r="A76" s="6" t="s">
        <v>44</v>
      </c>
      <c r="B76" s="28">
        <f>('S Curve Equation'!$B$11-(LN(1/((B31/'S Curve Equation'!$B$14)-'S Curve Equation'!$B$13)-1)/'S Curve Equation'!$B$10))/'S Curve Equation'!$B$12</f>
        <v>0.20689235879484386</v>
      </c>
    </row>
    <row r="77" spans="1:2" x14ac:dyDescent="0.2">
      <c r="A77" s="6" t="s">
        <v>45</v>
      </c>
      <c r="B77" s="28">
        <f>('S Curve Equation'!$B$11-(LN(1/((B32/'S Curve Equation'!$B$14)-'S Curve Equation'!$B$13)-1)/'S Curve Equation'!$B$10))/'S Curve Equation'!$B$12</f>
        <v>0.20513554101085085</v>
      </c>
    </row>
    <row r="78" spans="1:2" x14ac:dyDescent="0.2">
      <c r="A78" s="6" t="s">
        <v>46</v>
      </c>
      <c r="B78" s="28">
        <f>('S Curve Equation'!$B$11-(LN(1/((B33/'S Curve Equation'!$B$14)-'S Curve Equation'!$B$13)-1)/'S Curve Equation'!$B$10))/'S Curve Equation'!$B$12</f>
        <v>0.22629903890606939</v>
      </c>
    </row>
    <row r="79" spans="1:2" x14ac:dyDescent="0.2">
      <c r="A79" s="6" t="s">
        <v>47</v>
      </c>
      <c r="B79" s="28">
        <f>('S Curve Equation'!$B$11-(LN(1/((B34/'S Curve Equation'!$B$14)-'S Curve Equation'!$B$13)-1)/'S Curve Equation'!$B$10))/'S Curve Equation'!$B$12</f>
        <v>0.19715855485244094</v>
      </c>
    </row>
    <row r="80" spans="1:2" x14ac:dyDescent="0.2">
      <c r="A80" s="6" t="s">
        <v>48</v>
      </c>
      <c r="B80" s="28">
        <f>('S Curve Equation'!$B$11-(LN(1/((B35/'S Curve Equation'!$B$14)-'S Curve Equation'!$B$13)-1)/'S Curve Equation'!$B$10))/'S Curve Equation'!$B$12</f>
        <v>0.26896905725341813</v>
      </c>
    </row>
    <row r="81" spans="1:32" x14ac:dyDescent="0.2">
      <c r="A81" s="6" t="s">
        <v>49</v>
      </c>
      <c r="B81" s="28">
        <f>('S Curve Equation'!$B$11-(LN(1/((B36/'S Curve Equation'!$B$14)-'S Curve Equation'!$B$13)-1)/'S Curve Equation'!$B$10))/'S Curve Equation'!$B$12</f>
        <v>0.3309611210280714</v>
      </c>
    </row>
    <row r="82" spans="1:32" x14ac:dyDescent="0.2">
      <c r="A82" s="6" t="s">
        <v>50</v>
      </c>
      <c r="B82" s="28">
        <f>('S Curve Equation'!$B$11-(LN(1/((B37/'S Curve Equation'!$B$14)-'S Curve Equation'!$B$13)-1)/'S Curve Equation'!$B$10))/'S Curve Equation'!$B$12</f>
        <v>0.25824270539630584</v>
      </c>
    </row>
    <row r="83" spans="1:32" x14ac:dyDescent="0.2">
      <c r="A83" s="6" t="s">
        <v>51</v>
      </c>
      <c r="B83" s="28">
        <f>('S Curve Equation'!$B$11-(LN(1/((B38/'S Curve Equation'!$B$14)-'S Curve Equation'!$B$13)-1)/'S Curve Equation'!$B$10))/'S Curve Equation'!$B$12</f>
        <v>0.18401244927471022</v>
      </c>
    </row>
    <row r="84" spans="1:32" x14ac:dyDescent="0.2">
      <c r="A84" s="6" t="s">
        <v>52</v>
      </c>
      <c r="B84" s="28">
        <f>('S Curve Equation'!$B$11-(LN(1/((B39/'S Curve Equation'!$B$14)-'S Curve Equation'!$B$13)-1)/'S Curve Equation'!$B$10))/'S Curve Equation'!$B$12</f>
        <v>0.26059674362029095</v>
      </c>
    </row>
    <row r="85" spans="1:32" x14ac:dyDescent="0.2">
      <c r="A85" s="6" t="s">
        <v>53</v>
      </c>
      <c r="B85" s="28">
        <f>('S Curve Equation'!$B$11-(LN(1/((B40/'S Curve Equation'!$B$14)-'S Curve Equation'!$B$13)-1)/'S Curve Equation'!$B$10))/'S Curve Equation'!$B$12</f>
        <v>0.18608601791429757</v>
      </c>
    </row>
    <row r="86" spans="1:32" x14ac:dyDescent="0.2">
      <c r="A86" s="6" t="s">
        <v>54</v>
      </c>
      <c r="B86" s="28">
        <f>('S Curve Equation'!$B$11-(LN(1/((B41/'S Curve Equation'!$B$14)-'S Curve Equation'!$B$13)-1)/'S Curve Equation'!$B$10))/'S Curve Equation'!$B$12</f>
        <v>0.20154777428179521</v>
      </c>
    </row>
    <row r="87" spans="1:32" x14ac:dyDescent="0.2">
      <c r="A87" s="6" t="s">
        <v>55</v>
      </c>
      <c r="B87" s="28">
        <f>('S Curve Equation'!$B$11-(LN(1/((B42/'S Curve Equation'!$B$14)-'S Curve Equation'!$B$13)-1)/'S Curve Equation'!$B$10))/'S Curve Equation'!$B$12</f>
        <v>0.22478763411761421</v>
      </c>
    </row>
    <row r="88" spans="1:32" x14ac:dyDescent="0.2">
      <c r="A88" s="6" t="s">
        <v>56</v>
      </c>
      <c r="B88" s="28">
        <f>('S Curve Equation'!$B$11-(LN(1/((B43/'S Curve Equation'!$B$14)-'S Curve Equation'!$B$13)-1)/'S Curve Equation'!$B$10))/'S Curve Equation'!$B$12</f>
        <v>0.17975895736172531</v>
      </c>
    </row>
    <row r="89" spans="1:32" x14ac:dyDescent="0.2">
      <c r="A89" s="6" t="s">
        <v>57</v>
      </c>
      <c r="B89" s="28">
        <f>('S Curve Equation'!$B$11-(LN(1/((B44/'S Curve Equation'!$B$14)-'S Curve Equation'!$B$13)-1)/'S Curve Equation'!$B$10))/'S Curve Equation'!$B$12</f>
        <v>0.21033544305820279</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8.2068780321287338E-2</v>
      </c>
      <c r="C93">
        <f>IF('LF Projected Ratios'!D$40&gt;=0,$B93+(1-$B93)*'LF Projected Ratios'!D$40,$B93*(1+'LF Projected Ratios'!D$40))</f>
        <v>8.3977337296285273E-2</v>
      </c>
      <c r="D93">
        <f>IF('LF Projected Ratios'!E$40&gt;=0,$B93+(1-$B93)*'LF Projected Ratios'!E$40,$B93*(1+'LF Projected Ratios'!E$40))</f>
        <v>8.5935059512113388E-2</v>
      </c>
      <c r="E93">
        <f>IF('LF Projected Ratios'!F$40&gt;=0,$B93+(1-$B93)*'LF Projected Ratios'!F$40,$B93*(1+'LF Projected Ratios'!F$40))</f>
        <v>8.7890345438149359E-2</v>
      </c>
      <c r="F93">
        <f>IF('LF Projected Ratios'!G$40&gt;=0,$B93+(1-$B93)*'LF Projected Ratios'!G$40,$B93*(1+'LF Projected Ratios'!G$40))</f>
        <v>8.9828778968979547E-2</v>
      </c>
      <c r="G93">
        <f>IF('LF Projected Ratios'!H$40&gt;=0,$B93+(1-$B93)*'LF Projected Ratios'!H$40,$B93*(1+'LF Projected Ratios'!H$40))</f>
        <v>9.1772956567882771E-2</v>
      </c>
      <c r="H93">
        <f>IF('LF Projected Ratios'!I$40&gt;=0,$B93+(1-$B93)*'LF Projected Ratios'!I$40,$B93*(1+'LF Projected Ratios'!I$40))</f>
        <v>9.3770128866483629E-2</v>
      </c>
      <c r="I93">
        <f>IF('LF Projected Ratios'!J$40&gt;=0,$B93+(1-$B93)*'LF Projected Ratios'!J$40,$B93*(1+'LF Projected Ratios'!J$40))</f>
        <v>9.5737283416585356E-2</v>
      </c>
      <c r="J93">
        <f>IF('LF Projected Ratios'!K$40&gt;=0,$B93+(1-$B93)*'LF Projected Ratios'!K$40,$B93*(1+'LF Projected Ratios'!K$40))</f>
        <v>9.7708424236722297E-2</v>
      </c>
      <c r="K93">
        <f>IF('LF Projected Ratios'!L$40&gt;=0,$B93+(1-$B93)*'LF Projected Ratios'!L$40,$B93*(1+'LF Projected Ratios'!L$40))</f>
        <v>9.9661677097640414E-2</v>
      </c>
      <c r="L93">
        <f>IF('LF Projected Ratios'!M$40&gt;=0,$B93+(1-$B93)*'LF Projected Ratios'!M$40,$B93*(1+'LF Projected Ratios'!M$40))</f>
        <v>0.10134841253170773</v>
      </c>
      <c r="M93">
        <f>IF('LF Projected Ratios'!N$40&gt;=0,$B93+(1-$B93)*'LF Projected Ratios'!N$40,$B93*(1+'LF Projected Ratios'!N$40))</f>
        <v>0.10318529526610948</v>
      </c>
      <c r="N93">
        <f>IF('LF Projected Ratios'!O$40&gt;=0,$B93+(1-$B93)*'LF Projected Ratios'!O$40,$B93*(1+'LF Projected Ratios'!O$40))</f>
        <v>0.10500534739891712</v>
      </c>
      <c r="O93">
        <f>IF('LF Projected Ratios'!P$40&gt;=0,$B93+(1-$B93)*'LF Projected Ratios'!P$40,$B93*(1+'LF Projected Ratios'!P$40))</f>
        <v>0.10680879919305701</v>
      </c>
      <c r="P93">
        <f>IF('LF Projected Ratios'!Q$40&gt;=0,$B93+(1-$B93)*'LF Projected Ratios'!Q$40,$B93*(1+'LF Projected Ratios'!Q$40))</f>
        <v>0.10859587673015698</v>
      </c>
      <c r="Q93">
        <f>IF('LF Projected Ratios'!R$40&gt;=0,$B93+(1-$B93)*'LF Projected Ratios'!R$40,$B93*(1+'LF Projected Ratios'!R$40))</f>
        <v>0.11036680200502873</v>
      </c>
      <c r="R93">
        <f>IF('LF Projected Ratios'!S$40&gt;=0,$B93+(1-$B93)*'LF Projected Ratios'!S$40,$B93*(1+'LF Projected Ratios'!S$40))</f>
        <v>0.11212179301759535</v>
      </c>
      <c r="S93">
        <f>IF('LF Projected Ratios'!T$40&gt;=0,$B93+(1-$B93)*'LF Projected Ratios'!T$40,$B93*(1+'LF Projected Ratios'!T$40))</f>
        <v>0.11386106386235301</v>
      </c>
      <c r="T93">
        <f>IF('LF Projected Ratios'!U$40&gt;=0,$B93+(1-$B93)*'LF Projected Ratios'!U$40,$B93*(1+'LF Projected Ratios'!U$40))</f>
        <v>0.11558482481543619</v>
      </c>
      <c r="U93">
        <f>IF('LF Projected Ratios'!V$40&gt;=0,$B93+(1-$B93)*'LF Projected Ratios'!V$40,$B93*(1+'LF Projected Ratios'!V$40))</f>
        <v>0.11729328241936457</v>
      </c>
      <c r="V93">
        <f>IF('LF Projected Ratios'!W$40&gt;=0,$B93+(1-$B93)*'LF Projected Ratios'!W$40,$B93*(1+'LF Projected Ratios'!W$40))</f>
        <v>0.11898663956554484</v>
      </c>
      <c r="W93">
        <f>IF('LF Projected Ratios'!X$40&gt;=0,$B93+(1-$B93)*'LF Projected Ratios'!X$40,$B93*(1+'LF Projected Ratios'!X$40))</f>
        <v>0.12066509557459205</v>
      </c>
      <c r="X93">
        <f>IF('LF Projected Ratios'!Y$40&gt;=0,$B93+(1-$B93)*'LF Projected Ratios'!Y$40,$B93*(1+'LF Projected Ratios'!Y$40))</f>
        <v>0.12232884627454013</v>
      </c>
      <c r="Y93">
        <f>IF('LF Projected Ratios'!Z$40&gt;=0,$B93+(1-$B93)*'LF Projected Ratios'!Z$40,$B93*(1+'LF Projected Ratios'!Z$40))</f>
        <v>0.12397808407700796</v>
      </c>
      <c r="Z93">
        <f>IF('LF Projected Ratios'!AA$40&gt;=0,$B93+(1-$B93)*'LF Projected Ratios'!AA$40,$B93*(1+'LF Projected Ratios'!AA$40))</f>
        <v>0.12561299805137835</v>
      </c>
      <c r="AA93">
        <f>IF('LF Projected Ratios'!AB$40&gt;=0,$B93+(1-$B93)*'LF Projected Ratios'!AB$40,$B93*(1+'LF Projected Ratios'!AB$40))</f>
        <v>0.12723377399705299</v>
      </c>
      <c r="AB93">
        <f>IF('LF Projected Ratios'!AC$40&gt;=0,$B93+(1-$B93)*'LF Projected Ratios'!AC$40,$B93*(1+'LF Projected Ratios'!AC$40))</f>
        <v>0.12884059451384283</v>
      </c>
      <c r="AC93">
        <f>IF('LF Projected Ratios'!AD$40&gt;=0,$B93+(1-$B93)*'LF Projected Ratios'!AD$40,$B93*(1+'LF Projected Ratios'!AD$40))</f>
        <v>0.13043363907054636</v>
      </c>
      <c r="AD93">
        <f>IF('LF Projected Ratios'!AE$40&gt;=0,$B93+(1-$B93)*'LF Projected Ratios'!AE$40,$B93*(1+'LF Projected Ratios'!AE$40))</f>
        <v>0.13201308407177087</v>
      </c>
      <c r="AE93">
        <f>IF('LF Projected Ratios'!AF$40&gt;=0,$B93+(1-$B93)*'LF Projected Ratios'!AF$40,$B93*(1+'LF Projected Ratios'!AF$40))</f>
        <v>0.13357910292305222</v>
      </c>
      <c r="AF93">
        <f>IF('LF Projected Ratios'!AG$40&gt;=0,$B93+(1-$B93)*'LF Projected Ratios'!AG$40,$B93*(1+'LF Projected Ratios'!AG$40))</f>
        <v>0.13513186609431896</v>
      </c>
    </row>
    <row r="94" spans="1:32" x14ac:dyDescent="0.2">
      <c r="A94" s="6" t="s">
        <v>94</v>
      </c>
      <c r="B94" s="28">
        <f t="shared" ref="B94:B134" si="0">B49</f>
        <v>0</v>
      </c>
      <c r="C94">
        <f>IF('LF Projected Ratios'!D$40&gt;=0,$B94+(1-$B94)*'LF Projected Ratios'!D$40,$B94*(1+'LF Projected Ratios'!D$40))</f>
        <v>2.0791938808508549E-3</v>
      </c>
      <c r="D94">
        <f>IF('LF Projected Ratios'!E$40&gt;=0,$B94+(1-$B94)*'LF Projected Ratios'!E$40,$B94*(1+'LF Projected Ratios'!E$40))</f>
        <v>4.2119486819277106E-3</v>
      </c>
      <c r="E94">
        <f>IF('LF Projected Ratios'!F$40&gt;=0,$B94+(1-$B94)*'LF Projected Ratios'!F$40,$B94*(1+'LF Projected Ratios'!F$40))</f>
        <v>6.3420493736988676E-3</v>
      </c>
      <c r="F94">
        <f>IF('LF Projected Ratios'!G$40&gt;=0,$B94+(1-$B94)*'LF Projected Ratios'!G$40,$B94*(1+'LF Projected Ratios'!G$40))</f>
        <v>8.4537909609483687E-3</v>
      </c>
      <c r="G94">
        <f>IF('LF Projected Ratios'!H$40&gt;=0,$B94+(1-$B94)*'LF Projected Ratios'!H$40,$B94*(1+'LF Projected Ratios'!H$40))</f>
        <v>1.0571790171808312E-2</v>
      </c>
      <c r="H94">
        <f>IF('LF Projected Ratios'!I$40&gt;=0,$B94+(1-$B94)*'LF Projected Ratios'!I$40,$B94*(1+'LF Projected Ratios'!I$40))</f>
        <v>1.2747522139286108E-2</v>
      </c>
      <c r="I94">
        <f>IF('LF Projected Ratios'!J$40&gt;=0,$B94+(1-$B94)*'LF Projected Ratios'!J$40,$B94*(1+'LF Projected Ratios'!J$40))</f>
        <v>1.4890552584192709E-2</v>
      </c>
      <c r="J94">
        <f>IF('LF Projected Ratios'!K$40&gt;=0,$B94+(1-$B94)*'LF Projected Ratios'!K$40,$B94*(1+'LF Projected Ratios'!K$40))</f>
        <v>1.7037925696556037E-2</v>
      </c>
      <c r="K94">
        <f>IF('LF Projected Ratios'!L$40&gt;=0,$B94+(1-$B94)*'LF Projected Ratios'!L$40,$B94*(1+'LF Projected Ratios'!L$40))</f>
        <v>1.9165811554498393E-2</v>
      </c>
      <c r="L94">
        <f>IF('LF Projected Ratios'!M$40&gt;=0,$B94+(1-$B94)*'LF Projected Ratios'!M$40,$B94*(1+'LF Projected Ratios'!M$40))</f>
        <v>2.100335166415683E-2</v>
      </c>
      <c r="M94">
        <f>IF('LF Projected Ratios'!N$40&gt;=0,$B94+(1-$B94)*'LF Projected Ratios'!N$40,$B94*(1+'LF Projected Ratios'!N$40))</f>
        <v>2.3004463179946297E-2</v>
      </c>
      <c r="N94">
        <f>IF('LF Projected Ratios'!O$40&gt;=0,$B94+(1-$B94)*'LF Projected Ratios'!O$40,$B94*(1+'LF Projected Ratios'!O$40))</f>
        <v>2.4987239333310693E-2</v>
      </c>
      <c r="O94">
        <f>IF('LF Projected Ratios'!P$40&gt;=0,$B94+(1-$B94)*'LF Projected Ratios'!P$40,$B94*(1+'LF Projected Ratios'!P$40))</f>
        <v>2.6951930974119163E-2</v>
      </c>
      <c r="P94">
        <f>IF('LF Projected Ratios'!Q$40&gt;=0,$B94+(1-$B94)*'LF Projected Ratios'!Q$40,$B94*(1+'LF Projected Ratios'!Q$40))</f>
        <v>2.8898784397108163E-2</v>
      </c>
      <c r="Q94">
        <f>IF('LF Projected Ratios'!R$40&gt;=0,$B94+(1-$B94)*'LF Projected Ratios'!R$40,$B94*(1+'LF Projected Ratios'!R$40))</f>
        <v>3.0828041444811143E-2</v>
      </c>
      <c r="R94">
        <f>IF('LF Projected Ratios'!S$40&gt;=0,$B94+(1-$B94)*'LF Projected Ratios'!S$40,$B94*(1+'LF Projected Ratios'!S$40))</f>
        <v>3.2739939607704972E-2</v>
      </c>
      <c r="S94">
        <f>IF('LF Projected Ratios'!T$40&gt;=0,$B94+(1-$B94)*'LF Projected Ratios'!T$40,$B94*(1+'LF Projected Ratios'!T$40))</f>
        <v>3.4634712121670047E-2</v>
      </c>
      <c r="T94">
        <f>IF('LF Projected Ratios'!U$40&gt;=0,$B94+(1-$B94)*'LF Projected Ratios'!U$40,$B94*(1+'LF Projected Ratios'!U$40))</f>
        <v>3.6512588062839718E-2</v>
      </c>
      <c r="U94">
        <f>IF('LF Projected Ratios'!V$40&gt;=0,$B94+(1-$B94)*'LF Projected Ratios'!V$40,$B94*(1+'LF Projected Ratios'!V$40))</f>
        <v>3.8373792439924045E-2</v>
      </c>
      <c r="V94">
        <f>IF('LF Projected Ratios'!W$40&gt;=0,$B94+(1-$B94)*'LF Projected Ratios'!W$40,$B94*(1+'LF Projected Ratios'!W$40))</f>
        <v>4.0218546284087831E-2</v>
      </c>
      <c r="W94">
        <f>IF('LF Projected Ratios'!X$40&gt;=0,$B94+(1-$B94)*'LF Projected Ratios'!X$40,$B94*(1+'LF Projected Ratios'!X$40))</f>
        <v>4.2047066736453205E-2</v>
      </c>
      <c r="X94">
        <f>IF('LF Projected Ratios'!Y$40&gt;=0,$B94+(1-$B94)*'LF Projected Ratios'!Y$40,$B94*(1+'LF Projected Ratios'!Y$40))</f>
        <v>4.3859567133302566E-2</v>
      </c>
      <c r="Y94">
        <f>IF('LF Projected Ratios'!Z$40&gt;=0,$B94+(1-$B94)*'LF Projected Ratios'!Z$40,$B94*(1+'LF Projected Ratios'!Z$40))</f>
        <v>4.565625708905445E-2</v>
      </c>
      <c r="Z94">
        <f>IF('LF Projected Ratios'!AA$40&gt;=0,$B94+(1-$B94)*'LF Projected Ratios'!AA$40,$B94*(1+'LF Projected Ratios'!AA$40))</f>
        <v>4.743734257707459E-2</v>
      </c>
      <c r="AA94">
        <f>IF('LF Projected Ratios'!AB$40&gt;=0,$B94+(1-$B94)*'LF Projected Ratios'!AB$40,$B94*(1+'LF Projected Ratios'!AB$40))</f>
        <v>4.9203026008390854E-2</v>
      </c>
      <c r="AB94">
        <f>IF('LF Projected Ratios'!AC$40&gt;=0,$B94+(1-$B94)*'LF Projected Ratios'!AC$40,$B94*(1+'LF Projected Ratios'!AC$40))</f>
        <v>5.0953506308377035E-2</v>
      </c>
      <c r="AC94">
        <f>IF('LF Projected Ratios'!AD$40&gt;=0,$B94+(1-$B94)*'LF Projected Ratios'!AD$40,$B94*(1+'LF Projected Ratios'!AD$40))</f>
        <v>5.2688978991462271E-2</v>
      </c>
      <c r="AD94">
        <f>IF('LF Projected Ratios'!AE$40&gt;=0,$B94+(1-$B94)*'LF Projected Ratios'!AE$40,$B94*(1+'LF Projected Ratios'!AE$40))</f>
        <v>5.4409636233926841E-2</v>
      </c>
      <c r="AE94">
        <f>IF('LF Projected Ratios'!AF$40&gt;=0,$B94+(1-$B94)*'LF Projected Ratios'!AF$40,$B94*(1+'LF Projected Ratios'!AF$40))</f>
        <v>5.6115666944843795E-2</v>
      </c>
      <c r="AF94">
        <f>IF('LF Projected Ratios'!AG$40&gt;=0,$B94+(1-$B94)*'LF Projected Ratios'!AG$40,$B94*(1+'LF Projected Ratios'!AG$40))</f>
        <v>5.7807256835217313E-2</v>
      </c>
    </row>
    <row r="95" spans="1:32" x14ac:dyDescent="0.2">
      <c r="A95" s="6" t="s">
        <v>93</v>
      </c>
      <c r="B95" s="28">
        <f t="shared" si="0"/>
        <v>0.27181181056004805</v>
      </c>
      <c r="C95">
        <f>IF('LF Projected Ratios'!D$40&gt;=0,$B95+(1-$B95)*'LF Projected Ratios'!D$40,$B95*(1+'LF Projected Ratios'!D$40))</f>
        <v>0.27332585498763945</v>
      </c>
      <c r="D95">
        <f>IF('LF Projected Ratios'!E$40&gt;=0,$B95+(1-$B95)*'LF Projected Ratios'!E$40,$B95*(1+'LF Projected Ratios'!E$40))</f>
        <v>0.274878901844755</v>
      </c>
      <c r="E95">
        <f>IF('LF Projected Ratios'!F$40&gt;=0,$B95+(1-$B95)*'LF Projected Ratios'!F$40,$B95*(1+'LF Projected Ratios'!F$40))</f>
        <v>0.27643001601082062</v>
      </c>
      <c r="F95">
        <f>IF('LF Projected Ratios'!G$40&gt;=0,$B95+(1-$B95)*'LF Projected Ratios'!G$40,$B95*(1+'LF Projected Ratios'!G$40))</f>
        <v>0.27796776129380485</v>
      </c>
      <c r="G95">
        <f>IF('LF Projected Ratios'!H$40&gt;=0,$B95+(1-$B95)*'LF Projected Ratios'!H$40,$B95*(1+'LF Projected Ratios'!H$40))</f>
        <v>0.27951006330439621</v>
      </c>
      <c r="H95">
        <f>IF('LF Projected Ratios'!I$40&gt;=0,$B95+(1-$B95)*'LF Projected Ratios'!I$40,$B95*(1+'LF Projected Ratios'!I$40))</f>
        <v>0.28109440562650051</v>
      </c>
      <c r="I95">
        <f>IF('LF Projected Ratios'!J$40&gt;=0,$B95+(1-$B95)*'LF Projected Ratios'!J$40,$B95*(1+'LF Projected Ratios'!J$40))</f>
        <v>0.28265493508609174</v>
      </c>
      <c r="J95">
        <f>IF('LF Projected Ratios'!K$40&gt;=0,$B95+(1-$B95)*'LF Projected Ratios'!K$40,$B95*(1+'LF Projected Ratios'!K$40))</f>
        <v>0.28421862682483562</v>
      </c>
      <c r="K95">
        <f>IF('LF Projected Ratios'!L$40&gt;=0,$B95+(1-$B95)*'LF Projected Ratios'!L$40,$B95*(1+'LF Projected Ratios'!L$40))</f>
        <v>0.28576812817506553</v>
      </c>
      <c r="L95">
        <f>IF('LF Projected Ratios'!M$40&gt;=0,$B95+(1-$B95)*'LF Projected Ratios'!M$40,$B95*(1+'LF Projected Ratios'!M$40))</f>
        <v>0.28710620318054103</v>
      </c>
      <c r="M95">
        <f>IF('LF Projected Ratios'!N$40&gt;=0,$B95+(1-$B95)*'LF Projected Ratios'!N$40,$B95*(1+'LF Projected Ratios'!N$40))</f>
        <v>0.28856338895209116</v>
      </c>
      <c r="N95">
        <f>IF('LF Projected Ratios'!O$40&gt;=0,$B95+(1-$B95)*'LF Projected Ratios'!O$40,$B95*(1+'LF Projected Ratios'!O$40))</f>
        <v>0.29000722312927429</v>
      </c>
      <c r="O95">
        <f>IF('LF Projected Ratios'!P$40&gt;=0,$B95+(1-$B95)*'LF Projected Ratios'!P$40,$B95*(1+'LF Projected Ratios'!P$40))</f>
        <v>0.29143788837800244</v>
      </c>
      <c r="P95">
        <f>IF('LF Projected Ratios'!Q$40&gt;=0,$B95+(1-$B95)*'LF Projected Ratios'!Q$40,$B95*(1+'LF Projected Ratios'!Q$40))</f>
        <v>0.29285556404719376</v>
      </c>
      <c r="Q95">
        <f>IF('LF Projected Ratios'!R$40&gt;=0,$B95+(1-$B95)*'LF Projected Ratios'!R$40,$B95*(1+'LF Projected Ratios'!R$40))</f>
        <v>0.29426042624372489</v>
      </c>
      <c r="R95">
        <f>IF('LF Projected Ratios'!S$40&gt;=0,$B95+(1-$B95)*'LF Projected Ratios'!S$40,$B95*(1+'LF Projected Ratios'!S$40))</f>
        <v>0.29565264790535611</v>
      </c>
      <c r="S95">
        <f>IF('LF Projected Ratios'!T$40&gt;=0,$B95+(1-$B95)*'LF Projected Ratios'!T$40,$B95*(1+'LF Projected Ratios'!T$40))</f>
        <v>0.29703239887170091</v>
      </c>
      <c r="T95">
        <f>IF('LF Projected Ratios'!U$40&gt;=0,$B95+(1-$B95)*'LF Projected Ratios'!U$40,$B95*(1+'LF Projected Ratios'!U$40))</f>
        <v>0.29839984595329411</v>
      </c>
      <c r="U95">
        <f>IF('LF Projected Ratios'!V$40&gt;=0,$B95+(1-$B95)*'LF Projected Ratios'!V$40,$B95*(1+'LF Projected Ratios'!V$40))</f>
        <v>0.29975515299882088</v>
      </c>
      <c r="V95">
        <f>IF('LF Projected Ratios'!W$40&gt;=0,$B95+(1-$B95)*'LF Projected Ratios'!W$40,$B95*(1+'LF Projected Ratios'!W$40))</f>
        <v>0.30109848096056485</v>
      </c>
      <c r="W95">
        <f>IF('LF Projected Ratios'!X$40&gt;=0,$B95+(1-$B95)*'LF Projected Ratios'!X$40,$B95*(1+'LF Projected Ratios'!X$40))</f>
        <v>0.30242998795812676</v>
      </c>
      <c r="X95">
        <f>IF('LF Projected Ratios'!Y$40&gt;=0,$B95+(1-$B95)*'LF Projected Ratios'!Y$40,$B95*(1+'LF Projected Ratios'!Y$40))</f>
        <v>0.30374982934046768</v>
      </c>
      <c r="Y95">
        <f>IF('LF Projected Ratios'!Z$40&gt;=0,$B95+(1-$B95)*'LF Projected Ratios'!Z$40,$B95*(1+'LF Projected Ratios'!Z$40))</f>
        <v>0.3050581577463316</v>
      </c>
      <c r="Z95">
        <f>IF('LF Projected Ratios'!AA$40&gt;=0,$B95+(1-$B95)*'LF Projected Ratios'!AA$40,$B95*(1+'LF Projected Ratios'!AA$40))</f>
        <v>0.30635512316309077</v>
      </c>
      <c r="AA95">
        <f>IF('LF Projected Ratios'!AB$40&gt;=0,$B95+(1-$B95)*'LF Projected Ratios'!AB$40,$B95*(1+'LF Projected Ratios'!AB$40))</f>
        <v>0.30764087298406506</v>
      </c>
      <c r="AB95">
        <f>IF('LF Projected Ratios'!AC$40&gt;=0,$B95+(1-$B95)*'LF Projected Ratios'!AC$40,$B95*(1+'LF Projected Ratios'!AC$40))</f>
        <v>0.30891555206436228</v>
      </c>
      <c r="AC95">
        <f>IF('LF Projected Ratios'!AD$40&gt;=0,$B95+(1-$B95)*'LF Projected Ratios'!AD$40,$B95*(1+'LF Projected Ratios'!AD$40))</f>
        <v>0.31017930277528061</v>
      </c>
      <c r="AD95">
        <f>IF('LF Projected Ratios'!AE$40&gt;=0,$B95+(1-$B95)*'LF Projected Ratios'!AE$40,$B95*(1+'LF Projected Ratios'!AE$40))</f>
        <v>0.31143226505731764</v>
      </c>
      <c r="AE95">
        <f>IF('LF Projected Ratios'!AF$40&gt;=0,$B95+(1-$B95)*'LF Projected Ratios'!AF$40,$B95*(1+'LF Projected Ratios'!AF$40))</f>
        <v>0.31267457647182922</v>
      </c>
      <c r="AF95">
        <f>IF('LF Projected Ratios'!AG$40&gt;=0,$B95+(1-$B95)*'LF Projected Ratios'!AG$40,$B95*(1+'LF Projected Ratios'!AG$40))</f>
        <v>0.31390637225137524</v>
      </c>
    </row>
    <row r="96" spans="1:32" x14ac:dyDescent="0.2">
      <c r="A96" s="6" t="s">
        <v>28</v>
      </c>
      <c r="B96" s="28">
        <f t="shared" si="0"/>
        <v>0.13289986052109737</v>
      </c>
      <c r="C96">
        <f>IF('LF Projected Ratios'!D$40&gt;=0,$B96+(1-$B96)*'LF Projected Ratios'!D$40,$B96*(1+'LF Projected Ratios'!D$40))</f>
        <v>0.13470272982518683</v>
      </c>
      <c r="D96">
        <f>IF('LF Projected Ratios'!E$40&gt;=0,$B96+(1-$B96)*'LF Projected Ratios'!E$40,$B96*(1+'LF Projected Ratios'!E$40))</f>
        <v>0.13655204181067487</v>
      </c>
      <c r="E96">
        <f>IF('LF Projected Ratios'!F$40&gt;=0,$B96+(1-$B96)*'LF Projected Ratios'!F$40,$B96*(1+'LF Projected Ratios'!F$40))</f>
        <v>0.13839905241761374</v>
      </c>
      <c r="F96">
        <f>IF('LF Projected Ratios'!G$40&gt;=0,$B96+(1-$B96)*'LF Projected Ratios'!G$40,$B96*(1+'LF Projected Ratios'!G$40))</f>
        <v>0.14023014384246119</v>
      </c>
      <c r="G96">
        <f>IF('LF Projected Ratios'!H$40&gt;=0,$B96+(1-$B96)*'LF Projected Ratios'!H$40,$B96*(1+'LF Projected Ratios'!H$40))</f>
        <v>0.14206666125361406</v>
      </c>
      <c r="H96">
        <f>IF('LF Projected Ratios'!I$40&gt;=0,$B96+(1-$B96)*'LF Projected Ratios'!I$40,$B96*(1+'LF Projected Ratios'!I$40))</f>
        <v>0.14395323874608276</v>
      </c>
      <c r="I96">
        <f>IF('LF Projected Ratios'!J$40&gt;=0,$B96+(1-$B96)*'LF Projected Ratios'!J$40,$B96*(1+'LF Projected Ratios'!J$40))</f>
        <v>0.1458114607437688</v>
      </c>
      <c r="J96">
        <f>IF('LF Projected Ratios'!K$40&gt;=0,$B96+(1-$B96)*'LF Projected Ratios'!K$40,$B96*(1+'LF Projected Ratios'!K$40))</f>
        <v>0.1476734482690123</v>
      </c>
      <c r="K96">
        <f>IF('LF Projected Ratios'!L$40&gt;=0,$B96+(1-$B96)*'LF Projected Ratios'!L$40,$B96*(1+'LF Projected Ratios'!L$40))</f>
        <v>0.14951853839322929</v>
      </c>
      <c r="L96">
        <f>IF('LF Projected Ratios'!M$40&gt;=0,$B96+(1-$B96)*'LF Projected Ratios'!M$40,$B96*(1+'LF Projected Ratios'!M$40))</f>
        <v>0.1511118696786122</v>
      </c>
      <c r="M96">
        <f>IF('LF Projected Ratios'!N$40&gt;=0,$B96+(1-$B96)*'LF Projected Ratios'!N$40,$B96*(1+'LF Projected Ratios'!N$40))</f>
        <v>0.15284703375306607</v>
      </c>
      <c r="N96">
        <f>IF('LF Projected Ratios'!O$40&gt;=0,$B96+(1-$B96)*'LF Projected Ratios'!O$40,$B96*(1+'LF Projected Ratios'!O$40))</f>
        <v>0.1545662992322038</v>
      </c>
      <c r="O96">
        <f>IF('LF Projected Ratios'!P$40&gt;=0,$B96+(1-$B96)*'LF Projected Ratios'!P$40,$B96*(1+'LF Projected Ratios'!P$40))</f>
        <v>0.15626988362798186</v>
      </c>
      <c r="P96">
        <f>IF('LF Projected Ratios'!Q$40&gt;=0,$B96+(1-$B96)*'LF Projected Ratios'!Q$40,$B96*(1+'LF Projected Ratios'!Q$40))</f>
        <v>0.15795800050260059</v>
      </c>
      <c r="Q96">
        <f>IF('LF Projected Ratios'!R$40&gt;=0,$B96+(1-$B96)*'LF Projected Ratios'!R$40,$B96*(1+'LF Projected Ratios'!R$40))</f>
        <v>0.1596308595577545</v>
      </c>
      <c r="R96">
        <f>IF('LF Projected Ratios'!S$40&gt;=0,$B96+(1-$B96)*'LF Projected Ratios'!S$40,$B96*(1+'LF Projected Ratios'!S$40))</f>
        <v>0.16128866672146919</v>
      </c>
      <c r="S96">
        <f>IF('LF Projected Ratios'!T$40&gt;=0,$B96+(1-$B96)*'LF Projected Ratios'!T$40,$B96*(1+'LF Projected Ratios'!T$40))</f>
        <v>0.1629316242326091</v>
      </c>
      <c r="T96">
        <f>IF('LF Projected Ratios'!U$40&gt;=0,$B96+(1-$B96)*'LF Projected Ratios'!U$40,$B96*(1+'LF Projected Ratios'!U$40))</f>
        <v>0.16455993072312142</v>
      </c>
      <c r="U96">
        <f>IF('LF Projected Ratios'!V$40&gt;=0,$B96+(1-$B96)*'LF Projected Ratios'!V$40,$B96*(1+'LF Projected Ratios'!V$40))</f>
        <v>0.16617378129808996</v>
      </c>
      <c r="V96">
        <f>IF('LF Projected Ratios'!W$40&gt;=0,$B96+(1-$B96)*'LF Projected Ratios'!W$40,$B96*(1+'LF Projected Ratios'!W$40))</f>
        <v>0.16777336761366862</v>
      </c>
      <c r="W96">
        <f>IF('LF Projected Ratios'!X$40&gt;=0,$B96+(1-$B96)*'LF Projected Ratios'!X$40,$B96*(1+'LF Projected Ratios'!X$40))</f>
        <v>0.16935887795295468</v>
      </c>
      <c r="X96">
        <f>IF('LF Projected Ratios'!Y$40&gt;=0,$B96+(1-$B96)*'LF Projected Ratios'!Y$40,$B96*(1+'LF Projected Ratios'!Y$40))</f>
        <v>0.17093049729986831</v>
      </c>
      <c r="Y96">
        <f>IF('LF Projected Ratios'!Z$40&gt;=0,$B96+(1-$B96)*'LF Projected Ratios'!Z$40,$B96*(1+'LF Projected Ratios'!Z$40))</f>
        <v>0.17248840741110111</v>
      </c>
      <c r="Z96">
        <f>IF('LF Projected Ratios'!AA$40&gt;=0,$B96+(1-$B96)*'LF Projected Ratios'!AA$40,$B96*(1+'LF Projected Ratios'!AA$40))</f>
        <v>0.17403278688618723</v>
      </c>
      <c r="AA96">
        <f>IF('LF Projected Ratios'!AB$40&gt;=0,$B96+(1-$B96)*'LF Projected Ratios'!AB$40,$B96*(1+'LF Projected Ratios'!AB$40))</f>
        <v>0.17556381123575715</v>
      </c>
      <c r="AB96">
        <f>IF('LF Projected Ratios'!AC$40&gt;=0,$B96+(1-$B96)*'LF Projected Ratios'!AC$40,$B96*(1+'LF Projected Ratios'!AC$40))</f>
        <v>0.17708165294803024</v>
      </c>
      <c r="AC96">
        <f>IF('LF Projected Ratios'!AD$40&gt;=0,$B96+(1-$B96)*'LF Projected Ratios'!AD$40,$B96*(1+'LF Projected Ratios'!AD$40))</f>
        <v>0.17858648155359527</v>
      </c>
      <c r="AD96">
        <f>IF('LF Projected Ratios'!AE$40&gt;=0,$B96+(1-$B96)*'LF Projected Ratios'!AE$40,$B96*(1+'LF Projected Ratios'!AE$40))</f>
        <v>0.1800784636885317</v>
      </c>
      <c r="AE96">
        <f>IF('LF Projected Ratios'!AF$40&gt;=0,$B96+(1-$B96)*'LF Projected Ratios'!AF$40,$B96*(1+'LF Projected Ratios'!AF$40))</f>
        <v>0.18155776315592306</v>
      </c>
      <c r="AF96">
        <f>IF('LF Projected Ratios'!AG$40&gt;=0,$B96+(1-$B96)*'LF Projected Ratios'!AG$40,$B96*(1+'LF Projected Ratios'!AG$40))</f>
        <v>0.18302454098580706</v>
      </c>
    </row>
    <row r="97" spans="1:32" x14ac:dyDescent="0.2">
      <c r="A97" s="6" t="s">
        <v>29</v>
      </c>
      <c r="B97" s="28">
        <f t="shared" si="0"/>
        <v>0.17078796206891467</v>
      </c>
      <c r="C97">
        <f>IF('LF Projected Ratios'!D$40&gt;=0,$B97+(1-$B97)*'LF Projected Ratios'!D$40,$B97*(1+'LF Projected Ratios'!D$40))</f>
        <v>0.17251205466410885</v>
      </c>
      <c r="D97">
        <f>IF('LF Projected Ratios'!E$40&gt;=0,$B97+(1-$B97)*'LF Projected Ratios'!E$40,$B97*(1+'LF Projected Ratios'!E$40))</f>
        <v>0.17428056061911709</v>
      </c>
      <c r="E97">
        <f>IF('LF Projected Ratios'!F$40&gt;=0,$B97+(1-$B97)*'LF Projected Ratios'!F$40,$B97*(1+'LF Projected Ratios'!F$40))</f>
        <v>0.17604686575473907</v>
      </c>
      <c r="F97">
        <f>IF('LF Projected Ratios'!G$40&gt;=0,$B97+(1-$B97)*'LF Projected Ratios'!G$40,$B97*(1+'LF Projected Ratios'!G$40))</f>
        <v>0.17779794729988604</v>
      </c>
      <c r="G97">
        <f>IF('LF Projected Ratios'!H$40&gt;=0,$B97+(1-$B97)*'LF Projected Ratios'!H$40,$B97*(1+'LF Projected Ratios'!H$40))</f>
        <v>0.17955421774185965</v>
      </c>
      <c r="H97">
        <f>IF('LF Projected Ratios'!I$40&gt;=0,$B97+(1-$B97)*'LF Projected Ratios'!I$40,$B97*(1+'LF Projected Ratios'!I$40))</f>
        <v>0.18135836088060373</v>
      </c>
      <c r="I97">
        <f>IF('LF Projected Ratios'!J$40&gt;=0,$B97+(1-$B97)*'LF Projected Ratios'!J$40,$B97*(1+'LF Projected Ratios'!J$40))</f>
        <v>0.1831353875231731</v>
      </c>
      <c r="J97">
        <f>IF('LF Projected Ratios'!K$40&gt;=0,$B97+(1-$B97)*'LF Projected Ratios'!K$40,$B97*(1+'LF Projected Ratios'!K$40))</f>
        <v>0.18491601515787431</v>
      </c>
      <c r="K97">
        <f>IF('LF Projected Ratios'!L$40&gt;=0,$B97+(1-$B97)*'LF Projected Ratios'!L$40,$B97*(1+'LF Projected Ratios'!L$40))</f>
        <v>0.18668048372662344</v>
      </c>
      <c r="L97">
        <f>IF('LF Projected Ratios'!M$40&gt;=0,$B97+(1-$B97)*'LF Projected Ratios'!M$40,$B97*(1+'LF Projected Ratios'!M$40))</f>
        <v>0.18820419410573341</v>
      </c>
      <c r="M97">
        <f>IF('LF Projected Ratios'!N$40&gt;=0,$B97+(1-$B97)*'LF Projected Ratios'!N$40,$B97*(1+'LF Projected Ratios'!N$40))</f>
        <v>0.18986353986386856</v>
      </c>
      <c r="N97">
        <f>IF('LF Projected Ratios'!O$40&gt;=0,$B97+(1-$B97)*'LF Projected Ratios'!O$40,$B97*(1+'LF Projected Ratios'!O$40))</f>
        <v>0.19150768171876101</v>
      </c>
      <c r="O97">
        <f>IF('LF Projected Ratios'!P$40&gt;=0,$B97+(1-$B97)*'LF Projected Ratios'!P$40,$B97*(1+'LF Projected Ratios'!P$40))</f>
        <v>0.19313682767814197</v>
      </c>
      <c r="P97">
        <f>IF('LF Projected Ratios'!Q$40&gt;=0,$B97+(1-$B97)*'LF Projected Ratios'!Q$40,$B97*(1+'LF Projected Ratios'!Q$40))</f>
        <v>0.19475118197257177</v>
      </c>
      <c r="Q97">
        <f>IF('LF Projected Ratios'!R$40&gt;=0,$B97+(1-$B97)*'LF Projected Ratios'!R$40,$B97*(1+'LF Projected Ratios'!R$40))</f>
        <v>0.19635094514079049</v>
      </c>
      <c r="R97">
        <f>IF('LF Projected Ratios'!S$40&gt;=0,$B97+(1-$B97)*'LF Projected Ratios'!S$40,$B97*(1+'LF Projected Ratios'!S$40))</f>
        <v>0.19793631411276036</v>
      </c>
      <c r="S97">
        <f>IF('LF Projected Ratios'!T$40&gt;=0,$B97+(1-$B97)*'LF Projected Ratios'!T$40,$B97*(1+'LF Projected Ratios'!T$40))</f>
        <v>0.19950748229048115</v>
      </c>
      <c r="T97">
        <f>IF('LF Projected Ratios'!U$40&gt;=0,$B97+(1-$B97)*'LF Projected Ratios'!U$40,$B97*(1+'LF Projected Ratios'!U$40))</f>
        <v>0.2010646396266402</v>
      </c>
      <c r="U97">
        <f>IF('LF Projected Ratios'!V$40&gt;=0,$B97+(1-$B97)*'LF Projected Ratios'!V$40,$B97*(1+'LF Projected Ratios'!V$40))</f>
        <v>0.20260797270116856</v>
      </c>
      <c r="V97">
        <f>IF('LF Projected Ratios'!W$40&gt;=0,$B97+(1-$B97)*'LF Projected Ratios'!W$40,$B97*(1+'LF Projected Ratios'!W$40))</f>
        <v>0.20413766479576881</v>
      </c>
      <c r="W97">
        <f>IF('LF Projected Ratios'!X$40&gt;=0,$B97+(1-$B97)*'LF Projected Ratios'!X$40,$B97*(1+'LF Projected Ratios'!X$40))</f>
        <v>0.20565389596647338</v>
      </c>
      <c r="X97">
        <f>IF('LF Projected Ratios'!Y$40&gt;=0,$B97+(1-$B97)*'LF Projected Ratios'!Y$40,$B97*(1+'LF Projected Ratios'!Y$40))</f>
        <v>0.20715684311429575</v>
      </c>
      <c r="Y97">
        <f>IF('LF Projected Ratios'!Z$40&gt;=0,$B97+(1-$B97)*'LF Projected Ratios'!Z$40,$B97*(1+'LF Projected Ratios'!Z$40))</f>
        <v>0.20864668005403508</v>
      </c>
      <c r="Z97">
        <f>IF('LF Projected Ratios'!AA$40&gt;=0,$B97+(1-$B97)*'LF Projected Ratios'!AA$40,$B97*(1+'LF Projected Ratios'!AA$40))</f>
        <v>0.21012357758128575</v>
      </c>
      <c r="AA97">
        <f>IF('LF Projected Ratios'!AB$40&gt;=0,$B97+(1-$B97)*'LF Projected Ratios'!AB$40,$B97*(1+'LF Projected Ratios'!AB$40))</f>
        <v>0.21158770353770864</v>
      </c>
      <c r="AB97">
        <f>IF('LF Projected Ratios'!AC$40&gt;=0,$B97+(1-$B97)*'LF Projected Ratios'!AC$40,$B97*(1+'LF Projected Ratios'!AC$40))</f>
        <v>0.21303922287461841</v>
      </c>
      <c r="AC97">
        <f>IF('LF Projected Ratios'!AD$40&gt;=0,$B97+(1-$B97)*'LF Projected Ratios'!AD$40,$B97*(1+'LF Projected Ratios'!AD$40))</f>
        <v>0.21447829771493324</v>
      </c>
      <c r="AD97">
        <f>IF('LF Projected Ratios'!AE$40&gt;=0,$B97+(1-$B97)*'LF Projected Ratios'!AE$40,$B97*(1+'LF Projected Ratios'!AE$40))</f>
        <v>0.21590508741353817</v>
      </c>
      <c r="AE97">
        <f>IF('LF Projected Ratios'!AF$40&gt;=0,$B97+(1-$B97)*'LF Projected Ratios'!AF$40,$B97*(1+'LF Projected Ratios'!AF$40))</f>
        <v>0.21731974861611064</v>
      </c>
      <c r="AF97">
        <f>IF('LF Projected Ratios'!AG$40&gt;=0,$B97+(1-$B97)*'LF Projected Ratios'!AG$40,$B97*(1+'LF Projected Ratios'!AG$40))</f>
        <v>0.21872243531645089</v>
      </c>
    </row>
    <row r="98" spans="1:32" x14ac:dyDescent="0.2">
      <c r="A98" s="6" t="s">
        <v>30</v>
      </c>
      <c r="B98" s="28">
        <f t="shared" si="0"/>
        <v>0.19166999132915691</v>
      </c>
      <c r="C98">
        <f>IF('LF Projected Ratios'!D$40&gt;=0,$B98+(1-$B98)*'LF Projected Ratios'!D$40,$B98*(1+'LF Projected Ratios'!D$40))</f>
        <v>0.19335066613689345</v>
      </c>
      <c r="D98">
        <f>IF('LF Projected Ratios'!E$40&gt;=0,$B98+(1-$B98)*'LF Projected Ratios'!E$40,$B98*(1+'LF Projected Ratios'!E$40))</f>
        <v>0.19507463584374068</v>
      </c>
      <c r="E98">
        <f>IF('LF Projected Ratios'!F$40&gt;=0,$B98+(1-$B98)*'LF Projected Ratios'!F$40,$B98*(1+'LF Projected Ratios'!F$40))</f>
        <v>0.19679646015438984</v>
      </c>
      <c r="F98">
        <f>IF('LF Projected Ratios'!G$40&gt;=0,$B98+(1-$B98)*'LF Projected Ratios'!G$40,$B98*(1+'LF Projected Ratios'!G$40))</f>
        <v>0.19850344424992181</v>
      </c>
      <c r="G98">
        <f>IF('LF Projected Ratios'!H$40&gt;=0,$B98+(1-$B98)*'LF Projected Ratios'!H$40,$B98*(1+'LF Projected Ratios'!H$40))</f>
        <v>0.20021548657040106</v>
      </c>
      <c r="H98">
        <f>IF('LF Projected Ratios'!I$40&gt;=0,$B98+(1-$B98)*'LF Projected Ratios'!I$40,$B98*(1+'LF Projected Ratios'!I$40))</f>
        <v>0.20197419601053782</v>
      </c>
      <c r="I98">
        <f>IF('LF Projected Ratios'!J$40&gt;=0,$B98+(1-$B98)*'LF Projected Ratios'!J$40,$B98*(1+'LF Projected Ratios'!J$40))</f>
        <v>0.20370647182865104</v>
      </c>
      <c r="J98">
        <f>IF('LF Projected Ratios'!K$40&gt;=0,$B98+(1-$B98)*'LF Projected Ratios'!K$40,$B98*(1+'LF Projected Ratios'!K$40))</f>
        <v>0.20544225795518722</v>
      </c>
      <c r="K98">
        <f>IF('LF Projected Ratios'!L$40&gt;=0,$B98+(1-$B98)*'LF Projected Ratios'!L$40,$B98*(1+'LF Projected Ratios'!L$40))</f>
        <v>0.20716229194918834</v>
      </c>
      <c r="L98">
        <f>IF('LF Projected Ratios'!M$40&gt;=0,$B98+(1-$B98)*'LF Projected Ratios'!M$40,$B98*(1+'LF Projected Ratios'!M$40))</f>
        <v>0.20864763076196158</v>
      </c>
      <c r="M98">
        <f>IF('LF Projected Ratios'!N$40&gt;=0,$B98+(1-$B98)*'LF Projected Ratios'!N$40,$B98*(1+'LF Projected Ratios'!N$40))</f>
        <v>0.21026518925087098</v>
      </c>
      <c r="N98">
        <f>IF('LF Projected Ratios'!O$40&gt;=0,$B98+(1-$B98)*'LF Projected Ratios'!O$40,$B98*(1+'LF Projected Ratios'!O$40))</f>
        <v>0.21186792671611238</v>
      </c>
      <c r="O98">
        <f>IF('LF Projected Ratios'!P$40&gt;=0,$B98+(1-$B98)*'LF Projected Ratios'!P$40,$B98*(1+'LF Projected Ratios'!P$40))</f>
        <v>0.21345604592716261</v>
      </c>
      <c r="P98">
        <f>IF('LF Projected Ratios'!Q$40&gt;=0,$B98+(1-$B98)*'LF Projected Ratios'!Q$40,$B98*(1+'LF Projected Ratios'!Q$40))</f>
        <v>0.21502974597144817</v>
      </c>
      <c r="Q98">
        <f>IF('LF Projected Ratios'!R$40&gt;=0,$B98+(1-$B98)*'LF Projected Ratios'!R$40,$B98*(1+'LF Projected Ratios'!R$40))</f>
        <v>0.21658922233754621</v>
      </c>
      <c r="R98">
        <f>IF('LF Projected Ratios'!S$40&gt;=0,$B98+(1-$B98)*'LF Projected Ratios'!S$40,$B98*(1+'LF Projected Ratios'!S$40))</f>
        <v>0.21813466699613596</v>
      </c>
      <c r="S98">
        <f>IF('LF Projected Ratios'!T$40&gt;=0,$B98+(1-$B98)*'LF Projected Ratios'!T$40,$B98*(1+'LF Projected Ratios'!T$40))</f>
        <v>0.21966626847877863</v>
      </c>
      <c r="T98">
        <f>IF('LF Projected Ratios'!U$40&gt;=0,$B98+(1-$B98)*'LF Projected Ratios'!U$40,$B98*(1+'LF Projected Ratios'!U$40))</f>
        <v>0.22118421195458707</v>
      </c>
      <c r="U98">
        <f>IF('LF Projected Ratios'!V$40&gt;=0,$B98+(1-$B98)*'LF Projected Ratios'!V$40,$B98*(1+'LF Projected Ratios'!V$40))</f>
        <v>0.22268867930485384</v>
      </c>
      <c r="V98">
        <f>IF('LF Projected Ratios'!W$40&gt;=0,$B98+(1-$B98)*'LF Projected Ratios'!W$40,$B98*(1+'LF Projected Ratios'!W$40))</f>
        <v>0.22417984919570233</v>
      </c>
      <c r="W98">
        <f>IF('LF Projected Ratios'!X$40&gt;=0,$B98+(1-$B98)*'LF Projected Ratios'!X$40,$B98*(1+'LF Projected Ratios'!X$40))</f>
        <v>0.22565789714881765</v>
      </c>
      <c r="X98">
        <f>IF('LF Projected Ratios'!Y$40&gt;=0,$B98+(1-$B98)*'LF Projected Ratios'!Y$40,$B98*(1+'LF Projected Ratios'!Y$40))</f>
        <v>0.22712299561031879</v>
      </c>
      <c r="Y98">
        <f>IF('LF Projected Ratios'!Z$40&gt;=0,$B98+(1-$B98)*'LF Projected Ratios'!Z$40,$B98*(1+'LF Projected Ratios'!Z$40))</f>
        <v>0.22857531401783054</v>
      </c>
      <c r="Z98">
        <f>IF('LF Projected Ratios'!AA$40&gt;=0,$B98+(1-$B98)*'LF Projected Ratios'!AA$40,$B98*(1+'LF Projected Ratios'!AA$40))</f>
        <v>0.23001501886580536</v>
      </c>
      <c r="AA98">
        <f>IF('LF Projected Ratios'!AB$40&gt;=0,$B98+(1-$B98)*'LF Projected Ratios'!AB$40,$B98*(1+'LF Projected Ratios'!AB$40))</f>
        <v>0.23144227376915122</v>
      </c>
      <c r="AB98">
        <f>IF('LF Projected Ratios'!AC$40&gt;=0,$B98+(1-$B98)*'LF Projected Ratios'!AC$40,$B98*(1+'LF Projected Ratios'!AC$40))</f>
        <v>0.23285723952521717</v>
      </c>
      <c r="AC98">
        <f>IF('LF Projected Ratios'!AD$40&gt;=0,$B98+(1-$B98)*'LF Projected Ratios'!AD$40,$B98*(1+'LF Projected Ratios'!AD$40))</f>
        <v>0.23426007417418349</v>
      </c>
      <c r="AD98">
        <f>IF('LF Projected Ratios'!AE$40&gt;=0,$B98+(1-$B98)*'LF Projected Ratios'!AE$40,$B98*(1+'LF Projected Ratios'!AE$40))</f>
        <v>0.23565093305790441</v>
      </c>
      <c r="AE98">
        <f>IF('LF Projected Ratios'!AF$40&gt;=0,$B98+(1-$B98)*'LF Projected Ratios'!AF$40,$B98*(1+'LF Projected Ratios'!AF$40))</f>
        <v>0.23702996887725264</v>
      </c>
      <c r="AF98">
        <f>IF('LF Projected Ratios'!AG$40&gt;=0,$B98+(1-$B98)*'LF Projected Ratios'!AG$40,$B98*(1+'LF Projected Ratios'!AG$40))</f>
        <v>0.23839733174800576</v>
      </c>
    </row>
    <row r="99" spans="1:32" x14ac:dyDescent="0.2">
      <c r="A99" s="6" t="s">
        <v>31</v>
      </c>
      <c r="B99" s="28">
        <f t="shared" si="0"/>
        <v>0.24840598808693037</v>
      </c>
      <c r="C99">
        <f>IF('LF Projected Ratios'!D$40&gt;=0,$B99+(1-$B99)*'LF Projected Ratios'!D$40,$B99*(1+'LF Projected Ratios'!D$40))</f>
        <v>0.24996869775738417</v>
      </c>
      <c r="D99">
        <f>IF('LF Projected Ratios'!E$40&gt;=0,$B99+(1-$B99)*'LF Projected Ratios'!E$40,$B99*(1+'LF Projected Ratios'!E$40))</f>
        <v>0.25157166349475241</v>
      </c>
      <c r="E99">
        <f>IF('LF Projected Ratios'!F$40&gt;=0,$B99+(1-$B99)*'LF Projected Ratios'!F$40,$B99*(1+'LF Projected Ratios'!F$40))</f>
        <v>0.25317263441945947</v>
      </c>
      <c r="F99">
        <f>IF('LF Projected Ratios'!G$40&gt;=0,$B99+(1-$B99)*'LF Projected Ratios'!G$40,$B99*(1+'LF Projected Ratios'!G$40))</f>
        <v>0.25475980675114401</v>
      </c>
      <c r="G99">
        <f>IF('LF Projected Ratios'!H$40&gt;=0,$B99+(1-$B99)*'LF Projected Ratios'!H$40,$B99*(1+'LF Projected Ratios'!H$40))</f>
        <v>0.25635168227526295</v>
      </c>
      <c r="H99">
        <f>IF('LF Projected Ratios'!I$40&gt;=0,$B99+(1-$B99)*'LF Projected Ratios'!I$40,$B99*(1+'LF Projected Ratios'!I$40))</f>
        <v>0.2579869493935471</v>
      </c>
      <c r="I99">
        <f>IF('LF Projected Ratios'!J$40&gt;=0,$B99+(1-$B99)*'LF Projected Ratios'!J$40,$B99*(1+'LF Projected Ratios'!J$40))</f>
        <v>0.2595976382432863</v>
      </c>
      <c r="J99">
        <f>IF('LF Projected Ratios'!K$40&gt;=0,$B99+(1-$B99)*'LF Projected Ratios'!K$40,$B99*(1+'LF Projected Ratios'!K$40))</f>
        <v>0.26121159101588171</v>
      </c>
      <c r="K99">
        <f>IF('LF Projected Ratios'!L$40&gt;=0,$B99+(1-$B99)*'LF Projected Ratios'!L$40,$B99*(1+'LF Projected Ratios'!L$40))</f>
        <v>0.26281089728474571</v>
      </c>
      <c r="L99">
        <f>IF('LF Projected Ratios'!M$40&gt;=0,$B99+(1-$B99)*'LF Projected Ratios'!M$40,$B99*(1+'LF Projected Ratios'!M$40))</f>
        <v>0.26419198142781508</v>
      </c>
      <c r="M99">
        <f>IF('LF Projected Ratios'!N$40&gt;=0,$B99+(1-$B99)*'LF Projected Ratios'!N$40,$B99*(1+'LF Projected Ratios'!N$40))</f>
        <v>0.26569600486025269</v>
      </c>
      <c r="N99">
        <f>IF('LF Projected Ratios'!O$40&gt;=0,$B99+(1-$B99)*'LF Projected Ratios'!O$40,$B99*(1+'LF Projected Ratios'!O$40))</f>
        <v>0.26718624754408543</v>
      </c>
      <c r="O99">
        <f>IF('LF Projected Ratios'!P$40&gt;=0,$B99+(1-$B99)*'LF Projected Ratios'!P$40,$B99*(1+'LF Projected Ratios'!P$40))</f>
        <v>0.26866289801657273</v>
      </c>
      <c r="P99">
        <f>IF('LF Projected Ratios'!Q$40&gt;=0,$B99+(1-$B99)*'LF Projected Ratios'!Q$40,$B99*(1+'LF Projected Ratios'!Q$40))</f>
        <v>0.27012614139136371</v>
      </c>
      <c r="Q99">
        <f>IF('LF Projected Ratios'!R$40&gt;=0,$B99+(1-$B99)*'LF Projected Ratios'!R$40,$B99*(1+'LF Projected Ratios'!R$40))</f>
        <v>0.27157615943585839</v>
      </c>
      <c r="R99">
        <f>IF('LF Projected Ratios'!S$40&gt;=0,$B99+(1-$B99)*'LF Projected Ratios'!S$40,$B99*(1+'LF Projected Ratios'!S$40))</f>
        <v>0.27301313064647698</v>
      </c>
      <c r="S99">
        <f>IF('LF Projected Ratios'!T$40&gt;=0,$B99+(1-$B99)*'LF Projected Ratios'!T$40,$B99*(1+'LF Projected Ratios'!T$40))</f>
        <v>0.27443723032191059</v>
      </c>
      <c r="T99">
        <f>IF('LF Projected Ratios'!U$40&gt;=0,$B99+(1-$B99)*'LF Projected Ratios'!U$40,$B99*(1+'LF Projected Ratios'!U$40))</f>
        <v>0.27584863063440934</v>
      </c>
      <c r="U99">
        <f>IF('LF Projected Ratios'!V$40&gt;=0,$B99+(1-$B99)*'LF Projected Ratios'!V$40,$B99*(1+'LF Projected Ratios'!V$40))</f>
        <v>0.27724750069917231</v>
      </c>
      <c r="V99">
        <f>IF('LF Projected Ratios'!W$40&gt;=0,$B99+(1-$B99)*'LF Projected Ratios'!W$40,$B99*(1+'LF Projected Ratios'!W$40))</f>
        <v>0.27863400664189941</v>
      </c>
      <c r="W99">
        <f>IF('LF Projected Ratios'!X$40&gt;=0,$B99+(1-$B99)*'LF Projected Ratios'!X$40,$B99*(1+'LF Projected Ratios'!X$40))</f>
        <v>0.28000831166455781</v>
      </c>
      <c r="X99">
        <f>IF('LF Projected Ratios'!Y$40&gt;=0,$B99+(1-$B99)*'LF Projected Ratios'!Y$40,$B99*(1+'LF Projected Ratios'!Y$40))</f>
        <v>0.28137057610941985</v>
      </c>
      <c r="Y99">
        <f>IF('LF Projected Ratios'!Z$40&gt;=0,$B99+(1-$B99)*'LF Projected Ratios'!Z$40,$B99*(1+'LF Projected Ratios'!Z$40))</f>
        <v>0.28272095752142734</v>
      </c>
      <c r="Z99">
        <f>IF('LF Projected Ratios'!AA$40&gt;=0,$B99+(1-$B99)*'LF Projected Ratios'!AA$40,$B99*(1+'LF Projected Ratios'!AA$40))</f>
        <v>0.28405961070892854</v>
      </c>
      <c r="AA99">
        <f>IF('LF Projected Ratios'!AB$40&gt;=0,$B99+(1-$B99)*'LF Projected Ratios'!AB$40,$B99*(1+'LF Projected Ratios'!AB$40))</f>
        <v>0.28538668780283993</v>
      </c>
      <c r="AB99">
        <f>IF('LF Projected Ratios'!AC$40&gt;=0,$B99+(1-$B99)*'LF Projected Ratios'!AC$40,$B99*(1+'LF Projected Ratios'!AC$40))</f>
        <v>0.28670233831428138</v>
      </c>
      <c r="AC99">
        <f>IF('LF Projected Ratios'!AD$40&gt;=0,$B99+(1-$B99)*'LF Projected Ratios'!AD$40,$B99*(1+'LF Projected Ratios'!AD$40))</f>
        <v>0.28800670919072696</v>
      </c>
      <c r="AD99">
        <f>IF('LF Projected Ratios'!AE$40&gt;=0,$B99+(1-$B99)*'LF Projected Ratios'!AE$40,$B99*(1+'LF Projected Ratios'!AE$40))</f>
        <v>0.2892999448707182</v>
      </c>
      <c r="AE99">
        <f>IF('LF Projected Ratios'!AF$40&gt;=0,$B99+(1-$B99)*'LF Projected Ratios'!AF$40,$B99*(1+'LF Projected Ratios'!AF$40))</f>
        <v>0.29058218733718316</v>
      </c>
      <c r="AF99">
        <f>IF('LF Projected Ratios'!AG$40&gt;=0,$B99+(1-$B99)*'LF Projected Ratios'!AG$40,$B99*(1+'LF Projected Ratios'!AG$40))</f>
        <v>0.29185357616940055</v>
      </c>
    </row>
    <row r="100" spans="1:32" x14ac:dyDescent="0.2">
      <c r="A100" s="6" t="s">
        <v>32</v>
      </c>
      <c r="B100" s="28">
        <f t="shared" si="0"/>
        <v>0.1042830222650068</v>
      </c>
      <c r="C100">
        <f>IF('LF Projected Ratios'!D$40&gt;=0,$B100+(1-$B100)*'LF Projected Ratios'!D$40,$B100*(1+'LF Projected Ratios'!D$40))</f>
        <v>0.10614539152408761</v>
      </c>
      <c r="D100">
        <f>IF('LF Projected Ratios'!E$40&gt;=0,$B100+(1-$B100)*'LF Projected Ratios'!E$40,$B100*(1+'LF Projected Ratios'!E$40))</f>
        <v>0.10805573620875797</v>
      </c>
      <c r="E100">
        <f>IF('LF Projected Ratios'!F$40&gt;=0,$B100+(1-$B100)*'LF Projected Ratios'!F$40,$B100*(1+'LF Projected Ratios'!F$40))</f>
        <v>0.10996370356266245</v>
      </c>
      <c r="F100">
        <f>IF('LF Projected Ratios'!G$40&gt;=0,$B100+(1-$B100)*'LF Projected Ratios'!G$40,$B100*(1+'LF Projected Ratios'!G$40))</f>
        <v>0.11185522635495088</v>
      </c>
      <c r="G100">
        <f>IF('LF Projected Ratios'!H$40&gt;=0,$B100+(1-$B100)*'LF Projected Ratios'!H$40,$B100*(1+'LF Projected Ratios'!H$40))</f>
        <v>0.11375235420694745</v>
      </c>
      <c r="H100">
        <f>IF('LF Projected Ratios'!I$40&gt;=0,$B100+(1-$B100)*'LF Projected Ratios'!I$40,$B100*(1+'LF Projected Ratios'!I$40))</f>
        <v>0.11570119426921807</v>
      </c>
      <c r="I100">
        <f>IF('LF Projected Ratios'!J$40&gt;=0,$B100+(1-$B100)*'LF Projected Ratios'!J$40,$B100*(1+'LF Projected Ratios'!J$40))</f>
        <v>0.11762074302252389</v>
      </c>
      <c r="J100">
        <f>IF('LF Projected Ratios'!K$40&gt;=0,$B100+(1-$B100)*'LF Projected Ratios'!K$40,$B100*(1+'LF Projected Ratios'!K$40))</f>
        <v>0.11954418157679934</v>
      </c>
      <c r="K100">
        <f>IF('LF Projected Ratios'!L$40&gt;=0,$B100+(1-$B100)*'LF Projected Ratios'!L$40,$B100*(1+'LF Projected Ratios'!L$40))</f>
        <v>0.1214501650664405</v>
      </c>
      <c r="L100">
        <f>IF('LF Projected Ratios'!M$40&gt;=0,$B100+(1-$B100)*'LF Projected Ratios'!M$40,$B100*(1+'LF Projected Ratios'!M$40))</f>
        <v>0.12309608093993059</v>
      </c>
      <c r="M100">
        <f>IF('LF Projected Ratios'!N$40&gt;=0,$B100+(1-$B100)*'LF Projected Ratios'!N$40,$B100*(1+'LF Projected Ratios'!N$40))</f>
        <v>0.12488851049896423</v>
      </c>
      <c r="N100">
        <f>IF('LF Projected Ratios'!O$40&gt;=0,$B100+(1-$B100)*'LF Projected Ratios'!O$40,$B100*(1+'LF Projected Ratios'!O$40))</f>
        <v>0.12666451676258078</v>
      </c>
      <c r="O100">
        <f>IF('LF Projected Ratios'!P$40&gt;=0,$B100+(1-$B100)*'LF Projected Ratios'!P$40,$B100*(1+'LF Projected Ratios'!P$40))</f>
        <v>0.12842432442126697</v>
      </c>
      <c r="P100">
        <f>IF('LF Projected Ratios'!Q$40&gt;=0,$B100+(1-$B100)*'LF Projected Ratios'!Q$40,$B100*(1+'LF Projected Ratios'!Q$40))</f>
        <v>0.1301681540853997</v>
      </c>
      <c r="Q100">
        <f>IF('LF Projected Ratios'!R$40&gt;=0,$B100+(1-$B100)*'LF Projected Ratios'!R$40,$B100*(1+'LF Projected Ratios'!R$40))</f>
        <v>0.13189622237744214</v>
      </c>
      <c r="R100">
        <f>IF('LF Projected Ratios'!S$40&gt;=0,$B100+(1-$B100)*'LF Projected Ratios'!S$40,$B100*(1+'LF Projected Ratios'!S$40))</f>
        <v>0.13360874202164649</v>
      </c>
      <c r="S100">
        <f>IF('LF Projected Ratios'!T$40&gt;=0,$B100+(1-$B100)*'LF Projected Ratios'!T$40,$B100*(1+'LF Projected Ratios'!T$40))</f>
        <v>0.13530592193135063</v>
      </c>
      <c r="T100">
        <f>IF('LF Projected Ratios'!U$40&gt;=0,$B100+(1-$B100)*'LF Projected Ratios'!U$40,$B100*(1+'LF Projected Ratios'!U$40))</f>
        <v>0.13698796729393636</v>
      </c>
      <c r="U100">
        <f>IF('LF Projected Ratios'!V$40&gt;=0,$B100+(1-$B100)*'LF Projected Ratios'!V$40,$B100*(1+'LF Projected Ratios'!V$40))</f>
        <v>0.1386550796535255</v>
      </c>
      <c r="V100">
        <f>IF('LF Projected Ratios'!W$40&gt;=0,$B100+(1-$B100)*'LF Projected Ratios'!W$40,$B100*(1+'LF Projected Ratios'!W$40))</f>
        <v>0.14030745699148489</v>
      </c>
      <c r="W100">
        <f>IF('LF Projected Ratios'!X$40&gt;=0,$B100+(1-$B100)*'LF Projected Ratios'!X$40,$B100*(1+'LF Projected Ratios'!X$40))</f>
        <v>0.14194529380480422</v>
      </c>
      <c r="X100">
        <f>IF('LF Projected Ratios'!Y$40&gt;=0,$B100+(1-$B100)*'LF Projected Ratios'!Y$40,$B100*(1+'LF Projected Ratios'!Y$40))</f>
        <v>0.14356878118241362</v>
      </c>
      <c r="Y100">
        <f>IF('LF Projected Ratios'!Z$40&gt;=0,$B100+(1-$B100)*'LF Projected Ratios'!Z$40,$B100*(1+'LF Projected Ratios'!Z$40))</f>
        <v>0.1451781068795065</v>
      </c>
      <c r="Z100">
        <f>IF('LF Projected Ratios'!AA$40&gt;=0,$B100+(1-$B100)*'LF Projected Ratios'!AA$40,$B100*(1+'LF Projected Ratios'!AA$40))</f>
        <v>0.14677345538992356</v>
      </c>
      <c r="AA100">
        <f>IF('LF Projected Ratios'!AB$40&gt;=0,$B100+(1-$B100)*'LF Projected Ratios'!AB$40,$B100*(1+'LF Projected Ratios'!AB$40))</f>
        <v>0.14835500801665891</v>
      </c>
      <c r="AB100">
        <f>IF('LF Projected Ratios'!AC$40&gt;=0,$B100+(1-$B100)*'LF Projected Ratios'!AC$40,$B100*(1+'LF Projected Ratios'!AC$40))</f>
        <v>0.1499229429405472</v>
      </c>
      <c r="AC100">
        <f>IF('LF Projected Ratios'!AD$40&gt;=0,$B100+(1-$B100)*'LF Projected Ratios'!AD$40,$B100*(1+'LF Projected Ratios'!AD$40))</f>
        <v>0.15147743528718194</v>
      </c>
      <c r="AD100">
        <f>IF('LF Projected Ratios'!AE$40&gt;=0,$B100+(1-$B100)*'LF Projected Ratios'!AE$40,$B100*(1+'LF Projected Ratios'!AE$40))</f>
        <v>0.15301865719212013</v>
      </c>
      <c r="AE100">
        <f>IF('LF Projected Ratios'!AF$40&gt;=0,$B100+(1-$B100)*'LF Projected Ratios'!AF$40,$B100*(1+'LF Projected Ratios'!AF$40))</f>
        <v>0.15454677786442572</v>
      </c>
      <c r="AF100">
        <f>IF('LF Projected Ratios'!AG$40&gt;=0,$B100+(1-$B100)*'LF Projected Ratios'!AG$40,$B100*(1+'LF Projected Ratios'!AG$40))</f>
        <v>0.15606196364859817</v>
      </c>
    </row>
    <row r="101" spans="1:32" x14ac:dyDescent="0.2">
      <c r="A101" s="6" t="s">
        <v>33</v>
      </c>
      <c r="B101" s="28">
        <f t="shared" si="0"/>
        <v>0.13909514302669534</v>
      </c>
      <c r="C101">
        <f>IF('LF Projected Ratios'!D$40&gt;=0,$B101+(1-$B101)*'LF Projected Ratios'!D$40,$B101*(1+'LF Projected Ratios'!D$40))</f>
        <v>0.14088513113730902</v>
      </c>
      <c r="D101">
        <f>IF('LF Projected Ratios'!E$40&gt;=0,$B101+(1-$B101)*'LF Projected Ratios'!E$40,$B101*(1+'LF Projected Ratios'!E$40))</f>
        <v>0.14272123010428922</v>
      </c>
      <c r="E101">
        <f>IF('LF Projected Ratios'!F$40&gt;=0,$B101+(1-$B101)*'LF Projected Ratios'!F$40,$B101*(1+'LF Projected Ratios'!F$40))</f>
        <v>0.14455504413567721</v>
      </c>
      <c r="F101">
        <f>IF('LF Projected Ratios'!G$40&gt;=0,$B101+(1-$B101)*'LF Projected Ratios'!G$40,$B101*(1+'LF Projected Ratios'!G$40))</f>
        <v>0.14637305272481282</v>
      </c>
      <c r="G101">
        <f>IF('LF Projected Ratios'!H$40&gt;=0,$B101+(1-$B101)*'LF Projected Ratios'!H$40,$B101*(1+'LF Projected Ratios'!H$40))</f>
        <v>0.14819644853250777</v>
      </c>
      <c r="H101">
        <f>IF('LF Projected Ratios'!I$40&gt;=0,$B101+(1-$B101)*'LF Projected Ratios'!I$40,$B101*(1+'LF Projected Ratios'!I$40))</f>
        <v>0.15006954675078149</v>
      </c>
      <c r="I101">
        <f>IF('LF Projected Ratios'!J$40&gt;=0,$B101+(1-$B101)*'LF Projected Ratios'!J$40,$B101*(1+'LF Projected Ratios'!J$40))</f>
        <v>0.15191449206944324</v>
      </c>
      <c r="J101">
        <f>IF('LF Projected Ratios'!K$40&gt;=0,$B101+(1-$B101)*'LF Projected Ratios'!K$40,$B101*(1+'LF Projected Ratios'!K$40))</f>
        <v>0.15376317601161071</v>
      </c>
      <c r="K101">
        <f>IF('LF Projected Ratios'!L$40&gt;=0,$B101+(1-$B101)*'LF Projected Ratios'!L$40,$B101*(1+'LF Projected Ratios'!L$40))</f>
        <v>0.15559508328179811</v>
      </c>
      <c r="L101">
        <f>IF('LF Projected Ratios'!M$40&gt;=0,$B101+(1-$B101)*'LF Projected Ratios'!M$40,$B101*(1+'LF Projected Ratios'!M$40))</f>
        <v>0.15717703048708631</v>
      </c>
      <c r="M101">
        <f>IF('LF Projected Ratios'!N$40&gt;=0,$B101+(1-$B101)*'LF Projected Ratios'!N$40,$B101*(1+'LF Projected Ratios'!N$40))</f>
        <v>0.15889979711037466</v>
      </c>
      <c r="N101">
        <f>IF('LF Projected Ratios'!O$40&gt;=0,$B101+(1-$B101)*'LF Projected Ratios'!O$40,$B101*(1+'LF Projected Ratios'!O$40))</f>
        <v>0.16060677873109691</v>
      </c>
      <c r="O101">
        <f>IF('LF Projected Ratios'!P$40&gt;=0,$B101+(1-$B101)*'LF Projected Ratios'!P$40,$B101*(1+'LF Projected Ratios'!P$40))</f>
        <v>0.16229819130712378</v>
      </c>
      <c r="P101">
        <f>IF('LF Projected Ratios'!Q$40&gt;=0,$B101+(1-$B101)*'LF Projected Ratios'!Q$40,$B101*(1+'LF Projected Ratios'!Q$40))</f>
        <v>0.16397424687479012</v>
      </c>
      <c r="Q101">
        <f>IF('LF Projected Ratios'!R$40&gt;=0,$B101+(1-$B101)*'LF Projected Ratios'!R$40,$B101*(1+'LF Projected Ratios'!R$40))</f>
        <v>0.16563515363750758</v>
      </c>
      <c r="R101">
        <f>IF('LF Projected Ratios'!S$40&gt;=0,$B101+(1-$B101)*'LF Projected Ratios'!S$40,$B101*(1+'LF Projected Ratios'!S$40))</f>
        <v>0.16728111605198123</v>
      </c>
      <c r="S101">
        <f>IF('LF Projected Ratios'!T$40&gt;=0,$B101+(1-$B101)*'LF Projected Ratios'!T$40,$B101*(1+'LF Projected Ratios'!T$40))</f>
        <v>0.16891233491211327</v>
      </c>
      <c r="T101">
        <f>IF('LF Projected Ratios'!U$40&gt;=0,$B101+(1-$B101)*'LF Projected Ratios'!U$40,$B101*(1+'LF Projected Ratios'!U$40))</f>
        <v>0.17052900743065957</v>
      </c>
      <c r="U101">
        <f>IF('LF Projected Ratios'!V$40&gt;=0,$B101+(1-$B101)*'LF Projected Ratios'!V$40,$B101*(1+'LF Projected Ratios'!V$40))</f>
        <v>0.17213132731871145</v>
      </c>
      <c r="V101">
        <f>IF('LF Projected Ratios'!W$40&gt;=0,$B101+(1-$B101)*'LF Projected Ratios'!W$40,$B101*(1+'LF Projected Ratios'!W$40))</f>
        <v>0.1737194848630722</v>
      </c>
      <c r="W101">
        <f>IF('LF Projected Ratios'!X$40&gt;=0,$B101+(1-$B101)*'LF Projected Ratios'!X$40,$B101*(1+'LF Projected Ratios'!X$40))</f>
        <v>0.17529366700158858</v>
      </c>
      <c r="X101">
        <f>IF('LF Projected Ratios'!Y$40&gt;=0,$B101+(1-$B101)*'LF Projected Ratios'!Y$40,$B101*(1+'LF Projected Ratios'!Y$40))</f>
        <v>0.17685405739650223</v>
      </c>
      <c r="Y101">
        <f>IF('LF Projected Ratios'!Z$40&gt;=0,$B101+(1-$B101)*'LF Projected Ratios'!Z$40,$B101*(1+'LF Projected Ratios'!Z$40))</f>
        <v>0.1784008365058842</v>
      </c>
      <c r="Z101">
        <f>IF('LF Projected Ratios'!AA$40&gt;=0,$B101+(1-$B101)*'LF Projected Ratios'!AA$40,$B101*(1+'LF Projected Ratios'!AA$40))</f>
        <v>0.17993418165320541</v>
      </c>
      <c r="AA101">
        <f>IF('LF Projected Ratios'!AB$40&gt;=0,$B101+(1-$B101)*'LF Projected Ratios'!AB$40,$B101*(1+'LF Projected Ratios'!AB$40))</f>
        <v>0.18145426709510287</v>
      </c>
      <c r="AB101">
        <f>IF('LF Projected Ratios'!AC$40&gt;=0,$B101+(1-$B101)*'LF Projected Ratios'!AC$40,$B101*(1+'LF Projected Ratios'!AC$40))</f>
        <v>0.18296126408739705</v>
      </c>
      <c r="AC101">
        <f>IF('LF Projected Ratios'!AD$40&gt;=0,$B101+(1-$B101)*'LF Projected Ratios'!AD$40,$B101*(1+'LF Projected Ratios'!AD$40))</f>
        <v>0.18445534094940963</v>
      </c>
      <c r="AD101">
        <f>IF('LF Projected Ratios'!AE$40&gt;=0,$B101+(1-$B101)*'LF Projected Ratios'!AE$40,$B101*(1+'LF Projected Ratios'!AE$40))</f>
        <v>0.18593666312663365</v>
      </c>
      <c r="AE101">
        <f>IF('LF Projected Ratios'!AF$40&gt;=0,$B101+(1-$B101)*'LF Projected Ratios'!AF$40,$B101*(1+'LF Projected Ratios'!AF$40))</f>
        <v>0.18740539325180769</v>
      </c>
      <c r="AF101">
        <f>IF('LF Projected Ratios'!AG$40&gt;=0,$B101+(1-$B101)*'LF Projected Ratios'!AG$40,$B101*(1+'LF Projected Ratios'!AG$40))</f>
        <v>0.18886169120443719</v>
      </c>
    </row>
    <row r="102" spans="1:32" x14ac:dyDescent="0.2">
      <c r="A102" s="6" t="s">
        <v>34</v>
      </c>
      <c r="B102" s="28">
        <f t="shared" si="0"/>
        <v>0.19210845405538163</v>
      </c>
      <c r="C102">
        <f>IF('LF Projected Ratios'!D$40&gt;=0,$B102+(1-$B102)*'LF Projected Ratios'!D$40,$B102*(1+'LF Projected Ratios'!D$40))</f>
        <v>0.19378821721410081</v>
      </c>
      <c r="D102">
        <f>IF('LF Projected Ratios'!E$40&gt;=0,$B102+(1-$B102)*'LF Projected Ratios'!E$40,$B102*(1+'LF Projected Ratios'!E$40))</f>
        <v>0.19551125178746359</v>
      </c>
      <c r="E102">
        <f>IF('LF Projected Ratios'!F$40&gt;=0,$B102+(1-$B102)*'LF Projected Ratios'!F$40,$B102*(1+'LF Projected Ratios'!F$40))</f>
        <v>0.1972321421283563</v>
      </c>
      <c r="F102">
        <f>IF('LF Projected Ratios'!G$40&gt;=0,$B102+(1-$B102)*'LF Projected Ratios'!G$40,$B102*(1+'LF Projected Ratios'!G$40))</f>
        <v>0.19893820030391485</v>
      </c>
      <c r="G102">
        <f>IF('LF Projected Ratios'!H$40&gt;=0,$B102+(1-$B102)*'LF Projected Ratios'!H$40,$B102*(1+'LF Projected Ratios'!H$40))</f>
        <v>0.20064931396068597</v>
      </c>
      <c r="H102">
        <f>IF('LF Projected Ratios'!I$40&gt;=0,$B102+(1-$B102)*'LF Projected Ratios'!I$40,$B102*(1+'LF Projected Ratios'!I$40))</f>
        <v>0.20240706942345274</v>
      </c>
      <c r="I102">
        <f>IF('LF Projected Ratios'!J$40&gt;=0,$B102+(1-$B102)*'LF Projected Ratios'!J$40,$B102*(1+'LF Projected Ratios'!J$40))</f>
        <v>0.20413840560259472</v>
      </c>
      <c r="J102">
        <f>IF('LF Projected Ratios'!K$40&gt;=0,$B102+(1-$B102)*'LF Projected Ratios'!K$40,$B102*(1+'LF Projected Ratios'!K$40))</f>
        <v>0.20587325018606181</v>
      </c>
      <c r="K102">
        <f>IF('LF Projected Ratios'!L$40&gt;=0,$B102+(1-$B102)*'LF Projected Ratios'!L$40,$B102*(1+'LF Projected Ratios'!L$40))</f>
        <v>0.20759235118142857</v>
      </c>
      <c r="L102">
        <f>IF('LF Projected Ratios'!M$40&gt;=0,$B102+(1-$B102)*'LF Projected Ratios'!M$40,$B102*(1+'LF Projected Ratios'!M$40))</f>
        <v>0.20907688430135576</v>
      </c>
      <c r="M102">
        <f>IF('LF Projected Ratios'!N$40&gt;=0,$B102+(1-$B102)*'LF Projected Ratios'!N$40,$B102*(1+'LF Projected Ratios'!N$40))</f>
        <v>0.21069356537745448</v>
      </c>
      <c r="N102">
        <f>IF('LF Projected Ratios'!O$40&gt;=0,$B102+(1-$B102)*'LF Projected Ratios'!O$40,$B102*(1+'LF Projected Ratios'!O$40))</f>
        <v>0.21229543346925817</v>
      </c>
      <c r="O102">
        <f>IF('LF Projected Ratios'!P$40&gt;=0,$B102+(1-$B102)*'LF Projected Ratios'!P$40,$B102*(1+'LF Projected Ratios'!P$40))</f>
        <v>0.21388269123625539</v>
      </c>
      <c r="P102">
        <f>IF('LF Projected Ratios'!Q$40&gt;=0,$B102+(1-$B102)*'LF Projected Ratios'!Q$40,$B102*(1+'LF Projected Ratios'!Q$40))</f>
        <v>0.21545553765788156</v>
      </c>
      <c r="Q102">
        <f>IF('LF Projected Ratios'!R$40&gt;=0,$B102+(1-$B102)*'LF Projected Ratios'!R$40,$B102*(1+'LF Projected Ratios'!R$40))</f>
        <v>0.21701416811667487</v>
      </c>
      <c r="R102">
        <f>IF('LF Projected Ratios'!S$40&gt;=0,$B102+(1-$B102)*'LF Projected Ratios'!S$40,$B102*(1+'LF Projected Ratios'!S$40))</f>
        <v>0.21855877447918384</v>
      </c>
      <c r="S102">
        <f>IF('LF Projected Ratios'!T$40&gt;=0,$B102+(1-$B102)*'LF Projected Ratios'!T$40,$B102*(1+'LF Projected Ratios'!T$40))</f>
        <v>0.22008954517470444</v>
      </c>
      <c r="T102">
        <f>IF('LF Projected Ratios'!U$40&gt;=0,$B102+(1-$B102)*'LF Projected Ratios'!U$40,$B102*(1+'LF Projected Ratios'!U$40))</f>
        <v>0.22160666527190823</v>
      </c>
      <c r="U102">
        <f>IF('LF Projected Ratios'!V$40&gt;=0,$B102+(1-$B102)*'LF Projected Ratios'!V$40,$B102*(1+'LF Projected Ratios'!V$40))</f>
        <v>0.22311031655342978</v>
      </c>
      <c r="V102">
        <f>IF('LF Projected Ratios'!W$40&gt;=0,$B102+(1-$B102)*'LF Projected Ratios'!W$40,$B102*(1+'LF Projected Ratios'!W$40))</f>
        <v>0.22460067758847851</v>
      </c>
      <c r="W102">
        <f>IF('LF Projected Ratios'!X$40&gt;=0,$B102+(1-$B102)*'LF Projected Ratios'!X$40,$B102*(1+'LF Projected Ratios'!X$40))</f>
        <v>0.22607792380353134</v>
      </c>
      <c r="X102">
        <f>IF('LF Projected Ratios'!Y$40&gt;=0,$B102+(1-$B102)*'LF Projected Ratios'!Y$40,$B102*(1+'LF Projected Ratios'!Y$40))</f>
        <v>0.22754222755116721</v>
      </c>
      <c r="Y102">
        <f>IF('LF Projected Ratios'!Z$40&gt;=0,$B102+(1-$B102)*'LF Projected Ratios'!Z$40,$B102*(1+'LF Projected Ratios'!Z$40))</f>
        <v>0.22899375817710277</v>
      </c>
      <c r="Z102">
        <f>IF('LF Projected Ratios'!AA$40&gt;=0,$B102+(1-$B102)*'LF Projected Ratios'!AA$40,$B102*(1+'LF Projected Ratios'!AA$40))</f>
        <v>0.23043268208547887</v>
      </c>
      <c r="AA102">
        <f>IF('LF Projected Ratios'!AB$40&gt;=0,$B102+(1-$B102)*'LF Projected Ratios'!AB$40,$B102*(1+'LF Projected Ratios'!AB$40))</f>
        <v>0.23185916280245378</v>
      </c>
      <c r="AB102">
        <f>IF('LF Projected Ratios'!AC$40&gt;=0,$B102+(1-$B102)*'LF Projected Ratios'!AC$40,$B102*(1+'LF Projected Ratios'!AC$40))</f>
        <v>0.23327336103815521</v>
      </c>
      <c r="AC102">
        <f>IF('LF Projected Ratios'!AD$40&gt;=0,$B102+(1-$B102)*'LF Projected Ratios'!AD$40,$B102*(1+'LF Projected Ratios'!AD$40))</f>
        <v>0.23467543474703761</v>
      </c>
      <c r="AD102">
        <f>IF('LF Projected Ratios'!AE$40&gt;=0,$B102+(1-$B102)*'LF Projected Ratios'!AE$40,$B102*(1+'LF Projected Ratios'!AE$40))</f>
        <v>0.2360655391866931</v>
      </c>
      <c r="AE102">
        <f>IF('LF Projected Ratios'!AF$40&gt;=0,$B102+(1-$B102)*'LF Projected Ratios'!AF$40,$B102*(1+'LF Projected Ratios'!AF$40))</f>
        <v>0.23744382697516481</v>
      </c>
      <c r="AF102">
        <f>IF('LF Projected Ratios'!AG$40&gt;=0,$B102+(1-$B102)*'LF Projected Ratios'!AG$40,$B102*(1+'LF Projected Ratios'!AG$40))</f>
        <v>0.23881044814680294</v>
      </c>
    </row>
    <row r="103" spans="1:32" x14ac:dyDescent="0.2">
      <c r="A103" s="6" t="s">
        <v>92</v>
      </c>
      <c r="B103" s="28">
        <f t="shared" si="0"/>
        <v>0.2144224185452408</v>
      </c>
      <c r="C103">
        <f>IF('LF Projected Ratios'!D$40&gt;=0,$B103+(1-$B103)*'LF Projected Ratios'!D$40,$B103*(1+'LF Projected Ratios'!D$40))</f>
        <v>0.21605578664553515</v>
      </c>
      <c r="D103">
        <f>IF('LF Projected Ratios'!E$40&gt;=0,$B103+(1-$B103)*'LF Projected Ratios'!E$40,$B103*(1+'LF Projected Ratios'!E$40))</f>
        <v>0.21773123100400113</v>
      </c>
      <c r="E103">
        <f>IF('LF Projected Ratios'!F$40&gt;=0,$B103+(1-$B103)*'LF Projected Ratios'!F$40,$B103*(1+'LF Projected Ratios'!F$40))</f>
        <v>0.21940459035369783</v>
      </c>
      <c r="F103">
        <f>IF('LF Projected Ratios'!G$40&gt;=0,$B103+(1-$B103)*'LF Projected Ratios'!G$40,$B103*(1+'LF Projected Ratios'!G$40))</f>
        <v>0.22106352720246672</v>
      </c>
      <c r="G103">
        <f>IF('LF Projected Ratios'!H$40&gt;=0,$B103+(1-$B103)*'LF Projected Ratios'!H$40,$B103*(1+'LF Projected Ratios'!H$40))</f>
        <v>0.22272737990005717</v>
      </c>
      <c r="H103">
        <f>IF('LF Projected Ratios'!I$40&gt;=0,$B103+(1-$B103)*'LF Projected Ratios'!I$40,$B103*(1+'LF Projected Ratios'!I$40))</f>
        <v>0.22443658615696219</v>
      </c>
      <c r="I103">
        <f>IF('LF Projected Ratios'!J$40&gt;=0,$B103+(1-$B103)*'LF Projected Ratios'!J$40,$B103*(1+'LF Projected Ratios'!J$40))</f>
        <v>0.22612010283085582</v>
      </c>
      <c r="J103">
        <f>IF('LF Projected Ratios'!K$40&gt;=0,$B103+(1-$B103)*'LF Projected Ratios'!K$40,$B103*(1+'LF Projected Ratios'!K$40))</f>
        <v>0.22780703100694719</v>
      </c>
      <c r="K103">
        <f>IF('LF Projected Ratios'!L$40&gt;=0,$B103+(1-$B103)*'LF Projected Ratios'!L$40,$B103*(1+'LF Projected Ratios'!L$40))</f>
        <v>0.22947865043284132</v>
      </c>
      <c r="L103">
        <f>IF('LF Projected Ratios'!M$40&gt;=0,$B103+(1-$B103)*'LF Projected Ratios'!M$40,$B103*(1+'LF Projected Ratios'!M$40))</f>
        <v>0.23092218074801291</v>
      </c>
      <c r="M103">
        <f>IF('LF Projected Ratios'!N$40&gt;=0,$B103+(1-$B103)*'LF Projected Ratios'!N$40,$B103*(1+'LF Projected Ratios'!N$40))</f>
        <v>0.23249420909280807</v>
      </c>
      <c r="N103">
        <f>IF('LF Projected Ratios'!O$40&gt;=0,$B103+(1-$B103)*'LF Projected Ratios'!O$40,$B103*(1+'LF Projected Ratios'!O$40))</f>
        <v>0.23405183358793424</v>
      </c>
      <c r="O103">
        <f>IF('LF Projected Ratios'!P$40&gt;=0,$B103+(1-$B103)*'LF Projected Ratios'!P$40,$B103*(1+'LF Projected Ratios'!P$40))</f>
        <v>0.23559525129542494</v>
      </c>
      <c r="P103">
        <f>IF('LF Projected Ratios'!Q$40&gt;=0,$B103+(1-$B103)*'LF Projected Ratios'!Q$40,$B103*(1+'LF Projected Ratios'!Q$40))</f>
        <v>0.23712465569890356</v>
      </c>
      <c r="Q103">
        <f>IF('LF Projected Ratios'!R$40&gt;=0,$B103+(1-$B103)*'LF Projected Ratios'!R$40,$B103*(1+'LF Projected Ratios'!R$40))</f>
        <v>0.23864023678444263</v>
      </c>
      <c r="R103">
        <f>IF('LF Projected Ratios'!S$40&gt;=0,$B103+(1-$B103)*'LF Projected Ratios'!S$40,$B103*(1+'LF Projected Ratios'!S$40))</f>
        <v>0.24014218111923655</v>
      </c>
      <c r="S103">
        <f>IF('LF Projected Ratios'!T$40&gt;=0,$B103+(1-$B103)*'LF Projected Ratios'!T$40,$B103*(1+'LF Projected Ratios'!T$40))</f>
        <v>0.24163067192816418</v>
      </c>
      <c r="T103">
        <f>IF('LF Projected Ratios'!U$40&gt;=0,$B103+(1-$B103)*'LF Projected Ratios'!U$40,$B103*(1+'LF Projected Ratios'!U$40))</f>
        <v>0.24310588916830034</v>
      </c>
      <c r="U103">
        <f>IF('LF Projected Ratios'!V$40&gt;=0,$B103+(1-$B103)*'LF Projected Ratios'!V$40,$B103*(1+'LF Projected Ratios'!V$40))</f>
        <v>0.24456800960144326</v>
      </c>
      <c r="V103">
        <f>IF('LF Projected Ratios'!W$40&gt;=0,$B103+(1-$B103)*'LF Projected Ratios'!W$40,$B103*(1+'LF Projected Ratios'!W$40))</f>
        <v>0.24601720686472081</v>
      </c>
      <c r="W103">
        <f>IF('LF Projected Ratios'!X$40&gt;=0,$B103+(1-$B103)*'LF Projected Ratios'!X$40,$B103*(1+'LF Projected Ratios'!X$40))</f>
        <v>0.24745365153933058</v>
      </c>
      <c r="X103">
        <f>IF('LF Projected Ratios'!Y$40&gt;=0,$B103+(1-$B103)*'LF Projected Ratios'!Y$40,$B103*(1+'LF Projected Ratios'!Y$40))</f>
        <v>0.24887751121747329</v>
      </c>
      <c r="Y103">
        <f>IF('LF Projected Ratios'!Z$40&gt;=0,$B103+(1-$B103)*'LF Projected Ratios'!Z$40,$B103*(1+'LF Projected Ratios'!Z$40))</f>
        <v>0.25028895056753692</v>
      </c>
      <c r="Z103">
        <f>IF('LF Projected Ratios'!AA$40&gt;=0,$B103+(1-$B103)*'LF Projected Ratios'!AA$40,$B103*(1+'LF Projected Ratios'!AA$40))</f>
        <v>0.25168813139757995</v>
      </c>
      <c r="AA103">
        <f>IF('LF Projected Ratios'!AB$40&gt;=0,$B103+(1-$B103)*'LF Projected Ratios'!AB$40,$B103*(1+'LF Projected Ratios'!AB$40))</f>
        <v>0.2530752127171681</v>
      </c>
      <c r="AB103">
        <f>IF('LF Projected Ratios'!AC$40&gt;=0,$B103+(1-$B103)*'LF Projected Ratios'!AC$40,$B103*(1+'LF Projected Ratios'!AC$40))</f>
        <v>0.25445035079761547</v>
      </c>
      <c r="AC103">
        <f>IF('LF Projected Ratios'!AD$40&gt;=0,$B103+(1-$B103)*'LF Projected Ratios'!AD$40,$B103*(1+'LF Projected Ratios'!AD$40))</f>
        <v>0.25581369923067432</v>
      </c>
      <c r="AD103">
        <f>IF('LF Projected Ratios'!AE$40&gt;=0,$B103+(1-$B103)*'LF Projected Ratios'!AE$40,$B103*(1+'LF Projected Ratios'!AE$40))</f>
        <v>0.25716540898572227</v>
      </c>
      <c r="AE103">
        <f>IF('LF Projected Ratios'!AF$40&gt;=0,$B103+(1-$B103)*'LF Projected Ratios'!AF$40,$B103*(1+'LF Projected Ratios'!AF$40))</f>
        <v>0.25850562846549197</v>
      </c>
      <c r="AF103">
        <f>IF('LF Projected Ratios'!AG$40&gt;=0,$B103+(1-$B103)*'LF Projected Ratios'!AG$40,$B103*(1+'LF Projected Ratios'!AG$40))</f>
        <v>0.2598345035603849</v>
      </c>
    </row>
    <row r="104" spans="1:32" x14ac:dyDescent="0.2">
      <c r="A104" s="6" t="s">
        <v>89</v>
      </c>
      <c r="B104" s="28">
        <f t="shared" si="0"/>
        <v>0.33017891780513098</v>
      </c>
      <c r="C104">
        <f>IF('LF Projected Ratios'!D$40&gt;=0,$B104+(1-$B104)*'LF Projected Ratios'!D$40,$B104*(1+'LF Projected Ratios'!D$40))</f>
        <v>0.33157160570049543</v>
      </c>
      <c r="D104">
        <f>IF('LF Projected Ratios'!E$40&gt;=0,$B104+(1-$B104)*'LF Projected Ratios'!E$40,$B104*(1+'LF Projected Ratios'!E$40))</f>
        <v>0.33300016982940905</v>
      </c>
      <c r="E104">
        <f>IF('LF Projected Ratios'!F$40&gt;=0,$B104+(1-$B104)*'LF Projected Ratios'!F$40,$B104*(1+'LF Projected Ratios'!F$40))</f>
        <v>0.33442695617995527</v>
      </c>
      <c r="F104">
        <f>IF('LF Projected Ratios'!G$40&gt;=0,$B104+(1-$B104)*'LF Projected Ratios'!G$40,$B104*(1+'LF Projected Ratios'!G$40))</f>
        <v>0.33584144521524262</v>
      </c>
      <c r="G104">
        <f>IF('LF Projected Ratios'!H$40&gt;=0,$B104+(1-$B104)*'LF Projected Ratios'!H$40,$B104*(1+'LF Projected Ratios'!H$40))</f>
        <v>0.3372601257387487</v>
      </c>
      <c r="H104">
        <f>IF('LF Projected Ratios'!I$40&gt;=0,$B104+(1-$B104)*'LF Projected Ratios'!I$40,$B104*(1+'LF Projected Ratios'!I$40))</f>
        <v>0.33871747687977066</v>
      </c>
      <c r="I104">
        <f>IF('LF Projected Ratios'!J$40&gt;=0,$B104+(1-$B104)*'LF Projected Ratios'!J$40,$B104*(1+'LF Projected Ratios'!J$40))</f>
        <v>0.34015292385155455</v>
      </c>
      <c r="J104">
        <f>IF('LF Projected Ratios'!K$40&gt;=0,$B104+(1-$B104)*'LF Projected Ratios'!K$40,$B104*(1+'LF Projected Ratios'!K$40))</f>
        <v>0.3415912796335539</v>
      </c>
      <c r="K104">
        <f>IF('LF Projected Ratios'!L$40&gt;=0,$B104+(1-$B104)*'LF Projected Ratios'!L$40,$B104*(1+'LF Projected Ratios'!L$40))</f>
        <v>0.34301658244170802</v>
      </c>
      <c r="L104">
        <f>IF('LF Projected Ratios'!M$40&gt;=0,$B104+(1-$B104)*'LF Projected Ratios'!M$40,$B104*(1+'LF Projected Ratios'!M$40))</f>
        <v>0.34424740554653593</v>
      </c>
      <c r="M104">
        <f>IF('LF Projected Ratios'!N$40&gt;=0,$B104+(1-$B104)*'LF Projected Ratios'!N$40,$B104*(1+'LF Projected Ratios'!N$40))</f>
        <v>0.34558779222763464</v>
      </c>
      <c r="N104">
        <f>IF('LF Projected Ratios'!O$40&gt;=0,$B104+(1-$B104)*'LF Projected Ratios'!O$40,$B104*(1+'LF Projected Ratios'!O$40))</f>
        <v>0.34691589749643137</v>
      </c>
      <c r="O104">
        <f>IF('LF Projected Ratios'!P$40&gt;=0,$B104+(1-$B104)*'LF Projected Ratios'!P$40,$B104*(1+'LF Projected Ratios'!P$40))</f>
        <v>0.34823188937745686</v>
      </c>
      <c r="P104">
        <f>IF('LF Projected Ratios'!Q$40&gt;=0,$B104+(1-$B104)*'LF Projected Ratios'!Q$40,$B104*(1+'LF Projected Ratios'!Q$40))</f>
        <v>0.34953593284411816</v>
      </c>
      <c r="Q104">
        <f>IF('LF Projected Ratios'!R$40&gt;=0,$B104+(1-$B104)*'LF Projected Ratios'!R$40,$B104*(1+'LF Projected Ratios'!R$40))</f>
        <v>0.35082818988764264</v>
      </c>
      <c r="R104">
        <f>IF('LF Projected Ratios'!S$40&gt;=0,$B104+(1-$B104)*'LF Projected Ratios'!S$40,$B104*(1+'LF Projected Ratios'!S$40))</f>
        <v>0.35210881958415857</v>
      </c>
      <c r="S104">
        <f>IF('LF Projected Ratios'!T$40&gt;=0,$B104+(1-$B104)*'LF Projected Ratios'!T$40,$B104*(1+'LF Projected Ratios'!T$40))</f>
        <v>0.35337797815997574</v>
      </c>
      <c r="T104">
        <f>IF('LF Projected Ratios'!U$40&gt;=0,$B104+(1-$B104)*'LF Projected Ratios'!U$40,$B104*(1+'LF Projected Ratios'!U$40))</f>
        <v>0.35463581905511776</v>
      </c>
      <c r="U104">
        <f>IF('LF Projected Ratios'!V$40&gt;=0,$B104+(1-$B104)*'LF Projected Ratios'!V$40,$B104*(1+'LF Projected Ratios'!V$40))</f>
        <v>0.35588249298516217</v>
      </c>
      <c r="V104">
        <f>IF('LF Projected Ratios'!W$40&gt;=0,$B104+(1-$B104)*'LF Projected Ratios'!W$40,$B104*(1+'LF Projected Ratios'!W$40))</f>
        <v>0.35711814800144309</v>
      </c>
      <c r="W104">
        <f>IF('LF Projected Ratios'!X$40&gt;=0,$B104+(1-$B104)*'LF Projected Ratios'!X$40,$B104*(1+'LF Projected Ratios'!X$40))</f>
        <v>0.35834292954966196</v>
      </c>
      <c r="X104">
        <f>IF('LF Projected Ratios'!Y$40&gt;=0,$B104+(1-$B104)*'LF Projected Ratios'!Y$40,$B104*(1+'LF Projected Ratios'!Y$40))</f>
        <v>0.35955698052695823</v>
      </c>
      <c r="Y104">
        <f>IF('LF Projected Ratios'!Z$40&gt;=0,$B104+(1-$B104)*'LF Projected Ratios'!Z$40,$B104*(1+'LF Projected Ratios'!Z$40))</f>
        <v>0.36076044133748858</v>
      </c>
      <c r="Z104">
        <f>IF('LF Projected Ratios'!AA$40&gt;=0,$B104+(1-$B104)*'LF Projected Ratios'!AA$40,$B104*(1+'LF Projected Ratios'!AA$40))</f>
        <v>0.36195344994655582</v>
      </c>
      <c r="AA104">
        <f>IF('LF Projected Ratios'!AB$40&gt;=0,$B104+(1-$B104)*'LF Projected Ratios'!AB$40,$B104*(1+'LF Projected Ratios'!AB$40))</f>
        <v>0.36313614193333366</v>
      </c>
      <c r="AB104">
        <f>IF('LF Projected Ratios'!AC$40&gt;=0,$B104+(1-$B104)*'LF Projected Ratios'!AC$40,$B104*(1+'LF Projected Ratios'!AC$40))</f>
        <v>0.36430865054223116</v>
      </c>
      <c r="AC104">
        <f>IF('LF Projected Ratios'!AD$40&gt;=0,$B104+(1-$B104)*'LF Projected Ratios'!AD$40,$B104*(1+'LF Projected Ratios'!AD$40))</f>
        <v>0.36547110673293492</v>
      </c>
      <c r="AD104">
        <f>IF('LF Projected Ratios'!AE$40&gt;=0,$B104+(1-$B104)*'LF Projected Ratios'!AE$40,$B104*(1+'LF Projected Ratios'!AE$40))</f>
        <v>0.36662363922916902</v>
      </c>
      <c r="AE104">
        <f>IF('LF Projected Ratios'!AF$40&gt;=0,$B104+(1-$B104)*'LF Projected Ratios'!AF$40,$B104*(1+'LF Projected Ratios'!AF$40))</f>
        <v>0.36776637456621308</v>
      </c>
      <c r="AF104">
        <f>IF('LF Projected Ratios'!AG$40&gt;=0,$B104+(1-$B104)*'LF Projected Ratios'!AG$40,$B104*(1+'LF Projected Ratios'!AG$40))</f>
        <v>0.36889943713721296</v>
      </c>
    </row>
    <row r="105" spans="1:32" x14ac:dyDescent="0.2">
      <c r="A105" s="6" t="s">
        <v>35</v>
      </c>
      <c r="B105" s="28">
        <f t="shared" si="0"/>
        <v>0.17078796206891467</v>
      </c>
      <c r="C105">
        <f>IF('LF Projected Ratios'!D$40&gt;=0,$B105+(1-$B105)*'LF Projected Ratios'!D$40,$B105*(1+'LF Projected Ratios'!D$40))</f>
        <v>0.17251205466410885</v>
      </c>
      <c r="D105">
        <f>IF('LF Projected Ratios'!E$40&gt;=0,$B105+(1-$B105)*'LF Projected Ratios'!E$40,$B105*(1+'LF Projected Ratios'!E$40))</f>
        <v>0.17428056061911709</v>
      </c>
      <c r="E105">
        <f>IF('LF Projected Ratios'!F$40&gt;=0,$B105+(1-$B105)*'LF Projected Ratios'!F$40,$B105*(1+'LF Projected Ratios'!F$40))</f>
        <v>0.17604686575473907</v>
      </c>
      <c r="F105">
        <f>IF('LF Projected Ratios'!G$40&gt;=0,$B105+(1-$B105)*'LF Projected Ratios'!G$40,$B105*(1+'LF Projected Ratios'!G$40))</f>
        <v>0.17779794729988604</v>
      </c>
      <c r="G105">
        <f>IF('LF Projected Ratios'!H$40&gt;=0,$B105+(1-$B105)*'LF Projected Ratios'!H$40,$B105*(1+'LF Projected Ratios'!H$40))</f>
        <v>0.17955421774185965</v>
      </c>
      <c r="H105">
        <f>IF('LF Projected Ratios'!I$40&gt;=0,$B105+(1-$B105)*'LF Projected Ratios'!I$40,$B105*(1+'LF Projected Ratios'!I$40))</f>
        <v>0.18135836088060373</v>
      </c>
      <c r="I105">
        <f>IF('LF Projected Ratios'!J$40&gt;=0,$B105+(1-$B105)*'LF Projected Ratios'!J$40,$B105*(1+'LF Projected Ratios'!J$40))</f>
        <v>0.1831353875231731</v>
      </c>
      <c r="J105">
        <f>IF('LF Projected Ratios'!K$40&gt;=0,$B105+(1-$B105)*'LF Projected Ratios'!K$40,$B105*(1+'LF Projected Ratios'!K$40))</f>
        <v>0.18491601515787431</v>
      </c>
      <c r="K105">
        <f>IF('LF Projected Ratios'!L$40&gt;=0,$B105+(1-$B105)*'LF Projected Ratios'!L$40,$B105*(1+'LF Projected Ratios'!L$40))</f>
        <v>0.18668048372662344</v>
      </c>
      <c r="L105">
        <f>IF('LF Projected Ratios'!M$40&gt;=0,$B105+(1-$B105)*'LF Projected Ratios'!M$40,$B105*(1+'LF Projected Ratios'!M$40))</f>
        <v>0.18820419410573341</v>
      </c>
      <c r="M105">
        <f>IF('LF Projected Ratios'!N$40&gt;=0,$B105+(1-$B105)*'LF Projected Ratios'!N$40,$B105*(1+'LF Projected Ratios'!N$40))</f>
        <v>0.18986353986386856</v>
      </c>
      <c r="N105">
        <f>IF('LF Projected Ratios'!O$40&gt;=0,$B105+(1-$B105)*'LF Projected Ratios'!O$40,$B105*(1+'LF Projected Ratios'!O$40))</f>
        <v>0.19150768171876101</v>
      </c>
      <c r="O105">
        <f>IF('LF Projected Ratios'!P$40&gt;=0,$B105+(1-$B105)*'LF Projected Ratios'!P$40,$B105*(1+'LF Projected Ratios'!P$40))</f>
        <v>0.19313682767814197</v>
      </c>
      <c r="P105">
        <f>IF('LF Projected Ratios'!Q$40&gt;=0,$B105+(1-$B105)*'LF Projected Ratios'!Q$40,$B105*(1+'LF Projected Ratios'!Q$40))</f>
        <v>0.19475118197257177</v>
      </c>
      <c r="Q105">
        <f>IF('LF Projected Ratios'!R$40&gt;=0,$B105+(1-$B105)*'LF Projected Ratios'!R$40,$B105*(1+'LF Projected Ratios'!R$40))</f>
        <v>0.19635094514079049</v>
      </c>
      <c r="R105">
        <f>IF('LF Projected Ratios'!S$40&gt;=0,$B105+(1-$B105)*'LF Projected Ratios'!S$40,$B105*(1+'LF Projected Ratios'!S$40))</f>
        <v>0.19793631411276036</v>
      </c>
      <c r="S105">
        <f>IF('LF Projected Ratios'!T$40&gt;=0,$B105+(1-$B105)*'LF Projected Ratios'!T$40,$B105*(1+'LF Projected Ratios'!T$40))</f>
        <v>0.19950748229048115</v>
      </c>
      <c r="T105">
        <f>IF('LF Projected Ratios'!U$40&gt;=0,$B105+(1-$B105)*'LF Projected Ratios'!U$40,$B105*(1+'LF Projected Ratios'!U$40))</f>
        <v>0.2010646396266402</v>
      </c>
      <c r="U105">
        <f>IF('LF Projected Ratios'!V$40&gt;=0,$B105+(1-$B105)*'LF Projected Ratios'!V$40,$B105*(1+'LF Projected Ratios'!V$40))</f>
        <v>0.20260797270116856</v>
      </c>
      <c r="V105">
        <f>IF('LF Projected Ratios'!W$40&gt;=0,$B105+(1-$B105)*'LF Projected Ratios'!W$40,$B105*(1+'LF Projected Ratios'!W$40))</f>
        <v>0.20413766479576881</v>
      </c>
      <c r="W105">
        <f>IF('LF Projected Ratios'!X$40&gt;=0,$B105+(1-$B105)*'LF Projected Ratios'!X$40,$B105*(1+'LF Projected Ratios'!X$40))</f>
        <v>0.20565389596647338</v>
      </c>
      <c r="X105">
        <f>IF('LF Projected Ratios'!Y$40&gt;=0,$B105+(1-$B105)*'LF Projected Ratios'!Y$40,$B105*(1+'LF Projected Ratios'!Y$40))</f>
        <v>0.20715684311429575</v>
      </c>
      <c r="Y105">
        <f>IF('LF Projected Ratios'!Z$40&gt;=0,$B105+(1-$B105)*'LF Projected Ratios'!Z$40,$B105*(1+'LF Projected Ratios'!Z$40))</f>
        <v>0.20864668005403508</v>
      </c>
      <c r="Z105">
        <f>IF('LF Projected Ratios'!AA$40&gt;=0,$B105+(1-$B105)*'LF Projected Ratios'!AA$40,$B105*(1+'LF Projected Ratios'!AA$40))</f>
        <v>0.21012357758128575</v>
      </c>
      <c r="AA105">
        <f>IF('LF Projected Ratios'!AB$40&gt;=0,$B105+(1-$B105)*'LF Projected Ratios'!AB$40,$B105*(1+'LF Projected Ratios'!AB$40))</f>
        <v>0.21158770353770864</v>
      </c>
      <c r="AB105">
        <f>IF('LF Projected Ratios'!AC$40&gt;=0,$B105+(1-$B105)*'LF Projected Ratios'!AC$40,$B105*(1+'LF Projected Ratios'!AC$40))</f>
        <v>0.21303922287461841</v>
      </c>
      <c r="AC105">
        <f>IF('LF Projected Ratios'!AD$40&gt;=0,$B105+(1-$B105)*'LF Projected Ratios'!AD$40,$B105*(1+'LF Projected Ratios'!AD$40))</f>
        <v>0.21447829771493324</v>
      </c>
      <c r="AD105">
        <f>IF('LF Projected Ratios'!AE$40&gt;=0,$B105+(1-$B105)*'LF Projected Ratios'!AE$40,$B105*(1+'LF Projected Ratios'!AE$40))</f>
        <v>0.21590508741353817</v>
      </c>
      <c r="AE105">
        <f>IF('LF Projected Ratios'!AF$40&gt;=0,$B105+(1-$B105)*'LF Projected Ratios'!AF$40,$B105*(1+'LF Projected Ratios'!AF$40))</f>
        <v>0.21731974861611064</v>
      </c>
      <c r="AF105">
        <f>IF('LF Projected Ratios'!AG$40&gt;=0,$B105+(1-$B105)*'LF Projected Ratios'!AG$40,$B105*(1+'LF Projected Ratios'!AG$40))</f>
        <v>0.21872243531645089</v>
      </c>
    </row>
    <row r="106" spans="1:32" x14ac:dyDescent="0.2">
      <c r="A106" s="6" t="s">
        <v>98</v>
      </c>
      <c r="B106" s="28">
        <f t="shared" si="0"/>
        <v>0.17975895736172531</v>
      </c>
      <c r="C106">
        <f>IF('LF Projected Ratios'!D$40&gt;=0,$B106+(1-$B106)*'LF Projected Ratios'!D$40,$B106*(1+'LF Projected Ratios'!D$40))</f>
        <v>0.18146439751840154</v>
      </c>
      <c r="D106">
        <f>IF('LF Projected Ratios'!E$40&gt;=0,$B106+(1-$B106)*'LF Projected Ratios'!E$40,$B106*(1+'LF Projected Ratios'!E$40))</f>
        <v>0.18321377054012861</v>
      </c>
      <c r="E106">
        <f>IF('LF Projected Ratios'!F$40&gt;=0,$B106+(1-$B106)*'LF Projected Ratios'!F$40,$B106*(1+'LF Projected Ratios'!F$40))</f>
        <v>0.18496096655247149</v>
      </c>
      <c r="F106">
        <f>IF('LF Projected Ratios'!G$40&gt;=0,$B106+(1-$B106)*'LF Projected Ratios'!G$40,$B106*(1+'LF Projected Ratios'!G$40))</f>
        <v>0.18669310367377961</v>
      </c>
      <c r="G106">
        <f>IF('LF Projected Ratios'!H$40&gt;=0,$B106+(1-$B106)*'LF Projected Ratios'!H$40,$B106*(1+'LF Projected Ratios'!H$40))</f>
        <v>0.18843037355480244</v>
      </c>
      <c r="H106">
        <f>IF('LF Projected Ratios'!I$40&gt;=0,$B106+(1-$B106)*'LF Projected Ratios'!I$40,$B106*(1+'LF Projected Ratios'!I$40))</f>
        <v>0.19021499821230783</v>
      </c>
      <c r="I106">
        <f>IF('LF Projected Ratios'!J$40&gt;=0,$B106+(1-$B106)*'LF Projected Ratios'!J$40,$B106*(1+'LF Projected Ratios'!J$40))</f>
        <v>0.1919727997388436</v>
      </c>
      <c r="J106">
        <f>IF('LF Projected Ratios'!K$40&gt;=0,$B106+(1-$B106)*'LF Projected Ratios'!K$40,$B106*(1+'LF Projected Ratios'!K$40))</f>
        <v>0.19373416329946189</v>
      </c>
      <c r="K106">
        <f>IF('LF Projected Ratios'!L$40&gt;=0,$B106+(1-$B106)*'LF Projected Ratios'!L$40,$B106*(1+'LF Projected Ratios'!L$40))</f>
        <v>0.19547954261419576</v>
      </c>
      <c r="L106">
        <f>IF('LF Projected Ratios'!M$40&gt;=0,$B106+(1-$B106)*'LF Projected Ratios'!M$40,$B106*(1+'LF Projected Ratios'!M$40))</f>
        <v>0.19698676842963164</v>
      </c>
      <c r="M106">
        <f>IF('LF Projected Ratios'!N$40&gt;=0,$B106+(1-$B106)*'LF Projected Ratios'!N$40,$B106*(1+'LF Projected Ratios'!N$40))</f>
        <v>0.19862816222577825</v>
      </c>
      <c r="N106">
        <f>IF('LF Projected Ratios'!O$40&gt;=0,$B106+(1-$B106)*'LF Projected Ratios'!O$40,$B106*(1+'LF Projected Ratios'!O$40))</f>
        <v>0.20025451660513219</v>
      </c>
      <c r="O106">
        <f>IF('LF Projected Ratios'!P$40&gt;=0,$B106+(1-$B106)*'LF Projected Ratios'!P$40,$B106*(1+'LF Projected Ratios'!P$40))</f>
        <v>0.20186603732505162</v>
      </c>
      <c r="P106">
        <f>IF('LF Projected Ratios'!Q$40&gt;=0,$B106+(1-$B106)*'LF Projected Ratios'!Q$40,$B106*(1+'LF Projected Ratios'!Q$40))</f>
        <v>0.20346292640658803</v>
      </c>
      <c r="Q106">
        <f>IF('LF Projected Ratios'!R$40&gt;=0,$B106+(1-$B106)*'LF Projected Ratios'!R$40,$B106*(1+'LF Projected Ratios'!R$40))</f>
        <v>0.20504538221891316</v>
      </c>
      <c r="R106">
        <f>IF('LF Projected Ratios'!S$40&gt;=0,$B106+(1-$B106)*'LF Projected Ratios'!S$40,$B106*(1+'LF Projected Ratios'!S$40))</f>
        <v>0.20661359956146338</v>
      </c>
      <c r="S106">
        <f>IF('LF Projected Ratios'!T$40&gt;=0,$B106+(1-$B106)*'LF Projected Ratios'!T$40,$B106*(1+'LF Projected Ratios'!T$40))</f>
        <v>0.20816776974388043</v>
      </c>
      <c r="T106">
        <f>IF('LF Projected Ratios'!U$40&gt;=0,$B106+(1-$B106)*'LF Projected Ratios'!U$40,$B106*(1+'LF Projected Ratios'!U$40))</f>
        <v>0.20970808066381078</v>
      </c>
      <c r="U106">
        <f>IF('LF Projected Ratios'!V$40&gt;=0,$B106+(1-$B106)*'LF Projected Ratios'!V$40,$B106*(1+'LF Projected Ratios'!V$40))</f>
        <v>0.21123471688263334</v>
      </c>
      <c r="V106">
        <f>IF('LF Projected Ratios'!W$40&gt;=0,$B106+(1-$B106)*'LF Projected Ratios'!W$40,$B106*(1+'LF Projected Ratios'!W$40))</f>
        <v>0.21274785969918122</v>
      </c>
      <c r="W106">
        <f>IF('LF Projected Ratios'!X$40&gt;=0,$B106+(1-$B106)*'LF Projected Ratios'!X$40,$B106*(1+'LF Projected Ratios'!X$40))</f>
        <v>0.2142476872215148</v>
      </c>
      <c r="X106">
        <f>IF('LF Projected Ratios'!Y$40&gt;=0,$B106+(1-$B106)*'LF Projected Ratios'!Y$40,$B106*(1+'LF Projected Ratios'!Y$40))</f>
        <v>0.21573437443680882</v>
      </c>
      <c r="Y106">
        <f>IF('LF Projected Ratios'!Z$40&gt;=0,$B106+(1-$B106)*'LF Projected Ratios'!Z$40,$B106*(1+'LF Projected Ratios'!Z$40))</f>
        <v>0.21720809327941246</v>
      </c>
      <c r="Z106">
        <f>IF('LF Projected Ratios'!AA$40&gt;=0,$B106+(1-$B106)*'LF Projected Ratios'!AA$40,$B106*(1+'LF Projected Ratios'!AA$40))</f>
        <v>0.21866901269713399</v>
      </c>
      <c r="AA106">
        <f>IF('LF Projected Ratios'!AB$40&gt;=0,$B106+(1-$B106)*'LF Projected Ratios'!AB$40,$B106*(1+'LF Projected Ratios'!AB$40))</f>
        <v>0.22011729871580599</v>
      </c>
      <c r="AB106">
        <f>IF('LF Projected Ratios'!AC$40&gt;=0,$B106+(1-$B106)*'LF Projected Ratios'!AC$40,$B106*(1+'LF Projected Ratios'!AC$40))</f>
        <v>0.2215531145021844</v>
      </c>
      <c r="AC106">
        <f>IF('LF Projected Ratios'!AD$40&gt;=0,$B106+(1-$B106)*'LF Projected Ratios'!AD$40,$B106*(1+'LF Projected Ratios'!AD$40))</f>
        <v>0.22297662042522848</v>
      </c>
      <c r="AD106">
        <f>IF('LF Projected Ratios'!AE$40&gt;=0,$B106+(1-$B106)*'LF Projected Ratios'!AE$40,$B106*(1+'LF Projected Ratios'!AE$40))</f>
        <v>0.22438797411581071</v>
      </c>
      <c r="AE106">
        <f>IF('LF Projected Ratios'!AF$40&gt;=0,$B106+(1-$B106)*'LF Projected Ratios'!AF$40,$B106*(1+'LF Projected Ratios'!AF$40))</f>
        <v>0.22578733052490615</v>
      </c>
      <c r="AF106">
        <f>IF('LF Projected Ratios'!AG$40&gt;=0,$B106+(1-$B106)*'LF Projected Ratios'!AG$40,$B106*(1+'LF Projected Ratios'!AG$40))</f>
        <v>0.22717484198030249</v>
      </c>
    </row>
    <row r="107" spans="1:32" x14ac:dyDescent="0.2">
      <c r="A107" s="6" t="s">
        <v>97</v>
      </c>
      <c r="B107" s="28">
        <f t="shared" si="0"/>
        <v>9.9564220294694694E-2</v>
      </c>
      <c r="C107">
        <f>IF('LF Projected Ratios'!D$40&gt;=0,$B107+(1-$B107)*'LF Projected Ratios'!D$40,$B107*(1+'LF Projected Ratios'!D$40))</f>
        <v>0.10143640085795713</v>
      </c>
      <c r="D107">
        <f>IF('LF Projected Ratios'!E$40&gt;=0,$B107+(1-$B107)*'LF Projected Ratios'!E$40,$B107*(1+'LF Projected Ratios'!E$40))</f>
        <v>0.10335680959018501</v>
      </c>
      <c r="E107">
        <f>IF('LF Projected Ratios'!F$40&gt;=0,$B107+(1-$B107)*'LF Projected Ratios'!F$40,$B107*(1+'LF Projected Ratios'!F$40))</f>
        <v>0.10527482846743078</v>
      </c>
      <c r="F107">
        <f>IF('LF Projected Ratios'!G$40&gt;=0,$B107+(1-$B107)*'LF Projected Ratios'!G$40,$B107*(1+'LF Projected Ratios'!G$40))</f>
        <v>0.1071763161500819</v>
      </c>
      <c r="G107">
        <f>IF('LF Projected Ratios'!H$40&gt;=0,$B107+(1-$B107)*'LF Projected Ratios'!H$40,$B107*(1+'LF Projected Ratios'!H$40))</f>
        <v>0.1090834384209278</v>
      </c>
      <c r="H107">
        <f>IF('LF Projected Ratios'!I$40&gt;=0,$B107+(1-$B107)*'LF Projected Ratios'!I$40,$B107*(1+'LF Projected Ratios'!I$40))</f>
        <v>0.11104254533149342</v>
      </c>
      <c r="I107">
        <f>IF('LF Projected Ratios'!J$40&gt;=0,$B107+(1-$B107)*'LF Projected Ratios'!J$40,$B107*(1+'LF Projected Ratios'!J$40))</f>
        <v>0.11297220662108511</v>
      </c>
      <c r="J107">
        <f>IF('LF Projected Ratios'!K$40&gt;=0,$B107+(1-$B107)*'LF Projected Ratios'!K$40,$B107*(1+'LF Projected Ratios'!K$40))</f>
        <v>0.11490577820383419</v>
      </c>
      <c r="K107">
        <f>IF('LF Projected Ratios'!L$40&gt;=0,$B107+(1-$B107)*'LF Projected Ratios'!L$40,$B107*(1+'LF Projected Ratios'!L$40))</f>
        <v>0.1168218027654544</v>
      </c>
      <c r="L107">
        <f>IF('LF Projected Ratios'!M$40&gt;=0,$B107+(1-$B107)*'LF Projected Ratios'!M$40,$B107*(1+'LF Projected Ratios'!M$40))</f>
        <v>0.11847638962683447</v>
      </c>
      <c r="M107">
        <f>IF('LF Projected Ratios'!N$40&gt;=0,$B107+(1-$B107)*'LF Projected Ratios'!N$40,$B107*(1+'LF Projected Ratios'!N$40))</f>
        <v>0.12027826203483162</v>
      </c>
      <c r="N107">
        <f>IF('LF Projected Ratios'!O$40&gt;=0,$B107+(1-$B107)*'LF Projected Ratios'!O$40,$B107*(1+'LF Projected Ratios'!O$40))</f>
        <v>0.12206362462646739</v>
      </c>
      <c r="O107">
        <f>IF('LF Projected Ratios'!P$40&gt;=0,$B107+(1-$B107)*'LF Projected Ratios'!P$40,$B107*(1+'LF Projected Ratios'!P$40))</f>
        <v>0.12383270327593926</v>
      </c>
      <c r="P107">
        <f>IF('LF Projected Ratios'!Q$40&gt;=0,$B107+(1-$B107)*'LF Projected Ratios'!Q$40,$B107*(1+'LF Projected Ratios'!Q$40))</f>
        <v>0.12558571975584029</v>
      </c>
      <c r="Q107">
        <f>IF('LF Projected Ratios'!R$40&gt;=0,$B107+(1-$B107)*'LF Projected Ratios'!R$40,$B107*(1+'LF Projected Ratios'!R$40))</f>
        <v>0.12732289182984069</v>
      </c>
      <c r="R107">
        <f>IF('LF Projected Ratios'!S$40&gt;=0,$B107+(1-$B107)*'LF Projected Ratios'!S$40,$B107*(1+'LF Projected Ratios'!S$40))</f>
        <v>0.12904443334286314</v>
      </c>
      <c r="S107">
        <f>IF('LF Projected Ratios'!T$40&gt;=0,$B107+(1-$B107)*'LF Projected Ratios'!T$40,$B107*(1+'LF Projected Ratios'!T$40))</f>
        <v>0.13075055430883945</v>
      </c>
      <c r="T107">
        <f>IF('LF Projected Ratios'!U$40&gt;=0,$B107+(1-$B107)*'LF Projected Ratios'!U$40,$B107*(1+'LF Projected Ratios'!U$40))</f>
        <v>0.13244146099611639</v>
      </c>
      <c r="U107">
        <f>IF('LF Projected Ratios'!V$40&gt;=0,$B107+(1-$B107)*'LF Projected Ratios'!V$40,$B107*(1+'LF Projected Ratios'!V$40))</f>
        <v>0.13411735601058725</v>
      </c>
      <c r="V107">
        <f>IF('LF Projected Ratios'!W$40&gt;=0,$B107+(1-$B107)*'LF Projected Ratios'!W$40,$B107*(1+'LF Projected Ratios'!W$40))</f>
        <v>0.13577843837662124</v>
      </c>
      <c r="W107">
        <f>IF('LF Projected Ratios'!X$40&gt;=0,$B107+(1-$B107)*'LF Projected Ratios'!X$40,$B107*(1+'LF Projected Ratios'!X$40))</f>
        <v>0.13742490361585394</v>
      </c>
      <c r="X107">
        <f>IF('LF Projected Ratios'!Y$40&gt;=0,$B107+(1-$B107)*'LF Projected Ratios'!Y$40,$B107*(1+'LF Projected Ratios'!Y$40))</f>
        <v>0.13905694382390718</v>
      </c>
      <c r="Y107">
        <f>IF('LF Projected Ratios'!Z$40&gt;=0,$B107+(1-$B107)*'LF Projected Ratios'!Z$40,$B107*(1+'LF Projected Ratios'!Z$40))</f>
        <v>0.1406747477451033</v>
      </c>
      <c r="Z107">
        <f>IF('LF Projected Ratios'!AA$40&gt;=0,$B107+(1-$B107)*'LF Projected Ratios'!AA$40,$B107*(1+'LF Projected Ratios'!AA$40))</f>
        <v>0.14227850084523053</v>
      </c>
      <c r="AA107">
        <f>IF('LF Projected Ratios'!AB$40&gt;=0,$B107+(1-$B107)*'LF Projected Ratios'!AB$40,$B107*(1+'LF Projected Ratios'!AB$40))</f>
        <v>0.14386838538242053</v>
      </c>
      <c r="AB107">
        <f>IF('LF Projected Ratios'!AC$40&gt;=0,$B107+(1-$B107)*'LF Projected Ratios'!AC$40,$B107*(1+'LF Projected Ratios'!AC$40))</f>
        <v>0.14544458047619735</v>
      </c>
      <c r="AC107">
        <f>IF('LF Projected Ratios'!AD$40&gt;=0,$B107+(1-$B107)*'LF Projected Ratios'!AD$40,$B107*(1+'LF Projected Ratios'!AD$40))</f>
        <v>0.14700726217474847</v>
      </c>
      <c r="AD107">
        <f>IF('LF Projected Ratios'!AE$40&gt;=0,$B107+(1-$B107)*'LF Projected Ratios'!AE$40,$B107*(1+'LF Projected Ratios'!AE$40))</f>
        <v>0.14855660352047265</v>
      </c>
      <c r="AE107">
        <f>IF('LF Projected Ratios'!AF$40&gt;=0,$B107+(1-$B107)*'LF Projected Ratios'!AF$40,$B107*(1+'LF Projected Ratios'!AF$40))</f>
        <v>0.15009277461385834</v>
      </c>
      <c r="AF107">
        <f>IF('LF Projected Ratios'!AG$40&gt;=0,$B107+(1-$B107)*'LF Projected Ratios'!AG$40,$B107*(1+'LF Projected Ratios'!AG$40))</f>
        <v>0.15161594267573844</v>
      </c>
    </row>
    <row r="108" spans="1:32" x14ac:dyDescent="0.2">
      <c r="A108" s="6" t="s">
        <v>101</v>
      </c>
      <c r="B108" s="28">
        <f t="shared" si="0"/>
        <v>7.1845066314232819E-2</v>
      </c>
      <c r="C108">
        <f>IF('LF Projected Ratios'!D$40&gt;=0,$B108+(1-$B108)*'LF Projected Ratios'!D$40,$B108*(1+'LF Projected Ratios'!D$40))</f>
        <v>7.3774880372833793E-2</v>
      </c>
      <c r="D108">
        <f>IF('LF Projected Ratios'!E$40&gt;=0,$B108+(1-$B108)*'LF Projected Ratios'!E$40,$B108*(1+'LF Projected Ratios'!E$40))</f>
        <v>7.5754407263795287E-2</v>
      </c>
      <c r="E108">
        <f>IF('LF Projected Ratios'!F$40&gt;=0,$B108+(1-$B108)*'LF Projected Ratios'!F$40,$B108*(1+'LF Projected Ratios'!F$40))</f>
        <v>7.773147073011015E-2</v>
      </c>
      <c r="F108">
        <f>IF('LF Projected Ratios'!G$40&gt;=0,$B108+(1-$B108)*'LF Projected Ratios'!G$40,$B108*(1+'LF Projected Ratios'!G$40))</f>
        <v>7.9691494102985191E-2</v>
      </c>
      <c r="G108">
        <f>IF('LF Projected Ratios'!H$40&gt;=0,$B108+(1-$B108)*'LF Projected Ratios'!H$40,$B108*(1+'LF Projected Ratios'!H$40))</f>
        <v>8.1657325520087407E-2</v>
      </c>
      <c r="H108">
        <f>IF('LF Projected Ratios'!I$40&gt;=0,$B108+(1-$B108)*'LF Projected Ratios'!I$40,$B108*(1+'LF Projected Ratios'!I$40))</f>
        <v>8.3676741880079758E-2</v>
      </c>
      <c r="I108">
        <f>IF('LF Projected Ratios'!J$40&gt;=0,$B108+(1-$B108)*'LF Projected Ratios'!J$40,$B108*(1+'LF Projected Ratios'!J$40))</f>
        <v>8.5665806160558633E-2</v>
      </c>
      <c r="J108">
        <f>IF('LF Projected Ratios'!K$40&gt;=0,$B108+(1-$B108)*'LF Projected Ratios'!K$40,$B108*(1+'LF Projected Ratios'!K$40))</f>
        <v>8.7658901109262818E-2</v>
      </c>
      <c r="K108">
        <f>IF('LF Projected Ratios'!L$40&gt;=0,$B108+(1-$B108)*'LF Projected Ratios'!L$40,$B108*(1+'LF Projected Ratios'!L$40))</f>
        <v>8.9633908866632181E-2</v>
      </c>
      <c r="L108">
        <f>IF('LF Projected Ratios'!M$40&gt;=0,$B108+(1-$B108)*'LF Projected Ratios'!M$40,$B108*(1+'LF Projected Ratios'!M$40))</f>
        <v>9.133943078525715E-2</v>
      </c>
      <c r="M108">
        <f>IF('LF Projected Ratios'!N$40&gt;=0,$B108+(1-$B108)*'LF Projected Ratios'!N$40,$B108*(1+'LF Projected Ratios'!N$40))</f>
        <v>9.3196772311492551E-2</v>
      </c>
      <c r="N108">
        <f>IF('LF Projected Ratios'!O$40&gt;=0,$B108+(1-$B108)*'LF Projected Ratios'!O$40,$B108*(1+'LF Projected Ratios'!O$40))</f>
        <v>9.50370957806322E-2</v>
      </c>
      <c r="O108">
        <f>IF('LF Projected Ratios'!P$40&gt;=0,$B108+(1-$B108)*'LF Projected Ratios'!P$40,$B108*(1+'LF Projected Ratios'!P$40))</f>
        <v>9.6860634020219771E-2</v>
      </c>
      <c r="P108">
        <f>IF('LF Projected Ratios'!Q$40&gt;=0,$B108+(1-$B108)*'LF Projected Ratios'!Q$40,$B108*(1+'LF Projected Ratios'!Q$40))</f>
        <v>9.8667615629930025E-2</v>
      </c>
      <c r="Q108">
        <f>IF('LF Projected Ratios'!R$40&gt;=0,$B108+(1-$B108)*'LF Projected Ratios'!R$40,$B108*(1+'LF Projected Ratios'!R$40))</f>
        <v>0.10045826507710359</v>
      </c>
      <c r="R108">
        <f>IF('LF Projected Ratios'!S$40&gt;=0,$B108+(1-$B108)*'LF Projected Ratios'!S$40,$B108*(1+'LF Projected Ratios'!S$40))</f>
        <v>0.10223280278969825</v>
      </c>
      <c r="S108">
        <f>IF('LF Projected Ratios'!T$40&gt;=0,$B108+(1-$B108)*'LF Projected Ratios'!T$40,$B108*(1+'LF Projected Ratios'!T$40))</f>
        <v>0.10399144524674711</v>
      </c>
      <c r="T108">
        <f>IF('LF Projected Ratios'!U$40&gt;=0,$B108+(1-$B108)*'LF Projected Ratios'!U$40,$B108*(1+'LF Projected Ratios'!U$40))</f>
        <v>0.10573440506639356</v>
      </c>
      <c r="U108">
        <f>IF('LF Projected Ratios'!V$40&gt;=0,$B108+(1-$B108)*'LF Projected Ratios'!V$40,$B108*(1+'LF Projected Ratios'!V$40))</f>
        <v>0.10746189109158191</v>
      </c>
      <c r="V108">
        <f>IF('LF Projected Ratios'!W$40&gt;=0,$B108+(1-$B108)*'LF Projected Ratios'!W$40,$B108*(1+'LF Projected Ratios'!W$40))</f>
        <v>0.10917410847347832</v>
      </c>
      <c r="W108">
        <f>IF('LF Projected Ratios'!X$40&gt;=0,$B108+(1-$B108)*'LF Projected Ratios'!X$40,$B108*(1+'LF Projected Ratios'!X$40))</f>
        <v>0.11087125875268658</v>
      </c>
      <c r="X108">
        <f>IF('LF Projected Ratios'!Y$40&gt;=0,$B108+(1-$B108)*'LF Projected Ratios'!Y$40,$B108*(1+'LF Projected Ratios'!Y$40))</f>
        <v>0.11255353993832971</v>
      </c>
      <c r="Y108">
        <f>IF('LF Projected Ratios'!Z$40&gt;=0,$B108+(1-$B108)*'LF Projected Ratios'!Z$40,$B108*(1+'LF Projected Ratios'!Z$40))</f>
        <v>0.11422114658506449</v>
      </c>
      <c r="Z108">
        <f>IF('LF Projected Ratios'!AA$40&gt;=0,$B108+(1-$B108)*'LF Projected Ratios'!AA$40,$B108*(1+'LF Projected Ratios'!AA$40))</f>
        <v>0.11587426986808651</v>
      </c>
      <c r="AA108">
        <f>IF('LF Projected Ratios'!AB$40&gt;=0,$B108+(1-$B108)*'LF Projected Ratios'!AB$40,$B108*(1+'LF Projected Ratios'!AB$40))</f>
        <v>0.11751309765618992</v>
      </c>
      <c r="AB108">
        <f>IF('LF Projected Ratios'!AC$40&gt;=0,$B108+(1-$B108)*'LF Projected Ratios'!AC$40,$B108*(1+'LF Projected Ratios'!AC$40))</f>
        <v>0.11913781458294183</v>
      </c>
      <c r="AC108">
        <f>IF('LF Projected Ratios'!AD$40&gt;=0,$B108+(1-$B108)*'LF Projected Ratios'!AD$40,$B108*(1+'LF Projected Ratios'!AD$40))</f>
        <v>0.12074860211602426</v>
      </c>
      <c r="AD108">
        <f>IF('LF Projected Ratios'!AE$40&gt;=0,$B108+(1-$B108)*'LF Projected Ratios'!AE$40,$B108*(1+'LF Projected Ratios'!AE$40))</f>
        <v>0.1223456386247999</v>
      </c>
      <c r="AE108">
        <f>IF('LF Projected Ratios'!AF$40&gt;=0,$B108+(1-$B108)*'LF Projected Ratios'!AF$40,$B108*(1+'LF Projected Ratios'!AF$40))</f>
        <v>0.1239290994461569</v>
      </c>
      <c r="AF108">
        <f>IF('LF Projected Ratios'!AG$40&gt;=0,$B108+(1-$B108)*'LF Projected Ratios'!AG$40,$B108*(1+'LF Projected Ratios'!AG$40))</f>
        <v>0.12549915694868005</v>
      </c>
    </row>
    <row r="109" spans="1:32" x14ac:dyDescent="0.2">
      <c r="A109" s="6" t="s">
        <v>104</v>
      </c>
      <c r="B109" s="28">
        <f t="shared" si="0"/>
        <v>6.0631657150000295E-2</v>
      </c>
      <c r="C109">
        <f>IF('LF Projected Ratios'!D$40&gt;=0,$B109+(1-$B109)*'LF Projected Ratios'!D$40,$B109*(1+'LF Projected Ratios'!D$40))</f>
        <v>6.2584786060319017E-2</v>
      </c>
      <c r="D109">
        <f>IF('LF Projected Ratios'!E$40&gt;=0,$B109+(1-$B109)*'LF Projected Ratios'!E$40,$B109*(1+'LF Projected Ratios'!E$40))</f>
        <v>6.4588228403511971E-2</v>
      </c>
      <c r="E109">
        <f>IF('LF Projected Ratios'!F$40&gt;=0,$B109+(1-$B109)*'LF Projected Ratios'!F$40,$B109*(1+'LF Projected Ratios'!F$40))</f>
        <v>6.6589177560444676E-2</v>
      </c>
      <c r="F109">
        <f>IF('LF Projected Ratios'!G$40&gt;=0,$B109+(1-$B109)*'LF Projected Ratios'!G$40,$B109*(1+'LF Projected Ratios'!G$40))</f>
        <v>6.8572880755786672E-2</v>
      </c>
      <c r="G109">
        <f>IF('LF Projected Ratios'!H$40&gt;=0,$B109+(1-$B109)*'LF Projected Ratios'!H$40,$B109*(1+'LF Projected Ratios'!H$40))</f>
        <v>7.0562462164649786E-2</v>
      </c>
      <c r="H109">
        <f>IF('LF Projected Ratios'!I$40&gt;=0,$B109+(1-$B109)*'LF Projected Ratios'!I$40,$B109*(1+'LF Projected Ratios'!I$40))</f>
        <v>7.2606275897425174E-2</v>
      </c>
      <c r="I109">
        <f>IF('LF Projected Ratios'!J$40&gt;=0,$B109+(1-$B109)*'LF Projected Ratios'!J$40,$B109*(1+'LF Projected Ratios'!J$40))</f>
        <v>7.4619370855134176E-2</v>
      </c>
      <c r="J109">
        <f>IF('LF Projected Ratios'!K$40&gt;=0,$B109+(1-$B109)*'LF Projected Ratios'!K$40,$B109*(1+'LF Projected Ratios'!K$40))</f>
        <v>7.6636545177175566E-2</v>
      </c>
      <c r="K109">
        <f>IF('LF Projected Ratios'!L$40&gt;=0,$B109+(1-$B109)*'LF Projected Ratios'!L$40,$B109*(1+'LF Projected Ratios'!L$40))</f>
        <v>7.8635413789324829E-2</v>
      </c>
      <c r="L109">
        <f>IF('LF Projected Ratios'!M$40&gt;=0,$B109+(1-$B109)*'LF Projected Ratios'!M$40,$B109*(1+'LF Projected Ratios'!M$40))</f>
        <v>8.0361540797055084E-2</v>
      </c>
      <c r="M109">
        <f>IF('LF Projected Ratios'!N$40&gt;=0,$B109+(1-$B109)*'LF Projected Ratios'!N$40,$B109*(1+'LF Projected Ratios'!N$40))</f>
        <v>8.2241321605500281E-2</v>
      </c>
      <c r="N109">
        <f>IF('LF Projected Ratios'!O$40&gt;=0,$B109+(1-$B109)*'LF Projected Ratios'!O$40,$B109*(1+'LF Projected Ratios'!O$40))</f>
        <v>8.4103878754928696E-2</v>
      </c>
      <c r="O109">
        <f>IF('LF Projected Ratios'!P$40&gt;=0,$B109+(1-$B109)*'LF Projected Ratios'!P$40,$B109*(1+'LF Projected Ratios'!P$40))</f>
        <v>8.5949447885766195E-2</v>
      </c>
      <c r="P109">
        <f>IF('LF Projected Ratios'!Q$40&gt;=0,$B109+(1-$B109)*'LF Projected Ratios'!Q$40,$B109*(1+'LF Projected Ratios'!Q$40))</f>
        <v>8.7778260359491211E-2</v>
      </c>
      <c r="Q109">
        <f>IF('LF Projected Ratios'!R$40&gt;=0,$B109+(1-$B109)*'LF Projected Ratios'!R$40,$B109*(1+'LF Projected Ratios'!R$40))</f>
        <v>8.9590543355323654E-2</v>
      </c>
      <c r="R109">
        <f>IF('LF Projected Ratios'!S$40&gt;=0,$B109+(1-$B109)*'LF Projected Ratios'!S$40,$B109*(1+'LF Projected Ratios'!S$40))</f>
        <v>9.1386519964299182E-2</v>
      </c>
      <c r="S109">
        <f>IF('LF Projected Ratios'!T$40&gt;=0,$B109+(1-$B109)*'LF Projected Ratios'!T$40,$B109*(1+'LF Projected Ratios'!T$40))</f>
        <v>9.3166409280820289E-2</v>
      </c>
      <c r="T109">
        <f>IF('LF Projected Ratios'!U$40&gt;=0,$B109+(1-$B109)*'LF Projected Ratios'!U$40,$B109*(1+'LF Projected Ratios'!U$40))</f>
        <v>9.4930426491754732E-2</v>
      </c>
      <c r="U109">
        <f>IF('LF Projected Ratios'!V$40&gt;=0,$B109+(1-$B109)*'LF Projected Ratios'!V$40,$B109*(1+'LF Projected Ratios'!V$40))</f>
        <v>9.6678782963161597E-2</v>
      </c>
      <c r="V109">
        <f>IF('LF Projected Ratios'!W$40&gt;=0,$B109+(1-$B109)*'LF Projected Ratios'!W$40,$B109*(1+'LF Projected Ratios'!W$40))</f>
        <v>9.8411686324719888E-2</v>
      </c>
      <c r="W109">
        <f>IF('LF Projected Ratios'!X$40&gt;=0,$B109+(1-$B109)*'LF Projected Ratios'!X$40,$B109*(1+'LF Projected Ratios'!X$40))</f>
        <v>0.10012934055192568</v>
      </c>
      <c r="X109">
        <f>IF('LF Projected Ratios'!Y$40&gt;=0,$B109+(1-$B109)*'LF Projected Ratios'!Y$40,$B109*(1+'LF Projected Ratios'!Y$40))</f>
        <v>0.10183194604612904</v>
      </c>
      <c r="Y109">
        <f>IF('LF Projected Ratios'!Z$40&gt;=0,$B109+(1-$B109)*'LF Projected Ratios'!Z$40,$B109*(1+'LF Projected Ratios'!Z$40))</f>
        <v>0.10351969971247893</v>
      </c>
      <c r="Z109">
        <f>IF('LF Projected Ratios'!AA$40&gt;=0,$B109+(1-$B109)*'LF Projected Ratios'!AA$40,$B109*(1+'LF Projected Ratios'!AA$40))</f>
        <v>0.10519279503583459</v>
      </c>
      <c r="AA109">
        <f>IF('LF Projected Ratios'!AB$40&gt;=0,$B109+(1-$B109)*'LF Projected Ratios'!AB$40,$B109*(1+'LF Projected Ratios'!AB$40))</f>
        <v>0.10685142215470785</v>
      </c>
      <c r="AB109">
        <f>IF('LF Projected Ratios'!AC$40&gt;=0,$B109+(1-$B109)*'LF Projected Ratios'!AC$40,$B109*(1+'LF Projected Ratios'!AC$40))</f>
        <v>0.10849576793329743</v>
      </c>
      <c r="AC109">
        <f>IF('LF Projected Ratios'!AD$40&gt;=0,$B109+(1-$B109)*'LF Projected Ratios'!AD$40,$B109*(1+'LF Projected Ratios'!AD$40))</f>
        <v>0.11012601603166866</v>
      </c>
      <c r="AD109">
        <f>IF('LF Projected Ratios'!AE$40&gt;=0,$B109+(1-$B109)*'LF Projected Ratios'!AE$40,$B109*(1+'LF Projected Ratios'!AE$40))</f>
        <v>0.11174234697413546</v>
      </c>
      <c r="AE109">
        <f>IF('LF Projected Ratios'!AF$40&gt;=0,$B109+(1-$B109)*'LF Projected Ratios'!AF$40,$B109*(1+'LF Projected Ratios'!AF$40))</f>
        <v>0.11334493821590072</v>
      </c>
      <c r="AF109">
        <f>IF('LF Projected Ratios'!AG$40&gt;=0,$B109+(1-$B109)*'LF Projected Ratios'!AG$40,$B109*(1+'LF Projected Ratios'!AG$40))</f>
        <v>0.1149339642080027</v>
      </c>
    </row>
    <row r="110" spans="1:32" x14ac:dyDescent="0.2">
      <c r="A110" s="6" t="s">
        <v>36</v>
      </c>
      <c r="B110" s="28">
        <f t="shared" si="0"/>
        <v>0.1422123272668549</v>
      </c>
      <c r="C110">
        <f>IF('LF Projected Ratios'!D$40&gt;=0,$B110+(1-$B110)*'LF Projected Ratios'!D$40,$B110*(1+'LF Projected Ratios'!D$40))</f>
        <v>0.14399583414707096</v>
      </c>
      <c r="D110">
        <f>IF('LF Projected Ratios'!E$40&gt;=0,$B110+(1-$B110)*'LF Projected Ratios'!E$40,$B110*(1+'LF Projected Ratios'!E$40))</f>
        <v>0.14582528492439711</v>
      </c>
      <c r="E110">
        <f>IF('LF Projected Ratios'!F$40&gt;=0,$B110+(1-$B110)*'LF Projected Ratios'!F$40,$B110*(1+'LF Projected Ratios'!F$40))</f>
        <v>0.14765245903947874</v>
      </c>
      <c r="F110">
        <f>IF('LF Projected Ratios'!G$40&gt;=0,$B110+(1-$B110)*'LF Projected Ratios'!G$40,$B110*(1+'LF Projected Ratios'!G$40))</f>
        <v>0.14946388494101931</v>
      </c>
      <c r="G110">
        <f>IF('LF Projected Ratios'!H$40&gt;=0,$B110+(1-$B110)*'LF Projected Ratios'!H$40,$B110*(1+'LF Projected Ratios'!H$40))</f>
        <v>0.15128067855495347</v>
      </c>
      <c r="H110">
        <f>IF('LF Projected Ratios'!I$40&gt;=0,$B110+(1-$B110)*'LF Projected Ratios'!I$40,$B110*(1+'LF Projected Ratios'!I$40))</f>
        <v>0.15314699461582737</v>
      </c>
      <c r="I110">
        <f>IF('LF Projected Ratios'!J$40&gt;=0,$B110+(1-$B110)*'LF Projected Ratios'!J$40,$B110*(1+'LF Projected Ratios'!J$40))</f>
        <v>0.15498525971376009</v>
      </c>
      <c r="J110">
        <f>IF('LF Projected Ratios'!K$40&gt;=0,$B110+(1-$B110)*'LF Projected Ratios'!K$40,$B110*(1+'LF Projected Ratios'!K$40))</f>
        <v>0.15682724989830396</v>
      </c>
      <c r="K110">
        <f>IF('LF Projected Ratios'!L$40&gt;=0,$B110+(1-$B110)*'LF Projected Ratios'!L$40,$B110*(1+'LF Projected Ratios'!L$40))</f>
        <v>0.1586525241562301</v>
      </c>
      <c r="L110">
        <f>IF('LF Projected Ratios'!M$40&gt;=0,$B110+(1-$B110)*'LF Projected Ratios'!M$40,$B110*(1+'LF Projected Ratios'!M$40))</f>
        <v>0.16022874341044782</v>
      </c>
      <c r="M110">
        <f>IF('LF Projected Ratios'!N$40&gt;=0,$B110+(1-$B110)*'LF Projected Ratios'!N$40,$B110*(1+'LF Projected Ratios'!N$40))</f>
        <v>0.16194527220045635</v>
      </c>
      <c r="N110">
        <f>IF('LF Projected Ratios'!O$40&gt;=0,$B110+(1-$B110)*'LF Projected Ratios'!O$40,$B110*(1+'LF Projected Ratios'!O$40))</f>
        <v>0.16364607314260157</v>
      </c>
      <c r="O110">
        <f>IF('LF Projected Ratios'!P$40&gt;=0,$B110+(1-$B110)*'LF Projected Ratios'!P$40,$B110*(1+'LF Projected Ratios'!P$40))</f>
        <v>0.16533136141280894</v>
      </c>
      <c r="P110">
        <f>IF('LF Projected Ratios'!Q$40&gt;=0,$B110+(1-$B110)*'LF Projected Ratios'!Q$40,$B110*(1+'LF Projected Ratios'!Q$40))</f>
        <v>0.16700134827966723</v>
      </c>
      <c r="Q110">
        <f>IF('LF Projected Ratios'!R$40&gt;=0,$B110+(1-$B110)*'LF Projected Ratios'!R$40,$B110*(1+'LF Projected Ratios'!R$40))</f>
        <v>0.16865624119272038</v>
      </c>
      <c r="R110">
        <f>IF('LF Projected Ratios'!S$40&gt;=0,$B110+(1-$B110)*'LF Projected Ratios'!S$40,$B110*(1+'LF Projected Ratios'!S$40))</f>
        <v>0.17029624386837186</v>
      </c>
      <c r="S110">
        <f>IF('LF Projected Ratios'!T$40&gt;=0,$B110+(1-$B110)*'LF Projected Ratios'!T$40,$B110*(1+'LF Projected Ratios'!T$40))</f>
        <v>0.17192155637348469</v>
      </c>
      <c r="T110">
        <f>IF('LF Projected Ratios'!U$40&gt;=0,$B110+(1-$B110)*'LF Projected Ratios'!U$40,$B110*(1+'LF Projected Ratios'!U$40))</f>
        <v>0.1735323752067422</v>
      </c>
      <c r="U110">
        <f>IF('LF Projected Ratios'!V$40&gt;=0,$B110+(1-$B110)*'LF Projected Ratios'!V$40,$B110*(1+'LF Projected Ratios'!V$40))</f>
        <v>0.1751288933778421</v>
      </c>
      <c r="V110">
        <f>IF('LF Projected Ratios'!W$40&gt;=0,$B110+(1-$B110)*'LF Projected Ratios'!W$40,$B110*(1+'LF Projected Ratios'!W$40))</f>
        <v>0.17671130048459288</v>
      </c>
      <c r="W110">
        <f>IF('LF Projected Ratios'!X$40&gt;=0,$B110+(1-$B110)*'LF Projected Ratios'!X$40,$B110*(1+'LF Projected Ratios'!X$40))</f>
        <v>0.17827978278797232</v>
      </c>
      <c r="X110">
        <f>IF('LF Projected Ratios'!Y$40&gt;=0,$B110+(1-$B110)*'LF Projected Ratios'!Y$40,$B110*(1+'LF Projected Ratios'!Y$40))</f>
        <v>0.17983452328521365</v>
      </c>
      <c r="Y110">
        <f>IF('LF Projected Ratios'!Z$40&gt;=0,$B110+(1-$B110)*'LF Projected Ratios'!Z$40,$B110*(1+'LF Projected Ratios'!Z$40))</f>
        <v>0.18137570178098106</v>
      </c>
      <c r="Z110">
        <f>IF('LF Projected Ratios'!AA$40&gt;=0,$B110+(1-$B110)*'LF Projected Ratios'!AA$40,$B110*(1+'LF Projected Ratios'!AA$40))</f>
        <v>0.18290349495668864</v>
      </c>
      <c r="AA110">
        <f>IF('LF Projected Ratios'!AB$40&gt;=0,$B110+(1-$B110)*'LF Projected Ratios'!AB$40,$B110*(1+'LF Projected Ratios'!AB$40))</f>
        <v>0.18441807643802088</v>
      </c>
      <c r="AB110">
        <f>IF('LF Projected Ratios'!AC$40&gt;=0,$B110+(1-$B110)*'LF Projected Ratios'!AC$40,$B110*(1+'LF Projected Ratios'!AC$40))</f>
        <v>0.18591961686071126</v>
      </c>
      <c r="AC110">
        <f>IF('LF Projected Ratios'!AD$40&gt;=0,$B110+(1-$B110)*'LF Projected Ratios'!AD$40,$B110*(1+'LF Projected Ratios'!AD$40))</f>
        <v>0.18740828393462688</v>
      </c>
      <c r="AD110">
        <f>IF('LF Projected Ratios'!AE$40&gt;=0,$B110+(1-$B110)*'LF Projected Ratios'!AE$40,$B110*(1+'LF Projected Ratios'!AE$40))</f>
        <v>0.188884242506212</v>
      </c>
      <c r="AE110">
        <f>IF('LF Projected Ratios'!AF$40&gt;=0,$B110+(1-$B110)*'LF Projected Ratios'!AF$40,$B110*(1+'LF Projected Ratios'!AF$40))</f>
        <v>0.19034765461934072</v>
      </c>
      <c r="AF110">
        <f>IF('LF Projected Ratios'!AG$40&gt;=0,$B110+(1-$B110)*'LF Projected Ratios'!AG$40,$B110*(1+'LF Projected Ratios'!AG$40))</f>
        <v>0.19179867957462315</v>
      </c>
    </row>
    <row r="111" spans="1:32" x14ac:dyDescent="0.2">
      <c r="A111" s="6" t="s">
        <v>37</v>
      </c>
      <c r="B111" s="28">
        <f t="shared" si="0"/>
        <v>0.36822333874313717</v>
      </c>
      <c r="C111">
        <f>IF('LF Projected Ratios'!D$40&gt;=0,$B111+(1-$B111)*'LF Projected Ratios'!D$40,$B111*(1+'LF Projected Ratios'!D$40))</f>
        <v>0.36953692491128681</v>
      </c>
      <c r="D111">
        <f>IF('LF Projected Ratios'!E$40&gt;=0,$B111+(1-$B111)*'LF Projected Ratios'!E$40,$B111*(1+'LF Projected Ratios'!E$40))</f>
        <v>0.37088434961879069</v>
      </c>
      <c r="E111">
        <f>IF('LF Projected Ratios'!F$40&gt;=0,$B111+(1-$B111)*'LF Projected Ratios'!F$40,$B111*(1+'LF Projected Ratios'!F$40))</f>
        <v>0.37223009752197883</v>
      </c>
      <c r="F111">
        <f>IF('LF Projected Ratios'!G$40&gt;=0,$B111+(1-$B111)*'LF Projected Ratios'!G$40,$B111*(1+'LF Projected Ratios'!G$40))</f>
        <v>0.37356424657140858</v>
      </c>
      <c r="G111">
        <f>IF('LF Projected Ratios'!H$40&gt;=0,$B111+(1-$B111)*'LF Projected Ratios'!H$40,$B111*(1+'LF Projected Ratios'!H$40))</f>
        <v>0.37490234904139036</v>
      </c>
      <c r="H111">
        <f>IF('LF Projected Ratios'!I$40&gt;=0,$B111+(1-$B111)*'LF Projected Ratios'!I$40,$B111*(1+'LF Projected Ratios'!I$40))</f>
        <v>0.37627692571959331</v>
      </c>
      <c r="I111">
        <f>IF('LF Projected Ratios'!J$40&gt;=0,$B111+(1-$B111)*'LF Projected Ratios'!J$40,$B111*(1+'LF Projected Ratios'!J$40))</f>
        <v>0.3776308423390482</v>
      </c>
      <c r="J111">
        <f>IF('LF Projected Ratios'!K$40&gt;=0,$B111+(1-$B111)*'LF Projected Ratios'!K$40,$B111*(1+'LF Projected Ratios'!K$40))</f>
        <v>0.37898750255444985</v>
      </c>
      <c r="K111">
        <f>IF('LF Projected Ratios'!L$40&gt;=0,$B111+(1-$B111)*'LF Projected Ratios'!L$40,$B111*(1+'LF Projected Ratios'!L$40))</f>
        <v>0.38033185117731638</v>
      </c>
      <c r="L111">
        <f>IF('LF Projected Ratios'!M$40&gt;=0,$B111+(1-$B111)*'LF Projected Ratios'!M$40,$B111*(1+'LF Projected Ratios'!M$40))</f>
        <v>0.38149276613272193</v>
      </c>
      <c r="M111">
        <f>IF('LF Projected Ratios'!N$40&gt;=0,$B111+(1-$B111)*'LF Projected Ratios'!N$40,$B111*(1+'LF Projected Ratios'!N$40))</f>
        <v>0.38275702168497006</v>
      </c>
      <c r="N111">
        <f>IF('LF Projected Ratios'!O$40&gt;=0,$B111+(1-$B111)*'LF Projected Ratios'!O$40,$B111*(1+'LF Projected Ratios'!O$40))</f>
        <v>0.38400969338316238</v>
      </c>
      <c r="O111">
        <f>IF('LF Projected Ratios'!P$40&gt;=0,$B111+(1-$B111)*'LF Projected Ratios'!P$40,$B111*(1+'LF Projected Ratios'!P$40))</f>
        <v>0.38525093970839158</v>
      </c>
      <c r="P111">
        <f>IF('LF Projected Ratios'!Q$40&gt;=0,$B111+(1-$B111)*'LF Projected Ratios'!Q$40,$B111*(1+'LF Projected Ratios'!Q$40))</f>
        <v>0.38648091626392411</v>
      </c>
      <c r="Q111">
        <f>IF('LF Projected Ratios'!R$40&gt;=0,$B111+(1-$B111)*'LF Projected Ratios'!R$40,$B111*(1+'LF Projected Ratios'!R$40))</f>
        <v>0.38769977584022813</v>
      </c>
      <c r="R111">
        <f>IF('LF Projected Ratios'!S$40&gt;=0,$B111+(1-$B111)*'LF Projected Ratios'!S$40,$B111*(1+'LF Projected Ratios'!S$40))</f>
        <v>0.38890766847824432</v>
      </c>
      <c r="S111">
        <f>IF('LF Projected Ratios'!T$40&gt;=0,$B111+(1-$B111)*'LF Projected Ratios'!T$40,$B111*(1+'LF Projected Ratios'!T$40))</f>
        <v>0.39010474153095848</v>
      </c>
      <c r="T111">
        <f>IF('LF Projected Ratios'!U$40&gt;=0,$B111+(1-$B111)*'LF Projected Ratios'!U$40,$B111*(1+'LF Projected Ratios'!U$40))</f>
        <v>0.39129113972332524</v>
      </c>
      <c r="U111">
        <f>IF('LF Projected Ratios'!V$40&gt;=0,$B111+(1-$B111)*'LF Projected Ratios'!V$40,$B111*(1+'LF Projected Ratios'!V$40))</f>
        <v>0.39246700521059624</v>
      </c>
      <c r="V111">
        <f>IF('LF Projected Ratios'!W$40&gt;=0,$B111+(1-$B111)*'LF Projected Ratios'!W$40,$B111*(1+'LF Projected Ratios'!W$40))</f>
        <v>0.39363247763510278</v>
      </c>
      <c r="W111">
        <f>IF('LF Projected Ratios'!X$40&gt;=0,$B111+(1-$B111)*'LF Projected Ratios'!X$40,$B111*(1+'LF Projected Ratios'!X$40))</f>
        <v>0.39478769418153808</v>
      </c>
      <c r="X111">
        <f>IF('LF Projected Ratios'!Y$40&gt;=0,$B111+(1-$B111)*'LF Projected Ratios'!Y$40,$B111*(1+'LF Projected Ratios'!Y$40))</f>
        <v>0.39593278963078632</v>
      </c>
      <c r="Y111">
        <f>IF('LF Projected Ratios'!Z$40&gt;=0,$B111+(1-$B111)*'LF Projected Ratios'!Z$40,$B111*(1+'LF Projected Ratios'!Z$40))</f>
        <v>0.39706789641234497</v>
      </c>
      <c r="Z111">
        <f>IF('LF Projected Ratios'!AA$40&gt;=0,$B111+(1-$B111)*'LF Projected Ratios'!AA$40,$B111*(1+'LF Projected Ratios'!AA$40))</f>
        <v>0.39819314465537936</v>
      </c>
      <c r="AA111">
        <f>IF('LF Projected Ratios'!AB$40&gt;=0,$B111+(1-$B111)*'LF Projected Ratios'!AB$40,$B111*(1+'LF Projected Ratios'!AB$40))</f>
        <v>0.39930866223845296</v>
      </c>
      <c r="AB111">
        <f>IF('LF Projected Ratios'!AC$40&gt;=0,$B111+(1-$B111)*'LF Projected Ratios'!AC$40,$B111*(1+'LF Projected Ratios'!AC$40))</f>
        <v>0.4004145748379741</v>
      </c>
      <c r="AC111">
        <f>IF('LF Projected Ratios'!AD$40&gt;=0,$B111+(1-$B111)*'LF Projected Ratios'!AD$40,$B111*(1+'LF Projected Ratios'!AD$40))</f>
        <v>0.40151100597539618</v>
      </c>
      <c r="AD111">
        <f>IF('LF Projected Ratios'!AE$40&gt;=0,$B111+(1-$B111)*'LF Projected Ratios'!AE$40,$B111*(1+'LF Projected Ratios'!AE$40))</f>
        <v>0.40259807706320788</v>
      </c>
      <c r="AE111">
        <f>IF('LF Projected Ratios'!AF$40&gt;=0,$B111+(1-$B111)*'LF Projected Ratios'!AF$40,$B111*(1+'LF Projected Ratios'!AF$40))</f>
        <v>0.40367590744975268</v>
      </c>
      <c r="AF111">
        <f>IF('LF Projected Ratios'!AG$40&gt;=0,$B111+(1-$B111)*'LF Projected Ratios'!AG$40,$B111*(1+'LF Projected Ratios'!AG$40))</f>
        <v>0.40474461446290871</v>
      </c>
    </row>
    <row r="112" spans="1:32" x14ac:dyDescent="0.2">
      <c r="A112" s="6" t="s">
        <v>38</v>
      </c>
      <c r="B112" s="28">
        <f t="shared" si="0"/>
        <v>0.2033542622550179</v>
      </c>
      <c r="C112">
        <f>IF('LF Projected Ratios'!D$40&gt;=0,$B112+(1-$B112)*'LF Projected Ratios'!D$40,$B112*(1+'LF Projected Ratios'!D$40))</f>
        <v>0.20501064319814319</v>
      </c>
      <c r="D112">
        <f>IF('LF Projected Ratios'!E$40&gt;=0,$B112+(1-$B112)*'LF Projected Ratios'!E$40,$B112*(1+'LF Projected Ratios'!E$40))</f>
        <v>0.20670969322007621</v>
      </c>
      <c r="E112">
        <f>IF('LF Projected Ratios'!F$40&gt;=0,$B112+(1-$B112)*'LF Projected Ratios'!F$40,$B112*(1+'LF Projected Ratios'!F$40))</f>
        <v>0.20840662885714334</v>
      </c>
      <c r="F112">
        <f>IF('LF Projected Ratios'!G$40&gt;=0,$B112+(1-$B112)*'LF Projected Ratios'!G$40,$B112*(1+'LF Projected Ratios'!G$40))</f>
        <v>0.21008893879184448</v>
      </c>
      <c r="G112">
        <f>IF('LF Projected Ratios'!H$40&gt;=0,$B112+(1-$B112)*'LF Projected Ratios'!H$40,$B112*(1+'LF Projected Ratios'!H$40))</f>
        <v>0.21177623383572328</v>
      </c>
      <c r="H112">
        <f>IF('LF Projected Ratios'!I$40&gt;=0,$B112+(1-$B112)*'LF Projected Ratios'!I$40,$B112*(1+'LF Projected Ratios'!I$40))</f>
        <v>0.21350952143408997</v>
      </c>
      <c r="I112">
        <f>IF('LF Projected Ratios'!J$40&gt;=0,$B112+(1-$B112)*'LF Projected Ratios'!J$40,$B112*(1+'LF Projected Ratios'!J$40))</f>
        <v>0.21521675750388256</v>
      </c>
      <c r="J112">
        <f>IF('LF Projected Ratios'!K$40&gt;=0,$B112+(1-$B112)*'LF Projected Ratios'!K$40,$B112*(1+'LF Projected Ratios'!K$40))</f>
        <v>0.21692745314119496</v>
      </c>
      <c r="K112">
        <f>IF('LF Projected Ratios'!L$40&gt;=0,$B112+(1-$B112)*'LF Projected Ratios'!L$40,$B112*(1+'LF Projected Ratios'!L$40))</f>
        <v>0.21862262434033258</v>
      </c>
      <c r="L112">
        <f>IF('LF Projected Ratios'!M$40&gt;=0,$B112+(1-$B112)*'LF Projected Ratios'!M$40,$B112*(1+'LF Projected Ratios'!M$40))</f>
        <v>0.22008649283662743</v>
      </c>
      <c r="M112">
        <f>IF('LF Projected Ratios'!N$40&gt;=0,$B112+(1-$B112)*'LF Projected Ratios'!N$40,$B112*(1+'LF Projected Ratios'!N$40))</f>
        <v>0.2216806697964335</v>
      </c>
      <c r="N112">
        <f>IF('LF Projected Ratios'!O$40&gt;=0,$B112+(1-$B112)*'LF Projected Ratios'!O$40,$B112*(1+'LF Projected Ratios'!O$40))</f>
        <v>0.22326023996791364</v>
      </c>
      <c r="O112">
        <f>IF('LF Projected Ratios'!P$40&gt;=0,$B112+(1-$B112)*'LF Projected Ratios'!P$40,$B112*(1+'LF Projected Ratios'!P$40))</f>
        <v>0.22482540318954689</v>
      </c>
      <c r="P112">
        <f>IF('LF Projected Ratios'!Q$40&gt;=0,$B112+(1-$B112)*'LF Projected Ratios'!Q$40,$B112*(1+'LF Projected Ratios'!Q$40))</f>
        <v>0.2263763556709853</v>
      </c>
      <c r="Q112">
        <f>IF('LF Projected Ratios'!R$40&gt;=0,$B112+(1-$B112)*'LF Projected Ratios'!R$40,$B112*(1+'LF Projected Ratios'!R$40))</f>
        <v>0.22791329007505234</v>
      </c>
      <c r="R112">
        <f>IF('LF Projected Ratios'!S$40&gt;=0,$B112+(1-$B112)*'LF Projected Ratios'!S$40,$B112*(1+'LF Projected Ratios'!S$40))</f>
        <v>0.22943639559752418</v>
      </c>
      <c r="S112">
        <f>IF('LF Projected Ratios'!T$40&gt;=0,$B112+(1-$B112)*'LF Projected Ratios'!T$40,$B112*(1+'LF Projected Ratios'!T$40))</f>
        <v>0.2309458580447708</v>
      </c>
      <c r="T112">
        <f>IF('LF Projected Ratios'!U$40&gt;=0,$B112+(1-$B112)*'LF Projected Ratios'!U$40,$B112*(1+'LF Projected Ratios'!U$40))</f>
        <v>0.23244185990931748</v>
      </c>
      <c r="U112">
        <f>IF('LF Projected Ratios'!V$40&gt;=0,$B112+(1-$B112)*'LF Projected Ratios'!V$40,$B112*(1+'LF Projected Ratios'!V$40))</f>
        <v>0.23392458044339401</v>
      </c>
      <c r="V112">
        <f>IF('LF Projected Ratios'!W$40&gt;=0,$B112+(1-$B112)*'LF Projected Ratios'!W$40,$B112*(1+'LF Projected Ratios'!W$40))</f>
        <v>0.23539419573053577</v>
      </c>
      <c r="W112">
        <f>IF('LF Projected Ratios'!X$40&gt;=0,$B112+(1-$B112)*'LF Projected Ratios'!X$40,$B112*(1+'LF Projected Ratios'!X$40))</f>
        <v>0.23685087875529215</v>
      </c>
      <c r="X112">
        <f>IF('LF Projected Ratios'!Y$40&gt;=0,$B112+(1-$B112)*'LF Projected Ratios'!Y$40,$B112*(1+'LF Projected Ratios'!Y$40))</f>
        <v>0.2382947994711033</v>
      </c>
      <c r="Y112">
        <f>IF('LF Projected Ratios'!Z$40&gt;=0,$B112+(1-$B112)*'LF Projected Ratios'!Z$40,$B112*(1+'LF Projected Ratios'!Z$40))</f>
        <v>0.23972612486640227</v>
      </c>
      <c r="Z112">
        <f>IF('LF Projected Ratios'!AA$40&gt;=0,$B112+(1-$B112)*'LF Projected Ratios'!AA$40,$B112*(1+'LF Projected Ratios'!AA$40))</f>
        <v>0.24114501902899294</v>
      </c>
      <c r="AA112">
        <f>IF('LF Projected Ratios'!AB$40&gt;=0,$B112+(1-$B112)*'LF Projected Ratios'!AB$40,$B112*(1+'LF Projected Ratios'!AB$40))</f>
        <v>0.24255164320875797</v>
      </c>
      <c r="AB112">
        <f>IF('LF Projected Ratios'!AC$40&gt;=0,$B112+(1-$B112)*'LF Projected Ratios'!AC$40,$B112*(1+'LF Projected Ratios'!AC$40))</f>
        <v>0.24394615587874852</v>
      </c>
      <c r="AC112">
        <f>IF('LF Projected Ratios'!AD$40&gt;=0,$B112+(1-$B112)*'LF Projected Ratios'!AD$40,$B112*(1+'LF Projected Ratios'!AD$40))</f>
        <v>0.24532871279470123</v>
      </c>
      <c r="AD112">
        <f>IF('LF Projected Ratios'!AE$40&gt;=0,$B112+(1-$B112)*'LF Projected Ratios'!AE$40,$B112*(1+'LF Projected Ratios'!AE$40))</f>
        <v>0.24669946705303064</v>
      </c>
      <c r="AE112">
        <f>IF('LF Projected Ratios'!AF$40&gt;=0,$B112+(1-$B112)*'LF Projected Ratios'!AF$40,$B112*(1+'LF Projected Ratios'!AF$40))</f>
        <v>0.2480585691473447</v>
      </c>
      <c r="AF112">
        <f>IF('LF Projected Ratios'!AG$40&gt;=0,$B112+(1-$B112)*'LF Projected Ratios'!AG$40,$B112*(1+'LF Projected Ratios'!AG$40))</f>
        <v>0.24940616702352325</v>
      </c>
    </row>
    <row r="113" spans="1:32" x14ac:dyDescent="0.2">
      <c r="A113" s="6" t="s">
        <v>39</v>
      </c>
      <c r="B113" s="28">
        <f t="shared" si="0"/>
        <v>0.18608601791429757</v>
      </c>
      <c r="C113">
        <f>IF('LF Projected Ratios'!D$40&gt;=0,$B113+(1-$B113)*'LF Projected Ratios'!D$40,$B113*(1+'LF Projected Ratios'!D$40))</f>
        <v>0.18777830288538913</v>
      </c>
      <c r="D113">
        <f>IF('LF Projected Ratios'!E$40&gt;=0,$B113+(1-$B113)*'LF Projected Ratios'!E$40,$B113*(1+'LF Projected Ratios'!E$40))</f>
        <v>0.18951418183834598</v>
      </c>
      <c r="E113">
        <f>IF('LF Projected Ratios'!F$40&gt;=0,$B113+(1-$B113)*'LF Projected Ratios'!F$40,$B113*(1+'LF Projected Ratios'!F$40))</f>
        <v>0.19124790057462895</v>
      </c>
      <c r="F113">
        <f>IF('LF Projected Ratios'!G$40&gt;=0,$B113+(1-$B113)*'LF Projected Ratios'!G$40,$B113*(1+'LF Projected Ratios'!G$40))</f>
        <v>0.19296667657904318</v>
      </c>
      <c r="G113">
        <f>IF('LF Projected Ratios'!H$40&gt;=0,$B113+(1-$B113)*'LF Projected Ratios'!H$40,$B113*(1+'LF Projected Ratios'!H$40))</f>
        <v>0.19469054575080857</v>
      </c>
      <c r="H113">
        <f>IF('LF Projected Ratios'!I$40&gt;=0,$B113+(1-$B113)*'LF Projected Ratios'!I$40,$B113*(1+'LF Projected Ratios'!I$40))</f>
        <v>0.19646140442040957</v>
      </c>
      <c r="I113">
        <f>IF('LF Projected Ratios'!J$40&gt;=0,$B113+(1-$B113)*'LF Projected Ratios'!J$40,$B113*(1+'LF Projected Ratios'!J$40))</f>
        <v>0.19820564686355441</v>
      </c>
      <c r="J113">
        <f>IF('LF Projected Ratios'!K$40&gt;=0,$B113+(1-$B113)*'LF Projected Ratios'!K$40,$B113*(1+'LF Projected Ratios'!K$40))</f>
        <v>0.19995342386446183</v>
      </c>
      <c r="K113">
        <f>IF('LF Projected Ratios'!L$40&gt;=0,$B113+(1-$B113)*'LF Projected Ratios'!L$40,$B113*(1+'LF Projected Ratios'!L$40))</f>
        <v>0.20168533991652354</v>
      </c>
      <c r="L113">
        <f>IF('LF Projected Ratios'!M$40&gt;=0,$B113+(1-$B113)*'LF Projected Ratios'!M$40,$B113*(1+'LF Projected Ratios'!M$40))</f>
        <v>0.20318093950441782</v>
      </c>
      <c r="M113">
        <f>IF('LF Projected Ratios'!N$40&gt;=0,$B113+(1-$B113)*'LF Projected Ratios'!N$40,$B113*(1+'LF Projected Ratios'!N$40))</f>
        <v>0.2048096721468316</v>
      </c>
      <c r="N113">
        <f>IF('LF Projected Ratios'!O$40&gt;=0,$B113+(1-$B113)*'LF Projected Ratios'!O$40,$B113*(1+'LF Projected Ratios'!O$40))</f>
        <v>0.20642348138140099</v>
      </c>
      <c r="O113">
        <f>IF('LF Projected Ratios'!P$40&gt;=0,$B113+(1-$B113)*'LF Projected Ratios'!P$40,$B113*(1+'LF Projected Ratios'!P$40))</f>
        <v>0.20802257137834188</v>
      </c>
      <c r="P113">
        <f>IF('LF Projected Ratios'!Q$40&gt;=0,$B113+(1-$B113)*'LF Projected Ratios'!Q$40,$B113*(1+'LF Projected Ratios'!Q$40))</f>
        <v>0.20960714260038404</v>
      </c>
      <c r="Q113">
        <f>IF('LF Projected Ratios'!R$40&gt;=0,$B113+(1-$B113)*'LF Projected Ratios'!R$40,$B113*(1+'LF Projected Ratios'!R$40))</f>
        <v>0.21117739188654688</v>
      </c>
      <c r="R113">
        <f>IF('LF Projected Ratios'!S$40&gt;=0,$B113+(1-$B113)*'LF Projected Ratios'!S$40,$B113*(1+'LF Projected Ratios'!S$40))</f>
        <v>0.21273351253365014</v>
      </c>
      <c r="S113">
        <f>IF('LF Projected Ratios'!T$40&gt;=0,$B113+(1-$B113)*'LF Projected Ratios'!T$40,$B113*(1+'LF Projected Ratios'!T$40))</f>
        <v>0.21427569437563798</v>
      </c>
      <c r="T113">
        <f>IF('LF Projected Ratios'!U$40&gt;=0,$B113+(1-$B113)*'LF Projected Ratios'!U$40,$B113*(1+'LF Projected Ratios'!U$40))</f>
        <v>0.21580412386077832</v>
      </c>
      <c r="U113">
        <f>IF('LF Projected Ratios'!V$40&gt;=0,$B113+(1-$B113)*'LF Projected Ratios'!V$40,$B113*(1+'LF Projected Ratios'!V$40))</f>
        <v>0.21731898412680639</v>
      </c>
      <c r="V113">
        <f>IF('LF Projected Ratios'!W$40&gt;=0,$B113+(1-$B113)*'LF Projected Ratios'!W$40,$B113*(1+'LF Projected Ratios'!W$40))</f>
        <v>0.21882045507407763</v>
      </c>
      <c r="W113">
        <f>IF('LF Projected Ratios'!X$40&gt;=0,$B113+(1-$B113)*'LF Projected Ratios'!X$40,$B113*(1+'LF Projected Ratios'!X$40))</f>
        <v>0.22030871343678748</v>
      </c>
      <c r="X113">
        <f>IF('LF Projected Ratios'!Y$40&gt;=0,$B113+(1-$B113)*'LF Projected Ratios'!Y$40,$B113*(1+'LF Projected Ratios'!Y$40))</f>
        <v>0.22178393285231907</v>
      </c>
      <c r="Y113">
        <f>IF('LF Projected Ratios'!Z$40&gt;=0,$B113+(1-$B113)*'LF Projected Ratios'!Z$40,$B113*(1+'LF Projected Ratios'!Z$40))</f>
        <v>0.22324628392877846</v>
      </c>
      <c r="Z113">
        <f>IF('LF Projected Ratios'!AA$40&gt;=0,$B113+(1-$B113)*'LF Projected Ratios'!AA$40,$B113*(1+'LF Projected Ratios'!AA$40))</f>
        <v>0.22469593431076801</v>
      </c>
      <c r="AA113">
        <f>IF('LF Projected Ratios'!AB$40&gt;=0,$B113+(1-$B113)*'LF Projected Ratios'!AB$40,$B113*(1+'LF Projected Ratios'!AB$40))</f>
        <v>0.22613304874345336</v>
      </c>
      <c r="AB113">
        <f>IF('LF Projected Ratios'!AC$40&gt;=0,$B113+(1-$B113)*'LF Projected Ratios'!AC$40,$B113*(1+'LF Projected Ratios'!AC$40))</f>
        <v>0.22755778913497768</v>
      </c>
      <c r="AC113">
        <f>IF('LF Projected Ratios'!AD$40&gt;=0,$B113+(1-$B113)*'LF Projected Ratios'!AD$40,$B113*(1+'LF Projected Ratios'!AD$40))</f>
        <v>0.22897031461726855</v>
      </c>
      <c r="AD113">
        <f>IF('LF Projected Ratios'!AE$40&gt;=0,$B113+(1-$B113)*'LF Projected Ratios'!AE$40,$B113*(1+'LF Projected Ratios'!AE$40))</f>
        <v>0.23037078160528748</v>
      </c>
      <c r="AE113">
        <f>IF('LF Projected Ratios'!AF$40&gt;=0,$B113+(1-$B113)*'LF Projected Ratios'!AF$40,$B113*(1+'LF Projected Ratios'!AF$40))</f>
        <v>0.23175934385477043</v>
      </c>
      <c r="AF113">
        <f>IF('LF Projected Ratios'!AG$40&gt;=0,$B113+(1-$B113)*'LF Projected Ratios'!AG$40,$B113*(1+'LF Projected Ratios'!AG$40))</f>
        <v>0.23313615251850023</v>
      </c>
    </row>
    <row r="114" spans="1:32" x14ac:dyDescent="0.2">
      <c r="A114" s="6" t="s">
        <v>40</v>
      </c>
      <c r="B114" s="28">
        <f t="shared" si="0"/>
        <v>0.22014612905460962</v>
      </c>
      <c r="C114">
        <f>IF('LF Projected Ratios'!D$40&gt;=0,$B114+(1-$B114)*'LF Projected Ratios'!D$40,$B114*(1+'LF Projected Ratios'!D$40))</f>
        <v>0.22176759645103714</v>
      </c>
      <c r="D114">
        <f>IF('LF Projected Ratios'!E$40&gt;=0,$B114+(1-$B114)*'LF Projected Ratios'!E$40,$B114*(1+'LF Projected Ratios'!E$40))</f>
        <v>0.22343083353843426</v>
      </c>
      <c r="E114">
        <f>IF('LF Projected Ratios'!F$40&gt;=0,$B114+(1-$B114)*'LF Projected Ratios'!F$40,$B114*(1+'LF Projected Ratios'!F$40))</f>
        <v>0.22509200080841546</v>
      </c>
      <c r="F114">
        <f>IF('LF Projected Ratios'!G$40&gt;=0,$B114+(1-$B114)*'LF Projected Ratios'!G$40,$B114*(1+'LF Projected Ratios'!G$40))</f>
        <v>0.22673885065966837</v>
      </c>
      <c r="G114">
        <f>IF('LF Projected Ratios'!H$40&gt;=0,$B114+(1-$B114)*'LF Projected Ratios'!H$40,$B114*(1+'LF Projected Ratios'!H$40))</f>
        <v>0.22839058054291678</v>
      </c>
      <c r="H114">
        <f>IF('LF Projected Ratios'!I$40&gt;=0,$B114+(1-$B114)*'LF Projected Ratios'!I$40,$B114*(1+'LF Projected Ratios'!I$40))</f>
        <v>0.23008733353989397</v>
      </c>
      <c r="I114">
        <f>IF('LF Projected Ratios'!J$40&gt;=0,$B114+(1-$B114)*'LF Projected Ratios'!J$40,$B114*(1+'LF Projected Ratios'!J$40))</f>
        <v>0.2317585841279082</v>
      </c>
      <c r="J114">
        <f>IF('LF Projected Ratios'!K$40&gt;=0,$B114+(1-$B114)*'LF Projected Ratios'!K$40,$B114*(1+'LF Projected Ratios'!K$40))</f>
        <v>0.23343322136194877</v>
      </c>
      <c r="K114">
        <f>IF('LF Projected Ratios'!L$40&gt;=0,$B114+(1-$B114)*'LF Projected Ratios'!L$40,$B114*(1+'LF Projected Ratios'!L$40))</f>
        <v>0.23509266138519508</v>
      </c>
      <c r="L114">
        <f>IF('LF Projected Ratios'!M$40&gt;=0,$B114+(1-$B114)*'LF Projected Ratios'!M$40,$B114*(1+'LF Projected Ratios'!M$40))</f>
        <v>0.23652567415272963</v>
      </c>
      <c r="M114">
        <f>IF('LF Projected Ratios'!N$40&gt;=0,$B114+(1-$B114)*'LF Projected Ratios'!N$40,$B114*(1+'LF Projected Ratios'!N$40))</f>
        <v>0.23808624871451145</v>
      </c>
      <c r="N114">
        <f>IF('LF Projected Ratios'!O$40&gt;=0,$B114+(1-$B114)*'LF Projected Ratios'!O$40,$B114*(1+'LF Projected Ratios'!O$40))</f>
        <v>0.23963252437293087</v>
      </c>
      <c r="O114">
        <f>IF('LF Projected Ratios'!P$40&gt;=0,$B114+(1-$B114)*'LF Projected Ratios'!P$40,$B114*(1+'LF Projected Ratios'!P$40))</f>
        <v>0.24116469675422941</v>
      </c>
      <c r="P114">
        <f>IF('LF Projected Ratios'!Q$40&gt;=0,$B114+(1-$B114)*'LF Projected Ratios'!Q$40,$B114*(1+'LF Projected Ratios'!Q$40))</f>
        <v>0.24268295793231068</v>
      </c>
      <c r="Q114">
        <f>IF('LF Projected Ratios'!R$40&gt;=0,$B114+(1-$B114)*'LF Projected Ratios'!R$40,$B114*(1+'LF Projected Ratios'!R$40))</f>
        <v>0.2441874965090105</v>
      </c>
      <c r="R114">
        <f>IF('LF Projected Ratios'!S$40&gt;=0,$B114+(1-$B114)*'LF Projected Ratios'!S$40,$B114*(1+'LF Projected Ratios'!S$40))</f>
        <v>0.24567849769219666</v>
      </c>
      <c r="S114">
        <f>IF('LF Projected Ratios'!T$40&gt;=0,$B114+(1-$B114)*'LF Projected Ratios'!T$40,$B114*(1+'LF Projected Ratios'!T$40))</f>
        <v>0.24715614337177325</v>
      </c>
      <c r="T114">
        <f>IF('LF Projected Ratios'!U$40&gt;=0,$B114+(1-$B114)*'LF Projected Ratios'!U$40,$B114*(1+'LF Projected Ratios'!U$40))</f>
        <v>0.24862061219364961</v>
      </c>
      <c r="U114">
        <f>IF('LF Projected Ratios'!V$40&gt;=0,$B114+(1-$B114)*'LF Projected Ratios'!V$40,$B114*(1+'LF Projected Ratios'!V$40))</f>
        <v>0.25007207963173933</v>
      </c>
      <c r="V114">
        <f>IF('LF Projected Ratios'!W$40&gt;=0,$B114+(1-$B114)*'LF Projected Ratios'!W$40,$B114*(1+'LF Projected Ratios'!W$40))</f>
        <v>0.25151071805805186</v>
      </c>
      <c r="W114">
        <f>IF('LF Projected Ratios'!X$40&gt;=0,$B114+(1-$B114)*'LF Projected Ratios'!X$40,$B114*(1+'LF Projected Ratios'!X$40))</f>
        <v>0.25293669681093178</v>
      </c>
      <c r="X114">
        <f>IF('LF Projected Ratios'!Y$40&gt;=0,$B114+(1-$B114)*'LF Projected Ratios'!Y$40,$B114*(1+'LF Projected Ratios'!Y$40))</f>
        <v>0.25435018226150485</v>
      </c>
      <c r="Y114">
        <f>IF('LF Projected Ratios'!Z$40&gt;=0,$B114+(1-$B114)*'LF Projected Ratios'!Z$40,$B114*(1+'LF Projected Ratios'!Z$40))</f>
        <v>0.25575133787838666</v>
      </c>
      <c r="Z114">
        <f>IF('LF Projected Ratios'!AA$40&gt;=0,$B114+(1-$B114)*'LF Projected Ratios'!AA$40,$B114*(1+'LF Projected Ratios'!AA$40))</f>
        <v>0.25714032429070383</v>
      </c>
      <c r="AA114">
        <f>IF('LF Projected Ratios'!AB$40&gt;=0,$B114+(1-$B114)*'LF Projected Ratios'!AB$40,$B114*(1+'LF Projected Ratios'!AB$40))</f>
        <v>0.25851729934947992</v>
      </c>
      <c r="AB114">
        <f>IF('LF Projected Ratios'!AC$40&gt;=0,$B114+(1-$B114)*'LF Projected Ratios'!AC$40,$B114*(1+'LF Projected Ratios'!AC$40))</f>
        <v>0.25988241818743785</v>
      </c>
      <c r="AC114">
        <f>IF('LF Projected Ratios'!AD$40&gt;=0,$B114+(1-$B114)*'LF Projected Ratios'!AD$40,$B114*(1+'LF Projected Ratios'!AD$40))</f>
        <v>0.2612358332772618</v>
      </c>
      <c r="AD114">
        <f>IF('LF Projected Ratios'!AE$40&gt;=0,$B114+(1-$B114)*'LF Projected Ratios'!AE$40,$B114*(1+'LF Projected Ratios'!AE$40))</f>
        <v>0.26257769448836804</v>
      </c>
      <c r="AE114">
        <f>IF('LF Projected Ratios'!AF$40&gt;=0,$B114+(1-$B114)*'LF Projected Ratios'!AF$40,$B114*(1+'LF Projected Ratios'!AF$40))</f>
        <v>0.26390814914222832</v>
      </c>
      <c r="AF114">
        <f>IF('LF Projected Ratios'!AG$40&gt;=0,$B114+(1-$B114)*'LF Projected Ratios'!AG$40,$B114*(1+'LF Projected Ratios'!AG$40))</f>
        <v>0.26522734206628823</v>
      </c>
    </row>
    <row r="115" spans="1:32" x14ac:dyDescent="0.2">
      <c r="A115" s="6" t="s">
        <v>41</v>
      </c>
      <c r="B115" s="28">
        <f t="shared" si="0"/>
        <v>0.23343450314825348</v>
      </c>
      <c r="C115">
        <f>IF('LF Projected Ratios'!D$40&gt;=0,$B115+(1-$B115)*'LF Projected Ratios'!D$40,$B115*(1+'LF Projected Ratios'!D$40))</f>
        <v>0.23502834143857904</v>
      </c>
      <c r="D115">
        <f>IF('LF Projected Ratios'!E$40&gt;=0,$B115+(1-$B115)*'LF Projected Ratios'!E$40,$B115*(1+'LF Projected Ratios'!E$40))</f>
        <v>0.23666323768232944</v>
      </c>
      <c r="E115">
        <f>IF('LF Projected Ratios'!F$40&gt;=0,$B115+(1-$B115)*'LF Projected Ratios'!F$40,$B115*(1+'LF Projected Ratios'!F$40))</f>
        <v>0.23829609937746127</v>
      </c>
      <c r="F115">
        <f>IF('LF Projected Ratios'!G$40&gt;=0,$B115+(1-$B115)*'LF Projected Ratios'!G$40,$B115*(1+'LF Projected Ratios'!G$40))</f>
        <v>0.23991488761651367</v>
      </c>
      <c r="G115">
        <f>IF('LF Projected Ratios'!H$40&gt;=0,$B115+(1-$B115)*'LF Projected Ratios'!H$40,$B115*(1+'LF Projected Ratios'!H$40))</f>
        <v>0.24153847273391812</v>
      </c>
      <c r="H115">
        <f>IF('LF Projected Ratios'!I$40&gt;=0,$B115+(1-$B115)*'LF Projected Ratios'!I$40,$B115*(1+'LF Projected Ratios'!I$40))</f>
        <v>0.24320631379058397</v>
      </c>
      <c r="I115">
        <f>IF('LF Projected Ratios'!J$40&gt;=0,$B115+(1-$B115)*'LF Projected Ratios'!J$40,$B115*(1+'LF Projected Ratios'!J$40))</f>
        <v>0.24484908698835223</v>
      </c>
      <c r="J115">
        <f>IF('LF Projected Ratios'!K$40&gt;=0,$B115+(1-$B115)*'LF Projected Ratios'!K$40,$B115*(1+'LF Projected Ratios'!K$40))</f>
        <v>0.24649518912515711</v>
      </c>
      <c r="K115">
        <f>IF('LF Projected Ratios'!L$40&gt;=0,$B115+(1-$B115)*'LF Projected Ratios'!L$40,$B115*(1+'LF Projected Ratios'!L$40))</f>
        <v>0.24812635300509447</v>
      </c>
      <c r="L115">
        <f>IF('LF Projected Ratios'!M$40&gt;=0,$B115+(1-$B115)*'LF Projected Ratios'!M$40,$B115*(1+'LF Projected Ratios'!M$40))</f>
        <v>0.24953494785223981</v>
      </c>
      <c r="M115">
        <f>IF('LF Projected Ratios'!N$40&gt;=0,$B115+(1-$B115)*'LF Projected Ratios'!N$40,$B115*(1+'LF Projected Ratios'!N$40))</f>
        <v>0.25106893089559673</v>
      </c>
      <c r="N115">
        <f>IF('LF Projected Ratios'!O$40&gt;=0,$B115+(1-$B115)*'LF Projected Ratios'!O$40,$B115*(1+'LF Projected Ratios'!O$40))</f>
        <v>0.25258885868274628</v>
      </c>
      <c r="O115">
        <f>IF('LF Projected Ratios'!P$40&gt;=0,$B115+(1-$B115)*'LF Projected Ratios'!P$40,$B115*(1+'LF Projected Ratios'!P$40))</f>
        <v>0.25409492350654311</v>
      </c>
      <c r="P115">
        <f>IF('LF Projected Ratios'!Q$40&gt;=0,$B115+(1-$B115)*'LF Projected Ratios'!Q$40,$B115*(1+'LF Projected Ratios'!Q$40))</f>
        <v>0.25558731416803421</v>
      </c>
      <c r="Q115">
        <f>IF('LF Projected Ratios'!R$40&gt;=0,$B115+(1-$B115)*'LF Projected Ratios'!R$40,$B115*(1+'LF Projected Ratios'!R$40))</f>
        <v>0.2570662160553614</v>
      </c>
      <c r="R115">
        <f>IF('LF Projected Ratios'!S$40&gt;=0,$B115+(1-$B115)*'LF Projected Ratios'!S$40,$B115*(1+'LF Projected Ratios'!S$40))</f>
        <v>0.25853181122053004</v>
      </c>
      <c r="S115">
        <f>IF('LF Projected Ratios'!T$40&gt;=0,$B115+(1-$B115)*'LF Projected Ratios'!T$40,$B115*(1+'LF Projected Ratios'!T$40))</f>
        <v>0.2599842784541187</v>
      </c>
      <c r="T115">
        <f>IF('LF Projected Ratios'!U$40&gt;=0,$B115+(1-$B115)*'LF Projected Ratios'!U$40,$B115*(1+'LF Projected Ratios'!U$40))</f>
        <v>0.26142379335798738</v>
      </c>
      <c r="U115">
        <f>IF('LF Projected Ratios'!V$40&gt;=0,$B115+(1-$B115)*'LF Projected Ratios'!V$40,$B115*(1+'LF Projected Ratios'!V$40))</f>
        <v>0.26285052841604967</v>
      </c>
      <c r="V115">
        <f>IF('LF Projected Ratios'!W$40&gt;=0,$B115+(1-$B115)*'LF Projected Ratios'!W$40,$B115*(1+'LF Projected Ratios'!W$40))</f>
        <v>0.26426465306317026</v>
      </c>
      <c r="W115">
        <f>IF('LF Projected Ratios'!X$40&gt;=0,$B115+(1-$B115)*'LF Projected Ratios'!X$40,$B115*(1+'LF Projected Ratios'!X$40))</f>
        <v>0.2656663337522413</v>
      </c>
      <c r="X115">
        <f>IF('LF Projected Ratios'!Y$40&gt;=0,$B115+(1-$B115)*'LF Projected Ratios'!Y$40,$B115*(1+'LF Projected Ratios'!Y$40))</f>
        <v>0.26705573401949612</v>
      </c>
      <c r="Y115">
        <f>IF('LF Projected Ratios'!Z$40&gt;=0,$B115+(1-$B115)*'LF Projected Ratios'!Z$40,$B115*(1+'LF Projected Ratios'!Z$40))</f>
        <v>0.26843301454811558</v>
      </c>
      <c r="Z115">
        <f>IF('LF Projected Ratios'!AA$40&gt;=0,$B115+(1-$B115)*'LF Projected Ratios'!AA$40,$B115*(1+'LF Projected Ratios'!AA$40))</f>
        <v>0.26979833323017516</v>
      </c>
      <c r="AA115">
        <f>IF('LF Projected Ratios'!AB$40&gt;=0,$B115+(1-$B115)*'LF Projected Ratios'!AB$40,$B115*(1+'LF Projected Ratios'!AB$40))</f>
        <v>0.27115184522698504</v>
      </c>
      <c r="AB115">
        <f>IF('LF Projected Ratios'!AC$40&gt;=0,$B115+(1-$B115)*'LF Projected Ratios'!AC$40,$B115*(1+'LF Projected Ratios'!AC$40))</f>
        <v>0.27249370302787312</v>
      </c>
      <c r="AC115">
        <f>IF('LF Projected Ratios'!AD$40&gt;=0,$B115+(1-$B115)*'LF Projected Ratios'!AD$40,$B115*(1+'LF Projected Ratios'!AD$40))</f>
        <v>0.273824056507455</v>
      </c>
      <c r="AD115">
        <f>IF('LF Projected Ratios'!AE$40&gt;=0,$B115+(1-$B115)*'LF Projected Ratios'!AE$40,$B115*(1+'LF Projected Ratios'!AE$40))</f>
        <v>0.27514305298143638</v>
      </c>
      <c r="AE115">
        <f>IF('LF Projected Ratios'!AF$40&gt;=0,$B115+(1-$B115)*'LF Projected Ratios'!AF$40,$B115*(1+'LF Projected Ratios'!AF$40))</f>
        <v>0.27645083726099479</v>
      </c>
      <c r="AF115">
        <f>IF('LF Projected Ratios'!AG$40&gt;=0,$B115+(1-$B115)*'LF Projected Ratios'!AG$40,$B115*(1+'LF Projected Ratios'!AG$40))</f>
        <v>0.27774755170577836</v>
      </c>
    </row>
    <row r="116" spans="1:32" x14ac:dyDescent="0.2">
      <c r="A116" s="6" t="s">
        <v>42</v>
      </c>
      <c r="B116" s="28">
        <f t="shared" si="0"/>
        <v>0.25584827950223599</v>
      </c>
      <c r="C116">
        <f>IF('LF Projected Ratios'!D$40&gt;=0,$B116+(1-$B116)*'LF Projected Ratios'!D$40,$B116*(1+'LF Projected Ratios'!D$40))</f>
        <v>0.25739551520591958</v>
      </c>
      <c r="D116">
        <f>IF('LF Projected Ratios'!E$40&gt;=0,$B116+(1-$B116)*'LF Projected Ratios'!E$40,$B116*(1+'LF Projected Ratios'!E$40))</f>
        <v>0.25898260836054077</v>
      </c>
      <c r="E116">
        <f>IF('LF Projected Ratios'!F$40&gt;=0,$B116+(1-$B116)*'LF Projected Ratios'!F$40,$B116*(1+'LF Projected Ratios'!F$40))</f>
        <v>0.26056772645515575</v>
      </c>
      <c r="F116">
        <f>IF('LF Projected Ratios'!G$40&gt;=0,$B116+(1-$B116)*'LF Projected Ratios'!G$40,$B116*(1+'LF Projected Ratios'!G$40))</f>
        <v>0.26213918259055419</v>
      </c>
      <c r="G116">
        <f>IF('LF Projected Ratios'!H$40&gt;=0,$B116+(1-$B116)*'LF Projected Ratios'!H$40,$B116*(1+'LF Projected Ratios'!H$40))</f>
        <v>0.26371529534732852</v>
      </c>
      <c r="H116">
        <f>IF('LF Projected Ratios'!I$40&gt;=0,$B116+(1-$B116)*'LF Projected Ratios'!I$40,$B116*(1+'LF Projected Ratios'!I$40))</f>
        <v>0.26533437003426907</v>
      </c>
      <c r="I116">
        <f>IF('LF Projected Ratios'!J$40&gt;=0,$B116+(1-$B116)*'LF Projected Ratios'!J$40,$B116*(1+'LF Projected Ratios'!J$40))</f>
        <v>0.26692910982692541</v>
      </c>
      <c r="J116">
        <f>IF('LF Projected Ratios'!K$40&gt;=0,$B116+(1-$B116)*'LF Projected Ratios'!K$40,$B116*(1+'LF Projected Ratios'!K$40))</f>
        <v>0.26852708122304125</v>
      </c>
      <c r="K116">
        <f>IF('LF Projected Ratios'!L$40&gt;=0,$B116+(1-$B116)*'LF Projected Ratios'!L$40,$B116*(1+'LF Projected Ratios'!L$40))</f>
        <v>0.2701105511452519</v>
      </c>
      <c r="L116">
        <f>IF('LF Projected Ratios'!M$40&gt;=0,$B116+(1-$B116)*'LF Projected Ratios'!M$40,$B116*(1+'LF Projected Ratios'!M$40))</f>
        <v>0.27147795977933786</v>
      </c>
      <c r="M116">
        <f>IF('LF Projected Ratios'!N$40&gt;=0,$B116+(1-$B116)*'LF Projected Ratios'!N$40,$B116*(1+'LF Projected Ratios'!N$40))</f>
        <v>0.27296709035672051</v>
      </c>
      <c r="N116">
        <f>IF('LF Projected Ratios'!O$40&gt;=0,$B116+(1-$B116)*'LF Projected Ratios'!O$40,$B116*(1+'LF Projected Ratios'!O$40))</f>
        <v>0.27444257664260852</v>
      </c>
      <c r="O116">
        <f>IF('LF Projected Ratios'!P$40&gt;=0,$B116+(1-$B116)*'LF Projected Ratios'!P$40,$B116*(1+'LF Projected Ratios'!P$40))</f>
        <v>0.27590460530736372</v>
      </c>
      <c r="P116">
        <f>IF('LF Projected Ratios'!Q$40&gt;=0,$B116+(1-$B116)*'LF Projected Ratios'!Q$40,$B116*(1+'LF Projected Ratios'!Q$40))</f>
        <v>0.27735335963163799</v>
      </c>
      <c r="Q116">
        <f>IF('LF Projected Ratios'!R$40&gt;=0,$B116+(1-$B116)*'LF Projected Ratios'!R$40,$B116*(1+'LF Projected Ratios'!R$40))</f>
        <v>0.27878901958296859</v>
      </c>
      <c r="R116">
        <f>IF('LF Projected Ratios'!S$40&gt;=0,$B116+(1-$B116)*'LF Projected Ratios'!S$40,$B116*(1+'LF Projected Ratios'!S$40))</f>
        <v>0.2802117618903025</v>
      </c>
      <c r="S116">
        <f>IF('LF Projected Ratios'!T$40&gt;=0,$B116+(1-$B116)*'LF Projected Ratios'!T$40,$B116*(1+'LF Projected Ratios'!T$40))</f>
        <v>0.28162176011652151</v>
      </c>
      <c r="T116">
        <f>IF('LF Projected Ratios'!U$40&gt;=0,$B116+(1-$B116)*'LF Projected Ratios'!U$40,$B116*(1+'LF Projected Ratios'!U$40))</f>
        <v>0.28301918472902426</v>
      </c>
      <c r="U116">
        <f>IF('LF Projected Ratios'!V$40&gt;=0,$B116+(1-$B116)*'LF Projected Ratios'!V$40,$B116*(1+'LF Projected Ratios'!V$40))</f>
        <v>0.28440420316842957</v>
      </c>
      <c r="V116">
        <f>IF('LF Projected Ratios'!W$40&gt;=0,$B116+(1-$B116)*'LF Projected Ratios'!W$40,$B116*(1+'LF Projected Ratios'!W$40))</f>
        <v>0.28577697991545892</v>
      </c>
      <c r="W116">
        <f>IF('LF Projected Ratios'!X$40&gt;=0,$B116+(1-$B116)*'LF Projected Ratios'!X$40,$B116*(1+'LF Projected Ratios'!X$40))</f>
        <v>0.28713767655605194</v>
      </c>
      <c r="X116">
        <f>IF('LF Projected Ratios'!Y$40&gt;=0,$B116+(1-$B116)*'LF Projected Ratios'!Y$40,$B116*(1+'LF Projected Ratios'!Y$40))</f>
        <v>0.28848645184477029</v>
      </c>
      <c r="Y116">
        <f>IF('LF Projected Ratios'!Z$40&gt;=0,$B116+(1-$B116)*'LF Projected Ratios'!Z$40,$B116*(1+'LF Projected Ratios'!Z$40))</f>
        <v>0.28982346176654411</v>
      </c>
      <c r="Z116">
        <f>IF('LF Projected Ratios'!AA$40&gt;=0,$B116+(1-$B116)*'LF Projected Ratios'!AA$40,$B116*(1+'LF Projected Ratios'!AA$40))</f>
        <v>0.29114885959680786</v>
      </c>
      <c r="AA116">
        <f>IF('LF Projected Ratios'!AB$40&gt;=0,$B116+(1-$B116)*'LF Projected Ratios'!AB$40,$B116*(1+'LF Projected Ratios'!AB$40))</f>
        <v>0.29246279596007629</v>
      </c>
      <c r="AB116">
        <f>IF('LF Projected Ratios'!AC$40&gt;=0,$B116+(1-$B116)*'LF Projected Ratios'!AC$40,$B116*(1+'LF Projected Ratios'!AC$40))</f>
        <v>0.29376541888700841</v>
      </c>
      <c r="AC116">
        <f>IF('LF Projected Ratios'!AD$40&gt;=0,$B116+(1-$B116)*'LF Projected Ratios'!AD$40,$B116*(1+'LF Projected Ratios'!AD$40))</f>
        <v>0.29505687387000318</v>
      </c>
      <c r="AD116">
        <f>IF('LF Projected Ratios'!AE$40&gt;=0,$B116+(1-$B116)*'LF Projected Ratios'!AE$40,$B116*(1+'LF Projected Ratios'!AE$40))</f>
        <v>0.29633730391737012</v>
      </c>
      <c r="AE116">
        <f>IF('LF Projected Ratios'!AF$40&gt;=0,$B116+(1-$B116)*'LF Projected Ratios'!AF$40,$B116*(1+'LF Projected Ratios'!AF$40))</f>
        <v>0.29760684960612099</v>
      </c>
      <c r="AF116">
        <f>IF('LF Projected Ratios'!AG$40&gt;=0,$B116+(1-$B116)*'LF Projected Ratios'!AG$40,$B116*(1+'LF Projected Ratios'!AG$40))</f>
        <v>0.29886564913341906</v>
      </c>
    </row>
    <row r="117" spans="1:32" x14ac:dyDescent="0.2">
      <c r="A117" s="6" t="s">
        <v>105</v>
      </c>
      <c r="B117" s="28">
        <f t="shared" si="0"/>
        <v>0.17535473215044517</v>
      </c>
      <c r="C117">
        <f>IF('LF Projected Ratios'!D$40&gt;=0,$B117+(1-$B117)*'LF Projected Ratios'!D$40,$B117*(1+'LF Projected Ratios'!D$40))</f>
        <v>0.17706932954523058</v>
      </c>
      <c r="D117">
        <f>IF('LF Projected Ratios'!E$40&gt;=0,$B117+(1-$B117)*'LF Projected Ratios'!E$40,$B117*(1+'LF Projected Ratios'!E$40))</f>
        <v>0.17882809569942201</v>
      </c>
      <c r="E117">
        <f>IF('LF Projected Ratios'!F$40&gt;=0,$B117+(1-$B117)*'LF Projected Ratios'!F$40,$B117*(1+'LF Projected Ratios'!F$40))</f>
        <v>0.18058467315493418</v>
      </c>
      <c r="F117">
        <f>IF('LF Projected Ratios'!G$40&gt;=0,$B117+(1-$B117)*'LF Projected Ratios'!G$40,$B117*(1+'LF Projected Ratios'!G$40))</f>
        <v>0.18232611086178058</v>
      </c>
      <c r="G117">
        <f>IF('LF Projected Ratios'!H$40&gt;=0,$B117+(1-$B117)*'LF Projected Ratios'!H$40,$B117*(1+'LF Projected Ratios'!H$40))</f>
        <v>0.18407270888832533</v>
      </c>
      <c r="H117">
        <f>IF('LF Projected Ratios'!I$40&gt;=0,$B117+(1-$B117)*'LF Projected Ratios'!I$40,$B117*(1+'LF Projected Ratios'!I$40))</f>
        <v>0.1858669159594149</v>
      </c>
      <c r="I117">
        <f>IF('LF Projected Ratios'!J$40&gt;=0,$B117+(1-$B117)*'LF Projected Ratios'!J$40,$B117*(1+'LF Projected Ratios'!J$40))</f>
        <v>0.18763415587466464</v>
      </c>
      <c r="J117">
        <f>IF('LF Projected Ratios'!K$40&gt;=0,$B117+(1-$B117)*'LF Projected Ratios'!K$40,$B117*(1+'LF Projected Ratios'!K$40))</f>
        <v>0.18940497695008243</v>
      </c>
      <c r="K117">
        <f>IF('LF Projected Ratios'!L$40&gt;=0,$B117+(1-$B117)*'LF Projected Ratios'!L$40,$B117*(1+'LF Projected Ratios'!L$40))</f>
        <v>0.19115972795335859</v>
      </c>
      <c r="L117">
        <f>IF('LF Projected Ratios'!M$40&gt;=0,$B117+(1-$B117)*'LF Projected Ratios'!M$40,$B117*(1+'LF Projected Ratios'!M$40))</f>
        <v>0.19267504670927216</v>
      </c>
      <c r="M117">
        <f>IF('LF Projected Ratios'!N$40&gt;=0,$B117+(1-$B117)*'LF Projected Ratios'!N$40,$B117*(1+'LF Projected Ratios'!N$40))</f>
        <v>0.19432525385120719</v>
      </c>
      <c r="N117">
        <f>IF('LF Projected Ratios'!O$40&gt;=0,$B117+(1-$B117)*'LF Projected Ratios'!O$40,$B117*(1+'LF Projected Ratios'!O$40))</f>
        <v>0.19596034082328409</v>
      </c>
      <c r="O117">
        <f>IF('LF Projected Ratios'!P$40&gt;=0,$B117+(1-$B117)*'LF Projected Ratios'!P$40,$B117*(1+'LF Projected Ratios'!P$40))</f>
        <v>0.19758051448766037</v>
      </c>
      <c r="P117">
        <f>IF('LF Projected Ratios'!Q$40&gt;=0,$B117+(1-$B117)*'LF Projected Ratios'!Q$40,$B117*(1+'LF Projected Ratios'!Q$40))</f>
        <v>0.19918597795012496</v>
      </c>
      <c r="Q117">
        <f>IF('LF Projected Ratios'!R$40&gt;=0,$B117+(1-$B117)*'LF Projected Ratios'!R$40,$B117*(1+'LF Projected Ratios'!R$40))</f>
        <v>0.20077693064497865</v>
      </c>
      <c r="R117">
        <f>IF('LF Projected Ratios'!S$40&gt;=0,$B117+(1-$B117)*'LF Projected Ratios'!S$40,$B117*(1+'LF Projected Ratios'!S$40))</f>
        <v>0.20235356841761928</v>
      </c>
      <c r="S117">
        <f>IF('LF Projected Ratios'!T$40&gt;=0,$B117+(1-$B117)*'LF Projected Ratios'!T$40,$B117*(1+'LF Projected Ratios'!T$40))</f>
        <v>0.20391608360491198</v>
      </c>
      <c r="T117">
        <f>IF('LF Projected Ratios'!U$40&gt;=0,$B117+(1-$B117)*'LF Projected Ratios'!U$40,$B117*(1+'LF Projected Ratios'!U$40))</f>
        <v>0.20546466511340608</v>
      </c>
      <c r="U117">
        <f>IF('LF Projected Ratios'!V$40&gt;=0,$B117+(1-$B117)*'LF Projected Ratios'!V$40,$B117*(1+'LF Projected Ratios'!V$40))</f>
        <v>0.20699949849546956</v>
      </c>
      <c r="V117">
        <f>IF('LF Projected Ratios'!W$40&gt;=0,$B117+(1-$B117)*'LF Projected Ratios'!W$40,$B117*(1+'LF Projected Ratios'!W$40))</f>
        <v>0.2085207660234065</v>
      </c>
      <c r="W117">
        <f>IF('LF Projected Ratios'!X$40&gt;=0,$B117+(1-$B117)*'LF Projected Ratios'!X$40,$B117*(1+'LF Projected Ratios'!X$40))</f>
        <v>0.21002864676161573</v>
      </c>
      <c r="X117">
        <f>IF('LF Projected Ratios'!Y$40&gt;=0,$B117+(1-$B117)*'LF Projected Ratios'!Y$40,$B117*(1+'LF Projected Ratios'!Y$40))</f>
        <v>0.211523316636853</v>
      </c>
      <c r="Y117">
        <f>IF('LF Projected Ratios'!Z$40&gt;=0,$B117+(1-$B117)*'LF Projected Ratios'!Z$40,$B117*(1+'LF Projected Ratios'!Z$40))</f>
        <v>0.21300494850665661</v>
      </c>
      <c r="Z117">
        <f>IF('LF Projected Ratios'!AA$40&gt;=0,$B117+(1-$B117)*'LF Projected Ratios'!AA$40,$B117*(1+'LF Projected Ratios'!AA$40))</f>
        <v>0.21447371222598793</v>
      </c>
      <c r="AA117">
        <f>IF('LF Projected Ratios'!AB$40&gt;=0,$B117+(1-$B117)*'LF Projected Ratios'!AB$40,$B117*(1+'LF Projected Ratios'!AB$40))</f>
        <v>0.21592977471214325</v>
      </c>
      <c r="AB117">
        <f>IF('LF Projected Ratios'!AC$40&gt;=0,$B117+(1-$B117)*'LF Projected Ratios'!AC$40,$B117*(1+'LF Projected Ratios'!AC$40))</f>
        <v>0.21737330000799074</v>
      </c>
      <c r="AC117">
        <f>IF('LF Projected Ratios'!AD$40&gt;=0,$B117+(1-$B117)*'LF Projected Ratios'!AD$40,$B117*(1+'LF Projected Ratios'!AD$40))</f>
        <v>0.21880444934357915</v>
      </c>
      <c r="AD117">
        <f>IF('LF Projected Ratios'!AE$40&gt;=0,$B117+(1-$B117)*'LF Projected Ratios'!AE$40,$B117*(1+'LF Projected Ratios'!AE$40))</f>
        <v>0.2202233811961686</v>
      </c>
      <c r="AE117">
        <f>IF('LF Projected Ratios'!AF$40&gt;=0,$B117+(1-$B117)*'LF Projected Ratios'!AF$40,$B117*(1+'LF Projected Ratios'!AF$40))</f>
        <v>0.22163025134873229</v>
      </c>
      <c r="AF117">
        <f>IF('LF Projected Ratios'!AG$40&gt;=0,$B117+(1-$B117)*'LF Projected Ratios'!AG$40,$B117*(1+'LF Projected Ratios'!AG$40))</f>
        <v>0.22302521294697097</v>
      </c>
    </row>
    <row r="118" spans="1:32" x14ac:dyDescent="0.2">
      <c r="A118" s="6" t="s">
        <v>106</v>
      </c>
      <c r="B118" s="28">
        <f t="shared" si="0"/>
        <v>0.17078796206891467</v>
      </c>
      <c r="C118">
        <f>IF('LF Projected Ratios'!D$40&gt;=0,$B118+(1-$B118)*'LF Projected Ratios'!D$40,$B118*(1+'LF Projected Ratios'!D$40))</f>
        <v>0.17251205466410885</v>
      </c>
      <c r="D118">
        <f>IF('LF Projected Ratios'!E$40&gt;=0,$B118+(1-$B118)*'LF Projected Ratios'!E$40,$B118*(1+'LF Projected Ratios'!E$40))</f>
        <v>0.17428056061911709</v>
      </c>
      <c r="E118">
        <f>IF('LF Projected Ratios'!F$40&gt;=0,$B118+(1-$B118)*'LF Projected Ratios'!F$40,$B118*(1+'LF Projected Ratios'!F$40))</f>
        <v>0.17604686575473907</v>
      </c>
      <c r="F118">
        <f>IF('LF Projected Ratios'!G$40&gt;=0,$B118+(1-$B118)*'LF Projected Ratios'!G$40,$B118*(1+'LF Projected Ratios'!G$40))</f>
        <v>0.17779794729988604</v>
      </c>
      <c r="G118">
        <f>IF('LF Projected Ratios'!H$40&gt;=0,$B118+(1-$B118)*'LF Projected Ratios'!H$40,$B118*(1+'LF Projected Ratios'!H$40))</f>
        <v>0.17955421774185965</v>
      </c>
      <c r="H118">
        <f>IF('LF Projected Ratios'!I$40&gt;=0,$B118+(1-$B118)*'LF Projected Ratios'!I$40,$B118*(1+'LF Projected Ratios'!I$40))</f>
        <v>0.18135836088060373</v>
      </c>
      <c r="I118">
        <f>IF('LF Projected Ratios'!J$40&gt;=0,$B118+(1-$B118)*'LF Projected Ratios'!J$40,$B118*(1+'LF Projected Ratios'!J$40))</f>
        <v>0.1831353875231731</v>
      </c>
      <c r="J118">
        <f>IF('LF Projected Ratios'!K$40&gt;=0,$B118+(1-$B118)*'LF Projected Ratios'!K$40,$B118*(1+'LF Projected Ratios'!K$40))</f>
        <v>0.18491601515787431</v>
      </c>
      <c r="K118">
        <f>IF('LF Projected Ratios'!L$40&gt;=0,$B118+(1-$B118)*'LF Projected Ratios'!L$40,$B118*(1+'LF Projected Ratios'!L$40))</f>
        <v>0.18668048372662344</v>
      </c>
      <c r="L118">
        <f>IF('LF Projected Ratios'!M$40&gt;=0,$B118+(1-$B118)*'LF Projected Ratios'!M$40,$B118*(1+'LF Projected Ratios'!M$40))</f>
        <v>0.18820419410573341</v>
      </c>
      <c r="M118">
        <f>IF('LF Projected Ratios'!N$40&gt;=0,$B118+(1-$B118)*'LF Projected Ratios'!N$40,$B118*(1+'LF Projected Ratios'!N$40))</f>
        <v>0.18986353986386856</v>
      </c>
      <c r="N118">
        <f>IF('LF Projected Ratios'!O$40&gt;=0,$B118+(1-$B118)*'LF Projected Ratios'!O$40,$B118*(1+'LF Projected Ratios'!O$40))</f>
        <v>0.19150768171876101</v>
      </c>
      <c r="O118">
        <f>IF('LF Projected Ratios'!P$40&gt;=0,$B118+(1-$B118)*'LF Projected Ratios'!P$40,$B118*(1+'LF Projected Ratios'!P$40))</f>
        <v>0.19313682767814197</v>
      </c>
      <c r="P118">
        <f>IF('LF Projected Ratios'!Q$40&gt;=0,$B118+(1-$B118)*'LF Projected Ratios'!Q$40,$B118*(1+'LF Projected Ratios'!Q$40))</f>
        <v>0.19475118197257177</v>
      </c>
      <c r="Q118">
        <f>IF('LF Projected Ratios'!R$40&gt;=0,$B118+(1-$B118)*'LF Projected Ratios'!R$40,$B118*(1+'LF Projected Ratios'!R$40))</f>
        <v>0.19635094514079049</v>
      </c>
      <c r="R118">
        <f>IF('LF Projected Ratios'!S$40&gt;=0,$B118+(1-$B118)*'LF Projected Ratios'!S$40,$B118*(1+'LF Projected Ratios'!S$40))</f>
        <v>0.19793631411276036</v>
      </c>
      <c r="S118">
        <f>IF('LF Projected Ratios'!T$40&gt;=0,$B118+(1-$B118)*'LF Projected Ratios'!T$40,$B118*(1+'LF Projected Ratios'!T$40))</f>
        <v>0.19950748229048115</v>
      </c>
      <c r="T118">
        <f>IF('LF Projected Ratios'!U$40&gt;=0,$B118+(1-$B118)*'LF Projected Ratios'!U$40,$B118*(1+'LF Projected Ratios'!U$40))</f>
        <v>0.2010646396266402</v>
      </c>
      <c r="U118">
        <f>IF('LF Projected Ratios'!V$40&gt;=0,$B118+(1-$B118)*'LF Projected Ratios'!V$40,$B118*(1+'LF Projected Ratios'!V$40))</f>
        <v>0.20260797270116856</v>
      </c>
      <c r="V118">
        <f>IF('LF Projected Ratios'!W$40&gt;=0,$B118+(1-$B118)*'LF Projected Ratios'!W$40,$B118*(1+'LF Projected Ratios'!W$40))</f>
        <v>0.20413766479576881</v>
      </c>
      <c r="W118">
        <f>IF('LF Projected Ratios'!X$40&gt;=0,$B118+(1-$B118)*'LF Projected Ratios'!X$40,$B118*(1+'LF Projected Ratios'!X$40))</f>
        <v>0.20565389596647338</v>
      </c>
      <c r="X118">
        <f>IF('LF Projected Ratios'!Y$40&gt;=0,$B118+(1-$B118)*'LF Projected Ratios'!Y$40,$B118*(1+'LF Projected Ratios'!Y$40))</f>
        <v>0.20715684311429575</v>
      </c>
      <c r="Y118">
        <f>IF('LF Projected Ratios'!Z$40&gt;=0,$B118+(1-$B118)*'LF Projected Ratios'!Z$40,$B118*(1+'LF Projected Ratios'!Z$40))</f>
        <v>0.20864668005403508</v>
      </c>
      <c r="Z118">
        <f>IF('LF Projected Ratios'!AA$40&gt;=0,$B118+(1-$B118)*'LF Projected Ratios'!AA$40,$B118*(1+'LF Projected Ratios'!AA$40))</f>
        <v>0.21012357758128575</v>
      </c>
      <c r="AA118">
        <f>IF('LF Projected Ratios'!AB$40&gt;=0,$B118+(1-$B118)*'LF Projected Ratios'!AB$40,$B118*(1+'LF Projected Ratios'!AB$40))</f>
        <v>0.21158770353770864</v>
      </c>
      <c r="AB118">
        <f>IF('LF Projected Ratios'!AC$40&gt;=0,$B118+(1-$B118)*'LF Projected Ratios'!AC$40,$B118*(1+'LF Projected Ratios'!AC$40))</f>
        <v>0.21303922287461841</v>
      </c>
      <c r="AC118">
        <f>IF('LF Projected Ratios'!AD$40&gt;=0,$B118+(1-$B118)*'LF Projected Ratios'!AD$40,$B118*(1+'LF Projected Ratios'!AD$40))</f>
        <v>0.21447829771493324</v>
      </c>
      <c r="AD118">
        <f>IF('LF Projected Ratios'!AE$40&gt;=0,$B118+(1-$B118)*'LF Projected Ratios'!AE$40,$B118*(1+'LF Projected Ratios'!AE$40))</f>
        <v>0.21590508741353817</v>
      </c>
      <c r="AE118">
        <f>IF('LF Projected Ratios'!AF$40&gt;=0,$B118+(1-$B118)*'LF Projected Ratios'!AF$40,$B118*(1+'LF Projected Ratios'!AF$40))</f>
        <v>0.21731974861611064</v>
      </c>
      <c r="AF118">
        <f>IF('LF Projected Ratios'!AG$40&gt;=0,$B118+(1-$B118)*'LF Projected Ratios'!AG$40,$B118*(1+'LF Projected Ratios'!AG$40))</f>
        <v>0.21872243531645089</v>
      </c>
    </row>
    <row r="119" spans="1:32" x14ac:dyDescent="0.2">
      <c r="A119" s="6" t="s">
        <v>107</v>
      </c>
      <c r="B119" s="28">
        <f t="shared" si="0"/>
        <v>0.13974934477149542</v>
      </c>
      <c r="C119">
        <f>IF('LF Projected Ratios'!D$40&gt;=0,$B119+(1-$B119)*'LF Projected Ratios'!D$40,$B119*(1+'LF Projected Ratios'!D$40))</f>
        <v>0.14153797266984447</v>
      </c>
      <c r="D119">
        <f>IF('LF Projected Ratios'!E$40&gt;=0,$B119+(1-$B119)*'LF Projected Ratios'!E$40,$B119*(1+'LF Projected Ratios'!E$40))</f>
        <v>0.14337267638491258</v>
      </c>
      <c r="E119">
        <f>IF('LF Projected Ratios'!F$40&gt;=0,$B119+(1-$B119)*'LF Projected Ratios'!F$40,$B119*(1+'LF Projected Ratios'!F$40))</f>
        <v>0.1452050969007114</v>
      </c>
      <c r="F119">
        <f>IF('LF Projected Ratios'!G$40&gt;=0,$B119+(1-$B119)*'LF Projected Ratios'!G$40,$B119*(1+'LF Projected Ratios'!G$40))</f>
        <v>0.14702172398481606</v>
      </c>
      <c r="G119">
        <f>IF('LF Projected Ratios'!H$40&gt;=0,$B119+(1-$B119)*'LF Projected Ratios'!H$40,$B119*(1+'LF Projected Ratios'!H$40))</f>
        <v>0.14884373419373179</v>
      </c>
      <c r="H119">
        <f>IF('LF Projected Ratios'!I$40&gt;=0,$B119+(1-$B119)*'LF Projected Ratios'!I$40,$B119*(1+'LF Projected Ratios'!I$40))</f>
        <v>0.15071540904435615</v>
      </c>
      <c r="I119">
        <f>IF('LF Projected Ratios'!J$40&gt;=0,$B119+(1-$B119)*'LF Projected Ratios'!J$40,$B119*(1+'LF Projected Ratios'!J$40))</f>
        <v>0.15255895238876171</v>
      </c>
      <c r="J119">
        <f>IF('LF Projected Ratios'!K$40&gt;=0,$B119+(1-$B119)*'LF Projected Ratios'!K$40,$B119*(1+'LF Projected Ratios'!K$40))</f>
        <v>0.15440623151569233</v>
      </c>
      <c r="K119">
        <f>IF('LF Projected Ratios'!L$40&gt;=0,$B119+(1-$B119)*'LF Projected Ratios'!L$40,$B119*(1+'LF Projected Ratios'!L$40))</f>
        <v>0.15623674671923871</v>
      </c>
      <c r="L119">
        <f>IF('LF Projected Ratios'!M$40&gt;=0,$B119+(1-$B119)*'LF Projected Ratios'!M$40,$B119*(1+'LF Projected Ratios'!M$40))</f>
        <v>0.15781749180258103</v>
      </c>
      <c r="M119">
        <f>IF('LF Projected Ratios'!N$40&gt;=0,$B119+(1-$B119)*'LF Projected Ratios'!N$40,$B119*(1+'LF Projected Ratios'!N$40))</f>
        <v>0.15953894929522422</v>
      </c>
      <c r="N119">
        <f>IF('LF Projected Ratios'!O$40&gt;=0,$B119+(1-$B119)*'LF Projected Ratios'!O$40,$B119*(1+'LF Projected Ratios'!O$40))</f>
        <v>0.16124463378032741</v>
      </c>
      <c r="O119">
        <f>IF('LF Projected Ratios'!P$40&gt;=0,$B119+(1-$B119)*'LF Projected Ratios'!P$40,$B119*(1+'LF Projected Ratios'!P$40))</f>
        <v>0.16293476105165486</v>
      </c>
      <c r="P119">
        <f>IF('LF Projected Ratios'!Q$40&gt;=0,$B119+(1-$B119)*'LF Projected Ratios'!Q$40,$B119*(1+'LF Projected Ratios'!Q$40))</f>
        <v>0.16460954298441499</v>
      </c>
      <c r="Q119">
        <f>IF('LF Projected Ratios'!R$40&gt;=0,$B119+(1-$B119)*'LF Projected Ratios'!R$40,$B119*(1+'LF Projected Ratios'!R$40))</f>
        <v>0.16626918762380571</v>
      </c>
      <c r="R119">
        <f>IF('LF Projected Ratios'!S$40&gt;=0,$B119+(1-$B119)*'LF Projected Ratios'!S$40,$B119*(1+'LF Projected Ratios'!S$40))</f>
        <v>0.16791389927116529</v>
      </c>
      <c r="S119">
        <f>IF('LF Projected Ratios'!T$40&gt;=0,$B119+(1-$B119)*'LF Projected Ratios'!T$40,$B119*(1+'LF Projected Ratios'!T$40))</f>
        <v>0.16954387856781269</v>
      </c>
      <c r="T119">
        <f>IF('LF Projected Ratios'!U$40&gt;=0,$B119+(1-$B119)*'LF Projected Ratios'!U$40,$B119*(1+'LF Projected Ratios'!U$40))</f>
        <v>0.17115932257664176</v>
      </c>
      <c r="U119">
        <f>IF('LF Projected Ratios'!V$40&gt;=0,$B119+(1-$B119)*'LF Projected Ratios'!V$40,$B119*(1+'LF Projected Ratios'!V$40))</f>
        <v>0.17276042486154272</v>
      </c>
      <c r="V119">
        <f>IF('LF Projected Ratios'!W$40&gt;=0,$B119+(1-$B119)*'LF Projected Ratios'!W$40,$B119*(1+'LF Projected Ratios'!W$40))</f>
        <v>0.17434737556471991</v>
      </c>
      <c r="W119">
        <f>IF('LF Projected Ratios'!X$40&gt;=0,$B119+(1-$B119)*'LF Projected Ratios'!X$40,$B119*(1+'LF Projected Ratios'!X$40))</f>
        <v>0.17592036148196594</v>
      </c>
      <c r="X119">
        <f>IF('LF Projected Ratios'!Y$40&gt;=0,$B119+(1-$B119)*'LF Projected Ratios'!Y$40,$B119*(1+'LF Projected Ratios'!Y$40))</f>
        <v>0.17747956613595753</v>
      </c>
      <c r="Y119">
        <f>IF('LF Projected Ratios'!Z$40&gt;=0,$B119+(1-$B119)*'LF Projected Ratios'!Z$40,$B119*(1+'LF Projected Ratios'!Z$40))</f>
        <v>0.17902516984763556</v>
      </c>
      <c r="Z119">
        <f>IF('LF Projected Ratios'!AA$40&gt;=0,$B119+(1-$B119)*'LF Projected Ratios'!AA$40,$B119*(1+'LF Projected Ratios'!AA$40))</f>
        <v>0.18055734980572286</v>
      </c>
      <c r="AA119">
        <f>IF('LF Projected Ratios'!AB$40&gt;=0,$B119+(1-$B119)*'LF Projected Ratios'!AB$40,$B119*(1+'LF Projected Ratios'!AB$40))</f>
        <v>0.1820762801344388</v>
      </c>
      <c r="AB119">
        <f>IF('LF Projected Ratios'!AC$40&gt;=0,$B119+(1-$B119)*'LF Projected Ratios'!AC$40,$B119*(1+'LF Projected Ratios'!AC$40))</f>
        <v>0.18358213195946649</v>
      </c>
      <c r="AC119">
        <f>IF('LF Projected Ratios'!AD$40&gt;=0,$B119+(1-$B119)*'LF Projected Ratios'!AD$40,$B119*(1+'LF Projected Ratios'!AD$40))</f>
        <v>0.18507507347222174</v>
      </c>
      <c r="AD119">
        <f>IF('LF Projected Ratios'!AE$40&gt;=0,$B119+(1-$B119)*'LF Projected Ratios'!AE$40,$B119*(1+'LF Projected Ratios'!AE$40))</f>
        <v>0.18655526999247557</v>
      </c>
      <c r="AE119">
        <f>IF('LF Projected Ratios'!AF$40&gt;=0,$B119+(1-$B119)*'LF Projected Ratios'!AF$40,$B119*(1+'LF Projected Ratios'!AF$40))</f>
        <v>0.18802288402938183</v>
      </c>
      <c r="AF119">
        <f>IF('LF Projected Ratios'!AG$40&gt;=0,$B119+(1-$B119)*'LF Projected Ratios'!AG$40,$B119*(1+'LF Projected Ratios'!AG$40))</f>
        <v>0.18947807534095357</v>
      </c>
    </row>
    <row r="120" spans="1:32" x14ac:dyDescent="0.2">
      <c r="A120" s="6" t="s">
        <v>43</v>
      </c>
      <c r="B120" s="28">
        <f t="shared" si="0"/>
        <v>0.11583890951920756</v>
      </c>
      <c r="C120">
        <f>IF('LF Projected Ratios'!D$40&gt;=0,$B120+(1-$B120)*'LF Projected Ratios'!D$40,$B120*(1+'LF Projected Ratios'!D$40))</f>
        <v>0.11767725184822164</v>
      </c>
      <c r="D120">
        <f>IF('LF Projected Ratios'!E$40&gt;=0,$B120+(1-$B120)*'LF Projected Ratios'!E$40,$B120*(1+'LF Projected Ratios'!E$40))</f>
        <v>0.11956295065886989</v>
      </c>
      <c r="E120">
        <f>IF('LF Projected Ratios'!F$40&gt;=0,$B120+(1-$B120)*'LF Projected Ratios'!F$40,$B120*(1+'LF Projected Ratios'!F$40))</f>
        <v>0.12144630280934017</v>
      </c>
      <c r="F120">
        <f>IF('LF Projected Ratios'!G$40&gt;=0,$B120+(1-$B120)*'LF Projected Ratios'!G$40,$B120*(1+'LF Projected Ratios'!G$40))</f>
        <v>0.12331342255393633</v>
      </c>
      <c r="G120">
        <f>IF('LF Projected Ratios'!H$40&gt;=0,$B120+(1-$B120)*'LF Projected Ratios'!H$40,$B120*(1+'LF Projected Ratios'!H$40))</f>
        <v>0.12518607504584772</v>
      </c>
      <c r="H120">
        <f>IF('LF Projected Ratios'!I$40&gt;=0,$B120+(1-$B120)*'LF Projected Ratios'!I$40,$B120*(1+'LF Projected Ratios'!I$40))</f>
        <v>0.1271097725948068</v>
      </c>
      <c r="I120">
        <f>IF('LF Projected Ratios'!J$40&gt;=0,$B120+(1-$B120)*'LF Projected Ratios'!J$40,$B120*(1+'LF Projected Ratios'!J$40))</f>
        <v>0.12900455672990896</v>
      </c>
      <c r="J120">
        <f>IF('LF Projected Ratios'!K$40&gt;=0,$B120+(1-$B120)*'LF Projected Ratios'!K$40,$B120*(1+'LF Projected Ratios'!K$40))</f>
        <v>0.13090318048260524</v>
      </c>
      <c r="K120">
        <f>IF('LF Projected Ratios'!L$40&gt;=0,$B120+(1-$B120)*'LF Projected Ratios'!L$40,$B120*(1+'LF Projected Ratios'!L$40))</f>
        <v>0.13278457436318222</v>
      </c>
      <c r="L120">
        <f>IF('LF Projected Ratios'!M$40&gt;=0,$B120+(1-$B120)*'LF Projected Ratios'!M$40,$B120*(1+'LF Projected Ratios'!M$40))</f>
        <v>0.13440925583034002</v>
      </c>
      <c r="M120">
        <f>IF('LF Projected Ratios'!N$40&gt;=0,$B120+(1-$B120)*'LF Projected Ratios'!N$40,$B120*(1+'LF Projected Ratios'!N$40))</f>
        <v>0.13617856077031412</v>
      </c>
      <c r="N120">
        <f>IF('LF Projected Ratios'!O$40&gt;=0,$B120+(1-$B120)*'LF Projected Ratios'!O$40,$B120*(1+'LF Projected Ratios'!O$40))</f>
        <v>0.13793165429625209</v>
      </c>
      <c r="O120">
        <f>IF('LF Projected Ratios'!P$40&gt;=0,$B120+(1-$B120)*'LF Projected Ratios'!P$40,$B120*(1+'LF Projected Ratios'!P$40))</f>
        <v>0.13966875819984781</v>
      </c>
      <c r="P120">
        <f>IF('LF Projected Ratios'!Q$40&gt;=0,$B120+(1-$B120)*'LF Projected Ratios'!Q$40,$B120*(1+'LF Projected Ratios'!Q$40))</f>
        <v>0.14139009024532401</v>
      </c>
      <c r="Q120">
        <f>IF('LF Projected Ratios'!R$40&gt;=0,$B120+(1-$B120)*'LF Projected Ratios'!R$40,$B120*(1+'LF Projected Ratios'!R$40))</f>
        <v>0.14309586426043885</v>
      </c>
      <c r="R120">
        <f>IF('LF Projected Ratios'!S$40&gt;=0,$B120+(1-$B120)*'LF Projected Ratios'!S$40,$B120*(1+'LF Projected Ratios'!S$40))</f>
        <v>0.14478629022503126</v>
      </c>
      <c r="S120">
        <f>IF('LF Projected Ratios'!T$40&gt;=0,$B120+(1-$B120)*'LF Projected Ratios'!T$40,$B120*(1+'LF Projected Ratios'!T$40))</f>
        <v>0.14646157435719165</v>
      </c>
      <c r="T120">
        <f>IF('LF Projected Ratios'!U$40&gt;=0,$B120+(1-$B120)*'LF Projected Ratios'!U$40,$B120*(1+'LF Projected Ratios'!U$40))</f>
        <v>0.14812191919712389</v>
      </c>
      <c r="U120">
        <f>IF('LF Projected Ratios'!V$40&gt;=0,$B120+(1-$B120)*'LF Projected Ratios'!V$40,$B120*(1+'LF Projected Ratios'!V$40))</f>
        <v>0.14976752368877438</v>
      </c>
      <c r="V120">
        <f>IF('LF Projected Ratios'!W$40&gt;=0,$B120+(1-$B120)*'LF Projected Ratios'!W$40,$B120*(1+'LF Projected Ratios'!W$40))</f>
        <v>0.15139858325929886</v>
      </c>
      <c r="W120">
        <f>IF('LF Projected Ratios'!X$40&gt;=0,$B120+(1-$B120)*'LF Projected Ratios'!X$40,$B120*(1+'LF Projected Ratios'!X$40))</f>
        <v>0.15301528989642868</v>
      </c>
      <c r="X120">
        <f>IF('LF Projected Ratios'!Y$40&gt;=0,$B120+(1-$B120)*'LF Projected Ratios'!Y$40,$B120*(1+'LF Projected Ratios'!Y$40))</f>
        <v>0.15461783222380387</v>
      </c>
      <c r="Y120">
        <f>IF('LF Projected Ratios'!Z$40&gt;=0,$B120+(1-$B120)*'LF Projected Ratios'!Z$40,$B120*(1+'LF Projected Ratios'!Z$40))</f>
        <v>0.15620639557433735</v>
      </c>
      <c r="Z120">
        <f>IF('LF Projected Ratios'!AA$40&gt;=0,$B120+(1-$B120)*'LF Projected Ratios'!AA$40,$B120*(1+'LF Projected Ratios'!AA$40))</f>
        <v>0.15778116206166476</v>
      </c>
      <c r="AA120">
        <f>IF('LF Projected Ratios'!AB$40&gt;=0,$B120+(1-$B120)*'LF Projected Ratios'!AB$40,$B120*(1+'LF Projected Ratios'!AB$40))</f>
        <v>0.15934231064974119</v>
      </c>
      <c r="AB120">
        <f>IF('LF Projected Ratios'!AC$40&gt;=0,$B120+(1-$B120)*'LF Projected Ratios'!AC$40,$B120*(1+'LF Projected Ratios'!AC$40))</f>
        <v>0.16089001722064211</v>
      </c>
      <c r="AC120">
        <f>IF('LF Projected Ratios'!AD$40&gt;=0,$B120+(1-$B120)*'LF Projected Ratios'!AD$40,$B120*(1+'LF Projected Ratios'!AD$40))</f>
        <v>0.16242445464061839</v>
      </c>
      <c r="AD120">
        <f>IF('LF Projected Ratios'!AE$40&gt;=0,$B120+(1-$B120)*'LF Projected Ratios'!AE$40,$B120*(1+'LF Projected Ratios'!AE$40))</f>
        <v>0.16394579282445954</v>
      </c>
      <c r="AE120">
        <f>IF('LF Projected Ratios'!AF$40&gt;=0,$B120+(1-$B120)*'LF Projected Ratios'!AF$40,$B120*(1+'LF Projected Ratios'!AF$40))</f>
        <v>0.1654541987982176</v>
      </c>
      <c r="AF120">
        <f>IF('LF Projected Ratios'!AG$40&gt;=0,$B120+(1-$B120)*'LF Projected Ratios'!AG$40,$B120*(1+'LF Projected Ratios'!AG$40))</f>
        <v>0.16694983676033653</v>
      </c>
    </row>
    <row r="121" spans="1:32" x14ac:dyDescent="0.2">
      <c r="A121" s="6" t="s">
        <v>44</v>
      </c>
      <c r="B121" s="28">
        <f t="shared" si="0"/>
        <v>0.20689235879484386</v>
      </c>
      <c r="C121">
        <f>IF('LF Projected Ratios'!D$40&gt;=0,$B121+(1-$B121)*'LF Projected Ratios'!D$40,$B121*(1+'LF Projected Ratios'!D$40))</f>
        <v>0.20854138334929367</v>
      </c>
      <c r="D121">
        <f>IF('LF Projected Ratios'!E$40&gt;=0,$B121+(1-$B121)*'LF Projected Ratios'!E$40,$B121*(1+'LF Projected Ratios'!E$40))</f>
        <v>0.21023288747884472</v>
      </c>
      <c r="E121">
        <f>IF('LF Projected Ratios'!F$40&gt;=0,$B121+(1-$B121)*'LF Projected Ratios'!F$40,$B121*(1+'LF Projected Ratios'!F$40))</f>
        <v>0.21192228661402479</v>
      </c>
      <c r="F121">
        <f>IF('LF Projected Ratios'!G$40&gt;=0,$B121+(1-$B121)*'LF Projected Ratios'!G$40,$B121*(1+'LF Projected Ratios'!G$40))</f>
        <v>0.21359712500312308</v>
      </c>
      <c r="G121">
        <f>IF('LF Projected Ratios'!H$40&gt;=0,$B121+(1-$B121)*'LF Projected Ratios'!H$40,$B121*(1+'LF Projected Ratios'!H$40))</f>
        <v>0.21527692636132259</v>
      </c>
      <c r="H121">
        <f>IF('LF Projected Ratios'!I$40&gt;=0,$B121+(1-$B121)*'LF Projected Ratios'!I$40,$B121*(1+'LF Projected Ratios'!I$40))</f>
        <v>0.21700251600994358</v>
      </c>
      <c r="I121">
        <f>IF('LF Projected Ratios'!J$40&gt;=0,$B121+(1-$B121)*'LF Projected Ratios'!J$40,$B121*(1+'LF Projected Ratios'!J$40))</f>
        <v>0.21870216983113427</v>
      </c>
      <c r="J121">
        <f>IF('LF Projected Ratios'!K$40&gt;=0,$B121+(1-$B121)*'LF Projected Ratios'!K$40,$B121*(1+'LF Projected Ratios'!K$40))</f>
        <v>0.22040526785506814</v>
      </c>
      <c r="K121">
        <f>IF('LF Projected Ratios'!L$40&gt;=0,$B121+(1-$B121)*'LF Projected Ratios'!L$40,$B121*(1+'LF Projected Ratios'!L$40))</f>
        <v>0.22209291038861459</v>
      </c>
      <c r="L121">
        <f>IF('LF Projected Ratios'!M$40&gt;=0,$B121+(1-$B121)*'LF Projected Ratios'!M$40,$B121*(1+'LF Projected Ratios'!M$40))</f>
        <v>0.22355027749060566</v>
      </c>
      <c r="M121">
        <f>IF('LF Projected Ratios'!N$40&gt;=0,$B121+(1-$B121)*'LF Projected Ratios'!N$40,$B121*(1+'LF Projected Ratios'!N$40))</f>
        <v>0.22513737432468192</v>
      </c>
      <c r="N121">
        <f>IF('LF Projected Ratios'!O$40&gt;=0,$B121+(1-$B121)*'LF Projected Ratios'!O$40,$B121*(1+'LF Projected Ratios'!O$40))</f>
        <v>0.2267099292427146</v>
      </c>
      <c r="O121">
        <f>IF('LF Projected Ratios'!P$40&gt;=0,$B121+(1-$B121)*'LF Projected Ratios'!P$40,$B121*(1+'LF Projected Ratios'!P$40))</f>
        <v>0.2282681411956517</v>
      </c>
      <c r="P121">
        <f>IF('LF Projected Ratios'!Q$40&gt;=0,$B121+(1-$B121)*'LF Projected Ratios'!Q$40,$B121*(1+'LF Projected Ratios'!Q$40))</f>
        <v>0.22981220552173068</v>
      </c>
      <c r="Q121">
        <f>IF('LF Projected Ratios'!R$40&gt;=0,$B121+(1-$B121)*'LF Projected Ratios'!R$40,$B121*(1+'LF Projected Ratios'!R$40))</f>
        <v>0.23134231402811281</v>
      </c>
      <c r="R121">
        <f>IF('LF Projected Ratios'!S$40&gt;=0,$B121+(1-$B121)*'LF Projected Ratios'!S$40,$B121*(1+'LF Projected Ratios'!S$40))</f>
        <v>0.23285865507031001</v>
      </c>
      <c r="S121">
        <f>IF('LF Projected Ratios'!T$40&gt;=0,$B121+(1-$B121)*'LF Projected Ratios'!T$40,$B121*(1+'LF Projected Ratios'!T$40))</f>
        <v>0.23436141362948121</v>
      </c>
      <c r="T121">
        <f>IF('LF Projected Ratios'!U$40&gt;=0,$B121+(1-$B121)*'LF Projected Ratios'!U$40,$B121*(1+'LF Projected Ratios'!U$40))</f>
        <v>0.2358507713876582</v>
      </c>
      <c r="U121">
        <f>IF('LF Projected Ratios'!V$40&gt;=0,$B121+(1-$B121)*'LF Projected Ratios'!V$40,$B121*(1+'LF Projected Ratios'!V$40))</f>
        <v>0.23732690680096827</v>
      </c>
      <c r="V121">
        <f>IF('LF Projected Ratios'!W$40&gt;=0,$B121+(1-$B121)*'LF Projected Ratios'!W$40,$B121*(1+'LF Projected Ratios'!W$40))</f>
        <v>0.23878999517091715</v>
      </c>
      <c r="W121">
        <f>IF('LF Projected Ratios'!X$40&gt;=0,$B121+(1-$B121)*'LF Projected Ratios'!X$40,$B121*(1+'LF Projected Ratios'!X$40))</f>
        <v>0.24024020871378804</v>
      </c>
      <c r="X121">
        <f>IF('LF Projected Ratios'!Y$40&gt;=0,$B121+(1-$B121)*'LF Projected Ratios'!Y$40,$B121*(1+'LF Projected Ratios'!Y$40))</f>
        <v>0.24167771662821663</v>
      </c>
      <c r="Y121">
        <f>IF('LF Projected Ratios'!Z$40&gt;=0,$B121+(1-$B121)*'LF Projected Ratios'!Z$40,$B121*(1+'LF Projected Ratios'!Z$40))</f>
        <v>0.24310268516100003</v>
      </c>
      <c r="Z121">
        <f>IF('LF Projected Ratios'!AA$40&gt;=0,$B121+(1-$B121)*'LF Projected Ratios'!AA$40,$B121*(1+'LF Projected Ratios'!AA$40))</f>
        <v>0.24451527767118841</v>
      </c>
      <c r="AA121">
        <f>IF('LF Projected Ratios'!AB$40&gt;=0,$B121+(1-$B121)*'LF Projected Ratios'!AB$40,$B121*(1+'LF Projected Ratios'!AB$40))</f>
        <v>0.24591565469251467</v>
      </c>
      <c r="AB121">
        <f>IF('LF Projected Ratios'!AC$40&gt;=0,$B121+(1-$B121)*'LF Projected Ratios'!AC$40,$B121*(1+'LF Projected Ratios'!AC$40))</f>
        <v>0.24730397399421281</v>
      </c>
      <c r="AC121">
        <f>IF('LF Projected Ratios'!AD$40&gt;=0,$B121+(1-$B121)*'LF Projected Ratios'!AD$40,$B121*(1+'LF Projected Ratios'!AD$40))</f>
        <v>0.24868039064027053</v>
      </c>
      <c r="AD121">
        <f>IF('LF Projected Ratios'!AE$40&gt;=0,$B121+(1-$B121)*'LF Projected Ratios'!AE$40,$B121*(1+'LF Projected Ratios'!AE$40))</f>
        <v>0.25004505704716418</v>
      </c>
      <c r="AE121">
        <f>IF('LF Projected Ratios'!AF$40&gt;=0,$B121+(1-$B121)*'LF Projected Ratios'!AF$40,$B121*(1+'LF Projected Ratios'!AF$40))</f>
        <v>0.25139812304012304</v>
      </c>
      <c r="AF121">
        <f>IF('LF Projected Ratios'!AG$40&gt;=0,$B121+(1-$B121)*'LF Projected Ratios'!AG$40,$B121*(1+'LF Projected Ratios'!AG$40))</f>
        <v>0.25273973590796373</v>
      </c>
    </row>
    <row r="122" spans="1:32" x14ac:dyDescent="0.2">
      <c r="A122" s="6" t="s">
        <v>45</v>
      </c>
      <c r="B122" s="28">
        <f t="shared" si="0"/>
        <v>0.20513554101085085</v>
      </c>
      <c r="C122">
        <f>IF('LF Projected Ratios'!D$40&gt;=0,$B122+(1-$B122)*'LF Projected Ratios'!D$40,$B122*(1+'LF Projected Ratios'!D$40))</f>
        <v>0.20678821833008693</v>
      </c>
      <c r="D122">
        <f>IF('LF Projected Ratios'!E$40&gt;=0,$B122+(1-$B122)*'LF Projected Ratios'!E$40,$B122*(1+'LF Projected Ratios'!E$40))</f>
        <v>0.20848346932120138</v>
      </c>
      <c r="E122">
        <f>IF('LF Projected Ratios'!F$40&gt;=0,$B122+(1-$B122)*'LF Projected Ratios'!F$40,$B122*(1+'LF Projected Ratios'!F$40))</f>
        <v>0.21017661065515847</v>
      </c>
      <c r="F122">
        <f>IF('LF Projected Ratios'!G$40&gt;=0,$B122+(1-$B122)*'LF Projected Ratios'!G$40,$B122*(1+'LF Projected Ratios'!G$40))</f>
        <v>0.21185515898943244</v>
      </c>
      <c r="G122">
        <f>IF('LF Projected Ratios'!H$40&gt;=0,$B122+(1-$B122)*'LF Projected Ratios'!H$40,$B122*(1+'LF Projected Ratios'!H$40))</f>
        <v>0.21353868128631207</v>
      </c>
      <c r="H122">
        <f>IF('LF Projected Ratios'!I$40&gt;=0,$B122+(1-$B122)*'LF Projected Ratios'!I$40,$B122*(1+'LF Projected Ratios'!I$40))</f>
        <v>0.21526809329954671</v>
      </c>
      <c r="I122">
        <f>IF('LF Projected Ratios'!J$40&gt;=0,$B122+(1-$B122)*'LF Projected Ratios'!J$40,$B122*(1+'LF Projected Ratios'!J$40))</f>
        <v>0.21697151203473466</v>
      </c>
      <c r="J122">
        <f>IF('LF Projected Ratios'!K$40&gt;=0,$B122+(1-$B122)*'LF Projected Ratios'!K$40,$B122*(1+'LF Projected Ratios'!K$40))</f>
        <v>0.2186783826019412</v>
      </c>
      <c r="K122">
        <f>IF('LF Projected Ratios'!L$40&gt;=0,$B122+(1-$B122)*'LF Projected Ratios'!L$40,$B122*(1+'LF Projected Ratios'!L$40))</f>
        <v>0.22036976344320519</v>
      </c>
      <c r="L122">
        <f>IF('LF Projected Ratios'!M$40&gt;=0,$B122+(1-$B122)*'LF Projected Ratios'!M$40,$B122*(1+'LF Projected Ratios'!M$40))</f>
        <v>0.22183035876833973</v>
      </c>
      <c r="M122">
        <f>IF('LF Projected Ratios'!N$40&gt;=0,$B122+(1-$B122)*'LF Projected Ratios'!N$40,$B122*(1+'LF Projected Ratios'!N$40))</f>
        <v>0.22342097119071466</v>
      </c>
      <c r="N122">
        <f>IF('LF Projected Ratios'!O$40&gt;=0,$B122+(1-$B122)*'LF Projected Ratios'!O$40,$B122*(1+'LF Projected Ratios'!O$40))</f>
        <v>0.22499700948515525</v>
      </c>
      <c r="O122">
        <f>IF('LF Projected Ratios'!P$40&gt;=0,$B122+(1-$B122)*'LF Projected Ratios'!P$40,$B122*(1+'LF Projected Ratios'!P$40))</f>
        <v>0.22655867304330696</v>
      </c>
      <c r="P122">
        <f>IF('LF Projected Ratios'!Q$40&gt;=0,$B122+(1-$B122)*'LF Projected Ratios'!Q$40,$B122*(1+'LF Projected Ratios'!Q$40))</f>
        <v>0.22810615763610229</v>
      </c>
      <c r="Q122">
        <f>IF('LF Projected Ratios'!R$40&gt;=0,$B122+(1-$B122)*'LF Projected Ratios'!R$40,$B122*(1+'LF Projected Ratios'!R$40))</f>
        <v>0.22963965549557575</v>
      </c>
      <c r="R122">
        <f>IF('LF Projected Ratios'!S$40&gt;=0,$B122+(1-$B122)*'LF Projected Ratios'!S$40,$B122*(1+'LF Projected Ratios'!S$40))</f>
        <v>0.23115935539446669</v>
      </c>
      <c r="S122">
        <f>IF('LF Projected Ratios'!T$40&gt;=0,$B122+(1-$B122)*'LF Projected Ratios'!T$40,$B122*(1+'LF Projected Ratios'!T$40))</f>
        <v>0.23266544272368705</v>
      </c>
      <c r="T122">
        <f>IF('LF Projected Ratios'!U$40&gt;=0,$B122+(1-$B122)*'LF Projected Ratios'!U$40,$B122*(1+'LF Projected Ratios'!U$40))</f>
        <v>0.23415809956771361</v>
      </c>
      <c r="U122">
        <f>IF('LF Projected Ratios'!V$40&gt;=0,$B122+(1-$B122)*'LF Projected Ratios'!V$40,$B122*(1+'LF Projected Ratios'!V$40))</f>
        <v>0.23563750477797299</v>
      </c>
      <c r="V122">
        <f>IF('LF Projected Ratios'!W$40&gt;=0,$B122+(1-$B122)*'LF Projected Ratios'!W$40,$B122*(1+'LF Projected Ratios'!W$40))</f>
        <v>0.23710383404428237</v>
      </c>
      <c r="W122">
        <f>IF('LF Projected Ratios'!X$40&gt;=0,$B122+(1-$B122)*'LF Projected Ratios'!X$40,$B122*(1+'LF Projected Ratios'!X$40))</f>
        <v>0.23855725996440239</v>
      </c>
      <c r="X122">
        <f>IF('LF Projected Ratios'!Y$40&gt;=0,$B122+(1-$B122)*'LF Projected Ratios'!Y$40,$B122*(1+'LF Projected Ratios'!Y$40))</f>
        <v>0.23999795211176167</v>
      </c>
      <c r="Y122">
        <f>IF('LF Projected Ratios'!Z$40&gt;=0,$B122+(1-$B122)*'LF Projected Ratios'!Z$40,$B122*(1+'LF Projected Ratios'!Z$40))</f>
        <v>0.24142607710141162</v>
      </c>
      <c r="Z122">
        <f>IF('LF Projected Ratios'!AA$40&gt;=0,$B122+(1-$B122)*'LF Projected Ratios'!AA$40,$B122*(1+'LF Projected Ratios'!AA$40))</f>
        <v>0.24284179865426017</v>
      </c>
      <c r="AA122">
        <f>IF('LF Projected Ratios'!AB$40&gt;=0,$B122+(1-$B122)*'LF Projected Ratios'!AB$40,$B122*(1+'LF Projected Ratios'!AB$40))</f>
        <v>0.24424527765963949</v>
      </c>
      <c r="AB122">
        <f>IF('LF Projected Ratios'!AC$40&gt;=0,$B122+(1-$B122)*'LF Projected Ratios'!AC$40,$B122*(1+'LF Projected Ratios'!AC$40))</f>
        <v>0.24563667223625918</v>
      </c>
      <c r="AC122">
        <f>IF('LF Projected Ratios'!AD$40&gt;=0,$B122+(1-$B122)*'LF Projected Ratios'!AD$40,$B122*(1+'LF Projected Ratios'!AD$40))</f>
        <v>0.24701613779159015</v>
      </c>
      <c r="AD122">
        <f>IF('LF Projected Ratios'!AE$40&gt;=0,$B122+(1-$B122)*'LF Projected Ratios'!AE$40,$B122*(1+'LF Projected Ratios'!AE$40))</f>
        <v>0.2483838270797275</v>
      </c>
      <c r="AE122">
        <f>IF('LF Projected Ratios'!AF$40&gt;=0,$B122+(1-$B122)*'LF Projected Ratios'!AF$40,$B122*(1+'LF Projected Ratios'!AF$40))</f>
        <v>0.2497398902577794</v>
      </c>
      <c r="AF122">
        <f>IF('LF Projected Ratios'!AG$40&gt;=0,$B122+(1-$B122)*'LF Projected Ratios'!AG$40,$B122*(1+'LF Projected Ratios'!AG$40))</f>
        <v>0.25108447494082264</v>
      </c>
    </row>
    <row r="123" spans="1:32" x14ac:dyDescent="0.2">
      <c r="A123" s="6" t="s">
        <v>46</v>
      </c>
      <c r="B123" s="28">
        <f t="shared" si="0"/>
        <v>0.22629903890606939</v>
      </c>
      <c r="C123">
        <f>IF('LF Projected Ratios'!D$40&gt;=0,$B123+(1-$B123)*'LF Projected Ratios'!D$40,$B123*(1+'LF Projected Ratios'!D$40))</f>
        <v>0.22790771320998432</v>
      </c>
      <c r="D123">
        <f>IF('LF Projected Ratios'!E$40&gt;=0,$B123+(1-$B123)*'LF Projected Ratios'!E$40,$B123*(1+'LF Projected Ratios'!E$40))</f>
        <v>0.22955782764935517</v>
      </c>
      <c r="E123">
        <f>IF('LF Projected Ratios'!F$40&gt;=0,$B123+(1-$B123)*'LF Projected Ratios'!F$40,$B123*(1+'LF Projected Ratios'!F$40))</f>
        <v>0.23120588860180538</v>
      </c>
      <c r="F123">
        <f>IF('LF Projected Ratios'!G$40&gt;=0,$B123+(1-$B123)*'LF Projected Ratios'!G$40,$B123*(1+'LF Projected Ratios'!G$40))</f>
        <v>0.23283974509744232</v>
      </c>
      <c r="G123">
        <f>IF('LF Projected Ratios'!H$40&gt;=0,$B123+(1-$B123)*'LF Projected Ratios'!H$40,$B123*(1+'LF Projected Ratios'!H$40))</f>
        <v>0.23447844312248087</v>
      </c>
      <c r="H123">
        <f>IF('LF Projected Ratios'!I$40&gt;=0,$B123+(1-$B123)*'LF Projected Ratios'!I$40,$B123*(1+'LF Projected Ratios'!I$40))</f>
        <v>0.2361618090368012</v>
      </c>
      <c r="I123">
        <f>IF('LF Projected Ratios'!J$40&gt;=0,$B123+(1-$B123)*'LF Projected Ratios'!J$40,$B123*(1+'LF Projected Ratios'!J$40))</f>
        <v>0.23781987375167901</v>
      </c>
      <c r="J123">
        <f>IF('LF Projected Ratios'!K$40&gt;=0,$B123+(1-$B123)*'LF Projected Ratios'!K$40,$B123*(1+'LF Projected Ratios'!K$40))</f>
        <v>0.23948129839254179</v>
      </c>
      <c r="K123">
        <f>IF('LF Projected Ratios'!L$40&gt;=0,$B123+(1-$B123)*'LF Projected Ratios'!L$40,$B123*(1+'LF Projected Ratios'!L$40))</f>
        <v>0.24112764572592996</v>
      </c>
      <c r="L123">
        <f>IF('LF Projected Ratios'!M$40&gt;=0,$B123+(1-$B123)*'LF Projected Ratios'!M$40,$B123*(1+'LF Projected Ratios'!M$40))</f>
        <v>0.24254935227482133</v>
      </c>
      <c r="M123">
        <f>IF('LF Projected Ratios'!N$40&gt;=0,$B123+(1-$B123)*'LF Projected Ratios'!N$40,$B123*(1+'LF Projected Ratios'!N$40))</f>
        <v>0.24409761417784379</v>
      </c>
      <c r="N123">
        <f>IF('LF Projected Ratios'!O$40&gt;=0,$B123+(1-$B123)*'LF Projected Ratios'!O$40,$B123*(1+'LF Projected Ratios'!O$40))</f>
        <v>0.24563168999333596</v>
      </c>
      <c r="O123">
        <f>IF('LF Projected Ratios'!P$40&gt;=0,$B123+(1-$B123)*'LF Projected Ratios'!P$40,$B123*(1+'LF Projected Ratios'!P$40))</f>
        <v>0.24715177380408265</v>
      </c>
      <c r="P123">
        <f>IF('LF Projected Ratios'!Q$40&gt;=0,$B123+(1-$B123)*'LF Projected Ratios'!Q$40,$B123*(1+'LF Projected Ratios'!Q$40))</f>
        <v>0.24865805616855827</v>
      </c>
      <c r="Q123">
        <f>IF('LF Projected Ratios'!R$40&gt;=0,$B123+(1-$B123)*'LF Projected Ratios'!R$40,$B123*(1+'LF Projected Ratios'!R$40))</f>
        <v>0.25015072420056328</v>
      </c>
      <c r="R123">
        <f>IF('LF Projected Ratios'!S$40&gt;=0,$B123+(1-$B123)*'LF Projected Ratios'!S$40,$B123*(1+'LF Projected Ratios'!S$40))</f>
        <v>0.25162996164670798</v>
      </c>
      <c r="S123">
        <f>IF('LF Projected Ratios'!T$40&gt;=0,$B123+(1-$B123)*'LF Projected Ratios'!T$40,$B123*(1+'LF Projected Ratios'!T$40))</f>
        <v>0.25309594896181714</v>
      </c>
      <c r="T123">
        <f>IF('LF Projected Ratios'!U$40&gt;=0,$B123+(1-$B123)*'LF Projected Ratios'!U$40,$B123*(1+'LF Projected Ratios'!U$40))</f>
        <v>0.25454886338231525</v>
      </c>
      <c r="U123">
        <f>IF('LF Projected Ratios'!V$40&gt;=0,$B123+(1-$B123)*'LF Projected Ratios'!V$40,$B123*(1+'LF Projected Ratios'!V$40))</f>
        <v>0.25598887899765765</v>
      </c>
      <c r="V123">
        <f>IF('LF Projected Ratios'!W$40&gt;=0,$B123+(1-$B123)*'LF Projected Ratios'!W$40,$B123*(1+'LF Projected Ratios'!W$40))</f>
        <v>0.2574161668198689</v>
      </c>
      <c r="W123">
        <f>IF('LF Projected Ratios'!X$40&gt;=0,$B123+(1-$B123)*'LF Projected Ratios'!X$40,$B123*(1+'LF Projected Ratios'!X$40))</f>
        <v>0.25883089485124389</v>
      </c>
      <c r="X123">
        <f>IF('LF Projected Ratios'!Y$40&gt;=0,$B123+(1-$B123)*'LF Projected Ratios'!Y$40,$B123*(1+'LF Projected Ratios'!Y$40))</f>
        <v>0.26023322815026934</v>
      </c>
      <c r="Y123">
        <f>IF('LF Projected Ratios'!Z$40&gt;=0,$B123+(1-$B123)*'LF Projected Ratios'!Z$40,$B123*(1+'LF Projected Ratios'!Z$40))</f>
        <v>0.2616233288958224</v>
      </c>
      <c r="Z123">
        <f>IF('LF Projected Ratios'!AA$40&gt;=0,$B123+(1-$B123)*'LF Projected Ratios'!AA$40,$B123*(1+'LF Projected Ratios'!AA$40))</f>
        <v>0.26300135644969402</v>
      </c>
      <c r="AA123">
        <f>IF('LF Projected Ratios'!AB$40&gt;=0,$B123+(1-$B123)*'LF Projected Ratios'!AB$40,$B123*(1+'LF Projected Ratios'!AB$40))</f>
        <v>0.26436746741749106</v>
      </c>
      <c r="AB123">
        <f>IF('LF Projected Ratios'!AC$40&gt;=0,$B123+(1-$B123)*'LF Projected Ratios'!AC$40,$B123*(1+'LF Projected Ratios'!AC$40))</f>
        <v>0.26572181570796638</v>
      </c>
      <c r="AC123">
        <f>IF('LF Projected Ratios'!AD$40&gt;=0,$B123+(1-$B123)*'LF Projected Ratios'!AD$40,$B123*(1+'LF Projected Ratios'!AD$40))</f>
        <v>0.26706455259082168</v>
      </c>
      <c r="AD123">
        <f>IF('LF Projected Ratios'!AE$40&gt;=0,$B123+(1-$B123)*'LF Projected Ratios'!AE$40,$B123*(1+'LF Projected Ratios'!AE$40))</f>
        <v>0.26839582675302975</v>
      </c>
      <c r="AE123">
        <f>IF('LF Projected Ratios'!AF$40&gt;=0,$B123+(1-$B123)*'LF Projected Ratios'!AF$40,$B123*(1+'LF Projected Ratios'!AF$40))</f>
        <v>0.26971578435372195</v>
      </c>
      <c r="AF123">
        <f>IF('LF Projected Ratios'!AG$40&gt;=0,$B123+(1-$B123)*'LF Projected Ratios'!AG$40,$B123*(1+'LF Projected Ratios'!AG$40))</f>
        <v>0.27102456907768069</v>
      </c>
    </row>
    <row r="124" spans="1:32" x14ac:dyDescent="0.2">
      <c r="A124" s="6" t="s">
        <v>47</v>
      </c>
      <c r="B124" s="28">
        <f t="shared" si="0"/>
        <v>0.19715855485244094</v>
      </c>
      <c r="C124">
        <f>IF('LF Projected Ratios'!D$40&gt;=0,$B124+(1-$B124)*'LF Projected Ratios'!D$40,$B124*(1+'LF Projected Ratios'!D$40))</f>
        <v>0.19882781787248521</v>
      </c>
      <c r="D124">
        <f>IF('LF Projected Ratios'!E$40&gt;=0,$B124+(1-$B124)*'LF Projected Ratios'!E$40,$B124*(1+'LF Projected Ratios'!E$40))</f>
        <v>0.20054008181912714</v>
      </c>
      <c r="E124">
        <f>IF('LF Projected Ratios'!F$40&gt;=0,$B124+(1-$B124)*'LF Projected Ratios'!F$40,$B124*(1+'LF Projected Ratios'!F$40))</f>
        <v>0.2022502149368185</v>
      </c>
      <c r="F124">
        <f>IF('LF Projected Ratios'!G$40&gt;=0,$B124+(1-$B124)*'LF Projected Ratios'!G$40,$B124*(1+'LF Projected Ratios'!G$40))</f>
        <v>0.20394560860450409</v>
      </c>
      <c r="G124">
        <f>IF('LF Projected Ratios'!H$40&gt;=0,$B124+(1-$B124)*'LF Projected Ratios'!H$40,$B124*(1+'LF Projected Ratios'!H$40))</f>
        <v>0.20564602615177227</v>
      </c>
      <c r="H124">
        <f>IF('LF Projected Ratios'!I$40&gt;=0,$B124+(1-$B124)*'LF Projected Ratios'!I$40,$B124*(1+'LF Projected Ratios'!I$40))</f>
        <v>0.20739279394879589</v>
      </c>
      <c r="I124">
        <f>IF('LF Projected Ratios'!J$40&gt;=0,$B124+(1-$B124)*'LF Projected Ratios'!J$40,$B124*(1+'LF Projected Ratios'!J$40))</f>
        <v>0.20911330760817992</v>
      </c>
      <c r="J124">
        <f>IF('LF Projected Ratios'!K$40&gt;=0,$B124+(1-$B124)*'LF Projected Ratios'!K$40,$B124*(1+'LF Projected Ratios'!K$40))</f>
        <v>0.21083730774098072</v>
      </c>
      <c r="K124">
        <f>IF('LF Projected Ratios'!L$40&gt;=0,$B124+(1-$B124)*'LF Projected Ratios'!L$40,$B124*(1+'LF Projected Ratios'!L$40))</f>
        <v>0.21254566269828021</v>
      </c>
      <c r="L124">
        <f>IF('LF Projected Ratios'!M$40&gt;=0,$B124+(1-$B124)*'LF Projected Ratios'!M$40,$B124*(1+'LF Projected Ratios'!M$40))</f>
        <v>0.214020916055435</v>
      </c>
      <c r="M124">
        <f>IF('LF Projected Ratios'!N$40&gt;=0,$B124+(1-$B124)*'LF Projected Ratios'!N$40,$B124*(1+'LF Projected Ratios'!N$40))</f>
        <v>0.21562749131667283</v>
      </c>
      <c r="N124">
        <f>IF('LF Projected Ratios'!O$40&gt;=0,$B124+(1-$B124)*'LF Projected Ratios'!O$40,$B124*(1+'LF Projected Ratios'!O$40))</f>
        <v>0.21721934618904404</v>
      </c>
      <c r="O124">
        <f>IF('LF Projected Ratios'!P$40&gt;=0,$B124+(1-$B124)*'LF Projected Ratios'!P$40,$B124*(1+'LF Projected Ratios'!P$40))</f>
        <v>0.21879668206522002</v>
      </c>
      <c r="P124">
        <f>IF('LF Projected Ratios'!Q$40&gt;=0,$B124+(1-$B124)*'LF Projected Ratios'!Q$40,$B124*(1+'LF Projected Ratios'!Q$40))</f>
        <v>0.22035969668082298</v>
      </c>
      <c r="Q124">
        <f>IF('LF Projected Ratios'!R$40&gt;=0,$B124+(1-$B124)*'LF Projected Ratios'!R$40,$B124*(1+'LF Projected Ratios'!R$40))</f>
        <v>0.22190858419706197</v>
      </c>
      <c r="R124">
        <f>IF('LF Projected Ratios'!S$40&gt;=0,$B124+(1-$B124)*'LF Projected Ratios'!S$40,$B124*(1+'LF Projected Ratios'!S$40))</f>
        <v>0.22344353528113461</v>
      </c>
      <c r="S124">
        <f>IF('LF Projected Ratios'!T$40&gt;=0,$B124+(1-$B124)*'LF Projected Ratios'!T$40,$B124*(1+'LF Projected Ratios'!T$40))</f>
        <v>0.22496473718447219</v>
      </c>
      <c r="T124">
        <f>IF('LF Projected Ratios'!U$40&gt;=0,$B124+(1-$B124)*'LF Projected Ratios'!U$40,$B124*(1+'LF Projected Ratios'!U$40))</f>
        <v>0.22647237381888868</v>
      </c>
      <c r="U124">
        <f>IF('LF Projected Ratios'!V$40&gt;=0,$B124+(1-$B124)*'LF Projected Ratios'!V$40,$B124*(1+'LF Projected Ratios'!V$40))</f>
        <v>0.22796662583070204</v>
      </c>
      <c r="V124">
        <f>IF('LF Projected Ratios'!W$40&gt;=0,$B124+(1-$B124)*'LF Projected Ratios'!W$40,$B124*(1+'LF Projected Ratios'!W$40))</f>
        <v>0.22944767067289201</v>
      </c>
      <c r="W124">
        <f>IF('LF Projected Ratios'!X$40&gt;=0,$B124+(1-$B124)*'LF Projected Ratios'!X$40,$B124*(1+'LF Projected Ratios'!X$40))</f>
        <v>0.2309156826753509</v>
      </c>
      <c r="X124">
        <f>IF('LF Projected Ratios'!Y$40&gt;=0,$B124+(1-$B124)*'LF Projected Ratios'!Y$40,$B124*(1+'LF Projected Ratios'!Y$40))</f>
        <v>0.23237083311328796</v>
      </c>
      <c r="Y124">
        <f>IF('LF Projected Ratios'!Z$40&gt;=0,$B124+(1-$B124)*'LF Projected Ratios'!Z$40,$B124*(1+'LF Projected Ratios'!Z$40))</f>
        <v>0.2338132902738459</v>
      </c>
      <c r="Z124">
        <f>IF('LF Projected Ratios'!AA$40&gt;=0,$B124+(1-$B124)*'LF Projected Ratios'!AA$40,$B124*(1+'LF Projected Ratios'!AA$40))</f>
        <v>0.23524321952097932</v>
      </c>
      <c r="AA124">
        <f>IF('LF Projected Ratios'!AB$40&gt;=0,$B124+(1-$B124)*'LF Projected Ratios'!AB$40,$B124*(1+'LF Projected Ratios'!AB$40))</f>
        <v>0.23666078335865037</v>
      </c>
      <c r="AB124">
        <f>IF('LF Projected Ratios'!AC$40&gt;=0,$B124+(1-$B124)*'LF Projected Ratios'!AC$40,$B124*(1+'LF Projected Ratios'!AC$40))</f>
        <v>0.23806614149239363</v>
      </c>
      <c r="AC124">
        <f>IF('LF Projected Ratios'!AD$40&gt;=0,$B124+(1-$B124)*'LF Projected Ratios'!AD$40,$B124*(1+'LF Projected Ratios'!AD$40))</f>
        <v>0.23945945088929588</v>
      </c>
      <c r="AD124">
        <f>IF('LF Projected Ratios'!AE$40&gt;=0,$B124+(1-$B124)*'LF Projected Ratios'!AE$40,$B124*(1+'LF Projected Ratios'!AE$40))</f>
        <v>0.24084086583643977</v>
      </c>
      <c r="AE124">
        <f>IF('LF Projected Ratios'!AF$40&gt;=0,$B124+(1-$B124)*'LF Projected Ratios'!AF$40,$B124*(1+'LF Projected Ratios'!AF$40))</f>
        <v>0.24221053799785844</v>
      </c>
      <c r="AF124">
        <f>IF('LF Projected Ratios'!AG$40&gt;=0,$B124+(1-$B124)*'LF Projected Ratios'!AG$40,$B124*(1+'LF Projected Ratios'!AG$40))</f>
        <v>0.24356861647004291</v>
      </c>
    </row>
    <row r="125" spans="1:32" x14ac:dyDescent="0.2">
      <c r="A125" s="6" t="s">
        <v>48</v>
      </c>
      <c r="B125" s="28">
        <f t="shared" si="0"/>
        <v>0.26896905725341813</v>
      </c>
      <c r="C125">
        <f>IF('LF Projected Ratios'!D$40&gt;=0,$B125+(1-$B125)*'LF Projected Ratios'!D$40,$B125*(1+'LF Projected Ratios'!D$40))</f>
        <v>0.27048901231628947</v>
      </c>
      <c r="D125">
        <f>IF('LF Projected Ratios'!E$40&gt;=0,$B125+(1-$B125)*'LF Projected Ratios'!E$40,$B125*(1+'LF Projected Ratios'!E$40))</f>
        <v>0.27204812206916795</v>
      </c>
      <c r="E125">
        <f>IF('LF Projected Ratios'!F$40&gt;=0,$B125+(1-$B125)*'LF Projected Ratios'!F$40,$B125*(1+'LF Projected Ratios'!F$40))</f>
        <v>0.2736052915860186</v>
      </c>
      <c r="F125">
        <f>IF('LF Projected Ratios'!G$40&gt;=0,$B125+(1-$B125)*'LF Projected Ratios'!G$40,$B125*(1+'LF Projected Ratios'!G$40))</f>
        <v>0.27514904002938273</v>
      </c>
      <c r="G125">
        <f>IF('LF Projected Ratios'!H$40&gt;=0,$B125+(1-$B125)*'LF Projected Ratios'!H$40,$B125*(1+'LF Projected Ratios'!H$40))</f>
        <v>0.2766973629892342</v>
      </c>
      <c r="H125">
        <f>IF('LF Projected Ratios'!I$40&gt;=0,$B125+(1-$B125)*'LF Projected Ratios'!I$40,$B125*(1+'LF Projected Ratios'!I$40))</f>
        <v>0.27828789038058338</v>
      </c>
      <c r="I125">
        <f>IF('LF Projected Ratios'!J$40&gt;=0,$B125+(1-$B125)*'LF Projected Ratios'!J$40,$B125*(1+'LF Projected Ratios'!J$40))</f>
        <v>0.27985451194705807</v>
      </c>
      <c r="J125">
        <f>IF('LF Projected Ratios'!K$40&gt;=0,$B125+(1-$B125)*'LF Projected Ratios'!K$40,$B125*(1+'LF Projected Ratios'!K$40))</f>
        <v>0.28142430813781771</v>
      </c>
      <c r="K125">
        <f>IF('LF Projected Ratios'!L$40&gt;=0,$B125+(1-$B125)*'LF Projected Ratios'!L$40,$B125*(1+'LF Projected Ratios'!L$40))</f>
        <v>0.28297985854260643</v>
      </c>
      <c r="L125">
        <f>IF('LF Projected Ratios'!M$40&gt;=0,$B125+(1-$B125)*'LF Projected Ratios'!M$40,$B125*(1+'LF Projected Ratios'!M$40))</f>
        <v>0.28432315722130469</v>
      </c>
      <c r="M125">
        <f>IF('LF Projected Ratios'!N$40&gt;=0,$B125+(1-$B125)*'LF Projected Ratios'!N$40,$B125*(1+'LF Projected Ratios'!N$40))</f>
        <v>0.28578603165923333</v>
      </c>
      <c r="N125">
        <f>IF('LF Projected Ratios'!O$40&gt;=0,$B125+(1-$B125)*'LF Projected Ratios'!O$40,$B125*(1+'LF Projected Ratios'!O$40))</f>
        <v>0.28723550237988271</v>
      </c>
      <c r="O125">
        <f>IF('LF Projected Ratios'!P$40&gt;=0,$B125+(1-$B125)*'LF Projected Ratios'!P$40,$B125*(1+'LF Projected Ratios'!P$40))</f>
        <v>0.28867175276226925</v>
      </c>
      <c r="P125">
        <f>IF('LF Projected Ratios'!Q$40&gt;=0,$B125+(1-$B125)*'LF Projected Ratios'!Q$40,$B125*(1+'LF Projected Ratios'!Q$40))</f>
        <v>0.29009496285546632</v>
      </c>
      <c r="Q125">
        <f>IF('LF Projected Ratios'!R$40&gt;=0,$B125+(1-$B125)*'LF Projected Ratios'!R$40,$B125*(1+'LF Projected Ratios'!R$40))</f>
        <v>0.29150530945384912</v>
      </c>
      <c r="R125">
        <f>IF('LF Projected Ratios'!S$40&gt;=0,$B125+(1-$B125)*'LF Projected Ratios'!S$40,$B125*(1+'LF Projected Ratios'!S$40))</f>
        <v>0.29290296617030487</v>
      </c>
      <c r="S125">
        <f>IF('LF Projected Ratios'!T$40&gt;=0,$B125+(1-$B125)*'LF Projected Ratios'!T$40,$B125*(1+'LF Projected Ratios'!T$40))</f>
        <v>0.29428810350747903</v>
      </c>
      <c r="T125">
        <f>IF('LF Projected Ratios'!U$40&gt;=0,$B125+(1-$B125)*'LF Projected Ratios'!U$40,$B125*(1+'LF Projected Ratios'!U$40))</f>
        <v>0.29566088892711345</v>
      </c>
      <c r="U125">
        <f>IF('LF Projected Ratios'!V$40&gt;=0,$B125+(1-$B125)*'LF Projected Ratios'!V$40,$B125*(1+'LF Projected Ratios'!V$40))</f>
        <v>0.29702148691753749</v>
      </c>
      <c r="V125">
        <f>IF('LF Projected Ratios'!W$40&gt;=0,$B125+(1-$B125)*'LF Projected Ratios'!W$40,$B125*(1+'LF Projected Ratios'!W$40))</f>
        <v>0.29837005905937192</v>
      </c>
      <c r="W125">
        <f>IF('LF Projected Ratios'!X$40&gt;=0,$B125+(1-$B125)*'LF Projected Ratios'!X$40,$B125*(1+'LF Projected Ratios'!X$40))</f>
        <v>0.29970676408949598</v>
      </c>
      <c r="X125">
        <f>IF('LF Projected Ratios'!Y$40&gt;=0,$B125+(1-$B125)*'LF Projected Ratios'!Y$40,$B125*(1+'LF Projected Ratios'!Y$40))</f>
        <v>0.30103175796333331</v>
      </c>
      <c r="Y125">
        <f>IF('LF Projected Ratios'!Z$40&gt;=0,$B125+(1-$B125)*'LF Projected Ratios'!Z$40,$B125*(1+'LF Projected Ratios'!Z$40))</f>
        <v>0.3023451939155099</v>
      </c>
      <c r="Z125">
        <f>IF('LF Projected Ratios'!AA$40&gt;=0,$B125+(1-$B125)*'LF Projected Ratios'!AA$40,$B125*(1+'LF Projected Ratios'!AA$40))</f>
        <v>0.30364722251892956</v>
      </c>
      <c r="AA125">
        <f>IF('LF Projected Ratios'!AB$40&gt;=0,$B125+(1-$B125)*'LF Projected Ratios'!AB$40,$B125*(1+'LF Projected Ratios'!AB$40))</f>
        <v>0.30493799174231667</v>
      </c>
      <c r="AB125">
        <f>IF('LF Projected Ratios'!AC$40&gt;=0,$B125+(1-$B125)*'LF Projected Ratios'!AC$40,$B125*(1+'LF Projected Ratios'!AC$40))</f>
        <v>0.30621764700627491</v>
      </c>
      <c r="AC125">
        <f>IF('LF Projected Ratios'!AD$40&gt;=0,$B125+(1-$B125)*'LF Projected Ratios'!AD$40,$B125*(1+'LF Projected Ratios'!AD$40))</f>
        <v>0.30748633123790164</v>
      </c>
      <c r="AD125">
        <f>IF('LF Projected Ratios'!AE$40&gt;=0,$B125+(1-$B125)*'LF Projected Ratios'!AE$40,$B125*(1+'LF Projected Ratios'!AE$40))</f>
        <v>0.30874418492400424</v>
      </c>
      <c r="AE125">
        <f>IF('LF Projected Ratios'!AF$40&gt;=0,$B125+(1-$B125)*'LF Projected Ratios'!AF$40,$B125*(1+'LF Projected Ratios'!AF$40))</f>
        <v>0.30999134616296048</v>
      </c>
      <c r="AF125">
        <f>IF('LF Projected Ratios'!AG$40&gt;=0,$B125+(1-$B125)*'LF Projected Ratios'!AG$40,$B125*(1+'LF Projected Ratios'!AG$40))</f>
        <v>0.31122795071526083</v>
      </c>
    </row>
    <row r="126" spans="1:32" x14ac:dyDescent="0.2">
      <c r="A126" s="6" t="s">
        <v>49</v>
      </c>
      <c r="B126" s="28">
        <f t="shared" si="0"/>
        <v>0.3309611210280714</v>
      </c>
      <c r="C126">
        <f>IF('LF Projected Ratios'!D$40&gt;=0,$B126+(1-$B126)*'LF Projected Ratios'!D$40,$B126*(1+'LF Projected Ratios'!D$40))</f>
        <v>0.33235218257128113</v>
      </c>
      <c r="D126">
        <f>IF('LF Projected Ratios'!E$40&gt;=0,$B126+(1-$B126)*'LF Projected Ratios'!E$40,$B126*(1+'LF Projected Ratios'!E$40))</f>
        <v>0.33377907845251559</v>
      </c>
      <c r="E126">
        <f>IF('LF Projected Ratios'!F$40&gt;=0,$B126+(1-$B126)*'LF Projected Ratios'!F$40,$B126*(1+'LF Projected Ratios'!F$40))</f>
        <v>0.33520419863143552</v>
      </c>
      <c r="F126">
        <f>IF('LF Projected Ratios'!G$40&gt;=0,$B126+(1-$B126)*'LF Projected Ratios'!G$40,$B126*(1+'LF Projected Ratios'!G$40))</f>
        <v>0.33661703585564734</v>
      </c>
      <c r="G126">
        <f>IF('LF Projected Ratios'!H$40&gt;=0,$B126+(1-$B126)*'LF Projected Ratios'!H$40,$B126*(1+'LF Projected Ratios'!H$40))</f>
        <v>0.33803405967334449</v>
      </c>
      <c r="H126">
        <f>IF('LF Projected Ratios'!I$40&gt;=0,$B126+(1-$B126)*'LF Projected Ratios'!I$40,$B126*(1+'LF Projected Ratios'!I$40))</f>
        <v>0.33948970894980923</v>
      </c>
      <c r="I126">
        <f>IF('LF Projected Ratios'!J$40&gt;=0,$B126+(1-$B126)*'LF Projected Ratios'!J$40,$B126*(1+'LF Projected Ratios'!J$40))</f>
        <v>0.34092347963627223</v>
      </c>
      <c r="J126">
        <f>IF('LF Projected Ratios'!K$40&gt;=0,$B126+(1-$B126)*'LF Projected Ratios'!K$40,$B126*(1+'LF Projected Ratios'!K$40))</f>
        <v>0.34236015573610229</v>
      </c>
      <c r="K126">
        <f>IF('LF Projected Ratios'!L$40&gt;=0,$B126+(1-$B126)*'LF Projected Ratios'!L$40,$B126*(1+'LF Projected Ratios'!L$40))</f>
        <v>0.34378379410508025</v>
      </c>
      <c r="L126">
        <f>IF('LF Projected Ratios'!M$40&gt;=0,$B126+(1-$B126)*'LF Projected Ratios'!M$40,$B126*(1+'LF Projected Ratios'!M$40))</f>
        <v>0.3450131798801121</v>
      </c>
      <c r="M126">
        <f>IF('LF Projected Ratios'!N$40&gt;=0,$B126+(1-$B126)*'LF Projected Ratios'!N$40,$B126*(1+'LF Projected Ratios'!N$40))</f>
        <v>0.34635200128533367</v>
      </c>
      <c r="N126">
        <f>IF('LF Projected Ratios'!O$40&gt;=0,$B126+(1-$B126)*'LF Projected Ratios'!O$40,$B126*(1+'LF Projected Ratios'!O$40))</f>
        <v>0.34767855562023287</v>
      </c>
      <c r="O126">
        <f>IF('LF Projected Ratios'!P$40&gt;=0,$B126+(1-$B126)*'LF Projected Ratios'!P$40,$B126*(1+'LF Projected Ratios'!P$40))</f>
        <v>0.34899301071312488</v>
      </c>
      <c r="P126">
        <f>IF('LF Projected Ratios'!Q$40&gt;=0,$B126+(1-$B126)*'LF Projected Ratios'!Q$40,$B126*(1+'LF Projected Ratios'!Q$40))</f>
        <v>0.3502955313447641</v>
      </c>
      <c r="Q126">
        <f>IF('LF Projected Ratios'!R$40&gt;=0,$B126+(1-$B126)*'LF Projected Ratios'!R$40,$B126*(1+'LF Projected Ratios'!R$40))</f>
        <v>0.35158627931720798</v>
      </c>
      <c r="R126">
        <f>IF('LF Projected Ratios'!S$40&gt;=0,$B126+(1-$B126)*'LF Projected Ratios'!S$40,$B126*(1+'LF Projected Ratios'!S$40))</f>
        <v>0.35286541352081896</v>
      </c>
      <c r="S126">
        <f>IF('LF Projected Ratios'!T$40&gt;=0,$B126+(1-$B126)*'LF Projected Ratios'!T$40,$B126*(1+'LF Projected Ratios'!T$40))</f>
        <v>0.35413308999946902</v>
      </c>
      <c r="T126">
        <f>IF('LF Projected Ratios'!U$40&gt;=0,$B126+(1-$B126)*'LF Projected Ratios'!U$40,$B126*(1+'LF Projected Ratios'!U$40))</f>
        <v>0.35538946201399751</v>
      </c>
      <c r="U126">
        <f>IF('LF Projected Ratios'!V$40&gt;=0,$B126+(1-$B126)*'LF Projected Ratios'!V$40,$B126*(1+'LF Projected Ratios'!V$40))</f>
        <v>0.35663468010397964</v>
      </c>
      <c r="V126">
        <f>IF('LF Projected Ratios'!W$40&gt;=0,$B126+(1-$B126)*'LF Projected Ratios'!W$40,$B126*(1+'LF Projected Ratios'!W$40))</f>
        <v>0.35786889214785816</v>
      </c>
      <c r="W126">
        <f>IF('LF Projected Ratios'!X$40&gt;=0,$B126+(1-$B126)*'LF Projected Ratios'!X$40,$B126*(1+'LF Projected Ratios'!X$40))</f>
        <v>0.35909224342148593</v>
      </c>
      <c r="X126">
        <f>IF('LF Projected Ratios'!Y$40&gt;=0,$B126+(1-$B126)*'LF Projected Ratios'!Y$40,$B126*(1+'LF Projected Ratios'!Y$40))</f>
        <v>0.36030487665513022</v>
      </c>
      <c r="Y126">
        <f>IF('LF Projected Ratios'!Z$40&gt;=0,$B126+(1-$B126)*'LF Projected Ratios'!Z$40,$B126*(1+'LF Projected Ratios'!Z$40))</f>
        <v>0.36150693208898654</v>
      </c>
      <c r="Z126">
        <f>IF('LF Projected Ratios'!AA$40&gt;=0,$B126+(1-$B126)*'LF Projected Ratios'!AA$40,$B126*(1+'LF Projected Ratios'!AA$40))</f>
        <v>0.36269854752724473</v>
      </c>
      <c r="AA126">
        <f>IF('LF Projected Ratios'!AB$40&gt;=0,$B126+(1-$B126)*'LF Projected Ratios'!AB$40,$B126*(1+'LF Projected Ratios'!AB$40))</f>
        <v>0.36387985839075188</v>
      </c>
      <c r="AB126">
        <f>IF('LF Projected Ratios'!AC$40&gt;=0,$B126+(1-$B126)*'LF Projected Ratios'!AC$40,$B126*(1+'LF Projected Ratios'!AC$40))</f>
        <v>0.36505099776831706</v>
      </c>
      <c r="AC126">
        <f>IF('LF Projected Ratios'!AD$40&gt;=0,$B126+(1-$B126)*'LF Projected Ratios'!AD$40,$B126*(1+'LF Projected Ratios'!AD$40))</f>
        <v>0.36621209646669484</v>
      </c>
      <c r="AD126">
        <f>IF('LF Projected Ratios'!AE$40&gt;=0,$B126+(1-$B126)*'LF Projected Ratios'!AE$40,$B126*(1+'LF Projected Ratios'!AE$40))</f>
        <v>0.36736328305928823</v>
      </c>
      <c r="AE126">
        <f>IF('LF Projected Ratios'!AF$40&gt;=0,$B126+(1-$B126)*'LF Projected Ratios'!AF$40,$B126*(1+'LF Projected Ratios'!AF$40))</f>
        <v>0.3685046839336118</v>
      </c>
      <c r="AF126">
        <f>IF('LF Projected Ratios'!AG$40&gt;=0,$B126+(1-$B126)*'LF Projected Ratios'!AG$40,$B126*(1+'LF Projected Ratios'!AG$40))</f>
        <v>0.36963642333754754</v>
      </c>
    </row>
    <row r="127" spans="1:32" x14ac:dyDescent="0.2">
      <c r="A127" s="6" t="s">
        <v>50</v>
      </c>
      <c r="B127" s="28">
        <f t="shared" si="0"/>
        <v>0.25824270539630584</v>
      </c>
      <c r="C127">
        <f>IF('LF Projected Ratios'!D$40&gt;=0,$B127+(1-$B127)*'LF Projected Ratios'!D$40,$B127*(1+'LF Projected Ratios'!D$40))</f>
        <v>0.25978496262432232</v>
      </c>
      <c r="D127">
        <f>IF('LF Projected Ratios'!E$40&gt;=0,$B127+(1-$B127)*'LF Projected Ratios'!E$40,$B127*(1+'LF Projected Ratios'!E$40))</f>
        <v>0.26136694905562213</v>
      </c>
      <c r="E127">
        <f>IF('LF Projected Ratios'!F$40&gt;=0,$B127+(1-$B127)*'LF Projected Ratios'!F$40,$B127*(1+'LF Projected Ratios'!F$40))</f>
        <v>0.26294696678198376</v>
      </c>
      <c r="F127">
        <f>IF('LF Projected Ratios'!G$40&gt;=0,$B127+(1-$B127)*'LF Projected Ratios'!G$40,$B127*(1+'LF Projected Ratios'!G$40))</f>
        <v>0.26451336650864404</v>
      </c>
      <c r="G127">
        <f>IF('LF Projected Ratios'!H$40&gt;=0,$B127+(1-$B127)*'LF Projected Ratios'!H$40,$B127*(1+'LF Projected Ratios'!H$40))</f>
        <v>0.26608440787326432</v>
      </c>
      <c r="H127">
        <f>IF('LF Projected Ratios'!I$40&gt;=0,$B127+(1-$B127)*'LF Projected Ratios'!I$40,$B127*(1+'LF Projected Ratios'!I$40))</f>
        <v>0.26769827293124338</v>
      </c>
      <c r="I127">
        <f>IF('LF Projected Ratios'!J$40&gt;=0,$B127+(1-$B127)*'LF Projected Ratios'!J$40,$B127*(1+'LF Projected Ratios'!J$40))</f>
        <v>0.26928788139631066</v>
      </c>
      <c r="J127">
        <f>IF('LF Projected Ratios'!K$40&gt;=0,$B127+(1-$B127)*'LF Projected Ratios'!K$40,$B127*(1+'LF Projected Ratios'!K$40))</f>
        <v>0.27088071106664202</v>
      </c>
      <c r="K127">
        <f>IF('LF Projected Ratios'!L$40&gt;=0,$B127+(1-$B127)*'LF Projected Ratios'!L$40,$B127*(1+'LF Projected Ratios'!L$40))</f>
        <v>0.27245908592385482</v>
      </c>
      <c r="L127">
        <f>IF('LF Projected Ratios'!M$40&gt;=0,$B127+(1-$B127)*'LF Projected Ratios'!M$40,$B127*(1+'LF Projected Ratios'!M$40))</f>
        <v>0.27382209470432078</v>
      </c>
      <c r="M127">
        <f>IF('LF Projected Ratios'!N$40&gt;=0,$B127+(1-$B127)*'LF Projected Ratios'!N$40,$B127*(1+'LF Projected Ratios'!N$40))</f>
        <v>0.27530643376847308</v>
      </c>
      <c r="N127">
        <f>IF('LF Projected Ratios'!O$40&gt;=0,$B127+(1-$B127)*'LF Projected Ratios'!O$40,$B127*(1+'LF Projected Ratios'!O$40))</f>
        <v>0.2767771724437974</v>
      </c>
      <c r="O127">
        <f>IF('LF Projected Ratios'!P$40&gt;=0,$B127+(1-$B127)*'LF Projected Ratios'!P$40,$B127*(1+'LF Projected Ratios'!P$40))</f>
        <v>0.278234496800014</v>
      </c>
      <c r="P127">
        <f>IF('LF Projected Ratios'!Q$40&gt;=0,$B127+(1-$B127)*'LF Projected Ratios'!Q$40,$B127*(1+'LF Projected Ratios'!Q$40))</f>
        <v>0.27967858952804026</v>
      </c>
      <c r="Q127">
        <f>IF('LF Projected Ratios'!R$40&gt;=0,$B127+(1-$B127)*'LF Projected Ratios'!R$40,$B127*(1+'LF Projected Ratios'!R$40))</f>
        <v>0.28110963001633948</v>
      </c>
      <c r="R127">
        <f>IF('LF Projected Ratios'!S$40&gt;=0,$B127+(1-$B127)*'LF Projected Ratios'!S$40,$B127*(1+'LF Projected Ratios'!S$40))</f>
        <v>0.28252779442520543</v>
      </c>
      <c r="S127">
        <f>IF('LF Projected Ratios'!T$40&gt;=0,$B127+(1-$B127)*'LF Projected Ratios'!T$40,$B127*(1+'LF Projected Ratios'!T$40))</f>
        <v>0.28393325575905359</v>
      </c>
      <c r="T127">
        <f>IF('LF Projected Ratios'!U$40&gt;=0,$B127+(1-$B127)*'LF Projected Ratios'!U$40,$B127*(1+'LF Projected Ratios'!U$40))</f>
        <v>0.28532618393677694</v>
      </c>
      <c r="U127">
        <f>IF('LF Projected Ratios'!V$40&gt;=0,$B127+(1-$B127)*'LF Projected Ratios'!V$40,$B127*(1+'LF Projected Ratios'!V$40))</f>
        <v>0.2867067458602276</v>
      </c>
      <c r="V127">
        <f>IF('LF Projected Ratios'!W$40&gt;=0,$B127+(1-$B127)*'LF Projected Ratios'!W$40,$B127*(1+'LF Projected Ratios'!W$40))</f>
        <v>0.28807510548088427</v>
      </c>
      <c r="W127">
        <f>IF('LF Projected Ratios'!X$40&gt;=0,$B127+(1-$B127)*'LF Projected Ratios'!X$40,$B127*(1+'LF Projected Ratios'!X$40))</f>
        <v>0.28943142386475834</v>
      </c>
      <c r="X127">
        <f>IF('LF Projected Ratios'!Y$40&gt;=0,$B127+(1-$B127)*'LF Projected Ratios'!Y$40,$B127*(1+'LF Projected Ratios'!Y$40))</f>
        <v>0.29077585925559346</v>
      </c>
      <c r="Y127">
        <f>IF('LF Projected Ratios'!Z$40&gt;=0,$B127+(1-$B127)*'LF Projected Ratios'!Z$40,$B127*(1+'LF Projected Ratios'!Z$40))</f>
        <v>0.29210856713641359</v>
      </c>
      <c r="Z127">
        <f>IF('LF Projected Ratios'!AA$40&gt;=0,$B127+(1-$B127)*'LF Projected Ratios'!AA$40,$B127*(1+'LF Projected Ratios'!AA$40))</f>
        <v>0.2934297002894653</v>
      </c>
      <c r="AA127">
        <f>IF('LF Projected Ratios'!AB$40&gt;=0,$B127+(1-$B127)*'LF Projected Ratios'!AB$40,$B127*(1+'LF Projected Ratios'!AB$40))</f>
        <v>0.29473940885460503</v>
      </c>
      <c r="AB127">
        <f>IF('LF Projected Ratios'!AC$40&gt;=0,$B127+(1-$B127)*'LF Projected Ratios'!AC$40,$B127*(1+'LF Projected Ratios'!AC$40))</f>
        <v>0.29603784038617986</v>
      </c>
      <c r="AC127">
        <f>IF('LF Projected Ratios'!AD$40&gt;=0,$B127+(1-$B127)*'LF Projected Ratios'!AD$40,$B127*(1+'LF Projected Ratios'!AD$40))</f>
        <v>0.29732513990844378</v>
      </c>
      <c r="AD127">
        <f>IF('LF Projected Ratios'!AE$40&gt;=0,$B127+(1-$B127)*'LF Projected Ratios'!AE$40,$B127*(1+'LF Projected Ratios'!AE$40))</f>
        <v>0.29860144996955451</v>
      </c>
      <c r="AE127">
        <f>IF('LF Projected Ratios'!AF$40&gt;=0,$B127+(1-$B127)*'LF Projected Ratios'!AF$40,$B127*(1+'LF Projected Ratios'!AF$40))</f>
        <v>0.29986691069419513</v>
      </c>
      <c r="AF127">
        <f>IF('LF Projected Ratios'!AG$40&gt;=0,$B127+(1-$B127)*'LF Projected Ratios'!AG$40,$B127*(1+'LF Projected Ratios'!AG$40))</f>
        <v>0.30112165983485756</v>
      </c>
    </row>
    <row r="128" spans="1:32" x14ac:dyDescent="0.2">
      <c r="A128" s="6" t="s">
        <v>51</v>
      </c>
      <c r="B128" s="28">
        <f t="shared" si="0"/>
        <v>0.18401244927471022</v>
      </c>
      <c r="C128">
        <f>IF('LF Projected Ratios'!D$40&gt;=0,$B128+(1-$B128)*'LF Projected Ratios'!D$40,$B128*(1+'LF Projected Ratios'!D$40))</f>
        <v>0.18570904559702872</v>
      </c>
      <c r="D128">
        <f>IF('LF Projected Ratios'!E$40&gt;=0,$B128+(1-$B128)*'LF Projected Ratios'!E$40,$B128*(1+'LF Projected Ratios'!E$40))</f>
        <v>0.18744934696345703</v>
      </c>
      <c r="E128">
        <f>IF('LF Projected Ratios'!F$40&gt;=0,$B128+(1-$B128)*'LF Projected Ratios'!F$40,$B128*(1+'LF Projected Ratios'!F$40))</f>
        <v>0.18918748260973361</v>
      </c>
      <c r="F128">
        <f>IF('LF Projected Ratios'!G$40&gt;=0,$B128+(1-$B128)*'LF Projected Ratios'!G$40,$B128*(1+'LF Projected Ratios'!G$40))</f>
        <v>0.19091063745527809</v>
      </c>
      <c r="G128">
        <f>IF('LF Projected Ratios'!H$40&gt;=0,$B128+(1-$B128)*'LF Projected Ratios'!H$40,$B128*(1+'LF Projected Ratios'!H$40))</f>
        <v>0.19263889844378579</v>
      </c>
      <c r="H128">
        <f>IF('LF Projected Ratios'!I$40&gt;=0,$B128+(1-$B128)*'LF Projected Ratios'!I$40,$B128*(1+'LF Projected Ratios'!I$40))</f>
        <v>0.19441426864296271</v>
      </c>
      <c r="I128">
        <f>IF('LF Projected Ratios'!J$40&gt;=0,$B128+(1-$B128)*'LF Projected Ratios'!J$40,$B128*(1+'LF Projected Ratios'!J$40))</f>
        <v>0.19616295480683177</v>
      </c>
      <c r="J128">
        <f>IF('LF Projected Ratios'!K$40&gt;=0,$B128+(1-$B128)*'LF Projected Ratios'!K$40,$B128*(1+'LF Projected Ratios'!K$40))</f>
        <v>0.19791518453328247</v>
      </c>
      <c r="K128">
        <f>IF('LF Projected Ratios'!L$40&gt;=0,$B128+(1-$B128)*'LF Projected Ratios'!L$40,$B128*(1+'LF Projected Ratios'!L$40))</f>
        <v>0.19965151290272781</v>
      </c>
      <c r="L128">
        <f>IF('LF Projected Ratios'!M$40&gt;=0,$B128+(1-$B128)*'LF Projected Ratios'!M$40,$B128*(1+'LF Projected Ratios'!M$40))</f>
        <v>0.2011509227561675</v>
      </c>
      <c r="M128">
        <f>IF('LF Projected Ratios'!N$40&gt;=0,$B128+(1-$B128)*'LF Projected Ratios'!N$40,$B128*(1+'LF Projected Ratios'!N$40))</f>
        <v>0.20278380484066472</v>
      </c>
      <c r="N128">
        <f>IF('LF Projected Ratios'!O$40&gt;=0,$B128+(1-$B128)*'LF Projected Ratios'!O$40,$B128*(1+'LF Projected Ratios'!O$40))</f>
        <v>0.20440172549768504</v>
      </c>
      <c r="O128">
        <f>IF('LF Projected Ratios'!P$40&gt;=0,$B128+(1-$B128)*'LF Projected Ratios'!P$40,$B128*(1+'LF Projected Ratios'!P$40))</f>
        <v>0.20600488941759879</v>
      </c>
      <c r="P128">
        <f>IF('LF Projected Ratios'!Q$40&gt;=0,$B128+(1-$B128)*'LF Projected Ratios'!Q$40,$B128*(1+'LF Projected Ratios'!Q$40))</f>
        <v>0.20759349757384474</v>
      </c>
      <c r="Q128">
        <f>IF('LF Projected Ratios'!R$40&gt;=0,$B128+(1-$B128)*'LF Projected Ratios'!R$40,$B128*(1+'LF Projected Ratios'!R$40))</f>
        <v>0.20916774730691939</v>
      </c>
      <c r="R128">
        <f>IF('LF Projected Ratios'!S$40&gt;=0,$B128+(1-$B128)*'LF Projected Ratios'!S$40,$B128*(1+'LF Projected Ratios'!S$40))</f>
        <v>0.2107278324060953</v>
      </c>
      <c r="S128">
        <f>IF('LF Projected Ratios'!T$40&gt;=0,$B128+(1-$B128)*'LF Projected Ratios'!T$40,$B128*(1+'LF Projected Ratios'!T$40))</f>
        <v>0.21227394318894727</v>
      </c>
      <c r="T128">
        <f>IF('LF Projected Ratios'!U$40&gt;=0,$B128+(1-$B128)*'LF Projected Ratios'!U$40,$B128*(1+'LF Projected Ratios'!U$40))</f>
        <v>0.21380626657874827</v>
      </c>
      <c r="U128">
        <f>IF('LF Projected Ratios'!V$40&gt;=0,$B128+(1-$B128)*'LF Projected Ratios'!V$40,$B128*(1+'LF Projected Ratios'!V$40))</f>
        <v>0.2153249861798045</v>
      </c>
      <c r="V128">
        <f>IF('LF Projected Ratios'!W$40&gt;=0,$B128+(1-$B128)*'LF Projected Ratios'!W$40,$B128*(1+'LF Projected Ratios'!W$40))</f>
        <v>0.21683028235079477</v>
      </c>
      <c r="W128">
        <f>IF('LF Projected Ratios'!X$40&gt;=0,$B128+(1-$B128)*'LF Projected Ratios'!X$40,$B128*(1+'LF Projected Ratios'!X$40))</f>
        <v>0.21832233227617148</v>
      </c>
      <c r="X128">
        <f>IF('LF Projected Ratios'!Y$40&gt;=0,$B128+(1-$B128)*'LF Projected Ratios'!Y$40,$B128*(1+'LF Projected Ratios'!Y$40))</f>
        <v>0.2198013100356852</v>
      </c>
      <c r="Y128">
        <f>IF('LF Projected Ratios'!Z$40&gt;=0,$B128+(1-$B128)*'LF Projected Ratios'!Z$40,$B128*(1+'LF Projected Ratios'!Z$40))</f>
        <v>0.22126738667209192</v>
      </c>
      <c r="Z128">
        <f>IF('LF Projected Ratios'!AA$40&gt;=0,$B128+(1-$B128)*'LF Projected Ratios'!AA$40,$B128*(1+'LF Projected Ratios'!AA$40))</f>
        <v>0.22272073025709382</v>
      </c>
      <c r="AA128">
        <f>IF('LF Projected Ratios'!AB$40&gt;=0,$B128+(1-$B128)*'LF Projected Ratios'!AB$40,$B128*(1+'LF Projected Ratios'!AB$40))</f>
        <v>0.2241615059555698</v>
      </c>
      <c r="AB128">
        <f>IF('LF Projected Ratios'!AC$40&gt;=0,$B128+(1-$B128)*'LF Projected Ratios'!AC$40,$B128*(1+'LF Projected Ratios'!AC$40))</f>
        <v>0.2255898760881484</v>
      </c>
      <c r="AC128">
        <f>IF('LF Projected Ratios'!AD$40&gt;=0,$B128+(1-$B128)*'LF Projected Ratios'!AD$40,$B128*(1+'LF Projected Ratios'!AD$40))</f>
        <v>0.22700600019216977</v>
      </c>
      <c r="AD128">
        <f>IF('LF Projected Ratios'!AE$40&gt;=0,$B128+(1-$B128)*'LF Projected Ratios'!AE$40,$B128*(1+'LF Projected Ratios'!AE$40))</f>
        <v>0.22841003508108618</v>
      </c>
      <c r="AE128">
        <f>IF('LF Projected Ratios'!AF$40&gt;=0,$B128+(1-$B128)*'LF Projected Ratios'!AF$40,$B128*(1+'LF Projected Ratios'!AF$40))</f>
        <v>0.22980213490234941</v>
      </c>
      <c r="AF128">
        <f>IF('LF Projected Ratios'!AG$40&gt;=0,$B128+(1-$B128)*'LF Projected Ratios'!AG$40,$B128*(1+'LF Projected Ratios'!AG$40))</f>
        <v>0.23118245119382697</v>
      </c>
    </row>
    <row r="129" spans="1:32" x14ac:dyDescent="0.2">
      <c r="A129" s="6" t="s">
        <v>52</v>
      </c>
      <c r="B129" s="28">
        <f t="shared" si="0"/>
        <v>0.26059674362029095</v>
      </c>
      <c r="C129">
        <f>IF('LF Projected Ratios'!D$40&gt;=0,$B129+(1-$B129)*'LF Projected Ratios'!D$40,$B129*(1+'LF Projected Ratios'!D$40))</f>
        <v>0.26213410634643686</v>
      </c>
      <c r="D129">
        <f>IF('LF Projected Ratios'!E$40&gt;=0,$B129+(1-$B129)*'LF Projected Ratios'!E$40,$B129*(1+'LF Projected Ratios'!E$40))</f>
        <v>0.26371107219141254</v>
      </c>
      <c r="E129">
        <f>IF('LF Projected Ratios'!F$40&gt;=0,$B129+(1-$B129)*'LF Projected Ratios'!F$40,$B129*(1+'LF Projected Ratios'!F$40))</f>
        <v>0.26528607557932476</v>
      </c>
      <c r="F129">
        <f>IF('LF Projected Ratios'!G$40&gt;=0,$B129+(1-$B129)*'LF Projected Ratios'!G$40,$B129*(1+'LF Projected Ratios'!G$40))</f>
        <v>0.26684750418556952</v>
      </c>
      <c r="G129">
        <f>IF('LF Projected Ratios'!H$40&gt;=0,$B129+(1-$B129)*'LF Projected Ratios'!H$40,$B129*(1+'LF Projected Ratios'!H$40))</f>
        <v>0.26841355969908903</v>
      </c>
      <c r="H129">
        <f>IF('LF Projected Ratios'!I$40&gt;=0,$B129+(1-$B129)*'LF Projected Ratios'!I$40,$B129*(1+'LF Projected Ratios'!I$40))</f>
        <v>0.2700223030008515</v>
      </c>
      <c r="I129">
        <f>IF('LF Projected Ratios'!J$40&gt;=0,$B129+(1-$B129)*'LF Projected Ratios'!J$40,$B129*(1+'LF Projected Ratios'!J$40))</f>
        <v>0.27160686669033635</v>
      </c>
      <c r="J129">
        <f>IF('LF Projected Ratios'!K$40&gt;=0,$B129+(1-$B129)*'LF Projected Ratios'!K$40,$B129*(1+'LF Projected Ratios'!K$40))</f>
        <v>0.27319464136228</v>
      </c>
      <c r="K129">
        <f>IF('LF Projected Ratios'!L$40&gt;=0,$B129+(1-$B129)*'LF Projected Ratios'!L$40,$B129*(1+'LF Projected Ratios'!L$40))</f>
        <v>0.27476800709484689</v>
      </c>
      <c r="L129">
        <f>IF('LF Projected Ratios'!M$40&gt;=0,$B129+(1-$B129)*'LF Projected Ratios'!M$40,$B129*(1+'LF Projected Ratios'!M$40))</f>
        <v>0.27612669023565667</v>
      </c>
      <c r="M129">
        <f>IF('LF Projected Ratios'!N$40&gt;=0,$B129+(1-$B129)*'LF Projected Ratios'!N$40,$B129*(1+'LF Projected Ratios'!N$40))</f>
        <v>0.27760631860681034</v>
      </c>
      <c r="N129">
        <f>IF('LF Projected Ratios'!O$40&gt;=0,$B129+(1-$B129)*'LF Projected Ratios'!O$40,$B129*(1+'LF Projected Ratios'!O$40))</f>
        <v>0.27907238975128001</v>
      </c>
      <c r="O129">
        <f>IF('LF Projected Ratios'!P$40&gt;=0,$B129+(1-$B129)*'LF Projected Ratios'!P$40,$B129*(1+'LF Projected Ratios'!P$40))</f>
        <v>0.28052508914827579</v>
      </c>
      <c r="P129">
        <f>IF('LF Projected Ratios'!Q$40&gt;=0,$B129+(1-$B129)*'LF Projected Ratios'!Q$40,$B129*(1+'LF Projected Ratios'!Q$40))</f>
        <v>0.28196459890892783</v>
      </c>
      <c r="Q129">
        <f>IF('LF Projected Ratios'!R$40&gt;=0,$B129+(1-$B129)*'LF Projected Ratios'!R$40,$B129*(1+'LF Projected Ratios'!R$40))</f>
        <v>0.28339109785239291</v>
      </c>
      <c r="R129">
        <f>IF('LF Projected Ratios'!S$40&gt;=0,$B129+(1-$B129)*'LF Projected Ratios'!S$40,$B129*(1+'LF Projected Ratios'!S$40))</f>
        <v>0.28480476157990303</v>
      </c>
      <c r="S129">
        <f>IF('LF Projected Ratios'!T$40&gt;=0,$B129+(1-$B129)*'LF Projected Ratios'!T$40,$B129*(1+'LF Projected Ratios'!T$40))</f>
        <v>0.28620576254682756</v>
      </c>
      <c r="T129">
        <f>IF('LF Projected Ratios'!U$40&gt;=0,$B129+(1-$B129)*'LF Projected Ratios'!U$40,$B129*(1+'LF Projected Ratios'!U$40))</f>
        <v>0.28759427013280553</v>
      </c>
      <c r="U129">
        <f>IF('LF Projected Ratios'!V$40&gt;=0,$B129+(1-$B129)*'LF Projected Ratios'!V$40,$B129*(1+'LF Projected Ratios'!V$40))</f>
        <v>0.28897045071000987</v>
      </c>
      <c r="V129">
        <f>IF('LF Projected Ratios'!W$40&gt;=0,$B129+(1-$B129)*'LF Projected Ratios'!W$40,$B129*(1+'LF Projected Ratios'!W$40))</f>
        <v>0.29033446770960353</v>
      </c>
      <c r="W129">
        <f>IF('LF Projected Ratios'!X$40&gt;=0,$B129+(1-$B129)*'LF Projected Ratios'!X$40,$B129*(1+'LF Projected Ratios'!X$40))</f>
        <v>0.2916864816864394</v>
      </c>
      <c r="X129">
        <f>IF('LF Projected Ratios'!Y$40&gt;=0,$B129+(1-$B129)*'LF Projected Ratios'!Y$40,$B129*(1+'LF Projected Ratios'!Y$40))</f>
        <v>0.29302665038205933</v>
      </c>
      <c r="Y129">
        <f>IF('LF Projected Ratios'!Z$40&gt;=0,$B129+(1-$B129)*'LF Projected Ratios'!Z$40,$B129*(1+'LF Projected Ratios'!Z$40))</f>
        <v>0.29435512878604697</v>
      </c>
      <c r="Z129">
        <f>IF('LF Projected Ratios'!AA$40&gt;=0,$B129+(1-$B129)*'LF Projected Ratios'!AA$40,$B129*(1+'LF Projected Ratios'!AA$40))</f>
        <v>0.29567206919577971</v>
      </c>
      <c r="AA129">
        <f>IF('LF Projected Ratios'!AB$40&gt;=0,$B129+(1-$B129)*'LF Projected Ratios'!AB$40,$B129*(1+'LF Projected Ratios'!AB$40))</f>
        <v>0.29697762127463068</v>
      </c>
      <c r="AB129">
        <f>IF('LF Projected Ratios'!AC$40&gt;=0,$B129+(1-$B129)*'LF Projected Ratios'!AC$40,$B129*(1+'LF Projected Ratios'!AC$40))</f>
        <v>0.29827193210866898</v>
      </c>
      <c r="AC129">
        <f>IF('LF Projected Ratios'!AD$40&gt;=0,$B129+(1-$B129)*'LF Projected Ratios'!AD$40,$B129*(1+'LF Projected Ratios'!AD$40))</f>
        <v>0.29955514626190022</v>
      </c>
      <c r="AD129">
        <f>IF('LF Projected Ratios'!AE$40&gt;=0,$B129+(1-$B129)*'LF Projected Ratios'!AE$40,$B129*(1+'LF Projected Ratios'!AE$40))</f>
        <v>0.30082740583009188</v>
      </c>
      <c r="AE129">
        <f>IF('LF Projected Ratios'!AF$40&gt;=0,$B129+(1-$B129)*'LF Projected Ratios'!AF$40,$B129*(1+'LF Projected Ratios'!AF$40))</f>
        <v>0.30208885049322765</v>
      </c>
      <c r="AF129">
        <f>IF('LF Projected Ratios'!AG$40&gt;=0,$B129+(1-$B129)*'LF Projected Ratios'!AG$40,$B129*(1+'LF Projected Ratios'!AG$40))</f>
        <v>0.30333961756662881</v>
      </c>
    </row>
    <row r="130" spans="1:32" x14ac:dyDescent="0.2">
      <c r="A130" s="6" t="s">
        <v>53</v>
      </c>
      <c r="B130" s="28">
        <f t="shared" si="0"/>
        <v>0.18608601791429757</v>
      </c>
      <c r="C130">
        <f>IF('LF Projected Ratios'!D$40&gt;=0,$B130+(1-$B130)*'LF Projected Ratios'!D$40,$B130*(1+'LF Projected Ratios'!D$40))</f>
        <v>0.18777830288538913</v>
      </c>
      <c r="D130">
        <f>IF('LF Projected Ratios'!E$40&gt;=0,$B130+(1-$B130)*'LF Projected Ratios'!E$40,$B130*(1+'LF Projected Ratios'!E$40))</f>
        <v>0.18951418183834598</v>
      </c>
      <c r="E130">
        <f>IF('LF Projected Ratios'!F$40&gt;=0,$B130+(1-$B130)*'LF Projected Ratios'!F$40,$B130*(1+'LF Projected Ratios'!F$40))</f>
        <v>0.19124790057462895</v>
      </c>
      <c r="F130">
        <f>IF('LF Projected Ratios'!G$40&gt;=0,$B130+(1-$B130)*'LF Projected Ratios'!G$40,$B130*(1+'LF Projected Ratios'!G$40))</f>
        <v>0.19296667657904318</v>
      </c>
      <c r="G130">
        <f>IF('LF Projected Ratios'!H$40&gt;=0,$B130+(1-$B130)*'LF Projected Ratios'!H$40,$B130*(1+'LF Projected Ratios'!H$40))</f>
        <v>0.19469054575080857</v>
      </c>
      <c r="H130">
        <f>IF('LF Projected Ratios'!I$40&gt;=0,$B130+(1-$B130)*'LF Projected Ratios'!I$40,$B130*(1+'LF Projected Ratios'!I$40))</f>
        <v>0.19646140442040957</v>
      </c>
      <c r="I130">
        <f>IF('LF Projected Ratios'!J$40&gt;=0,$B130+(1-$B130)*'LF Projected Ratios'!J$40,$B130*(1+'LF Projected Ratios'!J$40))</f>
        <v>0.19820564686355441</v>
      </c>
      <c r="J130">
        <f>IF('LF Projected Ratios'!K$40&gt;=0,$B130+(1-$B130)*'LF Projected Ratios'!K$40,$B130*(1+'LF Projected Ratios'!K$40))</f>
        <v>0.19995342386446183</v>
      </c>
      <c r="K130">
        <f>IF('LF Projected Ratios'!L$40&gt;=0,$B130+(1-$B130)*'LF Projected Ratios'!L$40,$B130*(1+'LF Projected Ratios'!L$40))</f>
        <v>0.20168533991652354</v>
      </c>
      <c r="L130">
        <f>IF('LF Projected Ratios'!M$40&gt;=0,$B130+(1-$B130)*'LF Projected Ratios'!M$40,$B130*(1+'LF Projected Ratios'!M$40))</f>
        <v>0.20318093950441782</v>
      </c>
      <c r="M130">
        <f>IF('LF Projected Ratios'!N$40&gt;=0,$B130+(1-$B130)*'LF Projected Ratios'!N$40,$B130*(1+'LF Projected Ratios'!N$40))</f>
        <v>0.2048096721468316</v>
      </c>
      <c r="N130">
        <f>IF('LF Projected Ratios'!O$40&gt;=0,$B130+(1-$B130)*'LF Projected Ratios'!O$40,$B130*(1+'LF Projected Ratios'!O$40))</f>
        <v>0.20642348138140099</v>
      </c>
      <c r="O130">
        <f>IF('LF Projected Ratios'!P$40&gt;=0,$B130+(1-$B130)*'LF Projected Ratios'!P$40,$B130*(1+'LF Projected Ratios'!P$40))</f>
        <v>0.20802257137834188</v>
      </c>
      <c r="P130">
        <f>IF('LF Projected Ratios'!Q$40&gt;=0,$B130+(1-$B130)*'LF Projected Ratios'!Q$40,$B130*(1+'LF Projected Ratios'!Q$40))</f>
        <v>0.20960714260038404</v>
      </c>
      <c r="Q130">
        <f>IF('LF Projected Ratios'!R$40&gt;=0,$B130+(1-$B130)*'LF Projected Ratios'!R$40,$B130*(1+'LF Projected Ratios'!R$40))</f>
        <v>0.21117739188654688</v>
      </c>
      <c r="R130">
        <f>IF('LF Projected Ratios'!S$40&gt;=0,$B130+(1-$B130)*'LF Projected Ratios'!S$40,$B130*(1+'LF Projected Ratios'!S$40))</f>
        <v>0.21273351253365014</v>
      </c>
      <c r="S130">
        <f>IF('LF Projected Ratios'!T$40&gt;=0,$B130+(1-$B130)*'LF Projected Ratios'!T$40,$B130*(1+'LF Projected Ratios'!T$40))</f>
        <v>0.21427569437563798</v>
      </c>
      <c r="T130">
        <f>IF('LF Projected Ratios'!U$40&gt;=0,$B130+(1-$B130)*'LF Projected Ratios'!U$40,$B130*(1+'LF Projected Ratios'!U$40))</f>
        <v>0.21580412386077832</v>
      </c>
      <c r="U130">
        <f>IF('LF Projected Ratios'!V$40&gt;=0,$B130+(1-$B130)*'LF Projected Ratios'!V$40,$B130*(1+'LF Projected Ratios'!V$40))</f>
        <v>0.21731898412680639</v>
      </c>
      <c r="V130">
        <f>IF('LF Projected Ratios'!W$40&gt;=0,$B130+(1-$B130)*'LF Projected Ratios'!W$40,$B130*(1+'LF Projected Ratios'!W$40))</f>
        <v>0.21882045507407763</v>
      </c>
      <c r="W130">
        <f>IF('LF Projected Ratios'!X$40&gt;=0,$B130+(1-$B130)*'LF Projected Ratios'!X$40,$B130*(1+'LF Projected Ratios'!X$40))</f>
        <v>0.22030871343678748</v>
      </c>
      <c r="X130">
        <f>IF('LF Projected Ratios'!Y$40&gt;=0,$B130+(1-$B130)*'LF Projected Ratios'!Y$40,$B130*(1+'LF Projected Ratios'!Y$40))</f>
        <v>0.22178393285231907</v>
      </c>
      <c r="Y130">
        <f>IF('LF Projected Ratios'!Z$40&gt;=0,$B130+(1-$B130)*'LF Projected Ratios'!Z$40,$B130*(1+'LF Projected Ratios'!Z$40))</f>
        <v>0.22324628392877846</v>
      </c>
      <c r="Z130">
        <f>IF('LF Projected Ratios'!AA$40&gt;=0,$B130+(1-$B130)*'LF Projected Ratios'!AA$40,$B130*(1+'LF Projected Ratios'!AA$40))</f>
        <v>0.22469593431076801</v>
      </c>
      <c r="AA130">
        <f>IF('LF Projected Ratios'!AB$40&gt;=0,$B130+(1-$B130)*'LF Projected Ratios'!AB$40,$B130*(1+'LF Projected Ratios'!AB$40))</f>
        <v>0.22613304874345336</v>
      </c>
      <c r="AB130">
        <f>IF('LF Projected Ratios'!AC$40&gt;=0,$B130+(1-$B130)*'LF Projected Ratios'!AC$40,$B130*(1+'LF Projected Ratios'!AC$40))</f>
        <v>0.22755778913497768</v>
      </c>
      <c r="AC130">
        <f>IF('LF Projected Ratios'!AD$40&gt;=0,$B130+(1-$B130)*'LF Projected Ratios'!AD$40,$B130*(1+'LF Projected Ratios'!AD$40))</f>
        <v>0.22897031461726855</v>
      </c>
      <c r="AD130">
        <f>IF('LF Projected Ratios'!AE$40&gt;=0,$B130+(1-$B130)*'LF Projected Ratios'!AE$40,$B130*(1+'LF Projected Ratios'!AE$40))</f>
        <v>0.23037078160528748</v>
      </c>
      <c r="AE130">
        <f>IF('LF Projected Ratios'!AF$40&gt;=0,$B130+(1-$B130)*'LF Projected Ratios'!AF$40,$B130*(1+'LF Projected Ratios'!AF$40))</f>
        <v>0.23175934385477043</v>
      </c>
      <c r="AF130">
        <f>IF('LF Projected Ratios'!AG$40&gt;=0,$B130+(1-$B130)*'LF Projected Ratios'!AG$40,$B130*(1+'LF Projected Ratios'!AG$40))</f>
        <v>0.23313615251850023</v>
      </c>
    </row>
    <row r="131" spans="1:32" x14ac:dyDescent="0.2">
      <c r="A131" s="6" t="s">
        <v>54</v>
      </c>
      <c r="B131" s="28">
        <f t="shared" si="0"/>
        <v>0.20154777428179521</v>
      </c>
      <c r="C131">
        <f>IF('LF Projected Ratios'!D$40&gt;=0,$B131+(1-$B131)*'LF Projected Ratios'!D$40,$B131*(1+'LF Projected Ratios'!D$40))</f>
        <v>0.20320791126366025</v>
      </c>
      <c r="D131">
        <f>IF('LF Projected Ratios'!E$40&gt;=0,$B131+(1-$B131)*'LF Projected Ratios'!E$40,$B131*(1+'LF Projected Ratios'!E$40))</f>
        <v>0.20491081408149125</v>
      </c>
      <c r="E131">
        <f>IF('LF Projected Ratios'!F$40&gt;=0,$B131+(1-$B131)*'LF Projected Ratios'!F$40,$B131*(1+'LF Projected Ratios'!F$40))</f>
        <v>0.20661159771983981</v>
      </c>
      <c r="F131">
        <f>IF('LF Projected Ratios'!G$40&gt;=0,$B131+(1-$B131)*'LF Projected Ratios'!G$40,$B131*(1+'LF Projected Ratios'!G$40))</f>
        <v>0.20829772249032089</v>
      </c>
      <c r="G131">
        <f>IF('LF Projected Ratios'!H$40&gt;=0,$B131+(1-$B131)*'LF Projected Ratios'!H$40,$B131*(1+'LF Projected Ratios'!H$40))</f>
        <v>0.2099888436743014</v>
      </c>
      <c r="H131">
        <f>IF('LF Projected Ratios'!I$40&gt;=0,$B131+(1-$B131)*'LF Projected Ratios'!I$40,$B131*(1+'LF Projected Ratios'!I$40))</f>
        <v>0.21172606170630029</v>
      </c>
      <c r="I131">
        <f>IF('LF Projected Ratios'!J$40&gt;=0,$B131+(1-$B131)*'LF Projected Ratios'!J$40,$B131*(1+'LF Projected Ratios'!J$40))</f>
        <v>0.21343716913481783</v>
      </c>
      <c r="J131">
        <f>IF('LF Projected Ratios'!K$40&gt;=0,$B131+(1-$B131)*'LF Projected Ratios'!K$40,$B131*(1+'LF Projected Ratios'!K$40))</f>
        <v>0.21515174397583178</v>
      </c>
      <c r="K131">
        <f>IF('LF Projected Ratios'!L$40&gt;=0,$B131+(1-$B131)*'LF Projected Ratios'!L$40,$B131*(1+'LF Projected Ratios'!L$40))</f>
        <v>0.21685075917518015</v>
      </c>
      <c r="L131">
        <f>IF('LF Projected Ratios'!M$40&gt;=0,$B131+(1-$B131)*'LF Projected Ratios'!M$40,$B131*(1+'LF Projected Ratios'!M$40))</f>
        <v>0.21831794716558339</v>
      </c>
      <c r="M131">
        <f>IF('LF Projected Ratios'!N$40&gt;=0,$B131+(1-$B131)*'LF Projected Ratios'!N$40,$B131*(1+'LF Projected Ratios'!N$40))</f>
        <v>0.21991573910927581</v>
      </c>
      <c r="N131">
        <f>IF('LF Projected Ratios'!O$40&gt;=0,$B131+(1-$B131)*'LF Projected Ratios'!O$40,$B131*(1+'LF Projected Ratios'!O$40))</f>
        <v>0.22149889114203061</v>
      </c>
      <c r="O131">
        <f>IF('LF Projected Ratios'!P$40&gt;=0,$B131+(1-$B131)*'LF Projected Ratios'!P$40,$B131*(1+'LF Projected Ratios'!P$40))</f>
        <v>0.22306760355548408</v>
      </c>
      <c r="P131">
        <f>IF('LF Projected Ratios'!Q$40&gt;=0,$B131+(1-$B131)*'LF Projected Ratios'!Q$40,$B131*(1+'LF Projected Ratios'!Q$40))</f>
        <v>0.22462207300421674</v>
      </c>
      <c r="Q131">
        <f>IF('LF Projected Ratios'!R$40&gt;=0,$B131+(1-$B131)*'LF Projected Ratios'!R$40,$B131*(1+'LF Projected Ratios'!R$40))</f>
        <v>0.22616249258793772</v>
      </c>
      <c r="R131">
        <f>IF('LF Projected Ratios'!S$40&gt;=0,$B131+(1-$B131)*'LF Projected Ratios'!S$40,$B131*(1+'LF Projected Ratios'!S$40))</f>
        <v>0.22768905193144684</v>
      </c>
      <c r="S131">
        <f>IF('LF Projected Ratios'!T$40&gt;=0,$B131+(1-$B131)*'LF Projected Ratios'!T$40,$B131*(1+'LF Projected Ratios'!T$40))</f>
        <v>0.22920193726245194</v>
      </c>
      <c r="T131">
        <f>IF('LF Projected Ratios'!U$40&gt;=0,$B131+(1-$B131)*'LF Projected Ratios'!U$40,$B131*(1+'LF Projected Ratios'!U$40))</f>
        <v>0.23070133148730154</v>
      </c>
      <c r="U131">
        <f>IF('LF Projected Ratios'!V$40&gt;=0,$B131+(1-$B131)*'LF Projected Ratios'!V$40,$B131*(1+'LF Projected Ratios'!V$40))</f>
        <v>0.23218741426470099</v>
      </c>
      <c r="V131">
        <f>IF('LF Projected Ratios'!W$40&gt;=0,$B131+(1-$B131)*'LF Projected Ratios'!W$40,$B131*(1+'LF Projected Ratios'!W$40))</f>
        <v>0.23366036207747576</v>
      </c>
      <c r="W131">
        <f>IF('LF Projected Ratios'!X$40&gt;=0,$B131+(1-$B131)*'LF Projected Ratios'!X$40,$B131*(1+'LF Projected Ratios'!X$40))</f>
        <v>0.23512034830243816</v>
      </c>
      <c r="X131">
        <f>IF('LF Projected Ratios'!Y$40&gt;=0,$B131+(1-$B131)*'LF Projected Ratios'!Y$40,$B131*(1+'LF Projected Ratios'!Y$40))</f>
        <v>0.23656754327841767</v>
      </c>
      <c r="Y131">
        <f>IF('LF Projected Ratios'!Z$40&gt;=0,$B131+(1-$B131)*'LF Projected Ratios'!Z$40,$B131*(1+'LF Projected Ratios'!Z$40))</f>
        <v>0.23800211437251328</v>
      </c>
      <c r="Z131">
        <f>IF('LF Projected Ratios'!AA$40&gt;=0,$B131+(1-$B131)*'LF Projected Ratios'!AA$40,$B131*(1+'LF Projected Ratios'!AA$40))</f>
        <v>0.23942422604461738</v>
      </c>
      <c r="AA131">
        <f>IF('LF Projected Ratios'!AB$40&gt;=0,$B131+(1-$B131)*'LF Projected Ratios'!AB$40,$B131*(1+'LF Projected Ratios'!AB$40))</f>
        <v>0.24083403991026561</v>
      </c>
      <c r="AB131">
        <f>IF('LF Projected Ratios'!AC$40&gt;=0,$B131+(1-$B131)*'LF Projected Ratios'!AC$40,$B131*(1+'LF Projected Ratios'!AC$40))</f>
        <v>0.24223171480186545</v>
      </c>
      <c r="AC131">
        <f>IF('LF Projected Ratios'!AD$40&gt;=0,$B131+(1-$B131)*'LF Projected Ratios'!AD$40,$B131*(1+'LF Projected Ratios'!AD$40))</f>
        <v>0.24361740682834798</v>
      </c>
      <c r="AD131">
        <f>IF('LF Projected Ratios'!AE$40&gt;=0,$B131+(1-$B131)*'LF Projected Ratios'!AE$40,$B131*(1+'LF Projected Ratios'!AE$40))</f>
        <v>0.24499126943329197</v>
      </c>
      <c r="AE131">
        <f>IF('LF Projected Ratios'!AF$40&gt;=0,$B131+(1-$B131)*'LF Projected Ratios'!AF$40,$B131*(1+'LF Projected Ratios'!AF$40))</f>
        <v>0.24635345345156723</v>
      </c>
      <c r="AF131">
        <f>IF('LF Projected Ratios'!AG$40&gt;=0,$B131+(1-$B131)*'LF Projected Ratios'!AG$40,$B131*(1+'LF Projected Ratios'!AG$40))</f>
        <v>0.24770410716453839</v>
      </c>
    </row>
    <row r="132" spans="1:32" x14ac:dyDescent="0.2">
      <c r="A132" s="6" t="s">
        <v>55</v>
      </c>
      <c r="B132" s="28">
        <f t="shared" si="0"/>
        <v>0.22478763411761421</v>
      </c>
      <c r="C132">
        <f>IF('LF Projected Ratios'!D$40&gt;=0,$B132+(1-$B132)*'LF Projected Ratios'!D$40,$B132*(1+'LF Projected Ratios'!D$40))</f>
        <v>0.22639945092511679</v>
      </c>
      <c r="D132">
        <f>IF('LF Projected Ratios'!E$40&gt;=0,$B132+(1-$B132)*'LF Projected Ratios'!E$40,$B132*(1+'LF Projected Ratios'!E$40))</f>
        <v>0.22805278882030658</v>
      </c>
      <c r="E132">
        <f>IF('LF Projected Ratios'!F$40&gt;=0,$B132+(1-$B132)*'LF Projected Ratios'!F$40,$B132*(1+'LF Projected Ratios'!F$40))</f>
        <v>0.2297040692171422</v>
      </c>
      <c r="F132">
        <f>IF('LF Projected Ratios'!G$40&gt;=0,$B132+(1-$B132)*'LF Projected Ratios'!G$40,$B132*(1+'LF Projected Ratios'!G$40))</f>
        <v>0.23134111740912613</v>
      </c>
      <c r="G132">
        <f>IF('LF Projected Ratios'!H$40&gt;=0,$B132+(1-$B132)*'LF Projected Ratios'!H$40,$B132*(1+'LF Projected Ratios'!H$40))</f>
        <v>0.23298301658831388</v>
      </c>
      <c r="H132">
        <f>IF('LF Projected Ratios'!I$40&gt;=0,$B132+(1-$B132)*'LF Projected Ratios'!I$40,$B132*(1+'LF Projected Ratios'!I$40))</f>
        <v>0.23466967091434829</v>
      </c>
      <c r="I132">
        <f>IF('LF Projected Ratios'!J$40&gt;=0,$B132+(1-$B132)*'LF Projected Ratios'!J$40,$B132*(1+'LF Projected Ratios'!J$40))</f>
        <v>0.23633097461570232</v>
      </c>
      <c r="J132">
        <f>IF('LF Projected Ratios'!K$40&gt;=0,$B132+(1-$B132)*'LF Projected Ratios'!K$40,$B132*(1+'LF Projected Ratios'!K$40))</f>
        <v>0.23799564480656971</v>
      </c>
      <c r="K132">
        <f>IF('LF Projected Ratios'!L$40&gt;=0,$B132+(1-$B132)*'LF Projected Ratios'!L$40,$B132*(1+'LF Projected Ratios'!L$40))</f>
        <v>0.23964520823683289</v>
      </c>
      <c r="L132">
        <f>IF('LF Projected Ratios'!M$40&gt;=0,$B132+(1-$B132)*'LF Projected Ratios'!M$40,$B132*(1+'LF Projected Ratios'!M$40))</f>
        <v>0.24106969205264497</v>
      </c>
      <c r="M132">
        <f>IF('LF Projected Ratios'!N$40&gt;=0,$B132+(1-$B132)*'LF Projected Ratios'!N$40,$B132*(1+'LF Projected Ratios'!N$40))</f>
        <v>0.24262097844519462</v>
      </c>
      <c r="N132">
        <f>IF('LF Projected Ratios'!O$40&gt;=0,$B132+(1-$B132)*'LF Projected Ratios'!O$40,$B132*(1+'LF Projected Ratios'!O$40))</f>
        <v>0.2441580510380594</v>
      </c>
      <c r="O132">
        <f>IF('LF Projected Ratios'!P$40&gt;=0,$B132+(1-$B132)*'LF Projected Ratios'!P$40,$B132*(1+'LF Projected Ratios'!P$40))</f>
        <v>0.24568110429315987</v>
      </c>
      <c r="P132">
        <f>IF('LF Projected Ratios'!Q$40&gt;=0,$B132+(1-$B132)*'LF Projected Ratios'!Q$40,$B132*(1+'LF Projected Ratios'!Q$40))</f>
        <v>0.24719032914122141</v>
      </c>
      <c r="Q132">
        <f>IF('LF Projected Ratios'!R$40&gt;=0,$B132+(1-$B132)*'LF Projected Ratios'!R$40,$B132*(1+'LF Projected Ratios'!R$40))</f>
        <v>0.24868591306156651</v>
      </c>
      <c r="R132">
        <f>IF('LF Projected Ratios'!S$40&gt;=0,$B132+(1-$B132)*'LF Projected Ratios'!S$40,$B132*(1+'LF Projected Ratios'!S$40))</f>
        <v>0.25016804015974958</v>
      </c>
      <c r="S132">
        <f>IF('LF Projected Ratios'!T$40&gt;=0,$B132+(1-$B132)*'LF Projected Ratios'!T$40,$B132*(1+'LF Projected Ratios'!T$40))</f>
        <v>0.2516368912431094</v>
      </c>
      <c r="T132">
        <f>IF('LF Projected Ratios'!U$40&gt;=0,$B132+(1-$B132)*'LF Projected Ratios'!U$40,$B132*(1+'LF Projected Ratios'!U$40))</f>
        <v>0.25309264389429714</v>
      </c>
      <c r="U132">
        <f>IF('LF Projected Ratios'!V$40&gt;=0,$B132+(1-$B132)*'LF Projected Ratios'!V$40,$B132*(1+'LF Projected Ratios'!V$40))</f>
        <v>0.25453547254284736</v>
      </c>
      <c r="V132">
        <f>IF('LF Projected Ratios'!W$40&gt;=0,$B132+(1-$B132)*'LF Projected Ratios'!W$40,$B132*(1+'LF Projected Ratios'!W$40))</f>
        <v>0.25596554853485215</v>
      </c>
      <c r="W132">
        <f>IF('LF Projected Ratios'!X$40&gt;=0,$B132+(1-$B132)*'LF Projected Ratios'!X$40,$B132*(1+'LF Projected Ratios'!X$40))</f>
        <v>0.25738304020079467</v>
      </c>
      <c r="X132">
        <f>IF('LF Projected Ratios'!Y$40&gt;=0,$B132+(1-$B132)*'LF Projected Ratios'!Y$40,$B132*(1+'LF Projected Ratios'!Y$40))</f>
        <v>0.25878811292159903</v>
      </c>
      <c r="Y132">
        <f>IF('LF Projected Ratios'!Z$40&gt;=0,$B132+(1-$B132)*'LF Projected Ratios'!Z$40,$B132*(1+'LF Projected Ratios'!Z$40))</f>
        <v>0.26018092919295455</v>
      </c>
      <c r="Z132">
        <f>IF('LF Projected Ratios'!AA$40&gt;=0,$B132+(1-$B132)*'LF Projected Ratios'!AA$40,$B132*(1+'LF Projected Ratios'!AA$40))</f>
        <v>0.26156164868796145</v>
      </c>
      <c r="AA132">
        <f>IF('LF Projected Ratios'!AB$40&gt;=0,$B132+(1-$B132)*'LF Projected Ratios'!AB$40,$B132*(1+'LF Projected Ratios'!AB$40))</f>
        <v>0.26293042831815144</v>
      </c>
      <c r="AB132">
        <f>IF('LF Projected Ratios'!AC$40&gt;=0,$B132+(1-$B132)*'LF Projected Ratios'!AC$40,$B132*(1+'LF Projected Ratios'!AC$40))</f>
        <v>0.26428742229293423</v>
      </c>
      <c r="AC132">
        <f>IF('LF Projected Ratios'!AD$40&gt;=0,$B132+(1-$B132)*'LF Projected Ratios'!AD$40,$B132*(1+'LF Projected Ratios'!AD$40))</f>
        <v>0.26563278217751302</v>
      </c>
      <c r="AD132">
        <f>IF('LF Projected Ratios'!AE$40&gt;=0,$B132+(1-$B132)*'LF Projected Ratios'!AE$40,$B132*(1+'LF Projected Ratios'!AE$40))</f>
        <v>0.26696665694931659</v>
      </c>
      <c r="AE132">
        <f>IF('LF Projected Ratios'!AF$40&gt;=0,$B132+(1-$B132)*'LF Projected Ratios'!AF$40,$B132*(1+'LF Projected Ratios'!AF$40))</f>
        <v>0.26828919305299453</v>
      </c>
      <c r="AF132">
        <f>IF('LF Projected Ratios'!AG$40&gt;=0,$B132+(1-$B132)*'LF Projected Ratios'!AG$40,$B132*(1+'LF Projected Ratios'!AG$40))</f>
        <v>0.26960053445401372</v>
      </c>
    </row>
    <row r="133" spans="1:32" x14ac:dyDescent="0.2">
      <c r="A133" s="6" t="s">
        <v>56</v>
      </c>
      <c r="B133" s="28">
        <f t="shared" si="0"/>
        <v>0.17975895736172531</v>
      </c>
      <c r="C133">
        <f>IF('LF Projected Ratios'!D$40&gt;=0,$B133+(1-$B133)*'LF Projected Ratios'!D$40,$B133*(1+'LF Projected Ratios'!D$40))</f>
        <v>0.18146439751840154</v>
      </c>
      <c r="D133">
        <f>IF('LF Projected Ratios'!E$40&gt;=0,$B133+(1-$B133)*'LF Projected Ratios'!E$40,$B133*(1+'LF Projected Ratios'!E$40))</f>
        <v>0.18321377054012861</v>
      </c>
      <c r="E133">
        <f>IF('LF Projected Ratios'!F$40&gt;=0,$B133+(1-$B133)*'LF Projected Ratios'!F$40,$B133*(1+'LF Projected Ratios'!F$40))</f>
        <v>0.18496096655247149</v>
      </c>
      <c r="F133">
        <f>IF('LF Projected Ratios'!G$40&gt;=0,$B133+(1-$B133)*'LF Projected Ratios'!G$40,$B133*(1+'LF Projected Ratios'!G$40))</f>
        <v>0.18669310367377961</v>
      </c>
      <c r="G133">
        <f>IF('LF Projected Ratios'!H$40&gt;=0,$B133+(1-$B133)*'LF Projected Ratios'!H$40,$B133*(1+'LF Projected Ratios'!H$40))</f>
        <v>0.18843037355480244</v>
      </c>
      <c r="H133">
        <f>IF('LF Projected Ratios'!I$40&gt;=0,$B133+(1-$B133)*'LF Projected Ratios'!I$40,$B133*(1+'LF Projected Ratios'!I$40))</f>
        <v>0.19021499821230783</v>
      </c>
      <c r="I133">
        <f>IF('LF Projected Ratios'!J$40&gt;=0,$B133+(1-$B133)*'LF Projected Ratios'!J$40,$B133*(1+'LF Projected Ratios'!J$40))</f>
        <v>0.1919727997388436</v>
      </c>
      <c r="J133">
        <f>IF('LF Projected Ratios'!K$40&gt;=0,$B133+(1-$B133)*'LF Projected Ratios'!K$40,$B133*(1+'LF Projected Ratios'!K$40))</f>
        <v>0.19373416329946189</v>
      </c>
      <c r="K133">
        <f>IF('LF Projected Ratios'!L$40&gt;=0,$B133+(1-$B133)*'LF Projected Ratios'!L$40,$B133*(1+'LF Projected Ratios'!L$40))</f>
        <v>0.19547954261419576</v>
      </c>
      <c r="L133">
        <f>IF('LF Projected Ratios'!M$40&gt;=0,$B133+(1-$B133)*'LF Projected Ratios'!M$40,$B133*(1+'LF Projected Ratios'!M$40))</f>
        <v>0.19698676842963164</v>
      </c>
      <c r="M133">
        <f>IF('LF Projected Ratios'!N$40&gt;=0,$B133+(1-$B133)*'LF Projected Ratios'!N$40,$B133*(1+'LF Projected Ratios'!N$40))</f>
        <v>0.19862816222577825</v>
      </c>
      <c r="N133">
        <f>IF('LF Projected Ratios'!O$40&gt;=0,$B133+(1-$B133)*'LF Projected Ratios'!O$40,$B133*(1+'LF Projected Ratios'!O$40))</f>
        <v>0.20025451660513219</v>
      </c>
      <c r="O133">
        <f>IF('LF Projected Ratios'!P$40&gt;=0,$B133+(1-$B133)*'LF Projected Ratios'!P$40,$B133*(1+'LF Projected Ratios'!P$40))</f>
        <v>0.20186603732505162</v>
      </c>
      <c r="P133">
        <f>IF('LF Projected Ratios'!Q$40&gt;=0,$B133+(1-$B133)*'LF Projected Ratios'!Q$40,$B133*(1+'LF Projected Ratios'!Q$40))</f>
        <v>0.20346292640658803</v>
      </c>
      <c r="Q133">
        <f>IF('LF Projected Ratios'!R$40&gt;=0,$B133+(1-$B133)*'LF Projected Ratios'!R$40,$B133*(1+'LF Projected Ratios'!R$40))</f>
        <v>0.20504538221891316</v>
      </c>
      <c r="R133">
        <f>IF('LF Projected Ratios'!S$40&gt;=0,$B133+(1-$B133)*'LF Projected Ratios'!S$40,$B133*(1+'LF Projected Ratios'!S$40))</f>
        <v>0.20661359956146338</v>
      </c>
      <c r="S133">
        <f>IF('LF Projected Ratios'!T$40&gt;=0,$B133+(1-$B133)*'LF Projected Ratios'!T$40,$B133*(1+'LF Projected Ratios'!T$40))</f>
        <v>0.20816776974388043</v>
      </c>
      <c r="T133">
        <f>IF('LF Projected Ratios'!U$40&gt;=0,$B133+(1-$B133)*'LF Projected Ratios'!U$40,$B133*(1+'LF Projected Ratios'!U$40))</f>
        <v>0.20970808066381078</v>
      </c>
      <c r="U133">
        <f>IF('LF Projected Ratios'!V$40&gt;=0,$B133+(1-$B133)*'LF Projected Ratios'!V$40,$B133*(1+'LF Projected Ratios'!V$40))</f>
        <v>0.21123471688263334</v>
      </c>
      <c r="V133">
        <f>IF('LF Projected Ratios'!W$40&gt;=0,$B133+(1-$B133)*'LF Projected Ratios'!W$40,$B133*(1+'LF Projected Ratios'!W$40))</f>
        <v>0.21274785969918122</v>
      </c>
      <c r="W133">
        <f>IF('LF Projected Ratios'!X$40&gt;=0,$B133+(1-$B133)*'LF Projected Ratios'!X$40,$B133*(1+'LF Projected Ratios'!X$40))</f>
        <v>0.2142476872215148</v>
      </c>
      <c r="X133">
        <f>IF('LF Projected Ratios'!Y$40&gt;=0,$B133+(1-$B133)*'LF Projected Ratios'!Y$40,$B133*(1+'LF Projected Ratios'!Y$40))</f>
        <v>0.21573437443680882</v>
      </c>
      <c r="Y133">
        <f>IF('LF Projected Ratios'!Z$40&gt;=0,$B133+(1-$B133)*'LF Projected Ratios'!Z$40,$B133*(1+'LF Projected Ratios'!Z$40))</f>
        <v>0.21720809327941246</v>
      </c>
      <c r="Z133">
        <f>IF('LF Projected Ratios'!AA$40&gt;=0,$B133+(1-$B133)*'LF Projected Ratios'!AA$40,$B133*(1+'LF Projected Ratios'!AA$40))</f>
        <v>0.21866901269713399</v>
      </c>
      <c r="AA133">
        <f>IF('LF Projected Ratios'!AB$40&gt;=0,$B133+(1-$B133)*'LF Projected Ratios'!AB$40,$B133*(1+'LF Projected Ratios'!AB$40))</f>
        <v>0.22011729871580599</v>
      </c>
      <c r="AB133">
        <f>IF('LF Projected Ratios'!AC$40&gt;=0,$B133+(1-$B133)*'LF Projected Ratios'!AC$40,$B133*(1+'LF Projected Ratios'!AC$40))</f>
        <v>0.2215531145021844</v>
      </c>
      <c r="AC133">
        <f>IF('LF Projected Ratios'!AD$40&gt;=0,$B133+(1-$B133)*'LF Projected Ratios'!AD$40,$B133*(1+'LF Projected Ratios'!AD$40))</f>
        <v>0.22297662042522848</v>
      </c>
      <c r="AD133">
        <f>IF('LF Projected Ratios'!AE$40&gt;=0,$B133+(1-$B133)*'LF Projected Ratios'!AE$40,$B133*(1+'LF Projected Ratios'!AE$40))</f>
        <v>0.22438797411581071</v>
      </c>
      <c r="AE133">
        <f>IF('LF Projected Ratios'!AF$40&gt;=0,$B133+(1-$B133)*'LF Projected Ratios'!AF$40,$B133*(1+'LF Projected Ratios'!AF$40))</f>
        <v>0.22578733052490615</v>
      </c>
      <c r="AF133">
        <f>IF('LF Projected Ratios'!AG$40&gt;=0,$B133+(1-$B133)*'LF Projected Ratios'!AG$40,$B133*(1+'LF Projected Ratios'!AG$40))</f>
        <v>0.22717484198030249</v>
      </c>
    </row>
    <row r="134" spans="1:32" x14ac:dyDescent="0.2">
      <c r="A134" s="6" t="s">
        <v>57</v>
      </c>
      <c r="B134" s="28">
        <f t="shared" si="0"/>
        <v>0.21033544305820279</v>
      </c>
      <c r="C134">
        <f>IF('LF Projected Ratios'!D$40&gt;=0,$B134+(1-$B134)*'LF Projected Ratios'!D$40,$B134*(1+'LF Projected Ratios'!D$40))</f>
        <v>0.21197730877292098</v>
      </c>
      <c r="D134">
        <f>IF('LF Projected Ratios'!E$40&gt;=0,$B134+(1-$B134)*'LF Projected Ratios'!E$40,$B134*(1+'LF Projected Ratios'!E$40))</f>
        <v>0.21366146964797883</v>
      </c>
      <c r="E134">
        <f>IF('LF Projected Ratios'!F$40&gt;=0,$B134+(1-$B134)*'LF Projected Ratios'!F$40,$B134*(1+'LF Projected Ratios'!F$40))</f>
        <v>0.21534353466698772</v>
      </c>
      <c r="F134">
        <f>IF('LF Projected Ratios'!G$40&gt;=0,$B134+(1-$B134)*'LF Projected Ratios'!G$40,$B134*(1+'LF Projected Ratios'!G$40))</f>
        <v>0.21701110215185865</v>
      </c>
      <c r="G134">
        <f>IF('LF Projected Ratios'!H$40&gt;=0,$B134+(1-$B134)*'LF Projected Ratios'!H$40,$B134*(1+'LF Projected Ratios'!H$40))</f>
        <v>0.21868361106030546</v>
      </c>
      <c r="H134">
        <f>IF('LF Projected Ratios'!I$40&gt;=0,$B134+(1-$B134)*'LF Projected Ratios'!I$40,$B134*(1+'LF Projected Ratios'!I$40))</f>
        <v>0.22040170948042789</v>
      </c>
      <c r="I134">
        <f>IF('LF Projected Ratios'!J$40&gt;=0,$B134+(1-$B134)*'LF Projected Ratios'!J$40,$B134*(1+'LF Projected Ratios'!J$40))</f>
        <v>0.22209398466721786</v>
      </c>
      <c r="J134">
        <f>IF('LF Projected Ratios'!K$40&gt;=0,$B134+(1-$B134)*'LF Projected Ratios'!K$40,$B134*(1+'LF Projected Ratios'!K$40))</f>
        <v>0.22378968910458097</v>
      </c>
      <c r="K134">
        <f>IF('LF Projected Ratios'!L$40&gt;=0,$B134+(1-$B134)*'LF Projected Ratios'!L$40,$B134*(1+'LF Projected Ratios'!L$40))</f>
        <v>0.22547000514781573</v>
      </c>
      <c r="L134">
        <f>IF('LF Projected Ratios'!M$40&gt;=0,$B134+(1-$B134)*'LF Projected Ratios'!M$40,$B134*(1+'LF Projected Ratios'!M$40))</f>
        <v>0.22692104544437194</v>
      </c>
      <c r="M134">
        <f>IF('LF Projected Ratios'!N$40&gt;=0,$B134+(1-$B134)*'LF Projected Ratios'!N$40,$B134*(1+'LF Projected Ratios'!N$40))</f>
        <v>0.22850125228287896</v>
      </c>
      <c r="N134">
        <f>IF('LF Projected Ratios'!O$40&gt;=0,$B134+(1-$B134)*'LF Projected Ratios'!O$40,$B134*(1+'LF Projected Ratios'!O$40))</f>
        <v>0.23006698033554024</v>
      </c>
      <c r="O134">
        <f>IF('LF Projected Ratios'!P$40&gt;=0,$B134+(1-$B134)*'LF Projected Ratios'!P$40,$B134*(1+'LF Projected Ratios'!P$40))</f>
        <v>0.2316184276896065</v>
      </c>
      <c r="P134">
        <f>IF('LF Projected Ratios'!Q$40&gt;=0,$B134+(1-$B134)*'LF Projected Ratios'!Q$40,$B134*(1+'LF Projected Ratios'!Q$40))</f>
        <v>0.23315578883530172</v>
      </c>
      <c r="Q134">
        <f>IF('LF Projected Ratios'!R$40&gt;=0,$B134+(1-$B134)*'LF Projected Ratios'!R$40,$B134*(1+'LF Projected Ratios'!R$40))</f>
        <v>0.23467925474710294</v>
      </c>
      <c r="R134">
        <f>IF('LF Projected Ratios'!S$40&gt;=0,$B134+(1-$B134)*'LF Projected Ratios'!S$40,$B134*(1+'LF Projected Ratios'!S$40))</f>
        <v>0.23618901296282233</v>
      </c>
      <c r="S134">
        <f>IF('LF Projected Ratios'!T$40&gt;=0,$B134+(1-$B134)*'LF Projected Ratios'!T$40,$B134*(1+'LF Projected Ratios'!T$40))</f>
        <v>0.23768524766056806</v>
      </c>
      <c r="T134">
        <f>IF('LF Projected Ratios'!U$40&gt;=0,$B134+(1-$B134)*'LF Projected Ratios'!U$40,$B134*(1+'LF Projected Ratios'!U$40))</f>
        <v>0.23916813973364348</v>
      </c>
      <c r="U134">
        <f>IF('LF Projected Ratios'!V$40&gt;=0,$B134+(1-$B134)*'LF Projected Ratios'!V$40,$B134*(1+'LF Projected Ratios'!V$40))</f>
        <v>0.2406378668634519</v>
      </c>
      <c r="V134">
        <f>IF('LF Projected Ratios'!W$40&gt;=0,$B134+(1-$B134)*'LF Projected Ratios'!W$40,$B134*(1+'LF Projected Ratios'!W$40))</f>
        <v>0.24209460359047016</v>
      </c>
      <c r="W134">
        <f>IF('LF Projected Ratios'!X$40&gt;=0,$B134+(1-$B134)*'LF Projected Ratios'!X$40,$B134*(1+'LF Projected Ratios'!X$40))</f>
        <v>0.24353852138334628</v>
      </c>
      <c r="X134">
        <f>IF('LF Projected Ratios'!Y$40&gt;=0,$B134+(1-$B134)*'LF Projected Ratios'!Y$40,$B134*(1+'LF Projected Ratios'!Y$40))</f>
        <v>0.24496978870618116</v>
      </c>
      <c r="Y134">
        <f>IF('LF Projected Ratios'!Z$40&gt;=0,$B134+(1-$B134)*'LF Projected Ratios'!Z$40,$B134*(1+'LF Projected Ratios'!Z$40))</f>
        <v>0.24638857108405177</v>
      </c>
      <c r="Z134">
        <f>IF('LF Projected Ratios'!AA$40&gt;=0,$B134+(1-$B134)*'LF Projected Ratios'!AA$40,$B134*(1+'LF Projected Ratios'!AA$40))</f>
        <v>0.24779503116682466</v>
      </c>
      <c r="AA134">
        <f>IF('LF Projected Ratios'!AB$40&gt;=0,$B134+(1-$B134)*'LF Projected Ratios'!AB$40,$B134*(1+'LF Projected Ratios'!AB$40))</f>
        <v>0.24918932879131447</v>
      </c>
      <c r="AB134">
        <f>IF('LF Projected Ratios'!AC$40&gt;=0,$B134+(1-$B134)*'LF Projected Ratios'!AC$40,$B134*(1+'LF Projected Ratios'!AC$40))</f>
        <v>0.25057162104183839</v>
      </c>
      <c r="AC134">
        <f>IF('LF Projected Ratios'!AD$40&gt;=0,$B134+(1-$B134)*'LF Projected Ratios'!AD$40,$B134*(1+'LF Projected Ratios'!AD$40))</f>
        <v>0.25194206230921151</v>
      </c>
      <c r="AD134">
        <f>IF('LF Projected Ratios'!AE$40&gt;=0,$B134+(1-$B134)*'LF Projected Ratios'!AE$40,$B134*(1+'LF Projected Ratios'!AE$40))</f>
        <v>0.25330080434823099</v>
      </c>
      <c r="AE134">
        <f>IF('LF Projected Ratios'!AF$40&gt;=0,$B134+(1-$B134)*'LF Projected Ratios'!AF$40,$B134*(1+'LF Projected Ratios'!AF$40))</f>
        <v>0.25464799633369634</v>
      </c>
      <c r="AF134">
        <f>IF('LF Projected Ratios'!AG$40&gt;=0,$B134+(1-$B134)*'LF Projected Ratios'!AG$40,$B134*(1+'LF Projected Ratios'!AG$40))</f>
        <v>0.25598378491500534</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1.1999999999999999E-2</v>
      </c>
      <c r="C138" s="28">
        <f>(1/(1+EXP(('S Curve Equation'!$B$11-C93*'S Curve Equation'!$B$12)*'S Curve Equation'!$B$10))+'S Curve Equation'!$B$13)*'S Curve Equation'!$B$14</f>
        <v>1.2393232722005753E-2</v>
      </c>
      <c r="D138" s="28">
        <f>(1/(1+EXP(('S Curve Equation'!$B$11-D93*'S Curve Equation'!$B$12)*'S Curve Equation'!$B$10))+'S Curve Equation'!$B$13)*'S Curve Equation'!$B$14</f>
        <v>1.2803344780166235E-2</v>
      </c>
      <c r="E138" s="28">
        <f>(1/(1+EXP(('S Curve Equation'!$B$11-E93*'S Curve Equation'!$B$12)*'S Curve Equation'!$B$10))+'S Curve Equation'!$B$13)*'S Curve Equation'!$B$14</f>
        <v>1.3219877811720645E-2</v>
      </c>
      <c r="F138" s="28">
        <f>(1/(1+EXP(('S Curve Equation'!$B$11-F93*'S Curve Equation'!$B$12)*'S Curve Equation'!$B$10))+'S Curve Equation'!$B$13)*'S Curve Equation'!$B$14</f>
        <v>1.3639767884286877E-2</v>
      </c>
      <c r="G138" s="28">
        <f>(1/(1+EXP(('S Curve Equation'!$B$11-G93*'S Curve Equation'!$B$12)*'S Curve Equation'!$B$10))+'S Curve Equation'!$B$13)*'S Curve Equation'!$B$14</f>
        <v>1.4067960661967121E-2</v>
      </c>
      <c r="H138" s="28">
        <f>(1/(1+EXP(('S Curve Equation'!$B$11-H93*'S Curve Equation'!$B$12)*'S Curve Equation'!$B$10))+'S Curve Equation'!$B$13)*'S Curve Equation'!$B$14</f>
        <v>1.451530361188391E-2</v>
      </c>
      <c r="I138" s="28">
        <f>(1/(1+EXP(('S Curve Equation'!$B$11-I93*'S Curve Equation'!$B$12)*'S Curve Equation'!$B$10))+'S Curve Equation'!$B$13)*'S Curve Equation'!$B$14</f>
        <v>1.4963450894795524E-2</v>
      </c>
      <c r="J138" s="28">
        <f>(1/(1+EXP(('S Curve Equation'!$B$11-J93*'S Curve Equation'!$B$12)*'S Curve Equation'!$B$10))+'S Curve Equation'!$B$13)*'S Curve Equation'!$B$14</f>
        <v>1.5420120640533046E-2</v>
      </c>
      <c r="K138" s="28">
        <f>(1/(1+EXP(('S Curve Equation'!$B$11-K93*'S Curve Equation'!$B$12)*'S Curve Equation'!$B$10))+'S Curve Equation'!$B$13)*'S Curve Equation'!$B$14</f>
        <v>1.5880284647335333E-2</v>
      </c>
      <c r="L138" s="28">
        <f>(1/(1+EXP(('S Curve Equation'!$B$11-L93*'S Curve Equation'!$B$12)*'S Curve Equation'!$B$10))+'S Curve Equation'!$B$13)*'S Curve Equation'!$B$14</f>
        <v>1.6283871101766146E-2</v>
      </c>
      <c r="M138" s="28">
        <f>(1/(1+EXP(('S Curve Equation'!$B$11-M93*'S Curve Equation'!$B$12)*'S Curve Equation'!$B$10))+'S Curve Equation'!$B$13)*'S Curve Equation'!$B$14</f>
        <v>1.6730027573025091E-2</v>
      </c>
      <c r="N138" s="28">
        <f>(1/(1+EXP(('S Curve Equation'!$B$11-N93*'S Curve Equation'!$B$12)*'S Curve Equation'!$B$10))+'S Curve Equation'!$B$13)*'S Curve Equation'!$B$14</f>
        <v>1.7179026633070808E-2</v>
      </c>
      <c r="O138" s="28">
        <f>(1/(1+EXP(('S Curve Equation'!$B$11-O93*'S Curve Equation'!$B$12)*'S Curve Equation'!$B$10))+'S Curve Equation'!$B$13)*'S Curve Equation'!$B$14</f>
        <v>1.7630834722966535E-2</v>
      </c>
      <c r="P138" s="28">
        <f>(1/(1+EXP(('S Curve Equation'!$B$11-P93*'S Curve Equation'!$B$12)*'S Curve Equation'!$B$10))+'S Curve Equation'!$B$13)*'S Curve Equation'!$B$14</f>
        <v>1.8085418215057308E-2</v>
      </c>
      <c r="Q138" s="28">
        <f>(1/(1+EXP(('S Curve Equation'!$B$11-Q93*'S Curve Equation'!$B$12)*'S Curve Equation'!$B$10))+'S Curve Equation'!$B$13)*'S Curve Equation'!$B$14</f>
        <v>1.8542743423931123E-2</v>
      </c>
      <c r="R138" s="28">
        <f>(1/(1+EXP(('S Curve Equation'!$B$11-R93*'S Curve Equation'!$B$12)*'S Curve Equation'!$B$10))+'S Curve Equation'!$B$13)*'S Curve Equation'!$B$14</f>
        <v>1.900277661710767E-2</v>
      </c>
      <c r="S138" s="28">
        <f>(1/(1+EXP(('S Curve Equation'!$B$11-S93*'S Curve Equation'!$B$12)*'S Curve Equation'!$B$10))+'S Curve Equation'!$B$13)*'S Curve Equation'!$B$14</f>
        <v>1.9465484025460257E-2</v>
      </c>
      <c r="T138" s="28">
        <f>(1/(1+EXP(('S Curve Equation'!$B$11-T93*'S Curve Equation'!$B$12)*'S Curve Equation'!$B$10))+'S Curve Equation'!$B$13)*'S Curve Equation'!$B$14</f>
        <v>1.9930831853371633E-2</v>
      </c>
      <c r="U138" s="28">
        <f>(1/(1+EXP(('S Curve Equation'!$B$11-U93*'S Curve Equation'!$B$12)*'S Curve Equation'!$B$10))+'S Curve Equation'!$B$13)*'S Curve Equation'!$B$14</f>
        <v>2.0398786288627659E-2</v>
      </c>
      <c r="V138" s="28">
        <f>(1/(1+EXP(('S Curve Equation'!$B$11-V93*'S Curve Equation'!$B$12)*'S Curve Equation'!$B$10))+'S Curve Equation'!$B$13)*'S Curve Equation'!$B$14</f>
        <v>2.0869313512052359E-2</v>
      </c>
      <c r="W138" s="28">
        <f>(1/(1+EXP(('S Curve Equation'!$B$11-W93*'S Curve Equation'!$B$12)*'S Curve Equation'!$B$10))+'S Curve Equation'!$B$13)*'S Curve Equation'!$B$14</f>
        <v>2.1342379706886069E-2</v>
      </c>
      <c r="X138" s="28">
        <f>(1/(1+EXP(('S Curve Equation'!$B$11-X93*'S Curve Equation'!$B$12)*'S Curve Equation'!$B$10))+'S Curve Equation'!$B$13)*'S Curve Equation'!$B$14</f>
        <v>2.1817951067911061E-2</v>
      </c>
      <c r="Y138" s="28">
        <f>(1/(1+EXP(('S Curve Equation'!$B$11-Y93*'S Curve Equation'!$B$12)*'S Curve Equation'!$B$10))+'S Curve Equation'!$B$13)*'S Curve Equation'!$B$14</f>
        <v>2.229599381032793E-2</v>
      </c>
      <c r="Z138" s="28">
        <f>(1/(1+EXP(('S Curve Equation'!$B$11-Z93*'S Curve Equation'!$B$12)*'S Curve Equation'!$B$10))+'S Curve Equation'!$B$13)*'S Curve Equation'!$B$14</f>
        <v>2.2776474178385263E-2</v>
      </c>
      <c r="AA138" s="28">
        <f>(1/(1+EXP(('S Curve Equation'!$B$11-AA93*'S Curve Equation'!$B$12)*'S Curve Equation'!$B$10))+'S Curve Equation'!$B$13)*'S Curve Equation'!$B$14</f>
        <v>2.3259358453766189E-2</v>
      </c>
      <c r="AB138" s="28">
        <f>(1/(1+EXP(('S Curve Equation'!$B$11-AB93*'S Curve Equation'!$B$12)*'S Curve Equation'!$B$10))+'S Curve Equation'!$B$13)*'S Curve Equation'!$B$14</f>
        <v>2.3744612963736453E-2</v>
      </c>
      <c r="AC138" s="28">
        <f>(1/(1+EXP(('S Curve Equation'!$B$11-AC93*'S Curve Equation'!$B$12)*'S Curve Equation'!$B$10))+'S Curve Equation'!$B$13)*'S Curve Equation'!$B$14</f>
        <v>2.4232204089055687E-2</v>
      </c>
      <c r="AD138" s="28">
        <f>(1/(1+EXP(('S Curve Equation'!$B$11-AD93*'S Curve Equation'!$B$12)*'S Curve Equation'!$B$10))+'S Curve Equation'!$B$13)*'S Curve Equation'!$B$14</f>
        <v>2.4722098271656133E-2</v>
      </c>
      <c r="AE138" s="28">
        <f>(1/(1+EXP(('S Curve Equation'!$B$11-AE93*'S Curve Equation'!$B$12)*'S Curve Equation'!$B$10))+'S Curve Equation'!$B$13)*'S Curve Equation'!$B$14</f>
        <v>2.5214262022093228E-2</v>
      </c>
      <c r="AF138" s="28">
        <f>(1/(1+EXP(('S Curve Equation'!$B$11-AF93*'S Curve Equation'!$B$12)*'S Curve Equation'!$B$10))+'S Curve Equation'!$B$13)*'S Curve Equation'!$B$14</f>
        <v>2.5708661926770179E-2</v>
      </c>
    </row>
    <row r="139" spans="1:32" x14ac:dyDescent="0.2">
      <c r="A139" s="6" t="s">
        <v>94</v>
      </c>
      <c r="B139" s="28">
        <f>(1/(1+EXP(('S Curve Equation'!$B$11-B94*'S Curve Equation'!$B$12)*'S Curve Equation'!$B$10))+'S Curve Equation'!$B$13)*'S Curve Equation'!$B$14</f>
        <v>0</v>
      </c>
      <c r="C139" s="28">
        <f>(1/(1+EXP(('S Curve Equation'!$B$11-C94*'S Curve Equation'!$B$12)*'S Curve Equation'!$B$10))+'S Curve Equation'!$B$13)*'S Curve Equation'!$B$14</f>
        <v>2.0981936370937065E-4</v>
      </c>
      <c r="D139" s="28">
        <f>(1/(1+EXP(('S Curve Equation'!$B$11-D94*'S Curve Equation'!$B$12)*'S Curve Equation'!$B$10))+'S Curve Equation'!$B$13)*'S Curve Equation'!$B$14</f>
        <v>4.2906908108754241E-4</v>
      </c>
      <c r="E139" s="28">
        <f>(1/(1+EXP(('S Curve Equation'!$B$11-E94*'S Curve Equation'!$B$12)*'S Curve Equation'!$B$10))+'S Curve Equation'!$B$13)*'S Curve Equation'!$B$14</f>
        <v>6.5218942512243927E-4</v>
      </c>
      <c r="F139" s="28">
        <f>(1/(1+EXP(('S Curve Equation'!$B$11-F94*'S Curve Equation'!$B$12)*'S Curve Equation'!$B$10))+'S Curve Equation'!$B$13)*'S Curve Equation'!$B$14</f>
        <v>8.775494603404289E-4</v>
      </c>
      <c r="G139" s="28">
        <f>(1/(1+EXP(('S Curve Equation'!$B$11-G94*'S Curve Equation'!$B$12)*'S Curve Equation'!$B$10))+'S Curve Equation'!$B$13)*'S Curve Equation'!$B$14</f>
        <v>1.1078168310780206E-3</v>
      </c>
      <c r="H139" s="28">
        <f>(1/(1+EXP(('S Curve Equation'!$B$11-H94*'S Curve Equation'!$B$12)*'S Curve Equation'!$B$10))+'S Curve Equation'!$B$13)*'S Curve Equation'!$B$14</f>
        <v>1.3488634659414426E-3</v>
      </c>
      <c r="I139" s="28">
        <f>(1/(1+EXP(('S Curve Equation'!$B$11-I94*'S Curve Equation'!$B$12)*'S Curve Equation'!$B$10))+'S Curve Equation'!$B$13)*'S Curve Equation'!$B$14</f>
        <v>1.5908305902205891E-3</v>
      </c>
      <c r="J139" s="28">
        <f>(1/(1+EXP(('S Curve Equation'!$B$11-J94*'S Curve Equation'!$B$12)*'S Curve Equation'!$B$10))+'S Curve Equation'!$B$13)*'S Curve Equation'!$B$14</f>
        <v>1.8378949200994605E-3</v>
      </c>
      <c r="K139" s="28">
        <f>(1/(1+EXP(('S Curve Equation'!$B$11-K94*'S Curve Equation'!$B$12)*'S Curve Equation'!$B$10))+'S Curve Equation'!$B$13)*'S Curve Equation'!$B$14</f>
        <v>2.0873500049897625E-3</v>
      </c>
      <c r="L139" s="28">
        <f>(1/(1+EXP(('S Curve Equation'!$B$11-L94*'S Curve Equation'!$B$12)*'S Curve Equation'!$B$10))+'S Curve Equation'!$B$13)*'S Curve Equation'!$B$14</f>
        <v>2.3065432776537766E-3</v>
      </c>
      <c r="M139" s="28">
        <f>(1/(1+EXP(('S Curve Equation'!$B$11-M94*'S Curve Equation'!$B$12)*'S Curve Equation'!$B$10))+'S Curve Equation'!$B$13)*'S Curve Equation'!$B$14</f>
        <v>2.5492969061796816E-3</v>
      </c>
      <c r="N139" s="28">
        <f>(1/(1+EXP(('S Curve Equation'!$B$11-N94*'S Curve Equation'!$B$12)*'S Curve Equation'!$B$10))+'S Curve Equation'!$B$13)*'S Curve Equation'!$B$14</f>
        <v>2.7940588695517729E-3</v>
      </c>
      <c r="O139" s="28">
        <f>(1/(1+EXP(('S Curve Equation'!$B$11-O94*'S Curve Equation'!$B$12)*'S Curve Equation'!$B$10))+'S Curve Equation'!$B$13)*'S Curve Equation'!$B$14</f>
        <v>3.0408147393387111E-3</v>
      </c>
      <c r="P139" s="28">
        <f>(1/(1+EXP(('S Curve Equation'!$B$11-P94*'S Curve Equation'!$B$12)*'S Curve Equation'!$B$10))+'S Curve Equation'!$B$13)*'S Curve Equation'!$B$14</f>
        <v>3.2895499330639951E-3</v>
      </c>
      <c r="Q139" s="28">
        <f>(1/(1+EXP(('S Curve Equation'!$B$11-Q94*'S Curve Equation'!$B$12)*'S Curve Equation'!$B$10))+'S Curve Equation'!$B$13)*'S Curve Equation'!$B$14</f>
        <v>3.540249720870043E-3</v>
      </c>
      <c r="R139" s="28">
        <f>(1/(1+EXP(('S Curve Equation'!$B$11-R94*'S Curve Equation'!$B$12)*'S Curve Equation'!$B$10))+'S Curve Equation'!$B$13)*'S Curve Equation'!$B$14</f>
        <v>3.7928992320707526E-3</v>
      </c>
      <c r="S139" s="28">
        <f>(1/(1+EXP(('S Curve Equation'!$B$11-S94*'S Curve Equation'!$B$12)*'S Curve Equation'!$B$10))+'S Curve Equation'!$B$13)*'S Curve Equation'!$B$14</f>
        <v>4.0474834615940028E-3</v>
      </c>
      <c r="T139" s="28">
        <f>(1/(1+EXP(('S Curve Equation'!$B$11-T94*'S Curve Equation'!$B$12)*'S Curve Equation'!$B$10))+'S Curve Equation'!$B$13)*'S Curve Equation'!$B$14</f>
        <v>4.3039872763127457E-3</v>
      </c>
      <c r="U139" s="28">
        <f>(1/(1+EXP(('S Curve Equation'!$B$11-U94*'S Curve Equation'!$B$12)*'S Curve Equation'!$B$10))+'S Curve Equation'!$B$13)*'S Curve Equation'!$B$14</f>
        <v>4.5623954212650353E-3</v>
      </c>
      <c r="V139" s="28">
        <f>(1/(1+EXP(('S Curve Equation'!$B$11-V94*'S Curve Equation'!$B$12)*'S Curve Equation'!$B$10))+'S Curve Equation'!$B$13)*'S Curve Equation'!$B$14</f>
        <v>4.8226925257637918E-3</v>
      </c>
      <c r="W139" s="28">
        <f>(1/(1+EXP(('S Curve Equation'!$B$11-W94*'S Curve Equation'!$B$12)*'S Curve Equation'!$B$10))+'S Curve Equation'!$B$13)*'S Curve Equation'!$B$14</f>
        <v>5.0848631093954313E-3</v>
      </c>
      <c r="X139" s="28">
        <f>(1/(1+EXP(('S Curve Equation'!$B$11-X94*'S Curve Equation'!$B$12)*'S Curve Equation'!$B$10))+'S Curve Equation'!$B$13)*'S Curve Equation'!$B$14</f>
        <v>5.3488915879081264E-3</v>
      </c>
      <c r="Y139" s="28">
        <f>(1/(1+EXP(('S Curve Equation'!$B$11-Y94*'S Curve Equation'!$B$12)*'S Curve Equation'!$B$10))+'S Curve Equation'!$B$13)*'S Curve Equation'!$B$14</f>
        <v>5.6147622789904459E-3</v>
      </c>
      <c r="Z139" s="28">
        <f>(1/(1+EXP(('S Curve Equation'!$B$11-Z94*'S Curve Equation'!$B$12)*'S Curve Equation'!$B$10))+'S Curve Equation'!$B$13)*'S Curve Equation'!$B$14</f>
        <v>5.8824594079399965E-3</v>
      </c>
      <c r="AA139" s="28">
        <f>(1/(1+EXP(('S Curve Equation'!$B$11-AA94*'S Curve Equation'!$B$12)*'S Curve Equation'!$B$10))+'S Curve Equation'!$B$13)*'S Curve Equation'!$B$14</f>
        <v>6.151967113222908E-3</v>
      </c>
      <c r="AB139" s="28">
        <f>(1/(1+EXP(('S Curve Equation'!$B$11-AB94*'S Curve Equation'!$B$12)*'S Curve Equation'!$B$10))+'S Curve Equation'!$B$13)*'S Curve Equation'!$B$14</f>
        <v>6.4232694519250249E-3</v>
      </c>
      <c r="AC139" s="28">
        <f>(1/(1+EXP(('S Curve Equation'!$B$11-AC94*'S Curve Equation'!$B$12)*'S Curve Equation'!$B$10))+'S Curve Equation'!$B$13)*'S Curve Equation'!$B$14</f>
        <v>6.6963504050948095E-3</v>
      </c>
      <c r="AD139" s="28">
        <f>(1/(1+EXP(('S Curve Equation'!$B$11-AD94*'S Curve Equation'!$B$12)*'S Curve Equation'!$B$10))+'S Curve Equation'!$B$13)*'S Curve Equation'!$B$14</f>
        <v>6.9711938829788963E-3</v>
      </c>
      <c r="AE139" s="28">
        <f>(1/(1+EXP(('S Curve Equation'!$B$11-AE94*'S Curve Equation'!$B$12)*'S Curve Equation'!$B$10))+'S Curve Equation'!$B$13)*'S Curve Equation'!$B$14</f>
        <v>7.247783730151211E-3</v>
      </c>
      <c r="AF139" s="28">
        <f>(1/(1+EXP(('S Curve Equation'!$B$11-AF94*'S Curve Equation'!$B$12)*'S Curve Equation'!$B$10))+'S Curve Equation'!$B$13)*'S Curve Equation'!$B$14</f>
        <v>7.5261037305360875E-3</v>
      </c>
    </row>
    <row r="140" spans="1:32" x14ac:dyDescent="0.2">
      <c r="A140" s="6" t="s">
        <v>93</v>
      </c>
      <c r="B140" s="28">
        <f>(1/(1+EXP(('S Curve Equation'!$B$11-B95*'S Curve Equation'!$B$12)*'S Curve Equation'!$B$10))+'S Curve Equation'!$B$13)*'S Curve Equation'!$B$14</f>
        <v>0.10499999999999998</v>
      </c>
      <c r="C140" s="28">
        <f>(1/(1+EXP(('S Curve Equation'!$B$11-C95*'S Curve Equation'!$B$12)*'S Curve Equation'!$B$10))+'S Curve Equation'!$B$13)*'S Curve Equation'!$B$14</f>
        <v>0.10641120373817958</v>
      </c>
      <c r="D140" s="28">
        <f>(1/(1+EXP(('S Curve Equation'!$B$11-D95*'S Curve Equation'!$B$12)*'S Curve Equation'!$B$10))+'S Curve Equation'!$B$13)*'S Curve Equation'!$B$14</f>
        <v>0.10787422394218574</v>
      </c>
      <c r="E140" s="28">
        <f>(1/(1+EXP(('S Curve Equation'!$B$11-E95*'S Curve Equation'!$B$12)*'S Curve Equation'!$B$10))+'S Curve Equation'!$B$13)*'S Curve Equation'!$B$14</f>
        <v>0.10935116324670473</v>
      </c>
      <c r="F140" s="28">
        <f>(1/(1+EXP(('S Curve Equation'!$B$11-F95*'S Curve Equation'!$B$12)*'S Curve Equation'!$B$10))+'S Curve Equation'!$B$13)*'S Curve Equation'!$B$14</f>
        <v>0.11083100761206266</v>
      </c>
      <c r="G140" s="28">
        <f>(1/(1+EXP(('S Curve Equation'!$B$11-G95*'S Curve Equation'!$B$12)*'S Curve Equation'!$B$10))+'S Curve Equation'!$B$13)*'S Curve Equation'!$B$14</f>
        <v>0.11233097983278401</v>
      </c>
      <c r="H140" s="28">
        <f>(1/(1+EXP(('S Curve Equation'!$B$11-H95*'S Curve Equation'!$B$12)*'S Curve Equation'!$B$10))+'S Curve Equation'!$B$13)*'S Curve Equation'!$B$14</f>
        <v>0.11388836599426727</v>
      </c>
      <c r="I140" s="28">
        <f>(1/(1+EXP(('S Curve Equation'!$B$11-I95*'S Curve Equation'!$B$12)*'S Curve Equation'!$B$10))+'S Curve Equation'!$B$13)*'S Curve Equation'!$B$14</f>
        <v>0.11543882800358618</v>
      </c>
      <c r="J140" s="28">
        <f>(1/(1+EXP(('S Curve Equation'!$B$11-J95*'S Curve Equation'!$B$12)*'S Curve Equation'!$B$10))+'S Curve Equation'!$B$13)*'S Curve Equation'!$B$14</f>
        <v>0.11700894905175335</v>
      </c>
      <c r="K140" s="28">
        <f>(1/(1+EXP(('S Curve Equation'!$B$11-K95*'S Curve Equation'!$B$12)*'S Curve Equation'!$B$10))+'S Curve Equation'!$B$13)*'S Curve Equation'!$B$14</f>
        <v>0.11858123638554777</v>
      </c>
      <c r="L140" s="28">
        <f>(1/(1+EXP(('S Curve Equation'!$B$11-L95*'S Curve Equation'!$B$12)*'S Curve Equation'!$B$10))+'S Curve Equation'!$B$13)*'S Curve Equation'!$B$14</f>
        <v>0.11995221595079161</v>
      </c>
      <c r="M140" s="28">
        <f>(1/(1+EXP(('S Curve Equation'!$B$11-M95*'S Curve Equation'!$B$12)*'S Curve Equation'!$B$10))+'S Curve Equation'!$B$13)*'S Curve Equation'!$B$14</f>
        <v>0.12145926122409498</v>
      </c>
      <c r="N140" s="28">
        <f>(1/(1+EXP(('S Curve Equation'!$B$11-N95*'S Curve Equation'!$B$12)*'S Curve Equation'!$B$10))+'S Curve Equation'!$B$13)*'S Curve Equation'!$B$14</f>
        <v>0.12296700196685718</v>
      </c>
      <c r="O140" s="28">
        <f>(1/(1+EXP(('S Curve Equation'!$B$11-O95*'S Curve Equation'!$B$12)*'S Curve Equation'!$B$10))+'S Curve Equation'!$B$13)*'S Curve Equation'!$B$14</f>
        <v>0.12447531127958762</v>
      </c>
      <c r="P140" s="28">
        <f>(1/(1+EXP(('S Curve Equation'!$B$11-P95*'S Curve Equation'!$B$12)*'S Curve Equation'!$B$10))+'S Curve Equation'!$B$13)*'S Curve Equation'!$B$14</f>
        <v>0.12598406438453799</v>
      </c>
      <c r="Q140" s="28">
        <f>(1/(1+EXP(('S Curve Equation'!$B$11-Q95*'S Curve Equation'!$B$12)*'S Curve Equation'!$B$10))+'S Curve Equation'!$B$13)*'S Curve Equation'!$B$14</f>
        <v>0.12749313861854963</v>
      </c>
      <c r="R140" s="28">
        <f>(1/(1+EXP(('S Curve Equation'!$B$11-R95*'S Curve Equation'!$B$12)*'S Curve Equation'!$B$10))+'S Curve Equation'!$B$13)*'S Curve Equation'!$B$14</f>
        <v>0.12900241342490743</v>
      </c>
      <c r="S140" s="28">
        <f>(1/(1+EXP(('S Curve Equation'!$B$11-S95*'S Curve Equation'!$B$12)*'S Curve Equation'!$B$10))+'S Curve Equation'!$B$13)*'S Curve Equation'!$B$14</f>
        <v>0.13051177034425662</v>
      </c>
      <c r="T140" s="28">
        <f>(1/(1+EXP(('S Curve Equation'!$B$11-T95*'S Curve Equation'!$B$12)*'S Curve Equation'!$B$10))+'S Curve Equation'!$B$13)*'S Curve Equation'!$B$14</f>
        <v>0.13202109300461898</v>
      </c>
      <c r="U140" s="28">
        <f>(1/(1+EXP(('S Curve Equation'!$B$11-U95*'S Curve Equation'!$B$12)*'S Curve Equation'!$B$10))+'S Curve Equation'!$B$13)*'S Curve Equation'!$B$14</f>
        <v>0.13353026711055715</v>
      </c>
      <c r="V140" s="28">
        <f>(1/(1+EXP(('S Curve Equation'!$B$11-V95*'S Curve Equation'!$B$12)*'S Curve Equation'!$B$10))+'S Curve Equation'!$B$13)*'S Curve Equation'!$B$14</f>
        <v>0.13503918043153088</v>
      </c>
      <c r="W140" s="28">
        <f>(1/(1+EXP(('S Curve Equation'!$B$11-W95*'S Curve Equation'!$B$12)*'S Curve Equation'!$B$10))+'S Curve Equation'!$B$13)*'S Curve Equation'!$B$14</f>
        <v>0.13654772278948327</v>
      </c>
      <c r="X140" s="28">
        <f>(1/(1+EXP(('S Curve Equation'!$B$11-X95*'S Curve Equation'!$B$12)*'S Curve Equation'!$B$10))+'S Curve Equation'!$B$13)*'S Curve Equation'!$B$14</f>
        <v>0.13805578604569871</v>
      </c>
      <c r="Y140" s="28">
        <f>(1/(1+EXP(('S Curve Equation'!$B$11-Y95*'S Curve Equation'!$B$12)*'S Curve Equation'!$B$10))+'S Curve Equation'!$B$13)*'S Curve Equation'!$B$14</f>
        <v>0.13956326408697611</v>
      </c>
      <c r="Z140" s="28">
        <f>(1/(1+EXP(('S Curve Equation'!$B$11-Z95*'S Curve Equation'!$B$12)*'S Curve Equation'!$B$10))+'S Curve Equation'!$B$13)*'S Curve Equation'!$B$14</f>
        <v>0.14107005281114893</v>
      </c>
      <c r="AA140" s="28">
        <f>(1/(1+EXP(('S Curve Equation'!$B$11-AA95*'S Curve Equation'!$B$12)*'S Curve Equation'!$B$10))+'S Curve Equation'!$B$13)*'S Curve Equation'!$B$14</f>
        <v>0.14257605011199284</v>
      </c>
      <c r="AB140" s="28">
        <f>(1/(1+EXP(('S Curve Equation'!$B$11-AB95*'S Curve Equation'!$B$12)*'S Curve Equation'!$B$10))+'S Curve Equation'!$B$13)*'S Curve Equation'!$B$14</f>
        <v>0.14408115586355871</v>
      </c>
      <c r="AC140" s="28">
        <f>(1/(1+EXP(('S Curve Equation'!$B$11-AC95*'S Curve Equation'!$B$12)*'S Curve Equation'!$B$10))+'S Curve Equation'!$B$13)*'S Curve Equation'!$B$14</f>
        <v>0.14558527190396178</v>
      </c>
      <c r="AD140" s="28">
        <f>(1/(1+EXP(('S Curve Equation'!$B$11-AD95*'S Curve Equation'!$B$12)*'S Curve Equation'!$B$10))+'S Curve Equation'!$B$13)*'S Curve Equation'!$B$14</f>
        <v>0.14708830201866199</v>
      </c>
      <c r="AE140" s="28">
        <f>(1/(1+EXP(('S Curve Equation'!$B$11-AE95*'S Curve Equation'!$B$12)*'S Curve Equation'!$B$10))+'S Curve Equation'!$B$13)*'S Curve Equation'!$B$14</f>
        <v>0.14859015192327138</v>
      </c>
      <c r="AF140" s="28">
        <f>(1/(1+EXP(('S Curve Equation'!$B$11-AF95*'S Curve Equation'!$B$12)*'S Curve Equation'!$B$10))+'S Curve Equation'!$B$13)*'S Curve Equation'!$B$14</f>
        <v>0.15009072924591577</v>
      </c>
    </row>
    <row r="141" spans="1:32" x14ac:dyDescent="0.2">
      <c r="A141" s="6" t="s">
        <v>28</v>
      </c>
      <c r="B141" s="28">
        <f>(1/(1+EXP(('S Curve Equation'!$B$11-B96*'S Curve Equation'!$B$12)*'S Curve Equation'!$B$10))+'S Curve Equation'!$B$13)*'S Curve Equation'!$B$14</f>
        <v>2.4999999999999981E-2</v>
      </c>
      <c r="C141" s="28">
        <f>(1/(1+EXP(('S Curve Equation'!$B$11-C96*'S Curve Equation'!$B$12)*'S Curve Equation'!$B$10))+'S Curve Equation'!$B$13)*'S Curve Equation'!$B$14</f>
        <v>2.5571383048219661E-2</v>
      </c>
      <c r="D141" s="28">
        <f>(1/(1+EXP(('S Curve Equation'!$B$11-D96*'S Curve Equation'!$B$12)*'S Curve Equation'!$B$10))+'S Curve Equation'!$B$13)*'S Curve Equation'!$B$14</f>
        <v>2.6166492863437685E-2</v>
      </c>
      <c r="E141" s="28">
        <f>(1/(1+EXP(('S Curve Equation'!$B$11-E96*'S Curve Equation'!$B$12)*'S Curve Equation'!$B$10))+'S Curve Equation'!$B$13)*'S Curve Equation'!$B$14</f>
        <v>2.6770096202477136E-2</v>
      </c>
      <c r="F141" s="28">
        <f>(1/(1+EXP(('S Curve Equation'!$B$11-F96*'S Curve Equation'!$B$12)*'S Curve Equation'!$B$10))+'S Curve Equation'!$B$13)*'S Curve Equation'!$B$14</f>
        <v>2.7377735783344466E-2</v>
      </c>
      <c r="G141" s="28">
        <f>(1/(1+EXP(('S Curve Equation'!$B$11-G96*'S Curve Equation'!$B$12)*'S Curve Equation'!$B$10))+'S Curve Equation'!$B$13)*'S Curve Equation'!$B$14</f>
        <v>2.7996545924918639E-2</v>
      </c>
      <c r="H141" s="28">
        <f>(1/(1+EXP(('S Curve Equation'!$B$11-H96*'S Curve Equation'!$B$12)*'S Curve Equation'!$B$10))+'S Curve Equation'!$B$13)*'S Curve Equation'!$B$14</f>
        <v>2.8642133171671622E-2</v>
      </c>
      <c r="I141" s="28">
        <f>(1/(1+EXP(('S Curve Equation'!$B$11-I96*'S Curve Equation'!$B$12)*'S Curve Equation'!$B$10))+'S Curve Equation'!$B$13)*'S Curve Equation'!$B$14</f>
        <v>2.9287973996360468E-2</v>
      </c>
      <c r="J141" s="28">
        <f>(1/(1+EXP(('S Curve Equation'!$B$11-J96*'S Curve Equation'!$B$12)*'S Curve Equation'!$B$10))+'S Curve Equation'!$B$13)*'S Curve Equation'!$B$14</f>
        <v>2.9945175988489687E-2</v>
      </c>
      <c r="K141" s="28">
        <f>(1/(1+EXP(('S Curve Equation'!$B$11-K96*'S Curve Equation'!$B$12)*'S Curve Equation'!$B$10))+'S Curve Equation'!$B$13)*'S Curve Equation'!$B$14</f>
        <v>3.0606479596260342E-2</v>
      </c>
      <c r="L141" s="28">
        <f>(1/(1+EXP(('S Curve Equation'!$B$11-L96*'S Curve Equation'!$B$12)*'S Curve Equation'!$B$10))+'S Curve Equation'!$B$13)*'S Curve Equation'!$B$14</f>
        <v>3.1185719582174296E-2</v>
      </c>
      <c r="M141" s="28">
        <f>(1/(1+EXP(('S Curve Equation'!$B$11-M96*'S Curve Equation'!$B$12)*'S Curve Equation'!$B$10))+'S Curve Equation'!$B$13)*'S Curve Equation'!$B$14</f>
        <v>3.1825246098741183E-2</v>
      </c>
      <c r="N141" s="28">
        <f>(1/(1+EXP(('S Curve Equation'!$B$11-N96*'S Curve Equation'!$B$12)*'S Curve Equation'!$B$10))+'S Curve Equation'!$B$13)*'S Curve Equation'!$B$14</f>
        <v>3.2467997977247046E-2</v>
      </c>
      <c r="O141" s="28">
        <f>(1/(1+EXP(('S Curve Equation'!$B$11-O96*'S Curve Equation'!$B$12)*'S Curve Equation'!$B$10))+'S Curve Equation'!$B$13)*'S Curve Equation'!$B$14</f>
        <v>3.3113922153616956E-2</v>
      </c>
      <c r="P141" s="28">
        <f>(1/(1+EXP(('S Curve Equation'!$B$11-P96*'S Curve Equation'!$B$12)*'S Curve Equation'!$B$10))+'S Curve Equation'!$B$13)*'S Curve Equation'!$B$14</f>
        <v>3.3762965689827298E-2</v>
      </c>
      <c r="Q141" s="28">
        <f>(1/(1+EXP(('S Curve Equation'!$B$11-Q96*'S Curve Equation'!$B$12)*'S Curve Equation'!$B$10))+'S Curve Equation'!$B$13)*'S Curve Equation'!$B$14</f>
        <v>3.441507578739432E-2</v>
      </c>
      <c r="R141" s="28">
        <f>(1/(1+EXP(('S Curve Equation'!$B$11-R96*'S Curve Equation'!$B$12)*'S Curve Equation'!$B$10))+'S Curve Equation'!$B$13)*'S Curve Equation'!$B$14</f>
        <v>3.5070199800418263E-2</v>
      </c>
      <c r="S141" s="28">
        <f>(1/(1+EXP(('S Curve Equation'!$B$11-S96*'S Curve Equation'!$B$12)*'S Curve Equation'!$B$10))+'S Curve Equation'!$B$13)*'S Curve Equation'!$B$14</f>
        <v>3.5728285248194609E-2</v>
      </c>
      <c r="T141" s="28">
        <f>(1/(1+EXP(('S Curve Equation'!$B$11-T96*'S Curve Equation'!$B$12)*'S Curve Equation'!$B$10))+'S Curve Equation'!$B$13)*'S Curve Equation'!$B$14</f>
        <v>3.6389279827395919E-2</v>
      </c>
      <c r="U141" s="28">
        <f>(1/(1+EXP(('S Curve Equation'!$B$11-U96*'S Curve Equation'!$B$12)*'S Curve Equation'!$B$10))+'S Curve Equation'!$B$13)*'S Curve Equation'!$B$14</f>
        <v>3.7053131423833541E-2</v>
      </c>
      <c r="V141" s="28">
        <f>(1/(1+EXP(('S Curve Equation'!$B$11-V96*'S Curve Equation'!$B$12)*'S Curve Equation'!$B$10))+'S Curve Equation'!$B$13)*'S Curve Equation'!$B$14</f>
        <v>3.7719788123807142E-2</v>
      </c>
      <c r="W141" s="28">
        <f>(1/(1+EXP(('S Curve Equation'!$B$11-W96*'S Curve Equation'!$B$12)*'S Curve Equation'!$B$10))+'S Curve Equation'!$B$13)*'S Curve Equation'!$B$14</f>
        <v>3.8389198225047196E-2</v>
      </c>
      <c r="X141" s="28">
        <f>(1/(1+EXP(('S Curve Equation'!$B$11-X96*'S Curve Equation'!$B$12)*'S Curve Equation'!$B$10))+'S Curve Equation'!$B$13)*'S Curve Equation'!$B$14</f>
        <v>3.9061310247259728E-2</v>
      </c>
      <c r="Y141" s="28">
        <f>(1/(1+EXP(('S Curve Equation'!$B$11-Y96*'S Curve Equation'!$B$12)*'S Curve Equation'!$B$10))+'S Curve Equation'!$B$13)*'S Curve Equation'!$B$14</f>
        <v>3.9736072942280841E-2</v>
      </c>
      <c r="Z141" s="28">
        <f>(1/(1+EXP(('S Curve Equation'!$B$11-Z96*'S Curve Equation'!$B$12)*'S Curve Equation'!$B$10))+'S Curve Equation'!$B$13)*'S Curve Equation'!$B$14</f>
        <v>4.0413435303846758E-2</v>
      </c>
      <c r="AA141" s="28">
        <f>(1/(1+EXP(('S Curve Equation'!$B$11-AA96*'S Curve Equation'!$B$12)*'S Curve Equation'!$B$10))+'S Curve Equation'!$B$13)*'S Curve Equation'!$B$14</f>
        <v>4.1093346576988203E-2</v>
      </c>
      <c r="AB141" s="28">
        <f>(1/(1+EXP(('S Curve Equation'!$B$11-AB96*'S Curve Equation'!$B$12)*'S Curve Equation'!$B$10))+'S Curve Equation'!$B$13)*'S Curve Equation'!$B$14</f>
        <v>4.1775756267056791E-2</v>
      </c>
      <c r="AC141" s="28">
        <f>(1/(1+EXP(('S Curve Equation'!$B$11-AC96*'S Curve Equation'!$B$12)*'S Curve Equation'!$B$10))+'S Curve Equation'!$B$13)*'S Curve Equation'!$B$14</f>
        <v>4.2460614148389593E-2</v>
      </c>
      <c r="AD141" s="28">
        <f>(1/(1+EXP(('S Curve Equation'!$B$11-AD96*'S Curve Equation'!$B$12)*'S Curve Equation'!$B$10))+'S Curve Equation'!$B$13)*'S Curve Equation'!$B$14</f>
        <v>4.3147870272619682E-2</v>
      </c>
      <c r="AE141" s="28">
        <f>(1/(1+EXP(('S Curve Equation'!$B$11-AE96*'S Curve Equation'!$B$12)*'S Curve Equation'!$B$10))+'S Curve Equation'!$B$13)*'S Curve Equation'!$B$14</f>
        <v>4.3837474976641068E-2</v>
      </c>
      <c r="AF141" s="28">
        <f>(1/(1+EXP(('S Curve Equation'!$B$11-AF96*'S Curve Equation'!$B$12)*'S Curve Equation'!$B$10))+'S Curve Equation'!$B$13)*'S Curve Equation'!$B$14</f>
        <v>4.4529378890233888E-2</v>
      </c>
    </row>
    <row r="142" spans="1:32" x14ac:dyDescent="0.2">
      <c r="A142" s="6" t="s">
        <v>29</v>
      </c>
      <c r="B142" s="28">
        <f>(1/(1+EXP(('S Curve Equation'!$B$11-B97*'S Curve Equation'!$B$12)*'S Curve Equation'!$B$10))+'S Curve Equation'!$B$13)*'S Curve Equation'!$B$14</f>
        <v>3.9000000000000007E-2</v>
      </c>
      <c r="C142" s="28">
        <f>(1/(1+EXP(('S Curve Equation'!$B$11-C97*'S Curve Equation'!$B$12)*'S Curve Equation'!$B$10))+'S Curve Equation'!$B$13)*'S Curve Equation'!$B$14</f>
        <v>3.9746380850436656E-2</v>
      </c>
      <c r="D142" s="28">
        <f>(1/(1+EXP(('S Curve Equation'!$B$11-D97*'S Curve Equation'!$B$12)*'S Curve Equation'!$B$10))+'S Curve Equation'!$B$13)*'S Curve Equation'!$B$14</f>
        <v>4.0522898838004716E-2</v>
      </c>
      <c r="E142" s="28">
        <f>(1/(1+EXP(('S Curve Equation'!$B$11-E97*'S Curve Equation'!$B$12)*'S Curve Equation'!$B$10))+'S Curve Equation'!$B$13)*'S Curve Equation'!$B$14</f>
        <v>4.1309617569991838E-2</v>
      </c>
      <c r="F142" s="28">
        <f>(1/(1+EXP(('S Curve Equation'!$B$11-F97*'S Curve Equation'!$B$12)*'S Curve Equation'!$B$10))+'S Curve Equation'!$B$13)*'S Curve Equation'!$B$14</f>
        <v>4.2100710829702938E-2</v>
      </c>
      <c r="G142" s="28">
        <f>(1/(1+EXP(('S Curve Equation'!$B$11-G97*'S Curve Equation'!$B$12)*'S Curve Equation'!$B$10))+'S Curve Equation'!$B$13)*'S Curve Equation'!$B$14</f>
        <v>4.290544436621211E-2</v>
      </c>
      <c r="H142" s="28">
        <f>(1/(1+EXP(('S Curve Equation'!$B$11-H97*'S Curve Equation'!$B$12)*'S Curve Equation'!$B$10))+'S Curve Equation'!$B$13)*'S Curve Equation'!$B$14</f>
        <v>4.374404099023213E-2</v>
      </c>
      <c r="I142" s="28">
        <f>(1/(1+EXP(('S Curve Equation'!$B$11-I97*'S Curve Equation'!$B$12)*'S Curve Equation'!$B$10))+'S Curve Equation'!$B$13)*'S Curve Equation'!$B$14</f>
        <v>4.458199869932114E-2</v>
      </c>
      <c r="J142" s="28">
        <f>(1/(1+EXP(('S Curve Equation'!$B$11-J97*'S Curve Equation'!$B$12)*'S Curve Equation'!$B$10))+'S Curve Equation'!$B$13)*'S Curve Equation'!$B$14</f>
        <v>4.5433715012511262E-2</v>
      </c>
      <c r="K142" s="28">
        <f>(1/(1+EXP(('S Curve Equation'!$B$11-K97*'S Curve Equation'!$B$12)*'S Curve Equation'!$B$10))+'S Curve Equation'!$B$13)*'S Curve Equation'!$B$14</f>
        <v>4.6289758905835893E-2</v>
      </c>
      <c r="L142" s="28">
        <f>(1/(1+EXP(('S Curve Equation'!$B$11-L97*'S Curve Equation'!$B$12)*'S Curve Equation'!$B$10))+'S Curve Equation'!$B$13)*'S Curve Equation'!$B$14</f>
        <v>4.7038768177208673E-2</v>
      </c>
      <c r="M142" s="28">
        <f>(1/(1+EXP(('S Curve Equation'!$B$11-M97*'S Curve Equation'!$B$12)*'S Curve Equation'!$B$10))+'S Curve Equation'!$B$13)*'S Curve Equation'!$B$14</f>
        <v>4.7864869892202094E-2</v>
      </c>
      <c r="N142" s="28">
        <f>(1/(1+EXP(('S Curve Equation'!$B$11-N97*'S Curve Equation'!$B$12)*'S Curve Equation'!$B$10))+'S Curve Equation'!$B$13)*'S Curve Equation'!$B$14</f>
        <v>4.8694234762470215E-2</v>
      </c>
      <c r="O142" s="28">
        <f>(1/(1+EXP(('S Curve Equation'!$B$11-O97*'S Curve Equation'!$B$12)*'S Curve Equation'!$B$10))+'S Curve Equation'!$B$13)*'S Curve Equation'!$B$14</f>
        <v>4.9526790826905476E-2</v>
      </c>
      <c r="P142" s="28">
        <f>(1/(1+EXP(('S Curve Equation'!$B$11-P97*'S Curve Equation'!$B$12)*'S Curve Equation'!$B$10))+'S Curve Equation'!$B$13)*'S Curve Equation'!$B$14</f>
        <v>5.0362466532673893E-2</v>
      </c>
      <c r="Q142" s="28">
        <f>(1/(1+EXP(('S Curve Equation'!$B$11-Q97*'S Curve Equation'!$B$12)*'S Curve Equation'!$B$10))+'S Curve Equation'!$B$13)*'S Curve Equation'!$B$14</f>
        <v>5.1201190749315499E-2</v>
      </c>
      <c r="R142" s="28">
        <f>(1/(1+EXP(('S Curve Equation'!$B$11-R97*'S Curve Equation'!$B$12)*'S Curve Equation'!$B$10))+'S Curve Equation'!$B$13)*'S Curve Equation'!$B$14</f>
        <v>5.2042892782228484E-2</v>
      </c>
      <c r="S142" s="28">
        <f>(1/(1+EXP(('S Curve Equation'!$B$11-S97*'S Curve Equation'!$B$12)*'S Curve Equation'!$B$10))+'S Curve Equation'!$B$13)*'S Curve Equation'!$B$14</f>
        <v>5.288750238555473E-2</v>
      </c>
      <c r="T142" s="28">
        <f>(1/(1+EXP(('S Curve Equation'!$B$11-T97*'S Curve Equation'!$B$12)*'S Curve Equation'!$B$10))+'S Curve Equation'!$B$13)*'S Curve Equation'!$B$14</f>
        <v>5.3734949774475987E-2</v>
      </c>
      <c r="U142" s="28">
        <f>(1/(1+EXP(('S Curve Equation'!$B$11-U97*'S Curve Equation'!$B$12)*'S Curve Equation'!$B$10))+'S Curve Equation'!$B$13)*'S Curve Equation'!$B$14</f>
        <v>5.4585165636935419E-2</v>
      </c>
      <c r="V142" s="28">
        <f>(1/(1+EXP(('S Curve Equation'!$B$11-V97*'S Curve Equation'!$B$12)*'S Curve Equation'!$B$10))+'S Curve Equation'!$B$13)*'S Curve Equation'!$B$14</f>
        <v>5.5438081144798562E-2</v>
      </c>
      <c r="W142" s="28">
        <f>(1/(1+EXP(('S Curve Equation'!$B$11-W97*'S Curve Equation'!$B$12)*'S Curve Equation'!$B$10))+'S Curve Equation'!$B$13)*'S Curve Equation'!$B$14</f>
        <v>5.6293627964463841E-2</v>
      </c>
      <c r="X142" s="28">
        <f>(1/(1+EXP(('S Curve Equation'!$B$11-X97*'S Curve Equation'!$B$12)*'S Curve Equation'!$B$10))+'S Curve Equation'!$B$13)*'S Curve Equation'!$B$14</f>
        <v>5.7151738266936973E-2</v>
      </c>
      <c r="Y142" s="28">
        <f>(1/(1+EXP(('S Curve Equation'!$B$11-Y97*'S Curve Equation'!$B$12)*'S Curve Equation'!$B$10))+'S Curve Equation'!$B$13)*'S Curve Equation'!$B$14</f>
        <v>5.8012344737383294E-2</v>
      </c>
      <c r="Z142" s="28">
        <f>(1/(1+EXP(('S Curve Equation'!$B$11-Z97*'S Curve Equation'!$B$12)*'S Curve Equation'!$B$10))+'S Curve Equation'!$B$13)*'S Curve Equation'!$B$14</f>
        <v>5.8875380584167511E-2</v>
      </c>
      <c r="AA142" s="28">
        <f>(1/(1+EXP(('S Curve Equation'!$B$11-AA97*'S Curve Equation'!$B$12)*'S Curve Equation'!$B$10))+'S Curve Equation'!$B$13)*'S Curve Equation'!$B$14</f>
        <v>5.9740779547395644E-2</v>
      </c>
      <c r="AB142" s="28">
        <f>(1/(1+EXP(('S Curve Equation'!$B$11-AB97*'S Curve Equation'!$B$12)*'S Curve Equation'!$B$10))+'S Curve Equation'!$B$13)*'S Curve Equation'!$B$14</f>
        <v>6.0608475906971597E-2</v>
      </c>
      <c r="AC142" s="28">
        <f>(1/(1+EXP(('S Curve Equation'!$B$11-AC97*'S Curve Equation'!$B$12)*'S Curve Equation'!$B$10))+'S Curve Equation'!$B$13)*'S Curve Equation'!$B$14</f>
        <v>6.1478404490178898E-2</v>
      </c>
      <c r="AD142" s="28">
        <f>(1/(1+EXP(('S Curve Equation'!$B$11-AD97*'S Curve Equation'!$B$12)*'S Curve Equation'!$B$10))+'S Curve Equation'!$B$13)*'S Curve Equation'!$B$14</f>
        <v>6.2350500678801005E-2</v>
      </c>
      <c r="AE142" s="28">
        <f>(1/(1+EXP(('S Curve Equation'!$B$11-AE97*'S Curve Equation'!$B$12)*'S Curve Equation'!$B$10))+'S Curve Equation'!$B$13)*'S Curve Equation'!$B$14</f>
        <v>6.322470041579252E-2</v>
      </c>
      <c r="AF142" s="28">
        <f>(1/(1+EXP(('S Curve Equation'!$B$11-AF97*'S Curve Equation'!$B$12)*'S Curve Equation'!$B$10))+'S Curve Equation'!$B$13)*'S Curve Equation'!$B$14</f>
        <v>6.4100940211512095E-2</v>
      </c>
    </row>
    <row r="143" spans="1:32" x14ac:dyDescent="0.2">
      <c r="A143" s="6" t="s">
        <v>30</v>
      </c>
      <c r="B143" s="28">
        <f>(1/(1+EXP(('S Curve Equation'!$B$11-B98*'S Curve Equation'!$B$12)*'S Curve Equation'!$B$10))+'S Curve Equation'!$B$13)*'S Curve Equation'!$B$14</f>
        <v>4.8776699029126194E-2</v>
      </c>
      <c r="C143" s="28">
        <f>(1/(1+EXP(('S Curve Equation'!$B$11-C98*'S Curve Equation'!$B$12)*'S Curve Equation'!$B$10))+'S Curve Equation'!$B$13)*'S Curve Equation'!$B$14</f>
        <v>4.9636871671569945E-2</v>
      </c>
      <c r="D143" s="28">
        <f>(1/(1+EXP(('S Curve Equation'!$B$11-D98*'S Curve Equation'!$B$12)*'S Curve Equation'!$B$10))+'S Curve Equation'!$B$13)*'S Curve Equation'!$B$14</f>
        <v>5.053119210335727E-2</v>
      </c>
      <c r="E143" s="28">
        <f>(1/(1+EXP(('S Curve Equation'!$B$11-E98*'S Curve Equation'!$B$12)*'S Curve Equation'!$B$10))+'S Curve Equation'!$B$13)*'S Curve Equation'!$B$14</f>
        <v>5.1436659742121173E-2</v>
      </c>
      <c r="F143" s="28">
        <f>(1/(1+EXP(('S Curve Equation'!$B$11-F98*'S Curve Equation'!$B$12)*'S Curve Equation'!$B$10))+'S Curve Equation'!$B$13)*'S Curve Equation'!$B$14</f>
        <v>5.2346558506203289E-2</v>
      </c>
      <c r="G143" s="28">
        <f>(1/(1+EXP(('S Curve Equation'!$B$11-G98*'S Curve Equation'!$B$12)*'S Curve Equation'!$B$10))+'S Curve Equation'!$B$13)*'S Curve Equation'!$B$14</f>
        <v>5.3271531309127387E-2</v>
      </c>
      <c r="H143" s="28">
        <f>(1/(1+EXP(('S Curve Equation'!$B$11-H98*'S Curve Equation'!$B$12)*'S Curve Equation'!$B$10))+'S Curve Equation'!$B$13)*'S Curve Equation'!$B$14</f>
        <v>5.423477402307237E-2</v>
      </c>
      <c r="I143" s="28">
        <f>(1/(1+EXP(('S Curve Equation'!$B$11-I98*'S Curve Equation'!$B$12)*'S Curve Equation'!$B$10))+'S Curve Equation'!$B$13)*'S Curve Equation'!$B$14</f>
        <v>5.519662422896373E-2</v>
      </c>
      <c r="J143" s="28">
        <f>(1/(1+EXP(('S Curve Equation'!$B$11-J98*'S Curve Equation'!$B$12)*'S Curve Equation'!$B$10))+'S Curve Equation'!$B$13)*'S Curve Equation'!$B$14</f>
        <v>5.6173599570743984E-2</v>
      </c>
      <c r="K143" s="28">
        <f>(1/(1+EXP(('S Curve Equation'!$B$11-K98*'S Curve Equation'!$B$12)*'S Curve Equation'!$B$10))+'S Curve Equation'!$B$13)*'S Curve Equation'!$B$14</f>
        <v>5.7154867628787645E-2</v>
      </c>
      <c r="L143" s="28">
        <f>(1/(1+EXP(('S Curve Equation'!$B$11-L98*'S Curve Equation'!$B$12)*'S Curve Equation'!$B$10))+'S Curve Equation'!$B$13)*'S Curve Equation'!$B$14</f>
        <v>5.8012897108601108E-2</v>
      </c>
      <c r="M143" s="28">
        <f>(1/(1+EXP(('S Curve Equation'!$B$11-M98*'S Curve Equation'!$B$12)*'S Curve Equation'!$B$10))+'S Curve Equation'!$B$13)*'S Curve Equation'!$B$14</f>
        <v>5.8958653942699016E-2</v>
      </c>
      <c r="N143" s="28">
        <f>(1/(1+EXP(('S Curve Equation'!$B$11-N98*'S Curve Equation'!$B$12)*'S Curve Equation'!$B$10))+'S Curve Equation'!$B$13)*'S Curve Equation'!$B$14</f>
        <v>5.9907533849054055E-2</v>
      </c>
      <c r="O143" s="28">
        <f>(1/(1+EXP(('S Curve Equation'!$B$11-O98*'S Curve Equation'!$B$12)*'S Curve Equation'!$B$10))+'S Curve Equation'!$B$13)*'S Curve Equation'!$B$14</f>
        <v>6.085945312005113E-2</v>
      </c>
      <c r="P143" s="28">
        <f>(1/(1+EXP(('S Curve Equation'!$B$11-P98*'S Curve Equation'!$B$12)*'S Curve Equation'!$B$10))+'S Curve Equation'!$B$13)*'S Curve Equation'!$B$14</f>
        <v>6.1814328683340587E-2</v>
      </c>
      <c r="Q143" s="28">
        <f>(1/(1+EXP(('S Curve Equation'!$B$11-Q98*'S Curve Equation'!$B$12)*'S Curve Equation'!$B$10))+'S Curve Equation'!$B$13)*'S Curve Equation'!$B$14</f>
        <v>6.2772078115171381E-2</v>
      </c>
      <c r="R143" s="28">
        <f>(1/(1+EXP(('S Curve Equation'!$B$11-R98*'S Curve Equation'!$B$12)*'S Curve Equation'!$B$10))+'S Curve Equation'!$B$13)*'S Curve Equation'!$B$14</f>
        <v>6.3732619653002073E-2</v>
      </c>
      <c r="S143" s="28">
        <f>(1/(1+EXP(('S Curve Equation'!$B$11-S98*'S Curve Equation'!$B$12)*'S Curve Equation'!$B$10))+'S Curve Equation'!$B$13)*'S Curve Equation'!$B$14</f>
        <v>6.4695872207410382E-2</v>
      </c>
      <c r="T143" s="28">
        <f>(1/(1+EXP(('S Curve Equation'!$B$11-T98*'S Curve Equation'!$B$12)*'S Curve Equation'!$B$10))+'S Curve Equation'!$B$13)*'S Curve Equation'!$B$14</f>
        <v>6.5661755373316019E-2</v>
      </c>
      <c r="U143" s="28">
        <f>(1/(1+EXP(('S Curve Equation'!$B$11-U98*'S Curve Equation'!$B$12)*'S Curve Equation'!$B$10))+'S Curve Equation'!$B$13)*'S Curve Equation'!$B$14</f>
        <v>6.6630189440535781E-2</v>
      </c>
      <c r="V143" s="28">
        <f>(1/(1+EXP(('S Curve Equation'!$B$11-V98*'S Curve Equation'!$B$12)*'S Curve Equation'!$B$10))+'S Curve Equation'!$B$13)*'S Curve Equation'!$B$14</f>
        <v>6.7601095403689151E-2</v>
      </c>
      <c r="W143" s="28">
        <f>(1/(1+EXP(('S Curve Equation'!$B$11-W98*'S Curve Equation'!$B$12)*'S Curve Equation'!$B$10))+'S Curve Equation'!$B$13)*'S Curve Equation'!$B$14</f>
        <v>6.8574394971468347E-2</v>
      </c>
      <c r="X143" s="28">
        <f>(1/(1+EXP(('S Curve Equation'!$B$11-X98*'S Curve Equation'!$B$12)*'S Curve Equation'!$B$10))+'S Curve Equation'!$B$13)*'S Curve Equation'!$B$14</f>
        <v>6.9550010575292379E-2</v>
      </c>
      <c r="Y143" s="28">
        <f>(1/(1+EXP(('S Curve Equation'!$B$11-Y98*'S Curve Equation'!$B$12)*'S Curve Equation'!$B$10))+'S Curve Equation'!$B$13)*'S Curve Equation'!$B$14</f>
        <v>7.0527865377362026E-2</v>
      </c>
      <c r="Z143" s="28">
        <f>(1/(1+EXP(('S Curve Equation'!$B$11-Z98*'S Curve Equation'!$B$12)*'S Curve Equation'!$B$10))+'S Curve Equation'!$B$13)*'S Curve Equation'!$B$14</f>
        <v>7.1507883278129569E-2</v>
      </c>
      <c r="AA143" s="28">
        <f>(1/(1+EXP(('S Curve Equation'!$B$11-AA98*'S Curve Equation'!$B$12)*'S Curve Equation'!$B$10))+'S Curve Equation'!$B$13)*'S Curve Equation'!$B$14</f>
        <v>7.2489988923202145E-2</v>
      </c>
      <c r="AB143" s="28">
        <f>(1/(1+EXP(('S Curve Equation'!$B$11-AB98*'S Curve Equation'!$B$12)*'S Curve Equation'!$B$10))+'S Curve Equation'!$B$13)*'S Curve Equation'!$B$14</f>
        <v>7.3474107709693995E-2</v>
      </c>
      <c r="AC143" s="28">
        <f>(1/(1+EXP(('S Curve Equation'!$B$11-AC98*'S Curve Equation'!$B$12)*'S Curve Equation'!$B$10))+'S Curve Equation'!$B$13)*'S Curve Equation'!$B$14</f>
        <v>7.4460165792043467E-2</v>
      </c>
      <c r="AD143" s="28">
        <f>(1/(1+EXP(('S Curve Equation'!$B$11-AD98*'S Curve Equation'!$B$12)*'S Curve Equation'!$B$10))+'S Curve Equation'!$B$13)*'S Curve Equation'!$B$14</f>
        <v>7.5448090087309239E-2</v>
      </c>
      <c r="AE143" s="28">
        <f>(1/(1+EXP(('S Curve Equation'!$B$11-AE98*'S Curve Equation'!$B$12)*'S Curve Equation'!$B$10))+'S Curve Equation'!$B$13)*'S Curve Equation'!$B$14</f>
        <v>7.6437808279964034E-2</v>
      </c>
      <c r="AF143" s="28">
        <f>(1/(1+EXP(('S Curve Equation'!$B$11-AF98*'S Curve Equation'!$B$12)*'S Curve Equation'!$B$10))+'S Curve Equation'!$B$13)*'S Curve Equation'!$B$14</f>
        <v>7.7429248826197922E-2</v>
      </c>
    </row>
    <row r="144" spans="1:32" x14ac:dyDescent="0.2">
      <c r="A144" s="6" t="s">
        <v>31</v>
      </c>
      <c r="B144" s="28">
        <f>(1/(1+EXP(('S Curve Equation'!$B$11-B99*'S Curve Equation'!$B$12)*'S Curve Equation'!$B$10))+'S Curve Equation'!$B$13)*'S Curve Equation'!$B$14</f>
        <v>8.5000000000000006E-2</v>
      </c>
      <c r="C144" s="28">
        <f>(1/(1+EXP(('S Curve Equation'!$B$11-C99*'S Curve Equation'!$B$12)*'S Curve Equation'!$B$10))+'S Curve Equation'!$B$13)*'S Curve Equation'!$B$14</f>
        <v>8.6233100695035605E-2</v>
      </c>
      <c r="D144" s="28">
        <f>(1/(1+EXP(('S Curve Equation'!$B$11-D99*'S Curve Equation'!$B$12)*'S Curve Equation'!$B$10))+'S Curve Equation'!$B$13)*'S Curve Equation'!$B$14</f>
        <v>8.7512634305059525E-2</v>
      </c>
      <c r="E144" s="28">
        <f>(1/(1+EXP(('S Curve Equation'!$B$11-E99*'S Curve Equation'!$B$12)*'S Curve Equation'!$B$10))+'S Curve Equation'!$B$13)*'S Curve Equation'!$B$14</f>
        <v>8.8805528460170174E-2</v>
      </c>
      <c r="F144" s="28">
        <f>(1/(1+EXP(('S Curve Equation'!$B$11-F99*'S Curve Equation'!$B$12)*'S Curve Equation'!$B$10))+'S Curve Equation'!$B$13)*'S Curve Equation'!$B$14</f>
        <v>9.0102155347170337E-2</v>
      </c>
      <c r="G144" s="28">
        <f>(1/(1+EXP(('S Curve Equation'!$B$11-G99*'S Curve Equation'!$B$12)*'S Curve Equation'!$B$10))+'S Curve Equation'!$B$13)*'S Curve Equation'!$B$14</f>
        <v>9.1417626702620922E-2</v>
      </c>
      <c r="H144" s="28">
        <f>(1/(1+EXP(('S Curve Equation'!$B$11-H99*'S Curve Equation'!$B$12)*'S Curve Equation'!$B$10))+'S Curve Equation'!$B$13)*'S Curve Equation'!$B$14</f>
        <v>9.2784730413084951E-2</v>
      </c>
      <c r="I144" s="28">
        <f>(1/(1+EXP(('S Curve Equation'!$B$11-I99*'S Curve Equation'!$B$12)*'S Curve Equation'!$B$10))+'S Curve Equation'!$B$13)*'S Curve Equation'!$B$14</f>
        <v>9.4147044747620104E-2</v>
      </c>
      <c r="J144" s="28">
        <f>(1/(1+EXP(('S Curve Equation'!$B$11-J99*'S Curve Equation'!$B$12)*'S Curve Equation'!$B$10))+'S Curve Equation'!$B$13)*'S Curve Equation'!$B$14</f>
        <v>9.5527935836330541E-2</v>
      </c>
      <c r="K144" s="28">
        <f>(1/(1+EXP(('S Curve Equation'!$B$11-K99*'S Curve Equation'!$B$12)*'S Curve Equation'!$B$10))+'S Curve Equation'!$B$13)*'S Curve Equation'!$B$14</f>
        <v>9.6912039324078117E-2</v>
      </c>
      <c r="L144" s="28">
        <f>(1/(1+EXP(('S Curve Equation'!$B$11-L99*'S Curve Equation'!$B$12)*'S Curve Equation'!$B$10))+'S Curve Equation'!$B$13)*'S Curve Equation'!$B$14</f>
        <v>9.8119991321160449E-2</v>
      </c>
      <c r="M144" s="28">
        <f>(1/(1+EXP(('S Curve Equation'!$B$11-M99*'S Curve Equation'!$B$12)*'S Curve Equation'!$B$10))+'S Curve Equation'!$B$13)*'S Curve Equation'!$B$14</f>
        <v>9.9448965082727769E-2</v>
      </c>
      <c r="N144" s="28">
        <f>(1/(1+EXP(('S Curve Equation'!$B$11-N99*'S Curve Equation'!$B$12)*'S Curve Equation'!$B$10))+'S Curve Equation'!$B$13)*'S Curve Equation'!$B$14</f>
        <v>0.10077973703625488</v>
      </c>
      <c r="O144" s="28">
        <f>(1/(1+EXP(('S Curve Equation'!$B$11-O99*'S Curve Equation'!$B$12)*'S Curve Equation'!$B$10))+'S Curve Equation'!$B$13)*'S Curve Equation'!$B$14</f>
        <v>0.10211219090048379</v>
      </c>
      <c r="P144" s="28">
        <f>(1/(1+EXP(('S Curve Equation'!$B$11-P99*'S Curve Equation'!$B$12)*'S Curve Equation'!$B$10))+'S Curve Equation'!$B$13)*'S Curve Equation'!$B$14</f>
        <v>0.10344621197727587</v>
      </c>
      <c r="Q144" s="28">
        <f>(1/(1+EXP(('S Curve Equation'!$B$11-Q99*'S Curve Equation'!$B$12)*'S Curve Equation'!$B$10))+'S Curve Equation'!$B$13)*'S Curve Equation'!$B$14</f>
        <v>0.10478168715452997</v>
      </c>
      <c r="R144" s="28">
        <f>(1/(1+EXP(('S Curve Equation'!$B$11-R99*'S Curve Equation'!$B$12)*'S Curve Equation'!$B$10))+'S Curve Equation'!$B$13)*'S Curve Equation'!$B$14</f>
        <v>0.10611850490812459</v>
      </c>
      <c r="S144" s="28">
        <f>(1/(1+EXP(('S Curve Equation'!$B$11-S99*'S Curve Equation'!$B$12)*'S Curve Equation'!$B$10))+'S Curve Equation'!$B$13)*'S Curve Equation'!$B$14</f>
        <v>0.10745655530292725</v>
      </c>
      <c r="T144" s="28">
        <f>(1/(1+EXP(('S Curve Equation'!$B$11-T99*'S Curve Equation'!$B$12)*'S Curve Equation'!$B$10))+'S Curve Equation'!$B$13)*'S Curve Equation'!$B$14</f>
        <v>0.10879572999290066</v>
      </c>
      <c r="U144" s="28">
        <f>(1/(1+EXP(('S Curve Equation'!$B$11-U99*'S Curve Equation'!$B$12)*'S Curve Equation'!$B$10))+'S Curve Equation'!$B$13)*'S Curve Equation'!$B$14</f>
        <v>0.11013592222034412</v>
      </c>
      <c r="V144" s="28">
        <f>(1/(1+EXP(('S Curve Equation'!$B$11-V99*'S Curve Equation'!$B$12)*'S Curve Equation'!$B$10))+'S Curve Equation'!$B$13)*'S Curve Equation'!$B$14</f>
        <v>0.11147702681430537</v>
      </c>
      <c r="W144" s="28">
        <f>(1/(1+EXP(('S Curve Equation'!$B$11-W99*'S Curve Equation'!$B$12)*'S Curve Equation'!$B$10))+'S Curve Equation'!$B$13)*'S Curve Equation'!$B$14</f>
        <v>0.11281894018819293</v>
      </c>
      <c r="X144" s="28">
        <f>(1/(1+EXP(('S Curve Equation'!$B$11-X99*'S Curve Equation'!$B$12)*'S Curve Equation'!$B$10))+'S Curve Equation'!$B$13)*'S Curve Equation'!$B$14</f>
        <v>0.11416156033662335</v>
      </c>
      <c r="Y144" s="28">
        <f>(1/(1+EXP(('S Curve Equation'!$B$11-Y99*'S Curve Equation'!$B$12)*'S Curve Equation'!$B$10))+'S Curve Equation'!$B$13)*'S Curve Equation'!$B$14</f>
        <v>0.11550478683153821</v>
      </c>
      <c r="Z144" s="28">
        <f>(1/(1+EXP(('S Curve Equation'!$B$11-Z99*'S Curve Equation'!$B$12)*'S Curve Equation'!$B$10))+'S Curve Equation'!$B$13)*'S Curve Equation'!$B$14</f>
        <v>0.11684852081761701</v>
      </c>
      <c r="AA144" s="28">
        <f>(1/(1+EXP(('S Curve Equation'!$B$11-AA99*'S Curve Equation'!$B$12)*'S Curve Equation'!$B$10))+'S Curve Equation'!$B$13)*'S Curve Equation'!$B$14</f>
        <v>0.11819266500701961</v>
      </c>
      <c r="AB144" s="28">
        <f>(1/(1+EXP(('S Curve Equation'!$B$11-AB99*'S Curve Equation'!$B$12)*'S Curve Equation'!$B$10))+'S Curve Equation'!$B$13)*'S Curve Equation'!$B$14</f>
        <v>0.11953712367348911</v>
      </c>
      <c r="AC144" s="28">
        <f>(1/(1+EXP(('S Curve Equation'!$B$11-AC99*'S Curve Equation'!$B$12)*'S Curve Equation'!$B$10))+'S Curve Equation'!$B$13)*'S Curve Equation'!$B$14</f>
        <v>0.12088180264584047</v>
      </c>
      <c r="AD144" s="28">
        <f>(1/(1+EXP(('S Curve Equation'!$B$11-AD99*'S Curve Equation'!$B$12)*'S Curve Equation'!$B$10))+'S Curve Equation'!$B$13)*'S Curve Equation'!$B$14</f>
        <v>0.12222660930086603</v>
      </c>
      <c r="AE144" s="28">
        <f>(1/(1+EXP(('S Curve Equation'!$B$11-AE99*'S Curve Equation'!$B$12)*'S Curve Equation'!$B$10))+'S Curve Equation'!$B$13)*'S Curve Equation'!$B$14</f>
        <v>0.12357145255568561</v>
      </c>
      <c r="AF144" s="28">
        <f>(1/(1+EXP(('S Curve Equation'!$B$11-AF99*'S Curve Equation'!$B$12)*'S Curve Equation'!$B$10))+'S Curve Equation'!$B$13)*'S Curve Equation'!$B$14</f>
        <v>0.12491624285956623</v>
      </c>
    </row>
    <row r="145" spans="1:32" x14ac:dyDescent="0.2">
      <c r="A145" s="6" t="s">
        <v>32</v>
      </c>
      <c r="B145" s="28">
        <f>(1/(1+EXP(('S Curve Equation'!$B$11-B100*'S Curve Equation'!$B$12)*'S Curve Equation'!$B$10))+'S Curve Equation'!$B$13)*'S Curve Equation'!$B$14</f>
        <v>1.6999999999999998E-2</v>
      </c>
      <c r="C145" s="28">
        <f>(1/(1+EXP(('S Curve Equation'!$B$11-C100*'S Curve Equation'!$B$12)*'S Curve Equation'!$B$10))+'S Curve Equation'!$B$13)*'S Curve Equation'!$B$14</f>
        <v>1.746382975089188E-2</v>
      </c>
      <c r="D145" s="28">
        <f>(1/(1+EXP(('S Curve Equation'!$B$11-D100*'S Curve Equation'!$B$12)*'S Curve Equation'!$B$10))+'S Curve Equation'!$B$13)*'S Curve Equation'!$B$14</f>
        <v>1.7947293515070954E-2</v>
      </c>
      <c r="E145" s="28">
        <f>(1/(1+EXP(('S Curve Equation'!$B$11-E100*'S Curve Equation'!$B$12)*'S Curve Equation'!$B$10))+'S Curve Equation'!$B$13)*'S Curve Equation'!$B$14</f>
        <v>1.8438042474914387E-2</v>
      </c>
      <c r="F145" s="28">
        <f>(1/(1+EXP(('S Curve Equation'!$B$11-F100*'S Curve Equation'!$B$12)*'S Curve Equation'!$B$10))+'S Curve Equation'!$B$13)*'S Curve Equation'!$B$14</f>
        <v>1.8932460637744977E-2</v>
      </c>
      <c r="G145" s="28">
        <f>(1/(1+EXP(('S Curve Equation'!$B$11-G100*'S Curve Equation'!$B$12)*'S Curve Equation'!$B$10))+'S Curve Equation'!$B$13)*'S Curve Equation'!$B$14</f>
        <v>1.9436363462602354E-2</v>
      </c>
      <c r="H145" s="28">
        <f>(1/(1+EXP(('S Curve Equation'!$B$11-H100*'S Curve Equation'!$B$12)*'S Curve Equation'!$B$10))+'S Curve Equation'!$B$13)*'S Curve Equation'!$B$14</f>
        <v>1.9962492066347266E-2</v>
      </c>
      <c r="I145" s="28">
        <f>(1/(1+EXP(('S Curve Equation'!$B$11-I100*'S Curve Equation'!$B$12)*'S Curve Equation'!$B$10))+'S Curve Equation'!$B$13)*'S Curve Equation'!$B$14</f>
        <v>2.0489252921945426E-2</v>
      </c>
      <c r="J145" s="28">
        <f>(1/(1+EXP(('S Curve Equation'!$B$11-J100*'S Curve Equation'!$B$12)*'S Curve Equation'!$B$10))+'S Curve Equation'!$B$13)*'S Curve Equation'!$B$14</f>
        <v>2.1025712577499342E-2</v>
      </c>
      <c r="K145" s="28">
        <f>(1/(1+EXP(('S Curve Equation'!$B$11-K100*'S Curve Equation'!$B$12)*'S Curve Equation'!$B$10))+'S Curve Equation'!$B$13)*'S Curve Equation'!$B$14</f>
        <v>2.1565956002990033E-2</v>
      </c>
      <c r="L145" s="28">
        <f>(1/(1+EXP(('S Curve Equation'!$B$11-L100*'S Curve Equation'!$B$12)*'S Curve Equation'!$B$10))+'S Curve Equation'!$B$13)*'S Curve Equation'!$B$14</f>
        <v>2.2039514171280097E-2</v>
      </c>
      <c r="M145" s="28">
        <f>(1/(1+EXP(('S Curve Equation'!$B$11-M100*'S Curve Equation'!$B$12)*'S Curve Equation'!$B$10))+'S Curve Equation'!$B$13)*'S Curve Equation'!$B$14</f>
        <v>2.2562741645878032E-2</v>
      </c>
      <c r="N145" s="28">
        <f>(1/(1+EXP(('S Curve Equation'!$B$11-N100*'S Curve Equation'!$B$12)*'S Curve Equation'!$B$10))+'S Curve Equation'!$B$13)*'S Curve Equation'!$B$14</f>
        <v>2.3089008141152213E-2</v>
      </c>
      <c r="O145" s="28">
        <f>(1/(1+EXP(('S Curve Equation'!$B$11-O100*'S Curve Equation'!$B$12)*'S Curve Equation'!$B$10))+'S Curve Equation'!$B$13)*'S Curve Equation'!$B$14</f>
        <v>2.3618272399070557E-2</v>
      </c>
      <c r="P145" s="28">
        <f>(1/(1+EXP(('S Curve Equation'!$B$11-P100*'S Curve Equation'!$B$12)*'S Curve Equation'!$B$10))+'S Curve Equation'!$B$13)*'S Curve Equation'!$B$14</f>
        <v>2.4150493158092066E-2</v>
      </c>
      <c r="Q145" s="28">
        <f>(1/(1+EXP(('S Curve Equation'!$B$11-Q100*'S Curve Equation'!$B$12)*'S Curve Equation'!$B$10))+'S Curve Equation'!$B$13)*'S Curve Equation'!$B$14</f>
        <v>2.4685629165337716E-2</v>
      </c>
      <c r="R145" s="28">
        <f>(1/(1+EXP(('S Curve Equation'!$B$11-R100*'S Curve Equation'!$B$12)*'S Curve Equation'!$B$10))+'S Curve Equation'!$B$13)*'S Curve Equation'!$B$14</f>
        <v>2.5223639188422339E-2</v>
      </c>
      <c r="S145" s="28">
        <f>(1/(1+EXP(('S Curve Equation'!$B$11-S100*'S Curve Equation'!$B$12)*'S Curve Equation'!$B$10))+'S Curve Equation'!$B$13)*'S Curve Equation'!$B$14</f>
        <v>2.5764482026954257E-2</v>
      </c>
      <c r="T145" s="28">
        <f>(1/(1+EXP(('S Curve Equation'!$B$11-T100*'S Curve Equation'!$B$12)*'S Curve Equation'!$B$10))+'S Curve Equation'!$B$13)*'S Curve Equation'!$B$14</f>
        <v>2.6308116523705617E-2</v>
      </c>
      <c r="U145" s="28">
        <f>(1/(1+EXP(('S Curve Equation'!$B$11-U100*'S Curve Equation'!$B$12)*'S Curve Equation'!$B$10))+'S Curve Equation'!$B$13)*'S Curve Equation'!$B$14</f>
        <v>2.6854501575458094E-2</v>
      </c>
      <c r="V145" s="28">
        <f>(1/(1+EXP(('S Curve Equation'!$B$11-V100*'S Curve Equation'!$B$12)*'S Curve Equation'!$B$10))+'S Curve Equation'!$B$13)*'S Curve Equation'!$B$14</f>
        <v>2.7403596143529871E-2</v>
      </c>
      <c r="W145" s="28">
        <f>(1/(1+EXP(('S Curve Equation'!$B$11-W100*'S Curve Equation'!$B$12)*'S Curve Equation'!$B$10))+'S Curve Equation'!$B$13)*'S Curve Equation'!$B$14</f>
        <v>2.7955359263986734E-2</v>
      </c>
      <c r="X145" s="28">
        <f>(1/(1+EXP(('S Curve Equation'!$B$11-X100*'S Curve Equation'!$B$12)*'S Curve Equation'!$B$10))+'S Curve Equation'!$B$13)*'S Curve Equation'!$B$14</f>
        <v>2.8509750057542832E-2</v>
      </c>
      <c r="Y145" s="28">
        <f>(1/(1+EXP(('S Curve Equation'!$B$11-Y100*'S Curve Equation'!$B$12)*'S Curve Equation'!$B$10))+'S Curve Equation'!$B$13)*'S Curve Equation'!$B$14</f>
        <v>2.9066727739156788E-2</v>
      </c>
      <c r="Z145" s="28">
        <f>(1/(1+EXP(('S Curve Equation'!$B$11-Z100*'S Curve Equation'!$B$12)*'S Curve Equation'!$B$10))+'S Curve Equation'!$B$13)*'S Curve Equation'!$B$14</f>
        <v>2.9626251627326173E-2</v>
      </c>
      <c r="AA145" s="28">
        <f>(1/(1+EXP(('S Curve Equation'!$B$11-AA100*'S Curve Equation'!$B$12)*'S Curve Equation'!$B$10))+'S Curve Equation'!$B$13)*'S Curve Equation'!$B$14</f>
        <v>3.0188281153086166E-2</v>
      </c>
      <c r="AB145" s="28">
        <f>(1/(1+EXP(('S Curve Equation'!$B$11-AB100*'S Curve Equation'!$B$12)*'S Curve Equation'!$B$10))+'S Curve Equation'!$B$13)*'S Curve Equation'!$B$14</f>
        <v>3.075277586871809E-2</v>
      </c>
      <c r="AC145" s="28">
        <f>(1/(1+EXP(('S Curve Equation'!$B$11-AC100*'S Curve Equation'!$B$12)*'S Curve Equation'!$B$10))+'S Curve Equation'!$B$13)*'S Curve Equation'!$B$14</f>
        <v>3.131969545617088E-2</v>
      </c>
      <c r="AD145" s="28">
        <f>(1/(1+EXP(('S Curve Equation'!$B$11-AD100*'S Curve Equation'!$B$12)*'S Curve Equation'!$B$10))+'S Curve Equation'!$B$13)*'S Curve Equation'!$B$14</f>
        <v>3.1888999735201505E-2</v>
      </c>
      <c r="AE145" s="28">
        <f>(1/(1+EXP(('S Curve Equation'!$B$11-AE100*'S Curve Equation'!$B$12)*'S Curve Equation'!$B$10))+'S Curve Equation'!$B$13)*'S Curve Equation'!$B$14</f>
        <v>3.2460648671239864E-2</v>
      </c>
      <c r="AF145" s="28">
        <f>(1/(1+EXP(('S Curve Equation'!$B$11-AF100*'S Curve Equation'!$B$12)*'S Curve Equation'!$B$10))+'S Curve Equation'!$B$13)*'S Curve Equation'!$B$14</f>
        <v>3.3034602382981691E-2</v>
      </c>
    </row>
    <row r="146" spans="1:32" x14ac:dyDescent="0.2">
      <c r="A146" s="6" t="s">
        <v>33</v>
      </c>
      <c r="B146" s="28">
        <f>(1/(1+EXP(('S Curve Equation'!$B$11-B101*'S Curve Equation'!$B$12)*'S Curve Equation'!$B$10))+'S Curve Equation'!$B$13)*'S Curve Equation'!$B$14</f>
        <v>2.7000000000000021E-2</v>
      </c>
      <c r="C146" s="28">
        <f>(1/(1+EXP(('S Curve Equation'!$B$11-C101*'S Curve Equation'!$B$12)*'S Curve Equation'!$B$10))+'S Curve Equation'!$B$13)*'S Curve Equation'!$B$14</f>
        <v>2.7597348825799908E-2</v>
      </c>
      <c r="D146" s="28">
        <f>(1/(1+EXP(('S Curve Equation'!$B$11-D101*'S Curve Equation'!$B$12)*'S Curve Equation'!$B$10))+'S Curve Equation'!$B$13)*'S Curve Equation'!$B$14</f>
        <v>2.8219394622041309E-2</v>
      </c>
      <c r="E146" s="28">
        <f>(1/(1+EXP(('S Curve Equation'!$B$11-E101*'S Curve Equation'!$B$12)*'S Curve Equation'!$B$10))+'S Curve Equation'!$B$13)*'S Curve Equation'!$B$14</f>
        <v>2.8850207051446839E-2</v>
      </c>
      <c r="F146" s="28">
        <f>(1/(1+EXP(('S Curve Equation'!$B$11-F101*'S Curve Equation'!$B$12)*'S Curve Equation'!$B$10))+'S Curve Equation'!$B$13)*'S Curve Equation'!$B$14</f>
        <v>2.9485125705437817E-2</v>
      </c>
      <c r="G146" s="28">
        <f>(1/(1+EXP(('S Curve Equation'!$B$11-G101*'S Curve Equation'!$B$12)*'S Curve Equation'!$B$10))+'S Curve Equation'!$B$13)*'S Curve Equation'!$B$14</f>
        <v>3.0131602251005828E-2</v>
      </c>
      <c r="H146" s="28">
        <f>(1/(1+EXP(('S Curve Equation'!$B$11-H101*'S Curve Equation'!$B$12)*'S Curve Equation'!$B$10))+'S Curve Equation'!$B$13)*'S Curve Equation'!$B$14</f>
        <v>3.0805931684572404E-2</v>
      </c>
      <c r="I146" s="28">
        <f>(1/(1+EXP(('S Curve Equation'!$B$11-I101*'S Curve Equation'!$B$12)*'S Curve Equation'!$B$10))+'S Curve Equation'!$B$13)*'S Curve Equation'!$B$14</f>
        <v>3.148040334495382E-2</v>
      </c>
      <c r="J146" s="28">
        <f>(1/(1+EXP(('S Curve Equation'!$B$11-J101*'S Curve Equation'!$B$12)*'S Curve Equation'!$B$10))+'S Curve Equation'!$B$13)*'S Curve Equation'!$B$14</f>
        <v>3.2166615326116012E-2</v>
      </c>
      <c r="K146" s="28">
        <f>(1/(1+EXP(('S Curve Equation'!$B$11-K101*'S Curve Equation'!$B$12)*'S Curve Equation'!$B$10))+'S Curve Equation'!$B$13)*'S Curve Equation'!$B$14</f>
        <v>3.285698462563251E-2</v>
      </c>
      <c r="L146" s="28">
        <f>(1/(1+EXP(('S Curve Equation'!$B$11-L101*'S Curve Equation'!$B$12)*'S Curve Equation'!$B$10))+'S Curve Equation'!$B$13)*'S Curve Equation'!$B$14</f>
        <v>3.3461581224220598E-2</v>
      </c>
      <c r="M146" s="28">
        <f>(1/(1+EXP(('S Curve Equation'!$B$11-M101*'S Curve Equation'!$B$12)*'S Curve Equation'!$B$10))+'S Curve Equation'!$B$13)*'S Curve Equation'!$B$14</f>
        <v>3.4128993710742912E-2</v>
      </c>
      <c r="N146" s="28">
        <f>(1/(1+EXP(('S Curve Equation'!$B$11-N101*'S Curve Equation'!$B$12)*'S Curve Equation'!$B$10))+'S Curve Equation'!$B$13)*'S Curve Equation'!$B$14</f>
        <v>3.4799657333579842E-2</v>
      </c>
      <c r="O146" s="28">
        <f>(1/(1+EXP(('S Curve Equation'!$B$11-O101*'S Curve Equation'!$B$12)*'S Curve Equation'!$B$10))+'S Curve Equation'!$B$13)*'S Curve Equation'!$B$14</f>
        <v>3.5473516186350265E-2</v>
      </c>
      <c r="P146" s="28">
        <f>(1/(1+EXP(('S Curve Equation'!$B$11-P101*'S Curve Equation'!$B$12)*'S Curve Equation'!$B$10))+'S Curve Equation'!$B$13)*'S Curve Equation'!$B$14</f>
        <v>3.6150514525181504E-2</v>
      </c>
      <c r="Q146" s="28">
        <f>(1/(1+EXP(('S Curve Equation'!$B$11-Q101*'S Curve Equation'!$B$12)*'S Curve Equation'!$B$10))+'S Curve Equation'!$B$13)*'S Curve Equation'!$B$14</f>
        <v>3.6830596782413745E-2</v>
      </c>
      <c r="R146" s="28">
        <f>(1/(1+EXP(('S Curve Equation'!$B$11-R101*'S Curve Equation'!$B$12)*'S Curve Equation'!$B$10))+'S Curve Equation'!$B$13)*'S Curve Equation'!$B$14</f>
        <v>3.7513707579835187E-2</v>
      </c>
      <c r="S146" s="28">
        <f>(1/(1+EXP(('S Curve Equation'!$B$11-S101*'S Curve Equation'!$B$12)*'S Curve Equation'!$B$10))+'S Curve Equation'!$B$13)*'S Curve Equation'!$B$14</f>
        <v>3.8199791741458704E-2</v>
      </c>
      <c r="T146" s="28">
        <f>(1/(1+EXP(('S Curve Equation'!$B$11-T101*'S Curve Equation'!$B$12)*'S Curve Equation'!$B$10))+'S Curve Equation'!$B$13)*'S Curve Equation'!$B$14</f>
        <v>3.8888794305845867E-2</v>
      </c>
      <c r="U146" s="28">
        <f>(1/(1+EXP(('S Curve Equation'!$B$11-U101*'S Curve Equation'!$B$12)*'S Curve Equation'!$B$10))+'S Curve Equation'!$B$13)*'S Curve Equation'!$B$14</f>
        <v>3.9580660537986839E-2</v>
      </c>
      <c r="V146" s="28">
        <f>(1/(1+EXP(('S Curve Equation'!$B$11-V101*'S Curve Equation'!$B$12)*'S Curve Equation'!$B$10))+'S Curve Equation'!$B$13)*'S Curve Equation'!$B$14</f>
        <v>4.0275335940746046E-2</v>
      </c>
      <c r="W146" s="28">
        <f>(1/(1+EXP(('S Curve Equation'!$B$11-W101*'S Curve Equation'!$B$12)*'S Curve Equation'!$B$10))+'S Curve Equation'!$B$13)*'S Curve Equation'!$B$14</f>
        <v>4.0972766265878972E-2</v>
      </c>
      <c r="X146" s="28">
        <f>(1/(1+EXP(('S Curve Equation'!$B$11-X101*'S Curve Equation'!$B$12)*'S Curve Equation'!$B$10))+'S Curve Equation'!$B$13)*'S Curve Equation'!$B$14</f>
        <v>4.1672897524629778E-2</v>
      </c>
      <c r="Y146" s="28">
        <f>(1/(1+EXP(('S Curve Equation'!$B$11-Y101*'S Curve Equation'!$B$12)*'S Curve Equation'!$B$10))+'S Curve Equation'!$B$13)*'S Curve Equation'!$B$14</f>
        <v>4.2375675997918659E-2</v>
      </c>
      <c r="Z146" s="28">
        <f>(1/(1+EXP(('S Curve Equation'!$B$11-Z101*'S Curve Equation'!$B$12)*'S Curve Equation'!$B$10))+'S Curve Equation'!$B$13)*'S Curve Equation'!$B$14</f>
        <v>4.3081048246125096E-2</v>
      </c>
      <c r="AA146" s="28">
        <f>(1/(1+EXP(('S Curve Equation'!$B$11-AA101*'S Curve Equation'!$B$12)*'S Curve Equation'!$B$10))+'S Curve Equation'!$B$13)*'S Curve Equation'!$B$14</f>
        <v>4.3788961118476133E-2</v>
      </c>
      <c r="AB146" s="28">
        <f>(1/(1+EXP(('S Curve Equation'!$B$11-AB101*'S Curve Equation'!$B$12)*'S Curve Equation'!$B$10))+'S Curve Equation'!$B$13)*'S Curve Equation'!$B$14</f>
        <v>4.4499361762048675E-2</v>
      </c>
      <c r="AC146" s="28">
        <f>(1/(1+EXP(('S Curve Equation'!$B$11-AC101*'S Curve Equation'!$B$12)*'S Curve Equation'!$B$10))+'S Curve Equation'!$B$13)*'S Curve Equation'!$B$14</f>
        <v>4.5212197630392137E-2</v>
      </c>
      <c r="AD146" s="28">
        <f>(1/(1+EXP(('S Curve Equation'!$B$11-AD101*'S Curve Equation'!$B$12)*'S Curve Equation'!$B$10))+'S Curve Equation'!$B$13)*'S Curve Equation'!$B$14</f>
        <v>4.5927416491779935E-2</v>
      </c>
      <c r="AE146" s="28">
        <f>(1/(1+EXP(('S Curve Equation'!$B$11-AE101*'S Curve Equation'!$B$12)*'S Curve Equation'!$B$10))+'S Curve Equation'!$B$13)*'S Curve Equation'!$B$14</f>
        <v>4.6644966437099561E-2</v>
      </c>
      <c r="AF146" s="28">
        <f>(1/(1+EXP(('S Curve Equation'!$B$11-AF101*'S Curve Equation'!$B$12)*'S Curve Equation'!$B$10))+'S Curve Equation'!$B$13)*'S Curve Equation'!$B$14</f>
        <v>4.7364795887386311E-2</v>
      </c>
    </row>
    <row r="147" spans="1:32" x14ac:dyDescent="0.2">
      <c r="A147" s="6" t="s">
        <v>34</v>
      </c>
      <c r="B147" s="28">
        <f>(1/(1+EXP(('S Curve Equation'!$B$11-B102*'S Curve Equation'!$B$12)*'S Curve Equation'!$B$10))+'S Curve Equation'!$B$13)*'S Curve Equation'!$B$14</f>
        <v>4.8999999999999995E-2</v>
      </c>
      <c r="C147" s="28">
        <f>(1/(1+EXP(('S Curve Equation'!$B$11-C102*'S Curve Equation'!$B$12)*'S Curve Equation'!$B$10))+'S Curve Equation'!$B$13)*'S Curve Equation'!$B$14</f>
        <v>4.9862698854735529E-2</v>
      </c>
      <c r="D147" s="28">
        <f>(1/(1+EXP(('S Curve Equation'!$B$11-D102*'S Curve Equation'!$B$12)*'S Curve Equation'!$B$10))+'S Curve Equation'!$B$13)*'S Curve Equation'!$B$14</f>
        <v>5.0759633151596248E-2</v>
      </c>
      <c r="E147" s="28">
        <f>(1/(1+EXP(('S Curve Equation'!$B$11-E102*'S Curve Equation'!$B$12)*'S Curve Equation'!$B$10))+'S Curve Equation'!$B$13)*'S Curve Equation'!$B$14</f>
        <v>5.1667734231871543E-2</v>
      </c>
      <c r="F147" s="28">
        <f>(1/(1+EXP(('S Curve Equation'!$B$11-F102*'S Curve Equation'!$B$12)*'S Curve Equation'!$B$10))+'S Curve Equation'!$B$13)*'S Curve Equation'!$B$14</f>
        <v>5.2580266263278032E-2</v>
      </c>
      <c r="G147" s="28">
        <f>(1/(1+EXP(('S Curve Equation'!$B$11-G102*'S Curve Equation'!$B$12)*'S Curve Equation'!$B$10))+'S Curve Equation'!$B$13)*'S Curve Equation'!$B$14</f>
        <v>5.3507902657969786E-2</v>
      </c>
      <c r="H147" s="28">
        <f>(1/(1+EXP(('S Curve Equation'!$B$11-H102*'S Curve Equation'!$B$12)*'S Curve Equation'!$B$10))+'S Curve Equation'!$B$13)*'S Curve Equation'!$B$14</f>
        <v>5.4473905042548801E-2</v>
      </c>
      <c r="I147" s="28">
        <f>(1/(1+EXP(('S Curve Equation'!$B$11-I102*'S Curve Equation'!$B$12)*'S Curve Equation'!$B$10))+'S Curve Equation'!$B$13)*'S Curve Equation'!$B$14</f>
        <v>5.5438496679151975E-2</v>
      </c>
      <c r="J147" s="28">
        <f>(1/(1+EXP(('S Curve Equation'!$B$11-J102*'S Curve Equation'!$B$12)*'S Curve Equation'!$B$10))+'S Curve Equation'!$B$13)*'S Curve Equation'!$B$14</f>
        <v>5.6418242114228412E-2</v>
      </c>
      <c r="K147" s="28">
        <f>(1/(1+EXP(('S Curve Equation'!$B$11-K102*'S Curve Equation'!$B$12)*'S Curve Equation'!$B$10))+'S Curve Equation'!$B$13)*'S Curve Equation'!$B$14</f>
        <v>5.7402277912063371E-2</v>
      </c>
      <c r="L147" s="28">
        <f>(1/(1+EXP(('S Curve Equation'!$B$11-L102*'S Curve Equation'!$B$12)*'S Curve Equation'!$B$10))+'S Curve Equation'!$B$13)*'S Curve Equation'!$B$14</f>
        <v>5.8262715699352687E-2</v>
      </c>
      <c r="M147" s="28">
        <f>(1/(1+EXP(('S Curve Equation'!$B$11-M102*'S Curve Equation'!$B$12)*'S Curve Equation'!$B$10))+'S Curve Equation'!$B$13)*'S Curve Equation'!$B$14</f>
        <v>5.9211114391518535E-2</v>
      </c>
      <c r="N147" s="28">
        <f>(1/(1+EXP(('S Curve Equation'!$B$11-N102*'S Curve Equation'!$B$12)*'S Curve Equation'!$B$10))+'S Curve Equation'!$B$13)*'S Curve Equation'!$B$14</f>
        <v>6.0162631622087959E-2</v>
      </c>
      <c r="O147" s="28">
        <f>(1/(1+EXP(('S Curve Equation'!$B$11-O102*'S Curve Equation'!$B$12)*'S Curve Equation'!$B$10))+'S Curve Equation'!$B$13)*'S Curve Equation'!$B$14</f>
        <v>6.1117183429585248E-2</v>
      </c>
      <c r="P147" s="28">
        <f>(1/(1+EXP(('S Curve Equation'!$B$11-P102*'S Curve Equation'!$B$12)*'S Curve Equation'!$B$10))+'S Curve Equation'!$B$13)*'S Curve Equation'!$B$14</f>
        <v>6.2074686493203503E-2</v>
      </c>
      <c r="Q147" s="28">
        <f>(1/(1+EXP(('S Curve Equation'!$B$11-Q102*'S Curve Equation'!$B$12)*'S Curve Equation'!$B$10))+'S Curve Equation'!$B$13)*'S Curve Equation'!$B$14</f>
        <v>6.3035058146109546E-2</v>
      </c>
      <c r="R147" s="28">
        <f>(1/(1+EXP(('S Curve Equation'!$B$11-R102*'S Curve Equation'!$B$12)*'S Curve Equation'!$B$10))+'S Curve Equation'!$B$13)*'S Curve Equation'!$B$14</f>
        <v>6.3998216388024026E-2</v>
      </c>
      <c r="S147" s="28">
        <f>(1/(1+EXP(('S Curve Equation'!$B$11-S102*'S Curve Equation'!$B$12)*'S Curve Equation'!$B$10))+'S Curve Equation'!$B$13)*'S Curve Equation'!$B$14</f>
        <v>6.4964079897098223E-2</v>
      </c>
      <c r="T147" s="28">
        <f>(1/(1+EXP(('S Curve Equation'!$B$11-T102*'S Curve Equation'!$B$12)*'S Curve Equation'!$B$10))+'S Curve Equation'!$B$13)*'S Curve Equation'!$B$14</f>
        <v>6.593256804110173E-2</v>
      </c>
      <c r="U147" s="28">
        <f>(1/(1+EXP(('S Curve Equation'!$B$11-U102*'S Curve Equation'!$B$12)*'S Curve Equation'!$B$10))+'S Curve Equation'!$B$13)*'S Curve Equation'!$B$14</f>
        <v>6.6903600887940826E-2</v>
      </c>
      <c r="V147" s="28">
        <f>(1/(1+EXP(('S Curve Equation'!$B$11-V102*'S Curve Equation'!$B$12)*'S Curve Equation'!$B$10))+'S Curve Equation'!$B$13)*'S Curve Equation'!$B$14</f>
        <v>6.7877099215524844E-2</v>
      </c>
      <c r="W147" s="28">
        <f>(1/(1+EXP(('S Curve Equation'!$B$11-W102*'S Curve Equation'!$B$12)*'S Curve Equation'!$B$10))+'S Curve Equation'!$B$13)*'S Curve Equation'!$B$14</f>
        <v>6.8852984520996349E-2</v>
      </c>
      <c r="X147" s="28">
        <f>(1/(1+EXP(('S Curve Equation'!$B$11-X102*'S Curve Equation'!$B$12)*'S Curve Equation'!$B$10))+'S Curve Equation'!$B$13)*'S Curve Equation'!$B$14</f>
        <v>6.9831179029342244E-2</v>
      </c>
      <c r="Y147" s="28">
        <f>(1/(1+EXP(('S Curve Equation'!$B$11-Y102*'S Curve Equation'!$B$12)*'S Curve Equation'!$B$10))+'S Curve Equation'!$B$13)*'S Curve Equation'!$B$14</f>
        <v>7.0811605701405281E-2</v>
      </c>
      <c r="Z147" s="28">
        <f>(1/(1+EXP(('S Curve Equation'!$B$11-Z102*'S Curve Equation'!$B$12)*'S Curve Equation'!$B$10))+'S Curve Equation'!$B$13)*'S Curve Equation'!$B$14</f>
        <v>7.1794188241308676E-2</v>
      </c>
      <c r="AA147" s="28">
        <f>(1/(1+EXP(('S Curve Equation'!$B$11-AA102*'S Curve Equation'!$B$12)*'S Curve Equation'!$B$10))+'S Curve Equation'!$B$13)*'S Curve Equation'!$B$14</f>
        <v>7.2778851103312434E-2</v>
      </c>
      <c r="AB147" s="28">
        <f>(1/(1+EXP(('S Curve Equation'!$B$11-AB102*'S Curve Equation'!$B$12)*'S Curve Equation'!$B$10))+'S Curve Equation'!$B$13)*'S Curve Equation'!$B$14</f>
        <v>7.3765519498117896E-2</v>
      </c>
      <c r="AC147" s="28">
        <f>(1/(1+EXP(('S Curve Equation'!$B$11-AC102*'S Curve Equation'!$B$12)*'S Curve Equation'!$B$10))+'S Curve Equation'!$B$13)*'S Curve Equation'!$B$14</f>
        <v>7.4754119398635299E-2</v>
      </c>
      <c r="AD147" s="28">
        <f>(1/(1+EXP(('S Curve Equation'!$B$11-AD102*'S Curve Equation'!$B$12)*'S Curve Equation'!$B$10))+'S Curve Equation'!$B$13)*'S Curve Equation'!$B$14</f>
        <v>7.5744577545229855E-2</v>
      </c>
      <c r="AE147" s="28">
        <f>(1/(1+EXP(('S Curve Equation'!$B$11-AE102*'S Curve Equation'!$B$12)*'S Curve Equation'!$B$10))+'S Curve Equation'!$B$13)*'S Curve Equation'!$B$14</f>
        <v>7.6736821450464024E-2</v>
      </c>
      <c r="AF147" s="28">
        <f>(1/(1+EXP(('S Curve Equation'!$B$11-AF102*'S Curve Equation'!$B$12)*'S Curve Equation'!$B$10))+'S Curve Equation'!$B$13)*'S Curve Equation'!$B$14</f>
        <v>7.7730779403348424E-2</v>
      </c>
    </row>
    <row r="148" spans="1:32" x14ac:dyDescent="0.2">
      <c r="A148" s="6" t="s">
        <v>92</v>
      </c>
      <c r="B148" s="28">
        <f>(1/(1+EXP(('S Curve Equation'!$B$11-B103*'S Curve Equation'!$B$12)*'S Curve Equation'!$B$10))+'S Curve Equation'!$B$13)*'S Curve Equation'!$B$14</f>
        <v>6.1444444444444399E-2</v>
      </c>
      <c r="C148" s="28">
        <f>(1/(1+EXP(('S Curve Equation'!$B$11-C103*'S Curve Equation'!$B$12)*'S Curve Equation'!$B$10))+'S Curve Equation'!$B$13)*'S Curve Equation'!$B$14</f>
        <v>6.2443173856310617E-2</v>
      </c>
      <c r="D148" s="28">
        <f>(1/(1+EXP(('S Curve Equation'!$B$11-D103*'S Curve Equation'!$B$12)*'S Curve Equation'!$B$10))+'S Curve Equation'!$B$13)*'S Curve Equation'!$B$14</f>
        <v>6.3480770032646336E-2</v>
      </c>
      <c r="E148" s="28">
        <f>(1/(1+EXP(('S Curve Equation'!$B$11-E103*'S Curve Equation'!$B$12)*'S Curve Equation'!$B$10))+'S Curve Equation'!$B$13)*'S Curve Equation'!$B$14</f>
        <v>6.4530495458772999E-2</v>
      </c>
      <c r="F148" s="28">
        <f>(1/(1+EXP(('S Curve Equation'!$B$11-F103*'S Curve Equation'!$B$12)*'S Curve Equation'!$B$10))+'S Curve Equation'!$B$13)*'S Curve Equation'!$B$14</f>
        <v>6.5584551195411123E-2</v>
      </c>
      <c r="G148" s="28">
        <f>(1/(1+EXP(('S Curve Equation'!$B$11-G103*'S Curve Equation'!$B$12)*'S Curve Equation'!$B$10))+'S Curve Equation'!$B$13)*'S Curve Equation'!$B$14</f>
        <v>6.6655248278516377E-2</v>
      </c>
      <c r="H148" s="28">
        <f>(1/(1+EXP(('S Curve Equation'!$B$11-H103*'S Curve Equation'!$B$12)*'S Curve Equation'!$B$10))+'S Curve Equation'!$B$13)*'S Curve Equation'!$B$14</f>
        <v>6.7769373342297448E-2</v>
      </c>
      <c r="I148" s="28">
        <f>(1/(1+EXP(('S Curve Equation'!$B$11-I103*'S Curve Equation'!$B$12)*'S Curve Equation'!$B$10))+'S Curve Equation'!$B$13)*'S Curve Equation'!$B$14</f>
        <v>6.8881009564170176E-2</v>
      </c>
      <c r="J148" s="28">
        <f>(1/(1+EXP(('S Curve Equation'!$B$11-J103*'S Curve Equation'!$B$12)*'S Curve Equation'!$B$10))+'S Curve Equation'!$B$13)*'S Curve Equation'!$B$14</f>
        <v>7.0009236708651668E-2</v>
      </c>
      <c r="K148" s="28">
        <f>(1/(1+EXP(('S Curve Equation'!$B$11-K103*'S Curve Equation'!$B$12)*'S Curve Equation'!$B$10))+'S Curve Equation'!$B$13)*'S Curve Equation'!$B$14</f>
        <v>7.1141527414154443E-2</v>
      </c>
      <c r="L148" s="28">
        <f>(1/(1+EXP(('S Curve Equation'!$B$11-L103*'S Curve Equation'!$B$12)*'S Curve Equation'!$B$10))+'S Curve Equation'!$B$13)*'S Curve Equation'!$B$14</f>
        <v>7.2130885145403847E-2</v>
      </c>
      <c r="M148" s="28">
        <f>(1/(1+EXP(('S Curve Equation'!$B$11-M103*'S Curve Equation'!$B$12)*'S Curve Equation'!$B$10))+'S Curve Equation'!$B$13)*'S Curve Equation'!$B$14</f>
        <v>7.3220618450222222E-2</v>
      </c>
      <c r="N148" s="28">
        <f>(1/(1+EXP(('S Curve Equation'!$B$11-N103*'S Curve Equation'!$B$12)*'S Curve Equation'!$B$10))+'S Curve Equation'!$B$13)*'S Curve Equation'!$B$14</f>
        <v>7.4313136301975155E-2</v>
      </c>
      <c r="O148" s="28">
        <f>(1/(1+EXP(('S Curve Equation'!$B$11-O103*'S Curve Equation'!$B$12)*'S Curve Equation'!$B$10))+'S Curve Equation'!$B$13)*'S Curve Equation'!$B$14</f>
        <v>7.5408341627364484E-2</v>
      </c>
      <c r="P148" s="28">
        <f>(1/(1+EXP(('S Curve Equation'!$B$11-P103*'S Curve Equation'!$B$12)*'S Curve Equation'!$B$10))+'S Curve Equation'!$B$13)*'S Curve Equation'!$B$14</f>
        <v>7.650613830668436E-2</v>
      </c>
      <c r="Q148" s="28">
        <f>(1/(1+EXP(('S Curve Equation'!$B$11-Q103*'S Curve Equation'!$B$12)*'S Curve Equation'!$B$10))+'S Curve Equation'!$B$13)*'S Curve Equation'!$B$14</f>
        <v>7.7606431184801414E-2</v>
      </c>
      <c r="R148" s="28">
        <f>(1/(1+EXP(('S Curve Equation'!$B$11-R103*'S Curve Equation'!$B$12)*'S Curve Equation'!$B$10))+'S Curve Equation'!$B$13)*'S Curve Equation'!$B$14</f>
        <v>7.8709126081295655E-2</v>
      </c>
      <c r="S148" s="28">
        <f>(1/(1+EXP(('S Curve Equation'!$B$11-S103*'S Curve Equation'!$B$12)*'S Curve Equation'!$B$10))+'S Curve Equation'!$B$13)*'S Curve Equation'!$B$14</f>
        <v>7.9814129799790037E-2</v>
      </c>
      <c r="T148" s="28">
        <f>(1/(1+EXP(('S Curve Equation'!$B$11-T103*'S Curve Equation'!$B$12)*'S Curve Equation'!$B$10))+'S Curve Equation'!$B$13)*'S Curve Equation'!$B$14</f>
        <v>8.0921350136489323E-2</v>
      </c>
      <c r="U148" s="28">
        <f>(1/(1+EXP(('S Curve Equation'!$B$11-U103*'S Curve Equation'!$B$12)*'S Curve Equation'!$B$10))+'S Curve Equation'!$B$13)*'S Curve Equation'!$B$14</f>
        <v>8.2030695887952421E-2</v>
      </c>
      <c r="V148" s="28">
        <f>(1/(1+EXP(('S Curve Equation'!$B$11-V103*'S Curve Equation'!$B$12)*'S Curve Equation'!$B$10))+'S Curve Equation'!$B$13)*'S Curve Equation'!$B$14</f>
        <v>8.3142076858123845E-2</v>
      </c>
      <c r="W148" s="28">
        <f>(1/(1+EXP(('S Curve Equation'!$B$11-W103*'S Curve Equation'!$B$12)*'S Curve Equation'!$B$10))+'S Curve Equation'!$B$13)*'S Curve Equation'!$B$14</f>
        <v>8.4255403864643072E-2</v>
      </c>
      <c r="X148" s="28">
        <f>(1/(1+EXP(('S Curve Equation'!$B$11-X103*'S Curve Equation'!$B$12)*'S Curve Equation'!$B$10))+'S Curve Equation'!$B$13)*'S Curve Equation'!$B$14</f>
        <v>8.5370588744456882E-2</v>
      </c>
      <c r="Y148" s="28">
        <f>(1/(1+EXP(('S Curve Equation'!$B$11-Y103*'S Curve Equation'!$B$12)*'S Curve Equation'!$B$10))+'S Curve Equation'!$B$13)*'S Curve Equation'!$B$14</f>
        <v>8.6487544358757468E-2</v>
      </c>
      <c r="Z148" s="28">
        <f>(1/(1+EXP(('S Curve Equation'!$B$11-Z103*'S Curve Equation'!$B$12)*'S Curve Equation'!$B$10))+'S Curve Equation'!$B$13)*'S Curve Equation'!$B$14</f>
        <v>8.7606184597264783E-2</v>
      </c>
      <c r="AA148" s="28">
        <f>(1/(1+EXP(('S Curve Equation'!$B$11-AA103*'S Curve Equation'!$B$12)*'S Curve Equation'!$B$10))+'S Curve Equation'!$B$13)*'S Curve Equation'!$B$14</f>
        <v>8.8726424381877542E-2</v>
      </c>
      <c r="AB148" s="28">
        <f>(1/(1+EXP(('S Curve Equation'!$B$11-AB103*'S Curve Equation'!$B$12)*'S Curve Equation'!$B$10))+'S Curve Equation'!$B$13)*'S Curve Equation'!$B$14</f>
        <v>8.9848179669713632E-2</v>
      </c>
      <c r="AC148" s="28">
        <f>(1/(1+EXP(('S Curve Equation'!$B$11-AC103*'S Curve Equation'!$B$12)*'S Curve Equation'!$B$10))+'S Curve Equation'!$B$13)*'S Curve Equation'!$B$14</f>
        <v>9.0971367455558588E-2</v>
      </c>
      <c r="AD148" s="28">
        <f>(1/(1+EXP(('S Curve Equation'!$B$11-AD103*'S Curve Equation'!$B$12)*'S Curve Equation'!$B$10))+'S Curve Equation'!$B$13)*'S Curve Equation'!$B$14</f>
        <v>9.2095905773743686E-2</v>
      </c>
      <c r="AE148" s="28">
        <f>(1/(1+EXP(('S Curve Equation'!$B$11-AE103*'S Curve Equation'!$B$12)*'S Curve Equation'!$B$10))+'S Curve Equation'!$B$13)*'S Curve Equation'!$B$14</f>
        <v>9.3221713699474393E-2</v>
      </c>
      <c r="AF148" s="28">
        <f>(1/(1+EXP(('S Curve Equation'!$B$11-AF103*'S Curve Equation'!$B$12)*'S Curve Equation'!$B$10))+'S Curve Equation'!$B$13)*'S Curve Equation'!$B$14</f>
        <v>9.4348711349627079E-2</v>
      </c>
    </row>
    <row r="149" spans="1:32" x14ac:dyDescent="0.2">
      <c r="A149" s="6" t="s">
        <v>89</v>
      </c>
      <c r="B149" s="28">
        <f>(1/(1+EXP(('S Curve Equation'!$B$11-B104*'S Curve Equation'!$B$12)*'S Curve Equation'!$B$10))+'S Curve Equation'!$B$13)*'S Curve Equation'!$B$14</f>
        <v>0.17100000000000001</v>
      </c>
      <c r="C149" s="28">
        <f>(1/(1+EXP(('S Curve Equation'!$B$11-C104*'S Curve Equation'!$B$12)*'S Curve Equation'!$B$10))+'S Curve Equation'!$B$13)*'S Curve Equation'!$B$14</f>
        <v>0.17288462618257844</v>
      </c>
      <c r="D149" s="28">
        <f>(1/(1+EXP(('S Curve Equation'!$B$11-D104*'S Curve Equation'!$B$12)*'S Curve Equation'!$B$10))+'S Curve Equation'!$B$13)*'S Curve Equation'!$B$14</f>
        <v>0.17483356833605249</v>
      </c>
      <c r="E149" s="28">
        <f>(1/(1+EXP(('S Curve Equation'!$B$11-E104*'S Curve Equation'!$B$12)*'S Curve Equation'!$B$10))+'S Curve Equation'!$B$13)*'S Curve Equation'!$B$14</f>
        <v>0.17679605822743277</v>
      </c>
      <c r="F149" s="28">
        <f>(1/(1+EXP(('S Curve Equation'!$B$11-F104*'S Curve Equation'!$B$12)*'S Curve Equation'!$B$10))+'S Curve Equation'!$B$13)*'S Curve Equation'!$B$14</f>
        <v>0.17875742388176352</v>
      </c>
      <c r="G149" s="28">
        <f>(1/(1+EXP(('S Curve Equation'!$B$11-G104*'S Curve Equation'!$B$12)*'S Curve Equation'!$B$10))+'S Curve Equation'!$B$13)*'S Curve Equation'!$B$14</f>
        <v>0.18074042415012054</v>
      </c>
      <c r="H149" s="28">
        <f>(1/(1+EXP(('S Curve Equation'!$B$11-H104*'S Curve Equation'!$B$12)*'S Curve Equation'!$B$10))+'S Curve Equation'!$B$13)*'S Curve Equation'!$B$14</f>
        <v>0.18279400719134861</v>
      </c>
      <c r="I149" s="28">
        <f>(1/(1+EXP(('S Curve Equation'!$B$11-I104*'S Curve Equation'!$B$12)*'S Curve Equation'!$B$10))+'S Curve Equation'!$B$13)*'S Curve Equation'!$B$14</f>
        <v>0.18483312858519346</v>
      </c>
      <c r="J149" s="28">
        <f>(1/(1+EXP(('S Curve Equation'!$B$11-J104*'S Curve Equation'!$B$12)*'S Curve Equation'!$B$10))+'S Curve Equation'!$B$13)*'S Curve Equation'!$B$14</f>
        <v>0.18689273668554879</v>
      </c>
      <c r="K149" s="28">
        <f>(1/(1+EXP(('S Curve Equation'!$B$11-K104*'S Curve Equation'!$B$12)*'S Curve Equation'!$B$10))+'S Curve Equation'!$B$13)*'S Curve Equation'!$B$14</f>
        <v>0.18894982548156491</v>
      </c>
      <c r="L149" s="28">
        <f>(1/(1+EXP(('S Curve Equation'!$B$11-L104*'S Curve Equation'!$B$12)*'S Curve Equation'!$B$10))+'S Curve Equation'!$B$13)*'S Curve Equation'!$B$14</f>
        <v>0.19073919695465952</v>
      </c>
      <c r="M149" s="28">
        <f>(1/(1+EXP(('S Curve Equation'!$B$11-M104*'S Curve Equation'!$B$12)*'S Curve Equation'!$B$10))+'S Curve Equation'!$B$13)*'S Curve Equation'!$B$14</f>
        <v>0.19270153733813233</v>
      </c>
      <c r="N149" s="28">
        <f>(1/(1+EXP(('S Curve Equation'!$B$11-N104*'S Curve Equation'!$B$12)*'S Curve Equation'!$B$10))+'S Curve Equation'!$B$13)*'S Curve Equation'!$B$14</f>
        <v>0.19465998293473577</v>
      </c>
      <c r="O149" s="28">
        <f>(1/(1+EXP(('S Curve Equation'!$B$11-O104*'S Curve Equation'!$B$12)*'S Curve Equation'!$B$10))+'S Curve Equation'!$B$13)*'S Curve Equation'!$B$14</f>
        <v>0.19661440584212478</v>
      </c>
      <c r="P149" s="28">
        <f>(1/(1+EXP(('S Curve Equation'!$B$11-P104*'S Curve Equation'!$B$12)*'S Curve Equation'!$B$10))+'S Curve Equation'!$B$13)*'S Curve Equation'!$B$14</f>
        <v>0.19856468178365771</v>
      </c>
      <c r="Q149" s="28">
        <f>(1/(1+EXP(('S Curve Equation'!$B$11-Q104*'S Curve Equation'!$B$12)*'S Curve Equation'!$B$10))+'S Curve Equation'!$B$13)*'S Curve Equation'!$B$14</f>
        <v>0.20051069005468974</v>
      </c>
      <c r="R149" s="28">
        <f>(1/(1+EXP(('S Curve Equation'!$B$11-R104*'S Curve Equation'!$B$12)*'S Curve Equation'!$B$10))+'S Curve Equation'!$B$13)*'S Curve Equation'!$B$14</f>
        <v>0.20245231346853582</v>
      </c>
      <c r="S149" s="28">
        <f>(1/(1+EXP(('S Curve Equation'!$B$11-S104*'S Curve Equation'!$B$12)*'S Curve Equation'!$B$10))+'S Curve Equation'!$B$13)*'S Curve Equation'!$B$14</f>
        <v>0.20438943830217421</v>
      </c>
      <c r="T149" s="28">
        <f>(1/(1+EXP(('S Curve Equation'!$B$11-T104*'S Curve Equation'!$B$12)*'S Curve Equation'!$B$10))+'S Curve Equation'!$B$13)*'S Curve Equation'!$B$14</f>
        <v>0.20632195424174532</v>
      </c>
      <c r="U149" s="28">
        <f>(1/(1+EXP(('S Curve Equation'!$B$11-U104*'S Curve Equation'!$B$12)*'S Curve Equation'!$B$10))+'S Curve Equation'!$B$13)*'S Curve Equation'!$B$14</f>
        <v>0.20824975432790538</v>
      </c>
      <c r="V149" s="28">
        <f>(1/(1+EXP(('S Curve Equation'!$B$11-V104*'S Curve Equation'!$B$12)*'S Curve Equation'!$B$10))+'S Curve Equation'!$B$13)*'S Curve Equation'!$B$14</f>
        <v>0.21017273490109442</v>
      </c>
      <c r="W149" s="28">
        <f>(1/(1+EXP(('S Curve Equation'!$B$11-W104*'S Curve Equation'!$B$12)*'S Curve Equation'!$B$10))+'S Curve Equation'!$B$13)*'S Curve Equation'!$B$14</f>
        <v>0.21209079554676444</v>
      </c>
      <c r="X149" s="28">
        <f>(1/(1+EXP(('S Curve Equation'!$B$11-X104*'S Curve Equation'!$B$12)*'S Curve Equation'!$B$10))+'S Curve Equation'!$B$13)*'S Curve Equation'!$B$14</f>
        <v>0.21400383904062012</v>
      </c>
      <c r="Y149" s="28">
        <f>(1/(1+EXP(('S Curve Equation'!$B$11-Y104*'S Curve Equation'!$B$12)*'S Curve Equation'!$B$10))+'S Curve Equation'!$B$13)*'S Curve Equation'!$B$14</f>
        <v>0.21591177129392367</v>
      </c>
      <c r="Z149" s="28">
        <f>(1/(1+EXP(('S Curve Equation'!$B$11-Z104*'S Curve Equation'!$B$12)*'S Curve Equation'!$B$10))+'S Curve Equation'!$B$13)*'S Curve Equation'!$B$14</f>
        <v>0.2178145012989007</v>
      </c>
      <c r="AA149" s="28">
        <f>(1/(1+EXP(('S Curve Equation'!$B$11-AA104*'S Curve Equation'!$B$12)*'S Curve Equation'!$B$10))+'S Curve Equation'!$B$13)*'S Curve Equation'!$B$14</f>
        <v>0.2197119410742932</v>
      </c>
      <c r="AB149" s="28">
        <f>(1/(1+EXP(('S Curve Equation'!$B$11-AB104*'S Curve Equation'!$B$12)*'S Curve Equation'!$B$10))+'S Curve Equation'!$B$13)*'S Curve Equation'!$B$14</f>
        <v>0.22160400561110261</v>
      </c>
      <c r="AC149" s="28">
        <f>(1/(1+EXP(('S Curve Equation'!$B$11-AC104*'S Curve Equation'!$B$12)*'S Curve Equation'!$B$10))+'S Curve Equation'!$B$13)*'S Curve Equation'!$B$14</f>
        <v>0.22349061281855498</v>
      </c>
      <c r="AD149" s="28">
        <f>(1/(1+EXP(('S Curve Equation'!$B$11-AD104*'S Curve Equation'!$B$12)*'S Curve Equation'!$B$10))+'S Curve Equation'!$B$13)*'S Curve Equation'!$B$14</f>
        <v>0.22537168347032571</v>
      </c>
      <c r="AE149" s="28">
        <f>(1/(1+EXP(('S Curve Equation'!$B$11-AE104*'S Curve Equation'!$B$12)*'S Curve Equation'!$B$10))+'S Curve Equation'!$B$13)*'S Curve Equation'!$B$14</f>
        <v>0.22724714115105987</v>
      </c>
      <c r="AF149" s="28">
        <f>(1/(1+EXP(('S Curve Equation'!$B$11-AF104*'S Curve Equation'!$B$12)*'S Curve Equation'!$B$10))+'S Curve Equation'!$B$13)*'S Curve Equation'!$B$14</f>
        <v>0.22911691220321634</v>
      </c>
    </row>
    <row r="150" spans="1:32" x14ac:dyDescent="0.2">
      <c r="A150" s="6" t="s">
        <v>35</v>
      </c>
      <c r="B150" s="28">
        <f>(1/(1+EXP(('S Curve Equation'!$B$11-B105*'S Curve Equation'!$B$12)*'S Curve Equation'!$B$10))+'S Curve Equation'!$B$13)*'S Curve Equation'!$B$14</f>
        <v>3.9000000000000007E-2</v>
      </c>
      <c r="C150" s="28">
        <f>(1/(1+EXP(('S Curve Equation'!$B$11-C105*'S Curve Equation'!$B$12)*'S Curve Equation'!$B$10))+'S Curve Equation'!$B$13)*'S Curve Equation'!$B$14</f>
        <v>3.9746380850436656E-2</v>
      </c>
      <c r="D150" s="28">
        <f>(1/(1+EXP(('S Curve Equation'!$B$11-D105*'S Curve Equation'!$B$12)*'S Curve Equation'!$B$10))+'S Curve Equation'!$B$13)*'S Curve Equation'!$B$14</f>
        <v>4.0522898838004716E-2</v>
      </c>
      <c r="E150" s="28">
        <f>(1/(1+EXP(('S Curve Equation'!$B$11-E105*'S Curve Equation'!$B$12)*'S Curve Equation'!$B$10))+'S Curve Equation'!$B$13)*'S Curve Equation'!$B$14</f>
        <v>4.1309617569991838E-2</v>
      </c>
      <c r="F150" s="28">
        <f>(1/(1+EXP(('S Curve Equation'!$B$11-F105*'S Curve Equation'!$B$12)*'S Curve Equation'!$B$10))+'S Curve Equation'!$B$13)*'S Curve Equation'!$B$14</f>
        <v>4.2100710829702938E-2</v>
      </c>
      <c r="G150" s="28">
        <f>(1/(1+EXP(('S Curve Equation'!$B$11-G105*'S Curve Equation'!$B$12)*'S Curve Equation'!$B$10))+'S Curve Equation'!$B$13)*'S Curve Equation'!$B$14</f>
        <v>4.290544436621211E-2</v>
      </c>
      <c r="H150" s="28">
        <f>(1/(1+EXP(('S Curve Equation'!$B$11-H105*'S Curve Equation'!$B$12)*'S Curve Equation'!$B$10))+'S Curve Equation'!$B$13)*'S Curve Equation'!$B$14</f>
        <v>4.374404099023213E-2</v>
      </c>
      <c r="I150" s="28">
        <f>(1/(1+EXP(('S Curve Equation'!$B$11-I105*'S Curve Equation'!$B$12)*'S Curve Equation'!$B$10))+'S Curve Equation'!$B$13)*'S Curve Equation'!$B$14</f>
        <v>4.458199869932114E-2</v>
      </c>
      <c r="J150" s="28">
        <f>(1/(1+EXP(('S Curve Equation'!$B$11-J105*'S Curve Equation'!$B$12)*'S Curve Equation'!$B$10))+'S Curve Equation'!$B$13)*'S Curve Equation'!$B$14</f>
        <v>4.5433715012511262E-2</v>
      </c>
      <c r="K150" s="28">
        <f>(1/(1+EXP(('S Curve Equation'!$B$11-K105*'S Curve Equation'!$B$12)*'S Curve Equation'!$B$10))+'S Curve Equation'!$B$13)*'S Curve Equation'!$B$14</f>
        <v>4.6289758905835893E-2</v>
      </c>
      <c r="L150" s="28">
        <f>(1/(1+EXP(('S Curve Equation'!$B$11-L105*'S Curve Equation'!$B$12)*'S Curve Equation'!$B$10))+'S Curve Equation'!$B$13)*'S Curve Equation'!$B$14</f>
        <v>4.7038768177208673E-2</v>
      </c>
      <c r="M150" s="28">
        <f>(1/(1+EXP(('S Curve Equation'!$B$11-M105*'S Curve Equation'!$B$12)*'S Curve Equation'!$B$10))+'S Curve Equation'!$B$13)*'S Curve Equation'!$B$14</f>
        <v>4.7864869892202094E-2</v>
      </c>
      <c r="N150" s="28">
        <f>(1/(1+EXP(('S Curve Equation'!$B$11-N105*'S Curve Equation'!$B$12)*'S Curve Equation'!$B$10))+'S Curve Equation'!$B$13)*'S Curve Equation'!$B$14</f>
        <v>4.8694234762470215E-2</v>
      </c>
      <c r="O150" s="28">
        <f>(1/(1+EXP(('S Curve Equation'!$B$11-O105*'S Curve Equation'!$B$12)*'S Curve Equation'!$B$10))+'S Curve Equation'!$B$13)*'S Curve Equation'!$B$14</f>
        <v>4.9526790826905476E-2</v>
      </c>
      <c r="P150" s="28">
        <f>(1/(1+EXP(('S Curve Equation'!$B$11-P105*'S Curve Equation'!$B$12)*'S Curve Equation'!$B$10))+'S Curve Equation'!$B$13)*'S Curve Equation'!$B$14</f>
        <v>5.0362466532673893E-2</v>
      </c>
      <c r="Q150" s="28">
        <f>(1/(1+EXP(('S Curve Equation'!$B$11-Q105*'S Curve Equation'!$B$12)*'S Curve Equation'!$B$10))+'S Curve Equation'!$B$13)*'S Curve Equation'!$B$14</f>
        <v>5.1201190749315499E-2</v>
      </c>
      <c r="R150" s="28">
        <f>(1/(1+EXP(('S Curve Equation'!$B$11-R105*'S Curve Equation'!$B$12)*'S Curve Equation'!$B$10))+'S Curve Equation'!$B$13)*'S Curve Equation'!$B$14</f>
        <v>5.2042892782228484E-2</v>
      </c>
      <c r="S150" s="28">
        <f>(1/(1+EXP(('S Curve Equation'!$B$11-S105*'S Curve Equation'!$B$12)*'S Curve Equation'!$B$10))+'S Curve Equation'!$B$13)*'S Curve Equation'!$B$14</f>
        <v>5.288750238555473E-2</v>
      </c>
      <c r="T150" s="28">
        <f>(1/(1+EXP(('S Curve Equation'!$B$11-T105*'S Curve Equation'!$B$12)*'S Curve Equation'!$B$10))+'S Curve Equation'!$B$13)*'S Curve Equation'!$B$14</f>
        <v>5.3734949774475987E-2</v>
      </c>
      <c r="U150" s="28">
        <f>(1/(1+EXP(('S Curve Equation'!$B$11-U105*'S Curve Equation'!$B$12)*'S Curve Equation'!$B$10))+'S Curve Equation'!$B$13)*'S Curve Equation'!$B$14</f>
        <v>5.4585165636935419E-2</v>
      </c>
      <c r="V150" s="28">
        <f>(1/(1+EXP(('S Curve Equation'!$B$11-V105*'S Curve Equation'!$B$12)*'S Curve Equation'!$B$10))+'S Curve Equation'!$B$13)*'S Curve Equation'!$B$14</f>
        <v>5.5438081144798562E-2</v>
      </c>
      <c r="W150" s="28">
        <f>(1/(1+EXP(('S Curve Equation'!$B$11-W105*'S Curve Equation'!$B$12)*'S Curve Equation'!$B$10))+'S Curve Equation'!$B$13)*'S Curve Equation'!$B$14</f>
        <v>5.6293627964463841E-2</v>
      </c>
      <c r="X150" s="28">
        <f>(1/(1+EXP(('S Curve Equation'!$B$11-X105*'S Curve Equation'!$B$12)*'S Curve Equation'!$B$10))+'S Curve Equation'!$B$13)*'S Curve Equation'!$B$14</f>
        <v>5.7151738266936973E-2</v>
      </c>
      <c r="Y150" s="28">
        <f>(1/(1+EXP(('S Curve Equation'!$B$11-Y105*'S Curve Equation'!$B$12)*'S Curve Equation'!$B$10))+'S Curve Equation'!$B$13)*'S Curve Equation'!$B$14</f>
        <v>5.8012344737383294E-2</v>
      </c>
      <c r="Z150" s="28">
        <f>(1/(1+EXP(('S Curve Equation'!$B$11-Z105*'S Curve Equation'!$B$12)*'S Curve Equation'!$B$10))+'S Curve Equation'!$B$13)*'S Curve Equation'!$B$14</f>
        <v>5.8875380584167511E-2</v>
      </c>
      <c r="AA150" s="28">
        <f>(1/(1+EXP(('S Curve Equation'!$B$11-AA105*'S Curve Equation'!$B$12)*'S Curve Equation'!$B$10))+'S Curve Equation'!$B$13)*'S Curve Equation'!$B$14</f>
        <v>5.9740779547395644E-2</v>
      </c>
      <c r="AB150" s="28">
        <f>(1/(1+EXP(('S Curve Equation'!$B$11-AB105*'S Curve Equation'!$B$12)*'S Curve Equation'!$B$10))+'S Curve Equation'!$B$13)*'S Curve Equation'!$B$14</f>
        <v>6.0608475906971597E-2</v>
      </c>
      <c r="AC150" s="28">
        <f>(1/(1+EXP(('S Curve Equation'!$B$11-AC105*'S Curve Equation'!$B$12)*'S Curve Equation'!$B$10))+'S Curve Equation'!$B$13)*'S Curve Equation'!$B$14</f>
        <v>6.1478404490178898E-2</v>
      </c>
      <c r="AD150" s="28">
        <f>(1/(1+EXP(('S Curve Equation'!$B$11-AD105*'S Curve Equation'!$B$12)*'S Curve Equation'!$B$10))+'S Curve Equation'!$B$13)*'S Curve Equation'!$B$14</f>
        <v>6.2350500678801005E-2</v>
      </c>
      <c r="AE150" s="28">
        <f>(1/(1+EXP(('S Curve Equation'!$B$11-AE105*'S Curve Equation'!$B$12)*'S Curve Equation'!$B$10))+'S Curve Equation'!$B$13)*'S Curve Equation'!$B$14</f>
        <v>6.322470041579252E-2</v>
      </c>
      <c r="AF150" s="28">
        <f>(1/(1+EXP(('S Curve Equation'!$B$11-AF105*'S Curve Equation'!$B$12)*'S Curve Equation'!$B$10))+'S Curve Equation'!$B$13)*'S Curve Equation'!$B$14</f>
        <v>6.4100940211512095E-2</v>
      </c>
    </row>
    <row r="151" spans="1:32" x14ac:dyDescent="0.2">
      <c r="A151" s="6" t="s">
        <v>98</v>
      </c>
      <c r="B151" s="28">
        <f>(1/(1+EXP(('S Curve Equation'!$B$11-B106*'S Curve Equation'!$B$12)*'S Curve Equation'!$B$10))+'S Curve Equation'!$B$13)*'S Curve Equation'!$B$14</f>
        <v>4.3000000000000003E-2</v>
      </c>
      <c r="C151" s="28">
        <f>(1/(1+EXP(('S Curve Equation'!$B$11-C106*'S Curve Equation'!$B$12)*'S Curve Equation'!$B$10))+'S Curve Equation'!$B$13)*'S Curve Equation'!$B$14</f>
        <v>4.3793707982070801E-2</v>
      </c>
      <c r="D151" s="28">
        <f>(1/(1+EXP(('S Curve Equation'!$B$11-D106*'S Curve Equation'!$B$12)*'S Curve Equation'!$B$10))+'S Curve Equation'!$B$13)*'S Curve Equation'!$B$14</f>
        <v>4.4619236030646735E-2</v>
      </c>
      <c r="E151" s="28">
        <f>(1/(1+EXP(('S Curve Equation'!$B$11-E106*'S Curve Equation'!$B$12)*'S Curve Equation'!$B$10))+'S Curve Equation'!$B$13)*'S Curve Equation'!$B$14</f>
        <v>4.545537387242049E-2</v>
      </c>
      <c r="F151" s="28">
        <f>(1/(1+EXP(('S Curve Equation'!$B$11-F106*'S Curve Equation'!$B$12)*'S Curve Equation'!$B$10))+'S Curve Equation'!$B$13)*'S Curve Equation'!$B$14</f>
        <v>4.6295925142697078E-2</v>
      </c>
      <c r="G151" s="28">
        <f>(1/(1+EXP(('S Curve Equation'!$B$11-G106*'S Curve Equation'!$B$12)*'S Curve Equation'!$B$10))+'S Curve Equation'!$B$13)*'S Curve Equation'!$B$14</f>
        <v>4.7150729175840178E-2</v>
      </c>
      <c r="H151" s="28">
        <f>(1/(1+EXP(('S Curve Equation'!$B$11-H106*'S Curve Equation'!$B$12)*'S Curve Equation'!$B$10))+'S Curve Equation'!$B$13)*'S Curve Equation'!$B$14</f>
        <v>4.804124798199922E-2</v>
      </c>
      <c r="I151" s="28">
        <f>(1/(1+EXP(('S Curve Equation'!$B$11-I106*'S Curve Equation'!$B$12)*'S Curve Equation'!$B$10))+'S Curve Equation'!$B$13)*'S Curve Equation'!$B$14</f>
        <v>4.8930830676971258E-2</v>
      </c>
      <c r="J151" s="28">
        <f>(1/(1+EXP(('S Curve Equation'!$B$11-J106*'S Curve Equation'!$B$12)*'S Curve Equation'!$B$10))+'S Curve Equation'!$B$13)*'S Curve Equation'!$B$14</f>
        <v>4.9834758338185958E-2</v>
      </c>
      <c r="K151" s="28">
        <f>(1/(1+EXP(('S Curve Equation'!$B$11-K106*'S Curve Equation'!$B$12)*'S Curve Equation'!$B$10))+'S Curve Equation'!$B$13)*'S Curve Equation'!$B$14</f>
        <v>5.0743016070214204E-2</v>
      </c>
      <c r="L151" s="28">
        <f>(1/(1+EXP(('S Curve Equation'!$B$11-L106*'S Curve Equation'!$B$12)*'S Curve Equation'!$B$10))+'S Curve Equation'!$B$13)*'S Curve Equation'!$B$14</f>
        <v>5.1537496589699146E-2</v>
      </c>
      <c r="M151" s="28">
        <f>(1/(1+EXP(('S Curve Equation'!$B$11-M106*'S Curve Equation'!$B$12)*'S Curve Equation'!$B$10))+'S Curve Equation'!$B$13)*'S Curve Equation'!$B$14</f>
        <v>5.2413520119287203E-2</v>
      </c>
      <c r="N151" s="28">
        <f>(1/(1+EXP(('S Curve Equation'!$B$11-N106*'S Curve Equation'!$B$12)*'S Curve Equation'!$B$10))+'S Curve Equation'!$B$13)*'S Curve Equation'!$B$14</f>
        <v>5.3292763876639788E-2</v>
      </c>
      <c r="O151" s="28">
        <f>(1/(1+EXP(('S Curve Equation'!$B$11-O106*'S Curve Equation'!$B$12)*'S Curve Equation'!$B$10))+'S Curve Equation'!$B$13)*'S Curve Equation'!$B$14</f>
        <v>5.4175150946328757E-2</v>
      </c>
      <c r="P151" s="28">
        <f>(1/(1+EXP(('S Curve Equation'!$B$11-P106*'S Curve Equation'!$B$12)*'S Curve Equation'!$B$10))+'S Curve Equation'!$B$13)*'S Curve Equation'!$B$14</f>
        <v>5.5060604911646618E-2</v>
      </c>
      <c r="Q151" s="28">
        <f>(1/(1+EXP(('S Curve Equation'!$B$11-Q106*'S Curve Equation'!$B$12)*'S Curve Equation'!$B$10))+'S Curve Equation'!$B$13)*'S Curve Equation'!$B$14</f>
        <v>5.5949049868507572E-2</v>
      </c>
      <c r="R151" s="28">
        <f>(1/(1+EXP(('S Curve Equation'!$B$11-R106*'S Curve Equation'!$B$12)*'S Curve Equation'!$B$10))+'S Curve Equation'!$B$13)*'S Curve Equation'!$B$14</f>
        <v>5.6840410438687573E-2</v>
      </c>
      <c r="S151" s="28">
        <f>(1/(1+EXP(('S Curve Equation'!$B$11-S106*'S Curve Equation'!$B$12)*'S Curve Equation'!$B$10))+'S Curve Equation'!$B$13)*'S Curve Equation'!$B$14</f>
        <v>5.7734611782421841E-2</v>
      </c>
      <c r="T151" s="28">
        <f>(1/(1+EXP(('S Curve Equation'!$B$11-T106*'S Curve Equation'!$B$12)*'S Curve Equation'!$B$10))+'S Curve Equation'!$B$13)*'S Curve Equation'!$B$14</f>
        <v>5.8631579610371923E-2</v>
      </c>
      <c r="U151" s="28">
        <f>(1/(1+EXP(('S Curve Equation'!$B$11-U106*'S Curve Equation'!$B$12)*'S Curve Equation'!$B$10))+'S Curve Equation'!$B$13)*'S Curve Equation'!$B$14</f>
        <v>5.9531240194978068E-2</v>
      </c>
      <c r="V151" s="28">
        <f>(1/(1+EXP(('S Curve Equation'!$B$11-V106*'S Curve Equation'!$B$12)*'S Curve Equation'!$B$10))+'S Curve Equation'!$B$13)*'S Curve Equation'!$B$14</f>
        <v>6.0433520381212802E-2</v>
      </c>
      <c r="W151" s="28">
        <f>(1/(1+EXP(('S Curve Equation'!$B$11-W106*'S Curve Equation'!$B$12)*'S Curve Equation'!$B$10))+'S Curve Equation'!$B$13)*'S Curve Equation'!$B$14</f>
        <v>6.1338347596748152E-2</v>
      </c>
      <c r="X151" s="28">
        <f>(1/(1+EXP(('S Curve Equation'!$B$11-X106*'S Curve Equation'!$B$12)*'S Curve Equation'!$B$10))+'S Curve Equation'!$B$13)*'S Curve Equation'!$B$14</f>
        <v>6.224564986155174E-2</v>
      </c>
      <c r="Y151" s="28">
        <f>(1/(1+EXP(('S Curve Equation'!$B$11-Y106*'S Curve Equation'!$B$12)*'S Curve Equation'!$B$10))+'S Curve Equation'!$B$13)*'S Curve Equation'!$B$14</f>
        <v>6.315535579692752E-2</v>
      </c>
      <c r="Z151" s="28">
        <f>(1/(1+EXP(('S Curve Equation'!$B$11-Z106*'S Curve Equation'!$B$12)*'S Curve Equation'!$B$10))+'S Curve Equation'!$B$13)*'S Curve Equation'!$B$14</f>
        <v>6.4067394634013106E-2</v>
      </c>
      <c r="AA151" s="28">
        <f>(1/(1+EXP(('S Curve Equation'!$B$11-AA106*'S Curve Equation'!$B$12)*'S Curve Equation'!$B$10))+'S Curve Equation'!$B$13)*'S Curve Equation'!$B$14</f>
        <v>6.4981696221748278E-2</v>
      </c>
      <c r="AB151" s="28">
        <f>(1/(1+EXP(('S Curve Equation'!$B$11-AB106*'S Curve Equation'!$B$12)*'S Curve Equation'!$B$10))+'S Curve Equation'!$B$13)*'S Curve Equation'!$B$14</f>
        <v>6.5898191034330533E-2</v>
      </c>
      <c r="AC151" s="28">
        <f>(1/(1+EXP(('S Curve Equation'!$B$11-AC106*'S Curve Equation'!$B$12)*'S Curve Equation'!$B$10))+'S Curve Equation'!$B$13)*'S Curve Equation'!$B$14</f>
        <v>6.681681017816854E-2</v>
      </c>
      <c r="AD151" s="28">
        <f>(1/(1+EXP(('S Curve Equation'!$B$11-AD106*'S Curve Equation'!$B$12)*'S Curve Equation'!$B$10))+'S Curve Equation'!$B$13)*'S Curve Equation'!$B$14</f>
        <v>6.7737485398348035E-2</v>
      </c>
      <c r="AE151" s="28">
        <f>(1/(1+EXP(('S Curve Equation'!$B$11-AE106*'S Curve Equation'!$B$12)*'S Curve Equation'!$B$10))+'S Curve Equation'!$B$13)*'S Curve Equation'!$B$14</f>
        <v>6.8660149084625366E-2</v>
      </c>
      <c r="AF151" s="28">
        <f>(1/(1+EXP(('S Curve Equation'!$B$11-AF106*'S Curve Equation'!$B$12)*'S Curve Equation'!$B$10))+'S Curve Equation'!$B$13)*'S Curve Equation'!$B$14</f>
        <v>6.9584734276958965E-2</v>
      </c>
    </row>
    <row r="152" spans="1:32" x14ac:dyDescent="0.2">
      <c r="A152" s="6" t="s">
        <v>97</v>
      </c>
      <c r="B152" s="28">
        <f>(1/(1+EXP(('S Curve Equation'!$B$11-B107*'S Curve Equation'!$B$12)*'S Curve Equation'!$B$10))+'S Curve Equation'!$B$13)*'S Curve Equation'!$B$14</f>
        <v>1.5857142857142854E-2</v>
      </c>
      <c r="C152" s="28">
        <f>(1/(1+EXP(('S Curve Equation'!$B$11-C107*'S Curve Equation'!$B$12)*'S Curve Equation'!$B$10))+'S Curve Equation'!$B$13)*'S Curve Equation'!$B$14</f>
        <v>1.6305083682558494E-2</v>
      </c>
      <c r="D152" s="28">
        <f>(1/(1+EXP(('S Curve Equation'!$B$11-D107*'S Curve Equation'!$B$12)*'S Curve Equation'!$B$10))+'S Curve Equation'!$B$13)*'S Curve Equation'!$B$14</f>
        <v>1.6772043425558558E-2</v>
      </c>
      <c r="E152" s="28">
        <f>(1/(1+EXP(('S Curve Equation'!$B$11-E107*'S Curve Equation'!$B$12)*'S Curve Equation'!$B$10))+'S Curve Equation'!$B$13)*'S Curve Equation'!$B$14</f>
        <v>1.7246098951563135E-2</v>
      </c>
      <c r="F152" s="28">
        <f>(1/(1+EXP(('S Curve Equation'!$B$11-F107*'S Curve Equation'!$B$12)*'S Curve Equation'!$B$10))+'S Curve Equation'!$B$13)*'S Curve Equation'!$B$14</f>
        <v>1.7723758531684331E-2</v>
      </c>
      <c r="G152" s="28">
        <f>(1/(1+EXP(('S Curve Equation'!$B$11-G107*'S Curve Equation'!$B$12)*'S Curve Equation'!$B$10))+'S Curve Equation'!$B$13)*'S Curve Equation'!$B$14</f>
        <v>1.8210642162158685E-2</v>
      </c>
      <c r="H152" s="28">
        <f>(1/(1+EXP(('S Curve Equation'!$B$11-H107*'S Curve Equation'!$B$12)*'S Curve Equation'!$B$10))+'S Curve Equation'!$B$13)*'S Curve Equation'!$B$14</f>
        <v>1.8719065687463475E-2</v>
      </c>
      <c r="I152" s="28">
        <f>(1/(1+EXP(('S Curve Equation'!$B$11-I107*'S Curve Equation'!$B$12)*'S Curve Equation'!$B$10))+'S Curve Equation'!$B$13)*'S Curve Equation'!$B$14</f>
        <v>1.9228165688236983E-2</v>
      </c>
      <c r="J152" s="28">
        <f>(1/(1+EXP(('S Curve Equation'!$B$11-J107*'S Curve Equation'!$B$12)*'S Curve Equation'!$B$10))+'S Curve Equation'!$B$13)*'S Curve Equation'!$B$14</f>
        <v>1.9746705858394446E-2</v>
      </c>
      <c r="K152" s="28">
        <f>(1/(1+EXP(('S Curve Equation'!$B$11-K107*'S Curve Equation'!$B$12)*'S Curve Equation'!$B$10))+'S Curve Equation'!$B$13)*'S Curve Equation'!$B$14</f>
        <v>2.0268970457801089E-2</v>
      </c>
      <c r="L152" s="28">
        <f>(1/(1+EXP(('S Curve Equation'!$B$11-L107*'S Curve Equation'!$B$12)*'S Curve Equation'!$B$10))+'S Curve Equation'!$B$13)*'S Curve Equation'!$B$14</f>
        <v>2.0726823737161313E-2</v>
      </c>
      <c r="M152" s="28">
        <f>(1/(1+EXP(('S Curve Equation'!$B$11-M107*'S Curve Equation'!$B$12)*'S Curve Equation'!$B$10))+'S Curve Equation'!$B$13)*'S Curve Equation'!$B$14</f>
        <v>2.1232757887260013E-2</v>
      </c>
      <c r="N152" s="28">
        <f>(1/(1+EXP(('S Curve Equation'!$B$11-N107*'S Curve Equation'!$B$12)*'S Curve Equation'!$B$10))+'S Curve Equation'!$B$13)*'S Curve Equation'!$B$14</f>
        <v>2.1741692189670692E-2</v>
      </c>
      <c r="O152" s="28">
        <f>(1/(1+EXP(('S Curve Equation'!$B$11-O107*'S Curve Equation'!$B$12)*'S Curve Equation'!$B$10))+'S Curve Equation'!$B$13)*'S Curve Equation'!$B$14</f>
        <v>2.2253587126195715E-2</v>
      </c>
      <c r="P152" s="28">
        <f>(1/(1+EXP(('S Curve Equation'!$B$11-P107*'S Curve Equation'!$B$12)*'S Curve Equation'!$B$10))+'S Curve Equation'!$B$13)*'S Curve Equation'!$B$14</f>
        <v>2.27684031590322E-2</v>
      </c>
      <c r="Q152" s="28">
        <f>(1/(1+EXP(('S Curve Equation'!$B$11-Q107*'S Curve Equation'!$B$12)*'S Curve Equation'!$B$10))+'S Curve Equation'!$B$13)*'S Curve Equation'!$B$14</f>
        <v>2.3286100742693435E-2</v>
      </c>
      <c r="R152" s="28">
        <f>(1/(1+EXP(('S Curve Equation'!$B$11-R107*'S Curve Equation'!$B$12)*'S Curve Equation'!$B$10))+'S Curve Equation'!$B$13)*'S Curve Equation'!$B$14</f>
        <v>2.3806640335606487E-2</v>
      </c>
      <c r="S152" s="28">
        <f>(1/(1+EXP(('S Curve Equation'!$B$11-S107*'S Curve Equation'!$B$12)*'S Curve Equation'!$B$10))+'S Curve Equation'!$B$13)*'S Curve Equation'!$B$14</f>
        <v>2.4329982411392545E-2</v>
      </c>
      <c r="T152" s="28">
        <f>(1/(1+EXP(('S Curve Equation'!$B$11-T107*'S Curve Equation'!$B$12)*'S Curve Equation'!$B$10))+'S Curve Equation'!$B$13)*'S Curve Equation'!$B$14</f>
        <v>2.4856087469832235E-2</v>
      </c>
      <c r="U152" s="28">
        <f>(1/(1+EXP(('S Curve Equation'!$B$11-U107*'S Curve Equation'!$B$12)*'S Curve Equation'!$B$10))+'S Curve Equation'!$B$13)*'S Curve Equation'!$B$14</f>
        <v>2.5384916047520502E-2</v>
      </c>
      <c r="V152" s="28">
        <f>(1/(1+EXP(('S Curve Equation'!$B$11-V107*'S Curve Equation'!$B$12)*'S Curve Equation'!$B$10))+'S Curve Equation'!$B$13)*'S Curve Equation'!$B$14</f>
        <v>2.5916428728216478E-2</v>
      </c>
      <c r="W152" s="28">
        <f>(1/(1+EXP(('S Curve Equation'!$B$11-W107*'S Curve Equation'!$B$12)*'S Curve Equation'!$B$10))+'S Curve Equation'!$B$13)*'S Curve Equation'!$B$14</f>
        <v>2.645058615289057E-2</v>
      </c>
      <c r="X152" s="28">
        <f>(1/(1+EXP(('S Curve Equation'!$B$11-X107*'S Curve Equation'!$B$12)*'S Curve Equation'!$B$10))+'S Curve Equation'!$B$13)*'S Curve Equation'!$B$14</f>
        <v>2.6987349029474628E-2</v>
      </c>
      <c r="Y152" s="28">
        <f>(1/(1+EXP(('S Curve Equation'!$B$11-Y107*'S Curve Equation'!$B$12)*'S Curve Equation'!$B$10))+'S Curve Equation'!$B$13)*'S Curve Equation'!$B$14</f>
        <v>2.7526678142319596E-2</v>
      </c>
      <c r="Z152" s="28">
        <f>(1/(1+EXP(('S Curve Equation'!$B$11-Z107*'S Curve Equation'!$B$12)*'S Curve Equation'!$B$10))+'S Curve Equation'!$B$13)*'S Curve Equation'!$B$14</f>
        <v>2.8068534361364309E-2</v>
      </c>
      <c r="AA152" s="28">
        <f>(1/(1+EXP(('S Curve Equation'!$B$11-AA107*'S Curve Equation'!$B$12)*'S Curve Equation'!$B$10))+'S Curve Equation'!$B$13)*'S Curve Equation'!$B$14</f>
        <v>2.8612878651020066E-2</v>
      </c>
      <c r="AB152" s="28">
        <f>(1/(1+EXP(('S Curve Equation'!$B$11-AB107*'S Curve Equation'!$B$12)*'S Curve Equation'!$B$10))+'S Curve Equation'!$B$13)*'S Curve Equation'!$B$14</f>
        <v>2.9159672078776604E-2</v>
      </c>
      <c r="AC152" s="28">
        <f>(1/(1+EXP(('S Curve Equation'!$B$11-AC107*'S Curve Equation'!$B$12)*'S Curve Equation'!$B$10))+'S Curve Equation'!$B$13)*'S Curve Equation'!$B$14</f>
        <v>2.9708875823532772E-2</v>
      </c>
      <c r="AD152" s="28">
        <f>(1/(1+EXP(('S Curve Equation'!$B$11-AD107*'S Curve Equation'!$B$12)*'S Curve Equation'!$B$10))+'S Curve Equation'!$B$13)*'S Curve Equation'!$B$14</f>
        <v>3.0260451183656483E-2</v>
      </c>
      <c r="AE152" s="28">
        <f>(1/(1+EXP(('S Curve Equation'!$B$11-AE107*'S Curve Equation'!$B$12)*'S Curve Equation'!$B$10))+'S Curve Equation'!$B$13)*'S Curve Equation'!$B$14</f>
        <v>3.0814359584780092E-2</v>
      </c>
      <c r="AF152" s="28">
        <f>(1/(1+EXP(('S Curve Equation'!$B$11-AF107*'S Curve Equation'!$B$12)*'S Curve Equation'!$B$10))+'S Curve Equation'!$B$13)*'S Curve Equation'!$B$14</f>
        <v>3.1370562587333971E-2</v>
      </c>
    </row>
    <row r="153" spans="1:32" x14ac:dyDescent="0.2">
      <c r="A153" s="6" t="s">
        <v>101</v>
      </c>
      <c r="B153" s="28">
        <f>(1/(1+EXP(('S Curve Equation'!$B$11-B108*'S Curve Equation'!$B$12)*'S Curve Equation'!$B$10))+'S Curve Equation'!$B$13)*'S Curve Equation'!$B$14</f>
        <v>9.9999999999999967E-3</v>
      </c>
      <c r="C153" s="28">
        <f>(1/(1+EXP(('S Curve Equation'!$B$11-C108*'S Curve Equation'!$B$12)*'S Curve Equation'!$B$10))+'S Curve Equation'!$B$13)*'S Curve Equation'!$B$14</f>
        <v>1.0364158503652373E-2</v>
      </c>
      <c r="D153" s="28">
        <f>(1/(1+EXP(('S Curve Equation'!$B$11-D108*'S Curve Equation'!$B$12)*'S Curve Equation'!$B$10))+'S Curve Equation'!$B$13)*'S Curve Equation'!$B$14</f>
        <v>1.0744045079964513E-2</v>
      </c>
      <c r="E153" s="28">
        <f>(1/(1+EXP(('S Curve Equation'!$B$11-E108*'S Curve Equation'!$B$12)*'S Curve Equation'!$B$10))+'S Curve Equation'!$B$13)*'S Curve Equation'!$B$14</f>
        <v>1.1129979197188904E-2</v>
      </c>
      <c r="F153" s="28">
        <f>(1/(1+EXP(('S Curve Equation'!$B$11-F108*'S Curve Equation'!$B$12)*'S Curve Equation'!$B$10))+'S Curve Equation'!$B$13)*'S Curve Equation'!$B$14</f>
        <v>1.1519124222798022E-2</v>
      </c>
      <c r="G153" s="28">
        <f>(1/(1+EXP(('S Curve Equation'!$B$11-G108*'S Curve Equation'!$B$12)*'S Curve Equation'!$B$10))+'S Curve Equation'!$B$13)*'S Curve Equation'!$B$14</f>
        <v>1.1916066578353795E-2</v>
      </c>
      <c r="H153" s="28">
        <f>(1/(1+EXP(('S Curve Equation'!$B$11-H108*'S Curve Equation'!$B$12)*'S Curve Equation'!$B$10))+'S Curve Equation'!$B$13)*'S Curve Equation'!$B$14</f>
        <v>1.2330870681380685E-2</v>
      </c>
      <c r="I153" s="28">
        <f>(1/(1+EXP(('S Curve Equation'!$B$11-I108*'S Curve Equation'!$B$12)*'S Curve Equation'!$B$10))+'S Curve Equation'!$B$13)*'S Curve Equation'!$B$14</f>
        <v>1.2746531056788133E-2</v>
      </c>
      <c r="J153" s="28">
        <f>(1/(1+EXP(('S Curve Equation'!$B$11-J108*'S Curve Equation'!$B$12)*'S Curve Equation'!$B$10))+'S Curve Equation'!$B$13)*'S Curve Equation'!$B$14</f>
        <v>1.3170208341047146E-2</v>
      </c>
      <c r="K153" s="28">
        <f>(1/(1+EXP(('S Curve Equation'!$B$11-K108*'S Curve Equation'!$B$12)*'S Curve Equation'!$B$10))+'S Curve Equation'!$B$13)*'S Curve Equation'!$B$14</f>
        <v>1.3597240595074294E-2</v>
      </c>
      <c r="L153" s="28">
        <f>(1/(1+EXP(('S Curve Equation'!$B$11-L108*'S Curve Equation'!$B$12)*'S Curve Equation'!$B$10))+'S Curve Equation'!$B$13)*'S Curve Equation'!$B$14</f>
        <v>1.3971861239923567E-2</v>
      </c>
      <c r="M153" s="28">
        <f>(1/(1+EXP(('S Curve Equation'!$B$11-M108*'S Curve Equation'!$B$12)*'S Curve Equation'!$B$10))+'S Curve Equation'!$B$13)*'S Curve Equation'!$B$14</f>
        <v>1.4386095880602925E-2</v>
      </c>
      <c r="N153" s="28">
        <f>(1/(1+EXP(('S Curve Equation'!$B$11-N108*'S Curve Equation'!$B$12)*'S Curve Equation'!$B$10))+'S Curve Equation'!$B$13)*'S Curve Equation'!$B$14</f>
        <v>1.480307376789838E-2</v>
      </c>
      <c r="O153" s="28">
        <f>(1/(1+EXP(('S Curve Equation'!$B$11-O108*'S Curve Equation'!$B$12)*'S Curve Equation'!$B$10))+'S Curve Equation'!$B$13)*'S Curve Equation'!$B$14</f>
        <v>1.5222764480958082E-2</v>
      </c>
      <c r="P153" s="28">
        <f>(1/(1+EXP(('S Curve Equation'!$B$11-P108*'S Curve Equation'!$B$12)*'S Curve Equation'!$B$10))+'S Curve Equation'!$B$13)*'S Curve Equation'!$B$14</f>
        <v>1.5645137508228123E-2</v>
      </c>
      <c r="Q153" s="28">
        <f>(1/(1+EXP(('S Curve Equation'!$B$11-Q108*'S Curve Equation'!$B$12)*'S Curve Equation'!$B$10))+'S Curve Equation'!$B$13)*'S Curve Equation'!$B$14</f>
        <v>1.6070162257840866E-2</v>
      </c>
      <c r="R153" s="28">
        <f>(1/(1+EXP(('S Curve Equation'!$B$11-R108*'S Curve Equation'!$B$12)*'S Curve Equation'!$B$10))+'S Curve Equation'!$B$13)*'S Curve Equation'!$B$14</f>
        <v>1.6497808067758055E-2</v>
      </c>
      <c r="S153" s="28">
        <f>(1/(1+EXP(('S Curve Equation'!$B$11-S108*'S Curve Equation'!$B$12)*'S Curve Equation'!$B$10))+'S Curve Equation'!$B$13)*'S Curve Equation'!$B$14</f>
        <v>1.6928044215673146E-2</v>
      </c>
      <c r="T153" s="28">
        <f>(1/(1+EXP(('S Curve Equation'!$B$11-T108*'S Curve Equation'!$B$12)*'S Curve Equation'!$B$10))+'S Curve Equation'!$B$13)*'S Curve Equation'!$B$14</f>
        <v>1.7360839928673322E-2</v>
      </c>
      <c r="U153" s="28">
        <f>(1/(1+EXP(('S Curve Equation'!$B$11-U108*'S Curve Equation'!$B$12)*'S Curve Equation'!$B$10))+'S Curve Equation'!$B$13)*'S Curve Equation'!$B$14</f>
        <v>1.7796164392664293E-2</v>
      </c>
      <c r="V153" s="28">
        <f>(1/(1+EXP(('S Curve Equation'!$B$11-V108*'S Curve Equation'!$B$12)*'S Curve Equation'!$B$10))+'S Curve Equation'!$B$13)*'S Curve Equation'!$B$14</f>
        <v>1.8233986761561186E-2</v>
      </c>
      <c r="W153" s="28">
        <f>(1/(1+EXP(('S Curve Equation'!$B$11-W108*'S Curve Equation'!$B$12)*'S Curve Equation'!$B$10))+'S Curve Equation'!$B$13)*'S Curve Equation'!$B$14</f>
        <v>1.8674276166246298E-2</v>
      </c>
      <c r="X153" s="28">
        <f>(1/(1+EXP(('S Curve Equation'!$B$11-X108*'S Curve Equation'!$B$12)*'S Curve Equation'!$B$10))+'S Curve Equation'!$B$13)*'S Curve Equation'!$B$14</f>
        <v>1.9117001723297885E-2</v>
      </c>
      <c r="Y153" s="28">
        <f>(1/(1+EXP(('S Curve Equation'!$B$11-Y108*'S Curve Equation'!$B$12)*'S Curve Equation'!$B$10))+'S Curve Equation'!$B$13)*'S Curve Equation'!$B$14</f>
        <v>1.956213254349231E-2</v>
      </c>
      <c r="Z153" s="28">
        <f>(1/(1+EXP(('S Curve Equation'!$B$11-Z108*'S Curve Equation'!$B$12)*'S Curve Equation'!$B$10))+'S Curve Equation'!$B$13)*'S Curve Equation'!$B$14</f>
        <v>2.0009637740081968E-2</v>
      </c>
      <c r="AA153" s="28">
        <f>(1/(1+EXP(('S Curve Equation'!$B$11-AA108*'S Curve Equation'!$B$12)*'S Curve Equation'!$B$10))+'S Curve Equation'!$B$13)*'S Curve Equation'!$B$14</f>
        <v>2.0459486436851797E-2</v>
      </c>
      <c r="AB153" s="28">
        <f>(1/(1+EXP(('S Curve Equation'!$B$11-AB108*'S Curve Equation'!$B$12)*'S Curve Equation'!$B$10))+'S Curve Equation'!$B$13)*'S Curve Equation'!$B$14</f>
        <v>2.0911647775958286E-2</v>
      </c>
      <c r="AC153" s="28">
        <f>(1/(1+EXP(('S Curve Equation'!$B$11-AC108*'S Curve Equation'!$B$12)*'S Curve Equation'!$B$10))+'S Curve Equation'!$B$13)*'S Curve Equation'!$B$14</f>
        <v>2.1366090925552455E-2</v>
      </c>
      <c r="AD153" s="28">
        <f>(1/(1+EXP(('S Curve Equation'!$B$11-AD108*'S Curve Equation'!$B$12)*'S Curve Equation'!$B$10))+'S Curve Equation'!$B$13)*'S Curve Equation'!$B$14</f>
        <v>2.1822785087190544E-2</v>
      </c>
      <c r="AE153" s="28">
        <f>(1/(1+EXP(('S Curve Equation'!$B$11-AE108*'S Curve Equation'!$B$12)*'S Curve Equation'!$B$10))+'S Curve Equation'!$B$13)*'S Curve Equation'!$B$14</f>
        <v>2.2281699503035858E-2</v>
      </c>
      <c r="AF153" s="28">
        <f>(1/(1+EXP(('S Curve Equation'!$B$11-AF108*'S Curve Equation'!$B$12)*'S Curve Equation'!$B$10))+'S Curve Equation'!$B$13)*'S Curve Equation'!$B$14</f>
        <v>2.2742803462853869E-2</v>
      </c>
    </row>
    <row r="154" spans="1:32" x14ac:dyDescent="0.2">
      <c r="A154" s="6" t="s">
        <v>104</v>
      </c>
      <c r="B154" s="28">
        <f>(1/(1+EXP(('S Curve Equation'!$B$11-B109*'S Curve Equation'!$B$12)*'S Curve Equation'!$B$10))+'S Curve Equation'!$B$13)*'S Curve Equation'!$B$14</f>
        <v>7.9999999999999967E-3</v>
      </c>
      <c r="C154" s="28">
        <f>(1/(1+EXP(('S Curve Equation'!$B$11-C109*'S Curve Equation'!$B$12)*'S Curve Equation'!$B$10))+'S Curve Equation'!$B$13)*'S Curve Equation'!$B$14</f>
        <v>8.3345559371070018E-3</v>
      </c>
      <c r="D154" s="28">
        <f>(1/(1+EXP(('S Curve Equation'!$B$11-D109*'S Curve Equation'!$B$12)*'S Curve Equation'!$B$10))+'S Curve Equation'!$B$13)*'S Curve Equation'!$B$14</f>
        <v>8.6836571418033182E-3</v>
      </c>
      <c r="E154" s="28">
        <f>(1/(1+EXP(('S Curve Equation'!$B$11-E109*'S Curve Equation'!$B$12)*'S Curve Equation'!$B$10))+'S Curve Equation'!$B$13)*'S Curve Equation'!$B$14</f>
        <v>9.0384145847165077E-3</v>
      </c>
      <c r="F154" s="28">
        <f>(1/(1+EXP(('S Curve Equation'!$B$11-F109*'S Curve Equation'!$B$12)*'S Curve Equation'!$B$10))+'S Curve Equation'!$B$13)*'S Curve Equation'!$B$14</f>
        <v>9.3962230200106602E-3</v>
      </c>
      <c r="G154" s="28">
        <f>(1/(1+EXP(('S Curve Equation'!$B$11-G109*'S Curve Equation'!$B$12)*'S Curve Equation'!$B$10))+'S Curve Equation'!$B$13)*'S Curve Equation'!$B$14</f>
        <v>9.7613024374569174E-3</v>
      </c>
      <c r="H154" s="28">
        <f>(1/(1+EXP(('S Curve Equation'!$B$11-H109*'S Curve Equation'!$B$12)*'S Curve Equation'!$B$10))+'S Curve Equation'!$B$13)*'S Curve Equation'!$B$14</f>
        <v>1.0142917951962323E-2</v>
      </c>
      <c r="I154" s="28">
        <f>(1/(1+EXP(('S Curve Equation'!$B$11-I109*'S Curve Equation'!$B$12)*'S Curve Equation'!$B$10))+'S Curve Equation'!$B$13)*'S Curve Equation'!$B$14</f>
        <v>1.0525430610215955E-2</v>
      </c>
      <c r="J154" s="28">
        <f>(1/(1+EXP(('S Curve Equation'!$B$11-J109*'S Curve Equation'!$B$12)*'S Curve Equation'!$B$10))+'S Curve Equation'!$B$13)*'S Curve Equation'!$B$14</f>
        <v>1.0915432040733171E-2</v>
      </c>
      <c r="K154" s="28">
        <f>(1/(1+EXP(('S Curve Equation'!$B$11-K109*'S Curve Equation'!$B$12)*'S Curve Equation'!$B$10))+'S Curve Equation'!$B$13)*'S Curve Equation'!$B$14</f>
        <v>1.1308633870520482E-2</v>
      </c>
      <c r="L154" s="28">
        <f>(1/(1+EXP(('S Curve Equation'!$B$11-L109*'S Curve Equation'!$B$12)*'S Curve Equation'!$B$10))+'S Curve Equation'!$B$13)*'S Curve Equation'!$B$14</f>
        <v>1.1653667768921556E-2</v>
      </c>
      <c r="M154" s="28">
        <f>(1/(1+EXP(('S Curve Equation'!$B$11-M109*'S Curve Equation'!$B$12)*'S Curve Equation'!$B$10))+'S Curve Equation'!$B$13)*'S Curve Equation'!$B$14</f>
        <v>1.2035285406007965E-2</v>
      </c>
      <c r="N154" s="28">
        <f>(1/(1+EXP(('S Curve Equation'!$B$11-N109*'S Curve Equation'!$B$12)*'S Curve Equation'!$B$10))+'S Curve Equation'!$B$13)*'S Curve Equation'!$B$14</f>
        <v>1.2419533397692013E-2</v>
      </c>
      <c r="O154" s="28">
        <f>(1/(1+EXP(('S Curve Equation'!$B$11-O109*'S Curve Equation'!$B$12)*'S Curve Equation'!$B$10))+'S Curve Equation'!$B$13)*'S Curve Equation'!$B$14</f>
        <v>1.2806384489310868E-2</v>
      </c>
      <c r="P154" s="28">
        <f>(1/(1+EXP(('S Curve Equation'!$B$11-P109*'S Curve Equation'!$B$12)*'S Curve Equation'!$B$10))+'S Curve Equation'!$B$13)*'S Curve Equation'!$B$14</f>
        <v>1.319581131618203E-2</v>
      </c>
      <c r="Q154" s="28">
        <f>(1/(1+EXP(('S Curve Equation'!$B$11-Q109*'S Curve Equation'!$B$12)*'S Curve Equation'!$B$10))+'S Curve Equation'!$B$13)*'S Curve Equation'!$B$14</f>
        <v>1.3587786413365551E-2</v>
      </c>
      <c r="R154" s="28">
        <f>(1/(1+EXP(('S Curve Equation'!$B$11-R109*'S Curve Equation'!$B$12)*'S Curve Equation'!$B$10))+'S Curve Equation'!$B$13)*'S Curve Equation'!$B$14</f>
        <v>1.3982282225208115E-2</v>
      </c>
      <c r="S154" s="28">
        <f>(1/(1+EXP(('S Curve Equation'!$B$11-S109*'S Curve Equation'!$B$12)*'S Curve Equation'!$B$10))+'S Curve Equation'!$B$13)*'S Curve Equation'!$B$14</f>
        <v>1.4379271114672505E-2</v>
      </c>
      <c r="T154" s="28">
        <f>(1/(1+EXP(('S Curve Equation'!$B$11-T109*'S Curve Equation'!$B$12)*'S Curve Equation'!$B$10))+'S Curve Equation'!$B$13)*'S Curve Equation'!$B$14</f>
        <v>1.4778725372452353E-2</v>
      </c>
      <c r="U154" s="28">
        <f>(1/(1+EXP(('S Curve Equation'!$B$11-U109*'S Curve Equation'!$B$12)*'S Curve Equation'!$B$10))+'S Curve Equation'!$B$13)*'S Curve Equation'!$B$14</f>
        <v>1.5180617225875263E-2</v>
      </c>
      <c r="V154" s="28">
        <f>(1/(1+EXP(('S Curve Equation'!$B$11-V109*'S Curve Equation'!$B$12)*'S Curve Equation'!$B$10))+'S Curve Equation'!$B$13)*'S Curve Equation'!$B$14</f>
        <v>1.5584918847596175E-2</v>
      </c>
      <c r="W154" s="28">
        <f>(1/(1+EXP(('S Curve Equation'!$B$11-W109*'S Curve Equation'!$B$12)*'S Curve Equation'!$B$10))+'S Curve Equation'!$B$13)*'S Curve Equation'!$B$14</f>
        <v>1.5991602364082213E-2</v>
      </c>
      <c r="X154" s="28">
        <f>(1/(1+EXP(('S Curve Equation'!$B$11-X109*'S Curve Equation'!$B$12)*'S Curve Equation'!$B$10))+'S Curve Equation'!$B$13)*'S Curve Equation'!$B$14</f>
        <v>1.6400639863891623E-2</v>
      </c>
      <c r="Y154" s="28">
        <f>(1/(1+EXP(('S Curve Equation'!$B$11-Y109*'S Curve Equation'!$B$12)*'S Curve Equation'!$B$10))+'S Curve Equation'!$B$13)*'S Curve Equation'!$B$14</f>
        <v>1.6812003405749627E-2</v>
      </c>
      <c r="Z154" s="28">
        <f>(1/(1+EXP(('S Curve Equation'!$B$11-Z109*'S Curve Equation'!$B$12)*'S Curve Equation'!$B$10))+'S Curve Equation'!$B$13)*'S Curve Equation'!$B$14</f>
        <v>1.7225665026422168E-2</v>
      </c>
      <c r="AA154" s="28">
        <f>(1/(1+EXP(('S Curve Equation'!$B$11-AA109*'S Curve Equation'!$B$12)*'S Curve Equation'!$B$10))+'S Curve Equation'!$B$13)*'S Curve Equation'!$B$14</f>
        <v>1.7641596748390474E-2</v>
      </c>
      <c r="AB154" s="28">
        <f>(1/(1+EXP(('S Curve Equation'!$B$11-AB109*'S Curve Equation'!$B$12)*'S Curve Equation'!$B$10))+'S Curve Equation'!$B$13)*'S Curve Equation'!$B$14</f>
        <v>1.8059770587329348E-2</v>
      </c>
      <c r="AC154" s="28">
        <f>(1/(1+EXP(('S Curve Equation'!$B$11-AC109*'S Curve Equation'!$B$12)*'S Curve Equation'!$B$10))+'S Curve Equation'!$B$13)*'S Curve Equation'!$B$14</f>
        <v>1.848015855939069E-2</v>
      </c>
      <c r="AD154" s="28">
        <f>(1/(1+EXP(('S Curve Equation'!$B$11-AD109*'S Curve Equation'!$B$12)*'S Curve Equation'!$B$10))+'S Curve Equation'!$B$13)*'S Curve Equation'!$B$14</f>
        <v>1.8902732688294833E-2</v>
      </c>
      <c r="AE154" s="28">
        <f>(1/(1+EXP(('S Curve Equation'!$B$11-AE109*'S Curve Equation'!$B$12)*'S Curve Equation'!$B$10))+'S Curve Equation'!$B$13)*'S Curve Equation'!$B$14</f>
        <v>1.9327465012233251E-2</v>
      </c>
      <c r="AF154" s="28">
        <f>(1/(1+EXP(('S Curve Equation'!$B$11-AF109*'S Curve Equation'!$B$12)*'S Curve Equation'!$B$10))+'S Curve Equation'!$B$13)*'S Curve Equation'!$B$14</f>
        <v>1.9754327590583667E-2</v>
      </c>
    </row>
    <row r="155" spans="1:32" x14ac:dyDescent="0.2">
      <c r="A155" s="6" t="s">
        <v>36</v>
      </c>
      <c r="B155" s="28">
        <f>(1/(1+EXP(('S Curve Equation'!$B$11-B110*'S Curve Equation'!$B$12)*'S Curve Equation'!$B$10))+'S Curve Equation'!$B$13)*'S Curve Equation'!$B$14</f>
        <v>2.8046033300685599E-2</v>
      </c>
      <c r="C155" s="28">
        <f>(1/(1+EXP(('S Curve Equation'!$B$11-C110*'S Curve Equation'!$B$12)*'S Curve Equation'!$B$10))+'S Curve Equation'!$B$13)*'S Curve Equation'!$B$14</f>
        <v>2.8656826367903437E-2</v>
      </c>
      <c r="D155" s="28">
        <f>(1/(1+EXP(('S Curve Equation'!$B$11-D110*'S Curve Equation'!$B$12)*'S Curve Equation'!$B$10))+'S Curve Equation'!$B$13)*'S Curve Equation'!$B$14</f>
        <v>2.9292816089433411E-2</v>
      </c>
      <c r="E155" s="28">
        <f>(1/(1+EXP(('S Curve Equation'!$B$11-E110*'S Curve Equation'!$B$12)*'S Curve Equation'!$B$10))+'S Curve Equation'!$B$13)*'S Curve Equation'!$B$14</f>
        <v>2.9937711088926684E-2</v>
      </c>
      <c r="F155" s="28">
        <f>(1/(1+EXP(('S Curve Equation'!$B$11-F110*'S Curve Equation'!$B$12)*'S Curve Equation'!$B$10))+'S Curve Equation'!$B$13)*'S Curve Equation'!$B$14</f>
        <v>3.0586745784501729E-2</v>
      </c>
      <c r="G155" s="28">
        <f>(1/(1+EXP(('S Curve Equation'!$B$11-G110*'S Curve Equation'!$B$12)*'S Curve Equation'!$B$10))+'S Curve Equation'!$B$13)*'S Curve Equation'!$B$14</f>
        <v>3.1247536001476575E-2</v>
      </c>
      <c r="H155" s="28">
        <f>(1/(1+EXP(('S Curve Equation'!$B$11-H110*'S Curve Equation'!$B$12)*'S Curve Equation'!$B$10))+'S Curve Equation'!$B$13)*'S Curve Equation'!$B$14</f>
        <v>3.1936732703438941E-2</v>
      </c>
      <c r="I155" s="28">
        <f>(1/(1+EXP(('S Curve Equation'!$B$11-I110*'S Curve Equation'!$B$12)*'S Curve Equation'!$B$10))+'S Curve Equation'!$B$13)*'S Curve Equation'!$B$14</f>
        <v>3.2626011028864546E-2</v>
      </c>
      <c r="J155" s="28">
        <f>(1/(1+EXP(('S Curve Equation'!$B$11-J110*'S Curve Equation'!$B$12)*'S Curve Equation'!$B$10))+'S Curve Equation'!$B$13)*'S Curve Equation'!$B$14</f>
        <v>3.3327222708224892E-2</v>
      </c>
      <c r="K155" s="28">
        <f>(1/(1+EXP(('S Curve Equation'!$B$11-K110*'S Curve Equation'!$B$12)*'S Curve Equation'!$B$10))+'S Curve Equation'!$B$13)*'S Curve Equation'!$B$14</f>
        <v>3.4032617439462585E-2</v>
      </c>
      <c r="L155" s="28">
        <f>(1/(1+EXP(('S Curve Equation'!$B$11-L110*'S Curve Equation'!$B$12)*'S Curve Equation'!$B$10))+'S Curve Equation'!$B$13)*'S Curve Equation'!$B$14</f>
        <v>3.4650319571020265E-2</v>
      </c>
      <c r="M155" s="28">
        <f>(1/(1+EXP(('S Curve Equation'!$B$11-M110*'S Curve Equation'!$B$12)*'S Curve Equation'!$B$10))+'S Curve Equation'!$B$13)*'S Curve Equation'!$B$14</f>
        <v>3.5332142203344616E-2</v>
      </c>
      <c r="N155" s="28">
        <f>(1/(1+EXP(('S Curve Equation'!$B$11-N110*'S Curve Equation'!$B$12)*'S Curve Equation'!$B$10))+'S Curve Equation'!$B$13)*'S Curve Equation'!$B$14</f>
        <v>3.6017226485055495E-2</v>
      </c>
      <c r="O155" s="28">
        <f>(1/(1+EXP(('S Curve Equation'!$B$11-O110*'S Curve Equation'!$B$12)*'S Curve Equation'!$B$10))+'S Curve Equation'!$B$13)*'S Curve Equation'!$B$14</f>
        <v>3.6705515041514578E-2</v>
      </c>
      <c r="P155" s="28">
        <f>(1/(1+EXP(('S Curve Equation'!$B$11-P110*'S Curve Equation'!$B$12)*'S Curve Equation'!$B$10))+'S Curve Equation'!$B$13)*'S Curve Equation'!$B$14</f>
        <v>3.7396950680232362E-2</v>
      </c>
      <c r="Q155" s="28">
        <f>(1/(1+EXP(('S Curve Equation'!$B$11-Q110*'S Curve Equation'!$B$12)*'S Curve Equation'!$B$10))+'S Curve Equation'!$B$13)*'S Curve Equation'!$B$14</f>
        <v>3.8091476404668173E-2</v>
      </c>
      <c r="R155" s="28">
        <f>(1/(1+EXP(('S Curve Equation'!$B$11-R110*'S Curve Equation'!$B$12)*'S Curve Equation'!$B$10))+'S Curve Equation'!$B$13)*'S Curve Equation'!$B$14</f>
        <v>3.878903542754749E-2</v>
      </c>
      <c r="S155" s="28">
        <f>(1/(1+EXP(('S Curve Equation'!$B$11-S110*'S Curve Equation'!$B$12)*'S Curve Equation'!$B$10))+'S Curve Equation'!$B$13)*'S Curve Equation'!$B$14</f>
        <v>3.9489571183708362E-2</v>
      </c>
      <c r="T155" s="28">
        <f>(1/(1+EXP(('S Curve Equation'!$B$11-T110*'S Curve Equation'!$B$12)*'S Curve Equation'!$B$10))+'S Curve Equation'!$B$13)*'S Curve Equation'!$B$14</f>
        <v>4.0193027342481924E-2</v>
      </c>
      <c r="U155" s="28">
        <f>(1/(1+EXP(('S Curve Equation'!$B$11-U110*'S Curve Equation'!$B$12)*'S Curve Equation'!$B$10))+'S Curve Equation'!$B$13)*'S Curve Equation'!$B$14</f>
        <v>4.0899347819617939E-2</v>
      </c>
      <c r="V155" s="28">
        <f>(1/(1+EXP(('S Curve Equation'!$B$11-V110*'S Curve Equation'!$B$12)*'S Curve Equation'!$B$10))+'S Curve Equation'!$B$13)*'S Curve Equation'!$B$14</f>
        <v>4.1608476788763379E-2</v>
      </c>
      <c r="W155" s="28">
        <f>(1/(1+EXP(('S Curve Equation'!$B$11-W110*'S Curve Equation'!$B$12)*'S Curve Equation'!$B$10))+'S Curve Equation'!$B$13)*'S Curve Equation'!$B$14</f>
        <v>4.2320358692501447E-2</v>
      </c>
      <c r="X155" s="28">
        <f>(1/(1+EXP(('S Curve Equation'!$B$11-X110*'S Curve Equation'!$B$12)*'S Curve Equation'!$B$10))+'S Curve Equation'!$B$13)*'S Curve Equation'!$B$14</f>
        <v>4.3034938252960633E-2</v>
      </c>
      <c r="Y155" s="28">
        <f>(1/(1+EXP(('S Curve Equation'!$B$11-Y110*'S Curve Equation'!$B$12)*'S Curve Equation'!$B$10))+'S Curve Equation'!$B$13)*'S Curve Equation'!$B$14</f>
        <v>4.375216048200254E-2</v>
      </c>
      <c r="Z155" s="28">
        <f>(1/(1+EXP(('S Curve Equation'!$B$11-Z110*'S Curve Equation'!$B$12)*'S Curve Equation'!$B$10))+'S Curve Equation'!$B$13)*'S Curve Equation'!$B$14</f>
        <v>4.4471970690996232E-2</v>
      </c>
      <c r="AA155" s="28">
        <f>(1/(1+EXP(('S Curve Equation'!$B$11-AA110*'S Curve Equation'!$B$12)*'S Curve Equation'!$B$10))+'S Curve Equation'!$B$13)*'S Curve Equation'!$B$14</f>
        <v>4.5194314500186995E-2</v>
      </c>
      <c r="AB155" s="28">
        <f>(1/(1+EXP(('S Curve Equation'!$B$11-AB110*'S Curve Equation'!$B$12)*'S Curve Equation'!$B$10))+'S Curve Equation'!$B$13)*'S Curve Equation'!$B$14</f>
        <v>4.5919137847670502E-2</v>
      </c>
      <c r="AC155" s="28">
        <f>(1/(1+EXP(('S Curve Equation'!$B$11-AC110*'S Curve Equation'!$B$12)*'S Curve Equation'!$B$10))+'S Curve Equation'!$B$13)*'S Curve Equation'!$B$14</f>
        <v>4.6646386997977761E-2</v>
      </c>
      <c r="AD155" s="28">
        <f>(1/(1+EXP(('S Curve Equation'!$B$11-AD110*'S Curve Equation'!$B$12)*'S Curve Equation'!$B$10))+'S Curve Equation'!$B$13)*'S Curve Equation'!$B$14</f>
        <v>4.7376008550280561E-2</v>
      </c>
      <c r="AE155" s="28">
        <f>(1/(1+EXP(('S Curve Equation'!$B$11-AE110*'S Curve Equation'!$B$12)*'S Curve Equation'!$B$10))+'S Curve Equation'!$B$13)*'S Curve Equation'!$B$14</f>
        <v>4.8107949446226782E-2</v>
      </c>
      <c r="AF155" s="28">
        <f>(1/(1+EXP(('S Curve Equation'!$B$11-AF110*'S Curve Equation'!$B$12)*'S Curve Equation'!$B$10))+'S Curve Equation'!$B$13)*'S Curve Equation'!$B$14</f>
        <v>4.8842156977411795E-2</v>
      </c>
    </row>
    <row r="156" spans="1:32" x14ac:dyDescent="0.2">
      <c r="A156" s="6" t="s">
        <v>37</v>
      </c>
      <c r="B156" s="28">
        <f>(1/(1+EXP(('S Curve Equation'!$B$11-B111*'S Curve Equation'!$B$12)*'S Curve Equation'!$B$10))+'S Curve Equation'!$B$13)*'S Curve Equation'!$B$14</f>
        <v>0.22800000000000004</v>
      </c>
      <c r="C156" s="28">
        <f>(1/(1+EXP(('S Curve Equation'!$B$11-C111*'S Curve Equation'!$B$12)*'S Curve Equation'!$B$10))+'S Curve Equation'!$B$13)*'S Curve Equation'!$B$14</f>
        <v>0.23017334365363096</v>
      </c>
      <c r="D156" s="28">
        <f>(1/(1+EXP(('S Curve Equation'!$B$11-D111*'S Curve Equation'!$B$12)*'S Curve Equation'!$B$10))+'S Curve Equation'!$B$13)*'S Curve Equation'!$B$14</f>
        <v>0.2324168068720944</v>
      </c>
      <c r="E156" s="28">
        <f>(1/(1+EXP(('S Curve Equation'!$B$11-E111*'S Curve Equation'!$B$12)*'S Curve Equation'!$B$10))+'S Curve Equation'!$B$13)*'S Curve Equation'!$B$14</f>
        <v>0.23467173657288348</v>
      </c>
      <c r="F156" s="28">
        <f>(1/(1+EXP(('S Curve Equation'!$B$11-F111*'S Curve Equation'!$B$12)*'S Curve Equation'!$B$10))+'S Curve Equation'!$B$13)*'S Curve Equation'!$B$14</f>
        <v>0.23692126694236643</v>
      </c>
      <c r="G156" s="28">
        <f>(1/(1+EXP(('S Curve Equation'!$B$11-G111*'S Curve Equation'!$B$12)*'S Curve Equation'!$B$10))+'S Curve Equation'!$B$13)*'S Curve Equation'!$B$14</f>
        <v>0.23919146783003795</v>
      </c>
      <c r="H156" s="28">
        <f>(1/(1+EXP(('S Curve Equation'!$B$11-H111*'S Curve Equation'!$B$12)*'S Curve Equation'!$B$10))+'S Curve Equation'!$B$13)*'S Curve Equation'!$B$14</f>
        <v>0.24153811746154064</v>
      </c>
      <c r="I156" s="28">
        <f>(1/(1+EXP(('S Curve Equation'!$B$11-I111*'S Curve Equation'!$B$12)*'S Curve Equation'!$B$10))+'S Curve Equation'!$B$13)*'S Curve Equation'!$B$14</f>
        <v>0.24386388943284498</v>
      </c>
      <c r="J156" s="28">
        <f>(1/(1+EXP(('S Curve Equation'!$B$11-J111*'S Curve Equation'!$B$12)*'S Curve Equation'!$B$10))+'S Curve Equation'!$B$13)*'S Curve Equation'!$B$14</f>
        <v>0.2462086598085258</v>
      </c>
      <c r="K156" s="28">
        <f>(1/(1+EXP(('S Curve Equation'!$B$11-K111*'S Curve Equation'!$B$12)*'S Curve Equation'!$B$10))+'S Curve Equation'!$B$13)*'S Curve Equation'!$B$14</f>
        <v>0.24854621378667852</v>
      </c>
      <c r="L156" s="28">
        <f>(1/(1+EXP(('S Curve Equation'!$B$11-L111*'S Curve Equation'!$B$12)*'S Curve Equation'!$B$10))+'S Curve Equation'!$B$13)*'S Curve Equation'!$B$14</f>
        <v>0.25057604144508944</v>
      </c>
      <c r="M156" s="28">
        <f>(1/(1+EXP(('S Curve Equation'!$B$11-M111*'S Curve Equation'!$B$12)*'S Curve Equation'!$B$10))+'S Curve Equation'!$B$13)*'S Curve Equation'!$B$14</f>
        <v>0.25279835590271188</v>
      </c>
      <c r="N156" s="28">
        <f>(1/(1+EXP(('S Curve Equation'!$B$11-N111*'S Curve Equation'!$B$12)*'S Curve Equation'!$B$10))+'S Curve Equation'!$B$13)*'S Curve Equation'!$B$14</f>
        <v>0.2550124007943978</v>
      </c>
      <c r="O156" s="28">
        <f>(1/(1+EXP(('S Curve Equation'!$B$11-O111*'S Curve Equation'!$B$12)*'S Curve Equation'!$B$10))+'S Curve Equation'!$B$13)*'S Curve Equation'!$B$14</f>
        <v>0.25721808227023557</v>
      </c>
      <c r="P156" s="28">
        <f>(1/(1+EXP(('S Curve Equation'!$B$11-P111*'S Curve Equation'!$B$12)*'S Curve Equation'!$B$10))+'S Curve Equation'!$B$13)*'S Curve Equation'!$B$14</f>
        <v>0.25941531077786711</v>
      </c>
      <c r="Q156" s="28">
        <f>(1/(1+EXP(('S Curve Equation'!$B$11-Q111*'S Curve Equation'!$B$12)*'S Curve Equation'!$B$10))+'S Curve Equation'!$B$13)*'S Curve Equation'!$B$14</f>
        <v>0.26160400096486536</v>
      </c>
      <c r="R156" s="28">
        <f>(1/(1+EXP(('S Curve Equation'!$B$11-R111*'S Curve Equation'!$B$12)*'S Curve Equation'!$B$10))+'S Curve Equation'!$B$13)*'S Curve Equation'!$B$14</f>
        <v>0.26378407158210965</v>
      </c>
      <c r="S156" s="28">
        <f>(1/(1+EXP(('S Curve Equation'!$B$11-S111*'S Curve Equation'!$B$12)*'S Curve Equation'!$B$10))+'S Curve Equation'!$B$13)*'S Curve Equation'!$B$14</f>
        <v>0.26595544538821569</v>
      </c>
      <c r="T156" s="28">
        <f>(1/(1+EXP(('S Curve Equation'!$B$11-T111*'S Curve Equation'!$B$12)*'S Curve Equation'!$B$10))+'S Curve Equation'!$B$13)*'S Curve Equation'!$B$14</f>
        <v>0.26811804905505404</v>
      </c>
      <c r="U156" s="28">
        <f>(1/(1+EXP(('S Curve Equation'!$B$11-U111*'S Curve Equation'!$B$12)*'S Curve Equation'!$B$10))+'S Curve Equation'!$B$13)*'S Curve Equation'!$B$14</f>
        <v>0.2702718130744009</v>
      </c>
      <c r="V156" s="28">
        <f>(1/(1+EXP(('S Curve Equation'!$B$11-V111*'S Curve Equation'!$B$12)*'S Curve Equation'!$B$10))+'S Curve Equation'!$B$13)*'S Curve Equation'!$B$14</f>
        <v>0.27241667166575817</v>
      </c>
      <c r="W156" s="28">
        <f>(1/(1+EXP(('S Curve Equation'!$B$11-W111*'S Curve Equation'!$B$12)*'S Curve Equation'!$B$10))+'S Curve Equation'!$B$13)*'S Curve Equation'!$B$14</f>
        <v>0.27455256268536898</v>
      </c>
      <c r="X156" s="28">
        <f>(1/(1+EXP(('S Curve Equation'!$B$11-X111*'S Curve Equation'!$B$12)*'S Curve Equation'!$B$10))+'S Curve Equation'!$B$13)*'S Curve Equation'!$B$14</f>
        <v>0.27667942753646069</v>
      </c>
      <c r="Y156" s="28">
        <f>(1/(1+EXP(('S Curve Equation'!$B$11-Y111*'S Curve Equation'!$B$12)*'S Curve Equation'!$B$10))+'S Curve Equation'!$B$13)*'S Curve Equation'!$B$14</f>
        <v>0.27879721108074418</v>
      </c>
      <c r="Z156" s="28">
        <f>(1/(1+EXP(('S Curve Equation'!$B$11-Z111*'S Curve Equation'!$B$12)*'S Curve Equation'!$B$10))+'S Curve Equation'!$B$13)*'S Curve Equation'!$B$14</f>
        <v>0.28090586155118497</v>
      </c>
      <c r="AA156" s="28">
        <f>(1/(1+EXP(('S Curve Equation'!$B$11-AA111*'S Curve Equation'!$B$12)*'S Curve Equation'!$B$10))+'S Curve Equation'!$B$13)*'S Curve Equation'!$B$14</f>
        <v>0.28300533046606996</v>
      </c>
      <c r="AB156" s="28">
        <f>(1/(1+EXP(('S Curve Equation'!$B$11-AB111*'S Curve Equation'!$B$12)*'S Curve Equation'!$B$10))+'S Curve Equation'!$B$13)*'S Curve Equation'!$B$14</f>
        <v>0.285095572544388</v>
      </c>
      <c r="AC156" s="28">
        <f>(1/(1+EXP(('S Curve Equation'!$B$11-AC111*'S Curve Equation'!$B$12)*'S Curve Equation'!$B$10))+'S Curve Equation'!$B$13)*'S Curve Equation'!$B$14</f>
        <v>0.28717654562253664</v>
      </c>
      <c r="AD156" s="28">
        <f>(1/(1+EXP(('S Curve Equation'!$B$11-AD111*'S Curve Equation'!$B$12)*'S Curve Equation'!$B$10))+'S Curve Equation'!$B$13)*'S Curve Equation'!$B$14</f>
        <v>0.28924821057236488</v>
      </c>
      <c r="AE156" s="28">
        <f>(1/(1+EXP(('S Curve Equation'!$B$11-AE111*'S Curve Equation'!$B$12)*'S Curve Equation'!$B$10))+'S Curve Equation'!$B$13)*'S Curve Equation'!$B$14</f>
        <v>0.29131053122056871</v>
      </c>
      <c r="AF156" s="28">
        <f>(1/(1+EXP(('S Curve Equation'!$B$11-AF111*'S Curve Equation'!$B$12)*'S Curve Equation'!$B$10))+'S Curve Equation'!$B$13)*'S Curve Equation'!$B$14</f>
        <v>0.29336347426944032</v>
      </c>
    </row>
    <row r="157" spans="1:32" x14ac:dyDescent="0.2">
      <c r="A157" s="6" t="s">
        <v>38</v>
      </c>
      <c r="B157" s="28">
        <f>(1/(1+EXP(('S Curve Equation'!$B$11-B112*'S Curve Equation'!$B$12)*'S Curve Equation'!$B$10))+'S Curve Equation'!$B$13)*'S Curve Equation'!$B$14</f>
        <v>5.5E-2</v>
      </c>
      <c r="C157" s="28">
        <f>(1/(1+EXP(('S Curve Equation'!$B$11-C112*'S Curve Equation'!$B$12)*'S Curve Equation'!$B$10))+'S Curve Equation'!$B$13)*'S Curve Equation'!$B$14</f>
        <v>5.5929427890673074E-2</v>
      </c>
      <c r="D157" s="28">
        <f>(1/(1+EXP(('S Curve Equation'!$B$11-D112*'S Curve Equation'!$B$12)*'S Curve Equation'!$B$10))+'S Curve Equation'!$B$13)*'S Curve Equation'!$B$14</f>
        <v>5.689538483514936E-2</v>
      </c>
      <c r="E157" s="28">
        <f>(1/(1+EXP(('S Curve Equation'!$B$11-E112*'S Curve Equation'!$B$12)*'S Curve Equation'!$B$10))+'S Curve Equation'!$B$13)*'S Curve Equation'!$B$14</f>
        <v>5.7873003192217894E-2</v>
      </c>
      <c r="F157" s="28">
        <f>(1/(1+EXP(('S Curve Equation'!$B$11-F112*'S Curve Equation'!$B$12)*'S Curve Equation'!$B$10))+'S Curve Equation'!$B$13)*'S Curve Equation'!$B$14</f>
        <v>5.8855025517771879E-2</v>
      </c>
      <c r="G157" s="28">
        <f>(1/(1+EXP(('S Curve Equation'!$B$11-G112*'S Curve Equation'!$B$12)*'S Curve Equation'!$B$10))+'S Curve Equation'!$B$13)*'S Curve Equation'!$B$14</f>
        <v>5.9852929685177664E-2</v>
      </c>
      <c r="H157" s="28">
        <f>(1/(1+EXP(('S Curve Equation'!$B$11-H112*'S Curve Equation'!$B$12)*'S Curve Equation'!$B$10))+'S Curve Equation'!$B$13)*'S Curve Equation'!$B$14</f>
        <v>6.0891710339103823E-2</v>
      </c>
      <c r="I157" s="28">
        <f>(1/(1+EXP(('S Curve Equation'!$B$11-I112*'S Curve Equation'!$B$12)*'S Curve Equation'!$B$10))+'S Curve Equation'!$B$13)*'S Curve Equation'!$B$14</f>
        <v>6.1928574893334462E-2</v>
      </c>
      <c r="J157" s="28">
        <f>(1/(1+EXP(('S Curve Equation'!$B$11-J112*'S Curve Equation'!$B$12)*'S Curve Equation'!$B$10))+'S Curve Equation'!$B$13)*'S Curve Equation'!$B$14</f>
        <v>6.2981324254594406E-2</v>
      </c>
      <c r="K157" s="28">
        <f>(1/(1+EXP(('S Curve Equation'!$B$11-K112*'S Curve Equation'!$B$12)*'S Curve Equation'!$B$10))+'S Curve Equation'!$B$13)*'S Curve Equation'!$B$14</f>
        <v>6.4038277223315287E-2</v>
      </c>
      <c r="L157" s="28">
        <f>(1/(1+EXP(('S Curve Equation'!$B$11-L112*'S Curve Equation'!$B$12)*'S Curve Equation'!$B$10))+'S Curve Equation'!$B$13)*'S Curve Equation'!$B$14</f>
        <v>6.4962142679948556E-2</v>
      </c>
      <c r="M157" s="28">
        <f>(1/(1+EXP(('S Curve Equation'!$B$11-M112*'S Curve Equation'!$B$12)*'S Curve Equation'!$B$10))+'S Curve Equation'!$B$13)*'S Curve Equation'!$B$14</f>
        <v>6.5980098529016526E-2</v>
      </c>
      <c r="N157" s="28">
        <f>(1/(1+EXP(('S Curve Equation'!$B$11-N112*'S Curve Equation'!$B$12)*'S Curve Equation'!$B$10))+'S Curve Equation'!$B$13)*'S Curve Equation'!$B$14</f>
        <v>6.7001031053998128E-2</v>
      </c>
      <c r="O157" s="28">
        <f>(1/(1+EXP(('S Curve Equation'!$B$11-O112*'S Curve Equation'!$B$12)*'S Curve Equation'!$B$10))+'S Curve Equation'!$B$13)*'S Curve Equation'!$B$14</f>
        <v>6.802484971681845E-2</v>
      </c>
      <c r="P157" s="28">
        <f>(1/(1+EXP(('S Curve Equation'!$B$11-P112*'S Curve Equation'!$B$12)*'S Curve Equation'!$B$10))+'S Curve Equation'!$B$13)*'S Curve Equation'!$B$14</f>
        <v>6.9051464768284401E-2</v>
      </c>
      <c r="Q157" s="28">
        <f>(1/(1+EXP(('S Curve Equation'!$B$11-Q112*'S Curve Equation'!$B$12)*'S Curve Equation'!$B$10))+'S Curve Equation'!$B$13)*'S Curve Equation'!$B$14</f>
        <v>7.0080787260447738E-2</v>
      </c>
      <c r="R157" s="28">
        <f>(1/(1+EXP(('S Curve Equation'!$B$11-R112*'S Curve Equation'!$B$12)*'S Curve Equation'!$B$10))+'S Curve Equation'!$B$13)*'S Curve Equation'!$B$14</f>
        <v>7.111272905818436E-2</v>
      </c>
      <c r="S157" s="28">
        <f>(1/(1+EXP(('S Curve Equation'!$B$11-S112*'S Curve Equation'!$B$12)*'S Curve Equation'!$B$10))+'S Curve Equation'!$B$13)*'S Curve Equation'!$B$14</f>
        <v>7.2147202850015829E-2</v>
      </c>
      <c r="T157" s="28">
        <f>(1/(1+EXP(('S Curve Equation'!$B$11-T112*'S Curve Equation'!$B$12)*'S Curve Equation'!$B$10))+'S Curve Equation'!$B$13)*'S Curve Equation'!$B$14</f>
        <v>7.3184122158188453E-2</v>
      </c>
      <c r="U157" s="28">
        <f>(1/(1+EXP(('S Curve Equation'!$B$11-U112*'S Curve Equation'!$B$12)*'S Curve Equation'!$B$10))+'S Curve Equation'!$B$13)*'S Curve Equation'!$B$14</f>
        <v>7.4223401348033555E-2</v>
      </c>
      <c r="V157" s="28">
        <f>(1/(1+EXP(('S Curve Equation'!$B$11-V112*'S Curve Equation'!$B$12)*'S Curve Equation'!$B$10))+'S Curve Equation'!$B$13)*'S Curve Equation'!$B$14</f>
        <v>7.5264955636629396E-2</v>
      </c>
      <c r="W157" s="28">
        <f>(1/(1+EXP(('S Curve Equation'!$B$11-W112*'S Curve Equation'!$B$12)*'S Curve Equation'!$B$10))+'S Curve Equation'!$B$13)*'S Curve Equation'!$B$14</f>
        <v>7.630870110078164E-2</v>
      </c>
      <c r="X157" s="28">
        <f>(1/(1+EXP(('S Curve Equation'!$B$11-X112*'S Curve Equation'!$B$12)*'S Curve Equation'!$B$10))+'S Curve Equation'!$B$13)*'S Curve Equation'!$B$14</f>
        <v>7.7354554684344254E-2</v>
      </c>
      <c r="Y157" s="28">
        <f>(1/(1+EXP(('S Curve Equation'!$B$11-Y112*'S Curve Equation'!$B$12)*'S Curve Equation'!$B$10))+'S Curve Equation'!$B$13)*'S Curve Equation'!$B$14</f>
        <v>7.8402434204900867E-2</v>
      </c>
      <c r="Z157" s="28">
        <f>(1/(1+EXP(('S Curve Equation'!$B$11-Z112*'S Curve Equation'!$B$12)*'S Curve Equation'!$B$10))+'S Curve Equation'!$B$13)*'S Curve Equation'!$B$14</f>
        <v>7.9452258359823252E-2</v>
      </c>
      <c r="AA157" s="28">
        <f>(1/(1+EXP(('S Curve Equation'!$B$11-AA112*'S Curve Equation'!$B$12)*'S Curve Equation'!$B$10))+'S Curve Equation'!$B$13)*'S Curve Equation'!$B$14</f>
        <v>8.0503946731726853E-2</v>
      </c>
      <c r="AB157" s="28">
        <f>(1/(1+EXP(('S Curve Equation'!$B$11-AB112*'S Curve Equation'!$B$12)*'S Curve Equation'!$B$10))+'S Curve Equation'!$B$13)*'S Curve Equation'!$B$14</f>
        <v>8.1557419793343258E-2</v>
      </c>
      <c r="AC157" s="28">
        <f>(1/(1+EXP(('S Curve Equation'!$B$11-AC112*'S Curve Equation'!$B$12)*'S Curve Equation'!$B$10))+'S Curve Equation'!$B$13)*'S Curve Equation'!$B$14</f>
        <v>8.2612598911825583E-2</v>
      </c>
      <c r="AD157" s="28">
        <f>(1/(1+EXP(('S Curve Equation'!$B$11-AD112*'S Curve Equation'!$B$12)*'S Curve Equation'!$B$10))+'S Curve Equation'!$B$13)*'S Curve Equation'!$B$14</f>
        <v>8.3669406352504958E-2</v>
      </c>
      <c r="AE157" s="28">
        <f>(1/(1+EXP(('S Curve Equation'!$B$11-AE112*'S Curve Equation'!$B$12)*'S Curve Equation'!$B$10))+'S Curve Equation'!$B$13)*'S Curve Equation'!$B$14</f>
        <v>8.472776528211852E-2</v>
      </c>
      <c r="AF157" s="28">
        <f>(1/(1+EXP(('S Curve Equation'!$B$11-AF112*'S Curve Equation'!$B$12)*'S Curve Equation'!$B$10))+'S Curve Equation'!$B$13)*'S Curve Equation'!$B$14</f>
        <v>8.5787599771521936E-2</v>
      </c>
    </row>
    <row r="158" spans="1:32" x14ac:dyDescent="0.2">
      <c r="A158" s="6" t="s">
        <v>39</v>
      </c>
      <c r="B158" s="28">
        <f>(1/(1+EXP(('S Curve Equation'!$B$11-B113*'S Curve Equation'!$B$12)*'S Curve Equation'!$B$10))+'S Curve Equation'!$B$13)*'S Curve Equation'!$B$14</f>
        <v>4.5999999999999999E-2</v>
      </c>
      <c r="C158" s="28">
        <f>(1/(1+EXP(('S Curve Equation'!$B$11-C113*'S Curve Equation'!$B$12)*'S Curve Equation'!$B$10))+'S Curve Equation'!$B$13)*'S Curve Equation'!$B$14</f>
        <v>4.6828495291220219E-2</v>
      </c>
      <c r="D158" s="28">
        <f>(1/(1+EXP(('S Curve Equation'!$B$11-D113*'S Curve Equation'!$B$12)*'S Curve Equation'!$B$10))+'S Curve Equation'!$B$13)*'S Curve Equation'!$B$14</f>
        <v>4.7690034158558291E-2</v>
      </c>
      <c r="E158" s="28">
        <f>(1/(1+EXP(('S Curve Equation'!$B$11-E113*'S Curve Equation'!$B$12)*'S Curve Equation'!$B$10))+'S Curve Equation'!$B$13)*'S Curve Equation'!$B$14</f>
        <v>4.8562469477387606E-2</v>
      </c>
      <c r="F158" s="28">
        <f>(1/(1+EXP(('S Curve Equation'!$B$11-F113*'S Curve Equation'!$B$12)*'S Curve Equation'!$B$10))+'S Curve Equation'!$B$13)*'S Curve Equation'!$B$14</f>
        <v>4.9439332847670436E-2</v>
      </c>
      <c r="G158" s="28">
        <f>(1/(1+EXP(('S Curve Equation'!$B$11-G113*'S Curve Equation'!$B$12)*'S Curve Equation'!$B$10))+'S Curve Equation'!$B$13)*'S Curve Equation'!$B$14</f>
        <v>5.0330884473589001E-2</v>
      </c>
      <c r="H158" s="28">
        <f>(1/(1+EXP(('S Curve Equation'!$B$11-H113*'S Curve Equation'!$B$12)*'S Curve Equation'!$B$10))+'S Curve Equation'!$B$13)*'S Curve Equation'!$B$14</f>
        <v>5.1259494791467929E-2</v>
      </c>
      <c r="I158" s="28">
        <f>(1/(1+EXP(('S Curve Equation'!$B$11-I113*'S Curve Equation'!$B$12)*'S Curve Equation'!$B$10))+'S Curve Equation'!$B$13)*'S Curve Equation'!$B$14</f>
        <v>5.218693577829777E-2</v>
      </c>
      <c r="J158" s="28">
        <f>(1/(1+EXP(('S Curve Equation'!$B$11-J113*'S Curve Equation'!$B$12)*'S Curve Equation'!$B$10))+'S Curve Equation'!$B$13)*'S Curve Equation'!$B$14</f>
        <v>5.3129136342379236E-2</v>
      </c>
      <c r="K158" s="28">
        <f>(1/(1+EXP(('S Curve Equation'!$B$11-K113*'S Curve Equation'!$B$12)*'S Curve Equation'!$B$10))+'S Curve Equation'!$B$13)*'S Curve Equation'!$B$14</f>
        <v>5.4075653342160711E-2</v>
      </c>
      <c r="L158" s="28">
        <f>(1/(1+EXP(('S Curve Equation'!$B$11-L113*'S Curve Equation'!$B$12)*'S Curve Equation'!$B$10))+'S Curve Equation'!$B$13)*'S Curve Equation'!$B$14</f>
        <v>5.4903439965393895E-2</v>
      </c>
      <c r="M158" s="28">
        <f>(1/(1+EXP(('S Curve Equation'!$B$11-M113*'S Curve Equation'!$B$12)*'S Curve Equation'!$B$10))+'S Curve Equation'!$B$13)*'S Curve Equation'!$B$14</f>
        <v>5.581601599956737E-2</v>
      </c>
      <c r="N158" s="28">
        <f>(1/(1+EXP(('S Curve Equation'!$B$11-N113*'S Curve Equation'!$B$12)*'S Curve Equation'!$B$10))+'S Curve Equation'!$B$13)*'S Curve Equation'!$B$14</f>
        <v>5.6731766743089697E-2</v>
      </c>
      <c r="O158" s="28">
        <f>(1/(1+EXP(('S Curve Equation'!$B$11-O113*'S Curve Equation'!$B$12)*'S Curve Equation'!$B$10))+'S Curve Equation'!$B$13)*'S Curve Equation'!$B$14</f>
        <v>5.7650611699251592E-2</v>
      </c>
      <c r="P158" s="28">
        <f>(1/(1+EXP(('S Curve Equation'!$B$11-P113*'S Curve Equation'!$B$12)*'S Curve Equation'!$B$10))+'S Curve Equation'!$B$13)*'S Curve Equation'!$B$14</f>
        <v>5.8572470940169555E-2</v>
      </c>
      <c r="Q158" s="28">
        <f>(1/(1+EXP(('S Curve Equation'!$B$11-Q113*'S Curve Equation'!$B$12)*'S Curve Equation'!$B$10))+'S Curve Equation'!$B$13)*'S Curve Equation'!$B$14</f>
        <v>5.9497265120432914E-2</v>
      </c>
      <c r="R158" s="28">
        <f>(1/(1+EXP(('S Curve Equation'!$B$11-R113*'S Curve Equation'!$B$12)*'S Curve Equation'!$B$10))+'S Curve Equation'!$B$13)*'S Curve Equation'!$B$14</f>
        <v>6.0424915490056977E-2</v>
      </c>
      <c r="S158" s="28">
        <f>(1/(1+EXP(('S Curve Equation'!$B$11-S113*'S Curve Equation'!$B$12)*'S Curve Equation'!$B$10))+'S Curve Equation'!$B$13)*'S Curve Equation'!$B$14</f>
        <v>6.1355343906763185E-2</v>
      </c>
      <c r="T158" s="28">
        <f>(1/(1+EXP(('S Curve Equation'!$B$11-T113*'S Curve Equation'!$B$12)*'S Curve Equation'!$B$10))+'S Curve Equation'!$B$13)*'S Curve Equation'!$B$14</f>
        <v>6.2288472847598426E-2</v>
      </c>
      <c r="U158" s="28">
        <f>(1/(1+EXP(('S Curve Equation'!$B$11-U113*'S Curve Equation'!$B$12)*'S Curve Equation'!$B$10))+'S Curve Equation'!$B$13)*'S Curve Equation'!$B$14</f>
        <v>6.3224225419911781E-2</v>
      </c>
      <c r="V158" s="28">
        <f>(1/(1+EXP(('S Curve Equation'!$B$11-V113*'S Curve Equation'!$B$12)*'S Curve Equation'!$B$10))+'S Curve Equation'!$B$13)*'S Curve Equation'!$B$14</f>
        <v>6.4162525371705234E-2</v>
      </c>
      <c r="W158" s="28">
        <f>(1/(1+EXP(('S Curve Equation'!$B$11-W113*'S Curve Equation'!$B$12)*'S Curve Equation'!$B$10))+'S Curve Equation'!$B$13)*'S Curve Equation'!$B$14</f>
        <v>6.5103297101372276E-2</v>
      </c>
      <c r="X158" s="28">
        <f>(1/(1+EXP(('S Curve Equation'!$B$11-X113*'S Curve Equation'!$B$12)*'S Curve Equation'!$B$10))+'S Curve Equation'!$B$13)*'S Curve Equation'!$B$14</f>
        <v>6.6046465666840859E-2</v>
      </c>
      <c r="Y158" s="28">
        <f>(1/(1+EXP(('S Curve Equation'!$B$11-Y113*'S Curve Equation'!$B$12)*'S Curve Equation'!$B$10))+'S Curve Equation'!$B$13)*'S Curve Equation'!$B$14</f>
        <v>6.6991956794138163E-2</v>
      </c>
      <c r="Z158" s="28">
        <f>(1/(1+EXP(('S Curve Equation'!$B$11-Z113*'S Curve Equation'!$B$12)*'S Curve Equation'!$B$10))+'S Curve Equation'!$B$13)*'S Curve Equation'!$B$14</f>
        <v>6.7939696885389284E-2</v>
      </c>
      <c r="AA158" s="28">
        <f>(1/(1+EXP(('S Curve Equation'!$B$11-AA113*'S Curve Equation'!$B$12)*'S Curve Equation'!$B$10))+'S Curve Equation'!$B$13)*'S Curve Equation'!$B$14</f>
        <v>6.888961302626663E-2</v>
      </c>
      <c r="AB158" s="28">
        <f>(1/(1+EXP(('S Curve Equation'!$B$11-AB113*'S Curve Equation'!$B$12)*'S Curve Equation'!$B$10))+'S Curve Equation'!$B$13)*'S Curve Equation'!$B$14</f>
        <v>6.9841632992906758E-2</v>
      </c>
      <c r="AC158" s="28">
        <f>(1/(1+EXP(('S Curve Equation'!$B$11-AC113*'S Curve Equation'!$B$12)*'S Curve Equation'!$B$10))+'S Curve Equation'!$B$13)*'S Curve Equation'!$B$14</f>
        <v>7.0795685258306013E-2</v>
      </c>
      <c r="AD158" s="28">
        <f>(1/(1+EXP(('S Curve Equation'!$B$11-AD113*'S Curve Equation'!$B$12)*'S Curve Equation'!$B$10))+'S Curve Equation'!$B$13)*'S Curve Equation'!$B$14</f>
        <v>7.1751698998211697E-2</v>
      </c>
      <c r="AE158" s="28">
        <f>(1/(1+EXP(('S Curve Equation'!$B$11-AE113*'S Curve Equation'!$B$12)*'S Curve Equation'!$B$10))+'S Curve Equation'!$B$13)*'S Curve Equation'!$B$14</f>
        <v>7.2709604096524244E-2</v>
      </c>
      <c r="AF158" s="28">
        <f>(1/(1+EXP(('S Curve Equation'!$B$11-AF113*'S Curve Equation'!$B$12)*'S Curve Equation'!$B$10))+'S Curve Equation'!$B$13)*'S Curve Equation'!$B$14</f>
        <v>7.3669331150221284E-2</v>
      </c>
    </row>
    <row r="159" spans="1:32" x14ac:dyDescent="0.2">
      <c r="A159" s="6" t="s">
        <v>40</v>
      </c>
      <c r="B159" s="28">
        <f>(1/(1+EXP(('S Curve Equation'!$B$11-B114*'S Curve Equation'!$B$12)*'S Curve Equation'!$B$10))+'S Curve Equation'!$B$13)*'S Curve Equation'!$B$14</f>
        <v>6.4999999999999988E-2</v>
      </c>
      <c r="C159" s="28">
        <f>(1/(1+EXP(('S Curve Equation'!$B$11-C114*'S Curve Equation'!$B$12)*'S Curve Equation'!$B$10))+'S Curve Equation'!$B$13)*'S Curve Equation'!$B$14</f>
        <v>6.6035962779467036E-2</v>
      </c>
      <c r="D159" s="28">
        <f>(1/(1+EXP(('S Curve Equation'!$B$11-D114*'S Curve Equation'!$B$12)*'S Curve Equation'!$B$10))+'S Curve Equation'!$B$13)*'S Curve Equation'!$B$14</f>
        <v>6.7112029570640358E-2</v>
      </c>
      <c r="E159" s="28">
        <f>(1/(1+EXP(('S Curve Equation'!$B$11-E114*'S Curve Equation'!$B$12)*'S Curve Equation'!$B$10))+'S Curve Equation'!$B$13)*'S Curve Equation'!$B$14</f>
        <v>6.820045760633886E-2</v>
      </c>
      <c r="F159" s="28">
        <f>(1/(1+EXP(('S Curve Equation'!$B$11-F114*'S Curve Equation'!$B$12)*'S Curve Equation'!$B$10))+'S Curve Equation'!$B$13)*'S Curve Equation'!$B$14</f>
        <v>6.9293157132941666E-2</v>
      </c>
      <c r="G159" s="28">
        <f>(1/(1+EXP(('S Curve Equation'!$B$11-G114*'S Curve Equation'!$B$12)*'S Curve Equation'!$B$10))+'S Curve Equation'!$B$13)*'S Curve Equation'!$B$14</f>
        <v>7.0402885858931952E-2</v>
      </c>
      <c r="H159" s="28">
        <f>(1/(1+EXP(('S Curve Equation'!$B$11-H114*'S Curve Equation'!$B$12)*'S Curve Equation'!$B$10))+'S Curve Equation'!$B$13)*'S Curve Equation'!$B$14</f>
        <v>7.1557389907936114E-2</v>
      </c>
      <c r="I159" s="28">
        <f>(1/(1+EXP(('S Curve Equation'!$B$11-I114*'S Curve Equation'!$B$12)*'S Curve Equation'!$B$10))+'S Curve Equation'!$B$13)*'S Curve Equation'!$B$14</f>
        <v>7.2709077253527529E-2</v>
      </c>
      <c r="J159" s="28">
        <f>(1/(1+EXP(('S Curve Equation'!$B$11-J114*'S Curve Equation'!$B$12)*'S Curve Equation'!$B$10))+'S Curve Equation'!$B$13)*'S Curve Equation'!$B$14</f>
        <v>7.3877712590262226E-2</v>
      </c>
      <c r="K159" s="28">
        <f>(1/(1+EXP(('S Curve Equation'!$B$11-K114*'S Curve Equation'!$B$12)*'S Curve Equation'!$B$10))+'S Curve Equation'!$B$13)*'S Curve Equation'!$B$14</f>
        <v>7.505031528098316E-2</v>
      </c>
      <c r="L159" s="28">
        <f>(1/(1+EXP(('S Curve Equation'!$B$11-L114*'S Curve Equation'!$B$12)*'S Curve Equation'!$B$10))+'S Curve Equation'!$B$13)*'S Curve Equation'!$B$14</f>
        <v>7.6074699591352477E-2</v>
      </c>
      <c r="M159" s="28">
        <f>(1/(1+EXP(('S Curve Equation'!$B$11-M114*'S Curve Equation'!$B$12)*'S Curve Equation'!$B$10))+'S Curve Equation'!$B$13)*'S Curve Equation'!$B$14</f>
        <v>7.7202802446522834E-2</v>
      </c>
      <c r="N159" s="28">
        <f>(1/(1+EXP(('S Curve Equation'!$B$11-N114*'S Curve Equation'!$B$12)*'S Curve Equation'!$B$10))+'S Curve Equation'!$B$13)*'S Curve Equation'!$B$14</f>
        <v>7.8333567873023022E-2</v>
      </c>
      <c r="O159" s="28">
        <f>(1/(1+EXP(('S Curve Equation'!$B$11-O114*'S Curve Equation'!$B$12)*'S Curve Equation'!$B$10))+'S Curve Equation'!$B$13)*'S Curve Equation'!$B$14</f>
        <v>7.9466895427411657E-2</v>
      </c>
      <c r="P159" s="28">
        <f>(1/(1+EXP(('S Curve Equation'!$B$11-P114*'S Curve Equation'!$B$12)*'S Curve Equation'!$B$10))+'S Curve Equation'!$B$13)*'S Curve Equation'!$B$14</f>
        <v>8.0602685712651612E-2</v>
      </c>
      <c r="Q159" s="28">
        <f>(1/(1+EXP(('S Curve Equation'!$B$11-Q114*'S Curve Equation'!$B$12)*'S Curve Equation'!$B$10))+'S Curve Equation'!$B$13)*'S Curve Equation'!$B$14</f>
        <v>8.1740840388169103E-2</v>
      </c>
      <c r="R159" s="28">
        <f>(1/(1+EXP(('S Curve Equation'!$B$11-R114*'S Curve Equation'!$B$12)*'S Curve Equation'!$B$10))+'S Curve Equation'!$B$13)*'S Curve Equation'!$B$14</f>
        <v>8.2881262179044679E-2</v>
      </c>
      <c r="S159" s="28">
        <f>(1/(1+EXP(('S Curve Equation'!$B$11-S114*'S Curve Equation'!$B$12)*'S Curve Equation'!$B$10))+'S Curve Equation'!$B$13)*'S Curve Equation'!$B$14</f>
        <v>8.4023854884368088E-2</v>
      </c>
      <c r="T159" s="28">
        <f>(1/(1+EXP(('S Curve Equation'!$B$11-T114*'S Curve Equation'!$B$12)*'S Curve Equation'!$B$10))+'S Curve Equation'!$B$13)*'S Curve Equation'!$B$14</f>
        <v>8.5168523384777234E-2</v>
      </c>
      <c r="U159" s="28">
        <f>(1/(1+EXP(('S Curve Equation'!$B$11-U114*'S Curve Equation'!$B$12)*'S Curve Equation'!$B$10))+'S Curve Equation'!$B$13)*'S Curve Equation'!$B$14</f>
        <v>8.6315173649209959E-2</v>
      </c>
      <c r="V159" s="28">
        <f>(1/(1+EXP(('S Curve Equation'!$B$11-V114*'S Curve Equation'!$B$12)*'S Curve Equation'!$B$10))+'S Curve Equation'!$B$13)*'S Curve Equation'!$B$14</f>
        <v>8.7463712740892527E-2</v>
      </c>
      <c r="W159" s="28">
        <f>(1/(1+EXP(('S Curve Equation'!$B$11-W114*'S Curve Equation'!$B$12)*'S Curve Equation'!$B$10))+'S Curve Equation'!$B$13)*'S Curve Equation'!$B$14</f>
        <v>8.8614048822588415E-2</v>
      </c>
      <c r="X159" s="28">
        <f>(1/(1+EXP(('S Curve Equation'!$B$11-X114*'S Curve Equation'!$B$12)*'S Curve Equation'!$B$10))+'S Curve Equation'!$B$13)*'S Curve Equation'!$B$14</f>
        <v>8.9766091161132072E-2</v>
      </c>
      <c r="Y159" s="28">
        <f>(1/(1+EXP(('S Curve Equation'!$B$11-Y114*'S Curve Equation'!$B$12)*'S Curve Equation'!$B$10))+'S Curve Equation'!$B$13)*'S Curve Equation'!$B$14</f>
        <v>9.0919750131272278E-2</v>
      </c>
      <c r="Z159" s="28">
        <f>(1/(1+EXP(('S Curve Equation'!$B$11-Z114*'S Curve Equation'!$B$12)*'S Curve Equation'!$B$10))+'S Curve Equation'!$B$13)*'S Curve Equation'!$B$14</f>
        <v>9.2074937218846895E-2</v>
      </c>
      <c r="AA159" s="28">
        <f>(1/(1+EXP(('S Curve Equation'!$B$11-AA114*'S Curve Equation'!$B$12)*'S Curve Equation'!$B$10))+'S Curve Equation'!$B$13)*'S Curve Equation'!$B$14</f>
        <v>9.3231565023311258E-2</v>
      </c>
      <c r="AB159" s="28">
        <f>(1/(1+EXP(('S Curve Equation'!$B$11-AB114*'S Curve Equation'!$B$12)*'S Curve Equation'!$B$10))+'S Curve Equation'!$B$13)*'S Curve Equation'!$B$14</f>
        <v>9.4389547259645948E-2</v>
      </c>
      <c r="AC159" s="28">
        <f>(1/(1+EXP(('S Curve Equation'!$B$11-AC114*'S Curve Equation'!$B$12)*'S Curve Equation'!$B$10))+'S Curve Equation'!$B$13)*'S Curve Equation'!$B$14</f>
        <v>9.5548798759661602E-2</v>
      </c>
      <c r="AD159" s="28">
        <f>(1/(1+EXP(('S Curve Equation'!$B$11-AD114*'S Curve Equation'!$B$12)*'S Curve Equation'!$B$10))+'S Curve Equation'!$B$13)*'S Curve Equation'!$B$14</f>
        <v>9.670923547272478E-2</v>
      </c>
      <c r="AE159" s="28">
        <f>(1/(1+EXP(('S Curve Equation'!$B$11-AE114*'S Curve Equation'!$B$12)*'S Curve Equation'!$B$10))+'S Curve Equation'!$B$13)*'S Curve Equation'!$B$14</f>
        <v>9.7870774465926486E-2</v>
      </c>
      <c r="AF159" s="28">
        <f>(1/(1+EXP(('S Curve Equation'!$B$11-AF114*'S Curve Equation'!$B$12)*'S Curve Equation'!$B$10))+'S Curve Equation'!$B$13)*'S Curve Equation'!$B$14</f>
        <v>9.9033333923712233E-2</v>
      </c>
    </row>
    <row r="160" spans="1:32" x14ac:dyDescent="0.2">
      <c r="A160" s="6" t="s">
        <v>41</v>
      </c>
      <c r="B160" s="28">
        <f>(1/(1+EXP(('S Curve Equation'!$B$11-B115*'S Curve Equation'!$B$12)*'S Curve Equation'!$B$10))+'S Curve Equation'!$B$13)*'S Curve Equation'!$B$14</f>
        <v>7.387861271676302E-2</v>
      </c>
      <c r="C160" s="28">
        <f>(1/(1+EXP(('S Curve Equation'!$B$11-C115*'S Curve Equation'!$B$12)*'S Curve Equation'!$B$10))+'S Curve Equation'!$B$13)*'S Curve Equation'!$B$14</f>
        <v>7.5004593205576939E-2</v>
      </c>
      <c r="D160" s="28">
        <f>(1/(1+EXP(('S Curve Equation'!$B$11-D115*'S Curve Equation'!$B$12)*'S Curve Equation'!$B$10))+'S Curve Equation'!$B$13)*'S Curve Equation'!$B$14</f>
        <v>7.6173614372226112E-2</v>
      </c>
      <c r="E160" s="28">
        <f>(1/(1+EXP(('S Curve Equation'!$B$11-E115*'S Curve Equation'!$B$12)*'S Curve Equation'!$B$10))+'S Curve Equation'!$B$13)*'S Curve Equation'!$B$14</f>
        <v>7.7355501301670279E-2</v>
      </c>
      <c r="F160" s="28">
        <f>(1/(1+EXP(('S Curve Equation'!$B$11-F115*'S Curve Equation'!$B$12)*'S Curve Equation'!$B$10))+'S Curve Equation'!$B$13)*'S Curve Equation'!$B$14</f>
        <v>7.8541461536072318E-2</v>
      </c>
      <c r="G160" s="28">
        <f>(1/(1+EXP(('S Curve Equation'!$B$11-G115*'S Curve Equation'!$B$12)*'S Curve Equation'!$B$10))+'S Curve Equation'!$B$13)*'S Curve Equation'!$B$14</f>
        <v>7.974532995912699E-2</v>
      </c>
      <c r="H160" s="28">
        <f>(1/(1+EXP(('S Curve Equation'!$B$11-H115*'S Curve Equation'!$B$12)*'S Curve Equation'!$B$10))+'S Curve Equation'!$B$13)*'S Curve Equation'!$B$14</f>
        <v>8.0997162922745961E-2</v>
      </c>
      <c r="I160" s="28">
        <f>(1/(1+EXP(('S Curve Equation'!$B$11-I115*'S Curve Equation'!$B$12)*'S Curve Equation'!$B$10))+'S Curve Equation'!$B$13)*'S Curve Equation'!$B$14</f>
        <v>8.2245328116511668E-2</v>
      </c>
      <c r="J160" s="28">
        <f>(1/(1+EXP(('S Curve Equation'!$B$11-J115*'S Curve Equation'!$B$12)*'S Curve Equation'!$B$10))+'S Curve Equation'!$B$13)*'S Curve Equation'!$B$14</f>
        <v>8.3511239960930544E-2</v>
      </c>
      <c r="K160" s="28">
        <f>(1/(1+EXP(('S Curve Equation'!$B$11-K115*'S Curve Equation'!$B$12)*'S Curve Equation'!$B$10))+'S Curve Equation'!$B$13)*'S Curve Equation'!$B$14</f>
        <v>8.478082591037292E-2</v>
      </c>
      <c r="L160" s="28">
        <f>(1/(1+EXP(('S Curve Equation'!$B$11-L115*'S Curve Equation'!$B$12)*'S Curve Equation'!$B$10))+'S Curve Equation'!$B$13)*'S Curve Equation'!$B$14</f>
        <v>8.5889427667013865E-2</v>
      </c>
      <c r="M160" s="28">
        <f>(1/(1+EXP(('S Curve Equation'!$B$11-M115*'S Curve Equation'!$B$12)*'S Curve Equation'!$B$10))+'S Curve Equation'!$B$13)*'S Curve Equation'!$B$14</f>
        <v>8.7109732193350206E-2</v>
      </c>
      <c r="N160" s="28">
        <f>(1/(1+EXP(('S Curve Equation'!$B$11-N115*'S Curve Equation'!$B$12)*'S Curve Equation'!$B$10))+'S Curve Equation'!$B$13)*'S Curve Equation'!$B$14</f>
        <v>8.8332350318858277E-2</v>
      </c>
      <c r="O160" s="28">
        <f>(1/(1+EXP(('S Curve Equation'!$B$11-O115*'S Curve Equation'!$B$12)*'S Curve Equation'!$B$10))+'S Curve Equation'!$B$13)*'S Curve Equation'!$B$14</f>
        <v>8.9557173916690908E-2</v>
      </c>
      <c r="P160" s="28">
        <f>(1/(1+EXP(('S Curve Equation'!$B$11-P115*'S Curve Equation'!$B$12)*'S Curve Equation'!$B$10))+'S Curve Equation'!$B$13)*'S Curve Equation'!$B$14</f>
        <v>9.0784096142493456E-2</v>
      </c>
      <c r="Q160" s="28">
        <f>(1/(1+EXP(('S Curve Equation'!$B$11-Q115*'S Curve Equation'!$B$12)*'S Curve Equation'!$B$10))+'S Curve Equation'!$B$13)*'S Curve Equation'!$B$14</f>
        <v>9.2013011441689552E-2</v>
      </c>
      <c r="R160" s="28">
        <f>(1/(1+EXP(('S Curve Equation'!$B$11-R115*'S Curve Equation'!$B$12)*'S Curve Equation'!$B$10))+'S Curve Equation'!$B$13)*'S Curve Equation'!$B$14</f>
        <v>9.3243815555840562E-2</v>
      </c>
      <c r="S160" s="28">
        <f>(1/(1+EXP(('S Curve Equation'!$B$11-S115*'S Curve Equation'!$B$12)*'S Curve Equation'!$B$10))+'S Curve Equation'!$B$13)*'S Curve Equation'!$B$14</f>
        <v>9.4476405528115343E-2</v>
      </c>
      <c r="T160" s="28">
        <f>(1/(1+EXP(('S Curve Equation'!$B$11-T115*'S Curve Equation'!$B$12)*'S Curve Equation'!$B$10))+'S Curve Equation'!$B$13)*'S Curve Equation'!$B$14</f>
        <v>9.5710679707895249E-2</v>
      </c>
      <c r="U160" s="28">
        <f>(1/(1+EXP(('S Curve Equation'!$B$11-U115*'S Curve Equation'!$B$12)*'S Curve Equation'!$B$10))+'S Curve Equation'!$B$13)*'S Curve Equation'!$B$14</f>
        <v>9.6946537754546203E-2</v>
      </c>
      <c r="V160" s="28">
        <f>(1/(1+EXP(('S Curve Equation'!$B$11-V115*'S Curve Equation'!$B$12)*'S Curve Equation'!$B$10))+'S Curve Equation'!$B$13)*'S Curve Equation'!$B$14</f>
        <v>9.8183880640388826E-2</v>
      </c>
      <c r="W160" s="28">
        <f>(1/(1+EXP(('S Curve Equation'!$B$11-W115*'S Curve Equation'!$B$12)*'S Curve Equation'!$B$10))+'S Curve Equation'!$B$13)*'S Curve Equation'!$B$14</f>
        <v>9.9422610652890778E-2</v>
      </c>
      <c r="X160" s="28">
        <f>(1/(1+EXP(('S Curve Equation'!$B$11-X115*'S Curve Equation'!$B$12)*'S Curve Equation'!$B$10))+'S Curve Equation'!$B$13)*'S Curve Equation'!$B$14</f>
        <v>0.10066263139611246</v>
      </c>
      <c r="Y160" s="28">
        <f>(1/(1+EXP(('S Curve Equation'!$B$11-Y115*'S Curve Equation'!$B$12)*'S Curve Equation'!$B$10))+'S Curve Equation'!$B$13)*'S Curve Equation'!$B$14</f>
        <v>0.10190384779143397</v>
      </c>
      <c r="Z160" s="28">
        <f>(1/(1+EXP(('S Curve Equation'!$B$11-Z115*'S Curve Equation'!$B$12)*'S Curve Equation'!$B$10))+'S Curve Equation'!$B$13)*'S Curve Equation'!$B$14</f>
        <v>0.10314616607758724</v>
      </c>
      <c r="AA160" s="28">
        <f>(1/(1+EXP(('S Curve Equation'!$B$11-AA115*'S Curve Equation'!$B$12)*'S Curve Equation'!$B$10))+'S Curve Equation'!$B$13)*'S Curve Equation'!$B$14</f>
        <v>0.1043894938100218</v>
      </c>
      <c r="AB160" s="28">
        <f>(1/(1+EXP(('S Curve Equation'!$B$11-AB115*'S Curve Equation'!$B$12)*'S Curve Equation'!$B$10))+'S Curve Equation'!$B$13)*'S Curve Equation'!$B$14</f>
        <v>0.10563373985963062</v>
      </c>
      <c r="AC160" s="28">
        <f>(1/(1+EXP(('S Curve Equation'!$B$11-AC115*'S Curve Equation'!$B$12)*'S Curve Equation'!$B$10))+'S Curve Equation'!$B$13)*'S Curve Equation'!$B$14</f>
        <v>0.10687881441085925</v>
      </c>
      <c r="AD160" s="28">
        <f>(1/(1+EXP(('S Curve Equation'!$B$11-AD115*'S Curve Equation'!$B$12)*'S Curve Equation'!$B$10))+'S Curve Equation'!$B$13)*'S Curve Equation'!$B$14</f>
        <v>0.10812462895922315</v>
      </c>
      <c r="AE160" s="28">
        <f>(1/(1+EXP(('S Curve Equation'!$B$11-AE115*'S Curve Equation'!$B$12)*'S Curve Equation'!$B$10))+'S Curve Equation'!$B$13)*'S Curve Equation'!$B$14</f>
        <v>0.10937109630825992</v>
      </c>
      <c r="AF160" s="28">
        <f>(1/(1+EXP(('S Curve Equation'!$B$11-AF115*'S Curve Equation'!$B$12)*'S Curve Equation'!$B$10))+'S Curve Equation'!$B$13)*'S Curve Equation'!$B$14</f>
        <v>0.11061813056593639</v>
      </c>
    </row>
    <row r="161" spans="1:32" x14ac:dyDescent="0.2">
      <c r="A161" s="6" t="s">
        <v>42</v>
      </c>
      <c r="B161" s="28">
        <f>(1/(1+EXP(('S Curve Equation'!$B$11-B116*'S Curve Equation'!$B$12)*'S Curve Equation'!$B$10))+'S Curve Equation'!$B$13)*'S Curve Equation'!$B$14</f>
        <v>9.0999999999999998E-2</v>
      </c>
      <c r="C161" s="28">
        <f>(1/(1+EXP(('S Curve Equation'!$B$11-C116*'S Curve Equation'!$B$12)*'S Curve Equation'!$B$10))+'S Curve Equation'!$B$13)*'S Curve Equation'!$B$14</f>
        <v>9.2288430250512213E-2</v>
      </c>
      <c r="D161" s="28">
        <f>(1/(1+EXP(('S Curve Equation'!$B$11-D116*'S Curve Equation'!$B$12)*'S Curve Equation'!$B$10))+'S Curve Equation'!$B$13)*'S Curve Equation'!$B$14</f>
        <v>9.362500090730215E-2</v>
      </c>
      <c r="E161" s="28">
        <f>(1/(1+EXP(('S Curve Equation'!$B$11-E116*'S Curve Equation'!$B$12)*'S Curve Equation'!$B$10))+'S Curve Equation'!$B$13)*'S Curve Equation'!$B$14</f>
        <v>9.4975141666565774E-2</v>
      </c>
      <c r="F161" s="28">
        <f>(1/(1+EXP(('S Curve Equation'!$B$11-F116*'S Curve Equation'!$B$12)*'S Curve Equation'!$B$10))+'S Curve Equation'!$B$13)*'S Curve Equation'!$B$14</f>
        <v>9.632879367352587E-2</v>
      </c>
      <c r="G161" s="28">
        <f>(1/(1+EXP(('S Curve Equation'!$B$11-G116*'S Curve Equation'!$B$12)*'S Curve Equation'!$B$10))+'S Curve Equation'!$B$13)*'S Curve Equation'!$B$14</f>
        <v>9.7701726078415707E-2</v>
      </c>
      <c r="H161" s="28">
        <f>(1/(1+EXP(('S Curve Equation'!$B$11-H116*'S Curve Equation'!$B$12)*'S Curve Equation'!$B$10))+'S Curve Equation'!$B$13)*'S Curve Equation'!$B$14</f>
        <v>9.912813005956779E-2</v>
      </c>
      <c r="I161" s="28">
        <f>(1/(1+EXP(('S Curve Equation'!$B$11-I116*'S Curve Equation'!$B$12)*'S Curve Equation'!$B$10))+'S Curve Equation'!$B$13)*'S Curve Equation'!$B$14</f>
        <v>0.10054911817584197</v>
      </c>
      <c r="J161" s="28">
        <f>(1/(1+EXP(('S Curve Equation'!$B$11-J116*'S Curve Equation'!$B$12)*'S Curve Equation'!$B$10))+'S Curve Equation'!$B$13)*'S Curve Equation'!$B$14</f>
        <v>0.10198905974352675</v>
      </c>
      <c r="K161" s="28">
        <f>(1/(1+EXP(('S Curve Equation'!$B$11-K116*'S Curve Equation'!$B$12)*'S Curve Equation'!$B$10))+'S Curve Equation'!$B$13)*'S Curve Equation'!$B$14</f>
        <v>0.10343192651702983</v>
      </c>
      <c r="L161" s="28">
        <f>(1/(1+EXP(('S Curve Equation'!$B$11-L116*'S Curve Equation'!$B$12)*'S Curve Equation'!$B$10))+'S Curve Equation'!$B$13)*'S Curve Equation'!$B$14</f>
        <v>0.10469081823446065</v>
      </c>
      <c r="M161" s="28">
        <f>(1/(1+EXP(('S Curve Equation'!$B$11-M116*'S Curve Equation'!$B$12)*'S Curve Equation'!$B$10))+'S Curve Equation'!$B$13)*'S Curve Equation'!$B$14</f>
        <v>0.10607546640264177</v>
      </c>
      <c r="N161" s="28">
        <f>(1/(1+EXP(('S Curve Equation'!$B$11-N116*'S Curve Equation'!$B$12)*'S Curve Equation'!$B$10))+'S Curve Equation'!$B$13)*'S Curve Equation'!$B$14</f>
        <v>0.10746160345921353</v>
      </c>
      <c r="O161" s="28">
        <f>(1/(1+EXP(('S Curve Equation'!$B$11-O116*'S Curve Equation'!$B$12)*'S Curve Equation'!$B$10))+'S Curve Equation'!$B$13)*'S Curve Equation'!$B$14</f>
        <v>0.10884910939648597</v>
      </c>
      <c r="P161" s="28">
        <f>(1/(1+EXP(('S Curve Equation'!$B$11-P116*'S Curve Equation'!$B$12)*'S Curve Equation'!$B$10))+'S Curve Equation'!$B$13)*'S Curve Equation'!$B$14</f>
        <v>0.1102378659525803</v>
      </c>
      <c r="Q161" s="28">
        <f>(1/(1+EXP(('S Curve Equation'!$B$11-Q116*'S Curve Equation'!$B$12)*'S Curve Equation'!$B$10))+'S Curve Equation'!$B$13)*'S Curve Equation'!$B$14</f>
        <v>0.11162775661160848</v>
      </c>
      <c r="R161" s="28">
        <f>(1/(1+EXP(('S Curve Equation'!$B$11-R116*'S Curve Equation'!$B$12)*'S Curve Equation'!$B$10))+'S Curve Equation'!$B$13)*'S Curve Equation'!$B$14</f>
        <v>0.11301866660286088</v>
      </c>
      <c r="S161" s="28">
        <f>(1/(1+EXP(('S Curve Equation'!$B$11-S116*'S Curve Equation'!$B$12)*'S Curve Equation'!$B$10))+'S Curve Equation'!$B$13)*'S Curve Equation'!$B$14</f>
        <v>0.11441048289904969</v>
      </c>
      <c r="T161" s="28">
        <f>(1/(1+EXP(('S Curve Equation'!$B$11-T116*'S Curve Equation'!$B$12)*'S Curve Equation'!$B$10))+'S Curve Equation'!$B$13)*'S Curve Equation'!$B$14</f>
        <v>0.11580309421364003</v>
      </c>
      <c r="U161" s="28">
        <f>(1/(1+EXP(('S Curve Equation'!$B$11-U116*'S Curve Equation'!$B$12)*'S Curve Equation'!$B$10))+'S Curve Equation'!$B$13)*'S Curve Equation'!$B$14</f>
        <v>0.11719639099731083</v>
      </c>
      <c r="V161" s="28">
        <f>(1/(1+EXP(('S Curve Equation'!$B$11-V116*'S Curve Equation'!$B$12)*'S Curve Equation'!$B$10))+'S Curve Equation'!$B$13)*'S Curve Equation'!$B$14</f>
        <v>0.11859026543358213</v>
      </c>
      <c r="W161" s="28">
        <f>(1/(1+EXP(('S Curve Equation'!$B$11-W116*'S Curve Equation'!$B$12)*'S Curve Equation'!$B$10))+'S Curve Equation'!$B$13)*'S Curve Equation'!$B$14</f>
        <v>0.11998461143364263</v>
      </c>
      <c r="X161" s="28">
        <f>(1/(1+EXP(('S Curve Equation'!$B$11-X116*'S Curve Equation'!$B$12)*'S Curve Equation'!$B$10))+'S Curve Equation'!$B$13)*'S Curve Equation'!$B$14</f>
        <v>0.12137932463041413</v>
      </c>
      <c r="Y161" s="28">
        <f>(1/(1+EXP(('S Curve Equation'!$B$11-Y116*'S Curve Equation'!$B$12)*'S Curve Equation'!$B$10))+'S Curve Equation'!$B$13)*'S Curve Equation'!$B$14</f>
        <v>0.1227743023718892</v>
      </c>
      <c r="Z161" s="28">
        <f>(1/(1+EXP(('S Curve Equation'!$B$11-Z116*'S Curve Equation'!$B$12)*'S Curve Equation'!$B$10))+'S Curve Equation'!$B$13)*'S Curve Equation'!$B$14</f>
        <v>0.12416944371377181</v>
      </c>
      <c r="AA161" s="28">
        <f>(1/(1+EXP(('S Curve Equation'!$B$11-AA116*'S Curve Equation'!$B$12)*'S Curve Equation'!$B$10))+'S Curve Equation'!$B$13)*'S Curve Equation'!$B$14</f>
        <v>0.12556464941145545</v>
      </c>
      <c r="AB161" s="28">
        <f>(1/(1+EXP(('S Curve Equation'!$B$11-AB116*'S Curve Equation'!$B$12)*'S Curve Equation'!$B$10))+'S Curve Equation'!$B$13)*'S Curve Equation'!$B$14</f>
        <v>0.12695982191137248</v>
      </c>
      <c r="AC161" s="28">
        <f>(1/(1+EXP(('S Curve Equation'!$B$11-AC116*'S Curve Equation'!$B$12)*'S Curve Equation'!$B$10))+'S Curve Equation'!$B$13)*'S Curve Equation'!$B$14</f>
        <v>0.12835486534174204</v>
      </c>
      <c r="AD161" s="28">
        <f>(1/(1+EXP(('S Curve Equation'!$B$11-AD116*'S Curve Equation'!$B$12)*'S Curve Equation'!$B$10))+'S Curve Equation'!$B$13)*'S Curve Equation'!$B$14</f>
        <v>0.12974968550274821</v>
      </c>
      <c r="AE161" s="28">
        <f>(1/(1+EXP(('S Curve Equation'!$B$11-AE116*'S Curve Equation'!$B$12)*'S Curve Equation'!$B$10))+'S Curve Equation'!$B$13)*'S Curve Equation'!$B$14</f>
        <v>0.13114418985617962</v>
      </c>
      <c r="AF161" s="28">
        <f>(1/(1+EXP(('S Curve Equation'!$B$11-AF116*'S Curve Equation'!$B$12)*'S Curve Equation'!$B$10))+'S Curve Equation'!$B$13)*'S Curve Equation'!$B$14</f>
        <v>0.13253828751455562</v>
      </c>
    </row>
    <row r="162" spans="1:32" x14ac:dyDescent="0.2">
      <c r="A162" s="6" t="s">
        <v>105</v>
      </c>
      <c r="B162" s="28">
        <f>(1/(1+EXP(('S Curve Equation'!$B$11-B117*'S Curve Equation'!$B$12)*'S Curve Equation'!$B$10))+'S Curve Equation'!$B$13)*'S Curve Equation'!$B$14</f>
        <v>4.0999999999999995E-2</v>
      </c>
      <c r="C162" s="28">
        <f>(1/(1+EXP(('S Curve Equation'!$B$11-C117*'S Curve Equation'!$B$12)*'S Curve Equation'!$B$10))+'S Curve Equation'!$B$13)*'S Curve Equation'!$B$14</f>
        <v>4.1770182033746286E-2</v>
      </c>
      <c r="D162" s="28">
        <f>(1/(1+EXP(('S Curve Equation'!$B$11-D117*'S Curve Equation'!$B$12)*'S Curve Equation'!$B$10))+'S Curve Equation'!$B$13)*'S Curve Equation'!$B$14</f>
        <v>4.2571350218489221E-2</v>
      </c>
      <c r="E162" s="28">
        <f>(1/(1+EXP(('S Curve Equation'!$B$11-E117*'S Curve Equation'!$B$12)*'S Curve Equation'!$B$10))+'S Curve Equation'!$B$13)*'S Curve Equation'!$B$14</f>
        <v>4.3382927615898431E-2</v>
      </c>
      <c r="F162" s="28">
        <f>(1/(1+EXP(('S Curve Equation'!$B$11-F117*'S Curve Equation'!$B$12)*'S Curve Equation'!$B$10))+'S Curve Equation'!$B$13)*'S Curve Equation'!$B$14</f>
        <v>4.4198901852316876E-2</v>
      </c>
      <c r="G162" s="28">
        <f>(1/(1+EXP(('S Curve Equation'!$B$11-G117*'S Curve Equation'!$B$12)*'S Curve Equation'!$B$10))+'S Curve Equation'!$B$13)*'S Curve Equation'!$B$14</f>
        <v>4.5028827283301306E-2</v>
      </c>
      <c r="H162" s="28">
        <f>(1/(1+EXP(('S Curve Equation'!$B$11-H117*'S Curve Equation'!$B$12)*'S Curve Equation'!$B$10))+'S Curve Equation'!$B$13)*'S Curve Equation'!$B$14</f>
        <v>4.5893550402340222E-2</v>
      </c>
      <c r="I162" s="28">
        <f>(1/(1+EXP(('S Curve Equation'!$B$11-I117*'S Curve Equation'!$B$12)*'S Curve Equation'!$B$10))+'S Curve Equation'!$B$13)*'S Curve Equation'!$B$14</f>
        <v>4.6757488051678751E-2</v>
      </c>
      <c r="J162" s="28">
        <f>(1/(1+EXP(('S Curve Equation'!$B$11-J117*'S Curve Equation'!$B$12)*'S Curve Equation'!$B$10))+'S Curve Equation'!$B$13)*'S Curve Equation'!$B$14</f>
        <v>4.7635482418295245E-2</v>
      </c>
      <c r="K162" s="28">
        <f>(1/(1+EXP(('S Curve Equation'!$B$11-K117*'S Curve Equation'!$B$12)*'S Curve Equation'!$B$10))+'S Curve Equation'!$B$13)*'S Curve Equation'!$B$14</f>
        <v>4.8517808664241636E-2</v>
      </c>
      <c r="L162" s="28">
        <f>(1/(1+EXP(('S Curve Equation'!$B$11-L117*'S Curve Equation'!$B$12)*'S Curve Equation'!$B$10))+'S Curve Equation'!$B$13)*'S Curve Equation'!$B$14</f>
        <v>4.9289708818446978E-2</v>
      </c>
      <c r="M162" s="28">
        <f>(1/(1+EXP(('S Curve Equation'!$B$11-M117*'S Curve Equation'!$B$12)*'S Curve Equation'!$B$10))+'S Curve Equation'!$B$13)*'S Curve Equation'!$B$14</f>
        <v>5.0140944553507968E-2</v>
      </c>
      <c r="N162" s="28">
        <f>(1/(1+EXP(('S Curve Equation'!$B$11-N117*'S Curve Equation'!$B$12)*'S Curve Equation'!$B$10))+'S Curve Equation'!$B$13)*'S Curve Equation'!$B$14</f>
        <v>5.0995424608754891E-2</v>
      </c>
      <c r="O162" s="28">
        <f>(1/(1+EXP(('S Curve Equation'!$B$11-O117*'S Curve Equation'!$B$12)*'S Curve Equation'!$B$10))+'S Curve Equation'!$B$13)*'S Curve Equation'!$B$14</f>
        <v>5.1853074520469292E-2</v>
      </c>
      <c r="P162" s="28">
        <f>(1/(1+EXP(('S Curve Equation'!$B$11-P117*'S Curve Equation'!$B$12)*'S Curve Equation'!$B$10))+'S Curve Equation'!$B$13)*'S Curve Equation'!$B$14</f>
        <v>5.2713820277973389E-2</v>
      </c>
      <c r="Q162" s="28">
        <f>(1/(1+EXP(('S Curve Equation'!$B$11-Q117*'S Curve Equation'!$B$12)*'S Curve Equation'!$B$10))+'S Curve Equation'!$B$13)*'S Curve Equation'!$B$14</f>
        <v>5.3577588337651028E-2</v>
      </c>
      <c r="R162" s="28">
        <f>(1/(1+EXP(('S Curve Equation'!$B$11-R117*'S Curve Equation'!$B$12)*'S Curve Equation'!$B$10))+'S Curve Equation'!$B$13)*'S Curve Equation'!$B$14</f>
        <v>5.444430563632937E-2</v>
      </c>
      <c r="S162" s="28">
        <f>(1/(1+EXP(('S Curve Equation'!$B$11-S117*'S Curve Equation'!$B$12)*'S Curve Equation'!$B$10))+'S Curve Equation'!$B$13)*'S Curve Equation'!$B$14</f>
        <v>5.5313899604040408E-2</v>
      </c>
      <c r="T162" s="28">
        <f>(1/(1+EXP(('S Curve Equation'!$B$11-T117*'S Curve Equation'!$B$12)*'S Curve Equation'!$B$10))+'S Curve Equation'!$B$13)*'S Curve Equation'!$B$14</f>
        <v>5.618629817617176E-2</v>
      </c>
      <c r="U162" s="28">
        <f>(1/(1+EXP(('S Curve Equation'!$B$11-U117*'S Curve Equation'!$B$12)*'S Curve Equation'!$B$10))+'S Curve Equation'!$B$13)*'S Curve Equation'!$B$14</f>
        <v>5.7061429805022539E-2</v>
      </c>
      <c r="V162" s="28">
        <f>(1/(1+EXP(('S Curve Equation'!$B$11-V117*'S Curve Equation'!$B$12)*'S Curve Equation'!$B$10))+'S Curve Equation'!$B$13)*'S Curve Equation'!$B$14</f>
        <v>5.7939223470779885E-2</v>
      </c>
      <c r="W162" s="28">
        <f>(1/(1+EXP(('S Curve Equation'!$B$11-W117*'S Curve Equation'!$B$12)*'S Curve Equation'!$B$10))+'S Curve Equation'!$B$13)*'S Curve Equation'!$B$14</f>
        <v>5.8819608691925783E-2</v>
      </c>
      <c r="X162" s="28">
        <f>(1/(1+EXP(('S Curve Equation'!$B$11-X117*'S Curve Equation'!$B$12)*'S Curve Equation'!$B$10))+'S Curve Equation'!$B$13)*'S Curve Equation'!$B$14</f>
        <v>5.9702515535091066E-2</v>
      </c>
      <c r="Y162" s="28">
        <f>(1/(1+EXP(('S Curve Equation'!$B$11-Y117*'S Curve Equation'!$B$12)*'S Curve Equation'!$B$10))+'S Curve Equation'!$B$13)*'S Curve Equation'!$B$14</f>
        <v>6.0587874624369577E-2</v>
      </c>
      <c r="Z162" s="28">
        <f>(1/(1+EXP(('S Curve Equation'!$B$11-Z117*'S Curve Equation'!$B$12)*'S Curve Equation'!$B$10))+'S Curve Equation'!$B$13)*'S Curve Equation'!$B$14</f>
        <v>6.1475617150104397E-2</v>
      </c>
      <c r="AA162" s="28">
        <f>(1/(1+EXP(('S Curve Equation'!$B$11-AA117*'S Curve Equation'!$B$12)*'S Curve Equation'!$B$10))+'S Curve Equation'!$B$13)*'S Curve Equation'!$B$14</f>
        <v>6.2365674877160479E-2</v>
      </c>
      <c r="AB162" s="28">
        <f>(1/(1+EXP(('S Curve Equation'!$B$11-AB117*'S Curve Equation'!$B$12)*'S Curve Equation'!$B$10))+'S Curve Equation'!$B$13)*'S Curve Equation'!$B$14</f>
        <v>6.3257980152697638E-2</v>
      </c>
      <c r="AC162" s="28">
        <f>(1/(1+EXP(('S Curve Equation'!$B$11-AC117*'S Curve Equation'!$B$12)*'S Curve Equation'!$B$10))+'S Curve Equation'!$B$13)*'S Curve Equation'!$B$14</f>
        <v>6.4152465913454956E-2</v>
      </c>
      <c r="AD162" s="28">
        <f>(1/(1+EXP(('S Curve Equation'!$B$11-AD117*'S Curve Equation'!$B$12)*'S Curve Equation'!$B$10))+'S Curve Equation'!$B$13)*'S Curve Equation'!$B$14</f>
        <v>6.5049065692560193E-2</v>
      </c>
      <c r="AE162" s="28">
        <f>(1/(1+EXP(('S Curve Equation'!$B$11-AE117*'S Curve Equation'!$B$12)*'S Curve Equation'!$B$10))+'S Curve Equation'!$B$13)*'S Curve Equation'!$B$14</f>
        <v>6.5947713625878382E-2</v>
      </c>
      <c r="AF162" s="28">
        <f>(1/(1+EXP(('S Curve Equation'!$B$11-AF117*'S Curve Equation'!$B$12)*'S Curve Equation'!$B$10))+'S Curve Equation'!$B$13)*'S Curve Equation'!$B$14</f>
        <v>6.6848344457909728E-2</v>
      </c>
    </row>
    <row r="163" spans="1:32" x14ac:dyDescent="0.2">
      <c r="A163" s="6" t="s">
        <v>106</v>
      </c>
      <c r="B163" s="28">
        <f>(1/(1+EXP(('S Curve Equation'!$B$11-B118*'S Curve Equation'!$B$12)*'S Curve Equation'!$B$10))+'S Curve Equation'!$B$13)*'S Curve Equation'!$B$14</f>
        <v>3.9000000000000007E-2</v>
      </c>
      <c r="C163" s="28">
        <f>(1/(1+EXP(('S Curve Equation'!$B$11-C118*'S Curve Equation'!$B$12)*'S Curve Equation'!$B$10))+'S Curve Equation'!$B$13)*'S Curve Equation'!$B$14</f>
        <v>3.9746380850436656E-2</v>
      </c>
      <c r="D163" s="28">
        <f>(1/(1+EXP(('S Curve Equation'!$B$11-D118*'S Curve Equation'!$B$12)*'S Curve Equation'!$B$10))+'S Curve Equation'!$B$13)*'S Curve Equation'!$B$14</f>
        <v>4.0522898838004716E-2</v>
      </c>
      <c r="E163" s="28">
        <f>(1/(1+EXP(('S Curve Equation'!$B$11-E118*'S Curve Equation'!$B$12)*'S Curve Equation'!$B$10))+'S Curve Equation'!$B$13)*'S Curve Equation'!$B$14</f>
        <v>4.1309617569991838E-2</v>
      </c>
      <c r="F163" s="28">
        <f>(1/(1+EXP(('S Curve Equation'!$B$11-F118*'S Curve Equation'!$B$12)*'S Curve Equation'!$B$10))+'S Curve Equation'!$B$13)*'S Curve Equation'!$B$14</f>
        <v>4.2100710829702938E-2</v>
      </c>
      <c r="G163" s="28">
        <f>(1/(1+EXP(('S Curve Equation'!$B$11-G118*'S Curve Equation'!$B$12)*'S Curve Equation'!$B$10))+'S Curve Equation'!$B$13)*'S Curve Equation'!$B$14</f>
        <v>4.290544436621211E-2</v>
      </c>
      <c r="H163" s="28">
        <f>(1/(1+EXP(('S Curve Equation'!$B$11-H118*'S Curve Equation'!$B$12)*'S Curve Equation'!$B$10))+'S Curve Equation'!$B$13)*'S Curve Equation'!$B$14</f>
        <v>4.374404099023213E-2</v>
      </c>
      <c r="I163" s="28">
        <f>(1/(1+EXP(('S Curve Equation'!$B$11-I118*'S Curve Equation'!$B$12)*'S Curve Equation'!$B$10))+'S Curve Equation'!$B$13)*'S Curve Equation'!$B$14</f>
        <v>4.458199869932114E-2</v>
      </c>
      <c r="J163" s="28">
        <f>(1/(1+EXP(('S Curve Equation'!$B$11-J118*'S Curve Equation'!$B$12)*'S Curve Equation'!$B$10))+'S Curve Equation'!$B$13)*'S Curve Equation'!$B$14</f>
        <v>4.5433715012511262E-2</v>
      </c>
      <c r="K163" s="28">
        <f>(1/(1+EXP(('S Curve Equation'!$B$11-K118*'S Curve Equation'!$B$12)*'S Curve Equation'!$B$10))+'S Curve Equation'!$B$13)*'S Curve Equation'!$B$14</f>
        <v>4.6289758905835893E-2</v>
      </c>
      <c r="L163" s="28">
        <f>(1/(1+EXP(('S Curve Equation'!$B$11-L118*'S Curve Equation'!$B$12)*'S Curve Equation'!$B$10))+'S Curve Equation'!$B$13)*'S Curve Equation'!$B$14</f>
        <v>4.7038768177208673E-2</v>
      </c>
      <c r="M163" s="28">
        <f>(1/(1+EXP(('S Curve Equation'!$B$11-M118*'S Curve Equation'!$B$12)*'S Curve Equation'!$B$10))+'S Curve Equation'!$B$13)*'S Curve Equation'!$B$14</f>
        <v>4.7864869892202094E-2</v>
      </c>
      <c r="N163" s="28">
        <f>(1/(1+EXP(('S Curve Equation'!$B$11-N118*'S Curve Equation'!$B$12)*'S Curve Equation'!$B$10))+'S Curve Equation'!$B$13)*'S Curve Equation'!$B$14</f>
        <v>4.8694234762470215E-2</v>
      </c>
      <c r="O163" s="28">
        <f>(1/(1+EXP(('S Curve Equation'!$B$11-O118*'S Curve Equation'!$B$12)*'S Curve Equation'!$B$10))+'S Curve Equation'!$B$13)*'S Curve Equation'!$B$14</f>
        <v>4.9526790826905476E-2</v>
      </c>
      <c r="P163" s="28">
        <f>(1/(1+EXP(('S Curve Equation'!$B$11-P118*'S Curve Equation'!$B$12)*'S Curve Equation'!$B$10))+'S Curve Equation'!$B$13)*'S Curve Equation'!$B$14</f>
        <v>5.0362466532673893E-2</v>
      </c>
      <c r="Q163" s="28">
        <f>(1/(1+EXP(('S Curve Equation'!$B$11-Q118*'S Curve Equation'!$B$12)*'S Curve Equation'!$B$10))+'S Curve Equation'!$B$13)*'S Curve Equation'!$B$14</f>
        <v>5.1201190749315499E-2</v>
      </c>
      <c r="R163" s="28">
        <f>(1/(1+EXP(('S Curve Equation'!$B$11-R118*'S Curve Equation'!$B$12)*'S Curve Equation'!$B$10))+'S Curve Equation'!$B$13)*'S Curve Equation'!$B$14</f>
        <v>5.2042892782228484E-2</v>
      </c>
      <c r="S163" s="28">
        <f>(1/(1+EXP(('S Curve Equation'!$B$11-S118*'S Curve Equation'!$B$12)*'S Curve Equation'!$B$10))+'S Curve Equation'!$B$13)*'S Curve Equation'!$B$14</f>
        <v>5.288750238555473E-2</v>
      </c>
      <c r="T163" s="28">
        <f>(1/(1+EXP(('S Curve Equation'!$B$11-T118*'S Curve Equation'!$B$12)*'S Curve Equation'!$B$10))+'S Curve Equation'!$B$13)*'S Curve Equation'!$B$14</f>
        <v>5.3734949774475987E-2</v>
      </c>
      <c r="U163" s="28">
        <f>(1/(1+EXP(('S Curve Equation'!$B$11-U118*'S Curve Equation'!$B$12)*'S Curve Equation'!$B$10))+'S Curve Equation'!$B$13)*'S Curve Equation'!$B$14</f>
        <v>5.4585165636935419E-2</v>
      </c>
      <c r="V163" s="28">
        <f>(1/(1+EXP(('S Curve Equation'!$B$11-V118*'S Curve Equation'!$B$12)*'S Curve Equation'!$B$10))+'S Curve Equation'!$B$13)*'S Curve Equation'!$B$14</f>
        <v>5.5438081144798562E-2</v>
      </c>
      <c r="W163" s="28">
        <f>(1/(1+EXP(('S Curve Equation'!$B$11-W118*'S Curve Equation'!$B$12)*'S Curve Equation'!$B$10))+'S Curve Equation'!$B$13)*'S Curve Equation'!$B$14</f>
        <v>5.6293627964463841E-2</v>
      </c>
      <c r="X163" s="28">
        <f>(1/(1+EXP(('S Curve Equation'!$B$11-X118*'S Curve Equation'!$B$12)*'S Curve Equation'!$B$10))+'S Curve Equation'!$B$13)*'S Curve Equation'!$B$14</f>
        <v>5.7151738266936973E-2</v>
      </c>
      <c r="Y163" s="28">
        <f>(1/(1+EXP(('S Curve Equation'!$B$11-Y118*'S Curve Equation'!$B$12)*'S Curve Equation'!$B$10))+'S Curve Equation'!$B$13)*'S Curve Equation'!$B$14</f>
        <v>5.8012344737383294E-2</v>
      </c>
      <c r="Z163" s="28">
        <f>(1/(1+EXP(('S Curve Equation'!$B$11-Z118*'S Curve Equation'!$B$12)*'S Curve Equation'!$B$10))+'S Curve Equation'!$B$13)*'S Curve Equation'!$B$14</f>
        <v>5.8875380584167511E-2</v>
      </c>
      <c r="AA163" s="28">
        <f>(1/(1+EXP(('S Curve Equation'!$B$11-AA118*'S Curve Equation'!$B$12)*'S Curve Equation'!$B$10))+'S Curve Equation'!$B$13)*'S Curve Equation'!$B$14</f>
        <v>5.9740779547395644E-2</v>
      </c>
      <c r="AB163" s="28">
        <f>(1/(1+EXP(('S Curve Equation'!$B$11-AB118*'S Curve Equation'!$B$12)*'S Curve Equation'!$B$10))+'S Curve Equation'!$B$13)*'S Curve Equation'!$B$14</f>
        <v>6.0608475906971597E-2</v>
      </c>
      <c r="AC163" s="28">
        <f>(1/(1+EXP(('S Curve Equation'!$B$11-AC118*'S Curve Equation'!$B$12)*'S Curve Equation'!$B$10))+'S Curve Equation'!$B$13)*'S Curve Equation'!$B$14</f>
        <v>6.1478404490178898E-2</v>
      </c>
      <c r="AD163" s="28">
        <f>(1/(1+EXP(('S Curve Equation'!$B$11-AD118*'S Curve Equation'!$B$12)*'S Curve Equation'!$B$10))+'S Curve Equation'!$B$13)*'S Curve Equation'!$B$14</f>
        <v>6.2350500678801005E-2</v>
      </c>
      <c r="AE163" s="28">
        <f>(1/(1+EXP(('S Curve Equation'!$B$11-AE118*'S Curve Equation'!$B$12)*'S Curve Equation'!$B$10))+'S Curve Equation'!$B$13)*'S Curve Equation'!$B$14</f>
        <v>6.322470041579252E-2</v>
      </c>
      <c r="AF163" s="28">
        <f>(1/(1+EXP(('S Curve Equation'!$B$11-AF118*'S Curve Equation'!$B$12)*'S Curve Equation'!$B$10))+'S Curve Equation'!$B$13)*'S Curve Equation'!$B$14</f>
        <v>6.4100940211512095E-2</v>
      </c>
    </row>
    <row r="164" spans="1:32" x14ac:dyDescent="0.2">
      <c r="A164" s="6" t="s">
        <v>107</v>
      </c>
      <c r="B164" s="28">
        <f>(1/(1+EXP(('S Curve Equation'!$B$11-B119*'S Curve Equation'!$B$12)*'S Curve Equation'!$B$10))+'S Curve Equation'!$B$13)*'S Curve Equation'!$B$14</f>
        <v>2.7217286914765899E-2</v>
      </c>
      <c r="C164" s="28">
        <f>(1/(1+EXP(('S Curve Equation'!$B$11-C119*'S Curve Equation'!$B$12)*'S Curve Equation'!$B$10))+'S Curve Equation'!$B$13)*'S Curve Equation'!$B$14</f>
        <v>2.7817436038766505E-2</v>
      </c>
      <c r="D164" s="28">
        <f>(1/(1+EXP(('S Curve Equation'!$B$11-D119*'S Curve Equation'!$B$12)*'S Curve Equation'!$B$10))+'S Curve Equation'!$B$13)*'S Curve Equation'!$B$14</f>
        <v>2.844238636098324E-2</v>
      </c>
      <c r="E164" s="28">
        <f>(1/(1+EXP(('S Curve Equation'!$B$11-E119*'S Curve Equation'!$B$12)*'S Curve Equation'!$B$10))+'S Curve Equation'!$B$13)*'S Curve Equation'!$B$14</f>
        <v>2.9076132349313704E-2</v>
      </c>
      <c r="F164" s="28">
        <f>(1/(1+EXP(('S Curve Equation'!$B$11-F119*'S Curve Equation'!$B$12)*'S Curve Equation'!$B$10))+'S Curve Equation'!$B$13)*'S Curve Equation'!$B$14</f>
        <v>2.9713991688682405E-2</v>
      </c>
      <c r="G164" s="28">
        <f>(1/(1+EXP(('S Curve Equation'!$B$11-G119*'S Curve Equation'!$B$12)*'S Curve Equation'!$B$10))+'S Curve Equation'!$B$13)*'S Curve Equation'!$B$14</f>
        <v>3.036345024719737E-2</v>
      </c>
      <c r="H164" s="28">
        <f>(1/(1+EXP(('S Curve Equation'!$B$11-H119*'S Curve Equation'!$B$12)*'S Curve Equation'!$B$10))+'S Curve Equation'!$B$13)*'S Curve Equation'!$B$14</f>
        <v>3.1040877193065967E-2</v>
      </c>
      <c r="I164" s="28">
        <f>(1/(1+EXP(('S Curve Equation'!$B$11-I119*'S Curve Equation'!$B$12)*'S Curve Equation'!$B$10))+'S Curve Equation'!$B$13)*'S Curve Equation'!$B$14</f>
        <v>3.1718433907707434E-2</v>
      </c>
      <c r="J164" s="28">
        <f>(1/(1+EXP(('S Curve Equation'!$B$11-J119*'S Curve Equation'!$B$12)*'S Curve Equation'!$B$10))+'S Curve Equation'!$B$13)*'S Curve Equation'!$B$14</f>
        <v>3.2407771333473681E-2</v>
      </c>
      <c r="K164" s="28">
        <f>(1/(1+EXP(('S Curve Equation'!$B$11-K119*'S Curve Equation'!$B$12)*'S Curve Equation'!$B$10))+'S Curve Equation'!$B$13)*'S Curve Equation'!$B$14</f>
        <v>3.3101271611441302E-2</v>
      </c>
      <c r="L164" s="28">
        <f>(1/(1+EXP(('S Curve Equation'!$B$11-L119*'S Curve Equation'!$B$12)*'S Curve Equation'!$B$10))+'S Curve Equation'!$B$13)*'S Curve Equation'!$B$14</f>
        <v>3.3708599262710609E-2</v>
      </c>
      <c r="M164" s="28">
        <f>(1/(1+EXP(('S Curve Equation'!$B$11-M119*'S Curve Equation'!$B$12)*'S Curve Equation'!$B$10))+'S Curve Equation'!$B$13)*'S Curve Equation'!$B$14</f>
        <v>3.4379014819502424E-2</v>
      </c>
      <c r="N164" s="28">
        <f>(1/(1+EXP(('S Curve Equation'!$B$11-N119*'S Curve Equation'!$B$12)*'S Curve Equation'!$B$10))+'S Curve Equation'!$B$13)*'S Curve Equation'!$B$14</f>
        <v>3.5052683860711316E-2</v>
      </c>
      <c r="O164" s="28">
        <f>(1/(1+EXP(('S Curve Equation'!$B$11-O119*'S Curve Equation'!$B$12)*'S Curve Equation'!$B$10))+'S Curve Equation'!$B$13)*'S Curve Equation'!$B$14</f>
        <v>3.572955017391919E-2</v>
      </c>
      <c r="P164" s="28">
        <f>(1/(1+EXP(('S Curve Equation'!$B$11-P119*'S Curve Equation'!$B$12)*'S Curve Equation'!$B$10))+'S Curve Equation'!$B$13)*'S Curve Equation'!$B$14</f>
        <v>3.6409557713264436E-2</v>
      </c>
      <c r="Q164" s="28">
        <f>(1/(1+EXP(('S Curve Equation'!$B$11-Q119*'S Curve Equation'!$B$12)*'S Curve Equation'!$B$10))+'S Curve Equation'!$B$13)*'S Curve Equation'!$B$14</f>
        <v>3.7092650613167383E-2</v>
      </c>
      <c r="R164" s="28">
        <f>(1/(1+EXP(('S Curve Equation'!$B$11-R119*'S Curve Equation'!$B$12)*'S Curve Equation'!$B$10))+'S Curve Equation'!$B$13)*'S Curve Equation'!$B$14</f>
        <v>3.7778773201583425E-2</v>
      </c>
      <c r="S164" s="28">
        <f>(1/(1+EXP(('S Curve Equation'!$B$11-S119*'S Curve Equation'!$B$12)*'S Curve Equation'!$B$10))+'S Curve Equation'!$B$13)*'S Curve Equation'!$B$14</f>
        <v>3.8467870012795238E-2</v>
      </c>
      <c r="T164" s="28">
        <f>(1/(1+EXP(('S Curve Equation'!$B$11-T119*'S Curve Equation'!$B$12)*'S Curve Equation'!$B$10))+'S Curve Equation'!$B$13)*'S Curve Equation'!$B$14</f>
        <v>3.9159885799749293E-2</v>
      </c>
      <c r="U164" s="28">
        <f>(1/(1+EXP(('S Curve Equation'!$B$11-U119*'S Curve Equation'!$B$12)*'S Curve Equation'!$B$10))+'S Curve Equation'!$B$13)*'S Curve Equation'!$B$14</f>
        <v>3.9854765545946455E-2</v>
      </c>
      <c r="V164" s="28">
        <f>(1/(1+EXP(('S Curve Equation'!$B$11-V119*'S Curve Equation'!$B$12)*'S Curve Equation'!$B$10))+'S Curve Equation'!$B$13)*'S Curve Equation'!$B$14</f>
        <v>4.0552454476895192E-2</v>
      </c>
      <c r="W164" s="28">
        <f>(1/(1+EXP(('S Curve Equation'!$B$11-W119*'S Curve Equation'!$B$12)*'S Curve Equation'!$B$10))+'S Curve Equation'!$B$13)*'S Curve Equation'!$B$14</f>
        <v>4.1252898071134088E-2</v>
      </c>
      <c r="X164" s="28">
        <f>(1/(1+EXP(('S Curve Equation'!$B$11-X119*'S Curve Equation'!$B$12)*'S Curve Equation'!$B$10))+'S Curve Equation'!$B$13)*'S Curve Equation'!$B$14</f>
        <v>4.1956042070832651E-2</v>
      </c>
      <c r="Y164" s="28">
        <f>(1/(1+EXP(('S Curve Equation'!$B$11-Y119*'S Curve Equation'!$B$12)*'S Curve Equation'!$B$10))+'S Curve Equation'!$B$13)*'S Curve Equation'!$B$14</f>
        <v>4.2661832491979856E-2</v>
      </c>
      <c r="Z164" s="28">
        <f>(1/(1+EXP(('S Curve Equation'!$B$11-Z119*'S Curve Equation'!$B$12)*'S Curve Equation'!$B$10))+'S Curve Equation'!$B$13)*'S Curve Equation'!$B$14</f>
        <v>4.3370215634166161E-2</v>
      </c>
      <c r="AA164" s="28">
        <f>(1/(1+EXP(('S Curve Equation'!$B$11-AA119*'S Curve Equation'!$B$12)*'S Curve Equation'!$B$10))+'S Curve Equation'!$B$13)*'S Curve Equation'!$B$14</f>
        <v>4.4081138089968955E-2</v>
      </c>
      <c r="AB164" s="28">
        <f>(1/(1+EXP(('S Curve Equation'!$B$11-AB119*'S Curve Equation'!$B$12)*'S Curve Equation'!$B$10))+'S Curve Equation'!$B$13)*'S Curve Equation'!$B$14</f>
        <v>4.4794546753949692E-2</v>
      </c>
      <c r="AC164" s="28">
        <f>(1/(1+EXP(('S Curve Equation'!$B$11-AC119*'S Curve Equation'!$B$12)*'S Curve Equation'!$B$10))+'S Curve Equation'!$B$13)*'S Curve Equation'!$B$14</f>
        <v>4.5510388831269559E-2</v>
      </c>
      <c r="AD164" s="28">
        <f>(1/(1+EXP(('S Curve Equation'!$B$11-AD119*'S Curve Equation'!$B$12)*'S Curve Equation'!$B$10))+'S Curve Equation'!$B$13)*'S Curve Equation'!$B$14</f>
        <v>4.6228611845932521E-2</v>
      </c>
      <c r="AE164" s="28">
        <f>(1/(1+EXP(('S Curve Equation'!$B$11-AE119*'S Curve Equation'!$B$12)*'S Curve Equation'!$B$10))+'S Curve Equation'!$B$13)*'S Curve Equation'!$B$14</f>
        <v>4.6949163648664437E-2</v>
      </c>
      <c r="AF164" s="28">
        <f>(1/(1+EXP(('S Curve Equation'!$B$11-AF119*'S Curve Equation'!$B$12)*'S Curve Equation'!$B$10))+'S Curve Equation'!$B$13)*'S Curve Equation'!$B$14</f>
        <v>4.7671992424435171E-2</v>
      </c>
    </row>
    <row r="165" spans="1:32" x14ac:dyDescent="0.2">
      <c r="A165" s="6" t="s">
        <v>43</v>
      </c>
      <c r="B165" s="28">
        <f>(1/(1+EXP(('S Curve Equation'!$B$11-B120*'S Curve Equation'!$B$12)*'S Curve Equation'!$B$10))+'S Curve Equation'!$B$13)*'S Curve Equation'!$B$14</f>
        <v>1.999999999999999E-2</v>
      </c>
      <c r="C165" s="28">
        <f>(1/(1+EXP(('S Curve Equation'!$B$11-C120*'S Curve Equation'!$B$12)*'S Curve Equation'!$B$10))+'S Curve Equation'!$B$13)*'S Curve Equation'!$B$14</f>
        <v>2.0504889776377194E-2</v>
      </c>
      <c r="D165" s="28">
        <f>(1/(1+EXP(('S Curve Equation'!$B$11-D120*'S Curve Equation'!$B$12)*'S Curve Equation'!$B$10))+'S Curve Equation'!$B$13)*'S Curve Equation'!$B$14</f>
        <v>2.1030990396951044E-2</v>
      </c>
      <c r="E165" s="28">
        <f>(1/(1+EXP(('S Curve Equation'!$B$11-E120*'S Curve Equation'!$B$12)*'S Curve Equation'!$B$10))+'S Curve Equation'!$B$13)*'S Curve Equation'!$B$14</f>
        <v>2.1564852465606809E-2</v>
      </c>
      <c r="F165" s="28">
        <f>(1/(1+EXP(('S Curve Equation'!$B$11-F120*'S Curve Equation'!$B$12)*'S Curve Equation'!$B$10))+'S Curve Equation'!$B$13)*'S Curve Equation'!$B$14</f>
        <v>2.2102538838908715E-2</v>
      </c>
      <c r="G165" s="28">
        <f>(1/(1+EXP(('S Curve Equation'!$B$11-G120*'S Curve Equation'!$B$12)*'S Curve Equation'!$B$10))+'S Curve Equation'!$B$13)*'S Curve Equation'!$B$14</f>
        <v>2.2650369324447295E-2</v>
      </c>
      <c r="H165" s="28">
        <f>(1/(1+EXP(('S Curve Equation'!$B$11-H120*'S Curve Equation'!$B$12)*'S Curve Equation'!$B$10))+'S Curve Equation'!$B$13)*'S Curve Equation'!$B$14</f>
        <v>2.3222181640460863E-2</v>
      </c>
      <c r="I165" s="28">
        <f>(1/(1+EXP(('S Curve Equation'!$B$11-I120*'S Curve Equation'!$B$12)*'S Curve Equation'!$B$10))+'S Curve Equation'!$B$13)*'S Curve Equation'!$B$14</f>
        <v>2.3794497694339386E-2</v>
      </c>
      <c r="J165" s="28">
        <f>(1/(1+EXP(('S Curve Equation'!$B$11-J120*'S Curve Equation'!$B$12)*'S Curve Equation'!$B$10))+'S Curve Equation'!$B$13)*'S Curve Equation'!$B$14</f>
        <v>2.4377165048477454E-2</v>
      </c>
      <c r="K165" s="28">
        <f>(1/(1+EXP(('S Curve Equation'!$B$11-K120*'S Curve Equation'!$B$12)*'S Curve Equation'!$B$10))+'S Curve Equation'!$B$13)*'S Curve Equation'!$B$14</f>
        <v>2.4963754468319738E-2</v>
      </c>
      <c r="L165" s="28">
        <f>(1/(1+EXP(('S Curve Equation'!$B$11-L120*'S Curve Equation'!$B$12)*'S Curve Equation'!$B$10))+'S Curve Equation'!$B$13)*'S Curve Equation'!$B$14</f>
        <v>2.5477784848471508E-2</v>
      </c>
      <c r="M165" s="28">
        <f>(1/(1+EXP(('S Curve Equation'!$B$11-M120*'S Curve Equation'!$B$12)*'S Curve Equation'!$B$10))+'S Curve Equation'!$B$13)*'S Curve Equation'!$B$14</f>
        <v>2.6045565118700674E-2</v>
      </c>
      <c r="N165" s="28">
        <f>(1/(1+EXP(('S Curve Equation'!$B$11-N120*'S Curve Equation'!$B$12)*'S Curve Equation'!$B$10))+'S Curve Equation'!$B$13)*'S Curve Equation'!$B$14</f>
        <v>2.6616471057036819E-2</v>
      </c>
      <c r="O165" s="28">
        <f>(1/(1+EXP(('S Curve Equation'!$B$11-O120*'S Curve Equation'!$B$12)*'S Curve Equation'!$B$10))+'S Curve Equation'!$B$13)*'S Curve Equation'!$B$14</f>
        <v>2.7190456899432818E-2</v>
      </c>
      <c r="P165" s="28">
        <f>(1/(1+EXP(('S Curve Equation'!$B$11-P120*'S Curve Equation'!$B$12)*'S Curve Equation'!$B$10))+'S Curve Equation'!$B$13)*'S Curve Equation'!$B$14</f>
        <v>2.7767476923622126E-2</v>
      </c>
      <c r="Q165" s="28">
        <f>(1/(1+EXP(('S Curve Equation'!$B$11-Q120*'S Curve Equation'!$B$12)*'S Curve Equation'!$B$10))+'S Curve Equation'!$B$13)*'S Curve Equation'!$B$14</f>
        <v>2.8347485461870263E-2</v>
      </c>
      <c r="R165" s="28">
        <f>(1/(1+EXP(('S Curve Equation'!$B$11-R120*'S Curve Equation'!$B$12)*'S Curve Equation'!$B$10))+'S Curve Equation'!$B$13)*'S Curve Equation'!$B$14</f>
        <v>2.8930436913347558E-2</v>
      </c>
      <c r="S165" s="28">
        <f>(1/(1+EXP(('S Curve Equation'!$B$11-S120*'S Curve Equation'!$B$12)*'S Curve Equation'!$B$10))+'S Curve Equation'!$B$13)*'S Curve Equation'!$B$14</f>
        <v>2.9516285756131501E-2</v>
      </c>
      <c r="T165" s="28">
        <f>(1/(1+EXP(('S Curve Equation'!$B$11-T120*'S Curve Equation'!$B$12)*'S Curve Equation'!$B$10))+'S Curve Equation'!$B$13)*'S Curve Equation'!$B$14</f>
        <v>3.0104986558841688E-2</v>
      </c>
      <c r="U165" s="28">
        <f>(1/(1+EXP(('S Curve Equation'!$B$11-U120*'S Curve Equation'!$B$12)*'S Curve Equation'!$B$10))+'S Curve Equation'!$B$13)*'S Curve Equation'!$B$14</f>
        <v>3.0696493991913751E-2</v>
      </c>
      <c r="V165" s="28">
        <f>(1/(1+EXP(('S Curve Equation'!$B$11-V120*'S Curve Equation'!$B$12)*'S Curve Equation'!$B$10))+'S Curve Equation'!$B$13)*'S Curve Equation'!$B$14</f>
        <v>3.1290762838519247E-2</v>
      </c>
      <c r="W165" s="28">
        <f>(1/(1+EXP(('S Curve Equation'!$B$11-W120*'S Curve Equation'!$B$12)*'S Curve Equation'!$B$10))+'S Curve Equation'!$B$13)*'S Curve Equation'!$B$14</f>
        <v>3.1887748005134456E-2</v>
      </c>
      <c r="X165" s="28">
        <f>(1/(1+EXP(('S Curve Equation'!$B$11-X120*'S Curve Equation'!$B$12)*'S Curve Equation'!$B$10))+'S Curve Equation'!$B$13)*'S Curve Equation'!$B$14</f>
        <v>3.24874045317659E-2</v>
      </c>
      <c r="Y165" s="28">
        <f>(1/(1+EXP(('S Curve Equation'!$B$11-Y120*'S Curve Equation'!$B$12)*'S Curve Equation'!$B$10))+'S Curve Equation'!$B$13)*'S Curve Equation'!$B$14</f>
        <v>3.3089687601838023E-2</v>
      </c>
      <c r="Z165" s="28">
        <f>(1/(1+EXP(('S Curve Equation'!$B$11-Z120*'S Curve Equation'!$B$12)*'S Curve Equation'!$B$10))+'S Curve Equation'!$B$13)*'S Curve Equation'!$B$14</f>
        <v>3.3694552551747754E-2</v>
      </c>
      <c r="AA165" s="28">
        <f>(1/(1+EXP(('S Curve Equation'!$B$11-AA120*'S Curve Equation'!$B$12)*'S Curve Equation'!$B$10))+'S Curve Equation'!$B$13)*'S Curve Equation'!$B$14</f>
        <v>3.4301954880092529E-2</v>
      </c>
      <c r="AB165" s="28">
        <f>(1/(1+EXP(('S Curve Equation'!$B$11-AB120*'S Curve Equation'!$B$12)*'S Curve Equation'!$B$10))+'S Curve Equation'!$B$13)*'S Curve Equation'!$B$14</f>
        <v>3.4911850256578107E-2</v>
      </c>
      <c r="AC165" s="28">
        <f>(1/(1+EXP(('S Curve Equation'!$B$11-AC120*'S Curve Equation'!$B$12)*'S Curve Equation'!$B$10))+'S Curve Equation'!$B$13)*'S Curve Equation'!$B$14</f>
        <v>3.5524194530610641E-2</v>
      </c>
      <c r="AD165" s="28">
        <f>(1/(1+EXP(('S Curve Equation'!$B$11-AD120*'S Curve Equation'!$B$12)*'S Curve Equation'!$B$10))+'S Curve Equation'!$B$13)*'S Curve Equation'!$B$14</f>
        <v>3.6138943739579418E-2</v>
      </c>
      <c r="AE165" s="28">
        <f>(1/(1+EXP(('S Curve Equation'!$B$11-AE120*'S Curve Equation'!$B$12)*'S Curve Equation'!$B$10))+'S Curve Equation'!$B$13)*'S Curve Equation'!$B$14</f>
        <v>3.6756054116836995E-2</v>
      </c>
      <c r="AF165" s="28">
        <f>(1/(1+EXP(('S Curve Equation'!$B$11-AF120*'S Curve Equation'!$B$12)*'S Curve Equation'!$B$10))+'S Curve Equation'!$B$13)*'S Curve Equation'!$B$14</f>
        <v>3.7375482099381047E-2</v>
      </c>
    </row>
    <row r="166" spans="1:32" x14ac:dyDescent="0.2">
      <c r="A166" s="6" t="s">
        <v>44</v>
      </c>
      <c r="B166" s="28">
        <f>(1/(1+EXP(('S Curve Equation'!$B$11-B121*'S Curve Equation'!$B$12)*'S Curve Equation'!$B$10))+'S Curve Equation'!$B$13)*'S Curve Equation'!$B$14</f>
        <v>5.7000000000000002E-2</v>
      </c>
      <c r="C166" s="28">
        <f>(1/(1+EXP(('S Curve Equation'!$B$11-C121*'S Curve Equation'!$B$12)*'S Curve Equation'!$B$10))+'S Curve Equation'!$B$13)*'S Curve Equation'!$B$14</f>
        <v>5.7951191536607195E-2</v>
      </c>
      <c r="D166" s="28">
        <f>(1/(1+EXP(('S Curve Equation'!$B$11-D121*'S Curve Equation'!$B$12)*'S Curve Equation'!$B$10))+'S Curve Equation'!$B$13)*'S Curve Equation'!$B$14</f>
        <v>5.8939651139312967E-2</v>
      </c>
      <c r="E166" s="28">
        <f>(1/(1+EXP(('S Curve Equation'!$B$11-E121*'S Curve Equation'!$B$12)*'S Curve Equation'!$B$10))+'S Curve Equation'!$B$13)*'S Curve Equation'!$B$14</f>
        <v>5.9939924113298348E-2</v>
      </c>
      <c r="F166" s="28">
        <f>(1/(1+EXP(('S Curve Equation'!$B$11-F121*'S Curve Equation'!$B$12)*'S Curve Equation'!$B$10))+'S Curve Equation'!$B$13)*'S Curve Equation'!$B$14</f>
        <v>6.0944582934685507E-2</v>
      </c>
      <c r="G166" s="28">
        <f>(1/(1+EXP(('S Curve Equation'!$B$11-G121*'S Curve Equation'!$B$12)*'S Curve Equation'!$B$10))+'S Curve Equation'!$B$13)*'S Curve Equation'!$B$14</f>
        <v>6.1965367377097118E-2</v>
      </c>
      <c r="H166" s="28">
        <f>(1/(1+EXP(('S Curve Equation'!$B$11-H121*'S Curve Equation'!$B$12)*'S Curve Equation'!$B$10))+'S Curve Equation'!$B$13)*'S Curve Equation'!$B$14</f>
        <v>6.3027835704715138E-2</v>
      </c>
      <c r="I166" s="28">
        <f>(1/(1+EXP(('S Curve Equation'!$B$11-I121*'S Curve Equation'!$B$12)*'S Curve Equation'!$B$10))+'S Curve Equation'!$B$13)*'S Curve Equation'!$B$14</f>
        <v>6.4088213319647008E-2</v>
      </c>
      <c r="J166" s="28">
        <f>(1/(1+EXP(('S Curve Equation'!$B$11-J121*'S Curve Equation'!$B$12)*'S Curve Equation'!$B$10))+'S Curve Equation'!$B$13)*'S Curve Equation'!$B$14</f>
        <v>6.5164703309072994E-2</v>
      </c>
      <c r="K166" s="28">
        <f>(1/(1+EXP(('S Curve Equation'!$B$11-K121*'S Curve Equation'!$B$12)*'S Curve Equation'!$B$10))+'S Curve Equation'!$B$13)*'S Curve Equation'!$B$14</f>
        <v>6.6245358396277487E-2</v>
      </c>
      <c r="L166" s="28">
        <f>(1/(1+EXP(('S Curve Equation'!$B$11-L121*'S Curve Equation'!$B$12)*'S Curve Equation'!$B$10))+'S Curve Equation'!$B$13)*'S Curve Equation'!$B$14</f>
        <v>6.7189832982048336E-2</v>
      </c>
      <c r="M166" s="28">
        <f>(1/(1+EXP(('S Curve Equation'!$B$11-M121*'S Curve Equation'!$B$12)*'S Curve Equation'!$B$10))+'S Curve Equation'!$B$13)*'S Curve Equation'!$B$14</f>
        <v>6.8230380606864233E-2</v>
      </c>
      <c r="N166" s="28">
        <f>(1/(1+EXP(('S Curve Equation'!$B$11-N121*'S Curve Equation'!$B$12)*'S Curve Equation'!$B$10))+'S Curve Equation'!$B$13)*'S Curve Equation'!$B$14</f>
        <v>6.9273849470787116E-2</v>
      </c>
      <c r="O166" s="28">
        <f>(1/(1+EXP(('S Curve Equation'!$B$11-O121*'S Curve Equation'!$B$12)*'S Curve Equation'!$B$10))+'S Curve Equation'!$B$13)*'S Curve Equation'!$B$14</f>
        <v>7.0320146948801468E-2</v>
      </c>
      <c r="P166" s="28">
        <f>(1/(1+EXP(('S Curve Equation'!$B$11-P121*'S Curve Equation'!$B$12)*'S Curve Equation'!$B$10))+'S Curve Equation'!$B$13)*'S Curve Equation'!$B$14</f>
        <v>7.1369181255344361E-2</v>
      </c>
      <c r="Q166" s="28">
        <f>(1/(1+EXP(('S Curve Equation'!$B$11-Q121*'S Curve Equation'!$B$12)*'S Curve Equation'!$B$10))+'S Curve Equation'!$B$13)*'S Curve Equation'!$B$14</f>
        <v>7.242086145628035E-2</v>
      </c>
      <c r="R166" s="28">
        <f>(1/(1+EXP(('S Curve Equation'!$B$11-R121*'S Curve Equation'!$B$12)*'S Curve Equation'!$B$10))+'S Curve Equation'!$B$13)*'S Curve Equation'!$B$14</f>
        <v>7.3475097480073789E-2</v>
      </c>
      <c r="S166" s="28">
        <f>(1/(1+EXP(('S Curve Equation'!$B$11-S121*'S Curve Equation'!$B$12)*'S Curve Equation'!$B$10))+'S Curve Equation'!$B$13)*'S Curve Equation'!$B$14</f>
        <v>7.4531800128185915E-2</v>
      </c>
      <c r="T166" s="28">
        <f>(1/(1+EXP(('S Curve Equation'!$B$11-T121*'S Curve Equation'!$B$12)*'S Curve Equation'!$B$10))+'S Curve Equation'!$B$13)*'S Curve Equation'!$B$14</f>
        <v>7.5590881084714581E-2</v>
      </c>
      <c r="U166" s="28">
        <f>(1/(1+EXP(('S Curve Equation'!$B$11-U121*'S Curve Equation'!$B$12)*'S Curve Equation'!$B$10))+'S Curve Equation'!$B$13)*'S Curve Equation'!$B$14</f>
        <v>7.6652252925298425E-2</v>
      </c>
      <c r="V166" s="28">
        <f>(1/(1+EXP(('S Curve Equation'!$B$11-V121*'S Curve Equation'!$B$12)*'S Curve Equation'!$B$10))+'S Curve Equation'!$B$13)*'S Curve Equation'!$B$14</f>
        <v>7.7715829125309638E-2</v>
      </c>
      <c r="W166" s="28">
        <f>(1/(1+EXP(('S Curve Equation'!$B$11-W121*'S Curve Equation'!$B$12)*'S Curve Equation'!$B$10))+'S Curve Equation'!$B$13)*'S Curve Equation'!$B$14</f>
        <v>7.8781524067351227E-2</v>
      </c>
      <c r="X166" s="28">
        <f>(1/(1+EXP(('S Curve Equation'!$B$11-X121*'S Curve Equation'!$B$12)*'S Curve Equation'!$B$10))+'S Curve Equation'!$B$13)*'S Curve Equation'!$B$14</f>
        <v>7.9849253048082422E-2</v>
      </c>
      <c r="Y166" s="28">
        <f>(1/(1+EXP(('S Curve Equation'!$B$11-Y121*'S Curve Equation'!$B$12)*'S Curve Equation'!$B$10))+'S Curve Equation'!$B$13)*'S Curve Equation'!$B$14</f>
        <v>8.0918932284393397E-2</v>
      </c>
      <c r="Z166" s="28">
        <f>(1/(1+EXP(('S Curve Equation'!$B$11-Z121*'S Curve Equation'!$B$12)*'S Curve Equation'!$B$10))+'S Curve Equation'!$B$13)*'S Curve Equation'!$B$14</f>
        <v>8.1990478918945439E-2</v>
      </c>
      <c r="AA166" s="28">
        <f>(1/(1+EXP(('S Curve Equation'!$B$11-AA121*'S Curve Equation'!$B$12)*'S Curve Equation'!$B$10))+'S Curve Equation'!$B$13)*'S Curve Equation'!$B$14</f>
        <v>8.3063811025098785E-2</v>
      </c>
      <c r="AB166" s="28">
        <f>(1/(1+EXP(('S Curve Equation'!$B$11-AB121*'S Curve Equation'!$B$12)*'S Curve Equation'!$B$10))+'S Curve Equation'!$B$13)*'S Curve Equation'!$B$14</f>
        <v>8.4138847611248554E-2</v>
      </c>
      <c r="AC166" s="28">
        <f>(1/(1+EXP(('S Curve Equation'!$B$11-AC121*'S Curve Equation'!$B$12)*'S Curve Equation'!$B$10))+'S Curve Equation'!$B$13)*'S Curve Equation'!$B$14</f>
        <v>8.521550862458388E-2</v>
      </c>
      <c r="AD166" s="28">
        <f>(1/(1+EXP(('S Curve Equation'!$B$11-AD121*'S Curve Equation'!$B$12)*'S Curve Equation'!$B$10))+'S Curve Equation'!$B$13)*'S Curve Equation'!$B$14</f>
        <v>8.6293714954291917E-2</v>
      </c>
      <c r="AE166" s="28">
        <f>(1/(1+EXP(('S Curve Equation'!$B$11-AE121*'S Curve Equation'!$B$12)*'S Curve Equation'!$B$10))+'S Curve Equation'!$B$13)*'S Curve Equation'!$B$14</f>
        <v>8.7373388434225152E-2</v>
      </c>
      <c r="AF166" s="28">
        <f>(1/(1+EXP(('S Curve Equation'!$B$11-AF121*'S Curve Equation'!$B$12)*'S Curve Equation'!$B$10))+'S Curve Equation'!$B$13)*'S Curve Equation'!$B$14</f>
        <v>8.845445184504816E-2</v>
      </c>
    </row>
    <row r="167" spans="1:32" x14ac:dyDescent="0.2">
      <c r="A167" s="6" t="s">
        <v>45</v>
      </c>
      <c r="B167" s="28">
        <f>(1/(1+EXP(('S Curve Equation'!$B$11-B122*'S Curve Equation'!$B$12)*'S Curve Equation'!$B$10))+'S Curve Equation'!$B$13)*'S Curve Equation'!$B$14</f>
        <v>5.6000000000000008E-2</v>
      </c>
      <c r="C167" s="28">
        <f>(1/(1+EXP(('S Curve Equation'!$B$11-C122*'S Curve Equation'!$B$12)*'S Curve Equation'!$B$10))+'S Curve Equation'!$B$13)*'S Curve Equation'!$B$14</f>
        <v>5.6940339014879271E-2</v>
      </c>
      <c r="D167" s="28">
        <f>(1/(1+EXP(('S Curve Equation'!$B$11-D122*'S Curve Equation'!$B$12)*'S Curve Equation'!$B$10))+'S Curve Equation'!$B$13)*'S Curve Equation'!$B$14</f>
        <v>5.7917578141426569E-2</v>
      </c>
      <c r="E167" s="28">
        <f>(1/(1+EXP(('S Curve Equation'!$B$11-E122*'S Curve Equation'!$B$12)*'S Curve Equation'!$B$10))+'S Curve Equation'!$B$13)*'S Curve Equation'!$B$14</f>
        <v>5.8906555440485599E-2</v>
      </c>
      <c r="F167" s="28">
        <f>(1/(1+EXP(('S Curve Equation'!$B$11-F122*'S Curve Equation'!$B$12)*'S Curve Equation'!$B$10))+'S Curve Equation'!$B$13)*'S Curve Equation'!$B$14</f>
        <v>5.9899928196157491E-2</v>
      </c>
      <c r="G167" s="28">
        <f>(1/(1+EXP(('S Curve Equation'!$B$11-G122*'S Curve Equation'!$B$12)*'S Curve Equation'!$B$10))+'S Curve Equation'!$B$13)*'S Curve Equation'!$B$14</f>
        <v>6.0909305613482373E-2</v>
      </c>
      <c r="H167" s="28">
        <f>(1/(1+EXP(('S Curve Equation'!$B$11-H122*'S Curve Equation'!$B$12)*'S Curve Equation'!$B$10))+'S Curve Equation'!$B$13)*'S Curve Equation'!$B$14</f>
        <v>6.1959965004039164E-2</v>
      </c>
      <c r="I167" s="28">
        <f>(1/(1+EXP(('S Curve Equation'!$B$11-I122*'S Curve Equation'!$B$12)*'S Curve Equation'!$B$10))+'S Curve Equation'!$B$13)*'S Curve Equation'!$B$14</f>
        <v>6.3008621354633462E-2</v>
      </c>
      <c r="J167" s="28">
        <f>(1/(1+EXP(('S Curve Equation'!$B$11-J122*'S Curve Equation'!$B$12)*'S Curve Equation'!$B$10))+'S Curve Equation'!$B$13)*'S Curve Equation'!$B$14</f>
        <v>6.4073277268446444E-2</v>
      </c>
      <c r="K167" s="28">
        <f>(1/(1+EXP(('S Curve Equation'!$B$11-K122*'S Curve Equation'!$B$12)*'S Curve Equation'!$B$10))+'S Curve Equation'!$B$13)*'S Curve Equation'!$B$14</f>
        <v>6.5142118109728669E-2</v>
      </c>
      <c r="L167" s="28">
        <f>(1/(1+EXP(('S Curve Equation'!$B$11-L122*'S Curve Equation'!$B$12)*'S Curve Equation'!$B$10))+'S Curve Equation'!$B$13)*'S Curve Equation'!$B$14</f>
        <v>6.6076320655743009E-2</v>
      </c>
      <c r="M167" s="28">
        <f>(1/(1+EXP(('S Curve Equation'!$B$11-M122*'S Curve Equation'!$B$12)*'S Curve Equation'!$B$10))+'S Curve Equation'!$B$13)*'S Curve Equation'!$B$14</f>
        <v>6.7105608598249739E-2</v>
      </c>
      <c r="N167" s="28">
        <f>(1/(1+EXP(('S Curve Equation'!$B$11-N122*'S Curve Equation'!$B$12)*'S Curve Equation'!$B$10))+'S Curve Equation'!$B$13)*'S Curve Equation'!$B$14</f>
        <v>6.8137845985447129E-2</v>
      </c>
      <c r="O167" s="28">
        <f>(1/(1+EXP(('S Curve Equation'!$B$11-O122*'S Curve Equation'!$B$12)*'S Curve Equation'!$B$10))+'S Curve Equation'!$B$13)*'S Curve Equation'!$B$14</f>
        <v>6.9172941229190016E-2</v>
      </c>
      <c r="P167" s="28">
        <f>(1/(1+EXP(('S Curve Equation'!$B$11-P122*'S Curve Equation'!$B$12)*'S Curve Equation'!$B$10))+'S Curve Equation'!$B$13)*'S Curve Equation'!$B$14</f>
        <v>7.021080355543402E-2</v>
      </c>
      <c r="Q167" s="28">
        <f>(1/(1+EXP(('S Curve Equation'!$B$11-Q122*'S Curve Equation'!$B$12)*'S Curve Equation'!$B$10))+'S Curve Equation'!$B$13)*'S Curve Equation'!$B$14</f>
        <v>7.1251343016409327E-2</v>
      </c>
      <c r="R167" s="28">
        <f>(1/(1+EXP(('S Curve Equation'!$B$11-R122*'S Curve Equation'!$B$12)*'S Curve Equation'!$B$10))+'S Curve Equation'!$B$13)*'S Curve Equation'!$B$14</f>
        <v>7.2294470502000927E-2</v>
      </c>
      <c r="S167" s="28">
        <f>(1/(1+EXP(('S Curve Equation'!$B$11-S122*'S Curve Equation'!$B$12)*'S Curve Equation'!$B$10))+'S Curve Equation'!$B$13)*'S Curve Equation'!$B$14</f>
        <v>7.3340097750362321E-2</v>
      </c>
      <c r="T167" s="28">
        <f>(1/(1+EXP(('S Curve Equation'!$B$11-T122*'S Curve Equation'!$B$12)*'S Curve Equation'!$B$10))+'S Curve Equation'!$B$13)*'S Curve Equation'!$B$14</f>
        <v>7.4388137357779202E-2</v>
      </c>
      <c r="U167" s="28">
        <f>(1/(1+EXP(('S Curve Equation'!$B$11-U122*'S Curve Equation'!$B$12)*'S Curve Equation'!$B$10))+'S Curve Equation'!$B$13)*'S Curve Equation'!$B$14</f>
        <v>7.5438502787806241E-2</v>
      </c>
      <c r="V167" s="28">
        <f>(1/(1+EXP(('S Curve Equation'!$B$11-V122*'S Curve Equation'!$B$12)*'S Curve Equation'!$B$10))+'S Curve Equation'!$B$13)*'S Curve Equation'!$B$14</f>
        <v>7.6491108379698039E-2</v>
      </c>
      <c r="W167" s="28">
        <f>(1/(1+EXP(('S Curve Equation'!$B$11-W122*'S Curve Equation'!$B$12)*'S Curve Equation'!$B$10))+'S Curve Equation'!$B$13)*'S Curve Equation'!$B$14</f>
        <v>7.7545869356152597E-2</v>
      </c>
      <c r="X167" s="28">
        <f>(1/(1+EXP(('S Curve Equation'!$B$11-X122*'S Curve Equation'!$B$12)*'S Curve Equation'!$B$10))+'S Curve Equation'!$B$13)*'S Curve Equation'!$B$14</f>
        <v>7.8602701830388283E-2</v>
      </c>
      <c r="Y167" s="28">
        <f>(1/(1+EXP(('S Curve Equation'!$B$11-Y122*'S Curve Equation'!$B$12)*'S Curve Equation'!$B$10))+'S Curve Equation'!$B$13)*'S Curve Equation'!$B$14</f>
        <v>7.9661522812575561E-2</v>
      </c>
      <c r="Z167" s="28">
        <f>(1/(1+EXP(('S Curve Equation'!$B$11-Z122*'S Curve Equation'!$B$12)*'S Curve Equation'!$B$10))+'S Curve Equation'!$B$13)*'S Curve Equation'!$B$14</f>
        <v>8.0722250215640473E-2</v>
      </c>
      <c r="AA167" s="28">
        <f>(1/(1+EXP(('S Curve Equation'!$B$11-AA122*'S Curve Equation'!$B$12)*'S Curve Equation'!$B$10))+'S Curve Equation'!$B$13)*'S Curve Equation'!$B$14</f>
        <v>8.1784802860459832E-2</v>
      </c>
      <c r="AB167" s="28">
        <f>(1/(1+EXP(('S Curve Equation'!$B$11-AB122*'S Curve Equation'!$B$12)*'S Curve Equation'!$B$10))+'S Curve Equation'!$B$13)*'S Curve Equation'!$B$14</f>
        <v>8.2849100480468965E-2</v>
      </c>
      <c r="AC167" s="28">
        <f>(1/(1+EXP(('S Curve Equation'!$B$11-AC122*'S Curve Equation'!$B$12)*'S Curve Equation'!$B$10))+'S Curve Equation'!$B$13)*'S Curve Equation'!$B$14</f>
        <v>8.3915063725697667E-2</v>
      </c>
      <c r="AD167" s="28">
        <f>(1/(1+EXP(('S Curve Equation'!$B$11-AD122*'S Curve Equation'!$B$12)*'S Curve Equation'!$B$10))+'S Curve Equation'!$B$13)*'S Curve Equation'!$B$14</f>
        <v>8.498261416625405E-2</v>
      </c>
      <c r="AE167" s="28">
        <f>(1/(1+EXP(('S Curve Equation'!$B$11-AE122*'S Curve Equation'!$B$12)*'S Curve Equation'!$B$10))+'S Curve Equation'!$B$13)*'S Curve Equation'!$B$14</f>
        <v>8.6051674295275132E-2</v>
      </c>
      <c r="AF167" s="28">
        <f>(1/(1+EXP(('S Curve Equation'!$B$11-AF122*'S Curve Equation'!$B$12)*'S Curve Equation'!$B$10))+'S Curve Equation'!$B$13)*'S Curve Equation'!$B$14</f>
        <v>8.7122167531359845E-2</v>
      </c>
    </row>
    <row r="168" spans="1:32" x14ac:dyDescent="0.2">
      <c r="A168" s="6" t="s">
        <v>46</v>
      </c>
      <c r="B168" s="28">
        <f>(1/(1+EXP(('S Curve Equation'!$B$11-B123*'S Curve Equation'!$B$12)*'S Curve Equation'!$B$10))+'S Curve Equation'!$B$13)*'S Curve Equation'!$B$14</f>
        <v>6.9000000000000006E-2</v>
      </c>
      <c r="C168" s="28">
        <f>(1/(1+EXP(('S Curve Equation'!$B$11-C123*'S Curve Equation'!$B$12)*'S Curve Equation'!$B$10))+'S Curve Equation'!$B$13)*'S Curve Equation'!$B$14</f>
        <v>7.0077030594410936E-2</v>
      </c>
      <c r="D168" s="28">
        <f>(1/(1+EXP(('S Curve Equation'!$B$11-D123*'S Curve Equation'!$B$12)*'S Curve Equation'!$B$10))+'S Curve Equation'!$B$13)*'S Curve Equation'!$B$14</f>
        <v>7.119551458777372E-2</v>
      </c>
      <c r="E168" s="28">
        <f>(1/(1+EXP(('S Curve Equation'!$B$11-E123*'S Curve Equation'!$B$12)*'S Curve Equation'!$B$10))+'S Curve Equation'!$B$13)*'S Curve Equation'!$B$14</f>
        <v>7.2326599931186467E-2</v>
      </c>
      <c r="F168" s="28">
        <f>(1/(1+EXP(('S Curve Equation'!$B$11-F123*'S Curve Equation'!$B$12)*'S Curve Equation'!$B$10))+'S Curve Equation'!$B$13)*'S Curve Equation'!$B$14</f>
        <v>7.346187621156651E-2</v>
      </c>
      <c r="G168" s="28">
        <f>(1/(1+EXP(('S Curve Equation'!$B$11-G123*'S Curve Equation'!$B$12)*'S Curve Equation'!$B$10))+'S Curve Equation'!$B$13)*'S Curve Equation'!$B$14</f>
        <v>7.4614593042110836E-2</v>
      </c>
      <c r="H168" s="28">
        <f>(1/(1+EXP(('S Curve Equation'!$B$11-H123*'S Curve Equation'!$B$12)*'S Curve Equation'!$B$10))+'S Curve Equation'!$B$13)*'S Curve Equation'!$B$14</f>
        <v>7.5813552185033994E-2</v>
      </c>
      <c r="I168" s="28">
        <f>(1/(1+EXP(('S Curve Equation'!$B$11-I123*'S Curve Equation'!$B$12)*'S Curve Equation'!$B$10))+'S Curve Equation'!$B$13)*'S Curve Equation'!$B$14</f>
        <v>7.7009316628231239E-2</v>
      </c>
      <c r="J168" s="28">
        <f>(1/(1+EXP(('S Curve Equation'!$B$11-J123*'S Curve Equation'!$B$12)*'S Curve Equation'!$B$10))+'S Curve Equation'!$B$13)*'S Curve Equation'!$B$14</f>
        <v>7.8222404791025144E-2</v>
      </c>
      <c r="K168" s="28">
        <f>(1/(1+EXP(('S Curve Equation'!$B$11-K123*'S Curve Equation'!$B$12)*'S Curve Equation'!$B$10))+'S Curve Equation'!$B$13)*'S Curve Equation'!$B$14</f>
        <v>7.9439337184584333E-2</v>
      </c>
      <c r="L168" s="28">
        <f>(1/(1+EXP(('S Curve Equation'!$B$11-L123*'S Curve Equation'!$B$12)*'S Curve Equation'!$B$10))+'S Curve Equation'!$B$13)*'S Curve Equation'!$B$14</f>
        <v>8.0502224968105343E-2</v>
      </c>
      <c r="M168" s="28">
        <f>(1/(1+EXP(('S Curve Equation'!$B$11-M123*'S Curve Equation'!$B$12)*'S Curve Equation'!$B$10))+'S Curve Equation'!$B$13)*'S Curve Equation'!$B$14</f>
        <v>8.1672491075839876E-2</v>
      </c>
      <c r="N168" s="28">
        <f>(1/(1+EXP(('S Curve Equation'!$B$11-N123*'S Curve Equation'!$B$12)*'S Curve Equation'!$B$10))+'S Curve Equation'!$B$13)*'S Curve Equation'!$B$14</f>
        <v>8.284527004147689E-2</v>
      </c>
      <c r="O168" s="28">
        <f>(1/(1+EXP(('S Curve Equation'!$B$11-O123*'S Curve Equation'!$B$12)*'S Curve Equation'!$B$10))+'S Curve Equation'!$B$13)*'S Curve Equation'!$B$14</f>
        <v>8.4020457830654732E-2</v>
      </c>
      <c r="P168" s="28">
        <f>(1/(1+EXP(('S Curve Equation'!$B$11-P123*'S Curve Equation'!$B$12)*'S Curve Equation'!$B$10))+'S Curve Equation'!$B$13)*'S Curve Equation'!$B$14</f>
        <v>8.5197951561127264E-2</v>
      </c>
      <c r="Q168" s="28">
        <f>(1/(1+EXP(('S Curve Equation'!$B$11-Q123*'S Curve Equation'!$B$12)*'S Curve Equation'!$B$10))+'S Curve Equation'!$B$13)*'S Curve Equation'!$B$14</f>
        <v>8.6377649511655358E-2</v>
      </c>
      <c r="R168" s="28">
        <f>(1/(1+EXP(('S Curve Equation'!$B$11-R123*'S Curve Equation'!$B$12)*'S Curve Equation'!$B$10))+'S Curve Equation'!$B$13)*'S Curve Equation'!$B$14</f>
        <v>8.7559451130002547E-2</v>
      </c>
      <c r="S168" s="28">
        <f>(1/(1+EXP(('S Curve Equation'!$B$11-S123*'S Curve Equation'!$B$12)*'S Curve Equation'!$B$10))+'S Curve Equation'!$B$13)*'S Curve Equation'!$B$14</f>
        <v>8.87432570400674E-2</v>
      </c>
      <c r="T168" s="28">
        <f>(1/(1+EXP(('S Curve Equation'!$B$11-T123*'S Curve Equation'!$B$12)*'S Curve Equation'!$B$10))+'S Curve Equation'!$B$13)*'S Curve Equation'!$B$14</f>
        <v>8.9928969048176863E-2</v>
      </c>
      <c r="U168" s="28">
        <f>(1/(1+EXP(('S Curve Equation'!$B$11-U123*'S Curve Equation'!$B$12)*'S Curve Equation'!$B$10))+'S Curve Equation'!$B$13)*'S Curve Equation'!$B$14</f>
        <v>9.1116490148569526E-2</v>
      </c>
      <c r="V168" s="28">
        <f>(1/(1+EXP(('S Curve Equation'!$B$11-V123*'S Curve Equation'!$B$12)*'S Curve Equation'!$B$10))+'S Curve Equation'!$B$13)*'S Curve Equation'!$B$14</f>
        <v>9.2305724528096156E-2</v>
      </c>
      <c r="W168" s="28">
        <f>(1/(1+EXP(('S Curve Equation'!$B$11-W123*'S Curve Equation'!$B$12)*'S Curve Equation'!$B$10))+'S Curve Equation'!$B$13)*'S Curve Equation'!$B$14</f>
        <v>9.3496577570161443E-2</v>
      </c>
      <c r="X168" s="28">
        <f>(1/(1+EXP(('S Curve Equation'!$B$11-X123*'S Curve Equation'!$B$12)*'S Curve Equation'!$B$10))+'S Curve Equation'!$B$13)*'S Curve Equation'!$B$14</f>
        <v>9.4688955857934562E-2</v>
      </c>
      <c r="Y168" s="28">
        <f>(1/(1+EXP(('S Curve Equation'!$B$11-Y123*'S Curve Equation'!$B$12)*'S Curve Equation'!$B$10))+'S Curve Equation'!$B$13)*'S Curve Equation'!$B$14</f>
        <v>9.5882767176854664E-2</v>
      </c>
      <c r="Z168" s="28">
        <f>(1/(1+EXP(('S Curve Equation'!$B$11-Z123*'S Curve Equation'!$B$12)*'S Curve Equation'!$B$10))+'S Curve Equation'!$B$13)*'S Curve Equation'!$B$14</f>
        <v>9.7077920516453586E-2</v>
      </c>
      <c r="AA168" s="28">
        <f>(1/(1+EXP(('S Curve Equation'!$B$11-AA123*'S Curve Equation'!$B$12)*'S Curve Equation'!$B$10))+'S Curve Equation'!$B$13)*'S Curve Equation'!$B$14</f>
        <v>9.8274326071521784E-2</v>
      </c>
      <c r="AB168" s="28">
        <f>(1/(1+EXP(('S Curve Equation'!$B$11-AB123*'S Curve Equation'!$B$12)*'S Curve Equation'!$B$10))+'S Curve Equation'!$B$13)*'S Curve Equation'!$B$14</f>
        <v>9.9471895242642633E-2</v>
      </c>
      <c r="AC168" s="28">
        <f>(1/(1+EXP(('S Curve Equation'!$B$11-AC123*'S Curve Equation'!$B$12)*'S Curve Equation'!$B$10))+'S Curve Equation'!$B$13)*'S Curve Equation'!$B$14</f>
        <v>0.10067054063611595</v>
      </c>
      <c r="AD168" s="28">
        <f>(1/(1+EXP(('S Curve Equation'!$B$11-AD123*'S Curve Equation'!$B$12)*'S Curve Equation'!$B$10))+'S Curve Equation'!$B$13)*'S Curve Equation'!$B$14</f>
        <v>0.10187017606329457</v>
      </c>
      <c r="AE168" s="28">
        <f>(1/(1+EXP(('S Curve Equation'!$B$11-AE123*'S Curve Equation'!$B$12)*'S Curve Equation'!$B$10))+'S Curve Equation'!$B$13)*'S Curve Equation'!$B$14</f>
        <v>0.10307071653935854</v>
      </c>
      <c r="AF168" s="28">
        <f>(1/(1+EXP(('S Curve Equation'!$B$11-AF123*'S Curve Equation'!$B$12)*'S Curve Equation'!$B$10))+'S Curve Equation'!$B$13)*'S Curve Equation'!$B$14</f>
        <v>0.10427207828154536</v>
      </c>
    </row>
    <row r="169" spans="1:32" x14ac:dyDescent="0.2">
      <c r="A169" s="6" t="s">
        <v>47</v>
      </c>
      <c r="B169" s="28">
        <f>(1/(1+EXP(('S Curve Equation'!$B$11-B124*'S Curve Equation'!$B$12)*'S Curve Equation'!$B$10))+'S Curve Equation'!$B$13)*'S Curve Equation'!$B$14</f>
        <v>5.1628649635036508E-2</v>
      </c>
      <c r="C169" s="28">
        <f>(1/(1+EXP(('S Curve Equation'!$B$11-C124*'S Curve Equation'!$B$12)*'S Curve Equation'!$B$10))+'S Curve Equation'!$B$13)*'S Curve Equation'!$B$14</f>
        <v>5.2520853169205711E-2</v>
      </c>
      <c r="D169" s="28">
        <f>(1/(1+EXP(('S Curve Equation'!$B$11-D124*'S Curve Equation'!$B$12)*'S Curve Equation'!$B$10))+'S Curve Equation'!$B$13)*'S Curve Equation'!$B$14</f>
        <v>5.3448311439073998E-2</v>
      </c>
      <c r="E169" s="28">
        <f>(1/(1+EXP(('S Curve Equation'!$B$11-E124*'S Curve Equation'!$B$12)*'S Curve Equation'!$B$10))+'S Curve Equation'!$B$13)*'S Curve Equation'!$B$14</f>
        <v>5.438716053595246E-2</v>
      </c>
      <c r="F169" s="28">
        <f>(1/(1+EXP(('S Curve Equation'!$B$11-F124*'S Curve Equation'!$B$12)*'S Curve Equation'!$B$10))+'S Curve Equation'!$B$13)*'S Curve Equation'!$B$14</f>
        <v>5.5330433970207052E-2</v>
      </c>
      <c r="G169" s="28">
        <f>(1/(1+EXP(('S Curve Equation'!$B$11-G124*'S Curve Equation'!$B$12)*'S Curve Equation'!$B$10))+'S Curve Equation'!$B$13)*'S Curve Equation'!$B$14</f>
        <v>5.6289161124013304E-2</v>
      </c>
      <c r="H169" s="28">
        <f>(1/(1+EXP(('S Curve Equation'!$B$11-H124*'S Curve Equation'!$B$12)*'S Curve Equation'!$B$10))+'S Curve Equation'!$B$13)*'S Curve Equation'!$B$14</f>
        <v>5.7287370805807709E-2</v>
      </c>
      <c r="I169" s="28">
        <f>(1/(1+EXP(('S Curve Equation'!$B$11-I124*'S Curve Equation'!$B$12)*'S Curve Equation'!$B$10))+'S Curve Equation'!$B$13)*'S Curve Equation'!$B$14</f>
        <v>5.8283951886566335E-2</v>
      </c>
      <c r="J169" s="28">
        <f>(1/(1+EXP(('S Curve Equation'!$B$11-J124*'S Curve Equation'!$B$12)*'S Curve Equation'!$B$10))+'S Curve Equation'!$B$13)*'S Curve Equation'!$B$14</f>
        <v>5.9296016182994897E-2</v>
      </c>
      <c r="K169" s="28">
        <f>(1/(1+EXP(('S Curve Equation'!$B$11-K124*'S Curve Equation'!$B$12)*'S Curve Equation'!$B$10))+'S Curve Equation'!$B$13)*'S Curve Equation'!$B$14</f>
        <v>6.0312338318708886E-2</v>
      </c>
      <c r="L169" s="28">
        <f>(1/(1+EXP(('S Curve Equation'!$B$11-L124*'S Curve Equation'!$B$12)*'S Curve Equation'!$B$10))+'S Curve Equation'!$B$13)*'S Curve Equation'!$B$14</f>
        <v>6.120086545978811E-2</v>
      </c>
      <c r="M169" s="28">
        <f>(1/(1+EXP(('S Curve Equation'!$B$11-M124*'S Curve Equation'!$B$12)*'S Curve Equation'!$B$10))+'S Curve Equation'!$B$13)*'S Curve Equation'!$B$14</f>
        <v>6.2180073115207998E-2</v>
      </c>
      <c r="N169" s="28">
        <f>(1/(1+EXP(('S Curve Equation'!$B$11-N124*'S Curve Equation'!$B$12)*'S Curve Equation'!$B$10))+'S Curve Equation'!$B$13)*'S Curve Equation'!$B$14</f>
        <v>6.3162341826832946E-2</v>
      </c>
      <c r="O169" s="28">
        <f>(1/(1+EXP(('S Curve Equation'!$B$11-O124*'S Curve Equation'!$B$12)*'S Curve Equation'!$B$10))+'S Curve Equation'!$B$13)*'S Curve Equation'!$B$14</f>
        <v>6.4147584693785453E-2</v>
      </c>
      <c r="P169" s="28">
        <f>(1/(1+EXP(('S Curve Equation'!$B$11-P124*'S Curve Equation'!$B$12)*'S Curve Equation'!$B$10))+'S Curve Equation'!$B$13)*'S Curve Equation'!$B$14</f>
        <v>6.5135715520098142E-2</v>
      </c>
      <c r="Q169" s="28">
        <f>(1/(1+EXP(('S Curve Equation'!$B$11-Q124*'S Curve Equation'!$B$12)*'S Curve Equation'!$B$10))+'S Curve Equation'!$B$13)*'S Curve Equation'!$B$14</f>
        <v>6.6126648827647613E-2</v>
      </c>
      <c r="R169" s="28">
        <f>(1/(1+EXP(('S Curve Equation'!$B$11-R124*'S Curve Equation'!$B$12)*'S Curve Equation'!$B$10))+'S Curve Equation'!$B$13)*'S Curve Equation'!$B$14</f>
        <v>6.7120299868337369E-2</v>
      </c>
      <c r="S169" s="28">
        <f>(1/(1+EXP(('S Curve Equation'!$B$11-S124*'S Curve Equation'!$B$12)*'S Curve Equation'!$B$10))+'S Curve Equation'!$B$13)*'S Curve Equation'!$B$14</f>
        <v>6.811658463555241E-2</v>
      </c>
      <c r="T169" s="28">
        <f>(1/(1+EXP(('S Curve Equation'!$B$11-T124*'S Curve Equation'!$B$12)*'S Curve Equation'!$B$10))+'S Curve Equation'!$B$13)*'S Curve Equation'!$B$14</f>
        <v>6.9115419874901371E-2</v>
      </c>
      <c r="U169" s="28">
        <f>(1/(1+EXP(('S Curve Equation'!$B$11-U124*'S Curve Equation'!$B$12)*'S Curve Equation'!$B$10))+'S Curve Equation'!$B$13)*'S Curve Equation'!$B$14</f>
        <v>7.0116723094266115E-2</v>
      </c>
      <c r="V169" s="28">
        <f>(1/(1+EXP(('S Curve Equation'!$B$11-V124*'S Curve Equation'!$B$12)*'S Curve Equation'!$B$10))+'S Curve Equation'!$B$13)*'S Curve Equation'!$B$14</f>
        <v>7.1120412573178679E-2</v>
      </c>
      <c r="W169" s="28">
        <f>(1/(1+EXP(('S Curve Equation'!$B$11-W124*'S Curve Equation'!$B$12)*'S Curve Equation'!$B$10))+'S Curve Equation'!$B$13)*'S Curve Equation'!$B$14</f>
        <v>7.2126407371541676E-2</v>
      </c>
      <c r="X169" s="28">
        <f>(1/(1+EXP(('S Curve Equation'!$B$11-X124*'S Curve Equation'!$B$12)*'S Curve Equation'!$B$10))+'S Curve Equation'!$B$13)*'S Curve Equation'!$B$14</f>
        <v>7.3134627337710562E-2</v>
      </c>
      <c r="Y169" s="28">
        <f>(1/(1+EXP(('S Curve Equation'!$B$11-Y124*'S Curve Equation'!$B$12)*'S Curve Equation'!$B$10))+'S Curve Equation'!$B$13)*'S Curve Equation'!$B$14</f>
        <v>7.414499311595843E-2</v>
      </c>
      <c r="Z169" s="28">
        <f>(1/(1+EXP(('S Curve Equation'!$B$11-Z124*'S Curve Equation'!$B$12)*'S Curve Equation'!$B$10))+'S Curve Equation'!$B$13)*'S Curve Equation'!$B$14</f>
        <v>7.5157426153337453E-2</v>
      </c>
      <c r="AA169" s="28">
        <f>(1/(1+EXP(('S Curve Equation'!$B$11-AA124*'S Curve Equation'!$B$12)*'S Curve Equation'!$B$10))+'S Curve Equation'!$B$13)*'S Curve Equation'!$B$14</f>
        <v>7.6171848705955614E-2</v>
      </c>
      <c r="AB169" s="28">
        <f>(1/(1+EXP(('S Curve Equation'!$B$11-AB124*'S Curve Equation'!$B$12)*'S Curve Equation'!$B$10))+'S Curve Equation'!$B$13)*'S Curve Equation'!$B$14</f>
        <v>7.7188183844687716E-2</v>
      </c>
      <c r="AC169" s="28">
        <f>(1/(1+EXP(('S Curve Equation'!$B$11-AC124*'S Curve Equation'!$B$12)*'S Curve Equation'!$B$10))+'S Curve Equation'!$B$13)*'S Curve Equation'!$B$14</f>
        <v>7.8206355460335067E-2</v>
      </c>
      <c r="AD169" s="28">
        <f>(1/(1+EXP(('S Curve Equation'!$B$11-AD124*'S Curve Equation'!$B$12)*'S Curve Equation'!$B$10))+'S Curve Equation'!$B$13)*'S Curve Equation'!$B$14</f>
        <v>7.922628826825126E-2</v>
      </c>
      <c r="AE169" s="28">
        <f>(1/(1+EXP(('S Curve Equation'!$B$11-AE124*'S Curve Equation'!$B$12)*'S Curve Equation'!$B$10))+'S Curve Equation'!$B$13)*'S Curve Equation'!$B$14</f>
        <v>8.0247907812451835E-2</v>
      </c>
      <c r="AF169" s="28">
        <f>(1/(1+EXP(('S Curve Equation'!$B$11-AF124*'S Curve Equation'!$B$12)*'S Curve Equation'!$B$10))+'S Curve Equation'!$B$13)*'S Curve Equation'!$B$14</f>
        <v>8.1271140469222458E-2</v>
      </c>
    </row>
    <row r="170" spans="1:32" x14ac:dyDescent="0.2">
      <c r="A170" s="6" t="s">
        <v>48</v>
      </c>
      <c r="B170" s="28">
        <f>(1/(1+EXP(('S Curve Equation'!$B$11-B125*'S Curve Equation'!$B$12)*'S Curve Equation'!$B$10))+'S Curve Equation'!$B$13)*'S Curve Equation'!$B$14</f>
        <v>0.10239018404907974</v>
      </c>
      <c r="C170" s="28">
        <f>(1/(1+EXP(('S Curve Equation'!$B$11-C125*'S Curve Equation'!$B$12)*'S Curve Equation'!$B$10))+'S Curve Equation'!$B$13)*'S Curve Equation'!$B$14</f>
        <v>0.10377915285545378</v>
      </c>
      <c r="D170" s="28">
        <f>(1/(1+EXP(('S Curve Equation'!$B$11-D125*'S Curve Equation'!$B$12)*'S Curve Equation'!$B$10))+'S Curve Equation'!$B$13)*'S Curve Equation'!$B$14</f>
        <v>0.10521928418301207</v>
      </c>
      <c r="E170" s="28">
        <f>(1/(1+EXP(('S Curve Equation'!$B$11-E125*'S Curve Equation'!$B$12)*'S Curve Equation'!$B$10))+'S Curve Equation'!$B$13)*'S Curve Equation'!$B$14</f>
        <v>0.10667328354236347</v>
      </c>
      <c r="F170" s="28">
        <f>(1/(1+EXP(('S Curve Equation'!$B$11-F125*'S Curve Equation'!$B$12)*'S Curve Equation'!$B$10))+'S Curve Equation'!$B$13)*'S Curve Equation'!$B$14</f>
        <v>0.10813030973937152</v>
      </c>
      <c r="G170" s="28">
        <f>(1/(1+EXP(('S Curve Equation'!$B$11-G125*'S Curve Equation'!$B$12)*'S Curve Equation'!$B$10))+'S Curve Equation'!$B$13)*'S Curve Equation'!$B$14</f>
        <v>0.10960732283151749</v>
      </c>
      <c r="H170" s="28">
        <f>(1/(1+EXP(('S Curve Equation'!$B$11-H125*'S Curve Equation'!$B$12)*'S Curve Equation'!$B$10))+'S Curve Equation'!$B$13)*'S Curve Equation'!$B$14</f>
        <v>0.11114105036744436</v>
      </c>
      <c r="I170" s="28">
        <f>(1/(1+EXP(('S Curve Equation'!$B$11-I125*'S Curve Equation'!$B$12)*'S Curve Equation'!$B$10))+'S Curve Equation'!$B$13)*'S Curve Equation'!$B$14</f>
        <v>0.11266813922726977</v>
      </c>
      <c r="J170" s="28">
        <f>(1/(1+EXP(('S Curve Equation'!$B$11-J125*'S Curve Equation'!$B$12)*'S Curve Equation'!$B$10))+'S Curve Equation'!$B$13)*'S Curve Equation'!$B$14</f>
        <v>0.11421477291520236</v>
      </c>
      <c r="K170" s="28">
        <f>(1/(1+EXP(('S Curve Equation'!$B$11-K125*'S Curve Equation'!$B$12)*'S Curve Equation'!$B$10))+'S Curve Equation'!$B$13)*'S Curve Equation'!$B$14</f>
        <v>0.11576372299499689</v>
      </c>
      <c r="L170" s="28">
        <f>(1/(1+EXP(('S Curve Equation'!$B$11-L125*'S Curve Equation'!$B$12)*'S Curve Equation'!$B$10))+'S Curve Equation'!$B$13)*'S Curve Equation'!$B$14</f>
        <v>0.11711450145363921</v>
      </c>
      <c r="M170" s="28">
        <f>(1/(1+EXP(('S Curve Equation'!$B$11-M125*'S Curve Equation'!$B$12)*'S Curve Equation'!$B$10))+'S Curve Equation'!$B$13)*'S Curve Equation'!$B$14</f>
        <v>0.11859949904621424</v>
      </c>
      <c r="N170" s="28">
        <f>(1/(1+EXP(('S Curve Equation'!$B$11-N125*'S Curve Equation'!$B$12)*'S Curve Equation'!$B$10))+'S Curve Equation'!$B$13)*'S Curve Equation'!$B$14</f>
        <v>0.12008534691771992</v>
      </c>
      <c r="O170" s="28">
        <f>(1/(1+EXP(('S Curve Equation'!$B$11-O125*'S Curve Equation'!$B$12)*'S Curve Equation'!$B$10))+'S Curve Equation'!$B$13)*'S Curve Equation'!$B$14</f>
        <v>0.12157191926419091</v>
      </c>
      <c r="P170" s="28">
        <f>(1/(1+EXP(('S Curve Equation'!$B$11-P125*'S Curve Equation'!$B$12)*'S Curve Equation'!$B$10))+'S Curve Equation'!$B$13)*'S Curve Equation'!$B$14</f>
        <v>0.12305909233399054</v>
      </c>
      <c r="Q170" s="28">
        <f>(1/(1+EXP(('S Curve Equation'!$B$11-Q125*'S Curve Equation'!$B$12)*'S Curve Equation'!$B$10))+'S Curve Equation'!$B$13)*'S Curve Equation'!$B$14</f>
        <v>0.12454674442211834</v>
      </c>
      <c r="R170" s="28">
        <f>(1/(1+EXP(('S Curve Equation'!$B$11-R125*'S Curve Equation'!$B$12)*'S Curve Equation'!$B$10))+'S Curve Equation'!$B$13)*'S Curve Equation'!$B$14</f>
        <v>0.12603475586352159</v>
      </c>
      <c r="S170" s="28">
        <f>(1/(1+EXP(('S Curve Equation'!$B$11-S125*'S Curve Equation'!$B$12)*'S Curve Equation'!$B$10))+'S Curve Equation'!$B$13)*'S Curve Equation'!$B$14</f>
        <v>0.12752300902546318</v>
      </c>
      <c r="T170" s="28">
        <f>(1/(1+EXP(('S Curve Equation'!$B$11-T125*'S Curve Equation'!$B$12)*'S Curve Equation'!$B$10))+'S Curve Equation'!$B$13)*'S Curve Equation'!$B$14</f>
        <v>0.12901138829898512</v>
      </c>
      <c r="U170" s="28">
        <f>(1/(1+EXP(('S Curve Equation'!$B$11-U125*'S Curve Equation'!$B$12)*'S Curve Equation'!$B$10))+'S Curve Equation'!$B$13)*'S Curve Equation'!$B$14</f>
        <v>0.13049978008951132</v>
      </c>
      <c r="V170" s="28">
        <f>(1/(1+EXP(('S Curve Equation'!$B$11-V125*'S Curve Equation'!$B$12)*'S Curve Equation'!$B$10))+'S Curve Equation'!$B$13)*'S Curve Equation'!$B$14</f>
        <v>0.13198807280663552</v>
      </c>
      <c r="W170" s="28">
        <f>(1/(1+EXP(('S Curve Equation'!$B$11-W125*'S Curve Equation'!$B$12)*'S Curve Equation'!$B$10))+'S Curve Equation'!$B$13)*'S Curve Equation'!$B$14</f>
        <v>0.13347615685312914</v>
      </c>
      <c r="X170" s="28">
        <f>(1/(1+EXP(('S Curve Equation'!$B$11-X125*'S Curve Equation'!$B$12)*'S Curve Equation'!$B$10))+'S Curve Equation'!$B$13)*'S Curve Equation'!$B$14</f>
        <v>0.13496392461321205</v>
      </c>
      <c r="Y170" s="28">
        <f>(1/(1+EXP(('S Curve Equation'!$B$11-Y125*'S Curve Equation'!$B$12)*'S Curve Equation'!$B$10))+'S Curve Equation'!$B$13)*'S Curve Equation'!$B$14</f>
        <v>0.13645127044012656</v>
      </c>
      <c r="Z170" s="28">
        <f>(1/(1+EXP(('S Curve Equation'!$B$11-Z125*'S Curve Equation'!$B$12)*'S Curve Equation'!$B$10))+'S Curve Equation'!$B$13)*'S Curve Equation'!$B$14</f>
        <v>0.1379380906430473</v>
      </c>
      <c r="AA170" s="28">
        <f>(1/(1+EXP(('S Curve Equation'!$B$11-AA125*'S Curve Equation'!$B$12)*'S Curve Equation'!$B$10))+'S Curve Equation'!$B$13)*'S Curve Equation'!$B$14</f>
        <v>0.13942428347336613</v>
      </c>
      <c r="AB170" s="28">
        <f>(1/(1+EXP(('S Curve Equation'!$B$11-AB125*'S Curve Equation'!$B$12)*'S Curve Equation'!$B$10))+'S Curve Equation'!$B$13)*'S Curve Equation'!$B$14</f>
        <v>0.1409097491103892</v>
      </c>
      <c r="AC170" s="28">
        <f>(1/(1+EXP(('S Curve Equation'!$B$11-AC125*'S Curve Equation'!$B$12)*'S Curve Equation'!$B$10))+'S Curve Equation'!$B$13)*'S Curve Equation'!$B$14</f>
        <v>0.14239438964647619</v>
      </c>
      <c r="AD170" s="28">
        <f>(1/(1+EXP(('S Curve Equation'!$B$11-AD125*'S Curve Equation'!$B$12)*'S Curve Equation'!$B$10))+'S Curve Equation'!$B$13)*'S Curve Equation'!$B$14</f>
        <v>0.14387810907165682</v>
      </c>
      <c r="AE170" s="28">
        <f>(1/(1+EXP(('S Curve Equation'!$B$11-AE125*'S Curve Equation'!$B$12)*'S Curve Equation'!$B$10))+'S Curve Equation'!$B$13)*'S Curve Equation'!$B$14</f>
        <v>0.14536081325775893</v>
      </c>
      <c r="AF170" s="28">
        <f>(1/(1+EXP(('S Curve Equation'!$B$11-AF125*'S Curve Equation'!$B$12)*'S Curve Equation'!$B$10))+'S Curve Equation'!$B$13)*'S Curve Equation'!$B$14</f>
        <v>0.14684240994207562</v>
      </c>
    </row>
    <row r="171" spans="1:32" x14ac:dyDescent="0.2">
      <c r="A171" s="6" t="s">
        <v>49</v>
      </c>
      <c r="B171" s="28">
        <f>(1/(1+EXP(('S Curve Equation'!$B$11-B126*'S Curve Equation'!$B$12)*'S Curve Equation'!$B$10))+'S Curve Equation'!$B$13)*'S Curve Equation'!$B$14</f>
        <v>0.17205663430420703</v>
      </c>
      <c r="C171" s="28">
        <f>(1/(1+EXP(('S Curve Equation'!$B$11-C126*'S Curve Equation'!$B$12)*'S Curve Equation'!$B$10))+'S Curve Equation'!$B$13)*'S Curve Equation'!$B$14</f>
        <v>0.17394755999011266</v>
      </c>
      <c r="D171" s="28">
        <f>(1/(1+EXP(('S Curve Equation'!$B$11-D126*'S Curve Equation'!$B$12)*'S Curve Equation'!$B$10))+'S Curve Equation'!$B$13)*'S Curve Equation'!$B$14</f>
        <v>0.17590294651892693</v>
      </c>
      <c r="E171" s="28">
        <f>(1/(1+EXP(('S Curve Equation'!$B$11-E126*'S Curve Equation'!$B$12)*'S Curve Equation'!$B$10))+'S Curve Equation'!$B$13)*'S Curve Equation'!$B$14</f>
        <v>0.17787185393419719</v>
      </c>
      <c r="F171" s="28">
        <f>(1/(1+EXP(('S Curve Equation'!$B$11-F126*'S Curve Equation'!$B$12)*'S Curve Equation'!$B$10))+'S Curve Equation'!$B$13)*'S Curve Equation'!$B$14</f>
        <v>0.17983956198279324</v>
      </c>
      <c r="G171" s="28">
        <f>(1/(1+EXP(('S Curve Equation'!$B$11-G126*'S Curve Equation'!$B$12)*'S Curve Equation'!$B$10))+'S Curve Equation'!$B$13)*'S Curve Equation'!$B$14</f>
        <v>0.18182890236919058</v>
      </c>
      <c r="H171" s="28">
        <f>(1/(1+EXP(('S Curve Equation'!$B$11-H126*'S Curve Equation'!$B$12)*'S Curve Equation'!$B$10))+'S Curve Equation'!$B$13)*'S Curve Equation'!$B$14</f>
        <v>0.18388897504922386</v>
      </c>
      <c r="I171" s="28">
        <f>(1/(1+EXP(('S Curve Equation'!$B$11-I126*'S Curve Equation'!$B$12)*'S Curve Equation'!$B$10))+'S Curve Equation'!$B$13)*'S Curve Equation'!$B$14</f>
        <v>0.18593446412471579</v>
      </c>
      <c r="J171" s="28">
        <f>(1/(1+EXP(('S Curve Equation'!$B$11-J126*'S Curve Equation'!$B$12)*'S Curve Equation'!$B$10))+'S Curve Equation'!$B$13)*'S Curve Equation'!$B$14</f>
        <v>0.18800042715718018</v>
      </c>
      <c r="K171" s="28">
        <f>(1/(1+EXP(('S Curve Equation'!$B$11-K126*'S Curve Equation'!$B$12)*'S Curve Equation'!$B$10))+'S Curve Equation'!$B$13)*'S Curve Equation'!$B$14</f>
        <v>0.19006378655144304</v>
      </c>
      <c r="L171" s="28">
        <f>(1/(1+EXP(('S Curve Equation'!$B$11-L126*'S Curve Equation'!$B$12)*'S Curve Equation'!$B$10))+'S Curve Equation'!$B$13)*'S Curve Equation'!$B$14</f>
        <v>0.19185855063028792</v>
      </c>
      <c r="M171" s="28">
        <f>(1/(1+EXP(('S Curve Equation'!$B$11-M126*'S Curve Equation'!$B$12)*'S Curve Equation'!$B$10))+'S Curve Equation'!$B$13)*'S Curve Equation'!$B$14</f>
        <v>0.19382673899154698</v>
      </c>
      <c r="N171" s="28">
        <f>(1/(1+EXP(('S Curve Equation'!$B$11-N126*'S Curve Equation'!$B$12)*'S Curve Equation'!$B$10))+'S Curve Equation'!$B$13)*'S Curve Equation'!$B$14</f>
        <v>0.1957909525503613</v>
      </c>
      <c r="O171" s="28">
        <f>(1/(1+EXP(('S Curve Equation'!$B$11-O126*'S Curve Equation'!$B$12)*'S Curve Equation'!$B$10))+'S Curve Equation'!$B$13)*'S Curve Equation'!$B$14</f>
        <v>0.19775106377217352</v>
      </c>
      <c r="P171" s="28">
        <f>(1/(1+EXP(('S Curve Equation'!$B$11-P126*'S Curve Equation'!$B$12)*'S Curve Equation'!$B$10))+'S Curve Equation'!$B$13)*'S Curve Equation'!$B$14</f>
        <v>0.19970694876668574</v>
      </c>
      <c r="Q171" s="28">
        <f>(1/(1+EXP(('S Curve Equation'!$B$11-Q126*'S Curve Equation'!$B$12)*'S Curve Equation'!$B$10))+'S Curve Equation'!$B$13)*'S Curve Equation'!$B$14</f>
        <v>0.20165848723332164</v>
      </c>
      <c r="R171" s="28">
        <f>(1/(1+EXP(('S Curve Equation'!$B$11-R126*'S Curve Equation'!$B$12)*'S Curve Equation'!$B$10))+'S Curve Equation'!$B$13)*'S Curve Equation'!$B$14</f>
        <v>0.20360556240637631</v>
      </c>
      <c r="S171" s="28">
        <f>(1/(1+EXP(('S Curve Equation'!$B$11-S126*'S Curve Equation'!$B$12)*'S Curve Equation'!$B$10))+'S Curve Equation'!$B$13)*'S Curve Equation'!$B$14</f>
        <v>0.20554806099992642</v>
      </c>
      <c r="T171" s="28">
        <f>(1/(1+EXP(('S Curve Equation'!$B$11-T126*'S Curve Equation'!$B$12)*'S Curve Equation'!$B$10))+'S Curve Equation'!$B$13)*'S Curve Equation'!$B$14</f>
        <v>0.20748587315255357</v>
      </c>
      <c r="U171" s="28">
        <f>(1/(1+EXP(('S Curve Equation'!$B$11-U126*'S Curve Equation'!$B$12)*'S Curve Equation'!$B$10))+'S Curve Equation'!$B$13)*'S Curve Equation'!$B$14</f>
        <v>0.20941889237194369</v>
      </c>
      <c r="V171" s="28">
        <f>(1/(1+EXP(('S Curve Equation'!$B$11-V126*'S Curve Equation'!$B$12)*'S Curve Equation'!$B$10))+'S Curve Equation'!$B$13)*'S Curve Equation'!$B$14</f>
        <v>0.21134701547941781</v>
      </c>
      <c r="W171" s="28">
        <f>(1/(1+EXP(('S Curve Equation'!$B$11-W126*'S Curve Equation'!$B$12)*'S Curve Equation'!$B$10))+'S Curve Equation'!$B$13)*'S Curve Equation'!$B$14</f>
        <v>0.2132701425544424</v>
      </c>
      <c r="X171" s="28">
        <f>(1/(1+EXP(('S Curve Equation'!$B$11-X126*'S Curve Equation'!$B$12)*'S Curve Equation'!$B$10))+'S Curve Equation'!$B$13)*'S Curve Equation'!$B$14</f>
        <v>0.21518817687917155</v>
      </c>
      <c r="Y171" s="28">
        <f>(1/(1+EXP(('S Curve Equation'!$B$11-Y126*'S Curve Equation'!$B$12)*'S Curve Equation'!$B$10))+'S Curve Equation'!$B$13)*'S Curve Equation'!$B$14</f>
        <v>0.21710102488307095</v>
      </c>
      <c r="Z171" s="28">
        <f>(1/(1+EXP(('S Curve Equation'!$B$11-Z126*'S Curve Equation'!$B$12)*'S Curve Equation'!$B$10))+'S Curve Equation'!$B$13)*'S Curve Equation'!$B$14</f>
        <v>0.21900859608766207</v>
      </c>
      <c r="AA171" s="28">
        <f>(1/(1+EXP(('S Curve Equation'!$B$11-AA126*'S Curve Equation'!$B$12)*'S Curve Equation'!$B$10))+'S Curve Equation'!$B$13)*'S Curve Equation'!$B$14</f>
        <v>0.22091080305143104</v>
      </c>
      <c r="AB171" s="28">
        <f>(1/(1+EXP(('S Curve Equation'!$B$11-AB126*'S Curve Equation'!$B$12)*'S Curve Equation'!$B$10))+'S Curve Equation'!$B$13)*'S Curve Equation'!$B$14</f>
        <v>0.22280756131494614</v>
      </c>
      <c r="AC171" s="28">
        <f>(1/(1+EXP(('S Curve Equation'!$B$11-AC126*'S Curve Equation'!$B$12)*'S Curve Equation'!$B$10))+'S Curve Equation'!$B$13)*'S Curve Equation'!$B$14</f>
        <v>0.22469878934621493</v>
      </c>
      <c r="AD171" s="28">
        <f>(1/(1+EXP(('S Curve Equation'!$B$11-AD126*'S Curve Equation'!$B$12)*'S Curve Equation'!$B$10))+'S Curve Equation'!$B$13)*'S Curve Equation'!$B$14</f>
        <v>0.22658440848631814</v>
      </c>
      <c r="AE171" s="28">
        <f>(1/(1+EXP(('S Curve Equation'!$B$11-AE126*'S Curve Equation'!$B$12)*'S Curve Equation'!$B$10))+'S Curve Equation'!$B$13)*'S Curve Equation'!$B$14</f>
        <v>0.22846434289535819</v>
      </c>
      <c r="AF171" s="28">
        <f>(1/(1+EXP(('S Curve Equation'!$B$11-AF126*'S Curve Equation'!$B$12)*'S Curve Equation'!$B$10))+'S Curve Equation'!$B$13)*'S Curve Equation'!$B$14</f>
        <v>0.23033851949874601</v>
      </c>
    </row>
    <row r="172" spans="1:32" x14ac:dyDescent="0.2">
      <c r="A172" s="6" t="s">
        <v>50</v>
      </c>
      <c r="B172" s="28">
        <f>(1/(1+EXP(('S Curve Equation'!$B$11-B127*'S Curve Equation'!$B$12)*'S Curve Equation'!$B$10))+'S Curve Equation'!$B$13)*'S Curve Equation'!$B$14</f>
        <v>9.2999999999999985E-2</v>
      </c>
      <c r="C172" s="28">
        <f>(1/(1+EXP(('S Curve Equation'!$B$11-C127*'S Curve Equation'!$B$12)*'S Curve Equation'!$B$10))+'S Curve Equation'!$B$13)*'S Curve Equation'!$B$14</f>
        <v>9.4306504084824092E-2</v>
      </c>
      <c r="D172" s="28">
        <f>(1/(1+EXP(('S Curve Equation'!$B$11-D127*'S Curve Equation'!$B$12)*'S Curve Equation'!$B$10))+'S Curve Equation'!$B$13)*'S Curve Equation'!$B$14</f>
        <v>9.5661699603872274E-2</v>
      </c>
      <c r="E172" s="28">
        <f>(1/(1+EXP(('S Curve Equation'!$B$11-E127*'S Curve Equation'!$B$12)*'S Curve Equation'!$B$10))+'S Curve Equation'!$B$13)*'S Curve Equation'!$B$14</f>
        <v>9.7030526745073398E-2</v>
      </c>
      <c r="F172" s="28">
        <f>(1/(1+EXP(('S Curve Equation'!$B$11-F127*'S Curve Equation'!$B$12)*'S Curve Equation'!$B$10))+'S Curve Equation'!$B$13)*'S Curve Equation'!$B$14</f>
        <v>9.8402785922744568E-2</v>
      </c>
      <c r="G172" s="28">
        <f>(1/(1+EXP(('S Curve Equation'!$B$11-G127*'S Curve Equation'!$B$12)*'S Curve Equation'!$B$10))+'S Curve Equation'!$B$13)*'S Curve Equation'!$B$14</f>
        <v>9.9794460726152612E-2</v>
      </c>
      <c r="H172" s="28">
        <f>(1/(1+EXP(('S Curve Equation'!$B$11-H127*'S Curve Equation'!$B$12)*'S Curve Equation'!$B$10))+'S Curve Equation'!$B$13)*'S Curve Equation'!$B$14</f>
        <v>0.10124019959356111</v>
      </c>
      <c r="I172" s="28">
        <f>(1/(1+EXP(('S Curve Equation'!$B$11-I127*'S Curve Equation'!$B$12)*'S Curve Equation'!$B$10))+'S Curve Equation'!$B$13)*'S Curve Equation'!$B$14</f>
        <v>0.10268031086970683</v>
      </c>
      <c r="J172" s="28">
        <f>(1/(1+EXP(('S Curve Equation'!$B$11-J127*'S Curve Equation'!$B$12)*'S Curve Equation'!$B$10))+'S Curve Equation'!$B$13)*'S Curve Equation'!$B$14</f>
        <v>0.10413949083849362</v>
      </c>
      <c r="K172" s="28">
        <f>(1/(1+EXP(('S Curve Equation'!$B$11-K127*'S Curve Equation'!$B$12)*'S Curve Equation'!$B$10))+'S Curve Equation'!$B$13)*'S Curve Equation'!$B$14</f>
        <v>0.10560149490132416</v>
      </c>
      <c r="L172" s="28">
        <f>(1/(1+EXP(('S Curve Equation'!$B$11-L127*'S Curve Equation'!$B$12)*'S Curve Equation'!$B$10))+'S Curve Equation'!$B$13)*'S Curve Equation'!$B$14</f>
        <v>0.1068769699025076</v>
      </c>
      <c r="M172" s="28">
        <f>(1/(1+EXP(('S Curve Equation'!$B$11-M127*'S Curve Equation'!$B$12)*'S Curve Equation'!$B$10))+'S Curve Equation'!$B$13)*'S Curve Equation'!$B$14</f>
        <v>0.10827973617545905</v>
      </c>
      <c r="N172" s="28">
        <f>(1/(1+EXP(('S Curve Equation'!$B$11-N127*'S Curve Equation'!$B$12)*'S Curve Equation'!$B$10))+'S Curve Equation'!$B$13)*'S Curve Equation'!$B$14</f>
        <v>0.10968388386477086</v>
      </c>
      <c r="O172" s="28">
        <f>(1/(1+EXP(('S Curve Equation'!$B$11-O127*'S Curve Equation'!$B$12)*'S Curve Equation'!$B$10))+'S Curve Equation'!$B$13)*'S Curve Equation'!$B$14</f>
        <v>0.11108929182443153</v>
      </c>
      <c r="P172" s="28">
        <f>(1/(1+EXP(('S Curve Equation'!$B$11-P127*'S Curve Equation'!$B$12)*'S Curve Equation'!$B$10))+'S Curve Equation'!$B$13)*'S Curve Equation'!$B$14</f>
        <v>0.11249584070836631</v>
      </c>
      <c r="Q172" s="28">
        <f>(1/(1+EXP(('S Curve Equation'!$B$11-Q127*'S Curve Equation'!$B$12)*'S Curve Equation'!$B$10))+'S Curve Equation'!$B$13)*'S Curve Equation'!$B$14</f>
        <v>0.11390341296964693</v>
      </c>
      <c r="R172" s="28">
        <f>(1/(1+EXP(('S Curve Equation'!$B$11-R127*'S Curve Equation'!$B$12)*'S Curve Equation'!$B$10))+'S Curve Equation'!$B$13)*'S Curve Equation'!$B$14</f>
        <v>0.11531189285870751</v>
      </c>
      <c r="S172" s="28">
        <f>(1/(1+EXP(('S Curve Equation'!$B$11-S127*'S Curve Equation'!$B$12)*'S Curve Equation'!$B$10))+'S Curve Equation'!$B$13)*'S Curve Equation'!$B$14</f>
        <v>0.11672116642061302</v>
      </c>
      <c r="T172" s="28">
        <f>(1/(1+EXP(('S Curve Equation'!$B$11-T127*'S Curve Equation'!$B$12)*'S Curve Equation'!$B$10))+'S Curve Equation'!$B$13)*'S Curve Equation'!$B$14</f>
        <v>0.11813112149141586</v>
      </c>
      <c r="U172" s="28">
        <f>(1/(1+EXP(('S Curve Equation'!$B$11-U127*'S Curve Equation'!$B$12)*'S Curve Equation'!$B$10))+'S Curve Equation'!$B$13)*'S Curve Equation'!$B$14</f>
        <v>0.11954164769364056</v>
      </c>
      <c r="V172" s="28">
        <f>(1/(1+EXP(('S Curve Equation'!$B$11-V127*'S Curve Equation'!$B$12)*'S Curve Equation'!$B$10))+'S Curve Equation'!$B$13)*'S Curve Equation'!$B$14</f>
        <v>0.12095263643093655</v>
      </c>
      <c r="W172" s="28">
        <f>(1/(1+EXP(('S Curve Equation'!$B$11-W127*'S Curve Equation'!$B$12)*'S Curve Equation'!$B$10))+'S Curve Equation'!$B$13)*'S Curve Equation'!$B$14</f>
        <v>0.12236398088193243</v>
      </c>
      <c r="X172" s="28">
        <f>(1/(1+EXP(('S Curve Equation'!$B$11-X127*'S Curve Equation'!$B$12)*'S Curve Equation'!$B$10))+'S Curve Equation'!$B$13)*'S Curve Equation'!$B$14</f>
        <v>0.12377557599332932</v>
      </c>
      <c r="Y172" s="28">
        <f>(1/(1+EXP(('S Curve Equation'!$B$11-Y127*'S Curve Equation'!$B$12)*'S Curve Equation'!$B$10))+'S Curve Equation'!$B$13)*'S Curve Equation'!$B$14</f>
        <v>0.12518731847227127</v>
      </c>
      <c r="Z172" s="28">
        <f>(1/(1+EXP(('S Curve Equation'!$B$11-Z127*'S Curve Equation'!$B$12)*'S Curve Equation'!$B$10))+'S Curve Equation'!$B$13)*'S Curve Equation'!$B$14</f>
        <v>0.1265991067780215</v>
      </c>
      <c r="AA172" s="28">
        <f>(1/(1+EXP(('S Curve Equation'!$B$11-AA127*'S Curve Equation'!$B$12)*'S Curve Equation'!$B$10))+'S Curve Equation'!$B$13)*'S Curve Equation'!$B$14</f>
        <v>0.12801084111298155</v>
      </c>
      <c r="AB172" s="28">
        <f>(1/(1+EXP(('S Curve Equation'!$B$11-AB127*'S Curve Equation'!$B$12)*'S Curve Equation'!$B$10))+'S Curve Equation'!$B$13)*'S Curve Equation'!$B$14</f>
        <v>0.12942242341308616</v>
      </c>
      <c r="AC172" s="28">
        <f>(1/(1+EXP(('S Curve Equation'!$B$11-AC127*'S Curve Equation'!$B$12)*'S Curve Equation'!$B$10))+'S Curve Equation'!$B$13)*'S Curve Equation'!$B$14</f>
        <v>0.13083375733760302</v>
      </c>
      <c r="AD172" s="28">
        <f>(1/(1+EXP(('S Curve Equation'!$B$11-AD127*'S Curve Equation'!$B$12)*'S Curve Equation'!$B$10))+'S Curve Equation'!$B$13)*'S Curve Equation'!$B$14</f>
        <v>0.13224474825836877</v>
      </c>
      <c r="AE172" s="28">
        <f>(1/(1+EXP(('S Curve Equation'!$B$11-AE127*'S Curve Equation'!$B$12)*'S Curve Equation'!$B$10))+'S Curve Equation'!$B$13)*'S Curve Equation'!$B$14</f>
        <v>0.13365530324849378</v>
      </c>
      <c r="AF172" s="28">
        <f>(1/(1+EXP(('S Curve Equation'!$B$11-AF127*'S Curve Equation'!$B$12)*'S Curve Equation'!$B$10))+'S Curve Equation'!$B$13)*'S Curve Equation'!$B$14</f>
        <v>0.13506533107056035</v>
      </c>
    </row>
    <row r="173" spans="1:32" x14ac:dyDescent="0.2">
      <c r="A173" s="6" t="s">
        <v>51</v>
      </c>
      <c r="B173" s="28">
        <f>(1/(1+EXP(('S Curve Equation'!$B$11-B128*'S Curve Equation'!$B$12)*'S Curve Equation'!$B$10))+'S Curve Equation'!$B$13)*'S Curve Equation'!$B$14</f>
        <v>4.5000000000000012E-2</v>
      </c>
      <c r="C173" s="28">
        <f>(1/(1+EXP(('S Curve Equation'!$B$11-C128*'S Curve Equation'!$B$12)*'S Curve Equation'!$B$10))+'S Curve Equation'!$B$13)*'S Curve Equation'!$B$14</f>
        <v>4.5816965358788382E-2</v>
      </c>
      <c r="D173" s="28">
        <f>(1/(1+EXP(('S Curve Equation'!$B$11-D128*'S Curve Equation'!$B$12)*'S Curve Equation'!$B$10))+'S Curve Equation'!$B$13)*'S Curve Equation'!$B$14</f>
        <v>4.6666570037208963E-2</v>
      </c>
      <c r="E173" s="28">
        <f>(1/(1+EXP(('S Curve Equation'!$B$11-E128*'S Curve Equation'!$B$12)*'S Curve Equation'!$B$10))+'S Curve Equation'!$B$13)*'S Curve Equation'!$B$14</f>
        <v>4.7526977467574422E-2</v>
      </c>
      <c r="F173" s="28">
        <f>(1/(1+EXP(('S Curve Equation'!$B$11-F128*'S Curve Equation'!$B$12)*'S Curve Equation'!$B$10))+'S Curve Equation'!$B$13)*'S Curve Equation'!$B$14</f>
        <v>4.8391809409409695E-2</v>
      </c>
      <c r="G173" s="28">
        <f>(1/(1+EXP(('S Curve Equation'!$B$11-G128*'S Curve Equation'!$B$12)*'S Curve Equation'!$B$10))+'S Curve Equation'!$B$13)*'S Curve Equation'!$B$14</f>
        <v>4.9271186642032699E-2</v>
      </c>
      <c r="H173" s="28">
        <f>(1/(1+EXP(('S Curve Equation'!$B$11-H128*'S Curve Equation'!$B$12)*'S Curve Equation'!$B$10))+'S Curve Equation'!$B$13)*'S Curve Equation'!$B$14</f>
        <v>5.01871787394359E-2</v>
      </c>
      <c r="I173" s="28">
        <f>(1/(1+EXP(('S Curve Equation'!$B$11-I128*'S Curve Equation'!$B$12)*'S Curve Equation'!$B$10))+'S Curve Equation'!$B$13)*'S Curve Equation'!$B$14</f>
        <v>5.1102080184078351E-2</v>
      </c>
      <c r="J173" s="28">
        <f>(1/(1+EXP(('S Curve Equation'!$B$11-J128*'S Curve Equation'!$B$12)*'S Curve Equation'!$B$10))+'S Curve Equation'!$B$13)*'S Curve Equation'!$B$14</f>
        <v>5.2031605317565725E-2</v>
      </c>
      <c r="K173" s="28">
        <f>(1/(1+EXP(('S Curve Equation'!$B$11-K128*'S Curve Equation'!$B$12)*'S Curve Equation'!$B$10))+'S Curve Equation'!$B$13)*'S Curve Equation'!$B$14</f>
        <v>5.2965452849744139E-2</v>
      </c>
      <c r="L173" s="28">
        <f>(1/(1+EXP(('S Curve Equation'!$B$11-L128*'S Curve Equation'!$B$12)*'S Curve Equation'!$B$10))+'S Curve Equation'!$B$13)*'S Curve Equation'!$B$14</f>
        <v>5.3782211412229886E-2</v>
      </c>
      <c r="M173" s="28">
        <f>(1/(1+EXP(('S Curve Equation'!$B$11-M128*'S Curve Equation'!$B$12)*'S Curve Equation'!$B$10))+'S Curve Equation'!$B$13)*'S Curve Equation'!$B$14</f>
        <v>5.4682685724635187E-2</v>
      </c>
      <c r="N173" s="28">
        <f>(1/(1+EXP(('S Curve Equation'!$B$11-N128*'S Curve Equation'!$B$12)*'S Curve Equation'!$B$10))+'S Curve Equation'!$B$13)*'S Curve Equation'!$B$14</f>
        <v>5.5586351135240158E-2</v>
      </c>
      <c r="O173" s="28">
        <f>(1/(1+EXP(('S Curve Equation'!$B$11-O128*'S Curve Equation'!$B$12)*'S Curve Equation'!$B$10))+'S Curve Equation'!$B$13)*'S Curve Equation'!$B$14</f>
        <v>5.6493128328200116E-2</v>
      </c>
      <c r="P173" s="28">
        <f>(1/(1+EXP(('S Curve Equation'!$B$11-P128*'S Curve Equation'!$B$12)*'S Curve Equation'!$B$10))+'S Curve Equation'!$B$13)*'S Curve Equation'!$B$14</f>
        <v>5.7402938532925704E-2</v>
      </c>
      <c r="Q173" s="28">
        <f>(1/(1+EXP(('S Curve Equation'!$B$11-Q128*'S Curve Equation'!$B$12)*'S Curve Equation'!$B$10))+'S Curve Equation'!$B$13)*'S Curve Equation'!$B$14</f>
        <v>5.8315703537824656E-2</v>
      </c>
      <c r="R173" s="28">
        <f>(1/(1+EXP(('S Curve Equation'!$B$11-R128*'S Curve Equation'!$B$12)*'S Curve Equation'!$B$10))+'S Curve Equation'!$B$13)*'S Curve Equation'!$B$14</f>
        <v>5.9231345703359986E-2</v>
      </c>
      <c r="S173" s="28">
        <f>(1/(1+EXP(('S Curve Equation'!$B$11-S128*'S Curve Equation'!$B$12)*'S Curve Equation'!$B$10))+'S Curve Equation'!$B$13)*'S Curve Equation'!$B$14</f>
        <v>6.0149787974445763E-2</v>
      </c>
      <c r="T173" s="28">
        <f>(1/(1+EXP(('S Curve Equation'!$B$11-T128*'S Curve Equation'!$B$12)*'S Curve Equation'!$B$10))+'S Curve Equation'!$B$13)*'S Curve Equation'!$B$14</f>
        <v>6.1070953892191686E-2</v>
      </c>
      <c r="U173" s="28">
        <f>(1/(1+EXP(('S Curve Equation'!$B$11-U128*'S Curve Equation'!$B$12)*'S Curve Equation'!$B$10))+'S Curve Equation'!$B$13)*'S Curve Equation'!$B$14</f>
        <v>6.1994767605014219E-2</v>
      </c>
      <c r="V173" s="28">
        <f>(1/(1+EXP(('S Curve Equation'!$B$11-V128*'S Curve Equation'!$B$12)*'S Curve Equation'!$B$10))+'S Curve Equation'!$B$13)*'S Curve Equation'!$B$14</f>
        <v>6.2921153879130942E-2</v>
      </c>
      <c r="W173" s="28">
        <f>(1/(1+EXP(('S Curve Equation'!$B$11-W128*'S Curve Equation'!$B$12)*'S Curve Equation'!$B$10))+'S Curve Equation'!$B$13)*'S Curve Equation'!$B$14</f>
        <v>6.3850038108450871E-2</v>
      </c>
      <c r="X173" s="28">
        <f>(1/(1+EXP(('S Curve Equation'!$B$11-X128*'S Curve Equation'!$B$12)*'S Curve Equation'!$B$10))+'S Curve Equation'!$B$13)*'S Curve Equation'!$B$14</f>
        <v>6.4781346323877234E-2</v>
      </c>
      <c r="Y173" s="28">
        <f>(1/(1+EXP(('S Curve Equation'!$B$11-Y128*'S Curve Equation'!$B$12)*'S Curve Equation'!$B$10))+'S Curve Equation'!$B$13)*'S Curve Equation'!$B$14</f>
        <v>6.5715005202039795E-2</v>
      </c>
      <c r="Z173" s="28">
        <f>(1/(1+EXP(('S Curve Equation'!$B$11-Z128*'S Curve Equation'!$B$12)*'S Curve Equation'!$B$10))+'S Curve Equation'!$B$13)*'S Curve Equation'!$B$14</f>
        <v>6.6650942073468028E-2</v>
      </c>
      <c r="AA173" s="28">
        <f>(1/(1+EXP(('S Curve Equation'!$B$11-AA128*'S Curve Equation'!$B$12)*'S Curve Equation'!$B$10))+'S Curve Equation'!$B$13)*'S Curve Equation'!$B$14</f>
        <v>6.7589084930222074E-2</v>
      </c>
      <c r="AB173" s="28">
        <f>(1/(1+EXP(('S Curve Equation'!$B$11-AB128*'S Curve Equation'!$B$12)*'S Curve Equation'!$B$10))+'S Curve Equation'!$B$13)*'S Curve Equation'!$B$14</f>
        <v>6.8529362432997135E-2</v>
      </c>
      <c r="AC173" s="28">
        <f>(1/(1+EXP(('S Curve Equation'!$B$11-AC128*'S Curve Equation'!$B$12)*'S Curve Equation'!$B$10))+'S Curve Equation'!$B$13)*'S Curve Equation'!$B$14</f>
        <v>6.9471703917713429E-2</v>
      </c>
      <c r="AD173" s="28">
        <f>(1/(1+EXP(('S Curve Equation'!$B$11-AD128*'S Curve Equation'!$B$12)*'S Curve Equation'!$B$10))+'S Curve Equation'!$B$13)*'S Curve Equation'!$B$14</f>
        <v>7.0416039401606581E-2</v>
      </c>
      <c r="AE173" s="28">
        <f>(1/(1+EXP(('S Curve Equation'!$B$11-AE128*'S Curve Equation'!$B$12)*'S Curve Equation'!$B$10))+'S Curve Equation'!$B$13)*'S Curve Equation'!$B$14</f>
        <v>7.136229958883443E-2</v>
      </c>
      <c r="AF173" s="28">
        <f>(1/(1+EXP(('S Curve Equation'!$B$11-AF128*'S Curve Equation'!$B$12)*'S Curve Equation'!$B$10))+'S Curve Equation'!$B$13)*'S Curve Equation'!$B$14</f>
        <v>7.2310415875611586E-2</v>
      </c>
    </row>
    <row r="174" spans="1:32" x14ac:dyDescent="0.2">
      <c r="A174" s="6" t="s">
        <v>52</v>
      </c>
      <c r="B174" s="28">
        <f>(1/(1+EXP(('S Curve Equation'!$B$11-B129*'S Curve Equation'!$B$12)*'S Curve Equation'!$B$10))+'S Curve Equation'!$B$13)*'S Curve Equation'!$B$14</f>
        <v>9.4999999999999973E-2</v>
      </c>
      <c r="C174" s="28">
        <f>(1/(1+EXP(('S Curve Equation'!$B$11-C129*'S Curve Equation'!$B$12)*'S Curve Equation'!$B$10))+'S Curve Equation'!$B$13)*'S Curve Equation'!$B$14</f>
        <v>9.632439658850056E-2</v>
      </c>
      <c r="D174" s="28">
        <f>(1/(1+EXP(('S Curve Equation'!$B$11-D129*'S Curve Equation'!$B$12)*'S Curve Equation'!$B$10))+'S Curve Equation'!$B$13)*'S Curve Equation'!$B$14</f>
        <v>9.769802680114599E-2</v>
      </c>
      <c r="E174" s="28">
        <f>(1/(1+EXP(('S Curve Equation'!$B$11-E129*'S Curve Equation'!$B$12)*'S Curve Equation'!$B$10))+'S Curve Equation'!$B$13)*'S Curve Equation'!$B$14</f>
        <v>9.9085346133892763E-2</v>
      </c>
      <c r="F174" s="28">
        <f>(1/(1+EXP(('S Curve Equation'!$B$11-F129*'S Curve Equation'!$B$12)*'S Curve Equation'!$B$10))+'S Curve Equation'!$B$13)*'S Curve Equation'!$B$14</f>
        <v>0.10047601571920045</v>
      </c>
      <c r="G174" s="28">
        <f>(1/(1+EXP(('S Curve Equation'!$B$11-G129*'S Curve Equation'!$B$12)*'S Curve Equation'!$B$10))+'S Curve Equation'!$B$13)*'S Curve Equation'!$B$14</f>
        <v>0.10188623128329583</v>
      </c>
      <c r="H174" s="28">
        <f>(1/(1+EXP(('S Curve Equation'!$B$11-H129*'S Curve Equation'!$B$12)*'S Curve Equation'!$B$10))+'S Curve Equation'!$B$13)*'S Curve Equation'!$B$14</f>
        <v>0.10335109338095508</v>
      </c>
      <c r="I174" s="28">
        <f>(1/(1+EXP(('S Curve Equation'!$B$11-I129*'S Curve Equation'!$B$12)*'S Curve Equation'!$B$10))+'S Curve Equation'!$B$13)*'S Curve Equation'!$B$14</f>
        <v>0.10481011481662615</v>
      </c>
      <c r="J174" s="28">
        <f>(1/(1+EXP(('S Curve Equation'!$B$11-J129*'S Curve Equation'!$B$12)*'S Curve Equation'!$B$10))+'S Curve Equation'!$B$13)*'S Curve Equation'!$B$14</f>
        <v>0.10628831520464189</v>
      </c>
      <c r="K174" s="28">
        <f>(1/(1+EXP(('S Curve Equation'!$B$11-K129*'S Curve Equation'!$B$12)*'S Curve Equation'!$B$10))+'S Curve Equation'!$B$13)*'S Curve Equation'!$B$14</f>
        <v>0.10776923601708541</v>
      </c>
      <c r="L174" s="28">
        <f>(1/(1+EXP(('S Curve Equation'!$B$11-L129*'S Curve Equation'!$B$12)*'S Curve Equation'!$B$10))+'S Curve Equation'!$B$13)*'S Curve Equation'!$B$14</f>
        <v>0.10906110018883601</v>
      </c>
      <c r="M174" s="28">
        <f>(1/(1+EXP(('S Curve Equation'!$B$11-M129*'S Curve Equation'!$B$12)*'S Curve Equation'!$B$10))+'S Curve Equation'!$B$13)*'S Curve Equation'!$B$14</f>
        <v>0.11048176927695236</v>
      </c>
      <c r="N174" s="28">
        <f>(1/(1+EXP(('S Curve Equation'!$B$11-N129*'S Curve Equation'!$B$12)*'S Curve Equation'!$B$10))+'S Curve Equation'!$B$13)*'S Curve Equation'!$B$14</f>
        <v>0.11190371024222358</v>
      </c>
      <c r="O174" s="28">
        <f>(1/(1+EXP(('S Curve Equation'!$B$11-O129*'S Curve Equation'!$B$12)*'S Curve Equation'!$B$10))+'S Curve Equation'!$B$13)*'S Curve Equation'!$B$14</f>
        <v>0.1133268008519227</v>
      </c>
      <c r="P174" s="28">
        <f>(1/(1+EXP(('S Curve Equation'!$B$11-P129*'S Curve Equation'!$B$12)*'S Curve Equation'!$B$10))+'S Curve Equation'!$B$13)*'S Curve Equation'!$B$14</f>
        <v>0.11475092072728661</v>
      </c>
      <c r="Q174" s="28">
        <f>(1/(1+EXP(('S Curve Equation'!$B$11-Q129*'S Curve Equation'!$B$12)*'S Curve Equation'!$B$10))+'S Curve Equation'!$B$13)*'S Curve Equation'!$B$14</f>
        <v>0.11617595134172984</v>
      </c>
      <c r="R174" s="28">
        <f>(1/(1+EXP(('S Curve Equation'!$B$11-R129*'S Curve Equation'!$B$12)*'S Curve Equation'!$B$10))+'S Curve Equation'!$B$13)*'S Curve Equation'!$B$14</f>
        <v>0.11760177601806189</v>
      </c>
      <c r="S174" s="28">
        <f>(1/(1+EXP(('S Curve Equation'!$B$11-S129*'S Curve Equation'!$B$12)*'S Curve Equation'!$B$10))+'S Curve Equation'!$B$13)*'S Curve Equation'!$B$14</f>
        <v>0.11902827992475654</v>
      </c>
      <c r="T174" s="28">
        <f>(1/(1+EXP(('S Curve Equation'!$B$11-T129*'S Curve Equation'!$B$12)*'S Curve Equation'!$B$10))+'S Curve Equation'!$B$13)*'S Curve Equation'!$B$14</f>
        <v>0.12045535007130861</v>
      </c>
      <c r="U174" s="28">
        <f>(1/(1+EXP(('S Curve Equation'!$B$11-U129*'S Curve Equation'!$B$12)*'S Curve Equation'!$B$10))+'S Curve Equation'!$B$13)*'S Curve Equation'!$B$14</f>
        <v>0.12188287530271984</v>
      </c>
      <c r="V174" s="28">
        <f>(1/(1+EXP(('S Curve Equation'!$B$11-V129*'S Curve Equation'!$B$12)*'S Curve Equation'!$B$10))+'S Curve Equation'!$B$13)*'S Curve Equation'!$B$14</f>
        <v>0.12331074629315457</v>
      </c>
      <c r="W174" s="28">
        <f>(1/(1+EXP(('S Curve Equation'!$B$11-W129*'S Curve Equation'!$B$12)*'S Curve Equation'!$B$10))+'S Curve Equation'!$B$13)*'S Curve Equation'!$B$14</f>
        <v>0.12473885553879943</v>
      </c>
      <c r="X174" s="28">
        <f>(1/(1+EXP(('S Curve Equation'!$B$11-X129*'S Curve Equation'!$B$12)*'S Curve Equation'!$B$10))+'S Curve Equation'!$B$13)*'S Curve Equation'!$B$14</f>
        <v>0.12616709734996506</v>
      </c>
      <c r="Y174" s="28">
        <f>(1/(1+EXP(('S Curve Equation'!$B$11-Y129*'S Curve Equation'!$B$12)*'S Curve Equation'!$B$10))+'S Curve Equation'!$B$13)*'S Curve Equation'!$B$14</f>
        <v>0.12759536784246922</v>
      </c>
      <c r="Z174" s="28">
        <f>(1/(1+EXP(('S Curve Equation'!$B$11-Z129*'S Curve Equation'!$B$12)*'S Curve Equation'!$B$10))+'S Curve Equation'!$B$13)*'S Curve Equation'!$B$14</f>
        <v>0.12902356492833034</v>
      </c>
      <c r="AA174" s="28">
        <f>(1/(1+EXP(('S Curve Equation'!$B$11-AA129*'S Curve Equation'!$B$12)*'S Curve Equation'!$B$10))+'S Curve Equation'!$B$13)*'S Curve Equation'!$B$14</f>
        <v>0.13045158830580941</v>
      </c>
      <c r="AB174" s="28">
        <f>(1/(1+EXP(('S Curve Equation'!$B$11-AB129*'S Curve Equation'!$B$12)*'S Curve Equation'!$B$10))+'S Curve Equation'!$B$13)*'S Curve Equation'!$B$14</f>
        <v>0.13187933944883345</v>
      </c>
      <c r="AC174" s="28">
        <f>(1/(1+EXP(('S Curve Equation'!$B$11-AC129*'S Curve Equation'!$B$12)*'S Curve Equation'!$B$10))+'S Curve Equation'!$B$13)*'S Curve Equation'!$B$14</f>
        <v>0.13330672159583079</v>
      </c>
      <c r="AD174" s="28">
        <f>(1/(1+EXP(('S Curve Equation'!$B$11-AD129*'S Curve Equation'!$B$12)*'S Curve Equation'!$B$10))+'S Curve Equation'!$B$13)*'S Curve Equation'!$B$14</f>
        <v>0.13473363973800964</v>
      </c>
      <c r="AE174" s="28">
        <f>(1/(1+EXP(('S Curve Equation'!$B$11-AE129*'S Curve Equation'!$B$12)*'S Curve Equation'!$B$10))+'S Curve Equation'!$B$13)*'S Curve Equation'!$B$14</f>
        <v>0.13616000060711234</v>
      </c>
      <c r="AF174" s="28">
        <f>(1/(1+EXP(('S Curve Equation'!$B$11-AF129*'S Curve Equation'!$B$12)*'S Curve Equation'!$B$10))+'S Curve Equation'!$B$13)*'S Curve Equation'!$B$14</f>
        <v>0.13758571266267308</v>
      </c>
    </row>
    <row r="175" spans="1:32" x14ac:dyDescent="0.2">
      <c r="A175" s="6" t="s">
        <v>53</v>
      </c>
      <c r="B175" s="28">
        <f>(1/(1+EXP(('S Curve Equation'!$B$11-B130*'S Curve Equation'!$B$12)*'S Curve Equation'!$B$10))+'S Curve Equation'!$B$13)*'S Curve Equation'!$B$14</f>
        <v>4.5999999999999999E-2</v>
      </c>
      <c r="C175" s="28">
        <f>(1/(1+EXP(('S Curve Equation'!$B$11-C130*'S Curve Equation'!$B$12)*'S Curve Equation'!$B$10))+'S Curve Equation'!$B$13)*'S Curve Equation'!$B$14</f>
        <v>4.6828495291220219E-2</v>
      </c>
      <c r="D175" s="28">
        <f>(1/(1+EXP(('S Curve Equation'!$B$11-D130*'S Curve Equation'!$B$12)*'S Curve Equation'!$B$10))+'S Curve Equation'!$B$13)*'S Curve Equation'!$B$14</f>
        <v>4.7690034158558291E-2</v>
      </c>
      <c r="E175" s="28">
        <f>(1/(1+EXP(('S Curve Equation'!$B$11-E130*'S Curve Equation'!$B$12)*'S Curve Equation'!$B$10))+'S Curve Equation'!$B$13)*'S Curve Equation'!$B$14</f>
        <v>4.8562469477387606E-2</v>
      </c>
      <c r="F175" s="28">
        <f>(1/(1+EXP(('S Curve Equation'!$B$11-F130*'S Curve Equation'!$B$12)*'S Curve Equation'!$B$10))+'S Curve Equation'!$B$13)*'S Curve Equation'!$B$14</f>
        <v>4.9439332847670436E-2</v>
      </c>
      <c r="G175" s="28">
        <f>(1/(1+EXP(('S Curve Equation'!$B$11-G130*'S Curve Equation'!$B$12)*'S Curve Equation'!$B$10))+'S Curve Equation'!$B$13)*'S Curve Equation'!$B$14</f>
        <v>5.0330884473589001E-2</v>
      </c>
      <c r="H175" s="28">
        <f>(1/(1+EXP(('S Curve Equation'!$B$11-H130*'S Curve Equation'!$B$12)*'S Curve Equation'!$B$10))+'S Curve Equation'!$B$13)*'S Curve Equation'!$B$14</f>
        <v>5.1259494791467929E-2</v>
      </c>
      <c r="I175" s="28">
        <f>(1/(1+EXP(('S Curve Equation'!$B$11-I130*'S Curve Equation'!$B$12)*'S Curve Equation'!$B$10))+'S Curve Equation'!$B$13)*'S Curve Equation'!$B$14</f>
        <v>5.218693577829777E-2</v>
      </c>
      <c r="J175" s="28">
        <f>(1/(1+EXP(('S Curve Equation'!$B$11-J130*'S Curve Equation'!$B$12)*'S Curve Equation'!$B$10))+'S Curve Equation'!$B$13)*'S Curve Equation'!$B$14</f>
        <v>5.3129136342379236E-2</v>
      </c>
      <c r="K175" s="28">
        <f>(1/(1+EXP(('S Curve Equation'!$B$11-K130*'S Curve Equation'!$B$12)*'S Curve Equation'!$B$10))+'S Curve Equation'!$B$13)*'S Curve Equation'!$B$14</f>
        <v>5.4075653342160711E-2</v>
      </c>
      <c r="L175" s="28">
        <f>(1/(1+EXP(('S Curve Equation'!$B$11-L130*'S Curve Equation'!$B$12)*'S Curve Equation'!$B$10))+'S Curve Equation'!$B$13)*'S Curve Equation'!$B$14</f>
        <v>5.4903439965393895E-2</v>
      </c>
      <c r="M175" s="28">
        <f>(1/(1+EXP(('S Curve Equation'!$B$11-M130*'S Curve Equation'!$B$12)*'S Curve Equation'!$B$10))+'S Curve Equation'!$B$13)*'S Curve Equation'!$B$14</f>
        <v>5.581601599956737E-2</v>
      </c>
      <c r="N175" s="28">
        <f>(1/(1+EXP(('S Curve Equation'!$B$11-N130*'S Curve Equation'!$B$12)*'S Curve Equation'!$B$10))+'S Curve Equation'!$B$13)*'S Curve Equation'!$B$14</f>
        <v>5.6731766743089697E-2</v>
      </c>
      <c r="O175" s="28">
        <f>(1/(1+EXP(('S Curve Equation'!$B$11-O130*'S Curve Equation'!$B$12)*'S Curve Equation'!$B$10))+'S Curve Equation'!$B$13)*'S Curve Equation'!$B$14</f>
        <v>5.7650611699251592E-2</v>
      </c>
      <c r="P175" s="28">
        <f>(1/(1+EXP(('S Curve Equation'!$B$11-P130*'S Curve Equation'!$B$12)*'S Curve Equation'!$B$10))+'S Curve Equation'!$B$13)*'S Curve Equation'!$B$14</f>
        <v>5.8572470940169555E-2</v>
      </c>
      <c r="Q175" s="28">
        <f>(1/(1+EXP(('S Curve Equation'!$B$11-Q130*'S Curve Equation'!$B$12)*'S Curve Equation'!$B$10))+'S Curve Equation'!$B$13)*'S Curve Equation'!$B$14</f>
        <v>5.9497265120432914E-2</v>
      </c>
      <c r="R175" s="28">
        <f>(1/(1+EXP(('S Curve Equation'!$B$11-R130*'S Curve Equation'!$B$12)*'S Curve Equation'!$B$10))+'S Curve Equation'!$B$13)*'S Curve Equation'!$B$14</f>
        <v>6.0424915490056977E-2</v>
      </c>
      <c r="S175" s="28">
        <f>(1/(1+EXP(('S Curve Equation'!$B$11-S130*'S Curve Equation'!$B$12)*'S Curve Equation'!$B$10))+'S Curve Equation'!$B$13)*'S Curve Equation'!$B$14</f>
        <v>6.1355343906763185E-2</v>
      </c>
      <c r="T175" s="28">
        <f>(1/(1+EXP(('S Curve Equation'!$B$11-T130*'S Curve Equation'!$B$12)*'S Curve Equation'!$B$10))+'S Curve Equation'!$B$13)*'S Curve Equation'!$B$14</f>
        <v>6.2288472847598426E-2</v>
      </c>
      <c r="U175" s="28">
        <f>(1/(1+EXP(('S Curve Equation'!$B$11-U130*'S Curve Equation'!$B$12)*'S Curve Equation'!$B$10))+'S Curve Equation'!$B$13)*'S Curve Equation'!$B$14</f>
        <v>6.3224225419911781E-2</v>
      </c>
      <c r="V175" s="28">
        <f>(1/(1+EXP(('S Curve Equation'!$B$11-V130*'S Curve Equation'!$B$12)*'S Curve Equation'!$B$10))+'S Curve Equation'!$B$13)*'S Curve Equation'!$B$14</f>
        <v>6.4162525371705234E-2</v>
      </c>
      <c r="W175" s="28">
        <f>(1/(1+EXP(('S Curve Equation'!$B$11-W130*'S Curve Equation'!$B$12)*'S Curve Equation'!$B$10))+'S Curve Equation'!$B$13)*'S Curve Equation'!$B$14</f>
        <v>6.5103297101372276E-2</v>
      </c>
      <c r="X175" s="28">
        <f>(1/(1+EXP(('S Curve Equation'!$B$11-X130*'S Curve Equation'!$B$12)*'S Curve Equation'!$B$10))+'S Curve Equation'!$B$13)*'S Curve Equation'!$B$14</f>
        <v>6.6046465666840859E-2</v>
      </c>
      <c r="Y175" s="28">
        <f>(1/(1+EXP(('S Curve Equation'!$B$11-Y130*'S Curve Equation'!$B$12)*'S Curve Equation'!$B$10))+'S Curve Equation'!$B$13)*'S Curve Equation'!$B$14</f>
        <v>6.6991956794138163E-2</v>
      </c>
      <c r="Z175" s="28">
        <f>(1/(1+EXP(('S Curve Equation'!$B$11-Z130*'S Curve Equation'!$B$12)*'S Curve Equation'!$B$10))+'S Curve Equation'!$B$13)*'S Curve Equation'!$B$14</f>
        <v>6.7939696885389284E-2</v>
      </c>
      <c r="AA175" s="28">
        <f>(1/(1+EXP(('S Curve Equation'!$B$11-AA130*'S Curve Equation'!$B$12)*'S Curve Equation'!$B$10))+'S Curve Equation'!$B$13)*'S Curve Equation'!$B$14</f>
        <v>6.888961302626663E-2</v>
      </c>
      <c r="AB175" s="28">
        <f>(1/(1+EXP(('S Curve Equation'!$B$11-AB130*'S Curve Equation'!$B$12)*'S Curve Equation'!$B$10))+'S Curve Equation'!$B$13)*'S Curve Equation'!$B$14</f>
        <v>6.9841632992906758E-2</v>
      </c>
      <c r="AC175" s="28">
        <f>(1/(1+EXP(('S Curve Equation'!$B$11-AC130*'S Curve Equation'!$B$12)*'S Curve Equation'!$B$10))+'S Curve Equation'!$B$13)*'S Curve Equation'!$B$14</f>
        <v>7.0795685258306013E-2</v>
      </c>
      <c r="AD175" s="28">
        <f>(1/(1+EXP(('S Curve Equation'!$B$11-AD130*'S Curve Equation'!$B$12)*'S Curve Equation'!$B$10))+'S Curve Equation'!$B$13)*'S Curve Equation'!$B$14</f>
        <v>7.1751698998211697E-2</v>
      </c>
      <c r="AE175" s="28">
        <f>(1/(1+EXP(('S Curve Equation'!$B$11-AE130*'S Curve Equation'!$B$12)*'S Curve Equation'!$B$10))+'S Curve Equation'!$B$13)*'S Curve Equation'!$B$14</f>
        <v>7.2709604096524244E-2</v>
      </c>
      <c r="AF175" s="28">
        <f>(1/(1+EXP(('S Curve Equation'!$B$11-AF130*'S Curve Equation'!$B$12)*'S Curve Equation'!$B$10))+'S Curve Equation'!$B$13)*'S Curve Equation'!$B$14</f>
        <v>7.3669331150221284E-2</v>
      </c>
    </row>
    <row r="176" spans="1:32" x14ac:dyDescent="0.2">
      <c r="A176" s="6" t="s">
        <v>54</v>
      </c>
      <c r="B176" s="28">
        <f>(1/(1+EXP(('S Curve Equation'!$B$11-B131*'S Curve Equation'!$B$12)*'S Curve Equation'!$B$10))+'S Curve Equation'!$B$13)*'S Curve Equation'!$B$14</f>
        <v>5.4000000000000006E-2</v>
      </c>
      <c r="C176" s="28">
        <f>(1/(1+EXP(('S Curve Equation'!$B$11-C131*'S Curve Equation'!$B$12)*'S Curve Equation'!$B$10))+'S Curve Equation'!$B$13)*'S Curve Equation'!$B$14</f>
        <v>5.4918457619139993E-2</v>
      </c>
      <c r="D176" s="28">
        <f>(1/(1+EXP(('S Curve Equation'!$B$11-D131*'S Curve Equation'!$B$12)*'S Curve Equation'!$B$10))+'S Curve Equation'!$B$13)*'S Curve Equation'!$B$14</f>
        <v>5.5873070094706767E-2</v>
      </c>
      <c r="E176" s="28">
        <f>(1/(1+EXP(('S Curve Equation'!$B$11-E131*'S Curve Equation'!$B$12)*'S Curve Equation'!$B$10))+'S Curve Equation'!$B$13)*'S Curve Equation'!$B$14</f>
        <v>5.683926563961187E-2</v>
      </c>
      <c r="F176" s="28">
        <f>(1/(1+EXP(('S Curve Equation'!$B$11-F131*'S Curve Equation'!$B$12)*'S Curve Equation'!$B$10))+'S Curve Equation'!$B$13)*'S Curve Equation'!$B$14</f>
        <v>5.7809872549504558E-2</v>
      </c>
      <c r="G176" s="28">
        <f>(1/(1+EXP(('S Curve Equation'!$B$11-G131*'S Curve Equation'!$B$12)*'S Curve Equation'!$B$10))+'S Curve Equation'!$B$13)*'S Curve Equation'!$B$14</f>
        <v>5.879623659530013E-2</v>
      </c>
      <c r="H176" s="28">
        <f>(1/(1+EXP(('S Curve Equation'!$B$11-H131*'S Curve Equation'!$B$12)*'S Curve Equation'!$B$10))+'S Curve Equation'!$B$13)*'S Curve Equation'!$B$14</f>
        <v>5.9823068022943737E-2</v>
      </c>
      <c r="I176" s="28">
        <f>(1/(1+EXP(('S Curve Equation'!$B$11-I131*'S Curve Equation'!$B$12)*'S Curve Equation'!$B$10))+'S Curve Equation'!$B$13)*'S Curve Equation'!$B$14</f>
        <v>6.0848069543016345E-2</v>
      </c>
      <c r="J176" s="28">
        <f>(1/(1+EXP(('S Curve Equation'!$B$11-J131*'S Curve Equation'!$B$12)*'S Curve Equation'!$B$10))+'S Curve Equation'!$B$13)*'S Curve Equation'!$B$14</f>
        <v>6.188883914092775E-2</v>
      </c>
      <c r="K176" s="28">
        <f>(1/(1+EXP(('S Curve Equation'!$B$11-K131*'S Curve Equation'!$B$12)*'S Curve Equation'!$B$10))+'S Curve Equation'!$B$13)*'S Curve Equation'!$B$14</f>
        <v>6.2933829856211945E-2</v>
      </c>
      <c r="L176" s="28">
        <f>(1/(1+EXP(('S Curve Equation'!$B$11-L131*'S Curve Equation'!$B$12)*'S Curve Equation'!$B$10))+'S Curve Equation'!$B$13)*'S Curve Equation'!$B$14</f>
        <v>6.3847292500299968E-2</v>
      </c>
      <c r="M176" s="28">
        <f>(1/(1+EXP(('S Curve Equation'!$B$11-M131*'S Curve Equation'!$B$12)*'S Curve Equation'!$B$10))+'S Curve Equation'!$B$13)*'S Curve Equation'!$B$14</f>
        <v>6.4853843087296179E-2</v>
      </c>
      <c r="N176" s="28">
        <f>(1/(1+EXP(('S Curve Equation'!$B$11-N131*'S Curve Equation'!$B$12)*'S Curve Equation'!$B$10))+'S Curve Equation'!$B$13)*'S Curve Equation'!$B$14</f>
        <v>6.5863396588722922E-2</v>
      </c>
      <c r="O176" s="28">
        <f>(1/(1+EXP(('S Curve Equation'!$B$11-O131*'S Curve Equation'!$B$12)*'S Curve Equation'!$B$10))+'S Curve Equation'!$B$13)*'S Curve Equation'!$B$14</f>
        <v>6.6875863529759827E-2</v>
      </c>
      <c r="P176" s="28">
        <f>(1/(1+EXP(('S Curve Equation'!$B$11-P131*'S Curve Equation'!$B$12)*'S Curve Equation'!$B$10))+'S Curve Equation'!$B$13)*'S Curve Equation'!$B$14</f>
        <v>6.7891155199387154E-2</v>
      </c>
      <c r="Q176" s="28">
        <f>(1/(1+EXP(('S Curve Equation'!$B$11-Q131*'S Curve Equation'!$B$12)*'S Curve Equation'!$B$10))+'S Curve Equation'!$B$13)*'S Curve Equation'!$B$14</f>
        <v>6.8909183662929349E-2</v>
      </c>
      <c r="R176" s="28">
        <f>(1/(1+EXP(('S Curve Equation'!$B$11-R131*'S Curve Equation'!$B$12)*'S Curve Equation'!$B$10))+'S Curve Equation'!$B$13)*'S Curve Equation'!$B$14</f>
        <v>6.9929861773824292E-2</v>
      </c>
      <c r="S176" s="28">
        <f>(1/(1+EXP(('S Curve Equation'!$B$11-S131*'S Curve Equation'!$B$12)*'S Curve Equation'!$B$10))+'S Curve Equation'!$B$13)*'S Curve Equation'!$B$14</f>
        <v>7.0953103184643318E-2</v>
      </c>
      <c r="T176" s="28">
        <f>(1/(1+EXP(('S Curve Equation'!$B$11-T131*'S Curve Equation'!$B$12)*'S Curve Equation'!$B$10))+'S Curve Equation'!$B$13)*'S Curve Equation'!$B$14</f>
        <v>7.1978822357377292E-2</v>
      </c>
      <c r="U176" s="28">
        <f>(1/(1+EXP(('S Curve Equation'!$B$11-U131*'S Curve Equation'!$B$12)*'S Curve Equation'!$B$10))+'S Curve Equation'!$B$13)*'S Curve Equation'!$B$14</f>
        <v>7.3006934573011939E-2</v>
      </c>
      <c r="V176" s="28">
        <f>(1/(1+EXP(('S Curve Equation'!$B$11-V131*'S Curve Equation'!$B$12)*'S Curve Equation'!$B$10))+'S Curve Equation'!$B$13)*'S Curve Equation'!$B$14</f>
        <v>7.4037355940411526E-2</v>
      </c>
      <c r="W176" s="28">
        <f>(1/(1+EXP(('S Curve Equation'!$B$11-W131*'S Curve Equation'!$B$12)*'S Curve Equation'!$B$10))+'S Curve Equation'!$B$13)*'S Curve Equation'!$B$14</f>
        <v>7.5070003404529059E-2</v>
      </c>
      <c r="X176" s="28">
        <f>(1/(1+EXP(('S Curve Equation'!$B$11-X131*'S Curve Equation'!$B$12)*'S Curve Equation'!$B$10))+'S Curve Equation'!$B$13)*'S Curve Equation'!$B$14</f>
        <v>7.6104794753962438E-2</v>
      </c>
      <c r="Y176" s="28">
        <f>(1/(1+EXP(('S Curve Equation'!$B$11-Y131*'S Curve Equation'!$B$12)*'S Curve Equation'!$B$10))+'S Curve Equation'!$B$13)*'S Curve Equation'!$B$14</f>
        <v>7.714164862787791E-2</v>
      </c>
      <c r="Z176" s="28">
        <f>(1/(1+EXP(('S Curve Equation'!$B$11-Z131*'S Curve Equation'!$B$12)*'S Curve Equation'!$B$10))+'S Curve Equation'!$B$13)*'S Curve Equation'!$B$14</f>
        <v>7.8180484522315782E-2</v>
      </c>
      <c r="AA176" s="28">
        <f>(1/(1+EXP(('S Curve Equation'!$B$11-AA131*'S Curve Equation'!$B$12)*'S Curve Equation'!$B$10))+'S Curve Equation'!$B$13)*'S Curve Equation'!$B$14</f>
        <v>7.9221222795898522E-2</v>
      </c>
      <c r="AB176" s="28">
        <f>(1/(1+EXP(('S Curve Equation'!$B$11-AB131*'S Curve Equation'!$B$12)*'S Curve Equation'!$B$10))+'S Curve Equation'!$B$13)*'S Curve Equation'!$B$14</f>
        <v>8.0263784674960981E-2</v>
      </c>
      <c r="AC176" s="28">
        <f>(1/(1+EXP(('S Curve Equation'!$B$11-AC131*'S Curve Equation'!$B$12)*'S Curve Equation'!$B$10))+'S Curve Equation'!$B$13)*'S Curve Equation'!$B$14</f>
        <v>8.130809225811772E-2</v>
      </c>
      <c r="AD176" s="28">
        <f>(1/(1+EXP(('S Curve Equation'!$B$11-AD131*'S Curve Equation'!$B$12)*'S Curve Equation'!$B$10))+'S Curve Equation'!$B$13)*'S Curve Equation'!$B$14</f>
        <v>8.2354068520285886E-2</v>
      </c>
      <c r="AE176" s="28">
        <f>(1/(1+EXP(('S Curve Equation'!$B$11-AE131*'S Curve Equation'!$B$12)*'S Curve Equation'!$B$10))+'S Curve Equation'!$B$13)*'S Curve Equation'!$B$14</f>
        <v>8.3401637316182539E-2</v>
      </c>
      <c r="AF176" s="28">
        <f>(1/(1+EXP(('S Curve Equation'!$B$11-AF131*'S Curve Equation'!$B$12)*'S Curve Equation'!$B$10))+'S Curve Equation'!$B$13)*'S Curve Equation'!$B$14</f>
        <v>8.4450723383311305E-2</v>
      </c>
    </row>
    <row r="177" spans="1:32" x14ac:dyDescent="0.2">
      <c r="A177" s="6" t="s">
        <v>55</v>
      </c>
      <c r="B177" s="28">
        <f>(1/(1+EXP(('S Curve Equation'!$B$11-B132*'S Curve Equation'!$B$12)*'S Curve Equation'!$B$10))+'S Curve Equation'!$B$13)*'S Curve Equation'!$B$14</f>
        <v>6.8000000000000005E-2</v>
      </c>
      <c r="C177" s="28">
        <f>(1/(1+EXP(('S Curve Equation'!$B$11-C132*'S Curve Equation'!$B$12)*'S Curve Equation'!$B$10))+'S Curve Equation'!$B$13)*'S Curve Equation'!$B$14</f>
        <v>6.9066843641345743E-2</v>
      </c>
      <c r="D177" s="28">
        <f>(1/(1+EXP(('S Curve Equation'!$B$11-D132*'S Curve Equation'!$B$12)*'S Curve Equation'!$B$10))+'S Curve Equation'!$B$13)*'S Curve Equation'!$B$14</f>
        <v>7.0174807463561278E-2</v>
      </c>
      <c r="E177" s="28">
        <f>(1/(1+EXP(('S Curve Equation'!$B$11-E132*'S Curve Equation'!$B$12)*'S Curve Equation'!$B$10))+'S Curve Equation'!$B$13)*'S Curve Equation'!$B$14</f>
        <v>7.1295314626237644E-2</v>
      </c>
      <c r="F177" s="28">
        <f>(1/(1+EXP(('S Curve Equation'!$B$11-F132*'S Curve Equation'!$B$12)*'S Curve Equation'!$B$10))+'S Curve Equation'!$B$13)*'S Curve Equation'!$B$14</f>
        <v>7.242003424572907E-2</v>
      </c>
      <c r="G177" s="28">
        <f>(1/(1+EXP(('S Curve Equation'!$B$11-G132*'S Curve Equation'!$B$12)*'S Curve Equation'!$B$10))+'S Curve Equation'!$B$13)*'S Curve Equation'!$B$14</f>
        <v>7.3562093992106864E-2</v>
      </c>
      <c r="H177" s="28">
        <f>(1/(1+EXP(('S Curve Equation'!$B$11-H132*'S Curve Equation'!$B$12)*'S Curve Equation'!$B$10))+'S Curve Equation'!$B$13)*'S Curve Equation'!$B$14</f>
        <v>7.4750034035028612E-2</v>
      </c>
      <c r="I177" s="28">
        <f>(1/(1+EXP(('S Curve Equation'!$B$11-I132*'S Curve Equation'!$B$12)*'S Curve Equation'!$B$10))+'S Curve Equation'!$B$13)*'S Curve Equation'!$B$14</f>
        <v>7.5934874745458722E-2</v>
      </c>
      <c r="J177" s="28">
        <f>(1/(1+EXP(('S Curve Equation'!$B$11-J132*'S Curve Equation'!$B$12)*'S Curve Equation'!$B$10))+'S Curve Equation'!$B$13)*'S Curve Equation'!$B$14</f>
        <v>7.7136947750077386E-2</v>
      </c>
      <c r="K177" s="28">
        <f>(1/(1+EXP(('S Curve Equation'!$B$11-K132*'S Curve Equation'!$B$12)*'S Curve Equation'!$B$10))+'S Curve Equation'!$B$13)*'S Curve Equation'!$B$14</f>
        <v>7.8342897192246658E-2</v>
      </c>
      <c r="L177" s="28">
        <f>(1/(1+EXP(('S Curve Equation'!$B$11-L132*'S Curve Equation'!$B$12)*'S Curve Equation'!$B$10))+'S Curve Equation'!$B$13)*'S Curve Equation'!$B$14</f>
        <v>7.9396246887762714E-2</v>
      </c>
      <c r="M177" s="28">
        <f>(1/(1+EXP(('S Curve Equation'!$B$11-M132*'S Curve Equation'!$B$12)*'S Curve Equation'!$B$10))+'S Curve Equation'!$B$13)*'S Curve Equation'!$B$14</f>
        <v>8.0556069782242404E-2</v>
      </c>
      <c r="N177" s="28">
        <f>(1/(1+EXP(('S Curve Equation'!$B$11-N132*'S Curve Equation'!$B$12)*'S Curve Equation'!$B$10))+'S Curve Equation'!$B$13)*'S Curve Equation'!$B$14</f>
        <v>8.1718444156082565E-2</v>
      </c>
      <c r="O177" s="28">
        <f>(1/(1+EXP(('S Curve Equation'!$B$11-O132*'S Curve Equation'!$B$12)*'S Curve Equation'!$B$10))+'S Curve Equation'!$B$13)*'S Curve Equation'!$B$14</f>
        <v>8.288326685274959E-2</v>
      </c>
      <c r="P177" s="28">
        <f>(1/(1+EXP(('S Curve Equation'!$B$11-P132*'S Curve Equation'!$B$12)*'S Curve Equation'!$B$10))+'S Curve Equation'!$B$13)*'S Curve Equation'!$B$14</f>
        <v>8.405043584128466E-2</v>
      </c>
      <c r="Q177" s="28">
        <f>(1/(1+EXP(('S Curve Equation'!$B$11-Q132*'S Curve Equation'!$B$12)*'S Curve Equation'!$B$10))+'S Curve Equation'!$B$13)*'S Curve Equation'!$B$14</f>
        <v>8.5219850225499133E-2</v>
      </c>
      <c r="R177" s="28">
        <f>(1/(1+EXP(('S Curve Equation'!$B$11-R132*'S Curve Equation'!$B$12)*'S Curve Equation'!$B$10))+'S Curve Equation'!$B$13)*'S Curve Equation'!$B$14</f>
        <v>8.6391410252281864E-2</v>
      </c>
      <c r="S177" s="28">
        <f>(1/(1+EXP(('S Curve Equation'!$B$11-S132*'S Curve Equation'!$B$12)*'S Curve Equation'!$B$10))+'S Curve Equation'!$B$13)*'S Curve Equation'!$B$14</f>
        <v>8.7565017319049407E-2</v>
      </c>
      <c r="T177" s="28">
        <f>(1/(1+EXP(('S Curve Equation'!$B$11-T132*'S Curve Equation'!$B$12)*'S Curve Equation'!$B$10))+'S Curve Equation'!$B$13)*'S Curve Equation'!$B$14</f>
        <v>8.8740573980362544E-2</v>
      </c>
      <c r="U177" s="28">
        <f>(1/(1+EXP(('S Curve Equation'!$B$11-U132*'S Curve Equation'!$B$12)*'S Curve Equation'!$B$10))+'S Curve Equation'!$B$13)*'S Curve Equation'!$B$14</f>
        <v>8.991798395373822E-2</v>
      </c>
      <c r="V177" s="28">
        <f>(1/(1+EXP(('S Curve Equation'!$B$11-V132*'S Curve Equation'!$B$12)*'S Curve Equation'!$B$10))+'S Curve Equation'!$B$13)*'S Curve Equation'!$B$14</f>
        <v>9.1097152124683362E-2</v>
      </c>
      <c r="W177" s="28">
        <f>(1/(1+EXP(('S Curve Equation'!$B$11-W132*'S Curve Equation'!$B$12)*'S Curve Equation'!$B$10))+'S Curve Equation'!$B$13)*'S Curve Equation'!$B$14</f>
        <v>9.2277984550974676E-2</v>
      </c>
      <c r="X177" s="28">
        <f>(1/(1+EXP(('S Curve Equation'!$B$11-X132*'S Curve Equation'!$B$12)*'S Curve Equation'!$B$10))+'S Curve Equation'!$B$13)*'S Curve Equation'!$B$14</f>
        <v>9.3460388466210007E-2</v>
      </c>
      <c r="Y177" s="28">
        <f>(1/(1+EXP(('S Curve Equation'!$B$11-Y132*'S Curve Equation'!$B$12)*'S Curve Equation'!$B$10))+'S Curve Equation'!$B$13)*'S Curve Equation'!$B$14</f>
        <v>9.4644272282659203E-2</v>
      </c>
      <c r="Z177" s="28">
        <f>(1/(1+EXP(('S Curve Equation'!$B$11-Z132*'S Curve Equation'!$B$12)*'S Curve Equation'!$B$10))+'S Curve Equation'!$B$13)*'S Curve Equation'!$B$14</f>
        <v>9.5829545593434914E-2</v>
      </c>
      <c r="AA177" s="28">
        <f>(1/(1+EXP(('S Curve Equation'!$B$11-AA132*'S Curve Equation'!$B$12)*'S Curve Equation'!$B$10))+'S Curve Equation'!$B$13)*'S Curve Equation'!$B$14</f>
        <v>9.7016119174008569E-2</v>
      </c>
      <c r="AB177" s="28">
        <f>(1/(1+EXP(('S Curve Equation'!$B$11-AB132*'S Curve Equation'!$B$12)*'S Curve Equation'!$B$10))+'S Curve Equation'!$B$13)*'S Curve Equation'!$B$14</f>
        <v>9.8203904983097945E-2</v>
      </c>
      <c r="AC177" s="28">
        <f>(1/(1+EXP(('S Curve Equation'!$B$11-AC132*'S Curve Equation'!$B$12)*'S Curve Equation'!$B$10))+'S Curve Equation'!$B$13)*'S Curve Equation'!$B$14</f>
        <v>9.9392816162944972E-2</v>
      </c>
      <c r="AD177" s="28">
        <f>(1/(1+EXP(('S Curve Equation'!$B$11-AD132*'S Curve Equation'!$B$12)*'S Curve Equation'!$B$10))+'S Curve Equation'!$B$13)*'S Curve Equation'!$B$14</f>
        <v>0.10058276703900849</v>
      </c>
      <c r="AE177" s="28">
        <f>(1/(1+EXP(('S Curve Equation'!$B$11-AE132*'S Curve Equation'!$B$12)*'S Curve Equation'!$B$10))+'S Curve Equation'!$B$13)*'S Curve Equation'!$B$14</f>
        <v>0.1017736731190958</v>
      </c>
      <c r="AF177" s="28">
        <f>(1/(1+EXP(('S Curve Equation'!$B$11-AF132*'S Curve Equation'!$B$12)*'S Curve Equation'!$B$10))+'S Curve Equation'!$B$13)*'S Curve Equation'!$B$14</f>
        <v>0.10296545109195133</v>
      </c>
    </row>
    <row r="178" spans="1:32" x14ac:dyDescent="0.2">
      <c r="A178" s="6" t="s">
        <v>56</v>
      </c>
      <c r="B178" s="28">
        <f>(1/(1+EXP(('S Curve Equation'!$B$11-B133*'S Curve Equation'!$B$12)*'S Curve Equation'!$B$10))+'S Curve Equation'!$B$13)*'S Curve Equation'!$B$14</f>
        <v>4.3000000000000003E-2</v>
      </c>
      <c r="C178" s="28">
        <f>(1/(1+EXP(('S Curve Equation'!$B$11-C133*'S Curve Equation'!$B$12)*'S Curve Equation'!$B$10))+'S Curve Equation'!$B$13)*'S Curve Equation'!$B$14</f>
        <v>4.3793707982070801E-2</v>
      </c>
      <c r="D178" s="28">
        <f>(1/(1+EXP(('S Curve Equation'!$B$11-D133*'S Curve Equation'!$B$12)*'S Curve Equation'!$B$10))+'S Curve Equation'!$B$13)*'S Curve Equation'!$B$14</f>
        <v>4.4619236030646735E-2</v>
      </c>
      <c r="E178" s="28">
        <f>(1/(1+EXP(('S Curve Equation'!$B$11-E133*'S Curve Equation'!$B$12)*'S Curve Equation'!$B$10))+'S Curve Equation'!$B$13)*'S Curve Equation'!$B$14</f>
        <v>4.545537387242049E-2</v>
      </c>
      <c r="F178" s="28">
        <f>(1/(1+EXP(('S Curve Equation'!$B$11-F133*'S Curve Equation'!$B$12)*'S Curve Equation'!$B$10))+'S Curve Equation'!$B$13)*'S Curve Equation'!$B$14</f>
        <v>4.6295925142697078E-2</v>
      </c>
      <c r="G178" s="28">
        <f>(1/(1+EXP(('S Curve Equation'!$B$11-G133*'S Curve Equation'!$B$12)*'S Curve Equation'!$B$10))+'S Curve Equation'!$B$13)*'S Curve Equation'!$B$14</f>
        <v>4.7150729175840178E-2</v>
      </c>
      <c r="H178" s="28">
        <f>(1/(1+EXP(('S Curve Equation'!$B$11-H133*'S Curve Equation'!$B$12)*'S Curve Equation'!$B$10))+'S Curve Equation'!$B$13)*'S Curve Equation'!$B$14</f>
        <v>4.804124798199922E-2</v>
      </c>
      <c r="I178" s="28">
        <f>(1/(1+EXP(('S Curve Equation'!$B$11-I133*'S Curve Equation'!$B$12)*'S Curve Equation'!$B$10))+'S Curve Equation'!$B$13)*'S Curve Equation'!$B$14</f>
        <v>4.8930830676971258E-2</v>
      </c>
      <c r="J178" s="28">
        <f>(1/(1+EXP(('S Curve Equation'!$B$11-J133*'S Curve Equation'!$B$12)*'S Curve Equation'!$B$10))+'S Curve Equation'!$B$13)*'S Curve Equation'!$B$14</f>
        <v>4.9834758338185958E-2</v>
      </c>
      <c r="K178" s="28">
        <f>(1/(1+EXP(('S Curve Equation'!$B$11-K133*'S Curve Equation'!$B$12)*'S Curve Equation'!$B$10))+'S Curve Equation'!$B$13)*'S Curve Equation'!$B$14</f>
        <v>5.0743016070214204E-2</v>
      </c>
      <c r="L178" s="28">
        <f>(1/(1+EXP(('S Curve Equation'!$B$11-L133*'S Curve Equation'!$B$12)*'S Curve Equation'!$B$10))+'S Curve Equation'!$B$13)*'S Curve Equation'!$B$14</f>
        <v>5.1537496589699146E-2</v>
      </c>
      <c r="M178" s="28">
        <f>(1/(1+EXP(('S Curve Equation'!$B$11-M133*'S Curve Equation'!$B$12)*'S Curve Equation'!$B$10))+'S Curve Equation'!$B$13)*'S Curve Equation'!$B$14</f>
        <v>5.2413520119287203E-2</v>
      </c>
      <c r="N178" s="28">
        <f>(1/(1+EXP(('S Curve Equation'!$B$11-N133*'S Curve Equation'!$B$12)*'S Curve Equation'!$B$10))+'S Curve Equation'!$B$13)*'S Curve Equation'!$B$14</f>
        <v>5.3292763876639788E-2</v>
      </c>
      <c r="O178" s="28">
        <f>(1/(1+EXP(('S Curve Equation'!$B$11-O133*'S Curve Equation'!$B$12)*'S Curve Equation'!$B$10))+'S Curve Equation'!$B$13)*'S Curve Equation'!$B$14</f>
        <v>5.4175150946328757E-2</v>
      </c>
      <c r="P178" s="28">
        <f>(1/(1+EXP(('S Curve Equation'!$B$11-P133*'S Curve Equation'!$B$12)*'S Curve Equation'!$B$10))+'S Curve Equation'!$B$13)*'S Curve Equation'!$B$14</f>
        <v>5.5060604911646618E-2</v>
      </c>
      <c r="Q178" s="28">
        <f>(1/(1+EXP(('S Curve Equation'!$B$11-Q133*'S Curve Equation'!$B$12)*'S Curve Equation'!$B$10))+'S Curve Equation'!$B$13)*'S Curve Equation'!$B$14</f>
        <v>5.5949049868507572E-2</v>
      </c>
      <c r="R178" s="28">
        <f>(1/(1+EXP(('S Curve Equation'!$B$11-R133*'S Curve Equation'!$B$12)*'S Curve Equation'!$B$10))+'S Curve Equation'!$B$13)*'S Curve Equation'!$B$14</f>
        <v>5.6840410438687573E-2</v>
      </c>
      <c r="S178" s="28">
        <f>(1/(1+EXP(('S Curve Equation'!$B$11-S133*'S Curve Equation'!$B$12)*'S Curve Equation'!$B$10))+'S Curve Equation'!$B$13)*'S Curve Equation'!$B$14</f>
        <v>5.7734611782421841E-2</v>
      </c>
      <c r="T178" s="28">
        <f>(1/(1+EXP(('S Curve Equation'!$B$11-T133*'S Curve Equation'!$B$12)*'S Curve Equation'!$B$10))+'S Curve Equation'!$B$13)*'S Curve Equation'!$B$14</f>
        <v>5.8631579610371923E-2</v>
      </c>
      <c r="U178" s="28">
        <f>(1/(1+EXP(('S Curve Equation'!$B$11-U133*'S Curve Equation'!$B$12)*'S Curve Equation'!$B$10))+'S Curve Equation'!$B$13)*'S Curve Equation'!$B$14</f>
        <v>5.9531240194978068E-2</v>
      </c>
      <c r="V178" s="28">
        <f>(1/(1+EXP(('S Curve Equation'!$B$11-V133*'S Curve Equation'!$B$12)*'S Curve Equation'!$B$10))+'S Curve Equation'!$B$13)*'S Curve Equation'!$B$14</f>
        <v>6.0433520381212802E-2</v>
      </c>
      <c r="W178" s="28">
        <f>(1/(1+EXP(('S Curve Equation'!$B$11-W133*'S Curve Equation'!$B$12)*'S Curve Equation'!$B$10))+'S Curve Equation'!$B$13)*'S Curve Equation'!$B$14</f>
        <v>6.1338347596748152E-2</v>
      </c>
      <c r="X178" s="28">
        <f>(1/(1+EXP(('S Curve Equation'!$B$11-X133*'S Curve Equation'!$B$12)*'S Curve Equation'!$B$10))+'S Curve Equation'!$B$13)*'S Curve Equation'!$B$14</f>
        <v>6.224564986155174E-2</v>
      </c>
      <c r="Y178" s="28">
        <f>(1/(1+EXP(('S Curve Equation'!$B$11-Y133*'S Curve Equation'!$B$12)*'S Curve Equation'!$B$10))+'S Curve Equation'!$B$13)*'S Curve Equation'!$B$14</f>
        <v>6.315535579692752E-2</v>
      </c>
      <c r="Z178" s="28">
        <f>(1/(1+EXP(('S Curve Equation'!$B$11-Z133*'S Curve Equation'!$B$12)*'S Curve Equation'!$B$10))+'S Curve Equation'!$B$13)*'S Curve Equation'!$B$14</f>
        <v>6.4067394634013106E-2</v>
      </c>
      <c r="AA178" s="28">
        <f>(1/(1+EXP(('S Curve Equation'!$B$11-AA133*'S Curve Equation'!$B$12)*'S Curve Equation'!$B$10))+'S Curve Equation'!$B$13)*'S Curve Equation'!$B$14</f>
        <v>6.4981696221748278E-2</v>
      </c>
      <c r="AB178" s="28">
        <f>(1/(1+EXP(('S Curve Equation'!$B$11-AB133*'S Curve Equation'!$B$12)*'S Curve Equation'!$B$10))+'S Curve Equation'!$B$13)*'S Curve Equation'!$B$14</f>
        <v>6.5898191034330533E-2</v>
      </c>
      <c r="AC178" s="28">
        <f>(1/(1+EXP(('S Curve Equation'!$B$11-AC133*'S Curve Equation'!$B$12)*'S Curve Equation'!$B$10))+'S Curve Equation'!$B$13)*'S Curve Equation'!$B$14</f>
        <v>6.681681017816854E-2</v>
      </c>
      <c r="AD178" s="28">
        <f>(1/(1+EXP(('S Curve Equation'!$B$11-AD133*'S Curve Equation'!$B$12)*'S Curve Equation'!$B$10))+'S Curve Equation'!$B$13)*'S Curve Equation'!$B$14</f>
        <v>6.7737485398348035E-2</v>
      </c>
      <c r="AE178" s="28">
        <f>(1/(1+EXP(('S Curve Equation'!$B$11-AE133*'S Curve Equation'!$B$12)*'S Curve Equation'!$B$10))+'S Curve Equation'!$B$13)*'S Curve Equation'!$B$14</f>
        <v>6.8660149084625366E-2</v>
      </c>
      <c r="AF178" s="28">
        <f>(1/(1+EXP(('S Curve Equation'!$B$11-AF133*'S Curve Equation'!$B$12)*'S Curve Equation'!$B$10))+'S Curve Equation'!$B$13)*'S Curve Equation'!$B$14</f>
        <v>6.9584734276958965E-2</v>
      </c>
    </row>
    <row r="179" spans="1:32" x14ac:dyDescent="0.2">
      <c r="A179" s="6" t="s">
        <v>57</v>
      </c>
      <c r="B179" s="28">
        <f>(1/(1+EXP(('S Curve Equation'!$B$11-B134*'S Curve Equation'!$B$12)*'S Curve Equation'!$B$10))+'S Curve Equation'!$B$13)*'S Curve Equation'!$B$14</f>
        <v>5.899999999999999E-2</v>
      </c>
      <c r="C179" s="28">
        <f>(1/(1+EXP(('S Curve Equation'!$B$11-C134*'S Curve Equation'!$B$12)*'S Curve Equation'!$B$10))+'S Curve Equation'!$B$13)*'S Curve Equation'!$B$14</f>
        <v>5.9972722878420544E-2</v>
      </c>
      <c r="D179" s="28">
        <f>(1/(1+EXP(('S Curve Equation'!$B$11-D134*'S Curve Equation'!$B$12)*'S Curve Equation'!$B$10))+'S Curve Equation'!$B$13)*'S Curve Equation'!$B$14</f>
        <v>6.0983440561104059E-2</v>
      </c>
      <c r="E179" s="28">
        <f>(1/(1+EXP(('S Curve Equation'!$B$11-E134*'S Curve Equation'!$B$12)*'S Curve Equation'!$B$10))+'S Curve Equation'!$B$13)*'S Curve Equation'!$B$14</f>
        <v>6.2006117415056801E-2</v>
      </c>
      <c r="F179" s="28">
        <f>(1/(1+EXP(('S Curve Equation'!$B$11-F134*'S Curve Equation'!$B$12)*'S Curve Equation'!$B$10))+'S Curve Equation'!$B$13)*'S Curve Equation'!$B$14</f>
        <v>6.3033157675833063E-2</v>
      </c>
      <c r="G179" s="28">
        <f>(1/(1+EXP(('S Curve Equation'!$B$11-G134*'S Curve Equation'!$B$12)*'S Curve Equation'!$B$10))+'S Curve Equation'!$B$13)*'S Curve Equation'!$B$14</f>
        <v>6.4076559994661025E-2</v>
      </c>
      <c r="H179" s="28">
        <f>(1/(1+EXP(('S Curve Equation'!$B$11-H134*'S Curve Equation'!$B$12)*'S Curve Equation'!$B$10))+'S Curve Equation'!$B$13)*'S Curve Equation'!$B$14</f>
        <v>6.5162439465689115E-2</v>
      </c>
      <c r="I179" s="28">
        <f>(1/(1+EXP(('S Curve Equation'!$B$11-I134*'S Curve Equation'!$B$12)*'S Curve Equation'!$B$10))+'S Curve Equation'!$B$13)*'S Curve Equation'!$B$14</f>
        <v>6.6246050742002252E-2</v>
      </c>
      <c r="J179" s="28">
        <f>(1/(1+EXP(('S Curve Equation'!$B$11-J134*'S Curve Equation'!$B$12)*'S Curve Equation'!$B$10))+'S Curve Equation'!$B$13)*'S Curve Equation'!$B$14</f>
        <v>6.734599428935345E-2</v>
      </c>
      <c r="K179" s="28">
        <f>(1/(1+EXP(('S Curve Equation'!$B$11-K134*'S Curve Equation'!$B$12)*'S Curve Equation'!$B$10))+'S Curve Equation'!$B$13)*'S Curve Equation'!$B$14</f>
        <v>6.8450059904937632E-2</v>
      </c>
      <c r="L179" s="28">
        <f>(1/(1+EXP(('S Curve Equation'!$B$11-L134*'S Curve Equation'!$B$12)*'S Curve Equation'!$B$10))+'S Curve Equation'!$B$13)*'S Curve Equation'!$B$14</f>
        <v>6.9414886025862099E-2</v>
      </c>
      <c r="M179" s="28">
        <f>(1/(1+EXP(('S Curve Equation'!$B$11-M134*'S Curve Equation'!$B$12)*'S Curve Equation'!$B$10))+'S Curve Equation'!$B$13)*'S Curve Equation'!$B$14</f>
        <v>7.0477738711196017E-2</v>
      </c>
      <c r="N179" s="28">
        <f>(1/(1+EXP(('S Curve Equation'!$B$11-N134*'S Curve Equation'!$B$12)*'S Curve Equation'!$B$10))+'S Curve Equation'!$B$13)*'S Curve Equation'!$B$14</f>
        <v>7.1543453372421476E-2</v>
      </c>
      <c r="O179" s="28">
        <f>(1/(1+EXP(('S Curve Equation'!$B$11-O134*'S Curve Equation'!$B$12)*'S Curve Equation'!$B$10))+'S Curve Equation'!$B$13)*'S Curve Equation'!$B$14</f>
        <v>7.2611935350436432E-2</v>
      </c>
      <c r="P179" s="28">
        <f>(1/(1+EXP(('S Curve Equation'!$B$11-P134*'S Curve Equation'!$B$12)*'S Curve Equation'!$B$10))+'S Curve Equation'!$B$13)*'S Curve Equation'!$B$14</f>
        <v>7.3683090876671367E-2</v>
      </c>
      <c r="Q179" s="28">
        <f>(1/(1+EXP(('S Curve Equation'!$B$11-Q134*'S Curve Equation'!$B$12)*'S Curve Equation'!$B$10))+'S Curve Equation'!$B$13)*'S Curve Equation'!$B$14</f>
        <v>7.4756827084638475E-2</v>
      </c>
      <c r="R179" s="28">
        <f>(1/(1+EXP(('S Curve Equation'!$B$11-R134*'S Curve Equation'!$B$12)*'S Curve Equation'!$B$10))+'S Curve Equation'!$B$13)*'S Curve Equation'!$B$14</f>
        <v>7.5833052020661762E-2</v>
      </c>
      <c r="S179" s="28">
        <f>(1/(1+EXP(('S Curve Equation'!$B$11-S134*'S Curve Equation'!$B$12)*'S Curve Equation'!$B$10))+'S Curve Equation'!$B$13)*'S Curve Equation'!$B$14</f>
        <v>7.6911674653814738E-2</v>
      </c>
      <c r="T179" s="28">
        <f>(1/(1+EXP(('S Curve Equation'!$B$11-T134*'S Curve Equation'!$B$12)*'S Curve Equation'!$B$10))+'S Curve Equation'!$B$13)*'S Curve Equation'!$B$14</f>
        <v>7.799260488508522E-2</v>
      </c>
      <c r="U179" s="28">
        <f>(1/(1+EXP(('S Curve Equation'!$B$11-U134*'S Curve Equation'!$B$12)*'S Curve Equation'!$B$10))+'S Curve Equation'!$B$13)*'S Curve Equation'!$B$14</f>
        <v>7.9075753555790912E-2</v>
      </c>
      <c r="V179" s="28">
        <f>(1/(1+EXP(('S Curve Equation'!$B$11-V134*'S Curve Equation'!$B$12)*'S Curve Equation'!$B$10))+'S Curve Equation'!$B$13)*'S Curve Equation'!$B$14</f>
        <v>8.0161032455269121E-2</v>
      </c>
      <c r="W179" s="28">
        <f>(1/(1+EXP(('S Curve Equation'!$B$11-W134*'S Curve Equation'!$B$12)*'S Curve Equation'!$B$10))+'S Curve Equation'!$B$13)*'S Curve Equation'!$B$14</f>
        <v>8.1248354327858818E-2</v>
      </c>
      <c r="X179" s="28">
        <f>(1/(1+EXP(('S Curve Equation'!$B$11-X134*'S Curve Equation'!$B$12)*'S Curve Equation'!$B$10))+'S Curve Equation'!$B$13)*'S Curve Equation'!$B$14</f>
        <v>8.233763287919918E-2</v>
      </c>
      <c r="Y179" s="28">
        <f>(1/(1+EXP(('S Curve Equation'!$B$11-Y134*'S Curve Equation'!$B$12)*'S Curve Equation'!$B$10))+'S Curve Equation'!$B$13)*'S Curve Equation'!$B$14</f>
        <v>8.3428782781866315E-2</v>
      </c>
      <c r="Z179" s="28">
        <f>(1/(1+EXP(('S Curve Equation'!$B$11-Z134*'S Curve Equation'!$B$12)*'S Curve Equation'!$B$10))+'S Curve Equation'!$B$13)*'S Curve Equation'!$B$14</f>
        <v>8.4521719680365259E-2</v>
      </c>
      <c r="AA179" s="28">
        <f>(1/(1+EXP(('S Curve Equation'!$B$11-AA134*'S Curve Equation'!$B$12)*'S Curve Equation'!$B$10))+'S Curve Equation'!$B$13)*'S Curve Equation'!$B$14</f>
        <v>8.5616360195500951E-2</v>
      </c>
      <c r="AB179" s="28">
        <f>(1/(1+EXP(('S Curve Equation'!$B$11-AB134*'S Curve Equation'!$B$12)*'S Curve Equation'!$B$10))+'S Curve Equation'!$B$13)*'S Curve Equation'!$B$14</f>
        <v>8.6712621928148007E-2</v>
      </c>
      <c r="AC179" s="28">
        <f>(1/(1+EXP(('S Curve Equation'!$B$11-AC134*'S Curve Equation'!$B$12)*'S Curve Equation'!$B$10))+'S Curve Equation'!$B$13)*'S Curve Equation'!$B$14</f>
        <v>8.7810423462437268E-2</v>
      </c>
      <c r="AD179" s="28">
        <f>(1/(1+EXP(('S Curve Equation'!$B$11-AD134*'S Curve Equation'!$B$12)*'S Curve Equation'!$B$10))+'S Curve Equation'!$B$13)*'S Curve Equation'!$B$14</f>
        <v>8.8909684368378525E-2</v>
      </c>
      <c r="AE179" s="28">
        <f>(1/(1+EXP(('S Curve Equation'!$B$11-AE134*'S Curve Equation'!$B$12)*'S Curve Equation'!$B$10))+'S Curve Equation'!$B$13)*'S Curve Equation'!$B$14</f>
        <v>9.0010325203941796E-2</v>
      </c>
      <c r="AF179" s="28">
        <f>(1/(1+EXP(('S Curve Equation'!$B$11-AF134*'S Curve Equation'!$B$12)*'S Curve Equation'!$B$10))+'S Curve Equation'!$B$13)*'S Curve Equation'!$B$14</f>
        <v>9.1112267516611389E-2</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white'!B138,'Calculations black'!B138,'Calculations otherrace'!B138)</f>
        <v>1.1999999999999999E-2</v>
      </c>
      <c r="C183" s="28">
        <f>C138/SUM(C138,'Calculations white'!C138,'Calculations black'!C138,'Calculations otherrace'!C138)</f>
        <v>1.2398037133490794E-2</v>
      </c>
      <c r="D183" s="28">
        <f>D138/SUM(D138,'Calculations white'!D138,'Calculations black'!D138,'Calculations otherrace'!D138)</f>
        <v>1.2813681572214427E-2</v>
      </c>
      <c r="E183" s="28">
        <f>E138/SUM(E138,'Calculations white'!E138,'Calculations black'!E138,'Calculations otherrace'!E138)</f>
        <v>1.3236177637347876E-2</v>
      </c>
      <c r="F183" s="28">
        <f>F138/SUM(F138,'Calculations white'!F138,'Calculations black'!F138,'Calculations otherrace'!F138)</f>
        <v>1.3662495203409232E-2</v>
      </c>
      <c r="G183" s="28">
        <f>G138/SUM(G138,'Calculations white'!G138,'Calculations black'!G138,'Calculations otherrace'!G138)</f>
        <v>1.4097567190788489E-2</v>
      </c>
      <c r="H183" s="28">
        <f>H138/SUM(H138,'Calculations white'!H138,'Calculations black'!H138,'Calculations otherrace'!H138)</f>
        <v>1.4552450076591918E-2</v>
      </c>
      <c r="I183" s="28">
        <f>I138/SUM(I138,'Calculations white'!I138,'Calculations black'!I138,'Calculations otherrace'!I138)</f>
        <v>1.5008723151436792E-2</v>
      </c>
      <c r="J183" s="28">
        <f>J138/SUM(J138,'Calculations white'!J138,'Calculations black'!J138,'Calculations otherrace'!J138)</f>
        <v>1.5474161884632272E-2</v>
      </c>
      <c r="K183" s="28">
        <f>K138/SUM(K138,'Calculations white'!K138,'Calculations black'!K138,'Calculations otherrace'!K138)</f>
        <v>1.5943599013312638E-2</v>
      </c>
      <c r="L183" s="28">
        <f>L138/SUM(L138,'Calculations white'!L138,'Calculations black'!L138,'Calculations otherrace'!L138)</f>
        <v>1.6356122537950563E-2</v>
      </c>
      <c r="M183" s="28">
        <f>M138/SUM(M138,'Calculations white'!M138,'Calculations black'!M138,'Calculations otherrace'!M138)</f>
        <v>1.6812347990049267E-2</v>
      </c>
      <c r="N183" s="28">
        <f>N138/SUM(N138,'Calculations white'!N138,'Calculations black'!N138,'Calculations otherrace'!N138)</f>
        <v>1.7271975166689761E-2</v>
      </c>
      <c r="O183" s="28">
        <f>O138/SUM(O138,'Calculations white'!O138,'Calculations black'!O138,'Calculations otherrace'!O138)</f>
        <v>1.7734980969329985E-2</v>
      </c>
      <c r="P183" s="28">
        <f>P138/SUM(P138,'Calculations white'!P138,'Calculations black'!P138,'Calculations otherrace'!P138)</f>
        <v>1.820134201152733E-2</v>
      </c>
      <c r="Q183" s="28">
        <f>Q138/SUM(Q138,'Calculations white'!Q138,'Calculations black'!Q138,'Calculations otherrace'!Q138)</f>
        <v>1.8671034622661238E-2</v>
      </c>
      <c r="R183" s="28">
        <f>R138/SUM(R138,'Calculations white'!R138,'Calculations black'!R138,'Calculations otherrace'!R138)</f>
        <v>1.9144034851658658E-2</v>
      </c>
      <c r="S183" s="28">
        <f>S138/SUM(S138,'Calculations white'!S138,'Calculations black'!S138,'Calculations otherrace'!S138)</f>
        <v>1.9620318470731108E-2</v>
      </c>
      <c r="T183" s="28">
        <f>T138/SUM(T138,'Calculations white'!T138,'Calculations black'!T138,'Calculations otherrace'!T138)</f>
        <v>2.0099860979126583E-2</v>
      </c>
      <c r="U183" s="28">
        <f>U138/SUM(U138,'Calculations white'!U138,'Calculations black'!U138,'Calculations otherrace'!U138)</f>
        <v>2.0582637606902564E-2</v>
      </c>
      <c r="V183" s="28">
        <f>V138/SUM(V138,'Calculations white'!V138,'Calculations black'!V138,'Calculations otherrace'!V138)</f>
        <v>2.1068623318725336E-2</v>
      </c>
      <c r="W183" s="28">
        <f>W138/SUM(W138,'Calculations white'!W138,'Calculations black'!W138,'Calculations otherrace'!W138)</f>
        <v>2.1557792817698783E-2</v>
      </c>
      <c r="X183" s="28">
        <f>X138/SUM(X138,'Calculations white'!X138,'Calculations black'!X138,'Calculations otherrace'!X138)</f>
        <v>2.2050120549227878E-2</v>
      </c>
      <c r="Y183" s="28">
        <f>Y138/SUM(Y138,'Calculations white'!Y138,'Calculations black'!Y138,'Calculations otherrace'!Y138)</f>
        <v>2.254558070492085E-2</v>
      </c>
      <c r="Z183" s="28">
        <f>Z138/SUM(Z138,'Calculations white'!Z138,'Calculations black'!Z138,'Calculations otherrace'!Z138)</f>
        <v>2.3044147226532596E-2</v>
      </c>
      <c r="AA183" s="28">
        <f>AA138/SUM(AA138,'Calculations white'!AA138,'Calculations black'!AA138,'Calculations otherrace'!AA138)</f>
        <v>2.3545793809952979E-2</v>
      </c>
      <c r="AB183" s="28">
        <f>AB138/SUM(AB138,'Calculations white'!AB138,'Calculations black'!AB138,'Calculations otherrace'!AB138)</f>
        <v>2.4050493909243742E-2</v>
      </c>
      <c r="AC183" s="28">
        <f>AC138/SUM(AC138,'Calculations white'!AC138,'Calculations black'!AC138,'Calculations otherrace'!AC138)</f>
        <v>2.4558220740725271E-2</v>
      </c>
      <c r="AD183" s="28">
        <f>AD138/SUM(AD138,'Calculations white'!AD138,'Calculations black'!AD138,'Calculations otherrace'!AD138)</f>
        <v>2.5068947287115909E-2</v>
      </c>
      <c r="AE183" s="28">
        <f>AE138/SUM(AE138,'Calculations white'!AE138,'Calculations black'!AE138,'Calculations otherrace'!AE138)</f>
        <v>2.5582646301726828E-2</v>
      </c>
      <c r="AF183" s="28">
        <f>AF138/SUM(AF138,'Calculations white'!AF138,'Calculations black'!AF138,'Calculations otherrace'!AF138)</f>
        <v>2.609929031271277E-2</v>
      </c>
    </row>
    <row r="184" spans="1:32" x14ac:dyDescent="0.2">
      <c r="A184" s="6" t="s">
        <v>94</v>
      </c>
      <c r="B184" s="28">
        <f>B139/SUM(B139,'Calculations white'!B139,'Calculations black'!B139,'Calculations otherrace'!B139)</f>
        <v>0</v>
      </c>
      <c r="C184" s="28">
        <f>C139/SUM(C139,'Calculations white'!C139,'Calculations black'!C139,'Calculations otherrace'!C139)</f>
        <v>2.0991162906077007E-4</v>
      </c>
      <c r="D184" s="28">
        <f>D139/SUM(D139,'Calculations white'!D139,'Calculations black'!D139,'Calculations otherrace'!D139)</f>
        <v>4.2946068054882508E-4</v>
      </c>
      <c r="E184" s="28">
        <f>E139/SUM(E139,'Calculations white'!E139,'Calculations black'!E139,'Calculations otherrace'!E139)</f>
        <v>6.5309859746664133E-4</v>
      </c>
      <c r="F184" s="28">
        <f>F139/SUM(F139,'Calculations white'!F139,'Calculations black'!F139,'Calculations otherrace'!F139)</f>
        <v>8.7920304942745915E-4</v>
      </c>
      <c r="G184" s="28">
        <f>G139/SUM(G139,'Calculations white'!G139,'Calculations black'!G139,'Calculations otherrace'!G139)</f>
        <v>1.1104565371192379E-3</v>
      </c>
      <c r="H184" s="28">
        <f>H139/SUM(H139,'Calculations white'!H139,'Calculations black'!H139,'Calculations otherrace'!H139)</f>
        <v>1.3527782529317396E-3</v>
      </c>
      <c r="I184" s="28">
        <f>I139/SUM(I139,'Calculations white'!I139,'Calculations black'!I139,'Calculations otherrace'!I139)</f>
        <v>1.5962928016694557E-3</v>
      </c>
      <c r="J184" s="28">
        <f>J139/SUM(J139,'Calculations white'!J139,'Calculations black'!J139,'Calculations otherrace'!J139)</f>
        <v>1.845209211526223E-3</v>
      </c>
      <c r="K184" s="28">
        <f>K139/SUM(K139,'Calculations white'!K139,'Calculations black'!K139,'Calculations otherrace'!K139)</f>
        <v>2.0968083060358485E-3</v>
      </c>
      <c r="L184" s="28">
        <f>L139/SUM(L139,'Calculations white'!L139,'Calculations black'!L139,'Calculations otherrace'!L139)</f>
        <v>2.3181668745949563E-3</v>
      </c>
      <c r="M184" s="28">
        <f>M139/SUM(M139,'Calculations white'!M139,'Calculations black'!M139,'Calculations otherrace'!M139)</f>
        <v>2.5635487101497785E-3</v>
      </c>
      <c r="N184" s="28">
        <f>N139/SUM(N139,'Calculations white'!N139,'Calculations black'!N139,'Calculations otherrace'!N139)</f>
        <v>2.8112407704538574E-3</v>
      </c>
      <c r="O184" s="28">
        <f>O139/SUM(O139,'Calculations white'!O139,'Calculations black'!O139,'Calculations otherrace'!O139)</f>
        <v>3.0612373129083187E-3</v>
      </c>
      <c r="P184" s="28">
        <f>P139/SUM(P139,'Calculations white'!P139,'Calculations black'!P139,'Calculations otherrace'!P139)</f>
        <v>3.3135323763951001E-3</v>
      </c>
      <c r="Q184" s="28">
        <f>Q139/SUM(Q139,'Calculations white'!Q139,'Calculations black'!Q139,'Calculations otherrace'!Q139)</f>
        <v>3.5681197823867242E-3</v>
      </c>
      <c r="R184" s="28">
        <f>R139/SUM(R139,'Calculations white'!R139,'Calculations black'!R139,'Calculations otherrace'!R139)</f>
        <v>3.8249931360518686E-3</v>
      </c>
      <c r="S184" s="28">
        <f>S139/SUM(S139,'Calculations white'!S139,'Calculations black'!S139,'Calculations otherrace'!S139)</f>
        <v>4.0841458273619324E-3</v>
      </c>
      <c r="T184" s="28">
        <f>T139/SUM(T139,'Calculations white'!T139,'Calculations black'!T139,'Calculations otherrace'!T139)</f>
        <v>4.3455710322008118E-3</v>
      </c>
      <c r="U184" s="28">
        <f>U139/SUM(U139,'Calculations white'!U139,'Calculations black'!U139,'Calculations otherrace'!U139)</f>
        <v>4.6092617134814752E-3</v>
      </c>
      <c r="V184" s="28">
        <f>V139/SUM(V139,'Calculations white'!V139,'Calculations black'!V139,'Calculations otherrace'!V139)</f>
        <v>4.8752106222733193E-3</v>
      </c>
      <c r="W184" s="28">
        <f>W139/SUM(W139,'Calculations white'!W139,'Calculations black'!W139,'Calculations otherrace'!W139)</f>
        <v>5.1434102989422305E-3</v>
      </c>
      <c r="X184" s="28">
        <f>X139/SUM(X139,'Calculations white'!X139,'Calculations black'!X139,'Calculations otherrace'!X139)</f>
        <v>5.4138530743068156E-3</v>
      </c>
      <c r="Y184" s="28">
        <f>Y139/SUM(Y139,'Calculations white'!Y139,'Calculations black'!Y139,'Calculations otherrace'!Y139)</f>
        <v>5.6865310708140143E-3</v>
      </c>
      <c r="Z184" s="28">
        <f>Z139/SUM(Z139,'Calculations white'!Z139,'Calculations black'!Z139,'Calculations otherrace'!Z139)</f>
        <v>5.9614362037359314E-3</v>
      </c>
      <c r="AA184" s="28">
        <f>AA139/SUM(AA139,'Calculations white'!AA139,'Calculations black'!AA139,'Calculations otherrace'!AA139)</f>
        <v>6.2385601823907975E-3</v>
      </c>
      <c r="AB184" s="28">
        <f>AB139/SUM(AB139,'Calculations white'!AB139,'Calculations black'!AB139,'Calculations otherrace'!AB139)</f>
        <v>6.5178945113907455E-3</v>
      </c>
      <c r="AC184" s="28">
        <f>AC139/SUM(AC139,'Calculations white'!AC139,'Calculations black'!AC139,'Calculations otherrace'!AC139)</f>
        <v>6.7994304919180718E-3</v>
      </c>
      <c r="AD184" s="28">
        <f>AD139/SUM(AD139,'Calculations white'!AD139,'Calculations black'!AD139,'Calculations otherrace'!AD139)</f>
        <v>7.0831592230323264E-3</v>
      </c>
      <c r="AE184" s="28">
        <f>AE139/SUM(AE139,'Calculations white'!AE139,'Calculations black'!AE139,'Calculations otherrace'!AE139)</f>
        <v>7.3690716030104884E-3</v>
      </c>
      <c r="AF184" s="28">
        <f>AF139/SUM(AF139,'Calculations white'!AF139,'Calculations black'!AF139,'Calculations otherrace'!AF139)</f>
        <v>7.6571583307216392E-3</v>
      </c>
    </row>
    <row r="185" spans="1:32" x14ac:dyDescent="0.2">
      <c r="A185" s="6" t="s">
        <v>93</v>
      </c>
      <c r="B185" s="28">
        <f>B140/SUM(B140,'Calculations white'!B140,'Calculations black'!B140,'Calculations otherrace'!B140)</f>
        <v>0.10499999999999998</v>
      </c>
      <c r="C185" s="28">
        <f>C140/SUM(C140,'Calculations white'!C140,'Calculations black'!C140,'Calculations otherrace'!C140)</f>
        <v>0.10645568752689541</v>
      </c>
      <c r="D185" s="28">
        <f>D140/SUM(D140,'Calculations white'!D140,'Calculations black'!D140,'Calculations otherrace'!D140)</f>
        <v>0.10796844324741625</v>
      </c>
      <c r="E185" s="28">
        <f>E140/SUM(E140,'Calculations white'!E140,'Calculations black'!E140,'Calculations otherrace'!E140)</f>
        <v>0.10949553305103685</v>
      </c>
      <c r="F185" s="28">
        <f>F140/SUM(F140,'Calculations white'!F140,'Calculations black'!F140,'Calculations otherrace'!F140)</f>
        <v>0.11102667816496198</v>
      </c>
      <c r="G185" s="28">
        <f>G140/SUM(G140,'Calculations white'!G140,'Calculations black'!G140,'Calculations otherrace'!G140)</f>
        <v>0.11257790994390622</v>
      </c>
      <c r="H185" s="28">
        <f>H140/SUM(H140,'Calculations white'!H140,'Calculations black'!H140,'Calculations otherrace'!H140)</f>
        <v>0.1141878305015923</v>
      </c>
      <c r="I185" s="28">
        <f>I140/SUM(I140,'Calculations white'!I140,'Calculations black'!I140,'Calculations otherrace'!I140)</f>
        <v>0.11579317409889558</v>
      </c>
      <c r="J185" s="28">
        <f>J140/SUM(J140,'Calculations white'!J140,'Calculations black'!J140,'Calculations otherrace'!J140)</f>
        <v>0.11741980200563665</v>
      </c>
      <c r="K185" s="28">
        <f>K140/SUM(K140,'Calculations white'!K140,'Calculations black'!K140,'Calculations otherrace'!K140)</f>
        <v>0.11904863932188889</v>
      </c>
      <c r="L185" s="28">
        <f>L140/SUM(L140,'Calculations white'!L140,'Calculations black'!L140,'Calculations otherrace'!L140)</f>
        <v>0.12047514360573849</v>
      </c>
      <c r="M185" s="28">
        <f>M140/SUM(M140,'Calculations white'!M140,'Calculations black'!M140,'Calculations otherrace'!M140)</f>
        <v>0.12204006636961146</v>
      </c>
      <c r="N185" s="28">
        <f>N140/SUM(N140,'Calculations white'!N140,'Calculations black'!N140,'Calculations otherrace'!N140)</f>
        <v>0.12360652362600651</v>
      </c>
      <c r="O185" s="28">
        <f>O140/SUM(O140,'Calculations white'!O140,'Calculations black'!O140,'Calculations otherrace'!O140)</f>
        <v>0.12517434485425413</v>
      </c>
      <c r="P185" s="28">
        <f>P140/SUM(P140,'Calculations white'!P140,'Calculations black'!P140,'Calculations otherrace'!P140)</f>
        <v>0.12674336074234116</v>
      </c>
      <c r="Q185" s="28">
        <f>Q140/SUM(Q140,'Calculations white'!Q140,'Calculations black'!Q140,'Calculations otherrace'!Q140)</f>
        <v>0.12831340323346671</v>
      </c>
      <c r="R185" s="28">
        <f>R140/SUM(R140,'Calculations white'!R140,'Calculations black'!R140,'Calculations otherrace'!R140)</f>
        <v>0.12988430557170264</v>
      </c>
      <c r="S185" s="28">
        <f>S140/SUM(S140,'Calculations white'!S140,'Calculations black'!S140,'Calculations otherrace'!S140)</f>
        <v>0.13145590234672425</v>
      </c>
      <c r="T185" s="28">
        <f>T140/SUM(T140,'Calculations white'!T140,'Calculations black'!T140,'Calculations otherrace'!T140)</f>
        <v>0.13302802953756321</v>
      </c>
      <c r="U185" s="28">
        <f>U140/SUM(U140,'Calculations white'!U140,'Calculations black'!U140,'Calculations otherrace'!U140)</f>
        <v>0.13460052455534594</v>
      </c>
      <c r="V185" s="28">
        <f>V140/SUM(V140,'Calculations white'!V140,'Calculations black'!V140,'Calculations otherrace'!V140)</f>
        <v>0.13617322628498349</v>
      </c>
      <c r="W185" s="28">
        <f>W140/SUM(W140,'Calculations white'!W140,'Calculations black'!W140,'Calculations otherrace'!W140)</f>
        <v>0.13774597512577366</v>
      </c>
      <c r="X185" s="28">
        <f>X140/SUM(X140,'Calculations white'!X140,'Calculations black'!X140,'Calculations otherrace'!X140)</f>
        <v>0.13931861303088194</v>
      </c>
      <c r="Y185" s="28">
        <f>Y140/SUM(Y140,'Calculations white'!Y140,'Calculations black'!Y140,'Calculations otherrace'!Y140)</f>
        <v>0.14089098354567625</v>
      </c>
      <c r="Z185" s="28">
        <f>Z140/SUM(Z140,'Calculations white'!Z140,'Calculations black'!Z140,'Calculations otherrace'!Z140)</f>
        <v>0.14246293184487896</v>
      </c>
      <c r="AA185" s="28">
        <f>AA140/SUM(AA140,'Calculations white'!AA140,'Calculations black'!AA140,'Calculations otherrace'!AA140)</f>
        <v>0.14403430476851373</v>
      </c>
      <c r="AB185" s="28">
        <f>AB140/SUM(AB140,'Calculations white'!AB140,'Calculations black'!AB140,'Calculations otherrace'!AB140)</f>
        <v>0.14560495085662323</v>
      </c>
      <c r="AC185" s="28">
        <f>AC140/SUM(AC140,'Calculations white'!AC140,'Calculations black'!AC140,'Calculations otherrace'!AC140)</f>
        <v>0.14717472038273263</v>
      </c>
      <c r="AD185" s="28">
        <f>AD140/SUM(AD140,'Calculations white'!AD140,'Calculations black'!AD140,'Calculations otherrace'!AD140)</f>
        <v>0.14874346538603925</v>
      </c>
      <c r="AE185" s="28">
        <f>AE140/SUM(AE140,'Calculations white'!AE140,'Calculations black'!AE140,'Calculations otherrace'!AE140)</f>
        <v>0.15031103970231358</v>
      </c>
      <c r="AF185" s="28">
        <f>AF140/SUM(AF140,'Calculations white'!AF140,'Calculations black'!AF140,'Calculations otherrace'!AF140)</f>
        <v>0.15187729899349095</v>
      </c>
    </row>
    <row r="186" spans="1:32" x14ac:dyDescent="0.2">
      <c r="A186" s="6" t="s">
        <v>28</v>
      </c>
      <c r="B186" s="28">
        <f>B141/SUM(B141,'Calculations white'!B141,'Calculations black'!B141,'Calculations otherrace'!B141)</f>
        <v>2.4999999999999981E-2</v>
      </c>
      <c r="C186" s="28">
        <f>C141/SUM(C141,'Calculations white'!C141,'Calculations black'!C141,'Calculations otherrace'!C141)</f>
        <v>2.5577223309745281E-2</v>
      </c>
      <c r="D186" s="28">
        <f>D141/SUM(D141,'Calculations white'!D141,'Calculations black'!D141,'Calculations otherrace'!D141)</f>
        <v>2.6179290598691961E-2</v>
      </c>
      <c r="E186" s="28">
        <f>E141/SUM(E141,'Calculations white'!E141,'Calculations black'!E141,'Calculations otherrace'!E141)</f>
        <v>2.679015357958962E-2</v>
      </c>
      <c r="F186" s="28">
        <f>F141/SUM(F141,'Calculations white'!F141,'Calculations black'!F141,'Calculations otherrace'!F141)</f>
        <v>2.7405527475216525E-2</v>
      </c>
      <c r="G186" s="28">
        <f>G141/SUM(G141,'Calculations white'!G141,'Calculations black'!G141,'Calculations otherrace'!G141)</f>
        <v>2.8032303705643132E-2</v>
      </c>
      <c r="H186" s="28">
        <f>H141/SUM(H141,'Calculations white'!H141,'Calculations black'!H141,'Calculations otherrace'!H141)</f>
        <v>2.8686318240151429E-2</v>
      </c>
      <c r="I186" s="28">
        <f>I141/SUM(I141,'Calculations white'!I141,'Calculations black'!I141,'Calculations otherrace'!I141)</f>
        <v>2.9341376315960743E-2</v>
      </c>
      <c r="J186" s="28">
        <f>J141/SUM(J141,'Calculations white'!J141,'Calculations black'!J141,'Calculations otherrace'!J141)</f>
        <v>3.000843488699961E-2</v>
      </c>
      <c r="K186" s="28">
        <f>K141/SUM(K141,'Calculations white'!K141,'Calculations black'!K141,'Calculations otherrace'!K141)</f>
        <v>3.0679949545665941E-2</v>
      </c>
      <c r="L186" s="28">
        <f>L141/SUM(L141,'Calculations white'!L141,'Calculations black'!L141,'Calculations otherrace'!L141)</f>
        <v>3.1269699281084827E-2</v>
      </c>
      <c r="M186" s="28">
        <f>M141/SUM(M141,'Calculations white'!M141,'Calculations black'!M141,'Calculations otherrace'!M141)</f>
        <v>3.1920459427597227E-2</v>
      </c>
      <c r="N186" s="28">
        <f>N141/SUM(N141,'Calculations white'!N141,'Calculations black'!N141,'Calculations otherrace'!N141)</f>
        <v>3.2574992571751039E-2</v>
      </c>
      <c r="O186" s="28">
        <f>O141/SUM(O141,'Calculations white'!O141,'Calculations black'!O141,'Calculations otherrace'!O141)</f>
        <v>3.3233252840953818E-2</v>
      </c>
      <c r="P186" s="28">
        <f>P141/SUM(P141,'Calculations white'!P141,'Calculations black'!P141,'Calculations otherrace'!P141)</f>
        <v>3.3895194117588172E-2</v>
      </c>
      <c r="Q186" s="28">
        <f>Q141/SUM(Q141,'Calculations white'!Q141,'Calculations black'!Q141,'Calculations otherrace'!Q141)</f>
        <v>3.4560770046966262E-2</v>
      </c>
      <c r="R186" s="28">
        <f>R141/SUM(R141,'Calculations white'!R141,'Calculations black'!R141,'Calculations otherrace'!R141)</f>
        <v>3.5229934045327344E-2</v>
      </c>
      <c r="S186" s="28">
        <f>S141/SUM(S141,'Calculations white'!S141,'Calculations black'!S141,'Calculations otherrace'!S141)</f>
        <v>3.5902639307886612E-2</v>
      </c>
      <c r="T186" s="28">
        <f>T141/SUM(T141,'Calculations white'!T141,'Calculations black'!T141,'Calculations otherrace'!T141)</f>
        <v>3.6578838816935216E-2</v>
      </c>
      <c r="U186" s="28">
        <f>U141/SUM(U141,'Calculations white'!U141,'Calculations black'!U141,'Calculations otherrace'!U141)</f>
        <v>3.7258485349995991E-2</v>
      </c>
      <c r="V186" s="28">
        <f>V141/SUM(V141,'Calculations white'!V141,'Calculations black'!V141,'Calculations otherrace'!V141)</f>
        <v>3.7941531488037722E-2</v>
      </c>
      <c r="W186" s="28">
        <f>W141/SUM(W141,'Calculations white'!W141,'Calculations black'!W141,'Calculations otherrace'!W141)</f>
        <v>3.8627929623747899E-2</v>
      </c>
      <c r="X186" s="28">
        <f>X141/SUM(X141,'Calculations white'!X141,'Calculations black'!X141,'Calculations otherrace'!X141)</f>
        <v>3.9317631969866151E-2</v>
      </c>
      <c r="Y186" s="28">
        <f>Y141/SUM(Y141,'Calculations white'!Y141,'Calculations black'!Y141,'Calculations otherrace'!Y141)</f>
        <v>4.0010590567579885E-2</v>
      </c>
      <c r="Z186" s="28">
        <f>Z141/SUM(Z141,'Calculations white'!Z141,'Calculations black'!Z141,'Calculations otherrace'!Z141)</f>
        <v>4.0706757294980266E-2</v>
      </c>
      <c r="AA186" s="28">
        <f>AA141/SUM(AA141,'Calculations white'!AA141,'Calculations black'!AA141,'Calculations otherrace'!AA141)</f>
        <v>4.1406083875579626E-2</v>
      </c>
      <c r="AB186" s="28">
        <f>AB141/SUM(AB141,'Calculations white'!AB141,'Calculations black'!AB141,'Calculations otherrace'!AB141)</f>
        <v>4.2108521886889884E-2</v>
      </c>
      <c r="AC186" s="28">
        <f>AC141/SUM(AC141,'Calculations white'!AC141,'Calculations black'!AC141,'Calculations otherrace'!AC141)</f>
        <v>4.2814022769059566E-2</v>
      </c>
      <c r="AD186" s="28">
        <f>AD141/SUM(AD141,'Calculations white'!AD141,'Calculations black'!AD141,'Calculations otherrace'!AD141)</f>
        <v>4.3522537833568291E-2</v>
      </c>
      <c r="AE186" s="28">
        <f>AE141/SUM(AE141,'Calculations white'!AE141,'Calculations black'!AE141,'Calculations otherrace'!AE141)</f>
        <v>4.4234018271977808E-2</v>
      </c>
      <c r="AF186" s="28">
        <f>AF141/SUM(AF141,'Calculations white'!AF141,'Calculations black'!AF141,'Calculations otherrace'!AF141)</f>
        <v>4.4948415164735862E-2</v>
      </c>
    </row>
    <row r="187" spans="1:32" x14ac:dyDescent="0.2">
      <c r="A187" s="6" t="s">
        <v>29</v>
      </c>
      <c r="B187" s="28">
        <f>B142/SUM(B142,'Calculations white'!B142,'Calculations black'!B142,'Calculations otherrace'!B142)</f>
        <v>3.9000000000000014E-2</v>
      </c>
      <c r="C187" s="28">
        <f>C142/SUM(C142,'Calculations white'!C142,'Calculations black'!C142,'Calculations otherrace'!C142)</f>
        <v>3.9772602030068126E-2</v>
      </c>
      <c r="D187" s="28">
        <f>D142/SUM(D142,'Calculations white'!D142,'Calculations black'!D142,'Calculations otherrace'!D142)</f>
        <v>4.0578063526759252E-2</v>
      </c>
      <c r="E187" s="28">
        <f>E142/SUM(E142,'Calculations white'!E142,'Calculations black'!E142,'Calculations otherrace'!E142)</f>
        <v>4.1394996404874901E-2</v>
      </c>
      <c r="F187" s="28">
        <f>F142/SUM(F142,'Calculations white'!F142,'Calculations black'!F142,'Calculations otherrace'!F142)</f>
        <v>4.221762355399393E-2</v>
      </c>
      <c r="G187" s="28">
        <f>G142/SUM(G142,'Calculations white'!G142,'Calculations black'!G142,'Calculations otherrace'!G142)</f>
        <v>4.3055194492494363E-2</v>
      </c>
      <c r="H187" s="28">
        <f>H142/SUM(H142,'Calculations white'!H142,'Calculations black'!H142,'Calculations otherrace'!H142)</f>
        <v>4.3928834336785377E-2</v>
      </c>
      <c r="I187" s="28">
        <f>I142/SUM(I142,'Calculations white'!I142,'Calculations black'!I142,'Calculations otherrace'!I142)</f>
        <v>4.4803429723781929E-2</v>
      </c>
      <c r="J187" s="28">
        <f>J142/SUM(J142,'Calculations white'!J142,'Calculations black'!J142,'Calculations otherrace'!J142)</f>
        <v>4.5693643078701697E-2</v>
      </c>
      <c r="K187" s="28">
        <f>K142/SUM(K142,'Calculations white'!K142,'Calculations black'!K142,'Calculations otherrace'!K142)</f>
        <v>4.6589414362531514E-2</v>
      </c>
      <c r="L187" s="28">
        <f>L142/SUM(L142,'Calculations white'!L142,'Calculations black'!L142,'Calculations otherrace'!L142)</f>
        <v>4.7375611194385478E-2</v>
      </c>
      <c r="M187" s="28">
        <f>M142/SUM(M142,'Calculations white'!M142,'Calculations black'!M142,'Calculations otherrace'!M142)</f>
        <v>4.8242873337759298E-2</v>
      </c>
      <c r="N187" s="28">
        <f>N142/SUM(N142,'Calculations white'!N142,'Calculations black'!N142,'Calculations otherrace'!N142)</f>
        <v>4.9114756636765539E-2</v>
      </c>
      <c r="O187" s="28">
        <f>O142/SUM(O142,'Calculations white'!O142,'Calculations black'!O142,'Calculations otherrace'!O142)</f>
        <v>4.9991189324609095E-2</v>
      </c>
      <c r="P187" s="28">
        <f>P142/SUM(P142,'Calculations white'!P142,'Calculations black'!P142,'Calculations otherrace'!P142)</f>
        <v>5.0872099140645013E-2</v>
      </c>
      <c r="Q187" s="28">
        <f>Q142/SUM(Q142,'Calculations white'!Q142,'Calculations black'!Q142,'Calculations otherrace'!Q142)</f>
        <v>5.1757413349492215E-2</v>
      </c>
      <c r="R187" s="28">
        <f>R142/SUM(R142,'Calculations white'!R142,'Calculations black'!R142,'Calculations otherrace'!R142)</f>
        <v>5.2647058760397977E-2</v>
      </c>
      <c r="S187" s="28">
        <f>S142/SUM(S142,'Calculations white'!S142,'Calculations black'!S142,'Calculations otherrace'!S142)</f>
        <v>5.354096174684677E-2</v>
      </c>
      <c r="T187" s="28">
        <f>T142/SUM(T142,'Calculations white'!T142,'Calculations black'!T142,'Calculations otherrace'!T142)</f>
        <v>5.4439048266397096E-2</v>
      </c>
      <c r="U187" s="28">
        <f>U142/SUM(U142,'Calculations white'!U142,'Calculations black'!U142,'Calculations otherrace'!U142)</f>
        <v>5.5341243880735566E-2</v>
      </c>
      <c r="V187" s="28">
        <f>V142/SUM(V142,'Calculations white'!V142,'Calculations black'!V142,'Calculations otherrace'!V142)</f>
        <v>5.624747377593578E-2</v>
      </c>
      <c r="W187" s="28">
        <f>W142/SUM(W142,'Calculations white'!W142,'Calculations black'!W142,'Calculations otherrace'!W142)</f>
        <v>5.7157662782905662E-2</v>
      </c>
      <c r="X187" s="28">
        <f>X142/SUM(X142,'Calculations white'!X142,'Calculations black'!X142,'Calculations otherrace'!X142)</f>
        <v>5.8071735398009916E-2</v>
      </c>
      <c r="Y187" s="28">
        <f>Y142/SUM(Y142,'Calculations white'!Y142,'Calculations black'!Y142,'Calculations otherrace'!Y142)</f>
        <v>5.8989615803854867E-2</v>
      </c>
      <c r="Z187" s="28">
        <f>Z142/SUM(Z142,'Calculations white'!Z142,'Calculations black'!Z142,'Calculations otherrace'!Z142)</f>
        <v>5.9911227890216565E-2</v>
      </c>
      <c r="AA187" s="28">
        <f>AA142/SUM(AA142,'Calculations white'!AA142,'Calculations black'!AA142,'Calculations otherrace'!AA142)</f>
        <v>6.0836495275099718E-2</v>
      </c>
      <c r="AB187" s="28">
        <f>AB142/SUM(AB142,'Calculations white'!AB142,'Calculations black'!AB142,'Calculations otherrace'!AB142)</f>
        <v>6.176534132591098E-2</v>
      </c>
      <c r="AC187" s="28">
        <f>AC142/SUM(AC142,'Calculations white'!AC142,'Calculations black'!AC142,'Calculations otherrace'!AC142)</f>
        <v>6.2697689180729405E-2</v>
      </c>
      <c r="AD187" s="28">
        <f>AD142/SUM(AD142,'Calculations white'!AD142,'Calculations black'!AD142,'Calculations otherrace'!AD142)</f>
        <v>6.363346176965852E-2</v>
      </c>
      <c r="AE187" s="28">
        <f>AE142/SUM(AE142,'Calculations white'!AE142,'Calculations black'!AE142,'Calculations otherrace'!AE142)</f>
        <v>6.4572581836244619E-2</v>
      </c>
      <c r="AF187" s="28">
        <f>AF142/SUM(AF142,'Calculations white'!AF142,'Calculations black'!AF142,'Calculations otherrace'!AF142)</f>
        <v>6.5514971958942944E-2</v>
      </c>
    </row>
    <row r="188" spans="1:32" x14ac:dyDescent="0.2">
      <c r="A188" s="6" t="s">
        <v>30</v>
      </c>
      <c r="B188" s="28">
        <f>B143/SUM(B143,'Calculations white'!B143,'Calculations black'!B143,'Calculations otherrace'!B143)</f>
        <v>4.8776699029126194E-2</v>
      </c>
      <c r="C188" s="28">
        <f>C143/SUM(C143,'Calculations white'!C143,'Calculations black'!C143,'Calculations otherrace'!C143)</f>
        <v>4.968851248220852E-2</v>
      </c>
      <c r="D188" s="28">
        <f>D143/SUM(D143,'Calculations white'!D143,'Calculations black'!D143,'Calculations otherrace'!D143)</f>
        <v>5.0638720673935766E-2</v>
      </c>
      <c r="E188" s="28">
        <f>E143/SUM(E143,'Calculations white'!E143,'Calculations black'!E143,'Calculations otherrace'!E143)</f>
        <v>5.1602067874925731E-2</v>
      </c>
      <c r="F188" s="28">
        <f>F143/SUM(F143,'Calculations white'!F143,'Calculations black'!F143,'Calculations otherrace'!F143)</f>
        <v>5.2571703654889411E-2</v>
      </c>
      <c r="G188" s="28">
        <f>G143/SUM(G143,'Calculations white'!G143,'Calculations black'!G143,'Calculations otherrace'!G143)</f>
        <v>5.3558512811884236E-2</v>
      </c>
      <c r="H188" s="28">
        <f>H143/SUM(H143,'Calculations white'!H143,'Calculations black'!H143,'Calculations otherrace'!H143)</f>
        <v>5.4587326580182831E-2</v>
      </c>
      <c r="I188" s="28">
        <f>I143/SUM(I143,'Calculations white'!I143,'Calculations black'!I143,'Calculations otherrace'!I143)</f>
        <v>5.5616711286848322E-2</v>
      </c>
      <c r="J188" s="28">
        <f>J143/SUM(J143,'Calculations white'!J143,'Calculations black'!J143,'Calculations otherrace'!J143)</f>
        <v>5.6663903929734888E-2</v>
      </c>
      <c r="K188" s="28">
        <f>K143/SUM(K143,'Calculations white'!K143,'Calculations black'!K143,'Calculations otherrace'!K143)</f>
        <v>5.7717041236281158E-2</v>
      </c>
      <c r="L188" s="28">
        <f>L143/SUM(L143,'Calculations white'!L143,'Calculations black'!L143,'Calculations otherrace'!L143)</f>
        <v>5.8640765532889765E-2</v>
      </c>
      <c r="M188" s="28">
        <f>M143/SUM(M143,'Calculations white'!M143,'Calculations black'!M143,'Calculations otherrace'!M143)</f>
        <v>5.9659205988523999E-2</v>
      </c>
      <c r="N188" s="28">
        <f>N143/SUM(N143,'Calculations white'!N143,'Calculations black'!N143,'Calculations otherrace'!N143)</f>
        <v>6.0682442227875832E-2</v>
      </c>
      <c r="O188" s="28">
        <f>O143/SUM(O143,'Calculations white'!O143,'Calculations black'!O143,'Calculations otherrace'!O143)</f>
        <v>6.1710361977053263E-2</v>
      </c>
      <c r="P188" s="28">
        <f>P143/SUM(P143,'Calculations white'!P143,'Calculations black'!P143,'Calculations otherrace'!P143)</f>
        <v>6.2742852356978934E-2</v>
      </c>
      <c r="Q188" s="28">
        <f>Q143/SUM(Q143,'Calculations white'!Q143,'Calculations black'!Q143,'Calculations otherrace'!Q143)</f>
        <v>6.3779799934624765E-2</v>
      </c>
      <c r="R188" s="28">
        <f>R143/SUM(R143,'Calculations white'!R143,'Calculations black'!R143,'Calculations otherrace'!R143)</f>
        <v>6.4821090774265899E-2</v>
      </c>
      <c r="S188" s="28">
        <f>S143/SUM(S143,'Calculations white'!S143,'Calculations black'!S143,'Calculations otherrace'!S143)</f>
        <v>6.5866610488704055E-2</v>
      </c>
      <c r="T188" s="28">
        <f>T143/SUM(T143,'Calculations white'!T143,'Calculations black'!T143,'Calculations otherrace'!T143)</f>
        <v>6.6916244290402563E-2</v>
      </c>
      <c r="U188" s="28">
        <f>U143/SUM(U143,'Calculations white'!U143,'Calculations black'!U143,'Calculations otherrace'!U143)</f>
        <v>6.7969877042482849E-2</v>
      </c>
      <c r="V188" s="28">
        <f>V143/SUM(V143,'Calculations white'!V143,'Calculations black'!V143,'Calculations otherrace'!V143)</f>
        <v>6.9027393309531448E-2</v>
      </c>
      <c r="W188" s="28">
        <f>W143/SUM(W143,'Calculations white'!W143,'Calculations black'!W143,'Calculations otherrace'!W143)</f>
        <v>7.0088677408163602E-2</v>
      </c>
      <c r="X188" s="28">
        <f>X143/SUM(X143,'Calculations white'!X143,'Calculations black'!X143,'Calculations otherrace'!X143)</f>
        <v>7.1153613457296497E-2</v>
      </c>
      <c r="Y188" s="28">
        <f>Y143/SUM(Y143,'Calculations white'!Y143,'Calculations black'!Y143,'Calculations otherrace'!Y143)</f>
        <v>7.222208542808406E-2</v>
      </c>
      <c r="Z188" s="28">
        <f>Z143/SUM(Z143,'Calculations white'!Z143,'Calculations black'!Z143,'Calculations otherrace'!Z143)</f>
        <v>7.3293977193463367E-2</v>
      </c>
      <c r="AA188" s="28">
        <f>AA143/SUM(AA143,'Calculations white'!AA143,'Calculations black'!AA143,'Calculations otherrace'!AA143)</f>
        <v>7.4369172577269715E-2</v>
      </c>
      <c r="AB188" s="28">
        <f>AB143/SUM(AB143,'Calculations white'!AB143,'Calculations black'!AB143,'Calculations otherrace'!AB143)</f>
        <v>7.5447555402874664E-2</v>
      </c>
      <c r="AC188" s="28">
        <f>AC143/SUM(AC143,'Calculations white'!AC143,'Calculations black'!AC143,'Calculations otherrace'!AC143)</f>
        <v>7.6529009541304663E-2</v>
      </c>
      <c r="AD188" s="28">
        <f>AD143/SUM(AD143,'Calculations white'!AD143,'Calculations black'!AD143,'Calculations otherrace'!AD143)</f>
        <v>7.7613418958796865E-2</v>
      </c>
      <c r="AE188" s="28">
        <f>AE143/SUM(AE143,'Calculations white'!AE143,'Calculations black'!AE143,'Calculations otherrace'!AE143)</f>
        <v>7.8700667763756227E-2</v>
      </c>
      <c r="AF188" s="28">
        <f>AF143/SUM(AF143,'Calculations white'!AF143,'Calculations black'!AF143,'Calculations otherrace'!AF143)</f>
        <v>7.9790640253071268E-2</v>
      </c>
    </row>
    <row r="189" spans="1:32" x14ac:dyDescent="0.2">
      <c r="A189" s="6" t="s">
        <v>31</v>
      </c>
      <c r="B189" s="28">
        <f>B144/SUM(B144,'Calculations white'!B144,'Calculations black'!B144,'Calculations otherrace'!B144)</f>
        <v>8.500000000000002E-2</v>
      </c>
      <c r="C189" s="28">
        <f>C144/SUM(C144,'Calculations white'!C144,'Calculations black'!C144,'Calculations otherrace'!C144)</f>
        <v>8.6307178606300008E-2</v>
      </c>
      <c r="D189" s="28">
        <f>D144/SUM(D144,'Calculations white'!D144,'Calculations black'!D144,'Calculations otherrace'!D144)</f>
        <v>8.7666525331983602E-2</v>
      </c>
      <c r="E189" s="28">
        <f>E144/SUM(E144,'Calculations white'!E144,'Calculations black'!E144,'Calculations otherrace'!E144)</f>
        <v>8.9041040953065489E-2</v>
      </c>
      <c r="F189" s="28">
        <f>F144/SUM(F144,'Calculations white'!F144,'Calculations black'!F144,'Calculations otherrace'!F144)</f>
        <v>9.0421074015920755E-2</v>
      </c>
      <c r="G189" s="28">
        <f>G144/SUM(G144,'Calculations white'!G144,'Calculations black'!G144,'Calculations otherrace'!G144)</f>
        <v>9.1821721659604089E-2</v>
      </c>
      <c r="H189" s="28">
        <f>H144/SUM(H144,'Calculations white'!H144,'Calculations black'!H144,'Calculations otherrace'!H144)</f>
        <v>9.3277947144471171E-2</v>
      </c>
      <c r="I189" s="28">
        <f>I144/SUM(I144,'Calculations white'!I144,'Calculations black'!I144,'Calculations otherrace'!I144)</f>
        <v>9.4731446425581733E-2</v>
      </c>
      <c r="J189" s="28">
        <f>J144/SUM(J144,'Calculations white'!J144,'Calculations black'!J144,'Calculations otherrace'!J144)</f>
        <v>9.6206215404311624E-2</v>
      </c>
      <c r="K189" s="28">
        <f>K144/SUM(K144,'Calculations white'!K144,'Calculations black'!K144,'Calculations otherrace'!K144)</f>
        <v>9.7685298176752103E-2</v>
      </c>
      <c r="L189" s="28">
        <f>L144/SUM(L144,'Calculations white'!L144,'Calculations black'!L144,'Calculations otherrace'!L144)</f>
        <v>9.8980324252786731E-2</v>
      </c>
      <c r="M189" s="28">
        <f>M144/SUM(M144,'Calculations white'!M144,'Calculations black'!M144,'Calculations otherrace'!M144)</f>
        <v>0.10040406713801042</v>
      </c>
      <c r="N189" s="28">
        <f>N144/SUM(N144,'Calculations white'!N144,'Calculations black'!N144,'Calculations otherrace'!N144)</f>
        <v>0.10183092786675388</v>
      </c>
      <c r="O189" s="28">
        <f>O144/SUM(O144,'Calculations white'!O144,'Calculations black'!O144,'Calculations otherrace'!O144)</f>
        <v>0.10326072931360138</v>
      </c>
      <c r="P189" s="28">
        <f>P144/SUM(P144,'Calculations white'!P144,'Calculations black'!P144,'Calculations otherrace'!P144)</f>
        <v>0.10469329494330898</v>
      </c>
      <c r="Q189" s="28">
        <f>Q144/SUM(Q144,'Calculations white'!Q144,'Calculations black'!Q144,'Calculations otherrace'!Q144)</f>
        <v>0.10612844888489176</v>
      </c>
      <c r="R189" s="28">
        <f>R144/SUM(R144,'Calculations white'!R144,'Calculations black'!R144,'Calculations otherrace'!R144)</f>
        <v>0.1075660160044578</v>
      </c>
      <c r="S189" s="28">
        <f>S144/SUM(S144,'Calculations white'!S144,'Calculations black'!S144,'Calculations otherrace'!S144)</f>
        <v>0.10900582197672971</v>
      </c>
      <c r="T189" s="28">
        <f>T144/SUM(T144,'Calculations white'!T144,'Calculations black'!T144,'Calculations otherrace'!T144)</f>
        <v>0.11044769335518408</v>
      </c>
      <c r="U189" s="28">
        <f>U144/SUM(U144,'Calculations white'!U144,'Calculations black'!U144,'Calculations otherrace'!U144)</f>
        <v>0.11189145764075291</v>
      </c>
      <c r="V189" s="28">
        <f>V144/SUM(V144,'Calculations white'!V144,'Calculations black'!V144,'Calculations otherrace'!V144)</f>
        <v>0.11333694334903144</v>
      </c>
      <c r="W189" s="28">
        <f>W144/SUM(W144,'Calculations white'!W144,'Calculations black'!W144,'Calculations otherrace'!W144)</f>
        <v>0.11478398007593747</v>
      </c>
      <c r="X189" s="28">
        <f>X144/SUM(X144,'Calculations white'!X144,'Calculations black'!X144,'Calculations otherrace'!X144)</f>
        <v>0.11623239856177231</v>
      </c>
      <c r="Y189" s="28">
        <f>Y144/SUM(Y144,'Calculations white'!Y144,'Calculations black'!Y144,'Calculations otherrace'!Y144)</f>
        <v>0.11768203075364279</v>
      </c>
      <c r="Z189" s="28">
        <f>Z144/SUM(Z144,'Calculations white'!Z144,'Calculations black'!Z144,'Calculations otherrace'!Z144)</f>
        <v>0.1191327098661952</v>
      </c>
      <c r="AA189" s="28">
        <f>AA144/SUM(AA144,'Calculations white'!AA144,'Calculations black'!AA144,'Calculations otherrace'!AA144)</f>
        <v>0.12058427044062707</v>
      </c>
      <c r="AB189" s="28">
        <f>AB144/SUM(AB144,'Calculations white'!AB144,'Calculations black'!AB144,'Calculations otherrace'!AB144)</f>
        <v>0.1220365484019412</v>
      </c>
      <c r="AC189" s="28">
        <f>AC144/SUM(AC144,'Calculations white'!AC144,'Calculations black'!AC144,'Calculations otherrace'!AC144)</f>
        <v>0.1234893811144078</v>
      </c>
      <c r="AD189" s="28">
        <f>AD144/SUM(AD144,'Calculations white'!AD144,'Calculations black'!AD144,'Calculations otherrace'!AD144)</f>
        <v>0.12494260743520856</v>
      </c>
      <c r="AE189" s="28">
        <f>AE144/SUM(AE144,'Calculations white'!AE144,'Calculations black'!AE144,'Calculations otherrace'!AE144)</f>
        <v>0.12639606776623838</v>
      </c>
      <c r="AF189" s="28">
        <f>AF144/SUM(AF144,'Calculations white'!AF144,'Calculations black'!AF144,'Calculations otherrace'!AF144)</f>
        <v>0.12784960410404059</v>
      </c>
    </row>
    <row r="190" spans="1:32" x14ac:dyDescent="0.2">
      <c r="A190" s="6" t="s">
        <v>32</v>
      </c>
      <c r="B190" s="28">
        <f>B145/SUM(B145,'Calculations white'!B145,'Calculations black'!B145,'Calculations otherrace'!B145)</f>
        <v>1.6999999999999998E-2</v>
      </c>
      <c r="C190" s="28">
        <f>C145/SUM(C145,'Calculations white'!C145,'Calculations black'!C145,'Calculations otherrace'!C145)</f>
        <v>1.7480495194801396E-2</v>
      </c>
      <c r="D190" s="28">
        <f>D145/SUM(D145,'Calculations white'!D145,'Calculations black'!D145,'Calculations otherrace'!D145)</f>
        <v>1.7982445923501355E-2</v>
      </c>
      <c r="E190" s="28">
        <f>E145/SUM(E145,'Calculations white'!E145,'Calculations black'!E145,'Calculations otherrace'!E145)</f>
        <v>1.8492831178710607E-2</v>
      </c>
      <c r="F190" s="28">
        <f>F145/SUM(F145,'Calculations white'!F145,'Calculations black'!F145,'Calculations otherrace'!F145)</f>
        <v>1.9008001606088516E-2</v>
      </c>
      <c r="G190" s="28">
        <f>G145/SUM(G145,'Calculations white'!G145,'Calculations black'!G145,'Calculations otherrace'!G145)</f>
        <v>1.9533896485420584E-2</v>
      </c>
      <c r="H190" s="28">
        <f>H145/SUM(H145,'Calculations white'!H145,'Calculations black'!H145,'Calculations otherrace'!H145)</f>
        <v>2.0083887124348995E-2</v>
      </c>
      <c r="I190" s="28">
        <f>I145/SUM(I145,'Calculations white'!I145,'Calculations black'!I145,'Calculations otherrace'!I145)</f>
        <v>2.0635742110328315E-2</v>
      </c>
      <c r="J190" s="28">
        <f>J145/SUM(J145,'Calculations white'!J145,'Calculations black'!J145,'Calculations otherrace'!J145)</f>
        <v>2.1198842233710678E-2</v>
      </c>
      <c r="K190" s="28">
        <f>K145/SUM(K145,'Calculations white'!K145,'Calculations black'!K145,'Calculations otherrace'!K145)</f>
        <v>2.1766921176809798E-2</v>
      </c>
      <c r="L190" s="28">
        <f>L145/SUM(L145,'Calculations white'!L145,'Calculations black'!L145,'Calculations otherrace'!L145)</f>
        <v>2.2266313361055012E-2</v>
      </c>
      <c r="M190" s="28">
        <f>M145/SUM(M145,'Calculations white'!M145,'Calculations black'!M145,'Calculations otherrace'!M145)</f>
        <v>2.2818682843542937E-2</v>
      </c>
      <c r="N190" s="28">
        <f>N145/SUM(N145,'Calculations white'!N145,'Calculations black'!N145,'Calculations otherrace'!N145)</f>
        <v>2.3375290486124887E-2</v>
      </c>
      <c r="O190" s="28">
        <f>O145/SUM(O145,'Calculations white'!O145,'Calculations black'!O145,'Calculations otherrace'!O145)</f>
        <v>2.3936101222458758E-2</v>
      </c>
      <c r="P190" s="28">
        <f>P145/SUM(P145,'Calculations white'!P145,'Calculations black'!P145,'Calculations otherrace'!P145)</f>
        <v>2.450107928097418E-2</v>
      </c>
      <c r="Q190" s="28">
        <f>Q145/SUM(Q145,'Calculations white'!Q145,'Calculations black'!Q145,'Calculations otherrace'!Q145)</f>
        <v>2.5070188196252001E-2</v>
      </c>
      <c r="R190" s="28">
        <f>R145/SUM(R145,'Calculations white'!R145,'Calculations black'!R145,'Calculations otherrace'!R145)</f>
        <v>2.5643390820751861E-2</v>
      </c>
      <c r="S190" s="28">
        <f>S145/SUM(S145,'Calculations white'!S145,'Calculations black'!S145,'Calculations otherrace'!S145)</f>
        <v>2.6220649336882302E-2</v>
      </c>
      <c r="T190" s="28">
        <f>T145/SUM(T145,'Calculations white'!T145,'Calculations black'!T145,'Calculations otherrace'!T145)</f>
        <v>2.6801925269403108E-2</v>
      </c>
      <c r="U190" s="28">
        <f>U145/SUM(U145,'Calculations white'!U145,'Calculations black'!U145,'Calculations otherrace'!U145)</f>
        <v>2.7387179498150931E-2</v>
      </c>
      <c r="V190" s="28">
        <f>V145/SUM(V145,'Calculations white'!V145,'Calculations black'!V145,'Calculations otherrace'!V145)</f>
        <v>2.79763722710798E-2</v>
      </c>
      <c r="W190" s="28">
        <f>W145/SUM(W145,'Calculations white'!W145,'Calculations black'!W145,'Calculations otherrace'!W145)</f>
        <v>2.8569463217604649E-2</v>
      </c>
      <c r="X190" s="28">
        <f>X145/SUM(X145,'Calculations white'!X145,'Calculations black'!X145,'Calculations otherrace'!X145)</f>
        <v>2.9166411362237805E-2</v>
      </c>
      <c r="Y190" s="28">
        <f>Y145/SUM(Y145,'Calculations white'!Y145,'Calculations black'!Y145,'Calculations otherrace'!Y145)</f>
        <v>2.9767175138508711E-2</v>
      </c>
      <c r="Z190" s="28">
        <f>Z145/SUM(Z145,'Calculations white'!Z145,'Calculations black'!Z145,'Calculations otherrace'!Z145)</f>
        <v>3.0371712403153332E-2</v>
      </c>
      <c r="AA190" s="28">
        <f>AA145/SUM(AA145,'Calculations white'!AA145,'Calculations black'!AA145,'Calculations otherrace'!AA145)</f>
        <v>3.0979980450562737E-2</v>
      </c>
      <c r="AB190" s="28">
        <f>AB145/SUM(AB145,'Calculations white'!AB145,'Calculations black'!AB145,'Calculations otherrace'!AB145)</f>
        <v>3.159193602747954E-2</v>
      </c>
      <c r="AC190" s="28">
        <f>AC145/SUM(AC145,'Calculations white'!AC145,'Calculations black'!AC145,'Calculations otherrace'!AC145)</f>
        <v>3.2207535347927849E-2</v>
      </c>
      <c r="AD190" s="28">
        <f>AD145/SUM(AD145,'Calculations white'!AD145,'Calculations black'!AD145,'Calculations otherrace'!AD145)</f>
        <v>3.2826734108365424E-2</v>
      </c>
      <c r="AE190" s="28">
        <f>AE145/SUM(AE145,'Calculations white'!AE145,'Calculations black'!AE145,'Calculations otherrace'!AE145)</f>
        <v>3.3449487503045744E-2</v>
      </c>
      <c r="AF190" s="28">
        <f>AF145/SUM(AF145,'Calculations white'!AF145,'Calculations black'!AF145,'Calculations otherrace'!AF145)</f>
        <v>3.4075750239575445E-2</v>
      </c>
    </row>
    <row r="191" spans="1:32" x14ac:dyDescent="0.2">
      <c r="A191" s="6" t="s">
        <v>33</v>
      </c>
      <c r="B191" s="28">
        <f>B146/SUM(B146,'Calculations white'!B146,'Calculations black'!B146,'Calculations otherrace'!B146)</f>
        <v>2.7000000000000024E-2</v>
      </c>
      <c r="C191" s="28">
        <f>C146/SUM(C146,'Calculations white'!C146,'Calculations black'!C146,'Calculations otherrace'!C146)</f>
        <v>2.7626744471733966E-2</v>
      </c>
      <c r="D191" s="28">
        <f>D146/SUM(D146,'Calculations white'!D146,'Calculations black'!D146,'Calculations otherrace'!D146)</f>
        <v>2.8280987950818223E-2</v>
      </c>
      <c r="E191" s="28">
        <f>E146/SUM(E146,'Calculations white'!E146,'Calculations black'!E146,'Calculations otherrace'!E146)</f>
        <v>2.8945654620291705E-2</v>
      </c>
      <c r="F191" s="28">
        <f>F146/SUM(F146,'Calculations white'!F146,'Calculations black'!F146,'Calculations otherrace'!F146)</f>
        <v>2.961599405664465E-2</v>
      </c>
      <c r="G191" s="28">
        <f>G146/SUM(G146,'Calculations white'!G146,'Calculations black'!G146,'Calculations otherrace'!G146)</f>
        <v>3.0299682825626222E-2</v>
      </c>
      <c r="H191" s="28">
        <f>H146/SUM(H146,'Calculations white'!H146,'Calculations black'!H146,'Calculations otherrace'!H146)</f>
        <v>3.1014050698424736E-2</v>
      </c>
      <c r="I191" s="28">
        <f>I146/SUM(I146,'Calculations white'!I146,'Calculations black'!I146,'Calculations otherrace'!I146)</f>
        <v>3.1730239002073196E-2</v>
      </c>
      <c r="J191" s="28">
        <f>J146/SUM(J146,'Calculations white'!J146,'Calculations black'!J146,'Calculations otherrace'!J146)</f>
        <v>3.2460376221534075E-2</v>
      </c>
      <c r="K191" s="28">
        <f>K146/SUM(K146,'Calculations white'!K146,'Calculations black'!K146,'Calculations otherrace'!K146)</f>
        <v>3.3196297993831246E-2</v>
      </c>
      <c r="L191" s="28">
        <f>L146/SUM(L146,'Calculations white'!L146,'Calculations black'!L146,'Calculations otherrace'!L146)</f>
        <v>3.3842796382145983E-2</v>
      </c>
      <c r="M191" s="28">
        <f>M146/SUM(M146,'Calculations white'!M146,'Calculations black'!M146,'Calculations otherrace'!M146)</f>
        <v>3.4557225630014801E-2</v>
      </c>
      <c r="N191" s="28">
        <f>N146/SUM(N146,'Calculations white'!N146,'Calculations black'!N146,'Calculations otherrace'!N146)</f>
        <v>3.5276522070913974E-2</v>
      </c>
      <c r="O191" s="28">
        <f>O146/SUM(O146,'Calculations white'!O146,'Calculations black'!O146,'Calculations otherrace'!O146)</f>
        <v>3.6000630524123015E-2</v>
      </c>
      <c r="P191" s="28">
        <f>P146/SUM(P146,'Calculations white'!P146,'Calculations black'!P146,'Calculations otherrace'!P146)</f>
        <v>3.6729494976496718E-2</v>
      </c>
      <c r="Q191" s="28">
        <f>Q146/SUM(Q146,'Calculations white'!Q146,'Calculations black'!Q146,'Calculations otherrace'!Q146)</f>
        <v>3.7463058602274751E-2</v>
      </c>
      <c r="R191" s="28">
        <f>R146/SUM(R146,'Calculations white'!R146,'Calculations black'!R146,'Calculations otherrace'!R146)</f>
        <v>3.820126378332226E-2</v>
      </c>
      <c r="S191" s="28">
        <f>S146/SUM(S146,'Calculations white'!S146,'Calculations black'!S146,'Calculations otherrace'!S146)</f>
        <v>3.8944052129786966E-2</v>
      </c>
      <c r="T191" s="28">
        <f>T146/SUM(T146,'Calculations white'!T146,'Calculations black'!T146,'Calculations otherrace'!T146)</f>
        <v>3.9691364501151863E-2</v>
      </c>
      <c r="U191" s="28">
        <f>U146/SUM(U146,'Calculations white'!U146,'Calculations black'!U146,'Calculations otherrace'!U146)</f>
        <v>4.0443141027665205E-2</v>
      </c>
      <c r="V191" s="28">
        <f>V146/SUM(V146,'Calculations white'!V146,'Calculations black'!V146,'Calculations otherrace'!V146)</f>
        <v>4.1199321132130221E-2</v>
      </c>
      <c r="W191" s="28">
        <f>W146/SUM(W146,'Calculations white'!W146,'Calculations black'!W146,'Calculations otherrace'!W146)</f>
        <v>4.195984355203191E-2</v>
      </c>
      <c r="X191" s="28">
        <f>X146/SUM(X146,'Calculations white'!X146,'Calculations black'!X146,'Calculations otherrace'!X146)</f>
        <v>4.2724646361982199E-2</v>
      </c>
      <c r="Y191" s="28">
        <f>Y146/SUM(Y146,'Calculations white'!Y146,'Calculations black'!Y146,'Calculations otherrace'!Y146)</f>
        <v>4.3493666996463724E-2</v>
      </c>
      <c r="Z191" s="28">
        <f>Z146/SUM(Z146,'Calculations white'!Z146,'Calculations black'!Z146,'Calculations otherrace'!Z146)</f>
        <v>4.4266842272849466E-2</v>
      </c>
      <c r="AA191" s="28">
        <f>AA146/SUM(AA146,'Calculations white'!AA146,'Calculations black'!AA146,'Calculations otherrace'!AA146)</f>
        <v>4.5044108414677923E-2</v>
      </c>
      <c r="AB191" s="28">
        <f>AB146/SUM(AB146,'Calculations white'!AB146,'Calculations black'!AB146,'Calculations otherrace'!AB146)</f>
        <v>4.5825401075163731E-2</v>
      </c>
      <c r="AC191" s="28">
        <f>AC146/SUM(AC146,'Calculations white'!AC146,'Calculations black'!AC146,'Calculations otherrace'!AC146)</f>
        <v>4.661065536092026E-2</v>
      </c>
      <c r="AD191" s="28">
        <f>AD146/SUM(AD146,'Calculations white'!AD146,'Calculations black'!AD146,'Calculations otherrace'!AD146)</f>
        <v>4.739980585587307E-2</v>
      </c>
      <c r="AE191" s="28">
        <f>AE146/SUM(AE146,'Calculations white'!AE146,'Calculations black'!AE146,'Calculations otherrace'!AE146)</f>
        <v>4.8192786645344661E-2</v>
      </c>
      <c r="AF191" s="28">
        <f>AF146/SUM(AF146,'Calculations white'!AF146,'Calculations black'!AF146,'Calculations otherrace'!AF146)</f>
        <v>4.8989531340285601E-2</v>
      </c>
    </row>
    <row r="192" spans="1:32" x14ac:dyDescent="0.2">
      <c r="A192" s="6" t="s">
        <v>34</v>
      </c>
      <c r="B192" s="28">
        <f>B147/SUM(B147,'Calculations white'!B147,'Calculations black'!B147,'Calculations otherrace'!B147)</f>
        <v>4.8999999999999995E-2</v>
      </c>
      <c r="C192" s="28">
        <f>C147/SUM(C147,'Calculations white'!C147,'Calculations black'!C147,'Calculations otherrace'!C147)</f>
        <v>4.990627096415539E-2</v>
      </c>
      <c r="D192" s="28">
        <f>D147/SUM(D147,'Calculations white'!D147,'Calculations black'!D147,'Calculations otherrace'!D147)</f>
        <v>5.0850497893754253E-2</v>
      </c>
      <c r="E192" s="28">
        <f>E147/SUM(E147,'Calculations white'!E147,'Calculations black'!E147,'Calculations otherrace'!E147)</f>
        <v>5.1807398162203533E-2</v>
      </c>
      <c r="F192" s="28">
        <f>F147/SUM(F147,'Calculations white'!F147,'Calculations black'!F147,'Calculations otherrace'!F147)</f>
        <v>5.2770208891218279E-2</v>
      </c>
      <c r="G192" s="28">
        <f>G147/SUM(G147,'Calculations white'!G147,'Calculations black'!G147,'Calculations otherrace'!G147)</f>
        <v>5.3749650235019465E-2</v>
      </c>
      <c r="H192" s="28">
        <f>H147/SUM(H147,'Calculations white'!H147,'Calculations black'!H147,'Calculations otherrace'!H147)</f>
        <v>5.4770339884458841E-2</v>
      </c>
      <c r="I192" s="28">
        <f>I147/SUM(I147,'Calculations white'!I147,'Calculations black'!I147,'Calculations otherrace'!I147)</f>
        <v>5.5791290054471768E-2</v>
      </c>
      <c r="J192" s="28">
        <f>J147/SUM(J147,'Calculations white'!J147,'Calculations black'!J147,'Calculations otherrace'!J147)</f>
        <v>5.682951726446997E-2</v>
      </c>
      <c r="K192" s="28">
        <f>K147/SUM(K147,'Calculations white'!K147,'Calculations black'!K147,'Calculations otherrace'!K147)</f>
        <v>5.7873209368665829E-2</v>
      </c>
      <c r="L192" s="28">
        <f>L147/SUM(L147,'Calculations white'!L147,'Calculations black'!L147,'Calculations otherrace'!L147)</f>
        <v>5.8788561001185471E-2</v>
      </c>
      <c r="M192" s="28">
        <f>M147/SUM(M147,'Calculations white'!M147,'Calculations black'!M147,'Calculations otherrace'!M147)</f>
        <v>5.9797260576408558E-2</v>
      </c>
      <c r="N192" s="28">
        <f>N147/SUM(N147,'Calculations white'!N147,'Calculations black'!N147,'Calculations otherrace'!N147)</f>
        <v>6.081035069171755E-2</v>
      </c>
      <c r="O192" s="28">
        <f>O147/SUM(O147,'Calculations white'!O147,'Calculations black'!O147,'Calculations otherrace'!O147)</f>
        <v>6.1827716906688542E-2</v>
      </c>
      <c r="P192" s="28">
        <f>P147/SUM(P147,'Calculations white'!P147,'Calculations black'!P147,'Calculations otherrace'!P147)</f>
        <v>6.2849244364480222E-2</v>
      </c>
      <c r="Q192" s="28">
        <f>Q147/SUM(Q147,'Calculations white'!Q147,'Calculations black'!Q147,'Calculations otherrace'!Q147)</f>
        <v>6.3874817844050941E-2</v>
      </c>
      <c r="R192" s="28">
        <f>R147/SUM(R147,'Calculations white'!R147,'Calculations black'!R147,'Calculations otherrace'!R147)</f>
        <v>6.4904321812202057E-2</v>
      </c>
      <c r="S192" s="28">
        <f>S147/SUM(S147,'Calculations white'!S147,'Calculations black'!S147,'Calculations otherrace'!S147)</f>
        <v>6.5937640475396964E-2</v>
      </c>
      <c r="T192" s="28">
        <f>T147/SUM(T147,'Calculations white'!T147,'Calculations black'!T147,'Calculations otherrace'!T147)</f>
        <v>6.6974657831299661E-2</v>
      </c>
      <c r="U192" s="28">
        <f>U147/SUM(U147,'Calculations white'!U147,'Calculations black'!U147,'Calculations otherrace'!U147)</f>
        <v>6.801525771998386E-2</v>
      </c>
      <c r="V192" s="28">
        <f>V147/SUM(V147,'Calculations white'!V147,'Calculations black'!V147,'Calculations otherrace'!V147)</f>
        <v>6.9059323874761658E-2</v>
      </c>
      <c r="W192" s="28">
        <f>W147/SUM(W147,'Calculations white'!W147,'Calculations black'!W147,'Calculations otherrace'!W147)</f>
        <v>7.0106739972582266E-2</v>
      </c>
      <c r="X192" s="28">
        <f>X147/SUM(X147,'Calculations white'!X147,'Calculations black'!X147,'Calculations otherrace'!X147)</f>
        <v>7.1157389683952368E-2</v>
      </c>
      <c r="Y192" s="28">
        <f>Y147/SUM(Y147,'Calculations white'!Y147,'Calculations black'!Y147,'Calculations otherrace'!Y147)</f>
        <v>7.221115672233587E-2</v>
      </c>
      <c r="Z192" s="28">
        <f>Z147/SUM(Z147,'Calculations white'!Z147,'Calculations black'!Z147,'Calculations otherrace'!Z147)</f>
        <v>7.326792489298356E-2</v>
      </c>
      <c r="AA192" s="28">
        <f>AA147/SUM(AA147,'Calculations white'!AA147,'Calculations black'!AA147,'Calculations otherrace'!AA147)</f>
        <v>7.4327578141153067E-2</v>
      </c>
      <c r="AB192" s="28">
        <f>AB147/SUM(AB147,'Calculations white'!AB147,'Calculations black'!AB147,'Calculations otherrace'!AB147)</f>
        <v>7.5390000599677279E-2</v>
      </c>
      <c r="AC192" s="28">
        <f>AC147/SUM(AC147,'Calculations white'!AC147,'Calculations black'!AC147,'Calculations otherrace'!AC147)</f>
        <v>7.6455076635841432E-2</v>
      </c>
      <c r="AD192" s="28">
        <f>AD147/SUM(AD147,'Calculations white'!AD147,'Calculations black'!AD147,'Calculations otherrace'!AD147)</f>
        <v>7.7522690897530194E-2</v>
      </c>
      <c r="AE192" s="28">
        <f>AE147/SUM(AE147,'Calculations white'!AE147,'Calculations black'!AE147,'Calculations otherrace'!AE147)</f>
        <v>7.8592728358611877E-2</v>
      </c>
      <c r="AF192" s="28">
        <f>AF147/SUM(AF147,'Calculations white'!AF147,'Calculations black'!AF147,'Calculations otherrace'!AF147)</f>
        <v>7.9665074363521576E-2</v>
      </c>
    </row>
    <row r="193" spans="1:32" x14ac:dyDescent="0.2">
      <c r="A193" s="6" t="s">
        <v>92</v>
      </c>
      <c r="B193" s="28">
        <f>B148/SUM(B148,'Calculations white'!B148,'Calculations black'!B148,'Calculations otherrace'!B148)</f>
        <v>6.1444444444444399E-2</v>
      </c>
      <c r="C193" s="28">
        <f>C148/SUM(C148,'Calculations white'!C148,'Calculations black'!C148,'Calculations otherrace'!C148)</f>
        <v>6.2499986510794386E-2</v>
      </c>
      <c r="D193" s="28">
        <f>D148/SUM(D148,'Calculations white'!D148,'Calculations black'!D148,'Calculations otherrace'!D148)</f>
        <v>6.359921230501718E-2</v>
      </c>
      <c r="E193" s="28">
        <f>E148/SUM(E148,'Calculations white'!E148,'Calculations black'!E148,'Calculations otherrace'!E148)</f>
        <v>6.4712642494403561E-2</v>
      </c>
      <c r="F193" s="28">
        <f>F148/SUM(F148,'Calculations white'!F148,'Calculations black'!F148,'Calculations otherrace'!F148)</f>
        <v>6.5832412834322715E-2</v>
      </c>
      <c r="G193" s="28">
        <f>G148/SUM(G148,'Calculations white'!G148,'Calculations black'!G148,'Calculations otherrace'!G148)</f>
        <v>6.6970973502093328E-2</v>
      </c>
      <c r="H193" s="28">
        <f>H148/SUM(H148,'Calculations white'!H148,'Calculations black'!H148,'Calculations otherrace'!H148)</f>
        <v>6.8156905512782903E-2</v>
      </c>
      <c r="I193" s="28">
        <f>I148/SUM(I148,'Calculations white'!I148,'Calculations black'!I148,'Calculations otherrace'!I148)</f>
        <v>6.9342593611676245E-2</v>
      </c>
      <c r="J193" s="28">
        <f>J148/SUM(J148,'Calculations white'!J148,'Calculations black'!J148,'Calculations otherrace'!J148)</f>
        <v>7.0547789315775211E-2</v>
      </c>
      <c r="K193" s="28">
        <f>K148/SUM(K148,'Calculations white'!K148,'Calculations black'!K148,'Calculations otherrace'!K148)</f>
        <v>7.1758768917059235E-2</v>
      </c>
      <c r="L193" s="28">
        <f>L148/SUM(L148,'Calculations white'!L148,'Calculations black'!L148,'Calculations otherrace'!L148)</f>
        <v>7.2820457385057935E-2</v>
      </c>
      <c r="M193" s="28">
        <f>M148/SUM(M148,'Calculations white'!M148,'Calculations black'!M148,'Calculations otherrace'!M148)</f>
        <v>7.3989913145032865E-2</v>
      </c>
      <c r="N193" s="28">
        <f>N148/SUM(N148,'Calculations white'!N148,'Calculations black'!N148,'Calculations otherrace'!N148)</f>
        <v>7.516398555402326E-2</v>
      </c>
      <c r="O193" s="28">
        <f>O148/SUM(O148,'Calculations white'!O148,'Calculations black'!O148,'Calculations otherrace'!O148)</f>
        <v>7.6342549596570025E-2</v>
      </c>
      <c r="P193" s="28">
        <f>P148/SUM(P148,'Calculations white'!P148,'Calculations black'!P148,'Calculations otherrace'!P148)</f>
        <v>7.7525479885936749E-2</v>
      </c>
      <c r="Q193" s="28">
        <f>Q148/SUM(Q148,'Calculations white'!Q148,'Calculations black'!Q148,'Calculations otherrace'!Q148)</f>
        <v>7.8712650712565696E-2</v>
      </c>
      <c r="R193" s="28">
        <f>R148/SUM(R148,'Calculations white'!R148,'Calculations black'!R148,'Calculations otherrace'!R148)</f>
        <v>7.9903936092525704E-2</v>
      </c>
      <c r="S193" s="28">
        <f>S148/SUM(S148,'Calculations white'!S148,'Calculations black'!S148,'Calculations otherrace'!S148)</f>
        <v>8.1099209815907125E-2</v>
      </c>
      <c r="T193" s="28">
        <f>T148/SUM(T148,'Calculations white'!T148,'Calculations black'!T148,'Calculations otherrace'!T148)</f>
        <v>8.2298345495112904E-2</v>
      </c>
      <c r="U193" s="28">
        <f>U148/SUM(U148,'Calculations white'!U148,'Calculations black'!U148,'Calculations otherrace'!U148)</f>
        <v>8.3501216612998544E-2</v>
      </c>
      <c r="V193" s="28">
        <f>V148/SUM(V148,'Calculations white'!V148,'Calculations black'!V148,'Calculations otherrace'!V148)</f>
        <v>8.4707696570817198E-2</v>
      </c>
      <c r="W193" s="28">
        <f>W148/SUM(W148,'Calculations white'!W148,'Calculations black'!W148,'Calculations otherrace'!W148)</f>
        <v>8.5917658735919916E-2</v>
      </c>
      <c r="X193" s="28">
        <f>X148/SUM(X148,'Calculations white'!X148,'Calculations black'!X148,'Calculations otherrace'!X148)</f>
        <v>8.7130976489167733E-2</v>
      </c>
      <c r="Y193" s="28">
        <f>Y148/SUM(Y148,'Calculations white'!Y148,'Calculations black'!Y148,'Calculations otherrace'!Y148)</f>
        <v>8.8347523272013284E-2</v>
      </c>
      <c r="Z193" s="28">
        <f>Z148/SUM(Z148,'Calculations white'!Z148,'Calculations black'!Z148,'Calculations otherrace'!Z148)</f>
        <v>8.9567172633204586E-2</v>
      </c>
      <c r="AA193" s="28">
        <f>AA148/SUM(AA148,'Calculations white'!AA148,'Calculations black'!AA148,'Calculations otherrace'!AA148)</f>
        <v>9.0789798275072137E-2</v>
      </c>
      <c r="AB193" s="28">
        <f>AB148/SUM(AB148,'Calculations white'!AB148,'Calculations black'!AB148,'Calculations otherrace'!AB148)</f>
        <v>9.2015274099358529E-2</v>
      </c>
      <c r="AC193" s="28">
        <f>AC148/SUM(AC148,'Calculations white'!AC148,'Calculations black'!AC148,'Calculations otherrace'!AC148)</f>
        <v>9.3243474252548419E-2</v>
      </c>
      <c r="AD193" s="28">
        <f>AD148/SUM(AD148,'Calculations white'!AD148,'Calculations black'!AD148,'Calculations otherrace'!AD148)</f>
        <v>9.4474273170661871E-2</v>
      </c>
      <c r="AE193" s="28">
        <f>AE148/SUM(AE148,'Calculations white'!AE148,'Calculations black'!AE148,'Calculations otherrace'!AE148)</f>
        <v>9.5707545623475151E-2</v>
      </c>
      <c r="AF193" s="28">
        <f>AF148/SUM(AF148,'Calculations white'!AF148,'Calculations black'!AF148,'Calculations otherrace'!AF148)</f>
        <v>9.6943166758130972E-2</v>
      </c>
    </row>
    <row r="194" spans="1:32" x14ac:dyDescent="0.2">
      <c r="A194" s="6" t="s">
        <v>89</v>
      </c>
      <c r="B194" s="28">
        <f>B149/SUM(B149,'Calculations white'!B149,'Calculations black'!B149,'Calculations otherrace'!B149)</f>
        <v>0.17100000000000001</v>
      </c>
      <c r="C194" s="28">
        <f>C149/SUM(C149,'Calculations white'!C149,'Calculations black'!C149,'Calculations otherrace'!C149)</f>
        <v>0.17300664246444336</v>
      </c>
      <c r="D194" s="28">
        <f>D149/SUM(D149,'Calculations white'!D149,'Calculations black'!D149,'Calculations otherrace'!D149)</f>
        <v>0.17508735004821191</v>
      </c>
      <c r="E194" s="28">
        <f>E149/SUM(E149,'Calculations white'!E149,'Calculations black'!E149,'Calculations otherrace'!E149)</f>
        <v>0.17718268638019619</v>
      </c>
      <c r="F194" s="28">
        <f>F149/SUM(F149,'Calculations white'!F149,'Calculations black'!F149,'Calculations otherrace'!F149)</f>
        <v>0.17927857218264229</v>
      </c>
      <c r="G194" s="28">
        <f>G149/SUM(G149,'Calculations white'!G149,'Calculations black'!G149,'Calculations otherrace'!G149)</f>
        <v>0.18139671351823602</v>
      </c>
      <c r="H194" s="28">
        <f>H149/SUM(H149,'Calculations white'!H149,'Calculations black'!H149,'Calculations otherrace'!H149)</f>
        <v>0.18358946065971629</v>
      </c>
      <c r="I194" s="28">
        <f>I149/SUM(I149,'Calculations white'!I149,'Calculations black'!I149,'Calculations otherrace'!I149)</f>
        <v>0.1857706186811233</v>
      </c>
      <c r="J194" s="28">
        <f>J149/SUM(J149,'Calculations white'!J149,'Calculations black'!J149,'Calculations otherrace'!J149)</f>
        <v>0.18797513222007989</v>
      </c>
      <c r="K194" s="28">
        <f>K149/SUM(K149,'Calculations white'!K149,'Calculations black'!K149,'Calculations otherrace'!K149)</f>
        <v>0.19017698915079967</v>
      </c>
      <c r="L194" s="28">
        <f>L149/SUM(L149,'Calculations white'!L149,'Calculations black'!L149,'Calculations otherrace'!L149)</f>
        <v>0.19210105135292202</v>
      </c>
      <c r="M194" s="28">
        <f>M149/SUM(M149,'Calculations white'!M149,'Calculations black'!M149,'Calculations otherrace'!M149)</f>
        <v>0.19420666024277353</v>
      </c>
      <c r="N194" s="28">
        <f>N149/SUM(N149,'Calculations white'!N149,'Calculations black'!N149,'Calculations otherrace'!N149)</f>
        <v>0.19630918757841231</v>
      </c>
      <c r="O194" s="28">
        <f>O149/SUM(O149,'Calculations white'!O149,'Calculations black'!O149,'Calculations otherrace'!O149)</f>
        <v>0.19840840086693814</v>
      </c>
      <c r="P194" s="28">
        <f>P149/SUM(P149,'Calculations white'!P149,'Calculations black'!P149,'Calculations otherrace'!P149)</f>
        <v>0.20050407127000783</v>
      </c>
      <c r="Q194" s="28">
        <f>Q149/SUM(Q149,'Calculations white'!Q149,'Calculations black'!Q149,'Calculations otherrace'!Q149)</f>
        <v>0.20259597365363896</v>
      </c>
      <c r="R194" s="28">
        <f>R149/SUM(R149,'Calculations white'!R149,'Calculations black'!R149,'Calculations otherrace'!R149)</f>
        <v>0.20468388663472648</v>
      </c>
      <c r="S194" s="28">
        <f>S149/SUM(S149,'Calculations white'!S149,'Calculations black'!S149,'Calculations otherrace'!S149)</f>
        <v>0.20676759262428079</v>
      </c>
      <c r="T194" s="28">
        <f>T149/SUM(T149,'Calculations white'!T149,'Calculations black'!T149,'Calculations otherrace'!T149)</f>
        <v>0.20884687786738645</v>
      </c>
      <c r="U194" s="28">
        <f>U149/SUM(U149,'Calculations white'!U149,'Calculations black'!U149,'Calculations otherrace'!U149)</f>
        <v>0.21092153247989165</v>
      </c>
      <c r="V194" s="28">
        <f>V149/SUM(V149,'Calculations white'!V149,'Calculations black'!V149,'Calculations otherrace'!V149)</f>
        <v>0.21299135048185214</v>
      </c>
      <c r="W194" s="28">
        <f>W149/SUM(W149,'Calculations white'!W149,'Calculations black'!W149,'Calculations otherrace'!W149)</f>
        <v>0.21505612982774233</v>
      </c>
      <c r="X194" s="28">
        <f>X149/SUM(X149,'Calculations white'!X149,'Calculations black'!X149,'Calculations otherrace'!X149)</f>
        <v>0.2171156724334625</v>
      </c>
      <c r="Y194" s="28">
        <f>Y149/SUM(Y149,'Calculations white'!Y149,'Calculations black'!Y149,'Calculations otherrace'!Y149)</f>
        <v>0.21916978420017894</v>
      </c>
      <c r="Z194" s="28">
        <f>Z149/SUM(Z149,'Calculations white'!Z149,'Calculations black'!Z149,'Calculations otherrace'!Z149)</f>
        <v>0.22121827503502278</v>
      </c>
      <c r="AA194" s="28">
        <f>AA149/SUM(AA149,'Calculations white'!AA149,'Calculations black'!AA149,'Calculations otherrace'!AA149)</f>
        <v>0.22326095886869352</v>
      </c>
      <c r="AB194" s="28">
        <f>AB149/SUM(AB149,'Calculations white'!AB149,'Calculations black'!AB149,'Calculations otherrace'!AB149)</f>
        <v>0.22529765367001162</v>
      </c>
      <c r="AC194" s="28">
        <f>AC149/SUM(AC149,'Calculations white'!AC149,'Calculations black'!AC149,'Calculations otherrace'!AC149)</f>
        <v>0.22732818145746314</v>
      </c>
      <c r="AD194" s="28">
        <f>AD149/SUM(AD149,'Calculations white'!AD149,'Calculations black'!AD149,'Calculations otherrace'!AD149)</f>
        <v>0.22935236830778979</v>
      </c>
      <c r="AE194" s="28">
        <f>AE149/SUM(AE149,'Calculations white'!AE149,'Calculations black'!AE149,'Calculations otherrace'!AE149)</f>
        <v>0.23137004436168113</v>
      </c>
      <c r="AF194" s="28">
        <f>AF149/SUM(AF149,'Calculations white'!AF149,'Calculations black'!AF149,'Calculations otherrace'!AF149)</f>
        <v>0.23338104382662272</v>
      </c>
    </row>
    <row r="195" spans="1:32" x14ac:dyDescent="0.2">
      <c r="A195" s="6" t="s">
        <v>35</v>
      </c>
      <c r="B195" s="28">
        <f>B150/SUM(B150,'Calculations white'!B150,'Calculations black'!B150,'Calculations otherrace'!B150)</f>
        <v>3.9000000000000007E-2</v>
      </c>
      <c r="C195" s="28">
        <f>C150/SUM(C150,'Calculations white'!C150,'Calculations black'!C150,'Calculations otherrace'!C150)</f>
        <v>3.9791580331829578E-2</v>
      </c>
      <c r="D195" s="28">
        <f>D150/SUM(D150,'Calculations white'!D150,'Calculations black'!D150,'Calculations otherrace'!D150)</f>
        <v>4.0617235030772129E-2</v>
      </c>
      <c r="E195" s="28">
        <f>E150/SUM(E150,'Calculations white'!E150,'Calculations black'!E150,'Calculations otherrace'!E150)</f>
        <v>4.145527643434338E-2</v>
      </c>
      <c r="F195" s="28">
        <f>F150/SUM(F150,'Calculations white'!F150,'Calculations black'!F150,'Calculations otherrace'!F150)</f>
        <v>4.2299718972504979E-2</v>
      </c>
      <c r="G195" s="28">
        <f>G150/SUM(G150,'Calculations white'!G150,'Calculations black'!G150,'Calculations otherrace'!G150)</f>
        <v>4.3160166208905747E-2</v>
      </c>
      <c r="H195" s="28">
        <f>H150/SUM(H150,'Calculations white'!H150,'Calculations black'!H150,'Calculations otherrace'!H150)</f>
        <v>4.4058358522026032E-2</v>
      </c>
      <c r="I195" s="28">
        <f>I150/SUM(I150,'Calculations white'!I150,'Calculations black'!I150,'Calculations otherrace'!I150)</f>
        <v>4.4958034157970783E-2</v>
      </c>
      <c r="J195" s="28">
        <f>J150/SUM(J150,'Calculations white'!J150,'Calculations black'!J150,'Calculations otherrace'!J150)</f>
        <v>4.5874370287161605E-2</v>
      </c>
      <c r="K195" s="28">
        <f>K150/SUM(K150,'Calculations white'!K150,'Calculations black'!K150,'Calculations otherrace'!K150)</f>
        <v>4.6797070685359606E-2</v>
      </c>
      <c r="L195" s="28">
        <f>L150/SUM(L150,'Calculations white'!L150,'Calculations black'!L150,'Calculations otherrace'!L150)</f>
        <v>4.7607057766100573E-2</v>
      </c>
      <c r="M195" s="28">
        <f>M150/SUM(M150,'Calculations white'!M150,'Calculations black'!M150,'Calculations otherrace'!M150)</f>
        <v>4.8501288416319364E-2</v>
      </c>
      <c r="N195" s="28">
        <f>N150/SUM(N150,'Calculations white'!N150,'Calculations black'!N150,'Calculations otherrace'!N150)</f>
        <v>4.9400794014080401E-2</v>
      </c>
      <c r="O195" s="28">
        <f>O150/SUM(O150,'Calculations white'!O150,'Calculations black'!O150,'Calculations otherrace'!O150)</f>
        <v>5.0305494315443823E-2</v>
      </c>
      <c r="P195" s="28">
        <f>P150/SUM(P150,'Calculations white'!P150,'Calculations black'!P150,'Calculations otherrace'!P150)</f>
        <v>5.1215308208971654E-2</v>
      </c>
      <c r="Q195" s="28">
        <f>Q150/SUM(Q150,'Calculations white'!Q150,'Calculations black'!Q150,'Calculations otherrace'!Q150)</f>
        <v>5.2130153746756357E-2</v>
      </c>
      <c r="R195" s="28">
        <f>R150/SUM(R150,'Calculations white'!R150,'Calculations black'!R150,'Calculations otherrace'!R150)</f>
        <v>5.3049948175875571E-2</v>
      </c>
      <c r="S195" s="28">
        <f>S150/SUM(S150,'Calculations white'!S150,'Calculations black'!S150,'Calculations otherrace'!S150)</f>
        <v>5.3974607970246828E-2</v>
      </c>
      <c r="T195" s="28">
        <f>T150/SUM(T150,'Calculations white'!T150,'Calculations black'!T150,'Calculations otherrace'!T150)</f>
        <v>5.4904048862847075E-2</v>
      </c>
      <c r="U195" s="28">
        <f>U150/SUM(U150,'Calculations white'!U150,'Calculations black'!U150,'Calculations otherrace'!U150)</f>
        <v>5.5838185878267138E-2</v>
      </c>
      <c r="V195" s="28">
        <f>V150/SUM(V150,'Calculations white'!V150,'Calculations black'!V150,'Calculations otherrace'!V150)</f>
        <v>5.677693336557052E-2</v>
      </c>
      <c r="W195" s="28">
        <f>W150/SUM(W150,'Calculations white'!W150,'Calculations black'!W150,'Calculations otherrace'!W150)</f>
        <v>5.772020503142139E-2</v>
      </c>
      <c r="X195" s="28">
        <f>X150/SUM(X150,'Calculations white'!X150,'Calculations black'!X150,'Calculations otherrace'!X150)</f>
        <v>5.8667913973451398E-2</v>
      </c>
      <c r="Y195" s="28">
        <f>Y150/SUM(Y150,'Calculations white'!Y150,'Calculations black'!Y150,'Calculations otherrace'!Y150)</f>
        <v>5.9619972713834235E-2</v>
      </c>
      <c r="Z195" s="28">
        <f>Z150/SUM(Z150,'Calculations white'!Z150,'Calculations black'!Z150,'Calculations otherrace'!Z150)</f>
        <v>6.0576293233032534E-2</v>
      </c>
      <c r="AA195" s="28">
        <f>AA150/SUM(AA150,'Calculations white'!AA150,'Calculations black'!AA150,'Calculations otherrace'!AA150)</f>
        <v>6.1536787003687338E-2</v>
      </c>
      <c r="AB195" s="28">
        <f>AB150/SUM(AB150,'Calculations white'!AB150,'Calculations black'!AB150,'Calculations otherrace'!AB150)</f>
        <v>6.2501365024617908E-2</v>
      </c>
      <c r="AC195" s="28">
        <f>AC150/SUM(AC150,'Calculations white'!AC150,'Calculations black'!AC150,'Calculations otherrace'!AC150)</f>
        <v>6.3469937854898753E-2</v>
      </c>
      <c r="AD195" s="28">
        <f>AD150/SUM(AD150,'Calculations white'!AD150,'Calculations black'!AD150,'Calculations otherrace'!AD150)</f>
        <v>6.4442415647982726E-2</v>
      </c>
      <c r="AE195" s="28">
        <f>AE150/SUM(AE150,'Calculations white'!AE150,'Calculations black'!AE150,'Calculations otherrace'!AE150)</f>
        <v>6.5418708185840307E-2</v>
      </c>
      <c r="AF195" s="28">
        <f>AF150/SUM(AF150,'Calculations white'!AF150,'Calculations black'!AF150,'Calculations otherrace'!AF150)</f>
        <v>6.6398724913082102E-2</v>
      </c>
    </row>
    <row r="196" spans="1:32" x14ac:dyDescent="0.2">
      <c r="A196" s="6" t="s">
        <v>98</v>
      </c>
      <c r="B196" s="28">
        <f>B151/SUM(B151,'Calculations white'!B151,'Calculations black'!B151,'Calculations otherrace'!B151)</f>
        <v>4.300000000000001E-2</v>
      </c>
      <c r="C196" s="28">
        <f>C151/SUM(C151,'Calculations white'!C151,'Calculations black'!C151,'Calculations otherrace'!C151)</f>
        <v>4.3831346704356906E-2</v>
      </c>
      <c r="D196" s="28">
        <f>D151/SUM(D151,'Calculations white'!D151,'Calculations black'!D151,'Calculations otherrace'!D151)</f>
        <v>4.4697851607546996E-2</v>
      </c>
      <c r="E196" s="28">
        <f>E151/SUM(E151,'Calculations white'!E151,'Calculations black'!E151,'Calculations otherrace'!E151)</f>
        <v>4.5576375209738611E-2</v>
      </c>
      <c r="F196" s="28">
        <f>F151/SUM(F151,'Calculations white'!F151,'Calculations black'!F151,'Calculations otherrace'!F151)</f>
        <v>4.6460708119264199E-2</v>
      </c>
      <c r="G196" s="28">
        <f>G151/SUM(G151,'Calculations white'!G151,'Calculations black'!G151,'Calculations otherrace'!G151)</f>
        <v>4.7360725176031439E-2</v>
      </c>
      <c r="H196" s="28">
        <f>H151/SUM(H151,'Calculations white'!H151,'Calculations black'!H151,'Calculations otherrace'!H151)</f>
        <v>4.8299081662813798E-2</v>
      </c>
      <c r="I196" s="28">
        <f>I151/SUM(I151,'Calculations white'!I151,'Calculations black'!I151,'Calculations otherrace'!I151)</f>
        <v>4.9238091940022939E-2</v>
      </c>
      <c r="J196" s="28">
        <f>J151/SUM(J151,'Calculations white'!J151,'Calculations black'!J151,'Calculations otherrace'!J151)</f>
        <v>5.0193431502434382E-2</v>
      </c>
      <c r="K196" s="28">
        <f>K151/SUM(K151,'Calculations white'!K151,'Calculations black'!K151,'Calculations otherrace'!K151)</f>
        <v>5.1154252646924393E-2</v>
      </c>
      <c r="L196" s="28">
        <f>L151/SUM(L151,'Calculations white'!L151,'Calculations black'!L151,'Calculations otherrace'!L151)</f>
        <v>5.1997243239309564E-2</v>
      </c>
      <c r="M196" s="28">
        <f>M151/SUM(M151,'Calculations white'!M151,'Calculations black'!M151,'Calculations otherrace'!M151)</f>
        <v>5.2926631731742668E-2</v>
      </c>
      <c r="N196" s="28">
        <f>N151/SUM(N151,'Calculations white'!N151,'Calculations black'!N151,'Calculations otherrace'!N151)</f>
        <v>5.3860481945659296E-2</v>
      </c>
      <c r="O196" s="28">
        <f>O151/SUM(O151,'Calculations white'!O151,'Calculations black'!O151,'Calculations otherrace'!O151)</f>
        <v>5.4798692996859251E-2</v>
      </c>
      <c r="P196" s="28">
        <f>P151/SUM(P151,'Calculations white'!P151,'Calculations black'!P151,'Calculations otherrace'!P151)</f>
        <v>5.5741163473294275E-2</v>
      </c>
      <c r="Q196" s="28">
        <f>Q151/SUM(Q151,'Calculations white'!Q151,'Calculations black'!Q151,'Calculations otherrace'!Q151)</f>
        <v>5.6687791480614889E-2</v>
      </c>
      <c r="R196" s="28">
        <f>R151/SUM(R151,'Calculations white'!R151,'Calculations black'!R151,'Calculations otherrace'!R151)</f>
        <v>5.7638474687706505E-2</v>
      </c>
      <c r="S196" s="28">
        <f>S151/SUM(S151,'Calculations white'!S151,'Calculations black'!S151,'Calculations otherrace'!S151)</f>
        <v>5.8593110372171436E-2</v>
      </c>
      <c r="T196" s="28">
        <f>T151/SUM(T151,'Calculations white'!T151,'Calculations black'!T151,'Calculations otherrace'!T151)</f>
        <v>5.9551595465707034E-2</v>
      </c>
      <c r="U196" s="28">
        <f>U151/SUM(U151,'Calculations white'!U151,'Calculations black'!U151,'Calculations otherrace'!U151)</f>
        <v>6.051382659933497E-2</v>
      </c>
      <c r="V196" s="28">
        <f>V151/SUM(V151,'Calculations white'!V151,'Calculations black'!V151,'Calculations otherrace'!V151)</f>
        <v>6.1479700148438086E-2</v>
      </c>
      <c r="W196" s="28">
        <f>W151/SUM(W151,'Calculations white'!W151,'Calculations black'!W151,'Calculations otherrace'!W151)</f>
        <v>6.2449112277558547E-2</v>
      </c>
      <c r="X196" s="28">
        <f>X151/SUM(X151,'Calculations white'!X151,'Calculations black'!X151,'Calculations otherrace'!X151)</f>
        <v>6.3421958984914664E-2</v>
      </c>
      <c r="Y196" s="28">
        <f>Y151/SUM(Y151,'Calculations white'!Y151,'Calculations black'!Y151,'Calculations otherrace'!Y151)</f>
        <v>6.4398136146595869E-2</v>
      </c>
      <c r="Z196" s="28">
        <f>Z151/SUM(Z151,'Calculations white'!Z151,'Calculations black'!Z151,'Calculations otherrace'!Z151)</f>
        <v>6.5377539560392675E-2</v>
      </c>
      <c r="AA196" s="28">
        <f>AA151/SUM(AA151,'Calculations white'!AA151,'Calculations black'!AA151,'Calculations otherrace'!AA151)</f>
        <v>6.6360064989222645E-2</v>
      </c>
      <c r="AB196" s="28">
        <f>AB151/SUM(AB151,'Calculations white'!AB151,'Calculations black'!AB151,'Calculations otherrace'!AB151)</f>
        <v>6.7345608204115393E-2</v>
      </c>
      <c r="AC196" s="28">
        <f>AC151/SUM(AC151,'Calculations white'!AC151,'Calculations black'!AC151,'Calculations otherrace'!AC151)</f>
        <v>6.8334065026716739E-2</v>
      </c>
      <c r="AD196" s="28">
        <f>AD151/SUM(AD151,'Calculations white'!AD151,'Calculations black'!AD151,'Calculations otherrace'!AD151)</f>
        <v>6.9325331371277374E-2</v>
      </c>
      <c r="AE196" s="28">
        <f>AE151/SUM(AE151,'Calculations white'!AE151,'Calculations black'!AE151,'Calculations otherrace'!AE151)</f>
        <v>7.0319303286092913E-2</v>
      </c>
      <c r="AF196" s="28">
        <f>AF151/SUM(AF151,'Calculations white'!AF151,'Calculations black'!AF151,'Calculations otherrace'!AF151)</f>
        <v>7.1315876994359692E-2</v>
      </c>
    </row>
    <row r="197" spans="1:32" x14ac:dyDescent="0.2">
      <c r="A197" s="6" t="s">
        <v>97</v>
      </c>
      <c r="B197" s="28">
        <f>B152/SUM(B152,'Calculations white'!B152,'Calculations black'!B152,'Calculations otherrace'!B152)</f>
        <v>1.5857142857142858E-2</v>
      </c>
      <c r="C197" s="28">
        <f>C152/SUM(C152,'Calculations white'!C152,'Calculations black'!C152,'Calculations otherrace'!C152)</f>
        <v>1.6319328885630494E-2</v>
      </c>
      <c r="D197" s="28">
        <f>D152/SUM(D152,'Calculations white'!D152,'Calculations black'!D152,'Calculations otherrace'!D152)</f>
        <v>1.6802155588643581E-2</v>
      </c>
      <c r="E197" s="28">
        <f>E152/SUM(E152,'Calculations white'!E152,'Calculations black'!E152,'Calculations otherrace'!E152)</f>
        <v>1.7293102031424257E-2</v>
      </c>
      <c r="F197" s="28">
        <f>F152/SUM(F152,'Calculations white'!F152,'Calculations black'!F152,'Calculations otherrace'!F152)</f>
        <v>1.778865841348001E-2</v>
      </c>
      <c r="G197" s="28">
        <f>G152/SUM(G152,'Calculations white'!G152,'Calculations black'!G152,'Calculations otherrace'!G152)</f>
        <v>1.8294540554612184E-2</v>
      </c>
      <c r="H197" s="28">
        <f>H152/SUM(H152,'Calculations white'!H152,'Calculations black'!H152,'Calculations otherrace'!H152)</f>
        <v>1.8823612966952945E-2</v>
      </c>
      <c r="I197" s="28">
        <f>I152/SUM(I152,'Calculations white'!I152,'Calculations black'!I152,'Calculations otherrace'!I152)</f>
        <v>1.9354489692700053E-2</v>
      </c>
      <c r="J197" s="28">
        <f>J152/SUM(J152,'Calculations white'!J152,'Calculations black'!J152,'Calculations otherrace'!J152)</f>
        <v>1.9896197792459731E-2</v>
      </c>
      <c r="K197" s="28">
        <f>K152/SUM(K152,'Calculations white'!K152,'Calculations black'!K152,'Calculations otherrace'!K152)</f>
        <v>2.0442711526574515E-2</v>
      </c>
      <c r="L197" s="28">
        <f>L152/SUM(L152,'Calculations white'!L152,'Calculations black'!L152,'Calculations otherrace'!L152)</f>
        <v>2.0923156722339603E-2</v>
      </c>
      <c r="M197" s="28">
        <f>M152/SUM(M152,'Calculations white'!M152,'Calculations black'!M152,'Calculations otherrace'!M152)</f>
        <v>2.1454587910425857E-2</v>
      </c>
      <c r="N197" s="28">
        <f>N152/SUM(N152,'Calculations white'!N152,'Calculations black'!N152,'Calculations otherrace'!N152)</f>
        <v>2.1990115190744224E-2</v>
      </c>
      <c r="O197" s="28">
        <f>O152/SUM(O152,'Calculations white'!O152,'Calculations black'!O152,'Calculations otherrace'!O152)</f>
        <v>2.252970653192592E-2</v>
      </c>
      <c r="P197" s="28">
        <f>P152/SUM(P152,'Calculations white'!P152,'Calculations black'!P152,'Calculations otherrace'!P152)</f>
        <v>2.307332926064555E-2</v>
      </c>
      <c r="Q197" s="28">
        <f>Q152/SUM(Q152,'Calculations white'!Q152,'Calculations black'!Q152,'Calculations otherrace'!Q152)</f>
        <v>2.3620950071046701E-2</v>
      </c>
      <c r="R197" s="28">
        <f>R152/SUM(R152,'Calculations white'!R152,'Calculations black'!R152,'Calculations otherrace'!R152)</f>
        <v>2.4172535034469072E-2</v>
      </c>
      <c r="S197" s="28">
        <f>S152/SUM(S152,'Calculations white'!S152,'Calculations black'!S152,'Calculations otherrace'!S152)</f>
        <v>2.472804960947482E-2</v>
      </c>
      <c r="T197" s="28">
        <f>T152/SUM(T152,'Calculations white'!T152,'Calculations black'!T152,'Calculations otherrace'!T152)</f>
        <v>2.5287458652166452E-2</v>
      </c>
      <c r="U197" s="28">
        <f>U152/SUM(U152,'Calculations white'!U152,'Calculations black'!U152,'Calculations otherrace'!U152)</f>
        <v>2.5850726426790697E-2</v>
      </c>
      <c r="V197" s="28">
        <f>V152/SUM(V152,'Calculations white'!V152,'Calculations black'!V152,'Calculations otherrace'!V152)</f>
        <v>2.641781661662276E-2</v>
      </c>
      <c r="W197" s="28">
        <f>W152/SUM(W152,'Calculations white'!W152,'Calculations black'!W152,'Calculations otherrace'!W152)</f>
        <v>2.6988692335121894E-2</v>
      </c>
      <c r="X197" s="28">
        <f>X152/SUM(X152,'Calculations white'!X152,'Calculations black'!X152,'Calculations otherrace'!X152)</f>
        <v>2.756331613735202E-2</v>
      </c>
      <c r="Y197" s="28">
        <f>Y152/SUM(Y152,'Calculations white'!Y152,'Calculations black'!Y152,'Calculations otherrace'!Y152)</f>
        <v>2.814165003165954E-2</v>
      </c>
      <c r="Z197" s="28">
        <f>Z152/SUM(Z152,'Calculations white'!Z152,'Calculations black'!Z152,'Calculations otherrace'!Z152)</f>
        <v>2.8723655491598974E-2</v>
      </c>
      <c r="AA197" s="28">
        <f>AA152/SUM(AA152,'Calculations white'!AA152,'Calculations black'!AA152,'Calculations otherrace'!AA152)</f>
        <v>2.930929346809796E-2</v>
      </c>
      <c r="AB197" s="28">
        <f>AB152/SUM(AB152,'Calculations white'!AB152,'Calculations black'!AB152,'Calculations otherrace'!AB152)</f>
        <v>2.9898524401853348E-2</v>
      </c>
      <c r="AC197" s="28">
        <f>AC152/SUM(AC152,'Calculations white'!AC152,'Calculations black'!AC152,'Calculations otherrace'!AC152)</f>
        <v>3.0491308235947926E-2</v>
      </c>
      <c r="AD197" s="28">
        <f>AD152/SUM(AD152,'Calculations white'!AD152,'Calculations black'!AD152,'Calculations otherrace'!AD152)</f>
        <v>3.1087604428677751E-2</v>
      </c>
      <c r="AE197" s="28">
        <f>AE152/SUM(AE152,'Calculations white'!AE152,'Calculations black'!AE152,'Calculations otherrace'!AE152)</f>
        <v>3.1687371966581987E-2</v>
      </c>
      <c r="AF197" s="28">
        <f>AF152/SUM(AF152,'Calculations white'!AF152,'Calculations black'!AF152,'Calculations otherrace'!AF152)</f>
        <v>3.2290569377662739E-2</v>
      </c>
    </row>
    <row r="198" spans="1:32" x14ac:dyDescent="0.2">
      <c r="A198" s="6" t="s">
        <v>101</v>
      </c>
      <c r="B198" s="28">
        <f>B153/SUM(B153,'Calculations white'!B153,'Calculations black'!B153,'Calculations otherrace'!B153)</f>
        <v>9.9999999999999967E-3</v>
      </c>
      <c r="C198" s="28">
        <f>C153/SUM(C153,'Calculations white'!C153,'Calculations black'!C153,'Calculations otherrace'!C153)</f>
        <v>1.0373732637164452E-2</v>
      </c>
      <c r="D198" s="28">
        <f>D153/SUM(D153,'Calculations white'!D153,'Calculations black'!D153,'Calculations otherrace'!D153)</f>
        <v>1.076442877154523E-2</v>
      </c>
      <c r="E198" s="28">
        <f>E153/SUM(E153,'Calculations white'!E153,'Calculations black'!E153,'Calculations otherrace'!E153)</f>
        <v>1.1162055742185942E-2</v>
      </c>
      <c r="F198" s="28">
        <f>F153/SUM(F153,'Calculations white'!F153,'Calculations black'!F153,'Calculations otherrace'!F153)</f>
        <v>1.1563759325200519E-2</v>
      </c>
      <c r="G198" s="28">
        <f>G153/SUM(G153,'Calculations white'!G153,'Calculations black'!G153,'Calculations otherrace'!G153)</f>
        <v>1.1974222926944143E-2</v>
      </c>
      <c r="H198" s="28">
        <f>H153/SUM(H153,'Calculations white'!H153,'Calculations black'!H153,'Calculations otherrace'!H153)</f>
        <v>1.2403918650740559E-2</v>
      </c>
      <c r="I198" s="28">
        <f>I153/SUM(I153,'Calculations white'!I153,'Calculations black'!I153,'Calculations otherrace'!I153)</f>
        <v>1.2835435175819674E-2</v>
      </c>
      <c r="J198" s="28">
        <f>J153/SUM(J153,'Calculations white'!J153,'Calculations black'!J153,'Calculations otherrace'!J153)</f>
        <v>1.3276155213261764E-2</v>
      </c>
      <c r="K198" s="28">
        <f>K153/SUM(K153,'Calculations white'!K153,'Calculations black'!K153,'Calculations otherrace'!K153)</f>
        <v>1.3721210881789233E-2</v>
      </c>
      <c r="L198" s="28">
        <f>L153/SUM(L153,'Calculations white'!L153,'Calculations black'!L153,'Calculations otherrace'!L153)</f>
        <v>1.41126811985586E-2</v>
      </c>
      <c r="M198" s="28">
        <f>M153/SUM(M153,'Calculations white'!M153,'Calculations black'!M153,'Calculations otherrace'!M153)</f>
        <v>1.4546140683066559E-2</v>
      </c>
      <c r="N198" s="28">
        <f>N153/SUM(N153,'Calculations white'!N153,'Calculations black'!N153,'Calculations otherrace'!N153)</f>
        <v>1.4983322580852911E-2</v>
      </c>
      <c r="O198" s="28">
        <f>O153/SUM(O153,'Calculations white'!O153,'Calculations black'!O153,'Calculations otherrace'!O153)</f>
        <v>1.5424207387433353E-2</v>
      </c>
      <c r="P198" s="28">
        <f>P153/SUM(P153,'Calculations white'!P153,'Calculations black'!P153,'Calculations otherrace'!P153)</f>
        <v>1.5868775030723436E-2</v>
      </c>
      <c r="Q198" s="28">
        <f>Q153/SUM(Q153,'Calculations white'!Q153,'Calculations black'!Q153,'Calculations otherrace'!Q153)</f>
        <v>1.631700487582043E-2</v>
      </c>
      <c r="R198" s="28">
        <f>R153/SUM(R153,'Calculations white'!R153,'Calculations black'!R153,'Calculations otherrace'!R153)</f>
        <v>1.6768875730028155E-2</v>
      </c>
      <c r="S198" s="28">
        <f>S153/SUM(S153,'Calculations white'!S153,'Calculations black'!S153,'Calculations otherrace'!S153)</f>
        <v>1.7224365848126737E-2</v>
      </c>
      <c r="T198" s="28">
        <f>T153/SUM(T153,'Calculations white'!T153,'Calculations black'!T153,'Calculations otherrace'!T153)</f>
        <v>1.7683452937884363E-2</v>
      </c>
      <c r="U198" s="28">
        <f>U153/SUM(U153,'Calculations white'!U153,'Calculations black'!U153,'Calculations otherrace'!U153)</f>
        <v>1.8146114165810273E-2</v>
      </c>
      <c r="V198" s="28">
        <f>V153/SUM(V153,'Calculations white'!V153,'Calculations black'!V153,'Calculations otherrace'!V153)</f>
        <v>1.8612326163148202E-2</v>
      </c>
      <c r="W198" s="28">
        <f>W153/SUM(W153,'Calculations white'!W153,'Calculations black'!W153,'Calculations otherrace'!W153)</f>
        <v>1.9082065032105983E-2</v>
      </c>
      <c r="X198" s="28">
        <f>X153/SUM(X153,'Calculations white'!X153,'Calculations black'!X153,'Calculations otherrace'!X153)</f>
        <v>1.955530635232023E-2</v>
      </c>
      <c r="Y198" s="28">
        <f>Y153/SUM(Y153,'Calculations white'!Y153,'Calculations black'!Y153,'Calculations otherrace'!Y153)</f>
        <v>2.0032025187552746E-2</v>
      </c>
      <c r="Z198" s="28">
        <f>Z153/SUM(Z153,'Calculations white'!Z153,'Calculations black'!Z153,'Calculations otherrace'!Z153)</f>
        <v>2.0512196092614659E-2</v>
      </c>
      <c r="AA198" s="28">
        <f>AA153/SUM(AA153,'Calculations white'!AA153,'Calculations black'!AA153,'Calculations otherrace'!AA153)</f>
        <v>2.0995793120514673E-2</v>
      </c>
      <c r="AB198" s="28">
        <f>AB153/SUM(AB153,'Calculations white'!AB153,'Calculations black'!AB153,'Calculations otherrace'!AB153)</f>
        <v>2.1482789829828108E-2</v>
      </c>
      <c r="AC198" s="28">
        <f>AC153/SUM(AC153,'Calculations white'!AC153,'Calculations black'!AC153,'Calculations otherrace'!AC153)</f>
        <v>2.1973159292280883E-2</v>
      </c>
      <c r="AD198" s="28">
        <f>AD153/SUM(AD153,'Calculations white'!AD153,'Calculations black'!AD153,'Calculations otherrace'!AD153)</f>
        <v>2.2466874100544366E-2</v>
      </c>
      <c r="AE198" s="28">
        <f>AE153/SUM(AE153,'Calculations white'!AE153,'Calculations black'!AE153,'Calculations otherrace'!AE153)</f>
        <v>2.2963906376236458E-2</v>
      </c>
      <c r="AF198" s="28">
        <f>AF153/SUM(AF153,'Calculations white'!AF153,'Calculations black'!AF153,'Calculations otherrace'!AF153)</f>
        <v>2.3464227778122508E-2</v>
      </c>
    </row>
    <row r="199" spans="1:32" x14ac:dyDescent="0.2">
      <c r="A199" s="6" t="s">
        <v>104</v>
      </c>
      <c r="B199" s="28">
        <f>B154/SUM(B154,'Calculations white'!B154,'Calculations black'!B154,'Calculations otherrace'!B154)</f>
        <v>7.9999999999999984E-3</v>
      </c>
      <c r="C199" s="28">
        <f>C154/SUM(C154,'Calculations white'!C154,'Calculations black'!C154,'Calculations otherrace'!C154)</f>
        <v>8.3408148984433234E-3</v>
      </c>
      <c r="D199" s="28">
        <f>D154/SUM(D154,'Calculations white'!D154,'Calculations black'!D154,'Calculations otherrace'!D154)</f>
        <v>8.6970645568773385E-3</v>
      </c>
      <c r="E199" s="28">
        <f>E154/SUM(E154,'Calculations white'!E154,'Calculations black'!E154,'Calculations otherrace'!E154)</f>
        <v>9.0596677645305018E-3</v>
      </c>
      <c r="F199" s="28">
        <f>F154/SUM(F154,'Calculations white'!F154,'Calculations black'!F154,'Calculations otherrace'!F154)</f>
        <v>9.4260061988553009E-3</v>
      </c>
      <c r="G199" s="28">
        <f>G154/SUM(G154,'Calculations white'!G154,'Calculations black'!G154,'Calculations otherrace'!G154)</f>
        <v>9.8003888645466566E-3</v>
      </c>
      <c r="H199" s="28">
        <f>H154/SUM(H154,'Calculations white'!H154,'Calculations black'!H154,'Calculations otherrace'!H154)</f>
        <v>1.019237538500628E-2</v>
      </c>
      <c r="I199" s="28">
        <f>I154/SUM(I154,'Calculations white'!I154,'Calculations black'!I154,'Calculations otherrace'!I154)</f>
        <v>1.0586027709879518E-2</v>
      </c>
      <c r="J199" s="28">
        <f>J154/SUM(J154,'Calculations white'!J154,'Calculations black'!J154,'Calculations otherrace'!J154)</f>
        <v>1.0988117159698241E-2</v>
      </c>
      <c r="K199" s="28">
        <f>K154/SUM(K154,'Calculations white'!K154,'Calculations black'!K154,'Calculations otherrace'!K154)</f>
        <v>1.1394227477299257E-2</v>
      </c>
      <c r="L199" s="28">
        <f>L154/SUM(L154,'Calculations white'!L154,'Calculations black'!L154,'Calculations otherrace'!L154)</f>
        <v>1.1751373199892825E-2</v>
      </c>
      <c r="M199" s="28">
        <f>M154/SUM(M154,'Calculations white'!M154,'Calculations black'!M154,'Calculations otherrace'!M154)</f>
        <v>1.2146953897630867E-2</v>
      </c>
      <c r="N199" s="28">
        <f>N154/SUM(N154,'Calculations white'!N154,'Calculations black'!N154,'Calculations otherrace'!N154)</f>
        <v>1.2545986816569536E-2</v>
      </c>
      <c r="O199" s="28">
        <f>O154/SUM(O154,'Calculations white'!O154,'Calculations black'!O154,'Calculations otherrace'!O154)</f>
        <v>1.2948459838035388E-2</v>
      </c>
      <c r="P199" s="28">
        <f>P154/SUM(P154,'Calculations white'!P154,'Calculations black'!P154,'Calculations otherrace'!P154)</f>
        <v>1.3354360498863063E-2</v>
      </c>
      <c r="Q199" s="28">
        <f>Q154/SUM(Q154,'Calculations white'!Q154,'Calculations black'!Q154,'Calculations otherrace'!Q154)</f>
        <v>1.3763675992707879E-2</v>
      </c>
      <c r="R199" s="28">
        <f>R154/SUM(R154,'Calculations white'!R154,'Calculations black'!R154,'Calculations otherrace'!R154)</f>
        <v>1.417639317139421E-2</v>
      </c>
      <c r="S199" s="28">
        <f>S154/SUM(S154,'Calculations white'!S154,'Calculations black'!S154,'Calculations otherrace'!S154)</f>
        <v>1.4592498546306995E-2</v>
      </c>
      <c r="T199" s="28">
        <f>T154/SUM(T154,'Calculations white'!T154,'Calculations black'!T154,'Calculations otherrace'!T154)</f>
        <v>1.5011978289829551E-2</v>
      </c>
      <c r="U199" s="28">
        <f>U154/SUM(U154,'Calculations white'!U154,'Calculations black'!U154,'Calculations otherrace'!U154)</f>
        <v>1.5434818236833814E-2</v>
      </c>
      <c r="V199" s="28">
        <f>V154/SUM(V154,'Calculations white'!V154,'Calculations black'!V154,'Calculations otherrace'!V154)</f>
        <v>1.5861003886227524E-2</v>
      </c>
      <c r="W199" s="28">
        <f>W154/SUM(W154,'Calculations white'!W154,'Calculations black'!W154,'Calculations otherrace'!W154)</f>
        <v>1.6290520402561903E-2</v>
      </c>
      <c r="X199" s="28">
        <f>X154/SUM(X154,'Calculations white'!X154,'Calculations black'!X154,'Calculations otherrace'!X154)</f>
        <v>1.672335261770436E-2</v>
      </c>
      <c r="Y199" s="28">
        <f>Y154/SUM(Y154,'Calculations white'!Y154,'Calculations black'!Y154,'Calculations otherrace'!Y154)</f>
        <v>1.715948503258069E-2</v>
      </c>
      <c r="Z199" s="28">
        <f>Z154/SUM(Z154,'Calculations white'!Z154,'Calculations black'!Z154,'Calculations otherrace'!Z154)</f>
        <v>1.7598901818989099E-2</v>
      </c>
      <c r="AA199" s="28">
        <f>AA154/SUM(AA154,'Calculations white'!AA154,'Calculations black'!AA154,'Calculations otherrace'!AA154)</f>
        <v>1.804158682148984E-2</v>
      </c>
      <c r="AB199" s="28">
        <f>AB154/SUM(AB154,'Calculations white'!AB154,'Calculations black'!AB154,'Calculations otherrace'!AB154)</f>
        <v>1.8487523559374233E-2</v>
      </c>
      <c r="AC199" s="28">
        <f>AC154/SUM(AC154,'Calculations white'!AC154,'Calculations black'!AC154,'Calculations otherrace'!AC154)</f>
        <v>1.8936695228714755E-2</v>
      </c>
      <c r="AD199" s="28">
        <f>AD154/SUM(AD154,'Calculations white'!AD154,'Calculations black'!AD154,'Calculations otherrace'!AD154)</f>
        <v>1.9389084704498984E-2</v>
      </c>
      <c r="AE199" s="28">
        <f>AE154/SUM(AE154,'Calculations white'!AE154,'Calculations black'!AE154,'Calculations otherrace'!AE154)</f>
        <v>1.9844674542850722E-2</v>
      </c>
      <c r="AF199" s="28">
        <f>AF154/SUM(AF154,'Calculations white'!AF154,'Calculations black'!AF154,'Calculations otherrace'!AF154)</f>
        <v>2.0303446983338833E-2</v>
      </c>
    </row>
    <row r="200" spans="1:32" x14ac:dyDescent="0.2">
      <c r="A200" s="6" t="s">
        <v>36</v>
      </c>
      <c r="B200" s="28">
        <f>B155/SUM(B155,'Calculations white'!B155,'Calculations black'!B155,'Calculations otherrace'!B155)</f>
        <v>2.8046033300685599E-2</v>
      </c>
      <c r="C200" s="28">
        <f>C155/SUM(C155,'Calculations white'!C155,'Calculations black'!C155,'Calculations otherrace'!C155)</f>
        <v>2.867465391770312E-2</v>
      </c>
      <c r="D200" s="28">
        <f>D155/SUM(D155,'Calculations white'!D155,'Calculations black'!D155,'Calculations otherrace'!D155)</f>
        <v>2.9330436754173485E-2</v>
      </c>
      <c r="E200" s="28">
        <f>E155/SUM(E155,'Calculations white'!E155,'Calculations black'!E155,'Calculations otherrace'!E155)</f>
        <v>2.9996202918990557E-2</v>
      </c>
      <c r="F200" s="28">
        <f>F155/SUM(F155,'Calculations white'!F155,'Calculations black'!F155,'Calculations otherrace'!F155)</f>
        <v>3.0667203793503402E-2</v>
      </c>
      <c r="G200" s="28">
        <f>G155/SUM(G155,'Calculations white'!G155,'Calculations black'!G155,'Calculations otherrace'!G155)</f>
        <v>3.1351099888576657E-2</v>
      </c>
      <c r="H200" s="28">
        <f>H155/SUM(H155,'Calculations white'!H155,'Calculations black'!H155,'Calculations otherrace'!H155)</f>
        <v>3.2065197474789142E-2</v>
      </c>
      <c r="I200" s="28">
        <f>I155/SUM(I155,'Calculations white'!I155,'Calculations black'!I155,'Calculations otherrace'!I155)</f>
        <v>3.2780668172941244E-2</v>
      </c>
      <c r="J200" s="28">
        <f>J155/SUM(J155,'Calculations white'!J155,'Calculations black'!J155,'Calculations otherrace'!J155)</f>
        <v>3.3509612128112161E-2</v>
      </c>
      <c r="K200" s="28">
        <f>K155/SUM(K155,'Calculations white'!K155,'Calculations black'!K155,'Calculations otherrace'!K155)</f>
        <v>3.4243865910935631E-2</v>
      </c>
      <c r="L200" s="28">
        <f>L155/SUM(L155,'Calculations white'!L155,'Calculations black'!L155,'Calculations otherrace'!L155)</f>
        <v>3.4888600352670197E-2</v>
      </c>
      <c r="M200" s="28">
        <f>M155/SUM(M155,'Calculations white'!M155,'Calculations black'!M155,'Calculations otherrace'!M155)</f>
        <v>3.560065529214472E-2</v>
      </c>
      <c r="N200" s="28">
        <f>N155/SUM(N155,'Calculations white'!N155,'Calculations black'!N155,'Calculations otherrace'!N155)</f>
        <v>3.631717404977533E-2</v>
      </c>
      <c r="O200" s="28">
        <f>O155/SUM(O155,'Calculations white'!O155,'Calculations black'!O155,'Calculations otherrace'!O155)</f>
        <v>3.7038109113359106E-2</v>
      </c>
      <c r="P200" s="28">
        <f>P155/SUM(P155,'Calculations white'!P155,'Calculations black'!P155,'Calculations otherrace'!P155)</f>
        <v>3.7763412518206571E-2</v>
      </c>
      <c r="Q200" s="28">
        <f>Q155/SUM(Q155,'Calculations white'!Q155,'Calculations black'!Q155,'Calculations otherrace'!Q155)</f>
        <v>3.8493035856129301E-2</v>
      </c>
      <c r="R200" s="28">
        <f>R155/SUM(R155,'Calculations white'!R155,'Calculations black'!R155,'Calculations otherrace'!R155)</f>
        <v>3.9226930284597991E-2</v>
      </c>
      <c r="S200" s="28">
        <f>S155/SUM(S155,'Calculations white'!S155,'Calculations black'!S155,'Calculations otherrace'!S155)</f>
        <v>3.996504653607634E-2</v>
      </c>
      <c r="T200" s="28">
        <f>T155/SUM(T155,'Calculations white'!T155,'Calculations black'!T155,'Calculations otherrace'!T155)</f>
        <v>4.0707334927527546E-2</v>
      </c>
      <c r="U200" s="28">
        <f>U155/SUM(U155,'Calculations white'!U155,'Calculations black'!U155,'Calculations otherrace'!U155)</f>
        <v>4.145374537009662E-2</v>
      </c>
      <c r="V200" s="28">
        <f>V155/SUM(V155,'Calculations white'!V155,'Calculations black'!V155,'Calculations otherrace'!V155)</f>
        <v>4.2204227378967209E-2</v>
      </c>
      <c r="W200" s="28">
        <f>W155/SUM(W155,'Calculations white'!W155,'Calculations black'!W155,'Calculations otherrace'!W155)</f>
        <v>4.2958730083391058E-2</v>
      </c>
      <c r="X200" s="28">
        <f>X155/SUM(X155,'Calculations white'!X155,'Calculations black'!X155,'Calculations otherrace'!X155)</f>
        <v>4.371720223688947E-2</v>
      </c>
      <c r="Y200" s="28">
        <f>Y155/SUM(Y155,'Calculations white'!Y155,'Calculations black'!Y155,'Calculations otherrace'!Y155)</f>
        <v>4.4479592227624612E-2</v>
      </c>
      <c r="Z200" s="28">
        <f>Z155/SUM(Z155,'Calculations white'!Z155,'Calculations black'!Z155,'Calculations otherrace'!Z155)</f>
        <v>4.5245848088937654E-2</v>
      </c>
      <c r="AA200" s="28">
        <f>AA155/SUM(AA155,'Calculations white'!AA155,'Calculations black'!AA155,'Calculations otherrace'!AA155)</f>
        <v>4.6015917510049555E-2</v>
      </c>
      <c r="AB200" s="28">
        <f>AB155/SUM(AB155,'Calculations white'!AB155,'Calculations black'!AB155,'Calculations otherrace'!AB155)</f>
        <v>4.6789747846923566E-2</v>
      </c>
      <c r="AC200" s="28">
        <f>AC155/SUM(AC155,'Calculations white'!AC155,'Calculations black'!AC155,'Calculations otherrace'!AC155)</f>
        <v>4.7567286133282115E-2</v>
      </c>
      <c r="AD200" s="28">
        <f>AD155/SUM(AD155,'Calculations white'!AD155,'Calculations black'!AD155,'Calculations otherrace'!AD155)</f>
        <v>4.8348479091774907E-2</v>
      </c>
      <c r="AE200" s="28">
        <f>AE155/SUM(AE155,'Calculations white'!AE155,'Calculations black'!AE155,'Calculations otherrace'!AE155)</f>
        <v>4.9133273145294427E-2</v>
      </c>
      <c r="AF200" s="28">
        <f>AF155/SUM(AF155,'Calculations white'!AF155,'Calculations black'!AF155,'Calculations otherrace'!AF155)</f>
        <v>4.9921614428431071E-2</v>
      </c>
    </row>
    <row r="201" spans="1:32" x14ac:dyDescent="0.2">
      <c r="A201" s="6" t="s">
        <v>37</v>
      </c>
      <c r="B201" s="28">
        <f>B156/SUM(B156,'Calculations white'!B156,'Calculations black'!B156,'Calculations otherrace'!B156)</f>
        <v>0.22800000000000004</v>
      </c>
      <c r="C201" s="28">
        <f>C156/SUM(C156,'Calculations white'!C156,'Calculations black'!C156,'Calculations otherrace'!C156)</f>
        <v>0.23026633218827716</v>
      </c>
      <c r="D201" s="28">
        <f>D156/SUM(D156,'Calculations white'!D156,'Calculations black'!D156,'Calculations otherrace'!D156)</f>
        <v>0.23261223842768519</v>
      </c>
      <c r="E201" s="28">
        <f>E156/SUM(E156,'Calculations white'!E156,'Calculations black'!E156,'Calculations otherrace'!E156)</f>
        <v>0.2349670958219986</v>
      </c>
      <c r="F201" s="28">
        <f>F156/SUM(F156,'Calculations white'!F156,'Calculations black'!F156,'Calculations otherrace'!F156)</f>
        <v>0.23731604214635968</v>
      </c>
      <c r="G201" s="28">
        <f>G156/SUM(G156,'Calculations white'!G156,'Calculations black'!G156,'Calculations otherrace'!G156)</f>
        <v>0.23968183384501229</v>
      </c>
      <c r="H201" s="28">
        <f>H156/SUM(H156,'Calculations white'!H156,'Calculations black'!H156,'Calculations otherrace'!H156)</f>
        <v>0.24212258520987626</v>
      </c>
      <c r="I201" s="28">
        <f>I156/SUM(I156,'Calculations white'!I156,'Calculations black'!I156,'Calculations otherrace'!I156)</f>
        <v>0.24454476134521505</v>
      </c>
      <c r="J201" s="28">
        <f>J156/SUM(J156,'Calculations white'!J156,'Calculations black'!J156,'Calculations otherrace'!J156)</f>
        <v>0.24698577024373425</v>
      </c>
      <c r="K201" s="28">
        <f>K156/SUM(K156,'Calculations white'!K156,'Calculations black'!K156,'Calculations otherrace'!K156)</f>
        <v>0.24941600953492113</v>
      </c>
      <c r="L201" s="28">
        <f>L156/SUM(L156,'Calculations white'!L156,'Calculations black'!L156,'Calculations otherrace'!L156)</f>
        <v>0.25153811173906709</v>
      </c>
      <c r="M201" s="28">
        <f>M156/SUM(M156,'Calculations white'!M156,'Calculations black'!M156,'Calculations otherrace'!M156)</f>
        <v>0.25385124538914605</v>
      </c>
      <c r="N201" s="28">
        <f>N156/SUM(N156,'Calculations white'!N156,'Calculations black'!N156,'Calculations otherrace'!N156)</f>
        <v>0.25615462974742265</v>
      </c>
      <c r="O201" s="28">
        <f>O156/SUM(O156,'Calculations white'!O156,'Calculations black'!O156,'Calculations otherrace'!O156)</f>
        <v>0.2584480579570515</v>
      </c>
      <c r="P201" s="28">
        <f>P156/SUM(P156,'Calculations white'!P156,'Calculations black'!P156,'Calculations otherrace'!P156)</f>
        <v>0.26073132932501009</v>
      </c>
      <c r="Q201" s="28">
        <f>Q156/SUM(Q156,'Calculations white'!Q156,'Calculations black'!Q156,'Calculations otherrace'!Q156)</f>
        <v>0.2630042493054851</v>
      </c>
      <c r="R201" s="28">
        <f>R156/SUM(R156,'Calculations white'!R156,'Calculations black'!R156,'Calculations otherrace'!R156)</f>
        <v>0.2652666294790062</v>
      </c>
      <c r="S201" s="28">
        <f>S156/SUM(S156,'Calculations white'!S156,'Calculations black'!S156,'Calculations otherrace'!S156)</f>
        <v>0.26751828752745332</v>
      </c>
      <c r="T201" s="28">
        <f>T156/SUM(T156,'Calculations white'!T156,'Calculations black'!T156,'Calculations otherrace'!T156)</f>
        <v>0.26975904720504684</v>
      </c>
      <c r="U201" s="28">
        <f>U156/SUM(U156,'Calculations white'!U156,'Calculations black'!U156,'Calculations otherrace'!U156)</f>
        <v>0.27198873830544895</v>
      </c>
      <c r="V201" s="28">
        <f>V156/SUM(V156,'Calculations white'!V156,'Calculations black'!V156,'Calculations otherrace'!V156)</f>
        <v>0.27420719662510645</v>
      </c>
      <c r="W201" s="28">
        <f>W156/SUM(W156,'Calculations white'!W156,'Calculations black'!W156,'Calculations otherrace'!W156)</f>
        <v>0.27641426392295776</v>
      </c>
      <c r="X201" s="28">
        <f>X156/SUM(X156,'Calculations white'!X156,'Calculations black'!X156,'Calculations otherrace'!X156)</f>
        <v>0.27860978787664009</v>
      </c>
      <c r="Y201" s="28">
        <f>Y156/SUM(Y156,'Calculations white'!Y156,'Calculations black'!Y156,'Calculations otherrace'!Y156)</f>
        <v>0.28079362203533498</v>
      </c>
      <c r="Z201" s="28">
        <f>Z156/SUM(Z156,'Calculations white'!Z156,'Calculations black'!Z156,'Calculations otherrace'!Z156)</f>
        <v>0.28296562576938183</v>
      </c>
      <c r="AA201" s="28">
        <f>AA156/SUM(AA156,'Calculations white'!AA156,'Calculations black'!AA156,'Calculations otherrace'!AA156)</f>
        <v>0.28512566421680141</v>
      </c>
      <c r="AB201" s="28">
        <f>AB156/SUM(AB156,'Calculations white'!AB156,'Calculations black'!AB156,'Calculations otherrace'!AB156)</f>
        <v>0.28727360822686826</v>
      </c>
      <c r="AC201" s="28">
        <f>AC156/SUM(AC156,'Calculations white'!AC156,'Calculations black'!AC156,'Calculations otherrace'!AC156)</f>
        <v>0.28940933430086835</v>
      </c>
      <c r="AD201" s="28">
        <f>AD156/SUM(AD156,'Calculations white'!AD156,'Calculations black'!AD156,'Calculations otherrace'!AD156)</f>
        <v>0.29153272453018297</v>
      </c>
      <c r="AE201" s="28">
        <f>AE156/SUM(AE156,'Calculations white'!AE156,'Calculations black'!AE156,'Calculations otherrace'!AE156)</f>
        <v>0.29364366653184021</v>
      </c>
      <c r="AF201" s="28">
        <f>AF156/SUM(AF156,'Calculations white'!AF156,'Calculations black'!AF156,'Calculations otherrace'!AF156)</f>
        <v>0.29574205338166931</v>
      </c>
    </row>
    <row r="202" spans="1:32" x14ac:dyDescent="0.2">
      <c r="A202" s="6" t="s">
        <v>38</v>
      </c>
      <c r="B202" s="28">
        <f>B157/SUM(B157,'Calculations white'!B157,'Calculations black'!B157,'Calculations otherrace'!B157)</f>
        <v>5.5E-2</v>
      </c>
      <c r="C202" s="28">
        <f>C157/SUM(C157,'Calculations white'!C157,'Calculations black'!C157,'Calculations otherrace'!C157)</f>
        <v>5.5977425520061706E-2</v>
      </c>
      <c r="D202" s="28">
        <f>D157/SUM(D157,'Calculations white'!D157,'Calculations black'!D157,'Calculations otherrace'!D157)</f>
        <v>5.6995617736874685E-2</v>
      </c>
      <c r="E202" s="28">
        <f>E157/SUM(E157,'Calculations white'!E157,'Calculations black'!E157,'Calculations otherrace'!E157)</f>
        <v>5.8027320889287269E-2</v>
      </c>
      <c r="F202" s="28">
        <f>F157/SUM(F157,'Calculations white'!F157,'Calculations black'!F157,'Calculations otherrace'!F157)</f>
        <v>5.9065249892386672E-2</v>
      </c>
      <c r="G202" s="28">
        <f>G157/SUM(G157,'Calculations white'!G157,'Calculations black'!G157,'Calculations otherrace'!G157)</f>
        <v>6.0120968033789253E-2</v>
      </c>
      <c r="H202" s="28">
        <f>H157/SUM(H157,'Calculations white'!H157,'Calculations black'!H157,'Calculations otherrace'!H157)</f>
        <v>6.1221008100393839E-2</v>
      </c>
      <c r="I202" s="28">
        <f>I157/SUM(I157,'Calculations white'!I157,'Calculations black'!I157,'Calculations otherrace'!I157)</f>
        <v>6.232120604294749E-2</v>
      </c>
      <c r="J202" s="28">
        <f>J157/SUM(J157,'Calculations white'!J157,'Calculations black'!J157,'Calculations otherrace'!J157)</f>
        <v>6.343990924614229E-2</v>
      </c>
      <c r="K202" s="28">
        <f>K157/SUM(K157,'Calculations white'!K157,'Calculations black'!K157,'Calculations otherrace'!K157)</f>
        <v>6.4564397170781482E-2</v>
      </c>
      <c r="L202" s="28">
        <f>L157/SUM(L157,'Calculations white'!L157,'Calculations black'!L157,'Calculations otherrace'!L157)</f>
        <v>6.5550562804617338E-2</v>
      </c>
      <c r="M202" s="28">
        <f>M157/SUM(M157,'Calculations white'!M157,'Calculations black'!M157,'Calculations otherrace'!M157)</f>
        <v>6.6637219121027547E-2</v>
      </c>
      <c r="N202" s="28">
        <f>N157/SUM(N157,'Calculations white'!N157,'Calculations black'!N157,'Calculations otherrace'!N157)</f>
        <v>6.772855106226322E-2</v>
      </c>
      <c r="O202" s="28">
        <f>O157/SUM(O157,'Calculations white'!O157,'Calculations black'!O157,'Calculations otherrace'!O157)</f>
        <v>6.8824447094422078E-2</v>
      </c>
      <c r="P202" s="28">
        <f>P157/SUM(P157,'Calculations white'!P157,'Calculations black'!P157,'Calculations otherrace'!P157)</f>
        <v>6.9924795227345252E-2</v>
      </c>
      <c r="Q202" s="28">
        <f>Q157/SUM(Q157,'Calculations white'!Q157,'Calculations black'!Q157,'Calculations otherrace'!Q157)</f>
        <v>7.1029483056337578E-2</v>
      </c>
      <c r="R202" s="28">
        <f>R157/SUM(R157,'Calculations white'!R157,'Calculations black'!R157,'Calculations otherrace'!R157)</f>
        <v>7.2138397803999554E-2</v>
      </c>
      <c r="S202" s="28">
        <f>S157/SUM(S157,'Calculations white'!S157,'Calculations black'!S157,'Calculations otherrace'!S157)</f>
        <v>7.3251426362135386E-2</v>
      </c>
      <c r="T202" s="28">
        <f>T157/SUM(T157,'Calculations white'!T157,'Calculations black'!T157,'Calculations otherrace'!T157)</f>
        <v>7.4368455333691311E-2</v>
      </c>
      <c r="U202" s="28">
        <f>U157/SUM(U157,'Calculations white'!U157,'Calculations black'!U157,'Calculations otherrace'!U157)</f>
        <v>7.5489371074686618E-2</v>
      </c>
      <c r="V202" s="28">
        <f>V157/SUM(V157,'Calculations white'!V157,'Calculations black'!V157,'Calculations otherrace'!V157)</f>
        <v>7.6614059736097861E-2</v>
      </c>
      <c r="W202" s="28">
        <f>W157/SUM(W157,'Calculations white'!W157,'Calculations black'!W157,'Calculations otherrace'!W157)</f>
        <v>7.7742407305653474E-2</v>
      </c>
      <c r="X202" s="28">
        <f>X157/SUM(X157,'Calculations white'!X157,'Calculations black'!X157,'Calculations otherrace'!X157)</f>
        <v>7.8874299649501087E-2</v>
      </c>
      <c r="Y202" s="28">
        <f>Y157/SUM(Y157,'Calculations white'!Y157,'Calculations black'!Y157,'Calculations otherrace'!Y157)</f>
        <v>8.0009622553710205E-2</v>
      </c>
      <c r="Z202" s="28">
        <f>Z157/SUM(Z157,'Calculations white'!Z157,'Calculations black'!Z157,'Calculations otherrace'!Z157)</f>
        <v>8.1148261765569024E-2</v>
      </c>
      <c r="AA202" s="28">
        <f>AA157/SUM(AA157,'Calculations white'!AA157,'Calculations black'!AA157,'Calculations otherrace'!AA157)</f>
        <v>8.2290103034639503E-2</v>
      </c>
      <c r="AB202" s="28">
        <f>AB157/SUM(AB157,'Calculations white'!AB157,'Calculations black'!AB157,'Calculations otherrace'!AB157)</f>
        <v>8.3435032153534705E-2</v>
      </c>
      <c r="AC202" s="28">
        <f>AC157/SUM(AC157,'Calculations white'!AC157,'Calculations black'!AC157,'Calculations otherrace'!AC157)</f>
        <v>8.4582934998380835E-2</v>
      </c>
      <c r="AD202" s="28">
        <f>AD157/SUM(AD157,'Calculations white'!AD157,'Calculations black'!AD157,'Calculations otherrace'!AD157)</f>
        <v>8.5733697568928735E-2</v>
      </c>
      <c r="AE202" s="28">
        <f>AE157/SUM(AE157,'Calculations white'!AE157,'Calculations black'!AE157,'Calculations otherrace'!AE157)</f>
        <v>8.6887206028283842E-2</v>
      </c>
      <c r="AF202" s="28">
        <f>AF157/SUM(AF157,'Calculations white'!AF157,'Calculations black'!AF157,'Calculations otherrace'!AF157)</f>
        <v>8.8043346742216977E-2</v>
      </c>
    </row>
    <row r="203" spans="1:32" x14ac:dyDescent="0.2">
      <c r="A203" s="6" t="s">
        <v>39</v>
      </c>
      <c r="B203" s="28">
        <f>B158/SUM(B158,'Calculations white'!B158,'Calculations black'!B158,'Calculations otherrace'!B158)</f>
        <v>4.5999999999999999E-2</v>
      </c>
      <c r="C203" s="28">
        <f>C158/SUM(C158,'Calculations white'!C158,'Calculations black'!C158,'Calculations otherrace'!C158)</f>
        <v>4.6866641089152478E-2</v>
      </c>
      <c r="D203" s="28">
        <f>D158/SUM(D158,'Calculations white'!D158,'Calculations black'!D158,'Calculations otherrace'!D158)</f>
        <v>4.7769927866953978E-2</v>
      </c>
      <c r="E203" s="28">
        <f>E158/SUM(E158,'Calculations white'!E158,'Calculations black'!E158,'Calculations otherrace'!E158)</f>
        <v>4.8685903718975181E-2</v>
      </c>
      <c r="F203" s="28">
        <f>F158/SUM(F158,'Calculations white'!F158,'Calculations black'!F158,'Calculations otherrace'!F158)</f>
        <v>4.960807280574691E-2</v>
      </c>
      <c r="G203" s="28">
        <f>G158/SUM(G158,'Calculations white'!G158,'Calculations black'!G158,'Calculations otherrace'!G158)</f>
        <v>5.0546817847005404E-2</v>
      </c>
      <c r="H203" s="28">
        <f>H158/SUM(H158,'Calculations white'!H158,'Calculations black'!H158,'Calculations otherrace'!H158)</f>
        <v>5.1525797825161687E-2</v>
      </c>
      <c r="I203" s="28">
        <f>I158/SUM(I158,'Calculations white'!I158,'Calculations black'!I158,'Calculations otherrace'!I158)</f>
        <v>5.2505616835176128E-2</v>
      </c>
      <c r="J203" s="28">
        <f>J158/SUM(J158,'Calculations white'!J158,'Calculations black'!J158,'Calculations otherrace'!J158)</f>
        <v>5.350271474140425E-2</v>
      </c>
      <c r="K203" s="28">
        <f>K158/SUM(K158,'Calculations white'!K158,'Calculations black'!K158,'Calculations otherrace'!K158)</f>
        <v>5.4505826760058392E-2</v>
      </c>
      <c r="L203" s="28">
        <f>L158/SUM(L158,'Calculations white'!L158,'Calculations black'!L158,'Calculations otherrace'!L158)</f>
        <v>5.5385992593991275E-2</v>
      </c>
      <c r="M203" s="28">
        <f>M158/SUM(M158,'Calculations white'!M158,'Calculations black'!M158,'Calculations otherrace'!M158)</f>
        <v>5.6356758192012343E-2</v>
      </c>
      <c r="N203" s="28">
        <f>N158/SUM(N158,'Calculations white'!N158,'Calculations black'!N158,'Calculations otherrace'!N158)</f>
        <v>5.7332487986226699E-2</v>
      </c>
      <c r="O203" s="28">
        <f>O158/SUM(O158,'Calculations white'!O158,'Calculations black'!O158,'Calculations otherrace'!O158)</f>
        <v>5.8313098891390094E-2</v>
      </c>
      <c r="P203" s="28">
        <f>P158/SUM(P158,'Calculations white'!P158,'Calculations black'!P158,'Calculations otherrace'!P158)</f>
        <v>5.9298507260449579E-2</v>
      </c>
      <c r="Q203" s="28">
        <f>Q158/SUM(Q158,'Calculations white'!Q158,'Calculations black'!Q158,'Calculations otherrace'!Q158)</f>
        <v>6.0288628907991949E-2</v>
      </c>
      <c r="R203" s="28">
        <f>R158/SUM(R158,'Calculations white'!R158,'Calculations black'!R158,'Calculations otherrace'!R158)</f>
        <v>6.1283379134002447E-2</v>
      </c>
      <c r="S203" s="28">
        <f>S158/SUM(S158,'Calculations white'!S158,'Calculations black'!S158,'Calculations otherrace'!S158)</f>
        <v>6.2282672747921271E-2</v>
      </c>
      <c r="T203" s="28">
        <f>T158/SUM(T158,'Calculations white'!T158,'Calculations black'!T158,'Calculations otherrace'!T158)</f>
        <v>6.3286424092975635E-2</v>
      </c>
      <c r="U203" s="28">
        <f>U158/SUM(U158,'Calculations white'!U158,'Calculations black'!U158,'Calculations otherrace'!U158)</f>
        <v>6.429454707077073E-2</v>
      </c>
      <c r="V203" s="28">
        <f>V158/SUM(V158,'Calculations white'!V158,'Calculations black'!V158,'Calculations otherrace'!V158)</f>
        <v>6.5306955166121547E-2</v>
      </c>
      <c r="W203" s="28">
        <f>W158/SUM(W158,'Calculations white'!W158,'Calculations black'!W158,'Calculations otherrace'!W158)</f>
        <v>6.6323561472103068E-2</v>
      </c>
      <c r="X203" s="28">
        <f>X158/SUM(X158,'Calculations white'!X158,'Calculations black'!X158,'Calculations otherrace'!X158)</f>
        <v>6.7344278715300271E-2</v>
      </c>
      <c r="Y203" s="28">
        <f>Y158/SUM(Y158,'Calculations white'!Y158,'Calculations black'!Y158,'Calculations otherrace'!Y158)</f>
        <v>6.8369019281238785E-2</v>
      </c>
      <c r="Z203" s="28">
        <f>Z158/SUM(Z158,'Calculations white'!Z158,'Calculations black'!Z158,'Calculations otherrace'!Z158)</f>
        <v>6.9397695239972565E-2</v>
      </c>
      <c r="AA203" s="28">
        <f>AA158/SUM(AA158,'Calculations white'!AA158,'Calculations black'!AA158,'Calculations otherrace'!AA158)</f>
        <v>7.0430218371808823E-2</v>
      </c>
      <c r="AB203" s="28">
        <f>AB158/SUM(AB158,'Calculations white'!AB158,'Calculations black'!AB158,'Calculations otherrace'!AB158)</f>
        <v>7.1466500193150637E-2</v>
      </c>
      <c r="AC203" s="28">
        <f>AC158/SUM(AC158,'Calculations white'!AC158,'Calculations black'!AC158,'Calculations otherrace'!AC158)</f>
        <v>7.2506451982432704E-2</v>
      </c>
      <c r="AD203" s="28">
        <f>AD158/SUM(AD158,'Calculations white'!AD158,'Calculations black'!AD158,'Calculations otherrace'!AD158)</f>
        <v>7.3549984806130425E-2</v>
      </c>
      <c r="AE203" s="28">
        <f>AE158/SUM(AE158,'Calculations white'!AE158,'Calculations black'!AE158,'Calculations otherrace'!AE158)</f>
        <v>7.4597009544821846E-2</v>
      </c>
      <c r="AF203" s="28">
        <f>AF158/SUM(AF158,'Calculations white'!AF158,'Calculations black'!AF158,'Calculations otherrace'!AF158)</f>
        <v>7.5647436919278055E-2</v>
      </c>
    </row>
    <row r="204" spans="1:32" x14ac:dyDescent="0.2">
      <c r="A204" s="6" t="s">
        <v>40</v>
      </c>
      <c r="B204" s="28">
        <f>B159/SUM(B159,'Calculations white'!B159,'Calculations black'!B159,'Calculations otherrace'!B159)</f>
        <v>6.5000000000000002E-2</v>
      </c>
      <c r="C204" s="28">
        <f>C159/SUM(C159,'Calculations white'!C159,'Calculations black'!C159,'Calculations otherrace'!C159)</f>
        <v>6.6121134122671135E-2</v>
      </c>
      <c r="D204" s="28">
        <f>D159/SUM(D159,'Calculations white'!D159,'Calculations black'!D159,'Calculations otherrace'!D159)</f>
        <v>6.7288463146167501E-2</v>
      </c>
      <c r="E204" s="28">
        <f>E159/SUM(E159,'Calculations white'!E159,'Calculations black'!E159,'Calculations otherrace'!E159)</f>
        <v>6.8470979775199128E-2</v>
      </c>
      <c r="F204" s="28">
        <f>F159/SUM(F159,'Calculations white'!F159,'Calculations black'!F159,'Calculations otherrace'!F159)</f>
        <v>6.9660209589006442E-2</v>
      </c>
      <c r="G204" s="28">
        <f>G159/SUM(G159,'Calculations white'!G159,'Calculations black'!G159,'Calculations otherrace'!G159)</f>
        <v>7.0869516725176968E-2</v>
      </c>
      <c r="H204" s="28">
        <f>H159/SUM(H159,'Calculations white'!H159,'Calculations black'!H159,'Calculations otherrace'!H159)</f>
        <v>7.2129235978915435E-2</v>
      </c>
      <c r="I204" s="28">
        <f>I159/SUM(I159,'Calculations white'!I159,'Calculations black'!I159,'Calculations otherrace'!I159)</f>
        <v>7.3388459242802989E-2</v>
      </c>
      <c r="J204" s="28">
        <f>J159/SUM(J159,'Calculations white'!J159,'Calculations black'!J159,'Calculations otherrace'!J159)</f>
        <v>7.4668287705797032E-2</v>
      </c>
      <c r="K204" s="28">
        <f>K159/SUM(K159,'Calculations white'!K159,'Calculations black'!K159,'Calculations otherrace'!K159)</f>
        <v>7.5954209999388983E-2</v>
      </c>
      <c r="L204" s="28">
        <f>L159/SUM(L159,'Calculations white'!L159,'Calculations black'!L159,'Calculations otherrace'!L159)</f>
        <v>7.7080925866790745E-2</v>
      </c>
      <c r="M204" s="28">
        <f>M159/SUM(M159,'Calculations white'!M159,'Calculations black'!M159,'Calculations otherrace'!M159)</f>
        <v>7.8322220116387217E-2</v>
      </c>
      <c r="N204" s="28">
        <f>N159/SUM(N159,'Calculations white'!N159,'Calculations black'!N159,'Calculations otherrace'!N159)</f>
        <v>7.9568206899679778E-2</v>
      </c>
      <c r="O204" s="28">
        <f>O159/SUM(O159,'Calculations white'!O159,'Calculations black'!O159,'Calculations otherrace'!O159)</f>
        <v>8.0818729845509141E-2</v>
      </c>
      <c r="P204" s="28">
        <f>P159/SUM(P159,'Calculations white'!P159,'Calculations black'!P159,'Calculations otherrace'!P159)</f>
        <v>8.2073632311564629E-2</v>
      </c>
      <c r="Q204" s="28">
        <f>Q159/SUM(Q159,'Calculations white'!Q159,'Calculations black'!Q159,'Calculations otherrace'!Q159)</f>
        <v>8.3332757462617674E-2</v>
      </c>
      <c r="R204" s="28">
        <f>R159/SUM(R159,'Calculations white'!R159,'Calculations black'!R159,'Calculations otherrace'!R159)</f>
        <v>8.4595948348009264E-2</v>
      </c>
      <c r="S204" s="28">
        <f>S159/SUM(S159,'Calculations white'!S159,'Calculations black'!S159,'Calculations otherrace'!S159)</f>
        <v>8.586304797831984E-2</v>
      </c>
      <c r="T204" s="28">
        <f>T159/SUM(T159,'Calculations white'!T159,'Calculations black'!T159,'Calculations otherrace'!T159)</f>
        <v>8.7133899401140399E-2</v>
      </c>
      <c r="U204" s="28">
        <f>U159/SUM(U159,'Calculations white'!U159,'Calculations black'!U159,'Calculations otherrace'!U159)</f>
        <v>8.8408345775876626E-2</v>
      </c>
      <c r="V204" s="28">
        <f>V159/SUM(V159,'Calculations white'!V159,'Calculations black'!V159,'Calculations otherrace'!V159)</f>
        <v>8.9686230447515947E-2</v>
      </c>
      <c r="W204" s="28">
        <f>W159/SUM(W159,'Calculations white'!W159,'Calculations black'!W159,'Calculations otherrace'!W159)</f>
        <v>9.0967397019290505E-2</v>
      </c>
      <c r="X204" s="28">
        <f>X159/SUM(X159,'Calculations white'!X159,'Calculations black'!X159,'Calculations otherrace'!X159)</f>
        <v>9.2251689424173194E-2</v>
      </c>
      <c r="Y204" s="28">
        <f>Y159/SUM(Y159,'Calculations white'!Y159,'Calculations black'!Y159,'Calculations otherrace'!Y159)</f>
        <v>9.3538951995149333E-2</v>
      </c>
      <c r="Z204" s="28">
        <f>Z159/SUM(Z159,'Calculations white'!Z159,'Calculations black'!Z159,'Calculations otherrace'!Z159)</f>
        <v>9.4829029534204301E-2</v>
      </c>
      <c r="AA204" s="28">
        <f>AA159/SUM(AA159,'Calculations white'!AA159,'Calculations black'!AA159,'Calculations otherrace'!AA159)</f>
        <v>9.6121767379974535E-2</v>
      </c>
      <c r="AB204" s="28">
        <f>AB159/SUM(AB159,'Calculations white'!AB159,'Calculations black'!AB159,'Calculations otherrace'!AB159)</f>
        <v>9.7417011474014631E-2</v>
      </c>
      <c r="AC204" s="28">
        <f>AC159/SUM(AC159,'Calculations white'!AC159,'Calculations black'!AC159,'Calculations otherrace'!AC159)</f>
        <v>9.8714608425629624E-2</v>
      </c>
      <c r="AD204" s="28">
        <f>AD159/SUM(AD159,'Calculations white'!AD159,'Calculations black'!AD159,'Calculations otherrace'!AD159)</f>
        <v>0.10001440557523117</v>
      </c>
      <c r="AE204" s="28">
        <f>AE159/SUM(AE159,'Calculations white'!AE159,'Calculations black'!AE159,'Calculations otherrace'!AE159)</f>
        <v>0.10131625105617845</v>
      </c>
      <c r="AF204" s="28">
        <f>AF159/SUM(AF159,'Calculations white'!AF159,'Calculations black'!AF159,'Calculations otherrace'!AF159)</f>
        <v>0.10261999385506425</v>
      </c>
    </row>
    <row r="205" spans="1:32" x14ac:dyDescent="0.2">
      <c r="A205" s="6" t="s">
        <v>41</v>
      </c>
      <c r="B205" s="28">
        <f>B160/SUM(B160,'Calculations white'!B160,'Calculations black'!B160,'Calculations otherrace'!B160)</f>
        <v>7.387861271676302E-2</v>
      </c>
      <c r="C205" s="28">
        <f>C160/SUM(C160,'Calculations white'!C160,'Calculations black'!C160,'Calculations otherrace'!C160)</f>
        <v>7.5069712334116356E-2</v>
      </c>
      <c r="D205" s="28">
        <f>D160/SUM(D160,'Calculations white'!D160,'Calculations black'!D160,'Calculations otherrace'!D160)</f>
        <v>7.6309380177616404E-2</v>
      </c>
      <c r="E205" s="28">
        <f>E160/SUM(E160,'Calculations white'!E160,'Calculations black'!E160,'Calculations otherrace'!E160)</f>
        <v>7.7564126185607513E-2</v>
      </c>
      <c r="F205" s="28">
        <f>F160/SUM(F160,'Calculations white'!F160,'Calculations black'!F160,'Calculations otherrace'!F160)</f>
        <v>7.88251319020698E-2</v>
      </c>
      <c r="G205" s="28">
        <f>G160/SUM(G160,'Calculations white'!G160,'Calculations black'!G160,'Calculations otherrace'!G160)</f>
        <v>8.0106306789769294E-2</v>
      </c>
      <c r="H205" s="28">
        <f>H160/SUM(H160,'Calculations white'!H160,'Calculations black'!H160,'Calculations otherrace'!H160)</f>
        <v>8.1439743586268876E-2</v>
      </c>
      <c r="I205" s="28">
        <f>I160/SUM(I160,'Calculations white'!I160,'Calculations black'!I160,'Calculations otherrace'!I160)</f>
        <v>8.2772024683068476E-2</v>
      </c>
      <c r="J205" s="28">
        <f>J160/SUM(J160,'Calculations white'!J160,'Calculations black'!J160,'Calculations otherrace'!J160)</f>
        <v>8.412524733053843E-2</v>
      </c>
      <c r="K205" s="28">
        <f>K160/SUM(K160,'Calculations white'!K160,'Calculations black'!K160,'Calculations otherrace'!K160)</f>
        <v>8.5483935139486419E-2</v>
      </c>
      <c r="L205" s="28">
        <f>L160/SUM(L160,'Calculations white'!L160,'Calculations black'!L160,'Calculations otherrace'!L160)</f>
        <v>8.6674603308876802E-2</v>
      </c>
      <c r="M205" s="28">
        <f>M160/SUM(M160,'Calculations white'!M160,'Calculations black'!M160,'Calculations otherrace'!M160)</f>
        <v>8.7985075772343851E-2</v>
      </c>
      <c r="N205" s="28">
        <f>N160/SUM(N160,'Calculations white'!N160,'Calculations black'!N160,'Calculations otherrace'!N160)</f>
        <v>8.9299832328211315E-2</v>
      </c>
      <c r="O205" s="28">
        <f>O160/SUM(O160,'Calculations white'!O160,'Calculations black'!O160,'Calculations otherrace'!O160)</f>
        <v>9.0618732023016652E-2</v>
      </c>
      <c r="P205" s="28">
        <f>P160/SUM(P160,'Calculations white'!P160,'Calculations black'!P160,'Calculations otherrace'!P160)</f>
        <v>9.194163379286549E-2</v>
      </c>
      <c r="Q205" s="28">
        <f>Q160/SUM(Q160,'Calculations white'!Q160,'Calculations black'!Q160,'Calculations otherrace'!Q160)</f>
        <v>9.3268396514145424E-2</v>
      </c>
      <c r="R205" s="28">
        <f>R160/SUM(R160,'Calculations white'!R160,'Calculations black'!R160,'Calculations otherrace'!R160)</f>
        <v>9.4598879054089216E-2</v>
      </c>
      <c r="S205" s="28">
        <f>S160/SUM(S160,'Calculations white'!S160,'Calculations black'!S160,'Calculations otherrace'!S160)</f>
        <v>9.5932940321143925E-2</v>
      </c>
      <c r="T205" s="28">
        <f>T160/SUM(T160,'Calculations white'!T160,'Calculations black'!T160,'Calculations otherrace'!T160)</f>
        <v>9.7270439315090509E-2</v>
      </c>
      <c r="U205" s="28">
        <f>U160/SUM(U160,'Calculations white'!U160,'Calculations black'!U160,'Calculations otherrace'!U160)</f>
        <v>9.8611235176868109E-2</v>
      </c>
      <c r="V205" s="28">
        <f>V160/SUM(V160,'Calculations white'!V160,'Calculations black'!V160,'Calculations otherrace'!V160)</f>
        <v>9.9955187238057616E-2</v>
      </c>
      <c r="W205" s="28">
        <f>W160/SUM(W160,'Calculations white'!W160,'Calculations black'!W160,'Calculations otherrace'!W160)</f>
        <v>0.10130215506997324</v>
      </c>
      <c r="X205" s="28">
        <f>X160/SUM(X160,'Calculations white'!X160,'Calculations black'!X160,'Calculations otherrace'!X160)</f>
        <v>0.10265199853231927</v>
      </c>
      <c r="Y205" s="28">
        <f>Y160/SUM(Y160,'Calculations white'!Y160,'Calculations black'!Y160,'Calculations otherrace'!Y160)</f>
        <v>0.10400457782136878</v>
      </c>
      <c r="Z205" s="28">
        <f>Z160/SUM(Z160,'Calculations white'!Z160,'Calculations black'!Z160,'Calculations otherrace'!Z160)</f>
        <v>0.10535975351761802</v>
      </c>
      <c r="AA205" s="28">
        <f>AA160/SUM(AA160,'Calculations white'!AA160,'Calculations black'!AA160,'Calculations otherrace'!AA160)</f>
        <v>0.10671738663287603</v>
      </c>
      <c r="AB205" s="28">
        <f>AB160/SUM(AB160,'Calculations white'!AB160,'Calculations black'!AB160,'Calculations otherrace'!AB160)</f>
        <v>0.10807733865675062</v>
      </c>
      <c r="AC205" s="28">
        <f>AC160/SUM(AC160,'Calculations white'!AC160,'Calculations black'!AC160,'Calculations otherrace'!AC160)</f>
        <v>0.10943947160248893</v>
      </c>
      <c r="AD205" s="28">
        <f>AD160/SUM(AD160,'Calculations white'!AD160,'Calculations black'!AD160,'Calculations otherrace'!AD160)</f>
        <v>0.11080364805213513</v>
      </c>
      <c r="AE205" s="28">
        <f>AE160/SUM(AE160,'Calculations white'!AE160,'Calculations black'!AE160,'Calculations otherrace'!AE160)</f>
        <v>0.11216973120097273</v>
      </c>
      <c r="AF205" s="28">
        <f>AF160/SUM(AF160,'Calculations white'!AF160,'Calculations black'!AF160,'Calculations otherrace'!AF160)</f>
        <v>0.11353758490121148</v>
      </c>
    </row>
    <row r="206" spans="1:32" x14ac:dyDescent="0.2">
      <c r="A206" s="6" t="s">
        <v>42</v>
      </c>
      <c r="B206" s="28">
        <f>B161/SUM(B161,'Calculations white'!B161,'Calculations black'!B161,'Calculations otherrace'!B161)</f>
        <v>9.1000000000000011E-2</v>
      </c>
      <c r="C206" s="28">
        <f>C161/SUM(C161,'Calculations white'!C161,'Calculations black'!C161,'Calculations otherrace'!C161)</f>
        <v>9.236344293794306E-2</v>
      </c>
      <c r="D206" s="28">
        <f>D161/SUM(D161,'Calculations white'!D161,'Calculations black'!D161,'Calculations otherrace'!D161)</f>
        <v>9.3781087390129608E-2</v>
      </c>
      <c r="E206" s="28">
        <f>E161/SUM(E161,'Calculations white'!E161,'Calculations black'!E161,'Calculations otherrace'!E161)</f>
        <v>9.5214157663905188E-2</v>
      </c>
      <c r="F206" s="28">
        <f>F161/SUM(F161,'Calculations white'!F161,'Calculations black'!F161,'Calculations otherrace'!F161)</f>
        <v>9.6652647693558802E-2</v>
      </c>
      <c r="G206" s="28">
        <f>G161/SUM(G161,'Calculations white'!G161,'Calculations black'!G161,'Calculations otherrace'!G161)</f>
        <v>9.8112207244108615E-2</v>
      </c>
      <c r="H206" s="28">
        <f>H161/SUM(H161,'Calculations white'!H161,'Calculations black'!H161,'Calculations otherrace'!H161)</f>
        <v>9.9629252246810407E-2</v>
      </c>
      <c r="I206" s="28">
        <f>I161/SUM(I161,'Calculations white'!I161,'Calculations black'!I161,'Calculations otherrace'!I161)</f>
        <v>0.10114319388291443</v>
      </c>
      <c r="J206" s="28">
        <f>J161/SUM(J161,'Calculations white'!J161,'Calculations black'!J161,'Calculations otherrace'!J161)</f>
        <v>0.10267894983010251</v>
      </c>
      <c r="K206" s="28">
        <f>K161/SUM(K161,'Calculations white'!K161,'Calculations black'!K161,'Calculations otherrace'!K161)</f>
        <v>0.10421881849090724</v>
      </c>
      <c r="L206" s="28">
        <f>L161/SUM(L161,'Calculations white'!L161,'Calculations black'!L161,'Calculations otherrace'!L161)</f>
        <v>0.10556707523438655</v>
      </c>
      <c r="M206" s="28">
        <f>M161/SUM(M161,'Calculations white'!M161,'Calculations black'!M161,'Calculations otherrace'!M161)</f>
        <v>0.10704886970790101</v>
      </c>
      <c r="N206" s="28">
        <f>N161/SUM(N161,'Calculations white'!N161,'Calculations black'!N161,'Calculations otherrace'!N161)</f>
        <v>0.10853363121452712</v>
      </c>
      <c r="O206" s="28">
        <f>O161/SUM(O161,'Calculations white'!O161,'Calculations black'!O161,'Calculations otherrace'!O161)</f>
        <v>0.11002118245481299</v>
      </c>
      <c r="P206" s="28">
        <f>P161/SUM(P161,'Calculations white'!P161,'Calculations black'!P161,'Calculations otherrace'!P161)</f>
        <v>0.11151134677629507</v>
      </c>
      <c r="Q206" s="28">
        <f>Q161/SUM(Q161,'Calculations white'!Q161,'Calculations black'!Q161,'Calculations otherrace'!Q161)</f>
        <v>0.11300394824178697</v>
      </c>
      <c r="R206" s="28">
        <f>R161/SUM(R161,'Calculations white'!R161,'Calculations black'!R161,'Calculations otherrace'!R161)</f>
        <v>0.11449881169659397</v>
      </c>
      <c r="S206" s="28">
        <f>S161/SUM(S161,'Calculations white'!S161,'Calculations black'!S161,'Calculations otherrace'!S161)</f>
        <v>0.11599576283459941</v>
      </c>
      <c r="T206" s="28">
        <f>T161/SUM(T161,'Calculations white'!T161,'Calculations black'!T161,'Calculations otherrace'!T161)</f>
        <v>0.11749462826315647</v>
      </c>
      <c r="U206" s="28">
        <f>U161/SUM(U161,'Calculations white'!U161,'Calculations black'!U161,'Calculations otherrace'!U161)</f>
        <v>0.11899523556673243</v>
      </c>
      <c r="V206" s="28">
        <f>V161/SUM(V161,'Calculations white'!V161,'Calculations black'!V161,'Calculations otherrace'!V161)</f>
        <v>0.12049741336925236</v>
      </c>
      <c r="W206" s="28">
        <f>W161/SUM(W161,'Calculations white'!W161,'Calculations black'!W161,'Calculations otherrace'!W161)</f>
        <v>0.12200099139508837</v>
      </c>
      <c r="X206" s="28">
        <f>X161/SUM(X161,'Calculations white'!X161,'Calculations black'!X161,'Calculations otherrace'!X161)</f>
        <v>0.12350580052864776</v>
      </c>
      <c r="Y206" s="28">
        <f>Y161/SUM(Y161,'Calculations white'!Y161,'Calculations black'!Y161,'Calculations otherrace'!Y161)</f>
        <v>0.12501167287251799</v>
      </c>
      <c r="Z206" s="28">
        <f>Z161/SUM(Z161,'Calculations white'!Z161,'Calculations black'!Z161,'Calculations otherrace'!Z161)</f>
        <v>0.12651844180412258</v>
      </c>
      <c r="AA206" s="28">
        <f>AA161/SUM(AA161,'Calculations white'!AA161,'Calculations black'!AA161,'Calculations otherrace'!AA161)</f>
        <v>0.12802594203085099</v>
      </c>
      <c r="AB206" s="28">
        <f>AB161/SUM(AB161,'Calculations white'!AB161,'Calculations black'!AB161,'Calculations otherrace'!AB161)</f>
        <v>0.12953400964362885</v>
      </c>
      <c r="AC206" s="28">
        <f>AC161/SUM(AC161,'Calculations white'!AC161,'Calculations black'!AC161,'Calculations otherrace'!AC161)</f>
        <v>0.13104248216889283</v>
      </c>
      <c r="AD206" s="28">
        <f>AD161/SUM(AD161,'Calculations white'!AD161,'Calculations black'!AD161,'Calculations otherrace'!AD161)</f>
        <v>0.13255119861894182</v>
      </c>
      <c r="AE206" s="28">
        <f>AE161/SUM(AE161,'Calculations white'!AE161,'Calculations black'!AE161,'Calculations otherrace'!AE161)</f>
        <v>0.13405999954063991</v>
      </c>
      <c r="AF206" s="28">
        <f>AF161/SUM(AF161,'Calculations white'!AF161,'Calculations black'!AF161,'Calculations otherrace'!AF161)</f>
        <v>0.13556872706244469</v>
      </c>
    </row>
    <row r="207" spans="1:32" x14ac:dyDescent="0.2">
      <c r="A207" s="6" t="s">
        <v>105</v>
      </c>
      <c r="B207" s="28">
        <f>B162/SUM(B162,'Calculations white'!B162,'Calculations black'!B162,'Calculations otherrace'!B162)</f>
        <v>4.0999999999999995E-2</v>
      </c>
      <c r="C207" s="28">
        <f>C162/SUM(C162,'Calculations white'!C162,'Calculations black'!C162,'Calculations otherrace'!C162)</f>
        <v>4.180496169856527E-2</v>
      </c>
      <c r="D207" s="28">
        <f>D162/SUM(D162,'Calculations white'!D162,'Calculations black'!D162,'Calculations otherrace'!D162)</f>
        <v>4.2644221391288546E-2</v>
      </c>
      <c r="E207" s="28">
        <f>E162/SUM(E162,'Calculations white'!E162,'Calculations black'!E162,'Calculations otherrace'!E162)</f>
        <v>4.3495598887958259E-2</v>
      </c>
      <c r="F207" s="28">
        <f>F162/SUM(F162,'Calculations white'!F162,'Calculations black'!F162,'Calculations otherrace'!F162)</f>
        <v>4.4353045656393947E-2</v>
      </c>
      <c r="G207" s="28">
        <f>G162/SUM(G162,'Calculations white'!G162,'Calculations black'!G162,'Calculations otherrace'!G162)</f>
        <v>4.5226252503548371E-2</v>
      </c>
      <c r="H207" s="28">
        <f>H162/SUM(H162,'Calculations white'!H162,'Calculations black'!H162,'Calculations otherrace'!H162)</f>
        <v>4.6137253227046655E-2</v>
      </c>
      <c r="I207" s="28">
        <f>I162/SUM(I162,'Calculations white'!I162,'Calculations black'!I162,'Calculations otherrace'!I162)</f>
        <v>4.7049355044397508E-2</v>
      </c>
      <c r="J207" s="28">
        <f>J162/SUM(J162,'Calculations white'!J162,'Calculations black'!J162,'Calculations otherrace'!J162)</f>
        <v>4.7977893829490595E-2</v>
      </c>
      <c r="K207" s="28">
        <f>K162/SUM(K162,'Calculations white'!K162,'Calculations black'!K162,'Calculations otherrace'!K162)</f>
        <v>4.8912403295780449E-2</v>
      </c>
      <c r="L207" s="28">
        <f>L162/SUM(L162,'Calculations white'!L162,'Calculations black'!L162,'Calculations otherrace'!L162)</f>
        <v>4.9732578440611047E-2</v>
      </c>
      <c r="M207" s="28">
        <f>M162/SUM(M162,'Calculations white'!M162,'Calculations black'!M162,'Calculations otherrace'!M162)</f>
        <v>5.0637552723510171E-2</v>
      </c>
      <c r="N207" s="28">
        <f>N162/SUM(N162,'Calculations white'!N162,'Calculations black'!N162,'Calculations otherrace'!N162)</f>
        <v>5.1547481387645477E-2</v>
      </c>
      <c r="O207" s="28">
        <f>O162/SUM(O162,'Calculations white'!O162,'Calculations black'!O162,'Calculations otherrace'!O162)</f>
        <v>5.2462289250319573E-2</v>
      </c>
      <c r="P207" s="28">
        <f>P162/SUM(P162,'Calculations white'!P162,'Calculations black'!P162,'Calculations otherrace'!P162)</f>
        <v>5.3381900513487922E-2</v>
      </c>
      <c r="Q207" s="28">
        <f>Q162/SUM(Q162,'Calculations white'!Q162,'Calculations black'!Q162,'Calculations otherrace'!Q162)</f>
        <v>5.4306238785308998E-2</v>
      </c>
      <c r="R207" s="28">
        <f>R162/SUM(R162,'Calculations white'!R162,'Calculations black'!R162,'Calculations otherrace'!R162)</f>
        <v>5.5235227102022347E-2</v>
      </c>
      <c r="S207" s="28">
        <f>S162/SUM(S162,'Calculations white'!S162,'Calculations black'!S162,'Calculations otherrace'!S162)</f>
        <v>5.6168787950144475E-2</v>
      </c>
      <c r="T207" s="28">
        <f>T162/SUM(T162,'Calculations white'!T162,'Calculations black'!T162,'Calculations otherrace'!T162)</f>
        <v>5.710684328896122E-2</v>
      </c>
      <c r="U207" s="28">
        <f>U162/SUM(U162,'Calculations white'!U162,'Calculations black'!U162,'Calculations otherrace'!U162)</f>
        <v>5.8049314573302403E-2</v>
      </c>
      <c r="V207" s="28">
        <f>V162/SUM(V162,'Calculations white'!V162,'Calculations black'!V162,'Calculations otherrace'!V162)</f>
        <v>5.899612277658265E-2</v>
      </c>
      <c r="W207" s="28">
        <f>W162/SUM(W162,'Calculations white'!W162,'Calculations black'!W162,'Calculations otherrace'!W162)</f>
        <v>5.9947188414086632E-2</v>
      </c>
      <c r="X207" s="28">
        <f>X162/SUM(X162,'Calculations white'!X162,'Calculations black'!X162,'Calculations otherrace'!X162)</f>
        <v>6.090243156648343E-2</v>
      </c>
      <c r="Y207" s="28">
        <f>Y162/SUM(Y162,'Calculations white'!Y162,'Calculations black'!Y162,'Calculations otherrace'!Y162)</f>
        <v>6.1861771903550709E-2</v>
      </c>
      <c r="Z207" s="28">
        <f>Z162/SUM(Z162,'Calculations white'!Z162,'Calculations black'!Z162,'Calculations otherrace'!Z162)</f>
        <v>6.2825128708088374E-2</v>
      </c>
      <c r="AA207" s="28">
        <f>AA162/SUM(AA162,'Calculations white'!AA162,'Calculations black'!AA162,'Calculations otherrace'!AA162)</f>
        <v>6.3792420900002755E-2</v>
      </c>
      <c r="AB207" s="28">
        <f>AB162/SUM(AB162,'Calculations white'!AB162,'Calculations black'!AB162,'Calculations otherrace'!AB162)</f>
        <v>6.4763567060543065E-2</v>
      </c>
      <c r="AC207" s="28">
        <f>AC162/SUM(AC162,'Calculations white'!AC162,'Calculations black'!AC162,'Calculations otherrace'!AC162)</f>
        <v>6.5738485456667842E-2</v>
      </c>
      <c r="AD207" s="28">
        <f>AD162/SUM(AD162,'Calculations white'!AD162,'Calculations black'!AD162,'Calculations otherrace'!AD162)</f>
        <v>6.6717094065522065E-2</v>
      </c>
      <c r="AE207" s="28">
        <f>AE162/SUM(AE162,'Calculations white'!AE162,'Calculations black'!AE162,'Calculations otherrace'!AE162)</f>
        <v>6.7699310599006815E-2</v>
      </c>
      <c r="AF207" s="28">
        <f>AF162/SUM(AF162,'Calculations white'!AF162,'Calculations black'!AF162,'Calculations otherrace'!AF162)</f>
        <v>6.8685052528418125E-2</v>
      </c>
    </row>
    <row r="208" spans="1:32" x14ac:dyDescent="0.2">
      <c r="A208" s="6" t="s">
        <v>106</v>
      </c>
      <c r="B208" s="28">
        <f>B163/SUM(B163,'Calculations white'!B163,'Calculations black'!B163,'Calculations otherrace'!B163)</f>
        <v>3.9000000000000014E-2</v>
      </c>
      <c r="C208" s="28">
        <f>C163/SUM(C163,'Calculations white'!C163,'Calculations black'!C163,'Calculations otherrace'!C163)</f>
        <v>3.9777290091650819E-2</v>
      </c>
      <c r="D208" s="28">
        <f>D163/SUM(D163,'Calculations white'!D163,'Calculations black'!D163,'Calculations otherrace'!D163)</f>
        <v>4.0587741923027901E-2</v>
      </c>
      <c r="E208" s="28">
        <f>E163/SUM(E163,'Calculations white'!E163,'Calculations black'!E163,'Calculations otherrace'!E163)</f>
        <v>4.1409904671743783E-2</v>
      </c>
      <c r="F208" s="28">
        <f>F163/SUM(F163,'Calculations white'!F163,'Calculations black'!F163,'Calculations otherrace'!F163)</f>
        <v>4.2237947147290761E-2</v>
      </c>
      <c r="G208" s="28">
        <f>G163/SUM(G163,'Calculations white'!G163,'Calculations black'!G163,'Calculations otherrace'!G163)</f>
        <v>4.3081212000558727E-2</v>
      </c>
      <c r="H208" s="28">
        <f>H163/SUM(H163,'Calculations white'!H163,'Calculations black'!H163,'Calculations otherrace'!H163)</f>
        <v>4.3960978548795437E-2</v>
      </c>
      <c r="I208" s="28">
        <f>I163/SUM(I163,'Calculations white'!I163,'Calculations black'!I163,'Calculations otherrace'!I163)</f>
        <v>4.4841840231441506E-2</v>
      </c>
      <c r="J208" s="28">
        <f>J163/SUM(J163,'Calculations white'!J163,'Calculations black'!J163,'Calculations otherrace'!J163)</f>
        <v>4.5738592818298479E-2</v>
      </c>
      <c r="K208" s="28">
        <f>K163/SUM(K163,'Calculations white'!K163,'Calculations black'!K163,'Calculations otherrace'!K163)</f>
        <v>4.6641120026324076E-2</v>
      </c>
      <c r="L208" s="28">
        <f>L163/SUM(L163,'Calculations white'!L163,'Calculations black'!L163,'Calculations otherrace'!L163)</f>
        <v>4.7433284593859003E-2</v>
      </c>
      <c r="M208" s="28">
        <f>M163/SUM(M163,'Calculations white'!M163,'Calculations black'!M163,'Calculations otherrace'!M163)</f>
        <v>4.8307332089491659E-2</v>
      </c>
      <c r="N208" s="28">
        <f>N163/SUM(N163,'Calculations white'!N163,'Calculations black'!N163,'Calculations otherrace'!N163)</f>
        <v>4.9186177895156738E-2</v>
      </c>
      <c r="O208" s="28">
        <f>O163/SUM(O163,'Calculations white'!O163,'Calculations black'!O163,'Calculations otherrace'!O163)</f>
        <v>5.0069748723682458E-2</v>
      </c>
      <c r="P208" s="28">
        <f>P163/SUM(P163,'Calculations white'!P163,'Calculations black'!P163,'Calculations otherrace'!P163)</f>
        <v>5.0957970696930678E-2</v>
      </c>
      <c r="Q208" s="28">
        <f>Q163/SUM(Q163,'Calculations white'!Q163,'Calculations black'!Q163,'Calculations otherrace'!Q163)</f>
        <v>5.185076936728282E-2</v>
      </c>
      <c r="R208" s="28">
        <f>R163/SUM(R163,'Calculations white'!R163,'Calculations black'!R163,'Calculations otherrace'!R163)</f>
        <v>5.2748069739430456E-2</v>
      </c>
      <c r="S208" s="28">
        <f>S163/SUM(S163,'Calculations white'!S163,'Calculations black'!S163,'Calculations otherrace'!S163)</f>
        <v>5.3649796292459452E-2</v>
      </c>
      <c r="T208" s="28">
        <f>T163/SUM(T163,'Calculations white'!T163,'Calculations black'!T163,'Calculations otherrace'!T163)</f>
        <v>5.4555873002207662E-2</v>
      </c>
      <c r="U208" s="28">
        <f>U163/SUM(U163,'Calculations white'!U163,'Calculations black'!U163,'Calculations otherrace'!U163)</f>
        <v>5.5466223363881358E-2</v>
      </c>
      <c r="V208" s="28">
        <f>V163/SUM(V163,'Calculations white'!V163,'Calculations black'!V163,'Calculations otherrace'!V163)</f>
        <v>5.6380770414913878E-2</v>
      </c>
      <c r="W208" s="28">
        <f>W163/SUM(W163,'Calculations white'!W163,'Calculations black'!W163,'Calculations otherrace'!W163)</f>
        <v>5.7299436758046399E-2</v>
      </c>
      <c r="X208" s="28">
        <f>X163/SUM(X163,'Calculations white'!X163,'Calculations black'!X163,'Calculations otherrace'!X163)</f>
        <v>5.822214458461368E-2</v>
      </c>
      <c r="Y208" s="28">
        <f>Y163/SUM(Y163,'Calculations white'!Y163,'Calculations black'!Y163,'Calculations otherrace'!Y163)</f>
        <v>5.9148815698017929E-2</v>
      </c>
      <c r="Z208" s="28">
        <f>Z163/SUM(Z163,'Calculations white'!Z163,'Calculations black'!Z163,'Calculations otherrace'!Z163)</f>
        <v>6.0079371537368538E-2</v>
      </c>
      <c r="AA208" s="28">
        <f>AA163/SUM(AA163,'Calculations white'!AA163,'Calculations black'!AA163,'Calculations otherrace'!AA163)</f>
        <v>6.1013733201270938E-2</v>
      </c>
      <c r="AB208" s="28">
        <f>AB163/SUM(AB163,'Calculations white'!AB163,'Calculations black'!AB163,'Calculations otherrace'!AB163)</f>
        <v>6.1951821471745015E-2</v>
      </c>
      <c r="AC208" s="28">
        <f>AC163/SUM(AC163,'Calculations white'!AC163,'Calculations black'!AC163,'Calculations otherrace'!AC163)</f>
        <v>6.2893556838252138E-2</v>
      </c>
      <c r="AD208" s="28">
        <f>AD163/SUM(AD163,'Calculations white'!AD163,'Calculations black'!AD163,'Calculations otherrace'!AD163)</f>
        <v>6.3838859521811911E-2</v>
      </c>
      <c r="AE208" s="28">
        <f>AE163/SUM(AE163,'Calculations white'!AE163,'Calculations black'!AE163,'Calculations otherrace'!AE163)</f>
        <v>6.4787649499189748E-2</v>
      </c>
      <c r="AF208" s="28">
        <f>AF163/SUM(AF163,'Calculations white'!AF163,'Calculations black'!AF163,'Calculations otherrace'!AF163)</f>
        <v>6.5739846527134035E-2</v>
      </c>
    </row>
    <row r="209" spans="1:32" x14ac:dyDescent="0.2">
      <c r="A209" s="6" t="s">
        <v>107</v>
      </c>
      <c r="B209" s="28">
        <f>B164/SUM(B164,'Calculations white'!B164,'Calculations black'!B164,'Calculations otherrace'!B164)</f>
        <v>2.7217286914765899E-2</v>
      </c>
      <c r="C209" s="28">
        <f>C164/SUM(C164,'Calculations white'!C164,'Calculations black'!C164,'Calculations otherrace'!C164)</f>
        <v>2.7847545929279242E-2</v>
      </c>
      <c r="D209" s="28">
        <f>D164/SUM(D164,'Calculations white'!D164,'Calculations black'!D164,'Calculations otherrace'!D164)</f>
        <v>2.8505456510225201E-2</v>
      </c>
      <c r="E209" s="28">
        <f>E164/SUM(E164,'Calculations white'!E164,'Calculations black'!E164,'Calculations otherrace'!E164)</f>
        <v>2.9173844605717557E-2</v>
      </c>
      <c r="F209" s="28">
        <f>F164/SUM(F164,'Calculations white'!F164,'Calculations black'!F164,'Calculations otherrace'!F164)</f>
        <v>2.9847932923580216E-2</v>
      </c>
      <c r="G209" s="28">
        <f>G164/SUM(G164,'Calculations white'!G164,'Calculations black'!G164,'Calculations otherrace'!G164)</f>
        <v>3.0535439424937798E-2</v>
      </c>
      <c r="H209" s="28">
        <f>H164/SUM(H164,'Calculations white'!H164,'Calculations black'!H164,'Calculations otherrace'!H164)</f>
        <v>3.1253789538807718E-2</v>
      </c>
      <c r="I209" s="28">
        <f>I164/SUM(I164,'Calculations white'!I164,'Calculations black'!I164,'Calculations otherrace'!I164)</f>
        <v>3.1973963767624222E-2</v>
      </c>
      <c r="J209" s="28">
        <f>J164/SUM(J164,'Calculations white'!J164,'Calculations black'!J164,'Calculations otherrace'!J164)</f>
        <v>3.2708156480882225E-2</v>
      </c>
      <c r="K209" s="28">
        <f>K164/SUM(K164,'Calculations white'!K164,'Calculations black'!K164,'Calculations otherrace'!K164)</f>
        <v>3.3448156609507992E-2</v>
      </c>
      <c r="L209" s="28">
        <f>L164/SUM(L164,'Calculations white'!L164,'Calculations black'!L164,'Calculations otherrace'!L164)</f>
        <v>3.4098231233787718E-2</v>
      </c>
      <c r="M209" s="28">
        <f>M164/SUM(M164,'Calculations white'!M164,'Calculations black'!M164,'Calculations otherrace'!M164)</f>
        <v>3.4816601910808632E-2</v>
      </c>
      <c r="N209" s="28">
        <f>N164/SUM(N164,'Calculations white'!N164,'Calculations black'!N164,'Calculations otherrace'!N164)</f>
        <v>3.5539855968900427E-2</v>
      </c>
      <c r="O209" s="28">
        <f>O164/SUM(O164,'Calculations white'!O164,'Calculations black'!O164,'Calculations otherrace'!O164)</f>
        <v>3.6267937029500742E-2</v>
      </c>
      <c r="P209" s="28">
        <f>P164/SUM(P164,'Calculations white'!P164,'Calculations black'!P164,'Calculations otherrace'!P164)</f>
        <v>3.7000787867286E-2</v>
      </c>
      <c r="Q209" s="28">
        <f>Q164/SUM(Q164,'Calculations white'!Q164,'Calculations black'!Q164,'Calculations otherrace'!Q164)</f>
        <v>3.7738350430995223E-2</v>
      </c>
      <c r="R209" s="28">
        <f>R164/SUM(R164,'Calculations white'!R164,'Calculations black'!R164,'Calculations otherrace'!R164)</f>
        <v>3.8480565864691167E-2</v>
      </c>
      <c r="S209" s="28">
        <f>S164/SUM(S164,'Calculations white'!S164,'Calculations black'!S164,'Calculations otherrace'!S164)</f>
        <v>3.9227374529442929E-2</v>
      </c>
      <c r="T209" s="28">
        <f>T164/SUM(T164,'Calculations white'!T164,'Calculations black'!T164,'Calculations otherrace'!T164)</f>
        <v>3.9978716025407347E-2</v>
      </c>
      <c r="U209" s="28">
        <f>U164/SUM(U164,'Calculations white'!U164,'Calculations black'!U164,'Calculations otherrace'!U164)</f>
        <v>4.0734529214290091E-2</v>
      </c>
      <c r="V209" s="28">
        <f>V164/SUM(V164,'Calculations white'!V164,'Calculations black'!V164,'Calculations otherrace'!V164)</f>
        <v>4.1494752242166484E-2</v>
      </c>
      <c r="W209" s="28">
        <f>W164/SUM(W164,'Calculations white'!W164,'Calculations black'!W164,'Calculations otherrace'!W164)</f>
        <v>4.2259322562638972E-2</v>
      </c>
      <c r="X209" s="28">
        <f>X164/SUM(X164,'Calculations white'!X164,'Calculations black'!X164,'Calculations otherrace'!X164)</f>
        <v>4.3028176960310333E-2</v>
      </c>
      <c r="Y209" s="28">
        <f>Y164/SUM(Y164,'Calculations white'!Y164,'Calculations black'!Y164,'Calculations otherrace'!Y164)</f>
        <v>4.3801251574552225E-2</v>
      </c>
      <c r="Z209" s="28">
        <f>Z164/SUM(Z164,'Calculations white'!Z164,'Calculations black'!Z164,'Calculations otherrace'!Z164)</f>
        <v>4.4578481923544196E-2</v>
      </c>
      <c r="AA209" s="28">
        <f>AA164/SUM(AA164,'Calculations white'!AA164,'Calculations black'!AA164,'Calculations otherrace'!AA164)</f>
        <v>4.5359802928562572E-2</v>
      </c>
      <c r="AB209" s="28">
        <f>AB164/SUM(AB164,'Calculations white'!AB164,'Calculations black'!AB164,'Calculations otherrace'!AB164)</f>
        <v>4.6145148938496784E-2</v>
      </c>
      <c r="AC209" s="28">
        <f>AC164/SUM(AC164,'Calculations white'!AC164,'Calculations black'!AC164,'Calculations otherrace'!AC164)</f>
        <v>4.6934453754569144E-2</v>
      </c>
      <c r="AD209" s="28">
        <f>AD164/SUM(AD164,'Calculations white'!AD164,'Calculations black'!AD164,'Calculations otherrace'!AD164)</f>
        <v>4.7727650655236077E-2</v>
      </c>
      <c r="AE209" s="28">
        <f>AE164/SUM(AE164,'Calculations white'!AE164,'Calculations black'!AE164,'Calculations otherrace'!AE164)</f>
        <v>4.8524672421248687E-2</v>
      </c>
      <c r="AF209" s="28">
        <f>AF164/SUM(AF164,'Calculations white'!AF164,'Calculations black'!AF164,'Calculations otherrace'!AF164)</f>
        <v>4.9325451360848746E-2</v>
      </c>
    </row>
    <row r="210" spans="1:32" x14ac:dyDescent="0.2">
      <c r="A210" s="6" t="s">
        <v>43</v>
      </c>
      <c r="B210" s="28">
        <f>B165/SUM(B165,'Calculations white'!B165,'Calculations black'!B165,'Calculations otherrace'!B165)</f>
        <v>1.9999999999999993E-2</v>
      </c>
      <c r="C210" s="28">
        <f>C165/SUM(C165,'Calculations white'!C165,'Calculations black'!C165,'Calculations otherrace'!C165)</f>
        <v>2.0519205663245336E-2</v>
      </c>
      <c r="D210" s="28">
        <f>D165/SUM(D165,'Calculations white'!D165,'Calculations black'!D165,'Calculations otherrace'!D165)</f>
        <v>2.1061253265968194E-2</v>
      </c>
      <c r="E210" s="28">
        <f>E165/SUM(E165,'Calculations white'!E165,'Calculations black'!E165,'Calculations otherrace'!E165)</f>
        <v>2.1612026937710596E-2</v>
      </c>
      <c r="F210" s="28">
        <f>F165/SUM(F165,'Calculations white'!F165,'Calculations black'!F165,'Calculations otherrace'!F165)</f>
        <v>2.2167592367240963E-2</v>
      </c>
      <c r="G210" s="28">
        <f>G165/SUM(G165,'Calculations white'!G165,'Calculations black'!G165,'Calculations otherrace'!G165)</f>
        <v>2.2734331124551085E-2</v>
      </c>
      <c r="H210" s="28">
        <f>H165/SUM(H165,'Calculations white'!H165,'Calculations black'!H165,'Calculations otherrace'!H165)</f>
        <v>2.3326624290096562E-2</v>
      </c>
      <c r="I210" s="28">
        <f>I165/SUM(I165,'Calculations white'!I165,'Calculations black'!I165,'Calculations otherrace'!I165)</f>
        <v>2.3920540651726586E-2</v>
      </c>
      <c r="J210" s="28">
        <f>J165/SUM(J165,'Calculations white'!J165,'Calculations black'!J165,'Calculations otherrace'!J165)</f>
        <v>2.4526157762947781E-2</v>
      </c>
      <c r="K210" s="28">
        <f>K165/SUM(K165,'Calculations white'!K165,'Calculations black'!K165,'Calculations otherrace'!K165)</f>
        <v>2.5136720688274487E-2</v>
      </c>
      <c r="L210" s="28">
        <f>L165/SUM(L165,'Calculations white'!L165,'Calculations black'!L165,'Calculations otherrace'!L165)</f>
        <v>2.5673187216051403E-2</v>
      </c>
      <c r="M210" s="28">
        <f>M165/SUM(M165,'Calculations white'!M165,'Calculations black'!M165,'Calculations otherrace'!M165)</f>
        <v>2.6266184271062434E-2</v>
      </c>
      <c r="N210" s="28">
        <f>N165/SUM(N165,'Calculations white'!N165,'Calculations black'!N165,'Calculations otherrace'!N165)</f>
        <v>2.6863375649566916E-2</v>
      </c>
      <c r="O210" s="28">
        <f>O165/SUM(O165,'Calculations white'!O165,'Calculations black'!O165,'Calculations otherrace'!O165)</f>
        <v>2.7464724911121854E-2</v>
      </c>
      <c r="P210" s="28">
        <f>P165/SUM(P165,'Calculations white'!P165,'Calculations black'!P165,'Calculations otherrace'!P165)</f>
        <v>2.8070195088166973E-2</v>
      </c>
      <c r="Q210" s="28">
        <f>Q165/SUM(Q165,'Calculations white'!Q165,'Calculations black'!Q165,'Calculations otherrace'!Q165)</f>
        <v>2.8679748694136344E-2</v>
      </c>
      <c r="R210" s="28">
        <f>R165/SUM(R165,'Calculations white'!R165,'Calculations black'!R165,'Calculations otherrace'!R165)</f>
        <v>2.9293347731779888E-2</v>
      </c>
      <c r="S210" s="28">
        <f>S165/SUM(S165,'Calculations white'!S165,'Calculations black'!S165,'Calculations otherrace'!S165)</f>
        <v>2.9910953701697569E-2</v>
      </c>
      <c r="T210" s="28">
        <f>T165/SUM(T165,'Calculations white'!T165,'Calculations black'!T165,'Calculations otherrace'!T165)</f>
        <v>3.0532527611082619E-2</v>
      </c>
      <c r="U210" s="28">
        <f>U165/SUM(U165,'Calculations white'!U165,'Calculations black'!U165,'Calculations otherrace'!U165)</f>
        <v>3.115802998267346E-2</v>
      </c>
      <c r="V210" s="28">
        <f>V165/SUM(V165,'Calculations white'!V165,'Calculations black'!V165,'Calculations otherrace'!V165)</f>
        <v>3.1787420863913618E-2</v>
      </c>
      <c r="W210" s="28">
        <f>W165/SUM(W165,'Calculations white'!W165,'Calculations black'!W165,'Calculations otherrace'!W165)</f>
        <v>3.2420659836314446E-2</v>
      </c>
      <c r="X210" s="28">
        <f>X165/SUM(X165,'Calculations white'!X165,'Calculations black'!X165,'Calculations otherrace'!X165)</f>
        <v>3.3057706025019701E-2</v>
      </c>
      <c r="Y210" s="28">
        <f>Y165/SUM(Y165,'Calculations white'!Y165,'Calculations black'!Y165,'Calculations otherrace'!Y165)</f>
        <v>3.3698518108568346E-2</v>
      </c>
      <c r="Z210" s="28">
        <f>Z165/SUM(Z165,'Calculations white'!Z165,'Calculations black'!Z165,'Calculations otherrace'!Z165)</f>
        <v>3.4343054328850431E-2</v>
      </c>
      <c r="AA210" s="28">
        <f>AA165/SUM(AA165,'Calculations white'!AA165,'Calculations black'!AA165,'Calculations otherrace'!AA165)</f>
        <v>3.4991272501252613E-2</v>
      </c>
      <c r="AB210" s="28">
        <f>AB165/SUM(AB165,'Calculations white'!AB165,'Calculations black'!AB165,'Calculations otherrace'!AB165)</f>
        <v>3.5643130024988985E-2</v>
      </c>
      <c r="AC210" s="28">
        <f>AC165/SUM(AC165,'Calculations white'!AC165,'Calculations black'!AC165,'Calculations otherrace'!AC165)</f>
        <v>3.6298583893610716E-2</v>
      </c>
      <c r="AD210" s="28">
        <f>AD165/SUM(AD165,'Calculations white'!AD165,'Calculations black'!AD165,'Calculations otherrace'!AD165)</f>
        <v>3.6957590705689464E-2</v>
      </c>
      <c r="AE210" s="28">
        <f>AE165/SUM(AE165,'Calculations white'!AE165,'Calculations black'!AE165,'Calculations otherrace'!AE165)</f>
        <v>3.762010667566984E-2</v>
      </c>
      <c r="AF210" s="28">
        <f>AF165/SUM(AF165,'Calculations white'!AF165,'Calculations black'!AF165,'Calculations otherrace'!AF165)</f>
        <v>3.8286087644882894E-2</v>
      </c>
    </row>
    <row r="211" spans="1:32" x14ac:dyDescent="0.2">
      <c r="A211" s="6" t="s">
        <v>44</v>
      </c>
      <c r="B211" s="28">
        <f>B166/SUM(B166,'Calculations white'!B166,'Calculations black'!B166,'Calculations otherrace'!B166)</f>
        <v>5.7000000000000002E-2</v>
      </c>
      <c r="C211" s="28">
        <f>C166/SUM(C166,'Calculations white'!C166,'Calculations black'!C166,'Calculations otherrace'!C166)</f>
        <v>5.8006422601446242E-2</v>
      </c>
      <c r="D211" s="28">
        <f>D166/SUM(D166,'Calculations white'!D166,'Calculations black'!D166,'Calculations otherrace'!D166)</f>
        <v>5.9054653993548728E-2</v>
      </c>
      <c r="E211" s="28">
        <f>E166/SUM(E166,'Calculations white'!E166,'Calculations black'!E166,'Calculations otherrace'!E166)</f>
        <v>6.0116638698403592E-2</v>
      </c>
      <c r="F211" s="28">
        <f>F166/SUM(F166,'Calculations white'!F166,'Calculations black'!F166,'Calculations otherrace'!F166)</f>
        <v>6.1184856727539143E-2</v>
      </c>
      <c r="G211" s="28">
        <f>G166/SUM(G166,'Calculations white'!G166,'Calculations black'!G166,'Calculations otherrace'!G166)</f>
        <v>6.2271209538570432E-2</v>
      </c>
      <c r="H211" s="28">
        <f>H166/SUM(H166,'Calculations white'!H166,'Calculations black'!H166,'Calculations otherrace'!H166)</f>
        <v>6.3402976176499731E-2</v>
      </c>
      <c r="I211" s="28">
        <f>I166/SUM(I166,'Calculations white'!I166,'Calculations black'!I166,'Calculations otherrace'!I166)</f>
        <v>6.4534667677168187E-2</v>
      </c>
      <c r="J211" s="28">
        <f>J166/SUM(J166,'Calculations white'!J166,'Calculations black'!J166,'Calculations otherrace'!J166)</f>
        <v>6.5685155622934505E-2</v>
      </c>
      <c r="K211" s="28">
        <f>K166/SUM(K166,'Calculations white'!K166,'Calculations black'!K166,'Calculations otherrace'!K166)</f>
        <v>6.6841350665003518E-2</v>
      </c>
      <c r="L211" s="28">
        <f>L166/SUM(L166,'Calculations white'!L166,'Calculations black'!L166,'Calculations otherrace'!L166)</f>
        <v>6.7855046716177217E-2</v>
      </c>
      <c r="M211" s="28">
        <f>M166/SUM(M166,'Calculations white'!M166,'Calculations black'!M166,'Calculations otherrace'!M166)</f>
        <v>6.8971838355719142E-2</v>
      </c>
      <c r="N211" s="28">
        <f>N166/SUM(N166,'Calculations white'!N166,'Calculations black'!N166,'Calculations otherrace'!N166)</f>
        <v>7.009317052965483E-2</v>
      </c>
      <c r="O211" s="28">
        <f>O166/SUM(O166,'Calculations white'!O166,'Calculations black'!O166,'Calculations otherrace'!O166)</f>
        <v>7.1218916959294928E-2</v>
      </c>
      <c r="P211" s="28">
        <f>P166/SUM(P166,'Calculations white'!P166,'Calculations black'!P166,'Calculations otherrace'!P166)</f>
        <v>7.2348950974892329E-2</v>
      </c>
      <c r="Q211" s="28">
        <f>Q166/SUM(Q166,'Calculations white'!Q166,'Calculations black'!Q166,'Calculations otherrace'!Q166)</f>
        <v>7.3483145570826983E-2</v>
      </c>
      <c r="R211" s="28">
        <f>R166/SUM(R166,'Calculations white'!R166,'Calculations black'!R166,'Calculations otherrace'!R166)</f>
        <v>7.4621373460629623E-2</v>
      </c>
      <c r="S211" s="28">
        <f>S166/SUM(S166,'Calculations white'!S166,'Calculations black'!S166,'Calculations otherrace'!S166)</f>
        <v>7.5763507131793195E-2</v>
      </c>
      <c r="T211" s="28">
        <f>T166/SUM(T166,'Calculations white'!T166,'Calculations black'!T166,'Calculations otherrace'!T166)</f>
        <v>7.6909418900312568E-2</v>
      </c>
      <c r="U211" s="28">
        <f>U166/SUM(U166,'Calculations white'!U166,'Calculations black'!U166,'Calculations otherrace'!U166)</f>
        <v>7.8058980964898231E-2</v>
      </c>
      <c r="V211" s="28">
        <f>V166/SUM(V166,'Calculations white'!V166,'Calculations black'!V166,'Calculations otherrace'!V166)</f>
        <v>7.9212065460814218E-2</v>
      </c>
      <c r="W211" s="28">
        <f>W166/SUM(W166,'Calculations white'!W166,'Calculations black'!W166,'Calculations otherrace'!W166)</f>
        <v>8.0368544513283152E-2</v>
      </c>
      <c r="X211" s="28">
        <f>X166/SUM(X166,'Calculations white'!X166,'Calculations black'!X166,'Calculations otherrace'!X166)</f>
        <v>8.1528290290410699E-2</v>
      </c>
      <c r="Y211" s="28">
        <f>Y166/SUM(Y166,'Calculations white'!Y166,'Calculations black'!Y166,'Calculations otherrace'!Y166)</f>
        <v>8.2691175055581836E-2</v>
      </c>
      <c r="Z211" s="28">
        <f>Z166/SUM(Z166,'Calculations white'!Z166,'Calculations black'!Z166,'Calculations otherrace'!Z166)</f>
        <v>8.3857071219277338E-2</v>
      </c>
      <c r="AA211" s="28">
        <f>AA166/SUM(AA166,'Calculations white'!AA166,'Calculations black'!AA166,'Calculations otherrace'!AA166)</f>
        <v>8.5025851390267429E-2</v>
      </c>
      <c r="AB211" s="28">
        <f>AB166/SUM(AB166,'Calculations white'!AB166,'Calculations black'!AB166,'Calculations otherrace'!AB166)</f>
        <v>8.6197388426139193E-2</v>
      </c>
      <c r="AC211" s="28">
        <f>AC166/SUM(AC166,'Calculations white'!AC166,'Calculations black'!AC166,'Calculations otherrace'!AC166)</f>
        <v>8.7371555483111762E-2</v>
      </c>
      <c r="AD211" s="28">
        <f>AD166/SUM(AD166,'Calculations white'!AD166,'Calculations black'!AD166,'Calculations otherrace'!AD166)</f>
        <v>8.854822606510139E-2</v>
      </c>
      <c r="AE211" s="28">
        <f>AE166/SUM(AE166,'Calculations white'!AE166,'Calculations black'!AE166,'Calculations otherrace'!AE166)</f>
        <v>8.9727274071997987E-2</v>
      </c>
      <c r="AF211" s="28">
        <f>AF166/SUM(AF166,'Calculations white'!AF166,'Calculations black'!AF166,'Calculations otherrace'!AF166)</f>
        <v>9.0908573847113677E-2</v>
      </c>
    </row>
    <row r="212" spans="1:32" x14ac:dyDescent="0.2">
      <c r="A212" s="6" t="s">
        <v>45</v>
      </c>
      <c r="B212" s="28">
        <f>B167/SUM(B167,'Calculations white'!B167,'Calculations black'!B167,'Calculations otherrace'!B167)</f>
        <v>5.6000000000000008E-2</v>
      </c>
      <c r="C212" s="28">
        <f>C167/SUM(C167,'Calculations white'!C167,'Calculations black'!C167,'Calculations otherrace'!C167)</f>
        <v>5.7013785701208887E-2</v>
      </c>
      <c r="D212" s="28">
        <f>D167/SUM(D167,'Calculations white'!D167,'Calculations black'!D167,'Calculations otherrace'!D167)</f>
        <v>5.8069561421239591E-2</v>
      </c>
      <c r="E212" s="28">
        <f>E167/SUM(E167,'Calculations white'!E167,'Calculations black'!E167,'Calculations otherrace'!E167)</f>
        <v>5.9139388927475889E-2</v>
      </c>
      <c r="F212" s="28">
        <f>F167/SUM(F167,'Calculations white'!F167,'Calculations black'!F167,'Calculations otherrace'!F167)</f>
        <v>6.0215566324048717E-2</v>
      </c>
      <c r="G212" s="28">
        <f>G167/SUM(G167,'Calculations white'!G167,'Calculations black'!G167,'Calculations otherrace'!G167)</f>
        <v>6.1310236267993694E-2</v>
      </c>
      <c r="H212" s="28">
        <f>H167/SUM(H167,'Calculations white'!H167,'Calculations black'!H167,'Calculations otherrace'!H167)</f>
        <v>6.2450872116043651E-2</v>
      </c>
      <c r="I212" s="28">
        <f>I167/SUM(I167,'Calculations white'!I167,'Calculations black'!I167,'Calculations otherrace'!I167)</f>
        <v>6.3591284493804578E-2</v>
      </c>
      <c r="J212" s="28">
        <f>J167/SUM(J167,'Calculations white'!J167,'Calculations black'!J167,'Calculations otherrace'!J167)</f>
        <v>6.4750624590969391E-2</v>
      </c>
      <c r="K212" s="28">
        <f>K167/SUM(K167,'Calculations white'!K167,'Calculations black'!K167,'Calculations otherrace'!K167)</f>
        <v>6.5915771883507959E-2</v>
      </c>
      <c r="L212" s="28">
        <f>L167/SUM(L167,'Calculations white'!L167,'Calculations black'!L167,'Calculations otherrace'!L167)</f>
        <v>6.6936685671801277E-2</v>
      </c>
      <c r="M212" s="28">
        <f>M167/SUM(M167,'Calculations white'!M167,'Calculations black'!M167,'Calculations otherrace'!M167)</f>
        <v>6.8061749104479111E-2</v>
      </c>
      <c r="N212" s="28">
        <f>N167/SUM(N167,'Calculations white'!N167,'Calculations black'!N167,'Calculations otherrace'!N167)</f>
        <v>6.9191267209652282E-2</v>
      </c>
      <c r="O212" s="28">
        <f>O167/SUM(O167,'Calculations white'!O167,'Calculations black'!O167,'Calculations otherrace'!O167)</f>
        <v>7.0325089137734817E-2</v>
      </c>
      <c r="P212" s="28">
        <f>P167/SUM(P167,'Calculations white'!P167,'Calculations black'!P167,'Calculations otherrace'!P167)</f>
        <v>7.1463063829796364E-2</v>
      </c>
      <c r="Q212" s="28">
        <f>Q167/SUM(Q167,'Calculations white'!Q167,'Calculations black'!Q167,'Calculations otherrace'!Q167)</f>
        <v>7.2605040100030702E-2</v>
      </c>
      <c r="R212" s="28">
        <f>R167/SUM(R167,'Calculations white'!R167,'Calculations black'!R167,'Calculations otherrace'!R167)</f>
        <v>7.3750866717154279E-2</v>
      </c>
      <c r="S212" s="28">
        <f>S167/SUM(S167,'Calculations white'!S167,'Calculations black'!S167,'Calculations otherrace'!S167)</f>
        <v>7.4900392484661737E-2</v>
      </c>
      <c r="T212" s="28">
        <f>T167/SUM(T167,'Calculations white'!T167,'Calculations black'!T167,'Calculations otherrace'!T167)</f>
        <v>7.6053466319857224E-2</v>
      </c>
      <c r="U212" s="28">
        <f>U167/SUM(U167,'Calculations white'!U167,'Calculations black'!U167,'Calculations otherrace'!U167)</f>
        <v>7.7209937331591982E-2</v>
      </c>
      <c r="V212" s="28">
        <f>V167/SUM(V167,'Calculations white'!V167,'Calculations black'!V167,'Calculations otherrace'!V167)</f>
        <v>7.8369654896641119E-2</v>
      </c>
      <c r="W212" s="28">
        <f>W167/SUM(W167,'Calculations white'!W167,'Calculations black'!W167,'Calculations otherrace'!W167)</f>
        <v>7.9532468734652598E-2</v>
      </c>
      <c r="X212" s="28">
        <f>X167/SUM(X167,'Calculations white'!X167,'Calculations black'!X167,'Calculations otherrace'!X167)</f>
        <v>8.0698228981608944E-2</v>
      </c>
      <c r="Y212" s="28">
        <f>Y167/SUM(Y167,'Calculations white'!Y167,'Calculations black'!Y167,'Calculations otherrace'!Y167)</f>
        <v>8.1866786261747732E-2</v>
      </c>
      <c r="Z212" s="28">
        <f>Z167/SUM(Z167,'Calculations white'!Z167,'Calculations black'!Z167,'Calculations otherrace'!Z167)</f>
        <v>8.3037991757884219E-2</v>
      </c>
      <c r="AA212" s="28">
        <f>AA167/SUM(AA167,'Calculations white'!AA167,'Calculations black'!AA167,'Calculations otherrace'!AA167)</f>
        <v>8.4211697280089995E-2</v>
      </c>
      <c r="AB212" s="28">
        <f>AB167/SUM(AB167,'Calculations white'!AB167,'Calculations black'!AB167,'Calculations otherrace'!AB167)</f>
        <v>8.5387755332683335E-2</v>
      </c>
      <c r="AC212" s="28">
        <f>AC167/SUM(AC167,'Calculations white'!AC167,'Calculations black'!AC167,'Calculations otherrace'!AC167)</f>
        <v>8.6566019179488446E-2</v>
      </c>
      <c r="AD212" s="28">
        <f>AD167/SUM(AD167,'Calculations white'!AD167,'Calculations black'!AD167,'Calculations otherrace'!AD167)</f>
        <v>8.7746342907327551E-2</v>
      </c>
      <c r="AE212" s="28">
        <f>AE167/SUM(AE167,'Calculations white'!AE167,'Calculations black'!AE167,'Calculations otherrace'!AE167)</f>
        <v>8.8928581487713543E-2</v>
      </c>
      <c r="AF212" s="28">
        <f>AF167/SUM(AF167,'Calculations white'!AF167,'Calculations black'!AF167,'Calculations otherrace'!AF167)</f>
        <v>9.0112590836711443E-2</v>
      </c>
    </row>
    <row r="213" spans="1:32" x14ac:dyDescent="0.2">
      <c r="A213" s="6" t="s">
        <v>46</v>
      </c>
      <c r="B213" s="28">
        <f>B168/SUM(B168,'Calculations white'!B168,'Calculations black'!B168,'Calculations otherrace'!B168)</f>
        <v>6.9000000000000006E-2</v>
      </c>
      <c r="C213" s="28">
        <f>C168/SUM(C168,'Calculations white'!C168,'Calculations black'!C168,'Calculations otherrace'!C168)</f>
        <v>7.0140343841358643E-2</v>
      </c>
      <c r="D213" s="28">
        <f>D168/SUM(D168,'Calculations white'!D168,'Calculations black'!D168,'Calculations otherrace'!D168)</f>
        <v>7.1326908391406846E-2</v>
      </c>
      <c r="E213" s="28">
        <f>E168/SUM(E168,'Calculations white'!E168,'Calculations black'!E168,'Calculations otherrace'!E168)</f>
        <v>7.2527675876426292E-2</v>
      </c>
      <c r="F213" s="28">
        <f>F168/SUM(F168,'Calculations white'!F168,'Calculations black'!F168,'Calculations otherrace'!F168)</f>
        <v>7.373415174620386E-2</v>
      </c>
      <c r="G213" s="28">
        <f>G168/SUM(G168,'Calculations white'!G168,'Calculations black'!G168,'Calculations otherrace'!G168)</f>
        <v>7.4959660456837954E-2</v>
      </c>
      <c r="H213" s="28">
        <f>H168/SUM(H168,'Calculations white'!H168,'Calculations black'!H168,'Calculations otherrace'!H168)</f>
        <v>7.6234855624086342E-2</v>
      </c>
      <c r="I213" s="28">
        <f>I168/SUM(I168,'Calculations white'!I168,'Calculations black'!I168,'Calculations otherrace'!I168)</f>
        <v>7.7508513261219159E-2</v>
      </c>
      <c r="J213" s="28">
        <f>J168/SUM(J168,'Calculations white'!J168,'Calculations black'!J168,'Calculations otherrace'!J168)</f>
        <v>7.8801769025737184E-2</v>
      </c>
      <c r="K213" s="28">
        <f>K168/SUM(K168,'Calculations white'!K168,'Calculations black'!K168,'Calculations otherrace'!K168)</f>
        <v>8.0099825563502369E-2</v>
      </c>
      <c r="L213" s="28">
        <f>L168/SUM(L168,'Calculations white'!L168,'Calculations black'!L168,'Calculations otherrace'!L168)</f>
        <v>8.1236771767095012E-2</v>
      </c>
      <c r="M213" s="28">
        <f>M168/SUM(M168,'Calculations white'!M168,'Calculations black'!M168,'Calculations otherrace'!M168)</f>
        <v>8.2487798907651011E-2</v>
      </c>
      <c r="N213" s="28">
        <f>N168/SUM(N168,'Calculations white'!N168,'Calculations black'!N168,'Calculations otherrace'!N168)</f>
        <v>8.3742416028763866E-2</v>
      </c>
      <c r="O213" s="28">
        <f>O168/SUM(O168,'Calculations white'!O168,'Calculations black'!O168,'Calculations otherrace'!O168)</f>
        <v>8.5000461702950489E-2</v>
      </c>
      <c r="P213" s="28">
        <f>P168/SUM(P168,'Calculations white'!P168,'Calculations black'!P168,'Calculations otherrace'!P168)</f>
        <v>8.6261774778939912E-2</v>
      </c>
      <c r="Q213" s="28">
        <f>Q168/SUM(Q168,'Calculations white'!Q168,'Calculations black'!Q168,'Calculations otherrace'!Q168)</f>
        <v>8.7526194457623455E-2</v>
      </c>
      <c r="R213" s="28">
        <f>R168/SUM(R168,'Calculations white'!R168,'Calculations black'!R168,'Calculations otherrace'!R168)</f>
        <v>8.8793560366800334E-2</v>
      </c>
      <c r="S213" s="28">
        <f>S168/SUM(S168,'Calculations white'!S168,'Calculations black'!S168,'Calculations otherrace'!S168)</f>
        <v>9.0063712634653834E-2</v>
      </c>
      <c r="T213" s="28">
        <f>T168/SUM(T168,'Calculations white'!T168,'Calculations black'!T168,'Calculations otherrace'!T168)</f>
        <v>9.1336491961888366E-2</v>
      </c>
      <c r="U213" s="28">
        <f>U168/SUM(U168,'Calculations white'!U168,'Calculations black'!U168,'Calculations otherrace'!U168)</f>
        <v>9.2611739692466916E-2</v>
      </c>
      <c r="V213" s="28">
        <f>V168/SUM(V168,'Calculations white'!V168,'Calculations black'!V168,'Calculations otherrace'!V168)</f>
        <v>9.3889297882890854E-2</v>
      </c>
      <c r="W213" s="28">
        <f>W168/SUM(W168,'Calculations white'!W168,'Calculations black'!W168,'Calculations otherrace'!W168)</f>
        <v>9.5169009369965044E-2</v>
      </c>
      <c r="X213" s="28">
        <f>X168/SUM(X168,'Calculations white'!X168,'Calculations black'!X168,'Calculations otherrace'!X168)</f>
        <v>9.6450717836996921E-2</v>
      </c>
      <c r="Y213" s="28">
        <f>Y168/SUM(Y168,'Calculations white'!Y168,'Calculations black'!Y168,'Calculations otherrace'!Y168)</f>
        <v>9.7734267878384504E-2</v>
      </c>
      <c r="Z213" s="28">
        <f>Z168/SUM(Z168,'Calculations white'!Z168,'Calculations black'!Z168,'Calculations otherrace'!Z168)</f>
        <v>9.9019505062544907E-2</v>
      </c>
      <c r="AA213" s="28">
        <f>AA168/SUM(AA168,'Calculations white'!AA168,'Calculations black'!AA168,'Calculations otherrace'!AA168)</f>
        <v>0.10030627599314573</v>
      </c>
      <c r="AB213" s="28">
        <f>AB168/SUM(AB168,'Calculations white'!AB168,'Calculations black'!AB168,'Calculations otherrace'!AB168)</f>
        <v>0.10159442836860233</v>
      </c>
      <c r="AC213" s="28">
        <f>AC168/SUM(AC168,'Calculations white'!AC168,'Calculations black'!AC168,'Calculations otherrace'!AC168)</f>
        <v>0.10288381103980623</v>
      </c>
      <c r="AD213" s="28">
        <f>AD168/SUM(AD168,'Calculations white'!AD168,'Calculations black'!AD168,'Calculations otherrace'!AD168)</f>
        <v>0.10417427406605502</v>
      </c>
      <c r="AE213" s="28">
        <f>AE168/SUM(AE168,'Calculations white'!AE168,'Calculations black'!AE168,'Calculations otherrace'!AE168)</f>
        <v>0.10546566876916066</v>
      </c>
      <c r="AF213" s="28">
        <f>AF168/SUM(AF168,'Calculations white'!AF168,'Calculations black'!AF168,'Calculations otherrace'!AF168)</f>
        <v>0.10675784778570853</v>
      </c>
    </row>
    <row r="214" spans="1:32" x14ac:dyDescent="0.2">
      <c r="A214" s="6" t="s">
        <v>47</v>
      </c>
      <c r="B214" s="28">
        <f>B169/SUM(B169,'Calculations white'!B169,'Calculations black'!B169,'Calculations otherrace'!B169)</f>
        <v>5.1628649635036508E-2</v>
      </c>
      <c r="C214" s="28">
        <f>C169/SUM(C169,'Calculations white'!C169,'Calculations black'!C169,'Calculations otherrace'!C169)</f>
        <v>5.2570429290387119E-2</v>
      </c>
      <c r="D214" s="28">
        <f>D169/SUM(D169,'Calculations white'!D169,'Calculations black'!D169,'Calculations otherrace'!D169)</f>
        <v>5.3551795914729132E-2</v>
      </c>
      <c r="E214" s="28">
        <f>E169/SUM(E169,'Calculations white'!E169,'Calculations black'!E169,'Calculations otherrace'!E169)</f>
        <v>5.4546646172671007E-2</v>
      </c>
      <c r="F214" s="28">
        <f>F169/SUM(F169,'Calculations white'!F169,'Calculations black'!F169,'Calculations otherrace'!F169)</f>
        <v>5.5547924941599498E-2</v>
      </c>
      <c r="G214" s="28">
        <f>G169/SUM(G169,'Calculations white'!G169,'Calculations black'!G169,'Calculations otherrace'!G169)</f>
        <v>5.6566866477617529E-2</v>
      </c>
      <c r="H214" s="28">
        <f>H169/SUM(H169,'Calculations white'!H169,'Calculations black'!H169,'Calculations otherrace'!H169)</f>
        <v>5.7629116878671352E-2</v>
      </c>
      <c r="I214" s="28">
        <f>I169/SUM(I169,'Calculations white'!I169,'Calculations black'!I169,'Calculations otherrace'!I169)</f>
        <v>5.8691940270254088E-2</v>
      </c>
      <c r="J214" s="28">
        <f>J169/SUM(J169,'Calculations white'!J169,'Calculations black'!J169,'Calculations otherrace'!J169)</f>
        <v>5.9773132145034068E-2</v>
      </c>
      <c r="K214" s="28">
        <f>K169/SUM(K169,'Calculations white'!K169,'Calculations black'!K169,'Calculations otherrace'!K169)</f>
        <v>6.0860447148452623E-2</v>
      </c>
      <c r="L214" s="28">
        <f>L169/SUM(L169,'Calculations white'!L169,'Calculations black'!L169,'Calculations otherrace'!L169)</f>
        <v>6.181422965934473E-2</v>
      </c>
      <c r="M214" s="28">
        <f>M169/SUM(M169,'Calculations white'!M169,'Calculations black'!M169,'Calculations otherrace'!M169)</f>
        <v>6.2865786446550151E-2</v>
      </c>
      <c r="N214" s="28">
        <f>N169/SUM(N169,'Calculations white'!N169,'Calculations black'!N169,'Calculations otherrace'!N169)</f>
        <v>6.3922334768637873E-2</v>
      </c>
      <c r="O214" s="28">
        <f>O169/SUM(O169,'Calculations white'!O169,'Calculations black'!O169,'Calculations otherrace'!O169)</f>
        <v>6.4983772396580958E-2</v>
      </c>
      <c r="P214" s="28">
        <f>P169/SUM(P169,'Calculations white'!P169,'Calculations black'!P169,'Calculations otherrace'!P169)</f>
        <v>6.6049996498598357E-2</v>
      </c>
      <c r="Q214" s="28">
        <f>Q169/SUM(Q169,'Calculations white'!Q169,'Calculations black'!Q169,'Calculations otherrace'!Q169)</f>
        <v>6.7120903677049079E-2</v>
      </c>
      <c r="R214" s="28">
        <f>R169/SUM(R169,'Calculations white'!R169,'Calculations black'!R169,'Calculations otherrace'!R169)</f>
        <v>6.8196390005583418E-2</v>
      </c>
      <c r="S214" s="28">
        <f>S169/SUM(S169,'Calculations white'!S169,'Calculations black'!S169,'Calculations otherrace'!S169)</f>
        <v>6.9276351066519692E-2</v>
      </c>
      <c r="T214" s="28">
        <f>T169/SUM(T169,'Calculations white'!T169,'Calculations black'!T169,'Calculations otherrace'!T169)</f>
        <v>7.0360681988407725E-2</v>
      </c>
      <c r="U214" s="28">
        <f>U169/SUM(U169,'Calculations white'!U169,'Calculations black'!U169,'Calculations otherrace'!U169)</f>
        <v>7.1449277483743717E-2</v>
      </c>
      <c r="V214" s="28">
        <f>V169/SUM(V169,'Calculations white'!V169,'Calculations black'!V169,'Calculations otherrace'!V169)</f>
        <v>7.2542031886802902E-2</v>
      </c>
      <c r="W214" s="28">
        <f>W169/SUM(W169,'Calculations white'!W169,'Calculations black'!W169,'Calculations otherrace'!W169)</f>
        <v>7.363883919155155E-2</v>
      </c>
      <c r="X214" s="28">
        <f>X169/SUM(X169,'Calculations white'!X169,'Calculations black'!X169,'Calculations otherrace'!X169)</f>
        <v>7.4739593089602305E-2</v>
      </c>
      <c r="Y214" s="28">
        <f>Y169/SUM(Y169,'Calculations white'!Y169,'Calculations black'!Y169,'Calculations otherrace'!Y169)</f>
        <v>7.5844187008181255E-2</v>
      </c>
      <c r="Z214" s="28">
        <f>Z169/SUM(Z169,'Calculations white'!Z169,'Calculations black'!Z169,'Calculations otherrace'!Z169)</f>
        <v>7.6952514148066989E-2</v>
      </c>
      <c r="AA214" s="28">
        <f>AA169/SUM(AA169,'Calculations white'!AA169,'Calculations black'!AA169,'Calculations otherrace'!AA169)</f>
        <v>7.8064467521468145E-2</v>
      </c>
      <c r="AB214" s="28">
        <f>AB169/SUM(AB169,'Calculations white'!AB169,'Calculations black'!AB169,'Calculations otherrace'!AB169)</f>
        <v>7.9179939989807477E-2</v>
      </c>
      <c r="AC214" s="28">
        <f>AC169/SUM(AC169,'Calculations white'!AC169,'Calculations black'!AC169,'Calculations otherrace'!AC169)</f>
        <v>8.0298824301374694E-2</v>
      </c>
      <c r="AD214" s="28">
        <f>AD169/SUM(AD169,'Calculations white'!AD169,'Calculations black'!AD169,'Calculations otherrace'!AD169)</f>
        <v>8.1421013128816458E-2</v>
      </c>
      <c r="AE214" s="28">
        <f>AE169/SUM(AE169,'Calculations white'!AE169,'Calculations black'!AE169,'Calculations otherrace'!AE169)</f>
        <v>8.2546399106431426E-2</v>
      </c>
      <c r="AF214" s="28">
        <f>AF169/SUM(AF169,'Calculations white'!AF169,'Calculations black'!AF169,'Calculations otherrace'!AF169)</f>
        <v>8.3674874867236806E-2</v>
      </c>
    </row>
    <row r="215" spans="1:32" x14ac:dyDescent="0.2">
      <c r="A215" s="6" t="s">
        <v>48</v>
      </c>
      <c r="B215" s="28">
        <f>B170/SUM(B170,'Calculations white'!B170,'Calculations black'!B170,'Calculations otherrace'!B170)</f>
        <v>0.10239018404907975</v>
      </c>
      <c r="C215" s="28">
        <f>C170/SUM(C170,'Calculations white'!C170,'Calculations black'!C170,'Calculations otherrace'!C170)</f>
        <v>0.1038799440118643</v>
      </c>
      <c r="D215" s="28">
        <f>D170/SUM(D170,'Calculations white'!D170,'Calculations black'!D170,'Calculations otherrace'!D170)</f>
        <v>0.10542769773296777</v>
      </c>
      <c r="E215" s="28">
        <f>E170/SUM(E170,'Calculations white'!E170,'Calculations black'!E170,'Calculations otherrace'!E170)</f>
        <v>0.10699133380257229</v>
      </c>
      <c r="F215" s="28">
        <f>F170/SUM(F170,'Calculations white'!F170,'Calculations black'!F170,'Calculations otherrace'!F170)</f>
        <v>0.10855979650153923</v>
      </c>
      <c r="G215" s="28">
        <f>G170/SUM(G170,'Calculations white'!G170,'Calculations black'!G170,'Calculations otherrace'!G170)</f>
        <v>0.11015026706269278</v>
      </c>
      <c r="H215" s="28">
        <f>H170/SUM(H170,'Calculations white'!H170,'Calculations black'!H170,'Calculations otherrace'!H170)</f>
        <v>0.11180232430498885</v>
      </c>
      <c r="I215" s="28">
        <f>I170/SUM(I170,'Calculations white'!I170,'Calculations black'!I170,'Calculations otherrace'!I170)</f>
        <v>0.11344960356123344</v>
      </c>
      <c r="J215" s="28">
        <f>J170/SUM(J170,'Calculations white'!J170,'Calculations black'!J170,'Calculations otherrace'!J170)</f>
        <v>0.11511932707682872</v>
      </c>
      <c r="K215" s="28">
        <f>K170/SUM(K170,'Calculations white'!K170,'Calculations black'!K170,'Calculations otherrace'!K170)</f>
        <v>0.11679228935893098</v>
      </c>
      <c r="L215" s="28">
        <f>L170/SUM(L170,'Calculations white'!L170,'Calculations black'!L170,'Calculations otherrace'!L170)</f>
        <v>0.11825543502634268</v>
      </c>
      <c r="M215" s="28">
        <f>M170/SUM(M170,'Calculations white'!M170,'Calculations black'!M170,'Calculations otherrace'!M170)</f>
        <v>0.11986267113135697</v>
      </c>
      <c r="N215" s="28">
        <f>N170/SUM(N170,'Calculations white'!N170,'Calculations black'!N170,'Calculations otherrace'!N170)</f>
        <v>0.1214718372347308</v>
      </c>
      <c r="O215" s="28">
        <f>O170/SUM(O170,'Calculations white'!O170,'Calculations black'!O170,'Calculations otherrace'!O170)</f>
        <v>0.12308271903137717</v>
      </c>
      <c r="P215" s="28">
        <f>P170/SUM(P170,'Calculations white'!P170,'Calculations black'!P170,'Calculations otherrace'!P170)</f>
        <v>0.12469510374163144</v>
      </c>
      <c r="Q215" s="28">
        <f>Q170/SUM(Q170,'Calculations white'!Q170,'Calculations black'!Q170,'Calculations otherrace'!Q170)</f>
        <v>0.12630878020085448</v>
      </c>
      <c r="R215" s="28">
        <f>R170/SUM(R170,'Calculations white'!R170,'Calculations black'!R170,'Calculations otherrace'!R170)</f>
        <v>0.12792353894639313</v>
      </c>
      <c r="S215" s="28">
        <f>S170/SUM(S170,'Calculations white'!S170,'Calculations black'!S170,'Calculations otherrace'!S170)</f>
        <v>0.12953917230184903</v>
      </c>
      <c r="T215" s="28">
        <f>T170/SUM(T170,'Calculations white'!T170,'Calculations black'!T170,'Calculations otherrace'!T170)</f>
        <v>0.13115547445859896</v>
      </c>
      <c r="U215" s="28">
        <f>U170/SUM(U170,'Calculations white'!U170,'Calculations black'!U170,'Calculations otherrace'!U170)</f>
        <v>0.13277224155452283</v>
      </c>
      <c r="V215" s="28">
        <f>V170/SUM(V170,'Calculations white'!V170,'Calculations black'!V170,'Calculations otherrace'!V170)</f>
        <v>0.13438927174990475</v>
      </c>
      <c r="W215" s="28">
        <f>W170/SUM(W170,'Calculations white'!W170,'Calculations black'!W170,'Calculations otherrace'!W170)</f>
        <v>0.13600636530046736</v>
      </c>
      <c r="X215" s="28">
        <f>X170/SUM(X170,'Calculations white'!X170,'Calculations black'!X170,'Calculations otherrace'!X170)</f>
        <v>0.13762332462751442</v>
      </c>
      <c r="Y215" s="28">
        <f>Y170/SUM(Y170,'Calculations white'!Y170,'Calculations black'!Y170,'Calculations otherrace'!Y170)</f>
        <v>0.1392399543851626</v>
      </c>
      <c r="Z215" s="28">
        <f>Z170/SUM(Z170,'Calculations white'!Z170,'Calculations black'!Z170,'Calculations otherrace'!Z170)</f>
        <v>0.14085606152463925</v>
      </c>
      <c r="AA215" s="28">
        <f>AA170/SUM(AA170,'Calculations white'!AA170,'Calculations black'!AA170,'Calculations otherrace'!AA170)</f>
        <v>0.14247145535563899</v>
      </c>
      <c r="AB215" s="28">
        <f>AB170/SUM(AB170,'Calculations white'!AB170,'Calculations black'!AB170,'Calculations otherrace'!AB170)</f>
        <v>0.14408594760473273</v>
      </c>
      <c r="AC215" s="28">
        <f>AC170/SUM(AC170,'Calculations white'!AC170,'Calculations black'!AC170,'Calculations otherrace'!AC170)</f>
        <v>0.1456993524708248</v>
      </c>
      <c r="AD215" s="28">
        <f>AD170/SUM(AD170,'Calculations white'!AD170,'Calculations black'!AD170,'Calculations otherrace'!AD170)</f>
        <v>0.14731148667766195</v>
      </c>
      <c r="AE215" s="28">
        <f>AE170/SUM(AE170,'Calculations white'!AE170,'Calculations black'!AE170,'Calculations otherrace'!AE170)</f>
        <v>0.14892216952340623</v>
      </c>
      <c r="AF215" s="28">
        <f>AF170/SUM(AF170,'Calculations white'!AF170,'Calculations black'!AF170,'Calculations otherrace'!AF170)</f>
        <v>0.15053122292727758</v>
      </c>
    </row>
    <row r="216" spans="1:32" x14ac:dyDescent="0.2">
      <c r="A216" s="6" t="s">
        <v>49</v>
      </c>
      <c r="B216" s="28">
        <f>B171/SUM(B171,'Calculations white'!B171,'Calculations black'!B171,'Calculations otherrace'!B171)</f>
        <v>0.17205663430420703</v>
      </c>
      <c r="C216" s="28">
        <f>C171/SUM(C171,'Calculations white'!C171,'Calculations black'!C171,'Calculations otherrace'!C171)</f>
        <v>0.17404355904376675</v>
      </c>
      <c r="D216" s="28">
        <f>D171/SUM(D171,'Calculations white'!D171,'Calculations black'!D171,'Calculations otherrace'!D171)</f>
        <v>0.17610319478810368</v>
      </c>
      <c r="E216" s="28">
        <f>E171/SUM(E171,'Calculations white'!E171,'Calculations black'!E171,'Calculations otherrace'!E171)</f>
        <v>0.17817612838376018</v>
      </c>
      <c r="F216" s="28">
        <f>F171/SUM(F171,'Calculations white'!F171,'Calculations black'!F171,'Calculations otherrace'!F171)</f>
        <v>0.18024857203961314</v>
      </c>
      <c r="G216" s="28">
        <f>G171/SUM(G171,'Calculations white'!G171,'Calculations black'!G171,'Calculations otherrace'!G171)</f>
        <v>0.18234172794275066</v>
      </c>
      <c r="H216" s="28">
        <f>H171/SUM(H171,'Calculations white'!H171,'Calculations black'!H171,'Calculations otherrace'!H171)</f>
        <v>0.18450725815661623</v>
      </c>
      <c r="I216" s="28">
        <f>I171/SUM(I171,'Calculations white'!I171,'Calculations black'!I171,'Calculations otherrace'!I171)</f>
        <v>0.18666041013325321</v>
      </c>
      <c r="J216" s="28">
        <f>J171/SUM(J171,'Calculations white'!J171,'Calculations black'!J171,'Calculations otherrace'!J171)</f>
        <v>0.18883544485138068</v>
      </c>
      <c r="K216" s="28">
        <f>K171/SUM(K171,'Calculations white'!K171,'Calculations black'!K171,'Calculations otherrace'!K171)</f>
        <v>0.19100655676815648</v>
      </c>
      <c r="L216" s="28">
        <f>L171/SUM(L171,'Calculations white'!L171,'Calculations black'!L171,'Calculations otherrace'!L171)</f>
        <v>0.19290346738546127</v>
      </c>
      <c r="M216" s="28">
        <f>M171/SUM(M171,'Calculations white'!M171,'Calculations black'!M171,'Calculations otherrace'!M171)</f>
        <v>0.19497782563431731</v>
      </c>
      <c r="N216" s="28">
        <f>N171/SUM(N171,'Calculations white'!N171,'Calculations black'!N171,'Calculations otherrace'!N171)</f>
        <v>0.19704805737483794</v>
      </c>
      <c r="O216" s="28">
        <f>O171/SUM(O171,'Calculations white'!O171,'Calculations black'!O171,'Calculations otherrace'!O171)</f>
        <v>0.19911393200331653</v>
      </c>
      <c r="P216" s="28">
        <f>P171/SUM(P171,'Calculations white'!P171,'Calculations black'!P171,'Calculations otherrace'!P171)</f>
        <v>0.20117522308865993</v>
      </c>
      <c r="Q216" s="28">
        <f>Q171/SUM(Q171,'Calculations white'!Q171,'Calculations black'!Q171,'Calculations otherrace'!Q171)</f>
        <v>0.20323170841521679</v>
      </c>
      <c r="R216" s="28">
        <f>R171/SUM(R171,'Calculations white'!R171,'Calculations black'!R171,'Calculations otherrace'!R171)</f>
        <v>0.20528317002185098</v>
      </c>
      <c r="S216" s="28">
        <f>S171/SUM(S171,'Calculations white'!S171,'Calculations black'!S171,'Calculations otherrace'!S171)</f>
        <v>0.20732939423728711</v>
      </c>
      <c r="T216" s="28">
        <f>T171/SUM(T171,'Calculations white'!T171,'Calculations black'!T171,'Calculations otherrace'!T171)</f>
        <v>0.20937017171174768</v>
      </c>
      <c r="U216" s="28">
        <f>U171/SUM(U171,'Calculations white'!U171,'Calculations black'!U171,'Calculations otherrace'!U171)</f>
        <v>0.21140529744491968</v>
      </c>
      <c r="V216" s="28">
        <f>V171/SUM(V171,'Calculations white'!V171,'Calculations black'!V171,'Calculations otherrace'!V171)</f>
        <v>0.21343457081028855</v>
      </c>
      <c r="W216" s="28">
        <f>W171/SUM(W171,'Calculations white'!W171,'Calculations black'!W171,'Calculations otherrace'!W171)</f>
        <v>0.21545779557587996</v>
      </c>
      <c r="X216" s="28">
        <f>X171/SUM(X171,'Calculations white'!X171,'Calculations black'!X171,'Calculations otherrace'!X171)</f>
        <v>0.21747477992145911</v>
      </c>
      <c r="Y216" s="28">
        <f>Y171/SUM(Y171,'Calculations white'!Y171,'Calculations black'!Y171,'Calculations otherrace'!Y171)</f>
        <v>0.21948533645224513</v>
      </c>
      <c r="Z216" s="28">
        <f>Z171/SUM(Z171,'Calculations white'!Z171,'Calculations black'!Z171,'Calculations otherrace'!Z171)</f>
        <v>0.22148928220919137</v>
      </c>
      <c r="AA216" s="28">
        <f>AA171/SUM(AA171,'Calculations white'!AA171,'Calculations black'!AA171,'Calculations otherrace'!AA171)</f>
        <v>0.22348643867589726</v>
      </c>
      <c r="AB216" s="28">
        <f>AB171/SUM(AB171,'Calculations white'!AB171,'Calculations black'!AB171,'Calculations otherrace'!AB171)</f>
        <v>0.22547663178221986</v>
      </c>
      <c r="AC216" s="28">
        <f>AC171/SUM(AC171,'Calculations white'!AC171,'Calculations black'!AC171,'Calculations otherrace'!AC171)</f>
        <v>0.22745969190464976</v>
      </c>
      <c r="AD216" s="28">
        <f>AD171/SUM(AD171,'Calculations white'!AD171,'Calculations black'!AD171,'Calculations otherrace'!AD171)</f>
        <v>0.22943545386352551</v>
      </c>
      <c r="AE216" s="28">
        <f>AE171/SUM(AE171,'Calculations white'!AE171,'Calculations black'!AE171,'Calculations otherrace'!AE171)</f>
        <v>0.23140375691716658</v>
      </c>
      <c r="AF216" s="28">
        <f>AF171/SUM(AF171,'Calculations white'!AF171,'Calculations black'!AF171,'Calculations otherrace'!AF171)</f>
        <v>0.23336444475299703</v>
      </c>
    </row>
    <row r="217" spans="1:32" x14ac:dyDescent="0.2">
      <c r="A217" s="6" t="s">
        <v>50</v>
      </c>
      <c r="B217" s="28">
        <f>B172/SUM(B172,'Calculations white'!B172,'Calculations black'!B172,'Calculations otherrace'!B172)</f>
        <v>9.2999999999999999E-2</v>
      </c>
      <c r="C217" s="28">
        <f>C172/SUM(C172,'Calculations white'!C172,'Calculations black'!C172,'Calculations otherrace'!C172)</f>
        <v>9.438930404622814E-2</v>
      </c>
      <c r="D217" s="28">
        <f>D172/SUM(D172,'Calculations white'!D172,'Calculations black'!D172,'Calculations otherrace'!D172)</f>
        <v>9.5833890074595807E-2</v>
      </c>
      <c r="E217" s="28">
        <f>E172/SUM(E172,'Calculations white'!E172,'Calculations black'!E172,'Calculations otherrace'!E172)</f>
        <v>9.7294339859799683E-2</v>
      </c>
      <c r="F217" s="28">
        <f>F172/SUM(F172,'Calculations white'!F172,'Calculations black'!F172,'Calculations otherrace'!F172)</f>
        <v>9.8760435092440285E-2</v>
      </c>
      <c r="G217" s="28">
        <f>G172/SUM(G172,'Calculations white'!G172,'Calculations black'!G172,'Calculations otherrace'!G172)</f>
        <v>0.10024817077445031</v>
      </c>
      <c r="H217" s="28">
        <f>H172/SUM(H172,'Calculations white'!H172,'Calculations black'!H172,'Calculations otherrace'!H172)</f>
        <v>0.10179467725095111</v>
      </c>
      <c r="I217" s="28">
        <f>I172/SUM(I172,'Calculations white'!I172,'Calculations black'!I172,'Calculations otherrace'!I172)</f>
        <v>0.10333812871265174</v>
      </c>
      <c r="J217" s="28">
        <f>J172/SUM(J172,'Calculations white'!J172,'Calculations black'!J172,'Calculations otherrace'!J172)</f>
        <v>0.10490396975368303</v>
      </c>
      <c r="K217" s="28">
        <f>K172/SUM(K172,'Calculations white'!K172,'Calculations black'!K172,'Calculations otherrace'!K172)</f>
        <v>0.10647417772832705</v>
      </c>
      <c r="L217" s="28">
        <f>L172/SUM(L172,'Calculations white'!L172,'Calculations black'!L172,'Calculations otherrace'!L172)</f>
        <v>0.10784901410087888</v>
      </c>
      <c r="M217" s="28">
        <f>M172/SUM(M172,'Calculations white'!M172,'Calculations black'!M172,'Calculations otherrace'!M172)</f>
        <v>0.10936024263377565</v>
      </c>
      <c r="N217" s="28">
        <f>N172/SUM(N172,'Calculations white'!N172,'Calculations black'!N172,'Calculations otherrace'!N172)</f>
        <v>0.11087464606350775</v>
      </c>
      <c r="O217" s="28">
        <f>O172/SUM(O172,'Calculations white'!O172,'Calculations black'!O172,'Calculations otherrace'!O172)</f>
        <v>0.1123920466521551</v>
      </c>
      <c r="P217" s="28">
        <f>P172/SUM(P172,'Calculations white'!P172,'Calculations black'!P172,'Calculations otherrace'!P172)</f>
        <v>0.11391226722256852</v>
      </c>
      <c r="Q217" s="28">
        <f>Q172/SUM(Q172,'Calculations white'!Q172,'Calculations black'!Q172,'Calculations otherrace'!Q172)</f>
        <v>0.11543513122582344</v>
      </c>
      <c r="R217" s="28">
        <f>R172/SUM(R172,'Calculations white'!R172,'Calculations black'!R172,'Calculations otherrace'!R172)</f>
        <v>0.11696046280772746</v>
      </c>
      <c r="S217" s="28">
        <f>S172/SUM(S172,'Calculations white'!S172,'Calculations black'!S172,'Calculations otherrace'!S172)</f>
        <v>0.11848808687432534</v>
      </c>
      <c r="T217" s="28">
        <f>T172/SUM(T172,'Calculations white'!T172,'Calculations black'!T172,'Calculations otherrace'!T172)</f>
        <v>0.12001782915633688</v>
      </c>
      <c r="U217" s="28">
        <f>U172/SUM(U172,'Calculations white'!U172,'Calculations black'!U172,'Calculations otherrace'!U172)</f>
        <v>0.12154951627247053</v>
      </c>
      <c r="V217" s="28">
        <f>V172/SUM(V172,'Calculations white'!V172,'Calculations black'!V172,'Calculations otherrace'!V172)</f>
        <v>0.12308297579156123</v>
      </c>
      <c r="W217" s="28">
        <f>W172/SUM(W172,'Calculations white'!W172,'Calculations black'!W172,'Calculations otherrace'!W172)</f>
        <v>0.12461803629347565</v>
      </c>
      <c r="X217" s="28">
        <f>X172/SUM(X172,'Calculations white'!X172,'Calculations black'!X172,'Calculations otherrace'!X172)</f>
        <v>0.1261545274287367</v>
      </c>
      <c r="Y217" s="28">
        <f>Y172/SUM(Y172,'Calculations white'!Y172,'Calculations black'!Y172,'Calculations otherrace'!Y172)</f>
        <v>0.12769227997682486</v>
      </c>
      <c r="Z217" s="28">
        <f>Z172/SUM(Z172,'Calculations white'!Z172,'Calculations black'!Z172,'Calculations otherrace'!Z172)</f>
        <v>0.12923112590310556</v>
      </c>
      <c r="AA217" s="28">
        <f>AA172/SUM(AA172,'Calculations white'!AA172,'Calculations black'!AA172,'Calculations otherrace'!AA172)</f>
        <v>0.13077089841434628</v>
      </c>
      <c r="AB217" s="28">
        <f>AB172/SUM(AB172,'Calculations white'!AB172,'Calculations black'!AB172,'Calculations otherrace'!AB172)</f>
        <v>0.13231143201278603</v>
      </c>
      <c r="AC217" s="28">
        <f>AC172/SUM(AC172,'Calculations white'!AC172,'Calculations black'!AC172,'Calculations otherrace'!AC172)</f>
        <v>0.13385256254871883</v>
      </c>
      <c r="AD217" s="28">
        <f>AD172/SUM(AD172,'Calculations white'!AD172,'Calculations black'!AD172,'Calculations otherrace'!AD172)</f>
        <v>0.13539412727156014</v>
      </c>
      <c r="AE217" s="28">
        <f>AE172/SUM(AE172,'Calculations white'!AE172,'Calculations black'!AE172,'Calculations otherrace'!AE172)</f>
        <v>0.13693596487937024</v>
      </c>
      <c r="AF217" s="28">
        <f>AF172/SUM(AF172,'Calculations white'!AF172,'Calculations black'!AF172,'Calculations otherrace'!AF172)</f>
        <v>0.13847791556680281</v>
      </c>
    </row>
    <row r="218" spans="1:32" x14ac:dyDescent="0.2">
      <c r="A218" s="6" t="s">
        <v>51</v>
      </c>
      <c r="B218" s="28">
        <f>B173/SUM(B173,'Calculations white'!B173,'Calculations black'!B173,'Calculations otherrace'!B173)</f>
        <v>4.5000000000000012E-2</v>
      </c>
      <c r="C218" s="28">
        <f>C173/SUM(C173,'Calculations white'!C173,'Calculations black'!C173,'Calculations otherrace'!C173)</f>
        <v>4.5859124991800566E-2</v>
      </c>
      <c r="D218" s="28">
        <f>D173/SUM(D173,'Calculations white'!D173,'Calculations black'!D173,'Calculations otherrace'!D173)</f>
        <v>4.6754705547584673E-2</v>
      </c>
      <c r="E218" s="28">
        <f>E173/SUM(E173,'Calculations white'!E173,'Calculations black'!E173,'Calculations otherrace'!E173)</f>
        <v>4.7663023532117273E-2</v>
      </c>
      <c r="F218" s="28">
        <f>F173/SUM(F173,'Calculations white'!F173,'Calculations black'!F173,'Calculations otherrace'!F173)</f>
        <v>4.8577627406656589E-2</v>
      </c>
      <c r="G218" s="28">
        <f>G173/SUM(G173,'Calculations white'!G173,'Calculations black'!G173,'Calculations otherrace'!G173)</f>
        <v>4.9508828497111183E-2</v>
      </c>
      <c r="H218" s="28">
        <f>H173/SUM(H173,'Calculations white'!H173,'Calculations black'!H173,'Calculations otherrace'!H173)</f>
        <v>5.0480102985406138E-2</v>
      </c>
      <c r="I218" s="28">
        <f>I173/SUM(I173,'Calculations white'!I173,'Calculations black'!I173,'Calculations otherrace'!I173)</f>
        <v>5.1452341208226351E-2</v>
      </c>
      <c r="J218" s="28">
        <f>J173/SUM(J173,'Calculations white'!J173,'Calculations black'!J173,'Calculations otherrace'!J173)</f>
        <v>5.2441866293028966E-2</v>
      </c>
      <c r="K218" s="28">
        <f>K173/SUM(K173,'Calculations white'!K173,'Calculations black'!K173,'Calculations otherrace'!K173)</f>
        <v>5.3437505174322456E-2</v>
      </c>
      <c r="L218" s="28">
        <f>L173/SUM(L173,'Calculations white'!L173,'Calculations black'!L173,'Calculations otherrace'!L173)</f>
        <v>5.4311172991627223E-2</v>
      </c>
      <c r="M218" s="28">
        <f>M173/SUM(M173,'Calculations white'!M173,'Calculations black'!M173,'Calculations otherrace'!M173)</f>
        <v>5.5274916461309991E-2</v>
      </c>
      <c r="N218" s="28">
        <f>N173/SUM(N173,'Calculations white'!N173,'Calculations black'!N173,'Calculations otherrace'!N173)</f>
        <v>5.6243698525548384E-2</v>
      </c>
      <c r="O218" s="28">
        <f>O173/SUM(O173,'Calculations white'!O173,'Calculations black'!O173,'Calculations otherrace'!O173)</f>
        <v>5.7217432217766387E-2</v>
      </c>
      <c r="P218" s="28">
        <f>P173/SUM(P173,'Calculations white'!P173,'Calculations black'!P173,'Calculations otherrace'!P173)</f>
        <v>5.8196029908793905E-2</v>
      </c>
      <c r="Q218" s="28">
        <f>Q173/SUM(Q173,'Calculations white'!Q173,'Calculations black'!Q173,'Calculations otherrace'!Q173)</f>
        <v>5.9179403335977376E-2</v>
      </c>
      <c r="R218" s="28">
        <f>R173/SUM(R173,'Calculations white'!R173,'Calculations black'!R173,'Calculations otherrace'!R173)</f>
        <v>6.0167463632624291E-2</v>
      </c>
      <c r="S218" s="28">
        <f>S173/SUM(S173,'Calculations white'!S173,'Calculations black'!S173,'Calculations otherrace'!S173)</f>
        <v>6.1160121357761589E-2</v>
      </c>
      <c r="T218" s="28">
        <f>T173/SUM(T173,'Calculations white'!T173,'Calculations black'!T173,'Calculations otherrace'!T173)</f>
        <v>6.2157286526176574E-2</v>
      </c>
      <c r="U218" s="28">
        <f>U173/SUM(U173,'Calculations white'!U173,'Calculations black'!U173,'Calculations otherrace'!U173)</f>
        <v>6.3158868638715296E-2</v>
      </c>
      <c r="V218" s="28">
        <f>V173/SUM(V173,'Calculations white'!V173,'Calculations black'!V173,'Calculations otherrace'!V173)</f>
        <v>6.4164776712813162E-2</v>
      </c>
      <c r="W218" s="28">
        <f>W173/SUM(W173,'Calculations white'!W173,'Calculations black'!W173,'Calculations otherrace'!W173)</f>
        <v>6.5174919313226817E-2</v>
      </c>
      <c r="X218" s="28">
        <f>X173/SUM(X173,'Calculations white'!X173,'Calculations black'!X173,'Calculations otherrace'!X173)</f>
        <v>6.6189204582941183E-2</v>
      </c>
      <c r="Y218" s="28">
        <f>Y173/SUM(Y173,'Calculations white'!Y173,'Calculations black'!Y173,'Calculations otherrace'!Y173)</f>
        <v>6.7207540274225666E-2</v>
      </c>
      <c r="Z218" s="28">
        <f>Z173/SUM(Z173,'Calculations white'!Z173,'Calculations black'!Z173,'Calculations otherrace'!Z173)</f>
        <v>6.8229833779808138E-2</v>
      </c>
      <c r="AA218" s="28">
        <f>AA173/SUM(AA173,'Calculations white'!AA173,'Calculations black'!AA173,'Calculations otherrace'!AA173)</f>
        <v>6.9255992164140454E-2</v>
      </c>
      <c r="AB218" s="28">
        <f>AB173/SUM(AB173,'Calculations white'!AB173,'Calculations black'!AB173,'Calculations otherrace'!AB173)</f>
        <v>7.0285922194729178E-2</v>
      </c>
      <c r="AC218" s="28">
        <f>AC173/SUM(AC173,'Calculations white'!AC173,'Calculations black'!AC173,'Calculations otherrace'!AC173)</f>
        <v>7.1319530373500611E-2</v>
      </c>
      <c r="AD218" s="28">
        <f>AD173/SUM(AD173,'Calculations white'!AD173,'Calculations black'!AD173,'Calculations otherrace'!AD173)</f>
        <v>7.2356722968174039E-2</v>
      </c>
      <c r="AE218" s="28">
        <f>AE173/SUM(AE173,'Calculations white'!AE173,'Calculations black'!AE173,'Calculations otherrace'!AE173)</f>
        <v>7.3397406043616858E-2</v>
      </c>
      <c r="AF218" s="28">
        <f>AF173/SUM(AF173,'Calculations white'!AF173,'Calculations black'!AF173,'Calculations otherrace'!AF173)</f>
        <v>7.4441485493152257E-2</v>
      </c>
    </row>
    <row r="219" spans="1:32" x14ac:dyDescent="0.2">
      <c r="A219" s="6" t="s">
        <v>52</v>
      </c>
      <c r="B219" s="28">
        <f>B174/SUM(B174,'Calculations white'!B174,'Calculations black'!B174,'Calculations otherrace'!B174)</f>
        <v>9.4999999999999987E-2</v>
      </c>
      <c r="C219" s="28">
        <f>C174/SUM(C174,'Calculations white'!C174,'Calculations black'!C174,'Calculations otherrace'!C174)</f>
        <v>9.6400816121170796E-2</v>
      </c>
      <c r="D219" s="28">
        <f>D174/SUM(D174,'Calculations white'!D174,'Calculations black'!D174,'Calculations otherrace'!D174)</f>
        <v>9.7857124885018076E-2</v>
      </c>
      <c r="E219" s="28">
        <f>E174/SUM(E174,'Calculations white'!E174,'Calculations black'!E174,'Calculations otherrace'!E174)</f>
        <v>9.9328980622571783E-2</v>
      </c>
      <c r="F219" s="28">
        <f>F174/SUM(F174,'Calculations white'!F174,'Calculations black'!F174,'Calculations otherrace'!F174)</f>
        <v>0.10080613481518799</v>
      </c>
      <c r="G219" s="28">
        <f>G174/SUM(G174,'Calculations white'!G174,'Calculations black'!G174,'Calculations otherrace'!G174)</f>
        <v>0.10230460701875675</v>
      </c>
      <c r="H219" s="28">
        <f>H174/SUM(H174,'Calculations white'!H174,'Calculations black'!H174,'Calculations otherrace'!H174)</f>
        <v>0.10386176641846244</v>
      </c>
      <c r="I219" s="28">
        <f>I174/SUM(I174,'Calculations white'!I174,'Calculations black'!I174,'Calculations otherrace'!I174)</f>
        <v>0.10541549707540908</v>
      </c>
      <c r="J219" s="28">
        <f>J174/SUM(J174,'Calculations white'!J174,'Calculations black'!J174,'Calculations otherrace'!J174)</f>
        <v>0.10699132699938918</v>
      </c>
      <c r="K219" s="28">
        <f>K174/SUM(K174,'Calculations white'!K174,'Calculations black'!K174,'Calculations otherrace'!K174)</f>
        <v>0.10857106510502794</v>
      </c>
      <c r="L219" s="28">
        <f>L174/SUM(L174,'Calculations white'!L174,'Calculations black'!L174,'Calculations otherrace'!L174)</f>
        <v>0.10995414316202455</v>
      </c>
      <c r="M219" s="28">
        <f>M174/SUM(M174,'Calculations white'!M174,'Calculations black'!M174,'Calculations otherrace'!M174)</f>
        <v>0.11147385813969293</v>
      </c>
      <c r="N219" s="28">
        <f>N174/SUM(N174,'Calculations white'!N174,'Calculations black'!N174,'Calculations otherrace'!N174)</f>
        <v>0.11299636246977932</v>
      </c>
      <c r="O219" s="28">
        <f>O174/SUM(O174,'Calculations white'!O174,'Calculations black'!O174,'Calculations otherrace'!O174)</f>
        <v>0.11452147644187378</v>
      </c>
      <c r="P219" s="28">
        <f>P174/SUM(P174,'Calculations white'!P174,'Calculations black'!P174,'Calculations otherrace'!P174)</f>
        <v>0.11604902108371747</v>
      </c>
      <c r="Q219" s="28">
        <f>Q174/SUM(Q174,'Calculations white'!Q174,'Calculations black'!Q174,'Calculations otherrace'!Q174)</f>
        <v>0.1175788182279066</v>
      </c>
      <c r="R219" s="28">
        <f>R174/SUM(R174,'Calculations white'!R174,'Calculations black'!R174,'Calculations otherrace'!R174)</f>
        <v>0.11911069057752091</v>
      </c>
      <c r="S219" s="28">
        <f>S174/SUM(S174,'Calculations white'!S174,'Calculations black'!S174,'Calculations otherrace'!S174)</f>
        <v>0.12064446177062066</v>
      </c>
      <c r="T219" s="28">
        <f>T174/SUM(T174,'Calculations white'!T174,'Calculations black'!T174,'Calculations otherrace'!T174)</f>
        <v>0.12217995644355065</v>
      </c>
      <c r="U219" s="28">
        <f>U174/SUM(U174,'Calculations white'!U174,'Calculations black'!U174,'Calculations otherrace'!U174)</f>
        <v>0.1237170002929965</v>
      </c>
      <c r="V219" s="28">
        <f>V174/SUM(V174,'Calculations white'!V174,'Calculations black'!V174,'Calculations otherrace'!V174)</f>
        <v>0.12525542013674459</v>
      </c>
      <c r="W219" s="28">
        <f>W174/SUM(W174,'Calculations white'!W174,'Calculations black'!W174,'Calculations otherrace'!W174)</f>
        <v>0.12679504397309116</v>
      </c>
      <c r="X219" s="28">
        <f>X174/SUM(X174,'Calculations white'!X174,'Calculations black'!X174,'Calculations otherrace'!X174)</f>
        <v>0.12833570103885544</v>
      </c>
      <c r="Y219" s="28">
        <f>Y174/SUM(Y174,'Calculations white'!Y174,'Calculations black'!Y174,'Calculations otherrace'!Y174)</f>
        <v>0.12987722186595804</v>
      </c>
      <c r="Z219" s="28">
        <f>Z174/SUM(Z174,'Calculations white'!Z174,'Calculations black'!Z174,'Calculations otherrace'!Z174)</f>
        <v>0.13141943833651598</v>
      </c>
      <c r="AA219" s="28">
        <f>AA174/SUM(AA174,'Calculations white'!AA174,'Calculations black'!AA174,'Calculations otherrace'!AA174)</f>
        <v>0.13296218373642316</v>
      </c>
      <c r="AB219" s="28">
        <f>AB174/SUM(AB174,'Calculations white'!AB174,'Calculations black'!AB174,'Calculations otherrace'!AB174)</f>
        <v>0.13450529280737972</v>
      </c>
      <c r="AC219" s="28">
        <f>AC174/SUM(AC174,'Calculations white'!AC174,'Calculations black'!AC174,'Calculations otherrace'!AC174)</f>
        <v>0.13604860179733858</v>
      </c>
      <c r="AD219" s="28">
        <f>AD174/SUM(AD174,'Calculations white'!AD174,'Calculations black'!AD174,'Calculations otherrace'!AD174)</f>
        <v>0.13759194850933965</v>
      </c>
      <c r="AE219" s="28">
        <f>AE174/SUM(AE174,'Calculations white'!AE174,'Calculations black'!AE174,'Calculations otherrace'!AE174)</f>
        <v>0.13913517234870915</v>
      </c>
      <c r="AF219" s="28">
        <f>AF174/SUM(AF174,'Calculations white'!AF174,'Calculations black'!AF174,'Calculations otherrace'!AF174)</f>
        <v>0.14067811436859942</v>
      </c>
    </row>
    <row r="220" spans="1:32" x14ac:dyDescent="0.2">
      <c r="A220" s="6" t="s">
        <v>53</v>
      </c>
      <c r="B220" s="28">
        <f>B175/SUM(B175,'Calculations white'!B175,'Calculations black'!B175,'Calculations otherrace'!B175)</f>
        <v>4.5999999999999992E-2</v>
      </c>
      <c r="C220" s="28">
        <f>C175/SUM(C175,'Calculations white'!C175,'Calculations black'!C175,'Calculations otherrace'!C175)</f>
        <v>4.6884711985335691E-2</v>
      </c>
      <c r="D220" s="28">
        <f>D175/SUM(D175,'Calculations white'!D175,'Calculations black'!D175,'Calculations otherrace'!D175)</f>
        <v>4.7806723833142432E-2</v>
      </c>
      <c r="E220" s="28">
        <f>E175/SUM(E175,'Calculations white'!E175,'Calculations black'!E175,'Calculations otherrace'!E175)</f>
        <v>4.8741653045565957E-2</v>
      </c>
      <c r="F220" s="28">
        <f>F175/SUM(F175,'Calculations white'!F175,'Calculations black'!F175,'Calculations otherrace'!F175)</f>
        <v>4.9682801204812319E-2</v>
      </c>
      <c r="G220" s="28">
        <f>G175/SUM(G175,'Calculations white'!G175,'Calculations black'!G175,'Calculations otherrace'!G175)</f>
        <v>5.0640791216238532E-2</v>
      </c>
      <c r="H220" s="28">
        <f>H175/SUM(H175,'Calculations white'!H175,'Calculations black'!H175,'Calculations otherrace'!H175)</f>
        <v>5.1639727619613017E-2</v>
      </c>
      <c r="I220" s="28">
        <f>I175/SUM(I175,'Calculations white'!I175,'Calculations black'!I175,'Calculations otherrace'!I175)</f>
        <v>5.2639245917116252E-2</v>
      </c>
      <c r="J220" s="28">
        <f>J175/SUM(J175,'Calculations white'!J175,'Calculations black'!J175,'Calculations otherrace'!J175)</f>
        <v>5.3656132316948935E-2</v>
      </c>
      <c r="K220" s="28">
        <f>K175/SUM(K175,'Calculations white'!K175,'Calculations black'!K175,'Calculations otherrace'!K175)</f>
        <v>5.4678892489939082E-2</v>
      </c>
      <c r="L220" s="28">
        <f>L175/SUM(L175,'Calculations white'!L175,'Calculations black'!L175,'Calculations otherrace'!L175)</f>
        <v>5.5575780322663658E-2</v>
      </c>
      <c r="M220" s="28">
        <f>M175/SUM(M175,'Calculations white'!M175,'Calculations black'!M175,'Calculations otherrace'!M175)</f>
        <v>5.6564822183643275E-2</v>
      </c>
      <c r="N220" s="28">
        <f>N175/SUM(N175,'Calculations white'!N175,'Calculations black'!N175,'Calculations otherrace'!N175)</f>
        <v>5.7558534357298026E-2</v>
      </c>
      <c r="O220" s="28">
        <f>O175/SUM(O175,'Calculations white'!O175,'Calculations black'!O175,'Calculations otherrace'!O175)</f>
        <v>5.8556794870679892E-2</v>
      </c>
      <c r="P220" s="28">
        <f>P175/SUM(P175,'Calculations white'!P175,'Calculations black'!P175,'Calculations otherrace'!P175)</f>
        <v>5.9559481200204462E-2</v>
      </c>
      <c r="Q220" s="28">
        <f>Q175/SUM(Q175,'Calculations white'!Q175,'Calculations black'!Q175,'Calculations otherrace'!Q175)</f>
        <v>6.0566470337261674E-2</v>
      </c>
      <c r="R220" s="28">
        <f>R175/SUM(R175,'Calculations white'!R175,'Calculations black'!R175,'Calculations otherrace'!R175)</f>
        <v>6.1577638853439698E-2</v>
      </c>
      <c r="S220" s="28">
        <f>S175/SUM(S175,'Calculations white'!S175,'Calculations black'!S175,'Calculations otherrace'!S175)</f>
        <v>6.2592862965297133E-2</v>
      </c>
      <c r="T220" s="28">
        <f>T175/SUM(T175,'Calculations white'!T175,'Calculations black'!T175,'Calculations otherrace'!T175)</f>
        <v>6.3612018598611306E-2</v>
      </c>
      <c r="U220" s="28">
        <f>U175/SUM(U175,'Calculations white'!U175,'Calculations black'!U175,'Calculations otherrace'!U175)</f>
        <v>6.4634981452039178E-2</v>
      </c>
      <c r="V220" s="28">
        <f>V175/SUM(V175,'Calculations white'!V175,'Calculations black'!V175,'Calculations otherrace'!V175)</f>
        <v>6.5661627060128666E-2</v>
      </c>
      <c r="W220" s="28">
        <f>W175/SUM(W175,'Calculations white'!W175,'Calculations black'!W175,'Calculations otherrace'!W175)</f>
        <v>6.6691830855616918E-2</v>
      </c>
      <c r="X220" s="28">
        <f>X175/SUM(X175,'Calculations white'!X175,'Calculations black'!X175,'Calculations otherrace'!X175)</f>
        <v>6.7725468230957903E-2</v>
      </c>
      <c r="Y220" s="28">
        <f>Y175/SUM(Y175,'Calculations white'!Y175,'Calculations black'!Y175,'Calculations otherrace'!Y175)</f>
        <v>6.876241459902542E-2</v>
      </c>
      <c r="Z220" s="28">
        <f>Z175/SUM(Z175,'Calculations white'!Z175,'Calculations black'!Z175,'Calculations otherrace'!Z175)</f>
        <v>6.9802545452934531E-2</v>
      </c>
      <c r="AA220" s="28">
        <f>AA175/SUM(AA175,'Calculations white'!AA175,'Calculations black'!AA175,'Calculations otherrace'!AA175)</f>
        <v>7.0845736424931929E-2</v>
      </c>
      <c r="AB220" s="28">
        <f>AB175/SUM(AB175,'Calculations white'!AB175,'Calculations black'!AB175,'Calculations otherrace'!AB175)</f>
        <v>7.1891863344308915E-2</v>
      </c>
      <c r="AC220" s="28">
        <f>AC175/SUM(AC175,'Calculations white'!AC175,'Calculations black'!AC175,'Calculations otherrace'!AC175)</f>
        <v>7.2940802294287441E-2</v>
      </c>
      <c r="AD220" s="28">
        <f>AD175/SUM(AD175,'Calculations white'!AD175,'Calculations black'!AD175,'Calculations otherrace'!AD175)</f>
        <v>7.3992429667838241E-2</v>
      </c>
      <c r="AE220" s="28">
        <f>AE175/SUM(AE175,'Calculations white'!AE175,'Calculations black'!AE175,'Calculations otherrace'!AE175)</f>
        <v>7.5046622222391973E-2</v>
      </c>
      <c r="AF220" s="28">
        <f>AF175/SUM(AF175,'Calculations white'!AF175,'Calculations black'!AF175,'Calculations otherrace'!AF175)</f>
        <v>7.6103257133401714E-2</v>
      </c>
    </row>
    <row r="221" spans="1:32" x14ac:dyDescent="0.2">
      <c r="A221" s="6" t="s">
        <v>54</v>
      </c>
      <c r="B221" s="28">
        <f>B176/SUM(B176,'Calculations white'!B176,'Calculations black'!B176,'Calculations otherrace'!B176)</f>
        <v>5.4000000000000006E-2</v>
      </c>
      <c r="C221" s="28">
        <f>C176/SUM(C176,'Calculations white'!C176,'Calculations black'!C176,'Calculations otherrace'!C176)</f>
        <v>5.497123929350714E-2</v>
      </c>
      <c r="D221" s="28">
        <f>D176/SUM(D176,'Calculations white'!D176,'Calculations black'!D176,'Calculations otherrace'!D176)</f>
        <v>5.598312382915744E-2</v>
      </c>
      <c r="E221" s="28">
        <f>E176/SUM(E176,'Calculations white'!E176,'Calculations black'!E176,'Calculations otherrace'!E176)</f>
        <v>5.7008672856918491E-2</v>
      </c>
      <c r="F221" s="28">
        <f>F176/SUM(F176,'Calculations white'!F176,'Calculations black'!F176,'Calculations otherrace'!F176)</f>
        <v>5.8040617763856474E-2</v>
      </c>
      <c r="G221" s="28">
        <f>G176/SUM(G176,'Calculations white'!G176,'Calculations black'!G176,'Calculations otherrace'!G176)</f>
        <v>5.9090504703966075E-2</v>
      </c>
      <c r="H221" s="28">
        <f>H176/SUM(H176,'Calculations white'!H176,'Calculations black'!H176,'Calculations otherrace'!H176)</f>
        <v>6.0184734605904747E-2</v>
      </c>
      <c r="I221" s="28">
        <f>I176/SUM(I176,'Calculations white'!I176,'Calculations black'!I176,'Calculations otherrace'!I176)</f>
        <v>6.1279302188980707E-2</v>
      </c>
      <c r="J221" s="28">
        <f>J176/SUM(J176,'Calculations white'!J176,'Calculations black'!J176,'Calculations otherrace'!J176)</f>
        <v>6.2392504721859442E-2</v>
      </c>
      <c r="K221" s="28">
        <f>K176/SUM(K176,'Calculations white'!K176,'Calculations black'!K176,'Calculations otherrace'!K176)</f>
        <v>6.3511711382999228E-2</v>
      </c>
      <c r="L221" s="28">
        <f>L176/SUM(L176,'Calculations white'!L176,'Calculations black'!L176,'Calculations otherrace'!L176)</f>
        <v>6.4493283097366488E-2</v>
      </c>
      <c r="M221" s="28">
        <f>M176/SUM(M176,'Calculations white'!M176,'Calculations black'!M176,'Calculations otherrace'!M176)</f>
        <v>6.5575170678416964E-2</v>
      </c>
      <c r="N221" s="28">
        <f>N176/SUM(N176,'Calculations white'!N176,'Calculations black'!N176,'Calculations otherrace'!N176)</f>
        <v>6.6661910229882979E-2</v>
      </c>
      <c r="O221" s="28">
        <f>O176/SUM(O176,'Calculations white'!O176,'Calculations black'!O176,'Calculations otherrace'!O176)</f>
        <v>6.7753389448590981E-2</v>
      </c>
      <c r="P221" s="28">
        <f>P176/SUM(P176,'Calculations white'!P176,'Calculations black'!P176,'Calculations otherrace'!P176)</f>
        <v>6.8849495482962667E-2</v>
      </c>
      <c r="Q221" s="28">
        <f>Q176/SUM(Q176,'Calculations white'!Q176,'Calculations black'!Q176,'Calculations otherrace'!Q176)</f>
        <v>6.9950114977462577E-2</v>
      </c>
      <c r="R221" s="28">
        <f>R176/SUM(R176,'Calculations white'!R176,'Calculations black'!R176,'Calculations otherrace'!R176)</f>
        <v>7.1055134117178675E-2</v>
      </c>
      <c r="S221" s="28">
        <f>S176/SUM(S176,'Calculations white'!S176,'Calculations black'!S176,'Calculations otherrace'!S176)</f>
        <v>7.2164438672496223E-2</v>
      </c>
      <c r="T221" s="28">
        <f>T176/SUM(T176,'Calculations white'!T176,'Calculations black'!T176,'Calculations otherrace'!T176)</f>
        <v>7.3277914043814812E-2</v>
      </c>
      <c r="U221" s="28">
        <f>U176/SUM(U176,'Calculations white'!U176,'Calculations black'!U176,'Calculations otherrace'!U176)</f>
        <v>7.4395445306268251E-2</v>
      </c>
      <c r="V221" s="28">
        <f>V176/SUM(V176,'Calculations white'!V176,'Calculations black'!V176,'Calculations otherrace'!V176)</f>
        <v>7.5516917254402072E-2</v>
      </c>
      <c r="W221" s="28">
        <f>W176/SUM(W176,'Calculations white'!W176,'Calculations black'!W176,'Calculations otherrace'!W176)</f>
        <v>7.6642214446764875E-2</v>
      </c>
      <c r="X221" s="28">
        <f>X176/SUM(X176,'Calculations white'!X176,'Calculations black'!X176,'Calculations otherrace'!X176)</f>
        <v>7.7771221250369754E-2</v>
      </c>
      <c r="Y221" s="28">
        <f>Y176/SUM(Y176,'Calculations white'!Y176,'Calculations black'!Y176,'Calculations otherrace'!Y176)</f>
        <v>7.890382188498711E-2</v>
      </c>
      <c r="Z221" s="28">
        <f>Z176/SUM(Z176,'Calculations white'!Z176,'Calculations black'!Z176,'Calculations otherrace'!Z176)</f>
        <v>8.0039900467222758E-2</v>
      </c>
      <c r="AA221" s="28">
        <f>AA176/SUM(AA176,'Calculations white'!AA176,'Calculations black'!AA176,'Calculations otherrace'!AA176)</f>
        <v>8.1179341054343088E-2</v>
      </c>
      <c r="AB221" s="28">
        <f>AB176/SUM(AB176,'Calculations white'!AB176,'Calculations black'!AB176,'Calculations otherrace'!AB176)</f>
        <v>8.2322027687808774E-2</v>
      </c>
      <c r="AC221" s="28">
        <f>AC176/SUM(AC176,'Calculations white'!AC176,'Calculations black'!AC176,'Calculations otherrace'!AC176)</f>
        <v>8.3467844436475119E-2</v>
      </c>
      <c r="AD221" s="28">
        <f>AD176/SUM(AD176,'Calculations white'!AD176,'Calculations black'!AD176,'Calculations otherrace'!AD176)</f>
        <v>8.4616675439422487E-2</v>
      </c>
      <c r="AE221" s="28">
        <f>AE176/SUM(AE176,'Calculations white'!AE176,'Calculations black'!AE176,'Calculations otherrace'!AE176)</f>
        <v>8.5768404948381435E-2</v>
      </c>
      <c r="AF221" s="28">
        <f>AF176/SUM(AF176,'Calculations white'!AF176,'Calculations black'!AF176,'Calculations otherrace'!AF176)</f>
        <v>8.6922917369714706E-2</v>
      </c>
    </row>
    <row r="222" spans="1:32" x14ac:dyDescent="0.2">
      <c r="A222" s="6" t="s">
        <v>55</v>
      </c>
      <c r="B222" s="28">
        <f>B177/SUM(B177,'Calculations white'!B177,'Calculations black'!B177,'Calculations otherrace'!B177)</f>
        <v>6.8000000000000019E-2</v>
      </c>
      <c r="C222" s="28">
        <f>C177/SUM(C177,'Calculations white'!C177,'Calculations black'!C177,'Calculations otherrace'!C177)</f>
        <v>6.9146422243967373E-2</v>
      </c>
      <c r="D222" s="28">
        <f>D177/SUM(D177,'Calculations white'!D177,'Calculations black'!D177,'Calculations otherrace'!D177)</f>
        <v>7.0339583912574249E-2</v>
      </c>
      <c r="E222" s="28">
        <f>E177/SUM(E177,'Calculations white'!E177,'Calculations black'!E177,'Calculations otherrace'!E177)</f>
        <v>7.1547621175792581E-2</v>
      </c>
      <c r="F222" s="28">
        <f>F177/SUM(F177,'Calculations white'!F177,'Calculations black'!F177,'Calculations otherrace'!F177)</f>
        <v>7.2761899348383147E-2</v>
      </c>
      <c r="G222" s="28">
        <f>G177/SUM(G177,'Calculations white'!G177,'Calculations black'!G177,'Calculations otherrace'!G177)</f>
        <v>7.3995985300842088E-2</v>
      </c>
      <c r="H222" s="28">
        <f>H177/SUM(H177,'Calculations white'!H177,'Calculations black'!H177,'Calculations otherrace'!H177)</f>
        <v>7.5280782084337805E-2</v>
      </c>
      <c r="I222" s="28">
        <f>I177/SUM(I177,'Calculations white'!I177,'Calculations black'!I177,'Calculations otherrace'!I177)</f>
        <v>7.6564434285016622E-2</v>
      </c>
      <c r="J222" s="28">
        <f>J177/SUM(J177,'Calculations white'!J177,'Calculations black'!J177,'Calculations otherrace'!J177)</f>
        <v>7.7868383028062899E-2</v>
      </c>
      <c r="K222" s="28">
        <f>K177/SUM(K177,'Calculations white'!K177,'Calculations black'!K177,'Calculations otherrace'!K177)</f>
        <v>7.9177793148457701E-2</v>
      </c>
      <c r="L222" s="28">
        <f>L177/SUM(L177,'Calculations white'!L177,'Calculations black'!L177,'Calculations otherrace'!L177)</f>
        <v>8.032466956467578E-2</v>
      </c>
      <c r="M222" s="28">
        <f>M177/SUM(M177,'Calculations white'!M177,'Calculations black'!M177,'Calculations otherrace'!M177)</f>
        <v>8.1587414126420038E-2</v>
      </c>
      <c r="N222" s="28">
        <f>N177/SUM(N177,'Calculations white'!N177,'Calculations black'!N177,'Calculations otherrace'!N177)</f>
        <v>8.2854262684416299E-2</v>
      </c>
      <c r="O222" s="28">
        <f>O177/SUM(O177,'Calculations white'!O177,'Calculations black'!O177,'Calculations otherrace'!O177)</f>
        <v>8.4125049707888783E-2</v>
      </c>
      <c r="P222" s="28">
        <f>P177/SUM(P177,'Calculations white'!P177,'Calculations black'!P177,'Calculations otherrace'!P177)</f>
        <v>8.539960973059918E-2</v>
      </c>
      <c r="Q222" s="28">
        <f>Q177/SUM(Q177,'Calculations white'!Q177,'Calculations black'!Q177,'Calculations otherrace'!Q177)</f>
        <v>8.6677777433451342E-2</v>
      </c>
      <c r="R222" s="28">
        <f>R177/SUM(R177,'Calculations white'!R177,'Calculations black'!R177,'Calculations otherrace'!R177)</f>
        <v>8.7959387725925736E-2</v>
      </c>
      <c r="S222" s="28">
        <f>S177/SUM(S177,'Calculations white'!S177,'Calculations black'!S177,'Calculations otherrace'!S177)</f>
        <v>8.9244275826270536E-2</v>
      </c>
      <c r="T222" s="28">
        <f>T177/SUM(T177,'Calculations white'!T177,'Calculations black'!T177,'Calculations otherrace'!T177)</f>
        <v>9.0532277340370865E-2</v>
      </c>
      <c r="U222" s="28">
        <f>U177/SUM(U177,'Calculations white'!U177,'Calculations black'!U177,'Calculations otherrace'!U177)</f>
        <v>9.182322833922843E-2</v>
      </c>
      <c r="V222" s="28">
        <f>V177/SUM(V177,'Calculations white'!V177,'Calculations black'!V177,'Calculations otherrace'!V177)</f>
        <v>9.3116965434986543E-2</v>
      </c>
      <c r="W222" s="28">
        <f>W177/SUM(W177,'Calculations white'!W177,'Calculations black'!W177,'Calculations otherrace'!W177)</f>
        <v>9.4413325855434937E-2</v>
      </c>
      <c r="X222" s="28">
        <f>X177/SUM(X177,'Calculations white'!X177,'Calculations black'!X177,'Calculations otherrace'!X177)</f>
        <v>9.571214751693681E-2</v>
      </c>
      <c r="Y222" s="28">
        <f>Y177/SUM(Y177,'Calculations white'!Y177,'Calculations black'!Y177,'Calculations otherrace'!Y177)</f>
        <v>9.7013269095725968E-2</v>
      </c>
      <c r="Z222" s="28">
        <f>Z177/SUM(Z177,'Calculations white'!Z177,'Calculations black'!Z177,'Calculations otherrace'!Z177)</f>
        <v>9.8316530097519506E-2</v>
      </c>
      <c r="AA222" s="28">
        <f>AA177/SUM(AA177,'Calculations white'!AA177,'Calculations black'!AA177,'Calculations otherrace'!AA177)</f>
        <v>9.9621770925400199E-2</v>
      </c>
      <c r="AB222" s="28">
        <f>AB177/SUM(AB177,'Calculations white'!AB177,'Calculations black'!AB177,'Calculations otherrace'!AB177)</f>
        <v>0.10092883294592829</v>
      </c>
      <c r="AC222" s="28">
        <f>AC177/SUM(AC177,'Calculations white'!AC177,'Calculations black'!AC177,'Calculations otherrace'!AC177)</f>
        <v>0.10223755855343897</v>
      </c>
      <c r="AD222" s="28">
        <f>AD177/SUM(AD177,'Calculations white'!AD177,'Calculations black'!AD177,'Calculations otherrace'!AD177)</f>
        <v>0.10354779123249253</v>
      </c>
      <c r="AE222" s="28">
        <f>AE177/SUM(AE177,'Calculations white'!AE177,'Calculations black'!AE177,'Calculations otherrace'!AE177)</f>
        <v>0.10485937561844684</v>
      </c>
      <c r="AF222" s="28">
        <f>AF177/SUM(AF177,'Calculations white'!AF177,'Calculations black'!AF177,'Calculations otherrace'!AF177)</f>
        <v>0.10617215755612133</v>
      </c>
    </row>
    <row r="223" spans="1:32" x14ac:dyDescent="0.2">
      <c r="A223" s="6" t="s">
        <v>56</v>
      </c>
      <c r="B223" s="28">
        <f>B178/SUM(B178,'Calculations white'!B178,'Calculations black'!B178,'Calculations otherrace'!B178)</f>
        <v>4.300000000000001E-2</v>
      </c>
      <c r="C223" s="28">
        <f>C178/SUM(C178,'Calculations white'!C178,'Calculations black'!C178,'Calculations otherrace'!C178)</f>
        <v>4.3829019924107052E-2</v>
      </c>
      <c r="D223" s="28">
        <f>D178/SUM(D178,'Calculations white'!D178,'Calculations black'!D178,'Calculations otherrace'!D178)</f>
        <v>4.4693106987811128E-2</v>
      </c>
      <c r="E223" s="28">
        <f>E178/SUM(E178,'Calculations white'!E178,'Calculations black'!E178,'Calculations otherrace'!E178)</f>
        <v>4.5569160458522995E-2</v>
      </c>
      <c r="F223" s="28">
        <f>F178/SUM(F178,'Calculations white'!F178,'Calculations black'!F178,'Calculations otherrace'!F178)</f>
        <v>4.645100055632833E-2</v>
      </c>
      <c r="G223" s="28">
        <f>G178/SUM(G178,'Calculations white'!G178,'Calculations black'!G178,'Calculations otherrace'!G178)</f>
        <v>4.7348462615325736E-2</v>
      </c>
      <c r="H223" s="28">
        <f>H178/SUM(H178,'Calculations white'!H178,'Calculations black'!H178,'Calculations otherrace'!H178)</f>
        <v>4.8284140355535306E-2</v>
      </c>
      <c r="I223" s="28">
        <f>I178/SUM(I178,'Calculations white'!I178,'Calculations black'!I178,'Calculations otherrace'!I178)</f>
        <v>4.9220487336201171E-2</v>
      </c>
      <c r="J223" s="28">
        <f>J178/SUM(J178,'Calculations white'!J178,'Calculations black'!J178,'Calculations otherrace'!J178)</f>
        <v>5.0173124844322799E-2</v>
      </c>
      <c r="K223" s="28">
        <f>K178/SUM(K178,'Calculations white'!K178,'Calculations black'!K178,'Calculations otherrace'!K178)</f>
        <v>5.1131231610425758E-2</v>
      </c>
      <c r="L223" s="28">
        <f>L178/SUM(L178,'Calculations white'!L178,'Calculations black'!L178,'Calculations otherrace'!L178)</f>
        <v>5.197190477041537E-2</v>
      </c>
      <c r="M223" s="28">
        <f>M178/SUM(M178,'Calculations white'!M178,'Calculations black'!M178,'Calculations otherrace'!M178)</f>
        <v>5.2898720258224105E-2</v>
      </c>
      <c r="N223" s="28">
        <f>N178/SUM(N178,'Calculations white'!N178,'Calculations black'!N178,'Calculations otherrace'!N178)</f>
        <v>5.3830007993905069E-2</v>
      </c>
      <c r="O223" s="28">
        <f>O178/SUM(O178,'Calculations white'!O178,'Calculations black'!O178,'Calculations otherrace'!O178)</f>
        <v>5.4765671156509307E-2</v>
      </c>
      <c r="P223" s="28">
        <f>P178/SUM(P178,'Calculations white'!P178,'Calculations black'!P178,'Calculations otherrace'!P178)</f>
        <v>5.5705612399521091E-2</v>
      </c>
      <c r="Q223" s="28">
        <f>Q178/SUM(Q178,'Calculations white'!Q178,'Calculations black'!Q178,'Calculations otherrace'!Q178)</f>
        <v>5.6649733891760451E-2</v>
      </c>
      <c r="R223" s="28">
        <f>R178/SUM(R178,'Calculations white'!R178,'Calculations black'!R178,'Calculations otherrace'!R178)</f>
        <v>5.7597937358355764E-2</v>
      </c>
      <c r="S223" s="28">
        <f>S178/SUM(S178,'Calculations white'!S178,'Calculations black'!S178,'Calculations otherrace'!S178)</f>
        <v>5.855012412174871E-2</v>
      </c>
      <c r="T223" s="28">
        <f>T178/SUM(T178,'Calculations white'!T178,'Calculations black'!T178,'Calculations otherrace'!T178)</f>
        <v>5.9506195142687512E-2</v>
      </c>
      <c r="U223" s="28">
        <f>U178/SUM(U178,'Calculations white'!U178,'Calculations black'!U178,'Calculations otherrace'!U178)</f>
        <v>6.0466051061168771E-2</v>
      </c>
      <c r="V223" s="28">
        <f>V178/SUM(V178,'Calculations white'!V178,'Calculations black'!V178,'Calculations otherrace'!V178)</f>
        <v>6.1429592237289013E-2</v>
      </c>
      <c r="W223" s="28">
        <f>W178/SUM(W178,'Calculations white'!W178,'Calculations black'!W178,'Calculations otherrace'!W178)</f>
        <v>6.2396718791964442E-2</v>
      </c>
      <c r="X223" s="28">
        <f>X178/SUM(X178,'Calculations white'!X178,'Calculations black'!X178,'Calculations otherrace'!X178)</f>
        <v>6.3367330647480208E-2</v>
      </c>
      <c r="Y223" s="28">
        <f>Y178/SUM(Y178,'Calculations white'!Y178,'Calculations black'!Y178,'Calculations otherrace'!Y178)</f>
        <v>6.4341327567832923E-2</v>
      </c>
      <c r="Z223" s="28">
        <f>Z178/SUM(Z178,'Calculations white'!Z178,'Calculations black'!Z178,'Calculations otherrace'!Z178)</f>
        <v>6.5318609198826622E-2</v>
      </c>
      <c r="AA223" s="28">
        <f>AA178/SUM(AA178,'Calculations white'!AA178,'Calculations black'!AA178,'Calculations otherrace'!AA178)</f>
        <v>6.6299075107886241E-2</v>
      </c>
      <c r="AB223" s="28">
        <f>AB178/SUM(AB178,'Calculations white'!AB178,'Calculations black'!AB178,'Calculations otherrace'!AB178)</f>
        <v>6.7282624823554973E-2</v>
      </c>
      <c r="AC223" s="28">
        <f>AC178/SUM(AC178,'Calculations white'!AC178,'Calculations black'!AC178,'Calculations otherrace'!AC178)</f>
        <v>6.826915787463772E-2</v>
      </c>
      <c r="AD223" s="28">
        <f>AD178/SUM(AD178,'Calculations white'!AD178,'Calculations black'!AD178,'Calculations otherrace'!AD178)</f>
        <v>6.9258573828958669E-2</v>
      </c>
      <c r="AE223" s="28">
        <f>AE178/SUM(AE178,'Calculations white'!AE178,'Calculations black'!AE178,'Calculations otherrace'!AE178)</f>
        <v>7.0250772331701419E-2</v>
      </c>
      <c r="AF223" s="28">
        <f>AF178/SUM(AF178,'Calculations white'!AF178,'Calculations black'!AF178,'Calculations otherrace'!AF178)</f>
        <v>7.1245653143298129E-2</v>
      </c>
    </row>
    <row r="224" spans="1:32" x14ac:dyDescent="0.2">
      <c r="A224" s="6" t="s">
        <v>57</v>
      </c>
      <c r="B224" s="28">
        <f>B179/SUM(B179,'Calculations white'!B179,'Calculations black'!B179,'Calculations otherrace'!B179)</f>
        <v>5.8999999999999997E-2</v>
      </c>
      <c r="C224" s="28">
        <f>C179/SUM(C179,'Calculations white'!C179,'Calculations black'!C179,'Calculations otherrace'!C179)</f>
        <v>6.0020808077469394E-2</v>
      </c>
      <c r="D224" s="28">
        <f>D179/SUM(D179,'Calculations white'!D179,'Calculations black'!D179,'Calculations otherrace'!D179)</f>
        <v>6.1083823873757256E-2</v>
      </c>
      <c r="E224" s="28">
        <f>E179/SUM(E179,'Calculations white'!E179,'Calculations black'!E179,'Calculations otherrace'!E179)</f>
        <v>6.2160405200377626E-2</v>
      </c>
      <c r="F224" s="28">
        <f>F179/SUM(F179,'Calculations white'!F179,'Calculations black'!F179,'Calculations otherrace'!F179)</f>
        <v>6.3242980092570053E-2</v>
      </c>
      <c r="G224" s="28">
        <f>G179/SUM(G179,'Calculations white'!G179,'Calculations black'!G179,'Calculations otherrace'!G179)</f>
        <v>6.4343520861833634E-2</v>
      </c>
      <c r="H224" s="28">
        <f>H179/SUM(H179,'Calculations white'!H179,'Calculations black'!H179,'Calculations otherrace'!H179)</f>
        <v>6.5489641063770213E-2</v>
      </c>
      <c r="I224" s="28">
        <f>I179/SUM(I179,'Calculations white'!I179,'Calculations black'!I179,'Calculations otherrace'!I179)</f>
        <v>6.6635415772025308E-2</v>
      </c>
      <c r="J224" s="28">
        <f>J179/SUM(J179,'Calculations white'!J179,'Calculations black'!J179,'Calculations otherrace'!J179)</f>
        <v>6.7799872540331582E-2</v>
      </c>
      <c r="K224" s="28">
        <f>K179/SUM(K179,'Calculations white'!K179,'Calculations black'!K179,'Calculations otherrace'!K179)</f>
        <v>6.8969715291344907E-2</v>
      </c>
      <c r="L224" s="28">
        <f>L179/SUM(L179,'Calculations white'!L179,'Calculations black'!L179,'Calculations otherrace'!L179)</f>
        <v>6.9995361511775281E-2</v>
      </c>
      <c r="M224" s="28">
        <f>M179/SUM(M179,'Calculations white'!M179,'Calculations black'!M179,'Calculations otherrace'!M179)</f>
        <v>7.112483763838337E-2</v>
      </c>
      <c r="N224" s="28">
        <f>N179/SUM(N179,'Calculations white'!N179,'Calculations black'!N179,'Calculations otherrace'!N179)</f>
        <v>7.2258605260002856E-2</v>
      </c>
      <c r="O224" s="28">
        <f>O179/SUM(O179,'Calculations white'!O179,'Calculations black'!O179,'Calculations otherrace'!O179)</f>
        <v>7.339653972602482E-2</v>
      </c>
      <c r="P224" s="28">
        <f>P179/SUM(P179,'Calculations white'!P179,'Calculations black'!P179,'Calculations otherrace'!P179)</f>
        <v>7.4538516124681889E-2</v>
      </c>
      <c r="Q224" s="28">
        <f>Q179/SUM(Q179,'Calculations white'!Q179,'Calculations black'!Q179,'Calculations otherrace'!Q179)</f>
        <v>7.5684409333175523E-2</v>
      </c>
      <c r="R224" s="28">
        <f>R179/SUM(R179,'Calculations white'!R179,'Calculations black'!R179,'Calculations otherrace'!R179)</f>
        <v>7.6834094067647823E-2</v>
      </c>
      <c r="S224" s="28">
        <f>S179/SUM(S179,'Calculations white'!S179,'Calculations black'!S179,'Calculations otherrace'!S179)</f>
        <v>7.7987444932951899E-2</v>
      </c>
      <c r="T224" s="28">
        <f>T179/SUM(T179,'Calculations white'!T179,'Calculations black'!T179,'Calculations otherrace'!T179)</f>
        <v>7.9144336472169258E-2</v>
      </c>
      <c r="U224" s="28">
        <f>U179/SUM(U179,'Calculations white'!U179,'Calculations black'!U179,'Calculations otherrace'!U179)</f>
        <v>8.0304643215825991E-2</v>
      </c>
      <c r="V224" s="28">
        <f>V179/SUM(V179,'Calculations white'!V179,'Calculations black'!V179,'Calculations otherrace'!V179)</f>
        <v>8.1468239730763545E-2</v>
      </c>
      <c r="W224" s="28">
        <f>W179/SUM(W179,'Calculations white'!W179,'Calculations black'!W179,'Calculations otherrace'!W179)</f>
        <v>8.2635000668613651E-2</v>
      </c>
      <c r="X224" s="28">
        <f>X179/SUM(X179,'Calculations white'!X179,'Calculations black'!X179,'Calculations otherrace'!X179)</f>
        <v>8.3804800813834804E-2</v>
      </c>
      <c r="Y224" s="28">
        <f>Y179/SUM(Y179,'Calculations white'!Y179,'Calculations black'!Y179,'Calculations otherrace'!Y179)</f>
        <v>8.4977515131268125E-2</v>
      </c>
      <c r="Z224" s="28">
        <f>Z179/SUM(Z179,'Calculations white'!Z179,'Calculations black'!Z179,'Calculations otherrace'!Z179)</f>
        <v>8.615301881316581E-2</v>
      </c>
      <c r="AA224" s="28">
        <f>AA179/SUM(AA179,'Calculations white'!AA179,'Calculations black'!AA179,'Calculations otherrace'!AA179)</f>
        <v>8.7331187325654813E-2</v>
      </c>
      <c r="AB224" s="28">
        <f>AB179/SUM(AB179,'Calculations white'!AB179,'Calculations black'!AB179,'Calculations otherrace'!AB179)</f>
        <v>8.8511896454595271E-2</v>
      </c>
      <c r="AC224" s="28">
        <f>AC179/SUM(AC179,'Calculations white'!AC179,'Calculations black'!AC179,'Calculations otherrace'!AC179)</f>
        <v>8.9695022350794643E-2</v>
      </c>
      <c r="AD224" s="28">
        <f>AD179/SUM(AD179,'Calculations white'!AD179,'Calculations black'!AD179,'Calculations otherrace'!AD179)</f>
        <v>9.0880441574539936E-2</v>
      </c>
      <c r="AE224" s="28">
        <f>AE179/SUM(AE179,'Calculations white'!AE179,'Calculations black'!AE179,'Calculations otherrace'!AE179)</f>
        <v>9.2068031139417167E-2</v>
      </c>
      <c r="AF224" s="28">
        <f>AF179/SUM(AF179,'Calculations white'!AF179,'Calculations black'!AF179,'Calculations otherrace'!AF179)</f>
        <v>9.3257668555379383E-2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C556-08A4-435D-92D0-E71DAF881447}">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1-SUM('Calculations white'!B3,'Calculations black'!B3,'Calculations asian'!B3)</f>
        <v>3.5999999999999921E-2</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1-SUM('Calculations white'!B4,'Calculations black'!B4,'Calculations asian'!B4)</f>
        <v>3.8000000000000034E-2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1-SUM('Calculations white'!B5,'Calculations black'!B5,'Calculations asian'!B5)</f>
        <v>4.8000000000000043E-2</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1-SUM('Calculations white'!B6,'Calculations black'!B6,'Calculations asian'!B6)</f>
        <v>6.2999999999999945E-2</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1-SUM('Calculations white'!B7,'Calculations black'!B7,'Calculations asian'!B7)</f>
        <v>3.5999999999999921E-2</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1-SUM('Calculations white'!B8,'Calculations black'!B8,'Calculations asian'!B8)</f>
        <v>4.0126213592233118E-2</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1-SUM('Calculations white'!B9,'Calculations black'!B9,'Calculations asian'!B9)</f>
        <v>3.7000000000000033E-2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1-SUM('Calculations white'!B10,'Calculations black'!B10,'Calculations asian'!B10)</f>
        <v>4.1000000000000036E-2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1-SUM('Calculations white'!B11,'Calculations black'!B11,'Calculations asian'!B11)</f>
        <v>3.0999999999999917E-2</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1-SUM('Calculations white'!B12,'Calculations black'!B12,'Calculations asian'!B12)</f>
        <v>5.8000000000000052E-2</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1-SUM('Calculations white'!B13,'Calculations black'!B13,'Calculations asian'!B13)</f>
        <v>3.0607407407407305E-2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1-SUM('Calculations white'!B14,'Calculations black'!B14,'Calculations asian'!B14)</f>
        <v>1.6000000000000014E-2</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1-SUM('Calculations white'!B15,'Calculations black'!B15,'Calculations asian'!B15)</f>
        <v>2.2999999999999909E-2</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1-SUM('Calculations white'!B16,'Calculations black'!B16,'Calculations asian'!B16)</f>
        <v>6.1999999999999944E-2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1-SUM('Calculations white'!B17,'Calculations black'!B17,'Calculations asian'!B17)</f>
        <v>4.1999999999999926E-2</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1-SUM('Calculations white'!B18,'Calculations black'!B18,'Calculations asian'!B18)</f>
        <v>3.3999999999999919E-2</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1-SUM('Calculations white'!B19,'Calculations black'!B19,'Calculations asian'!B19)</f>
        <v>8.999999999999897E-3</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1-SUM('Calculations white'!B20,'Calculations black'!B20,'Calculations asian'!B20)</f>
        <v>2.4889324191968654E-2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1-SUM('Calculations white'!B21,'Calculations black'!B21,'Calculations asian'!B21)</f>
        <v>3.2000000000000028E-2</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1-SUM('Calculations white'!B22,'Calculations black'!B22,'Calculations asian'!B22)</f>
        <v>3.5000000000000031E-2</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1-SUM('Calculations white'!B23,'Calculations black'!B23,'Calculations asian'!B23)</f>
        <v>2.2999999999999909E-2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1-SUM('Calculations white'!B24,'Calculations black'!B24,'Calculations asian'!B24)</f>
        <v>2.200000000000002E-2</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1-SUM('Calculations white'!B25,'Calculations black'!B25,'Calculations asian'!B25)</f>
        <v>2.4219653179190614E-2</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1-SUM('Calculations white'!B26,'Calculations black'!B26,'Calculations asian'!B26)</f>
        <v>3.2000000000000028E-2</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1-SUM('Calculations white'!B27,'Calculations black'!B27,'Calculations asian'!B27)</f>
        <v>2.5000000000000022E-2</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1-SUM('Calculations white'!B28,'Calculations black'!B28,'Calculations asian'!B28)</f>
        <v>3.1999999999999917E-2</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1-SUM('Calculations white'!B29,'Calculations black'!B29,'Calculations asian'!B29)</f>
        <v>3.1540216086434758E-2</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1-SUM('Calculations white'!B30,'Calculations black'!B30,'Calculations asian'!B30)</f>
        <v>3.400000000000003E-2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1-SUM('Calculations white'!B31,'Calculations black'!B31,'Calculations asian'!B31)</f>
        <v>3.9999999999999925E-2</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1-SUM('Calculations white'!B32,'Calculations black'!B32,'Calculations asian'!B32)</f>
        <v>3.6000000000000032E-2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1-SUM('Calculations white'!B33,'Calculations black'!B33,'Calculations asian'!B33)</f>
        <v>5.0999999999999934E-2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1-SUM('Calculations white'!B34,'Calculations black'!B34,'Calculations asian'!B34)</f>
        <v>2.6183394160584017E-2</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1-SUM('Calculations white'!B35,'Calculations black'!B35,'Calculations asian'!B35)</f>
        <v>2.6999999999999913E-2</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1-SUM('Calculations white'!B36,'Calculations black'!B36,'Calculations asian'!B36)</f>
        <v>3.0072815533980446E-2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1-SUM('Calculations white'!B37,'Calculations black'!B37,'Calculations asian'!B37)</f>
        <v>2.4000000000000021E-2</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1-SUM('Calculations white'!B38,'Calculations black'!B38,'Calculations asian'!B38)</f>
        <v>2.6000000000000023E-2</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1-SUM('Calculations white'!B39,'Calculations black'!B39,'Calculations asian'!B39)</f>
        <v>3.0000000000000138E-2</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1-SUM('Calculations white'!B40,'Calculations black'!B40,'Calculations asian'!B40)</f>
        <v>4.6000000000000041E-2</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1-SUM('Calculations white'!B41,'Calculations black'!B41,'Calculations asian'!B41)</f>
        <v>3.0999999999999917E-2</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1-SUM('Calculations white'!B42,'Calculations black'!B42,'Calculations asian'!B42)</f>
        <v>3.2999999999999918E-2</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1-SUM('Calculations white'!B43,'Calculations black'!B43,'Calculations asian'!B43)</f>
        <v>6.0000000000000053E-2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1-SUM('Calculations white'!B44,'Calculations black'!B44,'Calculations asian'!B44)</f>
        <v>4.599999999999993E-2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0.16360359487440007</v>
      </c>
    </row>
    <row r="49" spans="1:2" x14ac:dyDescent="0.2">
      <c r="A49" s="6" t="s">
        <v>94</v>
      </c>
      <c r="B49" s="28">
        <f>('S Curve Equation'!$B$11-(LN(1/((B4/'S Curve Equation'!$B$14)-'S Curve Equation'!$B$13)-1)/'S Curve Equation'!$B$10))/'S Curve Equation'!$B$12</f>
        <v>0.16843954418694962</v>
      </c>
    </row>
    <row r="50" spans="1:2" x14ac:dyDescent="0.2">
      <c r="A50" s="6" t="s">
        <v>93</v>
      </c>
      <c r="B50" s="28">
        <f>('S Curve Equation'!$B$11-(LN(1/((B5/'S Curve Equation'!$B$14)-'S Curve Equation'!$B$13)-1)/'S Curve Equation'!$B$10))/'S Curve Equation'!$B$12</f>
        <v>0.19013289377609455</v>
      </c>
    </row>
    <row r="51" spans="1:2" x14ac:dyDescent="0.2">
      <c r="A51" s="6" t="s">
        <v>28</v>
      </c>
      <c r="B51" s="28">
        <f>('S Curve Equation'!$B$11-(LN(1/((B6/'S Curve Equation'!$B$14)-'S Curve Equation'!$B$13)-1)/'S Curve Equation'!$B$10))/'S Curve Equation'!$B$12</f>
        <v>0.21695759834779527</v>
      </c>
    </row>
    <row r="52" spans="1:2" x14ac:dyDescent="0.2">
      <c r="A52" s="6" t="s">
        <v>29</v>
      </c>
      <c r="B52" s="28">
        <f>('S Curve Equation'!$B$11-(LN(1/((B7/'S Curve Equation'!$B$14)-'S Curve Equation'!$B$13)-1)/'S Curve Equation'!$B$10))/'S Curve Equation'!$B$12</f>
        <v>0.16360359487440007</v>
      </c>
    </row>
    <row r="53" spans="1:2" x14ac:dyDescent="0.2">
      <c r="A53" s="6" t="s">
        <v>30</v>
      </c>
      <c r="B53" s="28">
        <f>('S Curve Equation'!$B$11-(LN(1/((B8/'S Curve Equation'!$B$14)-'S Curve Equation'!$B$13)-1)/'S Curve Equation'!$B$10))/'S Curve Equation'!$B$12</f>
        <v>0.17338028085638829</v>
      </c>
    </row>
    <row r="54" spans="1:2" x14ac:dyDescent="0.2">
      <c r="A54" s="6" t="s">
        <v>31</v>
      </c>
      <c r="B54" s="28">
        <f>('S Curve Equation'!$B$11-(LN(1/((B9/'S Curve Equation'!$B$14)-'S Curve Equation'!$B$13)-1)/'S Curve Equation'!$B$10))/'S Curve Equation'!$B$12</f>
        <v>0.16604539560037879</v>
      </c>
    </row>
    <row r="55" spans="1:2" x14ac:dyDescent="0.2">
      <c r="A55" s="6" t="s">
        <v>32</v>
      </c>
      <c r="B55" s="28">
        <f>('S Curve Equation'!$B$11-(LN(1/((B10/'S Curve Equation'!$B$14)-'S Curve Equation'!$B$13)-1)/'S Curve Equation'!$B$10))/'S Curve Equation'!$B$12</f>
        <v>0.17535473215044528</v>
      </c>
    </row>
    <row r="56" spans="1:2" x14ac:dyDescent="0.2">
      <c r="A56" s="6" t="s">
        <v>33</v>
      </c>
      <c r="B56" s="28">
        <f>('S Curve Equation'!$B$11-(LN(1/((B11/'S Curve Equation'!$B$14)-'S Curve Equation'!$B$13)-1)/'S Curve Equation'!$B$10))/'S Curve Equation'!$B$12</f>
        <v>0.15060328537092266</v>
      </c>
    </row>
    <row r="57" spans="1:2" x14ac:dyDescent="0.2">
      <c r="A57" s="6" t="s">
        <v>34</v>
      </c>
      <c r="B57" s="28">
        <f>('S Curve Equation'!$B$11-(LN(1/((B12/'S Curve Equation'!$B$14)-'S Curve Equation'!$B$13)-1)/'S Curve Equation'!$B$10))/'S Curve Equation'!$B$12</f>
        <v>0.20862543120368843</v>
      </c>
    </row>
    <row r="58" spans="1:2" x14ac:dyDescent="0.2">
      <c r="A58" s="6" t="s">
        <v>92</v>
      </c>
      <c r="B58" s="28">
        <f>('S Curve Equation'!$B$11-(LN(1/((B13/'S Curve Equation'!$B$14)-'S Curve Equation'!$B$13)-1)/'S Curve Equation'!$B$10))/'S Curve Equation'!$B$12</f>
        <v>0.14952110738981961</v>
      </c>
    </row>
    <row r="59" spans="1:2" x14ac:dyDescent="0.2">
      <c r="A59" s="6" t="s">
        <v>89</v>
      </c>
      <c r="B59" s="28">
        <f>('S Curve Equation'!$B$11-(LN(1/((B14/'S Curve Equation'!$B$14)-'S Curve Equation'!$B$13)-1)/'S Curve Equation'!$B$10))/'S Curve Equation'!$B$12</f>
        <v>0.1001645448730758</v>
      </c>
    </row>
    <row r="60" spans="1:2" x14ac:dyDescent="0.2">
      <c r="A60" s="6" t="s">
        <v>35</v>
      </c>
      <c r="B60" s="28">
        <f>('S Curve Equation'!$B$11-(LN(1/((B15/'S Curve Equation'!$B$14)-'S Curve Equation'!$B$13)-1)/'S Curve Equation'!$B$10))/'S Curve Equation'!$B$12</f>
        <v>0.12636599387770836</v>
      </c>
    </row>
    <row r="61" spans="1:2" x14ac:dyDescent="0.2">
      <c r="A61" s="6" t="s">
        <v>98</v>
      </c>
      <c r="B61" s="28">
        <f>('S Curve Equation'!$B$11-(LN(1/((B16/'S Curve Equation'!$B$14)-'S Curve Equation'!$B$13)-1)/'S Curve Equation'!$B$10))/'S Curve Equation'!$B$12</f>
        <v>0.21533353757861851</v>
      </c>
    </row>
    <row r="62" spans="1:2" x14ac:dyDescent="0.2">
      <c r="A62" s="6" t="s">
        <v>97</v>
      </c>
      <c r="B62" s="28">
        <f>('S Curve Equation'!$B$11-(LN(1/((B17/'S Curve Equation'!$B$14)-'S Curve Equation'!$B$13)-1)/'S Curve Equation'!$B$10))/'S Curve Equation'!$B$12</f>
        <v>0.17757639343768322</v>
      </c>
    </row>
    <row r="63" spans="1:2" x14ac:dyDescent="0.2">
      <c r="A63" s="6" t="s">
        <v>101</v>
      </c>
      <c r="B63" s="28">
        <f>('S Curve Equation'!$B$11-(LN(1/((B18/'S Curve Equation'!$B$14)-'S Curve Equation'!$B$13)-1)/'S Curve Equation'!$B$10))/'S Curve Equation'!$B$12</f>
        <v>0.15856872374752284</v>
      </c>
    </row>
    <row r="64" spans="1:2" x14ac:dyDescent="0.2">
      <c r="A64" s="6" t="s">
        <v>104</v>
      </c>
      <c r="B64" s="28">
        <f>('S Curve Equation'!$B$11-(LN(1/((B19/'S Curve Equation'!$B$14)-'S Curve Equation'!$B$13)-1)/'S Curve Equation'!$B$10))/'S Curve Equation'!$B$12</f>
        <v>6.6374170249243525E-2</v>
      </c>
    </row>
    <row r="65" spans="1:2" x14ac:dyDescent="0.2">
      <c r="A65" s="6" t="s">
        <v>36</v>
      </c>
      <c r="B65" s="28">
        <f>('S Curve Equation'!$B$11-(LN(1/((B20/'S Curve Equation'!$B$14)-'S Curve Equation'!$B$13)-1)/'S Curve Equation'!$B$10))/'S Curve Equation'!$B$12</f>
        <v>0.13254748493886892</v>
      </c>
    </row>
    <row r="66" spans="1:2" x14ac:dyDescent="0.2">
      <c r="A66" s="6" t="s">
        <v>37</v>
      </c>
      <c r="B66" s="28">
        <f>('S Curve Equation'!$B$11-(LN(1/((B21/'S Curve Equation'!$B$14)-'S Curve Equation'!$B$13)-1)/'S Curve Equation'!$B$10))/'S Curve Equation'!$B$12</f>
        <v>0.15331688958450496</v>
      </c>
    </row>
    <row r="67" spans="1:2" x14ac:dyDescent="0.2">
      <c r="A67" s="6" t="s">
        <v>38</v>
      </c>
      <c r="B67" s="28">
        <f>('S Curve Equation'!$B$11-(LN(1/((B22/'S Curve Equation'!$B$14)-'S Curve Equation'!$B$13)-1)/'S Curve Equation'!$B$10))/'S Curve Equation'!$B$12</f>
        <v>0.16111209722876491</v>
      </c>
    </row>
    <row r="68" spans="1:2" x14ac:dyDescent="0.2">
      <c r="A68" s="6" t="s">
        <v>39</v>
      </c>
      <c r="B68" s="28">
        <f>('S Curve Equation'!$B$11-(LN(1/((B23/'S Curve Equation'!$B$14)-'S Curve Equation'!$B$13)-1)/'S Curve Equation'!$B$10))/'S Curve Equation'!$B$12</f>
        <v>0.12636599387770836</v>
      </c>
    </row>
    <row r="69" spans="1:2" x14ac:dyDescent="0.2">
      <c r="A69" s="6" t="s">
        <v>40</v>
      </c>
      <c r="B69" s="28">
        <f>('S Curve Equation'!$B$11-(LN(1/((B24/'S Curve Equation'!$B$14)-'S Curve Equation'!$B$13)-1)/'S Curve Equation'!$B$10))/'S Curve Equation'!$B$12</f>
        <v>0.12295961267047706</v>
      </c>
    </row>
    <row r="70" spans="1:2" x14ac:dyDescent="0.2">
      <c r="A70" s="6" t="s">
        <v>41</v>
      </c>
      <c r="B70" s="28">
        <f>('S Curve Equation'!$B$11-(LN(1/((B25/'S Curve Equation'!$B$14)-'S Curve Equation'!$B$13)-1)/'S Curve Equation'!$B$10))/'S Curve Equation'!$B$12</f>
        <v>0.13039289857351344</v>
      </c>
    </row>
    <row r="71" spans="1:2" x14ac:dyDescent="0.2">
      <c r="A71" s="6" t="s">
        <v>42</v>
      </c>
      <c r="B71" s="28">
        <f>('S Curve Equation'!$B$11-(LN(1/((B26/'S Curve Equation'!$B$14)-'S Curve Equation'!$B$13)-1)/'S Curve Equation'!$B$10))/'S Curve Equation'!$B$12</f>
        <v>0.15331688958450496</v>
      </c>
    </row>
    <row r="72" spans="1:2" x14ac:dyDescent="0.2">
      <c r="A72" s="6" t="s">
        <v>105</v>
      </c>
      <c r="B72" s="28">
        <f>('S Curve Equation'!$B$11-(LN(1/((B27/'S Curve Equation'!$B$14)-'S Curve Equation'!$B$13)-1)/'S Curve Equation'!$B$10))/'S Curve Equation'!$B$12</f>
        <v>0.13289986052109748</v>
      </c>
    </row>
    <row r="73" spans="1:2" x14ac:dyDescent="0.2">
      <c r="A73" s="6" t="s">
        <v>106</v>
      </c>
      <c r="B73" s="28">
        <f>('S Curve Equation'!$B$11-(LN(1/((B28/'S Curve Equation'!$B$14)-'S Curve Equation'!$B$13)-1)/'S Curve Equation'!$B$10))/'S Curve Equation'!$B$12</f>
        <v>0.15331688958450462</v>
      </c>
    </row>
    <row r="74" spans="1:2" x14ac:dyDescent="0.2">
      <c r="A74" s="6" t="s">
        <v>107</v>
      </c>
      <c r="B74" s="28">
        <f>('S Curve Equation'!$B$11-(LN(1/((B29/'S Curve Equation'!$B$14)-'S Curve Equation'!$B$13)-1)/'S Curve Equation'!$B$10))/'S Curve Equation'!$B$12</f>
        <v>0.15207675566537238</v>
      </c>
    </row>
    <row r="75" spans="1:2" x14ac:dyDescent="0.2">
      <c r="A75" s="6" t="s">
        <v>43</v>
      </c>
      <c r="B75" s="28">
        <f>('S Curve Equation'!$B$11-(LN(1/((B30/'S Curve Equation'!$B$14)-'S Curve Equation'!$B$13)-1)/'S Curve Equation'!$B$10))/'S Curve Equation'!$B$12</f>
        <v>0.15856872374752318</v>
      </c>
    </row>
    <row r="76" spans="1:2" x14ac:dyDescent="0.2">
      <c r="A76" s="6" t="s">
        <v>44</v>
      </c>
      <c r="B76" s="28">
        <f>('S Curve Equation'!$B$11-(LN(1/((B31/'S Curve Equation'!$B$14)-'S Curve Equation'!$B$13)-1)/'S Curve Equation'!$B$10))/'S Curve Equation'!$B$12</f>
        <v>0.17309245706224419</v>
      </c>
    </row>
    <row r="77" spans="1:2" x14ac:dyDescent="0.2">
      <c r="A77" s="6" t="s">
        <v>45</v>
      </c>
      <c r="B77" s="28">
        <f>('S Curve Equation'!$B$11-(LN(1/((B32/'S Curve Equation'!$B$14)-'S Curve Equation'!$B$13)-1)/'S Curve Equation'!$B$10))/'S Curve Equation'!$B$12</f>
        <v>0.16360359487440035</v>
      </c>
    </row>
    <row r="78" spans="1:2" x14ac:dyDescent="0.2">
      <c r="A78" s="6" t="s">
        <v>46</v>
      </c>
      <c r="B78" s="28">
        <f>('S Curve Equation'!$B$11-(LN(1/((B33/'S Curve Equation'!$B$14)-'S Curve Equation'!$B$13)-1)/'S Curve Equation'!$B$10))/'S Curve Equation'!$B$12</f>
        <v>0.19596903937504107</v>
      </c>
    </row>
    <row r="79" spans="1:2" x14ac:dyDescent="0.2">
      <c r="A79" s="6" t="s">
        <v>47</v>
      </c>
      <c r="B79" s="28">
        <f>('S Curve Equation'!$B$11-(LN(1/((B34/'S Curve Equation'!$B$14)-'S Curve Equation'!$B$13)-1)/'S Curve Equation'!$B$10))/'S Curve Equation'!$B$12</f>
        <v>0.13660414830680645</v>
      </c>
    </row>
    <row r="80" spans="1:2" x14ac:dyDescent="0.2">
      <c r="A80" s="6" t="s">
        <v>48</v>
      </c>
      <c r="B80" s="28">
        <f>('S Curve Equation'!$B$11-(LN(1/((B35/'S Curve Equation'!$B$14)-'S Curve Equation'!$B$13)-1)/'S Curve Equation'!$B$10))/'S Curve Equation'!$B$12</f>
        <v>0.13909514302669507</v>
      </c>
    </row>
    <row r="81" spans="1:32" x14ac:dyDescent="0.2">
      <c r="A81" s="6" t="s">
        <v>49</v>
      </c>
      <c r="B81" s="28">
        <f>('S Curve Equation'!$B$11-(LN(1/((B36/'S Curve Equation'!$B$14)-'S Curve Equation'!$B$13)-1)/'S Curve Equation'!$B$10))/'S Curve Equation'!$B$12</f>
        <v>0.14803177242408416</v>
      </c>
    </row>
    <row r="82" spans="1:32" x14ac:dyDescent="0.2">
      <c r="A82" s="6" t="s">
        <v>50</v>
      </c>
      <c r="B82" s="28">
        <f>('S Curve Equation'!$B$11-(LN(1/((B37/'S Curve Equation'!$B$14)-'S Curve Equation'!$B$13)-1)/'S Curve Equation'!$B$10))/'S Curve Equation'!$B$12</f>
        <v>0.12967763984598502</v>
      </c>
    </row>
    <row r="83" spans="1:32" x14ac:dyDescent="0.2">
      <c r="A83" s="6" t="s">
        <v>51</v>
      </c>
      <c r="B83" s="28">
        <f>('S Curve Equation'!$B$11-(LN(1/((B38/'S Curve Equation'!$B$14)-'S Curve Equation'!$B$13)-1)/'S Curve Equation'!$B$10))/'S Curve Equation'!$B$12</f>
        <v>0.13603753210034619</v>
      </c>
    </row>
    <row r="84" spans="1:32" x14ac:dyDescent="0.2">
      <c r="A84" s="6" t="s">
        <v>52</v>
      </c>
      <c r="B84" s="28">
        <f>('S Curve Equation'!$B$11-(LN(1/((B39/'S Curve Equation'!$B$14)-'S Curve Equation'!$B$13)-1)/'S Curve Equation'!$B$10))/'S Curve Equation'!$B$12</f>
        <v>0.14782748660248213</v>
      </c>
    </row>
    <row r="85" spans="1:32" x14ac:dyDescent="0.2">
      <c r="A85" s="6" t="s">
        <v>53</v>
      </c>
      <c r="B85" s="28">
        <f>('S Curve Equation'!$B$11-(LN(1/((B40/'S Curve Equation'!$B$14)-'S Curve Equation'!$B$13)-1)/'S Curve Equation'!$B$10))/'S Curve Equation'!$B$12</f>
        <v>0.18608601791429769</v>
      </c>
    </row>
    <row r="86" spans="1:32" x14ac:dyDescent="0.2">
      <c r="A86" s="6" t="s">
        <v>54</v>
      </c>
      <c r="B86" s="28">
        <f>('S Curve Equation'!$B$11-(LN(1/((B41/'S Curve Equation'!$B$14)-'S Curve Equation'!$B$13)-1)/'S Curve Equation'!$B$10))/'S Curve Equation'!$B$12</f>
        <v>0.15060328537092266</v>
      </c>
    </row>
    <row r="87" spans="1:32" x14ac:dyDescent="0.2">
      <c r="A87" s="6" t="s">
        <v>55</v>
      </c>
      <c r="B87" s="28">
        <f>('S Curve Equation'!$B$11-(LN(1/((B42/'S Curve Equation'!$B$14)-'S Curve Equation'!$B$13)-1)/'S Curve Equation'!$B$10))/'S Curve Equation'!$B$12</f>
        <v>0.15597114938243695</v>
      </c>
    </row>
    <row r="88" spans="1:32" x14ac:dyDescent="0.2">
      <c r="A88" s="6" t="s">
        <v>56</v>
      </c>
      <c r="B88" s="28">
        <f>('S Curve Equation'!$B$11-(LN(1/((B43/'S Curve Equation'!$B$14)-'S Curve Equation'!$B$13)-1)/'S Curve Equation'!$B$10))/'S Curve Equation'!$B$12</f>
        <v>0.21202305014390865</v>
      </c>
    </row>
    <row r="89" spans="1:32" x14ac:dyDescent="0.2">
      <c r="A89" s="6" t="s">
        <v>57</v>
      </c>
      <c r="B89" s="28">
        <f>('S Curve Equation'!$B$11-(LN(1/((B44/'S Curve Equation'!$B$14)-'S Curve Equation'!$B$13)-1)/'S Curve Equation'!$B$10))/'S Curve Equation'!$B$12</f>
        <v>0.18608601791429741</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0.16360359487440007</v>
      </c>
      <c r="C93">
        <f>IF('LF Projected Ratios'!D$40&gt;=0,$B93+(1-$B93)*'LF Projected Ratios'!D$40,$B93*(1+'LF Projected Ratios'!D$40))</f>
        <v>0.16534262516190287</v>
      </c>
      <c r="D93">
        <f>IF('LF Projected Ratios'!E$40&gt;=0,$B93+(1-$B93)*'LF Projected Ratios'!E$40,$B93*(1+'LF Projected Ratios'!E$40))</f>
        <v>0.16712645361053791</v>
      </c>
      <c r="E93">
        <f>IF('LF Projected Ratios'!F$40&gt;=0,$B93+(1-$B93)*'LF Projected Ratios'!F$40,$B93*(1+'LF Projected Ratios'!F$40))</f>
        <v>0.16890806217169085</v>
      </c>
      <c r="F93">
        <f>IF('LF Projected Ratios'!G$40&gt;=0,$B93+(1-$B93)*'LF Projected Ratios'!G$40,$B93*(1+'LF Projected Ratios'!G$40))</f>
        <v>0.17067431524382057</v>
      </c>
      <c r="G93">
        <f>IF('LF Projected Ratios'!H$40&gt;=0,$B93+(1-$B93)*'LF Projected Ratios'!H$40,$B93*(1+'LF Projected Ratios'!H$40))</f>
        <v>0.17244580216984268</v>
      </c>
      <c r="H93">
        <f>IF('LF Projected Ratios'!I$40&gt;=0,$B93+(1-$B93)*'LF Projected Ratios'!I$40,$B93*(1+'LF Projected Ratios'!I$40))</f>
        <v>0.17426557656595798</v>
      </c>
      <c r="I93">
        <f>IF('LF Projected Ratios'!J$40&gt;=0,$B93+(1-$B93)*'LF Projected Ratios'!J$40,$B93*(1+'LF Projected Ratios'!J$40))</f>
        <v>0.17605799952615256</v>
      </c>
      <c r="J93">
        <f>IF('LF Projected Ratios'!K$40&gt;=0,$B93+(1-$B93)*'LF Projected Ratios'!K$40,$B93*(1+'LF Projected Ratios'!K$40))</f>
        <v>0.17785405467779664</v>
      </c>
      <c r="K93">
        <f>IF('LF Projected Ratios'!L$40&gt;=0,$B93+(1-$B93)*'LF Projected Ratios'!L$40,$B93*(1+'LF Projected Ratios'!L$40))</f>
        <v>0.17963381075989721</v>
      </c>
      <c r="L93">
        <f>IF('LF Projected Ratios'!M$40&gt;=0,$B93+(1-$B93)*'LF Projected Ratios'!M$40,$B93*(1+'LF Projected Ratios'!M$40))</f>
        <v>0.18117072270188964</v>
      </c>
      <c r="M93">
        <f>IF('LF Projected Ratios'!N$40&gt;=0,$B93+(1-$B93)*'LF Projected Ratios'!N$40,$B93*(1+'LF Projected Ratios'!N$40))</f>
        <v>0.18284444517995138</v>
      </c>
      <c r="N93">
        <f>IF('LF Projected Ratios'!O$40&gt;=0,$B93+(1-$B93)*'LF Projected Ratios'!O$40,$B93*(1+'LF Projected Ratios'!O$40))</f>
        <v>0.18450283202679413</v>
      </c>
      <c r="O93">
        <f>IF('LF Projected Ratios'!P$40&gt;=0,$B93+(1-$B93)*'LF Projected Ratios'!P$40,$B93*(1+'LF Projected Ratios'!P$40))</f>
        <v>0.18614609305234664</v>
      </c>
      <c r="P93">
        <f>IF('LF Projected Ratios'!Q$40&gt;=0,$B93+(1-$B93)*'LF Projected Ratios'!Q$40,$B93*(1+'LF Projected Ratios'!Q$40))</f>
        <v>0.18777443425664112</v>
      </c>
      <c r="Q93">
        <f>IF('LF Projected Ratios'!R$40&gt;=0,$B93+(1-$B93)*'LF Projected Ratios'!R$40,$B93*(1+'LF Projected Ratios'!R$40))</f>
        <v>0.18938805791590313</v>
      </c>
      <c r="R93">
        <f>IF('LF Projected Ratios'!S$40&gt;=0,$B93+(1-$B93)*'LF Projected Ratios'!S$40,$B93*(1+'LF Projected Ratios'!S$40))</f>
        <v>0.19098716266631374</v>
      </c>
      <c r="S93">
        <f>IF('LF Projected Ratios'!T$40&gt;=0,$B93+(1-$B93)*'LF Projected Ratios'!T$40,$B93*(1+'LF Projected Ratios'!T$40))</f>
        <v>0.19257194358552493</v>
      </c>
      <c r="T93">
        <f>IF('LF Projected Ratios'!U$40&gt;=0,$B93+(1-$B93)*'LF Projected Ratios'!U$40,$B93*(1+'LF Projected Ratios'!U$40))</f>
        <v>0.1941425922719911</v>
      </c>
      <c r="U93">
        <f>IF('LF Projected Ratios'!V$40&gt;=0,$B93+(1-$B93)*'LF Projected Ratios'!V$40,$B93*(1+'LF Projected Ratios'!V$40))</f>
        <v>0.19569929692218846</v>
      </c>
      <c r="V93">
        <f>IF('LF Projected Ratios'!W$40&gt;=0,$B93+(1-$B93)*'LF Projected Ratios'!W$40,$B93*(1+'LF Projected Ratios'!W$40))</f>
        <v>0.19724224240578869</v>
      </c>
      <c r="W93">
        <f>IF('LF Projected Ratios'!X$40&gt;=0,$B93+(1-$B93)*'LF Projected Ratios'!X$40,$B93*(1+'LF Projected Ratios'!X$40))</f>
        <v>0.19877161033884572</v>
      </c>
      <c r="X93">
        <f>IF('LF Projected Ratios'!Y$40&gt;=0,$B93+(1-$B93)*'LF Projected Ratios'!Y$40,$B93*(1+'LF Projected Ratios'!Y$40))</f>
        <v>0.20028757915505924</v>
      </c>
      <c r="Y93">
        <f>IF('LF Projected Ratios'!Z$40&gt;=0,$B93+(1-$B93)*'LF Projected Ratios'!Z$40,$B93*(1+'LF Projected Ratios'!Z$40))</f>
        <v>0.2017903241751754</v>
      </c>
      <c r="Z93">
        <f>IF('LF Projected Ratios'!AA$40&gt;=0,$B93+(1-$B93)*'LF Projected Ratios'!AA$40,$B93*(1+'LF Projected Ratios'!AA$40))</f>
        <v>0.20328001767457682</v>
      </c>
      <c r="AA93">
        <f>IF('LF Projected Ratios'!AB$40&gt;=0,$B93+(1-$B93)*'LF Projected Ratios'!AB$40,$B93*(1+'LF Projected Ratios'!AB$40))</f>
        <v>0.20475682894911956</v>
      </c>
      <c r="AB93">
        <f>IF('LF Projected Ratios'!AC$40&gt;=0,$B93+(1-$B93)*'LF Projected Ratios'!AC$40,$B93*(1+'LF Projected Ratios'!AC$40))</f>
        <v>0.2062209243792712</v>
      </c>
      <c r="AC93">
        <f>IF('LF Projected Ratios'!AD$40&gt;=0,$B93+(1-$B93)*'LF Projected Ratios'!AD$40,$B93*(1+'LF Projected Ratios'!AD$40))</f>
        <v>0.20767246749259738</v>
      </c>
      <c r="AD93">
        <f>IF('LF Projected Ratios'!AE$40&gt;=0,$B93+(1-$B93)*'LF Projected Ratios'!AE$40,$B93*(1+'LF Projected Ratios'!AE$40))</f>
        <v>0.20911161902464806</v>
      </c>
      <c r="AE93">
        <f>IF('LF Projected Ratios'!AF$40&gt;=0,$B93+(1-$B93)*'LF Projected Ratios'!AF$40,$B93*(1+'LF Projected Ratios'!AF$40))</f>
        <v>0.21053853697829289</v>
      </c>
      <c r="AF93">
        <f>IF('LF Projected Ratios'!AG$40&gt;=0,$B93+(1-$B93)*'LF Projected Ratios'!AG$40,$B93*(1+'LF Projected Ratios'!AG$40))</f>
        <v>0.21195337668154809</v>
      </c>
    </row>
    <row r="94" spans="1:32" x14ac:dyDescent="0.2">
      <c r="A94" s="6" t="s">
        <v>94</v>
      </c>
      <c r="B94" s="28">
        <f t="shared" ref="B94:B134" si="0">B49</f>
        <v>0.16843954418694962</v>
      </c>
      <c r="C94">
        <f>IF('LF Projected Ratios'!D$40&gt;=0,$B94+(1-$B94)*'LF Projected Ratios'!D$40,$B94*(1+'LF Projected Ratios'!D$40))</f>
        <v>0.17016851959823365</v>
      </c>
      <c r="D94">
        <f>IF('LF Projected Ratios'!E$40&gt;=0,$B94+(1-$B94)*'LF Projected Ratios'!E$40,$B94*(1+'LF Projected Ratios'!E$40))</f>
        <v>0.17194203415275461</v>
      </c>
      <c r="E94">
        <f>IF('LF Projected Ratios'!F$40&gt;=0,$B94+(1-$B94)*'LF Projected Ratios'!F$40,$B94*(1+'LF Projected Ratios'!F$40))</f>
        <v>0.17371334165493152</v>
      </c>
      <c r="F94">
        <f>IF('LF Projected Ratios'!G$40&gt;=0,$B94+(1-$B94)*'LF Projected Ratios'!G$40,$B94*(1+'LF Projected Ratios'!G$40))</f>
        <v>0.17546938245178409</v>
      </c>
      <c r="G94">
        <f>IF('LF Projected Ratios'!H$40&gt;=0,$B94+(1-$B94)*'LF Projected Ratios'!H$40,$B94*(1+'LF Projected Ratios'!H$40))</f>
        <v>0.17723062684097846</v>
      </c>
      <c r="H94">
        <f>IF('LF Projected Ratios'!I$40&gt;=0,$B94+(1-$B94)*'LF Projected Ratios'!I$40,$B94*(1+'LF Projected Ratios'!I$40))</f>
        <v>0.17903987950758132</v>
      </c>
      <c r="I94">
        <f>IF('LF Projected Ratios'!J$40&gt;=0,$B94+(1-$B94)*'LF Projected Ratios'!J$40,$B94*(1+'LF Projected Ratios'!J$40))</f>
        <v>0.1808219388811691</v>
      </c>
      <c r="J94">
        <f>IF('LF Projected Ratios'!K$40&gt;=0,$B94+(1-$B94)*'LF Projected Ratios'!K$40,$B94*(1+'LF Projected Ratios'!K$40))</f>
        <v>0.18260760944528664</v>
      </c>
      <c r="K94">
        <f>IF('LF Projected Ratios'!L$40&gt;=0,$B94+(1-$B94)*'LF Projected Ratios'!L$40,$B94*(1+'LF Projected Ratios'!L$40))</f>
        <v>0.18437707517923532</v>
      </c>
      <c r="L94">
        <f>IF('LF Projected Ratios'!M$40&gt;=0,$B94+(1-$B94)*'LF Projected Ratios'!M$40,$B94*(1+'LF Projected Ratios'!M$40))</f>
        <v>0.18590510087039766</v>
      </c>
      <c r="M94">
        <f>IF('LF Projected Ratios'!N$40&gt;=0,$B94+(1-$B94)*'LF Projected Ratios'!N$40,$B94*(1+'LF Projected Ratios'!N$40))</f>
        <v>0.18756914607460029</v>
      </c>
      <c r="N94">
        <f>IF('LF Projected Ratios'!O$40&gt;=0,$B94+(1-$B94)*'LF Projected Ratios'!O$40,$B94*(1+'LF Projected Ratios'!O$40))</f>
        <v>0.18921794431646724</v>
      </c>
      <c r="O94">
        <f>IF('LF Projected Ratios'!P$40&gt;=0,$B94+(1-$B94)*'LF Projected Ratios'!P$40,$B94*(1+'LF Projected Ratios'!P$40))</f>
        <v>0.19085170419283001</v>
      </c>
      <c r="P94">
        <f>IF('LF Projected Ratios'!Q$40&gt;=0,$B94+(1-$B94)*'LF Projected Ratios'!Q$40,$B94*(1+'LF Projected Ratios'!Q$40))</f>
        <v>0.19247063051265195</v>
      </c>
      <c r="Q94">
        <f>IF('LF Projected Ratios'!R$40&gt;=0,$B94+(1-$B94)*'LF Projected Ratios'!R$40,$B94*(1+'LF Projected Ratios'!R$40))</f>
        <v>0.19407492438262039</v>
      </c>
      <c r="R94">
        <f>IF('LF Projected Ratios'!S$40&gt;=0,$B94+(1-$B94)*'LF Projected Ratios'!S$40,$B94*(1+'LF Projected Ratios'!S$40))</f>
        <v>0.1956647832904245</v>
      </c>
      <c r="S94">
        <f>IF('LF Projected Ratios'!T$40&gt;=0,$B94+(1-$B94)*'LF Projected Ratios'!T$40,$B94*(1+'LF Projected Ratios'!T$40))</f>
        <v>0.19724040118579933</v>
      </c>
      <c r="T94">
        <f>IF('LF Projected Ratios'!U$40&gt;=0,$B94+(1-$B94)*'LF Projected Ratios'!U$40,$B94*(1+'LF Projected Ratios'!U$40))</f>
        <v>0.19880196855939875</v>
      </c>
      <c r="U94">
        <f>IF('LF Projected Ratios'!V$40&gt;=0,$B94+(1-$B94)*'LF Projected Ratios'!V$40,$B94*(1+'LF Projected Ratios'!V$40))</f>
        <v>0.20034967251956826</v>
      </c>
      <c r="V94">
        <f>IF('LF Projected Ratios'!W$40&gt;=0,$B94+(1-$B94)*'LF Projected Ratios'!W$40,$B94*(1+'LF Projected Ratios'!W$40))</f>
        <v>0.20188369686708396</v>
      </c>
      <c r="W94">
        <f>IF('LF Projected Ratios'!X$40&gt;=0,$B94+(1-$B94)*'LF Projected Ratios'!X$40,$B94*(1+'LF Projected Ratios'!X$40))</f>
        <v>0.2034042221679164</v>
      </c>
      <c r="X94">
        <f>IF('LF Projected Ratios'!Y$40&gt;=0,$B94+(1-$B94)*'LF Projected Ratios'!Y$40,$B94*(1+'LF Projected Ratios'!Y$40))</f>
        <v>0.20491142582408178</v>
      </c>
      <c r="Y94">
        <f>IF('LF Projected Ratios'!Z$40&gt;=0,$B94+(1-$B94)*'LF Projected Ratios'!Z$40,$B94*(1+'LF Projected Ratios'!Z$40))</f>
        <v>0.20640548214264154</v>
      </c>
      <c r="Z94">
        <f>IF('LF Projected Ratios'!AA$40&gt;=0,$B94+(1-$B94)*'LF Projected Ratios'!AA$40,$B94*(1+'LF Projected Ratios'!AA$40))</f>
        <v>0.2078865624029016</v>
      </c>
      <c r="AA94">
        <f>IF('LF Projected Ratios'!AB$40&gt;=0,$B94+(1-$B94)*'LF Projected Ratios'!AB$40,$B94*(1+'LF Projected Ratios'!AB$40))</f>
        <v>0.20935483492186849</v>
      </c>
      <c r="AB94">
        <f>IF('LF Projected Ratios'!AC$40&gt;=0,$B94+(1-$B94)*'LF Projected Ratios'!AC$40,$B94*(1+'LF Projected Ratios'!AC$40))</f>
        <v>0.21081046511801677</v>
      </c>
      <c r="AC94">
        <f>IF('LF Projected Ratios'!AD$40&gt;=0,$B94+(1-$B94)*'LF Projected Ratios'!AD$40,$B94*(1+'LF Projected Ratios'!AD$40))</f>
        <v>0.21225361557341421</v>
      </c>
      <c r="AD94">
        <f>IF('LF Projected Ratios'!AE$40&gt;=0,$B94+(1-$B94)*'LF Projected Ratios'!AE$40,$B94*(1+'LF Projected Ratios'!AE$40))</f>
        <v>0.21368444609425608</v>
      </c>
      <c r="AE94">
        <f>IF('LF Projected Ratios'!AF$40&gt;=0,$B94+(1-$B94)*'LF Projected Ratios'!AF$40,$B94*(1+'LF Projected Ratios'!AF$40))</f>
        <v>0.21510311376985725</v>
      </c>
      <c r="AF94">
        <f>IF('LF Projected Ratios'!AG$40&gt;=0,$B94+(1-$B94)*'LF Projected Ratios'!AG$40,$B94*(1+'LF Projected Ratios'!AG$40))</f>
        <v>0.21650977303014501</v>
      </c>
    </row>
    <row r="95" spans="1:32" x14ac:dyDescent="0.2">
      <c r="A95" s="6" t="s">
        <v>93</v>
      </c>
      <c r="B95" s="28">
        <f t="shared" si="0"/>
        <v>0.19013289377609455</v>
      </c>
      <c r="C95">
        <f>IF('LF Projected Ratios'!D$40&gt;=0,$B95+(1-$B95)*'LF Projected Ratios'!D$40,$B95*(1+'LF Projected Ratios'!D$40))</f>
        <v>0.19181676450765767</v>
      </c>
      <c r="D95">
        <f>IF('LF Projected Ratios'!E$40&gt;=0,$B95+(1-$B95)*'LF Projected Ratios'!E$40,$B95*(1+'LF Projected Ratios'!E$40))</f>
        <v>0.19354401246669092</v>
      </c>
      <c r="E95">
        <f>IF('LF Projected Ratios'!F$40&gt;=0,$B95+(1-$B95)*'LF Projected Ratios'!F$40,$B95*(1+'LF Projected Ratios'!F$40))</f>
        <v>0.19526911094990118</v>
      </c>
      <c r="F95">
        <f>IF('LF Projected Ratios'!G$40&gt;=0,$B95+(1-$B95)*'LF Projected Ratios'!G$40,$B95*(1+'LF Projected Ratios'!G$40))</f>
        <v>0.19697934099825962</v>
      </c>
      <c r="G95">
        <f>IF('LF Projected Ratios'!H$40&gt;=0,$B95+(1-$B95)*'LF Projected Ratios'!H$40,$B95*(1+'LF Projected Ratios'!H$40))</f>
        <v>0.19869463889014327</v>
      </c>
      <c r="H95">
        <f>IF('LF Projected Ratios'!I$40&gt;=0,$B95+(1-$B95)*'LF Projected Ratios'!I$40,$B95*(1+'LF Projected Ratios'!I$40))</f>
        <v>0.20045669264256336</v>
      </c>
      <c r="I95">
        <f>IF('LF Projected Ratios'!J$40&gt;=0,$B95+(1-$B95)*'LF Projected Ratios'!J$40,$B95*(1+'LF Projected Ratios'!J$40))</f>
        <v>0.20219226250752959</v>
      </c>
      <c r="J95">
        <f>IF('LF Projected Ratios'!K$40&gt;=0,$B95+(1-$B95)*'LF Projected Ratios'!K$40,$B95*(1+'LF Projected Ratios'!K$40))</f>
        <v>0.20393134935602231</v>
      </c>
      <c r="K95">
        <f>IF('LF Projected Ratios'!L$40&gt;=0,$B95+(1-$B95)*'LF Projected Ratios'!L$40,$B95*(1+'LF Projected Ratios'!L$40))</f>
        <v>0.20565465411816886</v>
      </c>
      <c r="L95">
        <f>IF('LF Projected Ratios'!M$40&gt;=0,$B95+(1-$B95)*'LF Projected Ratios'!M$40,$B95*(1+'LF Projected Ratios'!M$40))</f>
        <v>0.20714281740934828</v>
      </c>
      <c r="M95">
        <f>IF('LF Projected Ratios'!N$40&gt;=0,$B95+(1-$B95)*'LF Projected Ratios'!N$40,$B95*(1+'LF Projected Ratios'!N$40))</f>
        <v>0.20876345180187203</v>
      </c>
      <c r="N95">
        <f>IF('LF Projected Ratios'!O$40&gt;=0,$B95+(1-$B95)*'LF Projected Ratios'!O$40,$B95*(1+'LF Projected Ratios'!O$40))</f>
        <v>0.21036923698748702</v>
      </c>
      <c r="O95">
        <f>IF('LF Projected Ratios'!P$40&gt;=0,$B95+(1-$B95)*'LF Projected Ratios'!P$40,$B95*(1+'LF Projected Ratios'!P$40))</f>
        <v>0.21196037612125088</v>
      </c>
      <c r="P95">
        <f>IF('LF Projected Ratios'!Q$40&gt;=0,$B95+(1-$B95)*'LF Projected Ratios'!Q$40,$B95*(1+'LF Projected Ratios'!Q$40))</f>
        <v>0.21353706866916908</v>
      </c>
      <c r="Q95">
        <f>IF('LF Projected Ratios'!R$40&gt;=0,$B95+(1-$B95)*'LF Projected Ratios'!R$40,$B95*(1+'LF Projected Ratios'!R$40))</f>
        <v>0.21509951049155437</v>
      </c>
      <c r="R95">
        <f>IF('LF Projected Ratios'!S$40&gt;=0,$B95+(1-$B95)*'LF Projected Ratios'!S$40,$B95*(1+'LF Projected Ratios'!S$40))</f>
        <v>0.216647893924132</v>
      </c>
      <c r="S95">
        <f>IF('LF Projected Ratios'!T$40&gt;=0,$B95+(1-$B95)*'LF Projected Ratios'!T$40,$B95*(1+'LF Projected Ratios'!T$40))</f>
        <v>0.21818240785696949</v>
      </c>
      <c r="T95">
        <f>IF('LF Projected Ratios'!U$40&gt;=0,$B95+(1-$B95)*'LF Projected Ratios'!U$40,$B95*(1+'LF Projected Ratios'!U$40))</f>
        <v>0.21970323781129206</v>
      </c>
      <c r="U95">
        <f>IF('LF Projected Ratios'!V$40&gt;=0,$B95+(1-$B95)*'LF Projected Ratios'!V$40,$B95*(1+'LF Projected Ratios'!V$40))</f>
        <v>0.22121056601425262</v>
      </c>
      <c r="V95">
        <f>IF('LF Projected Ratios'!W$40&gt;=0,$B95+(1-$B95)*'LF Projected Ratios'!W$40,$B95*(1+'LF Projected Ratios'!W$40))</f>
        <v>0.22270457147172096</v>
      </c>
      <c r="W95">
        <f>IF('LF Projected Ratios'!X$40&gt;=0,$B95+(1-$B95)*'LF Projected Ratios'!X$40,$B95*(1+'LF Projected Ratios'!X$40))</f>
        <v>0.22418543003914934</v>
      </c>
      <c r="X95">
        <f>IF('LF Projected Ratios'!Y$40&gt;=0,$B95+(1-$B95)*'LF Projected Ratios'!Y$40,$B95*(1+'LF Projected Ratios'!Y$40))</f>
        <v>0.22565331449057541</v>
      </c>
      <c r="Y95">
        <f>IF('LF Projected Ratios'!Z$40&gt;=0,$B95+(1-$B95)*'LF Projected Ratios'!Z$40,$B95*(1+'LF Projected Ratios'!Z$40))</f>
        <v>0.22710839458582174</v>
      </c>
      <c r="Z95">
        <f>IF('LF Projected Ratios'!AA$40&gt;=0,$B95+(1-$B95)*'LF Projected Ratios'!AA$40,$B95*(1+'LF Projected Ratios'!AA$40))</f>
        <v>0.22855083713594201</v>
      </c>
      <c r="AA95">
        <f>IF('LF Projected Ratios'!AB$40&gt;=0,$B95+(1-$B95)*'LF Projected Ratios'!AB$40,$B95*(1+'LF Projected Ratios'!AB$40))</f>
        <v>0.22998080606696961</v>
      </c>
      <c r="AB95">
        <f>IF('LF Projected Ratios'!AC$40&gt;=0,$B95+(1-$B95)*'LF Projected Ratios'!AC$40,$B95*(1+'LF Projected Ratios'!AC$40))</f>
        <v>0.23139846248202137</v>
      </c>
      <c r="AC95">
        <f>IF('LF Projected Ratios'!AD$40&gt;=0,$B95+(1-$B95)*'LF Projected Ratios'!AD$40,$B95*(1+'LF Projected Ratios'!AD$40))</f>
        <v>0.23280396472180226</v>
      </c>
      <c r="AD95">
        <f>IF('LF Projected Ratios'!AE$40&gt;=0,$B95+(1-$B95)*'LF Projected Ratios'!AE$40,$B95*(1+'LF Projected Ratios'!AE$40))</f>
        <v>0.23419746842356023</v>
      </c>
      <c r="AE95">
        <f>IF('LF Projected Ratios'!AF$40&gt;=0,$B95+(1-$B95)*'LF Projected Ratios'!AF$40,$B95*(1+'LF Projected Ratios'!AF$40))</f>
        <v>0.23557912657853966</v>
      </c>
      <c r="AF95">
        <f>IF('LF Projected Ratios'!AG$40&gt;=0,$B95+(1-$B95)*'LF Projected Ratios'!AG$40,$B95*(1+'LF Projected Ratios'!AG$40))</f>
        <v>0.23694908958797406</v>
      </c>
    </row>
    <row r="96" spans="1:32" x14ac:dyDescent="0.2">
      <c r="A96" s="6" t="s">
        <v>28</v>
      </c>
      <c r="B96" s="28">
        <f t="shared" si="0"/>
        <v>0.21695759834779527</v>
      </c>
      <c r="C96">
        <f>IF('LF Projected Ratios'!D$40&gt;=0,$B96+(1-$B96)*'LF Projected Ratios'!D$40,$B96*(1+'LF Projected Ratios'!D$40))</f>
        <v>0.21858569531775729</v>
      </c>
      <c r="D96">
        <f>IF('LF Projected Ratios'!E$40&gt;=0,$B96+(1-$B96)*'LF Projected Ratios'!E$40,$B96*(1+'LF Projected Ratios'!E$40))</f>
        <v>0.22025573275932778</v>
      </c>
      <c r="E96">
        <f>IF('LF Projected Ratios'!F$40&gt;=0,$B96+(1-$B96)*'LF Projected Ratios'!F$40,$B96*(1+'LF Projected Ratios'!F$40))</f>
        <v>0.2219236919207733</v>
      </c>
      <c r="F96">
        <f>IF('LF Projected Ratios'!G$40&gt;=0,$B96+(1-$B96)*'LF Projected Ratios'!G$40,$B96*(1+'LF Projected Ratios'!G$40))</f>
        <v>0.22357727512492198</v>
      </c>
      <c r="G96">
        <f>IF('LF Projected Ratios'!H$40&gt;=0,$B96+(1-$B96)*'LF Projected Ratios'!H$40,$B96*(1+'LF Projected Ratios'!H$40))</f>
        <v>0.22523575831369122</v>
      </c>
      <c r="H96">
        <f>IF('LF Projected Ratios'!I$40&gt;=0,$B96+(1-$B96)*'LF Projected Ratios'!I$40,$B96*(1+'LF Projected Ratios'!I$40))</f>
        <v>0.22693944869885652</v>
      </c>
      <c r="I96">
        <f>IF('LF Projected Ratios'!J$40&gt;=0,$B96+(1-$B96)*'LF Projected Ratios'!J$40,$B96*(1+'LF Projected Ratios'!J$40))</f>
        <v>0.22861753240524996</v>
      </c>
      <c r="J96">
        <f>IF('LF Projected Ratios'!K$40&gt;=0,$B96+(1-$B96)*'LF Projected Ratios'!K$40,$B96*(1+'LF Projected Ratios'!K$40))</f>
        <v>0.23029901660439833</v>
      </c>
      <c r="K96">
        <f>IF('LF Projected Ratios'!L$40&gt;=0,$B96+(1-$B96)*'LF Projected Ratios'!L$40,$B96*(1+'LF Projected Ratios'!L$40))</f>
        <v>0.23196524145704325</v>
      </c>
      <c r="L96">
        <f>IF('LF Projected Ratios'!M$40&gt;=0,$B96+(1-$B96)*'LF Projected Ratios'!M$40,$B96*(1+'LF Projected Ratios'!M$40))</f>
        <v>0.23340411327764246</v>
      </c>
      <c r="M96">
        <f>IF('LF Projected Ratios'!N$40&gt;=0,$B96+(1-$B96)*'LF Projected Ratios'!N$40,$B96*(1+'LF Projected Ratios'!N$40))</f>
        <v>0.23497106844494012</v>
      </c>
      <c r="N96">
        <f>IF('LF Projected Ratios'!O$40&gt;=0,$B96+(1-$B96)*'LF Projected Ratios'!O$40,$B96*(1+'LF Projected Ratios'!O$40))</f>
        <v>0.23652366624600932</v>
      </c>
      <c r="O96">
        <f>IF('LF Projected Ratios'!P$40&gt;=0,$B96+(1-$B96)*'LF Projected Ratios'!P$40,$B96*(1+'LF Projected Ratios'!P$40))</f>
        <v>0.23806210310693399</v>
      </c>
      <c r="P96">
        <f>IF('LF Projected Ratios'!Q$40&gt;=0,$B96+(1-$B96)*'LF Projected Ratios'!Q$40,$B96*(1+'LF Projected Ratios'!Q$40))</f>
        <v>0.23958657188693611</v>
      </c>
      <c r="Q96">
        <f>IF('LF Projected Ratios'!R$40&gt;=0,$B96+(1-$B96)*'LF Projected Ratios'!R$40,$B96*(1+'LF Projected Ratios'!R$40))</f>
        <v>0.24109726195897388</v>
      </c>
      <c r="R96">
        <f>IF('LF Projected Ratios'!S$40&gt;=0,$B96+(1-$B96)*'LF Projected Ratios'!S$40,$B96*(1+'LF Projected Ratios'!S$40))</f>
        <v>0.2425943592881607</v>
      </c>
      <c r="S96">
        <f>IF('LF Projected Ratios'!T$40&gt;=0,$B96+(1-$B96)*'LF Projected Ratios'!T$40,$B96*(1+'LF Projected Ratios'!T$40))</f>
        <v>0.24407804650808052</v>
      </c>
      <c r="T96">
        <f>IF('LF Projected Ratios'!U$40&gt;=0,$B96+(1-$B96)*'LF Projected Ratios'!U$40,$B96*(1+'LF Projected Ratios'!U$40))</f>
        <v>0.2455485029950589</v>
      </c>
      <c r="U96">
        <f>IF('LF Projected Ratios'!V$40&gt;=0,$B96+(1-$B96)*'LF Projected Ratios'!V$40,$B96*(1+'LF Projected Ratios'!V$40))</f>
        <v>0.2470059049404566</v>
      </c>
      <c r="V96">
        <f>IF('LF Projected Ratios'!W$40&gt;=0,$B96+(1-$B96)*'LF Projected Ratios'!W$40,$B96*(1+'LF Projected Ratios'!W$40))</f>
        <v>0.24845042542104775</v>
      </c>
      <c r="W96">
        <f>IF('LF Projected Ratios'!X$40&gt;=0,$B96+(1-$B96)*'LF Projected Ratios'!X$40,$B96*(1+'LF Projected Ratios'!X$40))</f>
        <v>0.2498822344675381</v>
      </c>
      <c r="X96">
        <f>IF('LF Projected Ratios'!Y$40&gt;=0,$B96+(1-$B96)*'LF Projected Ratios'!Y$40,$B96*(1+'LF Projected Ratios'!Y$40))</f>
        <v>0.25130149913128264</v>
      </c>
      <c r="Y96">
        <f>IF('LF Projected Ratios'!Z$40&gt;=0,$B96+(1-$B96)*'LF Projected Ratios'!Z$40,$B96*(1+'LF Projected Ratios'!Z$40))</f>
        <v>0.25270838354925895</v>
      </c>
      <c r="Z96">
        <f>IF('LF Projected Ratios'!AA$40&gt;=0,$B96+(1-$B96)*'LF Projected Ratios'!AA$40,$B96*(1+'LF Projected Ratios'!AA$40))</f>
        <v>0.25410304900734615</v>
      </c>
      <c r="AA96">
        <f>IF('LF Projected Ratios'!AB$40&gt;=0,$B96+(1-$B96)*'LF Projected Ratios'!AB$40,$B96*(1+'LF Projected Ratios'!AB$40))</f>
        <v>0.25548565400196155</v>
      </c>
      <c r="AB96">
        <f>IF('LF Projected Ratios'!AC$40&gt;=0,$B96+(1-$B96)*'LF Projected Ratios'!AC$40,$B96*(1+'LF Projected Ratios'!AC$40))</f>
        <v>0.25685635430010756</v>
      </c>
      <c r="AC96">
        <f>IF('LF Projected Ratios'!AD$40&gt;=0,$B96+(1-$B96)*'LF Projected Ratios'!AD$40,$B96*(1+'LF Projected Ratios'!AD$40))</f>
        <v>0.25821530299787243</v>
      </c>
      <c r="AD96">
        <f>IF('LF Projected Ratios'!AE$40&gt;=0,$B96+(1-$B96)*'LF Projected Ratios'!AE$40,$B96*(1+'LF Projected Ratios'!AE$40))</f>
        <v>0.25956265057743216</v>
      </c>
      <c r="AE96">
        <f>IF('LF Projected Ratios'!AF$40&gt;=0,$B96+(1-$B96)*'LF Projected Ratios'!AF$40,$B96*(1+'LF Projected Ratios'!AF$40))</f>
        <v>0.26089854496260101</v>
      </c>
      <c r="AF96">
        <f>IF('LF Projected Ratios'!AG$40&gt;=0,$B96+(1-$B96)*'LF Projected Ratios'!AG$40,$B96*(1+'LF Projected Ratios'!AG$40))</f>
        <v>0.26222313157296967</v>
      </c>
    </row>
    <row r="97" spans="1:32" x14ac:dyDescent="0.2">
      <c r="A97" s="6" t="s">
        <v>29</v>
      </c>
      <c r="B97" s="28">
        <f t="shared" si="0"/>
        <v>0.16360359487440007</v>
      </c>
      <c r="C97">
        <f>IF('LF Projected Ratios'!D$40&gt;=0,$B97+(1-$B97)*'LF Projected Ratios'!D$40,$B97*(1+'LF Projected Ratios'!D$40))</f>
        <v>0.16534262516190287</v>
      </c>
      <c r="D97">
        <f>IF('LF Projected Ratios'!E$40&gt;=0,$B97+(1-$B97)*'LF Projected Ratios'!E$40,$B97*(1+'LF Projected Ratios'!E$40))</f>
        <v>0.16712645361053791</v>
      </c>
      <c r="E97">
        <f>IF('LF Projected Ratios'!F$40&gt;=0,$B97+(1-$B97)*'LF Projected Ratios'!F$40,$B97*(1+'LF Projected Ratios'!F$40))</f>
        <v>0.16890806217169085</v>
      </c>
      <c r="F97">
        <f>IF('LF Projected Ratios'!G$40&gt;=0,$B97+(1-$B97)*'LF Projected Ratios'!G$40,$B97*(1+'LF Projected Ratios'!G$40))</f>
        <v>0.17067431524382057</v>
      </c>
      <c r="G97">
        <f>IF('LF Projected Ratios'!H$40&gt;=0,$B97+(1-$B97)*'LF Projected Ratios'!H$40,$B97*(1+'LF Projected Ratios'!H$40))</f>
        <v>0.17244580216984268</v>
      </c>
      <c r="H97">
        <f>IF('LF Projected Ratios'!I$40&gt;=0,$B97+(1-$B97)*'LF Projected Ratios'!I$40,$B97*(1+'LF Projected Ratios'!I$40))</f>
        <v>0.17426557656595798</v>
      </c>
      <c r="I97">
        <f>IF('LF Projected Ratios'!J$40&gt;=0,$B97+(1-$B97)*'LF Projected Ratios'!J$40,$B97*(1+'LF Projected Ratios'!J$40))</f>
        <v>0.17605799952615256</v>
      </c>
      <c r="J97">
        <f>IF('LF Projected Ratios'!K$40&gt;=0,$B97+(1-$B97)*'LF Projected Ratios'!K$40,$B97*(1+'LF Projected Ratios'!K$40))</f>
        <v>0.17785405467779664</v>
      </c>
      <c r="K97">
        <f>IF('LF Projected Ratios'!L$40&gt;=0,$B97+(1-$B97)*'LF Projected Ratios'!L$40,$B97*(1+'LF Projected Ratios'!L$40))</f>
        <v>0.17963381075989721</v>
      </c>
      <c r="L97">
        <f>IF('LF Projected Ratios'!M$40&gt;=0,$B97+(1-$B97)*'LF Projected Ratios'!M$40,$B97*(1+'LF Projected Ratios'!M$40))</f>
        <v>0.18117072270188964</v>
      </c>
      <c r="M97">
        <f>IF('LF Projected Ratios'!N$40&gt;=0,$B97+(1-$B97)*'LF Projected Ratios'!N$40,$B97*(1+'LF Projected Ratios'!N$40))</f>
        <v>0.18284444517995138</v>
      </c>
      <c r="N97">
        <f>IF('LF Projected Ratios'!O$40&gt;=0,$B97+(1-$B97)*'LF Projected Ratios'!O$40,$B97*(1+'LF Projected Ratios'!O$40))</f>
        <v>0.18450283202679413</v>
      </c>
      <c r="O97">
        <f>IF('LF Projected Ratios'!P$40&gt;=0,$B97+(1-$B97)*'LF Projected Ratios'!P$40,$B97*(1+'LF Projected Ratios'!P$40))</f>
        <v>0.18614609305234664</v>
      </c>
      <c r="P97">
        <f>IF('LF Projected Ratios'!Q$40&gt;=0,$B97+(1-$B97)*'LF Projected Ratios'!Q$40,$B97*(1+'LF Projected Ratios'!Q$40))</f>
        <v>0.18777443425664112</v>
      </c>
      <c r="Q97">
        <f>IF('LF Projected Ratios'!R$40&gt;=0,$B97+(1-$B97)*'LF Projected Ratios'!R$40,$B97*(1+'LF Projected Ratios'!R$40))</f>
        <v>0.18938805791590313</v>
      </c>
      <c r="R97">
        <f>IF('LF Projected Ratios'!S$40&gt;=0,$B97+(1-$B97)*'LF Projected Ratios'!S$40,$B97*(1+'LF Projected Ratios'!S$40))</f>
        <v>0.19098716266631374</v>
      </c>
      <c r="S97">
        <f>IF('LF Projected Ratios'!T$40&gt;=0,$B97+(1-$B97)*'LF Projected Ratios'!T$40,$B97*(1+'LF Projected Ratios'!T$40))</f>
        <v>0.19257194358552493</v>
      </c>
      <c r="T97">
        <f>IF('LF Projected Ratios'!U$40&gt;=0,$B97+(1-$B97)*'LF Projected Ratios'!U$40,$B97*(1+'LF Projected Ratios'!U$40))</f>
        <v>0.1941425922719911</v>
      </c>
      <c r="U97">
        <f>IF('LF Projected Ratios'!V$40&gt;=0,$B97+(1-$B97)*'LF Projected Ratios'!V$40,$B97*(1+'LF Projected Ratios'!V$40))</f>
        <v>0.19569929692218846</v>
      </c>
      <c r="V97">
        <f>IF('LF Projected Ratios'!W$40&gt;=0,$B97+(1-$B97)*'LF Projected Ratios'!W$40,$B97*(1+'LF Projected Ratios'!W$40))</f>
        <v>0.19724224240578869</v>
      </c>
      <c r="W97">
        <f>IF('LF Projected Ratios'!X$40&gt;=0,$B97+(1-$B97)*'LF Projected Ratios'!X$40,$B97*(1+'LF Projected Ratios'!X$40))</f>
        <v>0.19877161033884572</v>
      </c>
      <c r="X97">
        <f>IF('LF Projected Ratios'!Y$40&gt;=0,$B97+(1-$B97)*'LF Projected Ratios'!Y$40,$B97*(1+'LF Projected Ratios'!Y$40))</f>
        <v>0.20028757915505924</v>
      </c>
      <c r="Y97">
        <f>IF('LF Projected Ratios'!Z$40&gt;=0,$B97+(1-$B97)*'LF Projected Ratios'!Z$40,$B97*(1+'LF Projected Ratios'!Z$40))</f>
        <v>0.2017903241751754</v>
      </c>
      <c r="Z97">
        <f>IF('LF Projected Ratios'!AA$40&gt;=0,$B97+(1-$B97)*'LF Projected Ratios'!AA$40,$B97*(1+'LF Projected Ratios'!AA$40))</f>
        <v>0.20328001767457682</v>
      </c>
      <c r="AA97">
        <f>IF('LF Projected Ratios'!AB$40&gt;=0,$B97+(1-$B97)*'LF Projected Ratios'!AB$40,$B97*(1+'LF Projected Ratios'!AB$40))</f>
        <v>0.20475682894911956</v>
      </c>
      <c r="AB97">
        <f>IF('LF Projected Ratios'!AC$40&gt;=0,$B97+(1-$B97)*'LF Projected Ratios'!AC$40,$B97*(1+'LF Projected Ratios'!AC$40))</f>
        <v>0.2062209243792712</v>
      </c>
      <c r="AC97">
        <f>IF('LF Projected Ratios'!AD$40&gt;=0,$B97+(1-$B97)*'LF Projected Ratios'!AD$40,$B97*(1+'LF Projected Ratios'!AD$40))</f>
        <v>0.20767246749259738</v>
      </c>
      <c r="AD97">
        <f>IF('LF Projected Ratios'!AE$40&gt;=0,$B97+(1-$B97)*'LF Projected Ratios'!AE$40,$B97*(1+'LF Projected Ratios'!AE$40))</f>
        <v>0.20911161902464806</v>
      </c>
      <c r="AE97">
        <f>IF('LF Projected Ratios'!AF$40&gt;=0,$B97+(1-$B97)*'LF Projected Ratios'!AF$40,$B97*(1+'LF Projected Ratios'!AF$40))</f>
        <v>0.21053853697829289</v>
      </c>
      <c r="AF97">
        <f>IF('LF Projected Ratios'!AG$40&gt;=0,$B97+(1-$B97)*'LF Projected Ratios'!AG$40,$B97*(1+'LF Projected Ratios'!AG$40))</f>
        <v>0.21195337668154809</v>
      </c>
    </row>
    <row r="98" spans="1:32" x14ac:dyDescent="0.2">
      <c r="A98" s="6" t="s">
        <v>30</v>
      </c>
      <c r="B98" s="28">
        <f t="shared" si="0"/>
        <v>0.17338028085638829</v>
      </c>
      <c r="C98">
        <f>IF('LF Projected Ratios'!D$40&gt;=0,$B98+(1-$B98)*'LF Projected Ratios'!D$40,$B98*(1+'LF Projected Ratios'!D$40))</f>
        <v>0.17509898351822234</v>
      </c>
      <c r="D98">
        <f>IF('LF Projected Ratios'!E$40&gt;=0,$B98+(1-$B98)*'LF Projected Ratios'!E$40,$B98*(1+'LF Projected Ratios'!E$40))</f>
        <v>0.17686196069289067</v>
      </c>
      <c r="E98">
        <f>IF('LF Projected Ratios'!F$40&gt;=0,$B98+(1-$B98)*'LF Projected Ratios'!F$40,$B98*(1+'LF Projected Ratios'!F$40))</f>
        <v>0.17862274392847016</v>
      </c>
      <c r="F98">
        <f>IF('LF Projected Ratios'!G$40&gt;=0,$B98+(1-$B98)*'LF Projected Ratios'!G$40,$B98*(1+'LF Projected Ratios'!G$40))</f>
        <v>0.18036835116622624</v>
      </c>
      <c r="G98">
        <f>IF('LF Projected Ratios'!H$40&gt;=0,$B98+(1-$B98)*'LF Projected Ratios'!H$40,$B98*(1+'LF Projected Ratios'!H$40))</f>
        <v>0.18211913107905367</v>
      </c>
      <c r="H98">
        <f>IF('LF Projected Ratios'!I$40&gt;=0,$B98+(1-$B98)*'LF Projected Ratios'!I$40,$B98*(1+'LF Projected Ratios'!I$40))</f>
        <v>0.18391763402694195</v>
      </c>
      <c r="I98">
        <f>IF('LF Projected Ratios'!J$40&gt;=0,$B98+(1-$B98)*'LF Projected Ratios'!J$40,$B98*(1+'LF Projected Ratios'!J$40))</f>
        <v>0.18568910525142684</v>
      </c>
      <c r="J98">
        <f>IF('LF Projected Ratios'!K$40&gt;=0,$B98+(1-$B98)*'LF Projected Ratios'!K$40,$B98*(1+'LF Projected Ratios'!K$40))</f>
        <v>0.18746416621046516</v>
      </c>
      <c r="K98">
        <f>IF('LF Projected Ratios'!L$40&gt;=0,$B98+(1-$B98)*'LF Projected Ratios'!L$40,$B98*(1+'LF Projected Ratios'!L$40))</f>
        <v>0.18922311862072713</v>
      </c>
      <c r="L98">
        <f>IF('LF Projected Ratios'!M$40&gt;=0,$B98+(1-$B98)*'LF Projected Ratios'!M$40,$B98*(1+'LF Projected Ratios'!M$40))</f>
        <v>0.19074206551008813</v>
      </c>
      <c r="M98">
        <f>IF('LF Projected Ratios'!N$40&gt;=0,$B98+(1-$B98)*'LF Projected Ratios'!N$40,$B98*(1+'LF Projected Ratios'!N$40))</f>
        <v>0.19239622374924506</v>
      </c>
      <c r="N98">
        <f>IF('LF Projected Ratios'!O$40&gt;=0,$B98+(1-$B98)*'LF Projected Ratios'!O$40,$B98*(1+'LF Projected Ratios'!O$40))</f>
        <v>0.1940352256162638</v>
      </c>
      <c r="O98">
        <f>IF('LF Projected Ratios'!P$40&gt;=0,$B98+(1-$B98)*'LF Projected Ratios'!P$40,$B98*(1+'LF Projected Ratios'!P$40))</f>
        <v>0.19565927846859268</v>
      </c>
      <c r="P98">
        <f>IF('LF Projected Ratios'!Q$40&gt;=0,$B98+(1-$B98)*'LF Projected Ratios'!Q$40,$B98*(1+'LF Projected Ratios'!Q$40))</f>
        <v>0.19726858589831764</v>
      </c>
      <c r="Q98">
        <f>IF('LF Projected Ratios'!R$40&gt;=0,$B98+(1-$B98)*'LF Projected Ratios'!R$40,$B98*(1+'LF Projected Ratios'!R$40))</f>
        <v>0.19886334781724571</v>
      </c>
      <c r="R98">
        <f>IF('LF Projected Ratios'!S$40&gt;=0,$B98+(1-$B98)*'LF Projected Ratios'!S$40,$B98*(1+'LF Projected Ratios'!S$40))</f>
        <v>0.20044376053968818</v>
      </c>
      <c r="S98">
        <f>IF('LF Projected Ratios'!T$40&gt;=0,$B98+(1-$B98)*'LF Projected Ratios'!T$40,$B98*(1+'LF Projected Ratios'!T$40))</f>
        <v>0.20201001686302303</v>
      </c>
      <c r="T98">
        <f>IF('LF Projected Ratios'!U$40&gt;=0,$B98+(1-$B98)*'LF Projected Ratios'!U$40,$B98*(1+'LF Projected Ratios'!U$40))</f>
        <v>0.20356230614609924</v>
      </c>
      <c r="U98">
        <f>IF('LF Projected Ratios'!V$40&gt;=0,$B98+(1-$B98)*'LF Projected Ratios'!V$40,$B98*(1+'LF Projected Ratios'!V$40))</f>
        <v>0.20510081438555355</v>
      </c>
      <c r="V98">
        <f>IF('LF Projected Ratios'!W$40&gt;=0,$B98+(1-$B98)*'LF Projected Ratios'!W$40,$B98*(1+'LF Projected Ratios'!W$40))</f>
        <v>0.20662572429010534</v>
      </c>
      <c r="W98">
        <f>IF('LF Projected Ratios'!X$40&gt;=0,$B98+(1-$B98)*'LF Projected Ratios'!X$40,$B98*(1+'LF Projected Ratios'!X$40))</f>
        <v>0.20813721535288793</v>
      </c>
      <c r="X98">
        <f>IF('LF Projected Ratios'!Y$40&gt;=0,$B98+(1-$B98)*'LF Projected Ratios'!Y$40,$B98*(1+'LF Projected Ratios'!Y$40))</f>
        <v>0.20963546392187923</v>
      </c>
      <c r="Y98">
        <f>IF('LF Projected Ratios'!Z$40&gt;=0,$B98+(1-$B98)*'LF Projected Ratios'!Z$40,$B98*(1+'LF Projected Ratios'!Z$40))</f>
        <v>0.211120643268491</v>
      </c>
      <c r="Z98">
        <f>IF('LF Projected Ratios'!AA$40&gt;=0,$B98+(1-$B98)*'LF Projected Ratios'!AA$40,$B98*(1+'LF Projected Ratios'!AA$40))</f>
        <v>0.21259292365436899</v>
      </c>
      <c r="AA98">
        <f>IF('LF Projected Ratios'!AB$40&gt;=0,$B98+(1-$B98)*'LF Projected Ratios'!AB$40,$B98*(1+'LF Projected Ratios'!AB$40))</f>
        <v>0.21405247239646016</v>
      </c>
      <c r="AB98">
        <f>IF('LF Projected Ratios'!AC$40&gt;=0,$B98+(1-$B98)*'LF Projected Ratios'!AC$40,$B98*(1+'LF Projected Ratios'!AC$40))</f>
        <v>0.21549945393040115</v>
      </c>
      <c r="AC98">
        <f>IF('LF Projected Ratios'!AD$40&gt;=0,$B98+(1-$B98)*'LF Projected Ratios'!AD$40,$B98*(1+'LF Projected Ratios'!AD$40))</f>
        <v>0.2169340298722745</v>
      </c>
      <c r="AD98">
        <f>IF('LF Projected Ratios'!AE$40&gt;=0,$B98+(1-$B98)*'LF Projected Ratios'!AE$40,$B98*(1+'LF Projected Ratios'!AE$40))</f>
        <v>0.21835635907878298</v>
      </c>
      <c r="AE98">
        <f>IF('LF Projected Ratios'!AF$40&gt;=0,$B98+(1-$B98)*'LF Projected Ratios'!AF$40,$B98*(1+'LF Projected Ratios'!AF$40))</f>
        <v>0.21976659770589152</v>
      </c>
      <c r="AF98">
        <f>IF('LF Projected Ratios'!AG$40&gt;=0,$B98+(1-$B98)*'LF Projected Ratios'!AG$40,$B98*(1+'LF Projected Ratios'!AG$40))</f>
        <v>0.22116489926597827</v>
      </c>
    </row>
    <row r="99" spans="1:32" x14ac:dyDescent="0.2">
      <c r="A99" s="6" t="s">
        <v>31</v>
      </c>
      <c r="B99" s="28">
        <f t="shared" si="0"/>
        <v>0.16604539560037879</v>
      </c>
      <c r="C99">
        <f>IF('LF Projected Ratios'!D$40&gt;=0,$B99+(1-$B99)*'LF Projected Ratios'!D$40,$B99*(1+'LF Projected Ratios'!D$40))</f>
        <v>0.16777934891075388</v>
      </c>
      <c r="D99">
        <f>IF('LF Projected Ratios'!E$40&gt;=0,$B99+(1-$B99)*'LF Projected Ratios'!E$40,$B99*(1+'LF Projected Ratios'!E$40))</f>
        <v>0.16955796959716732</v>
      </c>
      <c r="E99">
        <f>IF('LF Projected Ratios'!F$40&gt;=0,$B99+(1-$B99)*'LF Projected Ratios'!F$40,$B99*(1+'LF Projected Ratios'!F$40))</f>
        <v>0.1713343768769047</v>
      </c>
      <c r="F99">
        <f>IF('LF Projected Ratios'!G$40&gt;=0,$B99+(1-$B99)*'LF Projected Ratios'!G$40,$B99*(1+'LF Projected Ratios'!G$40))</f>
        <v>0.17309547349689358</v>
      </c>
      <c r="G99">
        <f>IF('LF Projected Ratios'!H$40&gt;=0,$B99+(1-$B99)*'LF Projected Ratios'!H$40,$B99*(1+'LF Projected Ratios'!H$40))</f>
        <v>0.17486178869090499</v>
      </c>
      <c r="H99">
        <f>IF('LF Projected Ratios'!I$40&gt;=0,$B99+(1-$B99)*'LF Projected Ratios'!I$40,$B99*(1+'LF Projected Ratios'!I$40))</f>
        <v>0.17667625038312254</v>
      </c>
      <c r="I99">
        <f>IF('LF Projected Ratios'!J$40&gt;=0,$B99+(1-$B99)*'LF Projected Ratios'!J$40,$B99*(1+'LF Projected Ratios'!J$40))</f>
        <v>0.17846344049002097</v>
      </c>
      <c r="J99">
        <f>IF('LF Projected Ratios'!K$40&gt;=0,$B99+(1-$B99)*'LF Projected Ratios'!K$40,$B99*(1+'LF Projected Ratios'!K$40))</f>
        <v>0.18025425218444033</v>
      </c>
      <c r="K99">
        <f>IF('LF Projected Ratios'!L$40&gt;=0,$B99+(1-$B99)*'LF Projected Ratios'!L$40,$B99*(1+'LF Projected Ratios'!L$40))</f>
        <v>0.18202881239330818</v>
      </c>
      <c r="L99">
        <f>IF('LF Projected Ratios'!M$40&gt;=0,$B99+(1-$B99)*'LF Projected Ratios'!M$40,$B99*(1+'LF Projected Ratios'!M$40))</f>
        <v>0.18356123742852681</v>
      </c>
      <c r="M99">
        <f>IF('LF Projected Ratios'!N$40&gt;=0,$B99+(1-$B99)*'LF Projected Ratios'!N$40,$B99*(1+'LF Projected Ratios'!N$40))</f>
        <v>0.18523007359103655</v>
      </c>
      <c r="N99">
        <f>IF('LF Projected Ratios'!O$40&gt;=0,$B99+(1-$B99)*'LF Projected Ratios'!O$40,$B99*(1+'LF Projected Ratios'!O$40))</f>
        <v>0.18688361889362856</v>
      </c>
      <c r="O99">
        <f>IF('LF Projected Ratios'!P$40&gt;=0,$B99+(1-$B99)*'LF Projected Ratios'!P$40,$B99*(1+'LF Projected Ratios'!P$40))</f>
        <v>0.18852208253370623</v>
      </c>
      <c r="P99">
        <f>IF('LF Projected Ratios'!Q$40&gt;=0,$B99+(1-$B99)*'LF Projected Ratios'!Q$40,$B99*(1+'LF Projected Ratios'!Q$40))</f>
        <v>0.19014566990989906</v>
      </c>
      <c r="Q99">
        <f>IF('LF Projected Ratios'!R$40&gt;=0,$B99+(1-$B99)*'LF Projected Ratios'!R$40,$B99*(1+'LF Projected Ratios'!R$40))</f>
        <v>0.19175458270790138</v>
      </c>
      <c r="R99">
        <f>IF('LF Projected Ratios'!S$40&gt;=0,$B99+(1-$B99)*'LF Projected Ratios'!S$40,$B99*(1+'LF Projected Ratios'!S$40))</f>
        <v>0.19334901898398987</v>
      </c>
      <c r="S99">
        <f>IF('LF Projected Ratios'!T$40&gt;=0,$B99+(1-$B99)*'LF Projected Ratios'!T$40,$B99*(1+'LF Projected Ratios'!T$40))</f>
        <v>0.19492917324630091</v>
      </c>
      <c r="T99">
        <f>IF('LF Projected Ratios'!U$40&gt;=0,$B99+(1-$B99)*'LF Projected Ratios'!U$40,$B99*(1+'LF Projected Ratios'!U$40))</f>
        <v>0.19649523653393061</v>
      </c>
      <c r="U99">
        <f>IF('LF Projected Ratios'!V$40&gt;=0,$B99+(1-$B99)*'LF Projected Ratios'!V$40,$B99*(1+'LF Projected Ratios'!V$40))</f>
        <v>0.19804739649392883</v>
      </c>
      <c r="V99">
        <f>IF('LF Projected Ratios'!W$40&gt;=0,$B99+(1-$B99)*'LF Projected Ratios'!W$40,$B99*(1+'LF Projected Ratios'!W$40))</f>
        <v>0.19958583745625311</v>
      </c>
      <c r="W99">
        <f>IF('LF Projected Ratios'!X$40&gt;=0,$B99+(1-$B99)*'LF Projected Ratios'!X$40,$B99*(1+'LF Projected Ratios'!X$40))</f>
        <v>0.2011107405067421</v>
      </c>
      <c r="X99">
        <f>IF('LF Projected Ratios'!Y$40&gt;=0,$B99+(1-$B99)*'LF Projected Ratios'!Y$40,$B99*(1+'LF Projected Ratios'!Y$40))</f>
        <v>0.20262228355817075</v>
      </c>
      <c r="Y99">
        <f>IF('LF Projected Ratios'!Z$40&gt;=0,$B99+(1-$B99)*'LF Projected Ratios'!Z$40,$B99*(1+'LF Projected Ratios'!Z$40))</f>
        <v>0.20412064141944858</v>
      </c>
      <c r="Z99">
        <f>IF('LF Projected Ratios'!AA$40&gt;=0,$B99+(1-$B99)*'LF Projected Ratios'!AA$40,$B99*(1+'LF Projected Ratios'!AA$40))</f>
        <v>0.20560598586301232</v>
      </c>
      <c r="AA99">
        <f>IF('LF Projected Ratios'!AB$40&gt;=0,$B99+(1-$B99)*'LF Projected Ratios'!AB$40,$B99*(1+'LF Projected Ratios'!AB$40))</f>
        <v>0.20707848569047066</v>
      </c>
      <c r="AB99">
        <f>IF('LF Projected Ratios'!AC$40&gt;=0,$B99+(1-$B99)*'LF Projected Ratios'!AC$40,$B99*(1+'LF Projected Ratios'!AC$40))</f>
        <v>0.20853830679655497</v>
      </c>
      <c r="AC99">
        <f>IF('LF Projected Ratios'!AD$40&gt;=0,$B99+(1-$B99)*'LF Projected Ratios'!AD$40,$B99*(1+'LF Projected Ratios'!AD$40))</f>
        <v>0.20998561223142365</v>
      </c>
      <c r="AD99">
        <f>IF('LF Projected Ratios'!AE$40&gt;=0,$B99+(1-$B99)*'LF Projected Ratios'!AE$40,$B99*(1+'LF Projected Ratios'!AE$40))</f>
        <v>0.21142056226137054</v>
      </c>
      <c r="AE99">
        <f>IF('LF Projected Ratios'!AF$40&gt;=0,$B99+(1-$B99)*'LF Projected Ratios'!AF$40,$B99*(1+'LF Projected Ratios'!AF$40))</f>
        <v>0.2128433144279869</v>
      </c>
      <c r="AF99">
        <f>IF('LF Projected Ratios'!AG$40&gt;=0,$B99+(1-$B99)*'LF Projected Ratios'!AG$40,$B99*(1+'LF Projected Ratios'!AG$40))</f>
        <v>0.21425402360581974</v>
      </c>
    </row>
    <row r="100" spans="1:32" x14ac:dyDescent="0.2">
      <c r="A100" s="6" t="s">
        <v>32</v>
      </c>
      <c r="B100" s="28">
        <f t="shared" si="0"/>
        <v>0.17535473215044528</v>
      </c>
      <c r="C100">
        <f>IF('LF Projected Ratios'!D$40&gt;=0,$B100+(1-$B100)*'LF Projected Ratios'!D$40,$B100*(1+'LF Projected Ratios'!D$40))</f>
        <v>0.17706932954523069</v>
      </c>
      <c r="D100">
        <f>IF('LF Projected Ratios'!E$40&gt;=0,$B100+(1-$B100)*'LF Projected Ratios'!E$40,$B100*(1+'LF Projected Ratios'!E$40))</f>
        <v>0.17882809569942212</v>
      </c>
      <c r="E100">
        <f>IF('LF Projected Ratios'!F$40&gt;=0,$B100+(1-$B100)*'LF Projected Ratios'!F$40,$B100*(1+'LF Projected Ratios'!F$40))</f>
        <v>0.18058467315493429</v>
      </c>
      <c r="F100">
        <f>IF('LF Projected Ratios'!G$40&gt;=0,$B100+(1-$B100)*'LF Projected Ratios'!G$40,$B100*(1+'LF Projected Ratios'!G$40))</f>
        <v>0.18232611086178069</v>
      </c>
      <c r="G100">
        <f>IF('LF Projected Ratios'!H$40&gt;=0,$B100+(1-$B100)*'LF Projected Ratios'!H$40,$B100*(1+'LF Projected Ratios'!H$40))</f>
        <v>0.18407270888832544</v>
      </c>
      <c r="H100">
        <f>IF('LF Projected Ratios'!I$40&gt;=0,$B100+(1-$B100)*'LF Projected Ratios'!I$40,$B100*(1+'LF Projected Ratios'!I$40))</f>
        <v>0.18586691595941501</v>
      </c>
      <c r="I100">
        <f>IF('LF Projected Ratios'!J$40&gt;=0,$B100+(1-$B100)*'LF Projected Ratios'!J$40,$B100*(1+'LF Projected Ratios'!J$40))</f>
        <v>0.18763415587466475</v>
      </c>
      <c r="J100">
        <f>IF('LF Projected Ratios'!K$40&gt;=0,$B100+(1-$B100)*'LF Projected Ratios'!K$40,$B100*(1+'LF Projected Ratios'!K$40))</f>
        <v>0.18940497695008254</v>
      </c>
      <c r="K100">
        <f>IF('LF Projected Ratios'!L$40&gt;=0,$B100+(1-$B100)*'LF Projected Ratios'!L$40,$B100*(1+'LF Projected Ratios'!L$40))</f>
        <v>0.1911597279533587</v>
      </c>
      <c r="L100">
        <f>IF('LF Projected Ratios'!M$40&gt;=0,$B100+(1-$B100)*'LF Projected Ratios'!M$40,$B100*(1+'LF Projected Ratios'!M$40))</f>
        <v>0.19267504670927227</v>
      </c>
      <c r="M100">
        <f>IF('LF Projected Ratios'!N$40&gt;=0,$B100+(1-$B100)*'LF Projected Ratios'!N$40,$B100*(1+'LF Projected Ratios'!N$40))</f>
        <v>0.1943252538512073</v>
      </c>
      <c r="N100">
        <f>IF('LF Projected Ratios'!O$40&gt;=0,$B100+(1-$B100)*'LF Projected Ratios'!O$40,$B100*(1+'LF Projected Ratios'!O$40))</f>
        <v>0.1959603408232842</v>
      </c>
      <c r="O100">
        <f>IF('LF Projected Ratios'!P$40&gt;=0,$B100+(1-$B100)*'LF Projected Ratios'!P$40,$B100*(1+'LF Projected Ratios'!P$40))</f>
        <v>0.19758051448766048</v>
      </c>
      <c r="P100">
        <f>IF('LF Projected Ratios'!Q$40&gt;=0,$B100+(1-$B100)*'LF Projected Ratios'!Q$40,$B100*(1+'LF Projected Ratios'!Q$40))</f>
        <v>0.19918597795012508</v>
      </c>
      <c r="Q100">
        <f>IF('LF Projected Ratios'!R$40&gt;=0,$B100+(1-$B100)*'LF Projected Ratios'!R$40,$B100*(1+'LF Projected Ratios'!R$40))</f>
        <v>0.20077693064497873</v>
      </c>
      <c r="R100">
        <f>IF('LF Projected Ratios'!S$40&gt;=0,$B100+(1-$B100)*'LF Projected Ratios'!S$40,$B100*(1+'LF Projected Ratios'!S$40))</f>
        <v>0.20235356841761939</v>
      </c>
      <c r="S100">
        <f>IF('LF Projected Ratios'!T$40&gt;=0,$B100+(1-$B100)*'LF Projected Ratios'!T$40,$B100*(1+'LF Projected Ratios'!T$40))</f>
        <v>0.20391608360491209</v>
      </c>
      <c r="T100">
        <f>IF('LF Projected Ratios'!U$40&gt;=0,$B100+(1-$B100)*'LF Projected Ratios'!U$40,$B100*(1+'LF Projected Ratios'!U$40))</f>
        <v>0.20546466511340619</v>
      </c>
      <c r="U100">
        <f>IF('LF Projected Ratios'!V$40&gt;=0,$B100+(1-$B100)*'LF Projected Ratios'!V$40,$B100*(1+'LF Projected Ratios'!V$40))</f>
        <v>0.20699949849546967</v>
      </c>
      <c r="V100">
        <f>IF('LF Projected Ratios'!W$40&gt;=0,$B100+(1-$B100)*'LF Projected Ratios'!W$40,$B100*(1+'LF Projected Ratios'!W$40))</f>
        <v>0.20852076602340661</v>
      </c>
      <c r="W100">
        <f>IF('LF Projected Ratios'!X$40&gt;=0,$B100+(1-$B100)*'LF Projected Ratios'!X$40,$B100*(1+'LF Projected Ratios'!X$40))</f>
        <v>0.21002864676161584</v>
      </c>
      <c r="X100">
        <f>IF('LF Projected Ratios'!Y$40&gt;=0,$B100+(1-$B100)*'LF Projected Ratios'!Y$40,$B100*(1+'LF Projected Ratios'!Y$40))</f>
        <v>0.21152331663685309</v>
      </c>
      <c r="Y100">
        <f>IF('LF Projected Ratios'!Z$40&gt;=0,$B100+(1-$B100)*'LF Projected Ratios'!Z$40,$B100*(1+'LF Projected Ratios'!Z$40))</f>
        <v>0.21300494850665672</v>
      </c>
      <c r="Z100">
        <f>IF('LF Projected Ratios'!AA$40&gt;=0,$B100+(1-$B100)*'LF Projected Ratios'!AA$40,$B100*(1+'LF Projected Ratios'!AA$40))</f>
        <v>0.21447371222598804</v>
      </c>
      <c r="AA100">
        <f>IF('LF Projected Ratios'!AB$40&gt;=0,$B100+(1-$B100)*'LF Projected Ratios'!AB$40,$B100*(1+'LF Projected Ratios'!AB$40))</f>
        <v>0.21592977471214336</v>
      </c>
      <c r="AB100">
        <f>IF('LF Projected Ratios'!AC$40&gt;=0,$B100+(1-$B100)*'LF Projected Ratios'!AC$40,$B100*(1+'LF Projected Ratios'!AC$40))</f>
        <v>0.21737330000799082</v>
      </c>
      <c r="AC100">
        <f>IF('LF Projected Ratios'!AD$40&gt;=0,$B100+(1-$B100)*'LF Projected Ratios'!AD$40,$B100*(1+'LF Projected Ratios'!AD$40))</f>
        <v>0.21880444934357923</v>
      </c>
      <c r="AD100">
        <f>IF('LF Projected Ratios'!AE$40&gt;=0,$B100+(1-$B100)*'LF Projected Ratios'!AE$40,$B100*(1+'LF Projected Ratios'!AE$40))</f>
        <v>0.22022338119616872</v>
      </c>
      <c r="AE100">
        <f>IF('LF Projected Ratios'!AF$40&gt;=0,$B100+(1-$B100)*'LF Projected Ratios'!AF$40,$B100*(1+'LF Projected Ratios'!AF$40))</f>
        <v>0.2216302513487324</v>
      </c>
      <c r="AF100">
        <f>IF('LF Projected Ratios'!AG$40&gt;=0,$B100+(1-$B100)*'LF Projected Ratios'!AG$40,$B100*(1+'LF Projected Ratios'!AG$40))</f>
        <v>0.22302521294697106</v>
      </c>
    </row>
    <row r="101" spans="1:32" x14ac:dyDescent="0.2">
      <c r="A101" s="6" t="s">
        <v>33</v>
      </c>
      <c r="B101" s="28">
        <f t="shared" si="0"/>
        <v>0.15060328537092266</v>
      </c>
      <c r="C101">
        <f>IF('LF Projected Ratios'!D$40&gt;=0,$B101+(1-$B101)*'LF Projected Ratios'!D$40,$B101*(1+'LF Projected Ratios'!D$40))</f>
        <v>0.15236934582239425</v>
      </c>
      <c r="D101">
        <f>IF('LF Projected Ratios'!E$40&gt;=0,$B101+(1-$B101)*'LF Projected Ratios'!E$40,$B101*(1+'LF Projected Ratios'!E$40))</f>
        <v>0.15418090074353832</v>
      </c>
      <c r="E101">
        <f>IF('LF Projected Ratios'!F$40&gt;=0,$B101+(1-$B101)*'LF Projected Ratios'!F$40,$B101*(1+'LF Projected Ratios'!F$40))</f>
        <v>0.15599020127295787</v>
      </c>
      <c r="F101">
        <f>IF('LF Projected Ratios'!G$40&gt;=0,$B101+(1-$B101)*'LF Projected Ratios'!G$40,$B101*(1+'LF Projected Ratios'!G$40))</f>
        <v>0.15778390763931319</v>
      </c>
      <c r="G101">
        <f>IF('LF Projected Ratios'!H$40&gt;=0,$B101+(1-$B101)*'LF Projected Ratios'!H$40,$B101*(1+'LF Projected Ratios'!H$40))</f>
        <v>0.1595829292106046</v>
      </c>
      <c r="H101">
        <f>IF('LF Projected Ratios'!I$40&gt;=0,$B101+(1-$B101)*'LF Projected Ratios'!I$40,$B101*(1+'LF Projected Ratios'!I$40))</f>
        <v>0.1614309887956937</v>
      </c>
      <c r="I101">
        <f>IF('LF Projected Ratios'!J$40&gt;=0,$B101+(1-$B101)*'LF Projected Ratios'!J$40,$B101*(1+'LF Projected Ratios'!J$40))</f>
        <v>0.16325127181494747</v>
      </c>
      <c r="J101">
        <f>IF('LF Projected Ratios'!K$40&gt;=0,$B101+(1-$B101)*'LF Projected Ratios'!K$40,$B101*(1+'LF Projected Ratios'!K$40))</f>
        <v>0.16507524348167169</v>
      </c>
      <c r="K101">
        <f>IF('LF Projected Ratios'!L$40&gt;=0,$B101+(1-$B101)*'LF Projected Ratios'!L$40,$B101*(1+'LF Projected Ratios'!L$40))</f>
        <v>0.1668826627385136</v>
      </c>
      <c r="L101">
        <f>IF('LF Projected Ratios'!M$40&gt;=0,$B101+(1-$B101)*'LF Projected Ratios'!M$40,$B101*(1+'LF Projected Ratios'!M$40))</f>
        <v>0.16844346327065662</v>
      </c>
      <c r="M101">
        <f>IF('LF Projected Ratios'!N$40&gt;=0,$B101+(1-$B101)*'LF Projected Ratios'!N$40,$B101*(1+'LF Projected Ratios'!N$40))</f>
        <v>0.17014320081777462</v>
      </c>
      <c r="N101">
        <f>IF('LF Projected Ratios'!O$40&gt;=0,$B101+(1-$B101)*'LF Projected Ratios'!O$40,$B101*(1+'LF Projected Ratios'!O$40))</f>
        <v>0.17182736436828722</v>
      </c>
      <c r="O101">
        <f>IF('LF Projected Ratios'!P$40&gt;=0,$B101+(1-$B101)*'LF Projected Ratios'!P$40,$B101*(1+'LF Projected Ratios'!P$40))</f>
        <v>0.17349616699324913</v>
      </c>
      <c r="P101">
        <f>IF('LF Projected Ratios'!Q$40&gt;=0,$B101+(1-$B101)*'LF Projected Ratios'!Q$40,$B101*(1+'LF Projected Ratios'!Q$40))</f>
        <v>0.17514981789460038</v>
      </c>
      <c r="Q101">
        <f>IF('LF Projected Ratios'!R$40&gt;=0,$B101+(1-$B101)*'LF Projected Ratios'!R$40,$B101*(1+'LF Projected Ratios'!R$40))</f>
        <v>0.17678852249259427</v>
      </c>
      <c r="R101">
        <f>IF('LF Projected Ratios'!S$40&gt;=0,$B101+(1-$B101)*'LF Projected Ratios'!S$40,$B101*(1+'LF Projected Ratios'!S$40))</f>
        <v>0.17841248251086167</v>
      </c>
      <c r="S101">
        <f>IF('LF Projected Ratios'!T$40&gt;=0,$B101+(1-$B101)*'LF Projected Ratios'!T$40,$B101*(1+'LF Projected Ratios'!T$40))</f>
        <v>0.18002189605919308</v>
      </c>
      <c r="T101">
        <f>IF('LF Projected Ratios'!U$40&gt;=0,$B101+(1-$B101)*'LF Projected Ratios'!U$40,$B101*(1+'LF Projected Ratios'!U$40))</f>
        <v>0.18161695771410358</v>
      </c>
      <c r="U101">
        <f>IF('LF Projected Ratios'!V$40&gt;=0,$B101+(1-$B101)*'LF Projected Ratios'!V$40,$B101*(1+'LF Projected Ratios'!V$40))</f>
        <v>0.18319785859725227</v>
      </c>
      <c r="V101">
        <f>IF('LF Projected Ratios'!W$40&gt;=0,$B101+(1-$B101)*'LF Projected Ratios'!W$40,$B101*(1+'LF Projected Ratios'!W$40))</f>
        <v>0.18476478645178435</v>
      </c>
      <c r="W101">
        <f>IF('LF Projected Ratios'!X$40&gt;=0,$B101+(1-$B101)*'LF Projected Ratios'!X$40,$B101*(1+'LF Projected Ratios'!X$40))</f>
        <v>0.18631792571665556</v>
      </c>
      <c r="X101">
        <f>IF('LF Projected Ratios'!Y$40&gt;=0,$B101+(1-$B101)*'LF Projected Ratios'!Y$40,$B101*(1+'LF Projected Ratios'!Y$40))</f>
        <v>0.1878574575990033</v>
      </c>
      <c r="Y101">
        <f>IF('LF Projected Ratios'!Z$40&gt;=0,$B101+(1-$B101)*'LF Projected Ratios'!Z$40,$B101*(1+'LF Projected Ratios'!Z$40))</f>
        <v>0.18938356014462604</v>
      </c>
      <c r="Z101">
        <f>IF('LF Projected Ratios'!AA$40&gt;=0,$B101+(1-$B101)*'LF Projected Ratios'!AA$40,$B101*(1+'LF Projected Ratios'!AA$40))</f>
        <v>0.19089640830662385</v>
      </c>
      <c r="AA101">
        <f>IF('LF Projected Ratios'!AB$40&gt;=0,$B101+(1-$B101)*'LF Projected Ratios'!AB$40,$B101*(1+'LF Projected Ratios'!AB$40))</f>
        <v>0.19239617401225889</v>
      </c>
      <c r="AB101">
        <f>IF('LF Projected Ratios'!AC$40&gt;=0,$B101+(1-$B101)*'LF Projected Ratios'!AC$40,$B101*(1+'LF Projected Ratios'!AC$40))</f>
        <v>0.19388302622809006</v>
      </c>
      <c r="AC101">
        <f>IF('LF Projected Ratios'!AD$40&gt;=0,$B101+(1-$B101)*'LF Projected Ratios'!AD$40,$B101*(1+'LF Projected Ratios'!AD$40))</f>
        <v>0.19535713102343119</v>
      </c>
      <c r="AD101">
        <f>IF('LF Projected Ratios'!AE$40&gt;=0,$B101+(1-$B101)*'LF Projected Ratios'!AE$40,$B101*(1+'LF Projected Ratios'!AE$40))</f>
        <v>0.19681865163218332</v>
      </c>
      <c r="AE101">
        <f>IF('LF Projected Ratios'!AF$40&gt;=0,$B101+(1-$B101)*'LF Projected Ratios'!AF$40,$B101*(1+'LF Projected Ratios'!AF$40))</f>
        <v>0.19826774851309248</v>
      </c>
      <c r="AF101">
        <f>IF('LF Projected Ratios'!AG$40&gt;=0,$B101+(1-$B101)*'LF Projected Ratios'!AG$40,$B101*(1+'LF Projected Ratios'!AG$40))</f>
        <v>0.19970457940847552</v>
      </c>
    </row>
    <row r="102" spans="1:32" x14ac:dyDescent="0.2">
      <c r="A102" s="6" t="s">
        <v>34</v>
      </c>
      <c r="B102" s="28">
        <f t="shared" si="0"/>
        <v>0.20862543120368843</v>
      </c>
      <c r="C102">
        <f>IF('LF Projected Ratios'!D$40&gt;=0,$B102+(1-$B102)*'LF Projected Ratios'!D$40,$B102*(1+'LF Projected Ratios'!D$40))</f>
        <v>0.2102708523645907</v>
      </c>
      <c r="D102">
        <f>IF('LF Projected Ratios'!E$40&gt;=0,$B102+(1-$B102)*'LF Projected Ratios'!E$40,$B102*(1+'LF Projected Ratios'!E$40))</f>
        <v>0.21195866027564117</v>
      </c>
      <c r="E102">
        <f>IF('LF Projected Ratios'!F$40&gt;=0,$B102+(1-$B102)*'LF Projected Ratios'!F$40,$B102*(1+'LF Projected Ratios'!F$40))</f>
        <v>0.21364436779208429</v>
      </c>
      <c r="F102">
        <f>IF('LF Projected Ratios'!G$40&gt;=0,$B102+(1-$B102)*'LF Projected Ratios'!G$40,$B102*(1+'LF Projected Ratios'!G$40))</f>
        <v>0.21531554638010311</v>
      </c>
      <c r="G102">
        <f>IF('LF Projected Ratios'!H$40&gt;=0,$B102+(1-$B102)*'LF Projected Ratios'!H$40,$B102*(1+'LF Projected Ratios'!H$40))</f>
        <v>0.21699167709230832</v>
      </c>
      <c r="H102">
        <f>IF('LF Projected Ratios'!I$40&gt;=0,$B102+(1-$B102)*'LF Projected Ratios'!I$40,$B102*(1+'LF Projected Ratios'!I$40))</f>
        <v>0.21871349603988741</v>
      </c>
      <c r="I102">
        <f>IF('LF Projected Ratios'!J$40&gt;=0,$B102+(1-$B102)*'LF Projected Ratios'!J$40,$B102*(1+'LF Projected Ratios'!J$40))</f>
        <v>0.22040943583414274</v>
      </c>
      <c r="J102">
        <f>IF('LF Projected Ratios'!K$40&gt;=0,$B102+(1-$B102)*'LF Projected Ratios'!K$40,$B102*(1+'LF Projected Ratios'!K$40))</f>
        <v>0.22210881230498405</v>
      </c>
      <c r="K102">
        <f>IF('LF Projected Ratios'!L$40&gt;=0,$B102+(1-$B102)*'LF Projected Ratios'!L$40,$B102*(1+'LF Projected Ratios'!L$40))</f>
        <v>0.22379276705826096</v>
      </c>
      <c r="L102">
        <f>IF('LF Projected Ratios'!M$40&gt;=0,$B102+(1-$B102)*'LF Projected Ratios'!M$40,$B102*(1+'LF Projected Ratios'!M$40))</f>
        <v>0.22524694957018784</v>
      </c>
      <c r="M102">
        <f>IF('LF Projected Ratios'!N$40&gt;=0,$B102+(1-$B102)*'LF Projected Ratios'!N$40,$B102*(1+'LF Projected Ratios'!N$40))</f>
        <v>0.22683057833310905</v>
      </c>
      <c r="N102">
        <f>IF('LF Projected Ratios'!O$40&gt;=0,$B102+(1-$B102)*'LF Projected Ratios'!O$40,$B102*(1+'LF Projected Ratios'!O$40))</f>
        <v>0.22839969695649742</v>
      </c>
      <c r="O102">
        <f>IF('LF Projected Ratios'!P$40&gt;=0,$B102+(1-$B102)*'LF Projected Ratios'!P$40,$B102*(1+'LF Projected Ratios'!P$40))</f>
        <v>0.22995450395655995</v>
      </c>
      <c r="P102">
        <f>IF('LF Projected Ratios'!Q$40&gt;=0,$B102+(1-$B102)*'LF Projected Ratios'!Q$40,$B102*(1+'LF Projected Ratios'!Q$40))</f>
        <v>0.23149519424468748</v>
      </c>
      <c r="Q102">
        <f>IF('LF Projected Ratios'!R$40&gt;=0,$B102+(1-$B102)*'LF Projected Ratios'!R$40,$B102*(1+'LF Projected Ratios'!R$40))</f>
        <v>0.23302195920891067</v>
      </c>
      <c r="R102">
        <f>IF('LF Projected Ratios'!S$40&gt;=0,$B102+(1-$B102)*'LF Projected Ratios'!S$40,$B102*(1+'LF Projected Ratios'!S$40))</f>
        <v>0.23453498679315324</v>
      </c>
      <c r="S102">
        <f>IF('LF Projected Ratios'!T$40&gt;=0,$B102+(1-$B102)*'LF Projected Ratios'!T$40,$B102*(1+'LF Projected Ratios'!T$40))</f>
        <v>0.23603446157435945</v>
      </c>
      <c r="T102">
        <f>IF('LF Projected Ratios'!U$40&gt;=0,$B102+(1-$B102)*'LF Projected Ratios'!U$40,$B102*(1+'LF Projected Ratios'!U$40))</f>
        <v>0.23752056483755557</v>
      </c>
      <c r="U102">
        <f>IF('LF Projected Ratios'!V$40&gt;=0,$B102+(1-$B102)*'LF Projected Ratios'!V$40,$B102*(1+'LF Projected Ratios'!V$40))</f>
        <v>0.23899347464891249</v>
      </c>
      <c r="V102">
        <f>IF('LF Projected Ratios'!W$40&gt;=0,$B102+(1-$B102)*'LF Projected Ratios'!W$40,$B102*(1+'LF Projected Ratios'!W$40))</f>
        <v>0.24045336592687294</v>
      </c>
      <c r="W102">
        <f>IF('LF Projected Ratios'!X$40&gt;=0,$B102+(1-$B102)*'LF Projected Ratios'!X$40,$B102*(1+'LF Projected Ratios'!X$40))</f>
        <v>0.24190041051139882</v>
      </c>
      <c r="X102">
        <f>IF('LF Projected Ratios'!Y$40&gt;=0,$B102+(1-$B102)*'LF Projected Ratios'!Y$40,$B102*(1+'LF Projected Ratios'!Y$40))</f>
        <v>0.24333477723139862</v>
      </c>
      <c r="Y102">
        <f>IF('LF Projected Ratios'!Z$40&gt;=0,$B102+(1-$B102)*'LF Projected Ratios'!Z$40,$B102*(1+'LF Projected Ratios'!Z$40))</f>
        <v>0.24475663197039244</v>
      </c>
      <c r="Z102">
        <f>IF('LF Projected Ratios'!AA$40&gt;=0,$B102+(1-$B102)*'LF Projected Ratios'!AA$40,$B102*(1+'LF Projected Ratios'!AA$40))</f>
        <v>0.24616613773046375</v>
      </c>
      <c r="AA102">
        <f>IF('LF Projected Ratios'!AB$40&gt;=0,$B102+(1-$B102)*'LF Projected Ratios'!AB$40,$B102*(1+'LF Projected Ratios'!AB$40))</f>
        <v>0.24756345469455243</v>
      </c>
      <c r="AB102">
        <f>IF('LF Projected Ratios'!AC$40&gt;=0,$B102+(1-$B102)*'LF Projected Ratios'!AC$40,$B102*(1+'LF Projected Ratios'!AC$40))</f>
        <v>0.24894874028714045</v>
      </c>
      <c r="AC102">
        <f>IF('LF Projected Ratios'!AD$40&gt;=0,$B102+(1-$B102)*'LF Projected Ratios'!AD$40,$B102*(1+'LF Projected Ratios'!AD$40))</f>
        <v>0.25032214923337481</v>
      </c>
      <c r="AD102">
        <f>IF('LF Projected Ratios'!AE$40&gt;=0,$B102+(1-$B102)*'LF Projected Ratios'!AE$40,$B102*(1+'LF Projected Ratios'!AE$40))</f>
        <v>0.25168383361667646</v>
      </c>
      <c r="AE102">
        <f>IF('LF Projected Ratios'!AF$40&gt;=0,$B102+(1-$B102)*'LF Projected Ratios'!AF$40,$B102*(1+'LF Projected Ratios'!AF$40))</f>
        <v>0.25303394293488163</v>
      </c>
      <c r="AF102">
        <f>IF('LF Projected Ratios'!AG$40&gt;=0,$B102+(1-$B102)*'LF Projected Ratios'!AG$40,$B102*(1+'LF Projected Ratios'!AG$40))</f>
        <v>0.25437262415495615</v>
      </c>
    </row>
    <row r="103" spans="1:32" x14ac:dyDescent="0.2">
      <c r="A103" s="6" t="s">
        <v>92</v>
      </c>
      <c r="B103" s="28">
        <f t="shared" si="0"/>
        <v>0.14952110738981961</v>
      </c>
      <c r="C103">
        <f>IF('LF Projected Ratios'!D$40&gt;=0,$B103+(1-$B103)*'LF Projected Ratios'!D$40,$B103*(1+'LF Projected Ratios'!D$40))</f>
        <v>0.1512894178991275</v>
      </c>
      <c r="D103">
        <f>IF('LF Projected Ratios'!E$40&gt;=0,$B103+(1-$B103)*'LF Projected Ratios'!E$40,$B103*(1+'LF Projected Ratios'!E$40))</f>
        <v>0.15310328084055638</v>
      </c>
      <c r="E103">
        <f>IF('LF Projected Ratios'!F$40&gt;=0,$B103+(1-$B103)*'LF Projected Ratios'!F$40,$B103*(1+'LF Projected Ratios'!F$40))</f>
        <v>0.15491488651804211</v>
      </c>
      <c r="F103">
        <f>IF('LF Projected Ratios'!G$40&gt;=0,$B103+(1-$B103)*'LF Projected Ratios'!G$40,$B103*(1+'LF Projected Ratios'!G$40))</f>
        <v>0.15671087816464493</v>
      </c>
      <c r="G103">
        <f>IF('LF Projected Ratios'!H$40&gt;=0,$B103+(1-$B103)*'LF Projected Ratios'!H$40,$B103*(1+'LF Projected Ratios'!H$40))</f>
        <v>0.15851219178804632</v>
      </c>
      <c r="H103">
        <f>IF('LF Projected Ratios'!I$40&gt;=0,$B103+(1-$B103)*'LF Projected Ratios'!I$40,$B103*(1+'LF Projected Ratios'!I$40))</f>
        <v>0.16036260590236343</v>
      </c>
      <c r="I103">
        <f>IF('LF Projected Ratios'!J$40&gt;=0,$B103+(1-$B103)*'LF Projected Ratios'!J$40,$B103*(1+'LF Projected Ratios'!J$40))</f>
        <v>0.16218520806197748</v>
      </c>
      <c r="J103">
        <f>IF('LF Projected Ratios'!K$40&gt;=0,$B103+(1-$B103)*'LF Projected Ratios'!K$40,$B103*(1+'LF Projected Ratios'!K$40))</f>
        <v>0.16401150356860111</v>
      </c>
      <c r="K103">
        <f>IF('LF Projected Ratios'!L$40&gt;=0,$B103+(1-$B103)*'LF Projected Ratios'!L$40,$B103*(1+'LF Projected Ratios'!L$40))</f>
        <v>0.16582122557666479</v>
      </c>
      <c r="L103">
        <f>IF('LF Projected Ratios'!M$40&gt;=0,$B103+(1-$B103)*'LF Projected Ratios'!M$40,$B103*(1+'LF Projected Ratios'!M$40))</f>
        <v>0.1673840146542539</v>
      </c>
      <c r="M103">
        <f>IF('LF Projected Ratios'!N$40&gt;=0,$B103+(1-$B103)*'LF Projected Ratios'!N$40,$B103*(1+'LF Projected Ratios'!N$40))</f>
        <v>0.16908591776019199</v>
      </c>
      <c r="N103">
        <f>IF('LF Projected Ratios'!O$40&gt;=0,$B103+(1-$B103)*'LF Projected Ratios'!O$40,$B103*(1+'LF Projected Ratios'!O$40))</f>
        <v>0.17077222702739922</v>
      </c>
      <c r="O103">
        <f>IF('LF Projected Ratios'!P$40&gt;=0,$B103+(1-$B103)*'LF Projected Ratios'!P$40,$B103*(1+'LF Projected Ratios'!P$40))</f>
        <v>0.1724431557983945</v>
      </c>
      <c r="P103">
        <f>IF('LF Projected Ratios'!Q$40&gt;=0,$B103+(1-$B103)*'LF Projected Ratios'!Q$40,$B103*(1+'LF Projected Ratios'!Q$40))</f>
        <v>0.17409891354165252</v>
      </c>
      <c r="Q103">
        <f>IF('LF Projected Ratios'!R$40&gt;=0,$B103+(1-$B103)*'LF Projected Ratios'!R$40,$B103*(1+'LF Projected Ratios'!R$40))</f>
        <v>0.17573970593914334</v>
      </c>
      <c r="R103">
        <f>IF('LF Projected Ratios'!S$40&gt;=0,$B103+(1-$B103)*'LF Projected Ratios'!S$40,$B103*(1+'LF Projected Ratios'!S$40))</f>
        <v>0.17736573497150471</v>
      </c>
      <c r="S103">
        <f>IF('LF Projected Ratios'!T$40&gt;=0,$B103+(1-$B103)*'LF Projected Ratios'!T$40,$B103*(1+'LF Projected Ratios'!T$40))</f>
        <v>0.17897719900092995</v>
      </c>
      <c r="T103">
        <f>IF('LF Projected Ratios'!U$40&gt;=0,$B103+(1-$B103)*'LF Projected Ratios'!U$40,$B103*(1+'LF Projected Ratios'!U$40))</f>
        <v>0.18057429285183521</v>
      </c>
      <c r="U103">
        <f>IF('LF Projected Ratios'!V$40&gt;=0,$B103+(1-$B103)*'LF Projected Ratios'!V$40,$B103*(1+'LF Projected Ratios'!V$40))</f>
        <v>0.18215720788937911</v>
      </c>
      <c r="V103">
        <f>IF('LF Projected Ratios'!W$40&gt;=0,$B103+(1-$B103)*'LF Projected Ratios'!W$40,$B103*(1+'LF Projected Ratios'!W$40))</f>
        <v>0.18372613209590191</v>
      </c>
      <c r="W103">
        <f>IF('LF Projected Ratios'!X$40&gt;=0,$B103+(1-$B103)*'LF Projected Ratios'!X$40,$B103*(1+'LF Projected Ratios'!X$40))</f>
        <v>0.18528125014534469</v>
      </c>
      <c r="X103">
        <f>IF('LF Projected Ratios'!Y$40&gt;=0,$B103+(1-$B103)*'LF Projected Ratios'!Y$40,$B103*(1+'LF Projected Ratios'!Y$40))</f>
        <v>0.18682274347571265</v>
      </c>
      <c r="Y103">
        <f>IF('LF Projected Ratios'!Z$40&gt;=0,$B103+(1-$B103)*'LF Projected Ratios'!Z$40,$B103*(1+'LF Projected Ratios'!Z$40))</f>
        <v>0.18835079035964433</v>
      </c>
      <c r="Z103">
        <f>IF('LF Projected Ratios'!AA$40&gt;=0,$B103+(1-$B103)*'LF Projected Ratios'!AA$40,$B103*(1+'LF Projected Ratios'!AA$40))</f>
        <v>0.18986556597313975</v>
      </c>
      <c r="AA103">
        <f>IF('LF Projected Ratios'!AB$40&gt;=0,$B103+(1-$B103)*'LF Projected Ratios'!AB$40,$B103*(1+'LF Projected Ratios'!AB$40))</f>
        <v>0.19136724246250575</v>
      </c>
      <c r="AB103">
        <f>IF('LF Projected Ratios'!AC$40&gt;=0,$B103+(1-$B103)*'LF Projected Ratios'!AC$40,$B103*(1+'LF Projected Ratios'!AC$40))</f>
        <v>0.19285598900957396</v>
      </c>
      <c r="AC103">
        <f>IF('LF Projected Ratios'!AD$40&gt;=0,$B103+(1-$B103)*'LF Projected Ratios'!AD$40,$B103*(1+'LF Projected Ratios'!AD$40))</f>
        <v>0.19433197189523949</v>
      </c>
      <c r="AD103">
        <f>IF('LF Projected Ratios'!AE$40&gt;=0,$B103+(1-$B103)*'LF Projected Ratios'!AE$40,$B103*(1+'LF Projected Ratios'!AE$40))</f>
        <v>0.19579535456137245</v>
      </c>
      <c r="AE103">
        <f>IF('LF Projected Ratios'!AF$40&gt;=0,$B103+(1-$B103)*'LF Projected Ratios'!AF$40,$B103*(1+'LF Projected Ratios'!AF$40))</f>
        <v>0.19724629767115207</v>
      </c>
      <c r="AF103">
        <f>IF('LF Projected Ratios'!AG$40&gt;=0,$B103+(1-$B103)*'LF Projected Ratios'!AG$40,$B103*(1+'LF Projected Ratios'!AG$40))</f>
        <v>0.19868495916786749</v>
      </c>
    </row>
    <row r="104" spans="1:32" x14ac:dyDescent="0.2">
      <c r="A104" s="6" t="s">
        <v>89</v>
      </c>
      <c r="B104" s="28">
        <f t="shared" si="0"/>
        <v>0.1001645448730758</v>
      </c>
      <c r="C104">
        <f>IF('LF Projected Ratios'!D$40&gt;=0,$B104+(1-$B104)*'LF Projected Ratios'!D$40,$B104*(1+'LF Projected Ratios'!D$40))</f>
        <v>0.10203547724514835</v>
      </c>
      <c r="D104">
        <f>IF('LF Projected Ratios'!E$40&gt;=0,$B104+(1-$B104)*'LF Projected Ratios'!E$40,$B104*(1+'LF Projected Ratios'!E$40))</f>
        <v>0.10395460563224947</v>
      </c>
      <c r="E104">
        <f>IF('LF Projected Ratios'!F$40&gt;=0,$B104+(1-$B104)*'LF Projected Ratios'!F$40,$B104*(1+'LF Projected Ratios'!F$40))</f>
        <v>0.10587134575769555</v>
      </c>
      <c r="F104">
        <f>IF('LF Projected Ratios'!G$40&gt;=0,$B104+(1-$B104)*'LF Projected Ratios'!G$40,$B104*(1+'LF Projected Ratios'!G$40))</f>
        <v>0.10777156570996865</v>
      </c>
      <c r="G104">
        <f>IF('LF Projected Ratios'!H$40&gt;=0,$B104+(1-$B104)*'LF Projected Ratios'!H$40,$B104*(1+'LF Projected Ratios'!H$40))</f>
        <v>0.10967741649383128</v>
      </c>
      <c r="H104">
        <f>IF('LF Projected Ratios'!I$40&gt;=0,$B104+(1-$B104)*'LF Projected Ratios'!I$40,$B104*(1+'LF Projected Ratios'!I$40))</f>
        <v>0.11163521725902086</v>
      </c>
      <c r="I104">
        <f>IF('LF Projected Ratios'!J$40&gt;=0,$B104+(1-$B104)*'LF Projected Ratios'!J$40,$B104*(1+'LF Projected Ratios'!J$40))</f>
        <v>0.11356359203476424</v>
      </c>
      <c r="J104">
        <f>IF('LF Projected Ratios'!K$40&gt;=0,$B104+(1-$B104)*'LF Projected Ratios'!K$40,$B104*(1+'LF Projected Ratios'!K$40))</f>
        <v>0.11549587449665502</v>
      </c>
      <c r="K104">
        <f>IF('LF Projected Ratios'!L$40&gt;=0,$B104+(1-$B104)*'LF Projected Ratios'!L$40,$B104*(1+'LF Projected Ratios'!L$40))</f>
        <v>0.11741062163609473</v>
      </c>
      <c r="L104">
        <f>IF('LF Projected Ratios'!M$40&gt;=0,$B104+(1-$B104)*'LF Projected Ratios'!M$40,$B104*(1+'LF Projected Ratios'!M$40))</f>
        <v>0.1190641053769832</v>
      </c>
      <c r="M104">
        <f>IF('LF Projected Ratios'!N$40&gt;=0,$B104+(1-$B104)*'LF Projected Ratios'!N$40,$B104*(1+'LF Projected Ratios'!N$40))</f>
        <v>0.12086477646855334</v>
      </c>
      <c r="N104">
        <f>IF('LF Projected Ratios'!O$40&gt;=0,$B104+(1-$B104)*'LF Projected Ratios'!O$40,$B104*(1+'LF Projected Ratios'!O$40))</f>
        <v>0.12264894875093081</v>
      </c>
      <c r="O104">
        <f>IF('LF Projected Ratios'!P$40&gt;=0,$B104+(1-$B104)*'LF Projected Ratios'!P$40,$B104*(1+'LF Projected Ratios'!P$40))</f>
        <v>0.12441684794772176</v>
      </c>
      <c r="P104">
        <f>IF('LF Projected Ratios'!Q$40&gt;=0,$B104+(1-$B104)*'LF Projected Ratios'!Q$40,$B104*(1+'LF Projected Ratios'!Q$40))</f>
        <v>0.12616869568366249</v>
      </c>
      <c r="Q104">
        <f>IF('LF Projected Ratios'!R$40&gt;=0,$B104+(1-$B104)*'LF Projected Ratios'!R$40,$B104*(1+'LF Projected Ratios'!R$40))</f>
        <v>0.12790470957723912</v>
      </c>
      <c r="R104">
        <f>IF('LF Projected Ratios'!S$40&gt;=0,$B104+(1-$B104)*'LF Projected Ratios'!S$40,$B104*(1+'LF Projected Ratios'!S$40))</f>
        <v>0.12962510333080302</v>
      </c>
      <c r="S104">
        <f>IF('LF Projected Ratios'!T$40&gt;=0,$B104+(1-$B104)*'LF Projected Ratios'!T$40,$B104*(1+'LF Projected Ratios'!T$40))</f>
        <v>0.13133008681826877</v>
      </c>
      <c r="T104">
        <f>IF('LF Projected Ratios'!U$40&gt;=0,$B104+(1-$B104)*'LF Projected Ratios'!U$40,$B104*(1+'LF Projected Ratios'!U$40))</f>
        <v>0.13301986617046307</v>
      </c>
      <c r="U104">
        <f>IF('LF Projected Ratios'!V$40&gt;=0,$B104+(1-$B104)*'LF Projected Ratios'!V$40,$B104*(1+'LF Projected Ratios'!V$40))</f>
        <v>0.13469464385820099</v>
      </c>
      <c r="V104">
        <f>IF('LF Projected Ratios'!W$40&gt;=0,$B104+(1-$B104)*'LF Projected Ratios'!W$40,$B104*(1+'LF Projected Ratios'!W$40))</f>
        <v>0.13635461877316124</v>
      </c>
      <c r="W104">
        <f>IF('LF Projected Ratios'!X$40&gt;=0,$B104+(1-$B104)*'LF Projected Ratios'!X$40,$B104*(1+'LF Projected Ratios'!X$40))</f>
        <v>0.13799998630662433</v>
      </c>
      <c r="X104">
        <f>IF('LF Projected Ratios'!Y$40&gt;=0,$B104+(1-$B104)*'LF Projected Ratios'!Y$40,$B104*(1+'LF Projected Ratios'!Y$40))</f>
        <v>0.13963093842614099</v>
      </c>
      <c r="Y104">
        <f>IF('LF Projected Ratios'!Z$40&gt;=0,$B104+(1-$B104)*'LF Projected Ratios'!Z$40,$B104*(1+'LF Projected Ratios'!Z$40))</f>
        <v>0.14124766375019698</v>
      </c>
      <c r="Z104">
        <f>IF('LF Projected Ratios'!AA$40&gt;=0,$B104+(1-$B104)*'LF Projected Ratios'!AA$40,$B104*(1+'LF Projected Ratios'!AA$40))</f>
        <v>0.14285034762092952</v>
      </c>
      <c r="AA104">
        <f>IF('LF Projected Ratios'!AB$40&gt;=0,$B104+(1-$B104)*'LF Projected Ratios'!AB$40,$B104*(1+'LF Projected Ratios'!AB$40))</f>
        <v>0.14443917217495808</v>
      </c>
      <c r="AB104">
        <f>IF('LF Projected Ratios'!AC$40&gt;=0,$B104+(1-$B104)*'LF Projected Ratios'!AC$40,$B104*(1+'LF Projected Ratios'!AC$40))</f>
        <v>0.14601431641238685</v>
      </c>
      <c r="AC104">
        <f>IF('LF Projected Ratios'!AD$40&gt;=0,$B104+(1-$B104)*'LF Projected Ratios'!AD$40,$B104*(1+'LF Projected Ratios'!AD$40))</f>
        <v>0.14757595626403119</v>
      </c>
      <c r="AD104">
        <f>IF('LF Projected Ratios'!AE$40&gt;=0,$B104+(1-$B104)*'LF Projected Ratios'!AE$40,$B104*(1+'LF Projected Ratios'!AE$40))</f>
        <v>0.14912426465692175</v>
      </c>
      <c r="AE104">
        <f>IF('LF Projected Ratios'!AF$40&gt;=0,$B104+(1-$B104)*'LF Projected Ratios'!AF$40,$B104*(1+'LF Projected Ratios'!AF$40))</f>
        <v>0.15065941157814022</v>
      </c>
      <c r="AF104">
        <f>IF('LF Projected Ratios'!AG$40&gt;=0,$B104+(1-$B104)*'LF Projected Ratios'!AG$40,$B104*(1+'LF Projected Ratios'!AG$40))</f>
        <v>0.15218156413703257</v>
      </c>
    </row>
    <row r="105" spans="1:32" x14ac:dyDescent="0.2">
      <c r="A105" s="6" t="s">
        <v>35</v>
      </c>
      <c r="B105" s="28">
        <f t="shared" si="0"/>
        <v>0.12636599387770836</v>
      </c>
      <c r="C105">
        <f>IF('LF Projected Ratios'!D$40&gt;=0,$B105+(1-$B105)*'LF Projected Ratios'!D$40,$B105*(1+'LF Projected Ratios'!D$40))</f>
        <v>0.12818244835734105</v>
      </c>
      <c r="D105">
        <f>IF('LF Projected Ratios'!E$40&gt;=0,$B105+(1-$B105)*'LF Projected Ratios'!E$40,$B105*(1+'LF Projected Ratios'!E$40))</f>
        <v>0.13004569547828237</v>
      </c>
      <c r="E105">
        <f>IF('LF Projected Ratios'!F$40&gt;=0,$B105+(1-$B105)*'LF Projected Ratios'!F$40,$B105*(1+'LF Projected Ratios'!F$40))</f>
        <v>0.13190662387907828</v>
      </c>
      <c r="F105">
        <f>IF('LF Projected Ratios'!G$40&gt;=0,$B105+(1-$B105)*'LF Projected Ratios'!G$40,$B105*(1+'LF Projected Ratios'!G$40))</f>
        <v>0.13375151314184211</v>
      </c>
      <c r="G105">
        <f>IF('LF Projected Ratios'!H$40&gt;=0,$B105+(1-$B105)*'LF Projected Ratios'!H$40,$B105*(1+'LF Projected Ratios'!H$40))</f>
        <v>0.13560186927738951</v>
      </c>
      <c r="H105">
        <f>IF('LF Projected Ratios'!I$40&gt;=0,$B105+(1-$B105)*'LF Projected Ratios'!I$40,$B105*(1+'LF Projected Ratios'!I$40))</f>
        <v>0.13750266271238548</v>
      </c>
      <c r="I105">
        <f>IF('LF Projected Ratios'!J$40&gt;=0,$B105+(1-$B105)*'LF Projected Ratios'!J$40,$B105*(1+'LF Projected Ratios'!J$40))</f>
        <v>0.13937488698521128</v>
      </c>
      <c r="J105">
        <f>IF('LF Projected Ratios'!K$40&gt;=0,$B105+(1-$B105)*'LF Projected Ratios'!K$40,$B105*(1+'LF Projected Ratios'!K$40))</f>
        <v>0.14125090516000455</v>
      </c>
      <c r="K105">
        <f>IF('LF Projected Ratios'!L$40&gt;=0,$B105+(1-$B105)*'LF Projected Ratios'!L$40,$B105*(1+'LF Projected Ratios'!L$40))</f>
        <v>0.14310989860664969</v>
      </c>
      <c r="L105">
        <f>IF('LF Projected Ratios'!M$40&gt;=0,$B105+(1-$B105)*'LF Projected Ratios'!M$40,$B105*(1+'LF Projected Ratios'!M$40))</f>
        <v>0.14471523613406098</v>
      </c>
      <c r="M105">
        <f>IF('LF Projected Ratios'!N$40&gt;=0,$B105+(1-$B105)*'LF Projected Ratios'!N$40,$B105*(1+'LF Projected Ratios'!N$40))</f>
        <v>0.14646347520429759</v>
      </c>
      <c r="N105">
        <f>IF('LF Projected Ratios'!O$40&gt;=0,$B105+(1-$B105)*'LF Projected Ratios'!O$40,$B105*(1+'LF Projected Ratios'!O$40))</f>
        <v>0.14819569587840509</v>
      </c>
      <c r="O105">
        <f>IF('LF Projected Ratios'!P$40&gt;=0,$B105+(1-$B105)*'LF Projected Ratios'!P$40,$B105*(1+'LF Projected Ratios'!P$40))</f>
        <v>0.14991211730735957</v>
      </c>
      <c r="P105">
        <f>IF('LF Projected Ratios'!Q$40&gt;=0,$B105+(1-$B105)*'LF Projected Ratios'!Q$40,$B105*(1+'LF Projected Ratios'!Q$40))</f>
        <v>0.15161295466261834</v>
      </c>
      <c r="Q105">
        <f>IF('LF Projected Ratios'!R$40&gt;=0,$B105+(1-$B105)*'LF Projected Ratios'!R$40,$B105*(1+'LF Projected Ratios'!R$40))</f>
        <v>0.15329841922604276</v>
      </c>
      <c r="R105">
        <f>IF('LF Projected Ratios'!S$40&gt;=0,$B105+(1-$B105)*'LF Projected Ratios'!S$40,$B105*(1+'LF Projected Ratios'!S$40))</f>
        <v>0.15496871847738955</v>
      </c>
      <c r="S105">
        <f>IF('LF Projected Ratios'!T$40&gt;=0,$B105+(1-$B105)*'LF Projected Ratios'!T$40,$B105*(1+'LF Projected Ratios'!T$40))</f>
        <v>0.15662405617945527</v>
      </c>
      <c r="T105">
        <f>IF('LF Projected Ratios'!U$40&gt;=0,$B105+(1-$B105)*'LF Projected Ratios'!U$40,$B105*(1+'LF Projected Ratios'!U$40))</f>
        <v>0.15826463246093997</v>
      </c>
      <c r="U105">
        <f>IF('LF Projected Ratios'!V$40&gt;=0,$B105+(1-$B105)*'LF Projected Ratios'!V$40,$B105*(1+'LF Projected Ratios'!V$40))</f>
        <v>0.1598906438971045</v>
      </c>
      <c r="V105">
        <f>IF('LF Projected Ratios'!W$40&gt;=0,$B105+(1-$B105)*'LF Projected Ratios'!W$40,$B105*(1+'LF Projected Ratios'!W$40))</f>
        <v>0.16150228358829083</v>
      </c>
      <c r="W105">
        <f>IF('LF Projected Ratios'!X$40&gt;=0,$B105+(1-$B105)*'LF Projected Ratios'!X$40,$B105*(1+'LF Projected Ratios'!X$40))</f>
        <v>0.16309974123636733</v>
      </c>
      <c r="X105">
        <f>IF('LF Projected Ratios'!Y$40&gt;=0,$B105+(1-$B105)*'LF Projected Ratios'!Y$40,$B105*(1+'LF Projected Ratios'!Y$40))</f>
        <v>0.16468320321916508</v>
      </c>
      <c r="Y105">
        <f>IF('LF Projected Ratios'!Z$40&gt;=0,$B105+(1-$B105)*'LF Projected Ratios'!Z$40,$B105*(1+'LF Projected Ratios'!Z$40))</f>
        <v>0.16625285266296827</v>
      </c>
      <c r="Z105">
        <f>IF('LF Projected Ratios'!AA$40&gt;=0,$B105+(1-$B105)*'LF Projected Ratios'!AA$40,$B105*(1+'LF Projected Ratios'!AA$40))</f>
        <v>0.16780886951311358</v>
      </c>
      <c r="AA105">
        <f>IF('LF Projected Ratios'!AB$40&gt;=0,$B105+(1-$B105)*'LF Projected Ratios'!AB$40,$B105*(1+'LF Projected Ratios'!AB$40))</f>
        <v>0.16935143060275817</v>
      </c>
      <c r="AB105">
        <f>IF('LF Projected Ratios'!AC$40&gt;=0,$B105+(1-$B105)*'LF Projected Ratios'!AC$40,$B105*(1+'LF Projected Ratios'!AC$40))</f>
        <v>0.17088070971987324</v>
      </c>
      <c r="AC105">
        <f>IF('LF Projected Ratios'!AD$40&gt;=0,$B105+(1-$B105)*'LF Projected Ratios'!AD$40,$B105*(1+'LF Projected Ratios'!AD$40))</f>
        <v>0.1723968776725128</v>
      </c>
      <c r="AD105">
        <f>IF('LF Projected Ratios'!AE$40&gt;=0,$B105+(1-$B105)*'LF Projected Ratios'!AE$40,$B105*(1+'LF Projected Ratios'!AE$40))</f>
        <v>0.17390010235241046</v>
      </c>
      <c r="AE105">
        <f>IF('LF Projected Ratios'!AF$40&gt;=0,$B105+(1-$B105)*'LF Projected Ratios'!AF$40,$B105*(1+'LF Projected Ratios'!AF$40))</f>
        <v>0.17539054879695651</v>
      </c>
      <c r="AF105">
        <f>IF('LF Projected Ratios'!AG$40&gt;=0,$B105+(1-$B105)*'LF Projected Ratios'!AG$40,$B105*(1+'LF Projected Ratios'!AG$40))</f>
        <v>0.17686837924959947</v>
      </c>
    </row>
    <row r="106" spans="1:32" x14ac:dyDescent="0.2">
      <c r="A106" s="6" t="s">
        <v>98</v>
      </c>
      <c r="B106" s="28">
        <f t="shared" si="0"/>
        <v>0.21533353757861851</v>
      </c>
      <c r="C106">
        <f>IF('LF Projected Ratios'!D$40&gt;=0,$B106+(1-$B106)*'LF Projected Ratios'!D$40,$B106*(1+'LF Projected Ratios'!D$40))</f>
        <v>0.21696501128579393</v>
      </c>
      <c r="D106">
        <f>IF('LF Projected Ratios'!E$40&gt;=0,$B106+(1-$B106)*'LF Projected Ratios'!E$40,$B106*(1+'LF Projected Ratios'!E$40))</f>
        <v>0.21863851245076713</v>
      </c>
      <c r="E106">
        <f>IF('LF Projected Ratios'!F$40&gt;=0,$B106+(1-$B106)*'LF Projected Ratios'!F$40,$B106*(1+'LF Projected Ratios'!F$40))</f>
        <v>0.22030993102518054</v>
      </c>
      <c r="F106">
        <f>IF('LF Projected Ratios'!G$40&gt;=0,$B106+(1-$B106)*'LF Projected Ratios'!G$40,$B106*(1+'LF Projected Ratios'!G$40))</f>
        <v>0.22196694382599572</v>
      </c>
      <c r="G106">
        <f>IF('LF Projected Ratios'!H$40&gt;=0,$B106+(1-$B106)*'LF Projected Ratios'!H$40,$B106*(1+'LF Projected Ratios'!H$40))</f>
        <v>0.22362886677419247</v>
      </c>
      <c r="H106">
        <f>IF('LF Projected Ratios'!I$40&gt;=0,$B106+(1-$B106)*'LF Projected Ratios'!I$40,$B106*(1+'LF Projected Ratios'!I$40))</f>
        <v>0.22533609068029037</v>
      </c>
      <c r="I106">
        <f>IF('LF Projected Ratios'!J$40&gt;=0,$B106+(1-$B106)*'LF Projected Ratios'!J$40,$B106*(1+'LF Projected Ratios'!J$40))</f>
        <v>0.22701765479835656</v>
      </c>
      <c r="J106">
        <f>IF('LF Projected Ratios'!K$40&gt;=0,$B106+(1-$B106)*'LF Projected Ratios'!K$40,$B106*(1+'LF Projected Ratios'!K$40))</f>
        <v>0.22870262646193348</v>
      </c>
      <c r="K106">
        <f>IF('LF Projected Ratios'!L$40&gt;=0,$B106+(1-$B106)*'LF Projected Ratios'!L$40,$B106*(1+'LF Projected Ratios'!L$40))</f>
        <v>0.23037230713052159</v>
      </c>
      <c r="L106">
        <f>IF('LF Projected Ratios'!M$40&gt;=0,$B106+(1-$B106)*'LF Projected Ratios'!M$40,$B106*(1+'LF Projected Ratios'!M$40))</f>
        <v>0.2318141632279247</v>
      </c>
      <c r="M106">
        <f>IF('LF Projected Ratios'!N$40&gt;=0,$B106+(1-$B106)*'LF Projected Ratios'!N$40,$B106*(1+'LF Projected Ratios'!N$40))</f>
        <v>0.23338436832192988</v>
      </c>
      <c r="N106">
        <f>IF('LF Projected Ratios'!O$40&gt;=0,$B106+(1-$B106)*'LF Projected Ratios'!O$40,$B106*(1+'LF Projected Ratios'!O$40))</f>
        <v>0.23494018627196381</v>
      </c>
      <c r="O106">
        <f>IF('LF Projected Ratios'!P$40&gt;=0,$B106+(1-$B106)*'LF Projected Ratios'!P$40,$B106*(1+'LF Projected Ratios'!P$40))</f>
        <v>0.23648181391150586</v>
      </c>
      <c r="P106">
        <f>IF('LF Projected Ratios'!Q$40&gt;=0,$B106+(1-$B106)*'LF Projected Ratios'!Q$40,$B106*(1+'LF Projected Ratios'!Q$40))</f>
        <v>0.23800944449977557</v>
      </c>
      <c r="Q106">
        <f>IF('LF Projected Ratios'!R$40&gt;=0,$B106+(1-$B106)*'LF Projected Ratios'!R$40,$B106*(1+'LF Projected Ratios'!R$40))</f>
        <v>0.23952326780249819</v>
      </c>
      <c r="R106">
        <f>IF('LF Projected Ratios'!S$40&gt;=0,$B106+(1-$B106)*'LF Projected Ratios'!S$40,$B106*(1+'LF Projected Ratios'!S$40))</f>
        <v>0.24102347017048603</v>
      </c>
      <c r="S106">
        <f>IF('LF Projected Ratios'!T$40&gt;=0,$B106+(1-$B106)*'LF Projected Ratios'!T$40,$B106*(1+'LF Projected Ratios'!T$40))</f>
        <v>0.24251023461611229</v>
      </c>
      <c r="T106">
        <f>IF('LF Projected Ratios'!U$40&gt;=0,$B106+(1-$B106)*'LF Projected Ratios'!U$40,$B106*(1+'LF Projected Ratios'!U$40))</f>
        <v>0.24398374088773611</v>
      </c>
      <c r="U106">
        <f>IF('LF Projected Ratios'!V$40&gt;=0,$B106+(1-$B106)*'LF Projected Ratios'!V$40,$B106*(1+'LF Projected Ratios'!V$40))</f>
        <v>0.24544416554214607</v>
      </c>
      <c r="V106">
        <f>IF('LF Projected Ratios'!W$40&gt;=0,$B106+(1-$B106)*'LF Projected Ratios'!W$40,$B106*(1+'LF Projected Ratios'!W$40))</f>
        <v>0.2468916820150843</v>
      </c>
      <c r="W106">
        <f>IF('LF Projected Ratios'!X$40&gt;=0,$B106+(1-$B106)*'LF Projected Ratios'!X$40,$B106*(1+'LF Projected Ratios'!X$40))</f>
        <v>0.24832646068990699</v>
      </c>
      <c r="X106">
        <f>IF('LF Projected Ratios'!Y$40&gt;=0,$B106+(1-$B106)*'LF Projected Ratios'!Y$40,$B106*(1+'LF Projected Ratios'!Y$40))</f>
        <v>0.24974866896444012</v>
      </c>
      <c r="Y106">
        <f>IF('LF Projected Ratios'!Z$40&gt;=0,$B106+(1-$B106)*'LF Projected Ratios'!Z$40,$B106*(1+'LF Projected Ratios'!Z$40))</f>
        <v>0.25115847131608798</v>
      </c>
      <c r="Z106">
        <f>IF('LF Projected Ratios'!AA$40&gt;=0,$B106+(1-$B106)*'LF Projected Ratios'!AA$40,$B106*(1+'LF Projected Ratios'!AA$40))</f>
        <v>0.2525560293652428</v>
      </c>
      <c r="AA106">
        <f>IF('LF Projected Ratios'!AB$40&gt;=0,$B106+(1-$B106)*'LF Projected Ratios'!AB$40,$B106*(1+'LF Projected Ratios'!AB$40))</f>
        <v>0.25394150193704979</v>
      </c>
      <c r="AB106">
        <f>IF('LF Projected Ratios'!AC$40&gt;=0,$B106+(1-$B106)*'LF Projected Ratios'!AC$40,$B106*(1+'LF Projected Ratios'!AC$40))</f>
        <v>0.25531504512157827</v>
      </c>
      <c r="AC106">
        <f>IF('LF Projected Ratios'!AD$40&gt;=0,$B106+(1-$B106)*'LF Projected Ratios'!AD$40,$B106*(1+'LF Projected Ratios'!AD$40))</f>
        <v>0.25667681233244372</v>
      </c>
      <c r="AD106">
        <f>IF('LF Projected Ratios'!AE$40&gt;=0,$B106+(1-$B106)*'LF Projected Ratios'!AE$40,$B106*(1+'LF Projected Ratios'!AE$40))</f>
        <v>0.25802695436392808</v>
      </c>
      <c r="AE106">
        <f>IF('LF Projected Ratios'!AF$40&gt;=0,$B106+(1-$B106)*'LF Projected Ratios'!AF$40,$B106*(1+'LF Projected Ratios'!AF$40))</f>
        <v>0.25936561944664555</v>
      </c>
      <c r="AF106">
        <f>IF('LF Projected Ratios'!AG$40&gt;=0,$B106+(1-$B106)*'LF Projected Ratios'!AG$40,$B106*(1+'LF Projected Ratios'!AG$40))</f>
        <v>0.26069295330179271</v>
      </c>
    </row>
    <row r="107" spans="1:32" x14ac:dyDescent="0.2">
      <c r="A107" s="6" t="s">
        <v>97</v>
      </c>
      <c r="B107" s="28">
        <f t="shared" si="0"/>
        <v>0.17757639343768322</v>
      </c>
      <c r="C107">
        <f>IF('LF Projected Ratios'!D$40&gt;=0,$B107+(1-$B107)*'LF Projected Ratios'!D$40,$B107*(1+'LF Projected Ratios'!D$40))</f>
        <v>0.17928637156791488</v>
      </c>
      <c r="D107">
        <f>IF('LF Projected Ratios'!E$40&gt;=0,$B107+(1-$B107)*'LF Projected Ratios'!E$40,$B107*(1+'LF Projected Ratios'!E$40))</f>
        <v>0.18104039946332962</v>
      </c>
      <c r="E107">
        <f>IF('LF Projected Ratios'!F$40&gt;=0,$B107+(1-$B107)*'LF Projected Ratios'!F$40,$B107*(1+'LF Projected Ratios'!F$40))</f>
        <v>0.18279224455659693</v>
      </c>
      <c r="F107">
        <f>IF('LF Projected Ratios'!G$40&gt;=0,$B107+(1-$B107)*'LF Projected Ratios'!G$40,$B107*(1+'LF Projected Ratios'!G$40))</f>
        <v>0.18452899068891029</v>
      </c>
      <c r="G107">
        <f>IF('LF Projected Ratios'!H$40&gt;=0,$B107+(1-$B107)*'LF Projected Ratios'!H$40,$B107*(1+'LF Projected Ratios'!H$40))</f>
        <v>0.18627088323860186</v>
      </c>
      <c r="H107">
        <f>IF('LF Projected Ratios'!I$40&gt;=0,$B107+(1-$B107)*'LF Projected Ratios'!I$40,$B107*(1+'LF Projected Ratios'!I$40))</f>
        <v>0.18806025657020789</v>
      </c>
      <c r="I107">
        <f>IF('LF Projected Ratios'!J$40&gt;=0,$B107+(1-$B107)*'LF Projected Ratios'!J$40,$B107*(1+'LF Projected Ratios'!J$40))</f>
        <v>0.18982273539768083</v>
      </c>
      <c r="J107">
        <f>IF('LF Projected Ratios'!K$40&gt;=0,$B107+(1-$B107)*'LF Projected Ratios'!K$40,$B107*(1+'LF Projected Ratios'!K$40))</f>
        <v>0.19158878573738561</v>
      </c>
      <c r="K107">
        <f>IF('LF Projected Ratios'!L$40&gt;=0,$B107+(1-$B107)*'LF Projected Ratios'!L$40,$B107*(1+'LF Projected Ratios'!L$40))</f>
        <v>0.19333880929902753</v>
      </c>
      <c r="L107">
        <f>IF('LF Projected Ratios'!M$40&gt;=0,$B107+(1-$B107)*'LF Projected Ratios'!M$40,$B107*(1+'LF Projected Ratios'!M$40))</f>
        <v>0.19485004566321573</v>
      </c>
      <c r="M107">
        <f>IF('LF Projected Ratios'!N$40&gt;=0,$B107+(1-$B107)*'LF Projected Ratios'!N$40,$B107*(1+'LF Projected Ratios'!N$40))</f>
        <v>0.19649580701316469</v>
      </c>
      <c r="N107">
        <f>IF('LF Projected Ratios'!O$40&gt;=0,$B107+(1-$B107)*'LF Projected Ratios'!O$40,$B107*(1+'LF Projected Ratios'!O$40))</f>
        <v>0.19812648892822038</v>
      </c>
      <c r="O107">
        <f>IF('LF Projected Ratios'!P$40&gt;=0,$B107+(1-$B107)*'LF Projected Ratios'!P$40,$B107*(1+'LF Projected Ratios'!P$40))</f>
        <v>0.19974229771323693</v>
      </c>
      <c r="P107">
        <f>IF('LF Projected Ratios'!Q$40&gt;=0,$B107+(1-$B107)*'LF Projected Ratios'!Q$40,$B107*(1+'LF Projected Ratios'!Q$40))</f>
        <v>0.20134343592681972</v>
      </c>
      <c r="Q107">
        <f>IF('LF Projected Ratios'!R$40&gt;=0,$B107+(1-$B107)*'LF Projected Ratios'!R$40,$B107*(1+'LF Projected Ratios'!R$40))</f>
        <v>0.20293010246597737</v>
      </c>
      <c r="R107">
        <f>IF('LF Projected Ratios'!S$40&gt;=0,$B107+(1-$B107)*'LF Projected Ratios'!S$40,$B107*(1+'LF Projected Ratios'!S$40))</f>
        <v>0.20450249264848439</v>
      </c>
      <c r="S107">
        <f>IF('LF Projected Ratios'!T$40&gt;=0,$B107+(1-$B107)*'LF Projected Ratios'!T$40,$B107*(1+'LF Projected Ratios'!T$40))</f>
        <v>0.2060607982930347</v>
      </c>
      <c r="T107">
        <f>IF('LF Projected Ratios'!U$40&gt;=0,$B107+(1-$B107)*'LF Projected Ratios'!U$40,$B107*(1+'LF Projected Ratios'!U$40))</f>
        <v>0.20760520779724806</v>
      </c>
      <c r="U107">
        <f>IF('LF Projected Ratios'!V$40&gt;=0,$B107+(1-$B107)*'LF Projected Ratios'!V$40,$B107*(1+'LF Projected Ratios'!V$40))</f>
        <v>0.20913590621359932</v>
      </c>
      <c r="V107">
        <f>IF('LF Projected Ratios'!W$40&gt;=0,$B107+(1-$B107)*'LF Projected Ratios'!W$40,$B107*(1+'LF Projected Ratios'!W$40))</f>
        <v>0.21065307532333621</v>
      </c>
      <c r="W107">
        <f>IF('LF Projected Ratios'!X$40&gt;=0,$B107+(1-$B107)*'LF Projected Ratios'!X$40,$B107*(1+'LF Projected Ratios'!X$40))</f>
        <v>0.21215689370844348</v>
      </c>
      <c r="X107">
        <f>IF('LF Projected Ratios'!Y$40&gt;=0,$B107+(1-$B107)*'LF Projected Ratios'!Y$40,$B107*(1+'LF Projected Ratios'!Y$40))</f>
        <v>0.21364753682171597</v>
      </c>
      <c r="Y107">
        <f>IF('LF Projected Ratios'!Z$40&gt;=0,$B107+(1-$B107)*'LF Projected Ratios'!Z$40,$B107*(1+'LF Projected Ratios'!Z$40))</f>
        <v>0.21512517705499973</v>
      </c>
      <c r="Z107">
        <f>IF('LF Projected Ratios'!AA$40&gt;=0,$B107+(1-$B107)*'LF Projected Ratios'!AA$40,$B107*(1+'LF Projected Ratios'!AA$40))</f>
        <v>0.21658998380565306</v>
      </c>
      <c r="AA107">
        <f>IF('LF Projected Ratios'!AB$40&gt;=0,$B107+(1-$B107)*'LF Projected Ratios'!AB$40,$B107*(1+'LF Projected Ratios'!AB$40))</f>
        <v>0.21804212354128349</v>
      </c>
      <c r="AB107">
        <f>IF('LF Projected Ratios'!AC$40&gt;=0,$B107+(1-$B107)*'LF Projected Ratios'!AC$40,$B107*(1+'LF Projected Ratios'!AC$40))</f>
        <v>0.21948175986281443</v>
      </c>
      <c r="AC107">
        <f>IF('LF Projected Ratios'!AD$40&gt;=0,$B107+(1-$B107)*'LF Projected Ratios'!AD$40,$B107*(1+'LF Projected Ratios'!AD$40))</f>
        <v>0.22090905356592777</v>
      </c>
      <c r="AD107">
        <f>IF('LF Projected Ratios'!AE$40&gt;=0,$B107+(1-$B107)*'LF Projected Ratios'!AE$40,$B107*(1+'LF Projected Ratios'!AE$40))</f>
        <v>0.22232416270093303</v>
      </c>
      <c r="AE107">
        <f>IF('LF Projected Ratios'!AF$40&gt;=0,$B107+(1-$B107)*'LF Projected Ratios'!AF$40,$B107*(1+'LF Projected Ratios'!AF$40))</f>
        <v>0.22372724263111143</v>
      </c>
      <c r="AF107">
        <f>IF('LF Projected Ratios'!AG$40&gt;=0,$B107+(1-$B107)*'LF Projected Ratios'!AG$40,$B107*(1+'LF Projected Ratios'!AG$40))</f>
        <v>0.22511844608957676</v>
      </c>
    </row>
    <row r="108" spans="1:32" x14ac:dyDescent="0.2">
      <c r="A108" s="6" t="s">
        <v>101</v>
      </c>
      <c r="B108" s="28">
        <f t="shared" si="0"/>
        <v>0.15856872374752284</v>
      </c>
      <c r="C108">
        <f>IF('LF Projected Ratios'!D$40&gt;=0,$B108+(1-$B108)*'LF Projected Ratios'!D$40,$B108*(1+'LF Projected Ratios'!D$40))</f>
        <v>0.16031822250826352</v>
      </c>
      <c r="D108">
        <f>IF('LF Projected Ratios'!E$40&gt;=0,$B108+(1-$B108)*'LF Projected Ratios'!E$40,$B108*(1+'LF Projected Ratios'!E$40))</f>
        <v>0.16211278910246721</v>
      </c>
      <c r="E108">
        <f>IF('LF Projected Ratios'!F$40&gt;=0,$B108+(1-$B108)*'LF Projected Ratios'!F$40,$B108*(1+'LF Projected Ratios'!F$40))</f>
        <v>0.16390512244609051</v>
      </c>
      <c r="F108">
        <f>IF('LF Projected Ratios'!G$40&gt;=0,$B108+(1-$B108)*'LF Projected Ratios'!G$40,$B108*(1+'LF Projected Ratios'!G$40))</f>
        <v>0.16568200786496529</v>
      </c>
      <c r="G108">
        <f>IF('LF Projected Ratios'!H$40&gt;=0,$B108+(1-$B108)*'LF Projected Ratios'!H$40,$B108*(1+'LF Projected Ratios'!H$40))</f>
        <v>0.16746415864406092</v>
      </c>
      <c r="H108">
        <f>IF('LF Projected Ratios'!I$40&gt;=0,$B108+(1-$B108)*'LF Projected Ratios'!I$40,$B108*(1+'LF Projected Ratios'!I$40))</f>
        <v>0.16929488757023906</v>
      </c>
      <c r="I108">
        <f>IF('LF Projected Ratios'!J$40&gt;=0,$B108+(1-$B108)*'LF Projected Ratios'!J$40,$B108*(1+'LF Projected Ratios'!J$40))</f>
        <v>0.17109810041254475</v>
      </c>
      <c r="J108">
        <f>IF('LF Projected Ratios'!K$40&gt;=0,$B108+(1-$B108)*'LF Projected Ratios'!K$40,$B108*(1+'LF Projected Ratios'!K$40))</f>
        <v>0.17290496731107086</v>
      </c>
      <c r="K108">
        <f>IF('LF Projected Ratios'!L$40&gt;=0,$B108+(1-$B108)*'LF Projected Ratios'!L$40,$B108*(1+'LF Projected Ratios'!L$40))</f>
        <v>0.1746954370242389</v>
      </c>
      <c r="L108">
        <f>IF('LF Projected Ratios'!M$40&gt;=0,$B108+(1-$B108)*'LF Projected Ratios'!M$40,$B108*(1+'LF Projected Ratios'!M$40))</f>
        <v>0.17624160074387391</v>
      </c>
      <c r="M108">
        <f>IF('LF Projected Ratios'!N$40&gt;=0,$B108+(1-$B108)*'LF Projected Ratios'!N$40,$B108*(1+'LF Projected Ratios'!N$40))</f>
        <v>0.17792539856052816</v>
      </c>
      <c r="N108">
        <f>IF('LF Projected Ratios'!O$40&gt;=0,$B108+(1-$B108)*'LF Projected Ratios'!O$40,$B108*(1+'LF Projected Ratios'!O$40))</f>
        <v>0.17959376842977656</v>
      </c>
      <c r="O108">
        <f>IF('LF Projected Ratios'!P$40&gt;=0,$B108+(1-$B108)*'LF Projected Ratios'!P$40,$B108*(1+'LF Projected Ratios'!P$40))</f>
        <v>0.1812469214245446</v>
      </c>
      <c r="P108">
        <f>IF('LF Projected Ratios'!Q$40&gt;=0,$B108+(1-$B108)*'LF Projected Ratios'!Q$40,$B108*(1+'LF Projected Ratios'!Q$40))</f>
        <v>0.18288506478492675</v>
      </c>
      <c r="Q108">
        <f>IF('LF Projected Ratios'!R$40&gt;=0,$B108+(1-$B108)*'LF Projected Ratios'!R$40,$B108*(1+'LF Projected Ratios'!R$40))</f>
        <v>0.18450840200479454</v>
      </c>
      <c r="R108">
        <f>IF('LF Projected Ratios'!S$40&gt;=0,$B108+(1-$B108)*'LF Projected Ratios'!S$40,$B108*(1+'LF Projected Ratios'!S$40))</f>
        <v>0.18611713291606308</v>
      </c>
      <c r="S108">
        <f>IF('LF Projected Ratios'!T$40&gt;=0,$B108+(1-$B108)*'LF Projected Ratios'!T$40,$B108*(1+'LF Projected Ratios'!T$40))</f>
        <v>0.18771145377069681</v>
      </c>
      <c r="T108">
        <f>IF('LF Projected Ratios'!U$40&gt;=0,$B108+(1-$B108)*'LF Projected Ratios'!U$40,$B108*(1+'LF Projected Ratios'!U$40))</f>
        <v>0.18929155732051903</v>
      </c>
      <c r="U108">
        <f>IF('LF Projected Ratios'!V$40&gt;=0,$B108+(1-$B108)*'LF Projected Ratios'!V$40,$B108*(1+'LF Projected Ratios'!V$40))</f>
        <v>0.1908576328948958</v>
      </c>
      <c r="V108">
        <f>IF('LF Projected Ratios'!W$40&gt;=0,$B108+(1-$B108)*'LF Projected Ratios'!W$40,$B108*(1+'LF Projected Ratios'!W$40))</f>
        <v>0.19240986647636218</v>
      </c>
      <c r="W108">
        <f>IF('LF Projected Ratios'!X$40&gt;=0,$B108+(1-$B108)*'LF Projected Ratios'!X$40,$B108*(1+'LF Projected Ratios'!X$40))</f>
        <v>0.19394844077424975</v>
      </c>
      <c r="X108">
        <f>IF('LF Projected Ratios'!Y$40&gt;=0,$B108+(1-$B108)*'LF Projected Ratios'!Y$40,$B108*(1+'LF Projected Ratios'!Y$40))</f>
        <v>0.19547353529637881</v>
      </c>
      <c r="Y108">
        <f>IF('LF Projected Ratios'!Z$40&gt;=0,$B108+(1-$B108)*'LF Projected Ratios'!Z$40,$B108*(1+'LF Projected Ratios'!Z$40))</f>
        <v>0.19698532641887714</v>
      </c>
      <c r="Z108">
        <f>IF('LF Projected Ratios'!AA$40&gt;=0,$B108+(1-$B108)*'LF Projected Ratios'!AA$40,$B108*(1+'LF Projected Ratios'!AA$40))</f>
        <v>0.1984839874541767</v>
      </c>
      <c r="AA108">
        <f>IF('LF Projected Ratios'!AB$40&gt;=0,$B108+(1-$B108)*'LF Projected Ratios'!AB$40,$B108*(1+'LF Projected Ratios'!AB$40))</f>
        <v>0.19996968871724699</v>
      </c>
      <c r="AB108">
        <f>IF('LF Projected Ratios'!AC$40&gt;=0,$B108+(1-$B108)*'LF Projected Ratios'!AC$40,$B108*(1+'LF Projected Ratios'!AC$40))</f>
        <v>0.20144259759011918</v>
      </c>
      <c r="AC108">
        <f>IF('LF Projected Ratios'!AD$40&gt;=0,$B108+(1-$B108)*'LF Projected Ratios'!AD$40,$B108*(1+'LF Projected Ratios'!AD$40))</f>
        <v>0.2029028785847489</v>
      </c>
      <c r="AD108">
        <f>IF('LF Projected Ratios'!AE$40&gt;=0,$B108+(1-$B108)*'LF Projected Ratios'!AE$40,$B108*(1+'LF Projected Ratios'!AE$40))</f>
        <v>0.20435069340426892</v>
      </c>
      <c r="AE108">
        <f>IF('LF Projected Ratios'!AF$40&gt;=0,$B108+(1-$B108)*'LF Projected Ratios'!AF$40,$B108*(1+'LF Projected Ratios'!AF$40))</f>
        <v>0.20578620100268169</v>
      </c>
      <c r="AF108">
        <f>IF('LF Projected Ratios'!AG$40&gt;=0,$B108+(1-$B108)*'LF Projected Ratios'!AG$40,$B108*(1+'LF Projected Ratios'!AG$40))</f>
        <v>0.20720955764303448</v>
      </c>
    </row>
    <row r="109" spans="1:32" x14ac:dyDescent="0.2">
      <c r="A109" s="6" t="s">
        <v>104</v>
      </c>
      <c r="B109" s="28">
        <f t="shared" si="0"/>
        <v>6.6374170249243525E-2</v>
      </c>
      <c r="C109">
        <f>IF('LF Projected Ratios'!D$40&gt;=0,$B109+(1-$B109)*'LF Projected Ratios'!D$40,$B109*(1+'LF Projected Ratios'!D$40))</f>
        <v>6.83153593614656E-2</v>
      </c>
      <c r="D109">
        <f>IF('LF Projected Ratios'!E$40&gt;=0,$B109+(1-$B109)*'LF Projected Ratios'!E$40,$B109*(1+'LF Projected Ratios'!E$40))</f>
        <v>7.0306554332275895E-2</v>
      </c>
      <c r="E109">
        <f>IF('LF Projected Ratios'!F$40&gt;=0,$B109+(1-$B109)*'LF Projected Ratios'!F$40,$B109*(1+'LF Projected Ratios'!F$40))</f>
        <v>7.2295271358083391E-2</v>
      </c>
      <c r="F109">
        <f>IF('LF Projected Ratios'!G$40&gt;=0,$B109+(1-$B109)*'LF Projected Ratios'!G$40,$B109*(1+'LF Projected Ratios'!G$40))</f>
        <v>7.4266847849698392E-2</v>
      </c>
      <c r="G109">
        <f>IF('LF Projected Ratios'!H$40&gt;=0,$B109+(1-$B109)*'LF Projected Ratios'!H$40,$B109*(1+'LF Projected Ratios'!H$40))</f>
        <v>7.6244266620348958E-2</v>
      </c>
      <c r="H109">
        <f>IF('LF Projected Ratios'!I$40&gt;=0,$B109+(1-$B109)*'LF Projected Ratios'!I$40,$B109*(1+'LF Projected Ratios'!I$40))</f>
        <v>7.8275586183800649E-2</v>
      </c>
      <c r="I109">
        <f>IF('LF Projected Ratios'!J$40&gt;=0,$B109+(1-$B109)*'LF Projected Ratios'!J$40,$B109*(1+'LF Projected Ratios'!J$40))</f>
        <v>8.0276374761107716E-2</v>
      </c>
      <c r="J109">
        <f>IF('LF Projected Ratios'!K$40&gt;=0,$B109+(1-$B109)*'LF Projected Ratios'!K$40,$B109*(1+'LF Projected Ratios'!K$40))</f>
        <v>8.2281217764922393E-2</v>
      </c>
      <c r="K109">
        <f>IF('LF Projected Ratios'!L$40&gt;=0,$B109+(1-$B109)*'LF Projected Ratios'!L$40,$B109*(1+'LF Projected Ratios'!L$40))</f>
        <v>8.4267866964658725E-2</v>
      </c>
      <c r="L109">
        <f>IF('LF Projected Ratios'!M$40&gt;=0,$B109+(1-$B109)*'LF Projected Ratios'!M$40,$B109*(1+'LF Projected Ratios'!M$40))</f>
        <v>8.598344187423887E-2</v>
      </c>
      <c r="M109">
        <f>IF('LF Projected Ratios'!N$40&gt;=0,$B109+(1-$B109)*'LF Projected Ratios'!N$40,$B109*(1+'LF Projected Ratios'!N$40))</f>
        <v>8.785173127359161E-2</v>
      </c>
      <c r="N109">
        <f>IF('LF Projected Ratios'!O$40&gt;=0,$B109+(1-$B109)*'LF Projected Ratios'!O$40,$B109*(1+'LF Projected Ratios'!O$40))</f>
        <v>8.9702902304986454E-2</v>
      </c>
      <c r="O109">
        <f>IF('LF Projected Ratios'!P$40&gt;=0,$B109+(1-$B109)*'LF Projected Ratios'!P$40,$B109*(1+'LF Projected Ratios'!P$40))</f>
        <v>9.1537189168340638E-2</v>
      </c>
      <c r="P109">
        <f>IF('LF Projected Ratios'!Q$40&gt;=0,$B109+(1-$B109)*'LF Projected Ratios'!Q$40,$B109*(1+'LF Projected Ratios'!Q$40))</f>
        <v>9.3354821810781849E-2</v>
      </c>
      <c r="Q109">
        <f>IF('LF Projected Ratios'!R$40&gt;=0,$B109+(1-$B109)*'LF Projected Ratios'!R$40,$B109*(1+'LF Projected Ratios'!R$40))</f>
        <v>9.5156026022746032E-2</v>
      </c>
      <c r="R109">
        <f>IF('LF Projected Ratios'!S$40&gt;=0,$B109+(1-$B109)*'LF Projected Ratios'!S$40,$B109*(1+'LF Projected Ratios'!S$40))</f>
        <v>9.6941023531476739E-2</v>
      </c>
      <c r="S109">
        <f>IF('LF Projected Ratios'!T$40&gt;=0,$B109+(1-$B109)*'LF Projected Ratios'!T$40,$B109*(1+'LF Projected Ratios'!T$40))</f>
        <v>9.8710032092016314E-2</v>
      </c>
      <c r="T109">
        <f>IF('LF Projected Ratios'!U$40&gt;=0,$B109+(1-$B109)*'LF Projected Ratios'!U$40,$B109*(1+'LF Projected Ratios'!U$40))</f>
        <v>0.10046326557575982</v>
      </c>
      <c r="U109">
        <f>IF('LF Projected Ratios'!V$40&gt;=0,$B109+(1-$B109)*'LF Projected Ratios'!V$40,$B109*(1+'LF Projected Ratios'!V$40))</f>
        <v>0.10220093405665093</v>
      </c>
      <c r="V109">
        <f>IF('LF Projected Ratios'!W$40&gt;=0,$B109+(1-$B109)*'LF Projected Ratios'!W$40,$B109*(1+'LF Projected Ratios'!W$40))</f>
        <v>0.10392324389509422</v>
      </c>
      <c r="W109">
        <f>IF('LF Projected Ratios'!X$40&gt;=0,$B109+(1-$B109)*'LF Projected Ratios'!X$40,$B109*(1+'LF Projected Ratios'!X$40))</f>
        <v>0.10563039781965008</v>
      </c>
      <c r="X109">
        <f>IF('LF Projected Ratios'!Y$40&gt;=0,$B109+(1-$B109)*'LF Projected Ratios'!Y$40,$B109*(1+'LF Projected Ratios'!Y$40))</f>
        <v>0.10732259500658214</v>
      </c>
      <c r="Y109">
        <f>IF('LF Projected Ratios'!Z$40&gt;=0,$B109+(1-$B109)*'LF Projected Ratios'!Z$40,$B109*(1+'LF Projected Ratios'!Z$40))</f>
        <v>0.10900003115732584</v>
      </c>
      <c r="Z109">
        <f>IF('LF Projected Ratios'!AA$40&gt;=0,$B109+(1-$B109)*'LF Projected Ratios'!AA$40,$B109*(1+'LF Projected Ratios'!AA$40))</f>
        <v>0.11066289857393569</v>
      </c>
      <c r="AA109">
        <f>IF('LF Projected Ratios'!AB$40&gt;=0,$B109+(1-$B109)*'LF Projected Ratios'!AB$40,$B109*(1+'LF Projected Ratios'!AB$40))</f>
        <v>0.11231138623257549</v>
      </c>
      <c r="AB109">
        <f>IF('LF Projected Ratios'!AC$40&gt;=0,$B109+(1-$B109)*'LF Projected Ratios'!AC$40,$B109*(1+'LF Projected Ratios'!AC$40))</f>
        <v>0.11394567985511245</v>
      </c>
      <c r="AC109">
        <f>IF('LF Projected Ratios'!AD$40&gt;=0,$B109+(1-$B109)*'LF Projected Ratios'!AD$40,$B109*(1+'LF Projected Ratios'!AD$40))</f>
        <v>0.11556596197886766</v>
      </c>
      <c r="AD109">
        <f>IF('LF Projected Ratios'!AE$40&gt;=0,$B109+(1-$B109)*'LF Projected Ratios'!AE$40,$B109*(1+'LF Projected Ratios'!AE$40))</f>
        <v>0.11717241202458029</v>
      </c>
      <c r="AE109">
        <f>IF('LF Projected Ratios'!AF$40&gt;=0,$B109+(1-$B109)*'LF Projected Ratios'!AF$40,$B109*(1+'LF Projected Ratios'!AF$40))</f>
        <v>0.1187652063626404</v>
      </c>
      <c r="AF109">
        <f>IF('LF Projected Ratios'!AG$40&gt;=0,$B109+(1-$B109)*'LF Projected Ratios'!AG$40,$B109*(1+'LF Projected Ratios'!AG$40))</f>
        <v>0.12034451837763838</v>
      </c>
    </row>
    <row r="110" spans="1:32" x14ac:dyDescent="0.2">
      <c r="A110" s="6" t="s">
        <v>36</v>
      </c>
      <c r="B110" s="28">
        <f t="shared" si="0"/>
        <v>0.13254748493886892</v>
      </c>
      <c r="C110">
        <f>IF('LF Projected Ratios'!D$40&gt;=0,$B110+(1-$B110)*'LF Projected Ratios'!D$40,$B110*(1+'LF Projected Ratios'!D$40))</f>
        <v>0.13435108690011272</v>
      </c>
      <c r="D110">
        <f>IF('LF Projected Ratios'!E$40&gt;=0,$B110+(1-$B110)*'LF Projected Ratios'!E$40,$B110*(1+'LF Projected Ratios'!E$40))</f>
        <v>0.13620115041631553</v>
      </c>
      <c r="E110">
        <f>IF('LF Projected Ratios'!F$40&gt;=0,$B110+(1-$B110)*'LF Projected Ratios'!F$40,$B110*(1+'LF Projected Ratios'!F$40))</f>
        <v>0.13804891161872587</v>
      </c>
      <c r="F110">
        <f>IF('LF Projected Ratios'!G$40&gt;=0,$B110+(1-$B110)*'LF Projected Ratios'!G$40,$B110*(1+'LF Projected Ratios'!G$40))</f>
        <v>0.13988074716974463</v>
      </c>
      <c r="G110">
        <f>IF('LF Projected Ratios'!H$40&gt;=0,$B110+(1-$B110)*'LF Projected Ratios'!H$40,$B110*(1+'LF Projected Ratios'!H$40))</f>
        <v>0.14171801091210259</v>
      </c>
      <c r="H110">
        <f>IF('LF Projected Ratios'!I$40&gt;=0,$B110+(1-$B110)*'LF Projected Ratios'!I$40,$B110*(1+'LF Projected Ratios'!I$40))</f>
        <v>0.1436053550793901</v>
      </c>
      <c r="I110">
        <f>IF('LF Projected Ratios'!J$40&gt;=0,$B110+(1-$B110)*'LF Projected Ratios'!J$40,$B110*(1+'LF Projected Ratios'!J$40))</f>
        <v>0.14546433222867691</v>
      </c>
      <c r="J110">
        <f>IF('LF Projected Ratios'!K$40&gt;=0,$B110+(1-$B110)*'LF Projected Ratios'!K$40,$B110*(1+'LF Projected Ratios'!K$40))</f>
        <v>0.14732707643577114</v>
      </c>
      <c r="K110">
        <f>IF('LF Projected Ratios'!L$40&gt;=0,$B110+(1-$B110)*'LF Projected Ratios'!L$40,$B110*(1+'LF Projected Ratios'!L$40))</f>
        <v>0.14917291637500624</v>
      </c>
      <c r="L110">
        <f>IF('LF Projected Ratios'!M$40&gt;=0,$B110+(1-$B110)*'LF Projected Ratios'!M$40,$B110*(1+'LF Projected Ratios'!M$40))</f>
        <v>0.15076689516465516</v>
      </c>
      <c r="M110">
        <f>IF('LF Projected Ratios'!N$40&gt;=0,$B110+(1-$B110)*'LF Projected Ratios'!N$40,$B110*(1+'LF Projected Ratios'!N$40))</f>
        <v>0.15250276438194452</v>
      </c>
      <c r="N110">
        <f>IF('LF Projected Ratios'!O$40&gt;=0,$B110+(1-$B110)*'LF Projected Ratios'!O$40,$B110*(1+'LF Projected Ratios'!O$40))</f>
        <v>0.15422272854298369</v>
      </c>
      <c r="O110">
        <f>IF('LF Projected Ratios'!P$40&gt;=0,$B110+(1-$B110)*'LF Projected Ratios'!P$40,$B110*(1+'LF Projected Ratios'!P$40))</f>
        <v>0.15592700524812259</v>
      </c>
      <c r="P110">
        <f>IF('LF Projected Ratios'!Q$40&gt;=0,$B110+(1-$B110)*'LF Projected Ratios'!Q$40,$B110*(1+'LF Projected Ratios'!Q$40))</f>
        <v>0.15761580814634976</v>
      </c>
      <c r="Q110">
        <f>IF('LF Projected Ratios'!R$40&gt;=0,$B110+(1-$B110)*'LF Projected Ratios'!R$40,$B110*(1+'LF Projected Ratios'!R$40))</f>
        <v>0.15928934702457914</v>
      </c>
      <c r="R110">
        <f>IF('LF Projected Ratios'!S$40&gt;=0,$B110+(1-$B110)*'LF Projected Ratios'!S$40,$B110*(1+'LF Projected Ratios'!S$40))</f>
        <v>0.16094782789452214</v>
      </c>
      <c r="S110">
        <f>IF('LF Projected Ratios'!T$40&gt;=0,$B110+(1-$B110)*'LF Projected Ratios'!T$40,$B110*(1+'LF Projected Ratios'!T$40))</f>
        <v>0.16259145307722983</v>
      </c>
      <c r="T110">
        <f>IF('LF Projected Ratios'!U$40&gt;=0,$B110+(1-$B110)*'LF Projected Ratios'!U$40,$B110*(1+'LF Projected Ratios'!U$40))</f>
        <v>0.16422042128537026</v>
      </c>
      <c r="U110">
        <f>IF('LF Projected Ratios'!V$40&gt;=0,$B110+(1-$B110)*'LF Projected Ratios'!V$40,$B110*(1+'LF Projected Ratios'!V$40))</f>
        <v>0.16583492770331484</v>
      </c>
      <c r="V110">
        <f>IF('LF Projected Ratios'!W$40&gt;=0,$B110+(1-$B110)*'LF Projected Ratios'!W$40,$B110*(1+'LF Projected Ratios'!W$40))</f>
        <v>0.16743516406510342</v>
      </c>
      <c r="W110">
        <f>IF('LF Projected Ratios'!X$40&gt;=0,$B110+(1-$B110)*'LF Projected Ratios'!X$40,$B110*(1+'LF Projected Ratios'!X$40))</f>
        <v>0.16902131873034848</v>
      </c>
      <c r="X110">
        <f>IF('LF Projected Ratios'!Y$40&gt;=0,$B110+(1-$B110)*'LF Projected Ratios'!Y$40,$B110*(1+'LF Projected Ratios'!Y$40))</f>
        <v>0.17059357675814474</v>
      </c>
      <c r="Y110">
        <f>IF('LF Projected Ratios'!Z$40&gt;=0,$B110+(1-$B110)*'LF Projected Ratios'!Z$40,$B110*(1+'LF Projected Ratios'!Z$40))</f>
        <v>0.17215211997904681</v>
      </c>
      <c r="Z110">
        <f>IF('LF Projected Ratios'!AA$40&gt;=0,$B110+(1-$B110)*'LF Projected Ratios'!AA$40,$B110*(1+'LF Projected Ratios'!AA$40))</f>
        <v>0.17369712706516877</v>
      </c>
      <c r="AA110">
        <f>IF('LF Projected Ratios'!AB$40&gt;=0,$B110+(1-$B110)*'LF Projected Ratios'!AB$40,$B110*(1+'LF Projected Ratios'!AB$40))</f>
        <v>0.17522877359846581</v>
      </c>
      <c r="AB110">
        <f>IF('LF Projected Ratios'!AC$40&gt;=0,$B110+(1-$B110)*'LF Projected Ratios'!AC$40,$B110*(1+'LF Projected Ratios'!AC$40))</f>
        <v>0.1767472321372538</v>
      </c>
      <c r="AC110">
        <f>IF('LF Projected Ratios'!AD$40&gt;=0,$B110+(1-$B110)*'LF Projected Ratios'!AD$40,$B110*(1+'LF Projected Ratios'!AD$40))</f>
        <v>0.17825267228101596</v>
      </c>
      <c r="AD110">
        <f>IF('LF Projected Ratios'!AE$40&gt;=0,$B110+(1-$B110)*'LF Projected Ratios'!AE$40,$B110*(1+'LF Projected Ratios'!AE$40))</f>
        <v>0.17974526073355002</v>
      </c>
      <c r="AE110">
        <f>IF('LF Projected Ratios'!AF$40&gt;=0,$B110+(1-$B110)*'LF Projected Ratios'!AF$40,$B110*(1+'LF Projected Ratios'!AF$40))</f>
        <v>0.18122516136450645</v>
      </c>
      <c r="AF110">
        <f>IF('LF Projected Ratios'!AG$40&gt;=0,$B110+(1-$B110)*'LF Projected Ratios'!AG$40,$B110*(1+'LF Projected Ratios'!AG$40))</f>
        <v>0.18269253526936294</v>
      </c>
    </row>
    <row r="111" spans="1:32" x14ac:dyDescent="0.2">
      <c r="A111" s="6" t="s">
        <v>37</v>
      </c>
      <c r="B111" s="28">
        <f t="shared" si="0"/>
        <v>0.15331688958450496</v>
      </c>
      <c r="C111">
        <f>IF('LF Projected Ratios'!D$40&gt;=0,$B111+(1-$B111)*'LF Projected Ratios'!D$40,$B111*(1+'LF Projected Ratios'!D$40))</f>
        <v>0.15507730792670063</v>
      </c>
      <c r="D111">
        <f>IF('LF Projected Ratios'!E$40&gt;=0,$B111+(1-$B111)*'LF Projected Ratios'!E$40,$B111*(1+'LF Projected Ratios'!E$40))</f>
        <v>0.15688307539542995</v>
      </c>
      <c r="E111">
        <f>IF('LF Projected Ratios'!F$40&gt;=0,$B111+(1-$B111)*'LF Projected Ratios'!F$40,$B111*(1+'LF Projected Ratios'!F$40))</f>
        <v>0.15868659567463694</v>
      </c>
      <c r="F111">
        <f>IF('LF Projected Ratios'!G$40&gt;=0,$B111+(1-$B111)*'LF Projected Ratios'!G$40,$B111*(1+'LF Projected Ratios'!G$40))</f>
        <v>0.16047457161012313</v>
      </c>
      <c r="G111">
        <f>IF('LF Projected Ratios'!H$40&gt;=0,$B111+(1-$B111)*'LF Projected Ratios'!H$40,$B111*(1+'LF Projected Ratios'!H$40))</f>
        <v>0.16226784576983158</v>
      </c>
      <c r="H111">
        <f>IF('LF Projected Ratios'!I$40&gt;=0,$B111+(1-$B111)*'LF Projected Ratios'!I$40,$B111*(1+'LF Projected Ratios'!I$40))</f>
        <v>0.16411000127948611</v>
      </c>
      <c r="I111">
        <f>IF('LF Projected Ratios'!J$40&gt;=0,$B111+(1-$B111)*'LF Projected Ratios'!J$40,$B111*(1+'LF Projected Ratios'!J$40))</f>
        <v>0.16592446896229474</v>
      </c>
      <c r="J111">
        <f>IF('LF Projected Ratios'!K$40&gt;=0,$B111+(1-$B111)*'LF Projected Ratios'!K$40,$B111*(1+'LF Projected Ratios'!K$40))</f>
        <v>0.16774261350829311</v>
      </c>
      <c r="K111">
        <f>IF('LF Projected Ratios'!L$40&gt;=0,$B111+(1-$B111)*'LF Projected Ratios'!L$40,$B111*(1+'LF Projected Ratios'!L$40))</f>
        <v>0.16954425852510488</v>
      </c>
      <c r="L111">
        <f>IF('LF Projected Ratios'!M$40&gt;=0,$B111+(1-$B111)*'LF Projected Ratios'!M$40,$B111*(1+'LF Projected Ratios'!M$40))</f>
        <v>0.17110007270066371</v>
      </c>
      <c r="M111">
        <f>IF('LF Projected Ratios'!N$40&gt;=0,$B111+(1-$B111)*'LF Projected Ratios'!N$40,$B111*(1+'LF Projected Ratios'!N$40))</f>
        <v>0.17279438002314063</v>
      </c>
      <c r="N111">
        <f>IF('LF Projected Ratios'!O$40&gt;=0,$B111+(1-$B111)*'LF Projected Ratios'!O$40,$B111*(1+'LF Projected Ratios'!O$40))</f>
        <v>0.17447316310392885</v>
      </c>
      <c r="O111">
        <f>IF('LF Projected Ratios'!P$40&gt;=0,$B111+(1-$B111)*'LF Projected Ratios'!P$40,$B111*(1+'LF Projected Ratios'!P$40))</f>
        <v>0.1761366343333759</v>
      </c>
      <c r="P111">
        <f>IF('LF Projected Ratios'!Q$40&gt;=0,$B111+(1-$B111)*'LF Projected Ratios'!Q$40,$B111*(1+'LF Projected Ratios'!Q$40))</f>
        <v>0.17778500224507526</v>
      </c>
      <c r="Q111">
        <f>IF('LF Projected Ratios'!R$40&gt;=0,$B111+(1-$B111)*'LF Projected Ratios'!R$40,$B111*(1+'LF Projected Ratios'!R$40))</f>
        <v>0.17941847160301544</v>
      </c>
      <c r="R111">
        <f>IF('LF Projected Ratios'!S$40&gt;=0,$B111+(1-$B111)*'LF Projected Ratios'!S$40,$B111*(1+'LF Projected Ratios'!S$40))</f>
        <v>0.18103724348637207</v>
      </c>
      <c r="S111">
        <f>IF('LF Projected Ratios'!T$40&gt;=0,$B111+(1-$B111)*'LF Projected Ratios'!T$40,$B111*(1+'LF Projected Ratios'!T$40))</f>
        <v>0.1826415153720258</v>
      </c>
      <c r="T111">
        <f>IF('LF Projected Ratios'!U$40&gt;=0,$B111+(1-$B111)*'LF Projected Ratios'!U$40,$B111*(1+'LF Projected Ratios'!U$40))</f>
        <v>0.18423148121486976</v>
      </c>
      <c r="U111">
        <f>IF('LF Projected Ratios'!V$40&gt;=0,$B111+(1-$B111)*'LF Projected Ratios'!V$40,$B111*(1+'LF Projected Ratios'!V$40))</f>
        <v>0.18580733152597845</v>
      </c>
      <c r="V111">
        <f>IF('LF Projected Ratios'!W$40&gt;=0,$B111+(1-$B111)*'LF Projected Ratios'!W$40,$B111*(1+'LF Projected Ratios'!W$40))</f>
        <v>0.18736925344870597</v>
      </c>
      <c r="W111">
        <f>IF('LF Projected Ratios'!X$40&gt;=0,$B111+(1-$B111)*'LF Projected Ratios'!X$40,$B111*(1+'LF Projected Ratios'!X$40))</f>
        <v>0.18891743083277307</v>
      </c>
      <c r="X111">
        <f>IF('LF Projected Ratios'!Y$40&gt;=0,$B111+(1-$B111)*'LF Projected Ratios'!Y$40,$B111*(1+'LF Projected Ratios'!Y$40))</f>
        <v>0.19045204430640678</v>
      </c>
      <c r="Y111">
        <f>IF('LF Projected Ratios'!Z$40&gt;=0,$B111+(1-$B111)*'LF Projected Ratios'!Z$40,$B111*(1+'LF Projected Ratios'!Z$40))</f>
        <v>0.19197327134659509</v>
      </c>
      <c r="Z111">
        <f>IF('LF Projected Ratios'!AA$40&gt;=0,$B111+(1-$B111)*'LF Projected Ratios'!AA$40,$B111*(1+'LF Projected Ratios'!AA$40))</f>
        <v>0.19348128634750786</v>
      </c>
      <c r="AA111">
        <f>IF('LF Projected Ratios'!AB$40&gt;=0,$B111+(1-$B111)*'LF Projected Ratios'!AB$40,$B111*(1+'LF Projected Ratios'!AB$40))</f>
        <v>0.19497626068714383</v>
      </c>
      <c r="AB111">
        <f>IF('LF Projected Ratios'!AC$40&gt;=0,$B111+(1-$B111)*'LF Projected Ratios'!AC$40,$B111*(1+'LF Projected Ratios'!AC$40))</f>
        <v>0.19645836279225717</v>
      </c>
      <c r="AC111">
        <f>IF('LF Projected Ratios'!AD$40&gt;=0,$B111+(1-$B111)*'LF Projected Ratios'!AD$40,$B111*(1+'LF Projected Ratios'!AD$40))</f>
        <v>0.1979277582016129</v>
      </c>
      <c r="AD111">
        <f>IF('LF Projected Ratios'!AE$40&gt;=0,$B111+(1-$B111)*'LF Projected Ratios'!AE$40,$B111*(1+'LF Projected Ratios'!AE$40))</f>
        <v>0.19938460962762175</v>
      </c>
      <c r="AE111">
        <f>IF('LF Projected Ratios'!AF$40&gt;=0,$B111+(1-$B111)*'LF Projected Ratios'!AF$40,$B111*(1+'LF Projected Ratios'!AF$40))</f>
        <v>0.20082907701640529</v>
      </c>
      <c r="AF111">
        <f>IF('LF Projected Ratios'!AG$40&gt;=0,$B111+(1-$B111)*'LF Projected Ratios'!AG$40,$B111*(1+'LF Projected Ratios'!AG$40))</f>
        <v>0.20226131760633415</v>
      </c>
    </row>
    <row r="112" spans="1:32" x14ac:dyDescent="0.2">
      <c r="A112" s="6" t="s">
        <v>38</v>
      </c>
      <c r="B112" s="28">
        <f t="shared" si="0"/>
        <v>0.16111209722876491</v>
      </c>
      <c r="C112">
        <f>IF('LF Projected Ratios'!D$40&gt;=0,$B112+(1-$B112)*'LF Projected Ratios'!D$40,$B112*(1+'LF Projected Ratios'!D$40))</f>
        <v>0.16285630782292668</v>
      </c>
      <c r="D112">
        <f>IF('LF Projected Ratios'!E$40&gt;=0,$B112+(1-$B112)*'LF Projected Ratios'!E$40,$B112*(1+'LF Projected Ratios'!E$40))</f>
        <v>0.16464545002512732</v>
      </c>
      <c r="E112">
        <f>IF('LF Projected Ratios'!F$40&gt;=0,$B112+(1-$B112)*'LF Projected Ratios'!F$40,$B112*(1+'LF Projected Ratios'!F$40))</f>
        <v>0.16643236572713876</v>
      </c>
      <c r="F112">
        <f>IF('LF Projected Ratios'!G$40&gt;=0,$B112+(1-$B112)*'LF Projected Ratios'!G$40,$B112*(1+'LF Projected Ratios'!G$40))</f>
        <v>0.1682038801984613</v>
      </c>
      <c r="G112">
        <f>IF('LF Projected Ratios'!H$40&gt;=0,$B112+(1-$B112)*'LF Projected Ratios'!H$40,$B112*(1+'LF Projected Ratios'!H$40))</f>
        <v>0.16998064411453073</v>
      </c>
      <c r="H112">
        <f>IF('LF Projected Ratios'!I$40&gt;=0,$B112+(1-$B112)*'LF Projected Ratios'!I$40,$B112*(1+'LF Projected Ratios'!I$40))</f>
        <v>0.17180583934172053</v>
      </c>
      <c r="I112">
        <f>IF('LF Projected Ratios'!J$40&gt;=0,$B112+(1-$B112)*'LF Projected Ratios'!J$40,$B112*(1+'LF Projected Ratios'!J$40))</f>
        <v>0.17360360165722313</v>
      </c>
      <c r="J112">
        <f>IF('LF Projected Ratios'!K$40&gt;=0,$B112+(1-$B112)*'LF Projected Ratios'!K$40,$B112*(1+'LF Projected Ratios'!K$40))</f>
        <v>0.17540500698392092</v>
      </c>
      <c r="K112">
        <f>IF('LF Projected Ratios'!L$40&gt;=0,$B112+(1-$B112)*'LF Projected Ratios'!L$40,$B112*(1+'LF Projected Ratios'!L$40))</f>
        <v>0.17719006468862677</v>
      </c>
      <c r="L112">
        <f>IF('LF Projected Ratios'!M$40&gt;=0,$B112+(1-$B112)*'LF Projected Ratios'!M$40,$B112*(1+'LF Projected Ratios'!M$40))</f>
        <v>0.17873155485747616</v>
      </c>
      <c r="M112">
        <f>IF('LF Projected Ratios'!N$40&gt;=0,$B112+(1-$B112)*'LF Projected Ratios'!N$40,$B112*(1+'LF Projected Ratios'!N$40))</f>
        <v>0.18041026310016814</v>
      </c>
      <c r="N112">
        <f>IF('LF Projected Ratios'!O$40&gt;=0,$B112+(1-$B112)*'LF Projected Ratios'!O$40,$B112*(1+'LF Projected Ratios'!O$40))</f>
        <v>0.18207359002912882</v>
      </c>
      <c r="O112">
        <f>IF('LF Projected Ratios'!P$40&gt;=0,$B112+(1-$B112)*'LF Projected Ratios'!P$40,$B112*(1+'LF Projected Ratios'!P$40))</f>
        <v>0.18372174607927882</v>
      </c>
      <c r="P112">
        <f>IF('LF Projected Ratios'!Q$40&gt;=0,$B112+(1-$B112)*'LF Projected Ratios'!Q$40,$B112*(1+'LF Projected Ratios'!Q$40))</f>
        <v>0.18535493786429305</v>
      </c>
      <c r="Q112">
        <f>IF('LF Projected Ratios'!R$40&gt;=0,$B112+(1-$B112)*'LF Projected Ratios'!R$40,$B112*(1+'LF Projected Ratios'!R$40))</f>
        <v>0.18697336826294725</v>
      </c>
      <c r="R112">
        <f>IF('LF Projected Ratios'!S$40&gt;=0,$B112+(1-$B112)*'LF Projected Ratios'!S$40,$B112*(1+'LF Projected Ratios'!S$40))</f>
        <v>0.18857723650312941</v>
      </c>
      <c r="S112">
        <f>IF('LF Projected Ratios'!T$40&gt;=0,$B112+(1-$B112)*'LF Projected Ratios'!T$40,$B112*(1+'LF Projected Ratios'!T$40))</f>
        <v>0.19016673824359817</v>
      </c>
      <c r="T112">
        <f>IF('LF Projected Ratios'!U$40&gt;=0,$B112+(1-$B112)*'LF Projected Ratios'!U$40,$B112*(1+'LF Projected Ratios'!U$40))</f>
        <v>0.19174206565355054</v>
      </c>
      <c r="U112">
        <f>IF('LF Projected Ratios'!V$40&gt;=0,$B112+(1-$B112)*'LF Projected Ratios'!V$40,$B112*(1+'LF Projected Ratios'!V$40))</f>
        <v>0.19330340749007147</v>
      </c>
      <c r="V112">
        <f>IF('LF Projected Ratios'!W$40&gt;=0,$B112+(1-$B112)*'LF Projected Ratios'!W$40,$B112*(1+'LF Projected Ratios'!W$40))</f>
        <v>0.19485094917353118</v>
      </c>
      <c r="W112">
        <f>IF('LF Projected Ratios'!X$40&gt;=0,$B112+(1-$B112)*'LF Projected Ratios'!X$40,$B112*(1+'LF Projected Ratios'!X$40))</f>
        <v>0.19638487286099029</v>
      </c>
      <c r="X112">
        <f>IF('LF Projected Ratios'!Y$40&gt;=0,$B112+(1-$B112)*'LF Projected Ratios'!Y$40,$B112*(1+'LF Projected Ratios'!Y$40))</f>
        <v>0.1979053575176753</v>
      </c>
      <c r="Y112">
        <f>IF('LF Projected Ratios'!Z$40&gt;=0,$B112+(1-$B112)*'LF Projected Ratios'!Z$40,$B112*(1+'LF Projected Ratios'!Z$40))</f>
        <v>0.19941257898658613</v>
      </c>
      <c r="Z112">
        <f>IF('LF Projected Ratios'!AA$40&gt;=0,$B112+(1-$B112)*'LF Projected Ratios'!AA$40,$B112*(1+'LF Projected Ratios'!AA$40))</f>
        <v>0.20090671005628763</v>
      </c>
      <c r="AA112">
        <f>IF('LF Projected Ratios'!AB$40&gt;=0,$B112+(1-$B112)*'LF Projected Ratios'!AB$40,$B112*(1+'LF Projected Ratios'!AB$40))</f>
        <v>0.20238792052694243</v>
      </c>
      <c r="AB112">
        <f>IF('LF Projected Ratios'!AC$40&gt;=0,$B112+(1-$B112)*'LF Projected Ratios'!AC$40,$B112*(1+'LF Projected Ratios'!AC$40))</f>
        <v>0.2038563772746402</v>
      </c>
      <c r="AC112">
        <f>IF('LF Projected Ratios'!AD$40&gt;=0,$B112+(1-$B112)*'LF Projected Ratios'!AD$40,$B112*(1+'LF Projected Ratios'!AD$40))</f>
        <v>0.20531224431407036</v>
      </c>
      <c r="AD112">
        <f>IF('LF Projected Ratios'!AE$40&gt;=0,$B112+(1-$B112)*'LF Projected Ratios'!AE$40,$B112*(1+'LF Projected Ratios'!AE$40))</f>
        <v>0.20675568285958959</v>
      </c>
      <c r="AE112">
        <f>IF('LF Projected Ratios'!AF$40&gt;=0,$B112+(1-$B112)*'LF Projected Ratios'!AF$40,$B112*(1+'LF Projected Ratios'!AF$40))</f>
        <v>0.20818685138473403</v>
      </c>
      <c r="AF112">
        <f>IF('LF Projected Ratios'!AG$40&gt;=0,$B112+(1-$B112)*'LF Projected Ratios'!AG$40,$B112*(1+'LF Projected Ratios'!AG$40))</f>
        <v>0.2096059056802185</v>
      </c>
    </row>
    <row r="113" spans="1:32" x14ac:dyDescent="0.2">
      <c r="A113" s="6" t="s">
        <v>39</v>
      </c>
      <c r="B113" s="28">
        <f t="shared" si="0"/>
        <v>0.12636599387770836</v>
      </c>
      <c r="C113">
        <f>IF('LF Projected Ratios'!D$40&gt;=0,$B113+(1-$B113)*'LF Projected Ratios'!D$40,$B113*(1+'LF Projected Ratios'!D$40))</f>
        <v>0.12818244835734105</v>
      </c>
      <c r="D113">
        <f>IF('LF Projected Ratios'!E$40&gt;=0,$B113+(1-$B113)*'LF Projected Ratios'!E$40,$B113*(1+'LF Projected Ratios'!E$40))</f>
        <v>0.13004569547828237</v>
      </c>
      <c r="E113">
        <f>IF('LF Projected Ratios'!F$40&gt;=0,$B113+(1-$B113)*'LF Projected Ratios'!F$40,$B113*(1+'LF Projected Ratios'!F$40))</f>
        <v>0.13190662387907828</v>
      </c>
      <c r="F113">
        <f>IF('LF Projected Ratios'!G$40&gt;=0,$B113+(1-$B113)*'LF Projected Ratios'!G$40,$B113*(1+'LF Projected Ratios'!G$40))</f>
        <v>0.13375151314184211</v>
      </c>
      <c r="G113">
        <f>IF('LF Projected Ratios'!H$40&gt;=0,$B113+(1-$B113)*'LF Projected Ratios'!H$40,$B113*(1+'LF Projected Ratios'!H$40))</f>
        <v>0.13560186927738951</v>
      </c>
      <c r="H113">
        <f>IF('LF Projected Ratios'!I$40&gt;=0,$B113+(1-$B113)*'LF Projected Ratios'!I$40,$B113*(1+'LF Projected Ratios'!I$40))</f>
        <v>0.13750266271238548</v>
      </c>
      <c r="I113">
        <f>IF('LF Projected Ratios'!J$40&gt;=0,$B113+(1-$B113)*'LF Projected Ratios'!J$40,$B113*(1+'LF Projected Ratios'!J$40))</f>
        <v>0.13937488698521128</v>
      </c>
      <c r="J113">
        <f>IF('LF Projected Ratios'!K$40&gt;=0,$B113+(1-$B113)*'LF Projected Ratios'!K$40,$B113*(1+'LF Projected Ratios'!K$40))</f>
        <v>0.14125090516000455</v>
      </c>
      <c r="K113">
        <f>IF('LF Projected Ratios'!L$40&gt;=0,$B113+(1-$B113)*'LF Projected Ratios'!L$40,$B113*(1+'LF Projected Ratios'!L$40))</f>
        <v>0.14310989860664969</v>
      </c>
      <c r="L113">
        <f>IF('LF Projected Ratios'!M$40&gt;=0,$B113+(1-$B113)*'LF Projected Ratios'!M$40,$B113*(1+'LF Projected Ratios'!M$40))</f>
        <v>0.14471523613406098</v>
      </c>
      <c r="M113">
        <f>IF('LF Projected Ratios'!N$40&gt;=0,$B113+(1-$B113)*'LF Projected Ratios'!N$40,$B113*(1+'LF Projected Ratios'!N$40))</f>
        <v>0.14646347520429759</v>
      </c>
      <c r="N113">
        <f>IF('LF Projected Ratios'!O$40&gt;=0,$B113+(1-$B113)*'LF Projected Ratios'!O$40,$B113*(1+'LF Projected Ratios'!O$40))</f>
        <v>0.14819569587840509</v>
      </c>
      <c r="O113">
        <f>IF('LF Projected Ratios'!P$40&gt;=0,$B113+(1-$B113)*'LF Projected Ratios'!P$40,$B113*(1+'LF Projected Ratios'!P$40))</f>
        <v>0.14991211730735957</v>
      </c>
      <c r="P113">
        <f>IF('LF Projected Ratios'!Q$40&gt;=0,$B113+(1-$B113)*'LF Projected Ratios'!Q$40,$B113*(1+'LF Projected Ratios'!Q$40))</f>
        <v>0.15161295466261834</v>
      </c>
      <c r="Q113">
        <f>IF('LF Projected Ratios'!R$40&gt;=0,$B113+(1-$B113)*'LF Projected Ratios'!R$40,$B113*(1+'LF Projected Ratios'!R$40))</f>
        <v>0.15329841922604276</v>
      </c>
      <c r="R113">
        <f>IF('LF Projected Ratios'!S$40&gt;=0,$B113+(1-$B113)*'LF Projected Ratios'!S$40,$B113*(1+'LF Projected Ratios'!S$40))</f>
        <v>0.15496871847738955</v>
      </c>
      <c r="S113">
        <f>IF('LF Projected Ratios'!T$40&gt;=0,$B113+(1-$B113)*'LF Projected Ratios'!T$40,$B113*(1+'LF Projected Ratios'!T$40))</f>
        <v>0.15662405617945527</v>
      </c>
      <c r="T113">
        <f>IF('LF Projected Ratios'!U$40&gt;=0,$B113+(1-$B113)*'LF Projected Ratios'!U$40,$B113*(1+'LF Projected Ratios'!U$40))</f>
        <v>0.15826463246093997</v>
      </c>
      <c r="U113">
        <f>IF('LF Projected Ratios'!V$40&gt;=0,$B113+(1-$B113)*'LF Projected Ratios'!V$40,$B113*(1+'LF Projected Ratios'!V$40))</f>
        <v>0.1598906438971045</v>
      </c>
      <c r="V113">
        <f>IF('LF Projected Ratios'!W$40&gt;=0,$B113+(1-$B113)*'LF Projected Ratios'!W$40,$B113*(1+'LF Projected Ratios'!W$40))</f>
        <v>0.16150228358829083</v>
      </c>
      <c r="W113">
        <f>IF('LF Projected Ratios'!X$40&gt;=0,$B113+(1-$B113)*'LF Projected Ratios'!X$40,$B113*(1+'LF Projected Ratios'!X$40))</f>
        <v>0.16309974123636733</v>
      </c>
      <c r="X113">
        <f>IF('LF Projected Ratios'!Y$40&gt;=0,$B113+(1-$B113)*'LF Projected Ratios'!Y$40,$B113*(1+'LF Projected Ratios'!Y$40))</f>
        <v>0.16468320321916508</v>
      </c>
      <c r="Y113">
        <f>IF('LF Projected Ratios'!Z$40&gt;=0,$B113+(1-$B113)*'LF Projected Ratios'!Z$40,$B113*(1+'LF Projected Ratios'!Z$40))</f>
        <v>0.16625285266296827</v>
      </c>
      <c r="Z113">
        <f>IF('LF Projected Ratios'!AA$40&gt;=0,$B113+(1-$B113)*'LF Projected Ratios'!AA$40,$B113*(1+'LF Projected Ratios'!AA$40))</f>
        <v>0.16780886951311358</v>
      </c>
      <c r="AA113">
        <f>IF('LF Projected Ratios'!AB$40&gt;=0,$B113+(1-$B113)*'LF Projected Ratios'!AB$40,$B113*(1+'LF Projected Ratios'!AB$40))</f>
        <v>0.16935143060275817</v>
      </c>
      <c r="AB113">
        <f>IF('LF Projected Ratios'!AC$40&gt;=0,$B113+(1-$B113)*'LF Projected Ratios'!AC$40,$B113*(1+'LF Projected Ratios'!AC$40))</f>
        <v>0.17088070971987324</v>
      </c>
      <c r="AC113">
        <f>IF('LF Projected Ratios'!AD$40&gt;=0,$B113+(1-$B113)*'LF Projected Ratios'!AD$40,$B113*(1+'LF Projected Ratios'!AD$40))</f>
        <v>0.1723968776725128</v>
      </c>
      <c r="AD113">
        <f>IF('LF Projected Ratios'!AE$40&gt;=0,$B113+(1-$B113)*'LF Projected Ratios'!AE$40,$B113*(1+'LF Projected Ratios'!AE$40))</f>
        <v>0.17390010235241046</v>
      </c>
      <c r="AE113">
        <f>IF('LF Projected Ratios'!AF$40&gt;=0,$B113+(1-$B113)*'LF Projected Ratios'!AF$40,$B113*(1+'LF Projected Ratios'!AF$40))</f>
        <v>0.17539054879695651</v>
      </c>
      <c r="AF113">
        <f>IF('LF Projected Ratios'!AG$40&gt;=0,$B113+(1-$B113)*'LF Projected Ratios'!AG$40,$B113*(1+'LF Projected Ratios'!AG$40))</f>
        <v>0.17686837924959947</v>
      </c>
    </row>
    <row r="114" spans="1:32" x14ac:dyDescent="0.2">
      <c r="A114" s="6" t="s">
        <v>40</v>
      </c>
      <c r="B114" s="28">
        <f t="shared" si="0"/>
        <v>0.12295961267047706</v>
      </c>
      <c r="C114">
        <f>IF('LF Projected Ratios'!D$40&gt;=0,$B114+(1-$B114)*'LF Projected Ratios'!D$40,$B114*(1+'LF Projected Ratios'!D$40))</f>
        <v>0.12478314967707167</v>
      </c>
      <c r="D114">
        <f>IF('LF Projected Ratios'!E$40&gt;=0,$B114+(1-$B114)*'LF Projected Ratios'!E$40,$B114*(1+'LF Projected Ratios'!E$40))</f>
        <v>0.12665366177388701</v>
      </c>
      <c r="E114">
        <f>IF('LF Projected Ratios'!F$40&gt;=0,$B114+(1-$B114)*'LF Projected Ratios'!F$40,$B114*(1+'LF Projected Ratios'!F$40))</f>
        <v>0.12852184610964887</v>
      </c>
      <c r="F114">
        <f>IF('LF Projected Ratios'!G$40&gt;=0,$B114+(1-$B114)*'LF Projected Ratios'!G$40,$B114*(1+'LF Projected Ratios'!G$40))</f>
        <v>0.13037392876927004</v>
      </c>
      <c r="G114">
        <f>IF('LF Projected Ratios'!H$40&gt;=0,$B114+(1-$B114)*'LF Projected Ratios'!H$40,$B114*(1+'LF Projected Ratios'!H$40))</f>
        <v>0.13223149961752625</v>
      </c>
      <c r="H114">
        <f>IF('LF Projected Ratios'!I$40&gt;=0,$B114+(1-$B114)*'LF Projected Ratios'!I$40,$B114*(1+'LF Projected Ratios'!I$40))</f>
        <v>0.13413970442500822</v>
      </c>
      <c r="I114">
        <f>IF('LF Projected Ratios'!J$40&gt;=0,$B114+(1-$B114)*'LF Projected Ratios'!J$40,$B114*(1+'LF Projected Ratios'!J$40))</f>
        <v>0.13601922867646807</v>
      </c>
      <c r="J114">
        <f>IF('LF Projected Ratios'!K$40&gt;=0,$B114+(1-$B114)*'LF Projected Ratios'!K$40,$B114*(1+'LF Projected Ratios'!K$40))</f>
        <v>0.1379025616226762</v>
      </c>
      <c r="K114">
        <f>IF('LF Projected Ratios'!L$40&gt;=0,$B114+(1-$B114)*'LF Projected Ratios'!L$40,$B114*(1+'LF Projected Ratios'!L$40))</f>
        <v>0.13976880345971898</v>
      </c>
      <c r="L114">
        <f>IF('LF Projected Ratios'!M$40&gt;=0,$B114+(1-$B114)*'LF Projected Ratios'!M$40,$B114*(1+'LF Projected Ratios'!M$40))</f>
        <v>0.14138040034922733</v>
      </c>
      <c r="M114">
        <f>IF('LF Projected Ratios'!N$40&gt;=0,$B114+(1-$B114)*'LF Projected Ratios'!N$40,$B114*(1+'LF Projected Ratios'!N$40))</f>
        <v>0.14313545596812491</v>
      </c>
      <c r="N114">
        <f>IF('LF Projected Ratios'!O$40&gt;=0,$B114+(1-$B114)*'LF Projected Ratios'!O$40,$B114*(1+'LF Projected Ratios'!O$40))</f>
        <v>0.14487443073365935</v>
      </c>
      <c r="O114">
        <f>IF('LF Projected Ratios'!P$40&gt;=0,$B114+(1-$B114)*'LF Projected Ratios'!P$40,$B114*(1+'LF Projected Ratios'!P$40))</f>
        <v>0.1465975446512971</v>
      </c>
      <c r="P114">
        <f>IF('LF Projected Ratios'!Q$40&gt;=0,$B114+(1-$B114)*'LF Projected Ratios'!Q$40,$B114*(1+'LF Projected Ratios'!Q$40))</f>
        <v>0.14830501373146918</v>
      </c>
      <c r="Q114">
        <f>IF('LF Projected Ratios'!R$40&gt;=0,$B114+(1-$B114)*'LF Projected Ratios'!R$40,$B114*(1+'LF Projected Ratios'!R$40))</f>
        <v>0.14999705007984482</v>
      </c>
      <c r="R114">
        <f>IF('LF Projected Ratios'!S$40&gt;=0,$B114+(1-$B114)*'LF Projected Ratios'!S$40,$B114*(1+'LF Projected Ratios'!S$40))</f>
        <v>0.1516738619851638</v>
      </c>
      <c r="S114">
        <f>IF('LF Projected Ratios'!T$40&gt;=0,$B114+(1-$B114)*'LF Projected Ratios'!T$40,$B114*(1+'LF Projected Ratios'!T$40))</f>
        <v>0.15333565400471308</v>
      </c>
      <c r="T114">
        <f>IF('LF Projected Ratios'!U$40&gt;=0,$B114+(1-$B114)*'LF Projected Ratios'!U$40,$B114*(1+'LF Projected Ratios'!U$40))</f>
        <v>0.15498262704751331</v>
      </c>
      <c r="U114">
        <f>IF('LF Projected Ratios'!V$40&gt;=0,$B114+(1-$B114)*'LF Projected Ratios'!V$40,$B114*(1+'LF Projected Ratios'!V$40))</f>
        <v>0.15661497845529077</v>
      </c>
      <c r="V114">
        <f>IF('LF Projected Ratios'!W$40&gt;=0,$B114+(1-$B114)*'LF Projected Ratios'!W$40,$B114*(1+'LF Projected Ratios'!W$40))</f>
        <v>0.15823290208130381</v>
      </c>
      <c r="W114">
        <f>IF('LF Projected Ratios'!X$40&gt;=0,$B114+(1-$B114)*'LF Projected Ratios'!X$40,$B114*(1+'LF Projected Ratios'!X$40))</f>
        <v>0.15983658836708628</v>
      </c>
      <c r="X114">
        <f>IF('LF Projected Ratios'!Y$40&gt;=0,$B114+(1-$B114)*'LF Projected Ratios'!Y$40,$B114*(1+'LF Projected Ratios'!Y$40))</f>
        <v>0.16142622441717397</v>
      </c>
      <c r="Y114">
        <f>IF('LF Projected Ratios'!Z$40&gt;=0,$B114+(1-$B114)*'LF Projected Ratios'!Z$40,$B114*(1+'LF Projected Ratios'!Z$40))</f>
        <v>0.16300199407187765</v>
      </c>
      <c r="Z114">
        <f>IF('LF Projected Ratios'!AA$40&gt;=0,$B114+(1-$B114)*'LF Projected Ratios'!AA$40,$B114*(1+'LF Projected Ratios'!AA$40))</f>
        <v>0.16456407797815784</v>
      </c>
      <c r="AA114">
        <f>IF('LF Projected Ratios'!AB$40&gt;=0,$B114+(1-$B114)*'LF Projected Ratios'!AB$40,$B114*(1+'LF Projected Ratios'!AB$40))</f>
        <v>0.16611265365866076</v>
      </c>
      <c r="AB114">
        <f>IF('LF Projected Ratios'!AC$40&gt;=0,$B114+(1-$B114)*'LF Projected Ratios'!AC$40,$B114*(1+'LF Projected Ratios'!AC$40))</f>
        <v>0.16764789557897336</v>
      </c>
      <c r="AC114">
        <f>IF('LF Projected Ratios'!AD$40&gt;=0,$B114+(1-$B114)*'LF Projected Ratios'!AD$40,$B114*(1+'LF Projected Ratios'!AD$40))</f>
        <v>0.16916997521314622</v>
      </c>
      <c r="AD114">
        <f>IF('LF Projected Ratios'!AE$40&gt;=0,$B114+(1-$B114)*'LF Projected Ratios'!AE$40,$B114*(1+'LF Projected Ratios'!AE$40))</f>
        <v>0.17067906110753869</v>
      </c>
      <c r="AE114">
        <f>IF('LF Projected Ratios'!AF$40&gt;=0,$B114+(1-$B114)*'LF Projected Ratios'!AF$40,$B114*(1+'LF Projected Ratios'!AF$40))</f>
        <v>0.17217531894303736</v>
      </c>
      <c r="AF114">
        <f>IF('LF Projected Ratios'!AG$40&gt;=0,$B114+(1-$B114)*'LF Projected Ratios'!AG$40,$B114*(1+'LF Projected Ratios'!AG$40))</f>
        <v>0.17365891159569327</v>
      </c>
    </row>
    <row r="115" spans="1:32" x14ac:dyDescent="0.2">
      <c r="A115" s="6" t="s">
        <v>41</v>
      </c>
      <c r="B115" s="28">
        <f t="shared" si="0"/>
        <v>0.13039289857351344</v>
      </c>
      <c r="C115">
        <f>IF('LF Projected Ratios'!D$40&gt;=0,$B115+(1-$B115)*'LF Projected Ratios'!D$40,$B115*(1+'LF Projected Ratios'!D$40))</f>
        <v>0.13220098033754385</v>
      </c>
      <c r="D115">
        <f>IF('LF Projected Ratios'!E$40&gt;=0,$B115+(1-$B115)*'LF Projected Ratios'!E$40,$B115*(1+'LF Projected Ratios'!E$40))</f>
        <v>0.1340556390581617</v>
      </c>
      <c r="E115">
        <f>IF('LF Projected Ratios'!F$40&gt;=0,$B115+(1-$B115)*'LF Projected Ratios'!F$40,$B115*(1+'LF Projected Ratios'!F$40))</f>
        <v>0.13590798974647939</v>
      </c>
      <c r="F115">
        <f>IF('LF Projected Ratios'!G$40&gt;=0,$B115+(1-$B115)*'LF Projected Ratios'!G$40,$B115*(1+'LF Projected Ratios'!G$40))</f>
        <v>0.13774437522712918</v>
      </c>
      <c r="G115">
        <f>IF('LF Projected Ratios'!H$40&gt;=0,$B115+(1-$B115)*'LF Projected Ratios'!H$40,$B115*(1+'LF Projected Ratios'!H$40))</f>
        <v>0.13958620238170868</v>
      </c>
      <c r="H115">
        <f>IF('LF Projected Ratios'!I$40&gt;=0,$B115+(1-$B115)*'LF Projected Ratios'!I$40,$B115*(1+'LF Projected Ratios'!I$40))</f>
        <v>0.14147823435142801</v>
      </c>
      <c r="I115">
        <f>IF('LF Projected Ratios'!J$40&gt;=0,$B115+(1-$B115)*'LF Projected Ratios'!J$40,$B115*(1+'LF Projected Ratios'!J$40))</f>
        <v>0.14334182884489194</v>
      </c>
      <c r="J115">
        <f>IF('LF Projected Ratios'!K$40&gt;=0,$B115+(1-$B115)*'LF Projected Ratios'!K$40,$B115*(1+'LF Projected Ratios'!K$40))</f>
        <v>0.14520919975281538</v>
      </c>
      <c r="K115">
        <f>IF('LF Projected Ratios'!L$40&gt;=0,$B115+(1-$B115)*'LF Projected Ratios'!L$40,$B115*(1+'LF Projected Ratios'!L$40))</f>
        <v>0.14705962440590706</v>
      </c>
      <c r="L115">
        <f>IF('LF Projected Ratios'!M$40&gt;=0,$B115+(1-$B115)*'LF Projected Ratios'!M$40,$B115*(1+'LF Projected Ratios'!M$40))</f>
        <v>0.14865756233442204</v>
      </c>
      <c r="M115">
        <f>IF('LF Projected Ratios'!N$40&gt;=0,$B115+(1-$B115)*'LF Projected Ratios'!N$40,$B115*(1+'LF Projected Ratios'!N$40))</f>
        <v>0.15039774311929888</v>
      </c>
      <c r="N115">
        <f>IF('LF Projected Ratios'!O$40&gt;=0,$B115+(1-$B115)*'LF Projected Ratios'!O$40,$B115*(1+'LF Projected Ratios'!O$40))</f>
        <v>0.15212197934280364</v>
      </c>
      <c r="O115">
        <f>IF('LF Projected Ratios'!P$40&gt;=0,$B115+(1-$B115)*'LF Projected Ratios'!P$40,$B115*(1+'LF Projected Ratios'!P$40))</f>
        <v>0.15383048914576394</v>
      </c>
      <c r="P115">
        <f>IF('LF Projected Ratios'!Q$40&gt;=0,$B115+(1-$B115)*'LF Projected Ratios'!Q$40,$B115*(1+'LF Projected Ratios'!Q$40))</f>
        <v>0.15552348670783164</v>
      </c>
      <c r="Q115">
        <f>IF('LF Projected Ratios'!R$40&gt;=0,$B115+(1-$B115)*'LF Projected Ratios'!R$40,$B115*(1+'LF Projected Ratios'!R$40))</f>
        <v>0.15720118233699126</v>
      </c>
      <c r="R115">
        <f>IF('LF Projected Ratios'!S$40&gt;=0,$B115+(1-$B115)*'LF Projected Ratios'!S$40,$B115*(1+'LF Projected Ratios'!S$40))</f>
        <v>0.15886378255664799</v>
      </c>
      <c r="S115">
        <f>IF('LF Projected Ratios'!T$40&gt;=0,$B115+(1-$B115)*'LF Projected Ratios'!T$40,$B115*(1+'LF Projected Ratios'!T$40))</f>
        <v>0.16051149019037972</v>
      </c>
      <c r="T115">
        <f>IF('LF Projected Ratios'!U$40&gt;=0,$B115+(1-$B115)*'LF Projected Ratios'!U$40,$B115*(1+'LF Projected Ratios'!U$40))</f>
        <v>0.16214450444441883</v>
      </c>
      <c r="U115">
        <f>IF('LF Projected Ratios'!V$40&gt;=0,$B115+(1-$B115)*'LF Projected Ratios'!V$40,$B115*(1+'LF Projected Ratios'!V$40))</f>
        <v>0.16376302098793741</v>
      </c>
      <c r="V115">
        <f>IF('LF Projected Ratios'!W$40&gt;=0,$B115+(1-$B115)*'LF Projected Ratios'!W$40,$B115*(1+'LF Projected Ratios'!W$40))</f>
        <v>0.16536723203120604</v>
      </c>
      <c r="W115">
        <f>IF('LF Projected Ratios'!X$40&gt;=0,$B115+(1-$B115)*'LF Projected Ratios'!X$40,$B115*(1+'LF Projected Ratios'!X$40))</f>
        <v>0.16695732640168653</v>
      </c>
      <c r="X115">
        <f>IF('LF Projected Ratios'!Y$40&gt;=0,$B115+(1-$B115)*'LF Projected Ratios'!Y$40,$B115*(1+'LF Projected Ratios'!Y$40))</f>
        <v>0.16853348961812509</v>
      </c>
      <c r="Y115">
        <f>IF('LF Projected Ratios'!Z$40&gt;=0,$B115+(1-$B115)*'LF Projected Ratios'!Z$40,$B115*(1+'LF Projected Ratios'!Z$40))</f>
        <v>0.17009590396270857</v>
      </c>
      <c r="Z115">
        <f>IF('LF Projected Ratios'!AA$40&gt;=0,$B115+(1-$B115)*'LF Projected Ratios'!AA$40,$B115*(1+'LF Projected Ratios'!AA$40))</f>
        <v>0.17164474855133854</v>
      </c>
      <c r="AA115">
        <f>IF('LF Projected Ratios'!AB$40&gt;=0,$B115+(1-$B115)*'LF Projected Ratios'!AB$40,$B115*(1+'LF Projected Ratios'!AB$40))</f>
        <v>0.17318019940208224</v>
      </c>
      <c r="AB115">
        <f>IF('LF Projected Ratios'!AC$40&gt;=0,$B115+(1-$B115)*'LF Projected Ratios'!AC$40,$B115*(1+'LF Projected Ratios'!AC$40))</f>
        <v>0.17470242950185738</v>
      </c>
      <c r="AC115">
        <f>IF('LF Projected Ratios'!AD$40&gt;=0,$B115+(1-$B115)*'LF Projected Ratios'!AD$40,$B115*(1+'LF Projected Ratios'!AD$40))</f>
        <v>0.17621160887139997</v>
      </c>
      <c r="AD115">
        <f>IF('LF Projected Ratios'!AE$40&gt;=0,$B115+(1-$B115)*'LF Projected Ratios'!AE$40,$B115*(1+'LF Projected Ratios'!AE$40))</f>
        <v>0.17770790462856809</v>
      </c>
      <c r="AE115">
        <f>IF('LF Projected Ratios'!AF$40&gt;=0,$B115+(1-$B115)*'LF Projected Ratios'!AF$40,$B115*(1+'LF Projected Ratios'!AF$40))</f>
        <v>0.17919148105003316</v>
      </c>
      <c r="AF115">
        <f>IF('LF Projected Ratios'!AG$40&gt;=0,$B115+(1-$B115)*'LF Projected Ratios'!AG$40,$B115*(1+'LF Projected Ratios'!AG$40))</f>
        <v>0.18066249963140321</v>
      </c>
    </row>
    <row r="116" spans="1:32" x14ac:dyDescent="0.2">
      <c r="A116" s="6" t="s">
        <v>42</v>
      </c>
      <c r="B116" s="28">
        <f t="shared" si="0"/>
        <v>0.15331688958450496</v>
      </c>
      <c r="C116">
        <f>IF('LF Projected Ratios'!D$40&gt;=0,$B116+(1-$B116)*'LF Projected Ratios'!D$40,$B116*(1+'LF Projected Ratios'!D$40))</f>
        <v>0.15507730792670063</v>
      </c>
      <c r="D116">
        <f>IF('LF Projected Ratios'!E$40&gt;=0,$B116+(1-$B116)*'LF Projected Ratios'!E$40,$B116*(1+'LF Projected Ratios'!E$40))</f>
        <v>0.15688307539542995</v>
      </c>
      <c r="E116">
        <f>IF('LF Projected Ratios'!F$40&gt;=0,$B116+(1-$B116)*'LF Projected Ratios'!F$40,$B116*(1+'LF Projected Ratios'!F$40))</f>
        <v>0.15868659567463694</v>
      </c>
      <c r="F116">
        <f>IF('LF Projected Ratios'!G$40&gt;=0,$B116+(1-$B116)*'LF Projected Ratios'!G$40,$B116*(1+'LF Projected Ratios'!G$40))</f>
        <v>0.16047457161012313</v>
      </c>
      <c r="G116">
        <f>IF('LF Projected Ratios'!H$40&gt;=0,$B116+(1-$B116)*'LF Projected Ratios'!H$40,$B116*(1+'LF Projected Ratios'!H$40))</f>
        <v>0.16226784576983158</v>
      </c>
      <c r="H116">
        <f>IF('LF Projected Ratios'!I$40&gt;=0,$B116+(1-$B116)*'LF Projected Ratios'!I$40,$B116*(1+'LF Projected Ratios'!I$40))</f>
        <v>0.16411000127948611</v>
      </c>
      <c r="I116">
        <f>IF('LF Projected Ratios'!J$40&gt;=0,$B116+(1-$B116)*'LF Projected Ratios'!J$40,$B116*(1+'LF Projected Ratios'!J$40))</f>
        <v>0.16592446896229474</v>
      </c>
      <c r="J116">
        <f>IF('LF Projected Ratios'!K$40&gt;=0,$B116+(1-$B116)*'LF Projected Ratios'!K$40,$B116*(1+'LF Projected Ratios'!K$40))</f>
        <v>0.16774261350829311</v>
      </c>
      <c r="K116">
        <f>IF('LF Projected Ratios'!L$40&gt;=0,$B116+(1-$B116)*'LF Projected Ratios'!L$40,$B116*(1+'LF Projected Ratios'!L$40))</f>
        <v>0.16954425852510488</v>
      </c>
      <c r="L116">
        <f>IF('LF Projected Ratios'!M$40&gt;=0,$B116+(1-$B116)*'LF Projected Ratios'!M$40,$B116*(1+'LF Projected Ratios'!M$40))</f>
        <v>0.17110007270066371</v>
      </c>
      <c r="M116">
        <f>IF('LF Projected Ratios'!N$40&gt;=0,$B116+(1-$B116)*'LF Projected Ratios'!N$40,$B116*(1+'LF Projected Ratios'!N$40))</f>
        <v>0.17279438002314063</v>
      </c>
      <c r="N116">
        <f>IF('LF Projected Ratios'!O$40&gt;=0,$B116+(1-$B116)*'LF Projected Ratios'!O$40,$B116*(1+'LF Projected Ratios'!O$40))</f>
        <v>0.17447316310392885</v>
      </c>
      <c r="O116">
        <f>IF('LF Projected Ratios'!P$40&gt;=0,$B116+(1-$B116)*'LF Projected Ratios'!P$40,$B116*(1+'LF Projected Ratios'!P$40))</f>
        <v>0.1761366343333759</v>
      </c>
      <c r="P116">
        <f>IF('LF Projected Ratios'!Q$40&gt;=0,$B116+(1-$B116)*'LF Projected Ratios'!Q$40,$B116*(1+'LF Projected Ratios'!Q$40))</f>
        <v>0.17778500224507526</v>
      </c>
      <c r="Q116">
        <f>IF('LF Projected Ratios'!R$40&gt;=0,$B116+(1-$B116)*'LF Projected Ratios'!R$40,$B116*(1+'LF Projected Ratios'!R$40))</f>
        <v>0.17941847160301544</v>
      </c>
      <c r="R116">
        <f>IF('LF Projected Ratios'!S$40&gt;=0,$B116+(1-$B116)*'LF Projected Ratios'!S$40,$B116*(1+'LF Projected Ratios'!S$40))</f>
        <v>0.18103724348637207</v>
      </c>
      <c r="S116">
        <f>IF('LF Projected Ratios'!T$40&gt;=0,$B116+(1-$B116)*'LF Projected Ratios'!T$40,$B116*(1+'LF Projected Ratios'!T$40))</f>
        <v>0.1826415153720258</v>
      </c>
      <c r="T116">
        <f>IF('LF Projected Ratios'!U$40&gt;=0,$B116+(1-$B116)*'LF Projected Ratios'!U$40,$B116*(1+'LF Projected Ratios'!U$40))</f>
        <v>0.18423148121486976</v>
      </c>
      <c r="U116">
        <f>IF('LF Projected Ratios'!V$40&gt;=0,$B116+(1-$B116)*'LF Projected Ratios'!V$40,$B116*(1+'LF Projected Ratios'!V$40))</f>
        <v>0.18580733152597845</v>
      </c>
      <c r="V116">
        <f>IF('LF Projected Ratios'!W$40&gt;=0,$B116+(1-$B116)*'LF Projected Ratios'!W$40,$B116*(1+'LF Projected Ratios'!W$40))</f>
        <v>0.18736925344870597</v>
      </c>
      <c r="W116">
        <f>IF('LF Projected Ratios'!X$40&gt;=0,$B116+(1-$B116)*'LF Projected Ratios'!X$40,$B116*(1+'LF Projected Ratios'!X$40))</f>
        <v>0.18891743083277307</v>
      </c>
      <c r="X116">
        <f>IF('LF Projected Ratios'!Y$40&gt;=0,$B116+(1-$B116)*'LF Projected Ratios'!Y$40,$B116*(1+'LF Projected Ratios'!Y$40))</f>
        <v>0.19045204430640678</v>
      </c>
      <c r="Y116">
        <f>IF('LF Projected Ratios'!Z$40&gt;=0,$B116+(1-$B116)*'LF Projected Ratios'!Z$40,$B116*(1+'LF Projected Ratios'!Z$40))</f>
        <v>0.19197327134659509</v>
      </c>
      <c r="Z116">
        <f>IF('LF Projected Ratios'!AA$40&gt;=0,$B116+(1-$B116)*'LF Projected Ratios'!AA$40,$B116*(1+'LF Projected Ratios'!AA$40))</f>
        <v>0.19348128634750786</v>
      </c>
      <c r="AA116">
        <f>IF('LF Projected Ratios'!AB$40&gt;=0,$B116+(1-$B116)*'LF Projected Ratios'!AB$40,$B116*(1+'LF Projected Ratios'!AB$40))</f>
        <v>0.19497626068714383</v>
      </c>
      <c r="AB116">
        <f>IF('LF Projected Ratios'!AC$40&gt;=0,$B116+(1-$B116)*'LF Projected Ratios'!AC$40,$B116*(1+'LF Projected Ratios'!AC$40))</f>
        <v>0.19645836279225717</v>
      </c>
      <c r="AC116">
        <f>IF('LF Projected Ratios'!AD$40&gt;=0,$B116+(1-$B116)*'LF Projected Ratios'!AD$40,$B116*(1+'LF Projected Ratios'!AD$40))</f>
        <v>0.1979277582016129</v>
      </c>
      <c r="AD116">
        <f>IF('LF Projected Ratios'!AE$40&gt;=0,$B116+(1-$B116)*'LF Projected Ratios'!AE$40,$B116*(1+'LF Projected Ratios'!AE$40))</f>
        <v>0.19938460962762175</v>
      </c>
      <c r="AE116">
        <f>IF('LF Projected Ratios'!AF$40&gt;=0,$B116+(1-$B116)*'LF Projected Ratios'!AF$40,$B116*(1+'LF Projected Ratios'!AF$40))</f>
        <v>0.20082907701640529</v>
      </c>
      <c r="AF116">
        <f>IF('LF Projected Ratios'!AG$40&gt;=0,$B116+(1-$B116)*'LF Projected Ratios'!AG$40,$B116*(1+'LF Projected Ratios'!AG$40))</f>
        <v>0.20226131760633415</v>
      </c>
    </row>
    <row r="117" spans="1:32" x14ac:dyDescent="0.2">
      <c r="A117" s="6" t="s">
        <v>105</v>
      </c>
      <c r="B117" s="28">
        <f t="shared" si="0"/>
        <v>0.13289986052109748</v>
      </c>
      <c r="C117">
        <f>IF('LF Projected Ratios'!D$40&gt;=0,$B117+(1-$B117)*'LF Projected Ratios'!D$40,$B117*(1+'LF Projected Ratios'!D$40))</f>
        <v>0.13470272982518694</v>
      </c>
      <c r="D117">
        <f>IF('LF Projected Ratios'!E$40&gt;=0,$B117+(1-$B117)*'LF Projected Ratios'!E$40,$B117*(1+'LF Projected Ratios'!E$40))</f>
        <v>0.13655204181067498</v>
      </c>
      <c r="E117">
        <f>IF('LF Projected Ratios'!F$40&gt;=0,$B117+(1-$B117)*'LF Projected Ratios'!F$40,$B117*(1+'LF Projected Ratios'!F$40))</f>
        <v>0.13839905241761385</v>
      </c>
      <c r="F117">
        <f>IF('LF Projected Ratios'!G$40&gt;=0,$B117+(1-$B117)*'LF Projected Ratios'!G$40,$B117*(1+'LF Projected Ratios'!G$40))</f>
        <v>0.1402301438424613</v>
      </c>
      <c r="G117">
        <f>IF('LF Projected Ratios'!H$40&gt;=0,$B117+(1-$B117)*'LF Projected Ratios'!H$40,$B117*(1+'LF Projected Ratios'!H$40))</f>
        <v>0.14206666125361417</v>
      </c>
      <c r="H117">
        <f>IF('LF Projected Ratios'!I$40&gt;=0,$B117+(1-$B117)*'LF Projected Ratios'!I$40,$B117*(1+'LF Projected Ratios'!I$40))</f>
        <v>0.14395323874608287</v>
      </c>
      <c r="I117">
        <f>IF('LF Projected Ratios'!J$40&gt;=0,$B117+(1-$B117)*'LF Projected Ratios'!J$40,$B117*(1+'LF Projected Ratios'!J$40))</f>
        <v>0.14581146074376891</v>
      </c>
      <c r="J117">
        <f>IF('LF Projected Ratios'!K$40&gt;=0,$B117+(1-$B117)*'LF Projected Ratios'!K$40,$B117*(1+'LF Projected Ratios'!K$40))</f>
        <v>0.14767344826901241</v>
      </c>
      <c r="K117">
        <f>IF('LF Projected Ratios'!L$40&gt;=0,$B117+(1-$B117)*'LF Projected Ratios'!L$40,$B117*(1+'LF Projected Ratios'!L$40))</f>
        <v>0.1495185383932294</v>
      </c>
      <c r="L117">
        <f>IF('LF Projected Ratios'!M$40&gt;=0,$B117+(1-$B117)*'LF Projected Ratios'!M$40,$B117*(1+'LF Projected Ratios'!M$40))</f>
        <v>0.15111186967861232</v>
      </c>
      <c r="M117">
        <f>IF('LF Projected Ratios'!N$40&gt;=0,$B117+(1-$B117)*'LF Projected Ratios'!N$40,$B117*(1+'LF Projected Ratios'!N$40))</f>
        <v>0.15284703375306619</v>
      </c>
      <c r="N117">
        <f>IF('LF Projected Ratios'!O$40&gt;=0,$B117+(1-$B117)*'LF Projected Ratios'!O$40,$B117*(1+'LF Projected Ratios'!O$40))</f>
        <v>0.15456629923220389</v>
      </c>
      <c r="O117">
        <f>IF('LF Projected Ratios'!P$40&gt;=0,$B117+(1-$B117)*'LF Projected Ratios'!P$40,$B117*(1+'LF Projected Ratios'!P$40))</f>
        <v>0.15626988362798197</v>
      </c>
      <c r="P117">
        <f>IF('LF Projected Ratios'!Q$40&gt;=0,$B117+(1-$B117)*'LF Projected Ratios'!Q$40,$B117*(1+'LF Projected Ratios'!Q$40))</f>
        <v>0.1579580005026007</v>
      </c>
      <c r="Q117">
        <f>IF('LF Projected Ratios'!R$40&gt;=0,$B117+(1-$B117)*'LF Projected Ratios'!R$40,$B117*(1+'LF Projected Ratios'!R$40))</f>
        <v>0.15963085955775461</v>
      </c>
      <c r="R117">
        <f>IF('LF Projected Ratios'!S$40&gt;=0,$B117+(1-$B117)*'LF Projected Ratios'!S$40,$B117*(1+'LF Projected Ratios'!S$40))</f>
        <v>0.1612886667214693</v>
      </c>
      <c r="S117">
        <f>IF('LF Projected Ratios'!T$40&gt;=0,$B117+(1-$B117)*'LF Projected Ratios'!T$40,$B117*(1+'LF Projected Ratios'!T$40))</f>
        <v>0.16293162423260921</v>
      </c>
      <c r="T117">
        <f>IF('LF Projected Ratios'!U$40&gt;=0,$B117+(1-$B117)*'LF Projected Ratios'!U$40,$B117*(1+'LF Projected Ratios'!U$40))</f>
        <v>0.1645599307231215</v>
      </c>
      <c r="U117">
        <f>IF('LF Projected Ratios'!V$40&gt;=0,$B117+(1-$B117)*'LF Projected Ratios'!V$40,$B117*(1+'LF Projected Ratios'!V$40))</f>
        <v>0.16617378129809007</v>
      </c>
      <c r="V117">
        <f>IF('LF Projected Ratios'!W$40&gt;=0,$B117+(1-$B117)*'LF Projected Ratios'!W$40,$B117*(1+'LF Projected Ratios'!W$40))</f>
        <v>0.16777336761366873</v>
      </c>
      <c r="W117">
        <f>IF('LF Projected Ratios'!X$40&gt;=0,$B117+(1-$B117)*'LF Projected Ratios'!X$40,$B117*(1+'LF Projected Ratios'!X$40))</f>
        <v>0.16935887795295479</v>
      </c>
      <c r="X117">
        <f>IF('LF Projected Ratios'!Y$40&gt;=0,$B117+(1-$B117)*'LF Projected Ratios'!Y$40,$B117*(1+'LF Projected Ratios'!Y$40))</f>
        <v>0.17093049729986842</v>
      </c>
      <c r="Y117">
        <f>IF('LF Projected Ratios'!Z$40&gt;=0,$B117+(1-$B117)*'LF Projected Ratios'!Z$40,$B117*(1+'LF Projected Ratios'!Z$40))</f>
        <v>0.17248840741110122</v>
      </c>
      <c r="Z117">
        <f>IF('LF Projected Ratios'!AA$40&gt;=0,$B117+(1-$B117)*'LF Projected Ratios'!AA$40,$B117*(1+'LF Projected Ratios'!AA$40))</f>
        <v>0.17403278688618734</v>
      </c>
      <c r="AA117">
        <f>IF('LF Projected Ratios'!AB$40&gt;=0,$B117+(1-$B117)*'LF Projected Ratios'!AB$40,$B117*(1+'LF Projected Ratios'!AB$40))</f>
        <v>0.17556381123575726</v>
      </c>
      <c r="AB117">
        <f>IF('LF Projected Ratios'!AC$40&gt;=0,$B117+(1-$B117)*'LF Projected Ratios'!AC$40,$B117*(1+'LF Projected Ratios'!AC$40))</f>
        <v>0.17708165294803035</v>
      </c>
      <c r="AC117">
        <f>IF('LF Projected Ratios'!AD$40&gt;=0,$B117+(1-$B117)*'LF Projected Ratios'!AD$40,$B117*(1+'LF Projected Ratios'!AD$40))</f>
        <v>0.17858648155359538</v>
      </c>
      <c r="AD117">
        <f>IF('LF Projected Ratios'!AE$40&gt;=0,$B117+(1-$B117)*'LF Projected Ratios'!AE$40,$B117*(1+'LF Projected Ratios'!AE$40))</f>
        <v>0.18007846368853178</v>
      </c>
      <c r="AE117">
        <f>IF('LF Projected Ratios'!AF$40&gt;=0,$B117+(1-$B117)*'LF Projected Ratios'!AF$40,$B117*(1+'LF Projected Ratios'!AF$40))</f>
        <v>0.18155776315592317</v>
      </c>
      <c r="AF117">
        <f>IF('LF Projected Ratios'!AG$40&gt;=0,$B117+(1-$B117)*'LF Projected Ratios'!AG$40,$B117*(1+'LF Projected Ratios'!AG$40))</f>
        <v>0.18302454098580714</v>
      </c>
    </row>
    <row r="118" spans="1:32" x14ac:dyDescent="0.2">
      <c r="A118" s="6" t="s">
        <v>106</v>
      </c>
      <c r="B118" s="28">
        <f t="shared" si="0"/>
        <v>0.15331688958450462</v>
      </c>
      <c r="C118">
        <f>IF('LF Projected Ratios'!D$40&gt;=0,$B118+(1-$B118)*'LF Projected Ratios'!D$40,$B118*(1+'LF Projected Ratios'!D$40))</f>
        <v>0.1550773079267003</v>
      </c>
      <c r="D118">
        <f>IF('LF Projected Ratios'!E$40&gt;=0,$B118+(1-$B118)*'LF Projected Ratios'!E$40,$B118*(1+'LF Projected Ratios'!E$40))</f>
        <v>0.15688307539542962</v>
      </c>
      <c r="E118">
        <f>IF('LF Projected Ratios'!F$40&gt;=0,$B118+(1-$B118)*'LF Projected Ratios'!F$40,$B118*(1+'LF Projected Ratios'!F$40))</f>
        <v>0.15868659567463664</v>
      </c>
      <c r="F118">
        <f>IF('LF Projected Ratios'!G$40&gt;=0,$B118+(1-$B118)*'LF Projected Ratios'!G$40,$B118*(1+'LF Projected Ratios'!G$40))</f>
        <v>0.1604745716101228</v>
      </c>
      <c r="G118">
        <f>IF('LF Projected Ratios'!H$40&gt;=0,$B118+(1-$B118)*'LF Projected Ratios'!H$40,$B118*(1+'LF Projected Ratios'!H$40))</f>
        <v>0.16226784576983125</v>
      </c>
      <c r="H118">
        <f>IF('LF Projected Ratios'!I$40&gt;=0,$B118+(1-$B118)*'LF Projected Ratios'!I$40,$B118*(1+'LF Projected Ratios'!I$40))</f>
        <v>0.16411000127948577</v>
      </c>
      <c r="I118">
        <f>IF('LF Projected Ratios'!J$40&gt;=0,$B118+(1-$B118)*'LF Projected Ratios'!J$40,$B118*(1+'LF Projected Ratios'!J$40))</f>
        <v>0.1659244689622944</v>
      </c>
      <c r="J118">
        <f>IF('LF Projected Ratios'!K$40&gt;=0,$B118+(1-$B118)*'LF Projected Ratios'!K$40,$B118*(1+'LF Projected Ratios'!K$40))</f>
        <v>0.16774261350829278</v>
      </c>
      <c r="K118">
        <f>IF('LF Projected Ratios'!L$40&gt;=0,$B118+(1-$B118)*'LF Projected Ratios'!L$40,$B118*(1+'LF Projected Ratios'!L$40))</f>
        <v>0.16954425852510457</v>
      </c>
      <c r="L118">
        <f>IF('LF Projected Ratios'!M$40&gt;=0,$B118+(1-$B118)*'LF Projected Ratios'!M$40,$B118*(1+'LF Projected Ratios'!M$40))</f>
        <v>0.17110007270066341</v>
      </c>
      <c r="M118">
        <f>IF('LF Projected Ratios'!N$40&gt;=0,$B118+(1-$B118)*'LF Projected Ratios'!N$40,$B118*(1+'LF Projected Ratios'!N$40))</f>
        <v>0.17279438002314029</v>
      </c>
      <c r="N118">
        <f>IF('LF Projected Ratios'!O$40&gt;=0,$B118+(1-$B118)*'LF Projected Ratios'!O$40,$B118*(1+'LF Projected Ratios'!O$40))</f>
        <v>0.17447316310392852</v>
      </c>
      <c r="O118">
        <f>IF('LF Projected Ratios'!P$40&gt;=0,$B118+(1-$B118)*'LF Projected Ratios'!P$40,$B118*(1+'LF Projected Ratios'!P$40))</f>
        <v>0.17613663433337556</v>
      </c>
      <c r="P118">
        <f>IF('LF Projected Ratios'!Q$40&gt;=0,$B118+(1-$B118)*'LF Projected Ratios'!Q$40,$B118*(1+'LF Projected Ratios'!Q$40))</f>
        <v>0.17778500224507496</v>
      </c>
      <c r="Q118">
        <f>IF('LF Projected Ratios'!R$40&gt;=0,$B118+(1-$B118)*'LF Projected Ratios'!R$40,$B118*(1+'LF Projected Ratios'!R$40))</f>
        <v>0.17941847160301513</v>
      </c>
      <c r="R118">
        <f>IF('LF Projected Ratios'!S$40&gt;=0,$B118+(1-$B118)*'LF Projected Ratios'!S$40,$B118*(1+'LF Projected Ratios'!S$40))</f>
        <v>0.18103724348637174</v>
      </c>
      <c r="S118">
        <f>IF('LF Projected Ratios'!T$40&gt;=0,$B118+(1-$B118)*'LF Projected Ratios'!T$40,$B118*(1+'LF Projected Ratios'!T$40))</f>
        <v>0.18264151537202547</v>
      </c>
      <c r="T118">
        <f>IF('LF Projected Ratios'!U$40&gt;=0,$B118+(1-$B118)*'LF Projected Ratios'!U$40,$B118*(1+'LF Projected Ratios'!U$40))</f>
        <v>0.18423148121486943</v>
      </c>
      <c r="U118">
        <f>IF('LF Projected Ratios'!V$40&gt;=0,$B118+(1-$B118)*'LF Projected Ratios'!V$40,$B118*(1+'LF Projected Ratios'!V$40))</f>
        <v>0.18580733152597814</v>
      </c>
      <c r="V118">
        <f>IF('LF Projected Ratios'!W$40&gt;=0,$B118+(1-$B118)*'LF Projected Ratios'!W$40,$B118*(1+'LF Projected Ratios'!W$40))</f>
        <v>0.18736925344870567</v>
      </c>
      <c r="W118">
        <f>IF('LF Projected Ratios'!X$40&gt;=0,$B118+(1-$B118)*'LF Projected Ratios'!X$40,$B118*(1+'LF Projected Ratios'!X$40))</f>
        <v>0.18891743083277274</v>
      </c>
      <c r="X118">
        <f>IF('LF Projected Ratios'!Y$40&gt;=0,$B118+(1-$B118)*'LF Projected Ratios'!Y$40,$B118*(1+'LF Projected Ratios'!Y$40))</f>
        <v>0.19045204430640647</v>
      </c>
      <c r="Y118">
        <f>IF('LF Projected Ratios'!Z$40&gt;=0,$B118+(1-$B118)*'LF Projected Ratios'!Z$40,$B118*(1+'LF Projected Ratios'!Z$40))</f>
        <v>0.19197327134659475</v>
      </c>
      <c r="Z118">
        <f>IF('LF Projected Ratios'!AA$40&gt;=0,$B118+(1-$B118)*'LF Projected Ratios'!AA$40,$B118*(1+'LF Projected Ratios'!AA$40))</f>
        <v>0.19348128634750755</v>
      </c>
      <c r="AA118">
        <f>IF('LF Projected Ratios'!AB$40&gt;=0,$B118+(1-$B118)*'LF Projected Ratios'!AB$40,$B118*(1+'LF Projected Ratios'!AB$40))</f>
        <v>0.19497626068714352</v>
      </c>
      <c r="AB118">
        <f>IF('LF Projected Ratios'!AC$40&gt;=0,$B118+(1-$B118)*'LF Projected Ratios'!AC$40,$B118*(1+'LF Projected Ratios'!AC$40))</f>
        <v>0.19645836279225687</v>
      </c>
      <c r="AC118">
        <f>IF('LF Projected Ratios'!AD$40&gt;=0,$B118+(1-$B118)*'LF Projected Ratios'!AD$40,$B118*(1+'LF Projected Ratios'!AD$40))</f>
        <v>0.1979277582016126</v>
      </c>
      <c r="AD118">
        <f>IF('LF Projected Ratios'!AE$40&gt;=0,$B118+(1-$B118)*'LF Projected Ratios'!AE$40,$B118*(1+'LF Projected Ratios'!AE$40))</f>
        <v>0.19938460962762145</v>
      </c>
      <c r="AE118">
        <f>IF('LF Projected Ratios'!AF$40&gt;=0,$B118+(1-$B118)*'LF Projected Ratios'!AF$40,$B118*(1+'LF Projected Ratios'!AF$40))</f>
        <v>0.20082907701640496</v>
      </c>
      <c r="AF118">
        <f>IF('LF Projected Ratios'!AG$40&gt;=0,$B118+(1-$B118)*'LF Projected Ratios'!AG$40,$B118*(1+'LF Projected Ratios'!AG$40))</f>
        <v>0.20226131760633381</v>
      </c>
    </row>
    <row r="119" spans="1:32" x14ac:dyDescent="0.2">
      <c r="A119" s="6" t="s">
        <v>107</v>
      </c>
      <c r="B119" s="28">
        <f t="shared" si="0"/>
        <v>0.15207675566537238</v>
      </c>
      <c r="C119">
        <f>IF('LF Projected Ratios'!D$40&gt;=0,$B119+(1-$B119)*'LF Projected Ratios'!D$40,$B119*(1+'LF Projected Ratios'!D$40))</f>
        <v>0.15383975248642415</v>
      </c>
      <c r="D119">
        <f>IF('LF Projected Ratios'!E$40&gt;=0,$B119+(1-$B119)*'LF Projected Ratios'!E$40,$B119*(1+'LF Projected Ratios'!E$40))</f>
        <v>0.15564816485672348</v>
      </c>
      <c r="E119">
        <f>IF('LF Projected Ratios'!F$40&gt;=0,$B119+(1-$B119)*'LF Projected Ratios'!F$40,$B119*(1+'LF Projected Ratios'!F$40))</f>
        <v>0.15745432674604951</v>
      </c>
      <c r="F119">
        <f>IF('LF Projected Ratios'!G$40&gt;=0,$B119+(1-$B119)*'LF Projected Ratios'!G$40,$B119*(1+'LF Projected Ratios'!G$40))</f>
        <v>0.15924492152390646</v>
      </c>
      <c r="G119">
        <f>IF('LF Projected Ratios'!H$40&gt;=0,$B119+(1-$B119)*'LF Projected Ratios'!H$40,$B119*(1+'LF Projected Ratios'!H$40))</f>
        <v>0.161040822286277</v>
      </c>
      <c r="H119">
        <f>IF('LF Projected Ratios'!I$40&gt;=0,$B119+(1-$B119)*'LF Projected Ratios'!I$40,$B119*(1+'LF Projected Ratios'!I$40))</f>
        <v>0.16288567599494336</v>
      </c>
      <c r="I119">
        <f>IF('LF Projected Ratios'!J$40&gt;=0,$B119+(1-$B119)*'LF Projected Ratios'!J$40,$B119*(1+'LF Projected Ratios'!J$40))</f>
        <v>0.16470280132249643</v>
      </c>
      <c r="J119">
        <f>IF('LF Projected Ratios'!K$40&gt;=0,$B119+(1-$B119)*'LF Projected Ratios'!K$40,$B119*(1+'LF Projected Ratios'!K$40))</f>
        <v>0.1665236088987285</v>
      </c>
      <c r="K119">
        <f>IF('LF Projected Ratios'!L$40&gt;=0,$B119+(1-$B119)*'LF Projected Ratios'!L$40,$B119*(1+'LF Projected Ratios'!L$40))</f>
        <v>0.16832789277896876</v>
      </c>
      <c r="L119">
        <f>IF('LF Projected Ratios'!M$40&gt;=0,$B119+(1-$B119)*'LF Projected Ratios'!M$40,$B119*(1+'LF Projected Ratios'!M$40))</f>
        <v>0.16988598575034533</v>
      </c>
      <c r="M119">
        <f>IF('LF Projected Ratios'!N$40&gt;=0,$B119+(1-$B119)*'LF Projected Ratios'!N$40,$B119*(1+'LF Projected Ratios'!N$40))</f>
        <v>0.17158277471908892</v>
      </c>
      <c r="N119">
        <f>IF('LF Projected Ratios'!O$40&gt;=0,$B119+(1-$B119)*'LF Projected Ratios'!O$40,$B119*(1+'LF Projected Ratios'!O$40))</f>
        <v>0.173264016707839</v>
      </c>
      <c r="O119">
        <f>IF('LF Projected Ratios'!P$40&gt;=0,$B119+(1-$B119)*'LF Projected Ratios'!P$40,$B119*(1+'LF Projected Ratios'!P$40))</f>
        <v>0.17492992441803043</v>
      </c>
      <c r="P119">
        <f>IF('LF Projected Ratios'!Q$40&gt;=0,$B119+(1-$B119)*'LF Projected Ratios'!Q$40,$B119*(1+'LF Projected Ratios'!Q$40))</f>
        <v>0.17658070668869524</v>
      </c>
      <c r="Q119">
        <f>IF('LF Projected Ratios'!R$40&gt;=0,$B119+(1-$B119)*'LF Projected Ratios'!R$40,$B119*(1+'LF Projected Ratios'!R$40))</f>
        <v>0.17821656858373899</v>
      </c>
      <c r="R119">
        <f>IF('LF Projected Ratios'!S$40&gt;=0,$B119+(1-$B119)*'LF Projected Ratios'!S$40,$B119*(1+'LF Projected Ratios'!S$40))</f>
        <v>0.17983771147685734</v>
      </c>
      <c r="S119">
        <f>IF('LF Projected Ratios'!T$40&gt;=0,$B119+(1-$B119)*'LF Projected Ratios'!T$40,$B119*(1+'LF Projected Ratios'!T$40))</f>
        <v>0.18144433313417468</v>
      </c>
      <c r="T119">
        <f>IF('LF Projected Ratios'!U$40&gt;=0,$B119+(1-$B119)*'LF Projected Ratios'!U$40,$B119*(1+'LF Projected Ratios'!U$40))</f>
        <v>0.18303662779466923</v>
      </c>
      <c r="U119">
        <f>IF('LF Projected Ratios'!V$40&gt;=0,$B119+(1-$B119)*'LF Projected Ratios'!V$40,$B119*(1+'LF Projected Ratios'!V$40))</f>
        <v>0.18461478624845637</v>
      </c>
      <c r="V119">
        <f>IF('LF Projected Ratios'!W$40&gt;=0,$B119+(1-$B119)*'LF Projected Ratios'!W$40,$B119*(1+'LF Projected Ratios'!W$40))</f>
        <v>0.18617899591299852</v>
      </c>
      <c r="W119">
        <f>IF('LF Projected Ratios'!X$40&gt;=0,$B119+(1-$B119)*'LF Projected Ratios'!X$40,$B119*(1+'LF Projected Ratios'!X$40))</f>
        <v>0.18772944090730037</v>
      </c>
      <c r="X119">
        <f>IF('LF Projected Ratios'!Y$40&gt;=0,$B119+(1-$B119)*'LF Projected Ratios'!Y$40,$B119*(1+'LF Projected Ratios'!Y$40))</f>
        <v>0.18926630212415468</v>
      </c>
      <c r="Y119">
        <f>IF('LF Projected Ratios'!Z$40&gt;=0,$B119+(1-$B119)*'LF Projected Ratios'!Z$40,$B119*(1+'LF Projected Ratios'!Z$40))</f>
        <v>0.19078975730049927</v>
      </c>
      <c r="Z119">
        <f>IF('LF Projected Ratios'!AA$40&gt;=0,$B119+(1-$B119)*'LF Projected Ratios'!AA$40,$B119*(1+'LF Projected Ratios'!AA$40))</f>
        <v>0.19229998108593863</v>
      </c>
      <c r="AA119">
        <f>IF('LF Projected Ratios'!AB$40&gt;=0,$B119+(1-$B119)*'LF Projected Ratios'!AB$40,$B119*(1+'LF Projected Ratios'!AB$40))</f>
        <v>0.1937971451094882</v>
      </c>
      <c r="AB119">
        <f>IF('LF Projected Ratios'!AC$40&gt;=0,$B119+(1-$B119)*'LF Projected Ratios'!AC$40,$B119*(1+'LF Projected Ratios'!AC$40))</f>
        <v>0.19528141804459634</v>
      </c>
      <c r="AC119">
        <f>IF('LF Projected Ratios'!AD$40&gt;=0,$B119+(1-$B119)*'LF Projected Ratios'!AD$40,$B119*(1+'LF Projected Ratios'!AD$40))</f>
        <v>0.19675296567249209</v>
      </c>
      <c r="AD119">
        <f>IF('LF Projected Ratios'!AE$40&gt;=0,$B119+(1-$B119)*'LF Projected Ratios'!AE$40,$B119*(1+'LF Projected Ratios'!AE$40))</f>
        <v>0.19821195094391053</v>
      </c>
      <c r="AE119">
        <f>IF('LF Projected Ratios'!AF$40&gt;=0,$B119+(1-$B119)*'LF Projected Ratios'!AF$40,$B119*(1+'LF Projected Ratios'!AF$40))</f>
        <v>0.19965853403924574</v>
      </c>
      <c r="AF119">
        <f>IF('LF Projected Ratios'!AG$40&gt;=0,$B119+(1-$B119)*'LF Projected Ratios'!AG$40,$B119*(1+'LF Projected Ratios'!AG$40))</f>
        <v>0.20109287242717491</v>
      </c>
    </row>
    <row r="120" spans="1:32" x14ac:dyDescent="0.2">
      <c r="A120" s="6" t="s">
        <v>43</v>
      </c>
      <c r="B120" s="28">
        <f t="shared" si="0"/>
        <v>0.15856872374752318</v>
      </c>
      <c r="C120">
        <f>IF('LF Projected Ratios'!D$40&gt;=0,$B120+(1-$B120)*'LF Projected Ratios'!D$40,$B120*(1+'LF Projected Ratios'!D$40))</f>
        <v>0.16031822250826386</v>
      </c>
      <c r="D120">
        <f>IF('LF Projected Ratios'!E$40&gt;=0,$B120+(1-$B120)*'LF Projected Ratios'!E$40,$B120*(1+'LF Projected Ratios'!E$40))</f>
        <v>0.16211278910246754</v>
      </c>
      <c r="E120">
        <f>IF('LF Projected Ratios'!F$40&gt;=0,$B120+(1-$B120)*'LF Projected Ratios'!F$40,$B120*(1+'LF Projected Ratios'!F$40))</f>
        <v>0.16390512244609085</v>
      </c>
      <c r="F120">
        <f>IF('LF Projected Ratios'!G$40&gt;=0,$B120+(1-$B120)*'LF Projected Ratios'!G$40,$B120*(1+'LF Projected Ratios'!G$40))</f>
        <v>0.16568200786496562</v>
      </c>
      <c r="G120">
        <f>IF('LF Projected Ratios'!H$40&gt;=0,$B120+(1-$B120)*'LF Projected Ratios'!H$40,$B120*(1+'LF Projected Ratios'!H$40))</f>
        <v>0.16746415864406122</v>
      </c>
      <c r="H120">
        <f>IF('LF Projected Ratios'!I$40&gt;=0,$B120+(1-$B120)*'LF Projected Ratios'!I$40,$B120*(1+'LF Projected Ratios'!I$40))</f>
        <v>0.16929488757023939</v>
      </c>
      <c r="I120">
        <f>IF('LF Projected Ratios'!J$40&gt;=0,$B120+(1-$B120)*'LF Projected Ratios'!J$40,$B120*(1+'LF Projected Ratios'!J$40))</f>
        <v>0.17109810041254506</v>
      </c>
      <c r="J120">
        <f>IF('LF Projected Ratios'!K$40&gt;=0,$B120+(1-$B120)*'LF Projected Ratios'!K$40,$B120*(1+'LF Projected Ratios'!K$40))</f>
        <v>0.17290496731107119</v>
      </c>
      <c r="K120">
        <f>IF('LF Projected Ratios'!L$40&gt;=0,$B120+(1-$B120)*'LF Projected Ratios'!L$40,$B120*(1+'LF Projected Ratios'!L$40))</f>
        <v>0.17469543702423923</v>
      </c>
      <c r="L120">
        <f>IF('LF Projected Ratios'!M$40&gt;=0,$B120+(1-$B120)*'LF Projected Ratios'!M$40,$B120*(1+'LF Projected Ratios'!M$40))</f>
        <v>0.17624160074387424</v>
      </c>
      <c r="M120">
        <f>IF('LF Projected Ratios'!N$40&gt;=0,$B120+(1-$B120)*'LF Projected Ratios'!N$40,$B120*(1+'LF Projected Ratios'!N$40))</f>
        <v>0.1779253985605285</v>
      </c>
      <c r="N120">
        <f>IF('LF Projected Ratios'!O$40&gt;=0,$B120+(1-$B120)*'LF Projected Ratios'!O$40,$B120*(1+'LF Projected Ratios'!O$40))</f>
        <v>0.17959376842977687</v>
      </c>
      <c r="O120">
        <f>IF('LF Projected Ratios'!P$40&gt;=0,$B120+(1-$B120)*'LF Projected Ratios'!P$40,$B120*(1+'LF Projected Ratios'!P$40))</f>
        <v>0.18124692142454493</v>
      </c>
      <c r="P120">
        <f>IF('LF Projected Ratios'!Q$40&gt;=0,$B120+(1-$B120)*'LF Projected Ratios'!Q$40,$B120*(1+'LF Projected Ratios'!Q$40))</f>
        <v>0.18288506478492705</v>
      </c>
      <c r="Q120">
        <f>IF('LF Projected Ratios'!R$40&gt;=0,$B120+(1-$B120)*'LF Projected Ratios'!R$40,$B120*(1+'LF Projected Ratios'!R$40))</f>
        <v>0.18450840200479487</v>
      </c>
      <c r="R120">
        <f>IF('LF Projected Ratios'!S$40&gt;=0,$B120+(1-$B120)*'LF Projected Ratios'!S$40,$B120*(1+'LF Projected Ratios'!S$40))</f>
        <v>0.18611713291606338</v>
      </c>
      <c r="S120">
        <f>IF('LF Projected Ratios'!T$40&gt;=0,$B120+(1-$B120)*'LF Projected Ratios'!T$40,$B120*(1+'LF Projected Ratios'!T$40))</f>
        <v>0.18771145377069715</v>
      </c>
      <c r="T120">
        <f>IF('LF Projected Ratios'!U$40&gt;=0,$B120+(1-$B120)*'LF Projected Ratios'!U$40,$B120*(1+'LF Projected Ratios'!U$40))</f>
        <v>0.18929155732051936</v>
      </c>
      <c r="U120">
        <f>IF('LF Projected Ratios'!V$40&gt;=0,$B120+(1-$B120)*'LF Projected Ratios'!V$40,$B120*(1+'LF Projected Ratios'!V$40))</f>
        <v>0.1908576328948961</v>
      </c>
      <c r="V120">
        <f>IF('LF Projected Ratios'!W$40&gt;=0,$B120+(1-$B120)*'LF Projected Ratios'!W$40,$B120*(1+'LF Projected Ratios'!W$40))</f>
        <v>0.19240986647636252</v>
      </c>
      <c r="W120">
        <f>IF('LF Projected Ratios'!X$40&gt;=0,$B120+(1-$B120)*'LF Projected Ratios'!X$40,$B120*(1+'LF Projected Ratios'!X$40))</f>
        <v>0.19394844077425005</v>
      </c>
      <c r="X120">
        <f>IF('LF Projected Ratios'!Y$40&gt;=0,$B120+(1-$B120)*'LF Projected Ratios'!Y$40,$B120*(1+'LF Projected Ratios'!Y$40))</f>
        <v>0.19547353529637915</v>
      </c>
      <c r="Y120">
        <f>IF('LF Projected Ratios'!Z$40&gt;=0,$B120+(1-$B120)*'LF Projected Ratios'!Z$40,$B120*(1+'LF Projected Ratios'!Z$40))</f>
        <v>0.19698532641887745</v>
      </c>
      <c r="Z120">
        <f>IF('LF Projected Ratios'!AA$40&gt;=0,$B120+(1-$B120)*'LF Projected Ratios'!AA$40,$B120*(1+'LF Projected Ratios'!AA$40))</f>
        <v>0.198483987454177</v>
      </c>
      <c r="AA120">
        <f>IF('LF Projected Ratios'!AB$40&gt;=0,$B120+(1-$B120)*'LF Projected Ratios'!AB$40,$B120*(1+'LF Projected Ratios'!AB$40))</f>
        <v>0.1999696887172473</v>
      </c>
      <c r="AB120">
        <f>IF('LF Projected Ratios'!AC$40&gt;=0,$B120+(1-$B120)*'LF Projected Ratios'!AC$40,$B120*(1+'LF Projected Ratios'!AC$40))</f>
        <v>0.20144259759011951</v>
      </c>
      <c r="AC120">
        <f>IF('LF Projected Ratios'!AD$40&gt;=0,$B120+(1-$B120)*'LF Projected Ratios'!AD$40,$B120*(1+'LF Projected Ratios'!AD$40))</f>
        <v>0.2029028785847492</v>
      </c>
      <c r="AD120">
        <f>IF('LF Projected Ratios'!AE$40&gt;=0,$B120+(1-$B120)*'LF Projected Ratios'!AE$40,$B120*(1+'LF Projected Ratios'!AE$40))</f>
        <v>0.20435069340426926</v>
      </c>
      <c r="AE120">
        <f>IF('LF Projected Ratios'!AF$40&gt;=0,$B120+(1-$B120)*'LF Projected Ratios'!AF$40,$B120*(1+'LF Projected Ratios'!AF$40))</f>
        <v>0.20578620100268202</v>
      </c>
      <c r="AF120">
        <f>IF('LF Projected Ratios'!AG$40&gt;=0,$B120+(1-$B120)*'LF Projected Ratios'!AG$40,$B120*(1+'LF Projected Ratios'!AG$40))</f>
        <v>0.20720955764303478</v>
      </c>
    </row>
    <row r="121" spans="1:32" x14ac:dyDescent="0.2">
      <c r="A121" s="6" t="s">
        <v>44</v>
      </c>
      <c r="B121" s="28">
        <f t="shared" si="0"/>
        <v>0.17309245706224419</v>
      </c>
      <c r="C121">
        <f>IF('LF Projected Ratios'!D$40&gt;=0,$B121+(1-$B121)*'LF Projected Ratios'!D$40,$B121*(1+'LF Projected Ratios'!D$40))</f>
        <v>0.17481175816554978</v>
      </c>
      <c r="D121">
        <f>IF('LF Projected Ratios'!E$40&gt;=0,$B121+(1-$B121)*'LF Projected Ratios'!E$40,$B121*(1+'LF Projected Ratios'!E$40))</f>
        <v>0.17657534919779694</v>
      </c>
      <c r="E121">
        <f>IF('LF Projected Ratios'!F$40&gt;=0,$B121+(1-$B121)*'LF Projected Ratios'!F$40,$B121*(1+'LF Projected Ratios'!F$40))</f>
        <v>0.17833674552703946</v>
      </c>
      <c r="F121">
        <f>IF('LF Projected Ratios'!G$40&gt;=0,$B121+(1-$B121)*'LF Projected Ratios'!G$40,$B121*(1+'LF Projected Ratios'!G$40))</f>
        <v>0.18008296057427142</v>
      </c>
      <c r="G121">
        <f>IF('LF Projected Ratios'!H$40&gt;=0,$B121+(1-$B121)*'LF Projected Ratios'!H$40,$B121*(1+'LF Projected Ratios'!H$40))</f>
        <v>0.18183435009766771</v>
      </c>
      <c r="H121">
        <f>IF('LF Projected Ratios'!I$40&gt;=0,$B121+(1-$B121)*'LF Projected Ratios'!I$40,$B121*(1+'LF Projected Ratios'!I$40))</f>
        <v>0.1836334792729859</v>
      </c>
      <c r="I121">
        <f>IF('LF Projected Ratios'!J$40&gt;=0,$B121+(1-$B121)*'LF Projected Ratios'!J$40,$B121*(1+'LF Projected Ratios'!J$40))</f>
        <v>0.18540556731262442</v>
      </c>
      <c r="J121">
        <f>IF('LF Projected Ratios'!K$40&gt;=0,$B121+(1-$B121)*'LF Projected Ratios'!K$40,$B121*(1+'LF Projected Ratios'!K$40))</f>
        <v>0.18718124633673938</v>
      </c>
      <c r="K121">
        <f>IF('LF Projected Ratios'!L$40&gt;=0,$B121+(1-$B121)*'LF Projected Ratios'!L$40,$B121*(1+'LF Projected Ratios'!L$40))</f>
        <v>0.18894081120318251</v>
      </c>
      <c r="L121">
        <f>IF('LF Projected Ratios'!M$40&gt;=0,$B121+(1-$B121)*'LF Projected Ratios'!M$40,$B121*(1+'LF Projected Ratios'!M$40))</f>
        <v>0.19046028698030973</v>
      </c>
      <c r="M121">
        <f>IF('LF Projected Ratios'!N$40&gt;=0,$B121+(1-$B121)*'LF Projected Ratios'!N$40,$B121*(1+'LF Projected Ratios'!N$40))</f>
        <v>0.19211502118697565</v>
      </c>
      <c r="N121">
        <f>IF('LF Projected Ratios'!O$40&gt;=0,$B121+(1-$B121)*'LF Projected Ratios'!O$40,$B121*(1+'LF Projected Ratios'!O$40))</f>
        <v>0.19375459374414977</v>
      </c>
      <c r="O121">
        <f>IF('LF Projected Ratios'!P$40&gt;=0,$B121+(1-$B121)*'LF Projected Ratios'!P$40,$B121*(1+'LF Projected Ratios'!P$40))</f>
        <v>0.19537921208148107</v>
      </c>
      <c r="P121">
        <f>IF('LF Projected Ratios'!Q$40&gt;=0,$B121+(1-$B121)*'LF Projected Ratios'!Q$40,$B121*(1+'LF Projected Ratios'!Q$40))</f>
        <v>0.19698907986194486</v>
      </c>
      <c r="Q121">
        <f>IF('LF Projected Ratios'!R$40&gt;=0,$B121+(1-$B121)*'LF Projected Ratios'!R$40,$B121*(1+'LF Projected Ratios'!R$40))</f>
        <v>0.19858439706695627</v>
      </c>
      <c r="R121">
        <f>IF('LF Projected Ratios'!S$40&gt;=0,$B121+(1-$B121)*'LF Projected Ratios'!S$40,$B121*(1+'LF Projected Ratios'!S$40))</f>
        <v>0.20016536007918201</v>
      </c>
      <c r="S121">
        <f>IF('LF Projected Ratios'!T$40&gt;=0,$B121+(1-$B121)*'LF Projected Ratios'!T$40,$B121*(1+'LF Projected Ratios'!T$40))</f>
        <v>0.20173216176313088</v>
      </c>
      <c r="T121">
        <f>IF('LF Projected Ratios'!U$40&gt;=0,$B121+(1-$B121)*'LF Projected Ratios'!U$40,$B121*(1+'LF Projected Ratios'!U$40))</f>
        <v>0.20328499154358542</v>
      </c>
      <c r="U121">
        <f>IF('LF Projected Ratios'!V$40&gt;=0,$B121+(1-$B121)*'LF Projected Ratios'!V$40,$B121*(1+'LF Projected Ratios'!V$40))</f>
        <v>0.20482403548194522</v>
      </c>
      <c r="V121">
        <f>IF('LF Projected Ratios'!W$40&gt;=0,$B121+(1-$B121)*'LF Projected Ratios'!W$40,$B121*(1+'LF Projected Ratios'!W$40))</f>
        <v>0.20634947635054768</v>
      </c>
      <c r="W121">
        <f>IF('LF Projected Ratios'!X$40&gt;=0,$B121+(1-$B121)*'LF Projected Ratios'!X$40,$B121*(1+'LF Projected Ratios'!X$40))</f>
        <v>0.20786149370502455</v>
      </c>
      <c r="X121">
        <f>IF('LF Projected Ratios'!Y$40&gt;=0,$B121+(1-$B121)*'LF Projected Ratios'!Y$40,$B121*(1+'LF Projected Ratios'!Y$40))</f>
        <v>0.20936026395475696</v>
      </c>
      <c r="Y121">
        <f>IF('LF Projected Ratios'!Z$40&gt;=0,$B121+(1-$B121)*'LF Projected Ratios'!Z$40,$B121*(1+'LF Projected Ratios'!Z$40))</f>
        <v>0.2108459604314887</v>
      </c>
      <c r="Z121">
        <f>IF('LF Projected Ratios'!AA$40&gt;=0,$B121+(1-$B121)*'LF Projected Ratios'!AA$40,$B121*(1+'LF Projected Ratios'!AA$40))</f>
        <v>0.21231875345614953</v>
      </c>
      <c r="AA121">
        <f>IF('LF Projected Ratios'!AB$40&gt;=0,$B121+(1-$B121)*'LF Projected Ratios'!AB$40,$B121*(1+'LF Projected Ratios'!AB$40))</f>
        <v>0.21377881040394517</v>
      </c>
      <c r="AB121">
        <f>IF('LF Projected Ratios'!AC$40&gt;=0,$B121+(1-$B121)*'LF Projected Ratios'!AC$40,$B121*(1+'LF Projected Ratios'!AC$40))</f>
        <v>0.21522629576776769</v>
      </c>
      <c r="AC121">
        <f>IF('LF Projected Ratios'!AD$40&gt;=0,$B121+(1-$B121)*'LF Projected Ratios'!AD$40,$B121*(1+'LF Projected Ratios'!AD$40))</f>
        <v>0.21666137121997328</v>
      </c>
      <c r="AD121">
        <f>IF('LF Projected Ratios'!AE$40&gt;=0,$B121+(1-$B121)*'LF Projected Ratios'!AE$40,$B121*(1+'LF Projected Ratios'!AE$40))</f>
        <v>0.21808419567257772</v>
      </c>
      <c r="AE121">
        <f>IF('LF Projected Ratios'!AF$40&gt;=0,$B121+(1-$B121)*'LF Projected Ratios'!AF$40,$B121*(1+'LF Projected Ratios'!AF$40))</f>
        <v>0.21949492533591841</v>
      </c>
      <c r="AF121">
        <f>IF('LF Projected Ratios'!AG$40&gt;=0,$B121+(1-$B121)*'LF Projected Ratios'!AG$40,$B121*(1+'LF Projected Ratios'!AG$40))</f>
        <v>0.22089371377582553</v>
      </c>
    </row>
    <row r="122" spans="1:32" x14ac:dyDescent="0.2">
      <c r="A122" s="6" t="s">
        <v>45</v>
      </c>
      <c r="B122" s="28">
        <f t="shared" si="0"/>
        <v>0.16360359487440035</v>
      </c>
      <c r="C122">
        <f>IF('LF Projected Ratios'!D$40&gt;=0,$B122+(1-$B122)*'LF Projected Ratios'!D$40,$B122*(1+'LF Projected Ratios'!D$40))</f>
        <v>0.16534262516190315</v>
      </c>
      <c r="D122">
        <f>IF('LF Projected Ratios'!E$40&gt;=0,$B122+(1-$B122)*'LF Projected Ratios'!E$40,$B122*(1+'LF Projected Ratios'!E$40))</f>
        <v>0.16712645361053818</v>
      </c>
      <c r="E122">
        <f>IF('LF Projected Ratios'!F$40&gt;=0,$B122+(1-$B122)*'LF Projected Ratios'!F$40,$B122*(1+'LF Projected Ratios'!F$40))</f>
        <v>0.16890806217169113</v>
      </c>
      <c r="F122">
        <f>IF('LF Projected Ratios'!G$40&gt;=0,$B122+(1-$B122)*'LF Projected Ratios'!G$40,$B122*(1+'LF Projected Ratios'!G$40))</f>
        <v>0.17067431524382085</v>
      </c>
      <c r="G122">
        <f>IF('LF Projected Ratios'!H$40&gt;=0,$B122+(1-$B122)*'LF Projected Ratios'!H$40,$B122*(1+'LF Projected Ratios'!H$40))</f>
        <v>0.17244580216984295</v>
      </c>
      <c r="H122">
        <f>IF('LF Projected Ratios'!I$40&gt;=0,$B122+(1-$B122)*'LF Projected Ratios'!I$40,$B122*(1+'LF Projected Ratios'!I$40))</f>
        <v>0.17426557656595823</v>
      </c>
      <c r="I122">
        <f>IF('LF Projected Ratios'!J$40&gt;=0,$B122+(1-$B122)*'LF Projected Ratios'!J$40,$B122*(1+'LF Projected Ratios'!J$40))</f>
        <v>0.17605799952615284</v>
      </c>
      <c r="J122">
        <f>IF('LF Projected Ratios'!K$40&gt;=0,$B122+(1-$B122)*'LF Projected Ratios'!K$40,$B122*(1+'LF Projected Ratios'!K$40))</f>
        <v>0.17785405467779689</v>
      </c>
      <c r="K122">
        <f>IF('LF Projected Ratios'!L$40&gt;=0,$B122+(1-$B122)*'LF Projected Ratios'!L$40,$B122*(1+'LF Projected Ratios'!L$40))</f>
        <v>0.17963381075989748</v>
      </c>
      <c r="L122">
        <f>IF('LF Projected Ratios'!M$40&gt;=0,$B122+(1-$B122)*'LF Projected Ratios'!M$40,$B122*(1+'LF Projected Ratios'!M$40))</f>
        <v>0.18117072270188991</v>
      </c>
      <c r="M122">
        <f>IF('LF Projected Ratios'!N$40&gt;=0,$B122+(1-$B122)*'LF Projected Ratios'!N$40,$B122*(1+'LF Projected Ratios'!N$40))</f>
        <v>0.18284444517995166</v>
      </c>
      <c r="N122">
        <f>IF('LF Projected Ratios'!O$40&gt;=0,$B122+(1-$B122)*'LF Projected Ratios'!O$40,$B122*(1+'LF Projected Ratios'!O$40))</f>
        <v>0.18450283202679441</v>
      </c>
      <c r="O122">
        <f>IF('LF Projected Ratios'!P$40&gt;=0,$B122+(1-$B122)*'LF Projected Ratios'!P$40,$B122*(1+'LF Projected Ratios'!P$40))</f>
        <v>0.18614609305234692</v>
      </c>
      <c r="P122">
        <f>IF('LF Projected Ratios'!Q$40&gt;=0,$B122+(1-$B122)*'LF Projected Ratios'!Q$40,$B122*(1+'LF Projected Ratios'!Q$40))</f>
        <v>0.18777443425664139</v>
      </c>
      <c r="Q122">
        <f>IF('LF Projected Ratios'!R$40&gt;=0,$B122+(1-$B122)*'LF Projected Ratios'!R$40,$B122*(1+'LF Projected Ratios'!R$40))</f>
        <v>0.18938805791590338</v>
      </c>
      <c r="R122">
        <f>IF('LF Projected Ratios'!S$40&gt;=0,$B122+(1-$B122)*'LF Projected Ratios'!S$40,$B122*(1+'LF Projected Ratios'!S$40))</f>
        <v>0.19098716266631402</v>
      </c>
      <c r="S122">
        <f>IF('LF Projected Ratios'!T$40&gt;=0,$B122+(1-$B122)*'LF Projected Ratios'!T$40,$B122*(1+'LF Projected Ratios'!T$40))</f>
        <v>0.19257194358552521</v>
      </c>
      <c r="T122">
        <f>IF('LF Projected Ratios'!U$40&gt;=0,$B122+(1-$B122)*'LF Projected Ratios'!U$40,$B122*(1+'LF Projected Ratios'!U$40))</f>
        <v>0.19414259227199138</v>
      </c>
      <c r="U122">
        <f>IF('LF Projected Ratios'!V$40&gt;=0,$B122+(1-$B122)*'LF Projected Ratios'!V$40,$B122*(1+'LF Projected Ratios'!V$40))</f>
        <v>0.19569929692218874</v>
      </c>
      <c r="V122">
        <f>IF('LF Projected Ratios'!W$40&gt;=0,$B122+(1-$B122)*'LF Projected Ratios'!W$40,$B122*(1+'LF Projected Ratios'!W$40))</f>
        <v>0.19724224240578897</v>
      </c>
      <c r="W122">
        <f>IF('LF Projected Ratios'!X$40&gt;=0,$B122+(1-$B122)*'LF Projected Ratios'!X$40,$B122*(1+'LF Projected Ratios'!X$40))</f>
        <v>0.19877161033884599</v>
      </c>
      <c r="X122">
        <f>IF('LF Projected Ratios'!Y$40&gt;=0,$B122+(1-$B122)*'LF Projected Ratios'!Y$40,$B122*(1+'LF Projected Ratios'!Y$40))</f>
        <v>0.20028757915505951</v>
      </c>
      <c r="Y122">
        <f>IF('LF Projected Ratios'!Z$40&gt;=0,$B122+(1-$B122)*'LF Projected Ratios'!Z$40,$B122*(1+'LF Projected Ratios'!Z$40))</f>
        <v>0.20179032417517567</v>
      </c>
      <c r="Z122">
        <f>IF('LF Projected Ratios'!AA$40&gt;=0,$B122+(1-$B122)*'LF Projected Ratios'!AA$40,$B122*(1+'LF Projected Ratios'!AA$40))</f>
        <v>0.2032800176745771</v>
      </c>
      <c r="AA122">
        <f>IF('LF Projected Ratios'!AB$40&gt;=0,$B122+(1-$B122)*'LF Projected Ratios'!AB$40,$B122*(1+'LF Projected Ratios'!AB$40))</f>
        <v>0.20475682894911984</v>
      </c>
      <c r="AB122">
        <f>IF('LF Projected Ratios'!AC$40&gt;=0,$B122+(1-$B122)*'LF Projected Ratios'!AC$40,$B122*(1+'LF Projected Ratios'!AC$40))</f>
        <v>0.20622092437927148</v>
      </c>
      <c r="AC122">
        <f>IF('LF Projected Ratios'!AD$40&gt;=0,$B122+(1-$B122)*'LF Projected Ratios'!AD$40,$B122*(1+'LF Projected Ratios'!AD$40))</f>
        <v>0.20767246749259763</v>
      </c>
      <c r="AD122">
        <f>IF('LF Projected Ratios'!AE$40&gt;=0,$B122+(1-$B122)*'LF Projected Ratios'!AE$40,$B122*(1+'LF Projected Ratios'!AE$40))</f>
        <v>0.20911161902464834</v>
      </c>
      <c r="AE122">
        <f>IF('LF Projected Ratios'!AF$40&gt;=0,$B122+(1-$B122)*'LF Projected Ratios'!AF$40,$B122*(1+'LF Projected Ratios'!AF$40))</f>
        <v>0.21053853697829314</v>
      </c>
      <c r="AF122">
        <f>IF('LF Projected Ratios'!AG$40&gt;=0,$B122+(1-$B122)*'LF Projected Ratios'!AG$40,$B122*(1+'LF Projected Ratios'!AG$40))</f>
        <v>0.21195337668154834</v>
      </c>
    </row>
    <row r="123" spans="1:32" x14ac:dyDescent="0.2">
      <c r="A123" s="6" t="s">
        <v>46</v>
      </c>
      <c r="B123" s="28">
        <f t="shared" si="0"/>
        <v>0.19596903937504107</v>
      </c>
      <c r="C123">
        <f>IF('LF Projected Ratios'!D$40&gt;=0,$B123+(1-$B123)*'LF Projected Ratios'!D$40,$B123*(1+'LF Projected Ratios'!D$40))</f>
        <v>0.19764077562838711</v>
      </c>
      <c r="D123">
        <f>IF('LF Projected Ratios'!E$40&gt;=0,$B123+(1-$B123)*'LF Projected Ratios'!E$40,$B123*(1+'LF Projected Ratios'!E$40))</f>
        <v>0.19935557651987443</v>
      </c>
      <c r="E123">
        <f>IF('LF Projected Ratios'!F$40&gt;=0,$B123+(1-$B123)*'LF Projected Ratios'!F$40,$B123*(1+'LF Projected Ratios'!F$40))</f>
        <v>0.20106824342530707</v>
      </c>
      <c r="F123">
        <f>IF('LF Projected Ratios'!G$40&gt;=0,$B123+(1-$B123)*'LF Projected Ratios'!G$40,$B123*(1+'LF Projected Ratios'!G$40))</f>
        <v>0.20276614904229498</v>
      </c>
      <c r="G123">
        <f>IF('LF Projected Ratios'!H$40&gt;=0,$B123+(1-$B123)*'LF Projected Ratios'!H$40,$B123*(1+'LF Projected Ratios'!H$40))</f>
        <v>0.2044690859824056</v>
      </c>
      <c r="H123">
        <f>IF('LF Projected Ratios'!I$40&gt;=0,$B123+(1-$B123)*'LF Projected Ratios'!I$40,$B123*(1+'LF Projected Ratios'!I$40))</f>
        <v>0.20621844184627922</v>
      </c>
      <c r="I123">
        <f>IF('LF Projected Ratios'!J$40&gt;=0,$B123+(1-$B123)*'LF Projected Ratios'!J$40,$B123*(1+'LF Projected Ratios'!J$40))</f>
        <v>0.207941504673546</v>
      </c>
      <c r="J123">
        <f>IF('LF Projected Ratios'!K$40&gt;=0,$B123+(1-$B123)*'LF Projected Ratios'!K$40,$B123*(1+'LF Projected Ratios'!K$40))</f>
        <v>0.20966805913989969</v>
      </c>
      <c r="K123">
        <f>IF('LF Projected Ratios'!L$40&gt;=0,$B123+(1-$B123)*'LF Projected Ratios'!L$40,$B123*(1+'LF Projected Ratios'!L$40))</f>
        <v>0.21137894525036136</v>
      </c>
      <c r="L123">
        <f>IF('LF Projected Ratios'!M$40&gt;=0,$B123+(1-$B123)*'LF Projected Ratios'!M$40,$B123*(1+'LF Projected Ratios'!M$40))</f>
        <v>0.21285638438991691</v>
      </c>
      <c r="M123">
        <f>IF('LF Projected Ratios'!N$40&gt;=0,$B123+(1-$B123)*'LF Projected Ratios'!N$40,$B123*(1+'LF Projected Ratios'!N$40))</f>
        <v>0.21446534000427478</v>
      </c>
      <c r="N123">
        <f>IF('LF Projected Ratios'!O$40&gt;=0,$B123+(1-$B123)*'LF Projected Ratios'!O$40,$B123*(1+'LF Projected Ratios'!O$40))</f>
        <v>0.21605955341956862</v>
      </c>
      <c r="O123">
        <f>IF('LF Projected Ratios'!P$40&gt;=0,$B123+(1-$B123)*'LF Projected Ratios'!P$40,$B123*(1+'LF Projected Ratios'!P$40))</f>
        <v>0.21763922632685967</v>
      </c>
      <c r="P123">
        <f>IF('LF Projected Ratios'!Q$40&gt;=0,$B123+(1-$B123)*'LF Projected Ratios'!Q$40,$B123*(1+'LF Projected Ratios'!Q$40))</f>
        <v>0.21920455675474151</v>
      </c>
      <c r="Q123">
        <f>IF('LF Projected Ratios'!R$40&gt;=0,$B123+(1-$B123)*'LF Projected Ratios'!R$40,$B123*(1+'LF Projected Ratios'!R$40))</f>
        <v>0.22075573915209862</v>
      </c>
      <c r="R123">
        <f>IF('LF Projected Ratios'!S$40&gt;=0,$B123+(1-$B123)*'LF Projected Ratios'!S$40,$B123*(1+'LF Projected Ratios'!S$40))</f>
        <v>0.22229296446862723</v>
      </c>
      <c r="S123">
        <f>IF('LF Projected Ratios'!T$40&gt;=0,$B123+(1-$B123)*'LF Projected Ratios'!T$40,$B123*(1+'LF Projected Ratios'!T$40))</f>
        <v>0.22381642023319634</v>
      </c>
      <c r="T123">
        <f>IF('LF Projected Ratios'!U$40&gt;=0,$B123+(1-$B123)*'LF Projected Ratios'!U$40,$B123*(1+'LF Projected Ratios'!U$40))</f>
        <v>0.2253262906301095</v>
      </c>
      <c r="U123">
        <f>IF('LF Projected Ratios'!V$40&gt;=0,$B123+(1-$B123)*'LF Projected Ratios'!V$40,$B123*(1+'LF Projected Ratios'!V$40))</f>
        <v>0.22682275657333598</v>
      </c>
      <c r="V123">
        <f>IF('LF Projected Ratios'!W$40&gt;=0,$B123+(1-$B123)*'LF Projected Ratios'!W$40,$B123*(1+'LF Projected Ratios'!W$40))</f>
        <v>0.22830599577877558</v>
      </c>
      <c r="W123">
        <f>IF('LF Projected Ratios'!X$40&gt;=0,$B123+(1-$B123)*'LF Projected Ratios'!X$40,$B123*(1+'LF Projected Ratios'!X$40))</f>
        <v>0.22977618283461329</v>
      </c>
      <c r="X123">
        <f>IF('LF Projected Ratios'!Y$40&gt;=0,$B123+(1-$B123)*'LF Projected Ratios'!Y$40,$B123*(1+'LF Projected Ratios'!Y$40))</f>
        <v>0.2312334892698252</v>
      </c>
      <c r="Y123">
        <f>IF('LF Projected Ratios'!Z$40&gt;=0,$B123+(1-$B123)*'LF Projected Ratios'!Z$40,$B123*(1+'LF Projected Ratios'!Z$40))</f>
        <v>0.23267808362089359</v>
      </c>
      <c r="Z123">
        <f>IF('LF Projected Ratios'!AA$40&gt;=0,$B123+(1-$B123)*'LF Projected Ratios'!AA$40,$B123*(1+'LF Projected Ratios'!AA$40))</f>
        <v>0.23411013149678161</v>
      </c>
      <c r="AA123">
        <f>IF('LF Projected Ratios'!AB$40&gt;=0,$B123+(1-$B123)*'LF Projected Ratios'!AB$40,$B123*(1+'LF Projected Ratios'!AB$40))</f>
        <v>0.2355297956422224</v>
      </c>
      <c r="AB123">
        <f>IF('LF Projected Ratios'!AC$40&gt;=0,$B123+(1-$B123)*'LF Projected Ratios'!AC$40,$B123*(1+'LF Projected Ratios'!AC$40))</f>
        <v>0.23693723599937536</v>
      </c>
      <c r="AC123">
        <f>IF('LF Projected Ratios'!AD$40&gt;=0,$B123+(1-$B123)*'LF Projected Ratios'!AD$40,$B123*(1+'LF Projected Ratios'!AD$40))</f>
        <v>0.23833260976789475</v>
      </c>
      <c r="AD123">
        <f>IF('LF Projected Ratios'!AE$40&gt;=0,$B123+(1-$B123)*'LF Projected Ratios'!AE$40,$B123*(1+'LF Projected Ratios'!AE$40))</f>
        <v>0.23971607146345983</v>
      </c>
      <c r="AE123">
        <f>IF('LF Projected Ratios'!AF$40&gt;=0,$B123+(1-$B123)*'LF Projected Ratios'!AF$40,$B123*(1+'LF Projected Ratios'!AF$40))</f>
        <v>0.24108777297481407</v>
      </c>
      <c r="AF123">
        <f>IF('LF Projected Ratios'!AG$40&gt;=0,$B123+(1-$B123)*'LF Projected Ratios'!AG$40,$B123*(1+'LF Projected Ratios'!AG$40))</f>
        <v>0.24244786361935455</v>
      </c>
    </row>
    <row r="124" spans="1:32" x14ac:dyDescent="0.2">
      <c r="A124" s="6" t="s">
        <v>47</v>
      </c>
      <c r="B124" s="28">
        <f t="shared" si="0"/>
        <v>0.13660414830680645</v>
      </c>
      <c r="C124">
        <f>IF('LF Projected Ratios'!D$40&gt;=0,$B124+(1-$B124)*'LF Projected Ratios'!D$40,$B124*(1+'LF Projected Ratios'!D$40))</f>
        <v>0.13839931567839894</v>
      </c>
      <c r="D124">
        <f>IF('LF Projected Ratios'!E$40&gt;=0,$B124+(1-$B124)*'LF Projected Ratios'!E$40,$B124*(1+'LF Projected Ratios'!E$40))</f>
        <v>0.14024072732632745</v>
      </c>
      <c r="E124">
        <f>IF('LF Projected Ratios'!F$40&gt;=0,$B124+(1-$B124)*'LF Projected Ratios'!F$40,$B124*(1+'LF Projected Ratios'!F$40))</f>
        <v>0.14207984742729146</v>
      </c>
      <c r="F124">
        <f>IF('LF Projected Ratios'!G$40&gt;=0,$B124+(1-$B124)*'LF Projected Ratios'!G$40,$B124*(1+'LF Projected Ratios'!G$40))</f>
        <v>0.1439031163535707</v>
      </c>
      <c r="G124">
        <f>IF('LF Projected Ratios'!H$40&gt;=0,$B124+(1-$B124)*'LF Projected Ratios'!H$40,$B124*(1+'LF Projected Ratios'!H$40))</f>
        <v>0.14573178808611661</v>
      </c>
      <c r="H124">
        <f>IF('LF Projected Ratios'!I$40&gt;=0,$B124+(1-$B124)*'LF Projected Ratios'!I$40,$B124*(1+'LF Projected Ratios'!I$40))</f>
        <v>0.14761030604123321</v>
      </c>
      <c r="I124">
        <f>IF('LF Projected Ratios'!J$40&gt;=0,$B124+(1-$B124)*'LF Projected Ratios'!J$40,$B124*(1+'LF Projected Ratios'!J$40))</f>
        <v>0.14946058963741779</v>
      </c>
      <c r="J124">
        <f>IF('LF Projected Ratios'!K$40&gt;=0,$B124+(1-$B124)*'LF Projected Ratios'!K$40,$B124*(1+'LF Projected Ratios'!K$40))</f>
        <v>0.1513146226746698</v>
      </c>
      <c r="K124">
        <f>IF('LF Projected Ratios'!L$40&gt;=0,$B124+(1-$B124)*'LF Projected Ratios'!L$40,$B124*(1+'LF Projected Ratios'!L$40))</f>
        <v>0.15315183049729383</v>
      </c>
      <c r="L124">
        <f>IF('LF Projected Ratios'!M$40&gt;=0,$B124+(1-$B124)*'LF Projected Ratios'!M$40,$B124*(1+'LF Projected Ratios'!M$40))</f>
        <v>0.15473835500529279</v>
      </c>
      <c r="M124">
        <f>IF('LF Projected Ratios'!N$40&gt;=0,$B124+(1-$B124)*'LF Projected Ratios'!N$40,$B124*(1+'LF Projected Ratios'!N$40))</f>
        <v>0.15646610638680089</v>
      </c>
      <c r="N124">
        <f>IF('LF Projected Ratios'!O$40&gt;=0,$B124+(1-$B124)*'LF Projected Ratios'!O$40,$B124*(1+'LF Projected Ratios'!O$40))</f>
        <v>0.15817802709245191</v>
      </c>
      <c r="O124">
        <f>IF('LF Projected Ratios'!P$40&gt;=0,$B124+(1-$B124)*'LF Projected Ratios'!P$40,$B124*(1+'LF Projected Ratios'!P$40))</f>
        <v>0.15987433370498222</v>
      </c>
      <c r="P124">
        <f>IF('LF Projected Ratios'!Q$40&gt;=0,$B124+(1-$B124)*'LF Projected Ratios'!Q$40,$B124*(1+'LF Projected Ratios'!Q$40))</f>
        <v>0.16155523887424561</v>
      </c>
      <c r="Q124">
        <f>IF('LF Projected Ratios'!R$40&gt;=0,$B124+(1-$B124)*'LF Projected Ratios'!R$40,$B124*(1+'LF Projected Ratios'!R$40))</f>
        <v>0.16322095140608223</v>
      </c>
      <c r="R124">
        <f>IF('LF Projected Ratios'!S$40&gt;=0,$B124+(1-$B124)*'LF Projected Ratios'!S$40,$B124*(1+'LF Projected Ratios'!S$40))</f>
        <v>0.16487167634878461</v>
      </c>
      <c r="S124">
        <f>IF('LF Projected Ratios'!T$40&gt;=0,$B124+(1-$B124)*'LF Projected Ratios'!T$40,$B124*(1+'LF Projected Ratios'!T$40))</f>
        <v>0.16650761507724432</v>
      </c>
      <c r="T124">
        <f>IF('LF Projected Ratios'!U$40&gt;=0,$B124+(1-$B124)*'LF Projected Ratios'!U$40,$B124*(1+'LF Projected Ratios'!U$40))</f>
        <v>0.16812896537484467</v>
      </c>
      <c r="U124">
        <f>IF('LF Projected Ratios'!V$40&gt;=0,$B124+(1-$B124)*'LF Projected Ratios'!V$40,$B124*(1+'LF Projected Ratios'!V$40))</f>
        <v>0.16973592151317252</v>
      </c>
      <c r="V124">
        <f>IF('LF Projected Ratios'!W$40&gt;=0,$B124+(1-$B124)*'LF Projected Ratios'!W$40,$B124*(1+'LF Projected Ratios'!W$40))</f>
        <v>0.1713286743296186</v>
      </c>
      <c r="W124">
        <f>IF('LF Projected Ratios'!X$40&gt;=0,$B124+(1-$B124)*'LF Projected Ratios'!X$40,$B124*(1+'LF Projected Ratios'!X$40))</f>
        <v>0.17290741130292703</v>
      </c>
      <c r="X124">
        <f>IF('LF Projected Ratios'!Y$40&gt;=0,$B124+(1-$B124)*'LF Projected Ratios'!Y$40,$B124*(1+'LF Projected Ratios'!Y$40))</f>
        <v>0.17447231662675902</v>
      </c>
      <c r="Y124">
        <f>IF('LF Projected Ratios'!Z$40&gt;=0,$B124+(1-$B124)*'LF Projected Ratios'!Z$40,$B124*(1+'LF Projected Ratios'!Z$40))</f>
        <v>0.17602357128133403</v>
      </c>
      <c r="Z124">
        <f>IF('LF Projected Ratios'!AA$40&gt;=0,$B124+(1-$B124)*'LF Projected Ratios'!AA$40,$B124*(1+'LF Projected Ratios'!AA$40))</f>
        <v>0.17756135310320156</v>
      </c>
      <c r="AA124">
        <f>IF('LF Projected Ratios'!AB$40&gt;=0,$B124+(1-$B124)*'LF Projected Ratios'!AB$40,$B124*(1+'LF Projected Ratios'!AB$40))</f>
        <v>0.17908583685320342</v>
      </c>
      <c r="AB124">
        <f>IF('LF Projected Ratios'!AC$40&gt;=0,$B124+(1-$B124)*'LF Projected Ratios'!AC$40,$B124*(1+'LF Projected Ratios'!AC$40))</f>
        <v>0.18059719428268214</v>
      </c>
      <c r="AC124">
        <f>IF('LF Projected Ratios'!AD$40&gt;=0,$B124+(1-$B124)*'LF Projected Ratios'!AD$40,$B124*(1+'LF Projected Ratios'!AD$40))</f>
        <v>0.18209559419798479</v>
      </c>
      <c r="AD124">
        <f>IF('LF Projected Ratios'!AE$40&gt;=0,$B124+(1-$B124)*'LF Projected Ratios'!AE$40,$B124*(1+'LF Projected Ratios'!AE$40))</f>
        <v>0.18358120252331456</v>
      </c>
      <c r="AE124">
        <f>IF('LF Projected Ratios'!AF$40&gt;=0,$B124+(1-$B124)*'LF Projected Ratios'!AF$40,$B124*(1+'LF Projected Ratios'!AF$40))</f>
        <v>0.18505418236198146</v>
      </c>
      <c r="AF124">
        <f>IF('LF Projected Ratios'!AG$40&gt;=0,$B124+(1-$B124)*'LF Projected Ratios'!AG$40,$B124*(1+'LF Projected Ratios'!AG$40))</f>
        <v>0.18651469405609608</v>
      </c>
    </row>
    <row r="125" spans="1:32" x14ac:dyDescent="0.2">
      <c r="A125" s="6" t="s">
        <v>48</v>
      </c>
      <c r="B125" s="28">
        <f t="shared" si="0"/>
        <v>0.13909514302669507</v>
      </c>
      <c r="C125">
        <f>IF('LF Projected Ratios'!D$40&gt;=0,$B125+(1-$B125)*'LF Projected Ratios'!D$40,$B125*(1+'LF Projected Ratios'!D$40))</f>
        <v>0.14088513113730874</v>
      </c>
      <c r="D125">
        <f>IF('LF Projected Ratios'!E$40&gt;=0,$B125+(1-$B125)*'LF Projected Ratios'!E$40,$B125*(1+'LF Projected Ratios'!E$40))</f>
        <v>0.14272123010428894</v>
      </c>
      <c r="E125">
        <f>IF('LF Projected Ratios'!F$40&gt;=0,$B125+(1-$B125)*'LF Projected Ratios'!F$40,$B125*(1+'LF Projected Ratios'!F$40))</f>
        <v>0.14455504413567694</v>
      </c>
      <c r="F125">
        <f>IF('LF Projected Ratios'!G$40&gt;=0,$B125+(1-$B125)*'LF Projected Ratios'!G$40,$B125*(1+'LF Projected Ratios'!G$40))</f>
        <v>0.14637305272481255</v>
      </c>
      <c r="G125">
        <f>IF('LF Projected Ratios'!H$40&gt;=0,$B125+(1-$B125)*'LF Projected Ratios'!H$40,$B125*(1+'LF Projected Ratios'!H$40))</f>
        <v>0.14819644853250749</v>
      </c>
      <c r="H125">
        <f>IF('LF Projected Ratios'!I$40&gt;=0,$B125+(1-$B125)*'LF Projected Ratios'!I$40,$B125*(1+'LF Projected Ratios'!I$40))</f>
        <v>0.15006954675078121</v>
      </c>
      <c r="I125">
        <f>IF('LF Projected Ratios'!J$40&gt;=0,$B125+(1-$B125)*'LF Projected Ratios'!J$40,$B125*(1+'LF Projected Ratios'!J$40))</f>
        <v>0.15191449206944296</v>
      </c>
      <c r="J125">
        <f>IF('LF Projected Ratios'!K$40&gt;=0,$B125+(1-$B125)*'LF Projected Ratios'!K$40,$B125*(1+'LF Projected Ratios'!K$40))</f>
        <v>0.15376317601161044</v>
      </c>
      <c r="K125">
        <f>IF('LF Projected Ratios'!L$40&gt;=0,$B125+(1-$B125)*'LF Projected Ratios'!L$40,$B125*(1+'LF Projected Ratios'!L$40))</f>
        <v>0.15559508328179783</v>
      </c>
      <c r="L125">
        <f>IF('LF Projected Ratios'!M$40&gt;=0,$B125+(1-$B125)*'LF Projected Ratios'!M$40,$B125*(1+'LF Projected Ratios'!M$40))</f>
        <v>0.15717703048708603</v>
      </c>
      <c r="M125">
        <f>IF('LF Projected Ratios'!N$40&gt;=0,$B125+(1-$B125)*'LF Projected Ratios'!N$40,$B125*(1+'LF Projected Ratios'!N$40))</f>
        <v>0.15889979711037439</v>
      </c>
      <c r="N125">
        <f>IF('LF Projected Ratios'!O$40&gt;=0,$B125+(1-$B125)*'LF Projected Ratios'!O$40,$B125*(1+'LF Projected Ratios'!O$40))</f>
        <v>0.16060677873109663</v>
      </c>
      <c r="O125">
        <f>IF('LF Projected Ratios'!P$40&gt;=0,$B125+(1-$B125)*'LF Projected Ratios'!P$40,$B125*(1+'LF Projected Ratios'!P$40))</f>
        <v>0.1622981913071235</v>
      </c>
      <c r="P125">
        <f>IF('LF Projected Ratios'!Q$40&gt;=0,$B125+(1-$B125)*'LF Projected Ratios'!Q$40,$B125*(1+'LF Projected Ratios'!Q$40))</f>
        <v>0.16397424687478984</v>
      </c>
      <c r="Q125">
        <f>IF('LF Projected Ratios'!R$40&gt;=0,$B125+(1-$B125)*'LF Projected Ratios'!R$40,$B125*(1+'LF Projected Ratios'!R$40))</f>
        <v>0.1656351536375073</v>
      </c>
      <c r="R125">
        <f>IF('LF Projected Ratios'!S$40&gt;=0,$B125+(1-$B125)*'LF Projected Ratios'!S$40,$B125*(1+'LF Projected Ratios'!S$40))</f>
        <v>0.16728111605198095</v>
      </c>
      <c r="S125">
        <f>IF('LF Projected Ratios'!T$40&gt;=0,$B125+(1-$B125)*'LF Projected Ratios'!T$40,$B125*(1+'LF Projected Ratios'!T$40))</f>
        <v>0.16891233491211299</v>
      </c>
      <c r="T125">
        <f>IF('LF Projected Ratios'!U$40&gt;=0,$B125+(1-$B125)*'LF Projected Ratios'!U$40,$B125*(1+'LF Projected Ratios'!U$40))</f>
        <v>0.1705290074306593</v>
      </c>
      <c r="U125">
        <f>IF('LF Projected Ratios'!V$40&gt;=0,$B125+(1-$B125)*'LF Projected Ratios'!V$40,$B125*(1+'LF Projected Ratios'!V$40))</f>
        <v>0.17213132731871117</v>
      </c>
      <c r="V125">
        <f>IF('LF Projected Ratios'!W$40&gt;=0,$B125+(1-$B125)*'LF Projected Ratios'!W$40,$B125*(1+'LF Projected Ratios'!W$40))</f>
        <v>0.17371948486307193</v>
      </c>
      <c r="W125">
        <f>IF('LF Projected Ratios'!X$40&gt;=0,$B125+(1-$B125)*'LF Projected Ratios'!X$40,$B125*(1+'LF Projected Ratios'!X$40))</f>
        <v>0.17529366700158833</v>
      </c>
      <c r="X125">
        <f>IF('LF Projected Ratios'!Y$40&gt;=0,$B125+(1-$B125)*'LF Projected Ratios'!Y$40,$B125*(1+'LF Projected Ratios'!Y$40))</f>
        <v>0.17685405739650198</v>
      </c>
      <c r="Y125">
        <f>IF('LF Projected Ratios'!Z$40&gt;=0,$B125+(1-$B125)*'LF Projected Ratios'!Z$40,$B125*(1+'LF Projected Ratios'!Z$40))</f>
        <v>0.17840083650588393</v>
      </c>
      <c r="Z125">
        <f>IF('LF Projected Ratios'!AA$40&gt;=0,$B125+(1-$B125)*'LF Projected Ratios'!AA$40,$B125*(1+'LF Projected Ratios'!AA$40))</f>
        <v>0.17993418165320513</v>
      </c>
      <c r="AA125">
        <f>IF('LF Projected Ratios'!AB$40&gt;=0,$B125+(1-$B125)*'LF Projected Ratios'!AB$40,$B125*(1+'LF Projected Ratios'!AB$40))</f>
        <v>0.18145426709510259</v>
      </c>
      <c r="AB125">
        <f>IF('LF Projected Ratios'!AC$40&gt;=0,$B125+(1-$B125)*'LF Projected Ratios'!AC$40,$B125*(1+'LF Projected Ratios'!AC$40))</f>
        <v>0.1829612640873968</v>
      </c>
      <c r="AC125">
        <f>IF('LF Projected Ratios'!AD$40&gt;=0,$B125+(1-$B125)*'LF Projected Ratios'!AD$40,$B125*(1+'LF Projected Ratios'!AD$40))</f>
        <v>0.18445534094940935</v>
      </c>
      <c r="AD125">
        <f>IF('LF Projected Ratios'!AE$40&gt;=0,$B125+(1-$B125)*'LF Projected Ratios'!AE$40,$B125*(1+'LF Projected Ratios'!AE$40))</f>
        <v>0.1859366631266334</v>
      </c>
      <c r="AE125">
        <f>IF('LF Projected Ratios'!AF$40&gt;=0,$B125+(1-$B125)*'LF Projected Ratios'!AF$40,$B125*(1+'LF Projected Ratios'!AF$40))</f>
        <v>0.18740539325180744</v>
      </c>
      <c r="AF125">
        <f>IF('LF Projected Ratios'!AG$40&gt;=0,$B125+(1-$B125)*'LF Projected Ratios'!AG$40,$B125*(1+'LF Projected Ratios'!AG$40))</f>
        <v>0.18886169120443694</v>
      </c>
    </row>
    <row r="126" spans="1:32" x14ac:dyDescent="0.2">
      <c r="A126" s="6" t="s">
        <v>49</v>
      </c>
      <c r="B126" s="28">
        <f t="shared" si="0"/>
        <v>0.14803177242408416</v>
      </c>
      <c r="C126">
        <f>IF('LF Projected Ratios'!D$40&gt;=0,$B126+(1-$B126)*'LF Projected Ratios'!D$40,$B126*(1+'LF Projected Ratios'!D$40))</f>
        <v>0.14980317954953937</v>
      </c>
      <c r="D126">
        <f>IF('LF Projected Ratios'!E$40&gt;=0,$B126+(1-$B126)*'LF Projected Ratios'!E$40,$B126*(1+'LF Projected Ratios'!E$40))</f>
        <v>0.15162021887726682</v>
      </c>
      <c r="E126">
        <f>IF('LF Projected Ratios'!F$40&gt;=0,$B126+(1-$B126)*'LF Projected Ratios'!F$40,$B126*(1+'LF Projected Ratios'!F$40))</f>
        <v>0.15343499698819332</v>
      </c>
      <c r="F126">
        <f>IF('LF Projected Ratios'!G$40&gt;=0,$B126+(1-$B126)*'LF Projected Ratios'!G$40,$B126*(1+'LF Projected Ratios'!G$40))</f>
        <v>0.15523413372538064</v>
      </c>
      <c r="G126">
        <f>IF('LF Projected Ratios'!H$40&gt;=0,$B126+(1-$B126)*'LF Projected Ratios'!H$40,$B126*(1+'LF Projected Ratios'!H$40))</f>
        <v>0.15703860175906417</v>
      </c>
      <c r="H126">
        <f>IF('LF Projected Ratios'!I$40&gt;=0,$B126+(1-$B126)*'LF Projected Ratios'!I$40,$B126*(1+'LF Projected Ratios'!I$40))</f>
        <v>0.15889225626707648</v>
      </c>
      <c r="I126">
        <f>IF('LF Projected Ratios'!J$40&gt;=0,$B126+(1-$B126)*'LF Projected Ratios'!J$40,$B126*(1+'LF Projected Ratios'!J$40))</f>
        <v>0.1607180501168648</v>
      </c>
      <c r="J126">
        <f>IF('LF Projected Ratios'!K$40&gt;=0,$B126+(1-$B126)*'LF Projected Ratios'!K$40,$B126*(1+'LF Projected Ratios'!K$40))</f>
        <v>0.16254754378134917</v>
      </c>
      <c r="K126">
        <f>IF('LF Projected Ratios'!L$40&gt;=0,$B126+(1-$B126)*'LF Projected Ratios'!L$40,$B126*(1+'LF Projected Ratios'!L$40))</f>
        <v>0.16436043492422417</v>
      </c>
      <c r="L126">
        <f>IF('LF Projected Ratios'!M$40&gt;=0,$B126+(1-$B126)*'LF Projected Ratios'!M$40,$B126*(1+'LF Projected Ratios'!M$40))</f>
        <v>0.16592596071454951</v>
      </c>
      <c r="M126">
        <f>IF('LF Projected Ratios'!N$40&gt;=0,$B126+(1-$B126)*'LF Projected Ratios'!N$40,$B126*(1+'LF Projected Ratios'!N$40))</f>
        <v>0.16763084414583843</v>
      </c>
      <c r="N126">
        <f>IF('LF Projected Ratios'!O$40&gt;=0,$B126+(1-$B126)*'LF Projected Ratios'!O$40,$B126*(1+'LF Projected Ratios'!O$40))</f>
        <v>0.16932010643090009</v>
      </c>
      <c r="O126">
        <f>IF('LF Projected Ratios'!P$40&gt;=0,$B126+(1-$B126)*'LF Projected Ratios'!P$40,$B126*(1+'LF Projected Ratios'!P$40))</f>
        <v>0.1709939612858529</v>
      </c>
      <c r="P126">
        <f>IF('LF Projected Ratios'!Q$40&gt;=0,$B126+(1-$B126)*'LF Projected Ratios'!Q$40,$B126*(1+'LF Projected Ratios'!Q$40))</f>
        <v>0.17265261854598693</v>
      </c>
      <c r="Q126">
        <f>IF('LF Projected Ratios'!R$40&gt;=0,$B126+(1-$B126)*'LF Projected Ratios'!R$40,$B126*(1+'LF Projected Ratios'!R$40))</f>
        <v>0.17429628425345678</v>
      </c>
      <c r="R126">
        <f>IF('LF Projected Ratios'!S$40&gt;=0,$B126+(1-$B126)*'LF Projected Ratios'!S$40,$B126*(1+'LF Projected Ratios'!S$40))</f>
        <v>0.17592516074260309</v>
      </c>
      <c r="S126">
        <f>IF('LF Projected Ratios'!T$40&gt;=0,$B126+(1-$B126)*'LF Projected Ratios'!T$40,$B126*(1+'LF Projected Ratios'!T$40))</f>
        <v>0.17753944672298549</v>
      </c>
      <c r="T126">
        <f>IF('LF Projected Ratios'!U$40&gt;=0,$B126+(1-$B126)*'LF Projected Ratios'!U$40,$B126*(1+'LF Projected Ratios'!U$40))</f>
        <v>0.17913933736019125</v>
      </c>
      <c r="U126">
        <f>IF('LF Projected Ratios'!V$40&gt;=0,$B126+(1-$B126)*'LF Projected Ratios'!V$40,$B126*(1+'LF Projected Ratios'!V$40))</f>
        <v>0.18072502435449234</v>
      </c>
      <c r="V126">
        <f>IF('LF Projected Ratios'!W$40&gt;=0,$B126+(1-$B126)*'LF Projected Ratios'!W$40,$B126*(1+'LF Projected Ratios'!W$40))</f>
        <v>0.18229669601741841</v>
      </c>
      <c r="W126">
        <f>IF('LF Projected Ratios'!X$40&gt;=0,$B126+(1-$B126)*'LF Projected Ratios'!X$40,$B126*(1+'LF Projected Ratios'!X$40))</f>
        <v>0.18385453734630644</v>
      </c>
      <c r="X126">
        <f>IF('LF Projected Ratios'!Y$40&gt;=0,$B126+(1-$B126)*'LF Projected Ratios'!Y$40,$B126*(1+'LF Projected Ratios'!Y$40))</f>
        <v>0.18539873009689084</v>
      </c>
      <c r="Y126">
        <f>IF('LF Projected Ratios'!Z$40&gt;=0,$B126+(1-$B126)*'LF Projected Ratios'!Z$40,$B126*(1+'LF Projected Ratios'!Z$40))</f>
        <v>0.18692945285399623</v>
      </c>
      <c r="Z126">
        <f>IF('LF Projected Ratios'!AA$40&gt;=0,$B126+(1-$B126)*'LF Projected Ratios'!AA$40,$B126*(1+'LF Projected Ratios'!AA$40))</f>
        <v>0.18844688110038593</v>
      </c>
      <c r="AA126">
        <f>IF('LF Projected Ratios'!AB$40&gt;=0,$B126+(1-$B126)*'LF Projected Ratios'!AB$40,$B126*(1+'LF Projected Ratios'!AB$40))</f>
        <v>0.1899511872838246</v>
      </c>
      <c r="AB126">
        <f>IF('LF Projected Ratios'!AC$40&gt;=0,$B126+(1-$B126)*'LF Projected Ratios'!AC$40,$B126*(1+'LF Projected Ratios'!AC$40))</f>
        <v>0.19144254088241039</v>
      </c>
      <c r="AC126">
        <f>IF('LF Projected Ratios'!AD$40&gt;=0,$B126+(1-$B126)*'LF Projected Ratios'!AD$40,$B126*(1+'LF Projected Ratios'!AD$40))</f>
        <v>0.19292110846822494</v>
      </c>
      <c r="AD126">
        <f>IF('LF Projected Ratios'!AE$40&gt;=0,$B126+(1-$B126)*'LF Projected Ratios'!AE$40,$B126*(1+'LF Projected Ratios'!AE$40))</f>
        <v>0.19438705376935314</v>
      </c>
      <c r="AE126">
        <f>IF('LF Projected Ratios'!AF$40&gt;=0,$B126+(1-$B126)*'LF Projected Ratios'!AF$40,$B126*(1+'LF Projected Ratios'!AF$40))</f>
        <v>0.19584053773032314</v>
      </c>
      <c r="AF126">
        <f>IF('LF Projected Ratios'!AG$40&gt;=0,$B126+(1-$B126)*'LF Projected Ratios'!AG$40,$B126*(1+'LF Projected Ratios'!AG$40))</f>
        <v>0.19728171857101001</v>
      </c>
    </row>
    <row r="127" spans="1:32" x14ac:dyDescent="0.2">
      <c r="A127" s="6" t="s">
        <v>50</v>
      </c>
      <c r="B127" s="28">
        <f t="shared" si="0"/>
        <v>0.12967763984598502</v>
      </c>
      <c r="C127">
        <f>IF('LF Projected Ratios'!D$40&gt;=0,$B127+(1-$B127)*'LF Projected Ratios'!D$40,$B127*(1+'LF Projected Ratios'!D$40))</f>
        <v>0.13148720877158493</v>
      </c>
      <c r="D127">
        <f>IF('LF Projected Ratios'!E$40&gt;=0,$B127+(1-$B127)*'LF Projected Ratios'!E$40,$B127*(1+'LF Projected Ratios'!E$40))</f>
        <v>0.13334339296368794</v>
      </c>
      <c r="E127">
        <f>IF('LF Projected Ratios'!F$40&gt;=0,$B127+(1-$B127)*'LF Projected Ratios'!F$40,$B127*(1+'LF Projected Ratios'!F$40))</f>
        <v>0.13519726722511591</v>
      </c>
      <c r="F127">
        <f>IF('LF Projected Ratios'!G$40&gt;=0,$B127+(1-$B127)*'LF Projected Ratios'!G$40,$B127*(1+'LF Projected Ratios'!G$40))</f>
        <v>0.13703516314736627</v>
      </c>
      <c r="G127">
        <f>IF('LF Projected Ratios'!H$40&gt;=0,$B127+(1-$B127)*'LF Projected Ratios'!H$40,$B127*(1+'LF Projected Ratios'!H$40))</f>
        <v>0.13887850521936623</v>
      </c>
      <c r="H127">
        <f>IF('LF Projected Ratios'!I$40&gt;=0,$B127+(1-$B127)*'LF Projected Ratios'!I$40,$B127*(1+'LF Projected Ratios'!I$40))</f>
        <v>0.14077209340036406</v>
      </c>
      <c r="I127">
        <f>IF('LF Projected Ratios'!J$40&gt;=0,$B127+(1-$B127)*'LF Projected Ratios'!J$40,$B127*(1+'LF Projected Ratios'!J$40))</f>
        <v>0.14263722071505708</v>
      </c>
      <c r="J127">
        <f>IF('LF Projected Ratios'!K$40&gt;=0,$B127+(1-$B127)*'LF Projected Ratios'!K$40,$B127*(1+'LF Projected Ratios'!K$40))</f>
        <v>0.1445061275503404</v>
      </c>
      <c r="K127">
        <f>IF('LF Projected Ratios'!L$40&gt;=0,$B127+(1-$B127)*'LF Projected Ratios'!L$40,$B127*(1+'LF Projected Ratios'!L$40))</f>
        <v>0.14635807419236316</v>
      </c>
      <c r="L127">
        <f>IF('LF Projected Ratios'!M$40&gt;=0,$B127+(1-$B127)*'LF Projected Ratios'!M$40,$B127*(1+'LF Projected Ratios'!M$40))</f>
        <v>0.14795732643747875</v>
      </c>
      <c r="M127">
        <f>IF('LF Projected Ratios'!N$40&gt;=0,$B127+(1-$B127)*'LF Projected Ratios'!N$40,$B127*(1+'LF Projected Ratios'!N$40))</f>
        <v>0.14969893853483202</v>
      </c>
      <c r="N127">
        <f>IF('LF Projected Ratios'!O$40&gt;=0,$B127+(1-$B127)*'LF Projected Ratios'!O$40,$B127*(1+'LF Projected Ratios'!O$40))</f>
        <v>0.15142459295628521</v>
      </c>
      <c r="O127">
        <f>IF('LF Projected Ratios'!P$40&gt;=0,$B127+(1-$B127)*'LF Projected Ratios'!P$40,$B127*(1+'LF Projected Ratios'!P$40))</f>
        <v>0.1531345080220885</v>
      </c>
      <c r="P127">
        <f>IF('LF Projected Ratios'!Q$40&gt;=0,$B127+(1-$B127)*'LF Projected Ratios'!Q$40,$B127*(1+'LF Projected Ratios'!Q$40))</f>
        <v>0.15482889808805822</v>
      </c>
      <c r="Q127">
        <f>IF('LF Projected Ratios'!R$40&gt;=0,$B127+(1-$B127)*'LF Projected Ratios'!R$40,$B127*(1+'LF Projected Ratios'!R$40))</f>
        <v>0.15650797363515884</v>
      </c>
      <c r="R127">
        <f>IF('LF Projected Ratios'!S$40&gt;=0,$B127+(1-$B127)*'LF Projected Ratios'!S$40,$B127*(1+'LF Projected Ratios'!S$40))</f>
        <v>0.15817194135666274</v>
      </c>
      <c r="S127">
        <f>IF('LF Projected Ratios'!T$40&gt;=0,$B127+(1-$B127)*'LF Projected Ratios'!T$40,$B127*(1+'LF Projected Ratios'!T$40))</f>
        <v>0.15982100424297177</v>
      </c>
      <c r="T127">
        <f>IF('LF Projected Ratios'!U$40&gt;=0,$B127+(1-$B127)*'LF Projected Ratios'!U$40,$B127*(1+'LF Projected Ratios'!U$40))</f>
        <v>0.16145536166416699</v>
      </c>
      <c r="U127">
        <f>IF('LF Projected Ratios'!V$40&gt;=0,$B127+(1-$B127)*'LF Projected Ratios'!V$40,$B127*(1+'LF Projected Ratios'!V$40))</f>
        <v>0.16307520945036</v>
      </c>
      <c r="V127">
        <f>IF('LF Projected Ratios'!W$40&gt;=0,$B127+(1-$B127)*'LF Projected Ratios'!W$40,$B127*(1+'LF Projected Ratios'!W$40))</f>
        <v>0.16468073996991583</v>
      </c>
      <c r="W127">
        <f>IF('LF Projected Ratios'!X$40&gt;=0,$B127+(1-$B127)*'LF Projected Ratios'!X$40,$B127*(1+'LF Projected Ratios'!X$40))</f>
        <v>0.16627214220560835</v>
      </c>
      <c r="X127">
        <f>IF('LF Projected Ratios'!Y$40&gt;=0,$B127+(1-$B127)*'LF Projected Ratios'!Y$40,$B127*(1+'LF Projected Ratios'!Y$40))</f>
        <v>0.16784960182877437</v>
      </c>
      <c r="Y127">
        <f>IF('LF Projected Ratios'!Z$40&gt;=0,$B127+(1-$B127)*'LF Projected Ratios'!Z$40,$B127*(1+'LF Projected Ratios'!Z$40))</f>
        <v>0.16941330127152937</v>
      </c>
      <c r="Z127">
        <f>IF('LF Projected Ratios'!AA$40&gt;=0,$B127+(1-$B127)*'LF Projected Ratios'!AA$40,$B127*(1+'LF Projected Ratios'!AA$40))</f>
        <v>0.17096341979709911</v>
      </c>
      <c r="AA127">
        <f>IF('LF Projected Ratios'!AB$40&gt;=0,$B127+(1-$B127)*'LF Projected Ratios'!AB$40,$B127*(1+'LF Projected Ratios'!AB$40))</f>
        <v>0.17250013356832714</v>
      </c>
      <c r="AB127">
        <f>IF('LF Projected Ratios'!AC$40&gt;=0,$B127+(1-$B127)*'LF Projected Ratios'!AC$40,$B127*(1+'LF Projected Ratios'!AC$40))</f>
        <v>0.17402361571441421</v>
      </c>
      <c r="AC127">
        <f>IF('LF Projected Ratios'!AD$40&gt;=0,$B127+(1-$B127)*'LF Projected Ratios'!AD$40,$B127*(1+'LF Projected Ratios'!AD$40))</f>
        <v>0.17553403639593979</v>
      </c>
      <c r="AD127">
        <f>IF('LF Projected Ratios'!AE$40&gt;=0,$B127+(1-$B127)*'LF Projected Ratios'!AE$40,$B127*(1+'LF Projected Ratios'!AE$40))</f>
        <v>0.17703156286821764</v>
      </c>
      <c r="AE127">
        <f>IF('LF Projected Ratios'!AF$40&gt;=0,$B127+(1-$B127)*'LF Projected Ratios'!AF$40,$B127*(1+'LF Projected Ratios'!AF$40))</f>
        <v>0.17851635954303813</v>
      </c>
      <c r="AF127">
        <f>IF('LF Projected Ratios'!AG$40&gt;=0,$B127+(1-$B127)*'LF Projected Ratios'!AG$40,$B127*(1+'LF Projected Ratios'!AG$40))</f>
        <v>0.17998858804884066</v>
      </c>
    </row>
    <row r="128" spans="1:32" x14ac:dyDescent="0.2">
      <c r="A128" s="6" t="s">
        <v>51</v>
      </c>
      <c r="B128" s="28">
        <f t="shared" si="0"/>
        <v>0.13603753210034619</v>
      </c>
      <c r="C128">
        <f>IF('LF Projected Ratios'!D$40&gt;=0,$B128+(1-$B128)*'LF Projected Ratios'!D$40,$B128*(1+'LF Projected Ratios'!D$40))</f>
        <v>0.13783387757688795</v>
      </c>
      <c r="D128">
        <f>IF('LF Projected Ratios'!E$40&gt;=0,$B128+(1-$B128)*'LF Projected Ratios'!E$40,$B128*(1+'LF Projected Ratios'!E$40))</f>
        <v>0.13967649767825116</v>
      </c>
      <c r="E128">
        <f>IF('LF Projected Ratios'!F$40&gt;=0,$B128+(1-$B128)*'LF Projected Ratios'!F$40,$B128*(1+'LF Projected Ratios'!F$40))</f>
        <v>0.14151682472878852</v>
      </c>
      <c r="F128">
        <f>IF('LF Projected Ratios'!G$40&gt;=0,$B128+(1-$B128)*'LF Projected Ratios'!G$40,$B128*(1+'LF Projected Ratios'!G$40))</f>
        <v>0.14334129020207492</v>
      </c>
      <c r="G128">
        <f>IF('LF Projected Ratios'!H$40&gt;=0,$B128+(1-$B128)*'LF Projected Ratios'!H$40,$B128*(1+'LF Projected Ratios'!H$40))</f>
        <v>0.14517116202729902</v>
      </c>
      <c r="H128">
        <f>IF('LF Projected Ratios'!I$40&gt;=0,$B128+(1-$B128)*'LF Projected Ratios'!I$40,$B128*(1+'LF Projected Ratios'!I$40))</f>
        <v>0.14705091278740928</v>
      </c>
      <c r="I128">
        <f>IF('LF Projected Ratios'!J$40&gt;=0,$B128+(1-$B128)*'LF Projected Ratios'!J$40,$B128*(1+'LF Projected Ratios'!J$40))</f>
        <v>0.1489024106593749</v>
      </c>
      <c r="J128">
        <f>IF('LF Projected Ratios'!K$40&gt;=0,$B128+(1-$B128)*'LF Projected Ratios'!K$40,$B128*(1+'LF Projected Ratios'!K$40))</f>
        <v>0.15075766043303368</v>
      </c>
      <c r="K128">
        <f>IF('LF Projected Ratios'!L$40&gt;=0,$B128+(1-$B128)*'LF Projected Ratios'!L$40,$B128*(1+'LF Projected Ratios'!L$40))</f>
        <v>0.15259607395027033</v>
      </c>
      <c r="L128">
        <f>IF('LF Projected Ratios'!M$40&gt;=0,$B128+(1-$B128)*'LF Projected Ratios'!M$40,$B128*(1+'LF Projected Ratios'!M$40))</f>
        <v>0.15418363963827542</v>
      </c>
      <c r="M128">
        <f>IF('LF Projected Ratios'!N$40&gt;=0,$B128+(1-$B128)*'LF Projected Ratios'!N$40,$B128*(1+'LF Projected Ratios'!N$40))</f>
        <v>0.1559125248819993</v>
      </c>
      <c r="N128">
        <f>IF('LF Projected Ratios'!O$40&gt;=0,$B128+(1-$B128)*'LF Projected Ratios'!O$40,$B128*(1+'LF Projected Ratios'!O$40))</f>
        <v>0.15762556906075259</v>
      </c>
      <c r="O128">
        <f>IF('LF Projected Ratios'!P$40&gt;=0,$B128+(1-$B128)*'LF Projected Ratios'!P$40,$B128*(1+'LF Projected Ratios'!P$40))</f>
        <v>0.1593229888994073</v>
      </c>
      <c r="P128">
        <f>IF('LF Projected Ratios'!Q$40&gt;=0,$B128+(1-$B128)*'LF Projected Ratios'!Q$40,$B128*(1+'LF Projected Ratios'!Q$40))</f>
        <v>0.16100499718737177</v>
      </c>
      <c r="Q128">
        <f>IF('LF Projected Ratios'!R$40&gt;=0,$B128+(1-$B128)*'LF Projected Ratios'!R$40,$B128*(1+'LF Projected Ratios'!R$40))</f>
        <v>0.16267180286751803</v>
      </c>
      <c r="R128">
        <f>IF('LF Projected Ratios'!S$40&gt;=0,$B128+(1-$B128)*'LF Projected Ratios'!S$40,$B128*(1+'LF Projected Ratios'!S$40))</f>
        <v>0.1643236111227046</v>
      </c>
      <c r="S128">
        <f>IF('LF Projected Ratios'!T$40&gt;=0,$B128+(1-$B128)*'LF Projected Ratios'!T$40,$B128*(1+'LF Projected Ratios'!T$40))</f>
        <v>0.16596062345997831</v>
      </c>
      <c r="T128">
        <f>IF('LF Projected Ratios'!U$40&gt;=0,$B128+(1-$B128)*'LF Projected Ratios'!U$40,$B128*(1+'LF Projected Ratios'!U$40))</f>
        <v>0.16758303779252065</v>
      </c>
      <c r="U128">
        <f>IF('LF Projected Ratios'!V$40&gt;=0,$B128+(1-$B128)*'LF Projected Ratios'!V$40,$B128*(1+'LF Projected Ratios'!V$40))</f>
        <v>0.16919104851941205</v>
      </c>
      <c r="V128">
        <f>IF('LF Projected Ratios'!W$40&gt;=0,$B128+(1-$B128)*'LF Projected Ratios'!W$40,$B128*(1+'LF Projected Ratios'!W$40))</f>
        <v>0.17078484660328316</v>
      </c>
      <c r="W128">
        <f>IF('LF Projected Ratios'!X$40&gt;=0,$B128+(1-$B128)*'LF Projected Ratios'!X$40,$B128*(1+'LF Projected Ratios'!X$40))</f>
        <v>0.17236461964591374</v>
      </c>
      <c r="X128">
        <f>IF('LF Projected Ratios'!Y$40&gt;=0,$B128+(1-$B128)*'LF Projected Ratios'!Y$40,$B128*(1+'LF Projected Ratios'!Y$40))</f>
        <v>0.17393055196184481</v>
      </c>
      <c r="Y128">
        <f>IF('LF Projected Ratios'!Z$40&gt;=0,$B128+(1-$B128)*'LF Projected Ratios'!Z$40,$B128*(1+'LF Projected Ratios'!Z$40))</f>
        <v>0.17548282465006673</v>
      </c>
      <c r="Z128">
        <f>IF('LF Projected Ratios'!AA$40&gt;=0,$B128+(1-$B128)*'LF Projected Ratios'!AA$40,$B128*(1+'LF Projected Ratios'!AA$40))</f>
        <v>0.1770216156638369</v>
      </c>
      <c r="AA128">
        <f>IF('LF Projected Ratios'!AB$40&gt;=0,$B128+(1-$B128)*'LF Projected Ratios'!AB$40,$B128*(1+'LF Projected Ratios'!AB$40))</f>
        <v>0.17854709987868642</v>
      </c>
      <c r="AB128">
        <f>IF('LF Projected Ratios'!AC$40&gt;=0,$B128+(1-$B128)*'LF Projected Ratios'!AC$40,$B128*(1+'LF Projected Ratios'!AC$40))</f>
        <v>0.1800594491586722</v>
      </c>
      <c r="AC128">
        <f>IF('LF Projected Ratios'!AD$40&gt;=0,$B128+(1-$B128)*'LF Projected Ratios'!AD$40,$B128*(1+'LF Projected Ratios'!AD$40))</f>
        <v>0.18155883242092294</v>
      </c>
      <c r="AD128">
        <f>IF('LF Projected Ratios'!AE$40&gt;=0,$B128+(1-$B128)*'LF Projected Ratios'!AE$40,$B128*(1+'LF Projected Ratios'!AE$40))</f>
        <v>0.18304541569853205</v>
      </c>
      <c r="AE128">
        <f>IF('LF Projected Ratios'!AF$40&gt;=0,$B128+(1-$B128)*'LF Projected Ratios'!AF$40,$B128*(1+'LF Projected Ratios'!AF$40))</f>
        <v>0.18451936220184845</v>
      </c>
      <c r="AF128">
        <f>IF('LF Projected Ratios'!AG$40&gt;=0,$B128+(1-$B128)*'LF Projected Ratios'!AG$40,$B128*(1+'LF Projected Ratios'!AG$40))</f>
        <v>0.18598083237820967</v>
      </c>
    </row>
    <row r="129" spans="1:32" x14ac:dyDescent="0.2">
      <c r="A129" s="6" t="s">
        <v>52</v>
      </c>
      <c r="B129" s="28">
        <f t="shared" si="0"/>
        <v>0.14782748660248213</v>
      </c>
      <c r="C129">
        <f>IF('LF Projected Ratios'!D$40&gt;=0,$B129+(1-$B129)*'LF Projected Ratios'!D$40,$B129*(1+'LF Projected Ratios'!D$40))</f>
        <v>0.14959931847776753</v>
      </c>
      <c r="D129">
        <f>IF('LF Projected Ratios'!E$40&gt;=0,$B129+(1-$B129)*'LF Projected Ratios'!E$40,$B129*(1+'LF Projected Ratios'!E$40))</f>
        <v>0.15141679349706183</v>
      </c>
      <c r="E129">
        <f>IF('LF Projected Ratios'!F$40&gt;=0,$B129+(1-$B129)*'LF Projected Ratios'!F$40,$B129*(1+'LF Projected Ratios'!F$40))</f>
        <v>0.15323200675735824</v>
      </c>
      <c r="F129">
        <f>IF('LF Projected Ratios'!G$40&gt;=0,$B129+(1-$B129)*'LF Projected Ratios'!G$40,$B129*(1+'LF Projected Ratios'!G$40))</f>
        <v>0.15503157489341071</v>
      </c>
      <c r="G129">
        <f>IF('LF Projected Ratios'!H$40&gt;=0,$B129+(1-$B129)*'LF Projected Ratios'!H$40,$B129*(1+'LF Projected Ratios'!H$40))</f>
        <v>0.15683647560430319</v>
      </c>
      <c r="H129">
        <f>IF('LF Projected Ratios'!I$40&gt;=0,$B129+(1-$B129)*'LF Projected Ratios'!I$40,$B129*(1+'LF Projected Ratios'!I$40))</f>
        <v>0.15869057458350808</v>
      </c>
      <c r="I129">
        <f>IF('LF Projected Ratios'!J$40&gt;=0,$B129+(1-$B129)*'LF Projected Ratios'!J$40,$B129*(1+'LF Projected Ratios'!J$40))</f>
        <v>0.16051680622403153</v>
      </c>
      <c r="J129">
        <f>IF('LF Projected Ratios'!K$40&gt;=0,$B129+(1-$B129)*'LF Projected Ratios'!K$40,$B129*(1+'LF Projected Ratios'!K$40))</f>
        <v>0.16234673856639645</v>
      </c>
      <c r="K129">
        <f>IF('LF Projected Ratios'!L$40&gt;=0,$B129+(1-$B129)*'LF Projected Ratios'!L$40,$B129*(1+'LF Projected Ratios'!L$40))</f>
        <v>0.16416006440618222</v>
      </c>
      <c r="L129">
        <f>IF('LF Projected Ratios'!M$40&gt;=0,$B129+(1-$B129)*'LF Projected Ratios'!M$40,$B129*(1+'LF Projected Ratios'!M$40))</f>
        <v>0.1657259655798986</v>
      </c>
      <c r="M129">
        <f>IF('LF Projected Ratios'!N$40&gt;=0,$B129+(1-$B129)*'LF Projected Ratios'!N$40,$B129*(1+'LF Projected Ratios'!N$40))</f>
        <v>0.16743125780989762</v>
      </c>
      <c r="N129">
        <f>IF('LF Projected Ratios'!O$40&gt;=0,$B129+(1-$B129)*'LF Projected Ratios'!O$40,$B129*(1+'LF Projected Ratios'!O$40))</f>
        <v>0.16912092514801483</v>
      </c>
      <c r="O129">
        <f>IF('LF Projected Ratios'!P$40&gt;=0,$B129+(1-$B129)*'LF Projected Ratios'!P$40,$B129*(1+'LF Projected Ratios'!P$40))</f>
        <v>0.17079518136161367</v>
      </c>
      <c r="P129">
        <f>IF('LF Projected Ratios'!Q$40&gt;=0,$B129+(1-$B129)*'LF Projected Ratios'!Q$40,$B129*(1+'LF Projected Ratios'!Q$40))</f>
        <v>0.17245423633629875</v>
      </c>
      <c r="Q129">
        <f>IF('LF Projected Ratios'!R$40&gt;=0,$B129+(1-$B129)*'LF Projected Ratios'!R$40,$B129*(1+'LF Projected Ratios'!R$40))</f>
        <v>0.17409829616362968</v>
      </c>
      <c r="R129">
        <f>IF('LF Projected Ratios'!S$40&gt;=0,$B129+(1-$B129)*'LF Projected Ratios'!S$40,$B129*(1+'LF Projected Ratios'!S$40))</f>
        <v>0.17572756322646302</v>
      </c>
      <c r="S129">
        <f>IF('LF Projected Ratios'!T$40&gt;=0,$B129+(1-$B129)*'LF Projected Ratios'!T$40,$B129*(1+'LF Projected Ratios'!T$40))</f>
        <v>0.17734223628200518</v>
      </c>
      <c r="T129">
        <f>IF('LF Projected Ratios'!U$40&gt;=0,$B129+(1-$B129)*'LF Projected Ratios'!U$40,$B129*(1+'LF Projected Ratios'!U$40))</f>
        <v>0.17894251054264046</v>
      </c>
      <c r="U129">
        <f>IF('LF Projected Ratios'!V$40&gt;=0,$B129+(1-$B129)*'LF Projected Ratios'!V$40,$B129*(1+'LF Projected Ratios'!V$40))</f>
        <v>0.18052857775460687</v>
      </c>
      <c r="V129">
        <f>IF('LF Projected Ratios'!W$40&gt;=0,$B129+(1-$B129)*'LF Projected Ratios'!W$40,$B129*(1+'LF Projected Ratios'!W$40))</f>
        <v>0.18210062627458767</v>
      </c>
      <c r="W129">
        <f>IF('LF Projected Ratios'!X$40&gt;=0,$B129+(1-$B129)*'LF Projected Ratios'!X$40,$B129*(1+'LF Projected Ratios'!X$40))</f>
        <v>0.18365884114427863</v>
      </c>
      <c r="X129">
        <f>IF('LF Projected Ratios'!Y$40&gt;=0,$B129+(1-$B129)*'LF Projected Ratios'!Y$40,$B129*(1+'LF Projected Ratios'!Y$40))</f>
        <v>0.18520340416299574</v>
      </c>
      <c r="Y129">
        <f>IF('LF Projected Ratios'!Z$40&gt;=0,$B129+(1-$B129)*'LF Projected Ratios'!Z$40,$B129*(1+'LF Projected Ratios'!Z$40))</f>
        <v>0.1867344939583849</v>
      </c>
      <c r="Z129">
        <f>IF('LF Projected Ratios'!AA$40&gt;=0,$B129+(1-$B129)*'LF Projected Ratios'!AA$40,$B129*(1+'LF Projected Ratios'!AA$40))</f>
        <v>0.18825228605528688</v>
      </c>
      <c r="AA129">
        <f>IF('LF Projected Ratios'!AB$40&gt;=0,$B129+(1-$B129)*'LF Projected Ratios'!AB$40,$B129*(1+'LF Projected Ratios'!AB$40))</f>
        <v>0.189756952942816</v>
      </c>
      <c r="AB129">
        <f>IF('LF Projected Ratios'!AC$40&gt;=0,$B129+(1-$B129)*'LF Projected Ratios'!AC$40,$B129*(1+'LF Projected Ratios'!AC$40))</f>
        <v>0.19124866413970806</v>
      </c>
      <c r="AC129">
        <f>IF('LF Projected Ratios'!AD$40&gt;=0,$B129+(1-$B129)*'LF Projected Ratios'!AD$40,$B129*(1+'LF Projected Ratios'!AD$40))</f>
        <v>0.19272758625798556</v>
      </c>
      <c r="AD129">
        <f>IF('LF Projected Ratios'!AE$40&gt;=0,$B129+(1-$B129)*'LF Projected Ratios'!AE$40,$B129*(1+'LF Projected Ratios'!AE$40))</f>
        <v>0.19419388306499222</v>
      </c>
      <c r="AE129">
        <f>IF('LF Projected Ratios'!AF$40&gt;=0,$B129+(1-$B129)*'LF Projected Ratios'!AF$40,$B129*(1+'LF Projected Ratios'!AF$40))</f>
        <v>0.19564771554384769</v>
      </c>
      <c r="AF129">
        <f>IF('LF Projected Ratios'!AG$40&gt;=0,$B129+(1-$B129)*'LF Projected Ratios'!AG$40,$B129*(1+'LF Projected Ratios'!AG$40))</f>
        <v>0.1970892419523651</v>
      </c>
    </row>
    <row r="130" spans="1:32" x14ac:dyDescent="0.2">
      <c r="A130" s="6" t="s">
        <v>53</v>
      </c>
      <c r="B130" s="28">
        <f t="shared" si="0"/>
        <v>0.18608601791429769</v>
      </c>
      <c r="C130">
        <f>IF('LF Projected Ratios'!D$40&gt;=0,$B130+(1-$B130)*'LF Projected Ratios'!D$40,$B130*(1+'LF Projected Ratios'!D$40))</f>
        <v>0.18777830288538924</v>
      </c>
      <c r="D130">
        <f>IF('LF Projected Ratios'!E$40&gt;=0,$B130+(1-$B130)*'LF Projected Ratios'!E$40,$B130*(1+'LF Projected Ratios'!E$40))</f>
        <v>0.18951418183834609</v>
      </c>
      <c r="E130">
        <f>IF('LF Projected Ratios'!F$40&gt;=0,$B130+(1-$B130)*'LF Projected Ratios'!F$40,$B130*(1+'LF Projected Ratios'!F$40))</f>
        <v>0.19124790057462907</v>
      </c>
      <c r="F130">
        <f>IF('LF Projected Ratios'!G$40&gt;=0,$B130+(1-$B130)*'LF Projected Ratios'!G$40,$B130*(1+'LF Projected Ratios'!G$40))</f>
        <v>0.19296667657904329</v>
      </c>
      <c r="G130">
        <f>IF('LF Projected Ratios'!H$40&gt;=0,$B130+(1-$B130)*'LF Projected Ratios'!H$40,$B130*(1+'LF Projected Ratios'!H$40))</f>
        <v>0.19469054575080869</v>
      </c>
      <c r="H130">
        <f>IF('LF Projected Ratios'!I$40&gt;=0,$B130+(1-$B130)*'LF Projected Ratios'!I$40,$B130*(1+'LF Projected Ratios'!I$40))</f>
        <v>0.19646140442040969</v>
      </c>
      <c r="I130">
        <f>IF('LF Projected Ratios'!J$40&gt;=0,$B130+(1-$B130)*'LF Projected Ratios'!J$40,$B130*(1+'LF Projected Ratios'!J$40))</f>
        <v>0.19820564686355452</v>
      </c>
      <c r="J130">
        <f>IF('LF Projected Ratios'!K$40&gt;=0,$B130+(1-$B130)*'LF Projected Ratios'!K$40,$B130*(1+'LF Projected Ratios'!K$40))</f>
        <v>0.19995342386446191</v>
      </c>
      <c r="K130">
        <f>IF('LF Projected Ratios'!L$40&gt;=0,$B130+(1-$B130)*'LF Projected Ratios'!L$40,$B130*(1+'LF Projected Ratios'!L$40))</f>
        <v>0.20168533991652363</v>
      </c>
      <c r="L130">
        <f>IF('LF Projected Ratios'!M$40&gt;=0,$B130+(1-$B130)*'LF Projected Ratios'!M$40,$B130*(1+'LF Projected Ratios'!M$40))</f>
        <v>0.20318093950441793</v>
      </c>
      <c r="M130">
        <f>IF('LF Projected Ratios'!N$40&gt;=0,$B130+(1-$B130)*'LF Projected Ratios'!N$40,$B130*(1+'LF Projected Ratios'!N$40))</f>
        <v>0.20480967214683168</v>
      </c>
      <c r="N130">
        <f>IF('LF Projected Ratios'!O$40&gt;=0,$B130+(1-$B130)*'LF Projected Ratios'!O$40,$B130*(1+'LF Projected Ratios'!O$40))</f>
        <v>0.20642348138140107</v>
      </c>
      <c r="O130">
        <f>IF('LF Projected Ratios'!P$40&gt;=0,$B130+(1-$B130)*'LF Projected Ratios'!P$40,$B130*(1+'LF Projected Ratios'!P$40))</f>
        <v>0.20802257137834199</v>
      </c>
      <c r="P130">
        <f>IF('LF Projected Ratios'!Q$40&gt;=0,$B130+(1-$B130)*'LF Projected Ratios'!Q$40,$B130*(1+'LF Projected Ratios'!Q$40))</f>
        <v>0.20960714260038416</v>
      </c>
      <c r="Q130">
        <f>IF('LF Projected Ratios'!R$40&gt;=0,$B130+(1-$B130)*'LF Projected Ratios'!R$40,$B130*(1+'LF Projected Ratios'!R$40))</f>
        <v>0.21117739188654699</v>
      </c>
      <c r="R130">
        <f>IF('LF Projected Ratios'!S$40&gt;=0,$B130+(1-$B130)*'LF Projected Ratios'!S$40,$B130*(1+'LF Projected Ratios'!S$40))</f>
        <v>0.21273351253365025</v>
      </c>
      <c r="S130">
        <f>IF('LF Projected Ratios'!T$40&gt;=0,$B130+(1-$B130)*'LF Projected Ratios'!T$40,$B130*(1+'LF Projected Ratios'!T$40))</f>
        <v>0.21427569437563809</v>
      </c>
      <c r="T130">
        <f>IF('LF Projected Ratios'!U$40&gt;=0,$B130+(1-$B130)*'LF Projected Ratios'!U$40,$B130*(1+'LF Projected Ratios'!U$40))</f>
        <v>0.21580412386077844</v>
      </c>
      <c r="U130">
        <f>IF('LF Projected Ratios'!V$40&gt;=0,$B130+(1-$B130)*'LF Projected Ratios'!V$40,$B130*(1+'LF Projected Ratios'!V$40))</f>
        <v>0.21731898412680647</v>
      </c>
      <c r="V130">
        <f>IF('LF Projected Ratios'!W$40&gt;=0,$B130+(1-$B130)*'LF Projected Ratios'!W$40,$B130*(1+'LF Projected Ratios'!W$40))</f>
        <v>0.21882045507407774</v>
      </c>
      <c r="W130">
        <f>IF('LF Projected Ratios'!X$40&gt;=0,$B130+(1-$B130)*'LF Projected Ratios'!X$40,$B130*(1+'LF Projected Ratios'!X$40))</f>
        <v>0.2203087134367876</v>
      </c>
      <c r="X130">
        <f>IF('LF Projected Ratios'!Y$40&gt;=0,$B130+(1-$B130)*'LF Projected Ratios'!Y$40,$B130*(1+'LF Projected Ratios'!Y$40))</f>
        <v>0.22178393285231918</v>
      </c>
      <c r="Y130">
        <f>IF('LF Projected Ratios'!Z$40&gt;=0,$B130+(1-$B130)*'LF Projected Ratios'!Z$40,$B130*(1+'LF Projected Ratios'!Z$40))</f>
        <v>0.22324628392877857</v>
      </c>
      <c r="Z130">
        <f>IF('LF Projected Ratios'!AA$40&gt;=0,$B130+(1-$B130)*'LF Projected Ratios'!AA$40,$B130*(1+'LF Projected Ratios'!AA$40))</f>
        <v>0.22469593431076809</v>
      </c>
      <c r="AA130">
        <f>IF('LF Projected Ratios'!AB$40&gt;=0,$B130+(1-$B130)*'LF Projected Ratios'!AB$40,$B130*(1+'LF Projected Ratios'!AB$40))</f>
        <v>0.22613304874345347</v>
      </c>
      <c r="AB130">
        <f>IF('LF Projected Ratios'!AC$40&gt;=0,$B130+(1-$B130)*'LF Projected Ratios'!AC$40,$B130*(1+'LF Projected Ratios'!AC$40))</f>
        <v>0.22755778913497779</v>
      </c>
      <c r="AC130">
        <f>IF('LF Projected Ratios'!AD$40&gt;=0,$B130+(1-$B130)*'LF Projected Ratios'!AD$40,$B130*(1+'LF Projected Ratios'!AD$40))</f>
        <v>0.22897031461726866</v>
      </c>
      <c r="AD130">
        <f>IF('LF Projected Ratios'!AE$40&gt;=0,$B130+(1-$B130)*'LF Projected Ratios'!AE$40,$B130*(1+'LF Projected Ratios'!AE$40))</f>
        <v>0.23037078160528759</v>
      </c>
      <c r="AE130">
        <f>IF('LF Projected Ratios'!AF$40&gt;=0,$B130+(1-$B130)*'LF Projected Ratios'!AF$40,$B130*(1+'LF Projected Ratios'!AF$40))</f>
        <v>0.23175934385477051</v>
      </c>
      <c r="AF130">
        <f>IF('LF Projected Ratios'!AG$40&gt;=0,$B130+(1-$B130)*'LF Projected Ratios'!AG$40,$B130*(1+'LF Projected Ratios'!AG$40))</f>
        <v>0.23313615251850034</v>
      </c>
    </row>
    <row r="131" spans="1:32" x14ac:dyDescent="0.2">
      <c r="A131" s="6" t="s">
        <v>54</v>
      </c>
      <c r="B131" s="28">
        <f t="shared" si="0"/>
        <v>0.15060328537092266</v>
      </c>
      <c r="C131">
        <f>IF('LF Projected Ratios'!D$40&gt;=0,$B131+(1-$B131)*'LF Projected Ratios'!D$40,$B131*(1+'LF Projected Ratios'!D$40))</f>
        <v>0.15236934582239425</v>
      </c>
      <c r="D131">
        <f>IF('LF Projected Ratios'!E$40&gt;=0,$B131+(1-$B131)*'LF Projected Ratios'!E$40,$B131*(1+'LF Projected Ratios'!E$40))</f>
        <v>0.15418090074353832</v>
      </c>
      <c r="E131">
        <f>IF('LF Projected Ratios'!F$40&gt;=0,$B131+(1-$B131)*'LF Projected Ratios'!F$40,$B131*(1+'LF Projected Ratios'!F$40))</f>
        <v>0.15599020127295787</v>
      </c>
      <c r="F131">
        <f>IF('LF Projected Ratios'!G$40&gt;=0,$B131+(1-$B131)*'LF Projected Ratios'!G$40,$B131*(1+'LF Projected Ratios'!G$40))</f>
        <v>0.15778390763931319</v>
      </c>
      <c r="G131">
        <f>IF('LF Projected Ratios'!H$40&gt;=0,$B131+(1-$B131)*'LF Projected Ratios'!H$40,$B131*(1+'LF Projected Ratios'!H$40))</f>
        <v>0.1595829292106046</v>
      </c>
      <c r="H131">
        <f>IF('LF Projected Ratios'!I$40&gt;=0,$B131+(1-$B131)*'LF Projected Ratios'!I$40,$B131*(1+'LF Projected Ratios'!I$40))</f>
        <v>0.1614309887956937</v>
      </c>
      <c r="I131">
        <f>IF('LF Projected Ratios'!J$40&gt;=0,$B131+(1-$B131)*'LF Projected Ratios'!J$40,$B131*(1+'LF Projected Ratios'!J$40))</f>
        <v>0.16325127181494747</v>
      </c>
      <c r="J131">
        <f>IF('LF Projected Ratios'!K$40&gt;=0,$B131+(1-$B131)*'LF Projected Ratios'!K$40,$B131*(1+'LF Projected Ratios'!K$40))</f>
        <v>0.16507524348167169</v>
      </c>
      <c r="K131">
        <f>IF('LF Projected Ratios'!L$40&gt;=0,$B131+(1-$B131)*'LF Projected Ratios'!L$40,$B131*(1+'LF Projected Ratios'!L$40))</f>
        <v>0.1668826627385136</v>
      </c>
      <c r="L131">
        <f>IF('LF Projected Ratios'!M$40&gt;=0,$B131+(1-$B131)*'LF Projected Ratios'!M$40,$B131*(1+'LF Projected Ratios'!M$40))</f>
        <v>0.16844346327065662</v>
      </c>
      <c r="M131">
        <f>IF('LF Projected Ratios'!N$40&gt;=0,$B131+(1-$B131)*'LF Projected Ratios'!N$40,$B131*(1+'LF Projected Ratios'!N$40))</f>
        <v>0.17014320081777462</v>
      </c>
      <c r="N131">
        <f>IF('LF Projected Ratios'!O$40&gt;=0,$B131+(1-$B131)*'LF Projected Ratios'!O$40,$B131*(1+'LF Projected Ratios'!O$40))</f>
        <v>0.17182736436828722</v>
      </c>
      <c r="O131">
        <f>IF('LF Projected Ratios'!P$40&gt;=0,$B131+(1-$B131)*'LF Projected Ratios'!P$40,$B131*(1+'LF Projected Ratios'!P$40))</f>
        <v>0.17349616699324913</v>
      </c>
      <c r="P131">
        <f>IF('LF Projected Ratios'!Q$40&gt;=0,$B131+(1-$B131)*'LF Projected Ratios'!Q$40,$B131*(1+'LF Projected Ratios'!Q$40))</f>
        <v>0.17514981789460038</v>
      </c>
      <c r="Q131">
        <f>IF('LF Projected Ratios'!R$40&gt;=0,$B131+(1-$B131)*'LF Projected Ratios'!R$40,$B131*(1+'LF Projected Ratios'!R$40))</f>
        <v>0.17678852249259427</v>
      </c>
      <c r="R131">
        <f>IF('LF Projected Ratios'!S$40&gt;=0,$B131+(1-$B131)*'LF Projected Ratios'!S$40,$B131*(1+'LF Projected Ratios'!S$40))</f>
        <v>0.17841248251086167</v>
      </c>
      <c r="S131">
        <f>IF('LF Projected Ratios'!T$40&gt;=0,$B131+(1-$B131)*'LF Projected Ratios'!T$40,$B131*(1+'LF Projected Ratios'!T$40))</f>
        <v>0.18002189605919308</v>
      </c>
      <c r="T131">
        <f>IF('LF Projected Ratios'!U$40&gt;=0,$B131+(1-$B131)*'LF Projected Ratios'!U$40,$B131*(1+'LF Projected Ratios'!U$40))</f>
        <v>0.18161695771410358</v>
      </c>
      <c r="U131">
        <f>IF('LF Projected Ratios'!V$40&gt;=0,$B131+(1-$B131)*'LF Projected Ratios'!V$40,$B131*(1+'LF Projected Ratios'!V$40))</f>
        <v>0.18319785859725227</v>
      </c>
      <c r="V131">
        <f>IF('LF Projected Ratios'!W$40&gt;=0,$B131+(1-$B131)*'LF Projected Ratios'!W$40,$B131*(1+'LF Projected Ratios'!W$40))</f>
        <v>0.18476478645178435</v>
      </c>
      <c r="W131">
        <f>IF('LF Projected Ratios'!X$40&gt;=0,$B131+(1-$B131)*'LF Projected Ratios'!X$40,$B131*(1+'LF Projected Ratios'!X$40))</f>
        <v>0.18631792571665556</v>
      </c>
      <c r="X131">
        <f>IF('LF Projected Ratios'!Y$40&gt;=0,$B131+(1-$B131)*'LF Projected Ratios'!Y$40,$B131*(1+'LF Projected Ratios'!Y$40))</f>
        <v>0.1878574575990033</v>
      </c>
      <c r="Y131">
        <f>IF('LF Projected Ratios'!Z$40&gt;=0,$B131+(1-$B131)*'LF Projected Ratios'!Z$40,$B131*(1+'LF Projected Ratios'!Z$40))</f>
        <v>0.18938356014462604</v>
      </c>
      <c r="Z131">
        <f>IF('LF Projected Ratios'!AA$40&gt;=0,$B131+(1-$B131)*'LF Projected Ratios'!AA$40,$B131*(1+'LF Projected Ratios'!AA$40))</f>
        <v>0.19089640830662385</v>
      </c>
      <c r="AA131">
        <f>IF('LF Projected Ratios'!AB$40&gt;=0,$B131+(1-$B131)*'LF Projected Ratios'!AB$40,$B131*(1+'LF Projected Ratios'!AB$40))</f>
        <v>0.19239617401225889</v>
      </c>
      <c r="AB131">
        <f>IF('LF Projected Ratios'!AC$40&gt;=0,$B131+(1-$B131)*'LF Projected Ratios'!AC$40,$B131*(1+'LF Projected Ratios'!AC$40))</f>
        <v>0.19388302622809006</v>
      </c>
      <c r="AC131">
        <f>IF('LF Projected Ratios'!AD$40&gt;=0,$B131+(1-$B131)*'LF Projected Ratios'!AD$40,$B131*(1+'LF Projected Ratios'!AD$40))</f>
        <v>0.19535713102343119</v>
      </c>
      <c r="AD131">
        <f>IF('LF Projected Ratios'!AE$40&gt;=0,$B131+(1-$B131)*'LF Projected Ratios'!AE$40,$B131*(1+'LF Projected Ratios'!AE$40))</f>
        <v>0.19681865163218332</v>
      </c>
      <c r="AE131">
        <f>IF('LF Projected Ratios'!AF$40&gt;=0,$B131+(1-$B131)*'LF Projected Ratios'!AF$40,$B131*(1+'LF Projected Ratios'!AF$40))</f>
        <v>0.19826774851309248</v>
      </c>
      <c r="AF131">
        <f>IF('LF Projected Ratios'!AG$40&gt;=0,$B131+(1-$B131)*'LF Projected Ratios'!AG$40,$B131*(1+'LF Projected Ratios'!AG$40))</f>
        <v>0.19970457940847552</v>
      </c>
    </row>
    <row r="132" spans="1:32" x14ac:dyDescent="0.2">
      <c r="A132" s="6" t="s">
        <v>55</v>
      </c>
      <c r="B132" s="28">
        <f t="shared" si="0"/>
        <v>0.15597114938243695</v>
      </c>
      <c r="C132">
        <f>IF('LF Projected Ratios'!D$40&gt;=0,$B132+(1-$B132)*'LF Projected Ratios'!D$40,$B132*(1+'LF Projected Ratios'!D$40))</f>
        <v>0.15772604900390255</v>
      </c>
      <c r="D132">
        <f>IF('LF Projected Ratios'!E$40&gt;=0,$B132+(1-$B132)*'LF Projected Ratios'!E$40,$B132*(1+'LF Projected Ratios'!E$40))</f>
        <v>0.15952615558730454</v>
      </c>
      <c r="E132">
        <f>IF('LF Projected Ratios'!F$40&gt;=0,$B132+(1-$B132)*'LF Projected Ratios'!F$40,$B132*(1+'LF Projected Ratios'!F$40))</f>
        <v>0.16132402202587984</v>
      </c>
      <c r="F132">
        <f>IF('LF Projected Ratios'!G$40&gt;=0,$B132+(1-$B132)*'LF Projected Ratios'!G$40,$B132*(1+'LF Projected Ratios'!G$40))</f>
        <v>0.16310639285056736</v>
      </c>
      <c r="G132">
        <f>IF('LF Projected Ratios'!H$40&gt;=0,$B132+(1-$B132)*'LF Projected Ratios'!H$40,$B132*(1+'LF Projected Ratios'!H$40))</f>
        <v>0.16489404529011836</v>
      </c>
      <c r="H132">
        <f>IF('LF Projected Ratios'!I$40&gt;=0,$B132+(1-$B132)*'LF Projected Ratios'!I$40,$B132*(1+'LF Projected Ratios'!I$40))</f>
        <v>0.16673042584188053</v>
      </c>
      <c r="I132">
        <f>IF('LF Projected Ratios'!J$40&gt;=0,$B132+(1-$B132)*'LF Projected Ratios'!J$40,$B132*(1+'LF Projected Ratios'!J$40))</f>
        <v>0.1685392053651335</v>
      </c>
      <c r="J132">
        <f>IF('LF Projected Ratios'!K$40&gt;=0,$B132+(1-$B132)*'LF Projected Ratios'!K$40,$B132*(1+'LF Projected Ratios'!K$40))</f>
        <v>0.17035165022500859</v>
      </c>
      <c r="K132">
        <f>IF('LF Projected Ratios'!L$40&gt;=0,$B132+(1-$B132)*'LF Projected Ratios'!L$40,$B132*(1+'LF Projected Ratios'!L$40))</f>
        <v>0.17214764727993304</v>
      </c>
      <c r="L132">
        <f>IF('LF Projected Ratios'!M$40&gt;=0,$B132+(1-$B132)*'LF Projected Ratios'!M$40,$B132*(1+'LF Projected Ratios'!M$40))</f>
        <v>0.17369858414665171</v>
      </c>
      <c r="M132">
        <f>IF('LF Projected Ratios'!N$40&gt;=0,$B132+(1-$B132)*'LF Projected Ratios'!N$40,$B132*(1+'LF Projected Ratios'!N$40))</f>
        <v>0.17538757999928106</v>
      </c>
      <c r="N132">
        <f>IF('LF Projected Ratios'!O$40&gt;=0,$B132+(1-$B132)*'LF Projected Ratios'!O$40,$B132*(1+'LF Projected Ratios'!O$40))</f>
        <v>0.17706110027703714</v>
      </c>
      <c r="O132">
        <f>IF('LF Projected Ratios'!P$40&gt;=0,$B132+(1-$B132)*'LF Projected Ratios'!P$40,$B132*(1+'LF Projected Ratios'!P$40))</f>
        <v>0.17871935670444664</v>
      </c>
      <c r="P132">
        <f>IF('LF Projected Ratios'!Q$40&gt;=0,$B132+(1-$B132)*'LF Projected Ratios'!Q$40,$B132*(1+'LF Projected Ratios'!Q$40))</f>
        <v>0.18036255716137292</v>
      </c>
      <c r="Q132">
        <f>IF('LF Projected Ratios'!R$40&gt;=0,$B132+(1-$B132)*'LF Projected Ratios'!R$40,$B132*(1+'LF Projected Ratios'!R$40))</f>
        <v>0.18199090576989149</v>
      </c>
      <c r="R132">
        <f>IF('LF Projected Ratios'!S$40&gt;=0,$B132+(1-$B132)*'LF Projected Ratios'!S$40,$B132*(1+'LF Projected Ratios'!S$40))</f>
        <v>0.18360460297881659</v>
      </c>
      <c r="S132">
        <f>IF('LF Projected Ratios'!T$40&gt;=0,$B132+(1-$B132)*'LF Projected Ratios'!T$40,$B132*(1+'LF Projected Ratios'!T$40))</f>
        <v>0.18520384564596029</v>
      </c>
      <c r="T132">
        <f>IF('LF Projected Ratios'!U$40&gt;=0,$B132+(1-$B132)*'LF Projected Ratios'!U$40,$B132*(1+'LF Projected Ratios'!U$40))</f>
        <v>0.18678882711818812</v>
      </c>
      <c r="U132">
        <f>IF('LF Projected Ratios'!V$40&gt;=0,$B132+(1-$B132)*'LF Projected Ratios'!V$40,$B132*(1+'LF Projected Ratios'!V$40))</f>
        <v>0.18835973730934297</v>
      </c>
      <c r="V132">
        <f>IF('LF Projected Ratios'!W$40&gt;=0,$B132+(1-$B132)*'LF Projected Ratios'!W$40,$B132*(1+'LF Projected Ratios'!W$40))</f>
        <v>0.18991676277610486</v>
      </c>
      <c r="W132">
        <f>IF('LF Projected Ratios'!X$40&gt;=0,$B132+(1-$B132)*'LF Projected Ratios'!X$40,$B132*(1+'LF Projected Ratios'!X$40))</f>
        <v>0.19146008679184551</v>
      </c>
      <c r="X132">
        <f>IF('LF Projected Ratios'!Y$40&gt;=0,$B132+(1-$B132)*'LF Projected Ratios'!Y$40,$B132*(1+'LF Projected Ratios'!Y$40))</f>
        <v>0.19298988941854217</v>
      </c>
      <c r="Y132">
        <f>IF('LF Projected Ratios'!Z$40&gt;=0,$B132+(1-$B132)*'LF Projected Ratios'!Z$40,$B132*(1+'LF Projected Ratios'!Z$40))</f>
        <v>0.19450634757681154</v>
      </c>
      <c r="Z132">
        <f>IF('LF Projected Ratios'!AA$40&gt;=0,$B132+(1-$B132)*'LF Projected Ratios'!AA$40,$B132*(1+'LF Projected Ratios'!AA$40))</f>
        <v>0.19600963511411679</v>
      </c>
      <c r="AA132">
        <f>IF('LF Projected Ratios'!AB$40&gt;=0,$B132+(1-$B132)*'LF Projected Ratios'!AB$40,$B132*(1+'LF Projected Ratios'!AB$40))</f>
        <v>0.19749992287120516</v>
      </c>
      <c r="AB132">
        <f>IF('LF Projected Ratios'!AC$40&gt;=0,$B132+(1-$B132)*'LF Projected Ratios'!AC$40,$B132*(1+'LF Projected Ratios'!AC$40))</f>
        <v>0.19897737874683116</v>
      </c>
      <c r="AC132">
        <f>IF('LF Projected Ratios'!AD$40&gt;=0,$B132+(1-$B132)*'LF Projected Ratios'!AD$40,$B132*(1+'LF Projected Ratios'!AD$40))</f>
        <v>0.20044216776081378</v>
      </c>
      <c r="AD132">
        <f>IF('LF Projected Ratios'!AE$40&gt;=0,$B132+(1-$B132)*'LF Projected Ratios'!AE$40,$B132*(1+'LF Projected Ratios'!AE$40))</f>
        <v>0.20189445211547793</v>
      </c>
      <c r="AE132">
        <f>IF('LF Projected Ratios'!AF$40&gt;=0,$B132+(1-$B132)*'LF Projected Ratios'!AF$40,$B132*(1+'LF Projected Ratios'!AF$40))</f>
        <v>0.20333439125553143</v>
      </c>
      <c r="AF132">
        <f>IF('LF Projected Ratios'!AG$40&gt;=0,$B132+(1-$B132)*'LF Projected Ratios'!AG$40,$B132*(1+'LF Projected Ratios'!AG$40))</f>
        <v>0.20476214192641967</v>
      </c>
    </row>
    <row r="133" spans="1:32" x14ac:dyDescent="0.2">
      <c r="A133" s="6" t="s">
        <v>56</v>
      </c>
      <c r="B133" s="28">
        <f t="shared" si="0"/>
        <v>0.21202305014390865</v>
      </c>
      <c r="C133">
        <f>IF('LF Projected Ratios'!D$40&gt;=0,$B133+(1-$B133)*'LF Projected Ratios'!D$40,$B133*(1+'LF Projected Ratios'!D$40))</f>
        <v>0.21366140699630096</v>
      </c>
      <c r="D133">
        <f>IF('LF Projected Ratios'!E$40&gt;=0,$B133+(1-$B133)*'LF Projected Ratios'!E$40,$B133*(1+'LF Projected Ratios'!E$40))</f>
        <v>0.21534196861924443</v>
      </c>
      <c r="E133">
        <f>IF('LF Projected Ratios'!F$40&gt;=0,$B133+(1-$B133)*'LF Projected Ratios'!F$40,$B133*(1+'LF Projected Ratios'!F$40))</f>
        <v>0.21702043886523262</v>
      </c>
      <c r="F133">
        <f>IF('LF Projected Ratios'!G$40&gt;=0,$B133+(1-$B133)*'LF Projected Ratios'!G$40,$B133*(1+'LF Projected Ratios'!G$40))</f>
        <v>0.21868444256003775</v>
      </c>
      <c r="G133">
        <f>IF('LF Projected Ratios'!H$40&gt;=0,$B133+(1-$B133)*'LF Projected Ratios'!H$40,$B133*(1+'LF Projected Ratios'!H$40))</f>
        <v>0.22035337711800876</v>
      </c>
      <c r="H133">
        <f>IF('LF Projected Ratios'!I$40&gt;=0,$B133+(1-$B133)*'LF Projected Ratios'!I$40,$B133*(1+'LF Projected Ratios'!I$40))</f>
        <v>0.22206780375744631</v>
      </c>
      <c r="I133">
        <f>IF('LF Projected Ratios'!J$40&gt;=0,$B133+(1-$B133)*'LF Projected Ratios'!J$40,$B133*(1+'LF Projected Ratios'!J$40))</f>
        <v>0.22375646235087257</v>
      </c>
      <c r="J133">
        <f>IF('LF Projected Ratios'!K$40&gt;=0,$B133+(1-$B133)*'LF Projected Ratios'!K$40,$B133*(1+'LF Projected Ratios'!K$40))</f>
        <v>0.22544854286615559</v>
      </c>
      <c r="K133">
        <f>IF('LF Projected Ratios'!L$40&gt;=0,$B133+(1-$B133)*'LF Projected Ratios'!L$40,$B133*(1+'LF Projected Ratios'!L$40))</f>
        <v>0.22712526787413892</v>
      </c>
      <c r="L133">
        <f>IF('LF Projected Ratios'!M$40&gt;=0,$B133+(1-$B133)*'LF Projected Ratios'!M$40,$B133*(1+'LF Projected Ratios'!M$40))</f>
        <v>0.2285732071249858</v>
      </c>
      <c r="M133">
        <f>IF('LF Projected Ratios'!N$40&gt;=0,$B133+(1-$B133)*'LF Projected Ratios'!N$40,$B133*(1+'LF Projected Ratios'!N$40))</f>
        <v>0.23015003687351948</v>
      </c>
      <c r="N133">
        <f>IF('LF Projected Ratios'!O$40&gt;=0,$B133+(1-$B133)*'LF Projected Ratios'!O$40,$B133*(1+'LF Projected Ratios'!O$40))</f>
        <v>0.23171241877909496</v>
      </c>
      <c r="O133">
        <f>IF('LF Projected Ratios'!P$40&gt;=0,$B133+(1-$B133)*'LF Projected Ratios'!P$40,$B133*(1+'LF Projected Ratios'!P$40))</f>
        <v>0.233260550505627</v>
      </c>
      <c r="P133">
        <f>IF('LF Projected Ratios'!Q$40&gt;=0,$B133+(1-$B133)*'LF Projected Ratios'!Q$40,$B133*(1+'LF Projected Ratios'!Q$40))</f>
        <v>0.23479462612769075</v>
      </c>
      <c r="Q133">
        <f>IF('LF Projected Ratios'!R$40&gt;=0,$B133+(1-$B133)*'LF Projected Ratios'!R$40,$B133*(1+'LF Projected Ratios'!R$40))</f>
        <v>0.2363148362116281</v>
      </c>
      <c r="R133">
        <f>IF('LF Projected Ratios'!S$40&gt;=0,$B133+(1-$B133)*'LF Projected Ratios'!S$40,$B133*(1+'LF Projected Ratios'!S$40))</f>
        <v>0.23782136789446065</v>
      </c>
      <c r="S133">
        <f>IF('LF Projected Ratios'!T$40&gt;=0,$B133+(1-$B133)*'LF Projected Ratios'!T$40,$B133*(1+'LF Projected Ratios'!T$40))</f>
        <v>0.23931440496068601</v>
      </c>
      <c r="T133">
        <f>IF('LF Projected Ratios'!U$40&gt;=0,$B133+(1-$B133)*'LF Projected Ratios'!U$40,$B133*(1+'LF Projected Ratios'!U$40))</f>
        <v>0.24079412791701701</v>
      </c>
      <c r="U133">
        <f>IF('LF Projected Ratios'!V$40&gt;=0,$B133+(1-$B133)*'LF Projected Ratios'!V$40,$B133*(1+'LF Projected Ratios'!V$40))</f>
        <v>0.24226071406513075</v>
      </c>
      <c r="V133">
        <f>IF('LF Projected Ratios'!W$40&gt;=0,$B133+(1-$B133)*'LF Projected Ratios'!W$40,$B133*(1+'LF Projected Ratios'!W$40))</f>
        <v>0.24371433757249023</v>
      </c>
      <c r="W133">
        <f>IF('LF Projected Ratios'!X$40&gt;=0,$B133+(1-$B133)*'LF Projected Ratios'!X$40,$B133*(1+'LF Projected Ratios'!X$40))</f>
        <v>0.24515516954129457</v>
      </c>
      <c r="X133">
        <f>IF('LF Projected Ratios'!Y$40&gt;=0,$B133+(1-$B133)*'LF Projected Ratios'!Y$40,$B133*(1+'LF Projected Ratios'!Y$40))</f>
        <v>0.24658337807561687</v>
      </c>
      <c r="Y133">
        <f>IF('LF Projected Ratios'!Z$40&gt;=0,$B133+(1-$B133)*'LF Projected Ratios'!Z$40,$B133*(1+'LF Projected Ratios'!Z$40))</f>
        <v>0.24799912834678733</v>
      </c>
      <c r="Z133">
        <f>IF('LF Projected Ratios'!AA$40&gt;=0,$B133+(1-$B133)*'LF Projected Ratios'!AA$40,$B133*(1+'LF Projected Ratios'!AA$40))</f>
        <v>0.24940258265707038</v>
      </c>
      <c r="AA133">
        <f>IF('LF Projected Ratios'!AB$40&gt;=0,$B133+(1-$B133)*'LF Projected Ratios'!AB$40,$B133*(1+'LF Projected Ratios'!AB$40))</f>
        <v>0.25079390050169043</v>
      </c>
      <c r="AB133">
        <f>IF('LF Projected Ratios'!AC$40&gt;=0,$B133+(1-$B133)*'LF Projected Ratios'!AC$40,$B133*(1+'LF Projected Ratios'!AC$40))</f>
        <v>0.25217323862925667</v>
      </c>
      <c r="AC133">
        <f>IF('LF Projected Ratios'!AD$40&gt;=0,$B133+(1-$B133)*'LF Projected Ratios'!AD$40,$B133*(1+'LF Projected Ratios'!AD$40))</f>
        <v>0.25354075110063279</v>
      </c>
      <c r="AD133">
        <f>IF('LF Projected Ratios'!AE$40&gt;=0,$B133+(1-$B133)*'LF Projected Ratios'!AE$40,$B133*(1+'LF Projected Ratios'!AE$40))</f>
        <v>0.25489658934629777</v>
      </c>
      <c r="AE133">
        <f>IF('LF Projected Ratios'!AF$40&gt;=0,$B133+(1-$B133)*'LF Projected Ratios'!AF$40,$B133*(1+'LF Projected Ratios'!AF$40))</f>
        <v>0.25624090222224694</v>
      </c>
      <c r="AF133">
        <f>IF('LF Projected Ratios'!AG$40&gt;=0,$B133+(1-$B133)*'LF Projected Ratios'!AG$40,$B133*(1+'LF Projected Ratios'!AG$40))</f>
        <v>0.25757383606447087</v>
      </c>
    </row>
    <row r="134" spans="1:32" x14ac:dyDescent="0.2">
      <c r="A134" s="6" t="s">
        <v>57</v>
      </c>
      <c r="B134" s="28">
        <f t="shared" si="0"/>
        <v>0.18608601791429741</v>
      </c>
      <c r="C134">
        <f>IF('LF Projected Ratios'!D$40&gt;=0,$B134+(1-$B134)*'LF Projected Ratios'!D$40,$B134*(1+'LF Projected Ratios'!D$40))</f>
        <v>0.18777830288538896</v>
      </c>
      <c r="D134">
        <f>IF('LF Projected Ratios'!E$40&gt;=0,$B134+(1-$B134)*'LF Projected Ratios'!E$40,$B134*(1+'LF Projected Ratios'!E$40))</f>
        <v>0.18951418183834581</v>
      </c>
      <c r="E134">
        <f>IF('LF Projected Ratios'!F$40&gt;=0,$B134+(1-$B134)*'LF Projected Ratios'!F$40,$B134*(1+'LF Projected Ratios'!F$40))</f>
        <v>0.19124790057462879</v>
      </c>
      <c r="F134">
        <f>IF('LF Projected Ratios'!G$40&gt;=0,$B134+(1-$B134)*'LF Projected Ratios'!G$40,$B134*(1+'LF Projected Ratios'!G$40))</f>
        <v>0.19296667657904301</v>
      </c>
      <c r="G134">
        <f>IF('LF Projected Ratios'!H$40&gt;=0,$B134+(1-$B134)*'LF Projected Ratios'!H$40,$B134*(1+'LF Projected Ratios'!H$40))</f>
        <v>0.19469054575080841</v>
      </c>
      <c r="H134">
        <f>IF('LF Projected Ratios'!I$40&gt;=0,$B134+(1-$B134)*'LF Projected Ratios'!I$40,$B134*(1+'LF Projected Ratios'!I$40))</f>
        <v>0.19646140442040941</v>
      </c>
      <c r="I134">
        <f>IF('LF Projected Ratios'!J$40&gt;=0,$B134+(1-$B134)*'LF Projected Ratios'!J$40,$B134*(1+'LF Projected Ratios'!J$40))</f>
        <v>0.19820564686355424</v>
      </c>
      <c r="J134">
        <f>IF('LF Projected Ratios'!K$40&gt;=0,$B134+(1-$B134)*'LF Projected Ratios'!K$40,$B134*(1+'LF Projected Ratios'!K$40))</f>
        <v>0.19995342386446166</v>
      </c>
      <c r="K134">
        <f>IF('LF Projected Ratios'!L$40&gt;=0,$B134+(1-$B134)*'LF Projected Ratios'!L$40,$B134*(1+'LF Projected Ratios'!L$40))</f>
        <v>0.20168533991652338</v>
      </c>
      <c r="L134">
        <f>IF('LF Projected Ratios'!M$40&gt;=0,$B134+(1-$B134)*'LF Projected Ratios'!M$40,$B134*(1+'LF Projected Ratios'!M$40))</f>
        <v>0.20318093950441765</v>
      </c>
      <c r="M134">
        <f>IF('LF Projected Ratios'!N$40&gt;=0,$B134+(1-$B134)*'LF Projected Ratios'!N$40,$B134*(1+'LF Projected Ratios'!N$40))</f>
        <v>0.20480967214683143</v>
      </c>
      <c r="N134">
        <f>IF('LF Projected Ratios'!O$40&gt;=0,$B134+(1-$B134)*'LF Projected Ratios'!O$40,$B134*(1+'LF Projected Ratios'!O$40))</f>
        <v>0.20642348138140082</v>
      </c>
      <c r="O134">
        <f>IF('LF Projected Ratios'!P$40&gt;=0,$B134+(1-$B134)*'LF Projected Ratios'!P$40,$B134*(1+'LF Projected Ratios'!P$40))</f>
        <v>0.20802257137834174</v>
      </c>
      <c r="P134">
        <f>IF('LF Projected Ratios'!Q$40&gt;=0,$B134+(1-$B134)*'LF Projected Ratios'!Q$40,$B134*(1+'LF Projected Ratios'!Q$40))</f>
        <v>0.20960714260038388</v>
      </c>
      <c r="Q134">
        <f>IF('LF Projected Ratios'!R$40&gt;=0,$B134+(1-$B134)*'LF Projected Ratios'!R$40,$B134*(1+'LF Projected Ratios'!R$40))</f>
        <v>0.21117739188654672</v>
      </c>
      <c r="R134">
        <f>IF('LF Projected Ratios'!S$40&gt;=0,$B134+(1-$B134)*'LF Projected Ratios'!S$40,$B134*(1+'LF Projected Ratios'!S$40))</f>
        <v>0.21273351253364997</v>
      </c>
      <c r="S134">
        <f>IF('LF Projected Ratios'!T$40&gt;=0,$B134+(1-$B134)*'LF Projected Ratios'!T$40,$B134*(1+'LF Projected Ratios'!T$40))</f>
        <v>0.21427569437563784</v>
      </c>
      <c r="T134">
        <f>IF('LF Projected Ratios'!U$40&gt;=0,$B134+(1-$B134)*'LF Projected Ratios'!U$40,$B134*(1+'LF Projected Ratios'!U$40))</f>
        <v>0.21580412386077819</v>
      </c>
      <c r="U134">
        <f>IF('LF Projected Ratios'!V$40&gt;=0,$B134+(1-$B134)*'LF Projected Ratios'!V$40,$B134*(1+'LF Projected Ratios'!V$40))</f>
        <v>0.21731898412680623</v>
      </c>
      <c r="V134">
        <f>IF('LF Projected Ratios'!W$40&gt;=0,$B134+(1-$B134)*'LF Projected Ratios'!W$40,$B134*(1+'LF Projected Ratios'!W$40))</f>
        <v>0.21882045507407746</v>
      </c>
      <c r="W134">
        <f>IF('LF Projected Ratios'!X$40&gt;=0,$B134+(1-$B134)*'LF Projected Ratios'!X$40,$B134*(1+'LF Projected Ratios'!X$40))</f>
        <v>0.22030871343678732</v>
      </c>
      <c r="X134">
        <f>IF('LF Projected Ratios'!Y$40&gt;=0,$B134+(1-$B134)*'LF Projected Ratios'!Y$40,$B134*(1+'LF Projected Ratios'!Y$40))</f>
        <v>0.2217839328523189</v>
      </c>
      <c r="Y134">
        <f>IF('LF Projected Ratios'!Z$40&gt;=0,$B134+(1-$B134)*'LF Projected Ratios'!Z$40,$B134*(1+'LF Projected Ratios'!Z$40))</f>
        <v>0.22324628392877832</v>
      </c>
      <c r="Z134">
        <f>IF('LF Projected Ratios'!AA$40&gt;=0,$B134+(1-$B134)*'LF Projected Ratios'!AA$40,$B134*(1+'LF Projected Ratios'!AA$40))</f>
        <v>0.22469593431076784</v>
      </c>
      <c r="AA134">
        <f>IF('LF Projected Ratios'!AB$40&gt;=0,$B134+(1-$B134)*'LF Projected Ratios'!AB$40,$B134*(1+'LF Projected Ratios'!AB$40))</f>
        <v>0.22613304874345319</v>
      </c>
      <c r="AB134">
        <f>IF('LF Projected Ratios'!AC$40&gt;=0,$B134+(1-$B134)*'LF Projected Ratios'!AC$40,$B134*(1+'LF Projected Ratios'!AC$40))</f>
        <v>0.22755778913497754</v>
      </c>
      <c r="AC134">
        <f>IF('LF Projected Ratios'!AD$40&gt;=0,$B134+(1-$B134)*'LF Projected Ratios'!AD$40,$B134*(1+'LF Projected Ratios'!AD$40))</f>
        <v>0.22897031461726841</v>
      </c>
      <c r="AD134">
        <f>IF('LF Projected Ratios'!AE$40&gt;=0,$B134+(1-$B134)*'LF Projected Ratios'!AE$40,$B134*(1+'LF Projected Ratios'!AE$40))</f>
        <v>0.23037078160528734</v>
      </c>
      <c r="AE134">
        <f>IF('LF Projected Ratios'!AF$40&gt;=0,$B134+(1-$B134)*'LF Projected Ratios'!AF$40,$B134*(1+'LF Projected Ratios'!AF$40))</f>
        <v>0.23175934385477026</v>
      </c>
      <c r="AF134">
        <f>IF('LF Projected Ratios'!AG$40&gt;=0,$B134+(1-$B134)*'LF Projected Ratios'!AG$40,$B134*(1+'LF Projected Ratios'!AG$40))</f>
        <v>0.23313615251850009</v>
      </c>
    </row>
    <row r="136" spans="1:32" x14ac:dyDescent="0.2">
      <c r="A136" s="3" t="s">
        <v>514</v>
      </c>
      <c r="AF136" s="28"/>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3.5999999999999928E-2</v>
      </c>
      <c r="C138" s="28">
        <f>(1/(1+EXP(('S Curve Equation'!$B$11-C93*'S Curve Equation'!$B$12)*'S Curve Equation'!$B$10))+'S Curve Equation'!$B$13)*'S Curve Equation'!$B$14</f>
        <v>3.6710147185827595E-2</v>
      </c>
      <c r="D138" s="28">
        <f>(1/(1+EXP(('S Curve Equation'!$B$11-D93*'S Curve Equation'!$B$12)*'S Curve Equation'!$B$10))+'S Curve Equation'!$B$13)*'S Curve Equation'!$B$14</f>
        <v>3.7449128644974058E-2</v>
      </c>
      <c r="E138" s="28">
        <f>(1/(1+EXP(('S Curve Equation'!$B$11-E93*'S Curve Equation'!$B$12)*'S Curve Equation'!$B$10))+'S Curve Equation'!$B$13)*'S Curve Equation'!$B$14</f>
        <v>3.8197982726967658E-2</v>
      </c>
      <c r="F138" s="28">
        <f>(1/(1+EXP(('S Curve Equation'!$B$11-F93*'S Curve Equation'!$B$12)*'S Curve Equation'!$B$10))+'S Curve Equation'!$B$13)*'S Curve Equation'!$B$14</f>
        <v>3.8951166631954942E-2</v>
      </c>
      <c r="G138" s="28">
        <f>(1/(1+EXP(('S Curve Equation'!$B$11-G93*'S Curve Equation'!$B$12)*'S Curve Equation'!$B$10))+'S Curve Equation'!$B$13)*'S Curve Equation'!$B$14</f>
        <v>3.9717506174651286E-2</v>
      </c>
      <c r="H138" s="28">
        <f>(1/(1+EXP(('S Curve Equation'!$B$11-H93*'S Curve Equation'!$B$12)*'S Curve Equation'!$B$10))+'S Curve Equation'!$B$13)*'S Curve Equation'!$B$14</f>
        <v>4.0516272823878485E-2</v>
      </c>
      <c r="I138" s="28">
        <f>(1/(1+EXP(('S Curve Equation'!$B$11-I93*'S Curve Equation'!$B$12)*'S Curve Equation'!$B$10))+'S Curve Equation'!$B$13)*'S Curve Equation'!$B$14</f>
        <v>4.1314612286287591E-2</v>
      </c>
      <c r="J138" s="28">
        <f>(1/(1+EXP(('S Curve Equation'!$B$11-J93*'S Curve Equation'!$B$12)*'S Curve Equation'!$B$10))+'S Curve Equation'!$B$13)*'S Curve Equation'!$B$14</f>
        <v>4.2126243887232191E-2</v>
      </c>
      <c r="K138" s="28">
        <f>(1/(1+EXP(('S Curve Equation'!$B$11-K93*'S Curve Equation'!$B$12)*'S Curve Equation'!$B$10))+'S Curve Equation'!$B$13)*'S Curve Equation'!$B$14</f>
        <v>4.2942184589612652E-2</v>
      </c>
      <c r="L138" s="28">
        <f>(1/(1+EXP(('S Curve Equation'!$B$11-L93*'S Curve Equation'!$B$12)*'S Curve Equation'!$B$10))+'S Curve Equation'!$B$13)*'S Curve Equation'!$B$14</f>
        <v>4.3656255868514286E-2</v>
      </c>
      <c r="M138" s="28">
        <f>(1/(1+EXP(('S Curve Equation'!$B$11-M93*'S Curve Equation'!$B$12)*'S Curve Equation'!$B$10))+'S Curve Equation'!$B$13)*'S Curve Equation'!$B$14</f>
        <v>4.444398551667756E-2</v>
      </c>
      <c r="N138" s="28">
        <f>(1/(1+EXP(('S Curve Equation'!$B$11-N93*'S Curve Equation'!$B$12)*'S Curve Equation'!$B$10))+'S Curve Equation'!$B$13)*'S Curve Equation'!$B$14</f>
        <v>4.5234996193778146E-2</v>
      </c>
      <c r="O138" s="28">
        <f>(1/(1+EXP(('S Curve Equation'!$B$11-O93*'S Curve Equation'!$B$12)*'S Curve Equation'!$B$10))+'S Curve Equation'!$B$13)*'S Curve Equation'!$B$14</f>
        <v>4.6029219787068344E-2</v>
      </c>
      <c r="P138" s="28">
        <f>(1/(1+EXP(('S Curve Equation'!$B$11-P93*'S Curve Equation'!$B$12)*'S Curve Equation'!$B$10))+'S Curve Equation'!$B$13)*'S Curve Equation'!$B$14</f>
        <v>4.6826588526769679E-2</v>
      </c>
      <c r="Q138" s="28">
        <f>(1/(1+EXP(('S Curve Equation'!$B$11-Q93*'S Curve Equation'!$B$12)*'S Curve Equation'!$B$10))+'S Curve Equation'!$B$13)*'S Curve Equation'!$B$14</f>
        <v>4.7627035000215832E-2</v>
      </c>
      <c r="R138" s="28">
        <f>(1/(1+EXP(('S Curve Equation'!$B$11-R93*'S Curve Equation'!$B$12)*'S Curve Equation'!$B$10))+'S Curve Equation'!$B$13)*'S Curve Equation'!$B$14</f>
        <v>4.8430492165414618E-2</v>
      </c>
      <c r="S138" s="28">
        <f>(1/(1+EXP(('S Curve Equation'!$B$11-S93*'S Curve Equation'!$B$12)*'S Curve Equation'!$B$10))+'S Curve Equation'!$B$13)*'S Curve Equation'!$B$14</f>
        <v>4.9236893364045325E-2</v>
      </c>
      <c r="T138" s="28">
        <f>(1/(1+EXP(('S Curve Equation'!$B$11-T93*'S Curve Equation'!$B$12)*'S Curve Equation'!$B$10))+'S Curve Equation'!$B$13)*'S Curve Equation'!$B$14</f>
        <v>5.004617233389913E-2</v>
      </c>
      <c r="U138" s="28">
        <f>(1/(1+EXP(('S Curve Equation'!$B$11-U93*'S Curve Equation'!$B$12)*'S Curve Equation'!$B$10))+'S Curve Equation'!$B$13)*'S Curve Equation'!$B$14</f>
        <v>5.0858263220775884E-2</v>
      </c>
      <c r="V138" s="28">
        <f>(1/(1+EXP(('S Curve Equation'!$B$11-V93*'S Curve Equation'!$B$12)*'S Curve Equation'!$B$10))+'S Curve Equation'!$B$13)*'S Curve Equation'!$B$14</f>
        <v>5.1673100589850494E-2</v>
      </c>
      <c r="W138" s="28">
        <f>(1/(1+EXP(('S Curve Equation'!$B$11-W93*'S Curve Equation'!$B$12)*'S Curve Equation'!$B$10))+'S Curve Equation'!$B$13)*'S Curve Equation'!$B$14</f>
        <v>5.2490619436517373E-2</v>
      </c>
      <c r="X138" s="28">
        <f>(1/(1+EXP(('S Curve Equation'!$B$11-X93*'S Curve Equation'!$B$12)*'S Curve Equation'!$B$10))+'S Curve Equation'!$B$13)*'S Curve Equation'!$B$14</f>
        <v>5.3310755196726782E-2</v>
      </c>
      <c r="Y138" s="28">
        <f>(1/(1+EXP(('S Curve Equation'!$B$11-Y93*'S Curve Equation'!$B$12)*'S Curve Equation'!$B$10))+'S Curve Equation'!$B$13)*'S Curve Equation'!$B$14</f>
        <v>5.4133443756824738E-2</v>
      </c>
      <c r="Z138" s="28">
        <f>(1/(1+EXP(('S Curve Equation'!$B$11-Z93*'S Curve Equation'!$B$12)*'S Curve Equation'!$B$10))+'S Curve Equation'!$B$13)*'S Curve Equation'!$B$14</f>
        <v>5.4958621462906143E-2</v>
      </c>
      <c r="AA138" s="28">
        <f>(1/(1+EXP(('S Curve Equation'!$B$11-AA93*'S Curve Equation'!$B$12)*'S Curve Equation'!$B$10))+'S Curve Equation'!$B$13)*'S Curve Equation'!$B$14</f>
        <v>5.5786225129693577E-2</v>
      </c>
      <c r="AB138" s="28">
        <f>(1/(1+EXP(('S Curve Equation'!$B$11-AB93*'S Curve Equation'!$B$12)*'S Curve Equation'!$B$10))+'S Curve Equation'!$B$13)*'S Curve Equation'!$B$14</f>
        <v>5.6616192048954087E-2</v>
      </c>
      <c r="AC138" s="28">
        <f>(1/(1+EXP(('S Curve Equation'!$B$11-AC93*'S Curve Equation'!$B$12)*'S Curve Equation'!$B$10))+'S Curve Equation'!$B$13)*'S Curve Equation'!$B$14</f>
        <v>5.7448459997462981E-2</v>
      </c>
      <c r="AD138" s="28">
        <f>(1/(1+EXP(('S Curve Equation'!$B$11-AD93*'S Curve Equation'!$B$12)*'S Curve Equation'!$B$10))+'S Curve Equation'!$B$13)*'S Curve Equation'!$B$14</f>
        <v>5.8282967244526571E-2</v>
      </c>
      <c r="AE138" s="28">
        <f>(1/(1+EXP(('S Curve Equation'!$B$11-AE93*'S Curve Equation'!$B$12)*'S Curve Equation'!$B$10))+'S Curve Equation'!$B$13)*'S Curve Equation'!$B$14</f>
        <v>5.9119652559076231E-2</v>
      </c>
      <c r="AF138" s="28">
        <f>(1/(1+EXP(('S Curve Equation'!$B$11-AF93*'S Curve Equation'!$B$12)*'S Curve Equation'!$B$10))+'S Curve Equation'!$B$13)*'S Curve Equation'!$B$14</f>
        <v>5.995845521634223E-2</v>
      </c>
    </row>
    <row r="139" spans="1:32" x14ac:dyDescent="0.2">
      <c r="A139" s="6" t="s">
        <v>94</v>
      </c>
      <c r="B139" s="28">
        <f>(1/(1+EXP(('S Curve Equation'!$B$11-B94*'S Curve Equation'!$B$12)*'S Curve Equation'!$B$10))+'S Curve Equation'!$B$13)*'S Curve Equation'!$B$14</f>
        <v>3.8000000000000027E-2</v>
      </c>
      <c r="C139" s="28">
        <f>(1/(1+EXP(('S Curve Equation'!$B$11-C94*'S Curve Equation'!$B$12)*'S Curve Equation'!$B$10))+'S Curve Equation'!$B$13)*'S Curve Equation'!$B$14</f>
        <v>3.873437482796678E-2</v>
      </c>
      <c r="D139" s="28">
        <f>(1/(1+EXP(('S Curve Equation'!$B$11-D94*'S Curve Equation'!$B$12)*'S Curve Equation'!$B$10))+'S Curve Equation'!$B$13)*'S Curve Equation'!$B$14</f>
        <v>3.9498456479338792E-2</v>
      </c>
      <c r="E139" s="28">
        <f>(1/(1+EXP(('S Curve Equation'!$B$11-E94*'S Curve Equation'!$B$12)*'S Curve Equation'!$B$10))+'S Curve Equation'!$B$13)*'S Curve Equation'!$B$14</f>
        <v>4.0272631594801878E-2</v>
      </c>
      <c r="F139" s="28">
        <f>(1/(1+EXP(('S Curve Equation'!$B$11-F94*'S Curve Equation'!$B$12)*'S Curve Equation'!$B$10))+'S Curve Equation'!$B$13)*'S Curve Equation'!$B$14</f>
        <v>4.1051167865222643E-2</v>
      </c>
      <c r="G139" s="28">
        <f>(1/(1+EXP(('S Curve Equation'!$B$11-G94*'S Curve Equation'!$B$12)*'S Curve Equation'!$B$10))+'S Curve Equation'!$B$13)*'S Curve Equation'!$B$14</f>
        <v>4.1843185344836803E-2</v>
      </c>
      <c r="H139" s="28">
        <f>(1/(1+EXP(('S Curve Equation'!$B$11-H94*'S Curve Equation'!$B$12)*'S Curve Equation'!$B$10))+'S Curve Equation'!$B$13)*'S Curve Equation'!$B$14</f>
        <v>4.2668591869716485E-2</v>
      </c>
      <c r="I139" s="28">
        <f>(1/(1+EXP(('S Curve Equation'!$B$11-I94*'S Curve Equation'!$B$12)*'S Curve Equation'!$B$10))+'S Curve Equation'!$B$13)*'S Curve Equation'!$B$14</f>
        <v>4.3493431162608877E-2</v>
      </c>
      <c r="J139" s="28">
        <f>(1/(1+EXP(('S Curve Equation'!$B$11-J94*'S Curve Equation'!$B$12)*'S Curve Equation'!$B$10))+'S Curve Equation'!$B$13)*'S Curve Equation'!$B$14</f>
        <v>4.4331876191700759E-2</v>
      </c>
      <c r="K139" s="28">
        <f>(1/(1+EXP(('S Curve Equation'!$B$11-K94*'S Curve Equation'!$B$12)*'S Curve Equation'!$B$10))+'S Curve Equation'!$B$13)*'S Curve Equation'!$B$14</f>
        <v>4.517464427988576E-2</v>
      </c>
      <c r="L139" s="28">
        <f>(1/(1+EXP(('S Curve Equation'!$B$11-L94*'S Curve Equation'!$B$12)*'S Curve Equation'!$B$10))+'S Curve Equation'!$B$13)*'S Curve Equation'!$B$14</f>
        <v>4.5912088939765276E-2</v>
      </c>
      <c r="M139" s="28">
        <f>(1/(1+EXP(('S Curve Equation'!$B$11-M94*'S Curve Equation'!$B$12)*'S Curve Equation'!$B$10))+'S Curve Equation'!$B$13)*'S Curve Equation'!$B$14</f>
        <v>4.6725490745465378E-2</v>
      </c>
      <c r="N139" s="28">
        <f>(1/(1+EXP(('S Curve Equation'!$B$11-N94*'S Curve Equation'!$B$12)*'S Curve Equation'!$B$10))+'S Curve Equation'!$B$13)*'S Curve Equation'!$B$14</f>
        <v>4.7542163079357727E-2</v>
      </c>
      <c r="O139" s="28">
        <f>(1/(1+EXP(('S Curve Equation'!$B$11-O94*'S Curve Equation'!$B$12)*'S Curve Equation'!$B$10))+'S Curve Equation'!$B$13)*'S Curve Equation'!$B$14</f>
        <v>4.8362035250590622E-2</v>
      </c>
      <c r="P139" s="28">
        <f>(1/(1+EXP(('S Curve Equation'!$B$11-P94*'S Curve Equation'!$B$12)*'S Curve Equation'!$B$10))+'S Curve Equation'!$B$13)*'S Curve Equation'!$B$14</f>
        <v>4.9185036954563555E-2</v>
      </c>
      <c r="Q139" s="28">
        <f>(1/(1+EXP(('S Curve Equation'!$B$11-Q94*'S Curve Equation'!$B$12)*'S Curve Equation'!$B$10))+'S Curve Equation'!$B$13)*'S Curve Equation'!$B$14</f>
        <v>5.0011098287052462E-2</v>
      </c>
      <c r="R139" s="28">
        <f>(1/(1+EXP(('S Curve Equation'!$B$11-R94*'S Curve Equation'!$B$12)*'S Curve Equation'!$B$10))+'S Curve Equation'!$B$13)*'S Curve Equation'!$B$14</f>
        <v>5.0840149757729623E-2</v>
      </c>
      <c r="S139" s="28">
        <f>(1/(1+EXP(('S Curve Equation'!$B$11-S94*'S Curve Equation'!$B$12)*'S Curve Equation'!$B$10))+'S Curve Equation'!$B$13)*'S Curve Equation'!$B$14</f>
        <v>5.1672122303096799E-2</v>
      </c>
      <c r="T139" s="28">
        <f>(1/(1+EXP(('S Curve Equation'!$B$11-T94*'S Curve Equation'!$B$12)*'S Curve Equation'!$B$10))+'S Curve Equation'!$B$13)*'S Curve Equation'!$B$14</f>
        <v>5.2506947298839028E-2</v>
      </c>
      <c r="U139" s="28">
        <f>(1/(1+EXP(('S Curve Equation'!$B$11-U94*'S Curve Equation'!$B$12)*'S Curve Equation'!$B$10))+'S Curve Equation'!$B$13)*'S Curve Equation'!$B$14</f>
        <v>5.3344556571614687E-2</v>
      </c>
      <c r="V139" s="28">
        <f>(1/(1+EXP(('S Curve Equation'!$B$11-V94*'S Curve Equation'!$B$12)*'S Curve Equation'!$B$10))+'S Curve Equation'!$B$13)*'S Curve Equation'!$B$14</f>
        <v>5.4184882410294434E-2</v>
      </c>
      <c r="W139" s="28">
        <f>(1/(1+EXP(('S Curve Equation'!$B$11-W94*'S Curve Equation'!$B$12)*'S Curve Equation'!$B$10))+'S Curve Equation'!$B$13)*'S Curve Equation'!$B$14</f>
        <v>5.5027857576659192E-2</v>
      </c>
      <c r="X139" s="28">
        <f>(1/(1+EXP(('S Curve Equation'!$B$11-X94*'S Curve Equation'!$B$12)*'S Curve Equation'!$B$10))+'S Curve Equation'!$B$13)*'S Curve Equation'!$B$14</f>
        <v>5.587341531557128E-2</v>
      </c>
      <c r="Y139" s="28">
        <f>(1/(1+EXP(('S Curve Equation'!$B$11-Y94*'S Curve Equation'!$B$12)*'S Curve Equation'!$B$10))+'S Curve Equation'!$B$13)*'S Curve Equation'!$B$14</f>
        <v>5.6721489364631894E-2</v>
      </c>
      <c r="Z139" s="28">
        <f>(1/(1+EXP(('S Curve Equation'!$B$11-Z94*'S Curve Equation'!$B$12)*'S Curve Equation'!$B$10))+'S Curve Equation'!$B$13)*'S Curve Equation'!$B$14</f>
        <v>5.7572013963334438E-2</v>
      </c>
      <c r="AA139" s="28">
        <f>(1/(1+EXP(('S Curve Equation'!$B$11-AA94*'S Curve Equation'!$B$12)*'S Curve Equation'!$B$10))+'S Curve Equation'!$B$13)*'S Curve Equation'!$B$14</f>
        <v>5.842492386172754E-2</v>
      </c>
      <c r="AB139" s="28">
        <f>(1/(1+EXP(('S Curve Equation'!$B$11-AB94*'S Curve Equation'!$B$12)*'S Curve Equation'!$B$10))+'S Curve Equation'!$B$13)*'S Curve Equation'!$B$14</f>
        <v>5.9280154328600648E-2</v>
      </c>
      <c r="AC139" s="28">
        <f>(1/(1+EXP(('S Curve Equation'!$B$11-AC94*'S Curve Equation'!$B$12)*'S Curve Equation'!$B$10))+'S Curve Equation'!$B$13)*'S Curve Equation'!$B$14</f>
        <v>6.0137641159201699E-2</v>
      </c>
      <c r="AD139" s="28">
        <f>(1/(1+EXP(('S Curve Equation'!$B$11-AD94*'S Curve Equation'!$B$12)*'S Curve Equation'!$B$10))+'S Curve Equation'!$B$13)*'S Curve Equation'!$B$14</f>
        <v>6.0997320682500245E-2</v>
      </c>
      <c r="AE139" s="28">
        <f>(1/(1+EXP(('S Curve Equation'!$B$11-AE94*'S Curve Equation'!$B$12)*'S Curve Equation'!$B$10))+'S Curve Equation'!$B$13)*'S Curve Equation'!$B$14</f>
        <v>6.1859129768007767E-2</v>
      </c>
      <c r="AF139" s="28">
        <f>(1/(1+EXP(('S Curve Equation'!$B$11-AF94*'S Curve Equation'!$B$12)*'S Curve Equation'!$B$10))+'S Curve Equation'!$B$13)*'S Curve Equation'!$B$14</f>
        <v>6.2723005832166029E-2</v>
      </c>
    </row>
    <row r="140" spans="1:32" x14ac:dyDescent="0.2">
      <c r="A140" s="6" t="s">
        <v>93</v>
      </c>
      <c r="B140" s="28">
        <f>(1/(1+EXP(('S Curve Equation'!$B$11-B95*'S Curve Equation'!$B$12)*'S Curve Equation'!$B$10))+'S Curve Equation'!$B$13)*'S Curve Equation'!$B$14</f>
        <v>4.8000000000000029E-2</v>
      </c>
      <c r="C140" s="28">
        <f>(1/(1+EXP(('S Curve Equation'!$B$11-C95*'S Curve Equation'!$B$12)*'S Curve Equation'!$B$10))+'S Curve Equation'!$B$13)*'S Curve Equation'!$B$14</f>
        <v>4.8851361336238297E-2</v>
      </c>
      <c r="D140" s="28">
        <f>(1/(1+EXP(('S Curve Equation'!$B$11-D95*'S Curve Equation'!$B$12)*'S Curve Equation'!$B$10))+'S Curve Equation'!$B$13)*'S Curve Equation'!$B$14</f>
        <v>4.9736564263657863E-2</v>
      </c>
      <c r="E140" s="28">
        <f>(1/(1+EXP(('S Curve Equation'!$B$11-E95*'S Curve Equation'!$B$12)*'S Curve Equation'!$B$10))+'S Curve Equation'!$B$13)*'S Curve Equation'!$B$14</f>
        <v>5.0632845630054935E-2</v>
      </c>
      <c r="F140" s="28">
        <f>(1/(1+EXP(('S Curve Equation'!$B$11-F95*'S Curve Equation'!$B$12)*'S Curve Equation'!$B$10))+'S Curve Equation'!$B$13)*'S Curve Equation'!$B$14</f>
        <v>5.1533558244835874E-2</v>
      </c>
      <c r="G140" s="28">
        <f>(1/(1+EXP(('S Curve Equation'!$B$11-G95*'S Curve Equation'!$B$12)*'S Curve Equation'!$B$10))+'S Curve Equation'!$B$13)*'S Curve Equation'!$B$14</f>
        <v>5.2449238618696305E-2</v>
      </c>
      <c r="H140" s="28">
        <f>(1/(1+EXP(('S Curve Equation'!$B$11-H95*'S Curve Equation'!$B$12)*'S Curve Equation'!$B$10))+'S Curve Equation'!$B$13)*'S Curve Equation'!$B$14</f>
        <v>5.3402853191734614E-2</v>
      </c>
      <c r="I140" s="28">
        <f>(1/(1+EXP(('S Curve Equation'!$B$11-I95*'S Curve Equation'!$B$12)*'S Curve Equation'!$B$10))+'S Curve Equation'!$B$13)*'S Curve Equation'!$B$14</f>
        <v>5.435513836623785E-2</v>
      </c>
      <c r="J140" s="28">
        <f>(1/(1+EXP(('S Curve Equation'!$B$11-J95*'S Curve Equation'!$B$12)*'S Curve Equation'!$B$10))+'S Curve Equation'!$B$13)*'S Curve Equation'!$B$14</f>
        <v>5.5322448136958788E-2</v>
      </c>
      <c r="K140" s="28">
        <f>(1/(1+EXP(('S Curve Equation'!$B$11-K95*'S Curve Equation'!$B$12)*'S Curve Equation'!$B$10))+'S Curve Equation'!$B$13)*'S Curve Equation'!$B$14</f>
        <v>5.6294058299472913E-2</v>
      </c>
      <c r="L140" s="28">
        <f>(1/(1+EXP(('S Curve Equation'!$B$11-L95*'S Curve Equation'!$B$12)*'S Curve Equation'!$B$10))+'S Curve Equation'!$B$13)*'S Curve Equation'!$B$14</f>
        <v>5.7143683669016322E-2</v>
      </c>
      <c r="M140" s="28">
        <f>(1/(1+EXP(('S Curve Equation'!$B$11-M95*'S Curve Equation'!$B$12)*'S Curve Equation'!$B$10))+'S Curve Equation'!$B$13)*'S Curve Equation'!$B$14</f>
        <v>5.8080220919221798E-2</v>
      </c>
      <c r="N140" s="28">
        <f>(1/(1+EXP(('S Curve Equation'!$B$11-N95*'S Curve Equation'!$B$12)*'S Curve Equation'!$B$10))+'S Curve Equation'!$B$13)*'S Curve Equation'!$B$14</f>
        <v>5.9019896575495487E-2</v>
      </c>
      <c r="O140" s="28">
        <f>(1/(1+EXP(('S Curve Equation'!$B$11-O95*'S Curve Equation'!$B$12)*'S Curve Equation'!$B$10))+'S Curve Equation'!$B$13)*'S Curve Equation'!$B$14</f>
        <v>5.9962627818278311E-2</v>
      </c>
      <c r="P140" s="28">
        <f>(1/(1+EXP(('S Curve Equation'!$B$11-P95*'S Curve Equation'!$B$12)*'S Curve Equation'!$B$10))+'S Curve Equation'!$B$13)*'S Curve Equation'!$B$14</f>
        <v>6.0908332444550052E-2</v>
      </c>
      <c r="Q140" s="28">
        <f>(1/(1+EXP(('S Curve Equation'!$B$11-Q95*'S Curve Equation'!$B$12)*'S Curve Equation'!$B$10))+'S Curve Equation'!$B$13)*'S Curve Equation'!$B$14</f>
        <v>6.1856928881258294E-2</v>
      </c>
      <c r="R140" s="28">
        <f>(1/(1+EXP(('S Curve Equation'!$B$11-R95*'S Curve Equation'!$B$12)*'S Curve Equation'!$B$10))+'S Curve Equation'!$B$13)*'S Curve Equation'!$B$14</f>
        <v>6.2808336198032111E-2</v>
      </c>
      <c r="S140" s="28">
        <f>(1/(1+EXP(('S Curve Equation'!$B$11-S95*'S Curve Equation'!$B$12)*'S Curve Equation'!$B$10))+'S Curve Equation'!$B$13)*'S Curve Equation'!$B$14</f>
        <v>6.3762474119202953E-2</v>
      </c>
      <c r="T140" s="28">
        <f>(1/(1+EXP(('S Curve Equation'!$B$11-T95*'S Curve Equation'!$B$12)*'S Curve Equation'!$B$10))+'S Curve Equation'!$B$13)*'S Curve Equation'!$B$14</f>
        <v>6.4719263035145261E-2</v>
      </c>
      <c r="U140" s="28">
        <f>(1/(1+EXP(('S Curve Equation'!$B$11-U95*'S Curve Equation'!$B$12)*'S Curve Equation'!$B$10))+'S Curve Equation'!$B$13)*'S Curve Equation'!$B$14</f>
        <v>6.5678624012956779E-2</v>
      </c>
      <c r="V140" s="28">
        <f>(1/(1+EXP(('S Curve Equation'!$B$11-V95*'S Curve Equation'!$B$12)*'S Curve Equation'!$B$10))+'S Curve Equation'!$B$13)*'S Curve Equation'!$B$14</f>
        <v>6.6640478806495484E-2</v>
      </c>
      <c r="W140" s="28">
        <f>(1/(1+EXP(('S Curve Equation'!$B$11-W95*'S Curve Equation'!$B$12)*'S Curve Equation'!$B$10))+'S Curve Equation'!$B$13)*'S Curve Equation'!$B$14</f>
        <v>6.7604749865787572E-2</v>
      </c>
      <c r="X140" s="28">
        <f>(1/(1+EXP(('S Curve Equation'!$B$11-X95*'S Curve Equation'!$B$12)*'S Curve Equation'!$B$10))+'S Curve Equation'!$B$13)*'S Curve Equation'!$B$14</f>
        <v>6.8571360345824756E-2</v>
      </c>
      <c r="Y140" s="28">
        <f>(1/(1+EXP(('S Curve Equation'!$B$11-Y95*'S Curve Equation'!$B$12)*'S Curve Equation'!$B$10))+'S Curve Equation'!$B$13)*'S Curve Equation'!$B$14</f>
        <v>6.9540234114768756E-2</v>
      </c>
      <c r="Z140" s="28">
        <f>(1/(1+EXP(('S Curve Equation'!$B$11-Z95*'S Curve Equation'!$B$12)*'S Curve Equation'!$B$10))+'S Curve Equation'!$B$13)*'S Curve Equation'!$B$14</f>
        <v>7.051129576157518E-2</v>
      </c>
      <c r="AA140" s="28">
        <f>(1/(1+EXP(('S Curve Equation'!$B$11-AA95*'S Curve Equation'!$B$12)*'S Curve Equation'!$B$10))+'S Curve Equation'!$B$13)*'S Curve Equation'!$B$14</f>
        <v>7.1484470603055766E-2</v>
      </c>
      <c r="AB140" s="28">
        <f>(1/(1+EXP(('S Curve Equation'!$B$11-AB95*'S Curve Equation'!$B$12)*'S Curve Equation'!$B$10))+'S Curve Equation'!$B$13)*'S Curve Equation'!$B$14</f>
        <v>7.2459684690395321E-2</v>
      </c>
      <c r="AC140" s="28">
        <f>(1/(1+EXP(('S Curve Equation'!$B$11-AC95*'S Curve Equation'!$B$12)*'S Curve Equation'!$B$10))+'S Curve Equation'!$B$13)*'S Curve Equation'!$B$14</f>
        <v>7.3436864815135991E-2</v>
      </c>
      <c r="AD140" s="28">
        <f>(1/(1+EXP(('S Curve Equation'!$B$11-AD95*'S Curve Equation'!$B$12)*'S Curve Equation'!$B$10))+'S Curve Equation'!$B$13)*'S Curve Equation'!$B$14</f>
        <v>7.4415938514646063E-2</v>
      </c>
      <c r="AE140" s="28">
        <f>(1/(1+EXP(('S Curve Equation'!$B$11-AE95*'S Curve Equation'!$B$12)*'S Curve Equation'!$B$10))+'S Curve Equation'!$B$13)*'S Curve Equation'!$B$14</f>
        <v>7.5396834077089525E-2</v>
      </c>
      <c r="AF140" s="28">
        <f>(1/(1+EXP(('S Curve Equation'!$B$11-AF95*'S Curve Equation'!$B$12)*'S Curve Equation'!$B$10))+'S Curve Equation'!$B$13)*'S Curve Equation'!$B$14</f>
        <v>7.6379480545909165E-2</v>
      </c>
    </row>
    <row r="141" spans="1:32" x14ac:dyDescent="0.2">
      <c r="A141" s="6" t="s">
        <v>28</v>
      </c>
      <c r="B141" s="28">
        <f>(1/(1+EXP(('S Curve Equation'!$B$11-B96*'S Curve Equation'!$B$12)*'S Curve Equation'!$B$10))+'S Curve Equation'!$B$13)*'S Curve Equation'!$B$14</f>
        <v>6.2999999999999945E-2</v>
      </c>
      <c r="C141" s="28">
        <f>(1/(1+EXP(('S Curve Equation'!$B$11-C96*'S Curve Equation'!$B$12)*'S Curve Equation'!$B$10))+'S Curve Equation'!$B$13)*'S Curve Equation'!$B$14</f>
        <v>6.401510473236742E-2</v>
      </c>
      <c r="D141" s="28">
        <f>(1/(1+EXP(('S Curve Equation'!$B$11-D96*'S Curve Equation'!$B$12)*'S Curve Equation'!$B$10))+'S Curve Equation'!$B$13)*'S Curve Equation'!$B$14</f>
        <v>6.5069621990975893E-2</v>
      </c>
      <c r="E141" s="28">
        <f>(1/(1+EXP(('S Curve Equation'!$B$11-E96*'S Curve Equation'!$B$12)*'S Curve Equation'!$B$10))+'S Curve Equation'!$B$13)*'S Curve Equation'!$B$14</f>
        <v>6.6136372202703297E-2</v>
      </c>
      <c r="F141" s="28">
        <f>(1/(1+EXP(('S Curve Equation'!$B$11-F96*'S Curve Equation'!$B$12)*'S Curve Equation'!$B$10))+'S Curve Equation'!$B$13)*'S Curve Equation'!$B$14</f>
        <v>6.7207428516969897E-2</v>
      </c>
      <c r="G141" s="28">
        <f>(1/(1+EXP(('S Curve Equation'!$B$11-G96*'S Curve Equation'!$B$12)*'S Curve Equation'!$B$10))+'S Curve Equation'!$B$13)*'S Curve Equation'!$B$14</f>
        <v>6.8295298499243651E-2</v>
      </c>
      <c r="H141" s="28">
        <f>(1/(1+EXP(('S Curve Equation'!$B$11-H96*'S Curve Equation'!$B$12)*'S Curve Equation'!$B$10))+'S Curve Equation'!$B$13)*'S Curve Equation'!$B$14</f>
        <v>6.9427191052150311E-2</v>
      </c>
      <c r="I141" s="28">
        <f>(1/(1+EXP(('S Curve Equation'!$B$11-I96*'S Curve Equation'!$B$12)*'S Curve Equation'!$B$10))+'S Curve Equation'!$B$13)*'S Curve Equation'!$B$14</f>
        <v>7.0556452305200495E-2</v>
      </c>
      <c r="J141" s="28">
        <f>(1/(1+EXP(('S Curve Equation'!$B$11-J96*'S Curve Equation'!$B$12)*'S Curve Equation'!$B$10))+'S Curve Equation'!$B$13)*'S Curve Equation'!$B$14</f>
        <v>7.1702463441970621E-2</v>
      </c>
      <c r="K141" s="28">
        <f>(1/(1+EXP(('S Curve Equation'!$B$11-K96*'S Curve Equation'!$B$12)*'S Curve Equation'!$B$10))+'S Curve Equation'!$B$13)*'S Curve Equation'!$B$14</f>
        <v>7.2852497632859697E-2</v>
      </c>
      <c r="L141" s="28">
        <f>(1/(1+EXP(('S Curve Equation'!$B$11-L96*'S Curve Equation'!$B$12)*'S Curve Equation'!$B$10))+'S Curve Equation'!$B$13)*'S Curve Equation'!$B$14</f>
        <v>7.3857273948049987E-2</v>
      </c>
      <c r="M141" s="28">
        <f>(1/(1+EXP(('S Curve Equation'!$B$11-M96*'S Curve Equation'!$B$12)*'S Curve Equation'!$B$10))+'S Curve Equation'!$B$13)*'S Curve Equation'!$B$14</f>
        <v>7.4963898997856743E-2</v>
      </c>
      <c r="N141" s="28">
        <f>(1/(1+EXP(('S Curve Equation'!$B$11-N96*'S Curve Equation'!$B$12)*'S Curve Equation'!$B$10))+'S Curve Equation'!$B$13)*'S Curve Equation'!$B$14</f>
        <v>7.607325656178536E-2</v>
      </c>
      <c r="O141" s="28">
        <f>(1/(1+EXP(('S Curve Equation'!$B$11-O96*'S Curve Equation'!$B$12)*'S Curve Equation'!$B$10))+'S Curve Equation'!$B$13)*'S Curve Equation'!$B$14</f>
        <v>7.7185248071466442E-2</v>
      </c>
      <c r="P141" s="28">
        <f>(1/(1+EXP(('S Curve Equation'!$B$11-P96*'S Curve Equation'!$B$12)*'S Curve Equation'!$B$10))+'S Curve Equation'!$B$13)*'S Curve Equation'!$B$14</f>
        <v>7.829977595257967E-2</v>
      </c>
      <c r="Q141" s="28">
        <f>(1/(1+EXP(('S Curve Equation'!$B$11-Q96*'S Curve Equation'!$B$12)*'S Curve Equation'!$B$10))+'S Curve Equation'!$B$13)*'S Curve Equation'!$B$14</f>
        <v>7.9416743635444487E-2</v>
      </c>
      <c r="R141" s="28">
        <f>(1/(1+EXP(('S Curve Equation'!$B$11-R96*'S Curve Equation'!$B$12)*'S Curve Equation'!$B$10))+'S Curve Equation'!$B$13)*'S Curve Equation'!$B$14</f>
        <v>8.0536055564758999E-2</v>
      </c>
      <c r="S141" s="28">
        <f>(1/(1+EXP(('S Curve Equation'!$B$11-S96*'S Curve Equation'!$B$12)*'S Curve Equation'!$B$10))+'S Curve Equation'!$B$13)*'S Curve Equation'!$B$14</f>
        <v>8.1657617208515956E-2</v>
      </c>
      <c r="T141" s="28">
        <f>(1/(1+EXP(('S Curve Equation'!$B$11-T96*'S Curve Equation'!$B$12)*'S Curve Equation'!$B$10))+'S Curve Equation'!$B$13)*'S Curve Equation'!$B$14</f>
        <v>8.2781335066117026E-2</v>
      </c>
      <c r="U141" s="28">
        <f>(1/(1+EXP(('S Curve Equation'!$B$11-U96*'S Curve Equation'!$B$12)*'S Curve Equation'!$B$10))+'S Curve Equation'!$B$13)*'S Curve Equation'!$B$14</f>
        <v>8.3907116675710935E-2</v>
      </c>
      <c r="V141" s="28">
        <f>(1/(1+EXP(('S Curve Equation'!$B$11-V96*'S Curve Equation'!$B$12)*'S Curve Equation'!$B$10))+'S Curve Equation'!$B$13)*'S Curve Equation'!$B$14</f>
        <v>8.5034870620781189E-2</v>
      </c>
      <c r="W141" s="28">
        <f>(1/(1+EXP(('S Curve Equation'!$B$11-W96*'S Curve Equation'!$B$12)*'S Curve Equation'!$B$10))+'S Curve Equation'!$B$13)*'S Curve Equation'!$B$14</f>
        <v>8.6164506536002869E-2</v>
      </c>
      <c r="X141" s="28">
        <f>(1/(1+EXP(('S Curve Equation'!$B$11-X96*'S Curve Equation'!$B$12)*'S Curve Equation'!$B$10))+'S Curve Equation'!$B$13)*'S Curve Equation'!$B$14</f>
        <v>8.7295935112394862E-2</v>
      </c>
      <c r="Y141" s="28">
        <f>(1/(1+EXP(('S Curve Equation'!$B$11-Y96*'S Curve Equation'!$B$12)*'S Curve Equation'!$B$10))+'S Curve Equation'!$B$13)*'S Curve Equation'!$B$14</f>
        <v>8.8429068101790145E-2</v>
      </c>
      <c r="Z141" s="28">
        <f>(1/(1+EXP(('S Curve Equation'!$B$11-Z96*'S Curve Equation'!$B$12)*'S Curve Equation'!$B$10))+'S Curve Equation'!$B$13)*'S Curve Equation'!$B$14</f>
        <v>8.9563818320644903E-2</v>
      </c>
      <c r="AA141" s="28">
        <f>(1/(1+EXP(('S Curve Equation'!$B$11-AA96*'S Curve Equation'!$B$12)*'S Curve Equation'!$B$10))+'S Curve Equation'!$B$13)*'S Curve Equation'!$B$14</f>
        <v>9.0700099653208494E-2</v>
      </c>
      <c r="AB141" s="28">
        <f>(1/(1+EXP(('S Curve Equation'!$B$11-AB96*'S Curve Equation'!$B$12)*'S Curve Equation'!$B$10))+'S Curve Equation'!$B$13)*'S Curve Equation'!$B$14</f>
        <v>9.1837827054079016E-2</v>
      </c>
      <c r="AC141" s="28">
        <f>(1/(1+EXP(('S Curve Equation'!$B$11-AC96*'S Curve Equation'!$B$12)*'S Curve Equation'!$B$10))+'S Curve Equation'!$B$13)*'S Curve Equation'!$B$14</f>
        <v>9.297691655016177E-2</v>
      </c>
      <c r="AD141" s="28">
        <f>(1/(1+EXP(('S Curve Equation'!$B$11-AD96*'S Curve Equation'!$B$12)*'S Curve Equation'!$B$10))+'S Curve Equation'!$B$13)*'S Curve Equation'!$B$14</f>
        <v>9.4117285242052373E-2</v>
      </c>
      <c r="AE141" s="28">
        <f>(1/(1+EXP(('S Curve Equation'!$B$11-AE96*'S Curve Equation'!$B$12)*'S Curve Equation'!$B$10))+'S Curve Equation'!$B$13)*'S Curve Equation'!$B$14</f>
        <v>9.5258851304867762E-2</v>
      </c>
      <c r="AF141" s="28">
        <f>(1/(1+EXP(('S Curve Equation'!$B$11-AF96*'S Curve Equation'!$B$12)*'S Curve Equation'!$B$10))+'S Curve Equation'!$B$13)*'S Curve Equation'!$B$14</f>
        <v>9.640153398854151E-2</v>
      </c>
    </row>
    <row r="142" spans="1:32" x14ac:dyDescent="0.2">
      <c r="A142" s="6" t="s">
        <v>29</v>
      </c>
      <c r="B142" s="28">
        <f>(1/(1+EXP(('S Curve Equation'!$B$11-B97*'S Curve Equation'!$B$12)*'S Curve Equation'!$B$10))+'S Curve Equation'!$B$13)*'S Curve Equation'!$B$14</f>
        <v>3.5999999999999928E-2</v>
      </c>
      <c r="C142" s="28">
        <f>(1/(1+EXP(('S Curve Equation'!$B$11-C97*'S Curve Equation'!$B$12)*'S Curve Equation'!$B$10))+'S Curve Equation'!$B$13)*'S Curve Equation'!$B$14</f>
        <v>3.6710147185827595E-2</v>
      </c>
      <c r="D142" s="28">
        <f>(1/(1+EXP(('S Curve Equation'!$B$11-D97*'S Curve Equation'!$B$12)*'S Curve Equation'!$B$10))+'S Curve Equation'!$B$13)*'S Curve Equation'!$B$14</f>
        <v>3.7449128644974058E-2</v>
      </c>
      <c r="E142" s="28">
        <f>(1/(1+EXP(('S Curve Equation'!$B$11-E97*'S Curve Equation'!$B$12)*'S Curve Equation'!$B$10))+'S Curve Equation'!$B$13)*'S Curve Equation'!$B$14</f>
        <v>3.8197982726967658E-2</v>
      </c>
      <c r="F142" s="28">
        <f>(1/(1+EXP(('S Curve Equation'!$B$11-F97*'S Curve Equation'!$B$12)*'S Curve Equation'!$B$10))+'S Curve Equation'!$B$13)*'S Curve Equation'!$B$14</f>
        <v>3.8951166631954942E-2</v>
      </c>
      <c r="G142" s="28">
        <f>(1/(1+EXP(('S Curve Equation'!$B$11-G97*'S Curve Equation'!$B$12)*'S Curve Equation'!$B$10))+'S Curve Equation'!$B$13)*'S Curve Equation'!$B$14</f>
        <v>3.9717506174651286E-2</v>
      </c>
      <c r="H142" s="28">
        <f>(1/(1+EXP(('S Curve Equation'!$B$11-H97*'S Curve Equation'!$B$12)*'S Curve Equation'!$B$10))+'S Curve Equation'!$B$13)*'S Curve Equation'!$B$14</f>
        <v>4.0516272823878485E-2</v>
      </c>
      <c r="I142" s="28">
        <f>(1/(1+EXP(('S Curve Equation'!$B$11-I97*'S Curve Equation'!$B$12)*'S Curve Equation'!$B$10))+'S Curve Equation'!$B$13)*'S Curve Equation'!$B$14</f>
        <v>4.1314612286287591E-2</v>
      </c>
      <c r="J142" s="28">
        <f>(1/(1+EXP(('S Curve Equation'!$B$11-J97*'S Curve Equation'!$B$12)*'S Curve Equation'!$B$10))+'S Curve Equation'!$B$13)*'S Curve Equation'!$B$14</f>
        <v>4.2126243887232191E-2</v>
      </c>
      <c r="K142" s="28">
        <f>(1/(1+EXP(('S Curve Equation'!$B$11-K97*'S Curve Equation'!$B$12)*'S Curve Equation'!$B$10))+'S Curve Equation'!$B$13)*'S Curve Equation'!$B$14</f>
        <v>4.2942184589612652E-2</v>
      </c>
      <c r="L142" s="28">
        <f>(1/(1+EXP(('S Curve Equation'!$B$11-L97*'S Curve Equation'!$B$12)*'S Curve Equation'!$B$10))+'S Curve Equation'!$B$13)*'S Curve Equation'!$B$14</f>
        <v>4.3656255868514286E-2</v>
      </c>
      <c r="M142" s="28">
        <f>(1/(1+EXP(('S Curve Equation'!$B$11-M97*'S Curve Equation'!$B$12)*'S Curve Equation'!$B$10))+'S Curve Equation'!$B$13)*'S Curve Equation'!$B$14</f>
        <v>4.444398551667756E-2</v>
      </c>
      <c r="N142" s="28">
        <f>(1/(1+EXP(('S Curve Equation'!$B$11-N97*'S Curve Equation'!$B$12)*'S Curve Equation'!$B$10))+'S Curve Equation'!$B$13)*'S Curve Equation'!$B$14</f>
        <v>4.5234996193778146E-2</v>
      </c>
      <c r="O142" s="28">
        <f>(1/(1+EXP(('S Curve Equation'!$B$11-O97*'S Curve Equation'!$B$12)*'S Curve Equation'!$B$10))+'S Curve Equation'!$B$13)*'S Curve Equation'!$B$14</f>
        <v>4.6029219787068344E-2</v>
      </c>
      <c r="P142" s="28">
        <f>(1/(1+EXP(('S Curve Equation'!$B$11-P97*'S Curve Equation'!$B$12)*'S Curve Equation'!$B$10))+'S Curve Equation'!$B$13)*'S Curve Equation'!$B$14</f>
        <v>4.6826588526769679E-2</v>
      </c>
      <c r="Q142" s="28">
        <f>(1/(1+EXP(('S Curve Equation'!$B$11-Q97*'S Curve Equation'!$B$12)*'S Curve Equation'!$B$10))+'S Curve Equation'!$B$13)*'S Curve Equation'!$B$14</f>
        <v>4.7627035000215832E-2</v>
      </c>
      <c r="R142" s="28">
        <f>(1/(1+EXP(('S Curve Equation'!$B$11-R97*'S Curve Equation'!$B$12)*'S Curve Equation'!$B$10))+'S Curve Equation'!$B$13)*'S Curve Equation'!$B$14</f>
        <v>4.8430492165414618E-2</v>
      </c>
      <c r="S142" s="28">
        <f>(1/(1+EXP(('S Curve Equation'!$B$11-S97*'S Curve Equation'!$B$12)*'S Curve Equation'!$B$10))+'S Curve Equation'!$B$13)*'S Curve Equation'!$B$14</f>
        <v>4.9236893364045325E-2</v>
      </c>
      <c r="T142" s="28">
        <f>(1/(1+EXP(('S Curve Equation'!$B$11-T97*'S Curve Equation'!$B$12)*'S Curve Equation'!$B$10))+'S Curve Equation'!$B$13)*'S Curve Equation'!$B$14</f>
        <v>5.004617233389913E-2</v>
      </c>
      <c r="U142" s="28">
        <f>(1/(1+EXP(('S Curve Equation'!$B$11-U97*'S Curve Equation'!$B$12)*'S Curve Equation'!$B$10))+'S Curve Equation'!$B$13)*'S Curve Equation'!$B$14</f>
        <v>5.0858263220775884E-2</v>
      </c>
      <c r="V142" s="28">
        <f>(1/(1+EXP(('S Curve Equation'!$B$11-V97*'S Curve Equation'!$B$12)*'S Curve Equation'!$B$10))+'S Curve Equation'!$B$13)*'S Curve Equation'!$B$14</f>
        <v>5.1673100589850494E-2</v>
      </c>
      <c r="W142" s="28">
        <f>(1/(1+EXP(('S Curve Equation'!$B$11-W97*'S Curve Equation'!$B$12)*'S Curve Equation'!$B$10))+'S Curve Equation'!$B$13)*'S Curve Equation'!$B$14</f>
        <v>5.2490619436517373E-2</v>
      </c>
      <c r="X142" s="28">
        <f>(1/(1+EXP(('S Curve Equation'!$B$11-X97*'S Curve Equation'!$B$12)*'S Curve Equation'!$B$10))+'S Curve Equation'!$B$13)*'S Curve Equation'!$B$14</f>
        <v>5.3310755196726782E-2</v>
      </c>
      <c r="Y142" s="28">
        <f>(1/(1+EXP(('S Curve Equation'!$B$11-Y97*'S Curve Equation'!$B$12)*'S Curve Equation'!$B$10))+'S Curve Equation'!$B$13)*'S Curve Equation'!$B$14</f>
        <v>5.4133443756824738E-2</v>
      </c>
      <c r="Z142" s="28">
        <f>(1/(1+EXP(('S Curve Equation'!$B$11-Z97*'S Curve Equation'!$B$12)*'S Curve Equation'!$B$10))+'S Curve Equation'!$B$13)*'S Curve Equation'!$B$14</f>
        <v>5.4958621462906143E-2</v>
      </c>
      <c r="AA142" s="28">
        <f>(1/(1+EXP(('S Curve Equation'!$B$11-AA97*'S Curve Equation'!$B$12)*'S Curve Equation'!$B$10))+'S Curve Equation'!$B$13)*'S Curve Equation'!$B$14</f>
        <v>5.5786225129693577E-2</v>
      </c>
      <c r="AB142" s="28">
        <f>(1/(1+EXP(('S Curve Equation'!$B$11-AB97*'S Curve Equation'!$B$12)*'S Curve Equation'!$B$10))+'S Curve Equation'!$B$13)*'S Curve Equation'!$B$14</f>
        <v>5.6616192048954087E-2</v>
      </c>
      <c r="AC142" s="28">
        <f>(1/(1+EXP(('S Curve Equation'!$B$11-AC97*'S Curve Equation'!$B$12)*'S Curve Equation'!$B$10))+'S Curve Equation'!$B$13)*'S Curve Equation'!$B$14</f>
        <v>5.7448459997462981E-2</v>
      </c>
      <c r="AD142" s="28">
        <f>(1/(1+EXP(('S Curve Equation'!$B$11-AD97*'S Curve Equation'!$B$12)*'S Curve Equation'!$B$10))+'S Curve Equation'!$B$13)*'S Curve Equation'!$B$14</f>
        <v>5.8282967244526571E-2</v>
      </c>
      <c r="AE142" s="28">
        <f>(1/(1+EXP(('S Curve Equation'!$B$11-AE97*'S Curve Equation'!$B$12)*'S Curve Equation'!$B$10))+'S Curve Equation'!$B$13)*'S Curve Equation'!$B$14</f>
        <v>5.9119652559076231E-2</v>
      </c>
      <c r="AF142" s="28">
        <f>(1/(1+EXP(('S Curve Equation'!$B$11-AF97*'S Curve Equation'!$B$12)*'S Curve Equation'!$B$10))+'S Curve Equation'!$B$13)*'S Curve Equation'!$B$14</f>
        <v>5.995845521634223E-2</v>
      </c>
    </row>
    <row r="143" spans="1:32" x14ac:dyDescent="0.2">
      <c r="A143" s="6" t="s">
        <v>30</v>
      </c>
      <c r="B143" s="28">
        <f>(1/(1+EXP(('S Curve Equation'!$B$11-B98*'S Curve Equation'!$B$12)*'S Curve Equation'!$B$10))+'S Curve Equation'!$B$13)*'S Curve Equation'!$B$14</f>
        <v>4.0126213592233111E-2</v>
      </c>
      <c r="C143" s="28">
        <f>(1/(1+EXP(('S Curve Equation'!$B$11-C98*'S Curve Equation'!$B$12)*'S Curve Equation'!$B$10))+'S Curve Equation'!$B$13)*'S Curve Equation'!$B$14</f>
        <v>4.0886031316988689E-2</v>
      </c>
      <c r="D143" s="28">
        <f>(1/(1+EXP(('S Curve Equation'!$B$11-D98*'S Curve Equation'!$B$12)*'S Curve Equation'!$B$10))+'S Curve Equation'!$B$13)*'S Curve Equation'!$B$14</f>
        <v>4.1676466148379707E-2</v>
      </c>
      <c r="E143" s="28">
        <f>(1/(1+EXP(('S Curve Equation'!$B$11-E98*'S Curve Equation'!$B$12)*'S Curve Equation'!$B$10))+'S Curve Equation'!$B$13)*'S Curve Equation'!$B$14</f>
        <v>4.2477220100669406E-2</v>
      </c>
      <c r="F143" s="28">
        <f>(1/(1+EXP(('S Curve Equation'!$B$11-F98*'S Curve Equation'!$B$12)*'S Curve Equation'!$B$10))+'S Curve Equation'!$B$13)*'S Curve Equation'!$B$14</f>
        <v>4.3282361861368107E-2</v>
      </c>
      <c r="G143" s="28">
        <f>(1/(1+EXP(('S Curve Equation'!$B$11-G98*'S Curve Equation'!$B$12)*'S Curve Equation'!$B$10))+'S Curve Equation'!$B$13)*'S Curve Equation'!$B$14</f>
        <v>4.4101320147828561E-2</v>
      </c>
      <c r="H143" s="28">
        <f>(1/(1+EXP(('S Curve Equation'!$B$11-H98*'S Curve Equation'!$B$12)*'S Curve Equation'!$B$10))+'S Curve Equation'!$B$13)*'S Curve Equation'!$B$14</f>
        <v>4.4954669988395021E-2</v>
      </c>
      <c r="I143" s="28">
        <f>(1/(1+EXP(('S Curve Equation'!$B$11-I98*'S Curve Equation'!$B$12)*'S Curve Equation'!$B$10))+'S Curve Equation'!$B$13)*'S Curve Equation'!$B$14</f>
        <v>4.5807298902202476E-2</v>
      </c>
      <c r="J143" s="28">
        <f>(1/(1+EXP(('S Curve Equation'!$B$11-J98*'S Curve Equation'!$B$12)*'S Curve Equation'!$B$10))+'S Curve Equation'!$B$13)*'S Curve Equation'!$B$14</f>
        <v>4.6673855523808878E-2</v>
      </c>
      <c r="K143" s="28">
        <f>(1/(1+EXP(('S Curve Equation'!$B$11-K98*'S Curve Equation'!$B$12)*'S Curve Equation'!$B$10))+'S Curve Equation'!$B$13)*'S Curve Equation'!$B$14</f>
        <v>4.7544742912750564E-2</v>
      </c>
      <c r="L143" s="28">
        <f>(1/(1+EXP(('S Curve Equation'!$B$11-L98*'S Curve Equation'!$B$12)*'S Curve Equation'!$B$10))+'S Curve Equation'!$B$13)*'S Curve Equation'!$B$14</f>
        <v>4.8306680896164376E-2</v>
      </c>
      <c r="M143" s="28">
        <f>(1/(1+EXP(('S Curve Equation'!$B$11-M98*'S Curve Equation'!$B$12)*'S Curve Equation'!$B$10))+'S Curve Equation'!$B$13)*'S Curve Equation'!$B$14</f>
        <v>4.9146978904037214E-2</v>
      </c>
      <c r="N143" s="28">
        <f>(1/(1+EXP(('S Curve Equation'!$B$11-N98*'S Curve Equation'!$B$12)*'S Curve Equation'!$B$10))+'S Curve Equation'!$B$13)*'S Curve Equation'!$B$14</f>
        <v>4.999053012124207E-2</v>
      </c>
      <c r="O143" s="28">
        <f>(1/(1+EXP(('S Curve Equation'!$B$11-O98*'S Curve Equation'!$B$12)*'S Curve Equation'!$B$10))+'S Curve Equation'!$B$13)*'S Curve Equation'!$B$14</f>
        <v>5.0837261171197828E-2</v>
      </c>
      <c r="P143" s="28">
        <f>(1/(1+EXP(('S Curve Equation'!$B$11-P98*'S Curve Equation'!$B$12)*'S Curve Equation'!$B$10))+'S Curve Equation'!$B$13)*'S Curve Equation'!$B$14</f>
        <v>5.168709911069002E-2</v>
      </c>
      <c r="Q143" s="28">
        <f>(1/(1+EXP(('S Curve Equation'!$B$11-Q98*'S Curve Equation'!$B$12)*'S Curve Equation'!$B$10))+'S Curve Equation'!$B$13)*'S Curve Equation'!$B$14</f>
        <v>5.2539971443930938E-2</v>
      </c>
      <c r="R143" s="28">
        <f>(1/(1+EXP(('S Curve Equation'!$B$11-R98*'S Curve Equation'!$B$12)*'S Curve Equation'!$B$10))+'S Curve Equation'!$B$13)*'S Curve Equation'!$B$14</f>
        <v>5.3395806135991652E-2</v>
      </c>
      <c r="S143" s="28">
        <f>(1/(1+EXP(('S Curve Equation'!$B$11-S98*'S Curve Equation'!$B$12)*'S Curve Equation'!$B$10))+'S Curve Equation'!$B$13)*'S Curve Equation'!$B$14</f>
        <v>5.4254531625621973E-2</v>
      </c>
      <c r="T143" s="28">
        <f>(1/(1+EXP(('S Curve Equation'!$B$11-T98*'S Curve Equation'!$B$12)*'S Curve Equation'!$B$10))+'S Curve Equation'!$B$13)*'S Curve Equation'!$B$14</f>
        <v>5.5116076837469871E-2</v>
      </c>
      <c r="U143" s="28">
        <f>(1/(1+EXP(('S Curve Equation'!$B$11-U98*'S Curve Equation'!$B$12)*'S Curve Equation'!$B$10))+'S Curve Equation'!$B$13)*'S Curve Equation'!$B$14</f>
        <v>5.5980371193714455E-2</v>
      </c>
      <c r="V143" s="28">
        <f>(1/(1+EXP(('S Curve Equation'!$B$11-V98*'S Curve Equation'!$B$12)*'S Curve Equation'!$B$10))+'S Curve Equation'!$B$13)*'S Curve Equation'!$B$14</f>
        <v>5.6847344625127666E-2</v>
      </c>
      <c r="W143" s="28">
        <f>(1/(1+EXP(('S Curve Equation'!$B$11-W98*'S Curve Equation'!$B$12)*'S Curve Equation'!$B$10))+'S Curve Equation'!$B$13)*'S Curve Equation'!$B$14</f>
        <v>5.7716927581574602E-2</v>
      </c>
      <c r="X143" s="28">
        <f>(1/(1+EXP(('S Curve Equation'!$B$11-X98*'S Curve Equation'!$B$12)*'S Curve Equation'!$B$10))+'S Curve Equation'!$B$13)*'S Curve Equation'!$B$14</f>
        <v>5.8589051041968619E-2</v>
      </c>
      <c r="Y143" s="28">
        <f>(1/(1+EXP(('S Curve Equation'!$B$11-Y98*'S Curve Equation'!$B$12)*'S Curve Equation'!$B$10))+'S Curve Equation'!$B$13)*'S Curve Equation'!$B$14</f>
        <v>5.9463646523693584E-2</v>
      </c>
      <c r="Z143" s="28">
        <f>(1/(1+EXP(('S Curve Equation'!$B$11-Z98*'S Curve Equation'!$B$12)*'S Curve Equation'!$B$10))+'S Curve Equation'!$B$13)*'S Curve Equation'!$B$14</f>
        <v>6.0340646091505641E-2</v>
      </c>
      <c r="AA143" s="28">
        <f>(1/(1+EXP(('S Curve Equation'!$B$11-AA98*'S Curve Equation'!$B$12)*'S Curve Equation'!$B$10))+'S Curve Equation'!$B$13)*'S Curve Equation'!$B$14</f>
        <v>6.1219982365927628E-2</v>
      </c>
      <c r="AB143" s="28">
        <f>(1/(1+EXP(('S Curve Equation'!$B$11-AB98*'S Curve Equation'!$B$12)*'S Curve Equation'!$B$10))+'S Curve Equation'!$B$13)*'S Curve Equation'!$B$14</f>
        <v>6.2101588531149991E-2</v>
      </c>
      <c r="AC143" s="28">
        <f>(1/(1+EXP(('S Curve Equation'!$B$11-AC98*'S Curve Equation'!$B$12)*'S Curve Equation'!$B$10))+'S Curve Equation'!$B$13)*'S Curve Equation'!$B$14</f>
        <v>6.2985398342449761E-2</v>
      </c>
      <c r="AD143" s="28">
        <f>(1/(1+EXP(('S Curve Equation'!$B$11-AD98*'S Curve Equation'!$B$12)*'S Curve Equation'!$B$10))+'S Curve Equation'!$B$13)*'S Curve Equation'!$B$14</f>
        <v>6.3871346133139356E-2</v>
      </c>
      <c r="AE143" s="28">
        <f>(1/(1+EXP(('S Curve Equation'!$B$11-AE98*'S Curve Equation'!$B$12)*'S Curve Equation'!$B$10))+'S Curve Equation'!$B$13)*'S Curve Equation'!$B$14</f>
        <v>6.4759366821060385E-2</v>
      </c>
      <c r="AF143" s="28">
        <f>(1/(1+EXP(('S Curve Equation'!$B$11-AF98*'S Curve Equation'!$B$12)*'S Curve Equation'!$B$10))+'S Curve Equation'!$B$13)*'S Curve Equation'!$B$14</f>
        <v>6.5649395914631883E-2</v>
      </c>
    </row>
    <row r="144" spans="1:32" x14ac:dyDescent="0.2">
      <c r="A144" s="6" t="s">
        <v>31</v>
      </c>
      <c r="B144" s="28">
        <f>(1/(1+EXP(('S Curve Equation'!$B$11-B99*'S Curve Equation'!$B$12)*'S Curve Equation'!$B$10))+'S Curve Equation'!$B$13)*'S Curve Equation'!$B$14</f>
        <v>3.700000000000004E-2</v>
      </c>
      <c r="C144" s="28">
        <f>(1/(1+EXP(('S Curve Equation'!$B$11-C99*'S Curve Equation'!$B$12)*'S Curve Equation'!$B$10))+'S Curve Equation'!$B$13)*'S Curve Equation'!$B$14</f>
        <v>3.7722297267730735E-2</v>
      </c>
      <c r="D144" s="28">
        <f>(1/(1+EXP(('S Curve Equation'!$B$11-D99*'S Curve Equation'!$B$12)*'S Curve Equation'!$B$10))+'S Curve Equation'!$B$13)*'S Curve Equation'!$B$14</f>
        <v>3.8473867092318051E-2</v>
      </c>
      <c r="E144" s="28">
        <f>(1/(1+EXP(('S Curve Equation'!$B$11-E99*'S Curve Equation'!$B$12)*'S Curve Equation'!$B$10))+'S Curve Equation'!$B$13)*'S Curve Equation'!$B$14</f>
        <v>3.9235421020156813E-2</v>
      </c>
      <c r="F144" s="28">
        <f>(1/(1+EXP(('S Curve Equation'!$B$11-F99*'S Curve Equation'!$B$12)*'S Curve Equation'!$B$10))+'S Curve Equation'!$B$13)*'S Curve Equation'!$B$14</f>
        <v>4.0001321211901614E-2</v>
      </c>
      <c r="G144" s="28">
        <f>(1/(1+EXP(('S Curve Equation'!$B$11-G99*'S Curve Equation'!$B$12)*'S Curve Equation'!$B$10))+'S Curve Equation'!$B$13)*'S Curve Equation'!$B$14</f>
        <v>4.0780541081617133E-2</v>
      </c>
      <c r="H144" s="28">
        <f>(1/(1+EXP(('S Curve Equation'!$B$11-H99*'S Curve Equation'!$B$12)*'S Curve Equation'!$B$10))+'S Curve Equation'!$B$13)*'S Curve Equation'!$B$14</f>
        <v>4.159267136189946E-2</v>
      </c>
      <c r="I144" s="28">
        <f>(1/(1+EXP(('S Curve Equation'!$B$11-I99*'S Curve Equation'!$B$12)*'S Curve Equation'!$B$10))+'S Curve Equation'!$B$13)*'S Curve Equation'!$B$14</f>
        <v>4.2404304995347988E-2</v>
      </c>
      <c r="J144" s="28">
        <f>(1/(1+EXP(('S Curve Equation'!$B$11-J99*'S Curve Equation'!$B$12)*'S Curve Equation'!$B$10))+'S Curve Equation'!$B$13)*'S Curve Equation'!$B$14</f>
        <v>4.3229388893026709E-2</v>
      </c>
      <c r="K144" s="28">
        <f>(1/(1+EXP(('S Curve Equation'!$B$11-K99*'S Curve Equation'!$B$12)*'S Curve Equation'!$B$10))+'S Curve Equation'!$B$13)*'S Curve Equation'!$B$14</f>
        <v>4.4058789702177435E-2</v>
      </c>
      <c r="L144" s="28">
        <f>(1/(1+EXP(('S Curve Equation'!$B$11-L99*'S Curve Equation'!$B$12)*'S Curve Equation'!$B$10))+'S Curve Equation'!$B$13)*'S Curve Equation'!$B$14</f>
        <v>4.4784588767369848E-2</v>
      </c>
      <c r="M144" s="28">
        <f>(1/(1+EXP(('S Curve Equation'!$B$11-M99*'S Curve Equation'!$B$12)*'S Curve Equation'!$B$10))+'S Curve Equation'!$B$13)*'S Curve Equation'!$B$14</f>
        <v>4.558520033695062E-2</v>
      </c>
      <c r="N144" s="28">
        <f>(1/(1+EXP(('S Curve Equation'!$B$11-N99*'S Curve Equation'!$B$12)*'S Curve Equation'!$B$10))+'S Curve Equation'!$B$13)*'S Curve Equation'!$B$14</f>
        <v>4.6389088403391961E-2</v>
      </c>
      <c r="O144" s="28">
        <f>(1/(1+EXP(('S Curve Equation'!$B$11-O99*'S Curve Equation'!$B$12)*'S Curve Equation'!$B$10))+'S Curve Equation'!$B$13)*'S Curve Equation'!$B$14</f>
        <v>4.7196183558650608E-2</v>
      </c>
      <c r="P144" s="28">
        <f>(1/(1+EXP(('S Curve Equation'!$B$11-P99*'S Curve Equation'!$B$12)*'S Curve Equation'!$B$10))+'S Curve Equation'!$B$13)*'S Curve Equation'!$B$14</f>
        <v>4.8006416759163874E-2</v>
      </c>
      <c r="Q144" s="28">
        <f>(1/(1+EXP(('S Curve Equation'!$B$11-Q99*'S Curve Equation'!$B$12)*'S Curve Equation'!$B$10))+'S Curve Equation'!$B$13)*'S Curve Equation'!$B$14</f>
        <v>4.8819719339988674E-2</v>
      </c>
      <c r="R144" s="28">
        <f>(1/(1+EXP(('S Curve Equation'!$B$11-R99*'S Curve Equation'!$B$12)*'S Curve Equation'!$B$10))+'S Curve Equation'!$B$13)*'S Curve Equation'!$B$14</f>
        <v>4.9636023028347728E-2</v>
      </c>
      <c r="S144" s="28">
        <f>(1/(1+EXP(('S Curve Equation'!$B$11-S99*'S Curve Equation'!$B$12)*'S Curve Equation'!$B$10))+'S Curve Equation'!$B$13)*'S Curve Equation'!$B$14</f>
        <v>5.0455259956599663E-2</v>
      </c>
      <c r="T144" s="28">
        <f>(1/(1+EXP(('S Curve Equation'!$B$11-T99*'S Curve Equation'!$B$12)*'S Curve Equation'!$B$10))+'S Curve Equation'!$B$13)*'S Curve Equation'!$B$14</f>
        <v>5.1277362674641266E-2</v>
      </c>
      <c r="U144" s="28">
        <f>(1/(1+EXP(('S Curve Equation'!$B$11-U99*'S Curve Equation'!$B$12)*'S Curve Equation'!$B$10))+'S Curve Equation'!$B$13)*'S Curve Equation'!$B$14</f>
        <v>5.2102264161755715E-2</v>
      </c>
      <c r="V144" s="28">
        <f>(1/(1+EXP(('S Curve Equation'!$B$11-V99*'S Curve Equation'!$B$12)*'S Curve Equation'!$B$10))+'S Curve Equation'!$B$13)*'S Curve Equation'!$B$14</f>
        <v>5.2929897837920216E-2</v>
      </c>
      <c r="W144" s="28">
        <f>(1/(1+EXP(('S Curve Equation'!$B$11-W99*'S Curve Equation'!$B$12)*'S Curve Equation'!$B$10))+'S Curve Equation'!$B$13)*'S Curve Equation'!$B$14</f>
        <v>5.3760197574581794E-2</v>
      </c>
      <c r="X144" s="28">
        <f>(1/(1+EXP(('S Curve Equation'!$B$11-X99*'S Curve Equation'!$B$12)*'S Curve Equation'!$B$10))+'S Curve Equation'!$B$13)*'S Curve Equation'!$B$14</f>
        <v>5.4593097704916008E-2</v>
      </c>
      <c r="Y144" s="28">
        <f>(1/(1+EXP(('S Curve Equation'!$B$11-Y99*'S Curve Equation'!$B$12)*'S Curve Equation'!$B$10))+'S Curve Equation'!$B$13)*'S Curve Equation'!$B$14</f>
        <v>5.5428533033580051E-2</v>
      </c>
      <c r="Z144" s="28">
        <f>(1/(1+EXP(('S Curve Equation'!$B$11-Z99*'S Curve Equation'!$B$12)*'S Curve Equation'!$B$10))+'S Curve Equation'!$B$13)*'S Curve Equation'!$B$14</f>
        <v>5.6266438845970664E-2</v>
      </c>
      <c r="AA144" s="28">
        <f>(1/(1+EXP(('S Curve Equation'!$B$11-AA99*'S Curve Equation'!$B$12)*'S Curve Equation'!$B$10))+'S Curve Equation'!$B$13)*'S Curve Equation'!$B$14</f>
        <v>5.7106750916999627E-2</v>
      </c>
      <c r="AB144" s="28">
        <f>(1/(1+EXP(('S Curve Equation'!$B$11-AB99*'S Curve Equation'!$B$12)*'S Curve Equation'!$B$10))+'S Curve Equation'!$B$13)*'S Curve Equation'!$B$14</f>
        <v>5.7949405519399262E-2</v>
      </c>
      <c r="AC144" s="28">
        <f>(1/(1+EXP(('S Curve Equation'!$B$11-AC99*'S Curve Equation'!$B$12)*'S Curve Equation'!$B$10))+'S Curve Equation'!$B$13)*'S Curve Equation'!$B$14</f>
        <v>5.8794339431567554E-2</v>
      </c>
      <c r="AD144" s="28">
        <f>(1/(1+EXP(('S Curve Equation'!$B$11-AD99*'S Curve Equation'!$B$12)*'S Curve Equation'!$B$10))+'S Curve Equation'!$B$13)*'S Curve Equation'!$B$14</f>
        <v>5.9641489944965466E-2</v>
      </c>
      <c r="AE144" s="28">
        <f>(1/(1+EXP(('S Curve Equation'!$B$11-AE99*'S Curve Equation'!$B$12)*'S Curve Equation'!$B$10))+'S Curve Equation'!$B$13)*'S Curve Equation'!$B$14</f>
        <v>6.0490794871078273E-2</v>
      </c>
      <c r="AF144" s="28">
        <f>(1/(1+EXP(('S Curve Equation'!$B$11-AF99*'S Curve Equation'!$B$12)*'S Curve Equation'!$B$10))+'S Curve Equation'!$B$13)*'S Curve Equation'!$B$14</f>
        <v>6.1342192547950661E-2</v>
      </c>
    </row>
    <row r="145" spans="1:32" x14ac:dyDescent="0.2">
      <c r="A145" s="6" t="s">
        <v>32</v>
      </c>
      <c r="B145" s="28">
        <f>(1/(1+EXP(('S Curve Equation'!$B$11-B100*'S Curve Equation'!$B$12)*'S Curve Equation'!$B$10))+'S Curve Equation'!$B$13)*'S Curve Equation'!$B$14</f>
        <v>4.1000000000000043E-2</v>
      </c>
      <c r="C145" s="28">
        <f>(1/(1+EXP(('S Curve Equation'!$B$11-C100*'S Curve Equation'!$B$12)*'S Curve Equation'!$B$10))+'S Curve Equation'!$B$13)*'S Curve Equation'!$B$14</f>
        <v>4.1770182033746321E-2</v>
      </c>
      <c r="D145" s="28">
        <f>(1/(1+EXP(('S Curve Equation'!$B$11-D100*'S Curve Equation'!$B$12)*'S Curve Equation'!$B$10))+'S Curve Equation'!$B$13)*'S Curve Equation'!$B$14</f>
        <v>4.2571350218489276E-2</v>
      </c>
      <c r="E145" s="28">
        <f>(1/(1+EXP(('S Curve Equation'!$B$11-E100*'S Curve Equation'!$B$12)*'S Curve Equation'!$B$10))+'S Curve Equation'!$B$13)*'S Curve Equation'!$B$14</f>
        <v>4.3382927615898487E-2</v>
      </c>
      <c r="F145" s="28">
        <f>(1/(1+EXP(('S Curve Equation'!$B$11-F100*'S Curve Equation'!$B$12)*'S Curve Equation'!$B$10))+'S Curve Equation'!$B$13)*'S Curve Equation'!$B$14</f>
        <v>4.4198901852316952E-2</v>
      </c>
      <c r="G145" s="28">
        <f>(1/(1+EXP(('S Curve Equation'!$B$11-G100*'S Curve Equation'!$B$12)*'S Curve Equation'!$B$10))+'S Curve Equation'!$B$13)*'S Curve Equation'!$B$14</f>
        <v>4.5028827283301362E-2</v>
      </c>
      <c r="H145" s="28">
        <f>(1/(1+EXP(('S Curve Equation'!$B$11-H100*'S Curve Equation'!$B$12)*'S Curve Equation'!$B$10))+'S Curve Equation'!$B$13)*'S Curve Equation'!$B$14</f>
        <v>4.5893550402340264E-2</v>
      </c>
      <c r="I145" s="28">
        <f>(1/(1+EXP(('S Curve Equation'!$B$11-I100*'S Curve Equation'!$B$12)*'S Curve Equation'!$B$10))+'S Curve Equation'!$B$13)*'S Curve Equation'!$B$14</f>
        <v>4.6757488051678793E-2</v>
      </c>
      <c r="J145" s="28">
        <f>(1/(1+EXP(('S Curve Equation'!$B$11-J100*'S Curve Equation'!$B$12)*'S Curve Equation'!$B$10))+'S Curve Equation'!$B$13)*'S Curve Equation'!$B$14</f>
        <v>4.7635482418295294E-2</v>
      </c>
      <c r="K145" s="28">
        <f>(1/(1+EXP(('S Curve Equation'!$B$11-K100*'S Curve Equation'!$B$12)*'S Curve Equation'!$B$10))+'S Curve Equation'!$B$13)*'S Curve Equation'!$B$14</f>
        <v>4.8517808664241685E-2</v>
      </c>
      <c r="L145" s="28">
        <f>(1/(1+EXP(('S Curve Equation'!$B$11-L100*'S Curve Equation'!$B$12)*'S Curve Equation'!$B$10))+'S Curve Equation'!$B$13)*'S Curve Equation'!$B$14</f>
        <v>4.928970881844702E-2</v>
      </c>
      <c r="M145" s="28">
        <f>(1/(1+EXP(('S Curve Equation'!$B$11-M100*'S Curve Equation'!$B$12)*'S Curve Equation'!$B$10))+'S Curve Equation'!$B$13)*'S Curve Equation'!$B$14</f>
        <v>5.0140944553508017E-2</v>
      </c>
      <c r="N145" s="28">
        <f>(1/(1+EXP(('S Curve Equation'!$B$11-N100*'S Curve Equation'!$B$12)*'S Curve Equation'!$B$10))+'S Curve Equation'!$B$13)*'S Curve Equation'!$B$14</f>
        <v>5.0995424608754947E-2</v>
      </c>
      <c r="O145" s="28">
        <f>(1/(1+EXP(('S Curve Equation'!$B$11-O100*'S Curve Equation'!$B$12)*'S Curve Equation'!$B$10))+'S Curve Equation'!$B$13)*'S Curve Equation'!$B$14</f>
        <v>5.1853074520469333E-2</v>
      </c>
      <c r="P145" s="28">
        <f>(1/(1+EXP(('S Curve Equation'!$B$11-P100*'S Curve Equation'!$B$12)*'S Curve Equation'!$B$10))+'S Curve Equation'!$B$13)*'S Curve Equation'!$B$14</f>
        <v>5.2713820277973458E-2</v>
      </c>
      <c r="Q145" s="28">
        <f>(1/(1+EXP(('S Curve Equation'!$B$11-Q100*'S Curve Equation'!$B$12)*'S Curve Equation'!$B$10))+'S Curve Equation'!$B$13)*'S Curve Equation'!$B$14</f>
        <v>5.3577588337651055E-2</v>
      </c>
      <c r="R145" s="28">
        <f>(1/(1+EXP(('S Curve Equation'!$B$11-R100*'S Curve Equation'!$B$12)*'S Curve Equation'!$B$10))+'S Curve Equation'!$B$13)*'S Curve Equation'!$B$14</f>
        <v>5.4444305636329439E-2</v>
      </c>
      <c r="S145" s="28">
        <f>(1/(1+EXP(('S Curve Equation'!$B$11-S100*'S Curve Equation'!$B$12)*'S Curve Equation'!$B$10))+'S Curve Equation'!$B$13)*'S Curve Equation'!$B$14</f>
        <v>5.5313899604040463E-2</v>
      </c>
      <c r="T145" s="28">
        <f>(1/(1+EXP(('S Curve Equation'!$B$11-T100*'S Curve Equation'!$B$12)*'S Curve Equation'!$B$10))+'S Curve Equation'!$B$13)*'S Curve Equation'!$B$14</f>
        <v>5.6186298176171816E-2</v>
      </c>
      <c r="U145" s="28">
        <f>(1/(1+EXP(('S Curve Equation'!$B$11-U100*'S Curve Equation'!$B$12)*'S Curve Equation'!$B$10))+'S Curve Equation'!$B$13)*'S Curve Equation'!$B$14</f>
        <v>5.7061429805022594E-2</v>
      </c>
      <c r="V145" s="28">
        <f>(1/(1+EXP(('S Curve Equation'!$B$11-V100*'S Curve Equation'!$B$12)*'S Curve Equation'!$B$10))+'S Curve Equation'!$B$13)*'S Curve Equation'!$B$14</f>
        <v>5.7939223470779941E-2</v>
      </c>
      <c r="W145" s="28">
        <f>(1/(1+EXP(('S Curve Equation'!$B$11-W100*'S Curve Equation'!$B$12)*'S Curve Equation'!$B$10))+'S Curve Equation'!$B$13)*'S Curve Equation'!$B$14</f>
        <v>5.8819608691925838E-2</v>
      </c>
      <c r="X145" s="28">
        <f>(1/(1+EXP(('S Curve Equation'!$B$11-X100*'S Curve Equation'!$B$12)*'S Curve Equation'!$B$10))+'S Curve Equation'!$B$13)*'S Curve Equation'!$B$14</f>
        <v>5.9702515535091157E-2</v>
      </c>
      <c r="Y145" s="28">
        <f>(1/(1+EXP(('S Curve Equation'!$B$11-Y100*'S Curve Equation'!$B$12)*'S Curve Equation'!$B$10))+'S Curve Equation'!$B$13)*'S Curve Equation'!$B$14</f>
        <v>6.0587874624369674E-2</v>
      </c>
      <c r="Z145" s="28">
        <f>(1/(1+EXP(('S Curve Equation'!$B$11-Z100*'S Curve Equation'!$B$12)*'S Curve Equation'!$B$10))+'S Curve Equation'!$B$13)*'S Curve Equation'!$B$14</f>
        <v>6.1475617150104453E-2</v>
      </c>
      <c r="AA145" s="28">
        <f>(1/(1+EXP(('S Curve Equation'!$B$11-AA100*'S Curve Equation'!$B$12)*'S Curve Equation'!$B$10))+'S Curve Equation'!$B$13)*'S Curve Equation'!$B$14</f>
        <v>6.2365674877160542E-2</v>
      </c>
      <c r="AB145" s="28">
        <f>(1/(1+EXP(('S Curve Equation'!$B$11-AB100*'S Curve Equation'!$B$12)*'S Curve Equation'!$B$10))+'S Curve Equation'!$B$13)*'S Curve Equation'!$B$14</f>
        <v>6.3257980152697693E-2</v>
      </c>
      <c r="AC145" s="28">
        <f>(1/(1+EXP(('S Curve Equation'!$B$11-AC100*'S Curve Equation'!$B$12)*'S Curve Equation'!$B$10))+'S Curve Equation'!$B$13)*'S Curve Equation'!$B$14</f>
        <v>6.4152465913455026E-2</v>
      </c>
      <c r="AD145" s="28">
        <f>(1/(1+EXP(('S Curve Equation'!$B$11-AD100*'S Curve Equation'!$B$12)*'S Curve Equation'!$B$10))+'S Curve Equation'!$B$13)*'S Curve Equation'!$B$14</f>
        <v>6.5049065692560262E-2</v>
      </c>
      <c r="AE145" s="28">
        <f>(1/(1+EXP(('S Curve Equation'!$B$11-AE100*'S Curve Equation'!$B$12)*'S Curve Equation'!$B$10))+'S Curve Equation'!$B$13)*'S Curve Equation'!$B$14</f>
        <v>6.5947713625878437E-2</v>
      </c>
      <c r="AF145" s="28">
        <f>(1/(1+EXP(('S Curve Equation'!$B$11-AF100*'S Curve Equation'!$B$12)*'S Curve Equation'!$B$10))+'S Curve Equation'!$B$13)*'S Curve Equation'!$B$14</f>
        <v>6.6848344457909797E-2</v>
      </c>
    </row>
    <row r="146" spans="1:32" x14ac:dyDescent="0.2">
      <c r="A146" s="6" t="s">
        <v>33</v>
      </c>
      <c r="B146" s="28">
        <f>(1/(1+EXP(('S Curve Equation'!$B$11-B101*'S Curve Equation'!$B$12)*'S Curve Equation'!$B$10))+'S Curve Equation'!$B$13)*'S Curve Equation'!$B$14</f>
        <v>3.099999999999992E-2</v>
      </c>
      <c r="C146" s="28">
        <f>(1/(1+EXP(('S Curve Equation'!$B$11-C101*'S Curve Equation'!$B$12)*'S Curve Equation'!$B$10))+'S Curve Equation'!$B$13)*'S Curve Equation'!$B$14</f>
        <v>3.1648271598599349E-2</v>
      </c>
      <c r="D146" s="28">
        <f>(1/(1+EXP(('S Curve Equation'!$B$11-D101*'S Curve Equation'!$B$12)*'S Curve Equation'!$B$10))+'S Curve Equation'!$B$13)*'S Curve Equation'!$B$14</f>
        <v>3.2323123365130491E-2</v>
      </c>
      <c r="E146" s="28">
        <f>(1/(1+EXP(('S Curve Equation'!$B$11-E101*'S Curve Equation'!$B$12)*'S Curve Equation'!$B$10))+'S Curve Equation'!$B$13)*'S Curve Equation'!$B$14</f>
        <v>3.3007257079651499E-2</v>
      </c>
      <c r="F146" s="28">
        <f>(1/(1+EXP(('S Curve Equation'!$B$11-F101*'S Curve Equation'!$B$12)*'S Curve Equation'!$B$10))+'S Curve Equation'!$B$13)*'S Curve Equation'!$B$14</f>
        <v>3.3695613969162264E-2</v>
      </c>
      <c r="G146" s="28">
        <f>(1/(1+EXP(('S Curve Equation'!$B$11-G101*'S Curve Equation'!$B$12)*'S Curve Equation'!$B$10))+'S Curve Equation'!$B$13)*'S Curve Equation'!$B$14</f>
        <v>3.439626693843098E-2</v>
      </c>
      <c r="H146" s="28">
        <f>(1/(1+EXP(('S Curve Equation'!$B$11-H101*'S Curve Equation'!$B$12)*'S Curve Equation'!$B$10))+'S Curve Equation'!$B$13)*'S Curve Equation'!$B$14</f>
        <v>3.5126857538983675E-2</v>
      </c>
      <c r="I146" s="28">
        <f>(1/(1+EXP(('S Curve Equation'!$B$11-I101*'S Curve Equation'!$B$12)*'S Curve Equation'!$B$10))+'S Curve Equation'!$B$13)*'S Curve Equation'!$B$14</f>
        <v>3.5857350340687127E-2</v>
      </c>
      <c r="J146" s="28">
        <f>(1/(1+EXP(('S Curve Equation'!$B$11-J101*'S Curve Equation'!$B$12)*'S Curve Equation'!$B$10))+'S Curve Equation'!$B$13)*'S Curve Equation'!$B$14</f>
        <v>3.6600302964831834E-2</v>
      </c>
      <c r="K146" s="28">
        <f>(1/(1+EXP(('S Curve Equation'!$B$11-K101*'S Curve Equation'!$B$12)*'S Curve Equation'!$B$10))+'S Curve Equation'!$B$13)*'S Curve Equation'!$B$14</f>
        <v>3.7347499346711548E-2</v>
      </c>
      <c r="L146" s="28">
        <f>(1/(1+EXP(('S Curve Equation'!$B$11-L101*'S Curve Equation'!$B$12)*'S Curve Equation'!$B$10))+'S Curve Equation'!$B$13)*'S Curve Equation'!$B$14</f>
        <v>3.8001652969707499E-2</v>
      </c>
      <c r="M146" s="28">
        <f>(1/(1+EXP(('S Curve Equation'!$B$11-M101*'S Curve Equation'!$B$12)*'S Curve Equation'!$B$10))+'S Curve Equation'!$B$13)*'S Curve Equation'!$B$14</f>
        <v>3.8723546189051189E-2</v>
      </c>
      <c r="N146" s="28">
        <f>(1/(1+EXP(('S Curve Equation'!$B$11-N101*'S Curve Equation'!$B$12)*'S Curve Equation'!$B$10))+'S Curve Equation'!$B$13)*'S Curve Equation'!$B$14</f>
        <v>3.9448720323561684E-2</v>
      </c>
      <c r="O146" s="28">
        <f>(1/(1+EXP(('S Curve Equation'!$B$11-O101*'S Curve Equation'!$B$12)*'S Curve Equation'!$B$10))+'S Curve Equation'!$B$13)*'S Curve Equation'!$B$14</f>
        <v>4.0177113921658042E-2</v>
      </c>
      <c r="P146" s="28">
        <f>(1/(1+EXP(('S Curve Equation'!$B$11-P101*'S Curve Equation'!$B$12)*'S Curve Equation'!$B$10))+'S Curve Equation'!$B$13)*'S Curve Equation'!$B$14</f>
        <v>4.0908665771365121E-2</v>
      </c>
      <c r="Q146" s="28">
        <f>(1/(1+EXP(('S Curve Equation'!$B$11-Q101*'S Curve Equation'!$B$12)*'S Curve Equation'!$B$10))+'S Curve Equation'!$B$13)*'S Curve Equation'!$B$14</f>
        <v>4.1643314914319399E-2</v>
      </c>
      <c r="R146" s="28">
        <f>(1/(1+EXP(('S Curve Equation'!$B$11-R101*'S Curve Equation'!$B$12)*'S Curve Equation'!$B$10))+'S Curve Equation'!$B$13)*'S Curve Equation'!$B$14</f>
        <v>4.2381000659255381E-2</v>
      </c>
      <c r="S146" s="28">
        <f>(1/(1+EXP(('S Curve Equation'!$B$11-S101*'S Curve Equation'!$B$12)*'S Curve Equation'!$B$10))+'S Curve Equation'!$B$13)*'S Curve Equation'!$B$14</f>
        <v>4.3121662594984705E-2</v>
      </c>
      <c r="T146" s="28">
        <f>(1/(1+EXP(('S Curve Equation'!$B$11-T101*'S Curve Equation'!$B$12)*'S Curve Equation'!$B$10))+'S Curve Equation'!$B$13)*'S Curve Equation'!$B$14</f>
        <v>4.3865240602875805E-2</v>
      </c>
      <c r="U146" s="28">
        <f>(1/(1+EXP(('S Curve Equation'!$B$11-U101*'S Curve Equation'!$B$12)*'S Curve Equation'!$B$10))+'S Curve Equation'!$B$13)*'S Curve Equation'!$B$14</f>
        <v>4.4611674868843897E-2</v>
      </c>
      <c r="V146" s="28">
        <f>(1/(1+EXP(('S Curve Equation'!$B$11-V101*'S Curve Equation'!$B$12)*'S Curve Equation'!$B$10))+'S Curve Equation'!$B$13)*'S Curve Equation'!$B$14</f>
        <v>4.5360905894862989E-2</v>
      </c>
      <c r="W146" s="28">
        <f>(1/(1+EXP(('S Curve Equation'!$B$11-W101*'S Curve Equation'!$B$12)*'S Curve Equation'!$B$10))+'S Curve Equation'!$B$13)*'S Curve Equation'!$B$14</f>
        <v>4.6112874510006396E-2</v>
      </c>
      <c r="X146" s="28">
        <f>(1/(1+EXP(('S Curve Equation'!$B$11-X101*'S Curve Equation'!$B$12)*'S Curve Equation'!$B$10))+'S Curve Equation'!$B$13)*'S Curve Equation'!$B$14</f>
        <v>4.6867521881027545E-2</v>
      </c>
      <c r="Y146" s="28">
        <f>(1/(1+EXP(('S Curve Equation'!$B$11-Y101*'S Curve Equation'!$B$12)*'S Curve Equation'!$B$10))+'S Curve Equation'!$B$13)*'S Curve Equation'!$B$14</f>
        <v>4.7624789522490968E-2</v>
      </c>
      <c r="Z146" s="28">
        <f>(1/(1+EXP(('S Curve Equation'!$B$11-Z101*'S Curve Equation'!$B$12)*'S Curve Equation'!$B$10))+'S Curve Equation'!$B$13)*'S Curve Equation'!$B$14</f>
        <v>4.8384619306460999E-2</v>
      </c>
      <c r="AA146" s="28">
        <f>(1/(1+EXP(('S Curve Equation'!$B$11-AA101*'S Curve Equation'!$B$12)*'S Curve Equation'!$B$10))+'S Curve Equation'!$B$13)*'S Curve Equation'!$B$14</f>
        <v>4.9146953471759285E-2</v>
      </c>
      <c r="AB146" s="28">
        <f>(1/(1+EXP(('S Curve Equation'!$B$11-AB101*'S Curve Equation'!$B$12)*'S Curve Equation'!$B$10))+'S Curve Equation'!$B$13)*'S Curve Equation'!$B$14</f>
        <v>4.9911734632800894E-2</v>
      </c>
      <c r="AC146" s="28">
        <f>(1/(1+EXP(('S Curve Equation'!$B$11-AC101*'S Curve Equation'!$B$12)*'S Curve Equation'!$B$10))+'S Curve Equation'!$B$13)*'S Curve Equation'!$B$14</f>
        <v>5.0678905788017134E-2</v>
      </c>
      <c r="AD146" s="28">
        <f>(1/(1+EXP(('S Curve Equation'!$B$11-AD101*'S Curve Equation'!$B$12)*'S Curve Equation'!$B$10))+'S Curve Equation'!$B$13)*'S Curve Equation'!$B$14</f>
        <v>5.1448410327874519E-2</v>
      </c>
      <c r="AE146" s="28">
        <f>(1/(1+EXP(('S Curve Equation'!$B$11-AE101*'S Curve Equation'!$B$12)*'S Curve Equation'!$B$10))+'S Curve Equation'!$B$13)*'S Curve Equation'!$B$14</f>
        <v>5.2220192042501244E-2</v>
      </c>
      <c r="AF146" s="28">
        <f>(1/(1+EXP(('S Curve Equation'!$B$11-AF101*'S Curve Equation'!$B$12)*'S Curve Equation'!$B$10))+'S Curve Equation'!$B$13)*'S Curve Equation'!$B$14</f>
        <v>5.2994195128927599E-2</v>
      </c>
    </row>
    <row r="147" spans="1:32" x14ac:dyDescent="0.2">
      <c r="A147" s="6" t="s">
        <v>34</v>
      </c>
      <c r="B147" s="28">
        <f>(1/(1+EXP(('S Curve Equation'!$B$11-B102*'S Curve Equation'!$B$12)*'S Curve Equation'!$B$10))+'S Curve Equation'!$B$13)*'S Curve Equation'!$B$14</f>
        <v>5.8000000000000072E-2</v>
      </c>
      <c r="C147" s="28">
        <f>(1/(1+EXP(('S Curve Equation'!$B$11-C102*'S Curve Equation'!$B$12)*'S Curve Equation'!$B$10))+'S Curve Equation'!$B$13)*'S Curve Equation'!$B$14</f>
        <v>5.8961985985858924E-2</v>
      </c>
      <c r="D147" s="28">
        <f>(1/(1+EXP(('S Curve Equation'!$B$11-D102*'S Curve Equation'!$B$12)*'S Curve Equation'!$B$10))+'S Curve Equation'!$B$13)*'S Curve Equation'!$B$14</f>
        <v>5.9961604923941272E-2</v>
      </c>
      <c r="E147" s="28">
        <f>(1/(1+EXP(('S Curve Equation'!$B$11-E102*'S Curve Equation'!$B$12)*'S Curve Equation'!$B$10))+'S Curve Equation'!$B$13)*'S Curve Equation'!$B$14</f>
        <v>6.0973110892533072E-2</v>
      </c>
      <c r="F147" s="28">
        <f>(1/(1+EXP(('S Curve Equation'!$B$11-F102*'S Curve Equation'!$B$12)*'S Curve Equation'!$B$10))+'S Curve Equation'!$B$13)*'S Curve Equation'!$B$14</f>
        <v>6.1988992019551312E-2</v>
      </c>
      <c r="G147" s="28">
        <f>(1/(1+EXP(('S Curve Equation'!$B$11-G102*'S Curve Equation'!$B$12)*'S Curve Equation'!$B$10))+'S Curve Equation'!$B$13)*'S Curve Equation'!$B$14</f>
        <v>6.3021117891588541E-2</v>
      </c>
      <c r="H147" s="28">
        <f>(1/(1+EXP(('S Curve Equation'!$B$11-H102*'S Curve Equation'!$B$12)*'S Curve Equation'!$B$10))+'S Curve Equation'!$B$13)*'S Curve Equation'!$B$14</f>
        <v>6.4095326028155875E-2</v>
      </c>
      <c r="I147" s="28">
        <f>(1/(1+EXP(('S Curve Equation'!$B$11-I102*'S Curve Equation'!$B$12)*'S Curve Equation'!$B$10))+'S Curve Equation'!$B$13)*'S Curve Equation'!$B$14</f>
        <v>6.5167355062148158E-2</v>
      </c>
      <c r="J147" s="28">
        <f>(1/(1+EXP(('S Curve Equation'!$B$11-J102*'S Curve Equation'!$B$12)*'S Curve Equation'!$B$10))+'S Curve Equation'!$B$13)*'S Curve Equation'!$B$14</f>
        <v>6.6255607364354402E-2</v>
      </c>
      <c r="K147" s="28">
        <f>(1/(1+EXP(('S Curve Equation'!$B$11-K102*'S Curve Equation'!$B$12)*'S Curve Equation'!$B$10))+'S Curve Equation'!$B$13)*'S Curve Equation'!$B$14</f>
        <v>6.7348003804807849E-2</v>
      </c>
      <c r="L147" s="28">
        <f>(1/(1+EXP(('S Curve Equation'!$B$11-L102*'S Curve Equation'!$B$12)*'S Curve Equation'!$B$10))+'S Curve Equation'!$B$13)*'S Curve Equation'!$B$14</f>
        <v>6.8302686036168042E-2</v>
      </c>
      <c r="M147" s="28">
        <f>(1/(1+EXP(('S Curve Equation'!$B$11-M102*'S Curve Equation'!$B$12)*'S Curve Equation'!$B$10))+'S Curve Equation'!$B$13)*'S Curve Equation'!$B$14</f>
        <v>6.9354421669349242E-2</v>
      </c>
      <c r="N147" s="28">
        <f>(1/(1+EXP(('S Curve Equation'!$B$11-N102*'S Curve Equation'!$B$12)*'S Curve Equation'!$B$10))+'S Curve Equation'!$B$13)*'S Curve Equation'!$B$14</f>
        <v>7.04090493795652E-2</v>
      </c>
      <c r="O147" s="28">
        <f>(1/(1+EXP(('S Curve Equation'!$B$11-O102*'S Curve Equation'!$B$12)*'S Curve Equation'!$B$10))+'S Curve Equation'!$B$13)*'S Curve Equation'!$B$14</f>
        <v>7.1466475518143724E-2</v>
      </c>
      <c r="P147" s="28">
        <f>(1/(1+EXP(('S Curve Equation'!$B$11-P102*'S Curve Equation'!$B$12)*'S Curve Equation'!$B$10))+'S Curve Equation'!$B$13)*'S Curve Equation'!$B$14</f>
        <v>7.2526607301344609E-2</v>
      </c>
      <c r="Q147" s="28">
        <f>(1/(1+EXP(('S Curve Equation'!$B$11-Q102*'S Curve Equation'!$B$12)*'S Curve Equation'!$B$10))+'S Curve Equation'!$B$13)*'S Curve Equation'!$B$14</f>
        <v>7.358935282212585E-2</v>
      </c>
      <c r="R147" s="28">
        <f>(1/(1+EXP(('S Curve Equation'!$B$11-R102*'S Curve Equation'!$B$12)*'S Curve Equation'!$B$10))+'S Curve Equation'!$B$13)*'S Curve Equation'!$B$14</f>
        <v>7.4654621061099255E-2</v>
      </c>
      <c r="S147" s="28">
        <f>(1/(1+EXP(('S Curve Equation'!$B$11-S102*'S Curve Equation'!$B$12)*'S Curve Equation'!$B$10))+'S Curve Equation'!$B$13)*'S Curve Equation'!$B$14</f>
        <v>7.5722321896702513E-2</v>
      </c>
      <c r="T147" s="28">
        <f>(1/(1+EXP(('S Curve Equation'!$B$11-T102*'S Curve Equation'!$B$12)*'S Curve Equation'!$B$10))+'S Curve Equation'!$B$13)*'S Curve Equation'!$B$14</f>
        <v>7.6792366114605271E-2</v>
      </c>
      <c r="U147" s="28">
        <f>(1/(1+EXP(('S Curve Equation'!$B$11-U102*'S Curve Equation'!$B$12)*'S Curve Equation'!$B$10))+'S Curve Equation'!$B$13)*'S Curve Equation'!$B$14</f>
        <v>7.7864665416373727E-2</v>
      </c>
      <c r="V147" s="28">
        <f>(1/(1+EXP(('S Curve Equation'!$B$11-V102*'S Curve Equation'!$B$12)*'S Curve Equation'!$B$10))+'S Curve Equation'!$B$13)*'S Curve Equation'!$B$14</f>
        <v>7.8939132427415348E-2</v>
      </c>
      <c r="W147" s="28">
        <f>(1/(1+EXP(('S Curve Equation'!$B$11-W102*'S Curve Equation'!$B$12)*'S Curve Equation'!$B$10))+'S Curve Equation'!$B$13)*'S Curve Equation'!$B$14</f>
        <v>8.0015680704223227E-2</v>
      </c>
      <c r="X147" s="28">
        <f>(1/(1+EXP(('S Curve Equation'!$B$11-X102*'S Curve Equation'!$B$12)*'S Curve Equation'!$B$10))+'S Curve Equation'!$B$13)*'S Curve Equation'!$B$14</f>
        <v>8.1094224740941467E-2</v>
      </c>
      <c r="Y147" s="28">
        <f>(1/(1+EXP(('S Curve Equation'!$B$11-Y102*'S Curve Equation'!$B$12)*'S Curve Equation'!$B$10))+'S Curve Equation'!$B$13)*'S Curve Equation'!$B$14</f>
        <v>8.2174679975274736E-2</v>
      </c>
      <c r="Z147" s="28">
        <f>(1/(1+EXP(('S Curve Equation'!$B$11-Z102*'S Curve Equation'!$B$12)*'S Curve Equation'!$B$10))+'S Curve Equation'!$B$13)*'S Curve Equation'!$B$14</f>
        <v>8.3256962793758507E-2</v>
      </c>
      <c r="AA147" s="28">
        <f>(1/(1+EXP(('S Curve Equation'!$B$11-AA102*'S Curve Equation'!$B$12)*'S Curve Equation'!$B$10))+'S Curve Equation'!$B$13)*'S Curve Equation'!$B$14</f>
        <v>8.4340990536411656E-2</v>
      </c>
      <c r="AB147" s="28">
        <f>(1/(1+EXP(('S Curve Equation'!$B$11-AB102*'S Curve Equation'!$B$12)*'S Curve Equation'!$B$10))+'S Curve Equation'!$B$13)*'S Curve Equation'!$B$14</f>
        <v>8.5426681500792898E-2</v>
      </c>
      <c r="AC147" s="28">
        <f>(1/(1+EXP(('S Curve Equation'!$B$11-AC102*'S Curve Equation'!$B$12)*'S Curve Equation'!$B$10))+'S Curve Equation'!$B$13)*'S Curve Equation'!$B$14</f>
        <v>8.6513954945477367E-2</v>
      </c>
      <c r="AD147" s="28">
        <f>(1/(1+EXP(('S Curve Equation'!$B$11-AD102*'S Curve Equation'!$B$12)*'S Curve Equation'!$B$10))+'S Curve Equation'!$B$13)*'S Curve Equation'!$B$14</f>
        <v>8.760273109297316E-2</v>
      </c>
      <c r="AE147" s="28">
        <f>(1/(1+EXP(('S Curve Equation'!$B$11-AE102*'S Curve Equation'!$B$12)*'S Curve Equation'!$B$10))+'S Curve Equation'!$B$13)*'S Curve Equation'!$B$14</f>
        <v>8.8692931132098848E-2</v>
      </c>
      <c r="AF147" s="28">
        <f>(1/(1+EXP(('S Curve Equation'!$B$11-AF102*'S Curve Equation'!$B$12)*'S Curve Equation'!$B$10))+'S Curve Equation'!$B$13)*'S Curve Equation'!$B$14</f>
        <v>8.9784477219837011E-2</v>
      </c>
    </row>
    <row r="148" spans="1:32" x14ac:dyDescent="0.2">
      <c r="A148" s="6" t="s">
        <v>92</v>
      </c>
      <c r="B148" s="28">
        <f>(1/(1+EXP(('S Curve Equation'!$B$11-B103*'S Curve Equation'!$B$12)*'S Curve Equation'!$B$10))+'S Curve Equation'!$B$13)*'S Curve Equation'!$B$14</f>
        <v>3.0607407407407295E-2</v>
      </c>
      <c r="C148" s="28">
        <f>(1/(1+EXP(('S Curve Equation'!$B$11-C103*'S Curve Equation'!$B$12)*'S Curve Equation'!$B$10))+'S Curve Equation'!$B$13)*'S Curve Equation'!$B$14</f>
        <v>3.1250738622433695E-2</v>
      </c>
      <c r="D148" s="28">
        <f>(1/(1+EXP(('S Curve Equation'!$B$11-D103*'S Curve Equation'!$B$12)*'S Curve Equation'!$B$10))+'S Curve Equation'!$B$13)*'S Curve Equation'!$B$14</f>
        <v>3.1920468423320247E-2</v>
      </c>
      <c r="E148" s="28">
        <f>(1/(1+EXP(('S Curve Equation'!$B$11-E103*'S Curve Equation'!$B$12)*'S Curve Equation'!$B$10))+'S Curve Equation'!$B$13)*'S Curve Equation'!$B$14</f>
        <v>3.2599431342415587E-2</v>
      </c>
      <c r="F148" s="28">
        <f>(1/(1+EXP(('S Curve Equation'!$B$11-F103*'S Curve Equation'!$B$12)*'S Curve Equation'!$B$10))+'S Curve Equation'!$B$13)*'S Curve Equation'!$B$14</f>
        <v>3.3282607254637678E-2</v>
      </c>
      <c r="G148" s="28">
        <f>(1/(1+EXP(('S Curve Equation'!$B$11-G103*'S Curve Equation'!$B$12)*'S Curve Equation'!$B$10))+'S Curve Equation'!$B$13)*'S Curve Equation'!$B$14</f>
        <v>3.3978008858378102E-2</v>
      </c>
      <c r="H148" s="28">
        <f>(1/(1+EXP(('S Curve Equation'!$B$11-H103*'S Curve Equation'!$B$12)*'S Curve Equation'!$B$10))+'S Curve Equation'!$B$13)*'S Curve Equation'!$B$14</f>
        <v>3.4703147272340369E-2</v>
      </c>
      <c r="I148" s="28">
        <f>(1/(1+EXP(('S Curve Equation'!$B$11-I103*'S Curve Equation'!$B$12)*'S Curve Equation'!$B$10))+'S Curve Equation'!$B$13)*'S Curve Equation'!$B$14</f>
        <v>3.5428212414576291E-2</v>
      </c>
      <c r="J148" s="28">
        <f>(1/(1+EXP(('S Curve Equation'!$B$11-J103*'S Curve Equation'!$B$12)*'S Curve Equation'!$B$10))+'S Curve Equation'!$B$13)*'S Curve Equation'!$B$14</f>
        <v>3.6165668954328628E-2</v>
      </c>
      <c r="K148" s="28">
        <f>(1/(1+EXP(('S Curve Equation'!$B$11-K103*'S Curve Equation'!$B$12)*'S Curve Equation'!$B$10))+'S Curve Equation'!$B$13)*'S Curve Equation'!$B$14</f>
        <v>3.6907362171280995E-2</v>
      </c>
      <c r="L148" s="28">
        <f>(1/(1+EXP(('S Curve Equation'!$B$11-L103*'S Curve Equation'!$B$12)*'S Curve Equation'!$B$10))+'S Curve Equation'!$B$13)*'S Curve Equation'!$B$14</f>
        <v>3.7556717718656346E-2</v>
      </c>
      <c r="M148" s="28">
        <f>(1/(1+EXP(('S Curve Equation'!$B$11-M103*'S Curve Equation'!$B$12)*'S Curve Equation'!$B$10))+'S Curve Equation'!$B$13)*'S Curve Equation'!$B$14</f>
        <v>3.8273337281916606E-2</v>
      </c>
      <c r="N148" s="28">
        <f>(1/(1+EXP(('S Curve Equation'!$B$11-N103*'S Curve Equation'!$B$12)*'S Curve Equation'!$B$10))+'S Curve Equation'!$B$13)*'S Curve Equation'!$B$14</f>
        <v>3.8993236059083135E-2</v>
      </c>
      <c r="O148" s="28">
        <f>(1/(1+EXP(('S Curve Equation'!$B$11-O103*'S Curve Equation'!$B$12)*'S Curve Equation'!$B$10))+'S Curve Equation'!$B$13)*'S Curve Equation'!$B$14</f>
        <v>3.9716353134443716E-2</v>
      </c>
      <c r="P148" s="28">
        <f>(1/(1+EXP(('S Curve Equation'!$B$11-P103*'S Curve Equation'!$B$12)*'S Curve Equation'!$B$10))+'S Curve Equation'!$B$13)*'S Curve Equation'!$B$14</f>
        <v>4.0442627824092296E-2</v>
      </c>
      <c r="Q148" s="28">
        <f>(1/(1+EXP(('S Curve Equation'!$B$11-Q103*'S Curve Equation'!$B$12)*'S Curve Equation'!$B$10))+'S Curve Equation'!$B$13)*'S Curve Equation'!$B$14</f>
        <v>4.1171999689913225E-2</v>
      </c>
      <c r="R148" s="28">
        <f>(1/(1+EXP(('S Curve Equation'!$B$11-R103*'S Curve Equation'!$B$12)*'S Curve Equation'!$B$10))+'S Curve Equation'!$B$13)*'S Curve Equation'!$B$14</f>
        <v>4.1904408553050047E-2</v>
      </c>
      <c r="S148" s="28">
        <f>(1/(1+EXP(('S Curve Equation'!$B$11-S103*'S Curve Equation'!$B$12)*'S Curve Equation'!$B$10))+'S Curve Equation'!$B$13)*'S Curve Equation'!$B$14</f>
        <v>4.2639794506872851E-2</v>
      </c>
      <c r="T148" s="28">
        <f>(1/(1+EXP(('S Curve Equation'!$B$11-T103*'S Curve Equation'!$B$12)*'S Curve Equation'!$B$10))+'S Curve Equation'!$B$13)*'S Curve Equation'!$B$14</f>
        <v>4.3378097929449383E-2</v>
      </c>
      <c r="U148" s="28">
        <f>(1/(1+EXP(('S Curve Equation'!$B$11-U103*'S Curve Equation'!$B$12)*'S Curve Equation'!$B$10))+'S Curve Equation'!$B$13)*'S Curve Equation'!$B$14</f>
        <v>4.4119259495532338E-2</v>
      </c>
      <c r="V148" s="28">
        <f>(1/(1+EXP(('S Curve Equation'!$B$11-V103*'S Curve Equation'!$B$12)*'S Curve Equation'!$B$10))+'S Curve Equation'!$B$13)*'S Curve Equation'!$B$14</f>
        <v>4.4863220188071588E-2</v>
      </c>
      <c r="W148" s="28">
        <f>(1/(1+EXP(('S Curve Equation'!$B$11-W103*'S Curve Equation'!$B$12)*'S Curve Equation'!$B$10))+'S Curve Equation'!$B$13)*'S Curve Equation'!$B$14</f>
        <v>4.5609921309259949E-2</v>
      </c>
      <c r="X148" s="28">
        <f>(1/(1+EXP(('S Curve Equation'!$B$11-X103*'S Curve Equation'!$B$12)*'S Curve Equation'!$B$10))+'S Curve Equation'!$B$13)*'S Curve Equation'!$B$14</f>
        <v>4.6359304491122598E-2</v>
      </c>
      <c r="Y148" s="28">
        <f>(1/(1+EXP(('S Curve Equation'!$B$11-Y103*'S Curve Equation'!$B$12)*'S Curve Equation'!$B$10))+'S Curve Equation'!$B$13)*'S Curve Equation'!$B$14</f>
        <v>4.7111311705660588E-2</v>
      </c>
      <c r="Z148" s="28">
        <f>(1/(1+EXP(('S Curve Equation'!$B$11-Z103*'S Curve Equation'!$B$12)*'S Curve Equation'!$B$10))+'S Curve Equation'!$B$13)*'S Curve Equation'!$B$14</f>
        <v>4.7865885274556139E-2</v>
      </c>
      <c r="AA148" s="28">
        <f>(1/(1+EXP(('S Curve Equation'!$B$11-AA103*'S Curve Equation'!$B$12)*'S Curve Equation'!$B$10))+'S Curve Equation'!$B$13)*'S Curve Equation'!$B$14</f>
        <v>4.862296787844949E-2</v>
      </c>
      <c r="AB148" s="28">
        <f>(1/(1+EXP(('S Curve Equation'!$B$11-AB103*'S Curve Equation'!$B$12)*'S Curve Equation'!$B$10))+'S Curve Equation'!$B$13)*'S Curve Equation'!$B$14</f>
        <v>4.9382502565798347E-2</v>
      </c>
      <c r="AC148" s="28">
        <f>(1/(1+EXP(('S Curve Equation'!$B$11-AC103*'S Curve Equation'!$B$12)*'S Curve Equation'!$B$10))+'S Curve Equation'!$B$13)*'S Curve Equation'!$B$14</f>
        <v>5.0144432761326775E-2</v>
      </c>
      <c r="AD148" s="28">
        <f>(1/(1+EXP(('S Curve Equation'!$B$11-AD103*'S Curve Equation'!$B$12)*'S Curve Equation'!$B$10))+'S Curve Equation'!$B$13)*'S Curve Equation'!$B$14</f>
        <v>5.0908702274074076E-2</v>
      </c>
      <c r="AE148" s="28">
        <f>(1/(1+EXP(('S Curve Equation'!$B$11-AE103*'S Curve Equation'!$B$12)*'S Curve Equation'!$B$10))+'S Curve Equation'!$B$13)*'S Curve Equation'!$B$14</f>
        <v>5.1675255305053118E-2</v>
      </c>
      <c r="AF148" s="28">
        <f>(1/(1+EXP(('S Curve Equation'!$B$11-AF103*'S Curve Equation'!$B$12)*'S Curve Equation'!$B$10))+'S Curve Equation'!$B$13)*'S Curve Equation'!$B$14</f>
        <v>5.2444036454526208E-2</v>
      </c>
    </row>
    <row r="149" spans="1:32" x14ac:dyDescent="0.2">
      <c r="A149" s="6" t="s">
        <v>89</v>
      </c>
      <c r="B149" s="28">
        <f>(1/(1+EXP(('S Curve Equation'!$B$11-B104*'S Curve Equation'!$B$12)*'S Curve Equation'!$B$10))+'S Curve Equation'!$B$13)*'S Curve Equation'!$B$14</f>
        <v>1.6000000000000004E-2</v>
      </c>
      <c r="C149" s="28">
        <f>(1/(1+EXP(('S Curve Equation'!$B$11-C104*'S Curve Equation'!$B$12)*'S Curve Equation'!$B$10))+'S Curve Equation'!$B$13)*'S Curve Equation'!$B$14</f>
        <v>1.6449934658286883E-2</v>
      </c>
      <c r="D149" s="28">
        <f>(1/(1+EXP(('S Curve Equation'!$B$11-D104*'S Curve Equation'!$B$12)*'S Curve Equation'!$B$10))+'S Curve Equation'!$B$13)*'S Curve Equation'!$B$14</f>
        <v>1.6918965572689498E-2</v>
      </c>
      <c r="E149" s="28">
        <f>(1/(1+EXP(('S Curve Equation'!$B$11-E104*'S Curve Equation'!$B$12)*'S Curve Equation'!$B$10))+'S Curve Equation'!$B$13)*'S Curve Equation'!$B$14</f>
        <v>1.7395116197943903E-2</v>
      </c>
      <c r="F149" s="28">
        <f>(1/(1+EXP(('S Curve Equation'!$B$11-F104*'S Curve Equation'!$B$12)*'S Curve Equation'!$B$10))+'S Curve Equation'!$B$13)*'S Curve Equation'!$B$14</f>
        <v>1.7874879212233012E-2</v>
      </c>
      <c r="G149" s="28">
        <f>(1/(1+EXP(('S Curve Equation'!$B$11-G104*'S Curve Equation'!$B$12)*'S Curve Equation'!$B$10))+'S Curve Equation'!$B$13)*'S Curve Equation'!$B$14</f>
        <v>1.8363899148836002E-2</v>
      </c>
      <c r="H149" s="28">
        <f>(1/(1+EXP(('S Curve Equation'!$B$11-H104*'S Curve Equation'!$B$12)*'S Curve Equation'!$B$10))+'S Curve Equation'!$B$13)*'S Curve Equation'!$B$14</f>
        <v>1.8874545246597846E-2</v>
      </c>
      <c r="I149" s="28">
        <f>(1/(1+EXP(('S Curve Equation'!$B$11-I104*'S Curve Equation'!$B$12)*'S Curve Equation'!$B$10))+'S Curve Equation'!$B$13)*'S Curve Equation'!$B$14</f>
        <v>1.9385862441976077E-2</v>
      </c>
      <c r="J149" s="28">
        <f>(1/(1+EXP(('S Curve Equation'!$B$11-J104*'S Curve Equation'!$B$12)*'S Curve Equation'!$B$10))+'S Curve Equation'!$B$13)*'S Curve Equation'!$B$14</f>
        <v>1.990665245231292E-2</v>
      </c>
      <c r="K149" s="28">
        <f>(1/(1+EXP(('S Curve Equation'!$B$11-K104*'S Curve Equation'!$B$12)*'S Curve Equation'!$B$10))+'S Curve Equation'!$B$13)*'S Curve Equation'!$B$14</f>
        <v>2.043117451987779E-2</v>
      </c>
      <c r="L149" s="28">
        <f>(1/(1+EXP(('S Curve Equation'!$B$11-L104*'S Curve Equation'!$B$12)*'S Curve Equation'!$B$10))+'S Curve Equation'!$B$13)*'S Curve Equation'!$B$14</f>
        <v>2.0890999890795806E-2</v>
      </c>
      <c r="M149" s="28">
        <f>(1/(1+EXP(('S Curve Equation'!$B$11-M104*'S Curve Equation'!$B$12)*'S Curve Equation'!$B$10))+'S Curve Equation'!$B$13)*'S Curve Equation'!$B$14</f>
        <v>2.1399105750753208E-2</v>
      </c>
      <c r="N149" s="28">
        <f>(1/(1+EXP(('S Curve Equation'!$B$11-N104*'S Curve Equation'!$B$12)*'S Curve Equation'!$B$10))+'S Curve Equation'!$B$13)*'S Curve Equation'!$B$14</f>
        <v>2.1910216807008654E-2</v>
      </c>
      <c r="O149" s="28">
        <f>(1/(1+EXP(('S Curve Equation'!$B$11-O104*'S Curve Equation'!$B$12)*'S Curve Equation'!$B$10))+'S Curve Equation'!$B$13)*'S Curve Equation'!$B$14</f>
        <v>2.2424293323208534E-2</v>
      </c>
      <c r="P149" s="28">
        <f>(1/(1+EXP(('S Curve Equation'!$B$11-P104*'S Curve Equation'!$B$12)*'S Curve Equation'!$B$10))+'S Curve Equation'!$B$13)*'S Curve Equation'!$B$14</f>
        <v>2.2941295545369462E-2</v>
      </c>
      <c r="Q149" s="28">
        <f>(1/(1+EXP(('S Curve Equation'!$B$11-Q104*'S Curve Equation'!$B$12)*'S Curve Equation'!$B$10))+'S Curve Equation'!$B$13)*'S Curve Equation'!$B$14</f>
        <v>2.3461183713831619E-2</v>
      </c>
      <c r="R149" s="28">
        <f>(1/(1+EXP(('S Curve Equation'!$B$11-R104*'S Curve Equation'!$B$12)*'S Curve Equation'!$B$10))+'S Curve Equation'!$B$13)*'S Curve Equation'!$B$14</f>
        <v>2.3983918074886569E-2</v>
      </c>
      <c r="S149" s="28">
        <f>(1/(1+EXP(('S Curve Equation'!$B$11-S104*'S Curve Equation'!$B$12)*'S Curve Equation'!$B$10))+'S Curve Equation'!$B$13)*'S Curve Equation'!$B$14</f>
        <v>2.4509458892085893E-2</v>
      </c>
      <c r="T149" s="28">
        <f>(1/(1+EXP(('S Curve Equation'!$B$11-T104*'S Curve Equation'!$B$12)*'S Curve Equation'!$B$10))+'S Curve Equation'!$B$13)*'S Curve Equation'!$B$14</f>
        <v>2.5037766457232918E-2</v>
      </c>
      <c r="U149" s="28">
        <f>(1/(1+EXP(('S Curve Equation'!$B$11-U104*'S Curve Equation'!$B$12)*'S Curve Equation'!$B$10))+'S Curve Equation'!$B$13)*'S Curve Equation'!$B$14</f>
        <v>2.556880110106239E-2</v>
      </c>
      <c r="V149" s="28">
        <f>(1/(1+EXP(('S Curve Equation'!$B$11-V104*'S Curve Equation'!$B$12)*'S Curve Equation'!$B$10))+'S Curve Equation'!$B$13)*'S Curve Equation'!$B$14</f>
        <v>2.6102523203613226E-2</v>
      </c>
      <c r="W149" s="28">
        <f>(1/(1+EXP(('S Curve Equation'!$B$11-W104*'S Curve Equation'!$B$12)*'S Curve Equation'!$B$10))+'S Curve Equation'!$B$13)*'S Curve Equation'!$B$14</f>
        <v>2.6638893204297062E-2</v>
      </c>
      <c r="X149" s="28">
        <f>(1/(1+EXP(('S Curve Equation'!$B$11-X104*'S Curve Equation'!$B$12)*'S Curve Equation'!$B$10))+'S Curve Equation'!$B$13)*'S Curve Equation'!$B$14</f>
        <v>2.7177871611667917E-2</v>
      </c>
      <c r="Y149" s="28">
        <f>(1/(1+EXP(('S Curve Equation'!$B$11-Y104*'S Curve Equation'!$B$12)*'S Curve Equation'!$B$10))+'S Curve Equation'!$B$13)*'S Curve Equation'!$B$14</f>
        <v>2.7719419012898247E-2</v>
      </c>
      <c r="Z149" s="28">
        <f>(1/(1+EXP(('S Curve Equation'!$B$11-Z104*'S Curve Equation'!$B$12)*'S Curve Equation'!$B$10))+'S Curve Equation'!$B$13)*'S Curve Equation'!$B$14</f>
        <v>2.8263496082963975E-2</v>
      </c>
      <c r="AA149" s="28">
        <f>(1/(1+EXP(('S Curve Equation'!$B$11-AA104*'S Curve Equation'!$B$12)*'S Curve Equation'!$B$10))+'S Curve Equation'!$B$13)*'S Curve Equation'!$B$14</f>
        <v>2.8810063593544363E-2</v>
      </c>
      <c r="AB149" s="28">
        <f>(1/(1+EXP(('S Curve Equation'!$B$11-AB104*'S Curve Equation'!$B$12)*'S Curve Equation'!$B$10))+'S Curve Equation'!$B$13)*'S Curve Equation'!$B$14</f>
        <v>2.9359082421641553E-2</v>
      </c>
      <c r="AC149" s="28">
        <f>(1/(1+EXP(('S Curve Equation'!$B$11-AC104*'S Curve Equation'!$B$12)*'S Curve Equation'!$B$10))+'S Curve Equation'!$B$13)*'S Curve Equation'!$B$14</f>
        <v>2.9910513557923311E-2</v>
      </c>
      <c r="AD149" s="28">
        <f>(1/(1+EXP(('S Curve Equation'!$B$11-AD104*'S Curve Equation'!$B$12)*'S Curve Equation'!$B$10))+'S Curve Equation'!$B$13)*'S Curve Equation'!$B$14</f>
        <v>3.0464318114794015E-2</v>
      </c>
      <c r="AE149" s="28">
        <f>(1/(1+EXP(('S Curve Equation'!$B$11-AE104*'S Curve Equation'!$B$12)*'S Curve Equation'!$B$10))+'S Curve Equation'!$B$13)*'S Curve Equation'!$B$14</f>
        <v>3.1020457334199374E-2</v>
      </c>
      <c r="AF149" s="28">
        <f>(1/(1+EXP(('S Curve Equation'!$B$11-AF104*'S Curve Equation'!$B$12)*'S Curve Equation'!$B$10))+'S Curve Equation'!$B$13)*'S Curve Equation'!$B$14</f>
        <v>3.1578892595168245E-2</v>
      </c>
    </row>
    <row r="150" spans="1:32" x14ac:dyDescent="0.2">
      <c r="A150" s="6" t="s">
        <v>35</v>
      </c>
      <c r="B150" s="28">
        <f>(1/(1+EXP(('S Curve Equation'!$B$11-B105*'S Curve Equation'!$B$12)*'S Curve Equation'!$B$10))+'S Curve Equation'!$B$13)*'S Curve Equation'!$B$14</f>
        <v>2.2999999999999899E-2</v>
      </c>
      <c r="C150" s="28">
        <f>(1/(1+EXP(('S Curve Equation'!$B$11-C105*'S Curve Equation'!$B$12)*'S Curve Equation'!$B$10))+'S Curve Equation'!$B$13)*'S Curve Equation'!$B$14</f>
        <v>2.3545063841670145E-2</v>
      </c>
      <c r="D150" s="28">
        <f>(1/(1+EXP(('S Curve Equation'!$B$11-D105*'S Curve Equation'!$B$12)*'S Curve Equation'!$B$10))+'S Curve Equation'!$B$13)*'S Curve Equation'!$B$14</f>
        <v>2.4112864063495922E-2</v>
      </c>
      <c r="E150" s="28">
        <f>(1/(1+EXP(('S Curve Equation'!$B$11-E105*'S Curve Equation'!$B$12)*'S Curve Equation'!$B$10))+'S Curve Equation'!$B$13)*'S Curve Equation'!$B$14</f>
        <v>2.4688873723267255E-2</v>
      </c>
      <c r="F150" s="28">
        <f>(1/(1+EXP(('S Curve Equation'!$B$11-F105*'S Curve Equation'!$B$12)*'S Curve Equation'!$B$10))+'S Curve Equation'!$B$13)*'S Curve Equation'!$B$14</f>
        <v>2.5268841425525247E-2</v>
      </c>
      <c r="G150" s="28">
        <f>(1/(1+EXP(('S Curve Equation'!$B$11-G105*'S Curve Equation'!$B$12)*'S Curve Equation'!$B$10))+'S Curve Equation'!$B$13)*'S Curve Equation'!$B$14</f>
        <v>2.5859579413496848E-2</v>
      </c>
      <c r="H150" s="28">
        <f>(1/(1+EXP(('S Curve Equation'!$B$11-H105*'S Curve Equation'!$B$12)*'S Curve Equation'!$B$10))+'S Curve Equation'!$B$13)*'S Curve Equation'!$B$14</f>
        <v>2.6475995115356619E-2</v>
      </c>
      <c r="I150" s="28">
        <f>(1/(1+EXP(('S Curve Equation'!$B$11-I105*'S Curve Equation'!$B$12)*'S Curve Equation'!$B$10))+'S Curve Equation'!$B$13)*'S Curve Equation'!$B$14</f>
        <v>2.7092769500601348E-2</v>
      </c>
      <c r="J150" s="28">
        <f>(1/(1+EXP(('S Curve Equation'!$B$11-J105*'S Curve Equation'!$B$12)*'S Curve Equation'!$B$10))+'S Curve Equation'!$B$13)*'S Curve Equation'!$B$14</f>
        <v>2.7720512104952234E-2</v>
      </c>
      <c r="K150" s="28">
        <f>(1/(1+EXP(('S Curve Equation'!$B$11-K105*'S Curve Equation'!$B$12)*'S Curve Equation'!$B$10))+'S Curve Equation'!$B$13)*'S Curve Equation'!$B$14</f>
        <v>2.8352291680805573E-2</v>
      </c>
      <c r="L150" s="28">
        <f>(1/(1+EXP(('S Curve Equation'!$B$11-L105*'S Curve Equation'!$B$12)*'S Curve Equation'!$B$10))+'S Curve Equation'!$B$13)*'S Curve Equation'!$B$14</f>
        <v>2.8905768616375761E-2</v>
      </c>
      <c r="M150" s="28">
        <f>(1/(1+EXP(('S Curve Equation'!$B$11-M105*'S Curve Equation'!$B$12)*'S Curve Equation'!$B$10))+'S Curve Equation'!$B$13)*'S Curve Equation'!$B$14</f>
        <v>2.9516955114273484E-2</v>
      </c>
      <c r="N150" s="28">
        <f>(1/(1+EXP(('S Curve Equation'!$B$11-N105*'S Curve Equation'!$B$12)*'S Curve Equation'!$B$10))+'S Curve Equation'!$B$13)*'S Curve Equation'!$B$14</f>
        <v>3.0131333383410685E-2</v>
      </c>
      <c r="O150" s="28">
        <f>(1/(1+EXP(('S Curve Equation'!$B$11-O105*'S Curve Equation'!$B$12)*'S Curve Equation'!$B$10))+'S Curve Equation'!$B$13)*'S Curve Equation'!$B$14</f>
        <v>3.074885324706533E-2</v>
      </c>
      <c r="P150" s="28">
        <f>(1/(1+EXP(('S Curve Equation'!$B$11-P105*'S Curve Equation'!$B$12)*'S Curve Equation'!$B$10))+'S Curve Equation'!$B$13)*'S Curve Equation'!$B$14</f>
        <v>3.1369464619628355E-2</v>
      </c>
      <c r="Q150" s="28">
        <f>(1/(1+EXP(('S Curve Equation'!$B$11-Q105*'S Curve Equation'!$B$12)*'S Curve Equation'!$B$10))+'S Curve Equation'!$B$13)*'S Curve Equation'!$B$14</f>
        <v>3.1993117519831062E-2</v>
      </c>
      <c r="R150" s="28">
        <f>(1/(1+EXP(('S Curve Equation'!$B$11-R105*'S Curve Equation'!$B$12)*'S Curve Equation'!$B$10))+'S Curve Equation'!$B$13)*'S Curve Equation'!$B$14</f>
        <v>3.2619762083555021E-2</v>
      </c>
      <c r="S150" s="28">
        <f>(1/(1+EXP(('S Curve Equation'!$B$11-S105*'S Curve Equation'!$B$12)*'S Curve Equation'!$B$10))+'S Curve Equation'!$B$13)*'S Curve Equation'!$B$14</f>
        <v>3.3249348576232927E-2</v>
      </c>
      <c r="T150" s="28">
        <f>(1/(1+EXP(('S Curve Equation'!$B$11-T105*'S Curve Equation'!$B$12)*'S Curve Equation'!$B$10))+'S Curve Equation'!$B$13)*'S Curve Equation'!$B$14</f>
        <v>3.3881827404845473E-2</v>
      </c>
      <c r="U150" s="28">
        <f>(1/(1+EXP(('S Curve Equation'!$B$11-U105*'S Curve Equation'!$B$12)*'S Curve Equation'!$B$10))+'S Curve Equation'!$B$13)*'S Curve Equation'!$B$14</f>
        <v>3.4517149129521037E-2</v>
      </c>
      <c r="V150" s="28">
        <f>(1/(1+EXP(('S Curve Equation'!$B$11-V105*'S Curve Equation'!$B$12)*'S Curve Equation'!$B$10))+'S Curve Equation'!$B$13)*'S Curve Equation'!$B$14</f>
        <v>3.5155264474746199E-2</v>
      </c>
      <c r="W150" s="28">
        <f>(1/(1+EXP(('S Curve Equation'!$B$11-W105*'S Curve Equation'!$B$12)*'S Curve Equation'!$B$10))+'S Curve Equation'!$B$13)*'S Curve Equation'!$B$14</f>
        <v>3.5796124340191721E-2</v>
      </c>
      <c r="X150" s="28">
        <f>(1/(1+EXP(('S Curve Equation'!$B$11-X105*'S Curve Equation'!$B$12)*'S Curve Equation'!$B$10))+'S Curve Equation'!$B$13)*'S Curve Equation'!$B$14</f>
        <v>3.6439679811161738E-2</v>
      </c>
      <c r="Y150" s="28">
        <f>(1/(1+EXP(('S Curve Equation'!$B$11-Y105*'S Curve Equation'!$B$12)*'S Curve Equation'!$B$10))+'S Curve Equation'!$B$13)*'S Curve Equation'!$B$14</f>
        <v>3.7085882168673916E-2</v>
      </c>
      <c r="Z150" s="28">
        <f>(1/(1+EXP(('S Curve Equation'!$B$11-Z105*'S Curve Equation'!$B$12)*'S Curve Equation'!$B$10))+'S Curve Equation'!$B$13)*'S Curve Equation'!$B$14</f>
        <v>3.7734682899175087E-2</v>
      </c>
      <c r="AA150" s="28">
        <f>(1/(1+EXP(('S Curve Equation'!$B$11-AA105*'S Curve Equation'!$B$12)*'S Curve Equation'!$B$10))+'S Curve Equation'!$B$13)*'S Curve Equation'!$B$14</f>
        <v>3.8386033703900639E-2</v>
      </c>
      <c r="AB150" s="28">
        <f>(1/(1+EXP(('S Curve Equation'!$B$11-AB105*'S Curve Equation'!$B$12)*'S Curve Equation'!$B$10))+'S Curve Equation'!$B$13)*'S Curve Equation'!$B$14</f>
        <v>3.9039886507884654E-2</v>
      </c>
      <c r="AC150" s="28">
        <f>(1/(1+EXP(('S Curve Equation'!$B$11-AC105*'S Curve Equation'!$B$12)*'S Curve Equation'!$B$10))+'S Curve Equation'!$B$13)*'S Curve Equation'!$B$14</f>
        <v>3.9696193468626309E-2</v>
      </c>
      <c r="AD150" s="28">
        <f>(1/(1+EXP(('S Curve Equation'!$B$11-AD105*'S Curve Equation'!$B$12)*'S Curve Equation'!$B$10))+'S Curve Equation'!$B$13)*'S Curve Equation'!$B$14</f>
        <v>4.0354906984420055E-2</v>
      </c>
      <c r="AE150" s="28">
        <f>(1/(1+EXP(('S Curve Equation'!$B$11-AE105*'S Curve Equation'!$B$12)*'S Curve Equation'!$B$10))+'S Curve Equation'!$B$13)*'S Curve Equation'!$B$14</f>
        <v>4.1015979702356549E-2</v>
      </c>
      <c r="AF150" s="28">
        <f>(1/(1+EXP(('S Curve Equation'!$B$11-AF105*'S Curve Equation'!$B$12)*'S Curve Equation'!$B$10))+'S Curve Equation'!$B$13)*'S Curve Equation'!$B$14</f>
        <v>4.1679364526000587E-2</v>
      </c>
    </row>
    <row r="151" spans="1:32" x14ac:dyDescent="0.2">
      <c r="A151" s="6" t="s">
        <v>98</v>
      </c>
      <c r="B151" s="28">
        <f>(1/(1+EXP(('S Curve Equation'!$B$11-B106*'S Curve Equation'!$B$12)*'S Curve Equation'!$B$10))+'S Curve Equation'!$B$13)*'S Curve Equation'!$B$14</f>
        <v>6.1999999999999951E-2</v>
      </c>
      <c r="C151" s="28">
        <f>(1/(1+EXP(('S Curve Equation'!$B$11-C106*'S Curve Equation'!$B$12)*'S Curve Equation'!$B$10))+'S Curve Equation'!$B$13)*'S Curve Equation'!$B$14</f>
        <v>6.3004593172863221E-2</v>
      </c>
      <c r="D151" s="28">
        <f>(1/(1+EXP(('S Curve Equation'!$B$11-D106*'S Curve Equation'!$B$12)*'S Curve Equation'!$B$10))+'S Curve Equation'!$B$13)*'S Curve Equation'!$B$14</f>
        <v>6.4048248830952406E-2</v>
      </c>
      <c r="E151" s="28">
        <f>(1/(1+EXP(('S Curve Equation'!$B$11-E106*'S Curve Equation'!$B$12)*'S Curve Equation'!$B$10))+'S Curve Equation'!$B$13)*'S Curve Equation'!$B$14</f>
        <v>6.5104071174738015E-2</v>
      </c>
      <c r="F151" s="28">
        <f>(1/(1+EXP(('S Curve Equation'!$B$11-F106*'S Curve Equation'!$B$12)*'S Curve Equation'!$B$10))+'S Curve Equation'!$B$13)*'S Curve Equation'!$B$14</f>
        <v>6.6164215459948481E-2</v>
      </c>
      <c r="G151" s="28">
        <f>(1/(1+EXP(('S Curve Equation'!$B$11-G106*'S Curve Equation'!$B$12)*'S Curve Equation'!$B$10))+'S Curve Equation'!$B$13)*'S Curve Equation'!$B$14</f>
        <v>6.7241063111676755E-2</v>
      </c>
      <c r="H151" s="28">
        <f>(1/(1+EXP(('S Curve Equation'!$B$11-H106*'S Curve Equation'!$B$12)*'S Curve Equation'!$B$10))+'S Curve Equation'!$B$13)*'S Curve Equation'!$B$14</f>
        <v>6.836155202326008E-2</v>
      </c>
      <c r="I151" s="28">
        <f>(1/(1+EXP(('S Curve Equation'!$B$11-I106*'S Curve Equation'!$B$12)*'S Curve Equation'!$B$10))+'S Curve Equation'!$B$13)*'S Curve Equation'!$B$14</f>
        <v>6.9479501394006576E-2</v>
      </c>
      <c r="J151" s="28">
        <f>(1/(1+EXP(('S Curve Equation'!$B$11-J106*'S Curve Equation'!$B$12)*'S Curve Equation'!$B$10))+'S Curve Equation'!$B$13)*'S Curve Equation'!$B$14</f>
        <v>7.0614098955613866E-2</v>
      </c>
      <c r="K151" s="28">
        <f>(1/(1+EXP(('S Curve Equation'!$B$11-K106*'S Curve Equation'!$B$12)*'S Curve Equation'!$B$10))+'S Curve Equation'!$B$13)*'S Curve Equation'!$B$14</f>
        <v>7.175274589901369E-2</v>
      </c>
      <c r="L151" s="28">
        <f>(1/(1+EXP(('S Curve Equation'!$B$11-L106*'S Curve Equation'!$B$12)*'S Curve Equation'!$B$10))+'S Curve Equation'!$B$13)*'S Curve Equation'!$B$14</f>
        <v>7.2747627289103861E-2</v>
      </c>
      <c r="M151" s="28">
        <f>(1/(1+EXP(('S Curve Equation'!$B$11-M106*'S Curve Equation'!$B$12)*'S Curve Equation'!$B$10))+'S Curve Equation'!$B$13)*'S Curve Equation'!$B$14</f>
        <v>7.3843412295866467E-2</v>
      </c>
      <c r="N151" s="28">
        <f>(1/(1+EXP(('S Curve Equation'!$B$11-N106*'S Curve Equation'!$B$12)*'S Curve Equation'!$B$10))+'S Curve Equation'!$B$13)*'S Curve Equation'!$B$14</f>
        <v>7.4941963508431769E-2</v>
      </c>
      <c r="O151" s="28">
        <f>(1/(1+EXP(('S Curve Equation'!$B$11-O106*'S Curve Equation'!$B$12)*'S Curve Equation'!$B$10))+'S Curve Equation'!$B$13)*'S Curve Equation'!$B$14</f>
        <v>7.6043183315864266E-2</v>
      </c>
      <c r="P151" s="28">
        <f>(1/(1+EXP(('S Curve Equation'!$B$11-P106*'S Curve Equation'!$B$12)*'S Curve Equation'!$B$10))+'S Curve Equation'!$B$13)*'S Curve Equation'!$B$14</f>
        <v>7.7146975075241542E-2</v>
      </c>
      <c r="Q151" s="28">
        <f>(1/(1+EXP(('S Curve Equation'!$B$11-Q106*'S Curve Equation'!$B$12)*'S Curve Equation'!$B$10))+'S Curve Equation'!$B$13)*'S Curve Equation'!$B$14</f>
        <v>7.8253243122498137E-2</v>
      </c>
      <c r="R151" s="28">
        <f>(1/(1+EXP(('S Curve Equation'!$B$11-R106*'S Curve Equation'!$B$12)*'S Curve Equation'!$B$10))+'S Curve Equation'!$B$13)*'S Curve Equation'!$B$14</f>
        <v>7.9361892782424878E-2</v>
      </c>
      <c r="S151" s="28">
        <f>(1/(1+EXP(('S Curve Equation'!$B$11-S106*'S Curve Equation'!$B$12)*'S Curve Equation'!$B$10))+'S Curve Equation'!$B$13)*'S Curve Equation'!$B$14</f>
        <v>8.0472830377853632E-2</v>
      </c>
      <c r="T151" s="28">
        <f>(1/(1+EXP(('S Curve Equation'!$B$11-T106*'S Curve Equation'!$B$12)*'S Curve Equation'!$B$10))+'S Curve Equation'!$B$13)*'S Curve Equation'!$B$14</f>
        <v>8.1585963238046066E-2</v>
      </c>
      <c r="U151" s="28">
        <f>(1/(1+EXP(('S Curve Equation'!$B$11-U106*'S Curve Equation'!$B$12)*'S Curve Equation'!$B$10))+'S Curve Equation'!$B$13)*'S Curve Equation'!$B$14</f>
        <v>8.2701199706314149E-2</v>
      </c>
      <c r="V151" s="28">
        <f>(1/(1+EXP(('S Curve Equation'!$B$11-V106*'S Curve Equation'!$B$12)*'S Curve Equation'!$B$10))+'S Curve Equation'!$B$13)*'S Curve Equation'!$B$14</f>
        <v>8.3818449146894194E-2</v>
      </c>
      <c r="W151" s="28">
        <f>(1/(1+EXP(('S Curve Equation'!$B$11-W106*'S Curve Equation'!$B$12)*'S Curve Equation'!$B$10))+'S Curve Equation'!$B$13)*'S Curve Equation'!$B$14</f>
        <v>8.4937621951097997E-2</v>
      </c>
      <c r="X151" s="28">
        <f>(1/(1+EXP(('S Curve Equation'!$B$11-X106*'S Curve Equation'!$B$12)*'S Curve Equation'!$B$10))+'S Curve Equation'!$B$13)*'S Curve Equation'!$B$14</f>
        <v>8.6058629542761667E-2</v>
      </c>
      <c r="Y151" s="28">
        <f>(1/(1+EXP(('S Curve Equation'!$B$11-Y106*'S Curve Equation'!$B$12)*'S Curve Equation'!$B$10))+'S Curve Equation'!$B$13)*'S Curve Equation'!$B$14</f>
        <v>8.7181384383019478E-2</v>
      </c>
      <c r="Z151" s="28">
        <f>(1/(1+EXP(('S Curve Equation'!$B$11-Z106*'S Curve Equation'!$B$12)*'S Curve Equation'!$B$10))+'S Curve Equation'!$B$13)*'S Curve Equation'!$B$14</f>
        <v>8.830579997441905E-2</v>
      </c>
      <c r="AA151" s="28">
        <f>(1/(1+EXP(('S Curve Equation'!$B$11-AA106*'S Curve Equation'!$B$12)*'S Curve Equation'!$B$10))+'S Curve Equation'!$B$13)*'S Curve Equation'!$B$14</f>
        <v>8.9431790864402436E-2</v>
      </c>
      <c r="AB151" s="28">
        <f>(1/(1+EXP(('S Curve Equation'!$B$11-AB106*'S Curve Equation'!$B$12)*'S Curve Equation'!$B$10))+'S Curve Equation'!$B$13)*'S Curve Equation'!$B$14</f>
        <v>9.0559272648175149E-2</v>
      </c>
      <c r="AC151" s="28">
        <f>(1/(1+EXP(('S Curve Equation'!$B$11-AC106*'S Curve Equation'!$B$12)*'S Curve Equation'!$B$10))+'S Curve Equation'!$B$13)*'S Curve Equation'!$B$14</f>
        <v>9.1688161970981466E-2</v>
      </c>
      <c r="AD151" s="28">
        <f>(1/(1+EXP(('S Curve Equation'!$B$11-AD106*'S Curve Equation'!$B$12)*'S Curve Equation'!$B$10))+'S Curve Equation'!$B$13)*'S Curve Equation'!$B$14</f>
        <v>9.2818376529807636E-2</v>
      </c>
      <c r="AE151" s="28">
        <f>(1/(1+EXP(('S Curve Equation'!$B$11-AE106*'S Curve Equation'!$B$12)*'S Curve Equation'!$B$10))+'S Curve Equation'!$B$13)*'S Curve Equation'!$B$14</f>
        <v>9.3949835074534457E-2</v>
      </c>
      <c r="AF151" s="28">
        <f>(1/(1+EXP(('S Curve Equation'!$B$11-AF106*'S Curve Equation'!$B$12)*'S Curve Equation'!$B$10))+'S Curve Equation'!$B$13)*'S Curve Equation'!$B$14</f>
        <v>9.5082457408556406E-2</v>
      </c>
    </row>
    <row r="152" spans="1:32" x14ac:dyDescent="0.2">
      <c r="A152" s="6" t="s">
        <v>97</v>
      </c>
      <c r="B152" s="28">
        <f>(1/(1+EXP(('S Curve Equation'!$B$11-B107*'S Curve Equation'!$B$12)*'S Curve Equation'!$B$10))+'S Curve Equation'!$B$13)*'S Curve Equation'!$B$14</f>
        <v>4.1999999999999933E-2</v>
      </c>
      <c r="C152" s="28">
        <f>(1/(1+EXP(('S Curve Equation'!$B$11-C107*'S Curve Equation'!$B$12)*'S Curve Equation'!$B$10))+'S Curve Equation'!$B$13)*'S Curve Equation'!$B$14</f>
        <v>4.2781978984733453E-2</v>
      </c>
      <c r="D152" s="28">
        <f>(1/(1+EXP(('S Curve Equation'!$B$11-D107*'S Curve Equation'!$B$12)*'S Curve Equation'!$B$10))+'S Curve Equation'!$B$13)*'S Curve Equation'!$B$14</f>
        <v>4.3595362937554366E-2</v>
      </c>
      <c r="E152" s="28">
        <f>(1/(1+EXP(('S Curve Equation'!$B$11-E107*'S Curve Equation'!$B$12)*'S Curve Equation'!$B$10))+'S Curve Equation'!$B$13)*'S Curve Equation'!$B$14</f>
        <v>4.4419257362224789E-2</v>
      </c>
      <c r="F152" s="28">
        <f>(1/(1+EXP(('S Curve Equation'!$B$11-F107*'S Curve Equation'!$B$12)*'S Curve Equation'!$B$10))+'S Curve Equation'!$B$13)*'S Curve Equation'!$B$14</f>
        <v>4.5247557622078924E-2</v>
      </c>
      <c r="G152" s="28">
        <f>(1/(1+EXP(('S Curve Equation'!$B$11-G107*'S Curve Equation'!$B$12)*'S Curve Equation'!$B$10))+'S Curve Equation'!$B$13)*'S Curve Equation'!$B$14</f>
        <v>4.6089961009516935E-2</v>
      </c>
      <c r="H152" s="28">
        <f>(1/(1+EXP(('S Curve Equation'!$B$11-H107*'S Curve Equation'!$B$12)*'S Curve Equation'!$B$10))+'S Curve Equation'!$B$13)*'S Curve Equation'!$B$14</f>
        <v>4.6967622783438676E-2</v>
      </c>
      <c r="I152" s="28">
        <f>(1/(1+EXP(('S Curve Equation'!$B$11-I107*'S Curve Equation'!$B$12)*'S Curve Equation'!$B$10))+'S Curve Equation'!$B$13)*'S Curve Equation'!$B$14</f>
        <v>4.7844424265797277E-2</v>
      </c>
      <c r="J152" s="28">
        <f>(1/(1+EXP(('S Curve Equation'!$B$11-J107*'S Curve Equation'!$B$12)*'S Curve Equation'!$B$10))+'S Curve Equation'!$B$13)*'S Curve Equation'!$B$14</f>
        <v>4.8735427801282316E-2</v>
      </c>
      <c r="K152" s="28">
        <f>(1/(1+EXP(('S Curve Equation'!$B$11-K107*'S Curve Equation'!$B$12)*'S Curve Equation'!$B$10))+'S Curve Equation'!$B$13)*'S Curve Equation'!$B$14</f>
        <v>4.9630763059656066E-2</v>
      </c>
      <c r="L152" s="28">
        <f>(1/(1+EXP(('S Curve Equation'!$B$11-L107*'S Curve Equation'!$B$12)*'S Curve Equation'!$B$10))+'S Curve Equation'!$B$13)*'S Curve Equation'!$B$14</f>
        <v>5.0413991685482454E-2</v>
      </c>
      <c r="M152" s="28">
        <f>(1/(1+EXP(('S Curve Equation'!$B$11-M107*'S Curve Equation'!$B$12)*'S Curve Equation'!$B$10))+'S Curve Equation'!$B$13)*'S Curve Equation'!$B$14</f>
        <v>5.1277664004957604E-2</v>
      </c>
      <c r="N152" s="28">
        <f>(1/(1+EXP(('S Curve Equation'!$B$11-N107*'S Curve Equation'!$B$12)*'S Curve Equation'!$B$10))+'S Curve Equation'!$B$13)*'S Curve Equation'!$B$14</f>
        <v>5.2144569241459215E-2</v>
      </c>
      <c r="O152" s="28">
        <f>(1/(1+EXP(('S Curve Equation'!$B$11-O107*'S Curve Equation'!$B$12)*'S Curve Equation'!$B$10))+'S Curve Equation'!$B$13)*'S Curve Equation'!$B$14</f>
        <v>5.3014631699025677E-2</v>
      </c>
      <c r="P152" s="28">
        <f>(1/(1+EXP(('S Curve Equation'!$B$11-P107*'S Curve Equation'!$B$12)*'S Curve Equation'!$B$10))+'S Curve Equation'!$B$13)*'S Curve Equation'!$B$14</f>
        <v>5.3887776157465477E-2</v>
      </c>
      <c r="Q152" s="28">
        <f>(1/(1+EXP(('S Curve Equation'!$B$11-Q107*'S Curve Equation'!$B$12)*'S Curve Equation'!$B$10))+'S Curve Equation'!$B$13)*'S Curve Equation'!$B$14</f>
        <v>5.4763927886323512E-2</v>
      </c>
      <c r="R152" s="28">
        <f>(1/(1+EXP(('S Curve Equation'!$B$11-R107*'S Curve Equation'!$B$12)*'S Curve Equation'!$B$10))+'S Curve Equation'!$B$13)*'S Curve Equation'!$B$14</f>
        <v>5.5643012658196656E-2</v>
      </c>
      <c r="S152" s="28">
        <f>(1/(1+EXP(('S Curve Equation'!$B$11-S107*'S Curve Equation'!$B$12)*'S Curve Equation'!$B$10))+'S Curve Equation'!$B$13)*'S Curve Equation'!$B$14</f>
        <v>5.6524956761418207E-2</v>
      </c>
      <c r="T152" s="28">
        <f>(1/(1+EXP(('S Curve Equation'!$B$11-T107*'S Curve Equation'!$B$12)*'S Curve Equation'!$B$10))+'S Curve Equation'!$B$13)*'S Curve Equation'!$B$14</f>
        <v>5.7409687012121645E-2</v>
      </c>
      <c r="U152" s="28">
        <f>(1/(1+EXP(('S Curve Equation'!$B$11-U107*'S Curve Equation'!$B$12)*'S Curve Equation'!$B$10))+'S Curve Equation'!$B$13)*'S Curve Equation'!$B$14</f>
        <v>5.8297130765699624E-2</v>
      </c>
      <c r="V152" s="28">
        <f>(1/(1+EXP(('S Curve Equation'!$B$11-V107*'S Curve Equation'!$B$12)*'S Curve Equation'!$B$10))+'S Curve Equation'!$B$13)*'S Curve Equation'!$B$14</f>
        <v>5.9187215927673398E-2</v>
      </c>
      <c r="W152" s="28">
        <f>(1/(1+EXP(('S Curve Equation'!$B$11-W107*'S Curve Equation'!$B$12)*'S Curve Equation'!$B$10))+'S Curve Equation'!$B$13)*'S Curve Equation'!$B$14</f>
        <v>6.0079870963984691E-2</v>
      </c>
      <c r="X152" s="28">
        <f>(1/(1+EXP(('S Curve Equation'!$B$11-X107*'S Curve Equation'!$B$12)*'S Curve Equation'!$B$10))+'S Curve Equation'!$B$13)*'S Curve Equation'!$B$14</f>
        <v>6.097502491072513E-2</v>
      </c>
      <c r="Y152" s="28">
        <f>(1/(1+EXP(('S Curve Equation'!$B$11-Y107*'S Curve Equation'!$B$12)*'S Curve Equation'!$B$10))+'S Curve Equation'!$B$13)*'S Curve Equation'!$B$14</f>
        <v>6.1872607383318165E-2</v>
      </c>
      <c r="Z152" s="28">
        <f>(1/(1+EXP(('S Curve Equation'!$B$11-Z107*'S Curve Equation'!$B$12)*'S Curve Equation'!$B$10))+'S Curve Equation'!$B$13)*'S Curve Equation'!$B$14</f>
        <v>6.2772548585165316E-2</v>
      </c>
      <c r="AA152" s="28">
        <f>(1/(1+EXP(('S Curve Equation'!$B$11-AA107*'S Curve Equation'!$B$12)*'S Curve Equation'!$B$10))+'S Curve Equation'!$B$13)*'S Curve Equation'!$B$14</f>
        <v>6.3674779315770841E-2</v>
      </c>
      <c r="AB152" s="28">
        <f>(1/(1+EXP(('S Curve Equation'!$B$11-AB107*'S Curve Equation'!$B$12)*'S Curve Equation'!$B$10))+'S Curve Equation'!$B$13)*'S Curve Equation'!$B$14</f>
        <v>6.4579230978360408E-2</v>
      </c>
      <c r="AC152" s="28">
        <f>(1/(1+EXP(('S Curve Equation'!$B$11-AC107*'S Curve Equation'!$B$12)*'S Curve Equation'!$B$10))+'S Curve Equation'!$B$13)*'S Curve Equation'!$B$14</f>
        <v>6.5485835587003965E-2</v>
      </c>
      <c r="AD152" s="28">
        <f>(1/(1+EXP(('S Curve Equation'!$B$11-AD107*'S Curve Equation'!$B$12)*'S Curve Equation'!$B$10))+'S Curve Equation'!$B$13)*'S Curve Equation'!$B$14</f>
        <v>6.6394525773257648E-2</v>
      </c>
      <c r="AE152" s="28">
        <f>(1/(1+EXP(('S Curve Equation'!$B$11-AE107*'S Curve Equation'!$B$12)*'S Curve Equation'!$B$10))+'S Curve Equation'!$B$13)*'S Curve Equation'!$B$14</f>
        <v>6.7305234792338686E-2</v>
      </c>
      <c r="AF152" s="28">
        <f>(1/(1+EXP(('S Curve Equation'!$B$11-AF107*'S Curve Equation'!$B$12)*'S Curve Equation'!$B$10))+'S Curve Equation'!$B$13)*'S Curve Equation'!$B$14</f>
        <v>6.8217896528844135E-2</v>
      </c>
    </row>
    <row r="153" spans="1:32" x14ac:dyDescent="0.2">
      <c r="A153" s="6" t="s">
        <v>101</v>
      </c>
      <c r="B153" s="28">
        <f>(1/(1+EXP(('S Curve Equation'!$B$11-B108*'S Curve Equation'!$B$12)*'S Curve Equation'!$B$10))+'S Curve Equation'!$B$13)*'S Curve Equation'!$B$14</f>
        <v>3.3999999999999912E-2</v>
      </c>
      <c r="C153" s="28">
        <f>(1/(1+EXP(('S Curve Equation'!$B$11-C108*'S Curve Equation'!$B$12)*'S Curve Equation'!$B$10))+'S Curve Equation'!$B$13)*'S Curve Equation'!$B$14</f>
        <v>3.4685625321162969E-2</v>
      </c>
      <c r="D153" s="28">
        <f>(1/(1+EXP(('S Curve Equation'!$B$11-D108*'S Curve Equation'!$B$12)*'S Curve Equation'!$B$10))+'S Curve Equation'!$B$13)*'S Curve Equation'!$B$14</f>
        <v>3.5399196028095443E-2</v>
      </c>
      <c r="E153" s="28">
        <f>(1/(1+EXP(('S Curve Equation'!$B$11-E108*'S Curve Equation'!$B$12)*'S Curve Equation'!$B$10))+'S Curve Equation'!$B$13)*'S Curve Equation'!$B$14</f>
        <v>3.612240987443812E-2</v>
      </c>
      <c r="F153" s="28">
        <f>(1/(1+EXP(('S Curve Equation'!$B$11-F108*'S Curve Equation'!$B$12)*'S Curve Equation'!$B$10))+'S Curve Equation'!$B$13)*'S Curve Equation'!$B$14</f>
        <v>3.6849915879862839E-2</v>
      </c>
      <c r="G153" s="28">
        <f>(1/(1+EXP(('S Curve Equation'!$B$11-G108*'S Curve Equation'!$B$12)*'S Curve Equation'!$B$10))+'S Curve Equation'!$B$13)*'S Curve Equation'!$B$14</f>
        <v>3.7590241724657865E-2</v>
      </c>
      <c r="H153" s="28">
        <f>(1/(1+EXP(('S Curve Equation'!$B$11-H108*'S Curve Equation'!$B$12)*'S Curve Equation'!$B$10))+'S Curve Equation'!$B$13)*'S Curve Equation'!$B$14</f>
        <v>3.8362013736982455E-2</v>
      </c>
      <c r="I153" s="28">
        <f>(1/(1+EXP(('S Curve Equation'!$B$11-I108*'S Curve Equation'!$B$12)*'S Curve Equation'!$B$10))+'S Curve Equation'!$B$13)*'S Curve Equation'!$B$14</f>
        <v>3.9133493992372675E-2</v>
      </c>
      <c r="J153" s="28">
        <f>(1/(1+EXP(('S Curve Equation'!$B$11-J108*'S Curve Equation'!$B$12)*'S Curve Equation'!$B$10))+'S Curve Equation'!$B$13)*'S Curve Equation'!$B$14</f>
        <v>3.9917941965237014E-2</v>
      </c>
      <c r="K153" s="28">
        <f>(1/(1+EXP(('S Curve Equation'!$B$11-K108*'S Curve Equation'!$B$12)*'S Curve Equation'!$B$10))+'S Curve Equation'!$B$13)*'S Curve Equation'!$B$14</f>
        <v>4.0706678281805256E-2</v>
      </c>
      <c r="L153" s="28">
        <f>(1/(1+EXP(('S Curve Equation'!$B$11-L108*'S Curve Equation'!$B$12)*'S Curve Equation'!$B$10))+'S Curve Equation'!$B$13)*'S Curve Equation'!$B$14</f>
        <v>4.1397042335511371E-2</v>
      </c>
      <c r="M153" s="28">
        <f>(1/(1+EXP(('S Curve Equation'!$B$11-M108*'S Curve Equation'!$B$12)*'S Curve Equation'!$B$10))+'S Curve Equation'!$B$13)*'S Curve Equation'!$B$14</f>
        <v>4.2158727376707041E-2</v>
      </c>
      <c r="N153" s="28">
        <f>(1/(1+EXP(('S Curve Equation'!$B$11-N108*'S Curve Equation'!$B$12)*'S Curve Equation'!$B$10))+'S Curve Equation'!$B$13)*'S Curve Equation'!$B$14</f>
        <v>4.2923698065445964E-2</v>
      </c>
      <c r="O153" s="28">
        <f>(1/(1+EXP(('S Curve Equation'!$B$11-O108*'S Curve Equation'!$B$12)*'S Curve Equation'!$B$10))+'S Curve Equation'!$B$13)*'S Curve Equation'!$B$14</f>
        <v>4.3691888916748113E-2</v>
      </c>
      <c r="P153" s="28">
        <f>(1/(1+EXP(('S Curve Equation'!$B$11-P108*'S Curve Equation'!$B$12)*'S Curve Equation'!$B$10))+'S Curve Equation'!$B$13)*'S Curve Equation'!$B$14</f>
        <v>4.446323474639214E-2</v>
      </c>
      <c r="Q153" s="28">
        <f>(1/(1+EXP(('S Curve Equation'!$B$11-Q108*'S Curve Equation'!$B$12)*'S Curve Equation'!$B$10))+'S Curve Equation'!$B$13)*'S Curve Equation'!$B$14</f>
        <v>4.5237670685034891E-2</v>
      </c>
      <c r="R153" s="28">
        <f>(1/(1+EXP(('S Curve Equation'!$B$11-R108*'S Curve Equation'!$B$12)*'S Curve Equation'!$B$10))+'S Curve Equation'!$B$13)*'S Curve Equation'!$B$14</f>
        <v>4.6015132191774354E-2</v>
      </c>
      <c r="S153" s="28">
        <f>(1/(1+EXP(('S Curve Equation'!$B$11-S108*'S Curve Equation'!$B$12)*'S Curve Equation'!$B$10))+'S Curve Equation'!$B$13)*'S Curve Equation'!$B$14</f>
        <v>4.6795555067170744E-2</v>
      </c>
      <c r="T153" s="28">
        <f>(1/(1+EXP(('S Curve Equation'!$B$11-T108*'S Curve Equation'!$B$12)*'S Curve Equation'!$B$10))+'S Curve Equation'!$B$13)*'S Curve Equation'!$B$14</f>
        <v>4.7578875465732938E-2</v>
      </c>
      <c r="U153" s="28">
        <f>(1/(1+EXP(('S Curve Equation'!$B$11-U108*'S Curve Equation'!$B$12)*'S Curve Equation'!$B$10))+'S Curve Equation'!$B$13)*'S Curve Equation'!$B$14</f>
        <v>4.8365029907883036E-2</v>
      </c>
      <c r="V153" s="28">
        <f>(1/(1+EXP(('S Curve Equation'!$B$11-V108*'S Curve Equation'!$B$12)*'S Curve Equation'!$B$10))+'S Curve Equation'!$B$13)*'S Curve Equation'!$B$14</f>
        <v>4.9153955291410728E-2</v>
      </c>
      <c r="W153" s="28">
        <f>(1/(1+EXP(('S Curve Equation'!$B$11-W108*'S Curve Equation'!$B$12)*'S Curve Equation'!$B$10))+'S Curve Equation'!$B$13)*'S Curve Equation'!$B$14</f>
        <v>4.9945588902425848E-2</v>
      </c>
      <c r="X153" s="28">
        <f>(1/(1+EXP(('S Curve Equation'!$B$11-X108*'S Curve Equation'!$B$12)*'S Curve Equation'!$B$10))+'S Curve Equation'!$B$13)*'S Curve Equation'!$B$14</f>
        <v>5.0739868425821288E-2</v>
      </c>
      <c r="Y153" s="28">
        <f>(1/(1+EXP(('S Curve Equation'!$B$11-Y108*'S Curve Equation'!$B$12)*'S Curve Equation'!$B$10))+'S Curve Equation'!$B$13)*'S Curve Equation'!$B$14</f>
        <v>5.1536731955258604E-2</v>
      </c>
      <c r="Z153" s="28">
        <f>(1/(1+EXP(('S Curve Equation'!$B$11-Z108*'S Curve Equation'!$B$12)*'S Curve Equation'!$B$10))+'S Curve Equation'!$B$13)*'S Curve Equation'!$B$14</f>
        <v>5.2336118002683348E-2</v>
      </c>
      <c r="AA153" s="28">
        <f>(1/(1+EXP(('S Curve Equation'!$B$11-AA108*'S Curve Equation'!$B$12)*'S Curve Equation'!$B$10))+'S Curve Equation'!$B$13)*'S Curve Equation'!$B$14</f>
        <v>5.3137965507383381E-2</v>
      </c>
      <c r="AB153" s="28">
        <f>(1/(1+EXP(('S Curve Equation'!$B$11-AB108*'S Curve Equation'!$B$12)*'S Curve Equation'!$B$10))+'S Curve Equation'!$B$13)*'S Curve Equation'!$B$14</f>
        <v>5.394221384460119E-2</v>
      </c>
      <c r="AC153" s="28">
        <f>(1/(1+EXP(('S Curve Equation'!$B$11-AC108*'S Curve Equation'!$B$12)*'S Curve Equation'!$B$10))+'S Curve Equation'!$B$13)*'S Curve Equation'!$B$14</f>
        <v>5.4748802833708074E-2</v>
      </c>
      <c r="AD153" s="28">
        <f>(1/(1+EXP(('S Curve Equation'!$B$11-AD108*'S Curve Equation'!$B$12)*'S Curve Equation'!$B$10))+'S Curve Equation'!$B$13)*'S Curve Equation'!$B$14</f>
        <v>5.555767274595249E-2</v>
      </c>
      <c r="AE153" s="28">
        <f>(1/(1+EXP(('S Curve Equation'!$B$11-AE108*'S Curve Equation'!$B$12)*'S Curve Equation'!$B$10))+'S Curve Equation'!$B$13)*'S Curve Equation'!$B$14</f>
        <v>5.636876431179294E-2</v>
      </c>
      <c r="AF153" s="28">
        <f>(1/(1+EXP(('S Curve Equation'!$B$11-AF108*'S Curve Equation'!$B$12)*'S Curve Equation'!$B$10))+'S Curve Equation'!$B$13)*'S Curve Equation'!$B$14</f>
        <v>5.718201872782467E-2</v>
      </c>
    </row>
    <row r="154" spans="1:32" x14ac:dyDescent="0.2">
      <c r="A154" s="6" t="s">
        <v>104</v>
      </c>
      <c r="B154" s="28">
        <f>(1/(1+EXP(('S Curve Equation'!$B$11-B109*'S Curve Equation'!$B$12)*'S Curve Equation'!$B$10))+'S Curve Equation'!$B$13)*'S Curve Equation'!$B$14</f>
        <v>8.9999999999999039E-3</v>
      </c>
      <c r="C154" s="28">
        <f>(1/(1+EXP(('S Curve Equation'!$B$11-C109*'S Curve Equation'!$B$12)*'S Curve Equation'!$B$10))+'S Curve Equation'!$B$13)*'S Curve Equation'!$B$14</f>
        <v>9.3494257787806023E-3</v>
      </c>
      <c r="D154" s="28">
        <f>(1/(1+EXP(('S Curve Equation'!$B$11-D109*'S Curve Equation'!$B$12)*'S Curve Equation'!$B$10))+'S Curve Equation'!$B$13)*'S Curve Equation'!$B$14</f>
        <v>9.7139923343420274E-3</v>
      </c>
      <c r="E154" s="28">
        <f>(1/(1+EXP(('S Curve Equation'!$B$11-E109*'S Curve Equation'!$B$12)*'S Curve Equation'!$B$10))+'S Curve Equation'!$B$13)*'S Curve Equation'!$B$14</f>
        <v>1.0084413113061142E-2</v>
      </c>
      <c r="F154" s="28">
        <f>(1/(1+EXP(('S Curve Equation'!$B$11-F109*'S Curve Equation'!$B$12)*'S Curve Equation'!$B$10))+'S Curve Equation'!$B$13)*'S Curve Equation'!$B$14</f>
        <v>1.045796664584436E-2</v>
      </c>
      <c r="G154" s="28">
        <f>(1/(1+EXP(('S Curve Equation'!$B$11-G109*'S Curve Equation'!$B$12)*'S Curve Equation'!$B$10))+'S Curve Equation'!$B$13)*'S Curve Equation'!$B$14</f>
        <v>1.0839057072467875E-2</v>
      </c>
      <c r="H154" s="28">
        <f>(1/(1+EXP(('S Curve Equation'!$B$11-H109*'S Curve Equation'!$B$12)*'S Curve Equation'!$B$10))+'S Curve Equation'!$B$13)*'S Curve Equation'!$B$14</f>
        <v>1.1237351271277637E-2</v>
      </c>
      <c r="I154" s="28">
        <f>(1/(1+EXP(('S Curve Equation'!$B$11-I109*'S Curve Equation'!$B$12)*'S Curve Equation'!$B$10))+'S Curve Equation'!$B$13)*'S Curve Equation'!$B$14</f>
        <v>1.1636523631829085E-2</v>
      </c>
      <c r="J154" s="28">
        <f>(1/(1+EXP(('S Curve Equation'!$B$11-J109*'S Curve Equation'!$B$12)*'S Curve Equation'!$B$10))+'S Curve Equation'!$B$13)*'S Curve Equation'!$B$14</f>
        <v>1.2043451783064868E-2</v>
      </c>
      <c r="K154" s="28">
        <f>(1/(1+EXP(('S Curve Equation'!$B$11-K109*'S Curve Equation'!$B$12)*'S Curve Equation'!$B$10))+'S Curve Equation'!$B$13)*'S Curve Equation'!$B$14</f>
        <v>1.2453659620779847E-2</v>
      </c>
      <c r="L154" s="28">
        <f>(1/(1+EXP(('S Curve Equation'!$B$11-L109*'S Curve Equation'!$B$12)*'S Curve Equation'!$B$10))+'S Curve Equation'!$B$13)*'S Curve Equation'!$B$14</f>
        <v>1.2813567599934518E-2</v>
      </c>
      <c r="M154" s="28">
        <f>(1/(1+EXP(('S Curve Equation'!$B$11-M109*'S Curve Equation'!$B$12)*'S Curve Equation'!$B$10))+'S Curve Equation'!$B$13)*'S Curve Equation'!$B$14</f>
        <v>1.3211584110171282E-2</v>
      </c>
      <c r="N154" s="28">
        <f>(1/(1+EXP(('S Curve Equation'!$B$11-N109*'S Curve Equation'!$B$12)*'S Curve Equation'!$B$10))+'S Curve Equation'!$B$13)*'S Curve Equation'!$B$14</f>
        <v>1.3612289198111836E-2</v>
      </c>
      <c r="O154" s="28">
        <f>(1/(1+EXP(('S Curve Equation'!$B$11-O109*'S Curve Equation'!$B$12)*'S Curve Equation'!$B$10))+'S Curve Equation'!$B$13)*'S Curve Equation'!$B$14</f>
        <v>1.4015654022756013E-2</v>
      </c>
      <c r="P154" s="28">
        <f>(1/(1+EXP(('S Curve Equation'!$B$11-P109*'S Curve Equation'!$B$12)*'S Curve Equation'!$B$10))+'S Curve Equation'!$B$13)*'S Curve Equation'!$B$14</f>
        <v>1.4421649642393598E-2</v>
      </c>
      <c r="Q154" s="28">
        <f>(1/(1+EXP(('S Curve Equation'!$B$11-Q109*'S Curve Equation'!$B$12)*'S Curve Equation'!$B$10))+'S Curve Equation'!$B$13)*'S Curve Equation'!$B$14</f>
        <v>1.4830247024686469E-2</v>
      </c>
      <c r="R154" s="28">
        <f>(1/(1+EXP(('S Curve Equation'!$B$11-R109*'S Curve Equation'!$B$12)*'S Curve Equation'!$B$10))+'S Curve Equation'!$B$13)*'S Curve Equation'!$B$14</f>
        <v>1.5241417056518993E-2</v>
      </c>
      <c r="S154" s="28">
        <f>(1/(1+EXP(('S Curve Equation'!$B$11-S109*'S Curve Equation'!$B$12)*'S Curve Equation'!$B$10))+'S Curve Equation'!$B$13)*'S Curve Equation'!$B$14</f>
        <v>1.5655130553620736E-2</v>
      </c>
      <c r="T154" s="28">
        <f>(1/(1+EXP(('S Curve Equation'!$B$11-T109*'S Curve Equation'!$B$12)*'S Curve Equation'!$B$10))+'S Curve Equation'!$B$13)*'S Curve Equation'!$B$14</f>
        <v>1.6071358269961578E-2</v>
      </c>
      <c r="U154" s="28">
        <f>(1/(1+EXP(('S Curve Equation'!$B$11-U109*'S Curve Equation'!$B$12)*'S Curve Equation'!$B$10))+'S Curve Equation'!$B$13)*'S Curve Equation'!$B$14</f>
        <v>1.6490070906922616E-2</v>
      </c>
      <c r="V154" s="28">
        <f>(1/(1+EXP(('S Curve Equation'!$B$11-V109*'S Curve Equation'!$B$12)*'S Curve Equation'!$B$10))+'S Curve Equation'!$B$13)*'S Curve Equation'!$B$14</f>
        <v>1.6911239122244875E-2</v>
      </c>
      <c r="W154" s="28">
        <f>(1/(1+EXP(('S Curve Equation'!$B$11-W109*'S Curve Equation'!$B$12)*'S Curve Equation'!$B$10))+'S Curve Equation'!$B$13)*'S Curve Equation'!$B$14</f>
        <v>1.7334833538757574E-2</v>
      </c>
      <c r="X154" s="28">
        <f>(1/(1+EXP(('S Curve Equation'!$B$11-X109*'S Curve Equation'!$B$12)*'S Curve Equation'!$B$10))+'S Curve Equation'!$B$13)*'S Curve Equation'!$B$14</f>
        <v>1.7760824752888496E-2</v>
      </c>
      <c r="Y154" s="28">
        <f>(1/(1+EXP(('S Curve Equation'!$B$11-Y109*'S Curve Equation'!$B$12)*'S Curve Equation'!$B$10))+'S Curve Equation'!$B$13)*'S Curve Equation'!$B$14</f>
        <v>1.8189183342959943E-2</v>
      </c>
      <c r="Z154" s="28">
        <f>(1/(1+EXP(('S Curve Equation'!$B$11-Z109*'S Curve Equation'!$B$12)*'S Curve Equation'!$B$10))+'S Curve Equation'!$B$13)*'S Curve Equation'!$B$14</f>
        <v>1.8619879877271095E-2</v>
      </c>
      <c r="AA154" s="28">
        <f>(1/(1+EXP(('S Curve Equation'!$B$11-AA109*'S Curve Equation'!$B$12)*'S Curve Equation'!$B$10))+'S Curve Equation'!$B$13)*'S Curve Equation'!$B$14</f>
        <v>1.9052884921970142E-2</v>
      </c>
      <c r="AB154" s="28">
        <f>(1/(1+EXP(('S Curve Equation'!$B$11-AB109*'S Curve Equation'!$B$12)*'S Curve Equation'!$B$10))+'S Curve Equation'!$B$13)*'S Curve Equation'!$B$14</f>
        <v>1.9488169048719781E-2</v>
      </c>
      <c r="AC154" s="28">
        <f>(1/(1+EXP(('S Curve Equation'!$B$11-AC109*'S Curve Equation'!$B$12)*'S Curve Equation'!$B$10))+'S Curve Equation'!$B$13)*'S Curve Equation'!$B$14</f>
        <v>1.9925702842156785E-2</v>
      </c>
      <c r="AD154" s="28">
        <f>(1/(1+EXP(('S Curve Equation'!$B$11-AD109*'S Curve Equation'!$B$12)*'S Curve Equation'!$B$10))+'S Curve Equation'!$B$13)*'S Curve Equation'!$B$14</f>
        <v>2.0365456907149752E-2</v>
      </c>
      <c r="AE154" s="28">
        <f>(1/(1+EXP(('S Curve Equation'!$B$11-AE109*'S Curve Equation'!$B$12)*'S Curve Equation'!$B$10))+'S Curve Equation'!$B$13)*'S Curve Equation'!$B$14</f>
        <v>2.0807401875857785E-2</v>
      </c>
      <c r="AF154" s="28">
        <f>(1/(1+EXP(('S Curve Equation'!$B$11-AF109*'S Curve Equation'!$B$12)*'S Curve Equation'!$B$10))+'S Curve Equation'!$B$13)*'S Curve Equation'!$B$14</f>
        <v>2.125150841459205E-2</v>
      </c>
    </row>
    <row r="155" spans="1:32" x14ac:dyDescent="0.2">
      <c r="A155" s="6" t="s">
        <v>36</v>
      </c>
      <c r="B155" s="28">
        <f>(1/(1+EXP(('S Curve Equation'!$B$11-B110*'S Curve Equation'!$B$12)*'S Curve Equation'!$B$10))+'S Curve Equation'!$B$13)*'S Curve Equation'!$B$14</f>
        <v>2.4889324191968654E-2</v>
      </c>
      <c r="C155" s="28">
        <f>(1/(1+EXP(('S Curve Equation'!$B$11-C110*'S Curve Equation'!$B$12)*'S Curve Equation'!$B$10))+'S Curve Equation'!$B$13)*'S Curve Equation'!$B$14</f>
        <v>2.5459260156184781E-2</v>
      </c>
      <c r="D155" s="28">
        <f>(1/(1+EXP(('S Curve Equation'!$B$11-D110*'S Curve Equation'!$B$12)*'S Curve Equation'!$B$10))+'S Curve Equation'!$B$13)*'S Curve Equation'!$B$14</f>
        <v>2.6052868617307663E-2</v>
      </c>
      <c r="E155" s="28">
        <f>(1/(1+EXP(('S Curve Equation'!$B$11-E110*'S Curve Equation'!$B$12)*'S Curve Equation'!$B$10))+'S Curve Equation'!$B$13)*'S Curve Equation'!$B$14</f>
        <v>2.665495517346337E-2</v>
      </c>
      <c r="F155" s="28">
        <f>(1/(1+EXP(('S Curve Equation'!$B$11-F110*'S Curve Equation'!$B$12)*'S Curve Equation'!$B$10))+'S Curve Equation'!$B$13)*'S Curve Equation'!$B$14</f>
        <v>2.7261073862877815E-2</v>
      </c>
      <c r="G155" s="28">
        <f>(1/(1+EXP(('S Curve Equation'!$B$11-G110*'S Curve Equation'!$B$12)*'S Curve Equation'!$B$10))+'S Curve Equation'!$B$13)*'S Curve Equation'!$B$14</f>
        <v>2.7878341306803705E-2</v>
      </c>
      <c r="H155" s="28">
        <f>(1/(1+EXP(('S Curve Equation'!$B$11-H110*'S Curve Equation'!$B$12)*'S Curve Equation'!$B$10))+'S Curve Equation'!$B$13)*'S Curve Equation'!$B$14</f>
        <v>2.8522325644906667E-2</v>
      </c>
      <c r="I155" s="28">
        <f>(1/(1+EXP(('S Curve Equation'!$B$11-I110*'S Curve Equation'!$B$12)*'S Curve Equation'!$B$10))+'S Curve Equation'!$B$13)*'S Curve Equation'!$B$14</f>
        <v>2.9166569544015454E-2</v>
      </c>
      <c r="J155" s="28">
        <f>(1/(1+EXP(('S Curve Equation'!$B$11-J110*'S Curve Equation'!$B$12)*'S Curve Equation'!$B$10))+'S Curve Equation'!$B$13)*'S Curve Equation'!$B$14</f>
        <v>2.9822153232600145E-2</v>
      </c>
      <c r="K155" s="28">
        <f>(1/(1+EXP(('S Curve Equation'!$B$11-K110*'S Curve Equation'!$B$12)*'S Curve Equation'!$B$10))+'S Curve Equation'!$B$13)*'S Curve Equation'!$B$14</f>
        <v>3.0481835197874962E-2</v>
      </c>
      <c r="L155" s="28">
        <f>(1/(1+EXP(('S Curve Equation'!$B$11-L110*'S Curve Equation'!$B$12)*'S Curve Equation'!$B$10))+'S Curve Equation'!$B$13)*'S Curve Equation'!$B$14</f>
        <v>3.1059660290628247E-2</v>
      </c>
      <c r="M155" s="28">
        <f>(1/(1+EXP(('S Curve Equation'!$B$11-M110*'S Curve Equation'!$B$12)*'S Curve Equation'!$B$10))+'S Curve Equation'!$B$13)*'S Curve Equation'!$B$14</f>
        <v>3.1697630573883799E-2</v>
      </c>
      <c r="N155" s="28">
        <f>(1/(1+EXP(('S Curve Equation'!$B$11-N110*'S Curve Equation'!$B$12)*'S Curve Equation'!$B$10))+'S Curve Equation'!$B$13)*'S Curve Equation'!$B$14</f>
        <v>3.2338824568707576E-2</v>
      </c>
      <c r="O155" s="28">
        <f>(1/(1+EXP(('S Curve Equation'!$B$11-O110*'S Curve Equation'!$B$12)*'S Curve Equation'!$B$10))+'S Curve Equation'!$B$13)*'S Curve Equation'!$B$14</f>
        <v>3.2983189369638205E-2</v>
      </c>
      <c r="P155" s="28">
        <f>(1/(1+EXP(('S Curve Equation'!$B$11-P110*'S Curve Equation'!$B$12)*'S Curve Equation'!$B$10))+'S Curve Equation'!$B$13)*'S Curve Equation'!$B$14</f>
        <v>3.3630672195291547E-2</v>
      </c>
      <c r="Q155" s="28">
        <f>(1/(1+EXP(('S Curve Equation'!$B$11-Q110*'S Curve Equation'!$B$12)*'S Curve Equation'!$B$10))+'S Curve Equation'!$B$13)*'S Curve Equation'!$B$14</f>
        <v>3.4281220401835948E-2</v>
      </c>
      <c r="R155" s="28">
        <f>(1/(1+EXP(('S Curve Equation'!$B$11-R110*'S Curve Equation'!$B$12)*'S Curve Equation'!$B$10))+'S Curve Equation'!$B$13)*'S Curve Equation'!$B$14</f>
        <v>3.4934781496024782E-2</v>
      </c>
      <c r="S155" s="28">
        <f>(1/(1+EXP(('S Curve Equation'!$B$11-S110*'S Curve Equation'!$B$12)*'S Curve Equation'!$B$10))+'S Curve Equation'!$B$13)*'S Curve Equation'!$B$14</f>
        <v>3.5591303147797029E-2</v>
      </c>
      <c r="T155" s="28">
        <f>(1/(1+EXP(('S Curve Equation'!$B$11-T110*'S Curve Equation'!$B$12)*'S Curve Equation'!$B$10))+'S Curve Equation'!$B$13)*'S Curve Equation'!$B$14</f>
        <v>3.6250733202450078E-2</v>
      </c>
      <c r="U155" s="28">
        <f>(1/(1+EXP(('S Curve Equation'!$B$11-U110*'S Curve Equation'!$B$12)*'S Curve Equation'!$B$10))+'S Curve Equation'!$B$13)*'S Curve Equation'!$B$14</f>
        <v>3.6913019692393599E-2</v>
      </c>
      <c r="V155" s="28">
        <f>(1/(1+EXP(('S Curve Equation'!$B$11-V110*'S Curve Equation'!$B$12)*'S Curve Equation'!$B$10))+'S Curve Equation'!$B$13)*'S Curve Equation'!$B$14</f>
        <v>3.7578110848492496E-2</v>
      </c>
      <c r="W155" s="28">
        <f>(1/(1+EXP(('S Curve Equation'!$B$11-W110*'S Curve Equation'!$B$12)*'S Curve Equation'!$B$10))+'S Curve Equation'!$B$13)*'S Curve Equation'!$B$14</f>
        <v>3.8245955111004211E-2</v>
      </c>
      <c r="X155" s="28">
        <f>(1/(1+EXP(('S Curve Equation'!$B$11-X110*'S Curve Equation'!$B$12)*'S Curve Equation'!$B$10))+'S Curve Equation'!$B$13)*'S Curve Equation'!$B$14</f>
        <v>3.8916501140119041E-2</v>
      </c>
      <c r="Y155" s="28">
        <f>(1/(1+EXP(('S Curve Equation'!$B$11-Y110*'S Curve Equation'!$B$12)*'S Curve Equation'!$B$10))+'S Curve Equation'!$B$13)*'S Curve Equation'!$B$14</f>
        <v>3.9589697826111832E-2</v>
      </c>
      <c r="Z155" s="28">
        <f>(1/(1+EXP(('S Curve Equation'!$B$11-Z110*'S Curve Equation'!$B$12)*'S Curve Equation'!$B$10))+'S Curve Equation'!$B$13)*'S Curve Equation'!$B$14</f>
        <v>4.0265494299110097E-2</v>
      </c>
      <c r="AA155" s="28">
        <f>(1/(1+EXP(('S Curve Equation'!$B$11-AA110*'S Curve Equation'!$B$12)*'S Curve Equation'!$B$10))+'S Curve Equation'!$B$13)*'S Curve Equation'!$B$14</f>
        <v>4.0943839938487381E-2</v>
      </c>
      <c r="AB155" s="28">
        <f>(1/(1+EXP(('S Curve Equation'!$B$11-AB110*'S Curve Equation'!$B$12)*'S Curve Equation'!$B$10))+'S Curve Equation'!$B$13)*'S Curve Equation'!$B$14</f>
        <v>4.1624684381890049E-2</v>
      </c>
      <c r="AC155" s="28">
        <f>(1/(1+EXP(('S Curve Equation'!$B$11-AC110*'S Curve Equation'!$B$12)*'S Curve Equation'!$B$10))+'S Curve Equation'!$B$13)*'S Curve Equation'!$B$14</f>
        <v>4.2307977533902801E-2</v>
      </c>
      <c r="AD155" s="28">
        <f>(1/(1+EXP(('S Curve Equation'!$B$11-AD110*'S Curve Equation'!$B$12)*'S Curve Equation'!$B$10))+'S Curve Equation'!$B$13)*'S Curve Equation'!$B$14</f>
        <v>4.2993669574361466E-2</v>
      </c>
      <c r="AE155" s="28">
        <f>(1/(1+EXP(('S Curve Equation'!$B$11-AE110*'S Curve Equation'!$B$12)*'S Curve Equation'!$B$10))+'S Curve Equation'!$B$13)*'S Curve Equation'!$B$14</f>
        <v>4.3681710966320918E-2</v>
      </c>
      <c r="AF155" s="28">
        <f>(1/(1+EXP(('S Curve Equation'!$B$11-AF110*'S Curve Equation'!$B$12)*'S Curve Equation'!$B$10))+'S Curve Equation'!$B$13)*'S Curve Equation'!$B$14</f>
        <v>4.4372052463684163E-2</v>
      </c>
    </row>
    <row r="156" spans="1:32" x14ac:dyDescent="0.2">
      <c r="A156" s="6" t="s">
        <v>37</v>
      </c>
      <c r="B156" s="28">
        <f>(1/(1+EXP(('S Curve Equation'!$B$11-B111*'S Curve Equation'!$B$12)*'S Curve Equation'!$B$10))+'S Curve Equation'!$B$13)*'S Curve Equation'!$B$14</f>
        <v>3.2000000000000035E-2</v>
      </c>
      <c r="C156" s="28">
        <f>(1/(1+EXP(('S Curve Equation'!$B$11-C111*'S Curve Equation'!$B$12)*'S Curve Equation'!$B$10))+'S Curve Equation'!$B$13)*'S Curve Equation'!$B$14</f>
        <v>3.2660800524770245E-2</v>
      </c>
      <c r="D156" s="28">
        <f>(1/(1+EXP(('S Curve Equation'!$B$11-D111*'S Curve Equation'!$B$12)*'S Curve Equation'!$B$10))+'S Curve Equation'!$B$13)*'S Curve Equation'!$B$14</f>
        <v>3.3348640643218276E-2</v>
      </c>
      <c r="E156" s="28">
        <f>(1/(1+EXP(('S Curve Equation'!$B$11-E111*'S Curve Equation'!$B$12)*'S Curve Equation'!$B$10))+'S Curve Equation'!$B$13)*'S Curve Equation'!$B$14</f>
        <v>3.4045885430689447E-2</v>
      </c>
      <c r="F156" s="28">
        <f>(1/(1+EXP(('S Curve Equation'!$B$11-F111*'S Curve Equation'!$B$12)*'S Curve Equation'!$B$10))+'S Curve Equation'!$B$13)*'S Curve Equation'!$B$14</f>
        <v>3.4747378102802658E-2</v>
      </c>
      <c r="G156" s="28">
        <f>(1/(1+EXP(('S Curve Equation'!$B$11-G111*'S Curve Equation'!$B$12)*'S Curve Equation'!$B$10))+'S Curve Equation'!$B$13)*'S Curve Equation'!$B$14</f>
        <v>3.5461344187986646E-2</v>
      </c>
      <c r="H156" s="28">
        <f>(1/(1+EXP(('S Curve Equation'!$B$11-H111*'S Curve Equation'!$B$12)*'S Curve Equation'!$B$10))+'S Curve Equation'!$B$13)*'S Curve Equation'!$B$14</f>
        <v>3.6205755821968742E-2</v>
      </c>
      <c r="I156" s="28">
        <f>(1/(1+EXP(('S Curve Equation'!$B$11-I111*'S Curve Equation'!$B$12)*'S Curve Equation'!$B$10))+'S Curve Equation'!$B$13)*'S Curve Equation'!$B$14</f>
        <v>3.6950006272453165E-2</v>
      </c>
      <c r="J156" s="28">
        <f>(1/(1+EXP(('S Curve Equation'!$B$11-J111*'S Curve Equation'!$B$12)*'S Curve Equation'!$B$10))+'S Curve Equation'!$B$13)*'S Curve Equation'!$B$14</f>
        <v>3.7706888757389714E-2</v>
      </c>
      <c r="K156" s="28">
        <f>(1/(1+EXP(('S Curve Equation'!$B$11-K111*'S Curve Equation'!$B$12)*'S Curve Equation'!$B$10))+'S Curve Equation'!$B$13)*'S Curve Equation'!$B$14</f>
        <v>3.8468031711924436E-2</v>
      </c>
      <c r="L156" s="28">
        <f>(1/(1+EXP(('S Curve Equation'!$B$11-L111*'S Curve Equation'!$B$12)*'S Curve Equation'!$B$10))+'S Curve Equation'!$B$13)*'S Curve Equation'!$B$14</f>
        <v>3.91343440070532E-2</v>
      </c>
      <c r="M156" s="28">
        <f>(1/(1+EXP(('S Curve Equation'!$B$11-M111*'S Curve Equation'!$B$12)*'S Curve Equation'!$B$10))+'S Curve Equation'!$B$13)*'S Curve Equation'!$B$14</f>
        <v>3.986959997583632E-2</v>
      </c>
      <c r="N156" s="28">
        <f>(1/(1+EXP(('S Curve Equation'!$B$11-N111*'S Curve Equation'!$B$12)*'S Curve Equation'!$B$10))+'S Curve Equation'!$B$13)*'S Curve Equation'!$B$14</f>
        <v>4.0608140043078979E-2</v>
      </c>
      <c r="O156" s="28">
        <f>(1/(1+EXP(('S Curve Equation'!$B$11-O111*'S Curve Equation'!$B$12)*'S Curve Equation'!$B$10))+'S Curve Equation'!$B$13)*'S Curve Equation'!$B$14</f>
        <v>4.1349901400615639E-2</v>
      </c>
      <c r="P156" s="28">
        <f>(1/(1+EXP(('S Curve Equation'!$B$11-P111*'S Curve Equation'!$B$12)*'S Curve Equation'!$B$10))+'S Curve Equation'!$B$13)*'S Curve Equation'!$B$14</f>
        <v>4.2094821499970188E-2</v>
      </c>
      <c r="Q156" s="28">
        <f>(1/(1+EXP(('S Curve Equation'!$B$11-Q111*'S Curve Equation'!$B$12)*'S Curve Equation'!$B$10))+'S Curve Equation'!$B$13)*'S Curve Equation'!$B$14</f>
        <v>4.2842838066410316E-2</v>
      </c>
      <c r="R156" s="28">
        <f>(1/(1+EXP(('S Curve Equation'!$B$11-R111*'S Curve Equation'!$B$12)*'S Curve Equation'!$B$10))+'S Curve Equation'!$B$13)*'S Curve Equation'!$B$14</f>
        <v>4.3593889112469836E-2</v>
      </c>
      <c r="S156" s="28">
        <f>(1/(1+EXP(('S Curve Equation'!$B$11-S111*'S Curve Equation'!$B$12)*'S Curve Equation'!$B$10))+'S Curve Equation'!$B$13)*'S Curve Equation'!$B$14</f>
        <v>4.4347912950952154E-2</v>
      </c>
      <c r="T156" s="28">
        <f>(1/(1+EXP(('S Curve Equation'!$B$11-T111*'S Curve Equation'!$B$12)*'S Curve Equation'!$B$10))+'S Curve Equation'!$B$13)*'S Curve Equation'!$B$14</f>
        <v>4.5104848207422665E-2</v>
      </c>
      <c r="U156" s="28">
        <f>(1/(1+EXP(('S Curve Equation'!$B$11-U111*'S Curve Equation'!$B$12)*'S Curve Equation'!$B$10))+'S Curve Equation'!$B$13)*'S Curve Equation'!$B$14</f>
        <v>4.5864633832200213E-2</v>
      </c>
      <c r="V156" s="28">
        <f>(1/(1+EXP(('S Curve Equation'!$B$11-V111*'S Curve Equation'!$B$12)*'S Curve Equation'!$B$10))+'S Curve Equation'!$B$13)*'S Curve Equation'!$B$14</f>
        <v>4.6627209111860086E-2</v>
      </c>
      <c r="W156" s="28">
        <f>(1/(1+EXP(('S Curve Equation'!$B$11-W111*'S Curve Equation'!$B$12)*'S Curve Equation'!$B$10))+'S Curve Equation'!$B$13)*'S Curve Equation'!$B$14</f>
        <v>4.7392513680255169E-2</v>
      </c>
      <c r="X156" s="28">
        <f>(1/(1+EXP(('S Curve Equation'!$B$11-X111*'S Curve Equation'!$B$12)*'S Curve Equation'!$B$10))+'S Curve Equation'!$B$13)*'S Curve Equation'!$B$14</f>
        <v>4.8160487529067222E-2</v>
      </c>
      <c r="Y156" s="28">
        <f>(1/(1+EXP(('S Curve Equation'!$B$11-Y111*'S Curve Equation'!$B$12)*'S Curve Equation'!$B$10))+'S Curve Equation'!$B$13)*'S Curve Equation'!$B$14</f>
        <v>4.8931071017899133E-2</v>
      </c>
      <c r="Z156" s="28">
        <f>(1/(1+EXP(('S Curve Equation'!$B$11-Z111*'S Curve Equation'!$B$12)*'S Curve Equation'!$B$10))+'S Curve Equation'!$B$13)*'S Curve Equation'!$B$14</f>
        <v>4.9704204883915436E-2</v>
      </c>
      <c r="AA156" s="28">
        <f>(1/(1+EXP(('S Curve Equation'!$B$11-AA111*'S Curve Equation'!$B$12)*'S Curve Equation'!$B$10))+'S Curve Equation'!$B$13)*'S Curve Equation'!$B$14</f>
        <v>5.0479830251042919E-2</v>
      </c>
      <c r="AB156" s="28">
        <f>(1/(1+EXP(('S Curve Equation'!$B$11-AB111*'S Curve Equation'!$B$12)*'S Curve Equation'!$B$10))+'S Curve Equation'!$B$13)*'S Curve Equation'!$B$14</f>
        <v>5.1257888638741284E-2</v>
      </c>
      <c r="AC156" s="28">
        <f>(1/(1+EXP(('S Curve Equation'!$B$11-AC111*'S Curve Equation'!$B$12)*'S Curve Equation'!$B$10))+'S Curve Equation'!$B$13)*'S Curve Equation'!$B$14</f>
        <v>5.2038321970352346E-2</v>
      </c>
      <c r="AD156" s="28">
        <f>(1/(1+EXP(('S Curve Equation'!$B$11-AD111*'S Curve Equation'!$B$12)*'S Curve Equation'!$B$10))+'S Curve Equation'!$B$13)*'S Curve Equation'!$B$14</f>
        <v>5.2821072581037964E-2</v>
      </c>
      <c r="AE156" s="28">
        <f>(1/(1+EXP(('S Curve Equation'!$B$11-AE111*'S Curve Equation'!$B$12)*'S Curve Equation'!$B$10))+'S Curve Equation'!$B$13)*'S Curve Equation'!$B$14</f>
        <v>5.3606083225317493E-2</v>
      </c>
      <c r="AF156" s="28">
        <f>(1/(1+EXP(('S Curve Equation'!$B$11-AF111*'S Curve Equation'!$B$12)*'S Curve Equation'!$B$10))+'S Curve Equation'!$B$13)*'S Curve Equation'!$B$14</f>
        <v>5.4393297084212096E-2</v>
      </c>
    </row>
    <row r="157" spans="1:32" x14ac:dyDescent="0.2">
      <c r="A157" s="6" t="s">
        <v>38</v>
      </c>
      <c r="B157" s="28">
        <f>(1/(1+EXP(('S Curve Equation'!$B$11-B112*'S Curve Equation'!$B$12)*'S Curve Equation'!$B$10))+'S Curve Equation'!$B$13)*'S Curve Equation'!$B$14</f>
        <v>3.5000000000000031E-2</v>
      </c>
      <c r="C157" s="28">
        <f>(1/(1+EXP(('S Curve Equation'!$B$11-C112*'S Curve Equation'!$B$12)*'S Curve Equation'!$B$10))+'S Curve Equation'!$B$13)*'S Curve Equation'!$B$14</f>
        <v>3.5697923558811726E-2</v>
      </c>
      <c r="D157" s="28">
        <f>(1/(1+EXP(('S Curve Equation'!$B$11-D112*'S Curve Equation'!$B$12)*'S Curve Equation'!$B$10))+'S Curve Equation'!$B$13)*'S Curve Equation'!$B$14</f>
        <v>3.6424239023713278E-2</v>
      </c>
      <c r="E157" s="28">
        <f>(1/(1+EXP(('S Curve Equation'!$B$11-E112*'S Curve Equation'!$B$12)*'S Curve Equation'!$B$10))+'S Curve Equation'!$B$13)*'S Curve Equation'!$B$14</f>
        <v>3.7160313470915245E-2</v>
      </c>
      <c r="F157" s="28">
        <f>(1/(1+EXP(('S Curve Equation'!$B$11-F112*'S Curve Equation'!$B$12)*'S Curve Equation'!$B$10))+'S Curve Equation'!$B$13)*'S Curve Equation'!$B$14</f>
        <v>3.7900699717537747E-2</v>
      </c>
      <c r="G157" s="28">
        <f>(1/(1+EXP(('S Curve Equation'!$B$11-G112*'S Curve Equation'!$B$12)*'S Curve Equation'!$B$10))+'S Curve Equation'!$B$13)*'S Curve Equation'!$B$14</f>
        <v>3.8654075005367654E-2</v>
      </c>
      <c r="H157" s="28">
        <f>(1/(1+EXP(('S Curve Equation'!$B$11-H112*'S Curve Equation'!$B$12)*'S Curve Equation'!$B$10))+'S Curve Equation'!$B$13)*'S Curve Equation'!$B$14</f>
        <v>3.9439389346434151E-2</v>
      </c>
      <c r="I157" s="28">
        <f>(1/(1+EXP(('S Curve Equation'!$B$11-I112*'S Curve Equation'!$B$12)*'S Curve Equation'!$B$10))+'S Curve Equation'!$B$13)*'S Curve Equation'!$B$14</f>
        <v>4.0224344807157739E-2</v>
      </c>
      <c r="J157" s="28">
        <f>(1/(1+EXP(('S Curve Equation'!$B$11-J112*'S Curve Equation'!$B$12)*'S Curve Equation'!$B$10))+'S Curve Equation'!$B$13)*'S Curve Equation'!$B$14</f>
        <v>4.1022431575391254E-2</v>
      </c>
      <c r="K157" s="28">
        <f>(1/(1+EXP(('S Curve Equation'!$B$11-K112*'S Curve Equation'!$B$12)*'S Curve Equation'!$B$10))+'S Curve Equation'!$B$13)*'S Curve Equation'!$B$14</f>
        <v>4.1824817935377498E-2</v>
      </c>
      <c r="L157" s="28">
        <f>(1/(1+EXP(('S Curve Equation'!$B$11-L112*'S Curve Equation'!$B$12)*'S Curve Equation'!$B$10))+'S Curve Equation'!$B$13)*'S Curve Equation'!$B$14</f>
        <v>4.2527077979760582E-2</v>
      </c>
      <c r="M157" s="28">
        <f>(1/(1+EXP(('S Curve Equation'!$B$11-M112*'S Curve Equation'!$B$12)*'S Curve Equation'!$B$10))+'S Curve Equation'!$B$13)*'S Curve Equation'!$B$14</f>
        <v>4.3301832608561269E-2</v>
      </c>
      <c r="N157" s="28">
        <f>(1/(1+EXP(('S Curve Equation'!$B$11-N112*'S Curve Equation'!$B$12)*'S Curve Equation'!$B$10))+'S Curve Equation'!$B$13)*'S Curve Equation'!$B$14</f>
        <v>4.4079871328177728E-2</v>
      </c>
      <c r="O157" s="28">
        <f>(1/(1+EXP(('S Curve Equation'!$B$11-O112*'S Curve Equation'!$B$12)*'S Curve Equation'!$B$10))+'S Curve Equation'!$B$13)*'S Curve Equation'!$B$14</f>
        <v>4.4861127333574946E-2</v>
      </c>
      <c r="P157" s="28">
        <f>(1/(1+EXP(('S Curve Equation'!$B$11-P112*'S Curve Equation'!$B$12)*'S Curve Equation'!$B$10))+'S Curve Equation'!$B$13)*'S Curve Equation'!$B$14</f>
        <v>4.5645534141443504E-2</v>
      </c>
      <c r="Q157" s="28">
        <f>(1/(1+EXP(('S Curve Equation'!$B$11-Q112*'S Curve Equation'!$B$12)*'S Curve Equation'!$B$10))+'S Curve Equation'!$B$13)*'S Curve Equation'!$B$14</f>
        <v>4.6433025604336195E-2</v>
      </c>
      <c r="R157" s="28">
        <f>(1/(1+EXP(('S Curve Equation'!$B$11-R112*'S Curve Equation'!$B$12)*'S Curve Equation'!$B$10))+'S Curve Equation'!$B$13)*'S Curve Equation'!$B$14</f>
        <v>4.722353592423563E-2</v>
      </c>
      <c r="S157" s="28">
        <f>(1/(1+EXP(('S Curve Equation'!$B$11-S112*'S Curve Equation'!$B$12)*'S Curve Equation'!$B$10))+'S Curve Equation'!$B$13)*'S Curve Equation'!$B$14</f>
        <v>4.8016999665568549E-2</v>
      </c>
      <c r="T157" s="28">
        <f>(1/(1+EXP(('S Curve Equation'!$B$11-T112*'S Curve Equation'!$B$12)*'S Curve Equation'!$B$10))+'S Curve Equation'!$B$13)*'S Curve Equation'!$B$14</f>
        <v>4.8813351767674103E-2</v>
      </c>
      <c r="U157" s="28">
        <f>(1/(1+EXP(('S Curve Equation'!$B$11-U112*'S Curve Equation'!$B$12)*'S Curve Equation'!$B$10))+'S Curve Equation'!$B$13)*'S Curve Equation'!$B$14</f>
        <v>4.9612527556739866E-2</v>
      </c>
      <c r="V157" s="28">
        <f>(1/(1+EXP(('S Curve Equation'!$B$11-V112*'S Curve Equation'!$B$12)*'S Curve Equation'!$B$10))+'S Curve Equation'!$B$13)*'S Curve Equation'!$B$14</f>
        <v>5.041446275721688E-2</v>
      </c>
      <c r="W157" s="28">
        <f>(1/(1+EXP(('S Curve Equation'!$B$11-W112*'S Curve Equation'!$B$12)*'S Curve Equation'!$B$10))+'S Curve Equation'!$B$13)*'S Curve Equation'!$B$14</f>
        <v>5.1219093502723051E-2</v>
      </c>
      <c r="X157" s="28">
        <f>(1/(1+EXP(('S Curve Equation'!$B$11-X112*'S Curve Equation'!$B$12)*'S Curve Equation'!$B$10))+'S Curve Equation'!$B$13)*'S Curve Equation'!$B$14</f>
        <v>5.2026356346447769E-2</v>
      </c>
      <c r="Y157" s="28">
        <f>(1/(1+EXP(('S Curve Equation'!$B$11-Y112*'S Curve Equation'!$B$12)*'S Curve Equation'!$B$10))+'S Curve Equation'!$B$13)*'S Curve Equation'!$B$14</f>
        <v>5.2836188271068958E-2</v>
      </c>
      <c r="Z157" s="28">
        <f>(1/(1+EXP(('S Curve Equation'!$B$11-Z112*'S Curve Equation'!$B$12)*'S Curve Equation'!$B$10))+'S Curve Equation'!$B$13)*'S Curve Equation'!$B$14</f>
        <v>5.3648526698192492E-2</v>
      </c>
      <c r="AA157" s="28">
        <f>(1/(1+EXP(('S Curve Equation'!$B$11-AA112*'S Curve Equation'!$B$12)*'S Curve Equation'!$B$10))+'S Curve Equation'!$B$13)*'S Curve Equation'!$B$14</f>
        <v>5.446330949732512E-2</v>
      </c>
      <c r="AB157" s="28">
        <f>(1/(1+EXP(('S Curve Equation'!$B$11-AB112*'S Curve Equation'!$B$12)*'S Curve Equation'!$B$10))+'S Curve Equation'!$B$13)*'S Curve Equation'!$B$14</f>
        <v>5.5280474994393446E-2</v>
      </c>
      <c r="AC157" s="28">
        <f>(1/(1+EXP(('S Curve Equation'!$B$11-AC112*'S Curve Equation'!$B$12)*'S Curve Equation'!$B$10))+'S Curve Equation'!$B$13)*'S Curve Equation'!$B$14</f>
        <v>5.6099961979817557E-2</v>
      </c>
      <c r="AD157" s="28">
        <f>(1/(1+EXP(('S Curve Equation'!$B$11-AD112*'S Curve Equation'!$B$12)*'S Curve Equation'!$B$10))+'S Curve Equation'!$B$13)*'S Curve Equation'!$B$14</f>
        <v>5.6921709716150737E-2</v>
      </c>
      <c r="AE157" s="28">
        <f>(1/(1+EXP(('S Curve Equation'!$B$11-AE112*'S Curve Equation'!$B$12)*'S Curve Equation'!$B$10))+'S Curve Equation'!$B$13)*'S Curve Equation'!$B$14</f>
        <v>5.7745657945297603E-2</v>
      </c>
      <c r="AF157" s="28">
        <f>(1/(1+EXP(('S Curve Equation'!$B$11-AF112*'S Curve Equation'!$B$12)*'S Curve Equation'!$B$10))+'S Curve Equation'!$B$13)*'S Curve Equation'!$B$14</f>
        <v>5.8571746895318293E-2</v>
      </c>
    </row>
    <row r="158" spans="1:32" x14ac:dyDescent="0.2">
      <c r="A158" s="6" t="s">
        <v>39</v>
      </c>
      <c r="B158" s="28">
        <f>(1/(1+EXP(('S Curve Equation'!$B$11-B113*'S Curve Equation'!$B$12)*'S Curve Equation'!$B$10))+'S Curve Equation'!$B$13)*'S Curve Equation'!$B$14</f>
        <v>2.2999999999999899E-2</v>
      </c>
      <c r="C158" s="28">
        <f>(1/(1+EXP(('S Curve Equation'!$B$11-C113*'S Curve Equation'!$B$12)*'S Curve Equation'!$B$10))+'S Curve Equation'!$B$13)*'S Curve Equation'!$B$14</f>
        <v>2.3545063841670145E-2</v>
      </c>
      <c r="D158" s="28">
        <f>(1/(1+EXP(('S Curve Equation'!$B$11-D113*'S Curve Equation'!$B$12)*'S Curve Equation'!$B$10))+'S Curve Equation'!$B$13)*'S Curve Equation'!$B$14</f>
        <v>2.4112864063495922E-2</v>
      </c>
      <c r="E158" s="28">
        <f>(1/(1+EXP(('S Curve Equation'!$B$11-E113*'S Curve Equation'!$B$12)*'S Curve Equation'!$B$10))+'S Curve Equation'!$B$13)*'S Curve Equation'!$B$14</f>
        <v>2.4688873723267255E-2</v>
      </c>
      <c r="F158" s="28">
        <f>(1/(1+EXP(('S Curve Equation'!$B$11-F113*'S Curve Equation'!$B$12)*'S Curve Equation'!$B$10))+'S Curve Equation'!$B$13)*'S Curve Equation'!$B$14</f>
        <v>2.5268841425525247E-2</v>
      </c>
      <c r="G158" s="28">
        <f>(1/(1+EXP(('S Curve Equation'!$B$11-G113*'S Curve Equation'!$B$12)*'S Curve Equation'!$B$10))+'S Curve Equation'!$B$13)*'S Curve Equation'!$B$14</f>
        <v>2.5859579413496848E-2</v>
      </c>
      <c r="H158" s="28">
        <f>(1/(1+EXP(('S Curve Equation'!$B$11-H113*'S Curve Equation'!$B$12)*'S Curve Equation'!$B$10))+'S Curve Equation'!$B$13)*'S Curve Equation'!$B$14</f>
        <v>2.6475995115356619E-2</v>
      </c>
      <c r="I158" s="28">
        <f>(1/(1+EXP(('S Curve Equation'!$B$11-I113*'S Curve Equation'!$B$12)*'S Curve Equation'!$B$10))+'S Curve Equation'!$B$13)*'S Curve Equation'!$B$14</f>
        <v>2.7092769500601348E-2</v>
      </c>
      <c r="J158" s="28">
        <f>(1/(1+EXP(('S Curve Equation'!$B$11-J113*'S Curve Equation'!$B$12)*'S Curve Equation'!$B$10))+'S Curve Equation'!$B$13)*'S Curve Equation'!$B$14</f>
        <v>2.7720512104952234E-2</v>
      </c>
      <c r="K158" s="28">
        <f>(1/(1+EXP(('S Curve Equation'!$B$11-K113*'S Curve Equation'!$B$12)*'S Curve Equation'!$B$10))+'S Curve Equation'!$B$13)*'S Curve Equation'!$B$14</f>
        <v>2.8352291680805573E-2</v>
      </c>
      <c r="L158" s="28">
        <f>(1/(1+EXP(('S Curve Equation'!$B$11-L113*'S Curve Equation'!$B$12)*'S Curve Equation'!$B$10))+'S Curve Equation'!$B$13)*'S Curve Equation'!$B$14</f>
        <v>2.8905768616375761E-2</v>
      </c>
      <c r="M158" s="28">
        <f>(1/(1+EXP(('S Curve Equation'!$B$11-M113*'S Curve Equation'!$B$12)*'S Curve Equation'!$B$10))+'S Curve Equation'!$B$13)*'S Curve Equation'!$B$14</f>
        <v>2.9516955114273484E-2</v>
      </c>
      <c r="N158" s="28">
        <f>(1/(1+EXP(('S Curve Equation'!$B$11-N113*'S Curve Equation'!$B$12)*'S Curve Equation'!$B$10))+'S Curve Equation'!$B$13)*'S Curve Equation'!$B$14</f>
        <v>3.0131333383410685E-2</v>
      </c>
      <c r="O158" s="28">
        <f>(1/(1+EXP(('S Curve Equation'!$B$11-O113*'S Curve Equation'!$B$12)*'S Curve Equation'!$B$10))+'S Curve Equation'!$B$13)*'S Curve Equation'!$B$14</f>
        <v>3.074885324706533E-2</v>
      </c>
      <c r="P158" s="28">
        <f>(1/(1+EXP(('S Curve Equation'!$B$11-P113*'S Curve Equation'!$B$12)*'S Curve Equation'!$B$10))+'S Curve Equation'!$B$13)*'S Curve Equation'!$B$14</f>
        <v>3.1369464619628355E-2</v>
      </c>
      <c r="Q158" s="28">
        <f>(1/(1+EXP(('S Curve Equation'!$B$11-Q113*'S Curve Equation'!$B$12)*'S Curve Equation'!$B$10))+'S Curve Equation'!$B$13)*'S Curve Equation'!$B$14</f>
        <v>3.1993117519831062E-2</v>
      </c>
      <c r="R158" s="28">
        <f>(1/(1+EXP(('S Curve Equation'!$B$11-R113*'S Curve Equation'!$B$12)*'S Curve Equation'!$B$10))+'S Curve Equation'!$B$13)*'S Curve Equation'!$B$14</f>
        <v>3.2619762083555021E-2</v>
      </c>
      <c r="S158" s="28">
        <f>(1/(1+EXP(('S Curve Equation'!$B$11-S113*'S Curve Equation'!$B$12)*'S Curve Equation'!$B$10))+'S Curve Equation'!$B$13)*'S Curve Equation'!$B$14</f>
        <v>3.3249348576232927E-2</v>
      </c>
      <c r="T158" s="28">
        <f>(1/(1+EXP(('S Curve Equation'!$B$11-T113*'S Curve Equation'!$B$12)*'S Curve Equation'!$B$10))+'S Curve Equation'!$B$13)*'S Curve Equation'!$B$14</f>
        <v>3.3881827404845473E-2</v>
      </c>
      <c r="U158" s="28">
        <f>(1/(1+EXP(('S Curve Equation'!$B$11-U113*'S Curve Equation'!$B$12)*'S Curve Equation'!$B$10))+'S Curve Equation'!$B$13)*'S Curve Equation'!$B$14</f>
        <v>3.4517149129521037E-2</v>
      </c>
      <c r="V158" s="28">
        <f>(1/(1+EXP(('S Curve Equation'!$B$11-V113*'S Curve Equation'!$B$12)*'S Curve Equation'!$B$10))+'S Curve Equation'!$B$13)*'S Curve Equation'!$B$14</f>
        <v>3.5155264474746199E-2</v>
      </c>
      <c r="W158" s="28">
        <f>(1/(1+EXP(('S Curve Equation'!$B$11-W113*'S Curve Equation'!$B$12)*'S Curve Equation'!$B$10))+'S Curve Equation'!$B$13)*'S Curve Equation'!$B$14</f>
        <v>3.5796124340191721E-2</v>
      </c>
      <c r="X158" s="28">
        <f>(1/(1+EXP(('S Curve Equation'!$B$11-X113*'S Curve Equation'!$B$12)*'S Curve Equation'!$B$10))+'S Curve Equation'!$B$13)*'S Curve Equation'!$B$14</f>
        <v>3.6439679811161738E-2</v>
      </c>
      <c r="Y158" s="28">
        <f>(1/(1+EXP(('S Curve Equation'!$B$11-Y113*'S Curve Equation'!$B$12)*'S Curve Equation'!$B$10))+'S Curve Equation'!$B$13)*'S Curve Equation'!$B$14</f>
        <v>3.7085882168673916E-2</v>
      </c>
      <c r="Z158" s="28">
        <f>(1/(1+EXP(('S Curve Equation'!$B$11-Z113*'S Curve Equation'!$B$12)*'S Curve Equation'!$B$10))+'S Curve Equation'!$B$13)*'S Curve Equation'!$B$14</f>
        <v>3.7734682899175087E-2</v>
      </c>
      <c r="AA158" s="28">
        <f>(1/(1+EXP(('S Curve Equation'!$B$11-AA113*'S Curve Equation'!$B$12)*'S Curve Equation'!$B$10))+'S Curve Equation'!$B$13)*'S Curve Equation'!$B$14</f>
        <v>3.8386033703900639E-2</v>
      </c>
      <c r="AB158" s="28">
        <f>(1/(1+EXP(('S Curve Equation'!$B$11-AB113*'S Curve Equation'!$B$12)*'S Curve Equation'!$B$10))+'S Curve Equation'!$B$13)*'S Curve Equation'!$B$14</f>
        <v>3.9039886507884654E-2</v>
      </c>
      <c r="AC158" s="28">
        <f>(1/(1+EXP(('S Curve Equation'!$B$11-AC113*'S Curve Equation'!$B$12)*'S Curve Equation'!$B$10))+'S Curve Equation'!$B$13)*'S Curve Equation'!$B$14</f>
        <v>3.9696193468626309E-2</v>
      </c>
      <c r="AD158" s="28">
        <f>(1/(1+EXP(('S Curve Equation'!$B$11-AD113*'S Curve Equation'!$B$12)*'S Curve Equation'!$B$10))+'S Curve Equation'!$B$13)*'S Curve Equation'!$B$14</f>
        <v>4.0354906984420055E-2</v>
      </c>
      <c r="AE158" s="28">
        <f>(1/(1+EXP(('S Curve Equation'!$B$11-AE113*'S Curve Equation'!$B$12)*'S Curve Equation'!$B$10))+'S Curve Equation'!$B$13)*'S Curve Equation'!$B$14</f>
        <v>4.1015979702356549E-2</v>
      </c>
      <c r="AF158" s="28">
        <f>(1/(1+EXP(('S Curve Equation'!$B$11-AF113*'S Curve Equation'!$B$12)*'S Curve Equation'!$B$10))+'S Curve Equation'!$B$13)*'S Curve Equation'!$B$14</f>
        <v>4.1679364526000587E-2</v>
      </c>
    </row>
    <row r="159" spans="1:32" x14ac:dyDescent="0.2">
      <c r="A159" s="6" t="s">
        <v>40</v>
      </c>
      <c r="B159" s="28">
        <f>(1/(1+EXP(('S Curve Equation'!$B$11-B114*'S Curve Equation'!$B$12)*'S Curve Equation'!$B$10))+'S Curve Equation'!$B$13)*'S Curve Equation'!$B$14</f>
        <v>2.2000000000000002E-2</v>
      </c>
      <c r="C159" s="28">
        <f>(1/(1+EXP(('S Curve Equation'!$B$11-C114*'S Curve Equation'!$B$12)*'S Curve Equation'!$B$10))+'S Curve Equation'!$B$13)*'S Curve Equation'!$B$14</f>
        <v>2.2531767181200497E-2</v>
      </c>
      <c r="D159" s="28">
        <f>(1/(1+EXP(('S Curve Equation'!$B$11-D114*'S Curve Equation'!$B$12)*'S Curve Equation'!$B$10))+'S Curve Equation'!$B$13)*'S Curve Equation'!$B$14</f>
        <v>2.308576768723684E-2</v>
      </c>
      <c r="E159" s="28">
        <f>(1/(1+EXP(('S Curve Equation'!$B$11-E114*'S Curve Equation'!$B$12)*'S Curve Equation'!$B$10))+'S Curve Equation'!$B$13)*'S Curve Equation'!$B$14</f>
        <v>2.3647831294401619E-2</v>
      </c>
      <c r="F159" s="28">
        <f>(1/(1+EXP(('S Curve Equation'!$B$11-F114*'S Curve Equation'!$B$12)*'S Curve Equation'!$B$10))+'S Curve Equation'!$B$13)*'S Curve Equation'!$B$14</f>
        <v>2.4213810619811271E-2</v>
      </c>
      <c r="G159" s="28">
        <f>(1/(1+EXP(('S Curve Equation'!$B$11-G114*'S Curve Equation'!$B$12)*'S Curve Equation'!$B$10))+'S Curve Equation'!$B$13)*'S Curve Equation'!$B$14</f>
        <v>2.4790355032470127E-2</v>
      </c>
      <c r="H159" s="28">
        <f>(1/(1+EXP(('S Curve Equation'!$B$11-H114*'S Curve Equation'!$B$12)*'S Curve Equation'!$B$10))+'S Curve Equation'!$B$13)*'S Curve Equation'!$B$14</f>
        <v>2.5392018258950849E-2</v>
      </c>
      <c r="I159" s="28">
        <f>(1/(1+EXP(('S Curve Equation'!$B$11-I114*'S Curve Equation'!$B$12)*'S Curve Equation'!$B$10))+'S Curve Equation'!$B$13)*'S Curve Equation'!$B$14</f>
        <v>2.5994090255452577E-2</v>
      </c>
      <c r="J159" s="28">
        <f>(1/(1+EXP(('S Curve Equation'!$B$11-J114*'S Curve Equation'!$B$12)*'S Curve Equation'!$B$10))+'S Curve Equation'!$B$13)*'S Curve Equation'!$B$14</f>
        <v>2.6606928597426218E-2</v>
      </c>
      <c r="K159" s="28">
        <f>(1/(1+EXP(('S Curve Equation'!$B$11-K114*'S Curve Equation'!$B$12)*'S Curve Equation'!$B$10))+'S Curve Equation'!$B$13)*'S Curve Equation'!$B$14</f>
        <v>2.7223768072790613E-2</v>
      </c>
      <c r="L159" s="28">
        <f>(1/(1+EXP(('S Curve Equation'!$B$11-L114*'S Curve Equation'!$B$12)*'S Curve Equation'!$B$10))+'S Curve Equation'!$B$13)*'S Curve Equation'!$B$14</f>
        <v>2.7764205529845262E-2</v>
      </c>
      <c r="M159" s="28">
        <f>(1/(1+EXP(('S Curve Equation'!$B$11-M114*'S Curve Equation'!$B$12)*'S Curve Equation'!$B$10))+'S Curve Equation'!$B$13)*'S Curve Equation'!$B$14</f>
        <v>2.8361045524019416E-2</v>
      </c>
      <c r="N159" s="28">
        <f>(1/(1+EXP(('S Curve Equation'!$B$11-N114*'S Curve Equation'!$B$12)*'S Curve Equation'!$B$10))+'S Curve Equation'!$B$13)*'S Curve Equation'!$B$14</f>
        <v>2.8961057415638276E-2</v>
      </c>
      <c r="O159" s="28">
        <f>(1/(1+EXP(('S Curve Equation'!$B$11-O114*'S Curve Equation'!$B$12)*'S Curve Equation'!$B$10))+'S Curve Equation'!$B$13)*'S Curve Equation'!$B$14</f>
        <v>2.9564192488160994E-2</v>
      </c>
      <c r="P159" s="28">
        <f>(1/(1+EXP(('S Curve Equation'!$B$11-P114*'S Curve Equation'!$B$12)*'S Curve Equation'!$B$10))+'S Curve Equation'!$B$13)*'S Curve Equation'!$B$14</f>
        <v>3.0170402099291511E-2</v>
      </c>
      <c r="Q159" s="28">
        <f>(1/(1+EXP(('S Curve Equation'!$B$11-Q114*'S Curve Equation'!$B$12)*'S Curve Equation'!$B$10))+'S Curve Equation'!$B$13)*'S Curve Equation'!$B$14</f>
        <v>3.0779637694059152E-2</v>
      </c>
      <c r="R159" s="28">
        <f>(1/(1+EXP(('S Curve Equation'!$B$11-R114*'S Curve Equation'!$B$12)*'S Curve Equation'!$B$10))+'S Curve Equation'!$B$13)*'S Curve Equation'!$B$14</f>
        <v>3.1391850817493877E-2</v>
      </c>
      <c r="S159" s="28">
        <f>(1/(1+EXP(('S Curve Equation'!$B$11-S114*'S Curve Equation'!$B$12)*'S Curve Equation'!$B$10))+'S Curve Equation'!$B$13)*'S Curve Equation'!$B$14</f>
        <v>3.2006993126905817E-2</v>
      </c>
      <c r="T159" s="28">
        <f>(1/(1+EXP(('S Curve Equation'!$B$11-T114*'S Curve Equation'!$B$12)*'S Curve Equation'!$B$10))+'S Curve Equation'!$B$13)*'S Curve Equation'!$B$14</f>
        <v>3.262501640377264E-2</v>
      </c>
      <c r="U159" s="28">
        <f>(1/(1+EXP(('S Curve Equation'!$B$11-U114*'S Curve Equation'!$B$12)*'S Curve Equation'!$B$10))+'S Curve Equation'!$B$13)*'S Curve Equation'!$B$14</f>
        <v>3.3245872565241884E-2</v>
      </c>
      <c r="V159" s="28">
        <f>(1/(1+EXP(('S Curve Equation'!$B$11-V114*'S Curve Equation'!$B$12)*'S Curve Equation'!$B$10))+'S Curve Equation'!$B$13)*'S Curve Equation'!$B$14</f>
        <v>3.3869513675255668E-2</v>
      </c>
      <c r="W159" s="28">
        <f>(1/(1+EXP(('S Curve Equation'!$B$11-W114*'S Curve Equation'!$B$12)*'S Curve Equation'!$B$10))+'S Curve Equation'!$B$13)*'S Curve Equation'!$B$14</f>
        <v>3.4495891955302047E-2</v>
      </c>
      <c r="X159" s="28">
        <f>(1/(1+EXP(('S Curve Equation'!$B$11-X114*'S Curve Equation'!$B$12)*'S Curve Equation'!$B$10))+'S Curve Equation'!$B$13)*'S Curve Equation'!$B$14</f>
        <v>3.5124959794800549E-2</v>
      </c>
      <c r="Y159" s="28">
        <f>(1/(1+EXP(('S Curve Equation'!$B$11-Y114*'S Curve Equation'!$B$12)*'S Curve Equation'!$B$10))+'S Curve Equation'!$B$13)*'S Curve Equation'!$B$14</f>
        <v>3.5756669761128894E-2</v>
      </c>
      <c r="Z159" s="28">
        <f>(1/(1+EXP(('S Curve Equation'!$B$11-Z114*'S Curve Equation'!$B$12)*'S Curve Equation'!$B$10))+'S Curve Equation'!$B$13)*'S Curve Equation'!$B$14</f>
        <v>3.6390974609295863E-2</v>
      </c>
      <c r="AA159" s="28">
        <f>(1/(1+EXP(('S Curve Equation'!$B$11-AA114*'S Curve Equation'!$B$12)*'S Curve Equation'!$B$10))+'S Curve Equation'!$B$13)*'S Curve Equation'!$B$14</f>
        <v>3.7027827291267405E-2</v>
      </c>
      <c r="AB159" s="28">
        <f>(1/(1+EXP(('S Curve Equation'!$B$11-AB114*'S Curve Equation'!$B$12)*'S Curve Equation'!$B$10))+'S Curve Equation'!$B$13)*'S Curve Equation'!$B$14</f>
        <v>3.7667180964953285E-2</v>
      </c>
      <c r="AC159" s="28">
        <f>(1/(1+EXP(('S Curve Equation'!$B$11-AC114*'S Curve Equation'!$B$12)*'S Curve Equation'!$B$10))+'S Curve Equation'!$B$13)*'S Curve Equation'!$B$14</f>
        <v>3.8308989002859145E-2</v>
      </c>
      <c r="AD159" s="28">
        <f>(1/(1+EXP(('S Curve Equation'!$B$11-AD114*'S Curve Equation'!$B$12)*'S Curve Equation'!$B$10))+'S Curve Equation'!$B$13)*'S Curve Equation'!$B$14</f>
        <v>3.8953205000411072E-2</v>
      </c>
      <c r="AE159" s="28">
        <f>(1/(1+EXP(('S Curve Equation'!$B$11-AE114*'S Curve Equation'!$B$12)*'S Curve Equation'!$B$10))+'S Curve Equation'!$B$13)*'S Curve Equation'!$B$14</f>
        <v>3.9599782783960001E-2</v>
      </c>
      <c r="AF159" s="28">
        <f>(1/(1+EXP(('S Curve Equation'!$B$11-AF114*'S Curve Equation'!$B$12)*'S Curve Equation'!$B$10))+'S Curve Equation'!$B$13)*'S Curve Equation'!$B$14</f>
        <v>4.0248676418470804E-2</v>
      </c>
    </row>
    <row r="160" spans="1:32" x14ac:dyDescent="0.2">
      <c r="A160" s="6" t="s">
        <v>41</v>
      </c>
      <c r="B160" s="28">
        <f>(1/(1+EXP(('S Curve Equation'!$B$11-B115*'S Curve Equation'!$B$12)*'S Curve Equation'!$B$10))+'S Curve Equation'!$B$13)*'S Curve Equation'!$B$14</f>
        <v>2.4219653179190608E-2</v>
      </c>
      <c r="C160" s="28">
        <f>(1/(1+EXP(('S Curve Equation'!$B$11-C115*'S Curve Equation'!$B$12)*'S Curve Equation'!$B$10))+'S Curve Equation'!$B$13)*'S Curve Equation'!$B$14</f>
        <v>2.4780809993492511E-2</v>
      </c>
      <c r="D160" s="28">
        <f>(1/(1+EXP(('S Curve Equation'!$B$11-D115*'S Curve Equation'!$B$12)*'S Curve Equation'!$B$10))+'S Curve Equation'!$B$13)*'S Curve Equation'!$B$14</f>
        <v>2.5365309603535589E-2</v>
      </c>
      <c r="E160" s="28">
        <f>(1/(1+EXP(('S Curve Equation'!$B$11-E115*'S Curve Equation'!$B$12)*'S Curve Equation'!$B$10))+'S Curve Equation'!$B$13)*'S Curve Equation'!$B$14</f>
        <v>2.5958193230916509E-2</v>
      </c>
      <c r="F160" s="28">
        <f>(1/(1+EXP(('S Curve Equation'!$B$11-F115*'S Curve Equation'!$B$12)*'S Curve Equation'!$B$10))+'S Curve Equation'!$B$13)*'S Curve Equation'!$B$14</f>
        <v>2.6555083590871258E-2</v>
      </c>
      <c r="G160" s="28">
        <f>(1/(1+EXP(('S Curve Equation'!$B$11-G115*'S Curve Equation'!$B$12)*'S Curve Equation'!$B$10))+'S Curve Equation'!$B$13)*'S Curve Equation'!$B$14</f>
        <v>2.7162989910230174E-2</v>
      </c>
      <c r="H160" s="28">
        <f>(1/(1+EXP(('S Curve Equation'!$B$11-H115*'S Curve Equation'!$B$12)*'S Curve Equation'!$B$10))+'S Curve Equation'!$B$13)*'S Curve Equation'!$B$14</f>
        <v>2.7797247250295011E-2</v>
      </c>
      <c r="I160" s="28">
        <f>(1/(1+EXP(('S Curve Equation'!$B$11-I115*'S Curve Equation'!$B$12)*'S Curve Equation'!$B$10))+'S Curve Equation'!$B$13)*'S Curve Equation'!$B$14</f>
        <v>2.8431799941901037E-2</v>
      </c>
      <c r="J160" s="28">
        <f>(1/(1+EXP(('S Curve Equation'!$B$11-J115*'S Curve Equation'!$B$12)*'S Curve Equation'!$B$10))+'S Curve Equation'!$B$13)*'S Curve Equation'!$B$14</f>
        <v>2.907756216286193E-2</v>
      </c>
      <c r="K160" s="28">
        <f>(1/(1+EXP(('S Curve Equation'!$B$11-K115*'S Curve Equation'!$B$12)*'S Curve Equation'!$B$10))+'S Curve Equation'!$B$13)*'S Curve Equation'!$B$14</f>
        <v>2.9727401868684864E-2</v>
      </c>
      <c r="L160" s="28">
        <f>(1/(1+EXP(('S Curve Equation'!$B$11-L115*'S Curve Equation'!$B$12)*'S Curve Equation'!$B$10))+'S Curve Equation'!$B$13)*'S Curve Equation'!$B$14</f>
        <v>3.0296639098619758E-2</v>
      </c>
      <c r="M160" s="28">
        <f>(1/(1+EXP(('S Curve Equation'!$B$11-M115*'S Curve Equation'!$B$12)*'S Curve Equation'!$B$10))+'S Curve Equation'!$B$13)*'S Curve Equation'!$B$14</f>
        <v>3.0925163176454936E-2</v>
      </c>
      <c r="N160" s="28">
        <f>(1/(1+EXP(('S Curve Equation'!$B$11-N115*'S Curve Equation'!$B$12)*'S Curve Equation'!$B$10))+'S Curve Equation'!$B$13)*'S Curve Equation'!$B$14</f>
        <v>3.1556900465138635E-2</v>
      </c>
      <c r="O160" s="28">
        <f>(1/(1+EXP(('S Curve Equation'!$B$11-O115*'S Curve Equation'!$B$12)*'S Curve Equation'!$B$10))+'S Curve Equation'!$B$13)*'S Curve Equation'!$B$14</f>
        <v>3.2191799021870894E-2</v>
      </c>
      <c r="P160" s="28">
        <f>(1/(1+EXP(('S Curve Equation'!$B$11-P115*'S Curve Equation'!$B$12)*'S Curve Equation'!$B$10))+'S Curve Equation'!$B$13)*'S Curve Equation'!$B$14</f>
        <v>3.2829807016084948E-2</v>
      </c>
      <c r="Q160" s="28">
        <f>(1/(1+EXP(('S Curve Equation'!$B$11-Q115*'S Curve Equation'!$B$12)*'S Curve Equation'!$B$10))+'S Curve Equation'!$B$13)*'S Curve Equation'!$B$14</f>
        <v>3.3470872742839025E-2</v>
      </c>
      <c r="R160" s="28">
        <f>(1/(1+EXP(('S Curve Equation'!$B$11-R115*'S Curve Equation'!$B$12)*'S Curve Equation'!$B$10))+'S Curve Equation'!$B$13)*'S Curve Equation'!$B$14</f>
        <v>3.4114944635774726E-2</v>
      </c>
      <c r="S160" s="28">
        <f>(1/(1+EXP(('S Curve Equation'!$B$11-S115*'S Curve Equation'!$B$12)*'S Curve Equation'!$B$10))+'S Curve Equation'!$B$13)*'S Curve Equation'!$B$14</f>
        <v>3.4761971279651152E-2</v>
      </c>
      <c r="T160" s="28">
        <f>(1/(1+EXP(('S Curve Equation'!$B$11-T115*'S Curve Equation'!$B$12)*'S Curve Equation'!$B$10))+'S Curve Equation'!$B$13)*'S Curve Equation'!$B$14</f>
        <v>3.5411901422460069E-2</v>
      </c>
      <c r="U160" s="28">
        <f>(1/(1+EXP(('S Curve Equation'!$B$11-U115*'S Curve Equation'!$B$12)*'S Curve Equation'!$B$10))+'S Curve Equation'!$B$13)*'S Curve Equation'!$B$14</f>
        <v>3.6064683987129267E-2</v>
      </c>
      <c r="V160" s="28">
        <f>(1/(1+EXP(('S Curve Equation'!$B$11-V115*'S Curve Equation'!$B$12)*'S Curve Equation'!$B$10))+'S Curve Equation'!$B$13)*'S Curve Equation'!$B$14</f>
        <v>3.6720268082823325E-2</v>
      </c>
      <c r="W160" s="28">
        <f>(1/(1+EXP(('S Curve Equation'!$B$11-W115*'S Curve Equation'!$B$12)*'S Curve Equation'!$B$10))+'S Curve Equation'!$B$13)*'S Curve Equation'!$B$14</f>
        <v>3.7378603015845557E-2</v>
      </c>
      <c r="X160" s="28">
        <f>(1/(1+EXP(('S Curve Equation'!$B$11-X115*'S Curve Equation'!$B$12)*'S Curve Equation'!$B$10))+'S Curve Equation'!$B$13)*'S Curve Equation'!$B$14</f>
        <v>3.803963830015069E-2</v>
      </c>
      <c r="Y160" s="28">
        <f>(1/(1+EXP(('S Curve Equation'!$B$11-Y115*'S Curve Equation'!$B$12)*'S Curve Equation'!$B$10))+'S Curve Equation'!$B$13)*'S Curve Equation'!$B$14</f>
        <v>3.8703323667475156E-2</v>
      </c>
      <c r="Z160" s="28">
        <f>(1/(1+EXP(('S Curve Equation'!$B$11-Z115*'S Curve Equation'!$B$12)*'S Curve Equation'!$B$10))+'S Curve Equation'!$B$13)*'S Curve Equation'!$B$14</f>
        <v>3.9369609077091167E-2</v>
      </c>
      <c r="AA160" s="28">
        <f>(1/(1+EXP(('S Curve Equation'!$B$11-AA115*'S Curve Equation'!$B$12)*'S Curve Equation'!$B$10))+'S Curve Equation'!$B$13)*'S Curve Equation'!$B$14</f>
        <v>4.0038444725192156E-2</v>
      </c>
      <c r="AB160" s="28">
        <f>(1/(1+EXP(('S Curve Equation'!$B$11-AB115*'S Curve Equation'!$B$12)*'S Curve Equation'!$B$10))+'S Curve Equation'!$B$13)*'S Curve Equation'!$B$14</f>
        <v>4.070978105391776E-2</v>
      </c>
      <c r="AC160" s="28">
        <f>(1/(1+EXP(('S Curve Equation'!$B$11-AC115*'S Curve Equation'!$B$12)*'S Curve Equation'!$B$10))+'S Curve Equation'!$B$13)*'S Curve Equation'!$B$14</f>
        <v>4.138356876002388E-2</v>
      </c>
      <c r="AD160" s="28">
        <f>(1/(1+EXP(('S Curve Equation'!$B$11-AD115*'S Curve Equation'!$B$12)*'S Curve Equation'!$B$10))+'S Curve Equation'!$B$13)*'S Curve Equation'!$B$14</f>
        <v>4.2059758803205755E-2</v>
      </c>
      <c r="AE160" s="28">
        <f>(1/(1+EXP(('S Curve Equation'!$B$11-AE115*'S Curve Equation'!$B$12)*'S Curve Equation'!$B$10))+'S Curve Equation'!$B$13)*'S Curve Equation'!$B$14</f>
        <v>4.2738302414081379E-2</v>
      </c>
      <c r="AF160" s="28">
        <f>(1/(1+EXP(('S Curve Equation'!$B$11-AF115*'S Curve Equation'!$B$12)*'S Curve Equation'!$B$10))+'S Curve Equation'!$B$13)*'S Curve Equation'!$B$14</f>
        <v>4.3419151101842336E-2</v>
      </c>
    </row>
    <row r="161" spans="1:32" x14ac:dyDescent="0.2">
      <c r="A161" s="6" t="s">
        <v>42</v>
      </c>
      <c r="B161" s="28">
        <f>(1/(1+EXP(('S Curve Equation'!$B$11-B116*'S Curve Equation'!$B$12)*'S Curve Equation'!$B$10))+'S Curve Equation'!$B$13)*'S Curve Equation'!$B$14</f>
        <v>3.2000000000000035E-2</v>
      </c>
      <c r="C161" s="28">
        <f>(1/(1+EXP(('S Curve Equation'!$B$11-C116*'S Curve Equation'!$B$12)*'S Curve Equation'!$B$10))+'S Curve Equation'!$B$13)*'S Curve Equation'!$B$14</f>
        <v>3.2660800524770245E-2</v>
      </c>
      <c r="D161" s="28">
        <f>(1/(1+EXP(('S Curve Equation'!$B$11-D116*'S Curve Equation'!$B$12)*'S Curve Equation'!$B$10))+'S Curve Equation'!$B$13)*'S Curve Equation'!$B$14</f>
        <v>3.3348640643218276E-2</v>
      </c>
      <c r="E161" s="28">
        <f>(1/(1+EXP(('S Curve Equation'!$B$11-E116*'S Curve Equation'!$B$12)*'S Curve Equation'!$B$10))+'S Curve Equation'!$B$13)*'S Curve Equation'!$B$14</f>
        <v>3.4045885430689447E-2</v>
      </c>
      <c r="F161" s="28">
        <f>(1/(1+EXP(('S Curve Equation'!$B$11-F116*'S Curve Equation'!$B$12)*'S Curve Equation'!$B$10))+'S Curve Equation'!$B$13)*'S Curve Equation'!$B$14</f>
        <v>3.4747378102802658E-2</v>
      </c>
      <c r="G161" s="28">
        <f>(1/(1+EXP(('S Curve Equation'!$B$11-G116*'S Curve Equation'!$B$12)*'S Curve Equation'!$B$10))+'S Curve Equation'!$B$13)*'S Curve Equation'!$B$14</f>
        <v>3.5461344187986646E-2</v>
      </c>
      <c r="H161" s="28">
        <f>(1/(1+EXP(('S Curve Equation'!$B$11-H116*'S Curve Equation'!$B$12)*'S Curve Equation'!$B$10))+'S Curve Equation'!$B$13)*'S Curve Equation'!$B$14</f>
        <v>3.6205755821968742E-2</v>
      </c>
      <c r="I161" s="28">
        <f>(1/(1+EXP(('S Curve Equation'!$B$11-I116*'S Curve Equation'!$B$12)*'S Curve Equation'!$B$10))+'S Curve Equation'!$B$13)*'S Curve Equation'!$B$14</f>
        <v>3.6950006272453165E-2</v>
      </c>
      <c r="J161" s="28">
        <f>(1/(1+EXP(('S Curve Equation'!$B$11-J116*'S Curve Equation'!$B$12)*'S Curve Equation'!$B$10))+'S Curve Equation'!$B$13)*'S Curve Equation'!$B$14</f>
        <v>3.7706888757389714E-2</v>
      </c>
      <c r="K161" s="28">
        <f>(1/(1+EXP(('S Curve Equation'!$B$11-K116*'S Curve Equation'!$B$12)*'S Curve Equation'!$B$10))+'S Curve Equation'!$B$13)*'S Curve Equation'!$B$14</f>
        <v>3.8468031711924436E-2</v>
      </c>
      <c r="L161" s="28">
        <f>(1/(1+EXP(('S Curve Equation'!$B$11-L116*'S Curve Equation'!$B$12)*'S Curve Equation'!$B$10))+'S Curve Equation'!$B$13)*'S Curve Equation'!$B$14</f>
        <v>3.91343440070532E-2</v>
      </c>
      <c r="M161" s="28">
        <f>(1/(1+EXP(('S Curve Equation'!$B$11-M116*'S Curve Equation'!$B$12)*'S Curve Equation'!$B$10))+'S Curve Equation'!$B$13)*'S Curve Equation'!$B$14</f>
        <v>3.986959997583632E-2</v>
      </c>
      <c r="N161" s="28">
        <f>(1/(1+EXP(('S Curve Equation'!$B$11-N116*'S Curve Equation'!$B$12)*'S Curve Equation'!$B$10))+'S Curve Equation'!$B$13)*'S Curve Equation'!$B$14</f>
        <v>4.0608140043078979E-2</v>
      </c>
      <c r="O161" s="28">
        <f>(1/(1+EXP(('S Curve Equation'!$B$11-O116*'S Curve Equation'!$B$12)*'S Curve Equation'!$B$10))+'S Curve Equation'!$B$13)*'S Curve Equation'!$B$14</f>
        <v>4.1349901400615639E-2</v>
      </c>
      <c r="P161" s="28">
        <f>(1/(1+EXP(('S Curve Equation'!$B$11-P116*'S Curve Equation'!$B$12)*'S Curve Equation'!$B$10))+'S Curve Equation'!$B$13)*'S Curve Equation'!$B$14</f>
        <v>4.2094821499970188E-2</v>
      </c>
      <c r="Q161" s="28">
        <f>(1/(1+EXP(('S Curve Equation'!$B$11-Q116*'S Curve Equation'!$B$12)*'S Curve Equation'!$B$10))+'S Curve Equation'!$B$13)*'S Curve Equation'!$B$14</f>
        <v>4.2842838066410316E-2</v>
      </c>
      <c r="R161" s="28">
        <f>(1/(1+EXP(('S Curve Equation'!$B$11-R116*'S Curve Equation'!$B$12)*'S Curve Equation'!$B$10))+'S Curve Equation'!$B$13)*'S Curve Equation'!$B$14</f>
        <v>4.3593889112469836E-2</v>
      </c>
      <c r="S161" s="28">
        <f>(1/(1+EXP(('S Curve Equation'!$B$11-S116*'S Curve Equation'!$B$12)*'S Curve Equation'!$B$10))+'S Curve Equation'!$B$13)*'S Curve Equation'!$B$14</f>
        <v>4.4347912950952154E-2</v>
      </c>
      <c r="T161" s="28">
        <f>(1/(1+EXP(('S Curve Equation'!$B$11-T116*'S Curve Equation'!$B$12)*'S Curve Equation'!$B$10))+'S Curve Equation'!$B$13)*'S Curve Equation'!$B$14</f>
        <v>4.5104848207422665E-2</v>
      </c>
      <c r="U161" s="28">
        <f>(1/(1+EXP(('S Curve Equation'!$B$11-U116*'S Curve Equation'!$B$12)*'S Curve Equation'!$B$10))+'S Curve Equation'!$B$13)*'S Curve Equation'!$B$14</f>
        <v>4.5864633832200213E-2</v>
      </c>
      <c r="V161" s="28">
        <f>(1/(1+EXP(('S Curve Equation'!$B$11-V116*'S Curve Equation'!$B$12)*'S Curve Equation'!$B$10))+'S Curve Equation'!$B$13)*'S Curve Equation'!$B$14</f>
        <v>4.6627209111860086E-2</v>
      </c>
      <c r="W161" s="28">
        <f>(1/(1+EXP(('S Curve Equation'!$B$11-W116*'S Curve Equation'!$B$12)*'S Curve Equation'!$B$10))+'S Curve Equation'!$B$13)*'S Curve Equation'!$B$14</f>
        <v>4.7392513680255169E-2</v>
      </c>
      <c r="X161" s="28">
        <f>(1/(1+EXP(('S Curve Equation'!$B$11-X116*'S Curve Equation'!$B$12)*'S Curve Equation'!$B$10))+'S Curve Equation'!$B$13)*'S Curve Equation'!$B$14</f>
        <v>4.8160487529067222E-2</v>
      </c>
      <c r="Y161" s="28">
        <f>(1/(1+EXP(('S Curve Equation'!$B$11-Y116*'S Curve Equation'!$B$12)*'S Curve Equation'!$B$10))+'S Curve Equation'!$B$13)*'S Curve Equation'!$B$14</f>
        <v>4.8931071017899133E-2</v>
      </c>
      <c r="Z161" s="28">
        <f>(1/(1+EXP(('S Curve Equation'!$B$11-Z116*'S Curve Equation'!$B$12)*'S Curve Equation'!$B$10))+'S Curve Equation'!$B$13)*'S Curve Equation'!$B$14</f>
        <v>4.9704204883915436E-2</v>
      </c>
      <c r="AA161" s="28">
        <f>(1/(1+EXP(('S Curve Equation'!$B$11-AA116*'S Curve Equation'!$B$12)*'S Curve Equation'!$B$10))+'S Curve Equation'!$B$13)*'S Curve Equation'!$B$14</f>
        <v>5.0479830251042919E-2</v>
      </c>
      <c r="AB161" s="28">
        <f>(1/(1+EXP(('S Curve Equation'!$B$11-AB116*'S Curve Equation'!$B$12)*'S Curve Equation'!$B$10))+'S Curve Equation'!$B$13)*'S Curve Equation'!$B$14</f>
        <v>5.1257888638741284E-2</v>
      </c>
      <c r="AC161" s="28">
        <f>(1/(1+EXP(('S Curve Equation'!$B$11-AC116*'S Curve Equation'!$B$12)*'S Curve Equation'!$B$10))+'S Curve Equation'!$B$13)*'S Curve Equation'!$B$14</f>
        <v>5.2038321970352346E-2</v>
      </c>
      <c r="AD161" s="28">
        <f>(1/(1+EXP(('S Curve Equation'!$B$11-AD116*'S Curve Equation'!$B$12)*'S Curve Equation'!$B$10))+'S Curve Equation'!$B$13)*'S Curve Equation'!$B$14</f>
        <v>5.2821072581037964E-2</v>
      </c>
      <c r="AE161" s="28">
        <f>(1/(1+EXP(('S Curve Equation'!$B$11-AE116*'S Curve Equation'!$B$12)*'S Curve Equation'!$B$10))+'S Curve Equation'!$B$13)*'S Curve Equation'!$B$14</f>
        <v>5.3606083225317493E-2</v>
      </c>
      <c r="AF161" s="28">
        <f>(1/(1+EXP(('S Curve Equation'!$B$11-AF116*'S Curve Equation'!$B$12)*'S Curve Equation'!$B$10))+'S Curve Equation'!$B$13)*'S Curve Equation'!$B$14</f>
        <v>5.4393297084212096E-2</v>
      </c>
    </row>
    <row r="162" spans="1:32" x14ac:dyDescent="0.2">
      <c r="A162" s="6" t="s">
        <v>105</v>
      </c>
      <c r="B162" s="28">
        <f>(1/(1+EXP(('S Curve Equation'!$B$11-B117*'S Curve Equation'!$B$12)*'S Curve Equation'!$B$10))+'S Curve Equation'!$B$13)*'S Curve Equation'!$B$14</f>
        <v>2.5000000000000029E-2</v>
      </c>
      <c r="C162" s="28">
        <f>(1/(1+EXP(('S Curve Equation'!$B$11-C117*'S Curve Equation'!$B$12)*'S Curve Equation'!$B$10))+'S Curve Equation'!$B$13)*'S Curve Equation'!$B$14</f>
        <v>2.5571383048219695E-2</v>
      </c>
      <c r="D162" s="28">
        <f>(1/(1+EXP(('S Curve Equation'!$B$11-D117*'S Curve Equation'!$B$12)*'S Curve Equation'!$B$10))+'S Curve Equation'!$B$13)*'S Curve Equation'!$B$14</f>
        <v>2.6166492863437724E-2</v>
      </c>
      <c r="E162" s="28">
        <f>(1/(1+EXP(('S Curve Equation'!$B$11-E117*'S Curve Equation'!$B$12)*'S Curve Equation'!$B$10))+'S Curve Equation'!$B$13)*'S Curve Equation'!$B$14</f>
        <v>2.6770096202477164E-2</v>
      </c>
      <c r="F162" s="28">
        <f>(1/(1+EXP(('S Curve Equation'!$B$11-F117*'S Curve Equation'!$B$12)*'S Curve Equation'!$B$10))+'S Curve Equation'!$B$13)*'S Curve Equation'!$B$14</f>
        <v>2.7377735783344501E-2</v>
      </c>
      <c r="G162" s="28">
        <f>(1/(1+EXP(('S Curve Equation'!$B$11-G117*'S Curve Equation'!$B$12)*'S Curve Equation'!$B$10))+'S Curve Equation'!$B$13)*'S Curve Equation'!$B$14</f>
        <v>2.7996545924918695E-2</v>
      </c>
      <c r="H162" s="28">
        <f>(1/(1+EXP(('S Curve Equation'!$B$11-H117*'S Curve Equation'!$B$12)*'S Curve Equation'!$B$10))+'S Curve Equation'!$B$13)*'S Curve Equation'!$B$14</f>
        <v>2.864213317167167E-2</v>
      </c>
      <c r="I162" s="28">
        <f>(1/(1+EXP(('S Curve Equation'!$B$11-I117*'S Curve Equation'!$B$12)*'S Curve Equation'!$B$10))+'S Curve Equation'!$B$13)*'S Curve Equation'!$B$14</f>
        <v>2.928797399636052E-2</v>
      </c>
      <c r="J162" s="28">
        <f>(1/(1+EXP(('S Curve Equation'!$B$11-J117*'S Curve Equation'!$B$12)*'S Curve Equation'!$B$10))+'S Curve Equation'!$B$13)*'S Curve Equation'!$B$14</f>
        <v>2.9945175988489725E-2</v>
      </c>
      <c r="K162" s="28">
        <f>(1/(1+EXP(('S Curve Equation'!$B$11-K117*'S Curve Equation'!$B$12)*'S Curve Equation'!$B$10))+'S Curve Equation'!$B$13)*'S Curve Equation'!$B$14</f>
        <v>3.0606479596260384E-2</v>
      </c>
      <c r="L162" s="28">
        <f>(1/(1+EXP(('S Curve Equation'!$B$11-L117*'S Curve Equation'!$B$12)*'S Curve Equation'!$B$10))+'S Curve Equation'!$B$13)*'S Curve Equation'!$B$14</f>
        <v>3.1185719582174344E-2</v>
      </c>
      <c r="M162" s="28">
        <f>(1/(1+EXP(('S Curve Equation'!$B$11-M117*'S Curve Equation'!$B$12)*'S Curve Equation'!$B$10))+'S Curve Equation'!$B$13)*'S Curve Equation'!$B$14</f>
        <v>3.1825246098741218E-2</v>
      </c>
      <c r="N162" s="28">
        <f>(1/(1+EXP(('S Curve Equation'!$B$11-N117*'S Curve Equation'!$B$12)*'S Curve Equation'!$B$10))+'S Curve Equation'!$B$13)*'S Curve Equation'!$B$14</f>
        <v>3.246799797724708E-2</v>
      </c>
      <c r="O162" s="28">
        <f>(1/(1+EXP(('S Curve Equation'!$B$11-O117*'S Curve Equation'!$B$12)*'S Curve Equation'!$B$10))+'S Curve Equation'!$B$13)*'S Curve Equation'!$B$14</f>
        <v>3.3113922153616991E-2</v>
      </c>
      <c r="P162" s="28">
        <f>(1/(1+EXP(('S Curve Equation'!$B$11-P117*'S Curve Equation'!$B$12)*'S Curve Equation'!$B$10))+'S Curve Equation'!$B$13)*'S Curve Equation'!$B$14</f>
        <v>3.3762965689827333E-2</v>
      </c>
      <c r="Q162" s="28">
        <f>(1/(1+EXP(('S Curve Equation'!$B$11-Q117*'S Curve Equation'!$B$12)*'S Curve Equation'!$B$10))+'S Curve Equation'!$B$13)*'S Curve Equation'!$B$14</f>
        <v>3.4415075787394354E-2</v>
      </c>
      <c r="R162" s="28">
        <f>(1/(1+EXP(('S Curve Equation'!$B$11-R117*'S Curve Equation'!$B$12)*'S Curve Equation'!$B$10))+'S Curve Equation'!$B$13)*'S Curve Equation'!$B$14</f>
        <v>3.5070199800418318E-2</v>
      </c>
      <c r="S162" s="28">
        <f>(1/(1+EXP(('S Curve Equation'!$B$11-S117*'S Curve Equation'!$B$12)*'S Curve Equation'!$B$10))+'S Curve Equation'!$B$13)*'S Curve Equation'!$B$14</f>
        <v>3.5728285248194644E-2</v>
      </c>
      <c r="T162" s="28">
        <f>(1/(1+EXP(('S Curve Equation'!$B$11-T117*'S Curve Equation'!$B$12)*'S Curve Equation'!$B$10))+'S Curve Equation'!$B$13)*'S Curve Equation'!$B$14</f>
        <v>3.638927982739594E-2</v>
      </c>
      <c r="U162" s="28">
        <f>(1/(1+EXP(('S Curve Equation'!$B$11-U117*'S Curve Equation'!$B$12)*'S Curve Equation'!$B$10))+'S Curve Equation'!$B$13)*'S Curve Equation'!$B$14</f>
        <v>3.7053131423833582E-2</v>
      </c>
      <c r="V162" s="28">
        <f>(1/(1+EXP(('S Curve Equation'!$B$11-V117*'S Curve Equation'!$B$12)*'S Curve Equation'!$B$10))+'S Curve Equation'!$B$13)*'S Curve Equation'!$B$14</f>
        <v>3.7719788123807177E-2</v>
      </c>
      <c r="W162" s="28">
        <f>(1/(1+EXP(('S Curve Equation'!$B$11-W117*'S Curve Equation'!$B$12)*'S Curve Equation'!$B$10))+'S Curve Equation'!$B$13)*'S Curve Equation'!$B$14</f>
        <v>3.8389198225047237E-2</v>
      </c>
      <c r="X162" s="28">
        <f>(1/(1+EXP(('S Curve Equation'!$B$11-X117*'S Curve Equation'!$B$12)*'S Curve Equation'!$B$10))+'S Curve Equation'!$B$13)*'S Curve Equation'!$B$14</f>
        <v>3.906131024725977E-2</v>
      </c>
      <c r="Y162" s="28">
        <f>(1/(1+EXP(('S Curve Equation'!$B$11-Y117*'S Curve Equation'!$B$12)*'S Curve Equation'!$B$10))+'S Curve Equation'!$B$13)*'S Curve Equation'!$B$14</f>
        <v>3.9736072942280883E-2</v>
      </c>
      <c r="Z162" s="28">
        <f>(1/(1+EXP(('S Curve Equation'!$B$11-Z117*'S Curve Equation'!$B$12)*'S Curve Equation'!$B$10))+'S Curve Equation'!$B$13)*'S Curve Equation'!$B$14</f>
        <v>4.0413435303846793E-2</v>
      </c>
      <c r="AA162" s="28">
        <f>(1/(1+EXP(('S Curve Equation'!$B$11-AA117*'S Curve Equation'!$B$12)*'S Curve Equation'!$B$10))+'S Curve Equation'!$B$13)*'S Curve Equation'!$B$14</f>
        <v>4.1093346576988238E-2</v>
      </c>
      <c r="AB162" s="28">
        <f>(1/(1+EXP(('S Curve Equation'!$B$11-AB117*'S Curve Equation'!$B$12)*'S Curve Equation'!$B$10))+'S Curve Equation'!$B$13)*'S Curve Equation'!$B$14</f>
        <v>4.1775756267056846E-2</v>
      </c>
      <c r="AC162" s="28">
        <f>(1/(1+EXP(('S Curve Equation'!$B$11-AC117*'S Curve Equation'!$B$12)*'S Curve Equation'!$B$10))+'S Curve Equation'!$B$13)*'S Curve Equation'!$B$14</f>
        <v>4.2460614148389642E-2</v>
      </c>
      <c r="AD162" s="28">
        <f>(1/(1+EXP(('S Curve Equation'!$B$11-AD117*'S Curve Equation'!$B$12)*'S Curve Equation'!$B$10))+'S Curve Equation'!$B$13)*'S Curve Equation'!$B$14</f>
        <v>4.3147870272619723E-2</v>
      </c>
      <c r="AE162" s="28">
        <f>(1/(1+EXP(('S Curve Equation'!$B$11-AE117*'S Curve Equation'!$B$12)*'S Curve Equation'!$B$10))+'S Curve Equation'!$B$13)*'S Curve Equation'!$B$14</f>
        <v>4.3837474976641123E-2</v>
      </c>
      <c r="AF162" s="28">
        <f>(1/(1+EXP(('S Curve Equation'!$B$11-AF117*'S Curve Equation'!$B$12)*'S Curve Equation'!$B$10))+'S Curve Equation'!$B$13)*'S Curve Equation'!$B$14</f>
        <v>4.4529378890233909E-2</v>
      </c>
    </row>
    <row r="163" spans="1:32" x14ac:dyDescent="0.2">
      <c r="A163" s="6" t="s">
        <v>106</v>
      </c>
      <c r="B163" s="28">
        <f>(1/(1+EXP(('S Curve Equation'!$B$11-B118*'S Curve Equation'!$B$12)*'S Curve Equation'!$B$10))+'S Curve Equation'!$B$13)*'S Curve Equation'!$B$14</f>
        <v>3.199999999999991E-2</v>
      </c>
      <c r="C163" s="28">
        <f>(1/(1+EXP(('S Curve Equation'!$B$11-C118*'S Curve Equation'!$B$12)*'S Curve Equation'!$B$10))+'S Curve Equation'!$B$13)*'S Curve Equation'!$B$14</f>
        <v>3.2660800524770134E-2</v>
      </c>
      <c r="D163" s="28">
        <f>(1/(1+EXP(('S Curve Equation'!$B$11-D118*'S Curve Equation'!$B$12)*'S Curve Equation'!$B$10))+'S Curve Equation'!$B$13)*'S Curve Equation'!$B$14</f>
        <v>3.3348640643218137E-2</v>
      </c>
      <c r="E163" s="28">
        <f>(1/(1+EXP(('S Curve Equation'!$B$11-E118*'S Curve Equation'!$B$12)*'S Curve Equation'!$B$10))+'S Curve Equation'!$B$13)*'S Curve Equation'!$B$14</f>
        <v>3.4045885430689315E-2</v>
      </c>
      <c r="F163" s="28">
        <f>(1/(1+EXP(('S Curve Equation'!$B$11-F118*'S Curve Equation'!$B$12)*'S Curve Equation'!$B$10))+'S Curve Equation'!$B$13)*'S Curve Equation'!$B$14</f>
        <v>3.4747378102802512E-2</v>
      </c>
      <c r="G163" s="28">
        <f>(1/(1+EXP(('S Curve Equation'!$B$11-G118*'S Curve Equation'!$B$12)*'S Curve Equation'!$B$10))+'S Curve Equation'!$B$13)*'S Curve Equation'!$B$14</f>
        <v>3.54613441879865E-2</v>
      </c>
      <c r="H163" s="28">
        <f>(1/(1+EXP(('S Curve Equation'!$B$11-H118*'S Curve Equation'!$B$12)*'S Curve Equation'!$B$10))+'S Curve Equation'!$B$13)*'S Curve Equation'!$B$14</f>
        <v>3.6205755821968603E-2</v>
      </c>
      <c r="I163" s="28">
        <f>(1/(1+EXP(('S Curve Equation'!$B$11-I118*'S Curve Equation'!$B$12)*'S Curve Equation'!$B$10))+'S Curve Equation'!$B$13)*'S Curve Equation'!$B$14</f>
        <v>3.6950006272453019E-2</v>
      </c>
      <c r="J163" s="28">
        <f>(1/(1+EXP(('S Curve Equation'!$B$11-J118*'S Curve Equation'!$B$12)*'S Curve Equation'!$B$10))+'S Curve Equation'!$B$13)*'S Curve Equation'!$B$14</f>
        <v>3.7706888757389562E-2</v>
      </c>
      <c r="K163" s="28">
        <f>(1/(1+EXP(('S Curve Equation'!$B$11-K118*'S Curve Equation'!$B$12)*'S Curve Equation'!$B$10))+'S Curve Equation'!$B$13)*'S Curve Equation'!$B$14</f>
        <v>3.846803171192429E-2</v>
      </c>
      <c r="L163" s="28">
        <f>(1/(1+EXP(('S Curve Equation'!$B$11-L118*'S Curve Equation'!$B$12)*'S Curve Equation'!$B$10))+'S Curve Equation'!$B$13)*'S Curve Equation'!$B$14</f>
        <v>3.9134344007053054E-2</v>
      </c>
      <c r="M163" s="28">
        <f>(1/(1+EXP(('S Curve Equation'!$B$11-M118*'S Curve Equation'!$B$12)*'S Curve Equation'!$B$10))+'S Curve Equation'!$B$13)*'S Curve Equation'!$B$14</f>
        <v>3.9869599975836174E-2</v>
      </c>
      <c r="N163" s="28">
        <f>(1/(1+EXP(('S Curve Equation'!$B$11-N118*'S Curve Equation'!$B$12)*'S Curve Equation'!$B$10))+'S Curve Equation'!$B$13)*'S Curve Equation'!$B$14</f>
        <v>4.0608140043078819E-2</v>
      </c>
      <c r="O163" s="28">
        <f>(1/(1+EXP(('S Curve Equation'!$B$11-O118*'S Curve Equation'!$B$12)*'S Curve Equation'!$B$10))+'S Curve Equation'!$B$13)*'S Curve Equation'!$B$14</f>
        <v>4.1349901400615501E-2</v>
      </c>
      <c r="P163" s="28">
        <f>(1/(1+EXP(('S Curve Equation'!$B$11-P118*'S Curve Equation'!$B$12)*'S Curve Equation'!$B$10))+'S Curve Equation'!$B$13)*'S Curve Equation'!$B$14</f>
        <v>4.2094821499970063E-2</v>
      </c>
      <c r="Q163" s="28">
        <f>(1/(1+EXP(('S Curve Equation'!$B$11-Q118*'S Curve Equation'!$B$12)*'S Curve Equation'!$B$10))+'S Curve Equation'!$B$13)*'S Curve Equation'!$B$14</f>
        <v>4.2842838066410205E-2</v>
      </c>
      <c r="R163" s="28">
        <f>(1/(1+EXP(('S Curve Equation'!$B$11-R118*'S Curve Equation'!$B$12)*'S Curve Equation'!$B$10))+'S Curve Equation'!$B$13)*'S Curve Equation'!$B$14</f>
        <v>4.3593889112469662E-2</v>
      </c>
      <c r="S163" s="28">
        <f>(1/(1+EXP(('S Curve Equation'!$B$11-S118*'S Curve Equation'!$B$12)*'S Curve Equation'!$B$10))+'S Curve Equation'!$B$13)*'S Curve Equation'!$B$14</f>
        <v>4.4347912950952001E-2</v>
      </c>
      <c r="T163" s="28">
        <f>(1/(1+EXP(('S Curve Equation'!$B$11-T118*'S Curve Equation'!$B$12)*'S Curve Equation'!$B$10))+'S Curve Equation'!$B$13)*'S Curve Equation'!$B$14</f>
        <v>4.5104848207422506E-2</v>
      </c>
      <c r="U163" s="28">
        <f>(1/(1+EXP(('S Curve Equation'!$B$11-U118*'S Curve Equation'!$B$12)*'S Curve Equation'!$B$10))+'S Curve Equation'!$B$13)*'S Curve Equation'!$B$14</f>
        <v>4.5864633832200088E-2</v>
      </c>
      <c r="V163" s="28">
        <f>(1/(1+EXP(('S Curve Equation'!$B$11-V118*'S Curve Equation'!$B$12)*'S Curve Equation'!$B$10))+'S Curve Equation'!$B$13)*'S Curve Equation'!$B$14</f>
        <v>4.6627209111859962E-2</v>
      </c>
      <c r="W163" s="28">
        <f>(1/(1+EXP(('S Curve Equation'!$B$11-W118*'S Curve Equation'!$B$12)*'S Curve Equation'!$B$10))+'S Curve Equation'!$B$13)*'S Curve Equation'!$B$14</f>
        <v>4.7392513680255002E-2</v>
      </c>
      <c r="X163" s="28">
        <f>(1/(1+EXP(('S Curve Equation'!$B$11-X118*'S Curve Equation'!$B$12)*'S Curve Equation'!$B$10))+'S Curve Equation'!$B$13)*'S Curve Equation'!$B$14</f>
        <v>4.8160487529067098E-2</v>
      </c>
      <c r="Y163" s="28">
        <f>(1/(1+EXP(('S Curve Equation'!$B$11-Y118*'S Curve Equation'!$B$12)*'S Curve Equation'!$B$10))+'S Curve Equation'!$B$13)*'S Curve Equation'!$B$14</f>
        <v>4.8931071017898987E-2</v>
      </c>
      <c r="Z163" s="28">
        <f>(1/(1+EXP(('S Curve Equation'!$B$11-Z118*'S Curve Equation'!$B$12)*'S Curve Equation'!$B$10))+'S Curve Equation'!$B$13)*'S Curve Equation'!$B$14</f>
        <v>4.9704204883915304E-2</v>
      </c>
      <c r="AA163" s="28">
        <f>(1/(1+EXP(('S Curve Equation'!$B$11-AA118*'S Curve Equation'!$B$12)*'S Curve Equation'!$B$10))+'S Curve Equation'!$B$13)*'S Curve Equation'!$B$14</f>
        <v>5.0479830251042766E-2</v>
      </c>
      <c r="AB163" s="28">
        <f>(1/(1+EXP(('S Curve Equation'!$B$11-AB118*'S Curve Equation'!$B$12)*'S Curve Equation'!$B$10))+'S Curve Equation'!$B$13)*'S Curve Equation'!$B$14</f>
        <v>5.1257888638741117E-2</v>
      </c>
      <c r="AC163" s="28">
        <f>(1/(1+EXP(('S Curve Equation'!$B$11-AC118*'S Curve Equation'!$B$12)*'S Curve Equation'!$B$10))+'S Curve Equation'!$B$13)*'S Curve Equation'!$B$14</f>
        <v>5.2038321970352172E-2</v>
      </c>
      <c r="AD163" s="28">
        <f>(1/(1+EXP(('S Curve Equation'!$B$11-AD118*'S Curve Equation'!$B$12)*'S Curve Equation'!$B$10))+'S Curve Equation'!$B$13)*'S Curve Equation'!$B$14</f>
        <v>5.282107258103784E-2</v>
      </c>
      <c r="AE163" s="28">
        <f>(1/(1+EXP(('S Curve Equation'!$B$11-AE118*'S Curve Equation'!$B$12)*'S Curve Equation'!$B$10))+'S Curve Equation'!$B$13)*'S Curve Equation'!$B$14</f>
        <v>5.3606083225317305E-2</v>
      </c>
      <c r="AF163" s="28">
        <f>(1/(1+EXP(('S Curve Equation'!$B$11-AF118*'S Curve Equation'!$B$12)*'S Curve Equation'!$B$10))+'S Curve Equation'!$B$13)*'S Curve Equation'!$B$14</f>
        <v>5.4393297084211915E-2</v>
      </c>
    </row>
    <row r="164" spans="1:32" x14ac:dyDescent="0.2">
      <c r="A164" s="6" t="s">
        <v>107</v>
      </c>
      <c r="B164" s="28">
        <f>(1/(1+EXP(('S Curve Equation'!$B$11-B119*'S Curve Equation'!$B$12)*'S Curve Equation'!$B$10))+'S Curve Equation'!$B$13)*'S Curve Equation'!$B$14</f>
        <v>3.1540216086434744E-2</v>
      </c>
      <c r="C164" s="28">
        <f>(1/(1+EXP(('S Curve Equation'!$B$11-C119*'S Curve Equation'!$B$12)*'S Curve Equation'!$B$10))+'S Curve Equation'!$B$13)*'S Curve Equation'!$B$14</f>
        <v>3.2195265785465582E-2</v>
      </c>
      <c r="D164" s="28">
        <f>(1/(1+EXP(('S Curve Equation'!$B$11-D119*'S Curve Equation'!$B$12)*'S Curve Equation'!$B$10))+'S Curve Equation'!$B$13)*'S Curve Equation'!$B$14</f>
        <v>3.2877144390362545E-2</v>
      </c>
      <c r="E164" s="28">
        <f>(1/(1+EXP(('S Curve Equation'!$B$11-E119*'S Curve Equation'!$B$12)*'S Curve Equation'!$B$10))+'S Curve Equation'!$B$13)*'S Curve Equation'!$B$14</f>
        <v>3.3568371532672933E-2</v>
      </c>
      <c r="F164" s="28">
        <f>(1/(1+EXP(('S Curve Equation'!$B$11-F119*'S Curve Equation'!$B$12)*'S Curve Equation'!$B$10))+'S Curve Equation'!$B$13)*'S Curve Equation'!$B$14</f>
        <v>3.4263835415496657E-2</v>
      </c>
      <c r="G164" s="28">
        <f>(1/(1+EXP(('S Curve Equation'!$B$11-G119*'S Curve Equation'!$B$12)*'S Curve Equation'!$B$10))+'S Curve Equation'!$B$13)*'S Curve Equation'!$B$14</f>
        <v>3.4971691523261551E-2</v>
      </c>
      <c r="H164" s="28">
        <f>(1/(1+EXP(('S Curve Equation'!$B$11-H119*'S Curve Equation'!$B$12)*'S Curve Equation'!$B$10))+'S Curve Equation'!$B$13)*'S Curve Equation'!$B$14</f>
        <v>3.5709760287179211E-2</v>
      </c>
      <c r="I164" s="28">
        <f>(1/(1+EXP(('S Curve Equation'!$B$11-I119*'S Curve Equation'!$B$12)*'S Curve Equation'!$B$10))+'S Curve Equation'!$B$13)*'S Curve Equation'!$B$14</f>
        <v>3.6447697171773194E-2</v>
      </c>
      <c r="J164" s="28">
        <f>(1/(1+EXP(('S Curve Equation'!$B$11-J119*'S Curve Equation'!$B$12)*'S Curve Equation'!$B$10))+'S Curve Equation'!$B$13)*'S Curve Equation'!$B$14</f>
        <v>3.719818727864594E-2</v>
      </c>
      <c r="K164" s="28">
        <f>(1/(1+EXP(('S Curve Equation'!$B$11-K119*'S Curve Equation'!$B$12)*'S Curve Equation'!$B$10))+'S Curve Equation'!$B$13)*'S Curve Equation'!$B$14</f>
        <v>3.7952930405540729E-2</v>
      </c>
      <c r="L164" s="28">
        <f>(1/(1+EXP(('S Curve Equation'!$B$11-L119*'S Curve Equation'!$B$12)*'S Curve Equation'!$B$10))+'S Curve Equation'!$B$13)*'S Curve Equation'!$B$14</f>
        <v>3.8613663486760187E-2</v>
      </c>
      <c r="M164" s="28">
        <f>(1/(1+EXP(('S Curve Equation'!$B$11-M119*'S Curve Equation'!$B$12)*'S Curve Equation'!$B$10))+'S Curve Equation'!$B$13)*'S Curve Equation'!$B$14</f>
        <v>3.9342787922019153E-2</v>
      </c>
      <c r="N164" s="28">
        <f>(1/(1+EXP(('S Curve Equation'!$B$11-N119*'S Curve Equation'!$B$12)*'S Curve Equation'!$B$10))+'S Curve Equation'!$B$13)*'S Curve Equation'!$B$14</f>
        <v>4.0075195195633795E-2</v>
      </c>
      <c r="O164" s="28">
        <f>(1/(1+EXP(('S Curve Equation'!$B$11-O119*'S Curve Equation'!$B$12)*'S Curve Equation'!$B$10))+'S Curve Equation'!$B$13)*'S Curve Equation'!$B$14</f>
        <v>4.0810823121678733E-2</v>
      </c>
      <c r="P164" s="28">
        <f>(1/(1+EXP(('S Curve Equation'!$B$11-P119*'S Curve Equation'!$B$12)*'S Curve Equation'!$B$10))+'S Curve Equation'!$B$13)*'S Curve Equation'!$B$14</f>
        <v>4.1549609764645515E-2</v>
      </c>
      <c r="Q164" s="28">
        <f>(1/(1+EXP(('S Curve Equation'!$B$11-Q119*'S Curve Equation'!$B$12)*'S Curve Equation'!$B$10))+'S Curve Equation'!$B$13)*'S Curve Equation'!$B$14</f>
        <v>4.2291493453476318E-2</v>
      </c>
      <c r="R164" s="28">
        <f>(1/(1+EXP(('S Curve Equation'!$B$11-R119*'S Curve Equation'!$B$12)*'S Curve Equation'!$B$10))+'S Curve Equation'!$B$13)*'S Curve Equation'!$B$14</f>
        <v>4.3036412795070478E-2</v>
      </c>
      <c r="S164" s="28">
        <f>(1/(1+EXP(('S Curve Equation'!$B$11-S119*'S Curve Equation'!$B$12)*'S Curve Equation'!$B$10))+'S Curve Equation'!$B$13)*'S Curve Equation'!$B$14</f>
        <v>4.3784306687278694E-2</v>
      </c>
      <c r="T164" s="28">
        <f>(1/(1+EXP(('S Curve Equation'!$B$11-T119*'S Curve Equation'!$B$12)*'S Curve Equation'!$B$10))+'S Curve Equation'!$B$13)*'S Curve Equation'!$B$14</f>
        <v>4.4535114331390249E-2</v>
      </c>
      <c r="U164" s="28">
        <f>(1/(1+EXP(('S Curve Equation'!$B$11-U119*'S Curve Equation'!$B$12)*'S Curve Equation'!$B$10))+'S Curve Equation'!$B$13)*'S Curve Equation'!$B$14</f>
        <v>4.5288775244125584E-2</v>
      </c>
      <c r="V164" s="28">
        <f>(1/(1+EXP(('S Curve Equation'!$B$11-V119*'S Curve Equation'!$B$12)*'S Curve Equation'!$B$10))+'S Curve Equation'!$B$13)*'S Curve Equation'!$B$14</f>
        <v>4.6045229269144311E-2</v>
      </c>
      <c r="W164" s="28">
        <f>(1/(1+EXP(('S Curve Equation'!$B$11-W119*'S Curve Equation'!$B$12)*'S Curve Equation'!$B$10))+'S Curve Equation'!$B$13)*'S Curve Equation'!$B$14</f>
        <v>4.6804416588076742E-2</v>
      </c>
      <c r="X164" s="28">
        <f>(1/(1+EXP(('S Curve Equation'!$B$11-X119*'S Curve Equation'!$B$12)*'S Curve Equation'!$B$10))+'S Curve Equation'!$B$13)*'S Curve Equation'!$B$14</f>
        <v>4.7566277731089936E-2</v>
      </c>
      <c r="Y164" s="28">
        <f>(1/(1+EXP(('S Curve Equation'!$B$11-Y119*'S Curve Equation'!$B$12)*'S Curve Equation'!$B$10))+'S Curve Equation'!$B$13)*'S Curve Equation'!$B$14</f>
        <v>4.8330753586998898E-2</v>
      </c>
      <c r="Z164" s="28">
        <f>(1/(1+EXP(('S Curve Equation'!$B$11-Z119*'S Curve Equation'!$B$12)*'S Curve Equation'!$B$10))+'S Curve Equation'!$B$13)*'S Curve Equation'!$B$14</f>
        <v>4.9097785412930431E-2</v>
      </c>
      <c r="AA164" s="28">
        <f>(1/(1+EXP(('S Curve Equation'!$B$11-AA119*'S Curve Equation'!$B$12)*'S Curve Equation'!$B$10))+'S Curve Equation'!$B$13)*'S Curve Equation'!$B$14</f>
        <v>4.9867314843551301E-2</v>
      </c>
      <c r="AB164" s="28">
        <f>(1/(1+EXP(('S Curve Equation'!$B$11-AB119*'S Curve Equation'!$B$12)*'S Curve Equation'!$B$10))+'S Curve Equation'!$B$13)*'S Curve Equation'!$B$14</f>
        <v>5.0639283899869915E-2</v>
      </c>
      <c r="AC164" s="28">
        <f>(1/(1+EXP(('S Curve Equation'!$B$11-AC119*'S Curve Equation'!$B$12)*'S Curve Equation'!$B$10))+'S Curve Equation'!$B$13)*'S Curve Equation'!$B$14</f>
        <v>5.1413634997620652E-2</v>
      </c>
      <c r="AD164" s="28">
        <f>(1/(1+EXP(('S Curve Equation'!$B$11-AD119*'S Curve Equation'!$B$12)*'S Curve Equation'!$B$10))+'S Curve Equation'!$B$13)*'S Curve Equation'!$B$14</f>
        <v>5.2190310955240071E-2</v>
      </c>
      <c r="AE164" s="28">
        <f>(1/(1+EXP(('S Curve Equation'!$B$11-AE119*'S Curve Equation'!$B$12)*'S Curve Equation'!$B$10))+'S Curve Equation'!$B$13)*'S Curve Equation'!$B$14</f>
        <v>5.296925500144653E-2</v>
      </c>
      <c r="AF164" s="28">
        <f>(1/(1+EXP(('S Curve Equation'!$B$11-AF119*'S Curve Equation'!$B$12)*'S Curve Equation'!$B$10))+'S Curve Equation'!$B$13)*'S Curve Equation'!$B$14</f>
        <v>5.3750410782429835E-2</v>
      </c>
    </row>
    <row r="165" spans="1:32" x14ac:dyDescent="0.2">
      <c r="A165" s="6" t="s">
        <v>43</v>
      </c>
      <c r="B165" s="28">
        <f>(1/(1+EXP(('S Curve Equation'!$B$11-B120*'S Curve Equation'!$B$12)*'S Curve Equation'!$B$10))+'S Curve Equation'!$B$13)*'S Curve Equation'!$B$14</f>
        <v>3.400000000000003E-2</v>
      </c>
      <c r="C165" s="28">
        <f>(1/(1+EXP(('S Curve Equation'!$B$11-C120*'S Curve Equation'!$B$12)*'S Curve Equation'!$B$10))+'S Curve Equation'!$B$13)*'S Curve Equation'!$B$14</f>
        <v>3.4685625321163101E-2</v>
      </c>
      <c r="D165" s="28">
        <f>(1/(1+EXP(('S Curve Equation'!$B$11-D120*'S Curve Equation'!$B$12)*'S Curve Equation'!$B$10))+'S Curve Equation'!$B$13)*'S Curve Equation'!$B$14</f>
        <v>3.5399196028095561E-2</v>
      </c>
      <c r="E165" s="28">
        <f>(1/(1+EXP(('S Curve Equation'!$B$11-E120*'S Curve Equation'!$B$12)*'S Curve Equation'!$B$10))+'S Curve Equation'!$B$13)*'S Curve Equation'!$B$14</f>
        <v>3.6122409874438266E-2</v>
      </c>
      <c r="F165" s="28">
        <f>(1/(1+EXP(('S Curve Equation'!$B$11-F120*'S Curve Equation'!$B$12)*'S Curve Equation'!$B$10))+'S Curve Equation'!$B$13)*'S Curve Equation'!$B$14</f>
        <v>3.6849915879862964E-2</v>
      </c>
      <c r="G165" s="28">
        <f>(1/(1+EXP(('S Curve Equation'!$B$11-G120*'S Curve Equation'!$B$12)*'S Curve Equation'!$B$10))+'S Curve Equation'!$B$13)*'S Curve Equation'!$B$14</f>
        <v>3.759024172465799E-2</v>
      </c>
      <c r="H165" s="28">
        <f>(1/(1+EXP(('S Curve Equation'!$B$11-H120*'S Curve Equation'!$B$12)*'S Curve Equation'!$B$10))+'S Curve Equation'!$B$13)*'S Curve Equation'!$B$14</f>
        <v>3.8362013736982607E-2</v>
      </c>
      <c r="I165" s="28">
        <f>(1/(1+EXP(('S Curve Equation'!$B$11-I120*'S Curve Equation'!$B$12)*'S Curve Equation'!$B$10))+'S Curve Equation'!$B$13)*'S Curve Equation'!$B$14</f>
        <v>3.9133493992372807E-2</v>
      </c>
      <c r="J165" s="28">
        <f>(1/(1+EXP(('S Curve Equation'!$B$11-J120*'S Curve Equation'!$B$12)*'S Curve Equation'!$B$10))+'S Curve Equation'!$B$13)*'S Curve Equation'!$B$14</f>
        <v>3.9917941965237166E-2</v>
      </c>
      <c r="K165" s="28">
        <f>(1/(1+EXP(('S Curve Equation'!$B$11-K120*'S Curve Equation'!$B$12)*'S Curve Equation'!$B$10))+'S Curve Equation'!$B$13)*'S Curve Equation'!$B$14</f>
        <v>4.0706678281805402E-2</v>
      </c>
      <c r="L165" s="28">
        <f>(1/(1+EXP(('S Curve Equation'!$B$11-L120*'S Curve Equation'!$B$12)*'S Curve Equation'!$B$10))+'S Curve Equation'!$B$13)*'S Curve Equation'!$B$14</f>
        <v>4.1397042335511537E-2</v>
      </c>
      <c r="M165" s="28">
        <f>(1/(1+EXP(('S Curve Equation'!$B$11-M120*'S Curve Equation'!$B$12)*'S Curve Equation'!$B$10))+'S Curve Equation'!$B$13)*'S Curve Equation'!$B$14</f>
        <v>4.2158727376707207E-2</v>
      </c>
      <c r="N165" s="28">
        <f>(1/(1+EXP(('S Curve Equation'!$B$11-N120*'S Curve Equation'!$B$12)*'S Curve Equation'!$B$10))+'S Curve Equation'!$B$13)*'S Curve Equation'!$B$14</f>
        <v>4.2923698065446096E-2</v>
      </c>
      <c r="O165" s="28">
        <f>(1/(1+EXP(('S Curve Equation'!$B$11-O120*'S Curve Equation'!$B$12)*'S Curve Equation'!$B$10))+'S Curve Equation'!$B$13)*'S Curve Equation'!$B$14</f>
        <v>4.3691888916748266E-2</v>
      </c>
      <c r="P165" s="28">
        <f>(1/(1+EXP(('S Curve Equation'!$B$11-P120*'S Curve Equation'!$B$12)*'S Curve Equation'!$B$10))+'S Curve Equation'!$B$13)*'S Curve Equation'!$B$14</f>
        <v>4.4463234746392306E-2</v>
      </c>
      <c r="Q165" s="28">
        <f>(1/(1+EXP(('S Curve Equation'!$B$11-Q120*'S Curve Equation'!$B$12)*'S Curve Equation'!$B$10))+'S Curve Equation'!$B$13)*'S Curve Equation'!$B$14</f>
        <v>4.5237670685035057E-2</v>
      </c>
      <c r="R165" s="28">
        <f>(1/(1+EXP(('S Curve Equation'!$B$11-R120*'S Curve Equation'!$B$12)*'S Curve Equation'!$B$10))+'S Curve Equation'!$B$13)*'S Curve Equation'!$B$14</f>
        <v>4.6015132191774499E-2</v>
      </c>
      <c r="S165" s="28">
        <f>(1/(1+EXP(('S Curve Equation'!$B$11-S120*'S Curve Equation'!$B$12)*'S Curve Equation'!$B$10))+'S Curve Equation'!$B$13)*'S Curve Equation'!$B$14</f>
        <v>4.679555506717091E-2</v>
      </c>
      <c r="T165" s="28">
        <f>(1/(1+EXP(('S Curve Equation'!$B$11-T120*'S Curve Equation'!$B$12)*'S Curve Equation'!$B$10))+'S Curve Equation'!$B$13)*'S Curve Equation'!$B$14</f>
        <v>4.7578875465733104E-2</v>
      </c>
      <c r="U165" s="28">
        <f>(1/(1+EXP(('S Curve Equation'!$B$11-U120*'S Curve Equation'!$B$12)*'S Curve Equation'!$B$10))+'S Curve Equation'!$B$13)*'S Curve Equation'!$B$14</f>
        <v>4.8365029907883175E-2</v>
      </c>
      <c r="V165" s="28">
        <f>(1/(1+EXP(('S Curve Equation'!$B$11-V120*'S Curve Equation'!$B$12)*'S Curve Equation'!$B$10))+'S Curve Equation'!$B$13)*'S Curve Equation'!$B$14</f>
        <v>4.9153955291410888E-2</v>
      </c>
      <c r="W165" s="28">
        <f>(1/(1+EXP(('S Curve Equation'!$B$11-W120*'S Curve Equation'!$B$12)*'S Curve Equation'!$B$10))+'S Curve Equation'!$B$13)*'S Curve Equation'!$B$14</f>
        <v>4.9945588902426008E-2</v>
      </c>
      <c r="X165" s="28">
        <f>(1/(1+EXP(('S Curve Equation'!$B$11-X120*'S Curve Equation'!$B$12)*'S Curve Equation'!$B$10))+'S Curve Equation'!$B$13)*'S Curve Equation'!$B$14</f>
        <v>5.0739868425821476E-2</v>
      </c>
      <c r="Y165" s="28">
        <f>(1/(1+EXP(('S Curve Equation'!$B$11-Y120*'S Curve Equation'!$B$12)*'S Curve Equation'!$B$10))+'S Curve Equation'!$B$13)*'S Curve Equation'!$B$14</f>
        <v>5.1536731955258791E-2</v>
      </c>
      <c r="Z165" s="28">
        <f>(1/(1+EXP(('S Curve Equation'!$B$11-Z120*'S Curve Equation'!$B$12)*'S Curve Equation'!$B$10))+'S Curve Equation'!$B$13)*'S Curve Equation'!$B$14</f>
        <v>5.2336118002683486E-2</v>
      </c>
      <c r="AA165" s="28">
        <f>(1/(1+EXP(('S Curve Equation'!$B$11-AA120*'S Curve Equation'!$B$12)*'S Curve Equation'!$B$10))+'S Curve Equation'!$B$13)*'S Curve Equation'!$B$14</f>
        <v>5.3137965507383533E-2</v>
      </c>
      <c r="AB165" s="28">
        <f>(1/(1+EXP(('S Curve Equation'!$B$11-AB120*'S Curve Equation'!$B$12)*'S Curve Equation'!$B$10))+'S Curve Equation'!$B$13)*'S Curve Equation'!$B$14</f>
        <v>5.3942213844601392E-2</v>
      </c>
      <c r="AC165" s="28">
        <f>(1/(1+EXP(('S Curve Equation'!$B$11-AC120*'S Curve Equation'!$B$12)*'S Curve Equation'!$B$10))+'S Curve Equation'!$B$13)*'S Curve Equation'!$B$14</f>
        <v>5.4748802833708275E-2</v>
      </c>
      <c r="AD165" s="28">
        <f>(1/(1+EXP(('S Curve Equation'!$B$11-AD120*'S Curve Equation'!$B$12)*'S Curve Equation'!$B$10))+'S Curve Equation'!$B$13)*'S Curve Equation'!$B$14</f>
        <v>5.5557672745952684E-2</v>
      </c>
      <c r="AE165" s="28">
        <f>(1/(1+EXP(('S Curve Equation'!$B$11-AE120*'S Curve Equation'!$B$12)*'S Curve Equation'!$B$10))+'S Curve Equation'!$B$13)*'S Curve Equation'!$B$14</f>
        <v>5.63687643117931E-2</v>
      </c>
      <c r="AF165" s="28">
        <f>(1/(1+EXP(('S Curve Equation'!$B$11-AF120*'S Curve Equation'!$B$12)*'S Curve Equation'!$B$10))+'S Curve Equation'!$B$13)*'S Curve Equation'!$B$14</f>
        <v>5.7182018727824815E-2</v>
      </c>
    </row>
    <row r="166" spans="1:32" x14ac:dyDescent="0.2">
      <c r="A166" s="6" t="s">
        <v>44</v>
      </c>
      <c r="B166" s="28">
        <f>(1/(1+EXP(('S Curve Equation'!$B$11-B121*'S Curve Equation'!$B$12)*'S Curve Equation'!$B$10))+'S Curve Equation'!$B$13)*'S Curve Equation'!$B$14</f>
        <v>3.9999999999999925E-2</v>
      </c>
      <c r="C166" s="28">
        <f>(1/(1+EXP(('S Curve Equation'!$B$11-C121*'S Curve Equation'!$B$12)*'S Curve Equation'!$B$10))+'S Curve Equation'!$B$13)*'S Curve Equation'!$B$14</f>
        <v>4.0758316281824532E-2</v>
      </c>
      <c r="D166" s="28">
        <f>(1/(1+EXP(('S Curve Equation'!$B$11-D121*'S Curve Equation'!$B$12)*'S Curve Equation'!$B$10))+'S Curve Equation'!$B$13)*'S Curve Equation'!$B$14</f>
        <v>4.154719612346594E-2</v>
      </c>
      <c r="E166" s="28">
        <f>(1/(1+EXP(('S Curve Equation'!$B$11-E121*'S Curve Equation'!$B$12)*'S Curve Equation'!$B$10))+'S Curve Equation'!$B$13)*'S Curve Equation'!$B$14</f>
        <v>4.2346381946961963E-2</v>
      </c>
      <c r="F166" s="28">
        <f>(1/(1+EXP(('S Curve Equation'!$B$11-F121*'S Curve Equation'!$B$12)*'S Curve Equation'!$B$10))+'S Curve Equation'!$B$13)*'S Curve Equation'!$B$14</f>
        <v>4.314995418308612E-2</v>
      </c>
      <c r="G166" s="28">
        <f>(1/(1+EXP(('S Curve Equation'!$B$11-G121*'S Curve Equation'!$B$12)*'S Curve Equation'!$B$10))+'S Curve Equation'!$B$13)*'S Curve Equation'!$B$14</f>
        <v>4.3967323343742329E-2</v>
      </c>
      <c r="H166" s="28">
        <f>(1/(1+EXP(('S Curve Equation'!$B$11-H121*'S Curve Equation'!$B$12)*'S Curve Equation'!$B$10))+'S Curve Equation'!$B$13)*'S Curve Equation'!$B$14</f>
        <v>4.4819025115727509E-2</v>
      </c>
      <c r="I166" s="28">
        <f>(1/(1+EXP(('S Curve Equation'!$B$11-I121*'S Curve Equation'!$B$12)*'S Curve Equation'!$B$10))+'S Curve Equation'!$B$13)*'S Curve Equation'!$B$14</f>
        <v>4.5670015218403408E-2</v>
      </c>
      <c r="J166" s="28">
        <f>(1/(1+EXP(('S Curve Equation'!$B$11-J121*'S Curve Equation'!$B$12)*'S Curve Equation'!$B$10))+'S Curve Equation'!$B$13)*'S Curve Equation'!$B$14</f>
        <v>4.6534914236839885E-2</v>
      </c>
      <c r="K166" s="28">
        <f>(1/(1+EXP(('S Curve Equation'!$B$11-K121*'S Curve Equation'!$B$12)*'S Curve Equation'!$B$10))+'S Curve Equation'!$B$13)*'S Curve Equation'!$B$14</f>
        <v>4.7404143764394648E-2</v>
      </c>
      <c r="L166" s="28">
        <f>(1/(1+EXP(('S Curve Equation'!$B$11-L121*'S Curve Equation'!$B$12)*'S Curve Equation'!$B$10))+'S Curve Equation'!$B$13)*'S Curve Equation'!$B$14</f>
        <v>4.8164637827109384E-2</v>
      </c>
      <c r="M166" s="28">
        <f>(1/(1+EXP(('S Curve Equation'!$B$11-M121*'S Curve Equation'!$B$12)*'S Curve Equation'!$B$10))+'S Curve Equation'!$B$13)*'S Curve Equation'!$B$14</f>
        <v>4.9003350432066307E-2</v>
      </c>
      <c r="N166" s="28">
        <f>(1/(1+EXP(('S Curve Equation'!$B$11-N121*'S Curve Equation'!$B$12)*'S Curve Equation'!$B$10))+'S Curve Equation'!$B$13)*'S Curve Equation'!$B$14</f>
        <v>4.984531744628453E-2</v>
      </c>
      <c r="O166" s="28">
        <f>(1/(1+EXP(('S Curve Equation'!$B$11-O121*'S Curve Equation'!$B$12)*'S Curve Equation'!$B$10))+'S Curve Equation'!$B$13)*'S Curve Equation'!$B$14</f>
        <v>5.0690465651015072E-2</v>
      </c>
      <c r="P166" s="28">
        <f>(1/(1+EXP(('S Curve Equation'!$B$11-P121*'S Curve Equation'!$B$12)*'S Curve Equation'!$B$10))+'S Curve Equation'!$B$13)*'S Curve Equation'!$B$14</f>
        <v>5.1538722258048127E-2</v>
      </c>
      <c r="Q166" s="28">
        <f>(1/(1+EXP(('S Curve Equation'!$B$11-Q121*'S Curve Equation'!$B$12)*'S Curve Equation'!$B$10))+'S Curve Equation'!$B$13)*'S Curve Equation'!$B$14</f>
        <v>5.2390014923778948E-2</v>
      </c>
      <c r="R166" s="28">
        <f>(1/(1+EXP(('S Curve Equation'!$B$11-R121*'S Curve Equation'!$B$12)*'S Curve Equation'!$B$10))+'S Curve Equation'!$B$13)*'S Curve Equation'!$B$14</f>
        <v>5.3244271762645727E-2</v>
      </c>
      <c r="S166" s="28">
        <f>(1/(1+EXP(('S Curve Equation'!$B$11-S121*'S Curve Equation'!$B$12)*'S Curve Equation'!$B$10))+'S Curve Equation'!$B$13)*'S Curve Equation'!$B$14</f>
        <v>5.4101421359958088E-2</v>
      </c>
      <c r="T166" s="28">
        <f>(1/(1+EXP(('S Curve Equation'!$B$11-T121*'S Curve Equation'!$B$12)*'S Curve Equation'!$B$10))+'S Curve Equation'!$B$13)*'S Curve Equation'!$B$14</f>
        <v>5.4961392784125304E-2</v>
      </c>
      <c r="U166" s="28">
        <f>(1/(1+EXP(('S Curve Equation'!$B$11-U121*'S Curve Equation'!$B$12)*'S Curve Equation'!$B$10))+'S Curve Equation'!$B$13)*'S Curve Equation'!$B$14</f>
        <v>5.5824115598300104E-2</v>
      </c>
      <c r="V166" s="28">
        <f>(1/(1+EXP(('S Curve Equation'!$B$11-V121*'S Curve Equation'!$B$12)*'S Curve Equation'!$B$10))+'S Curve Equation'!$B$13)*'S Curve Equation'!$B$14</f>
        <v>5.66895198714518E-2</v>
      </c>
      <c r="W166" s="28">
        <f>(1/(1+EXP(('S Curve Equation'!$B$11-W121*'S Curve Equation'!$B$12)*'S Curve Equation'!$B$10))+'S Curve Equation'!$B$13)*'S Curve Equation'!$B$14</f>
        <v>5.7557536188879897E-2</v>
      </c>
      <c r="X166" s="28">
        <f>(1/(1+EXP(('S Curve Equation'!$B$11-X121*'S Curve Equation'!$B$12)*'S Curve Equation'!$B$10))+'S Curve Equation'!$B$13)*'S Curve Equation'!$B$14</f>
        <v>5.8428095662182745E-2</v>
      </c>
      <c r="Y166" s="28">
        <f>(1/(1+EXP(('S Curve Equation'!$B$11-Y121*'S Curve Equation'!$B$12)*'S Curve Equation'!$B$10))+'S Curve Equation'!$B$13)*'S Curve Equation'!$B$14</f>
        <v>5.9301129938695421E-2</v>
      </c>
      <c r="Z166" s="28">
        <f>(1/(1+EXP(('S Curve Equation'!$B$11-Z121*'S Curve Equation'!$B$12)*'S Curve Equation'!$B$10))+'S Curve Equation'!$B$13)*'S Curve Equation'!$B$14</f>
        <v>6.0176571210407016E-2</v>
      </c>
      <c r="AA166" s="28">
        <f>(1/(1+EXP(('S Curve Equation'!$B$11-AA121*'S Curve Equation'!$B$12)*'S Curve Equation'!$B$10))+'S Curve Equation'!$B$13)*'S Curve Equation'!$B$14</f>
        <v>6.1054352222372502E-2</v>
      </c>
      <c r="AB166" s="28">
        <f>(1/(1+EXP(('S Curve Equation'!$B$11-AB121*'S Curve Equation'!$B$12)*'S Curve Equation'!$B$10))+'S Curve Equation'!$B$13)*'S Curve Equation'!$B$14</f>
        <v>6.1934406280631515E-2</v>
      </c>
      <c r="AC166" s="28">
        <f>(1/(1+EXP(('S Curve Equation'!$B$11-AC121*'S Curve Equation'!$B$12)*'S Curve Equation'!$B$10))+'S Curve Equation'!$B$13)*'S Curve Equation'!$B$14</f>
        <v>6.2816667259646089E-2</v>
      </c>
      <c r="AD166" s="28">
        <f>(1/(1+EXP(('S Curve Equation'!$B$11-AD121*'S Curve Equation'!$B$12)*'S Curve Equation'!$B$10))+'S Curve Equation'!$B$13)*'S Curve Equation'!$B$14</f>
        <v>6.3701069609269231E-2</v>
      </c>
      <c r="AE166" s="28">
        <f>(1/(1+EXP(('S Curve Equation'!$B$11-AE121*'S Curve Equation'!$B$12)*'S Curve Equation'!$B$10))+'S Curve Equation'!$B$13)*'S Curve Equation'!$B$14</f>
        <v>6.4587548361259073E-2</v>
      </c>
      <c r="AF166" s="28">
        <f>(1/(1+EXP(('S Curve Equation'!$B$11-AF121*'S Curve Equation'!$B$12)*'S Curve Equation'!$B$10))+'S Curve Equation'!$B$13)*'S Curve Equation'!$B$14</f>
        <v>6.5476039135348399E-2</v>
      </c>
    </row>
    <row r="167" spans="1:32" x14ac:dyDescent="0.2">
      <c r="A167" s="6" t="s">
        <v>45</v>
      </c>
      <c r="B167" s="28">
        <f>(1/(1+EXP(('S Curve Equation'!$B$11-B122*'S Curve Equation'!$B$12)*'S Curve Equation'!$B$10))+'S Curve Equation'!$B$13)*'S Curve Equation'!$B$14</f>
        <v>3.6000000000000039E-2</v>
      </c>
      <c r="C167" s="28">
        <f>(1/(1+EXP(('S Curve Equation'!$B$11-C122*'S Curve Equation'!$B$12)*'S Curve Equation'!$B$10))+'S Curve Equation'!$B$13)*'S Curve Equation'!$B$14</f>
        <v>3.6710147185827678E-2</v>
      </c>
      <c r="D167" s="28">
        <f>(1/(1+EXP(('S Curve Equation'!$B$11-D122*'S Curve Equation'!$B$12)*'S Curve Equation'!$B$10))+'S Curve Equation'!$B$13)*'S Curve Equation'!$B$14</f>
        <v>3.7449128644974163E-2</v>
      </c>
      <c r="E167" s="28">
        <f>(1/(1+EXP(('S Curve Equation'!$B$11-E122*'S Curve Equation'!$B$12)*'S Curve Equation'!$B$10))+'S Curve Equation'!$B$13)*'S Curve Equation'!$B$14</f>
        <v>3.8197982726967762E-2</v>
      </c>
      <c r="F167" s="28">
        <f>(1/(1+EXP(('S Curve Equation'!$B$11-F122*'S Curve Equation'!$B$12)*'S Curve Equation'!$B$10))+'S Curve Equation'!$B$13)*'S Curve Equation'!$B$14</f>
        <v>3.8951166631955053E-2</v>
      </c>
      <c r="G167" s="28">
        <f>(1/(1+EXP(('S Curve Equation'!$B$11-G122*'S Curve Equation'!$B$12)*'S Curve Equation'!$B$10))+'S Curve Equation'!$B$13)*'S Curve Equation'!$B$14</f>
        <v>3.9717506174651411E-2</v>
      </c>
      <c r="H167" s="28">
        <f>(1/(1+EXP(('S Curve Equation'!$B$11-H122*'S Curve Equation'!$B$12)*'S Curve Equation'!$B$10))+'S Curve Equation'!$B$13)*'S Curve Equation'!$B$14</f>
        <v>4.0516272823878596E-2</v>
      </c>
      <c r="I167" s="28">
        <f>(1/(1+EXP(('S Curve Equation'!$B$11-I122*'S Curve Equation'!$B$12)*'S Curve Equation'!$B$10))+'S Curve Equation'!$B$13)*'S Curve Equation'!$B$14</f>
        <v>4.1314612286287723E-2</v>
      </c>
      <c r="J167" s="28">
        <f>(1/(1+EXP(('S Curve Equation'!$B$11-J122*'S Curve Equation'!$B$12)*'S Curve Equation'!$B$10))+'S Curve Equation'!$B$13)*'S Curve Equation'!$B$14</f>
        <v>4.212624388723233E-2</v>
      </c>
      <c r="K167" s="28">
        <f>(1/(1+EXP(('S Curve Equation'!$B$11-K122*'S Curve Equation'!$B$12)*'S Curve Equation'!$B$10))+'S Curve Equation'!$B$13)*'S Curve Equation'!$B$14</f>
        <v>4.2942184589612763E-2</v>
      </c>
      <c r="L167" s="28">
        <f>(1/(1+EXP(('S Curve Equation'!$B$11-L122*'S Curve Equation'!$B$12)*'S Curve Equation'!$B$10))+'S Curve Equation'!$B$13)*'S Curve Equation'!$B$14</f>
        <v>4.3656255868514439E-2</v>
      </c>
      <c r="M167" s="28">
        <f>(1/(1+EXP(('S Curve Equation'!$B$11-M122*'S Curve Equation'!$B$12)*'S Curve Equation'!$B$10))+'S Curve Equation'!$B$13)*'S Curve Equation'!$B$14</f>
        <v>4.4443985516677727E-2</v>
      </c>
      <c r="N167" s="28">
        <f>(1/(1+EXP(('S Curve Equation'!$B$11-N122*'S Curve Equation'!$B$12)*'S Curve Equation'!$B$10))+'S Curve Equation'!$B$13)*'S Curve Equation'!$B$14</f>
        <v>4.5234996193778271E-2</v>
      </c>
      <c r="O167" s="28">
        <f>(1/(1+EXP(('S Curve Equation'!$B$11-O122*'S Curve Equation'!$B$12)*'S Curve Equation'!$B$10))+'S Curve Equation'!$B$13)*'S Curve Equation'!$B$14</f>
        <v>4.6029219787068483E-2</v>
      </c>
      <c r="P167" s="28">
        <f>(1/(1+EXP(('S Curve Equation'!$B$11-P122*'S Curve Equation'!$B$12)*'S Curve Equation'!$B$10))+'S Curve Equation'!$B$13)*'S Curve Equation'!$B$14</f>
        <v>4.6826588526769845E-2</v>
      </c>
      <c r="Q167" s="28">
        <f>(1/(1+EXP(('S Curve Equation'!$B$11-Q122*'S Curve Equation'!$B$12)*'S Curve Equation'!$B$10))+'S Curve Equation'!$B$13)*'S Curve Equation'!$B$14</f>
        <v>4.762703500021595E-2</v>
      </c>
      <c r="R167" s="28">
        <f>(1/(1+EXP(('S Curve Equation'!$B$11-R122*'S Curve Equation'!$B$12)*'S Curve Equation'!$B$10))+'S Curve Equation'!$B$13)*'S Curve Equation'!$B$14</f>
        <v>4.8430492165414715E-2</v>
      </c>
      <c r="S167" s="28">
        <f>(1/(1+EXP(('S Curve Equation'!$B$11-S122*'S Curve Equation'!$B$12)*'S Curve Equation'!$B$10))+'S Curve Equation'!$B$13)*'S Curve Equation'!$B$14</f>
        <v>4.9236893364045478E-2</v>
      </c>
      <c r="T167" s="28">
        <f>(1/(1+EXP(('S Curve Equation'!$B$11-T122*'S Curve Equation'!$B$12)*'S Curve Equation'!$B$10))+'S Curve Equation'!$B$13)*'S Curve Equation'!$B$14</f>
        <v>5.0046172333899269E-2</v>
      </c>
      <c r="U167" s="28">
        <f>(1/(1+EXP(('S Curve Equation'!$B$11-U122*'S Curve Equation'!$B$12)*'S Curve Equation'!$B$10))+'S Curve Equation'!$B$13)*'S Curve Equation'!$B$14</f>
        <v>5.0858263220776044E-2</v>
      </c>
      <c r="V167" s="28">
        <f>(1/(1+EXP(('S Curve Equation'!$B$11-V122*'S Curve Equation'!$B$12)*'S Curve Equation'!$B$10))+'S Curve Equation'!$B$13)*'S Curve Equation'!$B$14</f>
        <v>5.1673100589850612E-2</v>
      </c>
      <c r="W167" s="28">
        <f>(1/(1+EXP(('S Curve Equation'!$B$11-W122*'S Curve Equation'!$B$12)*'S Curve Equation'!$B$10))+'S Curve Equation'!$B$13)*'S Curve Equation'!$B$14</f>
        <v>5.2490619436517498E-2</v>
      </c>
      <c r="X167" s="28">
        <f>(1/(1+EXP(('S Curve Equation'!$B$11-X122*'S Curve Equation'!$B$12)*'S Curve Equation'!$B$10))+'S Curve Equation'!$B$13)*'S Curve Equation'!$B$14</f>
        <v>5.3310755196726914E-2</v>
      </c>
      <c r="Y167" s="28">
        <f>(1/(1+EXP(('S Curve Equation'!$B$11-Y122*'S Curve Equation'!$B$12)*'S Curve Equation'!$B$10))+'S Curve Equation'!$B$13)*'S Curve Equation'!$B$14</f>
        <v>5.4133443756824877E-2</v>
      </c>
      <c r="Z167" s="28">
        <f>(1/(1+EXP(('S Curve Equation'!$B$11-Z122*'S Curve Equation'!$B$12)*'S Curve Equation'!$B$10))+'S Curve Equation'!$B$13)*'S Curve Equation'!$B$14</f>
        <v>5.4958621462906303E-2</v>
      </c>
      <c r="AA167" s="28">
        <f>(1/(1+EXP(('S Curve Equation'!$B$11-AA122*'S Curve Equation'!$B$12)*'S Curve Equation'!$B$10))+'S Curve Equation'!$B$13)*'S Curve Equation'!$B$14</f>
        <v>5.5786225129693723E-2</v>
      </c>
      <c r="AB167" s="28">
        <f>(1/(1+EXP(('S Curve Equation'!$B$11-AB122*'S Curve Equation'!$B$12)*'S Curve Equation'!$B$10))+'S Curve Equation'!$B$13)*'S Curve Equation'!$B$14</f>
        <v>5.6616192048954253E-2</v>
      </c>
      <c r="AC167" s="28">
        <f>(1/(1+EXP(('S Curve Equation'!$B$11-AC122*'S Curve Equation'!$B$12)*'S Curve Equation'!$B$10))+'S Curve Equation'!$B$13)*'S Curve Equation'!$B$14</f>
        <v>5.7448459997463133E-2</v>
      </c>
      <c r="AD167" s="28">
        <f>(1/(1+EXP(('S Curve Equation'!$B$11-AD122*'S Curve Equation'!$B$12)*'S Curve Equation'!$B$10))+'S Curve Equation'!$B$13)*'S Curve Equation'!$B$14</f>
        <v>5.8282967244526765E-2</v>
      </c>
      <c r="AE167" s="28">
        <f>(1/(1+EXP(('S Curve Equation'!$B$11-AE122*'S Curve Equation'!$B$12)*'S Curve Equation'!$B$10))+'S Curve Equation'!$B$13)*'S Curve Equation'!$B$14</f>
        <v>5.9119652559076377E-2</v>
      </c>
      <c r="AF167" s="28">
        <f>(1/(1+EXP(('S Curve Equation'!$B$11-AF122*'S Curve Equation'!$B$12)*'S Curve Equation'!$B$10))+'S Curve Equation'!$B$13)*'S Curve Equation'!$B$14</f>
        <v>5.9958455216342382E-2</v>
      </c>
    </row>
    <row r="168" spans="1:32" x14ac:dyDescent="0.2">
      <c r="A168" s="6" t="s">
        <v>46</v>
      </c>
      <c r="B168" s="28">
        <f>(1/(1+EXP(('S Curve Equation'!$B$11-B123*'S Curve Equation'!$B$12)*'S Curve Equation'!$B$10))+'S Curve Equation'!$B$13)*'S Curve Equation'!$B$14</f>
        <v>5.09999999999999E-2</v>
      </c>
      <c r="C168" s="28">
        <f>(1/(1+EXP(('S Curve Equation'!$B$11-C123*'S Curve Equation'!$B$12)*'S Curve Equation'!$B$10))+'S Curve Equation'!$B$13)*'S Curve Equation'!$B$14</f>
        <v>5.1885186235055419E-2</v>
      </c>
      <c r="D168" s="28">
        <f>(1/(1+EXP(('S Curve Equation'!$B$11-D123*'S Curve Equation'!$B$12)*'S Curve Equation'!$B$10))+'S Curve Equation'!$B$13)*'S Curve Equation'!$B$14</f>
        <v>5.2805385521414588E-2</v>
      </c>
      <c r="E168" s="28">
        <f>(1/(1+EXP(('S Curve Equation'!$B$11-E123*'S Curve Equation'!$B$12)*'S Curve Equation'!$B$10))+'S Curve Equation'!$B$13)*'S Curve Equation'!$B$14</f>
        <v>5.373692311642192E-2</v>
      </c>
      <c r="F168" s="28">
        <f>(1/(1+EXP(('S Curve Equation'!$B$11-F123*'S Curve Equation'!$B$12)*'S Curve Equation'!$B$10))+'S Curve Equation'!$B$13)*'S Curve Equation'!$B$14</f>
        <v>5.467288738608634E-2</v>
      </c>
      <c r="G168" s="28">
        <f>(1/(1+EXP(('S Curve Equation'!$B$11-G123*'S Curve Equation'!$B$12)*'S Curve Equation'!$B$10))+'S Curve Equation'!$B$13)*'S Curve Equation'!$B$14</f>
        <v>5.5624223089113835E-2</v>
      </c>
      <c r="H168" s="28">
        <f>(1/(1+EXP(('S Curve Equation'!$B$11-H123*'S Curve Equation'!$B$12)*'S Curve Equation'!$B$10))+'S Curve Equation'!$B$13)*'S Curve Equation'!$B$14</f>
        <v>5.6614776701808152E-2</v>
      </c>
      <c r="I168" s="28">
        <f>(1/(1+EXP(('S Curve Equation'!$B$11-I123*'S Curve Equation'!$B$12)*'S Curve Equation'!$B$10))+'S Curve Equation'!$B$13)*'S Curve Equation'!$B$14</f>
        <v>5.7603754331307329E-2</v>
      </c>
      <c r="J168" s="28">
        <f>(1/(1+EXP(('S Curve Equation'!$B$11-J123*'S Curve Equation'!$B$12)*'S Curve Equation'!$B$10))+'S Curve Equation'!$B$13)*'S Curve Equation'!$B$14</f>
        <v>5.8608137720554676E-2</v>
      </c>
      <c r="K168" s="28">
        <f>(1/(1+EXP(('S Curve Equation'!$B$11-K123*'S Curve Equation'!$B$12)*'S Curve Equation'!$B$10))+'S Curve Equation'!$B$13)*'S Curve Equation'!$B$14</f>
        <v>5.9616787524284939E-2</v>
      </c>
      <c r="L168" s="28">
        <f>(1/(1+EXP(('S Curve Equation'!$B$11-L123*'S Curve Equation'!$B$12)*'S Curve Equation'!$B$10))+'S Curve Equation'!$B$13)*'S Curve Equation'!$B$14</f>
        <v>6.0498640367666549E-2</v>
      </c>
      <c r="M168" s="28">
        <f>(1/(1+EXP(('S Curve Equation'!$B$11-M123*'S Curve Equation'!$B$12)*'S Curve Equation'!$B$10))+'S Curve Equation'!$B$13)*'S Curve Equation'!$B$14</f>
        <v>6.1470528257251057E-2</v>
      </c>
      <c r="N168" s="28">
        <f>(1/(1+EXP(('S Curve Equation'!$B$11-N123*'S Curve Equation'!$B$12)*'S Curve Equation'!$B$10))+'S Curve Equation'!$B$13)*'S Curve Equation'!$B$14</f>
        <v>6.244549162956918E-2</v>
      </c>
      <c r="O168" s="28">
        <f>(1/(1+EXP(('S Curve Equation'!$B$11-O123*'S Curve Equation'!$B$12)*'S Curve Equation'!$B$10))+'S Curve Equation'!$B$13)*'S Curve Equation'!$B$14</f>
        <v>6.3423444278481719E-2</v>
      </c>
      <c r="P168" s="28">
        <f>(1/(1+EXP(('S Curve Equation'!$B$11-P123*'S Curve Equation'!$B$12)*'S Curve Equation'!$B$10))+'S Curve Equation'!$B$13)*'S Curve Equation'!$B$14</f>
        <v>6.4404300687292665E-2</v>
      </c>
      <c r="Q168" s="28">
        <f>(1/(1+EXP(('S Curve Equation'!$B$11-Q123*'S Curve Equation'!$B$12)*'S Curve Equation'!$B$10))+'S Curve Equation'!$B$13)*'S Curve Equation'!$B$14</f>
        <v>6.5387976041778317E-2</v>
      </c>
      <c r="R168" s="28">
        <f>(1/(1+EXP(('S Curve Equation'!$B$11-R123*'S Curve Equation'!$B$12)*'S Curve Equation'!$B$10))+'S Curve Equation'!$B$13)*'S Curve Equation'!$B$14</f>
        <v>6.6374386242470412E-2</v>
      </c>
      <c r="S168" s="28">
        <f>(1/(1+EXP(('S Curve Equation'!$B$11-S123*'S Curve Equation'!$B$12)*'S Curve Equation'!$B$10))+'S Curve Equation'!$B$13)*'S Curve Equation'!$B$14</f>
        <v>6.736344791621815E-2</v>
      </c>
      <c r="T168" s="28">
        <f>(1/(1+EXP(('S Curve Equation'!$B$11-T123*'S Curve Equation'!$B$12)*'S Curve Equation'!$B$10))+'S Curve Equation'!$B$13)*'S Curve Equation'!$B$14</f>
        <v>6.8355078427042013E-2</v>
      </c>
      <c r="U168" s="28">
        <f>(1/(1+EXP(('S Curve Equation'!$B$11-U123*'S Curve Equation'!$B$12)*'S Curve Equation'!$B$10))+'S Curve Equation'!$B$13)*'S Curve Equation'!$B$14</f>
        <v>6.934919588630141E-2</v>
      </c>
      <c r="V168" s="28">
        <f>(1/(1+EXP(('S Curve Equation'!$B$11-V123*'S Curve Equation'!$B$12)*'S Curve Equation'!$B$10))+'S Curve Equation'!$B$13)*'S Curve Equation'!$B$14</f>
        <v>7.0345719162194259E-2</v>
      </c>
      <c r="W168" s="28">
        <f>(1/(1+EXP(('S Curve Equation'!$B$11-W123*'S Curve Equation'!$B$12)*'S Curve Equation'!$B$10))+'S Curve Equation'!$B$13)*'S Curve Equation'!$B$14</f>
        <v>7.1344567888604021E-2</v>
      </c>
      <c r="X168" s="28">
        <f>(1/(1+EXP(('S Curve Equation'!$B$11-X123*'S Curve Equation'!$B$12)*'S Curve Equation'!$B$10))+'S Curve Equation'!$B$13)*'S Curve Equation'!$B$14</f>
        <v>7.2345662473314393E-2</v>
      </c>
      <c r="Y168" s="28">
        <f>(1/(1+EXP(('S Curve Equation'!$B$11-Y123*'S Curve Equation'!$B$12)*'S Curve Equation'!$B$10))+'S Curve Equation'!$B$13)*'S Curve Equation'!$B$14</f>
        <v>7.3348924105609878E-2</v>
      </c>
      <c r="Z168" s="28">
        <f>(1/(1+EXP(('S Curve Equation'!$B$11-Z123*'S Curve Equation'!$B$12)*'S Curve Equation'!$B$10))+'S Curve Equation'!$B$13)*'S Curve Equation'!$B$14</f>
        <v>7.4354274763276676E-2</v>
      </c>
      <c r="AA168" s="28">
        <f>(1/(1+EXP(('S Curve Equation'!$B$11-AA123*'S Curve Equation'!$B$12)*'S Curve Equation'!$B$10))+'S Curve Equation'!$B$13)*'S Curve Equation'!$B$14</f>
        <v>7.5361637219023184E-2</v>
      </c>
      <c r="AB168" s="28">
        <f>(1/(1+EXP(('S Curve Equation'!$B$11-AB123*'S Curve Equation'!$B$12)*'S Curve Equation'!$B$10))+'S Curve Equation'!$B$13)*'S Curve Equation'!$B$14</f>
        <v>7.6370935046337837E-2</v>
      </c>
      <c r="AC168" s="28">
        <f>(1/(1+EXP(('S Curve Equation'!$B$11-AC123*'S Curve Equation'!$B$12)*'S Curve Equation'!$B$10))+'S Curve Equation'!$B$13)*'S Curve Equation'!$B$14</f>
        <v>7.738209262479892E-2</v>
      </c>
      <c r="AD168" s="28">
        <f>(1/(1+EXP(('S Curve Equation'!$B$11-AD123*'S Curve Equation'!$B$12)*'S Curve Equation'!$B$10))+'S Curve Equation'!$B$13)*'S Curve Equation'!$B$14</f>
        <v>7.839503514485309E-2</v>
      </c>
      <c r="AE168" s="28">
        <f>(1/(1+EXP(('S Curve Equation'!$B$11-AE123*'S Curve Equation'!$B$12)*'S Curve Equation'!$B$10))+'S Curve Equation'!$B$13)*'S Curve Equation'!$B$14</f>
        <v>7.9409688612081059E-2</v>
      </c>
      <c r="AF168" s="28">
        <f>(1/(1+EXP(('S Curve Equation'!$B$11-AF123*'S Curve Equation'!$B$12)*'S Curve Equation'!$B$10))+'S Curve Equation'!$B$13)*'S Curve Equation'!$B$14</f>
        <v>8.0425979850963628E-2</v>
      </c>
    </row>
    <row r="169" spans="1:32" x14ac:dyDescent="0.2">
      <c r="A169" s="6" t="s">
        <v>47</v>
      </c>
      <c r="B169" s="28">
        <f>(1/(1+EXP(('S Curve Equation'!$B$11-B124*'S Curve Equation'!$B$12)*'S Curve Equation'!$B$10))+'S Curve Equation'!$B$13)*'S Curve Equation'!$B$14</f>
        <v>2.6183394160584017E-2</v>
      </c>
      <c r="C169" s="28">
        <f>(1/(1+EXP(('S Curve Equation'!$B$11-C124*'S Curve Equation'!$B$12)*'S Curve Equation'!$B$10))+'S Curve Equation'!$B$13)*'S Curve Equation'!$B$14</f>
        <v>2.6770182900132864E-2</v>
      </c>
      <c r="D169" s="28">
        <f>(1/(1+EXP(('S Curve Equation'!$B$11-D124*'S Curve Equation'!$B$12)*'S Curve Equation'!$B$10))+'S Curve Equation'!$B$13)*'S Curve Equation'!$B$14</f>
        <v>2.7381274854479068E-2</v>
      </c>
      <c r="E169" s="28">
        <f>(1/(1+EXP(('S Curve Equation'!$B$11-E124*'S Curve Equation'!$B$12)*'S Curve Equation'!$B$10))+'S Curve Equation'!$B$13)*'S Curve Equation'!$B$14</f>
        <v>2.8001023222122782E-2</v>
      </c>
      <c r="F169" s="28">
        <f>(1/(1+EXP(('S Curve Equation'!$B$11-F124*'S Curve Equation'!$B$12)*'S Curve Equation'!$B$10))+'S Curve Equation'!$B$13)*'S Curve Equation'!$B$14</f>
        <v>2.8624850204925632E-2</v>
      </c>
      <c r="G169" s="28">
        <f>(1/(1+EXP(('S Curve Equation'!$B$11-G124*'S Curve Equation'!$B$12)*'S Curve Equation'!$B$10))+'S Curve Equation'!$B$13)*'S Curve Equation'!$B$14</f>
        <v>2.9260078454466026E-2</v>
      </c>
      <c r="H169" s="28">
        <f>(1/(1+EXP(('S Curve Equation'!$B$11-H124*'S Curve Equation'!$B$12)*'S Curve Equation'!$B$10))+'S Curve Equation'!$B$13)*'S Curve Equation'!$B$14</f>
        <v>2.9922723130463322E-2</v>
      </c>
      <c r="I169" s="28">
        <f>(1/(1+EXP(('S Curve Equation'!$B$11-I124*'S Curve Equation'!$B$12)*'S Curve Equation'!$B$10))+'S Curve Equation'!$B$13)*'S Curve Equation'!$B$14</f>
        <v>3.0585556228682614E-2</v>
      </c>
      <c r="J169" s="28">
        <f>(1/(1+EXP(('S Curve Equation'!$B$11-J124*'S Curve Equation'!$B$12)*'S Curve Equation'!$B$10))+'S Curve Equation'!$B$13)*'S Curve Equation'!$B$14</f>
        <v>3.1259976460771284E-2</v>
      </c>
      <c r="K169" s="28">
        <f>(1/(1+EXP(('S Curve Equation'!$B$11-K124*'S Curve Equation'!$B$12)*'S Curve Equation'!$B$10))+'S Curve Equation'!$B$13)*'S Curve Equation'!$B$14</f>
        <v>3.1938532316123744E-2</v>
      </c>
      <c r="L169" s="28">
        <f>(1/(1+EXP(('S Curve Equation'!$B$11-L124*'S Curve Equation'!$B$12)*'S Curve Equation'!$B$10))+'S Curve Equation'!$B$13)*'S Curve Equation'!$B$14</f>
        <v>3.2532823758165796E-2</v>
      </c>
      <c r="M169" s="28">
        <f>(1/(1+EXP(('S Curve Equation'!$B$11-M124*'S Curve Equation'!$B$12)*'S Curve Equation'!$B$10))+'S Curve Equation'!$B$13)*'S Curve Equation'!$B$14</f>
        <v>3.3188903962265932E-2</v>
      </c>
      <c r="N169" s="28">
        <f>(1/(1+EXP(('S Curve Equation'!$B$11-N124*'S Curve Equation'!$B$12)*'S Curve Equation'!$B$10))+'S Curve Equation'!$B$13)*'S Curve Equation'!$B$14</f>
        <v>3.3848225694553064E-2</v>
      </c>
      <c r="O169" s="28">
        <f>(1/(1+EXP(('S Curve Equation'!$B$11-O124*'S Curve Equation'!$B$12)*'S Curve Equation'!$B$10))+'S Curve Equation'!$B$13)*'S Curve Equation'!$B$14</f>
        <v>3.4510734203652631E-2</v>
      </c>
      <c r="P169" s="28">
        <f>(1/(1+EXP(('S Curve Equation'!$B$11-P124*'S Curve Equation'!$B$12)*'S Curve Equation'!$B$10))+'S Curve Equation'!$B$13)*'S Curve Equation'!$B$14</f>
        <v>3.5176374885635645E-2</v>
      </c>
      <c r="Q169" s="28">
        <f>(1/(1+EXP(('S Curve Equation'!$B$11-Q124*'S Curve Equation'!$B$12)*'S Curve Equation'!$B$10))+'S Curve Equation'!$B$13)*'S Curve Equation'!$B$14</f>
        <v>3.5845093297640497E-2</v>
      </c>
      <c r="R169" s="28">
        <f>(1/(1+EXP(('S Curve Equation'!$B$11-R124*'S Curve Equation'!$B$12)*'S Curve Equation'!$B$10))+'S Curve Equation'!$B$13)*'S Curve Equation'!$B$14</f>
        <v>3.6516835171035357E-2</v>
      </c>
      <c r="S169" s="28">
        <f>(1/(1+EXP(('S Curve Equation'!$B$11-S124*'S Curve Equation'!$B$12)*'S Curve Equation'!$B$10))+'S Curve Equation'!$B$13)*'S Curve Equation'!$B$14</f>
        <v>3.7191546424132513E-2</v>
      </c>
      <c r="T169" s="28">
        <f>(1/(1+EXP(('S Curve Equation'!$B$11-T124*'S Curve Equation'!$B$12)*'S Curve Equation'!$B$10))+'S Curve Equation'!$B$13)*'S Curve Equation'!$B$14</f>
        <v>3.7869173174459668E-2</v>
      </c>
      <c r="U169" s="28">
        <f>(1/(1+EXP(('S Curve Equation'!$B$11-U124*'S Curve Equation'!$B$12)*'S Curve Equation'!$B$10))+'S Curve Equation'!$B$13)*'S Curve Equation'!$B$14</f>
        <v>3.8549661750596702E-2</v>
      </c>
      <c r="V169" s="28">
        <f>(1/(1+EXP(('S Curve Equation'!$B$11-V124*'S Curve Equation'!$B$12)*'S Curve Equation'!$B$10))+'S Curve Equation'!$B$13)*'S Curve Equation'!$B$14</f>
        <v>3.9232958703587145E-2</v>
      </c>
      <c r="W169" s="28">
        <f>(1/(1+EXP(('S Curve Equation'!$B$11-W124*'S Curve Equation'!$B$12)*'S Curve Equation'!$B$10))+'S Curve Equation'!$B$13)*'S Curve Equation'!$B$14</f>
        <v>3.9919010817929847E-2</v>
      </c>
      <c r="X169" s="28">
        <f>(1/(1+EXP(('S Curve Equation'!$B$11-X124*'S Curve Equation'!$B$12)*'S Curve Equation'!$B$10))+'S Curve Equation'!$B$13)*'S Curve Equation'!$B$14</f>
        <v>4.0607765122159967E-2</v>
      </c>
      <c r="Y169" s="28">
        <f>(1/(1+EXP(('S Curve Equation'!$B$11-Y124*'S Curve Equation'!$B$12)*'S Curve Equation'!$B$10))+'S Curve Equation'!$B$13)*'S Curve Equation'!$B$14</f>
        <v>4.1299168899028023E-2</v>
      </c>
      <c r="Z169" s="28">
        <f>(1/(1+EXP(('S Curve Equation'!$B$11-Z124*'S Curve Equation'!$B$12)*'S Curve Equation'!$B$10))+'S Curve Equation'!$B$13)*'S Curve Equation'!$B$14</f>
        <v>4.1993169695282481E-2</v>
      </c>
      <c r="AA169" s="28">
        <f>(1/(1+EXP(('S Curve Equation'!$B$11-AA124*'S Curve Equation'!$B$12)*'S Curve Equation'!$B$10))+'S Curve Equation'!$B$13)*'S Curve Equation'!$B$14</f>
        <v>4.2689715331065671E-2</v>
      </c>
      <c r="AB169" s="28">
        <f>(1/(1+EXP(('S Curve Equation'!$B$11-AB124*'S Curve Equation'!$B$12)*'S Curve Equation'!$B$10))+'S Curve Equation'!$B$13)*'S Curve Equation'!$B$14</f>
        <v>4.3388753908930489E-2</v>
      </c>
      <c r="AC169" s="28">
        <f>(1/(1+EXP(('S Curve Equation'!$B$11-AC124*'S Curve Equation'!$B$12)*'S Curve Equation'!$B$10))+'S Curve Equation'!$B$13)*'S Curve Equation'!$B$14</f>
        <v>4.4090233822485073E-2</v>
      </c>
      <c r="AD169" s="28">
        <f>(1/(1+EXP(('S Curve Equation'!$B$11-AD124*'S Curve Equation'!$B$12)*'S Curve Equation'!$B$10))+'S Curve Equation'!$B$13)*'S Curve Equation'!$B$14</f>
        <v>4.4794103764673091E-2</v>
      </c>
      <c r="AE169" s="28">
        <f>(1/(1+EXP(('S Curve Equation'!$B$11-AE124*'S Curve Equation'!$B$12)*'S Curve Equation'!$B$10))+'S Curve Equation'!$B$13)*'S Curve Equation'!$B$14</f>
        <v>4.550031273569901E-2</v>
      </c>
      <c r="AF169" s="28">
        <f>(1/(1+EXP(('S Curve Equation'!$B$11-AF124*'S Curve Equation'!$B$12)*'S Curve Equation'!$B$10))+'S Curve Equation'!$B$13)*'S Curve Equation'!$B$14</f>
        <v>4.6208810050603774E-2</v>
      </c>
    </row>
    <row r="170" spans="1:32" x14ac:dyDescent="0.2">
      <c r="A170" s="6" t="s">
        <v>48</v>
      </c>
      <c r="B170" s="28">
        <f>(1/(1+EXP(('S Curve Equation'!$B$11-B125*'S Curve Equation'!$B$12)*'S Curve Equation'!$B$10))+'S Curve Equation'!$B$13)*'S Curve Equation'!$B$14</f>
        <v>2.699999999999992E-2</v>
      </c>
      <c r="C170" s="28">
        <f>(1/(1+EXP(('S Curve Equation'!$B$11-C125*'S Curve Equation'!$B$12)*'S Curve Equation'!$B$10))+'S Curve Equation'!$B$13)*'S Curve Equation'!$B$14</f>
        <v>2.7597348825799808E-2</v>
      </c>
      <c r="D170" s="28">
        <f>(1/(1+EXP(('S Curve Equation'!$B$11-D125*'S Curve Equation'!$B$12)*'S Curve Equation'!$B$10))+'S Curve Equation'!$B$13)*'S Curve Equation'!$B$14</f>
        <v>2.8219394622041202E-2</v>
      </c>
      <c r="E170" s="28">
        <f>(1/(1+EXP(('S Curve Equation'!$B$11-E125*'S Curve Equation'!$B$12)*'S Curve Equation'!$B$10))+'S Curve Equation'!$B$13)*'S Curve Equation'!$B$14</f>
        <v>2.8850207051446735E-2</v>
      </c>
      <c r="F170" s="28">
        <f>(1/(1+EXP(('S Curve Equation'!$B$11-F125*'S Curve Equation'!$B$12)*'S Curve Equation'!$B$10))+'S Curve Equation'!$B$13)*'S Curve Equation'!$B$14</f>
        <v>2.9485125705437723E-2</v>
      </c>
      <c r="G170" s="28">
        <f>(1/(1+EXP(('S Curve Equation'!$B$11-G125*'S Curve Equation'!$B$12)*'S Curve Equation'!$B$10))+'S Curve Equation'!$B$13)*'S Curve Equation'!$B$14</f>
        <v>3.013160225100572E-2</v>
      </c>
      <c r="H170" s="28">
        <f>(1/(1+EXP(('S Curve Equation'!$B$11-H125*'S Curve Equation'!$B$12)*'S Curve Equation'!$B$10))+'S Curve Equation'!$B$13)*'S Curve Equation'!$B$14</f>
        <v>3.080593168457231E-2</v>
      </c>
      <c r="I170" s="28">
        <f>(1/(1+EXP(('S Curve Equation'!$B$11-I125*'S Curve Equation'!$B$12)*'S Curve Equation'!$B$10))+'S Curve Equation'!$B$13)*'S Curve Equation'!$B$14</f>
        <v>3.1480403344953736E-2</v>
      </c>
      <c r="J170" s="28">
        <f>(1/(1+EXP(('S Curve Equation'!$B$11-J125*'S Curve Equation'!$B$12)*'S Curve Equation'!$B$10))+'S Curve Equation'!$B$13)*'S Curve Equation'!$B$14</f>
        <v>3.2166615326115901E-2</v>
      </c>
      <c r="K170" s="28">
        <f>(1/(1+EXP(('S Curve Equation'!$B$11-K125*'S Curve Equation'!$B$12)*'S Curve Equation'!$B$10))+'S Curve Equation'!$B$13)*'S Curve Equation'!$B$14</f>
        <v>3.2856984625632399E-2</v>
      </c>
      <c r="L170" s="28">
        <f>(1/(1+EXP(('S Curve Equation'!$B$11-L125*'S Curve Equation'!$B$12)*'S Curve Equation'!$B$10))+'S Curve Equation'!$B$13)*'S Curve Equation'!$B$14</f>
        <v>3.3461581224220487E-2</v>
      </c>
      <c r="M170" s="28">
        <f>(1/(1+EXP(('S Curve Equation'!$B$11-M125*'S Curve Equation'!$B$12)*'S Curve Equation'!$B$10))+'S Curve Equation'!$B$13)*'S Curve Equation'!$B$14</f>
        <v>3.4128993710742822E-2</v>
      </c>
      <c r="N170" s="28">
        <f>(1/(1+EXP(('S Curve Equation'!$B$11-N125*'S Curve Equation'!$B$12)*'S Curve Equation'!$B$10))+'S Curve Equation'!$B$13)*'S Curve Equation'!$B$14</f>
        <v>3.4799657333579724E-2</v>
      </c>
      <c r="O170" s="28">
        <f>(1/(1+EXP(('S Curve Equation'!$B$11-O125*'S Curve Equation'!$B$12)*'S Curve Equation'!$B$10))+'S Curve Equation'!$B$13)*'S Curve Equation'!$B$14</f>
        <v>3.5473516186350182E-2</v>
      </c>
      <c r="P170" s="28">
        <f>(1/(1+EXP(('S Curve Equation'!$B$11-P125*'S Curve Equation'!$B$12)*'S Curve Equation'!$B$10))+'S Curve Equation'!$B$13)*'S Curve Equation'!$B$14</f>
        <v>3.6150514525181407E-2</v>
      </c>
      <c r="Q170" s="28">
        <f>(1/(1+EXP(('S Curve Equation'!$B$11-Q125*'S Curve Equation'!$B$12)*'S Curve Equation'!$B$10))+'S Curve Equation'!$B$13)*'S Curve Equation'!$B$14</f>
        <v>3.6830596782413627E-2</v>
      </c>
      <c r="R170" s="28">
        <f>(1/(1+EXP(('S Curve Equation'!$B$11-R125*'S Curve Equation'!$B$12)*'S Curve Equation'!$B$10))+'S Curve Equation'!$B$13)*'S Curve Equation'!$B$14</f>
        <v>3.7513707579835048E-2</v>
      </c>
      <c r="S170" s="28">
        <f>(1/(1+EXP(('S Curve Equation'!$B$11-S125*'S Curve Equation'!$B$12)*'S Curve Equation'!$B$10))+'S Curve Equation'!$B$13)*'S Curve Equation'!$B$14</f>
        <v>3.8199791741458579E-2</v>
      </c>
      <c r="T170" s="28">
        <f>(1/(1+EXP(('S Curve Equation'!$B$11-T125*'S Curve Equation'!$B$12)*'S Curve Equation'!$B$10))+'S Curve Equation'!$B$13)*'S Curve Equation'!$B$14</f>
        <v>3.8888794305845728E-2</v>
      </c>
      <c r="U170" s="28">
        <f>(1/(1+EXP(('S Curve Equation'!$B$11-U125*'S Curve Equation'!$B$12)*'S Curve Equation'!$B$10))+'S Curve Equation'!$B$13)*'S Curve Equation'!$B$14</f>
        <v>3.9580660537986714E-2</v>
      </c>
      <c r="V170" s="28">
        <f>(1/(1+EXP(('S Curve Equation'!$B$11-V125*'S Curve Equation'!$B$12)*'S Curve Equation'!$B$10))+'S Curve Equation'!$B$13)*'S Curve Equation'!$B$14</f>
        <v>4.0275335940745935E-2</v>
      </c>
      <c r="W170" s="28">
        <f>(1/(1+EXP(('S Curve Equation'!$B$11-W125*'S Curve Equation'!$B$12)*'S Curve Equation'!$B$10))+'S Curve Equation'!$B$13)*'S Curve Equation'!$B$14</f>
        <v>4.0972766265878854E-2</v>
      </c>
      <c r="X170" s="28">
        <f>(1/(1+EXP(('S Curve Equation'!$B$11-X125*'S Curve Equation'!$B$12)*'S Curve Equation'!$B$10))+'S Curve Equation'!$B$13)*'S Curve Equation'!$B$14</f>
        <v>4.1672897524629632E-2</v>
      </c>
      <c r="Y170" s="28">
        <f>(1/(1+EXP(('S Curve Equation'!$B$11-Y125*'S Curve Equation'!$B$12)*'S Curve Equation'!$B$10))+'S Curve Equation'!$B$13)*'S Curve Equation'!$B$14</f>
        <v>4.2375675997918527E-2</v>
      </c>
      <c r="Z170" s="28">
        <f>(1/(1+EXP(('S Curve Equation'!$B$11-Z125*'S Curve Equation'!$B$12)*'S Curve Equation'!$B$10))+'S Curve Equation'!$B$13)*'S Curve Equation'!$B$14</f>
        <v>4.3081048246124957E-2</v>
      </c>
      <c r="AA170" s="28">
        <f>(1/(1+EXP(('S Curve Equation'!$B$11-AA125*'S Curve Equation'!$B$12)*'S Curve Equation'!$B$10))+'S Curve Equation'!$B$13)*'S Curve Equation'!$B$14</f>
        <v>4.3788961118475994E-2</v>
      </c>
      <c r="AB170" s="28">
        <f>(1/(1+EXP(('S Curve Equation'!$B$11-AB125*'S Curve Equation'!$B$12)*'S Curve Equation'!$B$10))+'S Curve Equation'!$B$13)*'S Curve Equation'!$B$14</f>
        <v>4.4499361762048557E-2</v>
      </c>
      <c r="AC170" s="28">
        <f>(1/(1+EXP(('S Curve Equation'!$B$11-AC125*'S Curve Equation'!$B$12)*'S Curve Equation'!$B$10))+'S Curve Equation'!$B$13)*'S Curve Equation'!$B$14</f>
        <v>4.5212197630391991E-2</v>
      </c>
      <c r="AD170" s="28">
        <f>(1/(1+EXP(('S Curve Equation'!$B$11-AD125*'S Curve Equation'!$B$12)*'S Curve Equation'!$B$10))+'S Curve Equation'!$B$13)*'S Curve Equation'!$B$14</f>
        <v>4.592741649177981E-2</v>
      </c>
      <c r="AE170" s="28">
        <f>(1/(1+EXP(('S Curve Equation'!$B$11-AE125*'S Curve Equation'!$B$12)*'S Curve Equation'!$B$10))+'S Curve Equation'!$B$13)*'S Curve Equation'!$B$14</f>
        <v>4.6644966437099443E-2</v>
      </c>
      <c r="AF170" s="28">
        <f>(1/(1+EXP(('S Curve Equation'!$B$11-AF125*'S Curve Equation'!$B$12)*'S Curve Equation'!$B$10))+'S Curve Equation'!$B$13)*'S Curve Equation'!$B$14</f>
        <v>4.7364795887386207E-2</v>
      </c>
    </row>
    <row r="171" spans="1:32" x14ac:dyDescent="0.2">
      <c r="A171" s="6" t="s">
        <v>49</v>
      </c>
      <c r="B171" s="28">
        <f>(1/(1+EXP(('S Curve Equation'!$B$11-B126*'S Curve Equation'!$B$12)*'S Curve Equation'!$B$10))+'S Curve Equation'!$B$13)*'S Curve Equation'!$B$14</f>
        <v>3.0072815533980442E-2</v>
      </c>
      <c r="C171" s="28">
        <f>(1/(1+EXP(('S Curve Equation'!$B$11-C126*'S Curve Equation'!$B$12)*'S Curve Equation'!$B$10))+'S Curve Equation'!$B$13)*'S Curve Equation'!$B$14</f>
        <v>3.0709399639600444E-2</v>
      </c>
      <c r="D171" s="28">
        <f>(1/(1+EXP(('S Curve Equation'!$B$11-D126*'S Curve Equation'!$B$12)*'S Curve Equation'!$B$10))+'S Curve Equation'!$B$13)*'S Curve Equation'!$B$14</f>
        <v>3.1372133956562645E-2</v>
      </c>
      <c r="E171" s="28">
        <f>(1/(1+EXP(('S Curve Equation'!$B$11-E126*'S Curve Equation'!$B$12)*'S Curve Equation'!$B$10))+'S Curve Equation'!$B$13)*'S Curve Equation'!$B$14</f>
        <v>3.2044034302584665E-2</v>
      </c>
      <c r="F171" s="28">
        <f>(1/(1+EXP(('S Curve Equation'!$B$11-F126*'S Curve Equation'!$B$12)*'S Curve Equation'!$B$10))+'S Curve Equation'!$B$13)*'S Curve Equation'!$B$14</f>
        <v>3.2720133334437795E-2</v>
      </c>
      <c r="G171" s="28">
        <f>(1/(1+EXP(('S Curve Equation'!$B$11-G126*'S Curve Equation'!$B$12)*'S Curve Equation'!$B$10))+'S Curve Equation'!$B$13)*'S Curve Equation'!$B$14</f>
        <v>3.3408361504197098E-2</v>
      </c>
      <c r="H171" s="28">
        <f>(1/(1+EXP(('S Curve Equation'!$B$11-H126*'S Curve Equation'!$B$12)*'S Curve Equation'!$B$10))+'S Curve Equation'!$B$13)*'S Curve Equation'!$B$14</f>
        <v>3.4126051726673198E-2</v>
      </c>
      <c r="I171" s="28">
        <f>(1/(1+EXP(('S Curve Equation'!$B$11-I126*'S Curve Equation'!$B$12)*'S Curve Equation'!$B$10))+'S Curve Equation'!$B$13)*'S Curve Equation'!$B$14</f>
        <v>3.4843701746364808E-2</v>
      </c>
      <c r="J171" s="28">
        <f>(1/(1+EXP(('S Curve Equation'!$B$11-J126*'S Curve Equation'!$B$12)*'S Curve Equation'!$B$10))+'S Curve Equation'!$B$13)*'S Curve Equation'!$B$14</f>
        <v>3.5573649239656023E-2</v>
      </c>
      <c r="K171" s="28">
        <f>(1/(1+EXP(('S Curve Equation'!$B$11-K126*'S Curve Equation'!$B$12)*'S Curve Equation'!$B$10))+'S Curve Equation'!$B$13)*'S Curve Equation'!$B$14</f>
        <v>3.6307823290078513E-2</v>
      </c>
      <c r="L171" s="28">
        <f>(1/(1+EXP(('S Curve Equation'!$B$11-L126*'S Curve Equation'!$B$12)*'S Curve Equation'!$B$10))+'S Curve Equation'!$B$13)*'S Curve Equation'!$B$14</f>
        <v>3.6950622695429064E-2</v>
      </c>
      <c r="M171" s="28">
        <f>(1/(1+EXP(('S Curve Equation'!$B$11-M126*'S Curve Equation'!$B$12)*'S Curve Equation'!$B$10))+'S Curve Equation'!$B$13)*'S Curve Equation'!$B$14</f>
        <v>3.766003588836106E-2</v>
      </c>
      <c r="N171" s="28">
        <f>(1/(1+EXP(('S Curve Equation'!$B$11-N126*'S Curve Equation'!$B$12)*'S Curve Equation'!$B$10))+'S Curve Equation'!$B$13)*'S Curve Equation'!$B$14</f>
        <v>3.8372725562494076E-2</v>
      </c>
      <c r="O171" s="28">
        <f>(1/(1+EXP(('S Curve Equation'!$B$11-O126*'S Curve Equation'!$B$12)*'S Curve Equation'!$B$10))+'S Curve Equation'!$B$13)*'S Curve Equation'!$B$14</f>
        <v>3.9088631534767444E-2</v>
      </c>
      <c r="P171" s="28">
        <f>(1/(1+EXP(('S Curve Equation'!$B$11-P126*'S Curve Equation'!$B$12)*'S Curve Equation'!$B$10))+'S Curve Equation'!$B$13)*'S Curve Equation'!$B$14</f>
        <v>3.980769384338502E-2</v>
      </c>
      <c r="Q171" s="28">
        <f>(1/(1+EXP(('S Curve Equation'!$B$11-Q126*'S Curve Equation'!$B$12)*'S Curve Equation'!$B$10))+'S Curve Equation'!$B$13)*'S Curve Equation'!$B$14</f>
        <v>4.0529852761766495E-2</v>
      </c>
      <c r="R171" s="28">
        <f>(1/(1+EXP(('S Curve Equation'!$B$11-R126*'S Curve Equation'!$B$12)*'S Curve Equation'!$B$10))+'S Curve Equation'!$B$13)*'S Curve Equation'!$B$14</f>
        <v>4.125504881199072E-2</v>
      </c>
      <c r="S171" s="28">
        <f>(1/(1+EXP(('S Curve Equation'!$B$11-S126*'S Curve Equation'!$B$12)*'S Curve Equation'!$B$10))+'S Curve Equation'!$B$13)*'S Curve Equation'!$B$14</f>
        <v>4.1983222777743176E-2</v>
      </c>
      <c r="T171" s="28">
        <f>(1/(1+EXP(('S Curve Equation'!$B$11-T126*'S Curve Equation'!$B$12)*'S Curve Equation'!$B$10))+'S Curve Equation'!$B$13)*'S Curve Equation'!$B$14</f>
        <v>4.2714315716774351E-2</v>
      </c>
      <c r="U171" s="28">
        <f>(1/(1+EXP(('S Curve Equation'!$B$11-U126*'S Curve Equation'!$B$12)*'S Curve Equation'!$B$10))+'S Curve Equation'!$B$13)*'S Curve Equation'!$B$14</f>
        <v>4.3448268972879255E-2</v>
      </c>
      <c r="V171" s="28">
        <f>(1/(1+EXP(('S Curve Equation'!$B$11-V126*'S Curve Equation'!$B$12)*'S Curve Equation'!$B$10))+'S Curve Equation'!$B$13)*'S Curve Equation'!$B$14</f>
        <v>4.4185024187408592E-2</v>
      </c>
      <c r="W171" s="28">
        <f>(1/(1+EXP(('S Curve Equation'!$B$11-W126*'S Curve Equation'!$B$12)*'S Curve Equation'!$B$10))+'S Curve Equation'!$B$13)*'S Curve Equation'!$B$14</f>
        <v>4.4924523310318529E-2</v>
      </c>
      <c r="X171" s="28">
        <f>(1/(1+EXP(('S Curve Equation'!$B$11-X126*'S Curve Equation'!$B$12)*'S Curve Equation'!$B$10))+'S Curve Equation'!$B$13)*'S Curve Equation'!$B$14</f>
        <v>4.5666708610769588E-2</v>
      </c>
      <c r="Y171" s="28">
        <f>(1/(1+EXP(('S Curve Equation'!$B$11-Y126*'S Curve Equation'!$B$12)*'S Curve Equation'!$B$10))+'S Curve Equation'!$B$13)*'S Curve Equation'!$B$14</f>
        <v>4.6411522687284962E-2</v>
      </c>
      <c r="Z171" s="28">
        <f>(1/(1+EXP(('S Curve Equation'!$B$11-Z126*'S Curve Equation'!$B$12)*'S Curve Equation'!$B$10))+'S Curve Equation'!$B$13)*'S Curve Equation'!$B$14</f>
        <v>4.7158908477475336E-2</v>
      </c>
      <c r="AA171" s="28">
        <f>(1/(1+EXP(('S Curve Equation'!$B$11-AA126*'S Curve Equation'!$B$12)*'S Curve Equation'!$B$10))+'S Curve Equation'!$B$13)*'S Curve Equation'!$B$14</f>
        <v>4.790880926734041E-2</v>
      </c>
      <c r="AB171" s="28">
        <f>(1/(1+EXP(('S Curve Equation'!$B$11-AB126*'S Curve Equation'!$B$12)*'S Curve Equation'!$B$10))+'S Curve Equation'!$B$13)*'S Curve Equation'!$B$14</f>
        <v>4.8661168700157388E-2</v>
      </c>
      <c r="AC171" s="28">
        <f>(1/(1+EXP(('S Curve Equation'!$B$11-AC126*'S Curve Equation'!$B$12)*'S Curve Equation'!$B$10))+'S Curve Equation'!$B$13)*'S Curve Equation'!$B$14</f>
        <v>4.9415930784963417E-2</v>
      </c>
      <c r="AD171" s="28">
        <f>(1/(1+EXP(('S Curve Equation'!$B$11-AD126*'S Curve Equation'!$B$12)*'S Curve Equation'!$B$10))+'S Curve Equation'!$B$13)*'S Curve Equation'!$B$14</f>
        <v>5.0173039904642204E-2</v>
      </c>
      <c r="AE171" s="28">
        <f>(1/(1+EXP(('S Curve Equation'!$B$11-AE126*'S Curve Equation'!$B$12)*'S Curve Equation'!$B$10))+'S Curve Equation'!$B$13)*'S Curve Equation'!$B$14</f>
        <v>5.093244082362413E-2</v>
      </c>
      <c r="AF171" s="28">
        <f>(1/(1+EXP(('S Curve Equation'!$B$11-AF126*'S Curve Equation'!$B$12)*'S Curve Equation'!$B$10))+'S Curve Equation'!$B$13)*'S Curve Equation'!$B$14</f>
        <v>5.1694078695208159E-2</v>
      </c>
    </row>
    <row r="172" spans="1:32" x14ac:dyDescent="0.2">
      <c r="A172" s="6" t="s">
        <v>50</v>
      </c>
      <c r="B172" s="28">
        <f>(1/(1+EXP(('S Curve Equation'!$B$11-B127*'S Curve Equation'!$B$12)*'S Curve Equation'!$B$10))+'S Curve Equation'!$B$13)*'S Curve Equation'!$B$14</f>
        <v>2.4000000000000021E-2</v>
      </c>
      <c r="C172" s="28">
        <f>(1/(1+EXP(('S Curve Equation'!$B$11-C127*'S Curve Equation'!$B$12)*'S Curve Equation'!$B$10))+'S Curve Equation'!$B$13)*'S Curve Equation'!$B$14</f>
        <v>2.4558268503148434E-2</v>
      </c>
      <c r="D172" s="28">
        <f>(1/(1+EXP(('S Curve Equation'!$B$11-D127*'S Curve Equation'!$B$12)*'S Curve Equation'!$B$10))+'S Curve Equation'!$B$13)*'S Curve Equation'!$B$14</f>
        <v>2.5139771159827917E-2</v>
      </c>
      <c r="E172" s="28">
        <f>(1/(1+EXP(('S Curve Equation'!$B$11-E127*'S Curve Equation'!$B$12)*'S Curve Equation'!$B$10))+'S Curve Equation'!$B$13)*'S Curve Equation'!$B$14</f>
        <v>2.5729626704028154E-2</v>
      </c>
      <c r="F172" s="28">
        <f>(1/(1+EXP(('S Curve Equation'!$B$11-F127*'S Curve Equation'!$B$12)*'S Curve Equation'!$B$10))+'S Curve Equation'!$B$13)*'S Curve Equation'!$B$14</f>
        <v>2.6323480445350888E-2</v>
      </c>
      <c r="G172" s="28">
        <f>(1/(1+EXP(('S Curve Equation'!$B$11-G127*'S Curve Equation'!$B$12)*'S Curve Equation'!$B$10))+'S Curve Equation'!$B$13)*'S Curve Equation'!$B$14</f>
        <v>2.6928306268158338E-2</v>
      </c>
      <c r="H172" s="28">
        <f>(1/(1+EXP(('S Curve Equation'!$B$11-H127*'S Curve Equation'!$B$12)*'S Curve Equation'!$B$10))+'S Curve Equation'!$B$13)*'S Curve Equation'!$B$14</f>
        <v>2.7559362519894298E-2</v>
      </c>
      <c r="I172" s="28">
        <f>(1/(1+EXP(('S Curve Equation'!$B$11-I127*'S Curve Equation'!$B$12)*'S Curve Equation'!$B$10))+'S Curve Equation'!$B$13)*'S Curve Equation'!$B$14</f>
        <v>2.8190725707118912E-2</v>
      </c>
      <c r="J172" s="28">
        <f>(1/(1+EXP(('S Curve Equation'!$B$11-J127*'S Curve Equation'!$B$12)*'S Curve Equation'!$B$10))+'S Curve Equation'!$B$13)*'S Curve Equation'!$B$14</f>
        <v>2.8833255356027935E-2</v>
      </c>
      <c r="K172" s="28">
        <f>(1/(1+EXP(('S Curve Equation'!$B$11-K127*'S Curve Equation'!$B$12)*'S Curve Equation'!$B$10))+'S Curve Equation'!$B$13)*'S Curve Equation'!$B$14</f>
        <v>2.9479855447901718E-2</v>
      </c>
      <c r="L172" s="28">
        <f>(1/(1+EXP(('S Curve Equation'!$B$11-L127*'S Curve Equation'!$B$12)*'S Curve Equation'!$B$10))+'S Curve Equation'!$B$13)*'S Curve Equation'!$B$14</f>
        <v>3.0046265790986307E-2</v>
      </c>
      <c r="M172" s="28">
        <f>(1/(1+EXP(('S Curve Equation'!$B$11-M127*'S Curve Equation'!$B$12)*'S Curve Equation'!$B$10))+'S Curve Equation'!$B$13)*'S Curve Equation'!$B$14</f>
        <v>3.0671680265577077E-2</v>
      </c>
      <c r="N172" s="28">
        <f>(1/(1+EXP(('S Curve Equation'!$B$11-N127*'S Curve Equation'!$B$12)*'S Curve Equation'!$B$10))+'S Curve Equation'!$B$13)*'S Curve Equation'!$B$14</f>
        <v>3.130030431245915E-2</v>
      </c>
      <c r="O172" s="28">
        <f>(1/(1+EXP(('S Curve Equation'!$B$11-O127*'S Curve Equation'!$B$12)*'S Curve Equation'!$B$10))+'S Curve Equation'!$B$13)*'S Curve Equation'!$B$14</f>
        <v>3.1932086305678092E-2</v>
      </c>
      <c r="P172" s="28">
        <f>(1/(1+EXP(('S Curve Equation'!$B$11-P127*'S Curve Equation'!$B$12)*'S Curve Equation'!$B$10))+'S Curve Equation'!$B$13)*'S Curve Equation'!$B$14</f>
        <v>3.2566974727665565E-2</v>
      </c>
      <c r="Q172" s="28">
        <f>(1/(1+EXP(('S Curve Equation'!$B$11-Q127*'S Curve Equation'!$B$12)*'S Curve Equation'!$B$10))+'S Curve Equation'!$B$13)*'S Curve Equation'!$B$14</f>
        <v>3.320491818260287E-2</v>
      </c>
      <c r="R172" s="28">
        <f>(1/(1+EXP(('S Curve Equation'!$B$11-R127*'S Curve Equation'!$B$12)*'S Curve Equation'!$B$10))+'S Curve Equation'!$B$13)*'S Curve Equation'!$B$14</f>
        <v>3.3845865409353637E-2</v>
      </c>
      <c r="S172" s="28">
        <f>(1/(1+EXP(('S Curve Equation'!$B$11-S127*'S Curve Equation'!$B$12)*'S Curve Equation'!$B$10))+'S Curve Equation'!$B$13)*'S Curve Equation'!$B$14</f>
        <v>3.4489765293975294E-2</v>
      </c>
      <c r="T172" s="28">
        <f>(1/(1+EXP(('S Curve Equation'!$B$11-T127*'S Curve Equation'!$B$12)*'S Curve Equation'!$B$10))+'S Curve Equation'!$B$13)*'S Curve Equation'!$B$14</f>
        <v>3.5136566881814039E-2</v>
      </c>
      <c r="U172" s="28">
        <f>(1/(1+EXP(('S Curve Equation'!$B$11-U127*'S Curve Equation'!$B$12)*'S Curve Equation'!$B$10))+'S Curve Equation'!$B$13)*'S Curve Equation'!$B$14</f>
        <v>3.5786219389190917E-2</v>
      </c>
      <c r="V172" s="28">
        <f>(1/(1+EXP(('S Curve Equation'!$B$11-V127*'S Curve Equation'!$B$12)*'S Curve Equation'!$B$10))+'S Curve Equation'!$B$13)*'S Curve Equation'!$B$14</f>
        <v>3.6438672214687232E-2</v>
      </c>
      <c r="W172" s="28">
        <f>(1/(1+EXP(('S Curve Equation'!$B$11-W127*'S Curve Equation'!$B$12)*'S Curve Equation'!$B$10))+'S Curve Equation'!$B$13)*'S Curve Equation'!$B$14</f>
        <v>3.7093874950034376E-2</v>
      </c>
      <c r="X172" s="28">
        <f>(1/(1+EXP(('S Curve Equation'!$B$11-X127*'S Curve Equation'!$B$12)*'S Curve Equation'!$B$10))+'S Curve Equation'!$B$13)*'S Curve Equation'!$B$14</f>
        <v>3.7751777390615804E-2</v>
      </c>
      <c r="Y172" s="28">
        <f>(1/(1+EXP(('S Curve Equation'!$B$11-Y127*'S Curve Equation'!$B$12)*'S Curve Equation'!$B$10))+'S Curve Equation'!$B$13)*'S Curve Equation'!$B$14</f>
        <v>3.8412329545589922E-2</v>
      </c>
      <c r="Z172" s="28">
        <f>(1/(1+EXP(('S Curve Equation'!$B$11-Z127*'S Curve Equation'!$B$12)*'S Curve Equation'!$B$10))+'S Curve Equation'!$B$13)*'S Curve Equation'!$B$14</f>
        <v>3.9075481647638008E-2</v>
      </c>
      <c r="AA172" s="28">
        <f>(1/(1+EXP(('S Curve Equation'!$B$11-AA127*'S Curve Equation'!$B$12)*'S Curve Equation'!$B$10))+'S Curve Equation'!$B$13)*'S Curve Equation'!$B$14</f>
        <v>3.9741184162346309E-2</v>
      </c>
      <c r="AB172" s="28">
        <f>(1/(1+EXP(('S Curve Equation'!$B$11-AB127*'S Curve Equation'!$B$12)*'S Curve Equation'!$B$10))+'S Curve Equation'!$B$13)*'S Curve Equation'!$B$14</f>
        <v>4.0409387797229329E-2</v>
      </c>
      <c r="AC172" s="28">
        <f>(1/(1+EXP(('S Curve Equation'!$B$11-AC127*'S Curve Equation'!$B$12)*'S Curve Equation'!$B$10))+'S Curve Equation'!$B$13)*'S Curve Equation'!$B$14</f>
        <v>4.1080043510400663E-2</v>
      </c>
      <c r="AD172" s="28">
        <f>(1/(1+EXP(('S Curve Equation'!$B$11-AD127*'S Curve Equation'!$B$12)*'S Curve Equation'!$B$10))+'S Curve Equation'!$B$13)*'S Curve Equation'!$B$14</f>
        <v>4.1753102518897925E-2</v>
      </c>
      <c r="AE172" s="28">
        <f>(1/(1+EXP(('S Curve Equation'!$B$11-AE127*'S Curve Equation'!$B$12)*'S Curve Equation'!$B$10))+'S Curve Equation'!$B$13)*'S Curve Equation'!$B$14</f>
        <v>4.2428516306671042E-2</v>
      </c>
      <c r="AF172" s="28">
        <f>(1/(1+EXP(('S Curve Equation'!$B$11-AF127*'S Curve Equation'!$B$12)*'S Curve Equation'!$B$10))+'S Curve Equation'!$B$13)*'S Curve Equation'!$B$14</f>
        <v>4.3106236632238351E-2</v>
      </c>
    </row>
    <row r="173" spans="1:32" x14ac:dyDescent="0.2">
      <c r="A173" s="6" t="s">
        <v>51</v>
      </c>
      <c r="B173" s="28">
        <f>(1/(1+EXP(('S Curve Equation'!$B$11-B128*'S Curve Equation'!$B$12)*'S Curve Equation'!$B$10))+'S Curve Equation'!$B$13)*'S Curve Equation'!$B$14</f>
        <v>2.6000000000000016E-2</v>
      </c>
      <c r="C173" s="28">
        <f>(1/(1+EXP(('S Curve Equation'!$B$11-C128*'S Curve Equation'!$B$12)*'S Curve Equation'!$B$10))+'S Curve Equation'!$B$13)*'S Curve Equation'!$B$14</f>
        <v>2.6584409259131778E-2</v>
      </c>
      <c r="D173" s="28">
        <f>(1/(1+EXP(('S Curve Equation'!$B$11-D128*'S Curve Equation'!$B$12)*'S Curve Equation'!$B$10))+'S Curve Equation'!$B$13)*'S Curve Equation'!$B$14</f>
        <v>2.7193032854370195E-2</v>
      </c>
      <c r="E173" s="28">
        <f>(1/(1+EXP(('S Curve Equation'!$B$11-E128*'S Curve Equation'!$B$12)*'S Curve Equation'!$B$10))+'S Curve Equation'!$B$13)*'S Curve Equation'!$B$14</f>
        <v>2.7810287866498938E-2</v>
      </c>
      <c r="F173" s="28">
        <f>(1/(1+EXP(('S Curve Equation'!$B$11-F128*'S Curve Equation'!$B$12)*'S Curve Equation'!$B$10))+'S Curve Equation'!$B$13)*'S Curve Equation'!$B$14</f>
        <v>2.843161511174153E-2</v>
      </c>
      <c r="G173" s="28">
        <f>(1/(1+EXP(('S Curve Equation'!$B$11-G128*'S Curve Equation'!$B$12)*'S Curve Equation'!$B$10))+'S Curve Equation'!$B$13)*'S Curve Equation'!$B$14</f>
        <v>2.9064308161933363E-2</v>
      </c>
      <c r="H173" s="28">
        <f>(1/(1+EXP(('S Curve Equation'!$B$11-H128*'S Curve Equation'!$B$12)*'S Curve Equation'!$B$10))+'S Curve Equation'!$B$13)*'S Curve Equation'!$B$14</f>
        <v>2.9724319093223761E-2</v>
      </c>
      <c r="I173" s="28">
        <f>(1/(1+EXP(('S Curve Equation'!$B$11-I128*'S Curve Equation'!$B$12)*'S Curve Equation'!$B$10))+'S Curve Equation'!$B$13)*'S Curve Equation'!$B$14</f>
        <v>3.0384528684107456E-2</v>
      </c>
      <c r="J173" s="28">
        <f>(1/(1+EXP(('S Curve Equation'!$B$11-J128*'S Curve Equation'!$B$12)*'S Curve Equation'!$B$10))+'S Curve Equation'!$B$13)*'S Curve Equation'!$B$14</f>
        <v>3.1056290700589604E-2</v>
      </c>
      <c r="K173" s="28">
        <f>(1/(1+EXP(('S Curve Equation'!$B$11-K128*'S Curve Equation'!$B$12)*'S Curve Equation'!$B$10))+'S Curve Equation'!$B$13)*'S Curve Equation'!$B$14</f>
        <v>3.1732183270861448E-2</v>
      </c>
      <c r="L173" s="28">
        <f>(1/(1+EXP(('S Curve Equation'!$B$11-L128*'S Curve Equation'!$B$12)*'S Curve Equation'!$B$10))+'S Curve Equation'!$B$13)*'S Curve Equation'!$B$14</f>
        <v>3.2324151318427786E-2</v>
      </c>
      <c r="M173" s="28">
        <f>(1/(1+EXP(('S Curve Equation'!$B$11-M128*'S Curve Equation'!$B$12)*'S Curve Equation'!$B$10))+'S Curve Equation'!$B$13)*'S Curve Equation'!$B$14</f>
        <v>3.2977676396533109E-2</v>
      </c>
      <c r="N173" s="28">
        <f>(1/(1+EXP(('S Curve Equation'!$B$11-N128*'S Curve Equation'!$B$12)*'S Curve Equation'!$B$10))+'S Curve Equation'!$B$13)*'S Curve Equation'!$B$14</f>
        <v>3.3634440672893826E-2</v>
      </c>
      <c r="O173" s="28">
        <f>(1/(1+EXP(('S Curve Equation'!$B$11-O128*'S Curve Equation'!$B$12)*'S Curve Equation'!$B$10))+'S Curve Equation'!$B$13)*'S Curve Equation'!$B$14</f>
        <v>3.4294389656578751E-2</v>
      </c>
      <c r="P173" s="28">
        <f>(1/(1+EXP(('S Curve Equation'!$B$11-P128*'S Curve Equation'!$B$12)*'S Curve Equation'!$B$10))+'S Curve Equation'!$B$13)*'S Curve Equation'!$B$14</f>
        <v>3.4957469000752792E-2</v>
      </c>
      <c r="Q173" s="28">
        <f>(1/(1+EXP(('S Curve Equation'!$B$11-Q128*'S Curve Equation'!$B$12)*'S Curve Equation'!$B$10))+'S Curve Equation'!$B$13)*'S Curve Equation'!$B$14</f>
        <v>3.5623624516279005E-2</v>
      </c>
      <c r="R173" s="28">
        <f>(1/(1+EXP(('S Curve Equation'!$B$11-R128*'S Curve Equation'!$B$12)*'S Curve Equation'!$B$10))+'S Curve Equation'!$B$13)*'S Curve Equation'!$B$14</f>
        <v>3.6292802184863859E-2</v>
      </c>
      <c r="S173" s="28">
        <f>(1/(1+EXP(('S Curve Equation'!$B$11-S128*'S Curve Equation'!$B$12)*'S Curve Equation'!$B$10))+'S Curve Equation'!$B$13)*'S Curve Equation'!$B$14</f>
        <v>3.6964948171756475E-2</v>
      </c>
      <c r="T173" s="28">
        <f>(1/(1+EXP(('S Curve Equation'!$B$11-T128*'S Curve Equation'!$B$12)*'S Curve Equation'!$B$10))+'S Curve Equation'!$B$13)*'S Curve Equation'!$B$14</f>
        <v>3.7640008838006923E-2</v>
      </c>
      <c r="U173" s="28">
        <f>(1/(1+EXP(('S Curve Equation'!$B$11-U128*'S Curve Equation'!$B$12)*'S Curve Equation'!$B$10))+'S Curve Equation'!$B$13)*'S Curve Equation'!$B$14</f>
        <v>3.8317930752292638E-2</v>
      </c>
      <c r="V173" s="28">
        <f>(1/(1+EXP(('S Curve Equation'!$B$11-V128*'S Curve Equation'!$B$12)*'S Curve Equation'!$B$10))+'S Curve Equation'!$B$13)*'S Curve Equation'!$B$14</f>
        <v>3.8998660702321095E-2</v>
      </c>
      <c r="W173" s="28">
        <f>(1/(1+EXP(('S Curve Equation'!$B$11-W128*'S Curve Equation'!$B$12)*'S Curve Equation'!$B$10))+'S Curve Equation'!$B$13)*'S Curve Equation'!$B$14</f>
        <v>3.9682145705814791E-2</v>
      </c>
      <c r="X173" s="28">
        <f>(1/(1+EXP(('S Curve Equation'!$B$11-X128*'S Curve Equation'!$B$12)*'S Curve Equation'!$B$10))+'S Curve Equation'!$B$13)*'S Curve Equation'!$B$14</f>
        <v>4.0368333021087686E-2</v>
      </c>
      <c r="Y173" s="28">
        <f>(1/(1+EXP(('S Curve Equation'!$B$11-Y128*'S Curve Equation'!$B$12)*'S Curve Equation'!$B$10))+'S Curve Equation'!$B$13)*'S Curve Equation'!$B$14</f>
        <v>4.1057170157221295E-2</v>
      </c>
      <c r="Z173" s="28">
        <f>(1/(1+EXP(('S Curve Equation'!$B$11-Z128*'S Curve Equation'!$B$12)*'S Curve Equation'!$B$10))+'S Curve Equation'!$B$13)*'S Curve Equation'!$B$14</f>
        <v>4.1748604883846484E-2</v>
      </c>
      <c r="AA173" s="28">
        <f>(1/(1+EXP(('S Curve Equation'!$B$11-AA128*'S Curve Equation'!$B$12)*'S Curve Equation'!$B$10))+'S Curve Equation'!$B$13)*'S Curve Equation'!$B$14</f>
        <v>4.2442585240539642E-2</v>
      </c>
      <c r="AB173" s="28">
        <f>(1/(1+EXP(('S Curve Equation'!$B$11-AB128*'S Curve Equation'!$B$12)*'S Curve Equation'!$B$10))+'S Curve Equation'!$B$13)*'S Curve Equation'!$B$14</f>
        <v>4.3139059545842282E-2</v>
      </c>
      <c r="AC173" s="28">
        <f>(1/(1+EXP(('S Curve Equation'!$B$11-AC128*'S Curve Equation'!$B$12)*'S Curve Equation'!$B$10))+'S Curve Equation'!$B$13)*'S Curve Equation'!$B$14</f>
        <v>4.3837976405909543E-2</v>
      </c>
      <c r="AD173" s="28">
        <f>(1/(1+EXP(('S Curve Equation'!$B$11-AD128*'S Curve Equation'!$B$12)*'S Curve Equation'!$B$10))+'S Curve Equation'!$B$13)*'S Curve Equation'!$B$14</f>
        <v>4.453928472279587E-2</v>
      </c>
      <c r="AE173" s="28">
        <f>(1/(1+EXP(('S Curve Equation'!$B$11-AE128*'S Curve Equation'!$B$12)*'S Curve Equation'!$B$10))+'S Curve Equation'!$B$13)*'S Curve Equation'!$B$14</f>
        <v>4.5242933702387619E-2</v>
      </c>
      <c r="AF173" s="28">
        <f>(1/(1+EXP(('S Curve Equation'!$B$11-AF128*'S Curve Equation'!$B$12)*'S Curve Equation'!$B$10))+'S Curve Equation'!$B$13)*'S Curve Equation'!$B$14</f>
        <v>4.5948872861987095E-2</v>
      </c>
    </row>
    <row r="174" spans="1:32" x14ac:dyDescent="0.2">
      <c r="A174" s="6" t="s">
        <v>52</v>
      </c>
      <c r="B174" s="28">
        <f>(1/(1+EXP(('S Curve Equation'!$B$11-B129*'S Curve Equation'!$B$12)*'S Curve Equation'!$B$10))+'S Curve Equation'!$B$13)*'S Curve Equation'!$B$14</f>
        <v>3.0000000000000141E-2</v>
      </c>
      <c r="C174" s="28">
        <f>(1/(1+EXP(('S Curve Equation'!$B$11-C129*'S Curve Equation'!$B$12)*'S Curve Equation'!$B$10))+'S Curve Equation'!$B$13)*'S Curve Equation'!$B$14</f>
        <v>3.0635663320089025E-2</v>
      </c>
      <c r="D174" s="28">
        <f>(1/(1+EXP(('S Curve Equation'!$B$11-D129*'S Curve Equation'!$B$12)*'S Curve Equation'!$B$10))+'S Curve Equation'!$B$13)*'S Curve Equation'!$B$14</f>
        <v>3.1297442920878438E-2</v>
      </c>
      <c r="E174" s="28">
        <f>(1/(1+EXP(('S Curve Equation'!$B$11-E129*'S Curve Equation'!$B$12)*'S Curve Equation'!$B$10))+'S Curve Equation'!$B$13)*'S Curve Equation'!$B$14</f>
        <v>3.1968379358938974E-2</v>
      </c>
      <c r="F174" s="28">
        <f>(1/(1+EXP(('S Curve Equation'!$B$11-F129*'S Curve Equation'!$B$12)*'S Curve Equation'!$B$10))+'S Curve Equation'!$B$13)*'S Curve Equation'!$B$14</f>
        <v>3.2643512494253561E-2</v>
      </c>
      <c r="G174" s="28">
        <f>(1/(1+EXP(('S Curve Equation'!$B$11-G129*'S Curve Equation'!$B$12)*'S Curve Equation'!$B$10))+'S Curve Equation'!$B$13)*'S Curve Equation'!$B$14</f>
        <v>3.333076155266361E-2</v>
      </c>
      <c r="H174" s="28">
        <f>(1/(1+EXP(('S Curve Equation'!$B$11-H129*'S Curve Equation'!$B$12)*'S Curve Equation'!$B$10))+'S Curve Equation'!$B$13)*'S Curve Equation'!$B$14</f>
        <v>3.4047435122919863E-2</v>
      </c>
      <c r="I174" s="28">
        <f>(1/(1+EXP(('S Curve Equation'!$B$11-I129*'S Curve Equation'!$B$12)*'S Curve Equation'!$B$10))+'S Curve Equation'!$B$13)*'S Curve Equation'!$B$14</f>
        <v>3.4764072964961035E-2</v>
      </c>
      <c r="J174" s="28">
        <f>(1/(1+EXP(('S Curve Equation'!$B$11-J129*'S Curve Equation'!$B$12)*'S Curve Equation'!$B$10))+'S Curve Equation'!$B$13)*'S Curve Equation'!$B$14</f>
        <v>3.5492995420030572E-2</v>
      </c>
      <c r="K174" s="28">
        <f>(1/(1+EXP(('S Curve Equation'!$B$11-K129*'S Curve Equation'!$B$12)*'S Curve Equation'!$B$10))+'S Curve Equation'!$B$13)*'S Curve Equation'!$B$14</f>
        <v>3.6226143010746586E-2</v>
      </c>
      <c r="L174" s="28">
        <f>(1/(1+EXP(('S Curve Equation'!$B$11-L129*'S Curve Equation'!$B$12)*'S Curve Equation'!$B$10))+'S Curve Equation'!$B$13)*'S Curve Equation'!$B$14</f>
        <v>3.6868047388592604E-2</v>
      </c>
      <c r="M174" s="28">
        <f>(1/(1+EXP(('S Curve Equation'!$B$11-M129*'S Curve Equation'!$B$12)*'S Curve Equation'!$B$10))+'S Curve Equation'!$B$13)*'S Curve Equation'!$B$14</f>
        <v>3.7576476751555343E-2</v>
      </c>
      <c r="N174" s="28">
        <f>(1/(1+EXP(('S Curve Equation'!$B$11-N129*'S Curve Equation'!$B$12)*'S Curve Equation'!$B$10))+'S Curve Equation'!$B$13)*'S Curve Equation'!$B$14</f>
        <v>3.8288182186054599E-2</v>
      </c>
      <c r="O174" s="28">
        <f>(1/(1+EXP(('S Curve Equation'!$B$11-O129*'S Curve Equation'!$B$12)*'S Curve Equation'!$B$10))+'S Curve Equation'!$B$13)*'S Curve Equation'!$B$14</f>
        <v>3.9003103609086057E-2</v>
      </c>
      <c r="P174" s="28">
        <f>(1/(1+EXP(('S Curve Equation'!$B$11-P129*'S Curve Equation'!$B$12)*'S Curve Equation'!$B$10))+'S Curve Equation'!$B$13)*'S Curve Equation'!$B$14</f>
        <v>3.9721181157480953E-2</v>
      </c>
      <c r="Q174" s="28">
        <f>(1/(1+EXP(('S Curve Equation'!$B$11-Q129*'S Curve Equation'!$B$12)*'S Curve Equation'!$B$10))+'S Curve Equation'!$B$13)*'S Curve Equation'!$B$14</f>
        <v>4.0442355201853096E-2</v>
      </c>
      <c r="R174" s="28">
        <f>(1/(1+EXP(('S Curve Equation'!$B$11-R129*'S Curve Equation'!$B$12)*'S Curve Equation'!$B$10))+'S Curve Equation'!$B$13)*'S Curve Equation'!$B$14</f>
        <v>4.1166566360038126E-2</v>
      </c>
      <c r="S174" s="28">
        <f>(1/(1+EXP(('S Curve Equation'!$B$11-S129*'S Curve Equation'!$B$12)*'S Curve Equation'!$B$10))+'S Curve Equation'!$B$13)*'S Curve Equation'!$B$14</f>
        <v>4.1893755510038357E-2</v>
      </c>
      <c r="T174" s="28">
        <f>(1/(1+EXP(('S Curve Equation'!$B$11-T129*'S Curve Equation'!$B$12)*'S Curve Equation'!$B$10))+'S Curve Equation'!$B$13)*'S Curve Equation'!$B$14</f>
        <v>4.2623863802478845E-2</v>
      </c>
      <c r="U174" s="28">
        <f>(1/(1+EXP(('S Curve Equation'!$B$11-U129*'S Curve Equation'!$B$12)*'S Curve Equation'!$B$10))+'S Curve Equation'!$B$13)*'S Curve Equation'!$B$14</f>
        <v>4.3356832672585971E-2</v>
      </c>
      <c r="V174" s="28">
        <f>(1/(1+EXP(('S Curve Equation'!$B$11-V129*'S Curve Equation'!$B$12)*'S Curve Equation'!$B$10))+'S Curve Equation'!$B$13)*'S Curve Equation'!$B$14</f>
        <v>4.4092603851697998E-2</v>
      </c>
      <c r="W174" s="28">
        <f>(1/(1+EXP(('S Curve Equation'!$B$11-W129*'S Curve Equation'!$B$12)*'S Curve Equation'!$B$10))+'S Curve Equation'!$B$13)*'S Curve Equation'!$B$14</f>
        <v>4.4831119378315104E-2</v>
      </c>
      <c r="X174" s="28">
        <f>(1/(1+EXP(('S Curve Equation'!$B$11-X129*'S Curve Equation'!$B$12)*'S Curve Equation'!$B$10))+'S Curve Equation'!$B$13)*'S Curve Equation'!$B$14</f>
        <v>4.5572321608699631E-2</v>
      </c>
      <c r="Y174" s="28">
        <f>(1/(1+EXP(('S Curve Equation'!$B$11-Y129*'S Curve Equation'!$B$12)*'S Curve Equation'!$B$10))+'S Curve Equation'!$B$13)*'S Curve Equation'!$B$14</f>
        <v>4.6316153227035993E-2</v>
      </c>
      <c r="Z174" s="28">
        <f>(1/(1+EXP(('S Curve Equation'!$B$11-Z129*'S Curve Equation'!$B$12)*'S Curve Equation'!$B$10))+'S Curve Equation'!$B$13)*'S Curve Equation'!$B$14</f>
        <v>4.7062557255158004E-2</v>
      </c>
      <c r="AA174" s="28">
        <f>(1/(1+EXP(('S Curve Equation'!$B$11-AA129*'S Curve Equation'!$B$12)*'S Curve Equation'!$B$10))+'S Curve Equation'!$B$13)*'S Curve Equation'!$B$14</f>
        <v>4.7811477061853527E-2</v>
      </c>
      <c r="AB174" s="28">
        <f>(1/(1+EXP(('S Curve Equation'!$B$11-AB129*'S Curve Equation'!$B$12)*'S Curve Equation'!$B$10))+'S Curve Equation'!$B$13)*'S Curve Equation'!$B$14</f>
        <v>4.856285637175662E-2</v>
      </c>
      <c r="AC174" s="28">
        <f>(1/(1+EXP(('S Curve Equation'!$B$11-AC129*'S Curve Equation'!$B$12)*'S Curve Equation'!$B$10))+'S Curve Equation'!$B$13)*'S Curve Equation'!$B$14</f>
        <v>4.9316639273834596E-2</v>
      </c>
      <c r="AD174" s="28">
        <f>(1/(1+EXP(('S Curve Equation'!$B$11-AD129*'S Curve Equation'!$B$12)*'S Curve Equation'!$B$10))+'S Curve Equation'!$B$13)*'S Curve Equation'!$B$14</f>
        <v>5.0072770229479133E-2</v>
      </c>
      <c r="AE174" s="28">
        <f>(1/(1+EXP(('S Curve Equation'!$B$11-AE129*'S Curve Equation'!$B$12)*'S Curve Equation'!$B$10))+'S Curve Equation'!$B$13)*'S Curve Equation'!$B$14</f>
        <v>5.0831194080212555E-2</v>
      </c>
      <c r="AF174" s="28">
        <f>(1/(1+EXP(('S Curve Equation'!$B$11-AF129*'S Curve Equation'!$B$12)*'S Curve Equation'!$B$10))+'S Curve Equation'!$B$13)*'S Curve Equation'!$B$14</f>
        <v>5.1591856055015005E-2</v>
      </c>
    </row>
    <row r="175" spans="1:32" x14ac:dyDescent="0.2">
      <c r="A175" s="6" t="s">
        <v>53</v>
      </c>
      <c r="B175" s="28">
        <f>(1/(1+EXP(('S Curve Equation'!$B$11-B130*'S Curve Equation'!$B$12)*'S Curve Equation'!$B$10))+'S Curve Equation'!$B$13)*'S Curve Equation'!$B$14</f>
        <v>4.6000000000000055E-2</v>
      </c>
      <c r="C175" s="28">
        <f>(1/(1+EXP(('S Curve Equation'!$B$11-C130*'S Curve Equation'!$B$12)*'S Curve Equation'!$B$10))+'S Curve Equation'!$B$13)*'S Curve Equation'!$B$14</f>
        <v>4.6828495291220303E-2</v>
      </c>
      <c r="D175" s="28">
        <f>(1/(1+EXP(('S Curve Equation'!$B$11-D130*'S Curve Equation'!$B$12)*'S Curve Equation'!$B$10))+'S Curve Equation'!$B$13)*'S Curve Equation'!$B$14</f>
        <v>4.7690034158558346E-2</v>
      </c>
      <c r="E175" s="28">
        <f>(1/(1+EXP(('S Curve Equation'!$B$11-E130*'S Curve Equation'!$B$12)*'S Curve Equation'!$B$10))+'S Curve Equation'!$B$13)*'S Curve Equation'!$B$14</f>
        <v>4.8562469477387654E-2</v>
      </c>
      <c r="F175" s="28">
        <f>(1/(1+EXP(('S Curve Equation'!$B$11-F130*'S Curve Equation'!$B$12)*'S Curve Equation'!$B$10))+'S Curve Equation'!$B$13)*'S Curve Equation'!$B$14</f>
        <v>4.9439332847670485E-2</v>
      </c>
      <c r="G175" s="28">
        <f>(1/(1+EXP(('S Curve Equation'!$B$11-G130*'S Curve Equation'!$B$12)*'S Curve Equation'!$B$10))+'S Curve Equation'!$B$13)*'S Curve Equation'!$B$14</f>
        <v>5.0330884473589049E-2</v>
      </c>
      <c r="H175" s="28">
        <f>(1/(1+EXP(('S Curve Equation'!$B$11-H130*'S Curve Equation'!$B$12)*'S Curve Equation'!$B$10))+'S Curve Equation'!$B$13)*'S Curve Equation'!$B$14</f>
        <v>5.1259494791468012E-2</v>
      </c>
      <c r="I175" s="28">
        <f>(1/(1+EXP(('S Curve Equation'!$B$11-I130*'S Curve Equation'!$B$12)*'S Curve Equation'!$B$10))+'S Curve Equation'!$B$13)*'S Curve Equation'!$B$14</f>
        <v>5.2186935778297826E-2</v>
      </c>
      <c r="J175" s="28">
        <f>(1/(1+EXP(('S Curve Equation'!$B$11-J130*'S Curve Equation'!$B$12)*'S Curve Equation'!$B$10))+'S Curve Equation'!$B$13)*'S Curve Equation'!$B$14</f>
        <v>5.312913634237932E-2</v>
      </c>
      <c r="K175" s="28">
        <f>(1/(1+EXP(('S Curve Equation'!$B$11-K130*'S Curve Equation'!$B$12)*'S Curve Equation'!$B$10))+'S Curve Equation'!$B$13)*'S Curve Equation'!$B$14</f>
        <v>5.4075653342160739E-2</v>
      </c>
      <c r="L175" s="28">
        <f>(1/(1+EXP(('S Curve Equation'!$B$11-L130*'S Curve Equation'!$B$12)*'S Curve Equation'!$B$10))+'S Curve Equation'!$B$13)*'S Curve Equation'!$B$14</f>
        <v>5.4903439965393951E-2</v>
      </c>
      <c r="M175" s="28">
        <f>(1/(1+EXP(('S Curve Equation'!$B$11-M130*'S Curve Equation'!$B$12)*'S Curve Equation'!$B$10))+'S Curve Equation'!$B$13)*'S Curve Equation'!$B$14</f>
        <v>5.5816015999567412E-2</v>
      </c>
      <c r="N175" s="28">
        <f>(1/(1+EXP(('S Curve Equation'!$B$11-N130*'S Curve Equation'!$B$12)*'S Curve Equation'!$B$10))+'S Curve Equation'!$B$13)*'S Curve Equation'!$B$14</f>
        <v>5.6731766743089752E-2</v>
      </c>
      <c r="O175" s="28">
        <f>(1/(1+EXP(('S Curve Equation'!$B$11-O130*'S Curve Equation'!$B$12)*'S Curve Equation'!$B$10))+'S Curve Equation'!$B$13)*'S Curve Equation'!$B$14</f>
        <v>5.7650611699251675E-2</v>
      </c>
      <c r="P175" s="28">
        <f>(1/(1+EXP(('S Curve Equation'!$B$11-P130*'S Curve Equation'!$B$12)*'S Curve Equation'!$B$10))+'S Curve Equation'!$B$13)*'S Curve Equation'!$B$14</f>
        <v>5.857247094016961E-2</v>
      </c>
      <c r="Q175" s="28">
        <f>(1/(1+EXP(('S Curve Equation'!$B$11-Q130*'S Curve Equation'!$B$12)*'S Curve Equation'!$B$10))+'S Curve Equation'!$B$13)*'S Curve Equation'!$B$14</f>
        <v>5.949726512043297E-2</v>
      </c>
      <c r="R175" s="28">
        <f>(1/(1+EXP(('S Curve Equation'!$B$11-R130*'S Curve Equation'!$B$12)*'S Curve Equation'!$B$10))+'S Curve Equation'!$B$13)*'S Curve Equation'!$B$14</f>
        <v>6.0424915490057046E-2</v>
      </c>
      <c r="S175" s="28">
        <f>(1/(1+EXP(('S Curve Equation'!$B$11-S130*'S Curve Equation'!$B$12)*'S Curve Equation'!$B$10))+'S Curve Equation'!$B$13)*'S Curve Equation'!$B$14</f>
        <v>6.1355343906763254E-2</v>
      </c>
      <c r="T175" s="28">
        <f>(1/(1+EXP(('S Curve Equation'!$B$11-T130*'S Curve Equation'!$B$12)*'S Curve Equation'!$B$10))+'S Curve Equation'!$B$13)*'S Curve Equation'!$B$14</f>
        <v>6.2288472847598482E-2</v>
      </c>
      <c r="U175" s="28">
        <f>(1/(1+EXP(('S Curve Equation'!$B$11-U130*'S Curve Equation'!$B$12)*'S Curve Equation'!$B$10))+'S Curve Equation'!$B$13)*'S Curve Equation'!$B$14</f>
        <v>6.3224225419911836E-2</v>
      </c>
      <c r="V175" s="28">
        <f>(1/(1+EXP(('S Curve Equation'!$B$11-V130*'S Curve Equation'!$B$12)*'S Curve Equation'!$B$10))+'S Curve Equation'!$B$13)*'S Curve Equation'!$B$14</f>
        <v>6.4162525371705317E-2</v>
      </c>
      <c r="W175" s="28">
        <f>(1/(1+EXP(('S Curve Equation'!$B$11-W130*'S Curve Equation'!$B$12)*'S Curve Equation'!$B$10))+'S Curve Equation'!$B$13)*'S Curve Equation'!$B$14</f>
        <v>6.5103297101372332E-2</v>
      </c>
      <c r="X175" s="28">
        <f>(1/(1+EXP(('S Curve Equation'!$B$11-X130*'S Curve Equation'!$B$12)*'S Curve Equation'!$B$10))+'S Curve Equation'!$B$13)*'S Curve Equation'!$B$14</f>
        <v>6.6046465666840928E-2</v>
      </c>
      <c r="Y175" s="28">
        <f>(1/(1+EXP(('S Curve Equation'!$B$11-Y130*'S Curve Equation'!$B$12)*'S Curve Equation'!$B$10))+'S Curve Equation'!$B$13)*'S Curve Equation'!$B$14</f>
        <v>6.699195679413826E-2</v>
      </c>
      <c r="Z175" s="28">
        <f>(1/(1+EXP(('S Curve Equation'!$B$11-Z130*'S Curve Equation'!$B$12)*'S Curve Equation'!$B$10))+'S Curve Equation'!$B$13)*'S Curve Equation'!$B$14</f>
        <v>6.7939696885389311E-2</v>
      </c>
      <c r="AA175" s="28">
        <f>(1/(1+EXP(('S Curve Equation'!$B$11-AA130*'S Curve Equation'!$B$12)*'S Curve Equation'!$B$10))+'S Curve Equation'!$B$13)*'S Curve Equation'!$B$14</f>
        <v>6.8889613026266727E-2</v>
      </c>
      <c r="AB175" s="28">
        <f>(1/(1+EXP(('S Curve Equation'!$B$11-AB130*'S Curve Equation'!$B$12)*'S Curve Equation'!$B$10))+'S Curve Equation'!$B$13)*'S Curve Equation'!$B$14</f>
        <v>6.9841632992906827E-2</v>
      </c>
      <c r="AC175" s="28">
        <f>(1/(1+EXP(('S Curve Equation'!$B$11-AC130*'S Curve Equation'!$B$12)*'S Curve Equation'!$B$10))+'S Curve Equation'!$B$13)*'S Curve Equation'!$B$14</f>
        <v>7.0795685258306068E-2</v>
      </c>
      <c r="AD175" s="28">
        <f>(1/(1+EXP(('S Curve Equation'!$B$11-AD130*'S Curve Equation'!$B$12)*'S Curve Equation'!$B$10))+'S Curve Equation'!$B$13)*'S Curve Equation'!$B$14</f>
        <v>7.1751698998211808E-2</v>
      </c>
      <c r="AE175" s="28">
        <f>(1/(1+EXP(('S Curve Equation'!$B$11-AE130*'S Curve Equation'!$B$12)*'S Curve Equation'!$B$10))+'S Curve Equation'!$B$13)*'S Curve Equation'!$B$14</f>
        <v>7.2709604096524313E-2</v>
      </c>
      <c r="AF175" s="28">
        <f>(1/(1+EXP(('S Curve Equation'!$B$11-AF130*'S Curve Equation'!$B$12)*'S Curve Equation'!$B$10))+'S Curve Equation'!$B$13)*'S Curve Equation'!$B$14</f>
        <v>7.3669331150221395E-2</v>
      </c>
    </row>
    <row r="176" spans="1:32" x14ac:dyDescent="0.2">
      <c r="A176" s="6" t="s">
        <v>54</v>
      </c>
      <c r="B176" s="28">
        <f>(1/(1+EXP(('S Curve Equation'!$B$11-B131*'S Curve Equation'!$B$12)*'S Curve Equation'!$B$10))+'S Curve Equation'!$B$13)*'S Curve Equation'!$B$14</f>
        <v>3.099999999999992E-2</v>
      </c>
      <c r="C176" s="28">
        <f>(1/(1+EXP(('S Curve Equation'!$B$11-C131*'S Curve Equation'!$B$12)*'S Curve Equation'!$B$10))+'S Curve Equation'!$B$13)*'S Curve Equation'!$B$14</f>
        <v>3.1648271598599349E-2</v>
      </c>
      <c r="D176" s="28">
        <f>(1/(1+EXP(('S Curve Equation'!$B$11-D131*'S Curve Equation'!$B$12)*'S Curve Equation'!$B$10))+'S Curve Equation'!$B$13)*'S Curve Equation'!$B$14</f>
        <v>3.2323123365130491E-2</v>
      </c>
      <c r="E176" s="28">
        <f>(1/(1+EXP(('S Curve Equation'!$B$11-E131*'S Curve Equation'!$B$12)*'S Curve Equation'!$B$10))+'S Curve Equation'!$B$13)*'S Curve Equation'!$B$14</f>
        <v>3.3007257079651499E-2</v>
      </c>
      <c r="F176" s="28">
        <f>(1/(1+EXP(('S Curve Equation'!$B$11-F131*'S Curve Equation'!$B$12)*'S Curve Equation'!$B$10))+'S Curve Equation'!$B$13)*'S Curve Equation'!$B$14</f>
        <v>3.3695613969162264E-2</v>
      </c>
      <c r="G176" s="28">
        <f>(1/(1+EXP(('S Curve Equation'!$B$11-G131*'S Curve Equation'!$B$12)*'S Curve Equation'!$B$10))+'S Curve Equation'!$B$13)*'S Curve Equation'!$B$14</f>
        <v>3.439626693843098E-2</v>
      </c>
      <c r="H176" s="28">
        <f>(1/(1+EXP(('S Curve Equation'!$B$11-H131*'S Curve Equation'!$B$12)*'S Curve Equation'!$B$10))+'S Curve Equation'!$B$13)*'S Curve Equation'!$B$14</f>
        <v>3.5126857538983675E-2</v>
      </c>
      <c r="I176" s="28">
        <f>(1/(1+EXP(('S Curve Equation'!$B$11-I131*'S Curve Equation'!$B$12)*'S Curve Equation'!$B$10))+'S Curve Equation'!$B$13)*'S Curve Equation'!$B$14</f>
        <v>3.5857350340687127E-2</v>
      </c>
      <c r="J176" s="28">
        <f>(1/(1+EXP(('S Curve Equation'!$B$11-J131*'S Curve Equation'!$B$12)*'S Curve Equation'!$B$10))+'S Curve Equation'!$B$13)*'S Curve Equation'!$B$14</f>
        <v>3.6600302964831834E-2</v>
      </c>
      <c r="K176" s="28">
        <f>(1/(1+EXP(('S Curve Equation'!$B$11-K131*'S Curve Equation'!$B$12)*'S Curve Equation'!$B$10))+'S Curve Equation'!$B$13)*'S Curve Equation'!$B$14</f>
        <v>3.7347499346711548E-2</v>
      </c>
      <c r="L176" s="28">
        <f>(1/(1+EXP(('S Curve Equation'!$B$11-L131*'S Curve Equation'!$B$12)*'S Curve Equation'!$B$10))+'S Curve Equation'!$B$13)*'S Curve Equation'!$B$14</f>
        <v>3.8001652969707499E-2</v>
      </c>
      <c r="M176" s="28">
        <f>(1/(1+EXP(('S Curve Equation'!$B$11-M131*'S Curve Equation'!$B$12)*'S Curve Equation'!$B$10))+'S Curve Equation'!$B$13)*'S Curve Equation'!$B$14</f>
        <v>3.8723546189051189E-2</v>
      </c>
      <c r="N176" s="28">
        <f>(1/(1+EXP(('S Curve Equation'!$B$11-N131*'S Curve Equation'!$B$12)*'S Curve Equation'!$B$10))+'S Curve Equation'!$B$13)*'S Curve Equation'!$B$14</f>
        <v>3.9448720323561684E-2</v>
      </c>
      <c r="O176" s="28">
        <f>(1/(1+EXP(('S Curve Equation'!$B$11-O131*'S Curve Equation'!$B$12)*'S Curve Equation'!$B$10))+'S Curve Equation'!$B$13)*'S Curve Equation'!$B$14</f>
        <v>4.0177113921658042E-2</v>
      </c>
      <c r="P176" s="28">
        <f>(1/(1+EXP(('S Curve Equation'!$B$11-P131*'S Curve Equation'!$B$12)*'S Curve Equation'!$B$10))+'S Curve Equation'!$B$13)*'S Curve Equation'!$B$14</f>
        <v>4.0908665771365121E-2</v>
      </c>
      <c r="Q176" s="28">
        <f>(1/(1+EXP(('S Curve Equation'!$B$11-Q131*'S Curve Equation'!$B$12)*'S Curve Equation'!$B$10))+'S Curve Equation'!$B$13)*'S Curve Equation'!$B$14</f>
        <v>4.1643314914319399E-2</v>
      </c>
      <c r="R176" s="28">
        <f>(1/(1+EXP(('S Curve Equation'!$B$11-R131*'S Curve Equation'!$B$12)*'S Curve Equation'!$B$10))+'S Curve Equation'!$B$13)*'S Curve Equation'!$B$14</f>
        <v>4.2381000659255381E-2</v>
      </c>
      <c r="S176" s="28">
        <f>(1/(1+EXP(('S Curve Equation'!$B$11-S131*'S Curve Equation'!$B$12)*'S Curve Equation'!$B$10))+'S Curve Equation'!$B$13)*'S Curve Equation'!$B$14</f>
        <v>4.3121662594984705E-2</v>
      </c>
      <c r="T176" s="28">
        <f>(1/(1+EXP(('S Curve Equation'!$B$11-T131*'S Curve Equation'!$B$12)*'S Curve Equation'!$B$10))+'S Curve Equation'!$B$13)*'S Curve Equation'!$B$14</f>
        <v>4.3865240602875805E-2</v>
      </c>
      <c r="U176" s="28">
        <f>(1/(1+EXP(('S Curve Equation'!$B$11-U131*'S Curve Equation'!$B$12)*'S Curve Equation'!$B$10))+'S Curve Equation'!$B$13)*'S Curve Equation'!$B$14</f>
        <v>4.4611674868843897E-2</v>
      </c>
      <c r="V176" s="28">
        <f>(1/(1+EXP(('S Curve Equation'!$B$11-V131*'S Curve Equation'!$B$12)*'S Curve Equation'!$B$10))+'S Curve Equation'!$B$13)*'S Curve Equation'!$B$14</f>
        <v>4.5360905894862989E-2</v>
      </c>
      <c r="W176" s="28">
        <f>(1/(1+EXP(('S Curve Equation'!$B$11-W131*'S Curve Equation'!$B$12)*'S Curve Equation'!$B$10))+'S Curve Equation'!$B$13)*'S Curve Equation'!$B$14</f>
        <v>4.6112874510006396E-2</v>
      </c>
      <c r="X176" s="28">
        <f>(1/(1+EXP(('S Curve Equation'!$B$11-X131*'S Curve Equation'!$B$12)*'S Curve Equation'!$B$10))+'S Curve Equation'!$B$13)*'S Curve Equation'!$B$14</f>
        <v>4.6867521881027545E-2</v>
      </c>
      <c r="Y176" s="28">
        <f>(1/(1+EXP(('S Curve Equation'!$B$11-Y131*'S Curve Equation'!$B$12)*'S Curve Equation'!$B$10))+'S Curve Equation'!$B$13)*'S Curve Equation'!$B$14</f>
        <v>4.7624789522490968E-2</v>
      </c>
      <c r="Z176" s="28">
        <f>(1/(1+EXP(('S Curve Equation'!$B$11-Z131*'S Curve Equation'!$B$12)*'S Curve Equation'!$B$10))+'S Curve Equation'!$B$13)*'S Curve Equation'!$B$14</f>
        <v>4.8384619306460999E-2</v>
      </c>
      <c r="AA176" s="28">
        <f>(1/(1+EXP(('S Curve Equation'!$B$11-AA131*'S Curve Equation'!$B$12)*'S Curve Equation'!$B$10))+'S Curve Equation'!$B$13)*'S Curve Equation'!$B$14</f>
        <v>4.9146953471759285E-2</v>
      </c>
      <c r="AB176" s="28">
        <f>(1/(1+EXP(('S Curve Equation'!$B$11-AB131*'S Curve Equation'!$B$12)*'S Curve Equation'!$B$10))+'S Curve Equation'!$B$13)*'S Curve Equation'!$B$14</f>
        <v>4.9911734632800894E-2</v>
      </c>
      <c r="AC176" s="28">
        <f>(1/(1+EXP(('S Curve Equation'!$B$11-AC131*'S Curve Equation'!$B$12)*'S Curve Equation'!$B$10))+'S Curve Equation'!$B$13)*'S Curve Equation'!$B$14</f>
        <v>5.0678905788017134E-2</v>
      </c>
      <c r="AD176" s="28">
        <f>(1/(1+EXP(('S Curve Equation'!$B$11-AD131*'S Curve Equation'!$B$12)*'S Curve Equation'!$B$10))+'S Curve Equation'!$B$13)*'S Curve Equation'!$B$14</f>
        <v>5.1448410327874519E-2</v>
      </c>
      <c r="AE176" s="28">
        <f>(1/(1+EXP(('S Curve Equation'!$B$11-AE131*'S Curve Equation'!$B$12)*'S Curve Equation'!$B$10))+'S Curve Equation'!$B$13)*'S Curve Equation'!$B$14</f>
        <v>5.2220192042501244E-2</v>
      </c>
      <c r="AF176" s="28">
        <f>(1/(1+EXP(('S Curve Equation'!$B$11-AF131*'S Curve Equation'!$B$12)*'S Curve Equation'!$B$10))+'S Curve Equation'!$B$13)*'S Curve Equation'!$B$14</f>
        <v>5.2994195128927599E-2</v>
      </c>
    </row>
    <row r="177" spans="1:32" x14ac:dyDescent="0.2">
      <c r="A177" s="6" t="s">
        <v>55</v>
      </c>
      <c r="B177" s="28">
        <f>(1/(1+EXP(('S Curve Equation'!$B$11-B132*'S Curve Equation'!$B$12)*'S Curve Equation'!$B$10))+'S Curve Equation'!$B$13)*'S Curve Equation'!$B$14</f>
        <v>3.2999999999999946E-2</v>
      </c>
      <c r="C177" s="28">
        <f>(1/(1+EXP(('S Curve Equation'!$B$11-C132*'S Curve Equation'!$B$12)*'S Curve Equation'!$B$10))+'S Curve Equation'!$B$13)*'S Curve Equation'!$B$14</f>
        <v>3.3673251362537765E-2</v>
      </c>
      <c r="D177" s="28">
        <f>(1/(1+EXP(('S Curve Equation'!$B$11-D132*'S Curve Equation'!$B$12)*'S Curve Equation'!$B$10))+'S Curve Equation'!$B$13)*'S Curve Equation'!$B$14</f>
        <v>3.4373997365156533E-2</v>
      </c>
      <c r="E177" s="28">
        <f>(1/(1+EXP(('S Curve Equation'!$B$11-E132*'S Curve Equation'!$B$12)*'S Curve Equation'!$B$10))+'S Curve Equation'!$B$13)*'S Curve Equation'!$B$14</f>
        <v>3.5084268418019766E-2</v>
      </c>
      <c r="F177" s="28">
        <f>(1/(1+EXP(('S Curve Equation'!$B$11-F132*'S Curve Equation'!$B$12)*'S Curve Equation'!$B$10))+'S Curve Equation'!$B$13)*'S Curve Equation'!$B$14</f>
        <v>3.5798810337365851E-2</v>
      </c>
      <c r="G177" s="28">
        <f>(1/(1+EXP(('S Curve Equation'!$B$11-G132*'S Curve Equation'!$B$12)*'S Curve Equation'!$B$10))+'S Curve Equation'!$B$13)*'S Curve Equation'!$B$14</f>
        <v>3.6526000237794065E-2</v>
      </c>
      <c r="H177" s="28">
        <f>(1/(1+EXP(('S Curve Equation'!$B$11-H132*'S Curve Equation'!$B$12)*'S Curve Equation'!$B$10))+'S Curve Equation'!$B$13)*'S Curve Equation'!$B$14</f>
        <v>3.7284138501031953E-2</v>
      </c>
      <c r="I177" s="28">
        <f>(1/(1+EXP(('S Curve Equation'!$B$11-I132*'S Curve Equation'!$B$12)*'S Curve Equation'!$B$10))+'S Curve Equation'!$B$13)*'S Curve Equation'!$B$14</f>
        <v>3.8042050916952182E-2</v>
      </c>
      <c r="J177" s="28">
        <f>(1/(1+EXP(('S Curve Equation'!$B$11-J132*'S Curve Equation'!$B$12)*'S Curve Equation'!$B$10))+'S Curve Equation'!$B$13)*'S Curve Equation'!$B$14</f>
        <v>3.8812764645410759E-2</v>
      </c>
      <c r="K177" s="28">
        <f>(1/(1+EXP(('S Curve Equation'!$B$11-K132*'S Curve Equation'!$B$12)*'S Curve Equation'!$B$10))+'S Curve Equation'!$B$13)*'S Curve Equation'!$B$14</f>
        <v>3.9587753690854224E-2</v>
      </c>
      <c r="L177" s="28">
        <f>(1/(1+EXP(('S Curve Equation'!$B$11-L132*'S Curve Equation'!$B$12)*'S Curve Equation'!$B$10))+'S Curve Equation'!$B$13)*'S Curve Equation'!$B$14</f>
        <v>4.0266135635123039E-2</v>
      </c>
      <c r="M177" s="28">
        <f>(1/(1+EXP(('S Curve Equation'!$B$11-M132*'S Curve Equation'!$B$12)*'S Curve Equation'!$B$10))+'S Curve Equation'!$B$13)*'S Curve Equation'!$B$14</f>
        <v>4.101465498874142E-2</v>
      </c>
      <c r="N177" s="28">
        <f>(1/(1+EXP(('S Curve Equation'!$B$11-N132*'S Curve Equation'!$B$12)*'S Curve Equation'!$B$10))+'S Curve Equation'!$B$13)*'S Curve Equation'!$B$14</f>
        <v>4.1766460005091294E-2</v>
      </c>
      <c r="O177" s="28">
        <f>(1/(1+EXP(('S Curve Equation'!$B$11-O132*'S Curve Equation'!$B$12)*'S Curve Equation'!$B$10))+'S Curve Equation'!$B$13)*'S Curve Equation'!$B$14</f>
        <v>4.2521486531510756E-2</v>
      </c>
      <c r="P177" s="28">
        <f>(1/(1+EXP(('S Curve Equation'!$B$11-P132*'S Curve Equation'!$B$12)*'S Curve Equation'!$B$10))+'S Curve Equation'!$B$13)*'S Curve Equation'!$B$14</f>
        <v>4.3279670695414697E-2</v>
      </c>
      <c r="Q177" s="28">
        <f>(1/(1+EXP(('S Curve Equation'!$B$11-Q132*'S Curve Equation'!$B$12)*'S Curve Equation'!$B$10))+'S Curve Equation'!$B$13)*'S Curve Equation'!$B$14</f>
        <v>4.404094891838705E-2</v>
      </c>
      <c r="R177" s="28">
        <f>(1/(1+EXP(('S Curve Equation'!$B$11-R132*'S Curve Equation'!$B$12)*'S Curve Equation'!$B$10))+'S Curve Equation'!$B$13)*'S Curve Equation'!$B$14</f>
        <v>4.4805257929728705E-2</v>
      </c>
      <c r="S177" s="28">
        <f>(1/(1+EXP(('S Curve Equation'!$B$11-S132*'S Curve Equation'!$B$12)*'S Curve Equation'!$B$10))+'S Curve Equation'!$B$13)*'S Curve Equation'!$B$14</f>
        <v>4.5572534779475059E-2</v>
      </c>
      <c r="T177" s="28">
        <f>(1/(1+EXP(('S Curve Equation'!$B$11-T132*'S Curve Equation'!$B$12)*'S Curve Equation'!$B$10))+'S Curve Equation'!$B$13)*'S Curve Equation'!$B$14</f>
        <v>4.6342716850890239E-2</v>
      </c>
      <c r="U177" s="28">
        <f>(1/(1+EXP(('S Curve Equation'!$B$11-U132*'S Curve Equation'!$B$12)*'S Curve Equation'!$B$10))+'S Curve Equation'!$B$13)*'S Curve Equation'!$B$14</f>
        <v>4.7115741872450483E-2</v>
      </c>
      <c r="V177" s="28">
        <f>(1/(1+EXP(('S Curve Equation'!$B$11-V132*'S Curve Equation'!$B$12)*'S Curve Equation'!$B$10))+'S Curve Equation'!$B$13)*'S Curve Equation'!$B$14</f>
        <v>4.7891547929327628E-2</v>
      </c>
      <c r="W177" s="28">
        <f>(1/(1+EXP(('S Curve Equation'!$B$11-W132*'S Curve Equation'!$B$12)*'S Curve Equation'!$B$10))+'S Curve Equation'!$B$13)*'S Curve Equation'!$B$14</f>
        <v>4.8670073474381105E-2</v>
      </c>
      <c r="X177" s="28">
        <f>(1/(1+EXP(('S Curve Equation'!$B$11-X132*'S Curve Equation'!$B$12)*'S Curve Equation'!$B$10))+'S Curve Equation'!$B$13)*'S Curve Equation'!$B$14</f>
        <v>4.9451257338669771E-2</v>
      </c>
      <c r="Y177" s="28">
        <f>(1/(1+EXP(('S Curve Equation'!$B$11-Y132*'S Curve Equation'!$B$12)*'S Curve Equation'!$B$10))+'S Curve Equation'!$B$13)*'S Curve Equation'!$B$14</f>
        <v>5.0235038741495555E-2</v>
      </c>
      <c r="Z177" s="28">
        <f>(1/(1+EXP(('S Curve Equation'!$B$11-Z132*'S Curve Equation'!$B$12)*'S Curve Equation'!$B$10))+'S Curve Equation'!$B$13)*'S Curve Equation'!$B$14</f>
        <v>5.1021357299986539E-2</v>
      </c>
      <c r="AA177" s="28">
        <f>(1/(1+EXP(('S Curve Equation'!$B$11-AA132*'S Curve Equation'!$B$12)*'S Curve Equation'!$B$10))+'S Curve Equation'!$B$13)*'S Curve Equation'!$B$14</f>
        <v>5.1810153038230694E-2</v>
      </c>
      <c r="AB177" s="28">
        <f>(1/(1+EXP(('S Curve Equation'!$B$11-AB132*'S Curve Equation'!$B$12)*'S Curve Equation'!$B$10))+'S Curve Equation'!$B$13)*'S Curve Equation'!$B$14</f>
        <v>5.2601366395972168E-2</v>
      </c>
      <c r="AC177" s="28">
        <f>(1/(1+EXP(('S Curve Equation'!$B$11-AC132*'S Curve Equation'!$B$12)*'S Curve Equation'!$B$10))+'S Curve Equation'!$B$13)*'S Curve Equation'!$B$14</f>
        <v>5.3394938236877597E-2</v>
      </c>
      <c r="AD177" s="28">
        <f>(1/(1+EXP(('S Curve Equation'!$B$11-AD132*'S Curve Equation'!$B$12)*'S Curve Equation'!$B$10))+'S Curve Equation'!$B$13)*'S Curve Equation'!$B$14</f>
        <v>5.4190809856383554E-2</v>
      </c>
      <c r="AE177" s="28">
        <f>(1/(1+EXP(('S Curve Equation'!$B$11-AE132*'S Curve Equation'!$B$12)*'S Curve Equation'!$B$10))+'S Curve Equation'!$B$13)*'S Curve Equation'!$B$14</f>
        <v>5.4988922989136338E-2</v>
      </c>
      <c r="AF177" s="28">
        <f>(1/(1+EXP(('S Curve Equation'!$B$11-AF132*'S Curve Equation'!$B$12)*'S Curve Equation'!$B$10))+'S Curve Equation'!$B$13)*'S Curve Equation'!$B$14</f>
        <v>5.5789219816031695E-2</v>
      </c>
    </row>
    <row r="178" spans="1:32" x14ac:dyDescent="0.2">
      <c r="A178" s="6" t="s">
        <v>56</v>
      </c>
      <c r="B178" s="28">
        <f>(1/(1+EXP(('S Curve Equation'!$B$11-B133*'S Curve Equation'!$B$12)*'S Curve Equation'!$B$10))+'S Curve Equation'!$B$13)*'S Curve Equation'!$B$14</f>
        <v>6.0000000000000074E-2</v>
      </c>
      <c r="C178" s="28">
        <f>(1/(1+EXP(('S Curve Equation'!$B$11-C133*'S Curve Equation'!$B$12)*'S Curve Equation'!$B$10))+'S Curve Equation'!$B$13)*'S Curve Equation'!$B$14</f>
        <v>6.0983402716458066E-2</v>
      </c>
      <c r="D178" s="28">
        <f>(1/(1+EXP(('S Curve Equation'!$B$11-D133*'S Curve Equation'!$B$12)*'S Curve Equation'!$B$10))+'S Curve Equation'!$B$13)*'S Curve Equation'!$B$14</f>
        <v>6.2005159088482809E-2</v>
      </c>
      <c r="E178" s="28">
        <f>(1/(1+EXP(('S Curve Equation'!$B$11-E133*'S Curve Equation'!$B$12)*'S Curve Equation'!$B$10))+'S Curve Equation'!$B$13)*'S Curve Equation'!$B$14</f>
        <v>6.3038945274611791E-2</v>
      </c>
      <c r="F178" s="28">
        <f>(1/(1+EXP(('S Curve Equation'!$B$11-F133*'S Curve Equation'!$B$12)*'S Curve Equation'!$B$10))+'S Curve Equation'!$B$13)*'S Curve Equation'!$B$14</f>
        <v>6.4077082070051E-2</v>
      </c>
      <c r="G178" s="28">
        <f>(1/(1+EXP(('S Curve Equation'!$B$11-G133*'S Curve Equation'!$B$12)*'S Curve Equation'!$B$10))+'S Curve Equation'!$B$13)*'S Curve Equation'!$B$14</f>
        <v>6.5131696449417131E-2</v>
      </c>
      <c r="H178" s="28">
        <f>(1/(1+EXP(('S Curve Equation'!$B$11-H133*'S Curve Equation'!$B$12)*'S Curve Equation'!$B$10))+'S Curve Equation'!$B$13)*'S Curve Equation'!$B$14</f>
        <v>6.6229179416952805E-2</v>
      </c>
      <c r="I178" s="28">
        <f>(1/(1+EXP(('S Curve Equation'!$B$11-I133*'S Curve Equation'!$B$12)*'S Curve Equation'!$B$10))+'S Curve Equation'!$B$13)*'S Curve Equation'!$B$14</f>
        <v>6.7324304409935073E-2</v>
      </c>
      <c r="J178" s="28">
        <f>(1/(1+EXP(('S Curve Equation'!$B$11-J133*'S Curve Equation'!$B$12)*'S Curve Equation'!$B$10))+'S Curve Equation'!$B$13)*'S Curve Equation'!$B$14</f>
        <v>6.8435868811874578E-2</v>
      </c>
      <c r="K178" s="28">
        <f>(1/(1+EXP(('S Curve Equation'!$B$11-K133*'S Curve Equation'!$B$12)*'S Curve Equation'!$B$10))+'S Curve Equation'!$B$13)*'S Curve Equation'!$B$14</f>
        <v>6.9551532120428153E-2</v>
      </c>
      <c r="L178" s="28">
        <f>(1/(1+EXP(('S Curve Equation'!$B$11-L133*'S Curve Equation'!$B$12)*'S Curve Equation'!$B$10))+'S Curve Equation'!$B$13)*'S Curve Equation'!$B$14</f>
        <v>7.0526438996443244E-2</v>
      </c>
      <c r="M178" s="28">
        <f>(1/(1+EXP(('S Curve Equation'!$B$11-M133*'S Curve Equation'!$B$12)*'S Curve Equation'!$B$10))+'S Curve Equation'!$B$13)*'S Curve Equation'!$B$14</f>
        <v>7.1600338476805997E-2</v>
      </c>
      <c r="N178" s="28">
        <f>(1/(1+EXP(('S Curve Equation'!$B$11-N133*'S Curve Equation'!$B$12)*'S Curve Equation'!$B$10))+'S Curve Equation'!$B$13)*'S Curve Equation'!$B$14</f>
        <v>7.2677068909829959E-2</v>
      </c>
      <c r="O178" s="28">
        <f>(1/(1+EXP(('S Curve Equation'!$B$11-O133*'S Curve Equation'!$B$12)*'S Curve Equation'!$B$10))+'S Curve Equation'!$B$13)*'S Curve Equation'!$B$14</f>
        <v>7.3756534639219926E-2</v>
      </c>
      <c r="P178" s="28">
        <f>(1/(1+EXP(('S Curve Equation'!$B$11-P133*'S Curve Equation'!$B$12)*'S Curve Equation'!$B$10))+'S Curve Equation'!$B$13)*'S Curve Equation'!$B$14</f>
        <v>7.4838640924930602E-2</v>
      </c>
      <c r="Q178" s="28">
        <f>(1/(1+EXP(('S Curve Equation'!$B$11-Q133*'S Curve Equation'!$B$12)*'S Curve Equation'!$B$10))+'S Curve Equation'!$B$13)*'S Curve Equation'!$B$14</f>
        <v>7.5923293954489518E-2</v>
      </c>
      <c r="R178" s="28">
        <f>(1/(1+EXP(('S Curve Equation'!$B$11-R133*'S Curve Equation'!$B$12)*'S Curve Equation'!$B$10))+'S Curve Equation'!$B$13)*'S Curve Equation'!$B$14</f>
        <v>7.7010400853492242E-2</v>
      </c>
      <c r="S178" s="28">
        <f>(1/(1+EXP(('S Curve Equation'!$B$11-S133*'S Curve Equation'!$B$12)*'S Curve Equation'!$B$10))+'S Curve Equation'!$B$13)*'S Curve Equation'!$B$14</f>
        <v>7.8099869695297836E-2</v>
      </c>
      <c r="T178" s="28">
        <f>(1/(1+EXP(('S Curve Equation'!$B$11-T133*'S Curve Equation'!$B$12)*'S Curve Equation'!$B$10))+'S Curve Equation'!$B$13)*'S Curve Equation'!$B$14</f>
        <v>7.9191609509943112E-2</v>
      </c>
      <c r="U178" s="28">
        <f>(1/(1+EXP(('S Curve Equation'!$B$11-U133*'S Curve Equation'!$B$12)*'S Curve Equation'!$B$10))+'S Curve Equation'!$B$13)*'S Curve Equation'!$B$14</f>
        <v>8.0285530292301538E-2</v>
      </c>
      <c r="V178" s="28">
        <f>(1/(1+EXP(('S Curve Equation'!$B$11-V133*'S Curve Equation'!$B$12)*'S Curve Equation'!$B$10))+'S Curve Equation'!$B$13)*'S Curve Equation'!$B$14</f>
        <v>8.1381543009509366E-2</v>
      </c>
      <c r="W178" s="28">
        <f>(1/(1+EXP(('S Curve Equation'!$B$11-W133*'S Curve Equation'!$B$12)*'S Curve Equation'!$B$10))+'S Curve Equation'!$B$13)*'S Curve Equation'!$B$14</f>
        <v>8.2479559607677902E-2</v>
      </c>
      <c r="X178" s="28">
        <f>(1/(1+EXP(('S Curve Equation'!$B$11-X133*'S Curve Equation'!$B$12)*'S Curve Equation'!$B$10))+'S Curve Equation'!$B$13)*'S Curve Equation'!$B$14</f>
        <v>8.3579493017917131E-2</v>
      </c>
      <c r="Y178" s="28">
        <f>(1/(1+EXP(('S Curve Equation'!$B$11-Y133*'S Curve Equation'!$B$12)*'S Curve Equation'!$B$10))+'S Curve Equation'!$B$13)*'S Curve Equation'!$B$14</f>
        <v>8.4681257161691809E-2</v>
      </c>
      <c r="Z178" s="28">
        <f>(1/(1+EXP(('S Curve Equation'!$B$11-Z133*'S Curve Equation'!$B$12)*'S Curve Equation'!$B$10))+'S Curve Equation'!$B$13)*'S Curve Equation'!$B$14</f>
        <v>8.5784766955528627E-2</v>
      </c>
      <c r="AA178" s="28">
        <f>(1/(1+EXP(('S Curve Equation'!$B$11-AA133*'S Curve Equation'!$B$12)*'S Curve Equation'!$B$10))+'S Curve Equation'!$B$13)*'S Curve Equation'!$B$14</f>
        <v>8.6889938315097795E-2</v>
      </c>
      <c r="AB178" s="28">
        <f>(1/(1+EXP(('S Curve Equation'!$B$11-AB133*'S Curve Equation'!$B$12)*'S Curve Equation'!$B$10))+'S Curve Equation'!$B$13)*'S Curve Equation'!$B$14</f>
        <v>8.7996688158689204E-2</v>
      </c>
      <c r="AC178" s="28">
        <f>(1/(1+EXP(('S Curve Equation'!$B$11-AC133*'S Curve Equation'!$B$12)*'S Curve Equation'!$B$10))+'S Curve Equation'!$B$13)*'S Curve Equation'!$B$14</f>
        <v>8.9104934410102032E-2</v>
      </c>
      <c r="AD178" s="28">
        <f>(1/(1+EXP(('S Curve Equation'!$B$11-AD133*'S Curve Equation'!$B$12)*'S Curve Equation'!$B$10))+'S Curve Equation'!$B$13)*'S Curve Equation'!$B$14</f>
        <v>9.0214596000967456E-2</v>
      </c>
      <c r="AE178" s="28">
        <f>(1/(1+EXP(('S Curve Equation'!$B$11-AE133*'S Curve Equation'!$B$12)*'S Curve Equation'!$B$10))+'S Curve Equation'!$B$13)*'S Curve Equation'!$B$14</f>
        <v>9.1325592872526992E-2</v>
      </c>
      <c r="AF178" s="28">
        <f>(1/(1+EXP(('S Curve Equation'!$B$11-AF133*'S Curve Equation'!$B$12)*'S Curve Equation'!$B$10))+'S Curve Equation'!$B$13)*'S Curve Equation'!$B$14</f>
        <v>9.2437845976880401E-2</v>
      </c>
    </row>
    <row r="179" spans="1:32" x14ac:dyDescent="0.2">
      <c r="A179" s="6" t="s">
        <v>57</v>
      </c>
      <c r="B179" s="28">
        <f>(1/(1+EXP(('S Curve Equation'!$B$11-B134*'S Curve Equation'!$B$12)*'S Curve Equation'!$B$10))+'S Curve Equation'!$B$13)*'S Curve Equation'!$B$14</f>
        <v>4.5999999999999923E-2</v>
      </c>
      <c r="C179" s="28">
        <f>(1/(1+EXP(('S Curve Equation'!$B$11-C134*'S Curve Equation'!$B$12)*'S Curve Equation'!$B$10))+'S Curve Equation'!$B$13)*'S Curve Equation'!$B$14</f>
        <v>4.6828495291220178E-2</v>
      </c>
      <c r="D179" s="28">
        <f>(1/(1+EXP(('S Curve Equation'!$B$11-D134*'S Curve Equation'!$B$12)*'S Curve Equation'!$B$10))+'S Curve Equation'!$B$13)*'S Curve Equation'!$B$14</f>
        <v>4.7690034158558159E-2</v>
      </c>
      <c r="E179" s="28">
        <f>(1/(1+EXP(('S Curve Equation'!$B$11-E134*'S Curve Equation'!$B$12)*'S Curve Equation'!$B$10))+'S Curve Equation'!$B$13)*'S Curve Equation'!$B$14</f>
        <v>4.8562469477387557E-2</v>
      </c>
      <c r="F179" s="28">
        <f>(1/(1+EXP(('S Curve Equation'!$B$11-F134*'S Curve Equation'!$B$12)*'S Curve Equation'!$B$10))+'S Curve Equation'!$B$13)*'S Curve Equation'!$B$14</f>
        <v>4.9439332847670311E-2</v>
      </c>
      <c r="G179" s="28">
        <f>(1/(1+EXP(('S Curve Equation'!$B$11-G134*'S Curve Equation'!$B$12)*'S Curve Equation'!$B$10))+'S Curve Equation'!$B$13)*'S Curve Equation'!$B$14</f>
        <v>5.0330884473588917E-2</v>
      </c>
      <c r="H179" s="28">
        <f>(1/(1+EXP(('S Curve Equation'!$B$11-H134*'S Curve Equation'!$B$12)*'S Curve Equation'!$B$10))+'S Curve Equation'!$B$13)*'S Curve Equation'!$B$14</f>
        <v>5.1259494791467818E-2</v>
      </c>
      <c r="I179" s="28">
        <f>(1/(1+EXP(('S Curve Equation'!$B$11-I134*'S Curve Equation'!$B$12)*'S Curve Equation'!$B$10))+'S Curve Equation'!$B$13)*'S Curve Equation'!$B$14</f>
        <v>5.2186935778297701E-2</v>
      </c>
      <c r="J179" s="28">
        <f>(1/(1+EXP(('S Curve Equation'!$B$11-J134*'S Curve Equation'!$B$12)*'S Curve Equation'!$B$10))+'S Curve Equation'!$B$13)*'S Curve Equation'!$B$14</f>
        <v>5.3129136342379181E-2</v>
      </c>
      <c r="K179" s="28">
        <f>(1/(1+EXP(('S Curve Equation'!$B$11-K134*'S Curve Equation'!$B$12)*'S Curve Equation'!$B$10))+'S Curve Equation'!$B$13)*'S Curve Equation'!$B$14</f>
        <v>5.4075653342160607E-2</v>
      </c>
      <c r="L179" s="28">
        <f>(1/(1+EXP(('S Curve Equation'!$B$11-L134*'S Curve Equation'!$B$12)*'S Curve Equation'!$B$10))+'S Curve Equation'!$B$13)*'S Curve Equation'!$B$14</f>
        <v>5.4903439965393763E-2</v>
      </c>
      <c r="M179" s="28">
        <f>(1/(1+EXP(('S Curve Equation'!$B$11-M134*'S Curve Equation'!$B$12)*'S Curve Equation'!$B$10))+'S Curve Equation'!$B$13)*'S Curve Equation'!$B$14</f>
        <v>5.5816015999567287E-2</v>
      </c>
      <c r="N179" s="28">
        <f>(1/(1+EXP(('S Curve Equation'!$B$11-N134*'S Curve Equation'!$B$12)*'S Curve Equation'!$B$10))+'S Curve Equation'!$B$13)*'S Curve Equation'!$B$14</f>
        <v>5.6731766743089614E-2</v>
      </c>
      <c r="O179" s="28">
        <f>(1/(1+EXP(('S Curve Equation'!$B$11-O134*'S Curve Equation'!$B$12)*'S Curve Equation'!$B$10))+'S Curve Equation'!$B$13)*'S Curve Equation'!$B$14</f>
        <v>5.7650611699251508E-2</v>
      </c>
      <c r="P179" s="28">
        <f>(1/(1+EXP(('S Curve Equation'!$B$11-P134*'S Curve Equation'!$B$12)*'S Curve Equation'!$B$10))+'S Curve Equation'!$B$13)*'S Curve Equation'!$B$14</f>
        <v>5.8572470940169472E-2</v>
      </c>
      <c r="Q179" s="28">
        <f>(1/(1+EXP(('S Curve Equation'!$B$11-Q134*'S Curve Equation'!$B$12)*'S Curve Equation'!$B$10))+'S Curve Equation'!$B$13)*'S Curve Equation'!$B$14</f>
        <v>5.9497265120432796E-2</v>
      </c>
      <c r="R179" s="28">
        <f>(1/(1+EXP(('S Curve Equation'!$B$11-R134*'S Curve Equation'!$B$12)*'S Curve Equation'!$B$10))+'S Curve Equation'!$B$13)*'S Curve Equation'!$B$14</f>
        <v>6.0424915490056859E-2</v>
      </c>
      <c r="S179" s="28">
        <f>(1/(1+EXP(('S Curve Equation'!$B$11-S134*'S Curve Equation'!$B$12)*'S Curve Equation'!$B$10))+'S Curve Equation'!$B$13)*'S Curve Equation'!$B$14</f>
        <v>6.1355343906763095E-2</v>
      </c>
      <c r="T179" s="28">
        <f>(1/(1+EXP(('S Curve Equation'!$B$11-T134*'S Curve Equation'!$B$12)*'S Curve Equation'!$B$10))+'S Curve Equation'!$B$13)*'S Curve Equation'!$B$14</f>
        <v>6.2288472847598329E-2</v>
      </c>
      <c r="U179" s="28">
        <f>(1/(1+EXP(('S Curve Equation'!$B$11-U134*'S Curve Equation'!$B$12)*'S Curve Equation'!$B$10))+'S Curve Equation'!$B$13)*'S Curve Equation'!$B$14</f>
        <v>6.3224225419911684E-2</v>
      </c>
      <c r="V179" s="28">
        <f>(1/(1+EXP(('S Curve Equation'!$B$11-V134*'S Curve Equation'!$B$12)*'S Curve Equation'!$B$10))+'S Curve Equation'!$B$13)*'S Curve Equation'!$B$14</f>
        <v>6.4162525371705109E-2</v>
      </c>
      <c r="W179" s="28">
        <f>(1/(1+EXP(('S Curve Equation'!$B$11-W134*'S Curve Equation'!$B$12)*'S Curve Equation'!$B$10))+'S Curve Equation'!$B$13)*'S Curve Equation'!$B$14</f>
        <v>6.5103297101372123E-2</v>
      </c>
      <c r="X179" s="28">
        <f>(1/(1+EXP(('S Curve Equation'!$B$11-X134*'S Curve Equation'!$B$12)*'S Curve Equation'!$B$10))+'S Curve Equation'!$B$13)*'S Curve Equation'!$B$14</f>
        <v>6.6046465666840734E-2</v>
      </c>
      <c r="Y179" s="28">
        <f>(1/(1+EXP(('S Curve Equation'!$B$11-Y134*'S Curve Equation'!$B$12)*'S Curve Equation'!$B$10))+'S Curve Equation'!$B$13)*'S Curve Equation'!$B$14</f>
        <v>6.6991956794138094E-2</v>
      </c>
      <c r="Z179" s="28">
        <f>(1/(1+EXP(('S Curve Equation'!$B$11-Z134*'S Curve Equation'!$B$12)*'S Curve Equation'!$B$10))+'S Curve Equation'!$B$13)*'S Curve Equation'!$B$14</f>
        <v>6.7939696885389186E-2</v>
      </c>
      <c r="AA179" s="28">
        <f>(1/(1+EXP(('S Curve Equation'!$B$11-AA134*'S Curve Equation'!$B$12)*'S Curve Equation'!$B$10))+'S Curve Equation'!$B$13)*'S Curve Equation'!$B$14</f>
        <v>6.8889613026266533E-2</v>
      </c>
      <c r="AB179" s="28">
        <f>(1/(1+EXP(('S Curve Equation'!$B$11-AB134*'S Curve Equation'!$B$12)*'S Curve Equation'!$B$10))+'S Curve Equation'!$B$13)*'S Curve Equation'!$B$14</f>
        <v>6.9841632992906633E-2</v>
      </c>
      <c r="AC179" s="28">
        <f>(1/(1+EXP(('S Curve Equation'!$B$11-AC134*'S Curve Equation'!$B$12)*'S Curve Equation'!$B$10))+'S Curve Equation'!$B$13)*'S Curve Equation'!$B$14</f>
        <v>7.0795685258305902E-2</v>
      </c>
      <c r="AD179" s="28">
        <f>(1/(1+EXP(('S Curve Equation'!$B$11-AD134*'S Curve Equation'!$B$12)*'S Curve Equation'!$B$10))+'S Curve Equation'!$B$13)*'S Curve Equation'!$B$14</f>
        <v>7.1751698998211627E-2</v>
      </c>
      <c r="AE179" s="28">
        <f>(1/(1+EXP(('S Curve Equation'!$B$11-AE134*'S Curve Equation'!$B$12)*'S Curve Equation'!$B$10))+'S Curve Equation'!$B$13)*'S Curve Equation'!$B$14</f>
        <v>7.2709604096524147E-2</v>
      </c>
      <c r="AF179" s="28">
        <f>(1/(1+EXP(('S Curve Equation'!$B$11-AF134*'S Curve Equation'!$B$12)*'S Curve Equation'!$B$10))+'S Curve Equation'!$B$13)*'S Curve Equation'!$B$14</f>
        <v>7.3669331150221173E-2</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white'!B138,'Calculations black'!B138,'Calculations asian'!B138)</f>
        <v>3.5999999999999928E-2</v>
      </c>
      <c r="C183" s="28">
        <f>C138/SUM(C138,'Calculations white'!C138,'Calculations black'!C138,'Calculations asian'!C138)</f>
        <v>3.6724378392221708E-2</v>
      </c>
      <c r="D183" s="28">
        <f>D138/SUM(D138,'Calculations white'!D138,'Calculations black'!D138,'Calculations asian'!D138)</f>
        <v>3.7479363233031762E-2</v>
      </c>
      <c r="E183" s="28">
        <f>E138/SUM(E138,'Calculations white'!E138,'Calculations black'!E138,'Calculations asian'!E138)</f>
        <v>3.8245080019894948E-2</v>
      </c>
      <c r="F183" s="28">
        <f>F138/SUM(F138,'Calculations white'!F138,'Calculations black'!F138,'Calculations asian'!F138)</f>
        <v>3.9016069172947032E-2</v>
      </c>
      <c r="G183" s="28">
        <f>G138/SUM(G138,'Calculations white'!G138,'Calculations black'!G138,'Calculations asian'!G138)</f>
        <v>3.9801093093859249E-2</v>
      </c>
      <c r="H183" s="28">
        <f>H138/SUM(H138,'Calculations white'!H138,'Calculations black'!H138,'Calculations asian'!H138)</f>
        <v>4.0619958998056753E-2</v>
      </c>
      <c r="I183" s="28">
        <f>I138/SUM(I138,'Calculations white'!I138,'Calculations black'!I138,'Calculations asian'!I138)</f>
        <v>4.1439610573354504E-2</v>
      </c>
      <c r="J183" s="28">
        <f>J138/SUM(J138,'Calculations white'!J138,'Calculations black'!J138,'Calculations asian'!J138)</f>
        <v>4.2273879219144536E-2</v>
      </c>
      <c r="K183" s="28">
        <f>K138/SUM(K138,'Calculations white'!K138,'Calculations black'!K138,'Calculations asian'!K138)</f>
        <v>4.3113394190155169E-2</v>
      </c>
      <c r="L183" s="28">
        <f>L138/SUM(L138,'Calculations white'!L138,'Calculations black'!L138,'Calculations asian'!L138)</f>
        <v>4.3849958407991677E-2</v>
      </c>
      <c r="M183" s="28">
        <f>M138/SUM(M138,'Calculations white'!M138,'Calculations black'!M138,'Calculations asian'!M138)</f>
        <v>4.4662672987811701E-2</v>
      </c>
      <c r="N183" s="28">
        <f>N138/SUM(N138,'Calculations white'!N138,'Calculations black'!N138,'Calculations asian'!N138)</f>
        <v>4.5479743853484113E-2</v>
      </c>
      <c r="O183" s="28">
        <f>O138/SUM(O138,'Calculations white'!O138,'Calculations black'!O138,'Calculations asian'!O138)</f>
        <v>4.6301116752764292E-2</v>
      </c>
      <c r="P183" s="28">
        <f>P138/SUM(P138,'Calculations white'!P138,'Calculations black'!P138,'Calculations asian'!P138)</f>
        <v>4.7126737290442901E-2</v>
      </c>
      <c r="Q183" s="28">
        <f>Q138/SUM(Q138,'Calculations white'!Q138,'Calculations black'!Q138,'Calculations asian'!Q138)</f>
        <v>4.7956550933885768E-2</v>
      </c>
      <c r="R183" s="28">
        <f>R138/SUM(R138,'Calculations white'!R138,'Calculations black'!R138,'Calculations asian'!R138)</f>
        <v>4.8790503018542417E-2</v>
      </c>
      <c r="S183" s="28">
        <f>S138/SUM(S138,'Calculations white'!S138,'Calculations black'!S138,'Calculations asian'!S138)</f>
        <v>4.9628538753438707E-2</v>
      </c>
      <c r="T183" s="28">
        <f>T138/SUM(T138,'Calculations white'!T138,'Calculations black'!T138,'Calculations asian'!T138)</f>
        <v>5.0470603226659361E-2</v>
      </c>
      <c r="U183" s="28">
        <f>U138/SUM(U138,'Calculations white'!U138,'Calculations black'!U138,'Calculations asian'!U138)</f>
        <v>5.1316641410831469E-2</v>
      </c>
      <c r="V183" s="28">
        <f>V138/SUM(V138,'Calculations white'!V138,'Calculations black'!V138,'Calculations asian'!V138)</f>
        <v>5.2166598168618884E-2</v>
      </c>
      <c r="W183" s="28">
        <f>W138/SUM(W138,'Calculations white'!W138,'Calculations black'!W138,'Calculations asian'!W138)</f>
        <v>5.3020418258232567E-2</v>
      </c>
      <c r="X183" s="28">
        <f>X138/SUM(X138,'Calculations white'!X138,'Calculations black'!X138,'Calculations asian'!X138)</f>
        <v>5.3878046338965875E-2</v>
      </c>
      <c r="Y183" s="28">
        <f>Y138/SUM(Y138,'Calculations white'!Y138,'Calculations black'!Y138,'Calculations asian'!Y138)</f>
        <v>5.4739426976762109E-2</v>
      </c>
      <c r="Z183" s="28">
        <f>Z138/SUM(Z138,'Calculations white'!Z138,'Calculations black'!Z138,'Calculations asian'!Z138)</f>
        <v>5.5604504649818018E-2</v>
      </c>
      <c r="AA183" s="28">
        <f>AA138/SUM(AA138,'Calculations white'!AA138,'Calculations black'!AA138,'Calculations asian'!AA138)</f>
        <v>5.647322375423014E-2</v>
      </c>
      <c r="AB183" s="28">
        <f>AB138/SUM(AB138,'Calculations white'!AB138,'Calculations black'!AB138,'Calculations asian'!AB138)</f>
        <v>5.7345528609689125E-2</v>
      </c>
      <c r="AC183" s="28">
        <f>AC138/SUM(AC138,'Calculations white'!AC138,'Calculations black'!AC138,'Calculations asian'!AC138)</f>
        <v>5.8221363465224954E-2</v>
      </c>
      <c r="AD183" s="28">
        <f>AD138/SUM(AD138,'Calculations white'!AD138,'Calculations black'!AD138,'Calculations asian'!AD138)</f>
        <v>5.9100672505006634E-2</v>
      </c>
      <c r="AE183" s="28">
        <f>AE138/SUM(AE138,'Calculations white'!AE138,'Calculations black'!AE138,'Calculations asian'!AE138)</f>
        <v>5.998339985420155E-2</v>
      </c>
      <c r="AF183" s="28">
        <f>AF138/SUM(AF138,'Calculations white'!AF138,'Calculations black'!AF138,'Calculations asian'!AF138)</f>
        <v>6.0869489584894187E-2</v>
      </c>
    </row>
    <row r="184" spans="1:32" x14ac:dyDescent="0.2">
      <c r="A184" s="6" t="s">
        <v>94</v>
      </c>
      <c r="B184" s="28">
        <f>B139/SUM(B139,'Calculations white'!B139,'Calculations black'!B139,'Calculations asian'!B139)</f>
        <v>3.8000000000000034E-2</v>
      </c>
      <c r="C184" s="28">
        <f>C139/SUM(C139,'Calculations white'!C139,'Calculations black'!C139,'Calculations asian'!C139)</f>
        <v>3.8751407768309168E-2</v>
      </c>
      <c r="D184" s="28">
        <f>D139/SUM(D139,'Calculations white'!D139,'Calculations black'!D139,'Calculations asian'!D139)</f>
        <v>3.9534505626109287E-2</v>
      </c>
      <c r="E184" s="28">
        <f>E139/SUM(E139,'Calculations white'!E139,'Calculations black'!E139,'Calculations asian'!E139)</f>
        <v>4.0328772895877649E-2</v>
      </c>
      <c r="F184" s="28">
        <f>F139/SUM(F139,'Calculations white'!F139,'Calculations black'!F139,'Calculations asian'!F139)</f>
        <v>4.1128521639863955E-2</v>
      </c>
      <c r="G184" s="28">
        <f>G139/SUM(G139,'Calculations white'!G139,'Calculations black'!G139,'Calculations asian'!G139)</f>
        <v>4.1942889290507192E-2</v>
      </c>
      <c r="H184" s="28">
        <f>H139/SUM(H139,'Calculations white'!H139,'Calculations black'!H139,'Calculations asian'!H139)</f>
        <v>4.2792428308736113E-2</v>
      </c>
      <c r="I184" s="28">
        <f>I139/SUM(I139,'Calculations white'!I139,'Calculations black'!I139,'Calculations asian'!I139)</f>
        <v>4.3642768445351192E-2</v>
      </c>
      <c r="J184" s="28">
        <f>J139/SUM(J139,'Calculations white'!J139,'Calculations black'!J139,'Calculations asian'!J139)</f>
        <v>4.4508304266241444E-2</v>
      </c>
      <c r="K184" s="28">
        <f>K139/SUM(K139,'Calculations white'!K139,'Calculations black'!K139,'Calculations asian'!K139)</f>
        <v>4.5379341807481814E-2</v>
      </c>
      <c r="L184" s="28">
        <f>L139/SUM(L139,'Calculations white'!L139,'Calculations black'!L139,'Calculations asian'!L139)</f>
        <v>4.6143458375463124E-2</v>
      </c>
      <c r="M184" s="28">
        <f>M139/SUM(M139,'Calculations white'!M139,'Calculations black'!M139,'Calculations asian'!M139)</f>
        <v>4.6986708861290451E-2</v>
      </c>
      <c r="N184" s="28">
        <f>N139/SUM(N139,'Calculations white'!N139,'Calculations black'!N139,'Calculations asian'!N139)</f>
        <v>4.7834520818703173E-2</v>
      </c>
      <c r="O184" s="28">
        <f>O139/SUM(O139,'Calculations white'!O139,'Calculations black'!O139,'Calculations asian'!O139)</f>
        <v>4.8686842023625387E-2</v>
      </c>
      <c r="P184" s="28">
        <f>P139/SUM(P139,'Calculations white'!P139,'Calculations black'!P139,'Calculations asian'!P139)</f>
        <v>4.9543620160626162E-2</v>
      </c>
      <c r="Q184" s="28">
        <f>Q139/SUM(Q139,'Calculations white'!Q139,'Calculations black'!Q139,'Calculations asian'!Q139)</f>
        <v>5.0404802826469641E-2</v>
      </c>
      <c r="R184" s="28">
        <f>R139/SUM(R139,'Calculations white'!R139,'Calculations black'!R139,'Calculations asian'!R139)</f>
        <v>5.1270337533590817E-2</v>
      </c>
      <c r="S184" s="28">
        <f>S139/SUM(S139,'Calculations white'!S139,'Calculations black'!S139,'Calculations asian'!S139)</f>
        <v>5.2140171713516197E-2</v>
      </c>
      <c r="T184" s="28">
        <f>T139/SUM(T139,'Calculations white'!T139,'Calculations black'!T139,'Calculations asian'!T139)</f>
        <v>5.3014252720237263E-2</v>
      </c>
      <c r="U184" s="28">
        <f>U139/SUM(U139,'Calculations white'!U139,'Calculations black'!U139,'Calculations asian'!U139)</f>
        <v>5.389252783355071E-2</v>
      </c>
      <c r="V184" s="28">
        <f>V139/SUM(V139,'Calculations white'!V139,'Calculations black'!V139,'Calculations asian'!V139)</f>
        <v>5.4774944262377889E-2</v>
      </c>
      <c r="W184" s="28">
        <f>W139/SUM(W139,'Calculations white'!W139,'Calculations black'!W139,'Calculations asian'!W139)</f>
        <v>5.5661449148070835E-2</v>
      </c>
      <c r="X184" s="28">
        <f>X139/SUM(X139,'Calculations white'!X139,'Calculations black'!X139,'Calculations asian'!X139)</f>
        <v>5.655198956771653E-2</v>
      </c>
      <c r="Y184" s="28">
        <f>Y139/SUM(Y139,'Calculations white'!Y139,'Calculations black'!Y139,'Calculations asian'!Y139)</f>
        <v>5.7446512537449985E-2</v>
      </c>
      <c r="Z184" s="28">
        <f>Z139/SUM(Z139,'Calculations white'!Z139,'Calculations black'!Z139,'Calculations asian'!Z139)</f>
        <v>5.8344965015781264E-2</v>
      </c>
      <c r="AA184" s="28">
        <f>AA139/SUM(AA139,'Calculations white'!AA139,'Calculations black'!AA139,'Calculations asian'!AA139)</f>
        <v>5.9247293906946587E-2</v>
      </c>
      <c r="AB184" s="28">
        <f>AB139/SUM(AB139,'Calculations white'!AB139,'Calculations black'!AB139,'Calculations asian'!AB139)</f>
        <v>6.0153446064291391E-2</v>
      </c>
      <c r="AC184" s="28">
        <f>AC139/SUM(AC139,'Calculations white'!AC139,'Calculations black'!AC139,'Calculations asian'!AC139)</f>
        <v>6.1063368293689801E-2</v>
      </c>
      <c r="AD184" s="28">
        <f>AD139/SUM(AD139,'Calculations white'!AD139,'Calculations black'!AD139,'Calculations asian'!AD139)</f>
        <v>6.1977007357007993E-2</v>
      </c>
      <c r="AE184" s="28">
        <f>AE139/SUM(AE139,'Calculations white'!AE139,'Calculations black'!AE139,'Calculations asian'!AE139)</f>
        <v>6.2894309975617402E-2</v>
      </c>
      <c r="AF184" s="28">
        <f>AF139/SUM(AF139,'Calculations white'!AF139,'Calculations black'!AF139,'Calculations asian'!AF139)</f>
        <v>6.3815222833961863E-2</v>
      </c>
    </row>
    <row r="185" spans="1:32" x14ac:dyDescent="0.2">
      <c r="A185" s="6" t="s">
        <v>93</v>
      </c>
      <c r="B185" s="28">
        <f>B140/SUM(B140,'Calculations white'!B140,'Calculations black'!B140,'Calculations asian'!B140)</f>
        <v>4.8000000000000029E-2</v>
      </c>
      <c r="C185" s="28">
        <f>C140/SUM(C140,'Calculations white'!C140,'Calculations black'!C140,'Calculations asian'!C140)</f>
        <v>4.8871782998242123E-2</v>
      </c>
      <c r="D185" s="28">
        <f>D140/SUM(D140,'Calculations white'!D140,'Calculations black'!D140,'Calculations asian'!D140)</f>
        <v>4.9780005081660743E-2</v>
      </c>
      <c r="E185" s="28">
        <f>E140/SUM(E140,'Calculations white'!E140,'Calculations black'!E140,'Calculations asian'!E140)</f>
        <v>5.069969314954495E-2</v>
      </c>
      <c r="F185" s="28">
        <f>F140/SUM(F140,'Calculations white'!F140,'Calculations black'!F140,'Calculations asian'!F140)</f>
        <v>5.16245400021247E-2</v>
      </c>
      <c r="G185" s="28">
        <f>G140/SUM(G140,'Calculations white'!G140,'Calculations black'!G140,'Calculations asian'!G140)</f>
        <v>5.2564534473318686E-2</v>
      </c>
      <c r="H185" s="28">
        <f>H140/SUM(H140,'Calculations white'!H140,'Calculations black'!H140,'Calculations asian'!H140)</f>
        <v>5.3543273672625687E-2</v>
      </c>
      <c r="I185" s="28">
        <f>I140/SUM(I140,'Calculations white'!I140,'Calculations black'!I140,'Calculations asian'!I140)</f>
        <v>5.4521984577111375E-2</v>
      </c>
      <c r="J185" s="28">
        <f>J140/SUM(J140,'Calculations white'!J140,'Calculations black'!J140,'Calculations asian'!J140)</f>
        <v>5.5516701580112716E-2</v>
      </c>
      <c r="K185" s="28">
        <f>K140/SUM(K140,'Calculations white'!K140,'Calculations black'!K140,'Calculations asian'!K140)</f>
        <v>5.651594844794617E-2</v>
      </c>
      <c r="L185" s="28">
        <f>L140/SUM(L140,'Calculations white'!L140,'Calculations black'!L140,'Calculations asian'!L140)</f>
        <v>5.7392799637897826E-2</v>
      </c>
      <c r="M185" s="28">
        <f>M140/SUM(M140,'Calculations white'!M140,'Calculations black'!M140,'Calculations asian'!M140)</f>
        <v>5.835795429930863E-2</v>
      </c>
      <c r="N185" s="28">
        <f>N140/SUM(N140,'Calculations white'!N140,'Calculations black'!N140,'Calculations asian'!N140)</f>
        <v>5.9326844793936691E-2</v>
      </c>
      <c r="O185" s="28">
        <f>O140/SUM(O140,'Calculations white'!O140,'Calculations black'!O140,'Calculations asian'!O140)</f>
        <v>6.0299368410764644E-2</v>
      </c>
      <c r="P185" s="28">
        <f>P140/SUM(P140,'Calculations white'!P140,'Calculations black'!P140,'Calculations asian'!P140)</f>
        <v>6.1275422323821223E-2</v>
      </c>
      <c r="Q185" s="28">
        <f>Q140/SUM(Q140,'Calculations white'!Q140,'Calculations black'!Q140,'Calculations asian'!Q140)</f>
        <v>6.2254903631103822E-2</v>
      </c>
      <c r="R185" s="28">
        <f>R140/SUM(R140,'Calculations white'!R140,'Calculations black'!R140,'Calculations asian'!R140)</f>
        <v>6.3237709393275152E-2</v>
      </c>
      <c r="S185" s="28">
        <f>S140/SUM(S140,'Calculations white'!S140,'Calculations black'!S140,'Calculations asian'!S140)</f>
        <v>6.4223736672102669E-2</v>
      </c>
      <c r="T185" s="28">
        <f>T140/SUM(T140,'Calculations white'!T140,'Calculations black'!T140,'Calculations asian'!T140)</f>
        <v>6.521288256860143E-2</v>
      </c>
      <c r="U185" s="28">
        <f>U140/SUM(U140,'Calculations white'!U140,'Calculations black'!U140,'Calculations asian'!U140)</f>
        <v>6.6205044260848223E-2</v>
      </c>
      <c r="V185" s="28">
        <f>V140/SUM(V140,'Calculations white'!V140,'Calculations black'!V140,'Calculations asian'!V140)</f>
        <v>6.720011904143397E-2</v>
      </c>
      <c r="W185" s="28">
        <f>W140/SUM(W140,'Calculations white'!W140,'Calculations black'!W140,'Calculations asian'!W140)</f>
        <v>6.8198004354519684E-2</v>
      </c>
      <c r="X185" s="28">
        <f>X140/SUM(X140,'Calculations white'!X140,'Calculations black'!X140,'Calculations asian'!X140)</f>
        <v>6.9198597832464875E-2</v>
      </c>
      <c r="Y185" s="28">
        <f>Y140/SUM(Y140,'Calculations white'!Y140,'Calculations black'!Y140,'Calculations asian'!Y140)</f>
        <v>7.0201797332000493E-2</v>
      </c>
      <c r="Z185" s="28">
        <f>Z140/SUM(Z140,'Calculations white'!Z140,'Calculations black'!Z140,'Calculations asian'!Z140)</f>
        <v>7.1207500969911741E-2</v>
      </c>
      <c r="AA185" s="28">
        <f>AA140/SUM(AA140,'Calculations white'!AA140,'Calculations black'!AA140,'Calculations asian'!AA140)</f>
        <v>7.2215607158206199E-2</v>
      </c>
      <c r="AB185" s="28">
        <f>AB140/SUM(AB140,'Calculations white'!AB140,'Calculations black'!AB140,'Calculations asian'!AB140)</f>
        <v>7.3226014638739276E-2</v>
      </c>
      <c r="AC185" s="28">
        <f>AC140/SUM(AC140,'Calculations white'!AC140,'Calculations black'!AC140,'Calculations asian'!AC140)</f>
        <v>7.4238622517268912E-2</v>
      </c>
      <c r="AD185" s="28">
        <f>AD140/SUM(AD140,'Calculations white'!AD140,'Calculations black'!AD140,'Calculations asian'!AD140)</f>
        <v>7.5253330296915819E-2</v>
      </c>
      <c r="AE185" s="28">
        <f>AE140/SUM(AE140,'Calculations white'!AE140,'Calculations black'!AE140,'Calculations asian'!AE140)</f>
        <v>7.6270037911006686E-2</v>
      </c>
      <c r="AF185" s="28">
        <f>AF140/SUM(AF140,'Calculations white'!AF140,'Calculations black'!AF140,'Calculations asian'!AF140)</f>
        <v>7.7288645755275623E-2</v>
      </c>
    </row>
    <row r="186" spans="1:32" x14ac:dyDescent="0.2">
      <c r="A186" s="6" t="s">
        <v>28</v>
      </c>
      <c r="B186" s="28">
        <f>B141/SUM(B141,'Calculations white'!B141,'Calculations black'!B141,'Calculations asian'!B141)</f>
        <v>6.2999999999999945E-2</v>
      </c>
      <c r="C186" s="28">
        <f>C141/SUM(C141,'Calculations white'!C141,'Calculations black'!C141,'Calculations asian'!C141)</f>
        <v>6.4029725175560576E-2</v>
      </c>
      <c r="D186" s="28">
        <f>D141/SUM(D141,'Calculations white'!D141,'Calculations black'!D141,'Calculations asian'!D141)</f>
        <v>6.5101446806004881E-2</v>
      </c>
      <c r="E186" s="28">
        <f>E141/SUM(E141,'Calculations white'!E141,'Calculations black'!E141,'Calculations asian'!E141)</f>
        <v>6.6185924589369671E-2</v>
      </c>
      <c r="F186" s="28">
        <f>F141/SUM(F141,'Calculations white'!F141,'Calculations black'!F141,'Calculations asian'!F141)</f>
        <v>6.7275652133401809E-2</v>
      </c>
      <c r="G186" s="28">
        <f>G141/SUM(G141,'Calculations white'!G141,'Calculations black'!G141,'Calculations asian'!G141)</f>
        <v>6.8382526699279425E-2</v>
      </c>
      <c r="H186" s="28">
        <f>H141/SUM(H141,'Calculations white'!H141,'Calculations black'!H141,'Calculations asian'!H141)</f>
        <v>6.9534293591357613E-2</v>
      </c>
      <c r="I186" s="28">
        <f>I141/SUM(I141,'Calculations white'!I141,'Calculations black'!I141,'Calculations asian'!I141)</f>
        <v>7.0685101634660158E-2</v>
      </c>
      <c r="J186" s="28">
        <f>J141/SUM(J141,'Calculations white'!J141,'Calculations black'!J141,'Calculations asian'!J141)</f>
        <v>7.1853934211737691E-2</v>
      </c>
      <c r="K186" s="28">
        <f>K141/SUM(K141,'Calculations white'!K141,'Calculations black'!K141,'Calculations asian'!K141)</f>
        <v>7.3027377899579818E-2</v>
      </c>
      <c r="L186" s="28">
        <f>L141/SUM(L141,'Calculations white'!L141,'Calculations black'!L141,'Calculations asian'!L141)</f>
        <v>7.4056163430531424E-2</v>
      </c>
      <c r="M186" s="28">
        <f>M141/SUM(M141,'Calculations white'!M141,'Calculations black'!M141,'Calculations asian'!M141)</f>
        <v>7.518817259327433E-2</v>
      </c>
      <c r="N186" s="28">
        <f>N141/SUM(N141,'Calculations white'!N141,'Calculations black'!N141,'Calculations asian'!N141)</f>
        <v>7.6323947326400118E-2</v>
      </c>
      <c r="O186" s="28">
        <f>O141/SUM(O141,'Calculations white'!O141,'Calculations black'!O141,'Calculations asian'!O141)</f>
        <v>7.7463395995530107E-2</v>
      </c>
      <c r="P186" s="28">
        <f>P141/SUM(P141,'Calculations white'!P141,'Calculations black'!P141,'Calculations asian'!P141)</f>
        <v>7.8606427221409342E-2</v>
      </c>
      <c r="Q186" s="28">
        <f>Q141/SUM(Q141,'Calculations white'!Q141,'Calculations black'!Q141,'Calculations asian'!Q141)</f>
        <v>7.9752949887990907E-2</v>
      </c>
      <c r="R186" s="28">
        <f>R141/SUM(R141,'Calculations white'!R141,'Calculations black'!R141,'Calculations asian'!R141)</f>
        <v>8.0902873150538457E-2</v>
      </c>
      <c r="S186" s="28">
        <f>S141/SUM(S141,'Calculations white'!S141,'Calculations black'!S141,'Calculations asian'!S141)</f>
        <v>8.2056106443758492E-2</v>
      </c>
      <c r="T186" s="28">
        <f>T141/SUM(T141,'Calculations white'!T141,'Calculations black'!T141,'Calculations asian'!T141)</f>
        <v>8.3212559489965976E-2</v>
      </c>
      <c r="U186" s="28">
        <f>U141/SUM(U141,'Calculations white'!U141,'Calculations black'!U141,'Calculations asian'!U141)</f>
        <v>8.4372142307289386E-2</v>
      </c>
      <c r="V186" s="28">
        <f>V141/SUM(V141,'Calculations white'!V141,'Calculations black'!V141,'Calculations asian'!V141)</f>
        <v>8.5534765217921388E-2</v>
      </c>
      <c r="W186" s="28">
        <f>W141/SUM(W141,'Calculations white'!W141,'Calculations black'!W141,'Calculations asian'!W141)</f>
        <v>8.6700338856415204E-2</v>
      </c>
      <c r="X186" s="28">
        <f>X141/SUM(X141,'Calculations white'!X141,'Calculations black'!X141,'Calculations asian'!X141)</f>
        <v>8.7868774178030587E-2</v>
      </c>
      <c r="Y186" s="28">
        <f>Y141/SUM(Y141,'Calculations white'!Y141,'Calculations black'!Y141,'Calculations asian'!Y141)</f>
        <v>8.9039982467132003E-2</v>
      </c>
      <c r="Z186" s="28">
        <f>Z141/SUM(Z141,'Calculations white'!Z141,'Calculations black'!Z141,'Calculations asian'!Z141)</f>
        <v>9.0213875345637046E-2</v>
      </c>
      <c r="AA186" s="28">
        <f>AA141/SUM(AA141,'Calculations white'!AA141,'Calculations black'!AA141,'Calculations asian'!AA141)</f>
        <v>9.1390364781515215E-2</v>
      </c>
      <c r="AB186" s="28">
        <f>AB141/SUM(AB141,'Calculations white'!AB141,'Calculations black'!AB141,'Calculations asian'!AB141)</f>
        <v>9.2569363097338486E-2</v>
      </c>
      <c r="AC186" s="28">
        <f>AC141/SUM(AC141,'Calculations white'!AC141,'Calculations black'!AC141,'Calculations asian'!AC141)</f>
        <v>9.375078297887865E-2</v>
      </c>
      <c r="AD186" s="28">
        <f>AD141/SUM(AD141,'Calculations white'!AD141,'Calculations black'!AD141,'Calculations asian'!AD141)</f>
        <v>9.4934537483749262E-2</v>
      </c>
      <c r="AE186" s="28">
        <f>AE141/SUM(AE141,'Calculations white'!AE141,'Calculations black'!AE141,'Calculations asian'!AE141)</f>
        <v>9.6120540050092088E-2</v>
      </c>
      <c r="AF186" s="28">
        <f>AF141/SUM(AF141,'Calculations white'!AF141,'Calculations black'!AF141,'Calculations asian'!AF141)</f>
        <v>9.7308704505301033E-2</v>
      </c>
    </row>
    <row r="187" spans="1:32" x14ac:dyDescent="0.2">
      <c r="A187" s="6" t="s">
        <v>29</v>
      </c>
      <c r="B187" s="28">
        <f>B142/SUM(B142,'Calculations white'!B142,'Calculations black'!B142,'Calculations asian'!B142)</f>
        <v>3.5999999999999935E-2</v>
      </c>
      <c r="C187" s="28">
        <f>C142/SUM(C142,'Calculations white'!C142,'Calculations black'!C142,'Calculations asian'!C142)</f>
        <v>3.6734365324512457E-2</v>
      </c>
      <c r="D187" s="28">
        <f>D142/SUM(D142,'Calculations white'!D142,'Calculations black'!D142,'Calculations asian'!D142)</f>
        <v>3.7500108944633452E-2</v>
      </c>
      <c r="E187" s="28">
        <f>E142/SUM(E142,'Calculations white'!E142,'Calculations black'!E142,'Calculations asian'!E142)</f>
        <v>3.8276930426122367E-2</v>
      </c>
      <c r="F187" s="28">
        <f>F142/SUM(F142,'Calculations white'!F142,'Calculations black'!F142,'Calculations asian'!F142)</f>
        <v>3.9059333143054355E-2</v>
      </c>
      <c r="G187" s="28">
        <f>G142/SUM(G142,'Calculations white'!G142,'Calculations black'!G142,'Calculations asian'!G142)</f>
        <v>3.9856129644309464E-2</v>
      </c>
      <c r="H187" s="28">
        <f>H142/SUM(H142,'Calculations white'!H142,'Calculations black'!H142,'Calculations asian'!H142)</f>
        <v>4.0687430711341621E-2</v>
      </c>
      <c r="I187" s="28">
        <f>I142/SUM(I142,'Calculations white'!I142,'Calculations black'!I142,'Calculations asian'!I142)</f>
        <v>4.1519814771385957E-2</v>
      </c>
      <c r="J187" s="28">
        <f>J142/SUM(J142,'Calculations white'!J142,'Calculations black'!J142,'Calculations asian'!J142)</f>
        <v>4.2367249781345394E-2</v>
      </c>
      <c r="K187" s="28">
        <f>K142/SUM(K142,'Calculations white'!K142,'Calculations black'!K142,'Calculations asian'!K142)</f>
        <v>4.3220169617810451E-2</v>
      </c>
      <c r="L187" s="28">
        <f>L142/SUM(L142,'Calculations white'!L142,'Calculations black'!L142,'Calculations asian'!L142)</f>
        <v>4.3968876830228119E-2</v>
      </c>
      <c r="M187" s="28">
        <f>M142/SUM(M142,'Calculations white'!M142,'Calculations black'!M142,'Calculations asian'!M142)</f>
        <v>4.4794973197150409E-2</v>
      </c>
      <c r="N187" s="28">
        <f>N142/SUM(N142,'Calculations white'!N142,'Calculations black'!N142,'Calculations asian'!N142)</f>
        <v>4.5625644192990783E-2</v>
      </c>
      <c r="O187" s="28">
        <f>O142/SUM(O142,'Calculations white'!O142,'Calculations black'!O142,'Calculations asian'!O142)</f>
        <v>4.6460822565336221E-2</v>
      </c>
      <c r="P187" s="28">
        <f>P142/SUM(P142,'Calculations white'!P142,'Calculations black'!P142,'Calculations asian'!P142)</f>
        <v>4.7300440545471063E-2</v>
      </c>
      <c r="Q187" s="28">
        <f>Q142/SUM(Q142,'Calculations white'!Q142,'Calculations black'!Q142,'Calculations asian'!Q142)</f>
        <v>4.8144429866601467E-2</v>
      </c>
      <c r="R187" s="28">
        <f>R142/SUM(R142,'Calculations white'!R142,'Calculations black'!R142,'Calculations asian'!R142)</f>
        <v>4.8992721782334367E-2</v>
      </c>
      <c r="S187" s="28">
        <f>S142/SUM(S142,'Calculations white'!S142,'Calculations black'!S142,'Calculations asian'!S142)</f>
        <v>4.9845247085405046E-2</v>
      </c>
      <c r="T187" s="28">
        <f>T142/SUM(T142,'Calculations white'!T142,'Calculations black'!T142,'Calculations asian'!T142)</f>
        <v>5.0701936126637606E-2</v>
      </c>
      <c r="U187" s="28">
        <f>U142/SUM(U142,'Calculations white'!U142,'Calculations black'!U142,'Calculations asian'!U142)</f>
        <v>5.156271883412792E-2</v>
      </c>
      <c r="V187" s="28">
        <f>V142/SUM(V142,'Calculations white'!V142,'Calculations black'!V142,'Calculations asian'!V142)</f>
        <v>5.2427524732637794E-2</v>
      </c>
      <c r="W187" s="28">
        <f>W142/SUM(W142,'Calculations white'!W142,'Calculations black'!W142,'Calculations asian'!W142)</f>
        <v>5.3296282963184373E-2</v>
      </c>
      <c r="X187" s="28">
        <f>X142/SUM(X142,'Calculations white'!X142,'Calculations black'!X142,'Calculations asian'!X142)</f>
        <v>5.4168922302812762E-2</v>
      </c>
      <c r="Y187" s="28">
        <f>Y142/SUM(Y142,'Calculations white'!Y142,'Calculations black'!Y142,'Calculations asian'!Y142)</f>
        <v>5.5045371184538588E-2</v>
      </c>
      <c r="Z187" s="28">
        <f>Z142/SUM(Z142,'Calculations white'!Z142,'Calculations black'!Z142,'Calculations asian'!Z142)</f>
        <v>5.5925557717443571E-2</v>
      </c>
      <c r="AA187" s="28">
        <f>AA142/SUM(AA142,'Calculations white'!AA142,'Calculations black'!AA142,'Calculations asian'!AA142)</f>
        <v>5.680940970691107E-2</v>
      </c>
      <c r="AB187" s="28">
        <f>AB142/SUM(AB142,'Calculations white'!AB142,'Calculations black'!AB142,'Calculations asian'!AB142)</f>
        <v>5.769685467498676E-2</v>
      </c>
      <c r="AC187" s="28">
        <f>AC142/SUM(AC142,'Calculations white'!AC142,'Calculations black'!AC142,'Calculations asian'!AC142)</f>
        <v>5.8587819880847714E-2</v>
      </c>
      <c r="AD187" s="28">
        <f>AD142/SUM(AD142,'Calculations white'!AD142,'Calculations black'!AD142,'Calculations asian'!AD142)</f>
        <v>5.9482232341364426E-2</v>
      </c>
      <c r="AE187" s="28">
        <f>AE142/SUM(AE142,'Calculations white'!AE142,'Calculations black'!AE142,'Calculations asian'!AE142)</f>
        <v>6.0380018851742101E-2</v>
      </c>
      <c r="AF187" s="28">
        <f>AF142/SUM(AF142,'Calculations white'!AF142,'Calculations black'!AF142,'Calculations asian'!AF142)</f>
        <v>6.1281106006222406E-2</v>
      </c>
    </row>
    <row r="188" spans="1:32" x14ac:dyDescent="0.2">
      <c r="A188" s="6" t="s">
        <v>30</v>
      </c>
      <c r="B188" s="28">
        <f>B143/SUM(B143,'Calculations white'!B143,'Calculations black'!B143,'Calculations asian'!B143)</f>
        <v>4.0126213592233104E-2</v>
      </c>
      <c r="C188" s="28">
        <f>C143/SUM(C143,'Calculations white'!C143,'Calculations black'!C143,'Calculations asian'!C143)</f>
        <v>4.0928567998489769E-2</v>
      </c>
      <c r="D188" s="28">
        <f>D143/SUM(D143,'Calculations white'!D143,'Calculations black'!D143,'Calculations asian'!D143)</f>
        <v>4.1765152178634683E-2</v>
      </c>
      <c r="E188" s="28">
        <f>E143/SUM(E143,'Calculations white'!E143,'Calculations black'!E143,'Calculations asian'!E143)</f>
        <v>4.2613816794521718E-2</v>
      </c>
      <c r="F188" s="28">
        <f>F143/SUM(F143,'Calculations white'!F143,'Calculations black'!F143,'Calculations asian'!F143)</f>
        <v>4.3468521449980015E-2</v>
      </c>
      <c r="G188" s="28">
        <f>G143/SUM(G143,'Calculations white'!G143,'Calculations black'!G143,'Calculations asian'!G143)</f>
        <v>4.4338900386627071E-2</v>
      </c>
      <c r="H188" s="28">
        <f>H143/SUM(H143,'Calculations white'!H143,'Calculations black'!H143,'Calculations asian'!H143)</f>
        <v>4.5246897330426965E-2</v>
      </c>
      <c r="I188" s="28">
        <f>I143/SUM(I143,'Calculations white'!I143,'Calculations black'!I143,'Calculations asian'!I143)</f>
        <v>4.6155926262920109E-2</v>
      </c>
      <c r="J188" s="28">
        <f>J143/SUM(J143,'Calculations white'!J143,'Calculations black'!J143,'Calculations asian'!J143)</f>
        <v>4.7081242534595238E-2</v>
      </c>
      <c r="K188" s="28">
        <f>K143/SUM(K143,'Calculations white'!K143,'Calculations black'!K143,'Calculations asian'!K143)</f>
        <v>4.8012391614418622E-2</v>
      </c>
      <c r="L188" s="28">
        <f>L143/SUM(L143,'Calculations white'!L143,'Calculations black'!L143,'Calculations asian'!L143)</f>
        <v>4.8829499805899415E-2</v>
      </c>
      <c r="M188" s="28">
        <f>M143/SUM(M143,'Calculations white'!M143,'Calculations black'!M143,'Calculations asian'!M143)</f>
        <v>4.9730947741772259E-2</v>
      </c>
      <c r="N188" s="28">
        <f>N143/SUM(N143,'Calculations white'!N143,'Calculations black'!N143,'Calculations asian'!N143)</f>
        <v>5.0637161323759929E-2</v>
      </c>
      <c r="O188" s="28">
        <f>O143/SUM(O143,'Calculations white'!O143,'Calculations black'!O143,'Calculations asian'!O143)</f>
        <v>5.1548044354066271E-2</v>
      </c>
      <c r="P188" s="28">
        <f>P143/SUM(P143,'Calculations white'!P143,'Calculations black'!P143,'Calculations asian'!P143)</f>
        <v>5.2463499925326743E-2</v>
      </c>
      <c r="Q188" s="28">
        <f>Q143/SUM(Q143,'Calculations white'!Q143,'Calculations black'!Q143,'Calculations asian'!Q143)</f>
        <v>5.3383430465956061E-2</v>
      </c>
      <c r="R188" s="28">
        <f>R143/SUM(R143,'Calculations white'!R143,'Calculations black'!R143,'Calculations asian'!R143)</f>
        <v>5.4307737785625192E-2</v>
      </c>
      <c r="S188" s="28">
        <f>S143/SUM(S143,'Calculations white'!S143,'Calculations black'!S143,'Calculations asian'!S143)</f>
        <v>5.5236323120821849E-2</v>
      </c>
      <c r="T188" s="28">
        <f>T143/SUM(T143,'Calculations white'!T143,'Calculations black'!T143,'Calculations asian'!T143)</f>
        <v>5.6169087180443347E-2</v>
      </c>
      <c r="U188" s="28">
        <f>U143/SUM(U143,'Calculations white'!U143,'Calculations black'!U143,'Calculations asian'!U143)</f>
        <v>5.710593019137488E-2</v>
      </c>
      <c r="V188" s="28">
        <f>V143/SUM(V143,'Calculations white'!V143,'Calculations black'!V143,'Calculations asian'!V143)</f>
        <v>5.8046751944008032E-2</v>
      </c>
      <c r="W188" s="28">
        <f>W143/SUM(W143,'Calculations white'!W143,'Calculations black'!W143,'Calculations asian'!W143)</f>
        <v>5.8991451837649402E-2</v>
      </c>
      <c r="X188" s="28">
        <f>X143/SUM(X143,'Calculations white'!X143,'Calculations black'!X143,'Calculations asian'!X143)</f>
        <v>5.9939928925776799E-2</v>
      </c>
      <c r="Y188" s="28">
        <f>Y143/SUM(Y143,'Calculations white'!Y143,'Calculations black'!Y143,'Calculations asian'!Y143)</f>
        <v>6.0892081961097681E-2</v>
      </c>
      <c r="Z188" s="28">
        <f>Z143/SUM(Z143,'Calculations white'!Z143,'Calculations black'!Z143,'Calculations asian'!Z143)</f>
        <v>6.1847809440365532E-2</v>
      </c>
      <c r="AA188" s="28">
        <f>AA143/SUM(AA143,'Calculations white'!AA143,'Calculations black'!AA143,'Calculations asian'!AA143)</f>
        <v>6.2807009648911991E-2</v>
      </c>
      <c r="AB188" s="28">
        <f>AB143/SUM(AB143,'Calculations white'!AB143,'Calculations black'!AB143,'Calculations asian'!AB143)</f>
        <v>6.3769580704853973E-2</v>
      </c>
      <c r="AC188" s="28">
        <f>AC143/SUM(AC143,'Calculations white'!AC143,'Calculations black'!AC143,'Calculations asian'!AC143)</f>
        <v>6.4735420602935079E-2</v>
      </c>
      <c r="AD188" s="28">
        <f>AD143/SUM(AD143,'Calculations white'!AD143,'Calculations black'!AD143,'Calculations asian'!AD143)</f>
        <v>6.570442725796069E-2</v>
      </c>
      <c r="AE188" s="28">
        <f>AE143/SUM(AE143,'Calculations white'!AE143,'Calculations black'!AE143,'Calculations asian'!AE143)</f>
        <v>6.6676498547792867E-2</v>
      </c>
      <c r="AF188" s="28">
        <f>AF143/SUM(AF143,'Calculations white'!AF143,'Calculations black'!AF143,'Calculations asian'!AF143)</f>
        <v>6.7651532355864852E-2</v>
      </c>
    </row>
    <row r="189" spans="1:32" x14ac:dyDescent="0.2">
      <c r="A189" s="6" t="s">
        <v>31</v>
      </c>
      <c r="B189" s="28">
        <f>B144/SUM(B144,'Calculations white'!B144,'Calculations black'!B144,'Calculations asian'!B144)</f>
        <v>3.7000000000000047E-2</v>
      </c>
      <c r="C189" s="28">
        <f>C144/SUM(C144,'Calculations white'!C144,'Calculations black'!C144,'Calculations asian'!C144)</f>
        <v>3.7754702329907158E-2</v>
      </c>
      <c r="D189" s="28">
        <f>D144/SUM(D144,'Calculations white'!D144,'Calculations black'!D144,'Calculations asian'!D144)</f>
        <v>3.8541523413757744E-2</v>
      </c>
      <c r="E189" s="28">
        <f>E144/SUM(E144,'Calculations white'!E144,'Calculations black'!E144,'Calculations asian'!E144)</f>
        <v>3.9339473458946124E-2</v>
      </c>
      <c r="F189" s="28">
        <f>F144/SUM(F144,'Calculations white'!F144,'Calculations black'!F144,'Calculations asian'!F144)</f>
        <v>4.0142906816152735E-2</v>
      </c>
      <c r="G189" s="28">
        <f>G144/SUM(G144,'Calculations white'!G144,'Calculations black'!G144,'Calculations asian'!G144)</f>
        <v>4.0960804030771701E-2</v>
      </c>
      <c r="H189" s="28">
        <f>H144/SUM(H144,'Calculations white'!H144,'Calculations black'!H144,'Calculations asian'!H144)</f>
        <v>4.1813765946400662E-2</v>
      </c>
      <c r="I189" s="28">
        <f>I144/SUM(I144,'Calculations white'!I144,'Calculations black'!I144,'Calculations asian'!I144)</f>
        <v>4.2667522466045119E-2</v>
      </c>
      <c r="J189" s="28">
        <f>J144/SUM(J144,'Calculations white'!J144,'Calculations black'!J144,'Calculations asian'!J144)</f>
        <v>4.3536331683800347E-2</v>
      </c>
      <c r="K189" s="28">
        <f>K144/SUM(K144,'Calculations white'!K144,'Calculations black'!K144,'Calculations asian'!K144)</f>
        <v>4.4410333735436111E-2</v>
      </c>
      <c r="L189" s="28">
        <f>L144/SUM(L144,'Calculations white'!L144,'Calculations black'!L144,'Calculations asian'!L144)</f>
        <v>4.5177267731433303E-2</v>
      </c>
      <c r="M189" s="28">
        <f>M144/SUM(M144,'Calculations white'!M144,'Calculations black'!M144,'Calculations asian'!M144)</f>
        <v>4.6022997939932961E-2</v>
      </c>
      <c r="N189" s="28">
        <f>N144/SUM(N144,'Calculations white'!N144,'Calculations black'!N144,'Calculations asian'!N144)</f>
        <v>4.6872953372669571E-2</v>
      </c>
      <c r="O189" s="28">
        <f>O144/SUM(O144,'Calculations white'!O144,'Calculations black'!O144,'Calculations asian'!O144)</f>
        <v>4.772703721374931E-2</v>
      </c>
      <c r="P189" s="28">
        <f>P144/SUM(P144,'Calculations white'!P144,'Calculations black'!P144,'Calculations asian'!P144)</f>
        <v>4.8585152156587527E-2</v>
      </c>
      <c r="Q189" s="28">
        <f>Q144/SUM(Q144,'Calculations white'!Q144,'Calculations black'!Q144,'Calculations asian'!Q144)</f>
        <v>4.9447200453144789E-2</v>
      </c>
      <c r="R189" s="28">
        <f>R144/SUM(R144,'Calculations white'!R144,'Calculations black'!R144,'Calculations asian'!R144)</f>
        <v>5.0313083962947105E-2</v>
      </c>
      <c r="S189" s="28">
        <f>S144/SUM(S144,'Calculations white'!S144,'Calculations black'!S144,'Calculations asian'!S144)</f>
        <v>5.1182704201843107E-2</v>
      </c>
      <c r="T189" s="28">
        <f>T144/SUM(T144,'Calculations white'!T144,'Calculations black'!T144,'Calculations asian'!T144)</f>
        <v>5.2055962390444036E-2</v>
      </c>
      <c r="U189" s="28">
        <f>U144/SUM(U144,'Calculations white'!U144,'Calculations black'!U144,'Calculations asian'!U144)</f>
        <v>5.2932759502199341E-2</v>
      </c>
      <c r="V189" s="28">
        <f>V144/SUM(V144,'Calculations white'!V144,'Calculations black'!V144,'Calculations asian'!V144)</f>
        <v>5.3812996311062095E-2</v>
      </c>
      <c r="W189" s="28">
        <f>W144/SUM(W144,'Calculations white'!W144,'Calculations black'!W144,'Calculations asian'!W144)</f>
        <v>5.4696573438695224E-2</v>
      </c>
      <c r="X189" s="28">
        <f>X144/SUM(X144,'Calculations white'!X144,'Calculations black'!X144,'Calculations asian'!X144)</f>
        <v>5.5583391401176609E-2</v>
      </c>
      <c r="Y189" s="28">
        <f>Y144/SUM(Y144,'Calculations white'!Y144,'Calculations black'!Y144,'Calculations asian'!Y144)</f>
        <v>5.6473350655160945E-2</v>
      </c>
      <c r="Z189" s="28">
        <f>Z144/SUM(Z144,'Calculations white'!Z144,'Calculations black'!Z144,'Calculations asian'!Z144)</f>
        <v>5.7366351643455417E-2</v>
      </c>
      <c r="AA189" s="28">
        <f>AA144/SUM(AA144,'Calculations white'!AA144,'Calculations black'!AA144,'Calculations asian'!AA144)</f>
        <v>5.8262294839971945E-2</v>
      </c>
      <c r="AB189" s="28">
        <f>AB144/SUM(AB144,'Calculations white'!AB144,'Calculations black'!AB144,'Calculations asian'!AB144)</f>
        <v>5.9161080794018626E-2</v>
      </c>
      <c r="AC189" s="28">
        <f>AC144/SUM(AC144,'Calculations white'!AC144,'Calculations black'!AC144,'Calculations asian'!AC144)</f>
        <v>6.0062610173893957E-2</v>
      </c>
      <c r="AD189" s="28">
        <f>AD144/SUM(AD144,'Calculations white'!AD144,'Calculations black'!AD144,'Calculations asian'!AD144)</f>
        <v>6.0966783809750666E-2</v>
      </c>
      <c r="AE189" s="28">
        <f>AE144/SUM(AE144,'Calculations white'!AE144,'Calculations black'!AE144,'Calculations asian'!AE144)</f>
        <v>6.1873502735698367E-2</v>
      </c>
      <c r="AF189" s="28">
        <f>AF144/SUM(AF144,'Calculations white'!AF144,'Calculations black'!AF144,'Calculations asian'!AF144)</f>
        <v>6.2782668231113281E-2</v>
      </c>
    </row>
    <row r="190" spans="1:32" x14ac:dyDescent="0.2">
      <c r="A190" s="6" t="s">
        <v>32</v>
      </c>
      <c r="B190" s="28">
        <f>B145/SUM(B145,'Calculations white'!B145,'Calculations black'!B145,'Calculations asian'!B145)</f>
        <v>4.1000000000000043E-2</v>
      </c>
      <c r="C190" s="28">
        <f>C145/SUM(C145,'Calculations white'!C145,'Calculations black'!C145,'Calculations asian'!C145)</f>
        <v>4.1810042627654025E-2</v>
      </c>
      <c r="D190" s="28">
        <f>D145/SUM(D145,'Calculations white'!D145,'Calculations black'!D145,'Calculations asian'!D145)</f>
        <v>4.2654732455986943E-2</v>
      </c>
      <c r="E190" s="28">
        <f>E145/SUM(E145,'Calculations white'!E145,'Calculations black'!E145,'Calculations asian'!E145)</f>
        <v>4.3511840127852731E-2</v>
      </c>
      <c r="F190" s="28">
        <f>F145/SUM(F145,'Calculations white'!F145,'Calculations black'!F145,'Calculations asian'!F145)</f>
        <v>4.437525652218953E-2</v>
      </c>
      <c r="G190" s="28">
        <f>G145/SUM(G145,'Calculations white'!G145,'Calculations black'!G145,'Calculations asian'!G145)</f>
        <v>4.5254785068426687E-2</v>
      </c>
      <c r="H190" s="28">
        <f>H145/SUM(H145,'Calculations white'!H145,'Calculations black'!H145,'Calculations asian'!H145)</f>
        <v>4.6172636309775104E-2</v>
      </c>
      <c r="I190" s="28">
        <f>I145/SUM(I145,'Calculations white'!I145,'Calculations black'!I145,'Calculations asian'!I145)</f>
        <v>4.7091783621244269E-2</v>
      </c>
      <c r="J190" s="28">
        <f>J145/SUM(J145,'Calculations white'!J145,'Calculations black'!J145,'Calculations asian'!J145)</f>
        <v>4.802772190431235E-2</v>
      </c>
      <c r="K190" s="28">
        <f>K145/SUM(K145,'Calculations white'!K145,'Calculations black'!K145,'Calculations asian'!K145)</f>
        <v>4.8969928192363302E-2</v>
      </c>
      <c r="L190" s="28">
        <f>L145/SUM(L145,'Calculations white'!L145,'Calculations black'!L145,'Calculations asian'!L145)</f>
        <v>4.9796928076430144E-2</v>
      </c>
      <c r="M190" s="28">
        <f>M145/SUM(M145,'Calculations white'!M145,'Calculations black'!M145,'Calculations asian'!M145)</f>
        <v>5.0709719997666811E-2</v>
      </c>
      <c r="N190" s="28">
        <f>N145/SUM(N145,'Calculations white'!N145,'Calculations black'!N145,'Calculations asian'!N145)</f>
        <v>5.1627720706128276E-2</v>
      </c>
      <c r="O190" s="28">
        <f>O145/SUM(O145,'Calculations white'!O145,'Calculations black'!O145,'Calculations asian'!O145)</f>
        <v>5.2550856364350092E-2</v>
      </c>
      <c r="P190" s="28">
        <f>P145/SUM(P145,'Calculations white'!P145,'Calculations black'!P145,'Calculations asian'!P145)</f>
        <v>5.3479052430898129E-2</v>
      </c>
      <c r="Q190" s="28">
        <f>Q145/SUM(Q145,'Calculations white'!Q145,'Calculations black'!Q145,'Calculations asian'!Q145)</f>
        <v>5.4412233681784404E-2</v>
      </c>
      <c r="R190" s="28">
        <f>R145/SUM(R145,'Calculations white'!R145,'Calculations black'!R145,'Calculations asian'!R145)</f>
        <v>5.5350324232265678E-2</v>
      </c>
      <c r="S190" s="28">
        <f>S145/SUM(S145,'Calculations white'!S145,'Calculations black'!S145,'Calculations asian'!S145)</f>
        <v>5.6293247559012251E-2</v>
      </c>
      <c r="T190" s="28">
        <f>T145/SUM(T145,'Calculations white'!T145,'Calculations black'!T145,'Calculations asian'!T145)</f>
        <v>5.7240926522627564E-2</v>
      </c>
      <c r="U190" s="28">
        <f>U145/SUM(U145,'Calculations white'!U145,'Calculations black'!U145,'Calculations asian'!U145)</f>
        <v>5.8193283390501178E-2</v>
      </c>
      <c r="V190" s="28">
        <f>V145/SUM(V145,'Calculations white'!V145,'Calculations black'!V145,'Calculations asian'!V145)</f>
        <v>5.915023985998033E-2</v>
      </c>
      <c r="W190" s="28">
        <f>W145/SUM(W145,'Calculations white'!W145,'Calculations black'!W145,'Calculations asian'!W145)</f>
        <v>6.0111717081836734E-2</v>
      </c>
      <c r="X190" s="28">
        <f>X145/SUM(X145,'Calculations white'!X145,'Calculations black'!X145,'Calculations asian'!X145)</f>
        <v>6.1077635684012727E-2</v>
      </c>
      <c r="Y190" s="28">
        <f>Y145/SUM(Y145,'Calculations white'!Y145,'Calculations black'!Y145,'Calculations asian'!Y145)</f>
        <v>6.2047915795627129E-2</v>
      </c>
      <c r="Z190" s="28">
        <f>Z145/SUM(Z145,'Calculations white'!Z145,'Calculations black'!Z145,'Calculations asian'!Z145)</f>
        <v>6.3022477071219163E-2</v>
      </c>
      <c r="AA190" s="28">
        <f>AA145/SUM(AA145,'Calculations white'!AA145,'Calculations black'!AA145,'Calculations asian'!AA145)</f>
        <v>6.4001238715211406E-2</v>
      </c>
      <c r="AB190" s="28">
        <f>AB145/SUM(AB145,'Calculations white'!AB145,'Calculations black'!AB145,'Calculations asian'!AB145)</f>
        <v>6.4984119506571875E-2</v>
      </c>
      <c r="AC190" s="28">
        <f>AC145/SUM(AC145,'Calculations white'!AC145,'Calculations black'!AC145,'Calculations asian'!AC145)</f>
        <v>6.5971037823652892E-2</v>
      </c>
      <c r="AD190" s="28">
        <f>AD145/SUM(AD145,'Calculations white'!AD145,'Calculations black'!AD145,'Calculations asian'!AD145)</f>
        <v>6.6961911669186372E-2</v>
      </c>
      <c r="AE190" s="28">
        <f>AE145/SUM(AE145,'Calculations white'!AE145,'Calculations black'!AE145,'Calculations asian'!AE145)</f>
        <v>6.7956658695416131E-2</v>
      </c>
      <c r="AF190" s="28">
        <f>AF145/SUM(AF145,'Calculations white'!AF145,'Calculations black'!AF145,'Calculations asian'!AF145)</f>
        <v>6.8955196229343527E-2</v>
      </c>
    </row>
    <row r="191" spans="1:32" x14ac:dyDescent="0.2">
      <c r="A191" s="6" t="s">
        <v>33</v>
      </c>
      <c r="B191" s="28">
        <f>B146/SUM(B146,'Calculations white'!B146,'Calculations black'!B146,'Calculations asian'!B146)</f>
        <v>3.0999999999999923E-2</v>
      </c>
      <c r="C191" s="28">
        <f>C146/SUM(C146,'Calculations white'!C146,'Calculations black'!C146,'Calculations asian'!C146)</f>
        <v>3.168198213333983E-2</v>
      </c>
      <c r="D191" s="28">
        <f>D146/SUM(D146,'Calculations white'!D146,'Calculations black'!D146,'Calculations asian'!D146)</f>
        <v>3.2393673736291546E-2</v>
      </c>
      <c r="E191" s="28">
        <f>E146/SUM(E146,'Calculations white'!E146,'Calculations black'!E146,'Calculations asian'!E146)</f>
        <v>3.3116457767080609E-2</v>
      </c>
      <c r="F191" s="28">
        <f>F146/SUM(F146,'Calculations white'!F146,'Calculations black'!F146,'Calculations asian'!F146)</f>
        <v>3.384517037557206E-2</v>
      </c>
      <c r="G191" s="28">
        <f>G146/SUM(G146,'Calculations white'!G146,'Calculations black'!G146,'Calculations asian'!G146)</f>
        <v>3.4588136732265622E-2</v>
      </c>
      <c r="H191" s="28">
        <f>H146/SUM(H146,'Calculations white'!H146,'Calculations black'!H146,'Calculations asian'!H146)</f>
        <v>3.5364167905883107E-2</v>
      </c>
      <c r="I191" s="28">
        <f>I146/SUM(I146,'Calculations white'!I146,'Calculations black'!I146,'Calculations asian'!I146)</f>
        <v>3.6141922446919723E-2</v>
      </c>
      <c r="J191" s="28">
        <f>J146/SUM(J146,'Calculations white'!J146,'Calculations black'!J146,'Calculations asian'!J146)</f>
        <v>3.6934554413500485E-2</v>
      </c>
      <c r="K191" s="28">
        <f>K146/SUM(K146,'Calculations white'!K146,'Calculations black'!K146,'Calculations asian'!K146)</f>
        <v>3.7733186163122774E-2</v>
      </c>
      <c r="L191" s="28">
        <f>L146/SUM(L146,'Calculations white'!L146,'Calculations black'!L146,'Calculations asian'!L146)</f>
        <v>3.8434591450444526E-2</v>
      </c>
      <c r="M191" s="28">
        <f>M146/SUM(M146,'Calculations white'!M146,'Calculations black'!M146,'Calculations asian'!M146)</f>
        <v>3.9209428036201324E-2</v>
      </c>
      <c r="N191" s="28">
        <f>N146/SUM(N146,'Calculations white'!N146,'Calculations black'!N146,'Calculations asian'!N146)</f>
        <v>3.9989291843417152E-2</v>
      </c>
      <c r="O191" s="28">
        <f>O146/SUM(O146,'Calculations white'!O146,'Calculations black'!O146,'Calculations asian'!O146)</f>
        <v>4.0774120789744711E-2</v>
      </c>
      <c r="P191" s="28">
        <f>P146/SUM(P146,'Calculations white'!P146,'Calculations black'!P146,'Calculations asian'!P146)</f>
        <v>4.1563851958397388E-2</v>
      </c>
      <c r="Q191" s="28">
        <f>Q146/SUM(Q146,'Calculations white'!Q146,'Calculations black'!Q146,'Calculations asian'!Q146)</f>
        <v>4.2358421620066061E-2</v>
      </c>
      <c r="R191" s="28">
        <f>R146/SUM(R146,'Calculations white'!R146,'Calculations black'!R146,'Calculations asian'!R146)</f>
        <v>4.3157765255269986E-2</v>
      </c>
      <c r="S191" s="28">
        <f>S146/SUM(S146,'Calculations white'!S146,'Calculations black'!S146,'Calculations asian'!S146)</f>
        <v>4.3961817577124883E-2</v>
      </c>
      <c r="T191" s="28">
        <f>T146/SUM(T146,'Calculations white'!T146,'Calculations black'!T146,'Calculations asian'!T146)</f>
        <v>4.4770512554505905E-2</v>
      </c>
      <c r="U191" s="28">
        <f>U146/SUM(U146,'Calculations white'!U146,'Calculations black'!U146,'Calculations asian'!U146)</f>
        <v>4.5583783435585098E-2</v>
      </c>
      <c r="V191" s="28">
        <f>V146/SUM(V146,'Calculations white'!V146,'Calculations black'!V146,'Calculations asian'!V146)</f>
        <v>4.6401562771723998E-2</v>
      </c>
      <c r="W191" s="28">
        <f>W146/SUM(W146,'Calculations white'!W146,'Calculations black'!W146,'Calculations asian'!W146)</f>
        <v>4.7223782441696463E-2</v>
      </c>
      <c r="X191" s="28">
        <f>X146/SUM(X146,'Calculations white'!X146,'Calculations black'!X146,'Calculations asian'!X146)</f>
        <v>4.8050373676221926E-2</v>
      </c>
      <c r="Y191" s="28">
        <f>Y146/SUM(Y146,'Calculations white'!Y146,'Calculations black'!Y146,'Calculations asian'!Y146)</f>
        <v>4.8881267082786728E-2</v>
      </c>
      <c r="Z191" s="28">
        <f>Z146/SUM(Z146,'Calculations white'!Z146,'Calculations black'!Z146,'Calculations asian'!Z146)</f>
        <v>4.9716392670728998E-2</v>
      </c>
      <c r="AA191" s="28">
        <f>AA146/SUM(AA146,'Calculations white'!AA146,'Calculations black'!AA146,'Calculations asian'!AA146)</f>
        <v>5.0555679876565583E-2</v>
      </c>
      <c r="AB191" s="28">
        <f>AB146/SUM(AB146,'Calculations white'!AB146,'Calculations black'!AB146,'Calculations asian'!AB146)</f>
        <v>5.1399057589538354E-2</v>
      </c>
      <c r="AC191" s="28">
        <f>AC146/SUM(AC146,'Calculations white'!AC146,'Calculations black'!AC146,'Calculations asian'!AC146)</f>
        <v>5.2246454177355281E-2</v>
      </c>
      <c r="AD191" s="28">
        <f>AD146/SUM(AD146,'Calculations white'!AD146,'Calculations black'!AD146,'Calculations asian'!AD146)</f>
        <v>5.3097797512102918E-2</v>
      </c>
      <c r="AE191" s="28">
        <f>AE146/SUM(AE146,'Calculations white'!AE146,'Calculations black'!AE146,'Calculations asian'!AE146)</f>
        <v>5.3953014996309535E-2</v>
      </c>
      <c r="AF191" s="28">
        <f>AF146/SUM(AF146,'Calculations white'!AF146,'Calculations black'!AF146,'Calculations asian'!AF146)</f>
        <v>5.4812033589132197E-2</v>
      </c>
    </row>
    <row r="192" spans="1:32" x14ac:dyDescent="0.2">
      <c r="A192" s="6" t="s">
        <v>34</v>
      </c>
      <c r="B192" s="28">
        <f>B147/SUM(B147,'Calculations white'!B147,'Calculations black'!B147,'Calculations asian'!B147)</f>
        <v>5.8000000000000072E-2</v>
      </c>
      <c r="C192" s="28">
        <f>C147/SUM(C147,'Calculations white'!C147,'Calculations black'!C147,'Calculations asian'!C147)</f>
        <v>5.9013509432523391E-2</v>
      </c>
      <c r="D192" s="28">
        <f>D147/SUM(D147,'Calculations white'!D147,'Calculations black'!D147,'Calculations asian'!D147)</f>
        <v>6.0068942101783394E-2</v>
      </c>
      <c r="E192" s="28">
        <f>E147/SUM(E147,'Calculations white'!E147,'Calculations black'!E147,'Calculations asian'!E147)</f>
        <v>6.1137928344631956E-2</v>
      </c>
      <c r="F192" s="28">
        <f>F147/SUM(F147,'Calculations white'!F147,'Calculations black'!F147,'Calculations asian'!F147)</f>
        <v>6.2212923027975729E-2</v>
      </c>
      <c r="G192" s="28">
        <f>G147/SUM(G147,'Calculations white'!G147,'Calculations black'!G147,'Calculations asian'!G147)</f>
        <v>6.3305845974665154E-2</v>
      </c>
      <c r="H192" s="28">
        <f>H147/SUM(H147,'Calculations white'!H147,'Calculations black'!H147,'Calculations asian'!H147)</f>
        <v>6.444411849720115E-2</v>
      </c>
      <c r="I192" s="28">
        <f>I147/SUM(I147,'Calculations white'!I147,'Calculations black'!I147,'Calculations asian'!I147)</f>
        <v>6.5582059870723616E-2</v>
      </c>
      <c r="J192" s="28">
        <f>J147/SUM(J147,'Calculations white'!J147,'Calculations black'!J147,'Calculations asian'!J147)</f>
        <v>6.6738594494969883E-2</v>
      </c>
      <c r="K192" s="28">
        <f>K147/SUM(K147,'Calculations white'!K147,'Calculations black'!K147,'Calculations asian'!K147)</f>
        <v>6.7900530545639506E-2</v>
      </c>
      <c r="L192" s="28">
        <f>L147/SUM(L147,'Calculations white'!L147,'Calculations black'!L147,'Calculations asian'!L147)</f>
        <v>6.8919146256457398E-2</v>
      </c>
      <c r="M192" s="28">
        <f>M147/SUM(M147,'Calculations white'!M147,'Calculations black'!M147,'Calculations asian'!M147)</f>
        <v>7.0040979084869961E-2</v>
      </c>
      <c r="N192" s="28">
        <f>N147/SUM(N147,'Calculations white'!N147,'Calculations black'!N147,'Calculations asian'!N147)</f>
        <v>7.1167082775512799E-2</v>
      </c>
      <c r="O192" s="28">
        <f>O147/SUM(O147,'Calculations white'!O147,'Calculations black'!O147,'Calculations asian'!O147)</f>
        <v>7.2297327342405696E-2</v>
      </c>
      <c r="P192" s="28">
        <f>P147/SUM(P147,'Calculations white'!P147,'Calculations black'!P147,'Calculations asian'!P147)</f>
        <v>7.3431582545454829E-2</v>
      </c>
      <c r="Q192" s="28">
        <f>Q147/SUM(Q147,'Calculations white'!Q147,'Calculations black'!Q147,'Calculations asian'!Q147)</f>
        <v>7.4569717947741671E-2</v>
      </c>
      <c r="R192" s="28">
        <f>R147/SUM(R147,'Calculations white'!R147,'Calculations black'!R147,'Calculations asian'!R147)</f>
        <v>7.5711602972490091E-2</v>
      </c>
      <c r="S192" s="28">
        <f>S147/SUM(S147,'Calculations white'!S147,'Calculations black'!S147,'Calculations asian'!S147)</f>
        <v>7.6857106959658042E-2</v>
      </c>
      <c r="T192" s="28">
        <f>T147/SUM(T147,'Calculations white'!T147,'Calculations black'!T147,'Calculations asian'!T147)</f>
        <v>7.8006099222092978E-2</v>
      </c>
      <c r="U192" s="28">
        <f>U147/SUM(U147,'Calculations white'!U147,'Calculations black'!U147,'Calculations asian'!U147)</f>
        <v>7.9158449101198652E-2</v>
      </c>
      <c r="V192" s="28">
        <f>V147/SUM(V147,'Calculations white'!V147,'Calculations black'!V147,'Calculations asian'!V147)</f>
        <v>8.0314026022059504E-2</v>
      </c>
      <c r="W192" s="28">
        <f>W147/SUM(W147,'Calculations white'!W147,'Calculations black'!W147,'Calculations asian'!W147)</f>
        <v>8.1472699547969721E-2</v>
      </c>
      <c r="X192" s="28">
        <f>X147/SUM(X147,'Calculations white'!X147,'Calculations black'!X147,'Calculations asian'!X147)</f>
        <v>8.2634339434316376E-2</v>
      </c>
      <c r="Y192" s="28">
        <f>Y147/SUM(Y147,'Calculations white'!Y147,'Calculations black'!Y147,'Calculations asian'!Y147)</f>
        <v>8.3798815681771749E-2</v>
      </c>
      <c r="Z192" s="28">
        <f>Z147/SUM(Z147,'Calculations white'!Z147,'Calculations black'!Z147,'Calculations asian'!Z147)</f>
        <v>8.4965998588743596E-2</v>
      </c>
      <c r="AA192" s="28">
        <f>AA147/SUM(AA147,'Calculations white'!AA147,'Calculations black'!AA147,'Calculations asian'!AA147)</f>
        <v>8.6135758803041459E-2</v>
      </c>
      <c r="AB192" s="28">
        <f>AB147/SUM(AB147,'Calculations white'!AB147,'Calculations black'!AB147,'Calculations asian'!AB147)</f>
        <v>8.730796737271726E-2</v>
      </c>
      <c r="AC192" s="28">
        <f>AC147/SUM(AC147,'Calculations white'!AC147,'Calculations black'!AC147,'Calculations asian'!AC147)</f>
        <v>8.8482495796037119E-2</v>
      </c>
      <c r="AD192" s="28">
        <f>AD147/SUM(AD147,'Calculations white'!AD147,'Calculations black'!AD147,'Calculations asian'!AD147)</f>
        <v>8.9659216070546333E-2</v>
      </c>
      <c r="AE192" s="28">
        <f>AE147/SUM(AE147,'Calculations white'!AE147,'Calculations black'!AE147,'Calculations asian'!AE147)</f>
        <v>9.08380007411939E-2</v>
      </c>
      <c r="AF192" s="28">
        <f>AF147/SUM(AF147,'Calculations white'!AF147,'Calculations black'!AF147,'Calculations asian'!AF147)</f>
        <v>9.2018722947477691E-2</v>
      </c>
    </row>
    <row r="193" spans="1:32" x14ac:dyDescent="0.2">
      <c r="A193" s="6" t="s">
        <v>92</v>
      </c>
      <c r="B193" s="28">
        <f>B148/SUM(B148,'Calculations white'!B148,'Calculations black'!B148,'Calculations asian'!B148)</f>
        <v>3.0607407407407295E-2</v>
      </c>
      <c r="C193" s="28">
        <f>C148/SUM(C148,'Calculations white'!C148,'Calculations black'!C148,'Calculations asian'!C148)</f>
        <v>3.1279171472753005E-2</v>
      </c>
      <c r="D193" s="28">
        <f>D148/SUM(D148,'Calculations white'!D148,'Calculations black'!D148,'Calculations asian'!D148)</f>
        <v>3.1980025558705591E-2</v>
      </c>
      <c r="E193" s="28">
        <f>E148/SUM(E148,'Calculations white'!E148,'Calculations black'!E148,'Calculations asian'!E148)</f>
        <v>3.2691448143775129E-2</v>
      </c>
      <c r="F193" s="28">
        <f>F148/SUM(F148,'Calculations white'!F148,'Calculations black'!F148,'Calculations asian'!F148)</f>
        <v>3.3408391169157517E-2</v>
      </c>
      <c r="G193" s="28">
        <f>G148/SUM(G148,'Calculations white'!G148,'Calculations black'!G148,'Calculations asian'!G148)</f>
        <v>3.413895214072378E-2</v>
      </c>
      <c r="H193" s="28">
        <f>H148/SUM(H148,'Calculations white'!H148,'Calculations black'!H148,'Calculations asian'!H148)</f>
        <v>3.4901593640100016E-2</v>
      </c>
      <c r="I193" s="28">
        <f>I148/SUM(I148,'Calculations white'!I148,'Calculations black'!I148,'Calculations asian'!I148)</f>
        <v>3.5665623245017014E-2</v>
      </c>
      <c r="J193" s="28">
        <f>J148/SUM(J148,'Calculations white'!J148,'Calculations black'!J148,'Calculations asian'!J148)</f>
        <v>3.6443876748319816E-2</v>
      </c>
      <c r="K193" s="28">
        <f>K148/SUM(K148,'Calculations white'!K148,'Calculations black'!K148,'Calculations asian'!K148)</f>
        <v>3.7227579581883295E-2</v>
      </c>
      <c r="L193" s="28">
        <f>L148/SUM(L148,'Calculations white'!L148,'Calculations black'!L148,'Calculations asian'!L148)</f>
        <v>3.79157604490915E-2</v>
      </c>
      <c r="M193" s="28">
        <f>M148/SUM(M148,'Calculations white'!M148,'Calculations black'!M148,'Calculations asian'!M148)</f>
        <v>3.8675457285091579E-2</v>
      </c>
      <c r="N193" s="28">
        <f>N148/SUM(N148,'Calculations white'!N148,'Calculations black'!N148,'Calculations asian'!N148)</f>
        <v>3.9439689638985725E-2</v>
      </c>
      <c r="O193" s="28">
        <f>O148/SUM(O148,'Calculations white'!O148,'Calculations black'!O148,'Calculations asian'!O148)</f>
        <v>4.0208385352700521E-2</v>
      </c>
      <c r="P193" s="28">
        <f>P148/SUM(P148,'Calculations white'!P148,'Calculations black'!P148,'Calculations asian'!P148)</f>
        <v>4.0981471543403702E-2</v>
      </c>
      <c r="Q193" s="28">
        <f>Q148/SUM(Q148,'Calculations white'!Q148,'Calculations black'!Q148,'Calculations asian'!Q148)</f>
        <v>4.1758874635182019E-2</v>
      </c>
      <c r="R193" s="28">
        <f>R148/SUM(R148,'Calculations white'!R148,'Calculations black'!R148,'Calculations asian'!R148)</f>
        <v>4.2540520390985402E-2</v>
      </c>
      <c r="S193" s="28">
        <f>S148/SUM(S148,'Calculations white'!S148,'Calculations black'!S148,'Calculations asian'!S148)</f>
        <v>4.3326333944809135E-2</v>
      </c>
      <c r="T193" s="28">
        <f>T148/SUM(T148,'Calculations white'!T148,'Calculations black'!T148,'Calculations asian'!T148)</f>
        <v>4.4116239834076809E-2</v>
      </c>
      <c r="U193" s="28">
        <f>U148/SUM(U148,'Calculations white'!U148,'Calculations black'!U148,'Calculations asian'!U148)</f>
        <v>4.4910162032193578E-2</v>
      </c>
      <c r="V193" s="28">
        <f>V148/SUM(V148,'Calculations white'!V148,'Calculations black'!V148,'Calculations asian'!V148)</f>
        <v>4.5708023981236447E-2</v>
      </c>
      <c r="W193" s="28">
        <f>W148/SUM(W148,'Calculations white'!W148,'Calculations black'!W148,'Calculations asian'!W148)</f>
        <v>4.6509748624747847E-2</v>
      </c>
      <c r="X193" s="28">
        <f>X148/SUM(X148,'Calculations white'!X148,'Calculations black'!X148,'Calculations asian'!X148)</f>
        <v>4.7315258440600187E-2</v>
      </c>
      <c r="Y193" s="28">
        <f>Y148/SUM(Y148,'Calculations white'!Y148,'Calculations black'!Y148,'Calculations asian'!Y148)</f>
        <v>4.8124475473900682E-2</v>
      </c>
      <c r="Z193" s="28">
        <f>Z148/SUM(Z148,'Calculations white'!Z148,'Calculations black'!Z148,'Calculations asian'!Z148)</f>
        <v>4.893732136990233E-2</v>
      </c>
      <c r="AA193" s="28">
        <f>AA148/SUM(AA148,'Calculations white'!AA148,'Calculations black'!AA148,'Calculations asian'!AA148)</f>
        <v>4.9753717406890136E-2</v>
      </c>
      <c r="AB193" s="28">
        <f>AB148/SUM(AB148,'Calculations white'!AB148,'Calculations black'!AB148,'Calculations asian'!AB148)</f>
        <v>5.0573584529013012E-2</v>
      </c>
      <c r="AC193" s="28">
        <f>AC148/SUM(AC148,'Calculations white'!AC148,'Calculations black'!AC148,'Calculations asian'!AC148)</f>
        <v>5.1396843379028757E-2</v>
      </c>
      <c r="AD193" s="28">
        <f>AD148/SUM(AD148,'Calculations white'!AD148,'Calculations black'!AD148,'Calculations asian'!AD148)</f>
        <v>5.2223414330932867E-2</v>
      </c>
      <c r="AE193" s="28">
        <f>AE148/SUM(AE148,'Calculations white'!AE148,'Calculations black'!AE148,'Calculations asian'!AE148)</f>
        <v>5.3053217522442769E-2</v>
      </c>
      <c r="AF193" s="28">
        <f>AF148/SUM(AF148,'Calculations white'!AF148,'Calculations black'!AF148,'Calculations asian'!AF148)</f>
        <v>5.3886172887307057E-2</v>
      </c>
    </row>
    <row r="194" spans="1:32" x14ac:dyDescent="0.2">
      <c r="A194" s="6" t="s">
        <v>89</v>
      </c>
      <c r="B194" s="28">
        <f>B149/SUM(B149,'Calculations white'!B149,'Calculations black'!B149,'Calculations asian'!B149)</f>
        <v>1.6000000000000004E-2</v>
      </c>
      <c r="C194" s="28">
        <f>C149/SUM(C149,'Calculations white'!C149,'Calculations black'!C149,'Calculations asian'!C149)</f>
        <v>1.646154448102384E-2</v>
      </c>
      <c r="D194" s="28">
        <f>D149/SUM(D149,'Calculations white'!D149,'Calculations black'!D149,'Calculations asian'!D149)</f>
        <v>1.6943524495165705E-2</v>
      </c>
      <c r="E194" s="28">
        <f>E149/SUM(E149,'Calculations white'!E149,'Calculations black'!E149,'Calculations asian'!E149)</f>
        <v>1.7433156874360253E-2</v>
      </c>
      <c r="F194" s="28">
        <f>F149/SUM(F149,'Calculations white'!F149,'Calculations black'!F149,'Calculations asian'!F149)</f>
        <v>1.792699152582302E-2</v>
      </c>
      <c r="G194" s="28">
        <f>G149/SUM(G149,'Calculations white'!G149,'Calculations black'!G149,'Calculations asian'!G149)</f>
        <v>1.8430580588946574E-2</v>
      </c>
      <c r="H194" s="28">
        <f>H149/SUM(H149,'Calculations white'!H149,'Calculations black'!H149,'Calculations asian'!H149)</f>
        <v>1.8956680447368146E-2</v>
      </c>
      <c r="I194" s="28">
        <f>I149/SUM(I149,'Calculations white'!I149,'Calculations black'!I149,'Calculations asian'!I149)</f>
        <v>1.9484189263469193E-2</v>
      </c>
      <c r="J194" s="28">
        <f>J149/SUM(J149,'Calculations white'!J149,'Calculations black'!J149,'Calculations asian'!J149)</f>
        <v>2.002194249570342E-2</v>
      </c>
      <c r="K194" s="28">
        <f>K149/SUM(K149,'Calculations white'!K149,'Calculations black'!K149,'Calculations asian'!K149)</f>
        <v>2.0563867921560952E-2</v>
      </c>
      <c r="L194" s="28">
        <f>L149/SUM(L149,'Calculations white'!L149,'Calculations black'!L149,'Calculations asian'!L149)</f>
        <v>2.1040159059648469E-2</v>
      </c>
      <c r="M194" s="28">
        <f>M149/SUM(M149,'Calculations white'!M149,'Calculations black'!M149,'Calculations asian'!M149)</f>
        <v>2.1566246525285701E-2</v>
      </c>
      <c r="N194" s="28">
        <f>N149/SUM(N149,'Calculations white'!N149,'Calculations black'!N149,'Calculations asian'!N149)</f>
        <v>2.2095845259026928E-2</v>
      </c>
      <c r="O194" s="28">
        <f>O149/SUM(O149,'Calculations white'!O149,'Calculations black'!O149,'Calculations asian'!O149)</f>
        <v>2.262890229112462E-2</v>
      </c>
      <c r="P194" s="28">
        <f>P149/SUM(P149,'Calculations white'!P149,'Calculations black'!P149,'Calculations asian'!P149)</f>
        <v>2.3165364130901787E-2</v>
      </c>
      <c r="Q194" s="28">
        <f>Q149/SUM(Q149,'Calculations white'!Q149,'Calculations black'!Q149,'Calculations asian'!Q149)</f>
        <v>2.3705176797676891E-2</v>
      </c>
      <c r="R194" s="28">
        <f>R149/SUM(R149,'Calculations white'!R149,'Calculations black'!R149,'Calculations asian'!R149)</f>
        <v>2.4248285851569695E-2</v>
      </c>
      <c r="S194" s="28">
        <f>S149/SUM(S149,'Calculations white'!S149,'Calculations black'!S149,'Calculations asian'!S149)</f>
        <v>2.4794636424158436E-2</v>
      </c>
      <c r="T194" s="28">
        <f>T149/SUM(T149,'Calculations white'!T149,'Calculations black'!T149,'Calculations asian'!T149)</f>
        <v>2.5344173248955527E-2</v>
      </c>
      <c r="U194" s="28">
        <f>U149/SUM(U149,'Calculations white'!U149,'Calculations black'!U149,'Calculations asian'!U149)</f>
        <v>2.5896840691672109E-2</v>
      </c>
      <c r="V194" s="28">
        <f>V149/SUM(V149,'Calculations white'!V149,'Calculations black'!V149,'Calculations asian'!V149)</f>
        <v>2.6452582780243927E-2</v>
      </c>
      <c r="W194" s="28">
        <f>W149/SUM(W149,'Calculations white'!W149,'Calculations black'!W149,'Calculations asian'!W149)</f>
        <v>2.7011343234588894E-2</v>
      </c>
      <c r="X194" s="28">
        <f>X149/SUM(X149,'Calculations white'!X149,'Calculations black'!X149,'Calculations asian'!X149)</f>
        <v>2.7573065496070703E-2</v>
      </c>
      <c r="Y194" s="28">
        <f>Y149/SUM(Y149,'Calculations white'!Y149,'Calculations black'!Y149,'Calculations asian'!Y149)</f>
        <v>2.8137692756644159E-2</v>
      </c>
      <c r="Z194" s="28">
        <f>Z149/SUM(Z149,'Calculations white'!Z149,'Calculations black'!Z149,'Calculations asian'!Z149)</f>
        <v>2.870516798765578E-2</v>
      </c>
      <c r="AA194" s="28">
        <f>AA149/SUM(AA149,'Calculations white'!AA149,'Calculations black'!AA149,'Calculations asian'!AA149)</f>
        <v>2.9275433968278437E-2</v>
      </c>
      <c r="AB194" s="28">
        <f>AB149/SUM(AB149,'Calculations white'!AB149,'Calculations black'!AB149,'Calculations asian'!AB149)</f>
        <v>2.9848433313557982E-2</v>
      </c>
      <c r="AC194" s="28">
        <f>AC149/SUM(AC149,'Calculations white'!AC149,'Calculations black'!AC149,'Calculations asian'!AC149)</f>
        <v>3.0424108502050622E-2</v>
      </c>
      <c r="AD194" s="28">
        <f>AD149/SUM(AD149,'Calculations white'!AD149,'Calculations black'!AD149,'Calculations asian'!AD149)</f>
        <v>3.1002401903031808E-2</v>
      </c>
      <c r="AE194" s="28">
        <f>AE149/SUM(AE149,'Calculations white'!AE149,'Calculations black'!AE149,'Calculations asian'!AE149)</f>
        <v>3.1583255803259512E-2</v>
      </c>
      <c r="AF194" s="28">
        <f>AF149/SUM(AF149,'Calculations white'!AF149,'Calculations black'!AF149,'Calculations asian'!AF149)</f>
        <v>3.2166612433273324E-2</v>
      </c>
    </row>
    <row r="195" spans="1:32" x14ac:dyDescent="0.2">
      <c r="A195" s="6" t="s">
        <v>35</v>
      </c>
      <c r="B195" s="28">
        <f>B150/SUM(B150,'Calculations white'!B150,'Calculations black'!B150,'Calculations asian'!B150)</f>
        <v>2.2999999999999899E-2</v>
      </c>
      <c r="C195" s="28">
        <f>C150/SUM(C150,'Calculations white'!C150,'Calculations black'!C150,'Calculations asian'!C150)</f>
        <v>2.3571839227308686E-2</v>
      </c>
      <c r="D195" s="28">
        <f>D150/SUM(D150,'Calculations white'!D150,'Calculations black'!D150,'Calculations asian'!D150)</f>
        <v>2.416899814713001E-2</v>
      </c>
      <c r="E195" s="28">
        <f>E150/SUM(E150,'Calculations white'!E150,'Calculations black'!E150,'Calculations asian'!E150)</f>
        <v>2.4775927380991311E-2</v>
      </c>
      <c r="F195" s="28">
        <f>F150/SUM(F150,'Calculations white'!F150,'Calculations black'!F150,'Calculations asian'!F150)</f>
        <v>2.5388286088186506E-2</v>
      </c>
      <c r="G195" s="28">
        <f>G150/SUM(G150,'Calculations white'!G150,'Calculations black'!G150,'Calculations asian'!G150)</f>
        <v>2.6013103047077379E-2</v>
      </c>
      <c r="H195" s="28">
        <f>H150/SUM(H150,'Calculations white'!H150,'Calculations black'!H150,'Calculations asian'!H150)</f>
        <v>2.6666235185731108E-2</v>
      </c>
      <c r="I195" s="28">
        <f>I150/SUM(I150,'Calculations white'!I150,'Calculations black'!I150,'Calculations asian'!I150)</f>
        <v>2.7321288685529747E-2</v>
      </c>
      <c r="J195" s="28">
        <f>J150/SUM(J150,'Calculations white'!J150,'Calculations black'!J150,'Calculations asian'!J150)</f>
        <v>2.7989369491403949E-2</v>
      </c>
      <c r="K195" s="28">
        <f>K150/SUM(K150,'Calculations white'!K150,'Calculations black'!K150,'Calculations asian'!K150)</f>
        <v>2.8663018111146767E-2</v>
      </c>
      <c r="L195" s="28">
        <f>L150/SUM(L150,'Calculations white'!L150,'Calculations black'!L150,'Calculations asian'!L150)</f>
        <v>2.9254987951833695E-2</v>
      </c>
      <c r="M195" s="28">
        <f>M150/SUM(M150,'Calculations white'!M150,'Calculations black'!M150,'Calculations asian'!M150)</f>
        <v>2.9909416998168042E-2</v>
      </c>
      <c r="N195" s="28">
        <f>N150/SUM(N150,'Calculations white'!N150,'Calculations black'!N150,'Calculations asian'!N150)</f>
        <v>3.0568542684865977E-2</v>
      </c>
      <c r="O195" s="28">
        <f>O150/SUM(O150,'Calculations white'!O150,'Calculations black'!O150,'Calculations asian'!O150)</f>
        <v>3.1232313590291039E-2</v>
      </c>
      <c r="P195" s="28">
        <f>P150/SUM(P150,'Calculations white'!P150,'Calculations black'!P150,'Calculations asian'!P150)</f>
        <v>3.190067741821935E-2</v>
      </c>
      <c r="Q195" s="28">
        <f>Q150/SUM(Q150,'Calculations white'!Q150,'Calculations black'!Q150,'Calculations asian'!Q150)</f>
        <v>3.2573581019092496E-2</v>
      </c>
      <c r="R195" s="28">
        <f>R150/SUM(R150,'Calculations white'!R150,'Calculations black'!R150,'Calculations asian'!R150)</f>
        <v>3.3250970411715944E-2</v>
      </c>
      <c r="S195" s="28">
        <f>S150/SUM(S150,'Calculations white'!S150,'Calculations black'!S150,'Calculations asian'!S150)</f>
        <v>3.3932790805383639E-2</v>
      </c>
      <c r="T195" s="28">
        <f>T150/SUM(T150,'Calculations white'!T150,'Calculations black'!T150,'Calculations asian'!T150)</f>
        <v>3.4618986622404965E-2</v>
      </c>
      <c r="U195" s="28">
        <f>U150/SUM(U150,'Calculations white'!U150,'Calculations black'!U150,'Calculations asian'!U150)</f>
        <v>3.5309501521011984E-2</v>
      </c>
      <c r="V195" s="28">
        <f>V150/SUM(V150,'Calculations white'!V150,'Calculations black'!V150,'Calculations asian'!V150)</f>
        <v>3.6004278418625378E-2</v>
      </c>
      <c r="W195" s="28">
        <f>W150/SUM(W150,'Calculations white'!W150,'Calculations black'!W150,'Calculations asian'!W150)</f>
        <v>3.670325951545373E-2</v>
      </c>
      <c r="X195" s="28">
        <f>X150/SUM(X150,'Calculations white'!X150,'Calculations black'!X150,'Calculations asian'!X150)</f>
        <v>3.7406386318403873E-2</v>
      </c>
      <c r="Y195" s="28">
        <f>Y150/SUM(Y150,'Calculations white'!Y150,'Calculations black'!Y150,'Calculations asian'!Y150)</f>
        <v>3.8113599665279489E-2</v>
      </c>
      <c r="Z195" s="28">
        <f>Z150/SUM(Z150,'Calculations white'!Z150,'Calculations black'!Z150,'Calculations asian'!Z150)</f>
        <v>3.8824839749241849E-2</v>
      </c>
      <c r="AA195" s="28">
        <f>AA150/SUM(AA150,'Calculations white'!AA150,'Calculations black'!AA150,'Calculations asian'!AA150)</f>
        <v>3.9540046143510248E-2</v>
      </c>
      <c r="AB195" s="28">
        <f>AB150/SUM(AB150,'Calculations white'!AB150,'Calculations black'!AB150,'Calculations asian'!AB150)</f>
        <v>4.0259157826278286E-2</v>
      </c>
      <c r="AC195" s="28">
        <f>AC150/SUM(AC150,'Calculations white'!AC150,'Calculations black'!AC150,'Calculations asian'!AC150)</f>
        <v>4.0982113205820743E-2</v>
      </c>
      <c r="AD195" s="28">
        <f>AD150/SUM(AD150,'Calculations white'!AD150,'Calculations black'!AD150,'Calculations asian'!AD150)</f>
        <v>4.1708850145767383E-2</v>
      </c>
      <c r="AE195" s="28">
        <f>AE150/SUM(AE150,'Calculations white'!AE150,'Calculations black'!AE150,'Calculations asian'!AE150)</f>
        <v>4.2439305990520579E-2</v>
      </c>
      <c r="AF195" s="28">
        <f>AF150/SUM(AF150,'Calculations white'!AF150,'Calculations black'!AF150,'Calculations asian'!AF150)</f>
        <v>4.3173417590791734E-2</v>
      </c>
    </row>
    <row r="196" spans="1:32" x14ac:dyDescent="0.2">
      <c r="A196" s="6" t="s">
        <v>98</v>
      </c>
      <c r="B196" s="28">
        <f>B151/SUM(B151,'Calculations white'!B151,'Calculations black'!B151,'Calculations asian'!B151)</f>
        <v>6.1999999999999958E-2</v>
      </c>
      <c r="C196" s="28">
        <f>C151/SUM(C151,'Calculations white'!C151,'Calculations black'!C151,'Calculations asian'!C151)</f>
        <v>6.3058742786916311E-2</v>
      </c>
      <c r="D196" s="28">
        <f>D151/SUM(D151,'Calculations white'!D151,'Calculations black'!D151,'Calculations asian'!D151)</f>
        <v>6.4161096796969533E-2</v>
      </c>
      <c r="E196" s="28">
        <f>E151/SUM(E151,'Calculations white'!E151,'Calculations black'!E151,'Calculations asian'!E151)</f>
        <v>6.5277376969100367E-2</v>
      </c>
      <c r="F196" s="28">
        <f>F151/SUM(F151,'Calculations white'!F151,'Calculations black'!F151,'Calculations asian'!F151)</f>
        <v>6.6399716453440102E-2</v>
      </c>
      <c r="G196" s="28">
        <f>G151/SUM(G151,'Calculations white'!G151,'Calculations black'!G151,'Calculations asian'!G151)</f>
        <v>6.7540535771991317E-2</v>
      </c>
      <c r="H196" s="28">
        <f>H151/SUM(H151,'Calculations white'!H151,'Calculations black'!H151,'Calculations asian'!H151)</f>
        <v>6.8728443212076801E-2</v>
      </c>
      <c r="I196" s="28">
        <f>I151/SUM(I151,'Calculations white'!I151,'Calculations black'!I151,'Calculations asian'!I151)</f>
        <v>6.9915798081783248E-2</v>
      </c>
      <c r="J196" s="28">
        <f>J151/SUM(J151,'Calculations white'!J151,'Calculations black'!J151,'Calculations asian'!J151)</f>
        <v>7.1122326208188993E-2</v>
      </c>
      <c r="K196" s="28">
        <f>K151/SUM(K151,'Calculations white'!K151,'Calculations black'!K151,'Calculations asian'!K151)</f>
        <v>7.233425160912435E-2</v>
      </c>
      <c r="L196" s="28">
        <f>L151/SUM(L151,'Calculations white'!L151,'Calculations black'!L151,'Calculations asian'!L151)</f>
        <v>7.3396581548165751E-2</v>
      </c>
      <c r="M196" s="28">
        <f>M151/SUM(M151,'Calculations white'!M151,'Calculations black'!M151,'Calculations asian'!M151)</f>
        <v>7.4566315704492958E-2</v>
      </c>
      <c r="N196" s="28">
        <f>N151/SUM(N151,'Calculations white'!N151,'Calculations black'!N151,'Calculations asian'!N151)</f>
        <v>7.5740306542582167E-2</v>
      </c>
      <c r="O196" s="28">
        <f>O151/SUM(O151,'Calculations white'!O151,'Calculations black'!O151,'Calculations asian'!O151)</f>
        <v>7.6918420793294001E-2</v>
      </c>
      <c r="P196" s="28">
        <f>P151/SUM(P151,'Calculations white'!P151,'Calculations black'!P151,'Calculations asian'!P151)</f>
        <v>7.8100524976789529E-2</v>
      </c>
      <c r="Q196" s="28">
        <f>Q151/SUM(Q151,'Calculations white'!Q151,'Calculations black'!Q151,'Calculations asian'!Q151)</f>
        <v>7.9286485458387734E-2</v>
      </c>
      <c r="R196" s="28">
        <f>R151/SUM(R151,'Calculations white'!R151,'Calculations black'!R151,'Calculations asian'!R151)</f>
        <v>8.047616850413955E-2</v>
      </c>
      <c r="S196" s="28">
        <f>S151/SUM(S151,'Calculations white'!S151,'Calculations black'!S151,'Calculations asian'!S151)</f>
        <v>8.1669440336069044E-2</v>
      </c>
      <c r="T196" s="28">
        <f>T151/SUM(T151,'Calculations white'!T151,'Calculations black'!T151,'Calculations asian'!T151)</f>
        <v>8.2866167187020223E-2</v>
      </c>
      <c r="U196" s="28">
        <f>U151/SUM(U151,'Calculations white'!U151,'Calculations black'!U151,'Calculations asian'!U151)</f>
        <v>8.4066215355060606E-2</v>
      </c>
      <c r="V196" s="28">
        <f>V151/SUM(V151,'Calculations white'!V151,'Calculations black'!V151,'Calculations asian'!V151)</f>
        <v>8.5269451257387524E-2</v>
      </c>
      <c r="W196" s="28">
        <f>W151/SUM(W151,'Calculations white'!W151,'Calculations black'!W151,'Calculations asian'!W151)</f>
        <v>8.647574148368721E-2</v>
      </c>
      <c r="X196" s="28">
        <f>X151/SUM(X151,'Calculations white'!X151,'Calculations black'!X151,'Calculations asian'!X151)</f>
        <v>8.7684952848895062E-2</v>
      </c>
      <c r="Y196" s="28">
        <f>Y151/SUM(Y151,'Calculations white'!Y151,'Calculations black'!Y151,'Calculations asian'!Y151)</f>
        <v>8.8896952445314689E-2</v>
      </c>
      <c r="Z196" s="28">
        <f>Z151/SUM(Z151,'Calculations white'!Z151,'Calculations black'!Z151,'Calculations asian'!Z151)</f>
        <v>9.0111607694044249E-2</v>
      </c>
      <c r="AA196" s="28">
        <f>AA151/SUM(AA151,'Calculations white'!AA151,'Calculations black'!AA151,'Calculations asian'!AA151)</f>
        <v>9.1328786395669229E-2</v>
      </c>
      <c r="AB196" s="28">
        <f>AB151/SUM(AB151,'Calculations white'!AB151,'Calculations black'!AB151,'Calculations asian'!AB151)</f>
        <v>9.254835678017978E-2</v>
      </c>
      <c r="AC196" s="28">
        <f>AC151/SUM(AC151,'Calculations white'!AC151,'Calculations black'!AC151,'Calculations asian'!AC151)</f>
        <v>9.3770187556069903E-2</v>
      </c>
      <c r="AD196" s="28">
        <f>AD151/SUM(AD151,'Calculations white'!AD151,'Calculations black'!AD151,'Calculations asian'!AD151)</f>
        <v>9.4994147958581229E-2</v>
      </c>
      <c r="AE196" s="28">
        <f>AE151/SUM(AE151,'Calculations white'!AE151,'Calculations black'!AE151,'Calculations asian'!AE151)</f>
        <v>9.6220107797056142E-2</v>
      </c>
      <c r="AF196" s="28">
        <f>AF151/SUM(AF151,'Calculations white'!AF151,'Calculations black'!AF151,'Calculations asian'!AF151)</f>
        <v>9.7447937501363061E-2</v>
      </c>
    </row>
    <row r="197" spans="1:32" x14ac:dyDescent="0.2">
      <c r="A197" s="6" t="s">
        <v>97</v>
      </c>
      <c r="B197" s="28">
        <f>B152/SUM(B152,'Calculations white'!B152,'Calculations black'!B152,'Calculations asian'!B152)</f>
        <v>4.199999999999994E-2</v>
      </c>
      <c r="C197" s="28">
        <f>C152/SUM(C152,'Calculations white'!C152,'Calculations black'!C152,'Calculations asian'!C152)</f>
        <v>4.2819356160485794E-2</v>
      </c>
      <c r="D197" s="28">
        <f>D152/SUM(D152,'Calculations white'!D152,'Calculations black'!D152,'Calculations asian'!D152)</f>
        <v>4.3673633106860385E-2</v>
      </c>
      <c r="E197" s="28">
        <f>E152/SUM(E152,'Calculations white'!E152,'Calculations black'!E152,'Calculations asian'!E152)</f>
        <v>4.454031905316326E-2</v>
      </c>
      <c r="F197" s="28">
        <f>F152/SUM(F152,'Calculations white'!F152,'Calculations black'!F152,'Calculations asian'!F152)</f>
        <v>4.5413242633865016E-2</v>
      </c>
      <c r="G197" s="28">
        <f>G152/SUM(G152,'Calculations white'!G152,'Calculations black'!G152,'Calculations asian'!G152)</f>
        <v>4.6302302430676602E-2</v>
      </c>
      <c r="H197" s="28">
        <f>H152/SUM(H152,'Calculations white'!H152,'Calculations black'!H152,'Calculations asian'!H152)</f>
        <v>4.7229940212528354E-2</v>
      </c>
      <c r="I197" s="28">
        <f>I152/SUM(I152,'Calculations white'!I152,'Calculations black'!I152,'Calculations asian'!I152)</f>
        <v>4.8158749582235698E-2</v>
      </c>
      <c r="J197" s="28">
        <f>J152/SUM(J152,'Calculations white'!J152,'Calculations black'!J152,'Calculations asian'!J152)</f>
        <v>4.9104378116932842E-2</v>
      </c>
      <c r="K197" s="28">
        <f>K152/SUM(K152,'Calculations white'!K152,'Calculations black'!K152,'Calculations asian'!K152)</f>
        <v>5.0056186829253925E-2</v>
      </c>
      <c r="L197" s="28">
        <f>L152/SUM(L152,'Calculations white'!L152,'Calculations black'!L152,'Calculations asian'!L152)</f>
        <v>5.0891533715456787E-2</v>
      </c>
      <c r="M197" s="28">
        <f>M152/SUM(M152,'Calculations white'!M152,'Calculations black'!M152,'Calculations asian'!M152)</f>
        <v>5.1813389295779826E-2</v>
      </c>
      <c r="N197" s="28">
        <f>N152/SUM(N152,'Calculations white'!N152,'Calculations black'!N152,'Calculations asian'!N152)</f>
        <v>5.2740378908326092E-2</v>
      </c>
      <c r="O197" s="28">
        <f>O152/SUM(O152,'Calculations white'!O152,'Calculations black'!O152,'Calculations asian'!O152)</f>
        <v>5.3672429856092642E-2</v>
      </c>
      <c r="P197" s="28">
        <f>P152/SUM(P152,'Calculations white'!P152,'Calculations black'!P152,'Calculations asian'!P152)</f>
        <v>5.4609468820474662E-2</v>
      </c>
      <c r="Q197" s="28">
        <f>Q152/SUM(Q152,'Calculations white'!Q152,'Calculations black'!Q152,'Calculations asian'!Q152)</f>
        <v>5.555142187998735E-2</v>
      </c>
      <c r="R197" s="28">
        <f>R152/SUM(R152,'Calculations white'!R152,'Calculations black'!R152,'Calculations asian'!R152)</f>
        <v>5.6498214529328683E-2</v>
      </c>
      <c r="S197" s="28">
        <f>S152/SUM(S152,'Calculations white'!S152,'Calculations black'!S152,'Calculations asian'!S152)</f>
        <v>5.7449771698777297E-2</v>
      </c>
      <c r="T197" s="28">
        <f>T152/SUM(T152,'Calculations white'!T152,'Calculations black'!T152,'Calculations asian'!T152)</f>
        <v>5.8406017773908407E-2</v>
      </c>
      <c r="U197" s="28">
        <f>U152/SUM(U152,'Calculations white'!U152,'Calculations black'!U152,'Calculations asian'!U152)</f>
        <v>5.9366876615616952E-2</v>
      </c>
      <c r="V197" s="28">
        <f>V152/SUM(V152,'Calculations white'!V152,'Calculations black'!V152,'Calculations asian'!V152)</f>
        <v>6.0332271580434436E-2</v>
      </c>
      <c r="W197" s="28">
        <f>W152/SUM(W152,'Calculations white'!W152,'Calculations black'!W152,'Calculations asian'!W152)</f>
        <v>6.1302125541123707E-2</v>
      </c>
      <c r="X197" s="28">
        <f>X152/SUM(X152,'Calculations white'!X152,'Calculations black'!X152,'Calculations asian'!X152)</f>
        <v>6.2276360907537041E-2</v>
      </c>
      <c r="Y197" s="28">
        <f>Y152/SUM(Y152,'Calculations white'!Y152,'Calculations black'!Y152,'Calculations asian'!Y152)</f>
        <v>6.3254899647723642E-2</v>
      </c>
      <c r="Z197" s="28">
        <f>Z152/SUM(Z152,'Calculations white'!Z152,'Calculations black'!Z152,'Calculations asian'!Z152)</f>
        <v>6.423766330926825E-2</v>
      </c>
      <c r="AA197" s="28">
        <f>AA152/SUM(AA152,'Calculations white'!AA152,'Calculations black'!AA152,'Calculations asian'!AA152)</f>
        <v>6.5224573040845293E-2</v>
      </c>
      <c r="AB197" s="28">
        <f>AB152/SUM(AB152,'Calculations white'!AB152,'Calculations black'!AB152,'Calculations asian'!AB152)</f>
        <v>6.6215549613973579E-2</v>
      </c>
      <c r="AC197" s="28">
        <f>AC152/SUM(AC152,'Calculations white'!AC152,'Calculations black'!AC152,'Calculations asian'!AC152)</f>
        <v>6.7210513444951561E-2</v>
      </c>
      <c r="AD197" s="28">
        <f>AD152/SUM(AD152,'Calculations white'!AD152,'Calculations black'!AD152,'Calculations asian'!AD152)</f>
        <v>6.8209384616957219E-2</v>
      </c>
      <c r="AE197" s="28">
        <f>AE152/SUM(AE152,'Calculations white'!AE152,'Calculations black'!AE152,'Calculations asian'!AE152)</f>
        <v>6.9212082902296412E-2</v>
      </c>
      <c r="AF197" s="28">
        <f>AF152/SUM(AF152,'Calculations white'!AF152,'Calculations black'!AF152,'Calculations asian'!AF152)</f>
        <v>7.0218527784779022E-2</v>
      </c>
    </row>
    <row r="198" spans="1:32" x14ac:dyDescent="0.2">
      <c r="A198" s="6" t="s">
        <v>101</v>
      </c>
      <c r="B198" s="28">
        <f>B153/SUM(B153,'Calculations white'!B153,'Calculations black'!B153,'Calculations asian'!B153)</f>
        <v>3.3999999999999912E-2</v>
      </c>
      <c r="C198" s="28">
        <f>C153/SUM(C153,'Calculations white'!C153,'Calculations black'!C153,'Calculations asian'!C153)</f>
        <v>3.4717666977768055E-2</v>
      </c>
      <c r="D198" s="28">
        <f>D153/SUM(D153,'Calculations white'!D153,'Calculations black'!D153,'Calculations asian'!D153)</f>
        <v>3.5466355676874992E-2</v>
      </c>
      <c r="E198" s="28">
        <f>E153/SUM(E153,'Calculations white'!E153,'Calculations black'!E153,'Calculations asian'!E153)</f>
        <v>3.6226514481033568E-2</v>
      </c>
      <c r="F198" s="28">
        <f>F153/SUM(F153,'Calculations white'!F153,'Calculations black'!F153,'Calculations asian'!F153)</f>
        <v>3.6992704492695559E-2</v>
      </c>
      <c r="G198" s="28">
        <f>G153/SUM(G153,'Calculations white'!G153,'Calculations black'!G153,'Calculations asian'!G153)</f>
        <v>3.777370085414157E-2</v>
      </c>
      <c r="H198" s="28">
        <f>H153/SUM(H153,'Calculations white'!H153,'Calculations black'!H153,'Calculations asian'!H153)</f>
        <v>3.858926996863473E-2</v>
      </c>
      <c r="I198" s="28">
        <f>I153/SUM(I153,'Calculations white'!I153,'Calculations black'!I153,'Calculations asian'!I153)</f>
        <v>3.9406441101866058E-2</v>
      </c>
      <c r="J198" s="28">
        <f>J153/SUM(J153,'Calculations white'!J153,'Calculations black'!J153,'Calculations asian'!J153)</f>
        <v>4.023905921615252E-2</v>
      </c>
      <c r="K198" s="28">
        <f>K153/SUM(K153,'Calculations white'!K153,'Calculations black'!K153,'Calculations asian'!K153)</f>
        <v>4.1077813773784139E-2</v>
      </c>
      <c r="L198" s="28">
        <f>L153/SUM(L153,'Calculations white'!L153,'Calculations black'!L153,'Calculations asian'!L153)</f>
        <v>4.1814275923019527E-2</v>
      </c>
      <c r="M198" s="28">
        <f>M153/SUM(M153,'Calculations white'!M153,'Calculations black'!M153,'Calculations asian'!M153)</f>
        <v>4.2627741711876374E-2</v>
      </c>
      <c r="N198" s="28">
        <f>N153/SUM(N153,'Calculations white'!N153,'Calculations black'!N153,'Calculations asian'!N153)</f>
        <v>4.344635611236413E-2</v>
      </c>
      <c r="O198" s="28">
        <f>O153/SUM(O153,'Calculations white'!O153,'Calculations black'!O153,'Calculations asian'!O153)</f>
        <v>4.4270063866757615E-2</v>
      </c>
      <c r="P198" s="28">
        <f>P153/SUM(P153,'Calculations white'!P153,'Calculations black'!P153,'Calculations asian'!P153)</f>
        <v>4.509880906816343E-2</v>
      </c>
      <c r="Q198" s="28">
        <f>Q153/SUM(Q153,'Calculations white'!Q153,'Calculations black'!Q153,'Calculations asian'!Q153)</f>
        <v>4.5932535172650314E-2</v>
      </c>
      <c r="R198" s="28">
        <f>R153/SUM(R153,'Calculations white'!R153,'Calculations black'!R153,'Calculations asian'!R153)</f>
        <v>4.6771185011703229E-2</v>
      </c>
      <c r="S198" s="28">
        <f>S153/SUM(S153,'Calculations white'!S153,'Calculations black'!S153,'Calculations asian'!S153)</f>
        <v>4.7614700805001312E-2</v>
      </c>
      <c r="T198" s="28">
        <f>T153/SUM(T153,'Calculations white'!T153,'Calculations black'!T153,'Calculations asian'!T153)</f>
        <v>4.8463024173510949E-2</v>
      </c>
      <c r="U198" s="28">
        <f>U153/SUM(U153,'Calculations white'!U153,'Calculations black'!U153,'Calculations asian'!U153)</f>
        <v>4.9316096152890246E-2</v>
      </c>
      <c r="V198" s="28">
        <f>V153/SUM(V153,'Calculations white'!V153,'Calculations black'!V153,'Calculations asian'!V153)</f>
        <v>5.0173857207199718E-2</v>
      </c>
      <c r="W198" s="28">
        <f>W153/SUM(W153,'Calculations white'!W153,'Calculations black'!W153,'Calculations asian'!W153)</f>
        <v>5.1036247242909651E-2</v>
      </c>
      <c r="X198" s="28">
        <f>X153/SUM(X153,'Calculations white'!X153,'Calculations black'!X153,'Calculations asian'!X153)</f>
        <v>5.1903205623197744E-2</v>
      </c>
      <c r="Y198" s="28">
        <f>Y153/SUM(Y153,'Calculations white'!Y153,'Calculations black'!Y153,'Calculations asian'!Y153)</f>
        <v>5.2774671182530965E-2</v>
      </c>
      <c r="Z198" s="28">
        <f>Z153/SUM(Z153,'Calculations white'!Z153,'Calculations black'!Z153,'Calculations asian'!Z153)</f>
        <v>5.365058224151855E-2</v>
      </c>
      <c r="AA198" s="28">
        <f>AA153/SUM(AA153,'Calculations white'!AA153,'Calculations black'!AA153,'Calculations asian'!AA153)</f>
        <v>5.4530876622030225E-2</v>
      </c>
      <c r="AB198" s="28">
        <f>AB153/SUM(AB153,'Calculations white'!AB153,'Calculations black'!AB153,'Calculations asian'!AB153)</f>
        <v>5.5415491662569732E-2</v>
      </c>
      <c r="AC198" s="28">
        <f>AC153/SUM(AC153,'Calculations white'!AC153,'Calculations black'!AC153,'Calculations asian'!AC153)</f>
        <v>5.6304364233891367E-2</v>
      </c>
      <c r="AD198" s="28">
        <f>AD153/SUM(AD153,'Calculations white'!AD153,'Calculations black'!AD153,'Calculations asian'!AD153)</f>
        <v>5.7197430754850231E-2</v>
      </c>
      <c r="AE198" s="28">
        <f>AE153/SUM(AE153,'Calculations white'!AE153,'Calculations black'!AE153,'Calculations asian'!AE153)</f>
        <v>5.8094627208475948E-2</v>
      </c>
      <c r="AF198" s="28">
        <f>AF153/SUM(AF153,'Calculations white'!AF153,'Calculations black'!AF153,'Calculations asian'!AF153)</f>
        <v>5.8995889158256772E-2</v>
      </c>
    </row>
    <row r="199" spans="1:32" x14ac:dyDescent="0.2">
      <c r="A199" s="6" t="s">
        <v>104</v>
      </c>
      <c r="B199" s="28">
        <f>B154/SUM(B154,'Calculations white'!B154,'Calculations black'!B154,'Calculations asian'!B154)</f>
        <v>8.9999999999999056E-3</v>
      </c>
      <c r="C199" s="28">
        <f>C154/SUM(C154,'Calculations white'!C154,'Calculations black'!C154,'Calculations asian'!C154)</f>
        <v>9.3564468720347318E-3</v>
      </c>
      <c r="D199" s="28">
        <f>D154/SUM(D154,'Calculations white'!D154,'Calculations black'!D154,'Calculations asian'!D154)</f>
        <v>9.7289905689712363E-3</v>
      </c>
      <c r="E199" s="28">
        <f>E154/SUM(E154,'Calculations white'!E154,'Calculations black'!E154,'Calculations asian'!E154)</f>
        <v>1.0108125882950333E-2</v>
      </c>
      <c r="F199" s="28">
        <f>F154/SUM(F154,'Calculations white'!F154,'Calculations black'!F154,'Calculations asian'!F154)</f>
        <v>1.0491115230153305E-2</v>
      </c>
      <c r="G199" s="28">
        <f>G154/SUM(G154,'Calculations white'!G154,'Calculations black'!G154,'Calculations asian'!G154)</f>
        <v>1.0882459068943143E-2</v>
      </c>
      <c r="H199" s="28">
        <f>H154/SUM(H154,'Calculations white'!H154,'Calculations black'!H154,'Calculations asian'!H154)</f>
        <v>1.1292145222162661E-2</v>
      </c>
      <c r="I199" s="28">
        <f>I154/SUM(I154,'Calculations white'!I154,'Calculations black'!I154,'Calculations asian'!I154)</f>
        <v>1.170351752579585E-2</v>
      </c>
      <c r="J199" s="28">
        <f>J154/SUM(J154,'Calculations white'!J154,'Calculations black'!J154,'Calculations asian'!J154)</f>
        <v>1.2123648308711814E-2</v>
      </c>
      <c r="K199" s="28">
        <f>K154/SUM(K154,'Calculations white'!K154,'Calculations black'!K154,'Calculations asian'!K154)</f>
        <v>1.2547919781356491E-2</v>
      </c>
      <c r="L199" s="28">
        <f>L154/SUM(L154,'Calculations white'!L154,'Calculations black'!L154,'Calculations asian'!L154)</f>
        <v>1.292099773862183E-2</v>
      </c>
      <c r="M199" s="28">
        <f>M154/SUM(M154,'Calculations white'!M154,'Calculations black'!M154,'Calculations asian'!M154)</f>
        <v>1.3334166800964428E-2</v>
      </c>
      <c r="N199" s="28">
        <f>N154/SUM(N154,'Calculations white'!N154,'Calculations black'!N154,'Calculations asian'!N154)</f>
        <v>1.3750887038524319E-2</v>
      </c>
      <c r="O199" s="28">
        <f>O154/SUM(O154,'Calculations white'!O154,'Calculations black'!O154,'Calculations asian'!O154)</f>
        <v>1.4171145132252792E-2</v>
      </c>
      <c r="P199" s="28">
        <f>P154/SUM(P154,'Calculations white'!P154,'Calculations black'!P154,'Calculations asian'!P154)</f>
        <v>1.4594927412810771E-2</v>
      </c>
      <c r="Q199" s="28">
        <f>Q154/SUM(Q154,'Calculations white'!Q154,'Calculations black'!Q154,'Calculations asian'!Q154)</f>
        <v>1.5022219862009634E-2</v>
      </c>
      <c r="R199" s="28">
        <f>R154/SUM(R154,'Calculations white'!R154,'Calculations black'!R154,'Calculations asian'!R154)</f>
        <v>1.5453008114288088E-2</v>
      </c>
      <c r="S199" s="28">
        <f>S154/SUM(S154,'Calculations white'!S154,'Calculations black'!S154,'Calculations asian'!S154)</f>
        <v>1.588727745823296E-2</v>
      </c>
      <c r="T199" s="28">
        <f>T154/SUM(T154,'Calculations white'!T154,'Calculations black'!T154,'Calculations asian'!T154)</f>
        <v>1.6325012838147159E-2</v>
      </c>
      <c r="U199" s="28">
        <f>U154/SUM(U154,'Calculations white'!U154,'Calculations black'!U154,'Calculations asian'!U154)</f>
        <v>1.6766198855671172E-2</v>
      </c>
      <c r="V199" s="28">
        <f>V154/SUM(V154,'Calculations white'!V154,'Calculations black'!V154,'Calculations asian'!V154)</f>
        <v>1.7210819771462632E-2</v>
      </c>
      <c r="W199" s="28">
        <f>W154/SUM(W154,'Calculations white'!W154,'Calculations black'!W154,'Calculations asian'!W154)</f>
        <v>1.7658859506937952E-2</v>
      </c>
      <c r="X199" s="28">
        <f>X154/SUM(X154,'Calculations white'!X154,'Calculations black'!X154,'Calculations asian'!X154)</f>
        <v>1.8110301646080275E-2</v>
      </c>
      <c r="Y199" s="28">
        <f>Y154/SUM(Y154,'Calculations white'!Y154,'Calculations black'!Y154,'Calculations asian'!Y154)</f>
        <v>1.8565129437318851E-2</v>
      </c>
      <c r="Z199" s="28">
        <f>Z154/SUM(Z154,'Calculations white'!Z154,'Calculations black'!Z154,'Calculations asian'!Z154)</f>
        <v>1.9023325795481758E-2</v>
      </c>
      <c r="AA199" s="28">
        <f>AA154/SUM(AA154,'Calculations white'!AA154,'Calculations black'!AA154,'Calculations asian'!AA154)</f>
        <v>1.9484873303826106E-2</v>
      </c>
      <c r="AB199" s="28">
        <f>AB154/SUM(AB154,'Calculations white'!AB154,'Calculations black'!AB154,'Calculations asian'!AB154)</f>
        <v>1.9949754216149959E-2</v>
      </c>
      <c r="AC199" s="28">
        <f>AC154/SUM(AC154,'Calculations white'!AC154,'Calculations black'!AC154,'Calculations asian'!AC154)</f>
        <v>2.0417950458986717E-2</v>
      </c>
      <c r="AD199" s="28">
        <f>AD154/SUM(AD154,'Calculations white'!AD154,'Calculations black'!AD154,'Calculations asian'!AD154)</f>
        <v>2.0889443633886059E-2</v>
      </c>
      <c r="AE199" s="28">
        <f>AE154/SUM(AE154,'Calculations white'!AE154,'Calculations black'!AE154,'Calculations asian'!AE154)</f>
        <v>2.1364215019783792E-2</v>
      </c>
      <c r="AF199" s="28">
        <f>AF154/SUM(AF154,'Calculations white'!AF154,'Calculations black'!AF154,'Calculations asian'!AF154)</f>
        <v>2.1842245575461786E-2</v>
      </c>
    </row>
    <row r="200" spans="1:32" x14ac:dyDescent="0.2">
      <c r="A200" s="6" t="s">
        <v>36</v>
      </c>
      <c r="B200" s="28">
        <f>B155/SUM(B155,'Calculations white'!B155,'Calculations black'!B155,'Calculations asian'!B155)</f>
        <v>2.4889324191968654E-2</v>
      </c>
      <c r="C200" s="28">
        <f>C155/SUM(C155,'Calculations white'!C155,'Calculations black'!C155,'Calculations asian'!C155)</f>
        <v>2.5475098484632967E-2</v>
      </c>
      <c r="D200" s="28">
        <f>D155/SUM(D155,'Calculations white'!D155,'Calculations black'!D155,'Calculations asian'!D155)</f>
        <v>2.6086328228455209E-2</v>
      </c>
      <c r="E200" s="28">
        <f>E155/SUM(E155,'Calculations white'!E155,'Calculations black'!E155,'Calculations asian'!E155)</f>
        <v>2.6707033206541289E-2</v>
      </c>
      <c r="F200" s="28">
        <f>F155/SUM(F155,'Calculations white'!F155,'Calculations black'!F155,'Calculations asian'!F155)</f>
        <v>2.7332783738184853E-2</v>
      </c>
      <c r="G200" s="28">
        <f>G155/SUM(G155,'Calculations white'!G155,'Calculations black'!G155,'Calculations asian'!G155)</f>
        <v>2.7970738652677598E-2</v>
      </c>
      <c r="H200" s="28">
        <f>H155/SUM(H155,'Calculations white'!H155,'Calculations black'!H155,'Calculations asian'!H155)</f>
        <v>2.863705604254544E-2</v>
      </c>
      <c r="I200" s="28">
        <f>I155/SUM(I155,'Calculations white'!I155,'Calculations black'!I155,'Calculations asian'!I155)</f>
        <v>2.9304827890835758E-2</v>
      </c>
      <c r="J200" s="28">
        <f>J155/SUM(J155,'Calculations white'!J155,'Calculations black'!J155,'Calculations asian'!J155)</f>
        <v>2.998536050839096E-2</v>
      </c>
      <c r="K200" s="28">
        <f>K155/SUM(K155,'Calculations white'!K155,'Calculations black'!K155,'Calculations asian'!K155)</f>
        <v>3.067104312772927E-2</v>
      </c>
      <c r="L200" s="28">
        <f>L155/SUM(L155,'Calculations white'!L155,'Calculations black'!L155,'Calculations asian'!L155)</f>
        <v>3.1273249089330754E-2</v>
      </c>
      <c r="M200" s="28">
        <f>M155/SUM(M155,'Calculations white'!M155,'Calculations black'!M155,'Calculations asian'!M155)</f>
        <v>3.1938522525581894E-2</v>
      </c>
      <c r="N200" s="28">
        <f>N155/SUM(N155,'Calculations white'!N155,'Calculations black'!N155,'Calculations asian'!N155)</f>
        <v>3.2608138800310348E-2</v>
      </c>
      <c r="O200" s="28">
        <f>O155/SUM(O155,'Calculations white'!O155,'Calculations black'!O155,'Calculations asian'!O155)</f>
        <v>3.3282054900947593E-2</v>
      </c>
      <c r="P200" s="28">
        <f>P155/SUM(P155,'Calculations white'!P155,'Calculations black'!P155,'Calculations asian'!P155)</f>
        <v>3.3960227352084295E-2</v>
      </c>
      <c r="Q200" s="28">
        <f>Q155/SUM(Q155,'Calculations white'!Q155,'Calculations black'!Q155,'Calculations asian'!Q155)</f>
        <v>3.4642612223820882E-2</v>
      </c>
      <c r="R200" s="28">
        <f>R155/SUM(R155,'Calculations white'!R155,'Calculations black'!R155,'Calculations asian'!R155)</f>
        <v>3.5329165140285966E-2</v>
      </c>
      <c r="S200" s="28">
        <f>S155/SUM(S155,'Calculations white'!S155,'Calculations black'!S155,'Calculations asian'!S155)</f>
        <v>3.601984128832806E-2</v>
      </c>
      <c r="T200" s="28">
        <f>T155/SUM(T155,'Calculations white'!T155,'Calculations black'!T155,'Calculations asian'!T155)</f>
        <v>3.6714595426378144E-2</v>
      </c>
      <c r="U200" s="28">
        <f>U155/SUM(U155,'Calculations white'!U155,'Calculations black'!U155,'Calculations asian'!U155)</f>
        <v>3.7413381893485184E-2</v>
      </c>
      <c r="V200" s="28">
        <f>V155/SUM(V155,'Calculations white'!V155,'Calculations black'!V155,'Calculations asian'!V155)</f>
        <v>3.8116154618524953E-2</v>
      </c>
      <c r="W200" s="28">
        <f>W155/SUM(W155,'Calculations white'!W155,'Calculations black'!W155,'Calculations asian'!W155)</f>
        <v>3.8822867129579317E-2</v>
      </c>
      <c r="X200" s="28">
        <f>X155/SUM(X155,'Calculations white'!X155,'Calculations black'!X155,'Calculations asian'!X155)</f>
        <v>3.9533472563485772E-2</v>
      </c>
      <c r="Y200" s="28">
        <f>Y155/SUM(Y155,'Calculations white'!Y155,'Calculations black'!Y155,'Calculations asian'!Y155)</f>
        <v>4.0247923675556352E-2</v>
      </c>
      <c r="Z200" s="28">
        <f>Z155/SUM(Z155,'Calculations white'!Z155,'Calculations black'!Z155,'Calculations asian'!Z155)</f>
        <v>4.0966172849461122E-2</v>
      </c>
      <c r="AA200" s="28">
        <f>AA155/SUM(AA155,'Calculations white'!AA155,'Calculations black'!AA155,'Calculations asian'!AA155)</f>
        <v>4.1688172107274962E-2</v>
      </c>
      <c r="AB200" s="28">
        <f>AB155/SUM(AB155,'Calculations white'!AB155,'Calculations black'!AB155,'Calculations asian'!AB155)</f>
        <v>4.2413873119684802E-2</v>
      </c>
      <c r="AC200" s="28">
        <f>AC155/SUM(AC155,'Calculations white'!AC155,'Calculations black'!AC155,'Calculations asian'!AC155)</f>
        <v>4.3143227216351651E-2</v>
      </c>
      <c r="AD200" s="28">
        <f>AD155/SUM(AD155,'Calculations white'!AD155,'Calculations black'!AD155,'Calculations asian'!AD155)</f>
        <v>4.3876185396424329E-2</v>
      </c>
      <c r="AE200" s="28">
        <f>AE155/SUM(AE155,'Calculations white'!AE155,'Calculations black'!AE155,'Calculations asian'!AE155)</f>
        <v>4.4612698339201028E-2</v>
      </c>
      <c r="AF200" s="28">
        <f>AF155/SUM(AF155,'Calculations white'!AF155,'Calculations black'!AF155,'Calculations asian'!AF155)</f>
        <v>4.5352716414932132E-2</v>
      </c>
    </row>
    <row r="201" spans="1:32" x14ac:dyDescent="0.2">
      <c r="A201" s="6" t="s">
        <v>37</v>
      </c>
      <c r="B201" s="28">
        <f>B156/SUM(B156,'Calculations white'!B156,'Calculations black'!B156,'Calculations asian'!B156)</f>
        <v>3.2000000000000035E-2</v>
      </c>
      <c r="C201" s="28">
        <f>C156/SUM(C156,'Calculations white'!C156,'Calculations black'!C156,'Calculations asian'!C156)</f>
        <v>3.2673995275878089E-2</v>
      </c>
      <c r="D201" s="28">
        <f>D156/SUM(D156,'Calculations white'!D156,'Calculations black'!D156,'Calculations asian'!D156)</f>
        <v>3.3376682404937033E-2</v>
      </c>
      <c r="E201" s="28">
        <f>E156/SUM(E156,'Calculations white'!E156,'Calculations black'!E156,'Calculations asian'!E156)</f>
        <v>3.4088735785415242E-2</v>
      </c>
      <c r="F201" s="28">
        <f>F156/SUM(F156,'Calculations white'!F156,'Calculations black'!F156,'Calculations asian'!F156)</f>
        <v>3.4805276675842538E-2</v>
      </c>
      <c r="G201" s="28">
        <f>G156/SUM(G156,'Calculations white'!G156,'Calculations black'!G156,'Calculations asian'!G156)</f>
        <v>3.5534043428443886E-2</v>
      </c>
      <c r="H201" s="28">
        <f>H156/SUM(H156,'Calculations white'!H156,'Calculations black'!H156,'Calculations asian'!H156)</f>
        <v>3.6293365582301597E-2</v>
      </c>
      <c r="I201" s="28">
        <f>I156/SUM(I156,'Calculations white'!I156,'Calculations black'!I156,'Calculations asian'!I156)</f>
        <v>3.7053171285901125E-2</v>
      </c>
      <c r="J201" s="28">
        <f>J156/SUM(J156,'Calculations white'!J156,'Calculations black'!J156,'Calculations asian'!J156)</f>
        <v>3.7825903323146254E-2</v>
      </c>
      <c r="K201" s="28">
        <f>K156/SUM(K156,'Calculations white'!K156,'Calculations black'!K156,'Calculations asian'!K156)</f>
        <v>3.8602651869345188E-2</v>
      </c>
      <c r="L201" s="28">
        <f>L156/SUM(L156,'Calculations white'!L156,'Calculations black'!L156,'Calculations asian'!L156)</f>
        <v>3.9284597756878446E-2</v>
      </c>
      <c r="M201" s="28">
        <f>M156/SUM(M156,'Calculations white'!M156,'Calculations black'!M156,'Calculations asian'!M156)</f>
        <v>4.0035654389018696E-2</v>
      </c>
      <c r="N201" s="28">
        <f>N156/SUM(N156,'Calculations white'!N156,'Calculations black'!N156,'Calculations asian'!N156)</f>
        <v>4.0790028426315246E-2</v>
      </c>
      <c r="O201" s="28">
        <f>O156/SUM(O156,'Calculations white'!O156,'Calculations black'!O156,'Calculations asian'!O156)</f>
        <v>4.1547630008675E-2</v>
      </c>
      <c r="P201" s="28">
        <f>P156/SUM(P156,'Calculations white'!P156,'Calculations black'!P156,'Calculations asian'!P156)</f>
        <v>4.2308369288134744E-2</v>
      </c>
      <c r="Q201" s="28">
        <f>Q156/SUM(Q156,'Calculations white'!Q156,'Calculations black'!Q156,'Calculations asian'!Q156)</f>
        <v>4.3072156473960163E-2</v>
      </c>
      <c r="R201" s="28">
        <f>R156/SUM(R156,'Calculations white'!R156,'Calculations black'!R156,'Calculations asian'!R156)</f>
        <v>4.3838901876783042E-2</v>
      </c>
      <c r="S201" s="28">
        <f>S156/SUM(S156,'Calculations white'!S156,'Calculations black'!S156,'Calculations asian'!S156)</f>
        <v>4.4608515951751103E-2</v>
      </c>
      <c r="T201" s="28">
        <f>T156/SUM(T156,'Calculations white'!T156,'Calculations black'!T156,'Calculations asian'!T156)</f>
        <v>4.5380909340662107E-2</v>
      </c>
      <c r="U201" s="28">
        <f>U156/SUM(U156,'Calculations white'!U156,'Calculations black'!U156,'Calculations asian'!U156)</f>
        <v>4.6155992913058601E-2</v>
      </c>
      <c r="V201" s="28">
        <f>V156/SUM(V156,'Calculations white'!V156,'Calculations black'!V156,'Calculations asian'!V156)</f>
        <v>4.6933677806265006E-2</v>
      </c>
      <c r="W201" s="28">
        <f>W156/SUM(W156,'Calculations white'!W156,'Calculations black'!W156,'Calculations asian'!W156)</f>
        <v>4.7713875464344892E-2</v>
      </c>
      <c r="X201" s="28">
        <f>X156/SUM(X156,'Calculations white'!X156,'Calculations black'!X156,'Calculations asian'!X156)</f>
        <v>4.8496497675963902E-2</v>
      </c>
      <c r="Y201" s="28">
        <f>Y156/SUM(Y156,'Calculations white'!Y156,'Calculations black'!Y156,'Calculations asian'!Y156)</f>
        <v>4.9281456611145628E-2</v>
      </c>
      <c r="Z201" s="28">
        <f>Z156/SUM(Z156,'Calculations white'!Z156,'Calculations black'!Z156,'Calculations asian'!Z156)</f>
        <v>5.0068664856905934E-2</v>
      </c>
      <c r="AA201" s="28">
        <f>AA156/SUM(AA156,'Calculations white'!AA156,'Calculations black'!AA156,'Calculations asian'!AA156)</f>
        <v>5.0858035451758446E-2</v>
      </c>
      <c r="AB201" s="28">
        <f>AB156/SUM(AB156,'Calculations white'!AB156,'Calculations black'!AB156,'Calculations asian'!AB156)</f>
        <v>5.1649481919083778E-2</v>
      </c>
      <c r="AC201" s="28">
        <f>AC156/SUM(AC156,'Calculations white'!AC156,'Calculations black'!AC156,'Calculations asian'!AC156)</f>
        <v>5.2442918299355844E-2</v>
      </c>
      <c r="AD201" s="28">
        <f>AD156/SUM(AD156,'Calculations white'!AD156,'Calculations black'!AD156,'Calculations asian'!AD156)</f>
        <v>5.3238259181223047E-2</v>
      </c>
      <c r="AE201" s="28">
        <f>AE156/SUM(AE156,'Calculations white'!AE156,'Calculations black'!AE156,'Calculations asian'!AE156)</f>
        <v>5.403541973144349E-2</v>
      </c>
      <c r="AF201" s="28">
        <f>AF156/SUM(AF156,'Calculations white'!AF156,'Calculations black'!AF156,'Calculations asian'!AF156)</f>
        <v>5.483431572367279E-2</v>
      </c>
    </row>
    <row r="202" spans="1:32" x14ac:dyDescent="0.2">
      <c r="A202" s="6" t="s">
        <v>38</v>
      </c>
      <c r="B202" s="28">
        <f>B157/SUM(B157,'Calculations white'!B157,'Calculations black'!B157,'Calculations asian'!B157)</f>
        <v>3.5000000000000031E-2</v>
      </c>
      <c r="C202" s="28">
        <f>C157/SUM(C157,'Calculations white'!C157,'Calculations black'!C157,'Calculations asian'!C157)</f>
        <v>3.5728558874951001E-2</v>
      </c>
      <c r="D202" s="28">
        <f>D157/SUM(D157,'Calculations white'!D157,'Calculations black'!D157,'Calculations asian'!D157)</f>
        <v>3.6488407799108009E-2</v>
      </c>
      <c r="E202" s="28">
        <f>E157/SUM(E157,'Calculations white'!E157,'Calculations black'!E157,'Calculations asian'!E157)</f>
        <v>3.7259401019182986E-2</v>
      </c>
      <c r="F202" s="28">
        <f>F157/SUM(F157,'Calculations white'!F157,'Calculations black'!F157,'Calculations asian'!F157)</f>
        <v>3.8036077297030541E-2</v>
      </c>
      <c r="G202" s="28">
        <f>G157/SUM(G157,'Calculations white'!G157,'Calculations black'!G157,'Calculations asian'!G157)</f>
        <v>3.8827178886598597E-2</v>
      </c>
      <c r="H202" s="28">
        <f>H157/SUM(H157,'Calculations white'!H157,'Calculations black'!H157,'Calculations asian'!H157)</f>
        <v>3.9652674579286049E-2</v>
      </c>
      <c r="I202" s="28">
        <f>I157/SUM(I157,'Calculations white'!I157,'Calculations black'!I157,'Calculations asian'!I157)</f>
        <v>4.0479369741467423E-2</v>
      </c>
      <c r="J202" s="28">
        <f>J157/SUM(J157,'Calculations white'!J157,'Calculations black'!J157,'Calculations asian'!J157)</f>
        <v>4.1321127604093802E-2</v>
      </c>
      <c r="K202" s="28">
        <f>K157/SUM(K157,'Calculations white'!K157,'Calculations black'!K157,'Calculations asian'!K157)</f>
        <v>4.2168438531824962E-2</v>
      </c>
      <c r="L202" s="28">
        <f>L157/SUM(L157,'Calculations white'!L157,'Calculations black'!L157,'Calculations asian'!L157)</f>
        <v>4.2912283693339576E-2</v>
      </c>
      <c r="M202" s="28">
        <f>M157/SUM(M157,'Calculations white'!M157,'Calculations black'!M157,'Calculations asian'!M157)</f>
        <v>4.3733091829345642E-2</v>
      </c>
      <c r="N202" s="28">
        <f>N157/SUM(N157,'Calculations white'!N157,'Calculations black'!N157,'Calculations asian'!N157)</f>
        <v>4.4558505579748491E-2</v>
      </c>
      <c r="O202" s="28">
        <f>O157/SUM(O157,'Calculations white'!O157,'Calculations black'!O157,'Calculations asian'!O157)</f>
        <v>4.5388446981050774E-2</v>
      </c>
      <c r="P202" s="28">
        <f>P157/SUM(P157,'Calculations white'!P157,'Calculations black'!P157,'Calculations asian'!P157)</f>
        <v>4.6222837395177435E-2</v>
      </c>
      <c r="Q202" s="28">
        <f>Q157/SUM(Q157,'Calculations white'!Q157,'Calculations black'!Q157,'Calculations asian'!Q157)</f>
        <v>4.7061597541143481E-2</v>
      </c>
      <c r="R202" s="28">
        <f>R157/SUM(R157,'Calculations white'!R157,'Calculations black'!R157,'Calculations asian'!R157)</f>
        <v>4.7904647526980336E-2</v>
      </c>
      <c r="S202" s="28">
        <f>S157/SUM(S157,'Calculations white'!S157,'Calculations black'!S157,'Calculations asian'!S157)</f>
        <v>4.8751906881893785E-2</v>
      </c>
      <c r="T202" s="28">
        <f>T157/SUM(T157,'Calculations white'!T157,'Calculations black'!T157,'Calculations asian'!T157)</f>
        <v>4.960329458861807E-2</v>
      </c>
      <c r="U202" s="28">
        <f>U157/SUM(U157,'Calculations white'!U157,'Calculations black'!U157,'Calculations asian'!U157)</f>
        <v>5.0458729115936365E-2</v>
      </c>
      <c r="V202" s="28">
        <f>V157/SUM(V157,'Calculations white'!V157,'Calculations black'!V157,'Calculations asian'!V157)</f>
        <v>5.1318128451336556E-2</v>
      </c>
      <c r="W202" s="28">
        <f>W157/SUM(W157,'Calculations white'!W157,'Calculations black'!W157,'Calculations asian'!W157)</f>
        <v>5.2181410133768584E-2</v>
      </c>
      <c r="X202" s="28">
        <f>X157/SUM(X157,'Calculations white'!X157,'Calculations black'!X157,'Calculations asian'!X157)</f>
        <v>5.3048491286473112E-2</v>
      </c>
      <c r="Y202" s="28">
        <f>Y157/SUM(Y157,'Calculations white'!Y157,'Calculations black'!Y157,'Calculations asian'!Y157)</f>
        <v>5.3919288649850954E-2</v>
      </c>
      <c r="Z202" s="28">
        <f>Z157/SUM(Z157,'Calculations white'!Z157,'Calculations black'!Z157,'Calculations asian'!Z157)</f>
        <v>5.4793718614340563E-2</v>
      </c>
      <c r="AA202" s="28">
        <f>AA157/SUM(AA157,'Calculations white'!AA157,'Calculations black'!AA157,'Calculations asian'!AA157)</f>
        <v>5.5671697253273381E-2</v>
      </c>
      <c r="AB202" s="28">
        <f>AB157/SUM(AB157,'Calculations white'!AB157,'Calculations black'!AB157,'Calculations asian'!AB157)</f>
        <v>5.6553140355677947E-2</v>
      </c>
      <c r="AC202" s="28">
        <f>AC157/SUM(AC157,'Calculations white'!AC157,'Calculations black'!AC157,'Calculations asian'!AC157)</f>
        <v>5.7437963459001012E-2</v>
      </c>
      <c r="AD202" s="28">
        <f>AD157/SUM(AD157,'Calculations white'!AD157,'Calculations black'!AD157,'Calculations asian'!AD157)</f>
        <v>5.8326081881716556E-2</v>
      </c>
      <c r="AE202" s="28">
        <f>AE157/SUM(AE157,'Calculations white'!AE157,'Calculations black'!AE157,'Calculations asian'!AE157)</f>
        <v>5.9217410755795938E-2</v>
      </c>
      <c r="AF202" s="28">
        <f>AF157/SUM(AF157,'Calculations white'!AF157,'Calculations black'!AF157,'Calculations asian'!AF157)</f>
        <v>6.0111865059007619E-2</v>
      </c>
    </row>
    <row r="203" spans="1:32" x14ac:dyDescent="0.2">
      <c r="A203" s="6" t="s">
        <v>39</v>
      </c>
      <c r="B203" s="28">
        <f>B158/SUM(B158,'Calculations white'!B158,'Calculations black'!B158,'Calculations asian'!B158)</f>
        <v>2.2999999999999899E-2</v>
      </c>
      <c r="C203" s="28">
        <f>C158/SUM(C158,'Calculations white'!C158,'Calculations black'!C158,'Calculations asian'!C158)</f>
        <v>2.3564243301569955E-2</v>
      </c>
      <c r="D203" s="28">
        <f>D158/SUM(D158,'Calculations white'!D158,'Calculations black'!D158,'Calculations asian'!D158)</f>
        <v>2.4153259633850697E-2</v>
      </c>
      <c r="E203" s="28">
        <f>E158/SUM(E158,'Calculations white'!E158,'Calculations black'!E158,'Calculations asian'!E158)</f>
        <v>2.4751626965358906E-2</v>
      </c>
      <c r="F203" s="28">
        <f>F158/SUM(F158,'Calculations white'!F158,'Calculations black'!F158,'Calculations asian'!F158)</f>
        <v>2.5355085777889828E-2</v>
      </c>
      <c r="G203" s="28">
        <f>G158/SUM(G158,'Calculations white'!G158,'Calculations black'!G158,'Calculations asian'!G158)</f>
        <v>2.5970524140105339E-2</v>
      </c>
      <c r="H203" s="28">
        <f>H158/SUM(H158,'Calculations white'!H158,'Calculations black'!H158,'Calculations asian'!H158)</f>
        <v>2.6613543053508638E-2</v>
      </c>
      <c r="I203" s="28">
        <f>I158/SUM(I158,'Calculations white'!I158,'Calculations black'!I158,'Calculations asian'!I158)</f>
        <v>2.7258212293696012E-2</v>
      </c>
      <c r="J203" s="28">
        <f>J158/SUM(J158,'Calculations white'!J158,'Calculations black'!J158,'Calculations asian'!J158)</f>
        <v>2.7915429343312481E-2</v>
      </c>
      <c r="K203" s="28">
        <f>K158/SUM(K158,'Calculations white'!K158,'Calculations black'!K158,'Calculations asian'!K158)</f>
        <v>2.8577834997691495E-2</v>
      </c>
      <c r="L203" s="28">
        <f>L158/SUM(L158,'Calculations white'!L158,'Calculations black'!L158,'Calculations asian'!L158)</f>
        <v>2.9159824730824173E-2</v>
      </c>
      <c r="M203" s="28">
        <f>M158/SUM(M158,'Calculations white'!M158,'Calculations black'!M158,'Calculations asian'!M158)</f>
        <v>2.9802913592981744E-2</v>
      </c>
      <c r="N203" s="28">
        <f>N158/SUM(N158,'Calculations white'!N158,'Calculations black'!N158,'Calculations asian'!N158)</f>
        <v>3.0450387999309152E-2</v>
      </c>
      <c r="O203" s="28">
        <f>O158/SUM(O158,'Calculations white'!O158,'Calculations black'!O158,'Calculations asian'!O158)</f>
        <v>3.1102201127490188E-2</v>
      </c>
      <c r="P203" s="28">
        <f>P158/SUM(P158,'Calculations white'!P158,'Calculations black'!P158,'Calculations asian'!P158)</f>
        <v>3.1758305491389659E-2</v>
      </c>
      <c r="Q203" s="28">
        <f>Q158/SUM(Q158,'Calculations white'!Q158,'Calculations black'!Q158,'Calculations asian'!Q158)</f>
        <v>3.2418652955872811E-2</v>
      </c>
      <c r="R203" s="28">
        <f>R158/SUM(R158,'Calculations white'!R158,'Calculations black'!R158,'Calculations asian'!R158)</f>
        <v>3.3083194751946439E-2</v>
      </c>
      <c r="S203" s="28">
        <f>S158/SUM(S158,'Calculations white'!S158,'Calculations black'!S158,'Calculations asian'!S158)</f>
        <v>3.3751881492213545E-2</v>
      </c>
      <c r="T203" s="28">
        <f>T158/SUM(T158,'Calculations white'!T158,'Calculations black'!T158,'Calculations asian'!T158)</f>
        <v>3.4424663186628887E-2</v>
      </c>
      <c r="U203" s="28">
        <f>U158/SUM(U158,'Calculations white'!U158,'Calculations black'!U158,'Calculations asian'!U158)</f>
        <v>3.5101489258544089E-2</v>
      </c>
      <c r="V203" s="28">
        <f>V158/SUM(V158,'Calculations white'!V158,'Calculations black'!V158,'Calculations asian'!V158)</f>
        <v>3.5782308561031914E-2</v>
      </c>
      <c r="W203" s="28">
        <f>W158/SUM(W158,'Calculations white'!W158,'Calculations black'!W158,'Calculations asian'!W158)</f>
        <v>3.6467069393474813E-2</v>
      </c>
      <c r="X203" s="28">
        <f>X158/SUM(X158,'Calculations white'!X158,'Calculations black'!X158,'Calculations asian'!X158)</f>
        <v>3.7155719518406086E-2</v>
      </c>
      <c r="Y203" s="28">
        <f>Y158/SUM(Y158,'Calculations white'!Y158,'Calculations black'!Y158,'Calculations asian'!Y158)</f>
        <v>3.7848206178591227E-2</v>
      </c>
      <c r="Z203" s="28">
        <f>Z158/SUM(Z158,'Calculations white'!Z158,'Calculations black'!Z158,'Calculations asian'!Z158)</f>
        <v>3.8544476114333669E-2</v>
      </c>
      <c r="AA203" s="28">
        <f>AA158/SUM(AA158,'Calculations white'!AA158,'Calculations black'!AA158,'Calculations asian'!AA158)</f>
        <v>3.924447558099238E-2</v>
      </c>
      <c r="AB203" s="28">
        <f>AB158/SUM(AB158,'Calculations white'!AB158,'Calculations black'!AB158,'Calculations asian'!AB158)</f>
        <v>3.9948150366697174E-2</v>
      </c>
      <c r="AC203" s="28">
        <f>AC158/SUM(AC158,'Calculations white'!AC158,'Calculations black'!AC158,'Calculations asian'!AC158)</f>
        <v>4.0655445810246292E-2</v>
      </c>
      <c r="AD203" s="28">
        <f>AD158/SUM(AD158,'Calculations white'!AD158,'Calculations black'!AD158,'Calculations asian'!AD158)</f>
        <v>4.1366306819172007E-2</v>
      </c>
      <c r="AE203" s="28">
        <f>AE158/SUM(AE158,'Calculations white'!AE158,'Calculations black'!AE158,'Calculations asian'!AE158)</f>
        <v>4.2080677887959682E-2</v>
      </c>
      <c r="AF203" s="28">
        <f>AF158/SUM(AF158,'Calculations white'!AF158,'Calculations black'!AF158,'Calculations asian'!AF158)</f>
        <v>4.2798503116405102E-2</v>
      </c>
    </row>
    <row r="204" spans="1:32" x14ac:dyDescent="0.2">
      <c r="A204" s="6" t="s">
        <v>40</v>
      </c>
      <c r="B204" s="28">
        <f>B159/SUM(B159,'Calculations white'!B159,'Calculations black'!B159,'Calculations asian'!B159)</f>
        <v>2.2000000000000006E-2</v>
      </c>
      <c r="C204" s="28">
        <f>C159/SUM(C159,'Calculations white'!C159,'Calculations black'!C159,'Calculations asian'!C159)</f>
        <v>2.2560828026152419E-2</v>
      </c>
      <c r="D204" s="28">
        <f>D159/SUM(D159,'Calculations white'!D159,'Calculations black'!D159,'Calculations asian'!D159)</f>
        <v>2.3146458811658298E-2</v>
      </c>
      <c r="E204" s="28">
        <f>E159/SUM(E159,'Calculations white'!E159,'Calculations black'!E159,'Calculations asian'!E159)</f>
        <v>2.3741632169573583E-2</v>
      </c>
      <c r="F204" s="28">
        <f>F159/SUM(F159,'Calculations white'!F159,'Calculations black'!F159,'Calculations asian'!F159)</f>
        <v>2.4342073481923868E-2</v>
      </c>
      <c r="G204" s="28">
        <f>G159/SUM(G159,'Calculations white'!G159,'Calculations black'!G159,'Calculations asian'!G159)</f>
        <v>2.4954665695338434E-2</v>
      </c>
      <c r="H204" s="28">
        <f>H159/SUM(H159,'Calculations white'!H159,'Calculations black'!H159,'Calculations asian'!H159)</f>
        <v>2.5594936865880165E-2</v>
      </c>
      <c r="I204" s="28">
        <f>I159/SUM(I159,'Calculations white'!I159,'Calculations black'!I159,'Calculations asian'!I159)</f>
        <v>2.6236974877486455E-2</v>
      </c>
      <c r="J204" s="28">
        <f>J159/SUM(J159,'Calculations white'!J159,'Calculations black'!J159,'Calculations asian'!J159)</f>
        <v>2.6891652838505514E-2</v>
      </c>
      <c r="K204" s="28">
        <f>K159/SUM(K159,'Calculations white'!K159,'Calculations black'!K159,'Calculations asian'!K159)</f>
        <v>2.7551647044170974E-2</v>
      </c>
      <c r="L204" s="28">
        <f>L159/SUM(L159,'Calculations white'!L159,'Calculations black'!L159,'Calculations asian'!L159)</f>
        <v>2.8131437648681975E-2</v>
      </c>
      <c r="M204" s="28">
        <f>M159/SUM(M159,'Calculations white'!M159,'Calculations black'!M159,'Calculations asian'!M159)</f>
        <v>2.8772272247523489E-2</v>
      </c>
      <c r="N204" s="28">
        <f>N159/SUM(N159,'Calculations white'!N159,'Calculations black'!N159,'Calculations asian'!N159)</f>
        <v>2.9417521390272424E-2</v>
      </c>
      <c r="O204" s="28">
        <f>O159/SUM(O159,'Calculations white'!O159,'Calculations black'!O159,'Calculations asian'!O159)</f>
        <v>3.0067117545617927E-2</v>
      </c>
      <c r="P204" s="28">
        <f>P159/SUM(P159,'Calculations white'!P159,'Calculations black'!P159,'Calculations asian'!P159)</f>
        <v>3.0720992318009559E-2</v>
      </c>
      <c r="Q204" s="28">
        <f>Q159/SUM(Q159,'Calculations white'!Q159,'Calculations black'!Q159,'Calculations asian'!Q159)</f>
        <v>3.1379076488153142E-2</v>
      </c>
      <c r="R204" s="28">
        <f>R159/SUM(R159,'Calculations white'!R159,'Calculations black'!R159,'Calculations asian'!R159)</f>
        <v>3.204130005366352E-2</v>
      </c>
      <c r="S204" s="28">
        <f>S159/SUM(S159,'Calculations white'!S159,'Calculations black'!S159,'Calculations asian'!S159)</f>
        <v>3.2707592269829895E-2</v>
      </c>
      <c r="T204" s="28">
        <f>T159/SUM(T159,'Calculations white'!T159,'Calculations black'!T159,'Calculations asian'!T159)</f>
        <v>3.337788169044368E-2</v>
      </c>
      <c r="U204" s="28">
        <f>U159/SUM(U159,'Calculations white'!U159,'Calculations black'!U159,'Calculations asian'!U159)</f>
        <v>3.4052096208643121E-2</v>
      </c>
      <c r="V204" s="28">
        <f>V159/SUM(V159,'Calculations white'!V159,'Calculations black'!V159,'Calculations asian'!V159)</f>
        <v>3.4730163097730797E-2</v>
      </c>
      <c r="W204" s="28">
        <f>W159/SUM(W159,'Calculations white'!W159,'Calculations black'!W159,'Calculations asian'!W159)</f>
        <v>3.5412009051916937E-2</v>
      </c>
      <c r="X204" s="28">
        <f>X159/SUM(X159,'Calculations white'!X159,'Calculations black'!X159,'Calculations asian'!X159)</f>
        <v>3.6097560226946226E-2</v>
      </c>
      <c r="Y204" s="28">
        <f>Y159/SUM(Y159,'Calculations white'!Y159,'Calculations black'!Y159,'Calculations asian'!Y159)</f>
        <v>3.6786742280566803E-2</v>
      </c>
      <c r="Z204" s="28">
        <f>Z159/SUM(Z159,'Calculations white'!Z159,'Calculations black'!Z159,'Calculations asian'!Z159)</f>
        <v>3.7479480412798201E-2</v>
      </c>
      <c r="AA204" s="28">
        <f>AA159/SUM(AA159,'Calculations white'!AA159,'Calculations black'!AA159,'Calculations asian'!AA159)</f>
        <v>3.8175699405959287E-2</v>
      </c>
      <c r="AB204" s="28">
        <f>AB159/SUM(AB159,'Calculations white'!AB159,'Calculations black'!AB159,'Calculations asian'!AB159)</f>
        <v>3.887532366441826E-2</v>
      </c>
      <c r="AC204" s="28">
        <f>AC159/SUM(AC159,'Calculations white'!AC159,'Calculations black'!AC159,'Calculations asian'!AC159)</f>
        <v>3.9578277254025677E-2</v>
      </c>
      <c r="AD204" s="28">
        <f>AD159/SUM(AD159,'Calculations white'!AD159,'Calculations black'!AD159,'Calculations asian'!AD159)</f>
        <v>4.0284483941195083E-2</v>
      </c>
      <c r="AE204" s="28">
        <f>AE159/SUM(AE159,'Calculations white'!AE159,'Calculations black'!AE159,'Calculations asian'!AE159)</f>
        <v>4.0993867231597619E-2</v>
      </c>
      <c r="AF204" s="28">
        <f>AF159/SUM(AF159,'Calculations white'!AF159,'Calculations black'!AF159,'Calculations asian'!AF159)</f>
        <v>4.1706350408435483E-2</v>
      </c>
    </row>
    <row r="205" spans="1:32" x14ac:dyDescent="0.2">
      <c r="A205" s="6" t="s">
        <v>41</v>
      </c>
      <c r="B205" s="28">
        <f>B160/SUM(B160,'Calculations white'!B160,'Calculations black'!B160,'Calculations asian'!B160)</f>
        <v>2.4219653179190608E-2</v>
      </c>
      <c r="C205" s="28">
        <f>C160/SUM(C160,'Calculations white'!C160,'Calculations black'!C160,'Calculations asian'!C160)</f>
        <v>2.4802324739220873E-2</v>
      </c>
      <c r="D205" s="28">
        <f>D160/SUM(D160,'Calculations white'!D160,'Calculations black'!D160,'Calculations asian'!D160)</f>
        <v>2.5410518718472289E-2</v>
      </c>
      <c r="E205" s="28">
        <f>E160/SUM(E160,'Calculations white'!E160,'Calculations black'!E160,'Calculations asian'!E160)</f>
        <v>2.6028201503875671E-2</v>
      </c>
      <c r="F205" s="28">
        <f>F160/SUM(F160,'Calculations white'!F160,'Calculations black'!F160,'Calculations asian'!F160)</f>
        <v>2.6650993319745565E-2</v>
      </c>
      <c r="G205" s="28">
        <f>G160/SUM(G160,'Calculations white'!G160,'Calculations black'!G160,'Calculations asian'!G160)</f>
        <v>2.7285946452181777E-2</v>
      </c>
      <c r="H205" s="28">
        <f>H160/SUM(H160,'Calculations white'!H160,'Calculations black'!H160,'Calculations asian'!H160)</f>
        <v>2.7949135584259002E-2</v>
      </c>
      <c r="I205" s="28">
        <f>I160/SUM(I160,'Calculations white'!I160,'Calculations black'!I160,'Calculations asian'!I160)</f>
        <v>2.8613876319409256E-2</v>
      </c>
      <c r="J205" s="28">
        <f>J160/SUM(J160,'Calculations white'!J160,'Calculations black'!J160,'Calculations asian'!J160)</f>
        <v>2.9291351797246248E-2</v>
      </c>
      <c r="K205" s="28">
        <f>K160/SUM(K160,'Calculations white'!K160,'Calculations black'!K160,'Calculations asian'!K160)</f>
        <v>2.9973938870265088E-2</v>
      </c>
      <c r="L205" s="28">
        <f>L160/SUM(L160,'Calculations white'!L160,'Calculations black'!L160,'Calculations asian'!L160)</f>
        <v>3.0573601976318431E-2</v>
      </c>
      <c r="M205" s="28">
        <f>M160/SUM(M160,'Calculations white'!M160,'Calculations black'!M160,'Calculations asian'!M160)</f>
        <v>3.1235922288373168E-2</v>
      </c>
      <c r="N205" s="28">
        <f>N160/SUM(N160,'Calculations white'!N160,'Calculations black'!N160,'Calculations asian'!N160)</f>
        <v>3.1902535256477904E-2</v>
      </c>
      <c r="O205" s="28">
        <f>O160/SUM(O160,'Calculations white'!O160,'Calculations black'!O160,'Calculations asian'!O160)</f>
        <v>3.2573381688164781E-2</v>
      </c>
      <c r="P205" s="28">
        <f>P160/SUM(P160,'Calculations white'!P160,'Calculations black'!P160,'Calculations asian'!P160)</f>
        <v>3.3248401674073495E-2</v>
      </c>
      <c r="Q205" s="28">
        <f>Q160/SUM(Q160,'Calculations white'!Q160,'Calculations black'!Q160,'Calculations asian'!Q160)</f>
        <v>3.3927534614296831E-2</v>
      </c>
      <c r="R205" s="28">
        <f>R160/SUM(R160,'Calculations white'!R160,'Calculations black'!R160,'Calculations asian'!R160)</f>
        <v>3.4610719245009025E-2</v>
      </c>
      <c r="S205" s="28">
        <f>S160/SUM(S160,'Calculations white'!S160,'Calculations black'!S160,'Calculations asian'!S160)</f>
        <v>3.5297893665352041E-2</v>
      </c>
      <c r="T205" s="28">
        <f>T160/SUM(T160,'Calculations white'!T160,'Calculations black'!T160,'Calculations asian'!T160)</f>
        <v>3.5988995364549976E-2</v>
      </c>
      <c r="U205" s="28">
        <f>U160/SUM(U160,'Calculations white'!U160,'Calculations black'!U160,'Calculations asian'!U160)</f>
        <v>3.6683961249224302E-2</v>
      </c>
      <c r="V205" s="28">
        <f>V160/SUM(V160,'Calculations white'!V160,'Calculations black'!V160,'Calculations asian'!V160)</f>
        <v>3.7382727670884422E-2</v>
      </c>
      <c r="W205" s="28">
        <f>W160/SUM(W160,'Calculations white'!W160,'Calculations black'!W160,'Calculations asian'!W160)</f>
        <v>3.8085230453562435E-2</v>
      </c>
      <c r="X205" s="28">
        <f>X160/SUM(X160,'Calculations white'!X160,'Calculations black'!X160,'Calculations asian'!X160)</f>
        <v>3.8791404921566824E-2</v>
      </c>
      <c r="Y205" s="28">
        <f>Y160/SUM(Y160,'Calculations white'!Y160,'Calculations black'!Y160,'Calculations asian'!Y160)</f>
        <v>3.9501185927327792E-2</v>
      </c>
      <c r="Z205" s="28">
        <f>Z160/SUM(Z160,'Calculations white'!Z160,'Calculations black'!Z160,'Calculations asian'!Z160)</f>
        <v>4.021450787930566E-2</v>
      </c>
      <c r="AA205" s="28">
        <f>AA160/SUM(AA160,'Calculations white'!AA160,'Calculations black'!AA160,'Calculations asian'!AA160)</f>
        <v>4.0931304769936165E-2</v>
      </c>
      <c r="AB205" s="28">
        <f>AB160/SUM(AB160,'Calculations white'!AB160,'Calculations black'!AB160,'Calculations asian'!AB160)</f>
        <v>4.1651510203586817E-2</v>
      </c>
      <c r="AC205" s="28">
        <f>AC160/SUM(AC160,'Calculations white'!AC160,'Calculations black'!AC160,'Calculations asian'!AC160)</f>
        <v>4.2375057424496654E-2</v>
      </c>
      <c r="AD205" s="28">
        <f>AD160/SUM(AD160,'Calculations white'!AD160,'Calculations black'!AD160,'Calculations asian'!AD160)</f>
        <v>4.3101879344674209E-2</v>
      </c>
      <c r="AE205" s="28">
        <f>AE160/SUM(AE160,'Calculations white'!AE160,'Calculations black'!AE160,'Calculations asian'!AE160)</f>
        <v>4.3831908571728785E-2</v>
      </c>
      <c r="AF205" s="28">
        <f>AF160/SUM(AF160,'Calculations white'!AF160,'Calculations black'!AF160,'Calculations asian'!AF160)</f>
        <v>4.4565077436609667E-2</v>
      </c>
    </row>
    <row r="206" spans="1:32" x14ac:dyDescent="0.2">
      <c r="A206" s="6" t="s">
        <v>42</v>
      </c>
      <c r="B206" s="28">
        <f>B161/SUM(B161,'Calculations white'!B161,'Calculations black'!B161,'Calculations asian'!B161)</f>
        <v>3.2000000000000042E-2</v>
      </c>
      <c r="C206" s="28">
        <f>C161/SUM(C161,'Calculations white'!C161,'Calculations black'!C161,'Calculations asian'!C161)</f>
        <v>3.2687347453939544E-2</v>
      </c>
      <c r="D206" s="28">
        <f>D161/SUM(D161,'Calculations white'!D161,'Calculations black'!D161,'Calculations asian'!D161)</f>
        <v>3.3404237673654948E-2</v>
      </c>
      <c r="E206" s="28">
        <f>E161/SUM(E161,'Calculations white'!E161,'Calculations black'!E161,'Calculations asian'!E161)</f>
        <v>3.4131565863681997E-2</v>
      </c>
      <c r="F206" s="28">
        <f>F161/SUM(F161,'Calculations white'!F161,'Calculations black'!F161,'Calculations asian'!F161)</f>
        <v>3.4864197567212596E-2</v>
      </c>
      <c r="G206" s="28">
        <f>G161/SUM(G161,'Calculations white'!G161,'Calculations black'!G161,'Calculations asian'!G161)</f>
        <v>3.5610330439136792E-2</v>
      </c>
      <c r="H206" s="28">
        <f>H161/SUM(H161,'Calculations white'!H161,'Calculations black'!H161,'Calculations asian'!H161)</f>
        <v>3.6388786688559029E-2</v>
      </c>
      <c r="I206" s="28">
        <f>I161/SUM(I161,'Calculations white'!I161,'Calculations black'!I161,'Calculations asian'!I161)</f>
        <v>3.7168318491405214E-2</v>
      </c>
      <c r="J206" s="28">
        <f>J161/SUM(J161,'Calculations white'!J161,'Calculations black'!J161,'Calculations asian'!J161)</f>
        <v>3.7961951494655408E-2</v>
      </c>
      <c r="K206" s="28">
        <f>K161/SUM(K161,'Calculations white'!K161,'Calculations black'!K161,'Calculations asian'!K161)</f>
        <v>3.8760689756923636E-2</v>
      </c>
      <c r="L206" s="28">
        <f>L161/SUM(L161,'Calculations white'!L161,'Calculations black'!L161,'Calculations asian'!L161)</f>
        <v>3.9461896541764414E-2</v>
      </c>
      <c r="M206" s="28">
        <f>M161/SUM(M161,'Calculations white'!M161,'Calculations black'!M161,'Calculations asian'!M161)</f>
        <v>4.0235464031984143E-2</v>
      </c>
      <c r="N206" s="28">
        <f>N161/SUM(N161,'Calculations white'!N161,'Calculations black'!N161,'Calculations asian'!N161)</f>
        <v>4.1013243371305089E-2</v>
      </c>
      <c r="O206" s="28">
        <f>O161/SUM(O161,'Calculations white'!O161,'Calculations black'!O161,'Calculations asian'!O161)</f>
        <v>4.1795151762927793E-2</v>
      </c>
      <c r="P206" s="28">
        <f>P161/SUM(P161,'Calculations white'!P161,'Calculations black'!P161,'Calculations asian'!P161)</f>
        <v>4.258110584060653E-2</v>
      </c>
      <c r="Q206" s="28">
        <f>Q161/SUM(Q161,'Calculations white'!Q161,'Calculations black'!Q161,'Calculations asian'!Q161)</f>
        <v>4.3371021709527217E-2</v>
      </c>
      <c r="R206" s="28">
        <f>R161/SUM(R161,'Calculations white'!R161,'Calculations black'!R161,'Calculations asian'!R161)</f>
        <v>4.4164814987160107E-2</v>
      </c>
      <c r="S206" s="28">
        <f>S161/SUM(S161,'Calculations white'!S161,'Calculations black'!S161,'Calculations asian'!S161)</f>
        <v>4.4962400844047429E-2</v>
      </c>
      <c r="T206" s="28">
        <f>T161/SUM(T161,'Calculations white'!T161,'Calculations black'!T161,'Calculations asian'!T161)</f>
        <v>4.5763694044480961E-2</v>
      </c>
      <c r="U206" s="28">
        <f>U161/SUM(U161,'Calculations white'!U161,'Calculations black'!U161,'Calculations asian'!U161)</f>
        <v>4.6568608987027776E-2</v>
      </c>
      <c r="V206" s="28">
        <f>V161/SUM(V161,'Calculations white'!V161,'Calculations black'!V161,'Calculations asian'!V161)</f>
        <v>4.7377059744866314E-2</v>
      </c>
      <c r="W206" s="28">
        <f>W161/SUM(W161,'Calculations white'!W161,'Calculations black'!W161,'Calculations asian'!W161)</f>
        <v>4.8188960105889168E-2</v>
      </c>
      <c r="X206" s="28">
        <f>X161/SUM(X161,'Calculations white'!X161,'Calculations black'!X161,'Calculations asian'!X161)</f>
        <v>4.9004223612535931E-2</v>
      </c>
      <c r="Y206" s="28">
        <f>Y161/SUM(Y161,'Calculations white'!Y161,'Calculations black'!Y161,'Calculations asian'!Y161)</f>
        <v>4.9822763601319472E-2</v>
      </c>
      <c r="Z206" s="28">
        <f>Z161/SUM(Z161,'Calculations white'!Z161,'Calculations black'!Z161,'Calculations asian'!Z161)</f>
        <v>5.0644493242006643E-2</v>
      </c>
      <c r="AA206" s="28">
        <f>AA161/SUM(AA161,'Calculations white'!AA161,'Calculations black'!AA161,'Calculations asian'!AA161)</f>
        <v>5.146932557641988E-2</v>
      </c>
      <c r="AB206" s="28">
        <f>AB161/SUM(AB161,'Calculations white'!AB161,'Calculations black'!AB161,'Calculations asian'!AB161)</f>
        <v>5.2297173556825997E-2</v>
      </c>
      <c r="AC206" s="28">
        <f>AC161/SUM(AC161,'Calculations white'!AC161,'Calculations black'!AC161,'Calculations asian'!AC161)</f>
        <v>5.3127950083878377E-2</v>
      </c>
      <c r="AD206" s="28">
        <f>AD161/SUM(AD161,'Calculations white'!AD161,'Calculations black'!AD161,'Calculations asian'!AD161)</f>
        <v>5.3961568044081365E-2</v>
      </c>
      <c r="AE206" s="28">
        <f>AE161/SUM(AE161,'Calculations white'!AE161,'Calculations black'!AE161,'Calculations asian'!AE161)</f>
        <v>5.4797940346748328E-2</v>
      </c>
      <c r="AF206" s="28">
        <f>AF161/SUM(AF161,'Calculations white'!AF161,'Calculations black'!AF161,'Calculations asian'!AF161)</f>
        <v>5.563697996042228E-2</v>
      </c>
    </row>
    <row r="207" spans="1:32" x14ac:dyDescent="0.2">
      <c r="A207" s="6" t="s">
        <v>105</v>
      </c>
      <c r="B207" s="28">
        <f>B162/SUM(B162,'Calculations white'!B162,'Calculations black'!B162,'Calculations asian'!B162)</f>
        <v>2.5000000000000029E-2</v>
      </c>
      <c r="C207" s="28">
        <f>C162/SUM(C162,'Calculations white'!C162,'Calculations black'!C162,'Calculations asian'!C162)</f>
        <v>2.5592674890583617E-2</v>
      </c>
      <c r="D207" s="28">
        <f>D162/SUM(D162,'Calculations white'!D162,'Calculations black'!D162,'Calculations asian'!D162)</f>
        <v>2.6211283151112832E-2</v>
      </c>
      <c r="E207" s="28">
        <f>E162/SUM(E162,'Calculations white'!E162,'Calculations black'!E162,'Calculations asian'!E162)</f>
        <v>2.6839621726872424E-2</v>
      </c>
      <c r="F207" s="28">
        <f>F162/SUM(F162,'Calculations white'!F162,'Calculations black'!F162,'Calculations asian'!F162)</f>
        <v>2.7473215719809044E-2</v>
      </c>
      <c r="G207" s="28">
        <f>G162/SUM(G162,'Calculations white'!G162,'Calculations black'!G162,'Calculations asian'!G162)</f>
        <v>2.8119294496863713E-2</v>
      </c>
      <c r="H207" s="28">
        <f>H162/SUM(H162,'Calculations white'!H162,'Calculations black'!H162,'Calculations asian'!H162)</f>
        <v>2.8794227936586574E-2</v>
      </c>
      <c r="I207" s="28">
        <f>I162/SUM(I162,'Calculations white'!I162,'Calculations black'!I162,'Calculations asian'!I162)</f>
        <v>2.9470793759554279E-2</v>
      </c>
      <c r="J207" s="28">
        <f>J162/SUM(J162,'Calculations white'!J162,'Calculations black'!J162,'Calculations asian'!J162)</f>
        <v>3.0160426668196783E-2</v>
      </c>
      <c r="K207" s="28">
        <f>K162/SUM(K162,'Calculations white'!K162,'Calculations black'!K162,'Calculations asian'!K162)</f>
        <v>3.0855401649244357E-2</v>
      </c>
      <c r="L207" s="28">
        <f>L162/SUM(L162,'Calculations white'!L162,'Calculations black'!L162,'Calculations asian'!L162)</f>
        <v>3.1465924277623937E-2</v>
      </c>
      <c r="M207" s="28">
        <f>M162/SUM(M162,'Calculations white'!M162,'Calculations black'!M162,'Calculations asian'!M162)</f>
        <v>3.2140451114635954E-2</v>
      </c>
      <c r="N207" s="28">
        <f>N162/SUM(N162,'Calculations white'!N162,'Calculations black'!N162,'Calculations asian'!N162)</f>
        <v>3.2819483988352237E-2</v>
      </c>
      <c r="O207" s="28">
        <f>O162/SUM(O162,'Calculations white'!O162,'Calculations black'!O162,'Calculations asian'!O162)</f>
        <v>3.3502973127463011E-2</v>
      </c>
      <c r="P207" s="28">
        <f>P162/SUM(P162,'Calculations white'!P162,'Calculations black'!P162,'Calculations asian'!P162)</f>
        <v>3.4190868087164192E-2</v>
      </c>
      <c r="Q207" s="28">
        <f>Q162/SUM(Q162,'Calculations white'!Q162,'Calculations black'!Q162,'Calculations asian'!Q162)</f>
        <v>3.488311776458513E-2</v>
      </c>
      <c r="R207" s="28">
        <f>R162/SUM(R162,'Calculations white'!R162,'Calculations black'!R162,'Calculations asian'!R162)</f>
        <v>3.5579670414545933E-2</v>
      </c>
      <c r="S207" s="28">
        <f>S162/SUM(S162,'Calculations white'!S162,'Calculations black'!S162,'Calculations asian'!S162)</f>
        <v>3.6280473665637782E-2</v>
      </c>
      <c r="T207" s="28">
        <f>T162/SUM(T162,'Calculations white'!T162,'Calculations black'!T162,'Calculations asian'!T162)</f>
        <v>3.6985474536611433E-2</v>
      </c>
      <c r="U207" s="28">
        <f>U162/SUM(U162,'Calculations white'!U162,'Calculations black'!U162,'Calculations asian'!U162)</f>
        <v>3.769461945306371E-2</v>
      </c>
      <c r="V207" s="28">
        <f>V162/SUM(V162,'Calculations white'!V162,'Calculations black'!V162,'Calculations asian'!V162)</f>
        <v>3.8407854264410263E-2</v>
      </c>
      <c r="W207" s="28">
        <f>W162/SUM(W162,'Calculations white'!W162,'Calculations black'!W162,'Calculations asian'!W162)</f>
        <v>3.9125124261129803E-2</v>
      </c>
      <c r="X207" s="28">
        <f>X162/SUM(X162,'Calculations white'!X162,'Calculations black'!X162,'Calculations asian'!X162)</f>
        <v>3.9846374192267733E-2</v>
      </c>
      <c r="Y207" s="28">
        <f>Y162/SUM(Y162,'Calculations white'!Y162,'Calculations black'!Y162,'Calculations asian'!Y162)</f>
        <v>4.057154828318605E-2</v>
      </c>
      <c r="Z207" s="28">
        <f>Z162/SUM(Z162,'Calculations white'!Z162,'Calculations black'!Z162,'Calculations asian'!Z162)</f>
        <v>4.1300590253543559E-2</v>
      </c>
      <c r="AA207" s="28">
        <f>AA162/SUM(AA162,'Calculations white'!AA162,'Calculations black'!AA162,'Calculations asian'!AA162)</f>
        <v>4.2033443335493269E-2</v>
      </c>
      <c r="AB207" s="28">
        <f>AB162/SUM(AB162,'Calculations white'!AB162,'Calculations black'!AB162,'Calculations asian'!AB162)</f>
        <v>4.2770050292082563E-2</v>
      </c>
      <c r="AC207" s="28">
        <f>AC162/SUM(AC162,'Calculations white'!AC162,'Calculations black'!AC162,'Calculations asian'!AC162)</f>
        <v>4.3510353435839901E-2</v>
      </c>
      <c r="AD207" s="28">
        <f>AD162/SUM(AD162,'Calculations white'!AD162,'Calculations black'!AD162,'Calculations asian'!AD162)</f>
        <v>4.4254294647533374E-2</v>
      </c>
      <c r="AE207" s="28">
        <f>AE162/SUM(AE162,'Calculations white'!AE162,'Calculations black'!AE162,'Calculations asian'!AE162)</f>
        <v>4.5001815395086603E-2</v>
      </c>
      <c r="AF207" s="28">
        <f>AF162/SUM(AF162,'Calculations white'!AF162,'Calculations black'!AF162,'Calculations asian'!AF162)</f>
        <v>4.5752856752635053E-2</v>
      </c>
    </row>
    <row r="208" spans="1:32" x14ac:dyDescent="0.2">
      <c r="A208" s="6" t="s">
        <v>106</v>
      </c>
      <c r="B208" s="28">
        <f>B163/SUM(B163,'Calculations white'!B163,'Calculations black'!B163,'Calculations asian'!B163)</f>
        <v>3.1999999999999917E-2</v>
      </c>
      <c r="C208" s="28">
        <f>C163/SUM(C163,'Calculations white'!C163,'Calculations black'!C163,'Calculations asian'!C163)</f>
        <v>3.2686199580987764E-2</v>
      </c>
      <c r="D208" s="28">
        <f>D163/SUM(D163,'Calculations white'!D163,'Calculations black'!D163,'Calculations asian'!D163)</f>
        <v>3.3402003773760215E-2</v>
      </c>
      <c r="E208" s="28">
        <f>E163/SUM(E163,'Calculations white'!E163,'Calculations black'!E163,'Calculations asian'!E163)</f>
        <v>3.4128538415085445E-2</v>
      </c>
      <c r="F208" s="28">
        <f>F163/SUM(F163,'Calculations white'!F163,'Calculations black'!F163,'Calculations asian'!F163)</f>
        <v>3.4860644651577642E-2</v>
      </c>
      <c r="G208" s="28">
        <f>G163/SUM(G163,'Calculations white'!G163,'Calculations black'!G163,'Calculations asian'!G163)</f>
        <v>3.5606616114911976E-2</v>
      </c>
      <c r="H208" s="28">
        <f>H163/SUM(H163,'Calculations white'!H163,'Calculations black'!H163,'Calculations asian'!H163)</f>
        <v>3.638530915303171E-2</v>
      </c>
      <c r="I208" s="28">
        <f>I163/SUM(I163,'Calculations white'!I163,'Calculations black'!I163,'Calculations asian'!I163)</f>
        <v>3.7165365532284445E-2</v>
      </c>
      <c r="J208" s="28">
        <f>J163/SUM(J163,'Calculations white'!J163,'Calculations black'!J163,'Calculations asian'!J163)</f>
        <v>3.7959916569538531E-2</v>
      </c>
      <c r="K208" s="28">
        <f>K163/SUM(K163,'Calculations white'!K163,'Calculations black'!K163,'Calculations asian'!K163)</f>
        <v>3.8760022230880584E-2</v>
      </c>
      <c r="L208" s="28">
        <f>L163/SUM(L163,'Calculations white'!L163,'Calculations black'!L163,'Calculations asian'!L163)</f>
        <v>3.9462565637080872E-2</v>
      </c>
      <c r="M208" s="28">
        <f>M163/SUM(M163,'Calculations white'!M163,'Calculations black'!M163,'Calculations asian'!M163)</f>
        <v>4.0238154008263166E-2</v>
      </c>
      <c r="N208" s="28">
        <f>N163/SUM(N163,'Calculations white'!N163,'Calculations black'!N163,'Calculations asian'!N163)</f>
        <v>4.1018391805383171E-2</v>
      </c>
      <c r="O208" s="28">
        <f>O163/SUM(O163,'Calculations white'!O163,'Calculations black'!O163,'Calculations asian'!O163)</f>
        <v>4.1803216770369224E-2</v>
      </c>
      <c r="P208" s="28">
        <f>P163/SUM(P163,'Calculations white'!P163,'Calculations black'!P163,'Calculations asian'!P163)</f>
        <v>4.2592566015334794E-2</v>
      </c>
      <c r="Q208" s="28">
        <f>Q163/SUM(Q163,'Calculations white'!Q163,'Calculations black'!Q163,'Calculations asian'!Q163)</f>
        <v>4.3386376041478658E-2</v>
      </c>
      <c r="R208" s="28">
        <f>R163/SUM(R163,'Calculations white'!R163,'Calculations black'!R163,'Calculations asian'!R163)</f>
        <v>4.4184582758296918E-2</v>
      </c>
      <c r="S208" s="28">
        <f>S163/SUM(S163,'Calculations white'!S163,'Calculations black'!S163,'Calculations asian'!S163)</f>
        <v>4.4987121503097305E-2</v>
      </c>
      <c r="T208" s="28">
        <f>T163/SUM(T163,'Calculations white'!T163,'Calculations black'!T163,'Calculations asian'!T163)</f>
        <v>4.5793927060797976E-2</v>
      </c>
      <c r="U208" s="28">
        <f>U163/SUM(U163,'Calculations white'!U163,'Calculations black'!U163,'Calculations asian'!U163)</f>
        <v>4.6604933683998331E-2</v>
      </c>
      <c r="V208" s="28">
        <f>V163/SUM(V163,'Calculations white'!V163,'Calculations black'!V163,'Calculations asian'!V163)</f>
        <v>4.7420075113307016E-2</v>
      </c>
      <c r="W208" s="28">
        <f>W163/SUM(W163,'Calculations white'!W163,'Calculations black'!W163,'Calculations asian'!W163)</f>
        <v>4.8239284597909722E-2</v>
      </c>
      <c r="X208" s="28">
        <f>X163/SUM(X163,'Calculations white'!X163,'Calculations black'!X163,'Calculations asian'!X163)</f>
        <v>4.9062494916361679E-2</v>
      </c>
      <c r="Y208" s="28">
        <f>Y163/SUM(Y163,'Calculations white'!Y163,'Calculations black'!Y163,'Calculations asian'!Y163)</f>
        <v>4.9889638397589101E-2</v>
      </c>
      <c r="Z208" s="28">
        <f>Z163/SUM(Z163,'Calculations white'!Z163,'Calculations black'!Z163,'Calculations asian'!Z163)</f>
        <v>5.0720646942081414E-2</v>
      </c>
      <c r="AA208" s="28">
        <f>AA163/SUM(AA163,'Calculations white'!AA163,'Calculations black'!AA163,'Calculations asian'!AA163)</f>
        <v>5.1555452043257406E-2</v>
      </c>
      <c r="AB208" s="28">
        <f>AB163/SUM(AB163,'Calculations white'!AB163,'Calculations black'!AB163,'Calculations asian'!AB163)</f>
        <v>5.2393984808989519E-2</v>
      </c>
      <c r="AC208" s="28">
        <f>AC163/SUM(AC163,'Calculations white'!AC163,'Calculations black'!AC163,'Calculations asian'!AC163)</f>
        <v>5.3236175983266562E-2</v>
      </c>
      <c r="AD208" s="28">
        <f>AD163/SUM(AD163,'Calculations white'!AD163,'Calculations black'!AD163,'Calculations asian'!AD163)</f>
        <v>5.4081955967978108E-2</v>
      </c>
      <c r="AE208" s="28">
        <f>AE163/SUM(AE163,'Calculations white'!AE163,'Calculations black'!AE163,'Calculations asian'!AE163)</f>
        <v>5.4931254844803497E-2</v>
      </c>
      <c r="AF208" s="28">
        <f>AF163/SUM(AF163,'Calculations white'!AF163,'Calculations black'!AF163,'Calculations asian'!AF163)</f>
        <v>5.5784002397186484E-2</v>
      </c>
    </row>
    <row r="209" spans="1:32" x14ac:dyDescent="0.2">
      <c r="A209" s="6" t="s">
        <v>107</v>
      </c>
      <c r="B209" s="28">
        <f>B164/SUM(B164,'Calculations white'!B164,'Calculations black'!B164,'Calculations asian'!B164)</f>
        <v>3.1540216086434744E-2</v>
      </c>
      <c r="C209" s="28">
        <f>C164/SUM(C164,'Calculations white'!C164,'Calculations black'!C164,'Calculations asian'!C164)</f>
        <v>3.2230114285754313E-2</v>
      </c>
      <c r="D209" s="28">
        <f>D164/SUM(D164,'Calculations white'!D164,'Calculations black'!D164,'Calculations asian'!D164)</f>
        <v>3.2950048484169318E-2</v>
      </c>
      <c r="E209" s="28">
        <f>E164/SUM(E164,'Calculations white'!E164,'Calculations black'!E164,'Calculations asian'!E164)</f>
        <v>3.3681180254508926E-2</v>
      </c>
      <c r="F209" s="28">
        <f>F164/SUM(F164,'Calculations white'!F164,'Calculations black'!F164,'Calculations asian'!F164)</f>
        <v>3.4418285900506211E-2</v>
      </c>
      <c r="G209" s="28">
        <f>G164/SUM(G164,'Calculations white'!G164,'Calculations black'!G164,'Calculations asian'!G164)</f>
        <v>3.5169783387667929E-2</v>
      </c>
      <c r="H209" s="28">
        <f>H164/SUM(H164,'Calculations white'!H164,'Calculations black'!H164,'Calculations asian'!H164)</f>
        <v>3.5954696948644352E-2</v>
      </c>
      <c r="I209" s="28">
        <f>I164/SUM(I164,'Calculations white'!I164,'Calculations black'!I164,'Calculations asian'!I164)</f>
        <v>3.6741326894466714E-2</v>
      </c>
      <c r="J209" s="28">
        <f>J164/SUM(J164,'Calculations white'!J164,'Calculations black'!J164,'Calculations asian'!J164)</f>
        <v>3.7542974424113279E-2</v>
      </c>
      <c r="K209" s="28">
        <f>K164/SUM(K164,'Calculations white'!K164,'Calculations black'!K164,'Calculations asian'!K164)</f>
        <v>3.8350658394510212E-2</v>
      </c>
      <c r="L209" s="28">
        <f>L164/SUM(L164,'Calculations white'!L164,'Calculations black'!L164,'Calculations asian'!L164)</f>
        <v>3.9059992261729425E-2</v>
      </c>
      <c r="M209" s="28">
        <f>M164/SUM(M164,'Calculations white'!M164,'Calculations black'!M164,'Calculations asian'!M164)</f>
        <v>3.9843555504250949E-2</v>
      </c>
      <c r="N209" s="28">
        <f>N164/SUM(N164,'Calculations white'!N164,'Calculations black'!N164,'Calculations asian'!N164)</f>
        <v>4.0632171586004566E-2</v>
      </c>
      <c r="O209" s="28">
        <f>O164/SUM(O164,'Calculations white'!O164,'Calculations black'!O164,'Calculations asian'!O164)</f>
        <v>4.1425776588129425E-2</v>
      </c>
      <c r="P209" s="28">
        <f>P164/SUM(P164,'Calculations white'!P164,'Calculations black'!P164,'Calculations asian'!P164)</f>
        <v>4.222430574349114E-2</v>
      </c>
      <c r="Q209" s="28">
        <f>Q164/SUM(Q164,'Calculations white'!Q164,'Calculations black'!Q164,'Calculations asian'!Q164)</f>
        <v>4.3027693459870127E-2</v>
      </c>
      <c r="R209" s="28">
        <f>R164/SUM(R164,'Calculations white'!R164,'Calculations black'!R164,'Calculations asian'!R164)</f>
        <v>4.3835873343587989E-2</v>
      </c>
      <c r="S209" s="28">
        <f>S164/SUM(S164,'Calculations white'!S164,'Calculations black'!S164,'Calculations asian'!S164)</f>
        <v>4.4648778223555972E-2</v>
      </c>
      <c r="T209" s="28">
        <f>T164/SUM(T164,'Calculations white'!T164,'Calculations black'!T164,'Calculations asian'!T164)</f>
        <v>4.546634017571876E-2</v>
      </c>
      <c r="U209" s="28">
        <f>U164/SUM(U164,'Calculations white'!U164,'Calculations black'!U164,'Calculations asian'!U164)</f>
        <v>4.6288490547873359E-2</v>
      </c>
      <c r="V209" s="28">
        <f>V164/SUM(V164,'Calculations white'!V164,'Calculations black'!V164,'Calculations asian'!V164)</f>
        <v>4.7115159984840928E-2</v>
      </c>
      <c r="W209" s="28">
        <f>W164/SUM(W164,'Calculations white'!W164,'Calculations black'!W164,'Calculations asian'!W164)</f>
        <v>4.7946278453965839E-2</v>
      </c>
      <c r="X209" s="28">
        <f>X164/SUM(X164,'Calculations white'!X164,'Calculations black'!X164,'Calculations asian'!X164)</f>
        <v>4.8781775270919599E-2</v>
      </c>
      <c r="Y209" s="28">
        <f>Y164/SUM(Y164,'Calculations white'!Y164,'Calculations black'!Y164,'Calculations asian'!Y164)</f>
        <v>4.9621579125786575E-2</v>
      </c>
      <c r="Z209" s="28">
        <f>Z164/SUM(Z164,'Calculations white'!Z164,'Calculations black'!Z164,'Calculations asian'!Z164)</f>
        <v>5.0465618109404899E-2</v>
      </c>
      <c r="AA209" s="28">
        <f>AA164/SUM(AA164,'Calculations white'!AA164,'Calculations black'!AA164,'Calculations asian'!AA164)</f>
        <v>5.1313819739940002E-2</v>
      </c>
      <c r="AB209" s="28">
        <f>AB164/SUM(AB164,'Calculations white'!AB164,'Calculations black'!AB164,'Calculations asian'!AB164)</f>
        <v>5.2166110989665934E-2</v>
      </c>
      <c r="AC209" s="28">
        <f>AC164/SUM(AC164,'Calculations white'!AC164,'Calculations black'!AC164,'Calculations asian'!AC164)</f>
        <v>5.3022418311929179E-2</v>
      </c>
      <c r="AD209" s="28">
        <f>AD164/SUM(AD164,'Calculations white'!AD164,'Calculations black'!AD164,'Calculations asian'!AD164)</f>
        <v>5.3882667668270143E-2</v>
      </c>
      <c r="AE209" s="28">
        <f>AE164/SUM(AE164,'Calculations white'!AE164,'Calculations black'!AE164,'Calculations asian'!AE164)</f>
        <v>5.474678455567971E-2</v>
      </c>
      <c r="AF209" s="28">
        <f>AF164/SUM(AF164,'Calculations white'!AF164,'Calculations black'!AF164,'Calculations asian'!AF164)</f>
        <v>5.5614694033963387E-2</v>
      </c>
    </row>
    <row r="210" spans="1:32" x14ac:dyDescent="0.2">
      <c r="A210" s="6" t="s">
        <v>43</v>
      </c>
      <c r="B210" s="28">
        <f>B165/SUM(B165,'Calculations white'!B165,'Calculations black'!B165,'Calculations asian'!B165)</f>
        <v>3.4000000000000037E-2</v>
      </c>
      <c r="C210" s="28">
        <f>C165/SUM(C165,'Calculations white'!C165,'Calculations black'!C165,'Calculations asian'!C165)</f>
        <v>3.4709841763848913E-2</v>
      </c>
      <c r="D210" s="28">
        <f>D165/SUM(D165,'Calculations white'!D165,'Calculations black'!D165,'Calculations asian'!D165)</f>
        <v>3.5450134248906411E-2</v>
      </c>
      <c r="E210" s="28">
        <f>E165/SUM(E165,'Calculations white'!E165,'Calculations black'!E165,'Calculations asian'!E165)</f>
        <v>3.6201429919655873E-2</v>
      </c>
      <c r="F210" s="28">
        <f>F165/SUM(F165,'Calculations white'!F165,'Calculations black'!F165,'Calculations asian'!F165)</f>
        <v>3.6958374779729783E-2</v>
      </c>
      <c r="G210" s="28">
        <f>G165/SUM(G165,'Calculations white'!G165,'Calculations black'!G165,'Calculations asian'!G165)</f>
        <v>3.7729583574511734E-2</v>
      </c>
      <c r="H210" s="28">
        <f>H165/SUM(H165,'Calculations white'!H165,'Calculations black'!H165,'Calculations asian'!H165)</f>
        <v>3.8534548360218461E-2</v>
      </c>
      <c r="I210" s="28">
        <f>I165/SUM(I165,'Calculations white'!I165,'Calculations black'!I165,'Calculations asian'!I165)</f>
        <v>3.9340789871405643E-2</v>
      </c>
      <c r="J210" s="28">
        <f>J165/SUM(J165,'Calculations white'!J165,'Calculations black'!J165,'Calculations asian'!J165)</f>
        <v>4.0161919577795573E-2</v>
      </c>
      <c r="K210" s="28">
        <f>K165/SUM(K165,'Calculations white'!K165,'Calculations black'!K165,'Calculations asian'!K165)</f>
        <v>4.0988722406147884E-2</v>
      </c>
      <c r="L210" s="28">
        <f>L165/SUM(L165,'Calculations white'!L165,'Calculations black'!L165,'Calculations asian'!L165)</f>
        <v>4.1714537758731164E-2</v>
      </c>
      <c r="M210" s="28">
        <f>M165/SUM(M165,'Calculations white'!M165,'Calculations black'!M165,'Calculations asian'!M165)</f>
        <v>4.2515833189390131E-2</v>
      </c>
      <c r="N210" s="28">
        <f>N165/SUM(N165,'Calculations white'!N165,'Calculations black'!N165,'Calculations asian'!N165)</f>
        <v>4.3321874749275562E-2</v>
      </c>
      <c r="O210" s="28">
        <f>O165/SUM(O165,'Calculations white'!O165,'Calculations black'!O165,'Calculations asian'!O165)</f>
        <v>4.4132605582321648E-2</v>
      </c>
      <c r="P210" s="28">
        <f>P165/SUM(P165,'Calculations white'!P165,'Calculations black'!P165,'Calculations asian'!P165)</f>
        <v>4.4947968337750915E-2</v>
      </c>
      <c r="Q210" s="28">
        <f>Q165/SUM(Q165,'Calculations white'!Q165,'Calculations black'!Q165,'Calculations asian'!Q165)</f>
        <v>4.576790518157324E-2</v>
      </c>
      <c r="R210" s="28">
        <f>R165/SUM(R165,'Calculations white'!R165,'Calculations black'!R165,'Calculations asian'!R165)</f>
        <v>4.6592357808311398E-2</v>
      </c>
      <c r="S210" s="28">
        <f>S165/SUM(S165,'Calculations white'!S165,'Calculations black'!S165,'Calculations asian'!S165)</f>
        <v>4.7421267452956023E-2</v>
      </c>
      <c r="T210" s="28">
        <f>T165/SUM(T165,'Calculations white'!T165,'Calculations black'!T165,'Calculations asian'!T165)</f>
        <v>4.8254574903143596E-2</v>
      </c>
      <c r="U210" s="28">
        <f>U165/SUM(U165,'Calculations white'!U165,'Calculations black'!U165,'Calculations asian'!U165)</f>
        <v>4.9092220511557268E-2</v>
      </c>
      <c r="V210" s="28">
        <f>V165/SUM(V165,'Calculations white'!V165,'Calculations black'!V165,'Calculations asian'!V165)</f>
        <v>4.9934144208547263E-2</v>
      </c>
      <c r="W210" s="28">
        <f>W165/SUM(W165,'Calculations white'!W165,'Calculations black'!W165,'Calculations asian'!W165)</f>
        <v>5.0780285514964128E-2</v>
      </c>
      <c r="X210" s="28">
        <f>X165/SUM(X165,'Calculations white'!X165,'Calculations black'!X165,'Calculations asian'!X165)</f>
        <v>5.1630583555201948E-2</v>
      </c>
      <c r="Y210" s="28">
        <f>Y165/SUM(Y165,'Calculations white'!Y165,'Calculations black'!Y165,'Calculations asian'!Y165)</f>
        <v>5.2484977070446949E-2</v>
      </c>
      <c r="Z210" s="28">
        <f>Z165/SUM(Z165,'Calculations white'!Z165,'Calculations black'!Z165,'Calculations asian'!Z165)</f>
        <v>5.3343404432122508E-2</v>
      </c>
      <c r="AA210" s="28">
        <f>AA165/SUM(AA165,'Calculations white'!AA165,'Calculations black'!AA165,'Calculations asian'!AA165)</f>
        <v>5.4205803655526338E-2</v>
      </c>
      <c r="AB210" s="28">
        <f>AB165/SUM(AB165,'Calculations white'!AB165,'Calculations black'!AB165,'Calculations asian'!AB165)</f>
        <v>5.5072112413652959E-2</v>
      </c>
      <c r="AC210" s="28">
        <f>AC165/SUM(AC165,'Calculations white'!AC165,'Calculations black'!AC165,'Calculations asian'!AC165)</f>
        <v>5.5942268051192075E-2</v>
      </c>
      <c r="AD210" s="28">
        <f>AD165/SUM(AD165,'Calculations white'!AD165,'Calculations black'!AD165,'Calculations asian'!AD165)</f>
        <v>5.6816207598696503E-2</v>
      </c>
      <c r="AE210" s="28">
        <f>AE165/SUM(AE165,'Calculations white'!AE165,'Calculations black'!AE165,'Calculations asian'!AE165)</f>
        <v>5.769386778691122E-2</v>
      </c>
      <c r="AF210" s="28">
        <f>AF165/SUM(AF165,'Calculations white'!AF165,'Calculations black'!AF165,'Calculations asian'!AF165)</f>
        <v>5.8575185061254129E-2</v>
      </c>
    </row>
    <row r="211" spans="1:32" x14ac:dyDescent="0.2">
      <c r="A211" s="6" t="s">
        <v>44</v>
      </c>
      <c r="B211" s="28">
        <f>B166/SUM(B166,'Calculations white'!B166,'Calculations black'!B166,'Calculations asian'!B166)</f>
        <v>3.9999999999999925E-2</v>
      </c>
      <c r="C211" s="28">
        <f>C166/SUM(C166,'Calculations white'!C166,'Calculations black'!C166,'Calculations asian'!C166)</f>
        <v>4.0797161474642872E-2</v>
      </c>
      <c r="D211" s="28">
        <f>D166/SUM(D166,'Calculations white'!D166,'Calculations black'!D166,'Calculations asian'!D166)</f>
        <v>4.1628262876446845E-2</v>
      </c>
      <c r="E211" s="28">
        <f>E166/SUM(E166,'Calculations white'!E166,'Calculations black'!E166,'Calculations asian'!E166)</f>
        <v>4.2471227338863375E-2</v>
      </c>
      <c r="F211" s="28">
        <f>F166/SUM(F166,'Calculations white'!F166,'Calculations black'!F166,'Calculations asian'!F166)</f>
        <v>4.3320072717889159E-2</v>
      </c>
      <c r="G211" s="28">
        <f>G166/SUM(G166,'Calculations white'!G166,'Calculations black'!G166,'Calculations asian'!G166)</f>
        <v>4.4184332647081284E-2</v>
      </c>
      <c r="H211" s="28">
        <f>H166/SUM(H166,'Calculations white'!H166,'Calculations black'!H166,'Calculations asian'!H166)</f>
        <v>4.5085787095396464E-2</v>
      </c>
      <c r="I211" s="28">
        <f>I166/SUM(I166,'Calculations white'!I166,'Calculations black'!I166,'Calculations asian'!I166)</f>
        <v>4.5988163848957667E-2</v>
      </c>
      <c r="J211" s="28">
        <f>J166/SUM(J166,'Calculations white'!J166,'Calculations black'!J166,'Calculations asian'!J166)</f>
        <v>4.6906575620381218E-2</v>
      </c>
      <c r="K211" s="28">
        <f>K166/SUM(K166,'Calculations white'!K166,'Calculations black'!K166,'Calculations asian'!K166)</f>
        <v>4.7830626522932254E-2</v>
      </c>
      <c r="L211" s="28">
        <f>L166/SUM(L166,'Calculations white'!L166,'Calculations black'!L166,'Calculations asian'!L166)</f>
        <v>4.8641492392151937E-2</v>
      </c>
      <c r="M211" s="28">
        <f>M166/SUM(M166,'Calculations white'!M166,'Calculations black'!M166,'Calculations asian'!M166)</f>
        <v>4.9535868550454942E-2</v>
      </c>
      <c r="N211" s="28">
        <f>N166/SUM(N166,'Calculations white'!N166,'Calculations black'!N166,'Calculations asian'!N166)</f>
        <v>5.043485186052131E-2</v>
      </c>
      <c r="O211" s="28">
        <f>O166/SUM(O166,'Calculations white'!O166,'Calculations black'!O166,'Calculations asian'!O166)</f>
        <v>5.1338346412388512E-2</v>
      </c>
      <c r="P211" s="28">
        <f>P166/SUM(P166,'Calculations white'!P166,'Calculations black'!P166,'Calculations asian'!P166)</f>
        <v>5.2246255657821393E-2</v>
      </c>
      <c r="Q211" s="28">
        <f>Q166/SUM(Q166,'Calculations white'!Q166,'Calculations black'!Q166,'Calculations asian'!Q166)</f>
        <v>5.3158482455030125E-2</v>
      </c>
      <c r="R211" s="28">
        <f>R166/SUM(R166,'Calculations white'!R166,'Calculations black'!R166,'Calculations asian'!R166)</f>
        <v>5.4074929113461213E-2</v>
      </c>
      <c r="S211" s="28">
        <f>S166/SUM(S166,'Calculations white'!S166,'Calculations black'!S166,'Calculations asian'!S166)</f>
        <v>5.4995497438619291E-2</v>
      </c>
      <c r="T211" s="28">
        <f>T166/SUM(T166,'Calculations white'!T166,'Calculations black'!T166,'Calculations asian'!T166)</f>
        <v>5.5920088776867972E-2</v>
      </c>
      <c r="U211" s="28">
        <f>U166/SUM(U166,'Calculations white'!U166,'Calculations black'!U166,'Calculations asian'!U166)</f>
        <v>5.6848604060165932E-2</v>
      </c>
      <c r="V211" s="28">
        <f>V166/SUM(V166,'Calculations white'!V166,'Calculations black'!V166,'Calculations asian'!V166)</f>
        <v>5.778094385069301E-2</v>
      </c>
      <c r="W211" s="28">
        <f>W166/SUM(W166,'Calculations white'!W166,'Calculations black'!W166,'Calculations asian'!W166)</f>
        <v>5.8717008385319347E-2</v>
      </c>
      <c r="X211" s="28">
        <f>X166/SUM(X166,'Calculations white'!X166,'Calculations black'!X166,'Calculations asian'!X166)</f>
        <v>5.9656697619874813E-2</v>
      </c>
      <c r="Y211" s="28">
        <f>Y166/SUM(Y166,'Calculations white'!Y166,'Calculations black'!Y166,'Calculations asian'!Y166)</f>
        <v>6.0599911273177126E-2</v>
      </c>
      <c r="Z211" s="28">
        <f>Z166/SUM(Z166,'Calculations white'!Z166,'Calculations black'!Z166,'Calculations asian'!Z166)</f>
        <v>6.1546548870773696E-2</v>
      </c>
      <c r="AA211" s="28">
        <f>AA166/SUM(AA166,'Calculations white'!AA166,'Calculations black'!AA166,'Calculations asian'!AA166)</f>
        <v>6.2496509788359002E-2</v>
      </c>
      <c r="AB211" s="28">
        <f>AB166/SUM(AB166,'Calculations white'!AB166,'Calculations black'!AB166,'Calculations asian'!AB166)</f>
        <v>6.3449693294827011E-2</v>
      </c>
      <c r="AC211" s="28">
        <f>AC166/SUM(AC166,'Calculations white'!AC166,'Calculations black'!AC166,'Calculations asian'!AC166)</f>
        <v>6.4405998594919953E-2</v>
      </c>
      <c r="AD211" s="28">
        <f>AD166/SUM(AD166,'Calculations white'!AD166,'Calculations black'!AD166,'Calculations asian'!AD166)</f>
        <v>6.5365324871435371E-2</v>
      </c>
      <c r="AE211" s="28">
        <f>AE166/SUM(AE166,'Calculations white'!AE166,'Calculations black'!AE166,'Calculations asian'!AE166)</f>
        <v>6.6327571326958462E-2</v>
      </c>
      <c r="AF211" s="28">
        <f>AF166/SUM(AF166,'Calculations white'!AF166,'Calculations black'!AF166,'Calculations asian'!AF166)</f>
        <v>6.7292637225082177E-2</v>
      </c>
    </row>
    <row r="212" spans="1:32" x14ac:dyDescent="0.2">
      <c r="A212" s="6" t="s">
        <v>45</v>
      </c>
      <c r="B212" s="28">
        <f>B167/SUM(B167,'Calculations white'!B167,'Calculations black'!B167,'Calculations asian'!B167)</f>
        <v>3.6000000000000039E-2</v>
      </c>
      <c r="C212" s="28">
        <f>C167/SUM(C167,'Calculations white'!C167,'Calculations black'!C167,'Calculations asian'!C167)</f>
        <v>3.6757499181128708E-2</v>
      </c>
      <c r="D212" s="28">
        <f>D167/SUM(D167,'Calculations white'!D167,'Calculations black'!D167,'Calculations asian'!D167)</f>
        <v>3.7547400043403581E-2</v>
      </c>
      <c r="E212" s="28">
        <f>E167/SUM(E167,'Calculations white'!E167,'Calculations black'!E167,'Calculations asian'!E167)</f>
        <v>3.8348963707739929E-2</v>
      </c>
      <c r="F212" s="28">
        <f>F167/SUM(F167,'Calculations white'!F167,'Calculations black'!F167,'Calculations asian'!F167)</f>
        <v>3.9156416849862291E-2</v>
      </c>
      <c r="G212" s="28">
        <f>G167/SUM(G167,'Calculations white'!G167,'Calculations black'!G167,'Calculations asian'!G167)</f>
        <v>3.9978943496679194E-2</v>
      </c>
      <c r="H212" s="28">
        <f>H167/SUM(H167,'Calculations white'!H167,'Calculations black'!H167,'Calculations asian'!H167)</f>
        <v>4.083728214788096E-2</v>
      </c>
      <c r="I212" s="28">
        <f>I167/SUM(I167,'Calculations white'!I167,'Calculations black'!I167,'Calculations asian'!I167)</f>
        <v>4.1696663205206867E-2</v>
      </c>
      <c r="J212" s="28">
        <f>J167/SUM(J167,'Calculations white'!J167,'Calculations black'!J167,'Calculations asian'!J167)</f>
        <v>4.2571579286347576E-2</v>
      </c>
      <c r="K212" s="28">
        <f>K167/SUM(K167,'Calculations white'!K167,'Calculations black'!K167,'Calculations asian'!K167)</f>
        <v>4.3452183099426632E-2</v>
      </c>
      <c r="L212" s="28">
        <f>L167/SUM(L167,'Calculations white'!L167,'Calculations black'!L167,'Calculations asian'!L167)</f>
        <v>4.4224694227500062E-2</v>
      </c>
      <c r="M212" s="28">
        <f>M167/SUM(M167,'Calculations white'!M167,'Calculations black'!M167,'Calculations asian'!M167)</f>
        <v>4.5077236532478443E-2</v>
      </c>
      <c r="N212" s="28">
        <f>N167/SUM(N167,'Calculations white'!N167,'Calculations black'!N167,'Calculations asian'!N167)</f>
        <v>4.593433595684538E-2</v>
      </c>
      <c r="O212" s="28">
        <f>O167/SUM(O167,'Calculations white'!O167,'Calculations black'!O167,'Calculations asian'!O167)</f>
        <v>4.6795884733899472E-2</v>
      </c>
      <c r="P212" s="28">
        <f>P167/SUM(P167,'Calculations white'!P167,'Calculations black'!P167,'Calculations asian'!P167)</f>
        <v>4.7661774475748313E-2</v>
      </c>
      <c r="Q212" s="28">
        <f>Q167/SUM(Q167,'Calculations white'!Q167,'Calculations black'!Q167,'Calculations asian'!Q167)</f>
        <v>4.8531896237238206E-2</v>
      </c>
      <c r="R212" s="28">
        <f>R167/SUM(R167,'Calculations white'!R167,'Calculations black'!R167,'Calculations asian'!R167)</f>
        <v>4.9406140579435147E-2</v>
      </c>
      <c r="S212" s="28">
        <f>S167/SUM(S167,'Calculations white'!S167,'Calculations black'!S167,'Calculations asian'!S167)</f>
        <v>5.0284397632592799E-2</v>
      </c>
      <c r="T212" s="28">
        <f>T167/SUM(T167,'Calculations white'!T167,'Calculations black'!T167,'Calculations asian'!T167)</f>
        <v>5.1166557158537906E-2</v>
      </c>
      <c r="U212" s="28">
        <f>U167/SUM(U167,'Calculations white'!U167,'Calculations black'!U167,'Calculations asian'!U167)</f>
        <v>5.2052508612411688E-2</v>
      </c>
      <c r="V212" s="28">
        <f>V167/SUM(V167,'Calculations white'!V167,'Calculations black'!V167,'Calculations asian'!V167)</f>
        <v>5.2942141203706813E-2</v>
      </c>
      <c r="W212" s="28">
        <f>W167/SUM(W167,'Calculations white'!W167,'Calculations black'!W167,'Calculations asian'!W167)</f>
        <v>5.3835343956539813E-2</v>
      </c>
      <c r="X212" s="28">
        <f>X167/SUM(X167,'Calculations white'!X167,'Calculations black'!X167,'Calculations asian'!X167)</f>
        <v>5.4732005769103934E-2</v>
      </c>
      <c r="Y212" s="28">
        <f>Y167/SUM(Y167,'Calculations white'!Y167,'Calculations black'!Y167,'Calculations asian'!Y167)</f>
        <v>5.5632015472251564E-2</v>
      </c>
      <c r="Z212" s="28">
        <f>Z167/SUM(Z167,'Calculations white'!Z167,'Calculations black'!Z167,'Calculations asian'!Z167)</f>
        <v>5.6535261887152577E-2</v>
      </c>
      <c r="AA212" s="28">
        <f>AA167/SUM(AA167,'Calculations white'!AA167,'Calculations black'!AA167,'Calculations asian'!AA167)</f>
        <v>5.7441633881983332E-2</v>
      </c>
      <c r="AB212" s="28">
        <f>AB167/SUM(AB167,'Calculations white'!AB167,'Calculations black'!AB167,'Calculations asian'!AB167)</f>
        <v>5.8351020427602263E-2</v>
      </c>
      <c r="AC212" s="28">
        <f>AC167/SUM(AC167,'Calculations white'!AC167,'Calculations black'!AC167,'Calculations asian'!AC167)</f>
        <v>5.9263310652167681E-2</v>
      </c>
      <c r="AD212" s="28">
        <f>AD167/SUM(AD167,'Calculations white'!AD167,'Calculations black'!AD167,'Calculations asian'!AD167)</f>
        <v>6.0178393894660426E-2</v>
      </c>
      <c r="AE212" s="28">
        <f>AE167/SUM(AE167,'Calculations white'!AE167,'Calculations black'!AE167,'Calculations asian'!AE167)</f>
        <v>6.1096159757275142E-2</v>
      </c>
      <c r="AF212" s="28">
        <f>AF167/SUM(AF167,'Calculations white'!AF167,'Calculations black'!AF167,'Calculations asian'!AF167)</f>
        <v>6.2016498156645609E-2</v>
      </c>
    </row>
    <row r="213" spans="1:32" x14ac:dyDescent="0.2">
      <c r="A213" s="6" t="s">
        <v>46</v>
      </c>
      <c r="B213" s="28">
        <f>B168/SUM(B168,'Calculations white'!B168,'Calculations black'!B168,'Calculations asian'!B168)</f>
        <v>5.09999999999999E-2</v>
      </c>
      <c r="C213" s="28">
        <f>C168/SUM(C168,'Calculations white'!C168,'Calculations black'!C168,'Calculations asian'!C168)</f>
        <v>5.1932063501131949E-2</v>
      </c>
      <c r="D213" s="28">
        <f>D168/SUM(D168,'Calculations white'!D168,'Calculations black'!D168,'Calculations asian'!D168)</f>
        <v>5.2902839700882852E-2</v>
      </c>
      <c r="E213" s="28">
        <f>E168/SUM(E168,'Calculations white'!E168,'Calculations black'!E168,'Calculations asian'!E168)</f>
        <v>5.3886317704584435E-2</v>
      </c>
      <c r="F213" s="28">
        <f>F168/SUM(F168,'Calculations white'!F168,'Calculations black'!F168,'Calculations asian'!F168)</f>
        <v>5.487552432392255E-2</v>
      </c>
      <c r="G213" s="28">
        <f>G168/SUM(G168,'Calculations white'!G168,'Calculations black'!G168,'Calculations asian'!G168)</f>
        <v>5.5881466425504241E-2</v>
      </c>
      <c r="H213" s="28">
        <f>H168/SUM(H168,'Calculations white'!H168,'Calculations black'!H168,'Calculations asian'!H168)</f>
        <v>5.6929390638739086E-2</v>
      </c>
      <c r="I213" s="28">
        <f>I168/SUM(I168,'Calculations white'!I168,'Calculations black'!I168,'Calculations asian'!I168)</f>
        <v>5.7977158504577325E-2</v>
      </c>
      <c r="J213" s="28">
        <f>J168/SUM(J168,'Calculations white'!J168,'Calculations black'!J168,'Calculations asian'!J168)</f>
        <v>5.9042226380307337E-2</v>
      </c>
      <c r="K213" s="28">
        <f>K168/SUM(K168,'Calculations white'!K168,'Calculations black'!K168,'Calculations asian'!K168)</f>
        <v>6.0112463806889387E-2</v>
      </c>
      <c r="L213" s="28">
        <f>L168/SUM(L168,'Calculations white'!L168,'Calculations black'!L168,'Calculations asian'!L168)</f>
        <v>6.1050663403587641E-2</v>
      </c>
      <c r="M213" s="28">
        <f>M168/SUM(M168,'Calculations white'!M168,'Calculations black'!M168,'Calculations asian'!M168)</f>
        <v>6.2084166980075933E-2</v>
      </c>
      <c r="N213" s="28">
        <f>N168/SUM(N168,'Calculations white'!N168,'Calculations black'!N168,'Calculations asian'!N168)</f>
        <v>6.312172483167694E-2</v>
      </c>
      <c r="O213" s="28">
        <f>O168/SUM(O168,'Calculations white'!O168,'Calculations black'!O168,'Calculations asian'!O168)</f>
        <v>6.4163207219461199E-2</v>
      </c>
      <c r="P213" s="28">
        <f>P168/SUM(P168,'Calculations white'!P168,'Calculations black'!P168,'Calculations asian'!P168)</f>
        <v>6.520848422859496E-2</v>
      </c>
      <c r="Q213" s="28">
        <f>Q168/SUM(Q168,'Calculations white'!Q168,'Calculations black'!Q168,'Calculations asian'!Q168)</f>
        <v>6.6257425833876823E-2</v>
      </c>
      <c r="R213" s="28">
        <f>R168/SUM(R168,'Calculations white'!R168,'Calculations black'!R168,'Calculations asian'!R168)</f>
        <v>6.7309901964548183E-2</v>
      </c>
      <c r="S213" s="28">
        <f>S168/SUM(S168,'Calculations white'!S168,'Calculations black'!S168,'Calculations asian'!S168)</f>
        <v>6.8365782568319558E-2</v>
      </c>
      <c r="T213" s="28">
        <f>T168/SUM(T168,'Calculations white'!T168,'Calculations black'!T168,'Calculations asian'!T168)</f>
        <v>6.9424937674545065E-2</v>
      </c>
      <c r="U213" s="28">
        <f>U168/SUM(U168,'Calculations white'!U168,'Calculations black'!U168,'Calculations asian'!U168)</f>
        <v>7.0487237456488813E-2</v>
      </c>
      <c r="V213" s="28">
        <f>V168/SUM(V168,'Calculations white'!V168,'Calculations black'!V168,'Calculations asian'!V168)</f>
        <v>7.1552552292627178E-2</v>
      </c>
      <c r="W213" s="28">
        <f>W168/SUM(W168,'Calculations white'!W168,'Calculations black'!W168,'Calculations asian'!W168)</f>
        <v>7.2620752826930868E-2</v>
      </c>
      <c r="X213" s="28">
        <f>X168/SUM(X168,'Calculations white'!X168,'Calculations black'!X168,'Calculations asian'!X168)</f>
        <v>7.3691710028076646E-2</v>
      </c>
      <c r="Y213" s="28">
        <f>Y168/SUM(Y168,'Calculations white'!Y168,'Calculations black'!Y168,'Calculations asian'!Y168)</f>
        <v>7.4765295247543065E-2</v>
      </c>
      <c r="Z213" s="28">
        <f>Z168/SUM(Z168,'Calculations white'!Z168,'Calculations black'!Z168,'Calculations asian'!Z168)</f>
        <v>7.5841380276540513E-2</v>
      </c>
      <c r="AA213" s="28">
        <f>AA168/SUM(AA168,'Calculations white'!AA168,'Calculations black'!AA168,'Calculations asian'!AA168)</f>
        <v>7.6919837401736232E-2</v>
      </c>
      <c r="AB213" s="28">
        <f>AB168/SUM(AB168,'Calculations white'!AB168,'Calculations black'!AB168,'Calculations asian'!AB168)</f>
        <v>7.8000539459734786E-2</v>
      </c>
      <c r="AC213" s="28">
        <f>AC168/SUM(AC168,'Calculations white'!AC168,'Calculations black'!AC168,'Calculations asian'!AC168)</f>
        <v>7.9083359890275831E-2</v>
      </c>
      <c r="AD213" s="28">
        <f>AD168/SUM(AD168,'Calculations white'!AD168,'Calculations black'!AD168,'Calculations asian'!AD168)</f>
        <v>8.0168172788115444E-2</v>
      </c>
      <c r="AE213" s="28">
        <f>AE168/SUM(AE168,'Calculations white'!AE168,'Calculations black'!AE168,'Calculations asian'!AE168)</f>
        <v>8.1254852953562801E-2</v>
      </c>
      <c r="AF213" s="28">
        <f>AF168/SUM(AF168,'Calculations white'!AF168,'Calculations black'!AF168,'Calculations asian'!AF168)</f>
        <v>8.2343275941640565E-2</v>
      </c>
    </row>
    <row r="214" spans="1:32" x14ac:dyDescent="0.2">
      <c r="A214" s="6" t="s">
        <v>47</v>
      </c>
      <c r="B214" s="28">
        <f>B169/SUM(B169,'Calculations white'!B169,'Calculations black'!B169,'Calculations asian'!B169)</f>
        <v>2.6183394160584017E-2</v>
      </c>
      <c r="C214" s="28">
        <f>C169/SUM(C169,'Calculations white'!C169,'Calculations black'!C169,'Calculations asian'!C169)</f>
        <v>2.6795452136091955E-2</v>
      </c>
      <c r="D214" s="28">
        <f>D169/SUM(D169,'Calculations white'!D169,'Calculations black'!D169,'Calculations asian'!D169)</f>
        <v>2.7434289380004629E-2</v>
      </c>
      <c r="E214" s="28">
        <f>E169/SUM(E169,'Calculations white'!E169,'Calculations black'!E169,'Calculations asian'!E169)</f>
        <v>2.8083133796996403E-2</v>
      </c>
      <c r="F214" s="28">
        <f>F169/SUM(F169,'Calculations white'!F169,'Calculations black'!F169,'Calculations asian'!F169)</f>
        <v>2.8737367783956094E-2</v>
      </c>
      <c r="G214" s="28">
        <f>G169/SUM(G169,'Calculations white'!G169,'Calculations black'!G169,'Calculations asian'!G169)</f>
        <v>2.9404434495157106E-2</v>
      </c>
      <c r="H214" s="28">
        <f>H169/SUM(H169,'Calculations white'!H169,'Calculations black'!H169,'Calculations asian'!H169)</f>
        <v>3.010122622766228E-2</v>
      </c>
      <c r="I214" s="28">
        <f>I169/SUM(I169,'Calculations white'!I169,'Calculations black'!I169,'Calculations asian'!I169)</f>
        <v>3.0799655500369224E-2</v>
      </c>
      <c r="J214" s="28">
        <f>J169/SUM(J169,'Calculations white'!J169,'Calculations black'!J169,'Calculations asian'!J169)</f>
        <v>3.1511504888859516E-2</v>
      </c>
      <c r="K214" s="28">
        <f>K169/SUM(K169,'Calculations white'!K169,'Calculations black'!K169,'Calculations asian'!K169)</f>
        <v>3.2228784560681352E-2</v>
      </c>
      <c r="L214" s="28">
        <f>L169/SUM(L169,'Calculations white'!L169,'Calculations black'!L169,'Calculations asian'!L169)</f>
        <v>3.2858872568976405E-2</v>
      </c>
      <c r="M214" s="28">
        <f>M169/SUM(M169,'Calculations white'!M169,'Calculations black'!M169,'Calculations asian'!M169)</f>
        <v>3.3554906650255595E-2</v>
      </c>
      <c r="N214" s="28">
        <f>N169/SUM(N169,'Calculations white'!N169,'Calculations black'!N169,'Calculations asian'!N169)</f>
        <v>3.425550021725849E-2</v>
      </c>
      <c r="O214" s="28">
        <f>O169/SUM(O169,'Calculations white'!O169,'Calculations black'!O169,'Calculations asian'!O169)</f>
        <v>3.4960594501484456E-2</v>
      </c>
      <c r="P214" s="28">
        <f>P169/SUM(P169,'Calculations white'!P169,'Calculations black'!P169,'Calculations asian'!P169)</f>
        <v>3.5670129965989464E-2</v>
      </c>
      <c r="Q214" s="28">
        <f>Q169/SUM(Q169,'Calculations white'!Q169,'Calculations black'!Q169,'Calculations asian'!Q169)</f>
        <v>3.6384046328986709E-2</v>
      </c>
      <c r="R214" s="28">
        <f>R169/SUM(R169,'Calculations white'!R169,'Calculations black'!R169,'Calculations asian'!R169)</f>
        <v>3.7102282587809003E-2</v>
      </c>
      <c r="S214" s="28">
        <f>S169/SUM(S169,'Calculations white'!S169,'Calculations black'!S169,'Calculations asian'!S169)</f>
        <v>3.7824777043213749E-2</v>
      </c>
      <c r="T214" s="28">
        <f>T169/SUM(T169,'Calculations white'!T169,'Calculations black'!T169,'Calculations asian'!T169)</f>
        <v>3.8551467324004302E-2</v>
      </c>
      <c r="U214" s="28">
        <f>U169/SUM(U169,'Calculations white'!U169,'Calculations black'!U169,'Calculations asian'!U169)</f>
        <v>3.928229041194433E-2</v>
      </c>
      <c r="V214" s="28">
        <f>V169/SUM(V169,'Calculations white'!V169,'Calculations black'!V169,'Calculations asian'!V169)</f>
        <v>4.0017182666942992E-2</v>
      </c>
      <c r="W214" s="28">
        <f>W169/SUM(W169,'Calculations white'!W169,'Calculations black'!W169,'Calculations asian'!W169)</f>
        <v>4.0756079852483994E-2</v>
      </c>
      <c r="X214" s="28">
        <f>X169/SUM(X169,'Calculations white'!X169,'Calculations black'!X169,'Calculations asian'!X169)</f>
        <v>4.1498917161275163E-2</v>
      </c>
      <c r="Y214" s="28">
        <f>Y169/SUM(Y169,'Calculations white'!Y169,'Calculations black'!Y169,'Calculations asian'!Y169)</f>
        <v>4.2245629241095324E-2</v>
      </c>
      <c r="Z214" s="28">
        <f>Z169/SUM(Z169,'Calculations white'!Z169,'Calculations black'!Z169,'Calculations asian'!Z169)</f>
        <v>4.299615022081095E-2</v>
      </c>
      <c r="AA214" s="28">
        <f>AA169/SUM(AA169,'Calculations white'!AA169,'Calculations black'!AA169,'Calculations asian'!AA169)</f>
        <v>4.3750413736540129E-2</v>
      </c>
      <c r="AB214" s="28">
        <f>AB169/SUM(AB169,'Calculations white'!AB169,'Calculations black'!AB169,'Calculations asian'!AB169)</f>
        <v>4.4508352957938931E-2</v>
      </c>
      <c r="AC214" s="28">
        <f>AC169/SUM(AC169,'Calculations white'!AC169,'Calculations black'!AC169,'Calculations asian'!AC169)</f>
        <v>4.5269900614584767E-2</v>
      </c>
      <c r="AD214" s="28">
        <f>AD169/SUM(AD169,'Calculations white'!AD169,'Calculations black'!AD169,'Calculations asian'!AD169)</f>
        <v>4.6034989022432429E-2</v>
      </c>
      <c r="AE214" s="28">
        <f>AE169/SUM(AE169,'Calculations white'!AE169,'Calculations black'!AE169,'Calculations asian'!AE169)</f>
        <v>4.6803550110320322E-2</v>
      </c>
      <c r="AF214" s="28">
        <f>AF169/SUM(AF169,'Calculations white'!AF169,'Calculations black'!AF169,'Calculations asian'!AF169)</f>
        <v>4.7575515446500259E-2</v>
      </c>
    </row>
    <row r="215" spans="1:32" x14ac:dyDescent="0.2">
      <c r="A215" s="6" t="s">
        <v>48</v>
      </c>
      <c r="B215" s="28">
        <f>B170/SUM(B170,'Calculations white'!B170,'Calculations black'!B170,'Calculations asian'!B170)</f>
        <v>2.6999999999999923E-2</v>
      </c>
      <c r="C215" s="28">
        <f>C170/SUM(C170,'Calculations white'!C170,'Calculations black'!C170,'Calculations asian'!C170)</f>
        <v>2.7624151595195035E-2</v>
      </c>
      <c r="D215" s="28">
        <f>D170/SUM(D170,'Calculations white'!D170,'Calculations black'!D170,'Calculations asian'!D170)</f>
        <v>2.8275290309380707E-2</v>
      </c>
      <c r="E215" s="28">
        <f>E170/SUM(E170,'Calculations white'!E170,'Calculations black'!E170,'Calculations asian'!E170)</f>
        <v>2.8936224989163508E-2</v>
      </c>
      <c r="F215" s="28">
        <f>F170/SUM(F170,'Calculations white'!F170,'Calculations black'!F170,'Calculations asian'!F170)</f>
        <v>2.9602238762839107E-2</v>
      </c>
      <c r="G215" s="28">
        <f>G170/SUM(G170,'Calculations white'!G170,'Calculations black'!G170,'Calculations asian'!G170)</f>
        <v>3.0280860340662734E-2</v>
      </c>
      <c r="H215" s="28">
        <f>H170/SUM(H170,'Calculations white'!H170,'Calculations black'!H170,'Calculations asian'!H170)</f>
        <v>3.0989222733895979E-2</v>
      </c>
      <c r="I215" s="28">
        <f>I170/SUM(I170,'Calculations white'!I170,'Calculations black'!I170,'Calculations asian'!I170)</f>
        <v>3.1698750897346063E-2</v>
      </c>
      <c r="J215" s="28">
        <f>J170/SUM(J170,'Calculations white'!J170,'Calculations black'!J170,'Calculations asian'!J170)</f>
        <v>3.2421367360515818E-2</v>
      </c>
      <c r="K215" s="28">
        <f>K170/SUM(K170,'Calculations white'!K170,'Calculations black'!K170,'Calculations asian'!K170)</f>
        <v>3.3148920547628323E-2</v>
      </c>
      <c r="L215" s="28">
        <f>L170/SUM(L170,'Calculations white'!L170,'Calculations black'!L170,'Calculations asian'!L170)</f>
        <v>3.378756511981492E-2</v>
      </c>
      <c r="M215" s="28">
        <f>M170/SUM(M170,'Calculations white'!M170,'Calculations black'!M170,'Calculations asian'!M170)</f>
        <v>3.4492492650418975E-2</v>
      </c>
      <c r="N215" s="28">
        <f>N170/SUM(N170,'Calculations white'!N170,'Calculations black'!N170,'Calculations asian'!N170)</f>
        <v>3.5201449801742925E-2</v>
      </c>
      <c r="O215" s="28">
        <f>O170/SUM(O170,'Calculations white'!O170,'Calculations black'!O170,'Calculations asian'!O170)</f>
        <v>3.591435302038215E-2</v>
      </c>
      <c r="P215" s="28">
        <f>P170/SUM(P170,'Calculations white'!P170,'Calculations black'!P170,'Calculations asian'!P170)</f>
        <v>3.6631118217550336E-2</v>
      </c>
      <c r="Q215" s="28">
        <f>Q170/SUM(Q170,'Calculations white'!Q170,'Calculations black'!Q170,'Calculations asian'!Q170)</f>
        <v>3.73516608181211E-2</v>
      </c>
      <c r="R215" s="28">
        <f>R170/SUM(R170,'Calculations white'!R170,'Calculations black'!R170,'Calculations asian'!R170)</f>
        <v>3.8075895809320796E-2</v>
      </c>
      <c r="S215" s="28">
        <f>S170/SUM(S170,'Calculations white'!S170,'Calculations black'!S170,'Calculations asian'!S170)</f>
        <v>3.8803737789025086E-2</v>
      </c>
      <c r="T215" s="28">
        <f>T170/SUM(T170,'Calculations white'!T170,'Calculations black'!T170,'Calculations asian'!T170)</f>
        <v>3.9535101013607035E-2</v>
      </c>
      <c r="U215" s="28">
        <f>U170/SUM(U170,'Calculations white'!U170,'Calculations black'!U170,'Calculations asian'!U170)</f>
        <v>4.0269899445290483E-2</v>
      </c>
      <c r="V215" s="28">
        <f>V170/SUM(V170,'Calculations white'!V170,'Calculations black'!V170,'Calculations asian'!V170)</f>
        <v>4.1008046798964255E-2</v>
      </c>
      <c r="W215" s="28">
        <f>W170/SUM(W170,'Calculations white'!W170,'Calculations black'!W170,'Calculations asian'!W170)</f>
        <v>4.1749456588411997E-2</v>
      </c>
      <c r="X215" s="28">
        <f>X170/SUM(X170,'Calculations white'!X170,'Calculations black'!X170,'Calculations asian'!X170)</f>
        <v>4.24940421719169E-2</v>
      </c>
      <c r="Y215" s="28">
        <f>Y170/SUM(Y170,'Calculations white'!Y170,'Calculations black'!Y170,'Calculations asian'!Y170)</f>
        <v>4.3241716797203698E-2</v>
      </c>
      <c r="Z215" s="28">
        <f>Z170/SUM(Z170,'Calculations white'!Z170,'Calculations black'!Z170,'Calculations asian'!Z170)</f>
        <v>4.3992393645677849E-2</v>
      </c>
      <c r="AA215" s="28">
        <f>AA170/SUM(AA170,'Calculations white'!AA170,'Calculations black'!AA170,'Calculations asian'!AA170)</f>
        <v>4.4745985875929012E-2</v>
      </c>
      <c r="AB215" s="28">
        <f>AB170/SUM(AB170,'Calculations white'!AB170,'Calculations black'!AB170,'Calculations asian'!AB170)</f>
        <v>4.5502406666465656E-2</v>
      </c>
      <c r="AC215" s="28">
        <f>AC170/SUM(AC170,'Calculations white'!AC170,'Calculations black'!AC170,'Calculations asian'!AC170)</f>
        <v>4.6261569257648689E-2</v>
      </c>
      <c r="AD215" s="28">
        <f>AD170/SUM(AD170,'Calculations white'!AD170,'Calculations black'!AD170,'Calculations asian'!AD170)</f>
        <v>4.7023386992796151E-2</v>
      </c>
      <c r="AE215" s="28">
        <f>AE170/SUM(AE170,'Calculations white'!AE170,'Calculations black'!AE170,'Calculations asian'!AE170)</f>
        <v>4.7787773358433205E-2</v>
      </c>
      <c r="AF215" s="28">
        <f>AF170/SUM(AF170,'Calculations white'!AF170,'Calculations black'!AF170,'Calculations asian'!AF170)</f>
        <v>4.8554642023660818E-2</v>
      </c>
    </row>
    <row r="216" spans="1:32" x14ac:dyDescent="0.2">
      <c r="A216" s="6" t="s">
        <v>49</v>
      </c>
      <c r="B216" s="28">
        <f>B171/SUM(B171,'Calculations white'!B171,'Calculations black'!B171,'Calculations asian'!B171)</f>
        <v>3.0072815533980442E-2</v>
      </c>
      <c r="C216" s="28">
        <f>C171/SUM(C171,'Calculations white'!C171,'Calculations black'!C171,'Calculations asian'!C171)</f>
        <v>3.072634769741657E-2</v>
      </c>
      <c r="D216" s="28">
        <f>D171/SUM(D171,'Calculations white'!D171,'Calculations black'!D171,'Calculations asian'!D171)</f>
        <v>3.1407848057147691E-2</v>
      </c>
      <c r="E216" s="28">
        <f>E171/SUM(E171,'Calculations white'!E171,'Calculations black'!E171,'Calculations asian'!E171)</f>
        <v>3.209885006282745E-2</v>
      </c>
      <c r="F216" s="28">
        <f>F171/SUM(F171,'Calculations white'!F171,'Calculations black'!F171,'Calculations asian'!F171)</f>
        <v>3.2794548904886936E-2</v>
      </c>
      <c r="G216" s="28">
        <f>G171/SUM(G171,'Calculations white'!G171,'Calculations black'!G171,'Calculations asian'!G171)</f>
        <v>3.350258559028494E-2</v>
      </c>
      <c r="H216" s="28">
        <f>H171/SUM(H171,'Calculations white'!H171,'Calculations black'!H171,'Calculations asian'!H171)</f>
        <v>3.4240792489674092E-2</v>
      </c>
      <c r="I216" s="28">
        <f>I171/SUM(I171,'Calculations white'!I171,'Calculations black'!I171,'Calculations asian'!I171)</f>
        <v>3.4979742400928319E-2</v>
      </c>
      <c r="J216" s="28">
        <f>J171/SUM(J171,'Calculations white'!J171,'Calculations black'!J171,'Calculations asian'!J171)</f>
        <v>3.5731652213434155E-2</v>
      </c>
      <c r="K216" s="28">
        <f>K171/SUM(K171,'Calculations white'!K171,'Calculations black'!K171,'Calculations asian'!K171)</f>
        <v>3.648792037775974E-2</v>
      </c>
      <c r="L216" s="28">
        <f>L171/SUM(L171,'Calculations white'!L171,'Calculations black'!L171,'Calculations asian'!L171)</f>
        <v>3.7151866396278987E-2</v>
      </c>
      <c r="M216" s="28">
        <f>M171/SUM(M171,'Calculations white'!M171,'Calculations black'!M171,'Calculations asian'!M171)</f>
        <v>3.7883689056664296E-2</v>
      </c>
      <c r="N216" s="28">
        <f>N171/SUM(N171,'Calculations white'!N171,'Calculations black'!N171,'Calculations asian'!N171)</f>
        <v>3.8619103333297967E-2</v>
      </c>
      <c r="O216" s="28">
        <f>O171/SUM(O171,'Calculations white'!O171,'Calculations black'!O171,'Calculations asian'!O171)</f>
        <v>3.9358024038157281E-2</v>
      </c>
      <c r="P216" s="28">
        <f>P171/SUM(P171,'Calculations white'!P171,'Calculations black'!P171,'Calculations asian'!P171)</f>
        <v>4.0100365756146235E-2</v>
      </c>
      <c r="Q216" s="28">
        <f>Q171/SUM(Q171,'Calculations white'!Q171,'Calculations black'!Q171,'Calculations asian'!Q171)</f>
        <v>4.0846042889634157E-2</v>
      </c>
      <c r="R216" s="28">
        <f>R171/SUM(R171,'Calculations white'!R171,'Calculations black'!R171,'Calculations asian'!R171)</f>
        <v>4.1594969702391738E-2</v>
      </c>
      <c r="S216" s="28">
        <f>S171/SUM(S171,'Calculations white'!S171,'Calculations black'!S171,'Calculations asian'!S171)</f>
        <v>4.2347060362888475E-2</v>
      </c>
      <c r="T216" s="28">
        <f>T171/SUM(T171,'Calculations white'!T171,'Calculations black'!T171,'Calculations asian'!T171)</f>
        <v>4.3102228986912523E-2</v>
      </c>
      <c r="U216" s="28">
        <f>U171/SUM(U171,'Calculations white'!U171,'Calculations black'!U171,'Calculations asian'!U171)</f>
        <v>4.3860389679479438E-2</v>
      </c>
      <c r="V216" s="28">
        <f>V171/SUM(V171,'Calculations white'!V171,'Calculations black'!V171,'Calculations asian'!V171)</f>
        <v>4.4621456575998718E-2</v>
      </c>
      <c r="W216" s="28">
        <f>W171/SUM(W171,'Calculations white'!W171,'Calculations black'!W171,'Calculations asian'!W171)</f>
        <v>4.5385343882665512E-2</v>
      </c>
      <c r="X216" s="28">
        <f>X171/SUM(X171,'Calculations white'!X171,'Calculations black'!X171,'Calculations asian'!X171)</f>
        <v>4.6151965916050253E-2</v>
      </c>
      <c r="Y216" s="28">
        <f>Y171/SUM(Y171,'Calculations white'!Y171,'Calculations black'!Y171,'Calculations asian'!Y171)</f>
        <v>4.6921237141861506E-2</v>
      </c>
      <c r="Z216" s="28">
        <f>Z171/SUM(Z171,'Calculations white'!Z171,'Calculations black'!Z171,'Calculations asian'!Z171)</f>
        <v>4.7693072212855465E-2</v>
      </c>
      <c r="AA216" s="28">
        <f>AA171/SUM(AA171,'Calculations white'!AA171,'Calculations black'!AA171,'Calculations asian'!AA171)</f>
        <v>4.8467386005871353E-2</v>
      </c>
      <c r="AB216" s="28">
        <f>AB171/SUM(AB171,'Calculations white'!AB171,'Calculations black'!AB171,'Calculations asian'!AB171)</f>
        <v>4.9244093657973449E-2</v>
      </c>
      <c r="AC216" s="28">
        <f>AC171/SUM(AC171,'Calculations white'!AC171,'Calculations black'!AC171,'Calculations asian'!AC171)</f>
        <v>5.0023110601679882E-2</v>
      </c>
      <c r="AD216" s="28">
        <f>AD171/SUM(AD171,'Calculations white'!AD171,'Calculations black'!AD171,'Calculations asian'!AD171)</f>
        <v>5.0804352599263067E-2</v>
      </c>
      <c r="AE216" s="28">
        <f>AE171/SUM(AE171,'Calculations white'!AE171,'Calculations black'!AE171,'Calculations asian'!AE171)</f>
        <v>5.1587735776108062E-2</v>
      </c>
      <c r="AF216" s="28">
        <f>AF171/SUM(AF171,'Calculations white'!AF171,'Calculations black'!AF171,'Calculations asian'!AF171)</f>
        <v>5.2373176653115812E-2</v>
      </c>
    </row>
    <row r="217" spans="1:32" x14ac:dyDescent="0.2">
      <c r="A217" s="6" t="s">
        <v>50</v>
      </c>
      <c r="B217" s="28">
        <f>B172/SUM(B172,'Calculations white'!B172,'Calculations black'!B172,'Calculations asian'!B172)</f>
        <v>2.4000000000000028E-2</v>
      </c>
      <c r="C217" s="28">
        <f>C172/SUM(C172,'Calculations white'!C172,'Calculations black'!C172,'Calculations asian'!C172)</f>
        <v>2.4579830363636677E-2</v>
      </c>
      <c r="D217" s="28">
        <f>D172/SUM(D172,'Calculations white'!D172,'Calculations black'!D172,'Calculations asian'!D172)</f>
        <v>2.5185022593241898E-2</v>
      </c>
      <c r="E217" s="28">
        <f>E172/SUM(E172,'Calculations white'!E172,'Calculations black'!E172,'Calculations asian'!E172)</f>
        <v>2.5799582141654169E-2</v>
      </c>
      <c r="F217" s="28">
        <f>F172/SUM(F172,'Calculations white'!F172,'Calculations black'!F172,'Calculations asian'!F172)</f>
        <v>2.6419154270400643E-2</v>
      </c>
      <c r="G217" s="28">
        <f>G172/SUM(G172,'Calculations white'!G172,'Calculations black'!G172,'Calculations asian'!G172)</f>
        <v>2.7050734337297645E-2</v>
      </c>
      <c r="H217" s="28">
        <f>H172/SUM(H172,'Calculations white'!H172,'Calculations black'!H172,'Calculations asian'!H172)</f>
        <v>2.7710301088077097E-2</v>
      </c>
      <c r="I217" s="28">
        <f>I172/SUM(I172,'Calculations white'!I172,'Calculations black'!I172,'Calculations asian'!I172)</f>
        <v>2.8371328611596285E-2</v>
      </c>
      <c r="J217" s="28">
        <f>J172/SUM(J172,'Calculations white'!J172,'Calculations black'!J172,'Calculations asian'!J172)</f>
        <v>2.9044917767649867E-2</v>
      </c>
      <c r="K217" s="28">
        <f>K172/SUM(K172,'Calculations white'!K172,'Calculations black'!K172,'Calculations asian'!K172)</f>
        <v>2.9723474760449814E-2</v>
      </c>
      <c r="L217" s="28">
        <f>L172/SUM(L172,'Calculations white'!L172,'Calculations black'!L172,'Calculations asian'!L172)</f>
        <v>3.0319536060264073E-2</v>
      </c>
      <c r="M217" s="28">
        <f>M172/SUM(M172,'Calculations white'!M172,'Calculations black'!M172,'Calculations asian'!M172)</f>
        <v>3.0977748139261914E-2</v>
      </c>
      <c r="N217" s="28">
        <f>N172/SUM(N172,'Calculations white'!N172,'Calculations black'!N172,'Calculations asian'!N172)</f>
        <v>3.1640110105899046E-2</v>
      </c>
      <c r="O217" s="28">
        <f>O172/SUM(O172,'Calculations white'!O172,'Calculations black'!O172,'Calculations asian'!O172)</f>
        <v>3.2306556958166838E-2</v>
      </c>
      <c r="P217" s="28">
        <f>P172/SUM(P172,'Calculations white'!P172,'Calculations black'!P172,'Calculations asian'!P172)</f>
        <v>3.2977023012127946E-2</v>
      </c>
      <c r="Q217" s="28">
        <f>Q172/SUM(Q172,'Calculations white'!Q172,'Calculations black'!Q172,'Calculations asian'!Q172)</f>
        <v>3.3651441935044712E-2</v>
      </c>
      <c r="R217" s="28">
        <f>R172/SUM(R172,'Calculations white'!R172,'Calculations black'!R172,'Calculations asian'!R172)</f>
        <v>3.4329746778648328E-2</v>
      </c>
      <c r="S217" s="28">
        <f>S172/SUM(S172,'Calculations white'!S172,'Calculations black'!S172,'Calculations asian'!S172)</f>
        <v>3.5011870012515017E-2</v>
      </c>
      <c r="T217" s="28">
        <f>T172/SUM(T172,'Calculations white'!T172,'Calculations black'!T172,'Calculations asian'!T172)</f>
        <v>3.5697743557511187E-2</v>
      </c>
      <c r="U217" s="28">
        <f>U172/SUM(U172,'Calculations white'!U172,'Calculations black'!U172,'Calculations asian'!U172)</f>
        <v>3.6387298819272211E-2</v>
      </c>
      <c r="V217" s="28">
        <f>V172/SUM(V172,'Calculations white'!V172,'Calculations black'!V172,'Calculations asian'!V172)</f>
        <v>3.7080466721681492E-2</v>
      </c>
      <c r="W217" s="28">
        <f>W172/SUM(W172,'Calculations white'!W172,'Calculations black'!W172,'Calculations asian'!W172)</f>
        <v>3.7777177740313063E-2</v>
      </c>
      <c r="X217" s="28">
        <f>X172/SUM(X172,'Calculations white'!X172,'Calculations black'!X172,'Calculations asian'!X172)</f>
        <v>3.8477361935804477E-2</v>
      </c>
      <c r="Y217" s="28">
        <f>Y172/SUM(Y172,'Calculations white'!Y172,'Calculations black'!Y172,'Calculations asian'!Y172)</f>
        <v>3.9180948987128983E-2</v>
      </c>
      <c r="Z217" s="28">
        <f>Z172/SUM(Z172,'Calculations white'!Z172,'Calculations black'!Z172,'Calculations asian'!Z172)</f>
        <v>3.9887868224731213E-2</v>
      </c>
      <c r="AA217" s="28">
        <f>AA172/SUM(AA172,'Calculations white'!AA172,'Calculations black'!AA172,'Calculations asian'!AA172)</f>
        <v>4.0598048663497067E-2</v>
      </c>
      <c r="AB217" s="28">
        <f>AB172/SUM(AB172,'Calculations white'!AB172,'Calculations black'!AB172,'Calculations asian'!AB172)</f>
        <v>4.131141903552709E-2</v>
      </c>
      <c r="AC217" s="28">
        <f>AC172/SUM(AC172,'Calculations white'!AC172,'Calculations black'!AC172,'Calculations asian'!AC172)</f>
        <v>4.202790782268255E-2</v>
      </c>
      <c r="AD217" s="28">
        <f>AD172/SUM(AD172,'Calculations white'!AD172,'Calculations black'!AD172,'Calculations asian'!AD172)</f>
        <v>4.2747443288874955E-2</v>
      </c>
      <c r="AE217" s="28">
        <f>AE172/SUM(AE172,'Calculations white'!AE172,'Calculations black'!AE172,'Calculations asian'!AE172)</f>
        <v>4.3469953512073368E-2</v>
      </c>
      <c r="AF217" s="28">
        <f>AF172/SUM(AF172,'Calculations white'!AF172,'Calculations black'!AF172,'Calculations asian'!AF172)</f>
        <v>4.4195366415999707E-2</v>
      </c>
    </row>
    <row r="218" spans="1:32" x14ac:dyDescent="0.2">
      <c r="A218" s="6" t="s">
        <v>51</v>
      </c>
      <c r="B218" s="28">
        <f>B173/SUM(B173,'Calculations white'!B173,'Calculations black'!B173,'Calculations asian'!B173)</f>
        <v>2.6000000000000016E-2</v>
      </c>
      <c r="C218" s="28">
        <f>C173/SUM(C173,'Calculations white'!C173,'Calculations black'!C173,'Calculations asian'!C173)</f>
        <v>2.6608871571933028E-2</v>
      </c>
      <c r="D218" s="28">
        <f>D173/SUM(D173,'Calculations white'!D173,'Calculations black'!D173,'Calculations asian'!D173)</f>
        <v>2.7244390214196994E-2</v>
      </c>
      <c r="E218" s="28">
        <f>E173/SUM(E173,'Calculations white'!E173,'Calculations black'!E173,'Calculations asian'!E173)</f>
        <v>2.7889894869082308E-2</v>
      </c>
      <c r="F218" s="28">
        <f>F173/SUM(F173,'Calculations white'!F173,'Calculations black'!F173,'Calculations asian'!F173)</f>
        <v>2.854078866493235E-2</v>
      </c>
      <c r="G218" s="28">
        <f>G173/SUM(G173,'Calculations white'!G173,'Calculations black'!G173,'Calculations asian'!G173)</f>
        <v>2.9204489403322063E-2</v>
      </c>
      <c r="H218" s="28">
        <f>H173/SUM(H173,'Calculations white'!H173,'Calculations black'!H173,'Calculations asian'!H173)</f>
        <v>2.9897809095572107E-2</v>
      </c>
      <c r="I218" s="28">
        <f>I173/SUM(I173,'Calculations white'!I173,'Calculations black'!I173,'Calculations asian'!I173)</f>
        <v>3.0592788623757926E-2</v>
      </c>
      <c r="J218" s="28">
        <f>J173/SUM(J173,'Calculations white'!J173,'Calculations black'!J173,'Calculations asian'!J173)</f>
        <v>3.1301164639022418E-2</v>
      </c>
      <c r="K218" s="28">
        <f>K173/SUM(K173,'Calculations white'!K173,'Calculations black'!K173,'Calculations asian'!K173)</f>
        <v>3.2014994991917615E-2</v>
      </c>
      <c r="L218" s="28">
        <f>L173/SUM(L173,'Calculations white'!L173,'Calculations black'!L173,'Calculations asian'!L173)</f>
        <v>3.2642067478531725E-2</v>
      </c>
      <c r="M218" s="28">
        <f>M173/SUM(M173,'Calculations white'!M173,'Calculations black'!M173,'Calculations asian'!M173)</f>
        <v>3.3334835035091777E-2</v>
      </c>
      <c r="N218" s="28">
        <f>N173/SUM(N173,'Calculations white'!N173,'Calculations black'!N173,'Calculations asian'!N173)</f>
        <v>3.40321914039503E-2</v>
      </c>
      <c r="O218" s="28">
        <f>O173/SUM(O173,'Calculations white'!O173,'Calculations black'!O173,'Calculations asian'!O173)</f>
        <v>3.4734081359864402E-2</v>
      </c>
      <c r="P218" s="28">
        <f>P173/SUM(P173,'Calculations white'!P173,'Calculations black'!P173,'Calculations asian'!P173)</f>
        <v>3.5440448929920959E-2</v>
      </c>
      <c r="Q218" s="28">
        <f>Q173/SUM(Q173,'Calculations white'!Q173,'Calculations black'!Q173,'Calculations asian'!Q173)</f>
        <v>3.6151237413621855E-2</v>
      </c>
      <c r="R218" s="28">
        <f>R173/SUM(R173,'Calculations white'!R173,'Calculations black'!R173,'Calculations asian'!R173)</f>
        <v>3.686638940333839E-2</v>
      </c>
      <c r="S218" s="28">
        <f>S173/SUM(S173,'Calculations white'!S173,'Calculations black'!S173,'Calculations asian'!S173)</f>
        <v>3.7585846805120428E-2</v>
      </c>
      <c r="T218" s="28">
        <f>T173/SUM(T173,'Calculations white'!T173,'Calculations black'!T173,'Calculations asian'!T173)</f>
        <v>3.8309550859839246E-2</v>
      </c>
      <c r="U218" s="28">
        <f>U173/SUM(U173,'Calculations white'!U173,'Calculations black'!U173,'Calculations asian'!U173)</f>
        <v>3.9037442164646455E-2</v>
      </c>
      <c r="V218" s="28">
        <f>V173/SUM(V173,'Calculations white'!V173,'Calculations black'!V173,'Calculations asian'!V173)</f>
        <v>3.9769460694730613E-2</v>
      </c>
      <c r="W218" s="28">
        <f>W173/SUM(W173,'Calculations white'!W173,'Calculations black'!W173,'Calculations asian'!W173)</f>
        <v>4.050554582534982E-2</v>
      </c>
      <c r="X218" s="28">
        <f>X173/SUM(X173,'Calculations white'!X173,'Calculations black'!X173,'Calculations asian'!X173)</f>
        <v>4.1245636354121915E-2</v>
      </c>
      <c r="Y218" s="28">
        <f>Y173/SUM(Y173,'Calculations white'!Y173,'Calculations black'!Y173,'Calculations asian'!Y173)</f>
        <v>4.1989670523552451E-2</v>
      </c>
      <c r="Z218" s="28">
        <f>Z173/SUM(Z173,'Calculations white'!Z173,'Calculations black'!Z173,'Calculations asian'!Z173)</f>
        <v>4.2737586043778426E-2</v>
      </c>
      <c r="AA218" s="28">
        <f>AA173/SUM(AA173,'Calculations white'!AA173,'Calculations black'!AA173,'Calculations asian'!AA173)</f>
        <v>4.3489320115507872E-2</v>
      </c>
      <c r="AB218" s="28">
        <f>AB173/SUM(AB173,'Calculations white'!AB173,'Calculations black'!AB173,'Calculations asian'!AB173)</f>
        <v>4.4244809453136073E-2</v>
      </c>
      <c r="AC218" s="28">
        <f>AC173/SUM(AC173,'Calculations white'!AC173,'Calculations black'!AC173,'Calculations asian'!AC173)</f>
        <v>4.5003990308015079E-2</v>
      </c>
      <c r="AD218" s="28">
        <f>AD173/SUM(AD173,'Calculations white'!AD173,'Calculations black'!AD173,'Calculations asian'!AD173)</f>
        <v>4.5766798491856657E-2</v>
      </c>
      <c r="AE218" s="28">
        <f>AE173/SUM(AE173,'Calculations white'!AE173,'Calculations black'!AE173,'Calculations asian'!AE173)</f>
        <v>4.6533169400249416E-2</v>
      </c>
      <c r="AF218" s="28">
        <f>AF173/SUM(AF173,'Calculations white'!AF173,'Calculations black'!AF173,'Calculations asian'!AF173)</f>
        <v>4.7303038036266579E-2</v>
      </c>
    </row>
    <row r="219" spans="1:32" x14ac:dyDescent="0.2">
      <c r="A219" s="6" t="s">
        <v>52</v>
      </c>
      <c r="B219" s="28">
        <f>B174/SUM(B174,'Calculations white'!B174,'Calculations black'!B174,'Calculations asian'!B174)</f>
        <v>3.0000000000000145E-2</v>
      </c>
      <c r="C219" s="28">
        <f>C174/SUM(C174,'Calculations white'!C174,'Calculations black'!C174,'Calculations asian'!C174)</f>
        <v>3.0659968305709287E-2</v>
      </c>
      <c r="D219" s="28">
        <f>D174/SUM(D174,'Calculations white'!D174,'Calculations black'!D174,'Calculations asian'!D174)</f>
        <v>3.1348409796687945E-2</v>
      </c>
      <c r="E219" s="28">
        <f>E174/SUM(E174,'Calculations white'!E174,'Calculations black'!E174,'Calculations asian'!E174)</f>
        <v>3.2046984319842958E-2</v>
      </c>
      <c r="F219" s="28">
        <f>F174/SUM(F174,'Calculations white'!F174,'Calculations black'!F174,'Calculations asian'!F174)</f>
        <v>3.2750764426541339E-2</v>
      </c>
      <c r="G219" s="28">
        <f>G174/SUM(G174,'Calculations white'!G174,'Calculations black'!G174,'Calculations asian'!G174)</f>
        <v>3.3467627758258109E-2</v>
      </c>
      <c r="H219" s="28">
        <f>H174/SUM(H174,'Calculations white'!H174,'Calculations black'!H174,'Calculations asian'!H174)</f>
        <v>3.4215668535308323E-2</v>
      </c>
      <c r="I219" s="28">
        <f>I174/SUM(I174,'Calculations white'!I174,'Calculations black'!I174,'Calculations asian'!I174)</f>
        <v>3.4964869930529129E-2</v>
      </c>
      <c r="J219" s="28">
        <f>J174/SUM(J174,'Calculations white'!J174,'Calculations black'!J174,'Calculations asian'!J174)</f>
        <v>3.572775306355095E-2</v>
      </c>
      <c r="K219" s="28">
        <f>K174/SUM(K174,'Calculations white'!K174,'Calculations black'!K174,'Calculations asian'!K174)</f>
        <v>3.6495674245109029E-2</v>
      </c>
      <c r="L219" s="28">
        <f>L174/SUM(L174,'Calculations white'!L174,'Calculations black'!L174,'Calculations asian'!L174)</f>
        <v>3.7169940094594622E-2</v>
      </c>
      <c r="M219" s="28">
        <f>M174/SUM(M174,'Calculations white'!M174,'Calculations black'!M174,'Calculations asian'!M174)</f>
        <v>3.7913900783866035E-2</v>
      </c>
      <c r="N219" s="28">
        <f>N174/SUM(N174,'Calculations white'!N174,'Calculations black'!N174,'Calculations asian'!N174)</f>
        <v>3.8662036345707536E-2</v>
      </c>
      <c r="O219" s="28">
        <f>O174/SUM(O174,'Calculations white'!O174,'Calculations black'!O174,'Calculations asian'!O174)</f>
        <v>3.9414268977417531E-2</v>
      </c>
      <c r="P219" s="28">
        <f>P174/SUM(P174,'Calculations white'!P174,'Calculations black'!P174,'Calculations asian'!P174)</f>
        <v>4.0170520292117796E-2</v>
      </c>
      <c r="Q219" s="28">
        <f>Q174/SUM(Q174,'Calculations white'!Q174,'Calculations black'!Q174,'Calculations asian'!Q174)</f>
        <v>4.0930711356947473E-2</v>
      </c>
      <c r="R219" s="28">
        <f>R174/SUM(R174,'Calculations white'!R174,'Calculations black'!R174,'Calculations asian'!R174)</f>
        <v>4.1694762731273691E-2</v>
      </c>
      <c r="S219" s="28">
        <f>S174/SUM(S174,'Calculations white'!S174,'Calculations black'!S174,'Calculations asian'!S174)</f>
        <v>4.2462594504882233E-2</v>
      </c>
      <c r="T219" s="28">
        <f>T174/SUM(T174,'Calculations white'!T174,'Calculations black'!T174,'Calculations asian'!T174)</f>
        <v>4.3234126336104912E-2</v>
      </c>
      <c r="U219" s="28">
        <f>U174/SUM(U174,'Calculations white'!U174,'Calculations black'!U174,'Calculations asian'!U174)</f>
        <v>4.4009277489846198E-2</v>
      </c>
      <c r="V219" s="28">
        <f>V174/SUM(V174,'Calculations white'!V174,'Calculations black'!V174,'Calculations asian'!V174)</f>
        <v>4.4787966875471499E-2</v>
      </c>
      <c r="W219" s="28">
        <f>W174/SUM(W174,'Calculations white'!W174,'Calculations black'!W174,'Calculations asian'!W174)</f>
        <v>4.557011308451734E-2</v>
      </c>
      <c r="X219" s="28">
        <f>X174/SUM(X174,'Calculations white'!X174,'Calculations black'!X174,'Calculations asian'!X174)</f>
        <v>4.6355634428188477E-2</v>
      </c>
      <c r="Y219" s="28">
        <f>Y174/SUM(Y174,'Calculations white'!Y174,'Calculations black'!Y174,'Calculations asian'!Y174)</f>
        <v>4.7144448974606692E-2</v>
      </c>
      <c r="Z219" s="28">
        <f>Z174/SUM(Z174,'Calculations white'!Z174,'Calculations black'!Z174,'Calculations asian'!Z174)</f>
        <v>4.7936474585774935E-2</v>
      </c>
      <c r="AA219" s="28">
        <f>AA174/SUM(AA174,'Calculations white'!AA174,'Calculations black'!AA174,'Calculations asian'!AA174)</f>
        <v>4.8731628954224455E-2</v>
      </c>
      <c r="AB219" s="28">
        <f>AB174/SUM(AB174,'Calculations white'!AB174,'Calculations black'!AB174,'Calculations asian'!AB174)</f>
        <v>4.9529829639312989E-2</v>
      </c>
      <c r="AC219" s="28">
        <f>AC174/SUM(AC174,'Calculations white'!AC174,'Calculations black'!AC174,'Calculations asian'!AC174)</f>
        <v>5.03309941031417E-2</v>
      </c>
      <c r="AD219" s="28">
        <f>AD174/SUM(AD174,'Calculations white'!AD174,'Calculations black'!AD174,'Calculations asian'!AD174)</f>
        <v>5.1135039746060255E-2</v>
      </c>
      <c r="AE219" s="28">
        <f>AE174/SUM(AE174,'Calculations white'!AE174,'Calculations black'!AE174,'Calculations asian'!AE174)</f>
        <v>5.1941883941733991E-2</v>
      </c>
      <c r="AF219" s="28">
        <f>AF174/SUM(AF174,'Calculations white'!AF174,'Calculations black'!AF174,'Calculations asian'!AF174)</f>
        <v>5.275144407174167E-2</v>
      </c>
    </row>
    <row r="220" spans="1:32" x14ac:dyDescent="0.2">
      <c r="A220" s="6" t="s">
        <v>53</v>
      </c>
      <c r="B220" s="28">
        <f>B175/SUM(B175,'Calculations white'!B175,'Calculations black'!B175,'Calculations asian'!B175)</f>
        <v>4.6000000000000055E-2</v>
      </c>
      <c r="C220" s="28">
        <f>C175/SUM(C175,'Calculations white'!C175,'Calculations black'!C175,'Calculations asian'!C175)</f>
        <v>4.6884711985335774E-2</v>
      </c>
      <c r="D220" s="28">
        <f>D175/SUM(D175,'Calculations white'!D175,'Calculations black'!D175,'Calculations asian'!D175)</f>
        <v>4.7806723833142488E-2</v>
      </c>
      <c r="E220" s="28">
        <f>E175/SUM(E175,'Calculations white'!E175,'Calculations black'!E175,'Calculations asian'!E175)</f>
        <v>4.8741653045566005E-2</v>
      </c>
      <c r="F220" s="28">
        <f>F175/SUM(F175,'Calculations white'!F175,'Calculations black'!F175,'Calculations asian'!F175)</f>
        <v>4.9682801204812367E-2</v>
      </c>
      <c r="G220" s="28">
        <f>G175/SUM(G175,'Calculations white'!G175,'Calculations black'!G175,'Calculations asian'!G175)</f>
        <v>5.064079121623858E-2</v>
      </c>
      <c r="H220" s="28">
        <f>H175/SUM(H175,'Calculations white'!H175,'Calculations black'!H175,'Calculations asian'!H175)</f>
        <v>5.16397276196131E-2</v>
      </c>
      <c r="I220" s="28">
        <f>I175/SUM(I175,'Calculations white'!I175,'Calculations black'!I175,'Calculations asian'!I175)</f>
        <v>5.2639245917116308E-2</v>
      </c>
      <c r="J220" s="28">
        <f>J175/SUM(J175,'Calculations white'!J175,'Calculations black'!J175,'Calculations asian'!J175)</f>
        <v>5.3656132316949018E-2</v>
      </c>
      <c r="K220" s="28">
        <f>K175/SUM(K175,'Calculations white'!K175,'Calculations black'!K175,'Calculations asian'!K175)</f>
        <v>5.4678892489939117E-2</v>
      </c>
      <c r="L220" s="28">
        <f>L175/SUM(L175,'Calculations white'!L175,'Calculations black'!L175,'Calculations asian'!L175)</f>
        <v>5.5575780322663713E-2</v>
      </c>
      <c r="M220" s="28">
        <f>M175/SUM(M175,'Calculations white'!M175,'Calculations black'!M175,'Calculations asian'!M175)</f>
        <v>5.6564822183643317E-2</v>
      </c>
      <c r="N220" s="28">
        <f>N175/SUM(N175,'Calculations white'!N175,'Calculations black'!N175,'Calculations asian'!N175)</f>
        <v>5.7558534357298081E-2</v>
      </c>
      <c r="O220" s="28">
        <f>O175/SUM(O175,'Calculations white'!O175,'Calculations black'!O175,'Calculations asian'!O175)</f>
        <v>5.8556794870679982E-2</v>
      </c>
      <c r="P220" s="28">
        <f>P175/SUM(P175,'Calculations white'!P175,'Calculations black'!P175,'Calculations asian'!P175)</f>
        <v>5.9559481200204517E-2</v>
      </c>
      <c r="Q220" s="28">
        <f>Q175/SUM(Q175,'Calculations white'!Q175,'Calculations black'!Q175,'Calculations asian'!Q175)</f>
        <v>6.056647033726173E-2</v>
      </c>
      <c r="R220" s="28">
        <f>R175/SUM(R175,'Calculations white'!R175,'Calculations black'!R175,'Calculations asian'!R175)</f>
        <v>6.1577638853439767E-2</v>
      </c>
      <c r="S220" s="28">
        <f>S175/SUM(S175,'Calculations white'!S175,'Calculations black'!S175,'Calculations asian'!S175)</f>
        <v>6.2592862965297202E-2</v>
      </c>
      <c r="T220" s="28">
        <f>T175/SUM(T175,'Calculations white'!T175,'Calculations black'!T175,'Calculations asian'!T175)</f>
        <v>6.3612018598611361E-2</v>
      </c>
      <c r="U220" s="28">
        <f>U175/SUM(U175,'Calculations white'!U175,'Calculations black'!U175,'Calculations asian'!U175)</f>
        <v>6.4634981452039234E-2</v>
      </c>
      <c r="V220" s="28">
        <f>V175/SUM(V175,'Calculations white'!V175,'Calculations black'!V175,'Calculations asian'!V175)</f>
        <v>6.5661627060128749E-2</v>
      </c>
      <c r="W220" s="28">
        <f>W175/SUM(W175,'Calculations white'!W175,'Calculations black'!W175,'Calculations asian'!W175)</f>
        <v>6.6691830855616988E-2</v>
      </c>
      <c r="X220" s="28">
        <f>X175/SUM(X175,'Calculations white'!X175,'Calculations black'!X175,'Calculations asian'!X175)</f>
        <v>6.7725468230957972E-2</v>
      </c>
      <c r="Y220" s="28">
        <f>Y175/SUM(Y175,'Calculations white'!Y175,'Calculations black'!Y175,'Calculations asian'!Y175)</f>
        <v>6.8762414599025531E-2</v>
      </c>
      <c r="Z220" s="28">
        <f>Z175/SUM(Z175,'Calculations white'!Z175,'Calculations black'!Z175,'Calculations asian'!Z175)</f>
        <v>6.9802545452934572E-2</v>
      </c>
      <c r="AA220" s="28">
        <f>AA175/SUM(AA175,'Calculations white'!AA175,'Calculations black'!AA175,'Calculations asian'!AA175)</f>
        <v>7.084573642493204E-2</v>
      </c>
      <c r="AB220" s="28">
        <f>AB175/SUM(AB175,'Calculations white'!AB175,'Calculations black'!AB175,'Calculations asian'!AB175)</f>
        <v>7.1891863344308998E-2</v>
      </c>
      <c r="AC220" s="28">
        <f>AC175/SUM(AC175,'Calculations white'!AC175,'Calculations black'!AC175,'Calculations asian'!AC175)</f>
        <v>7.2940802294287496E-2</v>
      </c>
      <c r="AD220" s="28">
        <f>AD175/SUM(AD175,'Calculations white'!AD175,'Calculations black'!AD175,'Calculations asian'!AD175)</f>
        <v>7.3992429667838353E-2</v>
      </c>
      <c r="AE220" s="28">
        <f>AE175/SUM(AE175,'Calculations white'!AE175,'Calculations black'!AE175,'Calculations asian'!AE175)</f>
        <v>7.5046622222392043E-2</v>
      </c>
      <c r="AF220" s="28">
        <f>AF175/SUM(AF175,'Calculations white'!AF175,'Calculations black'!AF175,'Calculations asian'!AF175)</f>
        <v>7.6103257133401839E-2</v>
      </c>
    </row>
    <row r="221" spans="1:32" x14ac:dyDescent="0.2">
      <c r="A221" s="6" t="s">
        <v>54</v>
      </c>
      <c r="B221" s="28">
        <f>B176/SUM(B176,'Calculations white'!B176,'Calculations black'!B176,'Calculations asian'!B176)</f>
        <v>3.099999999999992E-2</v>
      </c>
      <c r="C221" s="28">
        <f>C176/SUM(C176,'Calculations white'!C176,'Calculations black'!C176,'Calculations asian'!C176)</f>
        <v>3.1678688490082083E-2</v>
      </c>
      <c r="D221" s="28">
        <f>D176/SUM(D176,'Calculations white'!D176,'Calculations black'!D176,'Calculations asian'!D176)</f>
        <v>3.2386790538411155E-2</v>
      </c>
      <c r="E221" s="28">
        <f>E176/SUM(E176,'Calculations white'!E176,'Calculations black'!E176,'Calculations asian'!E176)</f>
        <v>3.3105633923719853E-2</v>
      </c>
      <c r="F221" s="28">
        <f>F176/SUM(F176,'Calculations white'!F176,'Calculations black'!F176,'Calculations asian'!F176)</f>
        <v>3.3830108326702586E-2</v>
      </c>
      <c r="G221" s="28">
        <f>G176/SUM(G176,'Calculations white'!G176,'Calculations black'!G176,'Calculations asian'!G176)</f>
        <v>3.4568416126937888E-2</v>
      </c>
      <c r="H221" s="28">
        <f>H176/SUM(H176,'Calculations white'!H176,'Calculations black'!H176,'Calculations asian'!H176)</f>
        <v>3.53392206115598E-2</v>
      </c>
      <c r="I221" s="28">
        <f>I176/SUM(I176,'Calculations white'!I176,'Calculations black'!I176,'Calculations asian'!I176)</f>
        <v>3.611147278336798E-2</v>
      </c>
      <c r="J221" s="28">
        <f>J176/SUM(J176,'Calculations white'!J176,'Calculations black'!J176,'Calculations asian'!J176)</f>
        <v>3.6898164632798831E-2</v>
      </c>
      <c r="K221" s="28">
        <f>K176/SUM(K176,'Calculations white'!K176,'Calculations black'!K176,'Calculations asian'!K176)</f>
        <v>3.7690437794816095E-2</v>
      </c>
      <c r="L221" s="28">
        <f>L176/SUM(L176,'Calculations white'!L176,'Calculations black'!L176,'Calculations asian'!L176)</f>
        <v>3.8386143987729923E-2</v>
      </c>
      <c r="M221" s="28">
        <f>M176/SUM(M176,'Calculations white'!M176,'Calculations black'!M176,'Calculations asian'!M176)</f>
        <v>3.915424329137409E-2</v>
      </c>
      <c r="N221" s="28">
        <f>N176/SUM(N176,'Calculations white'!N176,'Calculations black'!N176,'Calculations asian'!N176)</f>
        <v>3.9926988116238279E-2</v>
      </c>
      <c r="O221" s="28">
        <f>O176/SUM(O176,'Calculations white'!O176,'Calculations black'!O176,'Calculations asian'!O176)</f>
        <v>4.0704306498310132E-2</v>
      </c>
      <c r="P221" s="28">
        <f>P176/SUM(P176,'Calculations white'!P176,'Calculations black'!P176,'Calculations asian'!P176)</f>
        <v>4.1486125710600036E-2</v>
      </c>
      <c r="Q221" s="28">
        <f>Q176/SUM(Q176,'Calculations white'!Q176,'Calculations black'!Q176,'Calculations asian'!Q176)</f>
        <v>4.2272372294353398E-2</v>
      </c>
      <c r="R221" s="28">
        <f>R176/SUM(R176,'Calculations white'!R176,'Calculations black'!R176,'Calculations asian'!R176)</f>
        <v>4.3062972090570223E-2</v>
      </c>
      <c r="S221" s="28">
        <f>S176/SUM(S176,'Calculations white'!S176,'Calculations black'!S176,'Calculations asian'!S176)</f>
        <v>4.3857850271802619E-2</v>
      </c>
      <c r="T221" s="28">
        <f>T176/SUM(T176,'Calculations white'!T176,'Calculations black'!T176,'Calculations asian'!T176)</f>
        <v>4.4656931374195255E-2</v>
      </c>
      <c r="U221" s="28">
        <f>U176/SUM(U176,'Calculations white'!U176,'Calculations black'!U176,'Calculations asian'!U176)</f>
        <v>4.5460139329736755E-2</v>
      </c>
      <c r="V221" s="28">
        <f>V176/SUM(V176,'Calculations white'!V176,'Calculations black'!V176,'Calculations asian'!V176)</f>
        <v>4.6267397498690944E-2</v>
      </c>
      <c r="W221" s="28">
        <f>W176/SUM(W176,'Calculations white'!W176,'Calculations black'!W176,'Calculations asian'!W176)</f>
        <v>4.7078628702172748E-2</v>
      </c>
      <c r="X221" s="28">
        <f>X176/SUM(X176,'Calculations white'!X176,'Calculations black'!X176,'Calculations asian'!X176)</f>
        <v>4.7893755254837779E-2</v>
      </c>
      <c r="Y221" s="28">
        <f>Y176/SUM(Y176,'Calculations white'!Y176,'Calculations black'!Y176,'Calculations asian'!Y176)</f>
        <v>4.8712698997654291E-2</v>
      </c>
      <c r="Z221" s="28">
        <f>Z176/SUM(Z176,'Calculations white'!Z176,'Calculations black'!Z176,'Calculations asian'!Z176)</f>
        <v>4.9535381330723043E-2</v>
      </c>
      <c r="AA221" s="28">
        <f>AA176/SUM(AA176,'Calculations white'!AA176,'Calculations black'!AA176,'Calculations asian'!AA176)</f>
        <v>5.0361723246115257E-2</v>
      </c>
      <c r="AB221" s="28">
        <f>AB176/SUM(AB176,'Calculations white'!AB176,'Calculations black'!AB176,'Calculations asian'!AB176)</f>
        <v>5.1191645360697625E-2</v>
      </c>
      <c r="AC221" s="28">
        <f>AC176/SUM(AC176,'Calculations white'!AC176,'Calculations black'!AC176,'Calculations asian'!AC176)</f>
        <v>5.2025067948912151E-2</v>
      </c>
      <c r="AD221" s="28">
        <f>AD176/SUM(AD176,'Calculations white'!AD176,'Calculations black'!AD176,'Calculations asian'!AD176)</f>
        <v>5.2861910975480694E-2</v>
      </c>
      <c r="AE221" s="28">
        <f>AE176/SUM(AE176,'Calculations white'!AE176,'Calculations black'!AE176,'Calculations asian'!AE176)</f>
        <v>5.3702094128006479E-2</v>
      </c>
      <c r="AF221" s="28">
        <f>AF176/SUM(AF176,'Calculations white'!AF176,'Calculations black'!AF176,'Calculations asian'!AF176)</f>
        <v>5.4545536849440475E-2</v>
      </c>
    </row>
    <row r="222" spans="1:32" x14ac:dyDescent="0.2">
      <c r="A222" s="6" t="s">
        <v>55</v>
      </c>
      <c r="B222" s="28">
        <f>B177/SUM(B177,'Calculations white'!B177,'Calculations black'!B177,'Calculations asian'!B177)</f>
        <v>3.2999999999999946E-2</v>
      </c>
      <c r="C222" s="28">
        <f>C177/SUM(C177,'Calculations white'!C177,'Calculations black'!C177,'Calculations asian'!C177)</f>
        <v>3.3712049578119657E-2</v>
      </c>
      <c r="D222" s="28">
        <f>D177/SUM(D177,'Calculations white'!D177,'Calculations black'!D177,'Calculations asian'!D177)</f>
        <v>3.4454710450506326E-2</v>
      </c>
      <c r="E222" s="28">
        <f>E177/SUM(E177,'Calculations white'!E177,'Calculations black'!E177,'Calculations asian'!E177)</f>
        <v>3.5208427919308394E-2</v>
      </c>
      <c r="F222" s="28">
        <f>F177/SUM(F177,'Calculations white'!F177,'Calculations black'!F177,'Calculations asian'!F177)</f>
        <v>3.5967801751114033E-2</v>
      </c>
      <c r="G222" s="28">
        <f>G177/SUM(G177,'Calculations white'!G177,'Calculations black'!G177,'Calculations asian'!G177)</f>
        <v>3.6741441549833657E-2</v>
      </c>
      <c r="H222" s="28">
        <f>H177/SUM(H177,'Calculations white'!H177,'Calculations black'!H177,'Calculations asian'!H177)</f>
        <v>3.7548867260490761E-2</v>
      </c>
      <c r="I222" s="28">
        <f>I177/SUM(I177,'Calculations white'!I177,'Calculations black'!I177,'Calculations asian'!I177)</f>
        <v>3.835744929140656E-2</v>
      </c>
      <c r="J222" s="28">
        <f>J177/SUM(J177,'Calculations white'!J177,'Calculations black'!J177,'Calculations asian'!J177)</f>
        <v>3.9180798721503353E-2</v>
      </c>
      <c r="K222" s="28">
        <f>K177/SUM(K177,'Calculations white'!K177,'Calculations black'!K177,'Calculations asian'!K177)</f>
        <v>4.0009638209509021E-2</v>
      </c>
      <c r="L222" s="28">
        <f>L177/SUM(L177,'Calculations white'!L177,'Calculations black'!L177,'Calculations asian'!L177)</f>
        <v>4.0736989043196004E-2</v>
      </c>
      <c r="M222" s="28">
        <f>M177/SUM(M177,'Calculations white'!M177,'Calculations black'!M177,'Calculations asian'!M177)</f>
        <v>4.1539757970619519E-2</v>
      </c>
      <c r="N222" s="28">
        <f>N177/SUM(N177,'Calculations white'!N177,'Calculations black'!N177,'Calculations asian'!N177)</f>
        <v>4.2346979123224326E-2</v>
      </c>
      <c r="O222" s="28">
        <f>O177/SUM(O177,'Calculations white'!O177,'Calculations black'!O177,'Calculations asian'!O177)</f>
        <v>4.3158556653803005E-2</v>
      </c>
      <c r="P222" s="28">
        <f>P177/SUM(P177,'Calculations white'!P177,'Calculations black'!P177,'Calculations asian'!P177)</f>
        <v>4.3974394060688468E-2</v>
      </c>
      <c r="Q222" s="28">
        <f>Q177/SUM(Q177,'Calculations white'!Q177,'Calculations black'!Q177,'Calculations asian'!Q177)</f>
        <v>4.4794394242712872E-2</v>
      </c>
      <c r="R222" s="28">
        <f>R177/SUM(R177,'Calculations white'!R177,'Calculations black'!R177,'Calculations asian'!R177)</f>
        <v>4.5618459553934884E-2</v>
      </c>
      <c r="S222" s="28">
        <f>S177/SUM(S177,'Calculations white'!S177,'Calculations black'!S177,'Calculations asian'!S177)</f>
        <v>4.6446491858079052E-2</v>
      </c>
      <c r="T222" s="28">
        <f>T177/SUM(T177,'Calculations white'!T177,'Calculations black'!T177,'Calculations asian'!T177)</f>
        <v>4.727839258262518E-2</v>
      </c>
      <c r="U222" s="28">
        <f>U177/SUM(U177,'Calculations white'!U177,'Calculations black'!U177,'Calculations asian'!U177)</f>
        <v>4.811406277249286E-2</v>
      </c>
      <c r="V222" s="28">
        <f>V177/SUM(V177,'Calculations white'!V177,'Calculations black'!V177,'Calculations asian'!V177)</f>
        <v>4.8953403143267606E-2</v>
      </c>
      <c r="W222" s="28">
        <f>W177/SUM(W177,'Calculations white'!W177,'Calculations black'!W177,'Calculations asian'!W177)</f>
        <v>4.9796314133912979E-2</v>
      </c>
      <c r="X222" s="28">
        <f>X177/SUM(X177,'Calculations white'!X177,'Calculations black'!X177,'Calculations asian'!X177)</f>
        <v>5.0642695958919341E-2</v>
      </c>
      <c r="Y222" s="28">
        <f>Y177/SUM(Y177,'Calculations white'!Y177,'Calculations black'!Y177,'Calculations asian'!Y177)</f>
        <v>5.1492448659841906E-2</v>
      </c>
      <c r="Z222" s="28">
        <f>Z177/SUM(Z177,'Calculations white'!Z177,'Calculations black'!Z177,'Calculations asian'!Z177)</f>
        <v>5.2345472156178893E-2</v>
      </c>
      <c r="AA222" s="28">
        <f>AA177/SUM(AA177,'Calculations white'!AA177,'Calculations black'!AA177,'Calculations asian'!AA177)</f>
        <v>5.32016662955462E-2</v>
      </c>
      <c r="AB222" s="28">
        <f>AB177/SUM(AB177,'Calculations white'!AB177,'Calculations black'!AB177,'Calculations asian'!AB177)</f>
        <v>5.4060930903107998E-2</v>
      </c>
      <c r="AC222" s="28">
        <f>AC177/SUM(AC177,'Calculations white'!AC177,'Calculations black'!AC177,'Calculations asian'!AC177)</f>
        <v>5.4923165830220333E-2</v>
      </c>
      <c r="AD222" s="28">
        <f>AD177/SUM(AD177,'Calculations white'!AD177,'Calculations black'!AD177,'Calculations asian'!AD177)</f>
        <v>5.5788271002251165E-2</v>
      </c>
      <c r="AE222" s="28">
        <f>AE177/SUM(AE177,'Calculations white'!AE177,'Calculations black'!AE177,'Calculations asian'!AE177)</f>
        <v>5.6656146465542075E-2</v>
      </c>
      <c r="AF222" s="28">
        <f>AF177/SUM(AF177,'Calculations white'!AF177,'Calculations black'!AF177,'Calculations asian'!AF177)</f>
        <v>5.752669243347603E-2</v>
      </c>
    </row>
    <row r="223" spans="1:32" x14ac:dyDescent="0.2">
      <c r="A223" s="6" t="s">
        <v>56</v>
      </c>
      <c r="B223" s="28">
        <f>B178/SUM(B178,'Calculations white'!B178,'Calculations black'!B178,'Calculations asian'!B178)</f>
        <v>6.0000000000000081E-2</v>
      </c>
      <c r="C223" s="28">
        <f>C178/SUM(C178,'Calculations white'!C178,'Calculations black'!C178,'Calculations asian'!C178)</f>
        <v>6.103257513142641E-2</v>
      </c>
      <c r="D223" s="28">
        <f>D178/SUM(D178,'Calculations white'!D178,'Calculations black'!D178,'Calculations asian'!D178)</f>
        <v>6.2107813926585612E-2</v>
      </c>
      <c r="E223" s="28">
        <f>E178/SUM(E178,'Calculations white'!E178,'Calculations black'!E178,'Calculations asian'!E178)</f>
        <v>6.3196748098859432E-2</v>
      </c>
      <c r="F223" s="28">
        <f>F178/SUM(F178,'Calculations white'!F178,'Calculations black'!F178,'Calculations asian'!F178)</f>
        <v>6.429171823890753E-2</v>
      </c>
      <c r="G223" s="28">
        <f>G178/SUM(G178,'Calculations white'!G178,'Calculations black'!G178,'Calculations asian'!G178)</f>
        <v>6.5404835689967231E-2</v>
      </c>
      <c r="H223" s="28">
        <f>H178/SUM(H178,'Calculations white'!H178,'Calculations black'!H178,'Calculations asian'!H178)</f>
        <v>6.6564028390733804E-2</v>
      </c>
      <c r="I223" s="28">
        <f>I178/SUM(I178,'Calculations white'!I178,'Calculations black'!I178,'Calculations asian'!I178)</f>
        <v>6.7722845224193862E-2</v>
      </c>
      <c r="J223" s="28">
        <f>J178/SUM(J178,'Calculations white'!J178,'Calculations black'!J178,'Calculations asian'!J178)</f>
        <v>6.8900532564574457E-2</v>
      </c>
      <c r="K223" s="28">
        <f>K178/SUM(K178,'Calculations white'!K178,'Calculations black'!K178,'Calculations asian'!K178)</f>
        <v>7.0083644472151818E-2</v>
      </c>
      <c r="L223" s="28">
        <f>L178/SUM(L178,'Calculations white'!L178,'Calculations black'!L178,'Calculations asian'!L178)</f>
        <v>7.1120904464968979E-2</v>
      </c>
      <c r="M223" s="28">
        <f>M178/SUM(M178,'Calculations white'!M178,'Calculations black'!M178,'Calculations asian'!M178)</f>
        <v>7.226315398886872E-2</v>
      </c>
      <c r="N223" s="28">
        <f>N178/SUM(N178,'Calculations white'!N178,'Calculations black'!N178,'Calculations asian'!N178)</f>
        <v>7.3409726120521268E-2</v>
      </c>
      <c r="O223" s="28">
        <f>O178/SUM(O178,'Calculations white'!O178,'Calculations black'!O178,'Calculations asian'!O178)</f>
        <v>7.4560495931002765E-2</v>
      </c>
      <c r="P223" s="28">
        <f>P178/SUM(P178,'Calculations white'!P178,'Calculations black'!P178,'Calculations asian'!P178)</f>
        <v>7.5715338227046847E-2</v>
      </c>
      <c r="Q223" s="28">
        <f>Q178/SUM(Q178,'Calculations white'!Q178,'Calculations black'!Q178,'Calculations asian'!Q178)</f>
        <v>7.6874127600309594E-2</v>
      </c>
      <c r="R223" s="28">
        <f>R178/SUM(R178,'Calculations white'!R178,'Calculations black'!R178,'Calculations asian'!R178)</f>
        <v>7.803673847650934E-2</v>
      </c>
      <c r="S223" s="28">
        <f>S178/SUM(S178,'Calculations white'!S178,'Calculations black'!S178,'Calculations asian'!S178)</f>
        <v>7.9203045164397079E-2</v>
      </c>
      <c r="T223" s="28">
        <f>T178/SUM(T178,'Calculations white'!T178,'Calculations black'!T178,'Calculations asian'!T178)</f>
        <v>8.0372921904504874E-2</v>
      </c>
      <c r="U223" s="28">
        <f>U178/SUM(U178,'Calculations white'!U178,'Calculations black'!U178,'Calculations asian'!U178)</f>
        <v>8.154624291762759E-2</v>
      </c>
      <c r="V223" s="28">
        <f>V178/SUM(V178,'Calculations white'!V178,'Calculations black'!V178,'Calculations asian'!V178)</f>
        <v>8.2722882452991919E-2</v>
      </c>
      <c r="W223" s="28">
        <f>W178/SUM(W178,'Calculations white'!W178,'Calculations black'!W178,'Calculations asian'!W178)</f>
        <v>8.3902714836064249E-2</v>
      </c>
      <c r="X223" s="28">
        <f>X178/SUM(X178,'Calculations white'!X178,'Calculations black'!X178,'Calculations asian'!X178)</f>
        <v>8.508561451595531E-2</v>
      </c>
      <c r="Y223" s="28">
        <f>Y178/SUM(Y178,'Calculations white'!Y178,'Calculations black'!Y178,'Calculations asian'!Y178)</f>
        <v>8.6271456112378964E-2</v>
      </c>
      <c r="Z223" s="28">
        <f>Z178/SUM(Z178,'Calculations white'!Z178,'Calculations black'!Z178,'Calculations asian'!Z178)</f>
        <v>8.7460114462119862E-2</v>
      </c>
      <c r="AA223" s="28">
        <f>AA178/SUM(AA178,'Calculations white'!AA178,'Calculations black'!AA178,'Calculations asian'!AA178)</f>
        <v>8.8651464664972146E-2</v>
      </c>
      <c r="AB223" s="28">
        <f>AB178/SUM(AB178,'Calculations white'!AB178,'Calculations black'!AB178,'Calculations asian'!AB178)</f>
        <v>8.9845382129108947E-2</v>
      </c>
      <c r="AC223" s="28">
        <f>AC178/SUM(AC178,'Calculations white'!AC178,'Calculations black'!AC178,'Calculations asian'!AC178)</f>
        <v>9.1041742615843538E-2</v>
      </c>
      <c r="AD223" s="28">
        <f>AD178/SUM(AD178,'Calculations white'!AD178,'Calculations black'!AD178,'Calculations asian'!AD178)</f>
        <v>9.2240422283745724E-2</v>
      </c>
      <c r="AE223" s="28">
        <f>AE178/SUM(AE178,'Calculations white'!AE178,'Calculations black'!AE178,'Calculations asian'!AE178)</f>
        <v>9.3441297732081013E-2</v>
      </c>
      <c r="AF223" s="28">
        <f>AF178/SUM(AF178,'Calculations white'!AF178,'Calculations black'!AF178,'Calculations asian'!AF178)</f>
        <v>9.4644246043533983E-2</v>
      </c>
    </row>
    <row r="224" spans="1:32" x14ac:dyDescent="0.2">
      <c r="A224" s="6" t="s">
        <v>57</v>
      </c>
      <c r="B224" s="28">
        <f>B179/SUM(B179,'Calculations white'!B179,'Calculations black'!B179,'Calculations asian'!B179)</f>
        <v>4.599999999999993E-2</v>
      </c>
      <c r="C224" s="28">
        <f>C179/SUM(C179,'Calculations white'!C179,'Calculations black'!C179,'Calculations asian'!C179)</f>
        <v>4.6866041652451791E-2</v>
      </c>
      <c r="D224" s="28">
        <f>D179/SUM(D179,'Calculations white'!D179,'Calculations black'!D179,'Calculations asian'!D179)</f>
        <v>4.7768535528197736E-2</v>
      </c>
      <c r="E224" s="28">
        <f>E179/SUM(E179,'Calculations white'!E179,'Calculations black'!E179,'Calculations asian'!E179)</f>
        <v>4.8683305875112999E-2</v>
      </c>
      <c r="F224" s="28">
        <f>F179/SUM(F179,'Calculations white'!F179,'Calculations black'!F179,'Calculations asian'!F179)</f>
        <v>4.9603904648964345E-2</v>
      </c>
      <c r="G224" s="28">
        <f>G179/SUM(G179,'Calculations white'!G179,'Calculations black'!G179,'Calculations asian'!G179)</f>
        <v>5.054057701272887E-2</v>
      </c>
      <c r="H224" s="28">
        <f>H179/SUM(H179,'Calculations white'!H179,'Calculations black'!H179,'Calculations asian'!H179)</f>
        <v>5.1516885226051363E-2</v>
      </c>
      <c r="I224" s="28">
        <f>I179/SUM(I179,'Calculations white'!I179,'Calculations black'!I179,'Calculations asian'!I179)</f>
        <v>5.2493667539489995E-2</v>
      </c>
      <c r="J224" s="28">
        <f>J179/SUM(J179,'Calculations white'!J179,'Calculations black'!J179,'Calculations asian'!J179)</f>
        <v>5.348720009559145E-2</v>
      </c>
      <c r="K224" s="28">
        <f>K179/SUM(K179,'Calculations white'!K179,'Calculations black'!K179,'Calculations asian'!K179)</f>
        <v>5.4486181902278337E-2</v>
      </c>
      <c r="L224" s="28">
        <f>L179/SUM(L179,'Calculations white'!L179,'Calculations black'!L179,'Calculations asian'!L179)</f>
        <v>5.5362564842157846E-2</v>
      </c>
      <c r="M224" s="28">
        <f>M179/SUM(M179,'Calculations white'!M179,'Calculations black'!M179,'Calculations asian'!M179)</f>
        <v>5.6328496745029322E-2</v>
      </c>
      <c r="N224" s="28">
        <f>N179/SUM(N179,'Calculations white'!N179,'Calculations black'!N179,'Calculations asian'!N179)</f>
        <v>5.7298860280788295E-2</v>
      </c>
      <c r="O224" s="28">
        <f>O179/SUM(O179,'Calculations white'!O179,'Calculations black'!O179,'Calculations asian'!O179)</f>
        <v>5.8273552294021209E-2</v>
      </c>
      <c r="P224" s="28">
        <f>P179/SUM(P179,'Calculations white'!P179,'Calculations black'!P179,'Calculations asian'!P179)</f>
        <v>5.9252469158002752E-2</v>
      </c>
      <c r="Q224" s="28">
        <f>Q179/SUM(Q179,'Calculations white'!Q179,'Calculations black'!Q179,'Calculations asian'!Q179)</f>
        <v>6.023550681840819E-2</v>
      </c>
      <c r="R224" s="28">
        <f>R179/SUM(R179,'Calculations white'!R179,'Calculations black'!R179,'Calculations asian'!R179)</f>
        <v>6.1222560837030961E-2</v>
      </c>
      <c r="S224" s="28">
        <f>S179/SUM(S179,'Calculations white'!S179,'Calculations black'!S179,'Calculations asian'!S179)</f>
        <v>6.2213526435465343E-2</v>
      </c>
      <c r="T224" s="28">
        <f>T179/SUM(T179,'Calculations white'!T179,'Calculations black'!T179,'Calculations asian'!T179)</f>
        <v>6.3208298538707214E-2</v>
      </c>
      <c r="U224" s="28">
        <f>U179/SUM(U179,'Calculations white'!U179,'Calculations black'!U179,'Calculations asian'!U179)</f>
        <v>6.4206771818630978E-2</v>
      </c>
      <c r="V224" s="28">
        <f>V179/SUM(V179,'Calculations white'!V179,'Calculations black'!V179,'Calculations asian'!V179)</f>
        <v>6.5208840737301113E-2</v>
      </c>
      <c r="W224" s="28">
        <f>W179/SUM(W179,'Calculations white'!W179,'Calculations black'!W179,'Calculations asian'!W179)</f>
        <v>6.621439959007494E-2</v>
      </c>
      <c r="X224" s="28">
        <f>X179/SUM(X179,'Calculations white'!X179,'Calculations black'!X179,'Calculations asian'!X179)</f>
        <v>6.7223342548455356E-2</v>
      </c>
      <c r="Y224" s="28">
        <f>Y179/SUM(Y179,'Calculations white'!Y179,'Calculations black'!Y179,'Calculations asian'!Y179)</f>
        <v>6.8235563702656502E-2</v>
      </c>
      <c r="Z224" s="28">
        <f>Z179/SUM(Z179,'Calculations white'!Z179,'Calculations black'!Z179,'Calculations asian'!Z179)</f>
        <v>6.9250957103839453E-2</v>
      </c>
      <c r="AA224" s="28">
        <f>AA179/SUM(AA179,'Calculations white'!AA179,'Calculations black'!AA179,'Calculations asian'!AA179)</f>
        <v>7.0269416805982116E-2</v>
      </c>
      <c r="AB224" s="28">
        <f>AB179/SUM(AB179,'Calculations white'!AB179,'Calculations black'!AB179,'Calculations asian'!AB179)</f>
        <v>7.1290836907346486E-2</v>
      </c>
      <c r="AC224" s="28">
        <f>AC179/SUM(AC179,'Calculations white'!AC179,'Calculations black'!AC179,'Calculations asian'!AC179)</f>
        <v>7.2315111591506262E-2</v>
      </c>
      <c r="AD224" s="28">
        <f>AD179/SUM(AD179,'Calculations white'!AD179,'Calculations black'!AD179,'Calculations asian'!AD179)</f>
        <v>7.3342135167900044E-2</v>
      </c>
      <c r="AE224" s="28">
        <f>AE179/SUM(AE179,'Calculations white'!AE179,'Calculations black'!AE179,'Calculations asian'!AE179)</f>
        <v>7.4371802111879506E-2</v>
      </c>
      <c r="AF224" s="28">
        <f>AF179/SUM(AF179,'Calculations white'!AF179,'Calculations black'!AF179,'Calculations asian'!AF179)</f>
        <v>7.54040071042162E-2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1027-00CD-41A7-819D-45F1221439E8}">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4A3F-71BE-4032-9550-691D17DEAC41}">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T18'!G:G,MATCH($A3,'BLS CPS T18'!H:H,0))/100</f>
        <v>0.24199999999999999</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T18'!G:G,MATCH($A4,'BLS CPS T18'!H:H,0))/100</f>
        <v>4.2000000000000003E-2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T18'!G:G,MATCH($A5,'BLS CPS T18'!H:H,0))/100</f>
        <v>0.13</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T18'!G:G,MATCH($A6,'BLS CPS T18'!H:H,0))/100</f>
        <v>0.127</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T18'!G:G,MATCH($A7,'BLS CPS T18'!H:H,0))/100</f>
        <v>0.20699999999999999</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T18'!G:G,MATCH($A8,'BLS CPS T18'!H:H,0))/100</f>
        <v>0.28669902912621359</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T18'!G:G,MATCH($A9,'BLS CPS T18'!H:H,0))/100</f>
        <v>0.22600000000000001</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T18'!G:G,MATCH($A10,'BLS CPS T18'!H:H,0))/100</f>
        <v>0.23600000000000002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T18'!G:G,MATCH($A11,'BLS CPS T18'!H:H,0))/100</f>
        <v>0.16300000000000001</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T18'!G:G,MATCH($A12,'BLS CPS T18'!H:H,0))/100</f>
        <v>0.16699999999999998</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T18'!G:G,MATCH($A13,'BLS CPS T18'!H:H,0))/100</f>
        <v>0.14382592592592594</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T18'!G:G,MATCH($A14,'BLS CPS T18'!H:H,0))/100</f>
        <v>0.14199999999999999</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T18'!G:G,MATCH($A15,'BLS CPS T18'!H:H,0))/100</f>
        <v>0.14099999999999999</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T18'!G:G,MATCH($A16,'BLS CPS T18'!H:H,0))/100</f>
        <v>0.218</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T18'!G:G,MATCH($A17,'BLS CPS T18'!H:H,0))/100</f>
        <v>0.25514285714285717</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T18'!G:G,MATCH($A18,'BLS CPS T18'!H:H,0))/100</f>
        <v>0.13500000000000001</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T18'!G:G,MATCH($A19,'BLS CPS T18'!H:H,0))/100</f>
        <v>0.23399999999999999</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T18'!G:G,MATCH($A20,'BLS CPS T18'!H:H,0))/100</f>
        <v>0.14880411361410381</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T18'!G:G,MATCH($A21,'BLS CPS T18'!H:H,0))/100</f>
        <v>0.11599999999999999</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T18'!G:G,MATCH($A22,'BLS CPS T18'!H:H,0))/100</f>
        <v>0.153</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T18'!G:G,MATCH($A23,'BLS CPS T18'!H:H,0))/100</f>
        <v>0.11199999999999999</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T18'!G:G,MATCH($A24,'BLS CPS T18'!H:H,0))/100</f>
        <v>9.9000000000000005E-2</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T18'!G:G,MATCH($A25,'BLS CPS T18'!H:H,0))/100</f>
        <v>0.1655895953757226</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T18'!G:G,MATCH($A26,'BLS CPS T18'!H:H,0))/100</f>
        <v>0.187</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T18'!G:G,MATCH($A27,'BLS CPS T18'!H:H,0))/100</f>
        <v>0.14000000000000001</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T18'!G:G,MATCH($A28,'BLS CPS T18'!H:H,0))/100</f>
        <v>0.10800000000000001</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T18'!G:G,MATCH($A29,'BLS CPS T18'!H:H,0))/100</f>
        <v>0.19795438175270108</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T18'!G:G,MATCH($A30,'BLS CPS T18'!H:H,0))/100</f>
        <v>0.3</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T18'!G:G,MATCH($A31,'BLS CPS T18'!H:H,0))/100</f>
        <v>0.185</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T18'!G:G,MATCH($A32,'BLS CPS T18'!H:H,0))/100</f>
        <v>0.20800000000000002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T18'!G:G,MATCH($A33,'BLS CPS T18'!H:H,0))/100</f>
        <v>0.27300000000000002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T18'!G:G,MATCH($A34,'BLS CPS T18'!H:H,0))/100</f>
        <v>0.13084489051094889</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T18'!G:G,MATCH($A35,'BLS CPS T18'!H:H,0))/100</f>
        <v>0.15971901840490796</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T18'!G:G,MATCH($A36,'BLS CPS T18'!H:H,0))/100</f>
        <v>9.4095469255663436E-2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T18'!G:G,MATCH($A37,'BLS CPS T18'!H:H,0))/100</f>
        <v>0.114</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T18'!G:G,MATCH($A38,'BLS CPS T18'!H:H,0))/100</f>
        <v>0.16200000000000001</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T18'!G:G,MATCH($A39,'BLS CPS T18'!H:H,0))/100</f>
        <v>0.161</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T18'!G:G,MATCH($A40,'BLS CPS T18'!H:H,0))/100</f>
        <v>0.13100000000000001</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T18'!G:G,MATCH($A41,'BLS CPS T18'!H:H,0))/100</f>
        <v>0.125</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T18'!G:G,MATCH($A42,'BLS CPS T18'!H:H,0))/100</f>
        <v>0.13600000000000001</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T18'!G:G,MATCH($A43,'BLS CPS T18'!H:H,0))/100</f>
        <v>0.13100000000000001</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T18'!G:G,MATCH($A44,'BLS CPS T18'!H:H,0))/100</f>
        <v>0.35200000000000004</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0.3765464665371791</v>
      </c>
    </row>
    <row r="49" spans="1:2" x14ac:dyDescent="0.2">
      <c r="A49" s="6" t="s">
        <v>94</v>
      </c>
      <c r="B49" s="28">
        <f>('S Curve Equation'!$B$11-(LN(1/((B4/'S Curve Equation'!$B$14)-'S Curve Equation'!$B$13)-1)/'S Curve Equation'!$B$10))/'S Curve Equation'!$B$12</f>
        <v>0.17757639343768333</v>
      </c>
    </row>
    <row r="50" spans="1:2" x14ac:dyDescent="0.2">
      <c r="A50" s="6" t="s">
        <v>93</v>
      </c>
      <c r="B50" s="28">
        <f>('S Curve Equation'!$B$11-(LN(1/((B5/'S Curve Equation'!$B$14)-'S Curve Equation'!$B$13)-1)/'S Curve Equation'!$B$10))/'S Curve Equation'!$B$12</f>
        <v>0.29656596209067992</v>
      </c>
    </row>
    <row r="51" spans="1:2" x14ac:dyDescent="0.2">
      <c r="A51" s="6" t="s">
        <v>28</v>
      </c>
      <c r="B51" s="28">
        <f>('S Curve Equation'!$B$11-(LN(1/((B6/'S Curve Equation'!$B$14)-'S Curve Equation'!$B$13)-1)/'S Curve Equation'!$B$10))/'S Curve Equation'!$B$12</f>
        <v>0.29380276696307572</v>
      </c>
    </row>
    <row r="52" spans="1:2" x14ac:dyDescent="0.2">
      <c r="A52" s="6" t="s">
        <v>29</v>
      </c>
      <c r="B52" s="28">
        <f>('S Curve Equation'!$B$11-(LN(1/((B7/'S Curve Equation'!$B$14)-'S Curve Equation'!$B$13)-1)/'S Curve Equation'!$B$10))/'S Curve Equation'!$B$12</f>
        <v>0.35507521309662665</v>
      </c>
    </row>
    <row r="53" spans="1:2" x14ac:dyDescent="0.2">
      <c r="A53" s="6" t="s">
        <v>30</v>
      </c>
      <c r="B53" s="28">
        <f>('S Curve Equation'!$B$11-(LN(1/((B8/'S Curve Equation'!$B$14)-'S Curve Equation'!$B$13)-1)/'S Curve Equation'!$B$10))/'S Curve Equation'!$B$12</f>
        <v>0.40125980972506536</v>
      </c>
    </row>
    <row r="54" spans="1:2" x14ac:dyDescent="0.2">
      <c r="A54" s="6" t="s">
        <v>31</v>
      </c>
      <c r="B54" s="28">
        <f>('S Curve Equation'!$B$11-(LN(1/((B9/'S Curve Equation'!$B$14)-'S Curve Equation'!$B$13)-1)/'S Curve Equation'!$B$10))/'S Curve Equation'!$B$12</f>
        <v>0.36700718038391988</v>
      </c>
    </row>
    <row r="55" spans="1:2" x14ac:dyDescent="0.2">
      <c r="A55" s="6" t="s">
        <v>32</v>
      </c>
      <c r="B55" s="28">
        <f>('S Curve Equation'!$B$11-(LN(1/((B10/'S Curve Equation'!$B$14)-'S Curve Equation'!$B$13)-1)/'S Curve Equation'!$B$10))/'S Curve Equation'!$B$12</f>
        <v>0.37301886291640796</v>
      </c>
    </row>
    <row r="56" spans="1:2" x14ac:dyDescent="0.2">
      <c r="A56" s="6" t="s">
        <v>33</v>
      </c>
      <c r="B56" s="28">
        <f>('S Curve Equation'!$B$11-(LN(1/((B11/'S Curve Equation'!$B$14)-'S Curve Equation'!$B$13)-1)/'S Curve Equation'!$B$10))/'S Curve Equation'!$B$12</f>
        <v>0.32413797075875406</v>
      </c>
    </row>
    <row r="57" spans="1:2" x14ac:dyDescent="0.2">
      <c r="A57" s="6" t="s">
        <v>34</v>
      </c>
      <c r="B57" s="28">
        <f>('S Curve Equation'!$B$11-(LN(1/((B12/'S Curve Equation'!$B$14)-'S Curve Equation'!$B$13)-1)/'S Curve Equation'!$B$10))/'S Curve Equation'!$B$12</f>
        <v>0.3271851854246246</v>
      </c>
    </row>
    <row r="58" spans="1:2" x14ac:dyDescent="0.2">
      <c r="A58" s="6" t="s">
        <v>92</v>
      </c>
      <c r="B58" s="28">
        <f>('S Curve Equation'!$B$11-(LN(1/((B13/'S Curve Equation'!$B$14)-'S Curve Equation'!$B$13)-1)/'S Curve Equation'!$B$10))/'S Curve Equation'!$B$12</f>
        <v>0.30870011371723244</v>
      </c>
    </row>
    <row r="59" spans="1:2" x14ac:dyDescent="0.2">
      <c r="A59" s="6" t="s">
        <v>89</v>
      </c>
      <c r="B59" s="28">
        <f>('S Curve Equation'!$B$11-(LN(1/((B14/'S Curve Equation'!$B$14)-'S Curve Equation'!$B$13)-1)/'S Curve Equation'!$B$10))/'S Curve Equation'!$B$12</f>
        <v>0.30715029849081432</v>
      </c>
    </row>
    <row r="60" spans="1:2" x14ac:dyDescent="0.2">
      <c r="A60" s="6" t="s">
        <v>35</v>
      </c>
      <c r="B60" s="28">
        <f>('S Curve Equation'!$B$11-(LN(1/((B15/'S Curve Equation'!$B$14)-'S Curve Equation'!$B$13)-1)/'S Curve Equation'!$B$10))/'S Curve Equation'!$B$12</f>
        <v>0.30629506069549117</v>
      </c>
    </row>
    <row r="61" spans="1:2" x14ac:dyDescent="0.2">
      <c r="A61" s="6" t="s">
        <v>98</v>
      </c>
      <c r="B61" s="28">
        <f>('S Curve Equation'!$B$11-(LN(1/((B16/'S Curve Equation'!$B$14)-'S Curve Equation'!$B$13)-1)/'S Curve Equation'!$B$10))/'S Curve Equation'!$B$12</f>
        <v>0.36206937920564997</v>
      </c>
    </row>
    <row r="62" spans="1:2" x14ac:dyDescent="0.2">
      <c r="A62" s="6" t="s">
        <v>97</v>
      </c>
      <c r="B62" s="28">
        <f>('S Curve Equation'!$B$11-(LN(1/((B17/'S Curve Equation'!$B$14)-'S Curve Equation'!$B$13)-1)/'S Curve Equation'!$B$10))/'S Curve Equation'!$B$12</f>
        <v>0.3840832922240387</v>
      </c>
    </row>
    <row r="63" spans="1:2" x14ac:dyDescent="0.2">
      <c r="A63" s="6" t="s">
        <v>101</v>
      </c>
      <c r="B63" s="28">
        <f>('S Curve Equation'!$B$11-(LN(1/((B18/'S Curve Equation'!$B$14)-'S Curve Equation'!$B$13)-1)/'S Curve Equation'!$B$10))/'S Curve Equation'!$B$12</f>
        <v>0.30106374654084556</v>
      </c>
    </row>
    <row r="64" spans="1:2" x14ac:dyDescent="0.2">
      <c r="A64" s="6" t="s">
        <v>104</v>
      </c>
      <c r="B64" s="28">
        <f>('S Curve Equation'!$B$11-(LN(1/((B19/'S Curve Equation'!$B$14)-'S Curve Equation'!$B$13)-1)/'S Curve Equation'!$B$10))/'S Curve Equation'!$B$12</f>
        <v>0.3718300905380697</v>
      </c>
    </row>
    <row r="65" spans="1:2" x14ac:dyDescent="0.2">
      <c r="A65" s="6" t="s">
        <v>36</v>
      </c>
      <c r="B65" s="28">
        <f>('S Curve Equation'!$B$11-(LN(1/((B20/'S Curve Equation'!$B$14)-'S Curve Equation'!$B$13)-1)/'S Curve Equation'!$B$10))/'S Curve Equation'!$B$12</f>
        <v>0.31285078750697737</v>
      </c>
    </row>
    <row r="66" spans="1:2" x14ac:dyDescent="0.2">
      <c r="A66" s="6" t="s">
        <v>37</v>
      </c>
      <c r="B66" s="28">
        <f>('S Curve Equation'!$B$11-(LN(1/((B21/'S Curve Equation'!$B$14)-'S Curve Equation'!$B$13)-1)/'S Curve Equation'!$B$10))/'S Curve Equation'!$B$12</f>
        <v>0.28321570849598665</v>
      </c>
    </row>
    <row r="67" spans="1:2" x14ac:dyDescent="0.2">
      <c r="A67" s="6" t="s">
        <v>38</v>
      </c>
      <c r="B67" s="28">
        <f>('S Curve Equation'!$B$11-(LN(1/((B22/'S Curve Equation'!$B$14)-'S Curve Equation'!$B$13)-1)/'S Curve Equation'!$B$10))/'S Curve Equation'!$B$12</f>
        <v>0.31626826998800539</v>
      </c>
    </row>
    <row r="68" spans="1:2" x14ac:dyDescent="0.2">
      <c r="A68" s="6" t="s">
        <v>39</v>
      </c>
      <c r="B68" s="28">
        <f>('S Curve Equation'!$B$11-(LN(1/((B23/'S Curve Equation'!$B$14)-'S Curve Equation'!$B$13)-1)/'S Curve Equation'!$B$10))/'S Curve Equation'!$B$12</f>
        <v>0.27917113840211027</v>
      </c>
    </row>
    <row r="69" spans="1:2" x14ac:dyDescent="0.2">
      <c r="A69" s="6" t="s">
        <v>40</v>
      </c>
      <c r="B69" s="28">
        <f>('S Curve Equation'!$B$11-(LN(1/((B24/'S Curve Equation'!$B$14)-'S Curve Equation'!$B$13)-1)/'S Curve Equation'!$B$10))/'S Curve Equation'!$B$12</f>
        <v>0.26518968774280272</v>
      </c>
    </row>
    <row r="70" spans="1:2" x14ac:dyDescent="0.2">
      <c r="A70" s="6" t="s">
        <v>41</v>
      </c>
      <c r="B70" s="28">
        <f>('S Curve Equation'!$B$11-(LN(1/((B25/'S Curve Equation'!$B$14)-'S Curve Equation'!$B$13)-1)/'S Curve Equation'!$B$10))/'S Curve Equation'!$B$12</f>
        <v>0.32611696959543601</v>
      </c>
    </row>
    <row r="71" spans="1:2" x14ac:dyDescent="0.2">
      <c r="A71" s="6" t="s">
        <v>42</v>
      </c>
      <c r="B71" s="28">
        <f>('S Curve Equation'!$B$11-(LN(1/((B26/'S Curve Equation'!$B$14)-'S Curve Equation'!$B$13)-1)/'S Curve Equation'!$B$10))/'S Curve Equation'!$B$12</f>
        <v>0.34166587629813938</v>
      </c>
    </row>
    <row r="72" spans="1:2" x14ac:dyDescent="0.2">
      <c r="A72" s="6" t="s">
        <v>105</v>
      </c>
      <c r="B72" s="28">
        <f>('S Curve Equation'!$B$11-(LN(1/((B27/'S Curve Equation'!$B$14)-'S Curve Equation'!$B$13)-1)/'S Curve Equation'!$B$10))/'S Curve Equation'!$B$12</f>
        <v>0.3054351751035228</v>
      </c>
    </row>
    <row r="73" spans="1:2" x14ac:dyDescent="0.2">
      <c r="A73" s="6" t="s">
        <v>106</v>
      </c>
      <c r="B73" s="28">
        <f>('S Curve Equation'!$B$11-(LN(1/((B28/'S Curve Equation'!$B$14)-'S Curve Equation'!$B$13)-1)/'S Curve Equation'!$B$10))/'S Curve Equation'!$B$12</f>
        <v>0.27501164263626754</v>
      </c>
    </row>
    <row r="74" spans="1:2" x14ac:dyDescent="0.2">
      <c r="A74" s="6" t="s">
        <v>107</v>
      </c>
      <c r="B74" s="28">
        <f>('S Curve Equation'!$B$11-(LN(1/((B29/'S Curve Equation'!$B$14)-'S Curve Equation'!$B$13)-1)/'S Curve Equation'!$B$10))/'S Curve Equation'!$B$12</f>
        <v>0.34912883041371068</v>
      </c>
    </row>
    <row r="75" spans="1:2" x14ac:dyDescent="0.2">
      <c r="A75" s="6" t="s">
        <v>43</v>
      </c>
      <c r="B75" s="28">
        <f>('S Curve Equation'!$B$11-(LN(1/((B30/'S Curve Equation'!$B$14)-'S Curve Equation'!$B$13)-1)/'S Curve Equation'!$B$10))/'S Curve Equation'!$B$12</f>
        <v>0.40817146407390686</v>
      </c>
    </row>
    <row r="76" spans="1:2" x14ac:dyDescent="0.2">
      <c r="A76" s="6" t="s">
        <v>44</v>
      </c>
      <c r="B76" s="28">
        <f>('S Curve Equation'!$B$11-(LN(1/((B31/'S Curve Equation'!$B$14)-'S Curve Equation'!$B$13)-1)/'S Curve Equation'!$B$10))/'S Curve Equation'!$B$12</f>
        <v>0.34026988809020731</v>
      </c>
    </row>
    <row r="77" spans="1:2" x14ac:dyDescent="0.2">
      <c r="A77" s="6" t="s">
        <v>45</v>
      </c>
      <c r="B77" s="28">
        <f>('S Curve Equation'!$B$11-(LN(1/((B32/'S Curve Equation'!$B$14)-'S Curve Equation'!$B$13)-1)/'S Curve Equation'!$B$10))/'S Curve Equation'!$B$12</f>
        <v>0.35572143181559579</v>
      </c>
    </row>
    <row r="78" spans="1:2" x14ac:dyDescent="0.2">
      <c r="A78" s="6" t="s">
        <v>46</v>
      </c>
      <c r="B78" s="28">
        <f>('S Curve Equation'!$B$11-(LN(1/((B33/'S Curve Equation'!$B$14)-'S Curve Equation'!$B$13)-1)/'S Curve Equation'!$B$10))/'S Curve Equation'!$B$12</f>
        <v>0.39394850517062008</v>
      </c>
    </row>
    <row r="79" spans="1:2" x14ac:dyDescent="0.2">
      <c r="A79" s="6" t="s">
        <v>47</v>
      </c>
      <c r="B79" s="28">
        <f>('S Curve Equation'!$B$11-(LN(1/((B34/'S Curve Equation'!$B$14)-'S Curve Equation'!$B$13)-1)/'S Curve Equation'!$B$10))/'S Curve Equation'!$B$12</f>
        <v>0.29733525190231541</v>
      </c>
    </row>
    <row r="80" spans="1:2" x14ac:dyDescent="0.2">
      <c r="A80" s="6" t="s">
        <v>48</v>
      </c>
      <c r="B80" s="28">
        <f>('S Curve Equation'!$B$11-(LN(1/((B35/'S Curve Equation'!$B$14)-'S Curve Equation'!$B$13)-1)/'S Curve Equation'!$B$10))/'S Curve Equation'!$B$12</f>
        <v>0.32159674545814415</v>
      </c>
    </row>
    <row r="81" spans="1:32" x14ac:dyDescent="0.2">
      <c r="A81" s="6" t="s">
        <v>49</v>
      </c>
      <c r="B81" s="28">
        <f>('S Curve Equation'!$B$11-(LN(1/((B36/'S Curve Equation'!$B$14)-'S Curve Equation'!$B$13)-1)/'S Curve Equation'!$B$10))/'S Curve Equation'!$B$12</f>
        <v>0.25953699639350386</v>
      </c>
    </row>
    <row r="82" spans="1:32" x14ac:dyDescent="0.2">
      <c r="A82" s="6" t="s">
        <v>50</v>
      </c>
      <c r="B82" s="28">
        <f>('S Curve Equation'!$B$11-(LN(1/((B37/'S Curve Equation'!$B$14)-'S Curve Equation'!$B$13)-1)/'S Curve Equation'!$B$10))/'S Curve Equation'!$B$12</f>
        <v>0.28120731838315227</v>
      </c>
    </row>
    <row r="83" spans="1:32" x14ac:dyDescent="0.2">
      <c r="A83" s="6" t="s">
        <v>51</v>
      </c>
      <c r="B83" s="28">
        <f>('S Curve Equation'!$B$11-(LN(1/((B38/'S Curve Equation'!$B$14)-'S Curve Equation'!$B$13)-1)/'S Curve Equation'!$B$10))/'S Curve Equation'!$B$12</f>
        <v>0.32336750694095129</v>
      </c>
    </row>
    <row r="84" spans="1:32" x14ac:dyDescent="0.2">
      <c r="A84" s="6" t="s">
        <v>52</v>
      </c>
      <c r="B84" s="28">
        <f>('S Curve Equation'!$B$11-(LN(1/((B39/'S Curve Equation'!$B$14)-'S Curve Equation'!$B$13)-1)/'S Curve Equation'!$B$10))/'S Curve Equation'!$B$12</f>
        <v>0.32259349465010623</v>
      </c>
    </row>
    <row r="85" spans="1:32" x14ac:dyDescent="0.2">
      <c r="A85" s="6" t="s">
        <v>53</v>
      </c>
      <c r="B85" s="28">
        <f>('S Curve Equation'!$B$11-(LN(1/((B40/'S Curve Equation'!$B$14)-'S Curve Equation'!$B$13)-1)/'S Curve Equation'!$B$10))/'S Curve Equation'!$B$12</f>
        <v>0.29747606505497992</v>
      </c>
    </row>
    <row r="86" spans="1:32" x14ac:dyDescent="0.2">
      <c r="A86" s="6" t="s">
        <v>54</v>
      </c>
      <c r="B86" s="28">
        <f>('S Curve Equation'!$B$11-(LN(1/((B41/'S Curve Equation'!$B$14)-'S Curve Equation'!$B$13)-1)/'S Curve Equation'!$B$10))/'S Curve Equation'!$B$12</f>
        <v>0.29193240929413572</v>
      </c>
    </row>
    <row r="87" spans="1:32" x14ac:dyDescent="0.2">
      <c r="A87" s="6" t="s">
        <v>55</v>
      </c>
      <c r="B87" s="28">
        <f>('S Curve Equation'!$B$11-(LN(1/((B42/'S Curve Equation'!$B$14)-'S Curve Equation'!$B$13)-1)/'S Curve Equation'!$B$10))/'S Curve Equation'!$B$12</f>
        <v>0.30194785640100741</v>
      </c>
    </row>
    <row r="88" spans="1:32" x14ac:dyDescent="0.2">
      <c r="A88" s="6" t="s">
        <v>56</v>
      </c>
      <c r="B88" s="28">
        <f>('S Curve Equation'!$B$11-(LN(1/((B43/'S Curve Equation'!$B$14)-'S Curve Equation'!$B$13)-1)/'S Curve Equation'!$B$10))/'S Curve Equation'!$B$12</f>
        <v>0.29747606505497992</v>
      </c>
    </row>
    <row r="89" spans="1:32" x14ac:dyDescent="0.2">
      <c r="A89" s="6" t="s">
        <v>57</v>
      </c>
      <c r="B89" s="28">
        <f>('S Curve Equation'!$B$11-(LN(1/((B44/'S Curve Equation'!$B$14)-'S Curve Equation'!$B$13)-1)/'S Curve Equation'!$B$10))/'S Curve Equation'!$B$12</f>
        <v>0.43377427149975967</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0.3765464665371791</v>
      </c>
      <c r="C93">
        <f>IF('LF Projected Ratios'!D$44&gt;=0,$B93+(1-$B93)*'LF Projected Ratios'!D$44,$B93*(1+'LF Projected Ratios'!D$44))</f>
        <v>0.37897573519028449</v>
      </c>
      <c r="D93">
        <f>IF('LF Projected Ratios'!E$44&gt;=0,$B93+(1-$B93)*'LF Projected Ratios'!E$44,$B93*(1+'LF Projected Ratios'!E$44))</f>
        <v>0.38147025699716036</v>
      </c>
      <c r="E93">
        <f>IF('LF Projected Ratios'!F$44&gt;=0,$B93+(1-$B93)*'LF Projected Ratios'!F$44,$B93*(1+'LF Projected Ratios'!F$44))</f>
        <v>0.38394949141489831</v>
      </c>
      <c r="F93">
        <f>IF('LF Projected Ratios'!G$44&gt;=0,$B93+(1-$B93)*'LF Projected Ratios'!G$44,$B93*(1+'LF Projected Ratios'!G$44))</f>
        <v>0.38640428441321445</v>
      </c>
      <c r="G93">
        <f>IF('LF Projected Ratios'!H$44&gt;=0,$B93+(1-$B93)*'LF Projected Ratios'!H$44,$B93*(1+'LF Projected Ratios'!H$44))</f>
        <v>0.3888548014288164</v>
      </c>
      <c r="H93">
        <f>IF('LF Projected Ratios'!I$44&gt;=0,$B93+(1-$B93)*'LF Projected Ratios'!I$44,$B93*(1+'LF Projected Ratios'!I$44))</f>
        <v>0.39130482843373721</v>
      </c>
      <c r="I93">
        <f>IF('LF Projected Ratios'!J$44&gt;=0,$B93+(1-$B93)*'LF Projected Ratios'!J$44,$B93*(1+'LF Projected Ratios'!J$44))</f>
        <v>0.39373201021650484</v>
      </c>
      <c r="J93">
        <f>IF('LF Projected Ratios'!K$44&gt;=0,$B93+(1-$B93)*'LF Projected Ratios'!K$44,$B93*(1+'LF Projected Ratios'!K$44))</f>
        <v>0.39612667020550663</v>
      </c>
      <c r="K93">
        <f>IF('LF Projected Ratios'!L$44&gt;=0,$B93+(1-$B93)*'LF Projected Ratios'!L$44,$B93*(1+'LF Projected Ratios'!L$44))</f>
        <v>0.39847962499983886</v>
      </c>
      <c r="L93">
        <f>IF('LF Projected Ratios'!M$44&gt;=0,$B93+(1-$B93)*'LF Projected Ratios'!M$44,$B93*(1+'LF Projected Ratios'!M$44))</f>
        <v>0.40073857848093275</v>
      </c>
      <c r="M93">
        <f>IF('LF Projected Ratios'!N$44&gt;=0,$B93+(1-$B93)*'LF Projected Ratios'!N$44,$B93*(1+'LF Projected Ratios'!N$44))</f>
        <v>0.40303903758106957</v>
      </c>
      <c r="N93">
        <f>IF('LF Projected Ratios'!O$44&gt;=0,$B93+(1-$B93)*'LF Projected Ratios'!O$44,$B93*(1+'LF Projected Ratios'!O$44))</f>
        <v>0.40531841826611503</v>
      </c>
      <c r="O93">
        <f>IF('LF Projected Ratios'!P$44&gt;=0,$B93+(1-$B93)*'LF Projected Ratios'!P$44,$B93*(1+'LF Projected Ratios'!P$44))</f>
        <v>0.40757700891766135</v>
      </c>
      <c r="P93">
        <f>IF('LF Projected Ratios'!Q$44&gt;=0,$B93+(1-$B93)*'LF Projected Ratios'!Q$44,$B93*(1+'LF Projected Ratios'!Q$44))</f>
        <v>0.40981509268057675</v>
      </c>
      <c r="Q93">
        <f>IF('LF Projected Ratios'!R$44&gt;=0,$B93+(1-$B93)*'LF Projected Ratios'!R$44,$B93*(1+'LF Projected Ratios'!R$44))</f>
        <v>0.41203294758133502</v>
      </c>
      <c r="R93">
        <f>IF('LF Projected Ratios'!S$44&gt;=0,$B93+(1-$B93)*'LF Projected Ratios'!S$44,$B93*(1+'LF Projected Ratios'!S$44))</f>
        <v>0.41423084664315007</v>
      </c>
      <c r="S93">
        <f>IF('LF Projected Ratios'!T$44&gt;=0,$B93+(1-$B93)*'LF Projected Ratios'!T$44,$B93*(1+'LF Projected Ratios'!T$44))</f>
        <v>0.4164090579980172</v>
      </c>
      <c r="T93">
        <f>IF('LF Projected Ratios'!U$44&gt;=0,$B93+(1-$B93)*'LF Projected Ratios'!U$44,$B93*(1+'LF Projected Ratios'!U$44))</f>
        <v>0.41856784499576116</v>
      </c>
      <c r="U93">
        <f>IF('LF Projected Ratios'!V$44&gt;=0,$B93+(1-$B93)*'LF Projected Ratios'!V$44,$B93*(1+'LF Projected Ratios'!V$44))</f>
        <v>0.42070746631017242</v>
      </c>
      <c r="V93">
        <f>IF('LF Projected Ratios'!W$44&gt;=0,$B93+(1-$B93)*'LF Projected Ratios'!W$44,$B93*(1+'LF Projected Ratios'!W$44))</f>
        <v>0.4228281760423348</v>
      </c>
      <c r="W93">
        <f>IF('LF Projected Ratios'!X$44&gt;=0,$B93+(1-$B93)*'LF Projected Ratios'!X$44,$B93*(1+'LF Projected Ratios'!X$44))</f>
        <v>0.42493022382122325</v>
      </c>
      <c r="X93">
        <f>IF('LF Projected Ratios'!Y$44&gt;=0,$B93+(1-$B93)*'LF Projected Ratios'!Y$44,$B93*(1+'LF Projected Ratios'!Y$44))</f>
        <v>0.427013854901657</v>
      </c>
      <c r="Y93">
        <f>IF('LF Projected Ratios'!Z$44&gt;=0,$B93+(1-$B93)*'LF Projected Ratios'!Z$44,$B93*(1+'LF Projected Ratios'!Z$44))</f>
        <v>0.42907931025969226</v>
      </c>
      <c r="Z93">
        <f>IF('LF Projected Ratios'!AA$44&gt;=0,$B93+(1-$B93)*'LF Projected Ratios'!AA$44,$B93*(1+'LF Projected Ratios'!AA$44))</f>
        <v>0.43112682668552332</v>
      </c>
      <c r="AA93">
        <f>IF('LF Projected Ratios'!AB$44&gt;=0,$B93+(1-$B93)*'LF Projected Ratios'!AB$44,$B93*(1+'LF Projected Ratios'!AB$44))</f>
        <v>0.4331566368739807</v>
      </c>
      <c r="AB93">
        <f>IF('LF Projected Ratios'!AC$44&gt;=0,$B93+(1-$B93)*'LF Projected Ratios'!AC$44,$B93*(1+'LF Projected Ratios'!AC$44))</f>
        <v>0.43516896951268802</v>
      </c>
      <c r="AC93">
        <f>IF('LF Projected Ratios'!AD$44&gt;=0,$B93+(1-$B93)*'LF Projected Ratios'!AD$44,$B93*(1+'LF Projected Ratios'!AD$44))</f>
        <v>0.43716404936794978</v>
      </c>
      <c r="AD93">
        <f>IF('LF Projected Ratios'!AE$44&gt;=0,$B93+(1-$B93)*'LF Projected Ratios'!AE$44,$B93*(1+'LF Projected Ratios'!AE$44))</f>
        <v>0.43914209736844312</v>
      </c>
      <c r="AE93">
        <f>IF('LF Projected Ratios'!AF$44&gt;=0,$B93+(1-$B93)*'LF Projected Ratios'!AF$44,$B93*(1+'LF Projected Ratios'!AF$44))</f>
        <v>0.44110333068677299</v>
      </c>
      <c r="AF93">
        <f>IF('LF Projected Ratios'!AG$44&gt;=0,$B93+(1-$B93)*'LF Projected Ratios'!AG$44,$B93*(1+'LF Projected Ratios'!AG$44))</f>
        <v>0.44304796281895664</v>
      </c>
    </row>
    <row r="94" spans="1:32" x14ac:dyDescent="0.2">
      <c r="A94" s="6" t="s">
        <v>94</v>
      </c>
      <c r="B94" s="28">
        <f t="shared" ref="B94:B134" si="0">B49</f>
        <v>0.17757639343768333</v>
      </c>
      <c r="C94">
        <f>IF('LF Projected Ratios'!D$44&gt;=0,$B94+(1-$B94)*'LF Projected Ratios'!D$44,$B94*(1+'LF Projected Ratios'!D$44))</f>
        <v>0.18078094322329277</v>
      </c>
      <c r="D94">
        <f>IF('LF Projected Ratios'!E$44&gt;=0,$B94+(1-$B94)*'LF Projected Ratios'!E$44,$B94*(1+'LF Projected Ratios'!E$44))</f>
        <v>0.18407157117059839</v>
      </c>
      <c r="E94">
        <f>IF('LF Projected Ratios'!F$44&gt;=0,$B94+(1-$B94)*'LF Projected Ratios'!F$44,$B94*(1+'LF Projected Ratios'!F$44))</f>
        <v>0.1873420328841193</v>
      </c>
      <c r="F94">
        <f>IF('LF Projected Ratios'!G$44&gt;=0,$B94+(1-$B94)*'LF Projected Ratios'!G$44,$B94*(1+'LF Projected Ratios'!G$44))</f>
        <v>0.19058025290001318</v>
      </c>
      <c r="G94">
        <f>IF('LF Projected Ratios'!H$44&gt;=0,$B94+(1-$B94)*'LF Projected Ratios'!H$44,$B94*(1+'LF Projected Ratios'!H$44))</f>
        <v>0.19381283228843979</v>
      </c>
      <c r="H94">
        <f>IF('LF Projected Ratios'!I$44&gt;=0,$B94+(1-$B94)*'LF Projected Ratios'!I$44,$B94*(1+'LF Projected Ratios'!I$44))</f>
        <v>0.19704476528330223</v>
      </c>
      <c r="I94">
        <f>IF('LF Projected Ratios'!J$44&gt;=0,$B94+(1-$B94)*'LF Projected Ratios'!J$44,$B94*(1+'LF Projected Ratios'!J$44))</f>
        <v>0.20024656219105066</v>
      </c>
      <c r="J94">
        <f>IF('LF Projected Ratios'!K$44&gt;=0,$B94+(1-$B94)*'LF Projected Ratios'!K$44,$B94*(1+'LF Projected Ratios'!K$44))</f>
        <v>0.20340545824174208</v>
      </c>
      <c r="K94">
        <f>IF('LF Projected Ratios'!L$44&gt;=0,$B94+(1-$B94)*'LF Projected Ratios'!L$44,$B94*(1+'LF Projected Ratios'!L$44))</f>
        <v>0.20650933922752246</v>
      </c>
      <c r="L94">
        <f>IF('LF Projected Ratios'!M$44&gt;=0,$B94+(1-$B94)*'LF Projected Ratios'!M$44,$B94*(1+'LF Projected Ratios'!M$44))</f>
        <v>0.20948921915323071</v>
      </c>
      <c r="M94">
        <f>IF('LF Projected Ratios'!N$44&gt;=0,$B94+(1-$B94)*'LF Projected Ratios'!N$44,$B94*(1+'LF Projected Ratios'!N$44))</f>
        <v>0.21252385087530185</v>
      </c>
      <c r="N94">
        <f>IF('LF Projected Ratios'!O$44&gt;=0,$B94+(1-$B94)*'LF Projected Ratios'!O$44,$B94*(1+'LF Projected Ratios'!O$44))</f>
        <v>0.2155306771792791</v>
      </c>
      <c r="O94">
        <f>IF('LF Projected Ratios'!P$44&gt;=0,$B94+(1-$B94)*'LF Projected Ratios'!P$44,$B94*(1+'LF Projected Ratios'!P$44))</f>
        <v>0.21851007848137055</v>
      </c>
      <c r="P94">
        <f>IF('LF Projected Ratios'!Q$44&gt;=0,$B94+(1-$B94)*'LF Projected Ratios'!Q$44,$B94*(1+'LF Projected Ratios'!Q$44))</f>
        <v>0.22146242828980292</v>
      </c>
      <c r="Q94">
        <f>IF('LF Projected Ratios'!R$44&gt;=0,$B94+(1-$B94)*'LF Projected Ratios'!R$44,$B94*(1+'LF Projected Ratios'!R$44))</f>
        <v>0.22438809336091492</v>
      </c>
      <c r="R94">
        <f>IF('LF Projected Ratios'!S$44&gt;=0,$B94+(1-$B94)*'LF Projected Ratios'!S$44,$B94*(1+'LF Projected Ratios'!S$44))</f>
        <v>0.22728743385103609</v>
      </c>
      <c r="S94">
        <f>IF('LF Projected Ratios'!T$44&gt;=0,$B94+(1-$B94)*'LF Projected Ratios'!T$44,$B94*(1+'LF Projected Ratios'!T$44))</f>
        <v>0.23016080346428514</v>
      </c>
      <c r="T94">
        <f>IF('LF Projected Ratios'!U$44&gt;=0,$B94+(1-$B94)*'LF Projected Ratios'!U$44,$B94*(1+'LF Projected Ratios'!U$44))</f>
        <v>0.23300854959641976</v>
      </c>
      <c r="U94">
        <f>IF('LF Projected Ratios'!V$44&gt;=0,$B94+(1-$B94)*'LF Projected Ratios'!V$44,$B94*(1+'LF Projected Ratios'!V$44))</f>
        <v>0.23583101347484553</v>
      </c>
      <c r="V94">
        <f>IF('LF Projected Ratios'!W$44&gt;=0,$B94+(1-$B94)*'LF Projected Ratios'!W$44,$B94*(1+'LF Projected Ratios'!W$44))</f>
        <v>0.23862853029491951</v>
      </c>
      <c r="W94">
        <f>IF('LF Projected Ratios'!X$44&gt;=0,$B94+(1-$B94)*'LF Projected Ratios'!X$44,$B94*(1+'LF Projected Ratios'!X$44))</f>
        <v>0.2414014293526531</v>
      </c>
      <c r="X94">
        <f>IF('LF Projected Ratios'!Y$44&gt;=0,$B94+(1-$B94)*'LF Projected Ratios'!Y$44,$B94*(1+'LF Projected Ratios'!Y$44))</f>
        <v>0.24415003417392622</v>
      </c>
      <c r="Y94">
        <f>IF('LF Projected Ratios'!Z$44&gt;=0,$B94+(1-$B94)*'LF Projected Ratios'!Z$44,$B94*(1+'LF Projected Ratios'!Z$44))</f>
        <v>0.24687466264032357</v>
      </c>
      <c r="Z94">
        <f>IF('LF Projected Ratios'!AA$44&gt;=0,$B94+(1-$B94)*'LF Projected Ratios'!AA$44,$B94*(1+'LF Projected Ratios'!AA$44))</f>
        <v>0.2495756271116846</v>
      </c>
      <c r="AA94">
        <f>IF('LF Projected Ratios'!AB$44&gt;=0,$B94+(1-$B94)*'LF Projected Ratios'!AB$44,$B94*(1+'LF Projected Ratios'!AB$44))</f>
        <v>0.25225323454548315</v>
      </c>
      <c r="AB94">
        <f>IF('LF Projected Ratios'!AC$44&gt;=0,$B94+(1-$B94)*'LF Projected Ratios'!AC$44,$B94*(1+'LF Projected Ratios'!AC$44))</f>
        <v>0.25490778661311919</v>
      </c>
      <c r="AC94">
        <f>IF('LF Projected Ratios'!AD$44&gt;=0,$B94+(1-$B94)*'LF Projected Ratios'!AD$44,$B94*(1+'LF Projected Ratios'!AD$44))</f>
        <v>0.25753957981321673</v>
      </c>
      <c r="AD94">
        <f>IF('LF Projected Ratios'!AE$44&gt;=0,$B94+(1-$B94)*'LF Projected Ratios'!AE$44,$B94*(1+'LF Projected Ratios'!AE$44))</f>
        <v>0.26014890558202503</v>
      </c>
      <c r="AE94">
        <f>IF('LF Projected Ratios'!AF$44&gt;=0,$B94+(1-$B94)*'LF Projected Ratios'!AF$44,$B94*(1+'LF Projected Ratios'!AF$44))</f>
        <v>0.26273605040100162</v>
      </c>
      <c r="AF94">
        <f>IF('LF Projected Ratios'!AG$44&gt;=0,$B94+(1-$B94)*'LF Projected Ratios'!AG$44,$B94*(1+'LF Projected Ratios'!AG$44))</f>
        <v>0.26530129590166385</v>
      </c>
    </row>
    <row r="95" spans="1:32" x14ac:dyDescent="0.2">
      <c r="A95" s="6" t="s">
        <v>93</v>
      </c>
      <c r="B95" s="28">
        <f t="shared" si="0"/>
        <v>0.29656596209067992</v>
      </c>
      <c r="C95">
        <f>IF('LF Projected Ratios'!D$44&gt;=0,$B95+(1-$B95)*'LF Projected Ratios'!D$44,$B95*(1+'LF Projected Ratios'!D$44))</f>
        <v>0.29930687246507331</v>
      </c>
      <c r="D95">
        <f>IF('LF Projected Ratios'!E$44&gt;=0,$B95+(1-$B95)*'LF Projected Ratios'!E$44,$B95*(1+'LF Projected Ratios'!E$44))</f>
        <v>0.3021214070744408</v>
      </c>
      <c r="E95">
        <f>IF('LF Projected Ratios'!F$44&gt;=0,$B95+(1-$B95)*'LF Projected Ratios'!F$44,$B95*(1+'LF Projected Ratios'!F$44))</f>
        <v>0.30491869313312536</v>
      </c>
      <c r="F95">
        <f>IF('LF Projected Ratios'!G$44&gt;=0,$B95+(1-$B95)*'LF Projected Ratios'!G$44,$B95*(1+'LF Projected Ratios'!G$44))</f>
        <v>0.3076884022747931</v>
      </c>
      <c r="G95">
        <f>IF('LF Projected Ratios'!H$44&gt;=0,$B95+(1-$B95)*'LF Projected Ratios'!H$44,$B95*(1+'LF Projected Ratios'!H$44))</f>
        <v>0.31045328688403745</v>
      </c>
      <c r="H95">
        <f>IF('LF Projected Ratios'!I$44&gt;=0,$B95+(1-$B95)*'LF Projected Ratios'!I$44,$B95*(1+'LF Projected Ratios'!I$44))</f>
        <v>0.31321761862097691</v>
      </c>
      <c r="I95">
        <f>IF('LF Projected Ratios'!J$44&gt;=0,$B95+(1-$B95)*'LF Projected Ratios'!J$44,$B95*(1+'LF Projected Ratios'!J$44))</f>
        <v>0.31595617440830087</v>
      </c>
      <c r="J95">
        <f>IF('LF Projected Ratios'!K$44&gt;=0,$B95+(1-$B95)*'LF Projected Ratios'!K$44,$B95*(1+'LF Projected Ratios'!K$44))</f>
        <v>0.31865803630348871</v>
      </c>
      <c r="K95">
        <f>IF('LF Projected Ratios'!L$44&gt;=0,$B95+(1-$B95)*'LF Projected Ratios'!L$44,$B95*(1+'LF Projected Ratios'!L$44))</f>
        <v>0.32131284280174066</v>
      </c>
      <c r="L95">
        <f>IF('LF Projected Ratios'!M$44&gt;=0,$B95+(1-$B95)*'LF Projected Ratios'!M$44,$B95*(1+'LF Projected Ratios'!M$44))</f>
        <v>0.32386158891250427</v>
      </c>
      <c r="M95">
        <f>IF('LF Projected Ratios'!N$44&gt;=0,$B95+(1-$B95)*'LF Projected Ratios'!N$44,$B95*(1+'LF Projected Ratios'!N$44))</f>
        <v>0.32645716524177204</v>
      </c>
      <c r="N95">
        <f>IF('LF Projected Ratios'!O$44&gt;=0,$B95+(1-$B95)*'LF Projected Ratios'!O$44,$B95*(1+'LF Projected Ratios'!O$44))</f>
        <v>0.32902895908550633</v>
      </c>
      <c r="O95">
        <f>IF('LF Projected Ratios'!P$44&gt;=0,$B95+(1-$B95)*'LF Projected Ratios'!P$44,$B95*(1+'LF Projected Ratios'!P$44))</f>
        <v>0.3315772958206869</v>
      </c>
      <c r="P95">
        <f>IF('LF Projected Ratios'!Q$44&gt;=0,$B95+(1-$B95)*'LF Projected Ratios'!Q$44,$B95*(1+'LF Projected Ratios'!Q$44))</f>
        <v>0.33410249491577032</v>
      </c>
      <c r="Q95">
        <f>IF('LF Projected Ratios'!R$44&gt;=0,$B95+(1-$B95)*'LF Projected Ratios'!R$44,$B95*(1+'LF Projected Ratios'!R$44))</f>
        <v>0.33660487006419892</v>
      </c>
      <c r="R95">
        <f>IF('LF Projected Ratios'!S$44&gt;=0,$B95+(1-$B95)*'LF Projected Ratios'!S$44,$B95*(1+'LF Projected Ratios'!S$44))</f>
        <v>0.33908472931430594</v>
      </c>
      <c r="S95">
        <f>IF('LF Projected Ratios'!T$44&gt;=0,$B95+(1-$B95)*'LF Projected Ratios'!T$44,$B95*(1+'LF Projected Ratios'!T$44))</f>
        <v>0.34154237519572989</v>
      </c>
      <c r="T95">
        <f>IF('LF Projected Ratios'!U$44&gt;=0,$B95+(1-$B95)*'LF Projected Ratios'!U$44,$B95*(1+'LF Projected Ratios'!U$44))</f>
        <v>0.34397810484245217</v>
      </c>
      <c r="U95">
        <f>IF('LF Projected Ratios'!V$44&gt;=0,$B95+(1-$B95)*'LF Projected Ratios'!V$44,$B95*(1+'LF Projected Ratios'!V$44))</f>
        <v>0.34639221011254917</v>
      </c>
      <c r="V95">
        <f>IF('LF Projected Ratios'!W$44&gt;=0,$B95+(1-$B95)*'LF Projected Ratios'!W$44,$B95*(1+'LF Projected Ratios'!W$44))</f>
        <v>0.34878497770477507</v>
      </c>
      <c r="W95">
        <f>IF('LF Projected Ratios'!X$44&gt;=0,$B95+(1-$B95)*'LF Projected Ratios'!X$44,$B95*(1+'LF Projected Ratios'!X$44))</f>
        <v>0.35115668927206545</v>
      </c>
      <c r="X95">
        <f>IF('LF Projected Ratios'!Y$44&gt;=0,$B95+(1-$B95)*'LF Projected Ratios'!Y$44,$B95*(1+'LF Projected Ratios'!Y$44))</f>
        <v>0.35350762153205606</v>
      </c>
      <c r="Y95">
        <f>IF('LF Projected Ratios'!Z$44&gt;=0,$B95+(1-$B95)*'LF Projected Ratios'!Z$44,$B95*(1+'LF Projected Ratios'!Z$44))</f>
        <v>0.35583804637471322</v>
      </c>
      <c r="Z95">
        <f>IF('LF Projected Ratios'!AA$44&gt;=0,$B95+(1-$B95)*'LF Projected Ratios'!AA$44,$B95*(1+'LF Projected Ratios'!AA$44))</f>
        <v>0.35814823096715315</v>
      </c>
      <c r="AA95">
        <f>IF('LF Projected Ratios'!AB$44&gt;=0,$B95+(1-$B95)*'LF Projected Ratios'!AB$44,$B95*(1+'LF Projected Ratios'!AB$44))</f>
        <v>0.36043843785574908</v>
      </c>
      <c r="AB95">
        <f>IF('LF Projected Ratios'!AC$44&gt;=0,$B95+(1-$B95)*'LF Projected Ratios'!AC$44,$B95*(1+'LF Projected Ratios'!AC$44))</f>
        <v>0.36270892506559821</v>
      </c>
      <c r="AC95">
        <f>IF('LF Projected Ratios'!AD$44&gt;=0,$B95+(1-$B95)*'LF Projected Ratios'!AD$44,$B95*(1+'LF Projected Ratios'!AD$44))</f>
        <v>0.36495994619742733</v>
      </c>
      <c r="AD95">
        <f>IF('LF Projected Ratios'!AE$44&gt;=0,$B95+(1-$B95)*'LF Projected Ratios'!AE$44,$B95*(1+'LF Projected Ratios'!AE$44))</f>
        <v>0.36719175052202097</v>
      </c>
      <c r="AE95">
        <f>IF('LF Projected Ratios'!AF$44&gt;=0,$B95+(1-$B95)*'LF Projected Ratios'!AF$44,$B95*(1+'LF Projected Ratios'!AF$44))</f>
        <v>0.36940458307223911</v>
      </c>
      <c r="AF95">
        <f>IF('LF Projected Ratios'!AG$44&gt;=0,$B95+(1-$B95)*'LF Projected Ratios'!AG$44,$B95*(1+'LF Projected Ratios'!AG$44))</f>
        <v>0.37159868473269864</v>
      </c>
    </row>
    <row r="96" spans="1:32" x14ac:dyDescent="0.2">
      <c r="A96" s="6" t="s">
        <v>28</v>
      </c>
      <c r="B96" s="28">
        <f t="shared" si="0"/>
        <v>0.29380276696307572</v>
      </c>
      <c r="C96">
        <f>IF('LF Projected Ratios'!D$44&gt;=0,$B96+(1-$B96)*'LF Projected Ratios'!D$44,$B96*(1+'LF Projected Ratios'!D$44))</f>
        <v>0.296554444047329</v>
      </c>
      <c r="D96">
        <f>IF('LF Projected Ratios'!E$44&gt;=0,$B96+(1-$B96)*'LF Projected Ratios'!E$44,$B96*(1+'LF Projected Ratios'!E$44))</f>
        <v>0.29938003457366941</v>
      </c>
      <c r="E96">
        <f>IF('LF Projected Ratios'!F$44&gt;=0,$B96+(1-$B96)*'LF Projected Ratios'!F$44,$B96*(1+'LF Projected Ratios'!F$44))</f>
        <v>0.30218830879441511</v>
      </c>
      <c r="F96">
        <f>IF('LF Projected Ratios'!G$44&gt;=0,$B96+(1-$B96)*'LF Projected Ratios'!G$44,$B96*(1+'LF Projected Ratios'!G$44))</f>
        <v>0.30496889777184955</v>
      </c>
      <c r="G96">
        <f>IF('LF Projected Ratios'!H$44&gt;=0,$B96+(1-$B96)*'LF Projected Ratios'!H$44,$B96*(1+'LF Projected Ratios'!H$44))</f>
        <v>0.30774464326536866</v>
      </c>
      <c r="H96">
        <f>IF('LF Projected Ratios'!I$44&gt;=0,$B96+(1-$B96)*'LF Projected Ratios'!I$44,$B96*(1+'LF Projected Ratios'!I$44))</f>
        <v>0.31051983371481695</v>
      </c>
      <c r="I96">
        <f>IF('LF Projected Ratios'!J$44&gt;=0,$B96+(1-$B96)*'LF Projected Ratios'!J$44,$B96*(1+'LF Projected Ratios'!J$44))</f>
        <v>0.31326914696282721</v>
      </c>
      <c r="J96">
        <f>IF('LF Projected Ratios'!K$44&gt;=0,$B96+(1-$B96)*'LF Projected Ratios'!K$44,$B96*(1+'LF Projected Ratios'!K$44))</f>
        <v>0.31598162217955178</v>
      </c>
      <c r="K96">
        <f>IF('LF Projected Ratios'!L$44&gt;=0,$B96+(1-$B96)*'LF Projected Ratios'!L$44,$B96*(1+'LF Projected Ratios'!L$44))</f>
        <v>0.31864685715863544</v>
      </c>
      <c r="L96">
        <f>IF('LF Projected Ratios'!M$44&gt;=0,$B96+(1-$B96)*'LF Projected Ratios'!M$44,$B96*(1+'LF Projected Ratios'!M$44))</f>
        <v>0.32120561512901236</v>
      </c>
      <c r="M96">
        <f>IF('LF Projected Ratios'!N$44&gt;=0,$B96+(1-$B96)*'LF Projected Ratios'!N$44,$B96*(1+'LF Projected Ratios'!N$44))</f>
        <v>0.32381138727406361</v>
      </c>
      <c r="N96">
        <f>IF('LF Projected Ratios'!O$44&gt;=0,$B96+(1-$B96)*'LF Projected Ratios'!O$44,$B96*(1+'LF Projected Ratios'!O$44))</f>
        <v>0.32639328351238678</v>
      </c>
      <c r="O96">
        <f>IF('LF Projected Ratios'!P$44&gt;=0,$B96+(1-$B96)*'LF Projected Ratios'!P$44,$B96*(1+'LF Projected Ratios'!P$44))</f>
        <v>0.32895163049909154</v>
      </c>
      <c r="P96">
        <f>IF('LF Projected Ratios'!Q$44&gt;=0,$B96+(1-$B96)*'LF Projected Ratios'!Q$44,$B96*(1+'LF Projected Ratios'!Q$44))</f>
        <v>0.33148674895755481</v>
      </c>
      <c r="Q96">
        <f>IF('LF Projected Ratios'!R$44&gt;=0,$B96+(1-$B96)*'LF Projected Ratios'!R$44,$B96*(1+'LF Projected Ratios'!R$44))</f>
        <v>0.33399895381345407</v>
      </c>
      <c r="R96">
        <f>IF('LF Projected Ratios'!S$44&gt;=0,$B96+(1-$B96)*'LF Projected Ratios'!S$44,$B96*(1+'LF Projected Ratios'!S$44))</f>
        <v>0.33648855432518299</v>
      </c>
      <c r="S96">
        <f>IF('LF Projected Ratios'!T$44&gt;=0,$B96+(1-$B96)*'LF Projected Ratios'!T$44,$B96*(1+'LF Projected Ratios'!T$44))</f>
        <v>0.33895585421076224</v>
      </c>
      <c r="T96">
        <f>IF('LF Projected Ratios'!U$44&gt;=0,$B96+(1-$B96)*'LF Projected Ratios'!U$44,$B96*(1+'LF Projected Ratios'!U$44))</f>
        <v>0.34140115177136027</v>
      </c>
      <c r="U96">
        <f>IF('LF Projected Ratios'!V$44&gt;=0,$B96+(1-$B96)*'LF Projected Ratios'!V$44,$B96*(1+'LF Projected Ratios'!V$44))</f>
        <v>0.34382474001151608</v>
      </c>
      <c r="V96">
        <f>IF('LF Projected Ratios'!W$44&gt;=0,$B96+(1-$B96)*'LF Projected Ratios'!W$44,$B96*(1+'LF Projected Ratios'!W$44))</f>
        <v>0.3462269067561799</v>
      </c>
      <c r="W96">
        <f>IF('LF Projected Ratios'!X$44&gt;=0,$B96+(1-$B96)*'LF Projected Ratios'!X$44,$B96*(1+'LF Projected Ratios'!X$44))</f>
        <v>0.34860793476466251</v>
      </c>
      <c r="X96">
        <f>IF('LF Projected Ratios'!Y$44&gt;=0,$B96+(1-$B96)*'LF Projected Ratios'!Y$44,$B96*(1+'LF Projected Ratios'!Y$44))</f>
        <v>0.35096810184158844</v>
      </c>
      <c r="Y96">
        <f>IF('LF Projected Ratios'!Z$44&gt;=0,$B96+(1-$B96)*'LF Projected Ratios'!Z$44,$B96*(1+'LF Projected Ratios'!Z$44))</f>
        <v>0.35330768094494874</v>
      </c>
      <c r="Z96">
        <f>IF('LF Projected Ratios'!AA$44&gt;=0,$B96+(1-$B96)*'LF Projected Ratios'!AA$44,$B96*(1+'LF Projected Ratios'!AA$44))</f>
        <v>0.35562694029133241</v>
      </c>
      <c r="AA96">
        <f>IF('LF Projected Ratios'!AB$44&gt;=0,$B96+(1-$B96)*'LF Projected Ratios'!AB$44,$B96*(1+'LF Projected Ratios'!AB$44))</f>
        <v>0.35792614345843454</v>
      </c>
      <c r="AB96">
        <f>IF('LF Projected Ratios'!AC$44&gt;=0,$B96+(1-$B96)*'LF Projected Ratios'!AC$44,$B96*(1+'LF Projected Ratios'!AC$44))</f>
        <v>0.3602055494849139</v>
      </c>
      <c r="AC96">
        <f>IF('LF Projected Ratios'!AD$44&gt;=0,$B96+(1-$B96)*'LF Projected Ratios'!AD$44,$B96*(1+'LF Projected Ratios'!AD$44))</f>
        <v>0.36246541296767915</v>
      </c>
      <c r="AD96">
        <f>IF('LF Projected Ratios'!AE$44&gt;=0,$B96+(1-$B96)*'LF Projected Ratios'!AE$44,$B96*(1+'LF Projected Ratios'!AE$44))</f>
        <v>0.36470598415668803</v>
      </c>
      <c r="AE96">
        <f>IF('LF Projected Ratios'!AF$44&gt;=0,$B96+(1-$B96)*'LF Projected Ratios'!AF$44,$B96*(1+'LF Projected Ratios'!AF$44))</f>
        <v>0.36692750904732685</v>
      </c>
      <c r="AF96">
        <f>IF('LF Projected Ratios'!AG$44&gt;=0,$B96+(1-$B96)*'LF Projected Ratios'!AG$44,$B96*(1+'LF Projected Ratios'!AG$44))</f>
        <v>0.36913022947044349</v>
      </c>
    </row>
    <row r="97" spans="1:32" x14ac:dyDescent="0.2">
      <c r="A97" s="6" t="s">
        <v>29</v>
      </c>
      <c r="B97" s="28">
        <f t="shared" si="0"/>
        <v>0.35507521309662665</v>
      </c>
      <c r="C97">
        <f>IF('LF Projected Ratios'!D$44&gt;=0,$B97+(1-$B97)*'LF Projected Ratios'!D$44,$B97*(1+'LF Projected Ratios'!D$44))</f>
        <v>0.3575881438674785</v>
      </c>
      <c r="D97">
        <f>IF('LF Projected Ratios'!E$44&gt;=0,$B97+(1-$B97)*'LF Projected Ratios'!E$44,$B97*(1+'LF Projected Ratios'!E$44))</f>
        <v>0.36016857505982364</v>
      </c>
      <c r="E97">
        <f>IF('LF Projected Ratios'!F$44&gt;=0,$B97+(1-$B97)*'LF Projected Ratios'!F$44,$B97*(1+'LF Projected Ratios'!F$44))</f>
        <v>0.36273319237727208</v>
      </c>
      <c r="F97">
        <f>IF('LF Projected Ratios'!G$44&gt;=0,$B97+(1-$B97)*'LF Projected Ratios'!G$44,$B97*(1+'LF Projected Ratios'!G$44))</f>
        <v>0.36527252653187642</v>
      </c>
      <c r="G97">
        <f>IF('LF Projected Ratios'!H$44&gt;=0,$B97+(1-$B97)*'LF Projected Ratios'!H$44,$B97*(1+'LF Projected Ratios'!H$44))</f>
        <v>0.36780743744225691</v>
      </c>
      <c r="H97">
        <f>IF('LF Projected Ratios'!I$44&gt;=0,$B97+(1-$B97)*'LF Projected Ratios'!I$44,$B97*(1+'LF Projected Ratios'!I$44))</f>
        <v>0.37034184146637061</v>
      </c>
      <c r="I97">
        <f>IF('LF Projected Ratios'!J$44&gt;=0,$B97+(1-$B97)*'LF Projected Ratios'!J$44,$B97*(1+'LF Projected Ratios'!J$44))</f>
        <v>0.37285261349669785</v>
      </c>
      <c r="J97">
        <f>IF('LF Projected Ratios'!K$44&gt;=0,$B97+(1-$B97)*'LF Projected Ratios'!K$44,$B97*(1+'LF Projected Ratios'!K$44))</f>
        <v>0.37532974370804678</v>
      </c>
      <c r="K97">
        <f>IF('LF Projected Ratios'!L$44&gt;=0,$B97+(1-$B97)*'LF Projected Ratios'!L$44,$B97*(1+'LF Projected Ratios'!L$44))</f>
        <v>0.37776373243034911</v>
      </c>
      <c r="L97">
        <f>IF('LF Projected Ratios'!M$44&gt;=0,$B97+(1-$B97)*'LF Projected Ratios'!M$44,$B97*(1+'LF Projected Ratios'!M$44))</f>
        <v>0.38010048250749973</v>
      </c>
      <c r="M97">
        <f>IF('LF Projected Ratios'!N$44&gt;=0,$B97+(1-$B97)*'LF Projected Ratios'!N$44,$B97*(1+'LF Projected Ratios'!N$44))</f>
        <v>0.3824801676248416</v>
      </c>
      <c r="N97">
        <f>IF('LF Projected Ratios'!O$44&gt;=0,$B97+(1-$B97)*'LF Projected Ratios'!O$44,$B97*(1+'LF Projected Ratios'!O$44))</f>
        <v>0.38483804840291613</v>
      </c>
      <c r="O97">
        <f>IF('LF Projected Ratios'!P$44&gt;=0,$B97+(1-$B97)*'LF Projected Ratios'!P$44,$B97*(1+'LF Projected Ratios'!P$44))</f>
        <v>0.38717442315495254</v>
      </c>
      <c r="P97">
        <f>IF('LF Projected Ratios'!Q$44&gt;=0,$B97+(1-$B97)*'LF Projected Ratios'!Q$44,$B97*(1+'LF Projected Ratios'!Q$44))</f>
        <v>0.38948958477710766</v>
      </c>
      <c r="Q97">
        <f>IF('LF Projected Ratios'!R$44&gt;=0,$B97+(1-$B97)*'LF Projected Ratios'!R$44,$B97*(1+'LF Projected Ratios'!R$44))</f>
        <v>0.3917838208708701</v>
      </c>
      <c r="R97">
        <f>IF('LF Projected Ratios'!S$44&gt;=0,$B97+(1-$B97)*'LF Projected Ratios'!S$44,$B97*(1+'LF Projected Ratios'!S$44))</f>
        <v>0.39405741386216031</v>
      </c>
      <c r="S97">
        <f>IF('LF Projected Ratios'!T$44&gt;=0,$B97+(1-$B97)*'LF Projected Ratios'!T$44,$B97*(1+'LF Projected Ratios'!T$44))</f>
        <v>0.39631064111723047</v>
      </c>
      <c r="T97">
        <f>IF('LF Projected Ratios'!U$44&gt;=0,$B97+(1-$B97)*'LF Projected Ratios'!U$44,$B97*(1+'LF Projected Ratios'!U$44))</f>
        <v>0.39854377505546773</v>
      </c>
      <c r="U97">
        <f>IF('LF Projected Ratios'!V$44&gt;=0,$B97+(1-$B97)*'LF Projected Ratios'!V$44,$B97*(1+'LF Projected Ratios'!V$44))</f>
        <v>0.40075708325918635</v>
      </c>
      <c r="V97">
        <f>IF('LF Projected Ratios'!W$44&gt;=0,$B97+(1-$B97)*'LF Projected Ratios'!W$44,$B97*(1+'LF Projected Ratios'!W$44))</f>
        <v>0.40295082858051318</v>
      </c>
      <c r="W97">
        <f>IF('LF Projected Ratios'!X$44&gt;=0,$B97+(1-$B97)*'LF Projected Ratios'!X$44,$B97*(1+'LF Projected Ratios'!X$44))</f>
        <v>0.40512526924545034</v>
      </c>
      <c r="X97">
        <f>IF('LF Projected Ratios'!Y$44&gt;=0,$B97+(1-$B97)*'LF Projected Ratios'!Y$44,$B97*(1+'LF Projected Ratios'!Y$44))</f>
        <v>0.40728065895520188</v>
      </c>
      <c r="Y97">
        <f>IF('LF Projected Ratios'!Z$44&gt;=0,$B97+(1-$B97)*'LF Projected Ratios'!Z$44,$B97*(1+'LF Projected Ratios'!Z$44))</f>
        <v>0.40941724698485132</v>
      </c>
      <c r="Z97">
        <f>IF('LF Projected Ratios'!AA$44&gt;=0,$B97+(1-$B97)*'LF Projected Ratios'!AA$44,$B97*(1+'LF Projected Ratios'!AA$44))</f>
        <v>0.41153527827946262</v>
      </c>
      <c r="AA97">
        <f>IF('LF Projected Ratios'!AB$44&gt;=0,$B97+(1-$B97)*'LF Projected Ratios'!AB$44,$B97*(1+'LF Projected Ratios'!AB$44))</f>
        <v>0.41363499354769478</v>
      </c>
      <c r="AB97">
        <f>IF('LF Projected Ratios'!AC$44&gt;=0,$B97+(1-$B97)*'LF Projected Ratios'!AC$44,$B97*(1+'LF Projected Ratios'!AC$44))</f>
        <v>0.41571662935299475</v>
      </c>
      <c r="AC97">
        <f>IF('LF Projected Ratios'!AD$44&gt;=0,$B97+(1-$B97)*'LF Projected Ratios'!AD$44,$B97*(1+'LF Projected Ratios'!AD$44))</f>
        <v>0.41778041820244344</v>
      </c>
      <c r="AD97">
        <f>IF('LF Projected Ratios'!AE$44&gt;=0,$B97+(1-$B97)*'LF Projected Ratios'!AE$44,$B97*(1+'LF Projected Ratios'!AE$44))</f>
        <v>0.41982658863332906</v>
      </c>
      <c r="AE97">
        <f>IF('LF Projected Ratios'!AF$44&gt;=0,$B97+(1-$B97)*'LF Projected Ratios'!AF$44,$B97*(1+'LF Projected Ratios'!AF$44))</f>
        <v>0.42185536529751183</v>
      </c>
      <c r="AF97">
        <f>IF('LF Projected Ratios'!AG$44&gt;=0,$B97+(1-$B97)*'LF Projected Ratios'!AG$44,$B97*(1+'LF Projected Ratios'!AG$44))</f>
        <v>0.4238669690436454</v>
      </c>
    </row>
    <row r="98" spans="1:32" x14ac:dyDescent="0.2">
      <c r="A98" s="6" t="s">
        <v>30</v>
      </c>
      <c r="B98" s="28">
        <f t="shared" si="0"/>
        <v>0.40125980972506536</v>
      </c>
      <c r="C98">
        <f>IF('LF Projected Ratios'!D$44&gt;=0,$B98+(1-$B98)*'LF Projected Ratios'!D$44,$B98*(1+'LF Projected Ratios'!D$44))</f>
        <v>0.40359278355153577</v>
      </c>
      <c r="D98">
        <f>IF('LF Projected Ratios'!E$44&gt;=0,$B98+(1-$B98)*'LF Projected Ratios'!E$44,$B98*(1+'LF Projected Ratios'!E$44))</f>
        <v>0.40598842393390422</v>
      </c>
      <c r="E98">
        <f>IF('LF Projected Ratios'!F$44&gt;=0,$B98+(1-$B98)*'LF Projected Ratios'!F$44,$B98*(1+'LF Projected Ratios'!F$44))</f>
        <v>0.40836938291053843</v>
      </c>
      <c r="F98">
        <f>IF('LF Projected Ratios'!G$44&gt;=0,$B98+(1-$B98)*'LF Projected Ratios'!G$44,$B98*(1+'LF Projected Ratios'!G$44))</f>
        <v>0.41072686931170421</v>
      </c>
      <c r="G98">
        <f>IF('LF Projected Ratios'!H$44&gt;=0,$B98+(1-$B98)*'LF Projected Ratios'!H$44,$B98*(1+'LF Projected Ratios'!H$44))</f>
        <v>0.41308024922767667</v>
      </c>
      <c r="H98">
        <f>IF('LF Projected Ratios'!I$44&gt;=0,$B98+(1-$B98)*'LF Projected Ratios'!I$44,$B98*(1+'LF Projected Ratios'!I$44))</f>
        <v>0.41543315855671248</v>
      </c>
      <c r="I98">
        <f>IF('LF Projected Ratios'!J$44&gt;=0,$B98+(1-$B98)*'LF Projected Ratios'!J$44,$B98*(1+'LF Projected Ratios'!J$44))</f>
        <v>0.41776412823519748</v>
      </c>
      <c r="J98">
        <f>IF('LF Projected Ratios'!K$44&gt;=0,$B98+(1-$B98)*'LF Projected Ratios'!K$44,$B98*(1+'LF Projected Ratios'!K$44))</f>
        <v>0.42006386526530959</v>
      </c>
      <c r="K98">
        <f>IF('LF Projected Ratios'!L$44&gt;=0,$B98+(1-$B98)*'LF Projected Ratios'!L$44,$B98*(1+'LF Projected Ratios'!L$44))</f>
        <v>0.42232355027092972</v>
      </c>
      <c r="L98">
        <f>IF('LF Projected Ratios'!M$44&gt;=0,$B98+(1-$B98)*'LF Projected Ratios'!M$44,$B98*(1+'LF Projected Ratios'!M$44))</f>
        <v>0.42449296012186133</v>
      </c>
      <c r="M98">
        <f>IF('LF Projected Ratios'!N$44&gt;=0,$B98+(1-$B98)*'LF Projected Ratios'!N$44,$B98*(1+'LF Projected Ratios'!N$44))</f>
        <v>0.42670223033272259</v>
      </c>
      <c r="N98">
        <f>IF('LF Projected Ratios'!O$44&gt;=0,$B98+(1-$B98)*'LF Projected Ratios'!O$44,$B98*(1+'LF Projected Ratios'!O$44))</f>
        <v>0.42889125766486863</v>
      </c>
      <c r="O98">
        <f>IF('LF Projected Ratios'!P$44&gt;=0,$B98+(1-$B98)*'LF Projected Ratios'!P$44,$B98*(1+'LF Projected Ratios'!P$44))</f>
        <v>0.43106031906860942</v>
      </c>
      <c r="P98">
        <f>IF('LF Projected Ratios'!Q$44&gt;=0,$B98+(1-$B98)*'LF Projected Ratios'!Q$44,$B98*(1+'LF Projected Ratios'!Q$44))</f>
        <v>0.43320968646511182</v>
      </c>
      <c r="Q98">
        <f>IF('LF Projected Ratios'!R$44&gt;=0,$B98+(1-$B98)*'LF Projected Ratios'!R$44,$B98*(1+'LF Projected Ratios'!R$44))</f>
        <v>0.43533962686003846</v>
      </c>
      <c r="R98">
        <f>IF('LF Projected Ratios'!S$44&gt;=0,$B98+(1-$B98)*'LF Projected Ratios'!S$44,$B98*(1+'LF Projected Ratios'!S$44))</f>
        <v>0.43745040245411843</v>
      </c>
      <c r="S98">
        <f>IF('LF Projected Ratios'!T$44&gt;=0,$B98+(1-$B98)*'LF Projected Ratios'!T$44,$B98*(1+'LF Projected Ratios'!T$44))</f>
        <v>0.43954227075074742</v>
      </c>
      <c r="T98">
        <f>IF('LF Projected Ratios'!U$44&gt;=0,$B98+(1-$B98)*'LF Projected Ratios'!U$44,$B98*(1+'LF Projected Ratios'!U$44))</f>
        <v>0.44161548466071288</v>
      </c>
      <c r="U98">
        <f>IF('LF Projected Ratios'!V$44&gt;=0,$B98+(1-$B98)*'LF Projected Ratios'!V$44,$B98*(1+'LF Projected Ratios'!V$44))</f>
        <v>0.44367029260412366</v>
      </c>
      <c r="V98">
        <f>IF('LF Projected Ratios'!W$44&gt;=0,$B98+(1-$B98)*'LF Projected Ratios'!W$44,$B98*(1+'LF Projected Ratios'!W$44))</f>
        <v>0.44570693860964117</v>
      </c>
      <c r="W98">
        <f>IF('LF Projected Ratios'!X$44&gt;=0,$B98+(1-$B98)*'LF Projected Ratios'!X$44,$B98*(1+'LF Projected Ratios'!X$44))</f>
        <v>0.4477256624110898</v>
      </c>
      <c r="X98">
        <f>IF('LF Projected Ratios'!Y$44&gt;=0,$B98+(1-$B98)*'LF Projected Ratios'!Y$44,$B98*(1+'LF Projected Ratios'!Y$44))</f>
        <v>0.4497266995415275</v>
      </c>
      <c r="Y98">
        <f>IF('LF Projected Ratios'!Z$44&gt;=0,$B98+(1-$B98)*'LF Projected Ratios'!Z$44,$B98*(1+'LF Projected Ratios'!Z$44))</f>
        <v>0.4517102814248567</v>
      </c>
      <c r="Z98">
        <f>IF('LF Projected Ratios'!AA$44&gt;=0,$B98+(1-$B98)*'LF Projected Ratios'!AA$44,$B98*(1+'LF Projected Ratios'!AA$44))</f>
        <v>0.45367663546504317</v>
      </c>
      <c r="AA98">
        <f>IF('LF Projected Ratios'!AB$44&gt;=0,$B98+(1-$B98)*'LF Projected Ratios'!AB$44,$B98*(1+'LF Projected Ratios'!AB$44))</f>
        <v>0.45562598513302677</v>
      </c>
      <c r="AB98">
        <f>IF('LF Projected Ratios'!AC$44&gt;=0,$B98+(1-$B98)*'LF Projected Ratios'!AC$44,$B98*(1+'LF Projected Ratios'!AC$44))</f>
        <v>0.45755855005138391</v>
      </c>
      <c r="AC98">
        <f>IF('LF Projected Ratios'!AD$44&gt;=0,$B98+(1-$B98)*'LF Projected Ratios'!AD$44,$B98*(1+'LF Projected Ratios'!AD$44))</f>
        <v>0.45947454607681087</v>
      </c>
      <c r="AD98">
        <f>IF('LF Projected Ratios'!AE$44&gt;=0,$B98+(1-$B98)*'LF Projected Ratios'!AE$44,$B98*(1+'LF Projected Ratios'!AE$44))</f>
        <v>0.46137418538049757</v>
      </c>
      <c r="AE98">
        <f>IF('LF Projected Ratios'!AF$44&gt;=0,$B98+(1-$B98)*'LF Projected Ratios'!AF$44,$B98*(1+'LF Projected Ratios'!AF$44))</f>
        <v>0.46325767652645056</v>
      </c>
      <c r="AF98">
        <f>IF('LF Projected Ratios'!AG$44&gt;=0,$B98+(1-$B98)*'LF Projected Ratios'!AG$44,$B98*(1+'LF Projected Ratios'!AG$44))</f>
        <v>0.46512522454782662</v>
      </c>
    </row>
    <row r="99" spans="1:32" x14ac:dyDescent="0.2">
      <c r="A99" s="6" t="s">
        <v>31</v>
      </c>
      <c r="B99" s="28">
        <f t="shared" si="0"/>
        <v>0.36700718038391988</v>
      </c>
      <c r="C99">
        <f>IF('LF Projected Ratios'!D$44&gt;=0,$B99+(1-$B99)*'LF Projected Ratios'!D$44,$B99*(1+'LF Projected Ratios'!D$44))</f>
        <v>0.36947361858949601</v>
      </c>
      <c r="D99">
        <f>IF('LF Projected Ratios'!E$44&gt;=0,$B99+(1-$B99)*'LF Projected Ratios'!E$44,$B99*(1+'LF Projected Ratios'!E$44))</f>
        <v>0.3720063083688897</v>
      </c>
      <c r="E99">
        <f>IF('LF Projected Ratios'!F$44&gt;=0,$B99+(1-$B99)*'LF Projected Ratios'!F$44,$B99*(1+'LF Projected Ratios'!F$44))</f>
        <v>0.37452347685112874</v>
      </c>
      <c r="F99">
        <f>IF('LF Projected Ratios'!G$44&gt;=0,$B99+(1-$B99)*'LF Projected Ratios'!G$44,$B99*(1+'LF Projected Ratios'!G$44))</f>
        <v>0.37701582994270139</v>
      </c>
      <c r="G99">
        <f>IF('LF Projected Ratios'!H$44&gt;=0,$B99+(1-$B99)*'LF Projected Ratios'!H$44,$B99*(1+'LF Projected Ratios'!H$44))</f>
        <v>0.37950384162595785</v>
      </c>
      <c r="H99">
        <f>IF('LF Projected Ratios'!I$44&gt;=0,$B99+(1-$B99)*'LF Projected Ratios'!I$44,$B99*(1+'LF Projected Ratios'!I$44))</f>
        <v>0.38199135580101845</v>
      </c>
      <c r="I99">
        <f>IF('LF Projected Ratios'!J$44&gt;=0,$B99+(1-$B99)*'LF Projected Ratios'!J$44,$B99*(1+'LF Projected Ratios'!J$44))</f>
        <v>0.38445567520564411</v>
      </c>
      <c r="J99">
        <f>IF('LF Projected Ratios'!K$44&gt;=0,$B99+(1-$B99)*'LF Projected Ratios'!K$44,$B99*(1+'LF Projected Ratios'!K$44))</f>
        <v>0.38688697520973725</v>
      </c>
      <c r="K99">
        <f>IF('LF Projected Ratios'!L$44&gt;=0,$B99+(1-$B99)*'LF Projected Ratios'!L$44,$B99*(1+'LF Projected Ratios'!L$44))</f>
        <v>0.38927593189977483</v>
      </c>
      <c r="L99">
        <f>IF('LF Projected Ratios'!M$44&gt;=0,$B99+(1-$B99)*'LF Projected Ratios'!M$44,$B99*(1+'LF Projected Ratios'!M$44))</f>
        <v>0.39156944898907114</v>
      </c>
      <c r="M99">
        <f>IF('LF Projected Ratios'!N$44&gt;=0,$B99+(1-$B99)*'LF Projected Ratios'!N$44,$B99*(1+'LF Projected Ratios'!N$44))</f>
        <v>0.39390510676314633</v>
      </c>
      <c r="N99">
        <f>IF('LF Projected Ratios'!O$44&gt;=0,$B99+(1-$B99)*'LF Projected Ratios'!O$44,$B99*(1+'LF Projected Ratios'!O$44))</f>
        <v>0.39621936360726351</v>
      </c>
      <c r="O99">
        <f>IF('LF Projected Ratios'!P$44&gt;=0,$B99+(1-$B99)*'LF Projected Ratios'!P$44,$B99*(1+'LF Projected Ratios'!P$44))</f>
        <v>0.39851251231546003</v>
      </c>
      <c r="P99">
        <f>IF('LF Projected Ratios'!Q$44&gt;=0,$B99+(1-$B99)*'LF Projected Ratios'!Q$44,$B99*(1+'LF Projected Ratios'!Q$44))</f>
        <v>0.40078484036492362</v>
      </c>
      <c r="Q99">
        <f>IF('LF Projected Ratios'!R$44&gt;=0,$B99+(1-$B99)*'LF Projected Ratios'!R$44,$B99*(1+'LF Projected Ratios'!R$44))</f>
        <v>0.4030366300361326</v>
      </c>
      <c r="R99">
        <f>IF('LF Projected Ratios'!S$44&gt;=0,$B99+(1-$B99)*'LF Projected Ratios'!S$44,$B99*(1+'LF Projected Ratios'!S$44))</f>
        <v>0.40526815852975179</v>
      </c>
      <c r="S99">
        <f>IF('LF Projected Ratios'!T$44&gt;=0,$B99+(1-$B99)*'LF Projected Ratios'!T$44,$B99*(1+'LF Projected Ratios'!T$44))</f>
        <v>0.40747969808038831</v>
      </c>
      <c r="T99">
        <f>IF('LF Projected Ratios'!U$44&gt;=0,$B99+(1-$B99)*'LF Projected Ratios'!U$44,$B99*(1+'LF Projected Ratios'!U$44))</f>
        <v>0.40967151606730806</v>
      </c>
      <c r="U99">
        <f>IF('LF Projected Ratios'!V$44&gt;=0,$B99+(1-$B99)*'LF Projected Ratios'!V$44,$B99*(1+'LF Projected Ratios'!V$44))</f>
        <v>0.411843875122196</v>
      </c>
      <c r="V99">
        <f>IF('LF Projected Ratios'!W$44&gt;=0,$B99+(1-$B99)*'LF Projected Ratios'!W$44,$B99*(1+'LF Projected Ratios'!W$44))</f>
        <v>0.41399703323406478</v>
      </c>
      <c r="W99">
        <f>IF('LF Projected Ratios'!X$44&gt;=0,$B99+(1-$B99)*'LF Projected Ratios'!X$44,$B99*(1+'LF Projected Ratios'!X$44))</f>
        <v>0.41613124385139166</v>
      </c>
      <c r="X99">
        <f>IF('LF Projected Ratios'!Y$44&gt;=0,$B99+(1-$B99)*'LF Projected Ratios'!Y$44,$B99*(1+'LF Projected Ratios'!Y$44))</f>
        <v>0.41824675598157057</v>
      </c>
      <c r="Y99">
        <f>IF('LF Projected Ratios'!Z$44&gt;=0,$B99+(1-$B99)*'LF Projected Ratios'!Z$44,$B99*(1+'LF Projected Ratios'!Z$44))</f>
        <v>0.42034381428776402</v>
      </c>
      <c r="Z99">
        <f>IF('LF Projected Ratios'!AA$44&gt;=0,$B99+(1-$B99)*'LF Projected Ratios'!AA$44,$B99*(1+'LF Projected Ratios'!AA$44))</f>
        <v>0.42242265918322619</v>
      </c>
      <c r="AA99">
        <f>IF('LF Projected Ratios'!AB$44&gt;=0,$B99+(1-$B99)*'LF Projected Ratios'!AB$44,$B99*(1+'LF Projected Ratios'!AB$44))</f>
        <v>0.42448352692318531</v>
      </c>
      <c r="AB99">
        <f>IF('LF Projected Ratios'!AC$44&gt;=0,$B99+(1-$B99)*'LF Projected Ratios'!AC$44,$B99*(1+'LF Projected Ratios'!AC$44))</f>
        <v>0.42652664969434972</v>
      </c>
      <c r="AC99">
        <f>IF('LF Projected Ratios'!AD$44&gt;=0,$B99+(1-$B99)*'LF Projected Ratios'!AD$44,$B99*(1+'LF Projected Ratios'!AD$44))</f>
        <v>0.42855225570210964</v>
      </c>
      <c r="AD99">
        <f>IF('LF Projected Ratios'!AE$44&gt;=0,$B99+(1-$B99)*'LF Projected Ratios'!AE$44,$B99*(1+'LF Projected Ratios'!AE$44))</f>
        <v>0.43056056925550917</v>
      </c>
      <c r="AE99">
        <f>IF('LF Projected Ratios'!AF$44&gt;=0,$B99+(1-$B99)*'LF Projected Ratios'!AF$44,$B99*(1+'LF Projected Ratios'!AF$44))</f>
        <v>0.43255181085004996</v>
      </c>
      <c r="AF99">
        <f>IF('LF Projected Ratios'!AG$44&gt;=0,$B99+(1-$B99)*'LF Projected Ratios'!AG$44,$B99*(1+'LF Projected Ratios'!AG$44))</f>
        <v>0.43452619724839148</v>
      </c>
    </row>
    <row r="100" spans="1:32" x14ac:dyDescent="0.2">
      <c r="A100" s="6" t="s">
        <v>32</v>
      </c>
      <c r="B100" s="28">
        <f t="shared" si="0"/>
        <v>0.37301886291640796</v>
      </c>
      <c r="C100">
        <f>IF('LF Projected Ratios'!D$44&gt;=0,$B100+(1-$B100)*'LF Projected Ratios'!D$44,$B100*(1+'LF Projected Ratios'!D$44))</f>
        <v>0.37546187677494819</v>
      </c>
      <c r="D100">
        <f>IF('LF Projected Ratios'!E$44&gt;=0,$B100+(1-$B100)*'LF Projected Ratios'!E$44,$B100*(1+'LF Projected Ratios'!E$44))</f>
        <v>0.37797051300043866</v>
      </c>
      <c r="E100">
        <f>IF('LF Projected Ratios'!F$44&gt;=0,$B100+(1-$B100)*'LF Projected Ratios'!F$44,$B100*(1+'LF Projected Ratios'!F$44))</f>
        <v>0.38046377533820486</v>
      </c>
      <c r="F100">
        <f>IF('LF Projected Ratios'!G$44&gt;=0,$B100+(1-$B100)*'LF Projected Ratios'!G$44,$B100*(1+'LF Projected Ratios'!G$44))</f>
        <v>0.38293245796293951</v>
      </c>
      <c r="G100">
        <f>IF('LF Projected Ratios'!H$44&gt;=0,$B100+(1-$B100)*'LF Projected Ratios'!H$44,$B100*(1+'LF Projected Ratios'!H$44))</f>
        <v>0.38539684041073968</v>
      </c>
      <c r="H100">
        <f>IF('LF Projected Ratios'!I$44&gt;=0,$B100+(1-$B100)*'LF Projected Ratios'!I$44,$B100*(1+'LF Projected Ratios'!I$44))</f>
        <v>0.38786073007529698</v>
      </c>
      <c r="I100">
        <f>IF('LF Projected Ratios'!J$44&gt;=0,$B100+(1-$B100)*'LF Projected Ratios'!J$44,$B100*(1+'LF Projected Ratios'!J$44))</f>
        <v>0.39030164525564054</v>
      </c>
      <c r="J100">
        <f>IF('LF Projected Ratios'!K$44&gt;=0,$B100+(1-$B100)*'LF Projected Ratios'!K$44,$B100*(1+'LF Projected Ratios'!K$44))</f>
        <v>0.39270985462850866</v>
      </c>
      <c r="K100">
        <f>IF('LF Projected Ratios'!L$44&gt;=0,$B100+(1-$B100)*'LF Projected Ratios'!L$44,$B100*(1+'LF Projected Ratios'!L$44))</f>
        <v>0.39507612283179039</v>
      </c>
      <c r="L100">
        <f>IF('LF Projected Ratios'!M$44&gt;=0,$B100+(1-$B100)*'LF Projected Ratios'!M$44,$B100*(1+'LF Projected Ratios'!M$44))</f>
        <v>0.39734785784679394</v>
      </c>
      <c r="M100">
        <f>IF('LF Projected Ratios'!N$44&gt;=0,$B100+(1-$B100)*'LF Projected Ratios'!N$44,$B100*(1+'LF Projected Ratios'!N$44))</f>
        <v>0.39966133332652526</v>
      </c>
      <c r="N100">
        <f>IF('LF Projected Ratios'!O$44&gt;=0,$B100+(1-$B100)*'LF Projected Ratios'!O$44,$B100*(1+'LF Projected Ratios'!O$44))</f>
        <v>0.40195361112599243</v>
      </c>
      <c r="O100">
        <f>IF('LF Projected Ratios'!P$44&gt;=0,$B100+(1-$B100)*'LF Projected Ratios'!P$44,$B100*(1+'LF Projected Ratios'!P$44))</f>
        <v>0.40422498125849859</v>
      </c>
      <c r="P100">
        <f>IF('LF Projected Ratios'!Q$44&gt;=0,$B100+(1-$B100)*'LF Projected Ratios'!Q$44,$B100*(1+'LF Projected Ratios'!Q$44))</f>
        <v>0.40647572847099267</v>
      </c>
      <c r="Q100">
        <f>IF('LF Projected Ratios'!R$44&gt;=0,$B100+(1-$B100)*'LF Projected Ratios'!R$44,$B100*(1+'LF Projected Ratios'!R$44))</f>
        <v>0.40870613236306835</v>
      </c>
      <c r="R100">
        <f>IF('LF Projected Ratios'!S$44&gt;=0,$B100+(1-$B100)*'LF Projected Ratios'!S$44,$B100*(1+'LF Projected Ratios'!S$44))</f>
        <v>0.41091646750275035</v>
      </c>
      <c r="S100">
        <f>IF('LF Projected Ratios'!T$44&gt;=0,$B100+(1-$B100)*'LF Projected Ratios'!T$44,$B100*(1+'LF Projected Ratios'!T$44))</f>
        <v>0.41310700353916924</v>
      </c>
      <c r="T100">
        <f>IF('LF Projected Ratios'!U$44&gt;=0,$B100+(1-$B100)*'LF Projected Ratios'!U$44,$B100*(1+'LF Projected Ratios'!U$44))</f>
        <v>0.41527800531222675</v>
      </c>
      <c r="U100">
        <f>IF('LF Projected Ratios'!V$44&gt;=0,$B100+(1-$B100)*'LF Projected Ratios'!V$44,$B100*(1+'LF Projected Ratios'!V$44))</f>
        <v>0.41742973295933272</v>
      </c>
      <c r="V100">
        <f>IF('LF Projected Ratios'!W$44&gt;=0,$B100+(1-$B100)*'LF Projected Ratios'!W$44,$B100*(1+'LF Projected Ratios'!W$44))</f>
        <v>0.41956244201931714</v>
      </c>
      <c r="W100">
        <f>IF('LF Projected Ratios'!X$44&gt;=0,$B100+(1-$B100)*'LF Projected Ratios'!X$44,$B100*(1+'LF Projected Ratios'!X$44))</f>
        <v>0.42167638353359693</v>
      </c>
      <c r="X100">
        <f>IF('LF Projected Ratios'!Y$44&gt;=0,$B100+(1-$B100)*'LF Projected Ratios'!Y$44,$B100*(1+'LF Projected Ratios'!Y$44))</f>
        <v>0.42377180414468407</v>
      </c>
      <c r="Y100">
        <f>IF('LF Projected Ratios'!Z$44&gt;=0,$B100+(1-$B100)*'LF Projected Ratios'!Z$44,$B100*(1+'LF Projected Ratios'!Z$44))</f>
        <v>0.42584894619211711</v>
      </c>
      <c r="Z100">
        <f>IF('LF Projected Ratios'!AA$44&gt;=0,$B100+(1-$B100)*'LF Projected Ratios'!AA$44,$B100*(1+'LF Projected Ratios'!AA$44))</f>
        <v>0.4279080478058887</v>
      </c>
      <c r="AA100">
        <f>IF('LF Projected Ratios'!AB$44&gt;=0,$B100+(1-$B100)*'LF Projected Ratios'!AB$44,$B100*(1+'LF Projected Ratios'!AB$44))</f>
        <v>0.4299493429974553</v>
      </c>
      <c r="AB100">
        <f>IF('LF Projected Ratios'!AC$44&gt;=0,$B100+(1-$B100)*'LF Projected Ratios'!AC$44,$B100*(1+'LF Projected Ratios'!AC$44))</f>
        <v>0.43197306174839306</v>
      </c>
      <c r="AC100">
        <f>IF('LF Projected Ratios'!AD$44&gt;=0,$B100+(1-$B100)*'LF Projected Ratios'!AD$44,$B100*(1+'LF Projected Ratios'!AD$44))</f>
        <v>0.4339794300967717</v>
      </c>
      <c r="AD100">
        <f>IF('LF Projected Ratios'!AE$44&gt;=0,$B100+(1-$B100)*'LF Projected Ratios'!AE$44,$B100*(1+'LF Projected Ratios'!AE$44))</f>
        <v>0.4359686702213193</v>
      </c>
      <c r="AE100">
        <f>IF('LF Projected Ratios'!AF$44&gt;=0,$B100+(1-$B100)*'LF Projected Ratios'!AF$44,$B100*(1+'LF Projected Ratios'!AF$44))</f>
        <v>0.43794100052343954</v>
      </c>
      <c r="AF100">
        <f>IF('LF Projected Ratios'!AG$44&gt;=0,$B100+(1-$B100)*'LF Projected Ratios'!AG$44,$B100*(1+'LF Projected Ratios'!AG$44))</f>
        <v>0.43989663570714566</v>
      </c>
    </row>
    <row r="101" spans="1:32" x14ac:dyDescent="0.2">
      <c r="A101" s="6" t="s">
        <v>33</v>
      </c>
      <c r="B101" s="28">
        <f t="shared" si="0"/>
        <v>0.32413797075875406</v>
      </c>
      <c r="C101">
        <f>IF('LF Projected Ratios'!D$44&gt;=0,$B101+(1-$B101)*'LF Projected Ratios'!D$44,$B101*(1+'LF Projected Ratios'!D$44))</f>
        <v>0.32677144759918625</v>
      </c>
      <c r="D101">
        <f>IF('LF Projected Ratios'!E$44&gt;=0,$B101+(1-$B101)*'LF Projected Ratios'!E$44,$B101*(1+'LF Projected Ratios'!E$44))</f>
        <v>0.32947566287729602</v>
      </c>
      <c r="E101">
        <f>IF('LF Projected Ratios'!F$44&gt;=0,$B101+(1-$B101)*'LF Projected Ratios'!F$44,$B101*(1+'LF Projected Ratios'!F$44))</f>
        <v>0.33216330568401858</v>
      </c>
      <c r="F101">
        <f>IF('LF Projected Ratios'!G$44&gt;=0,$B101+(1-$B101)*'LF Projected Ratios'!G$44,$B101*(1+'LF Projected Ratios'!G$44))</f>
        <v>0.33482445248672266</v>
      </c>
      <c r="G101">
        <f>IF('LF Projected Ratios'!H$44&gt;=0,$B101+(1-$B101)*'LF Projected Ratios'!H$44,$B101*(1+'LF Projected Ratios'!H$44))</f>
        <v>0.33748096386080356</v>
      </c>
      <c r="H101">
        <f>IF('LF Projected Ratios'!I$44&gt;=0,$B101+(1-$B101)*'LF Projected Ratios'!I$44,$B101*(1+'LF Projected Ratios'!I$44))</f>
        <v>0.34013694403312605</v>
      </c>
      <c r="I101">
        <f>IF('LF Projected Ratios'!J$44&gt;=0,$B101+(1-$B101)*'LF Projected Ratios'!J$44,$B101*(1+'LF Projected Ratios'!J$44))</f>
        <v>0.3427681585775802</v>
      </c>
      <c r="J101">
        <f>IF('LF Projected Ratios'!K$44&gt;=0,$B101+(1-$B101)*'LF Projected Ratios'!K$44,$B101*(1+'LF Projected Ratios'!K$44))</f>
        <v>0.34536411749455065</v>
      </c>
      <c r="K101">
        <f>IF('LF Projected Ratios'!L$44&gt;=0,$B101+(1-$B101)*'LF Projected Ratios'!L$44,$B101*(1+'LF Projected Ratios'!L$44))</f>
        <v>0.34791486541184541</v>
      </c>
      <c r="L101">
        <f>IF('LF Projected Ratios'!M$44&gt;=0,$B101+(1-$B101)*'LF Projected Ratios'!M$44,$B101*(1+'LF Projected Ratios'!M$44))</f>
        <v>0.35036371011597878</v>
      </c>
      <c r="M101">
        <f>IF('LF Projected Ratios'!N$44&gt;=0,$B101+(1-$B101)*'LF Projected Ratios'!N$44,$B101*(1+'LF Projected Ratios'!N$44))</f>
        <v>0.35285754946751674</v>
      </c>
      <c r="N101">
        <f>IF('LF Projected Ratios'!O$44&gt;=0,$B101+(1-$B101)*'LF Projected Ratios'!O$44,$B101*(1+'LF Projected Ratios'!O$44))</f>
        <v>0.35532853851886037</v>
      </c>
      <c r="O101">
        <f>IF('LF Projected Ratios'!P$44&gt;=0,$B101+(1-$B101)*'LF Projected Ratios'!P$44,$B101*(1+'LF Projected Ratios'!P$44))</f>
        <v>0.35777698989341727</v>
      </c>
      <c r="P101">
        <f>IF('LF Projected Ratios'!Q$44&gt;=0,$B101+(1-$B101)*'LF Projected Ratios'!Q$44,$B101*(1+'LF Projected Ratios'!Q$44))</f>
        <v>0.36020321053766369</v>
      </c>
      <c r="Q101">
        <f>IF('LF Projected Ratios'!R$44&gt;=0,$B101+(1-$B101)*'LF Projected Ratios'!R$44,$B101*(1+'LF Projected Ratios'!R$44))</f>
        <v>0.36260750184942109</v>
      </c>
      <c r="R101">
        <f>IF('LF Projected Ratios'!S$44&gt;=0,$B101+(1-$B101)*'LF Projected Ratios'!S$44,$B101*(1+'LF Projected Ratios'!S$44))</f>
        <v>0.36499015980266913</v>
      </c>
      <c r="S101">
        <f>IF('LF Projected Ratios'!T$44&gt;=0,$B101+(1-$B101)*'LF Projected Ratios'!T$44,$B101*(1+'LF Projected Ratios'!T$44))</f>
        <v>0.36735147506900501</v>
      </c>
      <c r="T101">
        <f>IF('LF Projected Ratios'!U$44&gt;=0,$B101+(1-$B101)*'LF Projected Ratios'!U$44,$B101*(1+'LF Projected Ratios'!U$44))</f>
        <v>0.36969173313585879</v>
      </c>
      <c r="U101">
        <f>IF('LF Projected Ratios'!V$44&gt;=0,$B101+(1-$B101)*'LF Projected Ratios'!V$44,$B101*(1+'LF Projected Ratios'!V$44))</f>
        <v>0.37201121442155116</v>
      </c>
      <c r="V101">
        <f>IF('LF Projected Ratios'!W$44&gt;=0,$B101+(1-$B101)*'LF Projected Ratios'!W$44,$B101*(1+'LF Projected Ratios'!W$44))</f>
        <v>0.37431019438730739</v>
      </c>
      <c r="W101">
        <f>IF('LF Projected Ratios'!X$44&gt;=0,$B101+(1-$B101)*'LF Projected Ratios'!X$44,$B101*(1+'LF Projected Ratios'!X$44))</f>
        <v>0.37658894364631101</v>
      </c>
      <c r="X101">
        <f>IF('LF Projected Ratios'!Y$44&gt;=0,$B101+(1-$B101)*'LF Projected Ratios'!Y$44,$B101*(1+'LF Projected Ratios'!Y$44))</f>
        <v>0.37884772806989159</v>
      </c>
      <c r="Y101">
        <f>IF('LF Projected Ratios'!Z$44&gt;=0,$B101+(1-$B101)*'LF Projected Ratios'!Z$44,$B101*(1+'LF Projected Ratios'!Z$44))</f>
        <v>0.38108680889093588</v>
      </c>
      <c r="Z101">
        <f>IF('LF Projected Ratios'!AA$44&gt;=0,$B101+(1-$B101)*'LF Projected Ratios'!AA$44,$B101*(1+'LF Projected Ratios'!AA$44))</f>
        <v>0.38330644280459869</v>
      </c>
      <c r="AA101">
        <f>IF('LF Projected Ratios'!AB$44&gt;=0,$B101+(1-$B101)*'LF Projected Ratios'!AB$44,$B101*(1+'LF Projected Ratios'!AB$44))</f>
        <v>0.38550688206640799</v>
      </c>
      <c r="AB101">
        <f>IF('LF Projected Ratios'!AC$44&gt;=0,$B101+(1-$B101)*'LF Projected Ratios'!AC$44,$B101*(1+'LF Projected Ratios'!AC$44))</f>
        <v>0.38768837458783295</v>
      </c>
      <c r="AC101">
        <f>IF('LF Projected Ratios'!AD$44&gt;=0,$B101+(1-$B101)*'LF Projected Ratios'!AD$44,$B101*(1+'LF Projected Ratios'!AD$44))</f>
        <v>0.38985116402939124</v>
      </c>
      <c r="AD101">
        <f>IF('LF Projected Ratios'!AE$44&gt;=0,$B101+(1-$B101)*'LF Projected Ratios'!AE$44,$B101*(1+'LF Projected Ratios'!AE$44))</f>
        <v>0.39199548989137578</v>
      </c>
      <c r="AE101">
        <f>IF('LF Projected Ratios'!AF$44&gt;=0,$B101+(1-$B101)*'LF Projected Ratios'!AF$44,$B101*(1+'LF Projected Ratios'!AF$44))</f>
        <v>0.3941215876022664</v>
      </c>
      <c r="AF101">
        <f>IF('LF Projected Ratios'!AG$44&gt;=0,$B101+(1-$B101)*'LF Projected Ratios'!AG$44,$B101*(1+'LF Projected Ratios'!AG$44))</f>
        <v>0.39622968860489505</v>
      </c>
    </row>
    <row r="102" spans="1:32" x14ac:dyDescent="0.2">
      <c r="A102" s="6" t="s">
        <v>34</v>
      </c>
      <c r="B102" s="28">
        <f t="shared" si="0"/>
        <v>0.3271851854246246</v>
      </c>
      <c r="C102">
        <f>IF('LF Projected Ratios'!D$44&gt;=0,$B102+(1-$B102)*'LF Projected Ratios'!D$44,$B102*(1+'LF Projected Ratios'!D$44))</f>
        <v>0.3298067888812844</v>
      </c>
      <c r="D102">
        <f>IF('LF Projected Ratios'!E$44&gt;=0,$B102+(1-$B102)*'LF Projected Ratios'!E$44,$B102*(1+'LF Projected Ratios'!E$44))</f>
        <v>0.33249881184188168</v>
      </c>
      <c r="E102">
        <f>IF('LF Projected Ratios'!F$44&gt;=0,$B102+(1-$B102)*'LF Projected Ratios'!F$44,$B102*(1+'LF Projected Ratios'!F$44))</f>
        <v>0.33517433705030319</v>
      </c>
      <c r="F102">
        <f>IF('LF Projected Ratios'!G$44&gt;=0,$B102+(1-$B102)*'LF Projected Ratios'!G$44,$B102*(1+'LF Projected Ratios'!G$44))</f>
        <v>0.33782348571549636</v>
      </c>
      <c r="G102">
        <f>IF('LF Projected Ratios'!H$44&gt;=0,$B102+(1-$B102)*'LF Projected Ratios'!H$44,$B102*(1+'LF Projected Ratios'!H$44))</f>
        <v>0.34046801985151842</v>
      </c>
      <c r="H102">
        <f>IF('LF Projected Ratios'!I$44&gt;=0,$B102+(1-$B102)*'LF Projected Ratios'!I$44,$B102*(1+'LF Projected Ratios'!I$44))</f>
        <v>0.34311202518077649</v>
      </c>
      <c r="I102">
        <f>IF('LF Projected Ratios'!J$44&gt;=0,$B102+(1-$B102)*'LF Projected Ratios'!J$44,$B102*(1+'LF Projected Ratios'!J$44))</f>
        <v>0.34573137654132324</v>
      </c>
      <c r="J102">
        <f>IF('LF Projected Ratios'!K$44&gt;=0,$B102+(1-$B102)*'LF Projected Ratios'!K$44,$B102*(1+'LF Projected Ratios'!K$44))</f>
        <v>0.34831563122911446</v>
      </c>
      <c r="K102">
        <f>IF('LF Projected Ratios'!L$44&gt;=0,$B102+(1-$B102)*'LF Projected Ratios'!L$44,$B102*(1+'LF Projected Ratios'!L$44))</f>
        <v>0.35085487875708976</v>
      </c>
      <c r="L102">
        <f>IF('LF Projected Ratios'!M$44&gt;=0,$B102+(1-$B102)*'LF Projected Ratios'!M$44,$B102*(1+'LF Projected Ratios'!M$44))</f>
        <v>0.35329268251621659</v>
      </c>
      <c r="M102">
        <f>IF('LF Projected Ratios'!N$44&gt;=0,$B102+(1-$B102)*'LF Projected Ratios'!N$44,$B102*(1+'LF Projected Ratios'!N$44))</f>
        <v>0.35577527805834142</v>
      </c>
      <c r="N102">
        <f>IF('LF Projected Ratios'!O$44&gt;=0,$B102+(1-$B102)*'LF Projected Ratios'!O$44,$B102*(1+'LF Projected Ratios'!O$44))</f>
        <v>0.35823512632391713</v>
      </c>
      <c r="O102">
        <f>IF('LF Projected Ratios'!P$44&gt;=0,$B102+(1-$B102)*'LF Projected Ratios'!P$44,$B102*(1+'LF Projected Ratios'!P$44))</f>
        <v>0.36067253852684666</v>
      </c>
      <c r="P102">
        <f>IF('LF Projected Ratios'!Q$44&gt;=0,$B102+(1-$B102)*'LF Projected Ratios'!Q$44,$B102*(1+'LF Projected Ratios'!Q$44))</f>
        <v>0.36308782022969688</v>
      </c>
      <c r="Q102">
        <f>IF('LF Projected Ratios'!R$44&gt;=0,$B102+(1-$B102)*'LF Projected Ratios'!R$44,$B102*(1+'LF Projected Ratios'!R$44))</f>
        <v>0.36548127147139675</v>
      </c>
      <c r="R102">
        <f>IF('LF Projected Ratios'!S$44&gt;=0,$B102+(1-$B102)*'LF Projected Ratios'!S$44,$B102*(1+'LF Projected Ratios'!S$44))</f>
        <v>0.36785318689148744</v>
      </c>
      <c r="S102">
        <f>IF('LF Projected Ratios'!T$44&gt;=0,$B102+(1-$B102)*'LF Projected Ratios'!T$44,$B102*(1+'LF Projected Ratios'!T$44))</f>
        <v>0.37020385585103438</v>
      </c>
      <c r="T102">
        <f>IF('LF Projected Ratios'!U$44&gt;=0,$B102+(1-$B102)*'LF Projected Ratios'!U$44,$B102*(1+'LF Projected Ratios'!U$44))</f>
        <v>0.37253356255030912</v>
      </c>
      <c r="U102">
        <f>IF('LF Projected Ratios'!V$44&gt;=0,$B102+(1-$B102)*'LF Projected Ratios'!V$44,$B102*(1+'LF Projected Ratios'!V$44))</f>
        <v>0.37484258614332877</v>
      </c>
      <c r="V102">
        <f>IF('LF Projected Ratios'!W$44&gt;=0,$B102+(1-$B102)*'LF Projected Ratios'!W$44,$B102*(1+'LF Projected Ratios'!W$44))</f>
        <v>0.37713120084936463</v>
      </c>
      <c r="W102">
        <f>IF('LF Projected Ratios'!X$44&gt;=0,$B102+(1-$B102)*'LF Projected Ratios'!X$44,$B102*(1+'LF Projected Ratios'!X$44))</f>
        <v>0.37939967606150449</v>
      </c>
      <c r="X102">
        <f>IF('LF Projected Ratios'!Y$44&gt;=0,$B102+(1-$B102)*'LF Projected Ratios'!Y$44,$B102*(1+'LF Projected Ratios'!Y$44))</f>
        <v>0.38164827645236127</v>
      </c>
      <c r="Y102">
        <f>IF('LF Projected Ratios'!Z$44&gt;=0,$B102+(1-$B102)*'LF Projected Ratios'!Z$44,$B102*(1+'LF Projected Ratios'!Z$44))</f>
        <v>0.38387726207701817</v>
      </c>
      <c r="Z102">
        <f>IF('LF Projected Ratios'!AA$44&gt;=0,$B102+(1-$B102)*'LF Projected Ratios'!AA$44,$B102*(1+'LF Projected Ratios'!AA$44))</f>
        <v>0.38608688847328548</v>
      </c>
      <c r="AA102">
        <f>IF('LF Projected Ratios'!AB$44&gt;=0,$B102+(1-$B102)*'LF Projected Ratios'!AB$44,$B102*(1+'LF Projected Ratios'!AB$44))</f>
        <v>0.38827740675936329</v>
      </c>
      <c r="AB102">
        <f>IF('LF Projected Ratios'!AC$44&gt;=0,$B102+(1-$B102)*'LF Projected Ratios'!AC$44,$B102*(1+'LF Projected Ratios'!AC$44))</f>
        <v>0.39044906372897864</v>
      </c>
      <c r="AC102">
        <f>IF('LF Projected Ratios'!AD$44&gt;=0,$B102+(1-$B102)*'LF Projected Ratios'!AD$44,$B102*(1+'LF Projected Ratios'!AD$44))</f>
        <v>0.39260210194407297</v>
      </c>
      <c r="AD102">
        <f>IF('LF Projected Ratios'!AE$44&gt;=0,$B102+(1-$B102)*'LF Projected Ratios'!AE$44,$B102*(1+'LF Projected Ratios'!AE$44))</f>
        <v>0.39473675982512013</v>
      </c>
      <c r="AE102">
        <f>IF('LF Projected Ratios'!AF$44&gt;=0,$B102+(1-$B102)*'LF Projected Ratios'!AF$44,$B102*(1+'LF Projected Ratios'!AF$44))</f>
        <v>0.39685327173913887</v>
      </c>
      <c r="AF102">
        <f>IF('LF Projected Ratios'!AG$44&gt;=0,$B102+(1-$B102)*'LF Projected Ratios'!AG$44,$B102*(1+'LF Projected Ratios'!AG$44))</f>
        <v>0.39895186808547023</v>
      </c>
    </row>
    <row r="103" spans="1:32" x14ac:dyDescent="0.2">
      <c r="A103" s="6" t="s">
        <v>92</v>
      </c>
      <c r="B103" s="28">
        <f t="shared" si="0"/>
        <v>0.30870011371723244</v>
      </c>
      <c r="C103">
        <f>IF('LF Projected Ratios'!D$44&gt;=0,$B103+(1-$B103)*'LF Projected Ratios'!D$44,$B103*(1+'LF Projected Ratios'!D$44))</f>
        <v>0.31139374372092254</v>
      </c>
      <c r="D103">
        <f>IF('LF Projected Ratios'!E$44&gt;=0,$B103+(1-$B103)*'LF Projected Ratios'!E$44,$B103*(1+'LF Projected Ratios'!E$44))</f>
        <v>0.31415972795048502</v>
      </c>
      <c r="E103">
        <f>IF('LF Projected Ratios'!F$44&gt;=0,$B103+(1-$B103)*'LF Projected Ratios'!F$44,$B103*(1+'LF Projected Ratios'!F$44))</f>
        <v>0.31690876116476668</v>
      </c>
      <c r="F103">
        <f>IF('LF Projected Ratios'!G$44&gt;=0,$B103+(1-$B103)*'LF Projected Ratios'!G$44,$B103*(1+'LF Projected Ratios'!G$44))</f>
        <v>0.31963069316049719</v>
      </c>
      <c r="G103">
        <f>IF('LF Projected Ratios'!H$44&gt;=0,$B103+(1-$B103)*'LF Projected Ratios'!H$44,$B103*(1+'LF Projected Ratios'!H$44))</f>
        <v>0.32234788384640195</v>
      </c>
      <c r="H103">
        <f>IF('LF Projected Ratios'!I$44&gt;=0,$B103+(1-$B103)*'LF Projected Ratios'!I$44,$B103*(1+'LF Projected Ratios'!I$44))</f>
        <v>0.32506453119698192</v>
      </c>
      <c r="I103">
        <f>IF('LF Projected Ratios'!J$44&gt;=0,$B103+(1-$B103)*'LF Projected Ratios'!J$44,$B103*(1+'LF Projected Ratios'!J$44))</f>
        <v>0.32775584722994322</v>
      </c>
      <c r="J103">
        <f>IF('LF Projected Ratios'!K$44&gt;=0,$B103+(1-$B103)*'LF Projected Ratios'!K$44,$B103*(1+'LF Projected Ratios'!K$44))</f>
        <v>0.33041110233594628</v>
      </c>
      <c r="K103">
        <f>IF('LF Projected Ratios'!L$44&gt;=0,$B103+(1-$B103)*'LF Projected Ratios'!L$44,$B103*(1+'LF Projected Ratios'!L$44))</f>
        <v>0.33302011374488938</v>
      </c>
      <c r="L103">
        <f>IF('LF Projected Ratios'!M$44&gt;=0,$B103+(1-$B103)*'LF Projected Ratios'!M$44,$B103*(1+'LF Projected Ratios'!M$44))</f>
        <v>0.33552489429513288</v>
      </c>
      <c r="M103">
        <f>IF('LF Projected Ratios'!N$44&gt;=0,$B103+(1-$B103)*'LF Projected Ratios'!N$44,$B103*(1+'LF Projected Ratios'!N$44))</f>
        <v>0.33807569724830527</v>
      </c>
      <c r="N103">
        <f>IF('LF Projected Ratios'!O$44&gt;=0,$B103+(1-$B103)*'LF Projected Ratios'!O$44,$B103*(1+'LF Projected Ratios'!O$44))</f>
        <v>0.34060312796092795</v>
      </c>
      <c r="O103">
        <f>IF('LF Projected Ratios'!P$44&gt;=0,$B103+(1-$B103)*'LF Projected Ratios'!P$44,$B103*(1+'LF Projected Ratios'!P$44))</f>
        <v>0.34310750619726754</v>
      </c>
      <c r="P103">
        <f>IF('LF Projected Ratios'!Q$44&gt;=0,$B103+(1-$B103)*'LF Projected Ratios'!Q$44,$B103*(1+'LF Projected Ratios'!Q$44))</f>
        <v>0.34558914591498835</v>
      </c>
      <c r="Q103">
        <f>IF('LF Projected Ratios'!R$44&gt;=0,$B103+(1-$B103)*'LF Projected Ratios'!R$44,$B103*(1+'LF Projected Ratios'!R$44))</f>
        <v>0.34804835539635909</v>
      </c>
      <c r="R103">
        <f>IF('LF Projected Ratios'!S$44&gt;=0,$B103+(1-$B103)*'LF Projected Ratios'!S$44,$B103*(1+'LF Projected Ratios'!S$44))</f>
        <v>0.3504854373759167</v>
      </c>
      <c r="S103">
        <f>IF('LF Projected Ratios'!T$44&gt;=0,$B103+(1-$B103)*'LF Projected Ratios'!T$44,$B103*(1+'LF Projected Ratios'!T$44))</f>
        <v>0.35290068916470024</v>
      </c>
      <c r="T103">
        <f>IF('LF Projected Ratios'!U$44&gt;=0,$B103+(1-$B103)*'LF Projected Ratios'!U$44,$B103*(1+'LF Projected Ratios'!U$44))</f>
        <v>0.35529440277116597</v>
      </c>
      <c r="U103">
        <f>IF('LF Projected Ratios'!V$44&gt;=0,$B103+(1-$B103)*'LF Projected Ratios'!V$44,$B103*(1+'LF Projected Ratios'!V$44))</f>
        <v>0.35766686501887401</v>
      </c>
      <c r="V103">
        <f>IF('LF Projected Ratios'!W$44&gt;=0,$B103+(1-$B103)*'LF Projected Ratios'!W$44,$B103*(1+'LF Projected Ratios'!W$44))</f>
        <v>0.36001835766105988</v>
      </c>
      <c r="W103">
        <f>IF('LF Projected Ratios'!X$44&gt;=0,$B103+(1-$B103)*'LF Projected Ratios'!X$44,$B103*(1+'LF Projected Ratios'!X$44))</f>
        <v>0.36234915749218022</v>
      </c>
      <c r="X103">
        <f>IF('LF Projected Ratios'!Y$44&gt;=0,$B103+(1-$B103)*'LF Projected Ratios'!Y$44,$B103*(1+'LF Projected Ratios'!Y$44))</f>
        <v>0.36465953645652527</v>
      </c>
      <c r="Y103">
        <f>IF('LF Projected Ratios'!Z$44&gt;=0,$B103+(1-$B103)*'LF Projected Ratios'!Z$44,$B103*(1+'LF Projected Ratios'!Z$44))</f>
        <v>0.36694976175399252</v>
      </c>
      <c r="Z103">
        <f>IF('LF Projected Ratios'!AA$44&gt;=0,$B103+(1-$B103)*'LF Projected Ratios'!AA$44,$B103*(1+'LF Projected Ratios'!AA$44))</f>
        <v>0.36922009594309779</v>
      </c>
      <c r="AA103">
        <f>IF('LF Projected Ratios'!AB$44&gt;=0,$B103+(1-$B103)*'LF Projected Ratios'!AB$44,$B103*(1+'LF Projected Ratios'!AB$44))</f>
        <v>0.37147079704132141</v>
      </c>
      <c r="AB103">
        <f>IF('LF Projected Ratios'!AC$44&gt;=0,$B103+(1-$B103)*'LF Projected Ratios'!AC$44,$B103*(1+'LF Projected Ratios'!AC$44))</f>
        <v>0.37370211862285901</v>
      </c>
      <c r="AC103">
        <f>IF('LF Projected Ratios'!AD$44&gt;=0,$B103+(1-$B103)*'LF Projected Ratios'!AD$44,$B103*(1+'LF Projected Ratios'!AD$44))</f>
        <v>0.37591430991385566</v>
      </c>
      <c r="AD103">
        <f>IF('LF Projected Ratios'!AE$44&gt;=0,$B103+(1-$B103)*'LF Projected Ratios'!AE$44,$B103*(1+'LF Projected Ratios'!AE$44))</f>
        <v>0.37810761588520503</v>
      </c>
      <c r="AE103">
        <f>IF('LF Projected Ratios'!AF$44&gt;=0,$B103+(1-$B103)*'LF Projected Ratios'!AF$44,$B103*(1+'LF Projected Ratios'!AF$44))</f>
        <v>0.38028227734298026</v>
      </c>
      <c r="AF103">
        <f>IF('LF Projected Ratios'!AG$44&gt;=0,$B103+(1-$B103)*'LF Projected Ratios'!AG$44,$B103*(1+'LF Projected Ratios'!AG$44))</f>
        <v>0.38243853101656788</v>
      </c>
    </row>
    <row r="104" spans="1:32" x14ac:dyDescent="0.2">
      <c r="A104" s="6" t="s">
        <v>89</v>
      </c>
      <c r="B104" s="28">
        <f t="shared" si="0"/>
        <v>0.30715029849081432</v>
      </c>
      <c r="C104">
        <f>IF('LF Projected Ratios'!D$44&gt;=0,$B104+(1-$B104)*'LF Projected Ratios'!D$44,$B104*(1+'LF Projected Ratios'!D$44))</f>
        <v>0.30984996730468922</v>
      </c>
      <c r="D104">
        <f>IF('LF Projected Ratios'!E$44&gt;=0,$B104+(1-$B104)*'LF Projected Ratios'!E$44,$B104*(1+'LF Projected Ratios'!E$44))</f>
        <v>0.31262215255433007</v>
      </c>
      <c r="E104">
        <f>IF('LF Projected Ratios'!F$44&gt;=0,$B104+(1-$B104)*'LF Projected Ratios'!F$44,$B104*(1+'LF Projected Ratios'!F$44))</f>
        <v>0.3153773487864539</v>
      </c>
      <c r="F104">
        <f>IF('LF Projected Ratios'!G$44&gt;=0,$B104+(1-$B104)*'LF Projected Ratios'!G$44,$B104*(1+'LF Projected Ratios'!G$44))</f>
        <v>0.31810538304219621</v>
      </c>
      <c r="G104">
        <f>IF('LF Projected Ratios'!H$44&gt;=0,$B104+(1-$B104)*'LF Projected Ratios'!H$44,$B104*(1+'LF Projected Ratios'!H$44))</f>
        <v>0.32082866535863885</v>
      </c>
      <c r="H104">
        <f>IF('LF Projected Ratios'!I$44&gt;=0,$B104+(1-$B104)*'LF Projected Ratios'!I$44,$B104*(1+'LF Projected Ratios'!I$44))</f>
        <v>0.32355140312166103</v>
      </c>
      <c r="I104">
        <f>IF('LF Projected Ratios'!J$44&gt;=0,$B104+(1-$B104)*'LF Projected Ratios'!J$44,$B104*(1+'LF Projected Ratios'!J$44))</f>
        <v>0.32624875277714965</v>
      </c>
      <c r="J104">
        <f>IF('LF Projected Ratios'!K$44&gt;=0,$B104+(1-$B104)*'LF Projected Ratios'!K$44,$B104*(1+'LF Projected Ratios'!K$44))</f>
        <v>0.32890996066120892</v>
      </c>
      <c r="K104">
        <f>IF('LF Projected Ratios'!L$44&gt;=0,$B104+(1-$B104)*'LF Projected Ratios'!L$44,$B104*(1+'LF Projected Ratios'!L$44))</f>
        <v>0.33152482117513193</v>
      </c>
      <c r="L104">
        <f>IF('LF Projected Ratios'!M$44&gt;=0,$B104+(1-$B104)*'LF Projected Ratios'!M$44,$B104*(1+'LF Projected Ratios'!M$44))</f>
        <v>0.33403521715669926</v>
      </c>
      <c r="M104">
        <f>IF('LF Projected Ratios'!N$44&gt;=0,$B104+(1-$B104)*'LF Projected Ratios'!N$44,$B104*(1+'LF Projected Ratios'!N$44))</f>
        <v>0.33659173871815568</v>
      </c>
      <c r="N104">
        <f>IF('LF Projected Ratios'!O$44&gt;=0,$B104+(1-$B104)*'LF Projected Ratios'!O$44,$B104*(1+'LF Projected Ratios'!O$44))</f>
        <v>0.33912483564117396</v>
      </c>
      <c r="O104">
        <f>IF('LF Projected Ratios'!P$44&gt;=0,$B104+(1-$B104)*'LF Projected Ratios'!P$44,$B104*(1+'LF Projected Ratios'!P$44))</f>
        <v>0.34163482840689563</v>
      </c>
      <c r="P104">
        <f>IF('LF Projected Ratios'!Q$44&gt;=0,$B104+(1-$B104)*'LF Projected Ratios'!Q$44,$B104*(1+'LF Projected Ratios'!Q$44))</f>
        <v>0.34412203167684224</v>
      </c>
      <c r="Q104">
        <f>IF('LF Projected Ratios'!R$44&gt;=0,$B104+(1-$B104)*'LF Projected Ratios'!R$44,$B104*(1+'LF Projected Ratios'!R$44))</f>
        <v>0.346586754424416</v>
      </c>
      <c r="R104">
        <f>IF('LF Projected Ratios'!S$44&gt;=0,$B104+(1-$B104)*'LF Projected Ratios'!S$44,$B104*(1+'LF Projected Ratios'!S$44))</f>
        <v>0.34902930006284999</v>
      </c>
      <c r="S104">
        <f>IF('LF Projected Ratios'!T$44&gt;=0,$B104+(1-$B104)*'LF Projected Ratios'!T$44,$B104*(1+'LF Projected Ratios'!T$44))</f>
        <v>0.35144996656972066</v>
      </c>
      <c r="T104">
        <f>IF('LF Projected Ratios'!U$44&gt;=0,$B104+(1-$B104)*'LF Projected Ratios'!U$44,$B104*(1+'LF Projected Ratios'!U$44))</f>
        <v>0.35384904660813382</v>
      </c>
      <c r="U104">
        <f>IF('LF Projected Ratios'!V$44&gt;=0,$B104+(1-$B104)*'LF Projected Ratios'!V$44,$B104*(1+'LF Projected Ratios'!V$44))</f>
        <v>0.35622682764467511</v>
      </c>
      <c r="V104">
        <f>IF('LF Projected Ratios'!W$44&gt;=0,$B104+(1-$B104)*'LF Projected Ratios'!W$44,$B104*(1+'LF Projected Ratios'!W$44))</f>
        <v>0.35858359206423862</v>
      </c>
      <c r="W104">
        <f>IF('LF Projected Ratios'!X$44&gt;=0,$B104+(1-$B104)*'LF Projected Ratios'!X$44,$B104*(1+'LF Projected Ratios'!X$44))</f>
        <v>0.36091961728182248</v>
      </c>
      <c r="X104">
        <f>IF('LF Projected Ratios'!Y$44&gt;=0,$B104+(1-$B104)*'LF Projected Ratios'!Y$44,$B104*(1+'LF Projected Ratios'!Y$44))</f>
        <v>0.36323517585138487</v>
      </c>
      <c r="Y104">
        <f>IF('LF Projected Ratios'!Z$44&gt;=0,$B104+(1-$B104)*'LF Projected Ratios'!Z$44,$B104*(1+'LF Projected Ratios'!Z$44))</f>
        <v>0.36553053557185489</v>
      </c>
      <c r="Z104">
        <f>IF('LF Projected Ratios'!AA$44&gt;=0,$B104+(1-$B104)*'LF Projected Ratios'!AA$44,$B104*(1+'LF Projected Ratios'!AA$44))</f>
        <v>0.36780595959037449</v>
      </c>
      <c r="AA104">
        <f>IF('LF Projected Ratios'!AB$44&gt;=0,$B104+(1-$B104)*'LF Projected Ratios'!AB$44,$B104*(1+'LF Projected Ratios'!AB$44))</f>
        <v>0.37006170650286968</v>
      </c>
      <c r="AB104">
        <f>IF('LF Projected Ratios'!AC$44&gt;=0,$B104+(1-$B104)*'LF Projected Ratios'!AC$44,$B104*(1+'LF Projected Ratios'!AC$44))</f>
        <v>0.37229803045202042</v>
      </c>
      <c r="AC104">
        <f>IF('LF Projected Ratios'!AD$44&gt;=0,$B104+(1-$B104)*'LF Projected Ratios'!AD$44,$B104*(1+'LF Projected Ratios'!AD$44))</f>
        <v>0.37451518122270822</v>
      </c>
      <c r="AD104">
        <f>IF('LF Projected Ratios'!AE$44&gt;=0,$B104+(1-$B104)*'LF Projected Ratios'!AE$44,$B104*(1+'LF Projected Ratios'!AE$44))</f>
        <v>0.37671340433502354</v>
      </c>
      <c r="AE104">
        <f>IF('LF Projected Ratios'!AF$44&gt;=0,$B104+(1-$B104)*'LF Projected Ratios'!AF$44,$B104*(1+'LF Projected Ratios'!AF$44))</f>
        <v>0.37889294113489919</v>
      </c>
      <c r="AF104">
        <f>IF('LF Projected Ratios'!AG$44&gt;=0,$B104+(1-$B104)*'LF Projected Ratios'!AG$44,$B104*(1+'LF Projected Ratios'!AG$44))</f>
        <v>0.38105402888244172</v>
      </c>
    </row>
    <row r="105" spans="1:32" x14ac:dyDescent="0.2">
      <c r="A105" s="6" t="s">
        <v>35</v>
      </c>
      <c r="B105" s="28">
        <f t="shared" si="0"/>
        <v>0.30629506069549117</v>
      </c>
      <c r="C105">
        <f>IF('LF Projected Ratios'!D$44&gt;=0,$B105+(1-$B105)*'LF Projected Ratios'!D$44,$B105*(1+'LF Projected Ratios'!D$44))</f>
        <v>0.30899806191868873</v>
      </c>
      <c r="D105">
        <f>IF('LF Projected Ratios'!E$44&gt;=0,$B105+(1-$B105)*'LF Projected Ratios'!E$44,$B105*(1+'LF Projected Ratios'!E$44))</f>
        <v>0.31177366909027882</v>
      </c>
      <c r="E105">
        <f>IF('LF Projected Ratios'!F$44&gt;=0,$B105+(1-$B105)*'LF Projected Ratios'!F$44,$B105*(1+'LF Projected Ratios'!F$44))</f>
        <v>0.31453226627349795</v>
      </c>
      <c r="F105">
        <f>IF('LF Projected Ratios'!G$44&gt;=0,$B105+(1-$B105)*'LF Projected Ratios'!G$44,$B105*(1+'LF Projected Ratios'!G$44))</f>
        <v>0.31726366795221439</v>
      </c>
      <c r="G105">
        <f>IF('LF Projected Ratios'!H$44&gt;=0,$B105+(1-$B105)*'LF Projected Ratios'!H$44,$B105*(1+'LF Projected Ratios'!H$44))</f>
        <v>0.31999031182594612</v>
      </c>
      <c r="H105">
        <f>IF('LF Projected Ratios'!I$44&gt;=0,$B105+(1-$B105)*'LF Projected Ratios'!I$44,$B105*(1+'LF Projected Ratios'!I$44))</f>
        <v>0.32271641047407312</v>
      </c>
      <c r="I105">
        <f>IF('LF Projected Ratios'!J$44&gt;=0,$B105+(1-$B105)*'LF Projected Ratios'!J$44,$B105*(1+'LF Projected Ratios'!J$44))</f>
        <v>0.32541708967616834</v>
      </c>
      <c r="J105">
        <f>IF('LF Projected Ratios'!K$44&gt;=0,$B105+(1-$B105)*'LF Projected Ratios'!K$44,$B105*(1+'LF Projected Ratios'!K$44))</f>
        <v>0.32808158249425978</v>
      </c>
      <c r="K105">
        <f>IF('LF Projected Ratios'!L$44&gt;=0,$B105+(1-$B105)*'LF Projected Ratios'!L$44,$B105*(1+'LF Projected Ratios'!L$44))</f>
        <v>0.33069967073208328</v>
      </c>
      <c r="L105">
        <f>IF('LF Projected Ratios'!M$44&gt;=0,$B105+(1-$B105)*'LF Projected Ratios'!M$44,$B105*(1+'LF Projected Ratios'!M$44))</f>
        <v>0.3332131654889261</v>
      </c>
      <c r="M105">
        <f>IF('LF Projected Ratios'!N$44&gt;=0,$B105+(1-$B105)*'LF Projected Ratios'!N$44,$B105*(1+'LF Projected Ratios'!N$44))</f>
        <v>0.33577284276201685</v>
      </c>
      <c r="N105">
        <f>IF('LF Projected Ratios'!O$44&gt;=0,$B105+(1-$B105)*'LF Projected Ratios'!O$44,$B105*(1+'LF Projected Ratios'!O$44))</f>
        <v>0.33830906648183262</v>
      </c>
      <c r="O105">
        <f>IF('LF Projected Ratios'!P$44&gt;=0,$B105+(1-$B105)*'LF Projected Ratios'!P$44,$B105*(1+'LF Projected Ratios'!P$44))</f>
        <v>0.34082215752510936</v>
      </c>
      <c r="P105">
        <f>IF('LF Projected Ratios'!Q$44&gt;=0,$B105+(1-$B105)*'LF Projected Ratios'!Q$44,$B105*(1+'LF Projected Ratios'!Q$44))</f>
        <v>0.34331243094177966</v>
      </c>
      <c r="Q105">
        <f>IF('LF Projected Ratios'!R$44&gt;=0,$B105+(1-$B105)*'LF Projected Ratios'!R$44,$B105*(1+'LF Projected Ratios'!R$44))</f>
        <v>0.34578019608663546</v>
      </c>
      <c r="R105">
        <f>IF('LF Projected Ratios'!S$44&gt;=0,$B105+(1-$B105)*'LF Projected Ratios'!S$44,$B105*(1+'LF Projected Ratios'!S$44))</f>
        <v>0.34822575674743611</v>
      </c>
      <c r="S105">
        <f>IF('LF Projected Ratios'!T$44&gt;=0,$B105+(1-$B105)*'LF Projected Ratios'!T$44,$B105*(1+'LF Projected Ratios'!T$44))</f>
        <v>0.35064941126957483</v>
      </c>
      <c r="T105">
        <f>IF('LF Projected Ratios'!U$44&gt;=0,$B105+(1-$B105)*'LF Projected Ratios'!U$44,$B105*(1+'LF Projected Ratios'!U$44))</f>
        <v>0.35305145267741395</v>
      </c>
      <c r="U105">
        <f>IF('LF Projected Ratios'!V$44&gt;=0,$B105+(1-$B105)*'LF Projected Ratios'!V$44,$B105*(1+'LF Projected Ratios'!V$44))</f>
        <v>0.35543216879238132</v>
      </c>
      <c r="V105">
        <f>IF('LF Projected Ratios'!W$44&gt;=0,$B105+(1-$B105)*'LF Projected Ratios'!W$44,$B105*(1+'LF Projected Ratios'!W$44))</f>
        <v>0.35779184234794059</v>
      </c>
      <c r="W105">
        <f>IF('LF Projected Ratios'!X$44&gt;=0,$B105+(1-$B105)*'LF Projected Ratios'!X$44,$B105*(1+'LF Projected Ratios'!X$44))</f>
        <v>0.36013075110152443</v>
      </c>
      <c r="X105">
        <f>IF('LF Projected Ratios'!Y$44&gt;=0,$B105+(1-$B105)*'LF Projected Ratios'!Y$44,$B105*(1+'LF Projected Ratios'!Y$44))</f>
        <v>0.36244916794352555</v>
      </c>
      <c r="Y105">
        <f>IF('LF Projected Ratios'!Z$44&gt;=0,$B105+(1-$B105)*'LF Projected Ratios'!Z$44,$B105*(1+'LF Projected Ratios'!Z$44))</f>
        <v>0.36474736100343774</v>
      </c>
      <c r="Z105">
        <f>IF('LF Projected Ratios'!AA$44&gt;=0,$B105+(1-$B105)*'LF Projected Ratios'!AA$44,$B105*(1+'LF Projected Ratios'!AA$44))</f>
        <v>0.36702559375322591</v>
      </c>
      <c r="AA105">
        <f>IF('LF Projected Ratios'!AB$44&gt;=0,$B105+(1-$B105)*'LF Projected Ratios'!AB$44,$B105*(1+'LF Projected Ratios'!AB$44))</f>
        <v>0.36928412510802083</v>
      </c>
      <c r="AB105">
        <f>IF('LF Projected Ratios'!AC$44&gt;=0,$B105+(1-$B105)*'LF Projected Ratios'!AC$44,$B105*(1+'LF Projected Ratios'!AC$44))</f>
        <v>0.37152320952421042</v>
      </c>
      <c r="AC105">
        <f>IF('LF Projected Ratios'!AD$44&gt;=0,$B105+(1-$B105)*'LF Projected Ratios'!AD$44,$B105*(1+'LF Projected Ratios'!AD$44))</f>
        <v>0.37374309709500497</v>
      </c>
      <c r="AD105">
        <f>IF('LF Projected Ratios'!AE$44&gt;=0,$B105+(1-$B105)*'LF Projected Ratios'!AE$44,$B105*(1+'LF Projected Ratios'!AE$44))</f>
        <v>0.37594403364355922</v>
      </c>
      <c r="AE105">
        <f>IF('LF Projected Ratios'!AF$44&gt;=0,$B105+(1-$B105)*'LF Projected Ratios'!AF$44,$B105*(1+'LF Projected Ratios'!AF$44))</f>
        <v>0.37812626081371786</v>
      </c>
      <c r="AF105">
        <f>IF('LF Projected Ratios'!AG$44&gt;=0,$B105+(1-$B105)*'LF Projected Ratios'!AG$44,$B105*(1+'LF Projected Ratios'!AG$44))</f>
        <v>0.38029001615845603</v>
      </c>
    </row>
    <row r="106" spans="1:32" x14ac:dyDescent="0.2">
      <c r="A106" s="6" t="s">
        <v>98</v>
      </c>
      <c r="B106" s="28">
        <f t="shared" si="0"/>
        <v>0.36206937920564997</v>
      </c>
      <c r="C106">
        <f>IF('LF Projected Ratios'!D$44&gt;=0,$B106+(1-$B106)*'LF Projected Ratios'!D$44,$B106*(1+'LF Projected Ratios'!D$44))</f>
        <v>0.36455505741063876</v>
      </c>
      <c r="D106">
        <f>IF('LF Projected Ratios'!E$44&gt;=0,$B106+(1-$B106)*'LF Projected Ratios'!E$44,$B106*(1+'LF Projected Ratios'!E$44))</f>
        <v>0.3671075039995717</v>
      </c>
      <c r="E106">
        <f>IF('LF Projected Ratios'!F$44&gt;=0,$B106+(1-$B106)*'LF Projected Ratios'!F$44,$B106*(1+'LF Projected Ratios'!F$44))</f>
        <v>0.36964430821402183</v>
      </c>
      <c r="F106">
        <f>IF('LF Projected Ratios'!G$44&gt;=0,$B106+(1-$B106)*'LF Projected Ratios'!G$44,$B106*(1+'LF Projected Ratios'!G$44))</f>
        <v>0.37215610345983513</v>
      </c>
      <c r="G106">
        <f>IF('LF Projected Ratios'!H$44&gt;=0,$B106+(1-$B106)*'LF Projected Ratios'!H$44,$B106*(1+'LF Projected Ratios'!H$44))</f>
        <v>0.37466352343121184</v>
      </c>
      <c r="H106">
        <f>IF('LF Projected Ratios'!I$44&gt;=0,$B106+(1-$B106)*'LF Projected Ratios'!I$44,$B106*(1+'LF Projected Ratios'!I$44))</f>
        <v>0.37717044201346939</v>
      </c>
      <c r="I106">
        <f>IF('LF Projected Ratios'!J$44&gt;=0,$B106+(1-$B106)*'LF Projected Ratios'!J$44,$B106*(1+'LF Projected Ratios'!J$44))</f>
        <v>0.37965398488932994</v>
      </c>
      <c r="J106">
        <f>IF('LF Projected Ratios'!K$44&gt;=0,$B106+(1-$B106)*'LF Projected Ratios'!K$44,$B106*(1+'LF Projected Ratios'!K$44))</f>
        <v>0.38210425078948523</v>
      </c>
      <c r="K106">
        <f>IF('LF Projected Ratios'!L$44&gt;=0,$B106+(1-$B106)*'LF Projected Ratios'!L$44,$B106*(1+'LF Projected Ratios'!L$44))</f>
        <v>0.38451184306715247</v>
      </c>
      <c r="L106">
        <f>IF('LF Projected Ratios'!M$44&gt;=0,$B106+(1-$B106)*'LF Projected Ratios'!M$44,$B106*(1+'LF Projected Ratios'!M$44))</f>
        <v>0.38682325124626055</v>
      </c>
      <c r="M106">
        <f>IF('LF Projected Ratios'!N$44&gt;=0,$B106+(1-$B106)*'LF Projected Ratios'!N$44,$B106*(1+'LF Projected Ratios'!N$44))</f>
        <v>0.38917712883792516</v>
      </c>
      <c r="N106">
        <f>IF('LF Projected Ratios'!O$44&gt;=0,$B106+(1-$B106)*'LF Projected Ratios'!O$44,$B106*(1+'LF Projected Ratios'!O$44))</f>
        <v>0.39150943855692116</v>
      </c>
      <c r="O106">
        <f>IF('LF Projected Ratios'!P$44&gt;=0,$B106+(1-$B106)*'LF Projected Ratios'!P$44,$B106*(1+'LF Projected Ratios'!P$44))</f>
        <v>0.39382047548129068</v>
      </c>
      <c r="P106">
        <f>IF('LF Projected Ratios'!Q$44&gt;=0,$B106+(1-$B106)*'LF Projected Ratios'!Q$44,$B106*(1+'LF Projected Ratios'!Q$44))</f>
        <v>0.39611052933075136</v>
      </c>
      <c r="Q106">
        <f>IF('LF Projected Ratios'!R$44&gt;=0,$B106+(1-$B106)*'LF Projected Ratios'!R$44,$B106*(1+'LF Projected Ratios'!R$44))</f>
        <v>0.3983798845877729</v>
      </c>
      <c r="R106">
        <f>IF('LF Projected Ratios'!S$44&gt;=0,$B106+(1-$B106)*'LF Projected Ratios'!S$44,$B106*(1+'LF Projected Ratios'!S$44))</f>
        <v>0.40062882061538563</v>
      </c>
      <c r="S106">
        <f>IF('LF Projected Ratios'!T$44&gt;=0,$B106+(1-$B106)*'LF Projected Ratios'!T$44,$B106*(1+'LF Projected Ratios'!T$44))</f>
        <v>0.40285761177182322</v>
      </c>
      <c r="T106">
        <f>IF('LF Projected Ratios'!U$44&gt;=0,$B106+(1-$B106)*'LF Projected Ratios'!U$44,$B106*(1+'LF Projected Ratios'!U$44))</f>
        <v>0.40506652752210293</v>
      </c>
      <c r="U106">
        <f>IF('LF Projected Ratios'!V$44&gt;=0,$B106+(1-$B106)*'LF Projected Ratios'!V$44,$B106*(1+'LF Projected Ratios'!V$44))</f>
        <v>0.40725583254662662</v>
      </c>
      <c r="V106">
        <f>IF('LF Projected Ratios'!W$44&gt;=0,$B106+(1-$B106)*'LF Projected Ratios'!W$44,$B106*(1+'LF Projected Ratios'!W$44))</f>
        <v>0.40942578684690756</v>
      </c>
      <c r="W106">
        <f>IF('LF Projected Ratios'!X$44&gt;=0,$B106+(1-$B106)*'LF Projected Ratios'!X$44,$B106*(1+'LF Projected Ratios'!X$44))</f>
        <v>0.41157664584850406</v>
      </c>
      <c r="X106">
        <f>IF('LF Projected Ratios'!Y$44&gt;=0,$B106+(1-$B106)*'LF Projected Ratios'!Y$44,$B106*(1+'LF Projected Ratios'!Y$44))</f>
        <v>0.41370866050124772</v>
      </c>
      <c r="Y106">
        <f>IF('LF Projected Ratios'!Z$44&gt;=0,$B106+(1-$B106)*'LF Projected Ratios'!Z$44,$B106*(1+'LF Projected Ratios'!Z$44))</f>
        <v>0.41582207737685034</v>
      </c>
      <c r="Z106">
        <f>IF('LF Projected Ratios'!AA$44&gt;=0,$B106+(1-$B106)*'LF Projected Ratios'!AA$44,$B106*(1+'LF Projected Ratios'!AA$44))</f>
        <v>0.41791713876396325</v>
      </c>
      <c r="AA106">
        <f>IF('LF Projected Ratios'!AB$44&gt;=0,$B106+(1-$B106)*'LF Projected Ratios'!AB$44,$B106*(1+'LF Projected Ratios'!AB$44))</f>
        <v>0.41999408276077599</v>
      </c>
      <c r="AB106">
        <f>IF('LF Projected Ratios'!AC$44&gt;=0,$B106+(1-$B106)*'LF Projected Ratios'!AC$44,$B106*(1+'LF Projected Ratios'!AC$44))</f>
        <v>0.42205314336522093</v>
      </c>
      <c r="AC106">
        <f>IF('LF Projected Ratios'!AD$44&gt;=0,$B106+(1-$B106)*'LF Projected Ratios'!AD$44,$B106*(1+'LF Projected Ratios'!AD$44))</f>
        <v>0.42409455056285511</v>
      </c>
      <c r="AD106">
        <f>IF('LF Projected Ratios'!AE$44&gt;=0,$B106+(1-$B106)*'LF Projected Ratios'!AE$44,$B106*(1+'LF Projected Ratios'!AE$44))</f>
        <v>0.42611853041249526</v>
      </c>
      <c r="AE106">
        <f>IF('LF Projected Ratios'!AF$44&gt;=0,$B106+(1-$B106)*'LF Projected Ratios'!AF$44,$B106*(1+'LF Projected Ratios'!AF$44))</f>
        <v>0.42812530512966729</v>
      </c>
      <c r="AF106">
        <f>IF('LF Projected Ratios'!AG$44&gt;=0,$B106+(1-$B106)*'LF Projected Ratios'!AG$44,$B106*(1+'LF Projected Ratios'!AG$44))</f>
        <v>0.43011509316793578</v>
      </c>
    </row>
    <row r="107" spans="1:32" x14ac:dyDescent="0.2">
      <c r="A107" s="6" t="s">
        <v>97</v>
      </c>
      <c r="B107" s="28">
        <f t="shared" si="0"/>
        <v>0.3840832922240387</v>
      </c>
      <c r="C107">
        <f>IF('LF Projected Ratios'!D$44&gt;=0,$B107+(1-$B107)*'LF Projected Ratios'!D$44,$B107*(1+'LF Projected Ratios'!D$44))</f>
        <v>0.3864831938539382</v>
      </c>
      <c r="D107">
        <f>IF('LF Projected Ratios'!E$44&gt;=0,$B107+(1-$B107)*'LF Projected Ratios'!E$44,$B107*(1+'LF Projected Ratios'!E$44))</f>
        <v>0.38894755980312556</v>
      </c>
      <c r="E107">
        <f>IF('LF Projected Ratios'!F$44&gt;=0,$B107+(1-$B107)*'LF Projected Ratios'!F$44,$B107*(1+'LF Projected Ratios'!F$44))</f>
        <v>0.39139682316987023</v>
      </c>
      <c r="F107">
        <f>IF('LF Projected Ratios'!G$44&gt;=0,$B107+(1-$B107)*'LF Projected Ratios'!G$44,$B107*(1+'LF Projected Ratios'!G$44))</f>
        <v>0.39382194058543224</v>
      </c>
      <c r="G107">
        <f>IF('LF Projected Ratios'!H$44&gt;=0,$B107+(1-$B107)*'LF Projected Ratios'!H$44,$B107*(1+'LF Projected Ratios'!H$44))</f>
        <v>0.39624283370992125</v>
      </c>
      <c r="H107">
        <f>IF('LF Projected Ratios'!I$44&gt;=0,$B107+(1-$B107)*'LF Projected Ratios'!I$44,$B107*(1+'LF Projected Ratios'!I$44))</f>
        <v>0.39866324274738646</v>
      </c>
      <c r="I107">
        <f>IF('LF Projected Ratios'!J$44&gt;=0,$B107+(1-$B107)*'LF Projected Ratios'!J$44,$B107*(1+'LF Projected Ratios'!J$44))</f>
        <v>0.40106108273477531</v>
      </c>
      <c r="J107">
        <f>IF('LF Projected Ratios'!K$44&gt;=0,$B107+(1-$B107)*'LF Projected Ratios'!K$44,$B107*(1+'LF Projected Ratios'!K$44))</f>
        <v>0.40342679407893395</v>
      </c>
      <c r="K107">
        <f>IF('LF Projected Ratios'!L$44&gt;=0,$B107+(1-$B107)*'LF Projected Ratios'!L$44,$B107*(1+'LF Projected Ratios'!L$44))</f>
        <v>0.40575130439555923</v>
      </c>
      <c r="L107">
        <f>IF('LF Projected Ratios'!M$44&gt;=0,$B107+(1-$B107)*'LF Projected Ratios'!M$44,$B107*(1+'LF Projected Ratios'!M$44))</f>
        <v>0.40798294976512928</v>
      </c>
      <c r="M107">
        <f>IF('LF Projected Ratios'!N$44&gt;=0,$B107+(1-$B107)*'LF Projected Ratios'!N$44,$B107*(1+'LF Projected Ratios'!N$44))</f>
        <v>0.41025559899924258</v>
      </c>
      <c r="N107">
        <f>IF('LF Projected Ratios'!O$44&gt;=0,$B107+(1-$B107)*'LF Projected Ratios'!O$44,$B107*(1+'LF Projected Ratios'!O$44))</f>
        <v>0.41250742463170575</v>
      </c>
      <c r="O107">
        <f>IF('LF Projected Ratios'!P$44&gt;=0,$B107+(1-$B107)*'LF Projected Ratios'!P$44,$B107*(1+'LF Projected Ratios'!P$44))</f>
        <v>0.41473871155791403</v>
      </c>
      <c r="P107">
        <f>IF('LF Projected Ratios'!Q$44&gt;=0,$B107+(1-$B107)*'LF Projected Ratios'!Q$44,$B107*(1+'LF Projected Ratios'!Q$44))</f>
        <v>0.41694973949984471</v>
      </c>
      <c r="Q107">
        <f>IF('LF Projected Ratios'!R$44&gt;=0,$B107+(1-$B107)*'LF Projected Ratios'!R$44,$B107*(1+'LF Projected Ratios'!R$44))</f>
        <v>0.41914078312295583</v>
      </c>
      <c r="R107">
        <f>IF('LF Projected Ratios'!S$44&gt;=0,$B107+(1-$B107)*'LF Projected Ratios'!S$44,$B107*(1+'LF Projected Ratios'!S$44))</f>
        <v>0.42131211214992931</v>
      </c>
      <c r="S107">
        <f>IF('LF Projected Ratios'!T$44&gt;=0,$B107+(1-$B107)*'LF Projected Ratios'!T$44,$B107*(1+'LF Projected Ratios'!T$44))</f>
        <v>0.42346399147135749</v>
      </c>
      <c r="T107">
        <f>IF('LF Projected Ratios'!U$44&gt;=0,$B107+(1-$B107)*'LF Projected Ratios'!U$44,$B107*(1+'LF Projected Ratios'!U$44))</f>
        <v>0.42559668125347305</v>
      </c>
      <c r="U107">
        <f>IF('LF Projected Ratios'!V$44&gt;=0,$B107+(1-$B107)*'LF Projected Ratios'!V$44,$B107*(1+'LF Projected Ratios'!V$44))</f>
        <v>0.42771043704300227</v>
      </c>
      <c r="V107">
        <f>IF('LF Projected Ratios'!W$44&gt;=0,$B107+(1-$B107)*'LF Projected Ratios'!W$44,$B107*(1+'LF Projected Ratios'!W$44))</f>
        <v>0.42980550986924326</v>
      </c>
      <c r="W107">
        <f>IF('LF Projected Ratios'!X$44&gt;=0,$B107+(1-$B107)*'LF Projected Ratios'!X$44,$B107*(1+'LF Projected Ratios'!X$44))</f>
        <v>0.43188214634344801</v>
      </c>
      <c r="X107">
        <f>IF('LF Projected Ratios'!Y$44&gt;=0,$B107+(1-$B107)*'LF Projected Ratios'!Y$44,$B107*(1+'LF Projected Ratios'!Y$44))</f>
        <v>0.43394058875559127</v>
      </c>
      <c r="Y107">
        <f>IF('LF Projected Ratios'!Z$44&gt;=0,$B107+(1-$B107)*'LF Projected Ratios'!Z$44,$B107*(1+'LF Projected Ratios'!Z$44))</f>
        <v>0.43598107516860979</v>
      </c>
      <c r="Z107">
        <f>IF('LF Projected Ratios'!AA$44&gt;=0,$B107+(1-$B107)*'LF Projected Ratios'!AA$44,$B107*(1+'LF Projected Ratios'!AA$44))</f>
        <v>0.4380038395101809</v>
      </c>
      <c r="AA107">
        <f>IF('LF Projected Ratios'!AB$44&gt;=0,$B107+(1-$B107)*'LF Projected Ratios'!AB$44,$B107*(1+'LF Projected Ratios'!AB$44))</f>
        <v>0.44000911166212597</v>
      </c>
      <c r="AB107">
        <f>IF('LF Projected Ratios'!AC$44&gt;=0,$B107+(1-$B107)*'LF Projected Ratios'!AC$44,$B107*(1+'LF Projected Ratios'!AC$44))</f>
        <v>0.44199711754750221</v>
      </c>
      <c r="AC107">
        <f>IF('LF Projected Ratios'!AD$44&gt;=0,$B107+(1-$B107)*'LF Projected Ratios'!AD$44,$B107*(1+'LF Projected Ratios'!AD$44))</f>
        <v>0.44396807921545189</v>
      </c>
      <c r="AD107">
        <f>IF('LF Projected Ratios'!AE$44&gt;=0,$B107+(1-$B107)*'LF Projected Ratios'!AE$44,$B107*(1+'LF Projected Ratios'!AE$44))</f>
        <v>0.44592221492388207</v>
      </c>
      <c r="AE107">
        <f>IF('LF Projected Ratios'!AF$44&gt;=0,$B107+(1-$B107)*'LF Projected Ratios'!AF$44,$B107*(1+'LF Projected Ratios'!AF$44))</f>
        <v>0.44785973922003441</v>
      </c>
      <c r="AF107">
        <f>IF('LF Projected Ratios'!AG$44&gt;=0,$B107+(1-$B107)*'LF Projected Ratios'!AG$44,$B107*(1+'LF Projected Ratios'!AG$44))</f>
        <v>0.44978086301900849</v>
      </c>
    </row>
    <row r="108" spans="1:32" x14ac:dyDescent="0.2">
      <c r="A108" s="6" t="s">
        <v>101</v>
      </c>
      <c r="B108" s="28">
        <f t="shared" si="0"/>
        <v>0.30106374654084556</v>
      </c>
      <c r="C108">
        <f>IF('LF Projected Ratios'!D$44&gt;=0,$B108+(1-$B108)*'LF Projected Ratios'!D$44,$B108*(1+'LF Projected Ratios'!D$44))</f>
        <v>0.30378713142827518</v>
      </c>
      <c r="D108">
        <f>IF('LF Projected Ratios'!E$44&gt;=0,$B108+(1-$B108)*'LF Projected Ratios'!E$44,$B108*(1+'LF Projected Ratios'!E$44))</f>
        <v>0.30658366979447238</v>
      </c>
      <c r="E108">
        <f>IF('LF Projected Ratios'!F$44&gt;=0,$B108+(1-$B108)*'LF Projected Ratios'!F$44,$B108*(1+'LF Projected Ratios'!F$44))</f>
        <v>0.30936306989788698</v>
      </c>
      <c r="F108">
        <f>IF('LF Projected Ratios'!G$44&gt;=0,$B108+(1-$B108)*'LF Projected Ratios'!G$44,$B108*(1+'LF Projected Ratios'!G$44))</f>
        <v>0.31211506941215894</v>
      </c>
      <c r="G108">
        <f>IF('LF Projected Ratios'!H$44&gt;=0,$B108+(1-$B108)*'LF Projected Ratios'!H$44,$B108*(1+'LF Projected Ratios'!H$44))</f>
        <v>0.31486227524225452</v>
      </c>
      <c r="H108">
        <f>IF('LF Projected Ratios'!I$44&gt;=0,$B108+(1-$B108)*'LF Projected Ratios'!I$44,$B108*(1+'LF Projected Ratios'!I$44))</f>
        <v>0.31760893173513205</v>
      </c>
      <c r="I108">
        <f>IF('LF Projected Ratios'!J$44&gt;=0,$B108+(1-$B108)*'LF Projected Ratios'!J$44,$B108*(1+'LF Projected Ratios'!J$44))</f>
        <v>0.32032997709081307</v>
      </c>
      <c r="J108">
        <f>IF('LF Projected Ratios'!K$44&gt;=0,$B108+(1-$B108)*'LF Projected Ratios'!K$44,$B108*(1+'LF Projected Ratios'!K$44))</f>
        <v>0.32301456317652372</v>
      </c>
      <c r="K108">
        <f>IF('LF Projected Ratios'!L$44&gt;=0,$B108+(1-$B108)*'LF Projected Ratios'!L$44,$B108*(1+'LF Projected Ratios'!L$44))</f>
        <v>0.32565239473932683</v>
      </c>
      <c r="L108">
        <f>IF('LF Projected Ratios'!M$44&gt;=0,$B108+(1-$B108)*'LF Projected Ratios'!M$44,$B108*(1+'LF Projected Ratios'!M$44))</f>
        <v>0.328184844068862</v>
      </c>
      <c r="M108">
        <f>IF('LF Projected Ratios'!N$44&gt;=0,$B108+(1-$B108)*'LF Projected Ratios'!N$44,$B108*(1+'LF Projected Ratios'!N$44))</f>
        <v>0.33076382418267275</v>
      </c>
      <c r="N108">
        <f>IF('LF Projected Ratios'!O$44&gt;=0,$B108+(1-$B108)*'LF Projected Ratios'!O$44,$B108*(1+'LF Projected Ratios'!O$44))</f>
        <v>0.33331917387708243</v>
      </c>
      <c r="O108">
        <f>IF('LF Projected Ratios'!P$44&gt;=0,$B108+(1-$B108)*'LF Projected Ratios'!P$44,$B108*(1+'LF Projected Ratios'!P$44))</f>
        <v>0.33585121644859794</v>
      </c>
      <c r="P108">
        <f>IF('LF Projected Ratios'!Q$44&gt;=0,$B108+(1-$B108)*'LF Projected Ratios'!Q$44,$B108*(1+'LF Projected Ratios'!Q$44))</f>
        <v>0.33836026932298208</v>
      </c>
      <c r="Q108">
        <f>IF('LF Projected Ratios'!R$44&gt;=0,$B108+(1-$B108)*'LF Projected Ratios'!R$44,$B108*(1+'LF Projected Ratios'!R$44))</f>
        <v>0.34084664418790928</v>
      </c>
      <c r="R108">
        <f>IF('LF Projected Ratios'!S$44&gt;=0,$B108+(1-$B108)*'LF Projected Ratios'!S$44,$B108*(1+'LF Projected Ratios'!S$44))</f>
        <v>0.34331064712203979</v>
      </c>
      <c r="S108">
        <f>IF('LF Projected Ratios'!T$44&gt;=0,$B108+(1-$B108)*'LF Projected Ratios'!T$44,$B108*(1+'LF Projected Ratios'!T$44))</f>
        <v>0.34575257872062592</v>
      </c>
      <c r="T108">
        <f>IF('LF Projected Ratios'!U$44&gt;=0,$B108+(1-$B108)*'LF Projected Ratios'!U$44,$B108*(1+'LF Projected Ratios'!U$44))</f>
        <v>0.34817273421776285</v>
      </c>
      <c r="U108">
        <f>IF('LF Projected Ratios'!V$44&gt;=0,$B108+(1-$B108)*'LF Projected Ratios'!V$44,$B108*(1+'LF Projected Ratios'!V$44))</f>
        <v>0.35057140360537509</v>
      </c>
      <c r="V108">
        <f>IF('LF Projected Ratios'!W$44&gt;=0,$B108+(1-$B108)*'LF Projected Ratios'!W$44,$B108*(1+'LF Projected Ratios'!W$44))</f>
        <v>0.35294887174905409</v>
      </c>
      <c r="W108">
        <f>IF('LF Projected Ratios'!X$44&gt;=0,$B108+(1-$B108)*'LF Projected Ratios'!X$44,$B108*(1+'LF Projected Ratios'!X$44))</f>
        <v>0.35530541850083541</v>
      </c>
      <c r="X108">
        <f>IF('LF Projected Ratios'!Y$44&gt;=0,$B108+(1-$B108)*'LF Projected Ratios'!Y$44,$B108*(1+'LF Projected Ratios'!Y$44))</f>
        <v>0.35764131880901173</v>
      </c>
      <c r="Y108">
        <f>IF('LF Projected Ratios'!Z$44&gt;=0,$B108+(1-$B108)*'LF Projected Ratios'!Z$44,$B108*(1+'LF Projected Ratios'!Z$44))</f>
        <v>0.3599568428250744</v>
      </c>
      <c r="Z108">
        <f>IF('LF Projected Ratios'!AA$44&gt;=0,$B108+(1-$B108)*'LF Projected Ratios'!AA$44,$B108*(1+'LF Projected Ratios'!AA$44))</f>
        <v>0.36225225600786265</v>
      </c>
      <c r="AA108">
        <f>IF('LF Projected Ratios'!AB$44&gt;=0,$B108+(1-$B108)*'LF Projected Ratios'!AB$44,$B108*(1+'LF Projected Ratios'!AB$44))</f>
        <v>0.36452781922501809</v>
      </c>
      <c r="AB108">
        <f>IF('LF Projected Ratios'!AC$44&gt;=0,$B108+(1-$B108)*'LF Projected Ratios'!AC$44,$B108*(1+'LF Projected Ratios'!AC$44))</f>
        <v>0.36678378885181551</v>
      </c>
      <c r="AC108">
        <f>IF('LF Projected Ratios'!AD$44&gt;=0,$B108+(1-$B108)*'LF Projected Ratios'!AD$44,$B108*(1+'LF Projected Ratios'!AD$44))</f>
        <v>0.3690204168674488</v>
      </c>
      <c r="AD108">
        <f>IF('LF Projected Ratios'!AE$44&gt;=0,$B108+(1-$B108)*'LF Projected Ratios'!AE$44,$B108*(1+'LF Projected Ratios'!AE$44))</f>
        <v>0.37123795094885542</v>
      </c>
      <c r="AE108">
        <f>IF('LF Projected Ratios'!AF$44&gt;=0,$B108+(1-$B108)*'LF Projected Ratios'!AF$44,$B108*(1+'LF Projected Ratios'!AF$44))</f>
        <v>0.37343663456214587</v>
      </c>
      <c r="AF108">
        <f>IF('LF Projected Ratios'!AG$44&gt;=0,$B108+(1-$B108)*'LF Projected Ratios'!AG$44,$B108*(1+'LF Projected Ratios'!AG$44))</f>
        <v>0.37561670705171141</v>
      </c>
    </row>
    <row r="109" spans="1:32" x14ac:dyDescent="0.2">
      <c r="A109" s="6" t="s">
        <v>104</v>
      </c>
      <c r="B109" s="28">
        <f t="shared" si="0"/>
        <v>0.3718300905380697</v>
      </c>
      <c r="C109">
        <f>IF('LF Projected Ratios'!D$44&gt;=0,$B109+(1-$B109)*'LF Projected Ratios'!D$44,$B109*(1+'LF Projected Ratios'!D$44))</f>
        <v>0.37427773641378426</v>
      </c>
      <c r="D109">
        <f>IF('LF Projected Ratios'!E$44&gt;=0,$B109+(1-$B109)*'LF Projected Ratios'!E$44,$B109*(1+'LF Projected Ratios'!E$44))</f>
        <v>0.37679112907814621</v>
      </c>
      <c r="E109">
        <f>IF('LF Projected Ratios'!F$44&gt;=0,$B109+(1-$B109)*'LF Projected Ratios'!F$44,$B109*(1+'LF Projected Ratios'!F$44))</f>
        <v>0.37928911870549709</v>
      </c>
      <c r="F109">
        <f>IF('LF Projected Ratios'!G$44&gt;=0,$B109+(1-$B109)*'LF Projected Ratios'!G$44,$B109*(1+'LF Projected Ratios'!G$44))</f>
        <v>0.38176248201604762</v>
      </c>
      <c r="G109">
        <f>IF('LF Projected Ratios'!H$44&gt;=0,$B109+(1-$B109)*'LF Projected Ratios'!H$44,$B109*(1+'LF Projected Ratios'!H$44))</f>
        <v>0.38423153699641749</v>
      </c>
      <c r="H109">
        <f>IF('LF Projected Ratios'!I$44&gt;=0,$B109+(1-$B109)*'LF Projected Ratios'!I$44,$B109*(1+'LF Projected Ratios'!I$44))</f>
        <v>0.38670009825921475</v>
      </c>
      <c r="I109">
        <f>IF('LF Projected Ratios'!J$44&gt;=0,$B109+(1-$B109)*'LF Projected Ratios'!J$44,$B109*(1+'LF Projected Ratios'!J$44))</f>
        <v>0.38914564147758474</v>
      </c>
      <c r="J109">
        <f>IF('LF Projected Ratios'!K$44&gt;=0,$B109+(1-$B109)*'LF Projected Ratios'!K$44,$B109*(1+'LF Projected Ratios'!K$44))</f>
        <v>0.39155841687742621</v>
      </c>
      <c r="K109">
        <f>IF('LF Projected Ratios'!L$44&gt;=0,$B109+(1-$B109)*'LF Projected Ratios'!L$44,$B109*(1+'LF Projected Ratios'!L$44))</f>
        <v>0.39392917158614399</v>
      </c>
      <c r="L109">
        <f>IF('LF Projected Ratios'!M$44&gt;=0,$B109+(1-$B109)*'LF Projected Ratios'!M$44,$B109*(1+'LF Projected Ratios'!M$44))</f>
        <v>0.39620521386922469</v>
      </c>
      <c r="M109">
        <f>IF('LF Projected Ratios'!N$44&gt;=0,$B109+(1-$B109)*'LF Projected Ratios'!N$44,$B109*(1+'LF Projected Ratios'!N$44))</f>
        <v>0.39852307575802892</v>
      </c>
      <c r="N109">
        <f>IF('LF Projected Ratios'!O$44&gt;=0,$B109+(1-$B109)*'LF Projected Ratios'!O$44,$B109*(1+'LF Projected Ratios'!O$44))</f>
        <v>0.40081969977522147</v>
      </c>
      <c r="O109">
        <f>IF('LF Projected Ratios'!P$44&gt;=0,$B109+(1-$B109)*'LF Projected Ratios'!P$44,$B109*(1+'LF Projected Ratios'!P$44))</f>
        <v>0.4030953764839782</v>
      </c>
      <c r="P109">
        <f>IF('LF Projected Ratios'!Q$44&gt;=0,$B109+(1-$B109)*'LF Projected Ratios'!Q$44,$B109*(1+'LF Projected Ratios'!Q$44))</f>
        <v>0.40535039117113553</v>
      </c>
      <c r="Q109">
        <f>IF('LF Projected Ratios'!R$44&gt;=0,$B109+(1-$B109)*'LF Projected Ratios'!R$44,$B109*(1+'LF Projected Ratios'!R$44))</f>
        <v>0.40758502396641516</v>
      </c>
      <c r="R109">
        <f>IF('LF Projected Ratios'!S$44&gt;=0,$B109+(1-$B109)*'LF Projected Ratios'!S$44,$B109*(1+'LF Projected Ratios'!S$44))</f>
        <v>0.40979954995842988</v>
      </c>
      <c r="S109">
        <f>IF('LF Projected Ratios'!T$44&gt;=0,$B109+(1-$B109)*'LF Projected Ratios'!T$44,$B109*(1+'LF Projected Ratios'!T$44))</f>
        <v>0.41199423930757195</v>
      </c>
      <c r="T109">
        <f>IF('LF Projected Ratios'!U$44&gt;=0,$B109+(1-$B109)*'LF Projected Ratios'!U$44,$B109*(1+'LF Projected Ratios'!U$44))</f>
        <v>0.41416935735588645</v>
      </c>
      <c r="U109">
        <f>IF('LF Projected Ratios'!V$44&gt;=0,$B109+(1-$B109)*'LF Projected Ratios'!V$44,$B109*(1+'LF Projected Ratios'!V$44))</f>
        <v>0.41632516473401027</v>
      </c>
      <c r="V109">
        <f>IF('LF Projected Ratios'!W$44&gt;=0,$B109+(1-$B109)*'LF Projected Ratios'!W$44,$B109*(1+'LF Projected Ratios'!W$44))</f>
        <v>0.41846191746528166</v>
      </c>
      <c r="W109">
        <f>IF('LF Projected Ratios'!X$44&gt;=0,$B109+(1-$B109)*'LF Projected Ratios'!X$44,$B109*(1+'LF Projected Ratios'!X$44))</f>
        <v>0.42057986706709871</v>
      </c>
      <c r="X109">
        <f>IF('LF Projected Ratios'!Y$44&gt;=0,$B109+(1-$B109)*'LF Projected Ratios'!Y$44,$B109*(1+'LF Projected Ratios'!Y$44))</f>
        <v>0.4226792606496137</v>
      </c>
      <c r="Y109">
        <f>IF('LF Projected Ratios'!Z$44&gt;=0,$B109+(1-$B109)*'LF Projected Ratios'!Z$44,$B109*(1+'LF Projected Ratios'!Z$44))</f>
        <v>0.42476034101184734</v>
      </c>
      <c r="Z109">
        <f>IF('LF Projected Ratios'!AA$44&gt;=0,$B109+(1-$B109)*'LF Projected Ratios'!AA$44,$B109*(1+'LF Projected Ratios'!AA$44))</f>
        <v>0.42682334673529287</v>
      </c>
      <c r="AA109">
        <f>IF('LF Projected Ratios'!AB$44&gt;=0,$B109+(1-$B109)*'LF Projected Ratios'!AB$44,$B109*(1+'LF Projected Ratios'!AB$44))</f>
        <v>0.42886851227509837</v>
      </c>
      <c r="AB109">
        <f>IF('LF Projected Ratios'!AC$44&gt;=0,$B109+(1-$B109)*'LF Projected Ratios'!AC$44,$B109*(1+'LF Projected Ratios'!AC$44))</f>
        <v>0.43089606804889119</v>
      </c>
      <c r="AC109">
        <f>IF('LF Projected Ratios'!AD$44&gt;=0,$B109+(1-$B109)*'LF Projected Ratios'!AD$44,$B109*(1+'LF Projected Ratios'!AD$44))</f>
        <v>0.43290624052331483</v>
      </c>
      <c r="AD109">
        <f>IF('LF Projected Ratios'!AE$44&gt;=0,$B109+(1-$B109)*'LF Projected Ratios'!AE$44,$B109*(1+'LF Projected Ratios'!AE$44))</f>
        <v>0.43489925229835413</v>
      </c>
      <c r="AE109">
        <f>IF('LF Projected Ratios'!AF$44&gt;=0,$B109+(1-$B109)*'LF Projected Ratios'!AF$44,$B109*(1+'LF Projected Ratios'!AF$44))</f>
        <v>0.43687532218950731</v>
      </c>
      <c r="AF109">
        <f>IF('LF Projected Ratios'!AG$44&gt;=0,$B109+(1-$B109)*'LF Projected Ratios'!AG$44,$B109*(1+'LF Projected Ratios'!AG$44))</f>
        <v>0.43883466530787207</v>
      </c>
    </row>
    <row r="110" spans="1:32" x14ac:dyDescent="0.2">
      <c r="A110" s="6" t="s">
        <v>36</v>
      </c>
      <c r="B110" s="28">
        <f t="shared" si="0"/>
        <v>0.31285078750697737</v>
      </c>
      <c r="C110">
        <f>IF('LF Projected Ratios'!D$44&gt;=0,$B110+(1-$B110)*'LF Projected Ratios'!D$44,$B110*(1+'LF Projected Ratios'!D$44))</f>
        <v>0.31552824453034817</v>
      </c>
      <c r="D110">
        <f>IF('LF Projected Ratios'!E$44&gt;=0,$B110+(1-$B110)*'LF Projected Ratios'!E$44,$B110*(1+'LF Projected Ratios'!E$44))</f>
        <v>0.31827762135338228</v>
      </c>
      <c r="E110">
        <f>IF('LF Projected Ratios'!F$44&gt;=0,$B110+(1-$B110)*'LF Projected Ratios'!F$44,$B110*(1+'LF Projected Ratios'!F$44))</f>
        <v>0.32101014893771079</v>
      </c>
      <c r="F110">
        <f>IF('LF Projected Ratios'!G$44&gt;=0,$B110+(1-$B110)*'LF Projected Ratios'!G$44,$B110*(1+'LF Projected Ratios'!G$44))</f>
        <v>0.32371573802348813</v>
      </c>
      <c r="G110">
        <f>IF('LF Projected Ratios'!H$44&gt;=0,$B110+(1-$B110)*'LF Projected Ratios'!H$44,$B110*(1+'LF Projected Ratios'!H$44))</f>
        <v>0.32641661426701341</v>
      </c>
      <c r="H110">
        <f>IF('LF Projected Ratios'!I$44&gt;=0,$B110+(1-$B110)*'LF Projected Ratios'!I$44,$B110*(1+'LF Projected Ratios'!I$44))</f>
        <v>0.32911695043748501</v>
      </c>
      <c r="I110">
        <f>IF('LF Projected Ratios'!J$44&gt;=0,$B110+(1-$B110)*'LF Projected Ratios'!J$44,$B110*(1+'LF Projected Ratios'!J$44))</f>
        <v>0.33179210738357301</v>
      </c>
      <c r="J110">
        <f>IF('LF Projected Ratios'!K$44&gt;=0,$B110+(1-$B110)*'LF Projected Ratios'!K$44,$B110*(1+'LF Projected Ratios'!K$44))</f>
        <v>0.33443141991820835</v>
      </c>
      <c r="K110">
        <f>IF('LF Projected Ratios'!L$44&gt;=0,$B110+(1-$B110)*'LF Projected Ratios'!L$44,$B110*(1+'LF Projected Ratios'!L$44))</f>
        <v>0.33702476641025053</v>
      </c>
      <c r="L110">
        <f>IF('LF Projected Ratios'!M$44&gt;=0,$B110+(1-$B110)*'LF Projected Ratios'!M$44,$B110*(1+'LF Projected Ratios'!M$44))</f>
        <v>0.33951450786214432</v>
      </c>
      <c r="M110">
        <f>IF('LF Projected Ratios'!N$44&gt;=0,$B110+(1-$B110)*'LF Projected Ratios'!N$44,$B110*(1+'LF Projected Ratios'!N$44))</f>
        <v>0.34204999539118514</v>
      </c>
      <c r="N110">
        <f>IF('LF Projected Ratios'!O$44&gt;=0,$B110+(1-$B110)*'LF Projected Ratios'!O$44,$B110*(1+'LF Projected Ratios'!O$44))</f>
        <v>0.34456225101030291</v>
      </c>
      <c r="O110">
        <f>IF('LF Projected Ratios'!P$44&gt;=0,$B110+(1-$B110)*'LF Projected Ratios'!P$44,$B110*(1+'LF Projected Ratios'!P$44))</f>
        <v>0.34705159256384899</v>
      </c>
      <c r="P110">
        <f>IF('LF Projected Ratios'!Q$44&gt;=0,$B110+(1-$B110)*'LF Projected Ratios'!Q$44,$B110*(1+'LF Projected Ratios'!Q$44))</f>
        <v>0.34951833212443639</v>
      </c>
      <c r="Q110">
        <f>IF('LF Projected Ratios'!R$44&gt;=0,$B110+(1-$B110)*'LF Projected Ratios'!R$44,$B110*(1+'LF Projected Ratios'!R$44))</f>
        <v>0.3519627761233583</v>
      </c>
      <c r="R110">
        <f>IF('LF Projected Ratios'!S$44&gt;=0,$B110+(1-$B110)*'LF Projected Ratios'!S$44,$B110*(1+'LF Projected Ratios'!S$44))</f>
        <v>0.35438522547748552</v>
      </c>
      <c r="S110">
        <f>IF('LF Projected Ratios'!T$44&gt;=0,$B110+(1-$B110)*'LF Projected Ratios'!T$44,$B110*(1+'LF Projected Ratios'!T$44))</f>
        <v>0.35678597571275483</v>
      </c>
      <c r="T110">
        <f>IF('LF Projected Ratios'!U$44&gt;=0,$B110+(1-$B110)*'LF Projected Ratios'!U$44,$B110*(1+'LF Projected Ratios'!U$44))</f>
        <v>0.35916531708435739</v>
      </c>
      <c r="U110">
        <f>IF('LF Projected Ratios'!V$44&gt;=0,$B110+(1-$B110)*'LF Projected Ratios'!V$44,$B110*(1+'LF Projected Ratios'!V$44))</f>
        <v>0.36152353469371945</v>
      </c>
      <c r="V110">
        <f>IF('LF Projected Ratios'!W$44&gt;=0,$B110+(1-$B110)*'LF Projected Ratios'!W$44,$B110*(1+'LF Projected Ratios'!W$44))</f>
        <v>0.36386090860238551</v>
      </c>
      <c r="W110">
        <f>IF('LF Projected Ratios'!X$44&gt;=0,$B110+(1-$B110)*'LF Projected Ratios'!X$44,$B110*(1+'LF Projected Ratios'!X$44))</f>
        <v>0.36617771394289456</v>
      </c>
      <c r="X110">
        <f>IF('LF Projected Ratios'!Y$44&gt;=0,$B110+(1-$B110)*'LF Projected Ratios'!Y$44,$B110*(1+'LF Projected Ratios'!Y$44))</f>
        <v>0.36847422102674032</v>
      </c>
      <c r="Y110">
        <f>IF('LF Projected Ratios'!Z$44&gt;=0,$B110+(1-$B110)*'LF Projected Ratios'!Z$44,$B110*(1+'LF Projected Ratios'!Z$44))</f>
        <v>0.37075069544950989</v>
      </c>
      <c r="Z110">
        <f>IF('LF Projected Ratios'!AA$44&gt;=0,$B110+(1-$B110)*'LF Projected Ratios'!AA$44,$B110*(1+'LF Projected Ratios'!AA$44))</f>
        <v>0.37300739819327622</v>
      </c>
      <c r="AA110">
        <f>IF('LF Projected Ratios'!AB$44&gt;=0,$B110+(1-$B110)*'LF Projected Ratios'!AB$44,$B110*(1+'LF Projected Ratios'!AB$44))</f>
        <v>0.37524458572634189</v>
      </c>
      <c r="AB110">
        <f>IF('LF Projected Ratios'!AC$44&gt;=0,$B110+(1-$B110)*'LF Projected Ratios'!AC$44,$B110*(1+'LF Projected Ratios'!AC$44))</f>
        <v>0.37746251010040305</v>
      </c>
      <c r="AC110">
        <f>IF('LF Projected Ratios'!AD$44&gt;=0,$B110+(1-$B110)*'LF Projected Ratios'!AD$44,$B110*(1+'LF Projected Ratios'!AD$44))</f>
        <v>0.3796614190452115</v>
      </c>
      <c r="AD110">
        <f>IF('LF Projected Ratios'!AE$44&gt;=0,$B110+(1-$B110)*'LF Projected Ratios'!AE$44,$B110*(1+'LF Projected Ratios'!AE$44))</f>
        <v>0.3818415560608171</v>
      </c>
      <c r="AE110">
        <f>IF('LF Projected Ratios'!AF$44&gt;=0,$B110+(1-$B110)*'LF Projected Ratios'!AF$44,$B110*(1+'LF Projected Ratios'!AF$44))</f>
        <v>0.38400316050745509</v>
      </c>
      <c r="AF110">
        <f>IF('LF Projected Ratios'!AG$44&gt;=0,$B110+(1-$B110)*'LF Projected Ratios'!AG$44,$B110*(1+'LF Projected Ratios'!AG$44))</f>
        <v>0.38614646769315142</v>
      </c>
    </row>
    <row r="111" spans="1:32" x14ac:dyDescent="0.2">
      <c r="A111" s="6" t="s">
        <v>37</v>
      </c>
      <c r="B111" s="28">
        <f t="shared" si="0"/>
        <v>0.28321570849598665</v>
      </c>
      <c r="C111">
        <f>IF('LF Projected Ratios'!D$44&gt;=0,$B111+(1-$B111)*'LF Projected Ratios'!D$44,$B111*(1+'LF Projected Ratios'!D$44))</f>
        <v>0.28600863774721352</v>
      </c>
      <c r="D111">
        <f>IF('LF Projected Ratios'!E$44&gt;=0,$B111+(1-$B111)*'LF Projected Ratios'!E$44,$B111*(1+'LF Projected Ratios'!E$44))</f>
        <v>0.28887658852463816</v>
      </c>
      <c r="E111">
        <f>IF('LF Projected Ratios'!F$44&gt;=0,$B111+(1-$B111)*'LF Projected Ratios'!F$44,$B111*(1+'LF Projected Ratios'!F$44))</f>
        <v>0.29172696339655579</v>
      </c>
      <c r="F111">
        <f>IF('LF Projected Ratios'!G$44&gt;=0,$B111+(1-$B111)*'LF Projected Ratios'!G$44,$B111*(1+'LF Projected Ratios'!G$44))</f>
        <v>0.29454923797781285</v>
      </c>
      <c r="G111">
        <f>IF('LF Projected Ratios'!H$44&gt;=0,$B111+(1-$B111)*'LF Projected Ratios'!H$44,$B111*(1+'LF Projected Ratios'!H$44))</f>
        <v>0.2973665964633615</v>
      </c>
      <c r="H111">
        <f>IF('LF Projected Ratios'!I$44&gt;=0,$B111+(1-$B111)*'LF Projected Ratios'!I$44,$B111*(1+'LF Projected Ratios'!I$44))</f>
        <v>0.30018339158381546</v>
      </c>
      <c r="I111">
        <f>IF('LF Projected Ratios'!J$44&gt;=0,$B111+(1-$B111)*'LF Projected Ratios'!J$44,$B111*(1+'LF Projected Ratios'!J$44))</f>
        <v>0.30297392156100472</v>
      </c>
      <c r="J111">
        <f>IF('LF Projected Ratios'!K$44&gt;=0,$B111+(1-$B111)*'LF Projected Ratios'!K$44,$B111*(1+'LF Projected Ratios'!K$44))</f>
        <v>0.30572706124420773</v>
      </c>
      <c r="K111">
        <f>IF('LF Projected Ratios'!L$44&gt;=0,$B111+(1-$B111)*'LF Projected Ratios'!L$44,$B111*(1+'LF Projected Ratios'!L$44))</f>
        <v>0.30843225248088069</v>
      </c>
      <c r="L111">
        <f>IF('LF Projected Ratios'!M$44&gt;=0,$B111+(1-$B111)*'LF Projected Ratios'!M$44,$B111*(1+'LF Projected Ratios'!M$44))</f>
        <v>0.3110293704432941</v>
      </c>
      <c r="M111">
        <f>IF('LF Projected Ratios'!N$44&gt;=0,$B111+(1-$B111)*'LF Projected Ratios'!N$44,$B111*(1+'LF Projected Ratios'!N$44))</f>
        <v>0.31367420740021523</v>
      </c>
      <c r="N111">
        <f>IF('LF Projected Ratios'!O$44&gt;=0,$B111+(1-$B111)*'LF Projected Ratios'!O$44,$B111*(1+'LF Projected Ratios'!O$44))</f>
        <v>0.31629481051128205</v>
      </c>
      <c r="O111">
        <f>IF('LF Projected Ratios'!P$44&gt;=0,$B111+(1-$B111)*'LF Projected Ratios'!P$44,$B111*(1+'LF Projected Ratios'!P$44))</f>
        <v>0.31889151132870186</v>
      </c>
      <c r="P111">
        <f>IF('LF Projected Ratios'!Q$44&gt;=0,$B111+(1-$B111)*'LF Projected Ratios'!Q$44,$B111*(1+'LF Projected Ratios'!Q$44))</f>
        <v>0.3214646353840227</v>
      </c>
      <c r="Q111">
        <f>IF('LF Projected Ratios'!R$44&gt;=0,$B111+(1-$B111)*'LF Projected Ratios'!R$44,$B111*(1+'LF Projected Ratios'!R$44))</f>
        <v>0.32401450232417617</v>
      </c>
      <c r="R111">
        <f>IF('LF Projected Ratios'!S$44&gt;=0,$B111+(1-$B111)*'LF Projected Ratios'!S$44,$B111*(1+'LF Projected Ratios'!S$44))</f>
        <v>0.32654142604384806</v>
      </c>
      <c r="S111">
        <f>IF('LF Projected Ratios'!T$44&gt;=0,$B111+(1-$B111)*'LF Projected Ratios'!T$44,$B111*(1+'LF Projected Ratios'!T$44))</f>
        <v>0.32904571481429185</v>
      </c>
      <c r="T111">
        <f>IF('LF Projected Ratios'!U$44&gt;=0,$B111+(1-$B111)*'LF Projected Ratios'!U$44,$B111*(1+'LF Projected Ratios'!U$44))</f>
        <v>0.33152767140870137</v>
      </c>
      <c r="U111">
        <f>IF('LF Projected Ratios'!V$44&gt;=0,$B111+(1-$B111)*'LF Projected Ratios'!V$44,$B111*(1+'LF Projected Ratios'!V$44))</f>
        <v>0.33398759322423571</v>
      </c>
      <c r="V111">
        <f>IF('LF Projected Ratios'!W$44&gt;=0,$B111+(1-$B111)*'LF Projected Ratios'!W$44,$B111*(1+'LF Projected Ratios'!W$44))</f>
        <v>0.33642577240081478</v>
      </c>
      <c r="W111">
        <f>IF('LF Projected Ratios'!X$44&gt;=0,$B111+(1-$B111)*'LF Projected Ratios'!X$44,$B111*(1+'LF Projected Ratios'!X$44))</f>
        <v>0.33884249593677657</v>
      </c>
      <c r="X111">
        <f>IF('LF Projected Ratios'!Y$44&gt;=0,$B111+(1-$B111)*'LF Projected Ratios'!Y$44,$B111*(1+'LF Projected Ratios'!Y$44))</f>
        <v>0.34123804580149397</v>
      </c>
      <c r="Y111">
        <f>IF('LF Projected Ratios'!Z$44&gt;=0,$B111+(1-$B111)*'LF Projected Ratios'!Z$44,$B111*(1+'LF Projected Ratios'!Z$44))</f>
        <v>0.3436126990450476</v>
      </c>
      <c r="Z111">
        <f>IF('LF Projected Ratios'!AA$44&gt;=0,$B111+(1-$B111)*'LF Projected Ratios'!AA$44,$B111*(1+'LF Projected Ratios'!AA$44))</f>
        <v>0.3459667279050343</v>
      </c>
      <c r="AA111">
        <f>IF('LF Projected Ratios'!AB$44&gt;=0,$B111+(1-$B111)*'LF Projected Ratios'!AB$44,$B111*(1+'LF Projected Ratios'!AB$44))</f>
        <v>0.34830039991061257</v>
      </c>
      <c r="AB111">
        <f>IF('LF Projected Ratios'!AC$44&gt;=0,$B111+(1-$B111)*'LF Projected Ratios'!AC$44,$B111*(1+'LF Projected Ratios'!AC$44))</f>
        <v>0.35061397798385674</v>
      </c>
      <c r="AC111">
        <f>IF('LF Projected Ratios'!AD$44&gt;=0,$B111+(1-$B111)*'LF Projected Ratios'!AD$44,$B111*(1+'LF Projected Ratios'!AD$44))</f>
        <v>0.35290772053850228</v>
      </c>
      <c r="AD111">
        <f>IF('LF Projected Ratios'!AE$44&gt;=0,$B111+(1-$B111)*'LF Projected Ratios'!AE$44,$B111*(1+'LF Projected Ratios'!AE$44))</f>
        <v>0.35518188157616537</v>
      </c>
      <c r="AE111">
        <f>IF('LF Projected Ratios'!AF$44&gt;=0,$B111+(1-$B111)*'LF Projected Ratios'!AF$44,$B111*(1+'LF Projected Ratios'!AF$44))</f>
        <v>0.35743671078010786</v>
      </c>
      <c r="AF111">
        <f>IF('LF Projected Ratios'!AG$44&gt;=0,$B111+(1-$B111)*'LF Projected Ratios'!AG$44,$B111*(1+'LF Projected Ratios'!AG$44))</f>
        <v>0.35967245360662009</v>
      </c>
    </row>
    <row r="112" spans="1:32" x14ac:dyDescent="0.2">
      <c r="A112" s="6" t="s">
        <v>38</v>
      </c>
      <c r="B112" s="28">
        <f t="shared" si="0"/>
        <v>0.31626826998800539</v>
      </c>
      <c r="C112">
        <f>IF('LF Projected Ratios'!D$44&gt;=0,$B112+(1-$B112)*'LF Projected Ratios'!D$44,$B112*(1+'LF Projected Ratios'!D$44))</f>
        <v>0.31893241088977592</v>
      </c>
      <c r="D112">
        <f>IF('LF Projected Ratios'!E$44&gt;=0,$B112+(1-$B112)*'LF Projected Ratios'!E$44,$B112*(1+'LF Projected Ratios'!E$44))</f>
        <v>0.32166811390375138</v>
      </c>
      <c r="E112">
        <f>IF('LF Projected Ratios'!F$44&gt;=0,$B112+(1-$B112)*'LF Projected Ratios'!F$44,$B112*(1+'LF Projected Ratios'!F$44))</f>
        <v>0.32438705147738267</v>
      </c>
      <c r="F112">
        <f>IF('LF Projected Ratios'!G$44&gt;=0,$B112+(1-$B112)*'LF Projected Ratios'!G$44,$B112*(1+'LF Projected Ratios'!G$44))</f>
        <v>0.32707918452896334</v>
      </c>
      <c r="G112">
        <f>IF('LF Projected Ratios'!H$44&gt;=0,$B112+(1-$B112)*'LF Projected Ratios'!H$44,$B112*(1+'LF Projected Ratios'!H$44))</f>
        <v>0.32976662817724167</v>
      </c>
      <c r="H112">
        <f>IF('LF Projected Ratios'!I$44&gt;=0,$B112+(1-$B112)*'LF Projected Ratios'!I$44,$B112*(1+'LF Projected Ratios'!I$44))</f>
        <v>0.33245353443847714</v>
      </c>
      <c r="I112">
        <f>IF('LF Projected Ratios'!J$44&gt;=0,$B112+(1-$B112)*'LF Projected Ratios'!J$44,$B112*(1+'LF Projected Ratios'!J$44))</f>
        <v>0.33511538670221808</v>
      </c>
      <c r="J112">
        <f>IF('LF Projected Ratios'!K$44&gt;=0,$B112+(1-$B112)*'LF Projected Ratios'!K$44,$B112*(1+'LF Projected Ratios'!K$44))</f>
        <v>0.33774157282386319</v>
      </c>
      <c r="K112">
        <f>IF('LF Projected Ratios'!L$44&gt;=0,$B112+(1-$B112)*'LF Projected Ratios'!L$44,$B112*(1+'LF Projected Ratios'!L$44))</f>
        <v>0.34032202151140722</v>
      </c>
      <c r="L112">
        <f>IF('LF Projected Ratios'!M$44&gt;=0,$B112+(1-$B112)*'LF Projected Ratios'!M$44,$B112*(1+'LF Projected Ratios'!M$44))</f>
        <v>0.342799380430309</v>
      </c>
      <c r="M112">
        <f>IF('LF Projected Ratios'!N$44&gt;=0,$B112+(1-$B112)*'LF Projected Ratios'!N$44,$B112*(1+'LF Projected Ratios'!N$44))</f>
        <v>0.34532225791184656</v>
      </c>
      <c r="N112">
        <f>IF('LF Projected Ratios'!O$44&gt;=0,$B112+(1-$B112)*'LF Projected Ratios'!O$44,$B112*(1+'LF Projected Ratios'!O$44))</f>
        <v>0.34782201902553511</v>
      </c>
      <c r="O112">
        <f>IF('LF Projected Ratios'!P$44&gt;=0,$B112+(1-$B112)*'LF Projected Ratios'!P$44,$B112*(1+'LF Projected Ratios'!P$44))</f>
        <v>0.35029898003495208</v>
      </c>
      <c r="P112">
        <f>IF('LF Projected Ratios'!Q$44&gt;=0,$B112+(1-$B112)*'LF Projected Ratios'!Q$44,$B112*(1+'LF Projected Ratios'!Q$44))</f>
        <v>0.35275345146064202</v>
      </c>
      <c r="Q112">
        <f>IF('LF Projected Ratios'!R$44&gt;=0,$B112+(1-$B112)*'LF Projected Ratios'!R$44,$B112*(1+'LF Projected Ratios'!R$44))</f>
        <v>0.35518573820988608</v>
      </c>
      <c r="R112">
        <f>IF('LF Projected Ratios'!S$44&gt;=0,$B112+(1-$B112)*'LF Projected Ratios'!S$44,$B112*(1+'LF Projected Ratios'!S$44))</f>
        <v>0.35759613970296894</v>
      </c>
      <c r="S112">
        <f>IF('LF Projected Ratios'!T$44&gt;=0,$B112+(1-$B112)*'LF Projected Ratios'!T$44,$B112*(1+'LF Projected Ratios'!T$44))</f>
        <v>0.35998494999605213</v>
      </c>
      <c r="T112">
        <f>IF('LF Projected Ratios'!U$44&gt;=0,$B112+(1-$B112)*'LF Projected Ratios'!U$44,$B112*(1+'LF Projected Ratios'!U$44))</f>
        <v>0.36235245790076576</v>
      </c>
      <c r="U112">
        <f>IF('LF Projected Ratios'!V$44&gt;=0,$B112+(1-$B112)*'LF Projected Ratios'!V$44,$B112*(1+'LF Projected Ratios'!V$44))</f>
        <v>0.36469894710060635</v>
      </c>
      <c r="V112">
        <f>IF('LF Projected Ratios'!W$44&gt;=0,$B112+(1-$B112)*'LF Projected Ratios'!W$44,$B112*(1+'LF Projected Ratios'!W$44))</f>
        <v>0.36702469626425455</v>
      </c>
      <c r="W112">
        <f>IF('LF Projected Ratios'!X$44&gt;=0,$B112+(1-$B112)*'LF Projected Ratios'!X$44,$B112*(1+'LF Projected Ratios'!X$44))</f>
        <v>0.36932997915589921</v>
      </c>
      <c r="X112">
        <f>IF('LF Projected Ratios'!Y$44&gt;=0,$B112+(1-$B112)*'LF Projected Ratios'!Y$44,$B112*(1+'LF Projected Ratios'!Y$44))</f>
        <v>0.37161506474266121</v>
      </c>
      <c r="Y112">
        <f>IF('LF Projected Ratios'!Z$44&gt;=0,$B112+(1-$B112)*'LF Projected Ratios'!Z$44,$B112*(1+'LF Projected Ratios'!Z$44))</f>
        <v>0.37388021729920889</v>
      </c>
      <c r="Z112">
        <f>IF('LF Projected Ratios'!AA$44&gt;=0,$B112+(1-$B112)*'LF Projected Ratios'!AA$44,$B112*(1+'LF Projected Ratios'!AA$44))</f>
        <v>0.37612569650964139</v>
      </c>
      <c r="AA112">
        <f>IF('LF Projected Ratios'!AB$44&gt;=0,$B112+(1-$B112)*'LF Projected Ratios'!AB$44,$B112*(1+'LF Projected Ratios'!AB$44))</f>
        <v>0.3783517575667365</v>
      </c>
      <c r="AB112">
        <f>IF('LF Projected Ratios'!AC$44&gt;=0,$B112+(1-$B112)*'LF Projected Ratios'!AC$44,$B112*(1+'LF Projected Ratios'!AC$44))</f>
        <v>0.38055865126863092</v>
      </c>
      <c r="AC112">
        <f>IF('LF Projected Ratios'!AD$44&gt;=0,$B112+(1-$B112)*'LF Projected Ratios'!AD$44,$B112*(1+'LF Projected Ratios'!AD$44))</f>
        <v>0.3827466241130123</v>
      </c>
      <c r="AD112">
        <f>IF('LF Projected Ratios'!AE$44&gt;=0,$B112+(1-$B112)*'LF Projected Ratios'!AE$44,$B112*(1+'LF Projected Ratios'!AE$44))</f>
        <v>0.38491591838890193</v>
      </c>
      <c r="AE112">
        <f>IF('LF Projected Ratios'!AF$44&gt;=0,$B112+(1-$B112)*'LF Projected Ratios'!AF$44,$B112*(1+'LF Projected Ratios'!AF$44))</f>
        <v>0.38706677226609593</v>
      </c>
      <c r="AF112">
        <f>IF('LF Projected Ratios'!AG$44&gt;=0,$B112+(1-$B112)*'LF Projected Ratios'!AG$44,$B112*(1+'LF Projected Ratios'!AG$44))</f>
        <v>0.38919941988233425</v>
      </c>
    </row>
    <row r="113" spans="1:32" x14ac:dyDescent="0.2">
      <c r="A113" s="6" t="s">
        <v>39</v>
      </c>
      <c r="B113" s="28">
        <f t="shared" si="0"/>
        <v>0.27917113840211027</v>
      </c>
      <c r="C113">
        <f>IF('LF Projected Ratios'!D$44&gt;=0,$B113+(1-$B113)*'LF Projected Ratios'!D$44,$B113*(1+'LF Projected Ratios'!D$44))</f>
        <v>0.2819798272036757</v>
      </c>
      <c r="D113">
        <f>IF('LF Projected Ratios'!E$44&gt;=0,$B113+(1-$B113)*'LF Projected Ratios'!E$44,$B113*(1+'LF Projected Ratios'!E$44))</f>
        <v>0.28486396085240839</v>
      </c>
      <c r="E113">
        <f>IF('LF Projected Ratios'!F$44&gt;=0,$B113+(1-$B113)*'LF Projected Ratios'!F$44,$B113*(1+'LF Projected Ratios'!F$44))</f>
        <v>0.2877304194207741</v>
      </c>
      <c r="F113">
        <f>IF('LF Projected Ratios'!G$44&gt;=0,$B113+(1-$B113)*'LF Projected Ratios'!G$44,$B113*(1+'LF Projected Ratios'!G$44))</f>
        <v>0.29056861913809146</v>
      </c>
      <c r="G113">
        <f>IF('LF Projected Ratios'!H$44&gt;=0,$B113+(1-$B113)*'LF Projected Ratios'!H$44,$B113*(1+'LF Projected Ratios'!H$44))</f>
        <v>0.29340187501984344</v>
      </c>
      <c r="H113">
        <f>IF('LF Projected Ratios'!I$44&gt;=0,$B113+(1-$B113)*'LF Projected Ratios'!I$44,$B113*(1+'LF Projected Ratios'!I$44))</f>
        <v>0.29623456435762308</v>
      </c>
      <c r="I113">
        <f>IF('LF Projected Ratios'!J$44&gt;=0,$B113+(1-$B113)*'LF Projected Ratios'!J$44,$B113*(1+'LF Projected Ratios'!J$44))</f>
        <v>0.29904084034686301</v>
      </c>
      <c r="J113">
        <f>IF('LF Projected Ratios'!K$44&gt;=0,$B113+(1-$B113)*'LF Projected Ratios'!K$44,$B113*(1+'LF Projected Ratios'!K$44))</f>
        <v>0.30180951506139825</v>
      </c>
      <c r="K113">
        <f>IF('LF Projected Ratios'!L$44&gt;=0,$B113+(1-$B113)*'LF Projected Ratios'!L$44,$B113*(1+'LF Projected Ratios'!L$44))</f>
        <v>0.30452997077261923</v>
      </c>
      <c r="L113">
        <f>IF('LF Projected Ratios'!M$44&gt;=0,$B113+(1-$B113)*'LF Projected Ratios'!M$44,$B113*(1+'LF Projected Ratios'!M$44))</f>
        <v>0.30714174338883232</v>
      </c>
      <c r="M113">
        <f>IF('LF Projected Ratios'!N$44&gt;=0,$B113+(1-$B113)*'LF Projected Ratios'!N$44,$B113*(1+'LF Projected Ratios'!N$44))</f>
        <v>0.30980150426161757</v>
      </c>
      <c r="N113">
        <f>IF('LF Projected Ratios'!O$44&gt;=0,$B113+(1-$B113)*'LF Projected Ratios'!O$44,$B113*(1+'LF Projected Ratios'!O$44))</f>
        <v>0.31243689454519441</v>
      </c>
      <c r="O113">
        <f>IF('LF Projected Ratios'!P$44&gt;=0,$B113+(1-$B113)*'LF Projected Ratios'!P$44,$B113*(1+'LF Projected Ratios'!P$44))</f>
        <v>0.31504824766260653</v>
      </c>
      <c r="P113">
        <f>IF('LF Projected Ratios'!Q$44&gt;=0,$B113+(1-$B113)*'LF Projected Ratios'!Q$44,$B113*(1+'LF Projected Ratios'!Q$44))</f>
        <v>0.3176358909822658</v>
      </c>
      <c r="Q113">
        <f>IF('LF Projected Ratios'!R$44&gt;=0,$B113+(1-$B113)*'LF Projected Ratios'!R$44,$B113*(1+'LF Projected Ratios'!R$44))</f>
        <v>0.32020014595476282</v>
      </c>
      <c r="R113">
        <f>IF('LF Projected Ratios'!S$44&gt;=0,$B113+(1-$B113)*'LF Projected Ratios'!S$44,$B113*(1+'LF Projected Ratios'!S$44))</f>
        <v>0.32274132824598434</v>
      </c>
      <c r="S113">
        <f>IF('LF Projected Ratios'!T$44&gt;=0,$B113+(1-$B113)*'LF Projected Ratios'!T$44,$B113*(1+'LF Projected Ratios'!T$44))</f>
        <v>0.32525974786665385</v>
      </c>
      <c r="T113">
        <f>IF('LF Projected Ratios'!U$44&gt;=0,$B113+(1-$B113)*'LF Projected Ratios'!U$44,$B113*(1+'LF Projected Ratios'!U$44))</f>
        <v>0.32775570929841125</v>
      </c>
      <c r="U113">
        <f>IF('LF Projected Ratios'!V$44&gt;=0,$B113+(1-$B113)*'LF Projected Ratios'!V$44,$B113*(1+'LF Projected Ratios'!V$44))</f>
        <v>0.33022951161652681</v>
      </c>
      <c r="V113">
        <f>IF('LF Projected Ratios'!W$44&gt;=0,$B113+(1-$B113)*'LF Projected Ratios'!W$44,$B113*(1+'LF Projected Ratios'!W$44))</f>
        <v>0.33268144860936666</v>
      </c>
      <c r="W113">
        <f>IF('LF Projected Ratios'!X$44&gt;=0,$B113+(1-$B113)*'LF Projected Ratios'!X$44,$B113*(1+'LF Projected Ratios'!X$44))</f>
        <v>0.33511180889470277</v>
      </c>
      <c r="X113">
        <f>IF('LF Projected Ratios'!Y$44&gt;=0,$B113+(1-$B113)*'LF Projected Ratios'!Y$44,$B113*(1+'LF Projected Ratios'!Y$44))</f>
        <v>0.33752087603296549</v>
      </c>
      <c r="Y113">
        <f>IF('LF Projected Ratios'!Z$44&gt;=0,$B113+(1-$B113)*'LF Projected Ratios'!Z$44,$B113*(1+'LF Projected Ratios'!Z$44))</f>
        <v>0.33990892863753475</v>
      </c>
      <c r="Z113">
        <f>IF('LF Projected Ratios'!AA$44&gt;=0,$B113+(1-$B113)*'LF Projected Ratios'!AA$44,$B113*(1+'LF Projected Ratios'!AA$44))</f>
        <v>0.34227624048215166</v>
      </c>
      <c r="AA113">
        <f>IF('LF Projected Ratios'!AB$44&gt;=0,$B113+(1-$B113)*'LF Projected Ratios'!AB$44,$B113*(1+'LF Projected Ratios'!AB$44))</f>
        <v>0.3446230806055508</v>
      </c>
      <c r="AB113">
        <f>IF('LF Projected Ratios'!AC$44&gt;=0,$B113+(1-$B113)*'LF Projected Ratios'!AC$44,$B113*(1+'LF Projected Ratios'!AC$44))</f>
        <v>0.34694971341338643</v>
      </c>
      <c r="AC113">
        <f>IF('LF Projected Ratios'!AD$44&gt;=0,$B113+(1-$B113)*'LF Projected Ratios'!AD$44,$B113*(1+'LF Projected Ratios'!AD$44))</f>
        <v>0.34925639877753478</v>
      </c>
      <c r="AD113">
        <f>IF('LF Projected Ratios'!AE$44&gt;=0,$B113+(1-$B113)*'LF Projected Ratios'!AE$44,$B113*(1+'LF Projected Ratios'!AE$44))</f>
        <v>0.3515433921328569</v>
      </c>
      <c r="AE113">
        <f>IF('LF Projected Ratios'!AF$44&gt;=0,$B113+(1-$B113)*'LF Projected Ratios'!AF$44,$B113*(1+'LF Projected Ratios'!AF$44))</f>
        <v>0.35381094457149243</v>
      </c>
      <c r="AF113">
        <f>IF('LF Projected Ratios'!AG$44&gt;=0,$B113+(1-$B113)*'LF Projected Ratios'!AG$44,$B113*(1+'LF Projected Ratios'!AG$44))</f>
        <v>0.35605930293475802</v>
      </c>
    </row>
    <row r="114" spans="1:32" x14ac:dyDescent="0.2">
      <c r="A114" s="6" t="s">
        <v>40</v>
      </c>
      <c r="B114" s="28">
        <f t="shared" si="0"/>
        <v>0.26518968774280272</v>
      </c>
      <c r="C114">
        <f>IF('LF Projected Ratios'!D$44&gt;=0,$B114+(1-$B114)*'LF Projected Ratios'!D$44,$B114*(1+'LF Projected Ratios'!D$44))</f>
        <v>0.26805285486229979</v>
      </c>
      <c r="D114">
        <f>IF('LF Projected Ratios'!E$44&gt;=0,$B114+(1-$B114)*'LF Projected Ratios'!E$44,$B114*(1+'LF Projected Ratios'!E$44))</f>
        <v>0.27099293018381071</v>
      </c>
      <c r="E114">
        <f>IF('LF Projected Ratios'!F$44&gt;=0,$B114+(1-$B114)*'LF Projected Ratios'!F$44,$B114*(1+'LF Projected Ratios'!F$44))</f>
        <v>0.27391498759286614</v>
      </c>
      <c r="F114">
        <f>IF('LF Projected Ratios'!G$44&gt;=0,$B114+(1-$B114)*'LF Projected Ratios'!G$44,$B114*(1+'LF Projected Ratios'!G$44))</f>
        <v>0.27680823803223836</v>
      </c>
      <c r="G114">
        <f>IF('LF Projected Ratios'!H$44&gt;=0,$B114+(1-$B114)*'LF Projected Ratios'!H$44,$B114*(1+'LF Projected Ratios'!H$44))</f>
        <v>0.27969644874366806</v>
      </c>
      <c r="H114">
        <f>IF('LF Projected Ratios'!I$44&gt;=0,$B114+(1-$B114)*'LF Projected Ratios'!I$44,$B114*(1+'LF Projected Ratios'!I$44))</f>
        <v>0.28258408192223883</v>
      </c>
      <c r="I114">
        <f>IF('LF Projected Ratios'!J$44&gt;=0,$B114+(1-$B114)*'LF Projected Ratios'!J$44,$B114*(1+'LF Projected Ratios'!J$44))</f>
        <v>0.28544478942965218</v>
      </c>
      <c r="J114">
        <f>IF('LF Projected Ratios'!K$44&gt;=0,$B114+(1-$B114)*'LF Projected Ratios'!K$44,$B114*(1+'LF Projected Ratios'!K$44))</f>
        <v>0.28826716633478389</v>
      </c>
      <c r="K114">
        <f>IF('LF Projected Ratios'!L$44&gt;=0,$B114+(1-$B114)*'LF Projected Ratios'!L$44,$B114*(1+'LF Projected Ratios'!L$44))</f>
        <v>0.29104038896381795</v>
      </c>
      <c r="L114">
        <f>IF('LF Projected Ratios'!M$44&gt;=0,$B114+(1-$B114)*'LF Projected Ratios'!M$44,$B114*(1+'LF Projected Ratios'!M$44))</f>
        <v>0.29370282044222751</v>
      </c>
      <c r="M114">
        <f>IF('LF Projected Ratios'!N$44&gt;=0,$B114+(1-$B114)*'LF Projected Ratios'!N$44,$B114*(1+'LF Projected Ratios'!N$44))</f>
        <v>0.29641417097434741</v>
      </c>
      <c r="N114">
        <f>IF('LF Projected Ratios'!O$44&gt;=0,$B114+(1-$B114)*'LF Projected Ratios'!O$44,$B114*(1+'LF Projected Ratios'!O$44))</f>
        <v>0.29910067821672104</v>
      </c>
      <c r="O114">
        <f>IF('LF Projected Ratios'!P$44&gt;=0,$B114+(1-$B114)*'LF Projected Ratios'!P$44,$B114*(1+'LF Projected Ratios'!P$44))</f>
        <v>0.30176268205958301</v>
      </c>
      <c r="P114">
        <f>IF('LF Projected Ratios'!Q$44&gt;=0,$B114+(1-$B114)*'LF Projected Ratios'!Q$44,$B114*(1+'LF Projected Ratios'!Q$44))</f>
        <v>0.30440051622109832</v>
      </c>
      <c r="Q114">
        <f>IF('LF Projected Ratios'!R$44&gt;=0,$B114+(1-$B114)*'LF Projected Ratios'!R$44,$B114*(1+'LF Projected Ratios'!R$44))</f>
        <v>0.30701450838682642</v>
      </c>
      <c r="R114">
        <f>IF('LF Projected Ratios'!S$44&gt;=0,$B114+(1-$B114)*'LF Projected Ratios'!S$44,$B114*(1+'LF Projected Ratios'!S$44))</f>
        <v>0.30960498034542094</v>
      </c>
      <c r="S114">
        <f>IF('LF Projected Ratios'!T$44&gt;=0,$B114+(1-$B114)*'LF Projected Ratios'!T$44,$B114*(1+'LF Projected Ratios'!T$44))</f>
        <v>0.31217224812068262</v>
      </c>
      <c r="T114">
        <f>IF('LF Projected Ratios'!U$44&gt;=0,$B114+(1-$B114)*'LF Projected Ratios'!U$44,$B114*(1+'LF Projected Ratios'!U$44))</f>
        <v>0.31471662210008455</v>
      </c>
      <c r="U114">
        <f>IF('LF Projected Ratios'!V$44&gt;=0,$B114+(1-$B114)*'LF Projected Ratios'!V$44,$B114*(1+'LF Projected Ratios'!V$44))</f>
        <v>0.31723840715986634</v>
      </c>
      <c r="V114">
        <f>IF('LF Projected Ratios'!W$44&gt;=0,$B114+(1-$B114)*'LF Projected Ratios'!W$44,$B114*(1+'LF Projected Ratios'!W$44))</f>
        <v>0.3197379027868168</v>
      </c>
      <c r="W114">
        <f>IF('LF Projected Ratios'!X$44&gt;=0,$B114+(1-$B114)*'LF Projected Ratios'!X$44,$B114*(1+'LF Projected Ratios'!X$44))</f>
        <v>0.32221540319684</v>
      </c>
      <c r="X114">
        <f>IF('LF Projected Ratios'!Y$44&gt;=0,$B114+(1-$B114)*'LF Projected Ratios'!Y$44,$B114*(1+'LF Projected Ratios'!Y$44))</f>
        <v>0.32467119745040429</v>
      </c>
      <c r="Y114">
        <f>IF('LF Projected Ratios'!Z$44&gt;=0,$B114+(1-$B114)*'LF Projected Ratios'!Z$44,$B114*(1+'LF Projected Ratios'!Z$44))</f>
        <v>0.32710556956497289</v>
      </c>
      <c r="Z114">
        <f>IF('LF Projected Ratios'!AA$44&gt;=0,$B114+(1-$B114)*'LF Projected Ratios'!AA$44,$B114*(1+'LF Projected Ratios'!AA$44))</f>
        <v>0.32951879862449895</v>
      </c>
      <c r="AA114">
        <f>IF('LF Projected Ratios'!AB$44&gt;=0,$B114+(1-$B114)*'LF Projected Ratios'!AB$44,$B114*(1+'LF Projected Ratios'!AB$44))</f>
        <v>0.33191115888608713</v>
      </c>
      <c r="AB114">
        <f>IF('LF Projected Ratios'!AC$44&gt;=0,$B114+(1-$B114)*'LF Projected Ratios'!AC$44,$B114*(1+'LF Projected Ratios'!AC$44))</f>
        <v>0.33428291988389697</v>
      </c>
      <c r="AC114">
        <f>IF('LF Projected Ratios'!AD$44&gt;=0,$B114+(1-$B114)*'LF Projected Ratios'!AD$44,$B114*(1+'LF Projected Ratios'!AD$44))</f>
        <v>0.33663434653037116</v>
      </c>
      <c r="AD114">
        <f>IF('LF Projected Ratios'!AE$44&gt;=0,$B114+(1-$B114)*'LF Projected Ratios'!AE$44,$B114*(1+'LF Projected Ratios'!AE$44))</f>
        <v>0.33896569921487546</v>
      </c>
      <c r="AE114">
        <f>IF('LF Projected Ratios'!AF$44&gt;=0,$B114+(1-$B114)*'LF Projected Ratios'!AF$44,$B114*(1+'LF Projected Ratios'!AF$44))</f>
        <v>0.34127723389982101</v>
      </c>
      <c r="AF114">
        <f>IF('LF Projected Ratios'!AG$44&gt;=0,$B114+(1-$B114)*'LF Projected Ratios'!AG$44,$B114*(1+'LF Projected Ratios'!AG$44))</f>
        <v>0.34356920221434573</v>
      </c>
    </row>
    <row r="115" spans="1:32" x14ac:dyDescent="0.2">
      <c r="A115" s="6" t="s">
        <v>41</v>
      </c>
      <c r="B115" s="28">
        <f t="shared" si="0"/>
        <v>0.32611696959543601</v>
      </c>
      <c r="C115">
        <f>IF('LF Projected Ratios'!D$44&gt;=0,$B115+(1-$B115)*'LF Projected Ratios'!D$44,$B115*(1+'LF Projected Ratios'!D$44))</f>
        <v>0.3287427353241647</v>
      </c>
      <c r="D115">
        <f>IF('LF Projected Ratios'!E$44&gt;=0,$B115+(1-$B115)*'LF Projected Ratios'!E$44,$B115*(1+'LF Projected Ratios'!E$44))</f>
        <v>0.33143903236059497</v>
      </c>
      <c r="E115">
        <f>IF('LF Projected Ratios'!F$44&gt;=0,$B115+(1-$B115)*'LF Projected Ratios'!F$44,$B115*(1+'LF Projected Ratios'!F$44))</f>
        <v>0.33411880545166878</v>
      </c>
      <c r="F115">
        <f>IF('LF Projected Ratios'!G$44&gt;=0,$B115+(1-$B115)*'LF Projected Ratios'!G$44,$B115*(1+'LF Projected Ratios'!G$44))</f>
        <v>0.33677216012195688</v>
      </c>
      <c r="G115">
        <f>IF('LF Projected Ratios'!H$44&gt;=0,$B115+(1-$B115)*'LF Projected Ratios'!H$44,$B115*(1+'LF Projected Ratios'!H$44))</f>
        <v>0.33942089293666988</v>
      </c>
      <c r="H115">
        <f>IF('LF Projected Ratios'!I$44&gt;=0,$B115+(1-$B115)*'LF Projected Ratios'!I$44,$B115*(1+'LF Projected Ratios'!I$44))</f>
        <v>0.34206909610504205</v>
      </c>
      <c r="I115">
        <f>IF('LF Projected Ratios'!J$44&gt;=0,$B115+(1-$B115)*'LF Projected Ratios'!J$44,$B115*(1+'LF Projected Ratios'!J$44))</f>
        <v>0.34469260616204578</v>
      </c>
      <c r="J115">
        <f>IF('LF Projected Ratios'!K$44&gt;=0,$B115+(1-$B115)*'LF Projected Ratios'!K$44,$B115*(1+'LF Projected Ratios'!K$44))</f>
        <v>0.34728096382394569</v>
      </c>
      <c r="K115">
        <f>IF('LF Projected Ratios'!L$44&gt;=0,$B115+(1-$B115)*'LF Projected Ratios'!L$44,$B115*(1+'LF Projected Ratios'!L$44))</f>
        <v>0.34982424286898156</v>
      </c>
      <c r="L115">
        <f>IF('LF Projected Ratios'!M$44&gt;=0,$B115+(1-$B115)*'LF Projected Ratios'!M$44,$B115*(1+'LF Projected Ratios'!M$44))</f>
        <v>0.35226591708474453</v>
      </c>
      <c r="M115">
        <f>IF('LF Projected Ratios'!N$44&gt;=0,$B115+(1-$B115)*'LF Projected Ratios'!N$44,$B115*(1+'LF Projected Ratios'!N$44))</f>
        <v>0.35475245419860374</v>
      </c>
      <c r="N115">
        <f>IF('LF Projected Ratios'!O$44&gt;=0,$B115+(1-$B115)*'LF Projected Ratios'!O$44,$B115*(1+'LF Projected Ratios'!O$44))</f>
        <v>0.35721620792047698</v>
      </c>
      <c r="O115">
        <f>IF('LF Projected Ratios'!P$44&gt;=0,$B115+(1-$B115)*'LF Projected Ratios'!P$44,$B115*(1+'LF Projected Ratios'!P$44))</f>
        <v>0.35965748995837599</v>
      </c>
      <c r="P115">
        <f>IF('LF Projected Ratios'!Q$44&gt;=0,$B115+(1-$B115)*'LF Projected Ratios'!Q$44,$B115*(1+'LF Projected Ratios'!Q$44))</f>
        <v>0.36207660636000372</v>
      </c>
      <c r="Q115">
        <f>IF('LF Projected Ratios'!R$44&gt;=0,$B115+(1-$B115)*'LF Projected Ratios'!R$44,$B115*(1+'LF Projected Ratios'!R$44))</f>
        <v>0.36447385764065549</v>
      </c>
      <c r="R115">
        <f>IF('LF Projected Ratios'!S$44&gt;=0,$B115+(1-$B115)*'LF Projected Ratios'!S$44,$B115*(1+'LF Projected Ratios'!S$44))</f>
        <v>0.36684953890766619</v>
      </c>
      <c r="S115">
        <f>IF('LF Projected Ratios'!T$44&gt;=0,$B115+(1-$B115)*'LF Projected Ratios'!T$44,$B115*(1+'LF Projected Ratios'!T$44))</f>
        <v>0.36920393998151468</v>
      </c>
      <c r="T115">
        <f>IF('LF Projected Ratios'!U$44&gt;=0,$B115+(1-$B115)*'LF Projected Ratios'!U$44,$B115*(1+'LF Projected Ratios'!U$44))</f>
        <v>0.37153734551369205</v>
      </c>
      <c r="U115">
        <f>IF('LF Projected Ratios'!V$44&gt;=0,$B115+(1-$B115)*'LF Projected Ratios'!V$44,$B115*(1+'LF Projected Ratios'!V$44))</f>
        <v>0.37385003510142323</v>
      </c>
      <c r="V115">
        <f>IF('LF Projected Ratios'!W$44&gt;=0,$B115+(1-$B115)*'LF Projected Ratios'!W$44,$B115*(1+'LF Projected Ratios'!W$44))</f>
        <v>0.3761422833993523</v>
      </c>
      <c r="W115">
        <f>IF('LF Projected Ratios'!X$44&gt;=0,$B115+(1-$B115)*'LF Projected Ratios'!X$44,$B115*(1+'LF Projected Ratios'!X$44))</f>
        <v>0.37841436022827768</v>
      </c>
      <c r="X115">
        <f>IF('LF Projected Ratios'!Y$44&gt;=0,$B115+(1-$B115)*'LF Projected Ratios'!Y$44,$B115*(1+'LF Projected Ratios'!Y$44))</f>
        <v>0.38066653068102818</v>
      </c>
      <c r="Y115">
        <f>IF('LF Projected Ratios'!Z$44&gt;=0,$B115+(1-$B115)*'LF Projected Ratios'!Z$44,$B115*(1+'LF Projected Ratios'!Z$44))</f>
        <v>0.38289905522557166</v>
      </c>
      <c r="Z115">
        <f>IF('LF Projected Ratios'!AA$44&gt;=0,$B115+(1-$B115)*'LF Projected Ratios'!AA$44,$B115*(1+'LF Projected Ratios'!AA$44))</f>
        <v>0.38511218980543116</v>
      </c>
      <c r="AA115">
        <f>IF('LF Projected Ratios'!AB$44&gt;=0,$B115+(1-$B115)*'LF Projected Ratios'!AB$44,$B115*(1+'LF Projected Ratios'!AB$44))</f>
        <v>0.3873061859375026</v>
      </c>
      <c r="AB115">
        <f>IF('LF Projected Ratios'!AC$44&gt;=0,$B115+(1-$B115)*'LF Projected Ratios'!AC$44,$B115*(1+'LF Projected Ratios'!AC$44))</f>
        <v>0.38948129080734284</v>
      </c>
      <c r="AC115">
        <f>IF('LF Projected Ratios'!AD$44&gt;=0,$B115+(1-$B115)*'LF Projected Ratios'!AD$44,$B115*(1+'LF Projected Ratios'!AD$44))</f>
        <v>0.39163774736200463</v>
      </c>
      <c r="AD115">
        <f>IF('LF Projected Ratios'!AE$44&gt;=0,$B115+(1-$B115)*'LF Projected Ratios'!AE$44,$B115*(1+'LF Projected Ratios'!AE$44))</f>
        <v>0.39377579440049754</v>
      </c>
      <c r="AE115">
        <f>IF('LF Projected Ratios'!AF$44&gt;=0,$B115+(1-$B115)*'LF Projected Ratios'!AF$44,$B115*(1+'LF Projected Ratios'!AF$44))</f>
        <v>0.39589566666194059</v>
      </c>
      <c r="AF115">
        <f>IF('LF Projected Ratios'!AG$44&gt;=0,$B115+(1-$B115)*'LF Projected Ratios'!AG$44,$B115*(1+'LF Projected Ratios'!AG$44))</f>
        <v>0.39799759491147574</v>
      </c>
    </row>
    <row r="116" spans="1:32" x14ac:dyDescent="0.2">
      <c r="A116" s="6" t="s">
        <v>42</v>
      </c>
      <c r="B116" s="28">
        <f t="shared" si="0"/>
        <v>0.34166587629813938</v>
      </c>
      <c r="C116">
        <f>IF('LF Projected Ratios'!D$44&gt;=0,$B116+(1-$B116)*'LF Projected Ratios'!D$44,$B116*(1+'LF Projected Ratios'!D$44))</f>
        <v>0.3442310561618187</v>
      </c>
      <c r="D116">
        <f>IF('LF Projected Ratios'!E$44&gt;=0,$B116+(1-$B116)*'LF Projected Ratios'!E$44,$B116*(1+'LF Projected Ratios'!E$44))</f>
        <v>0.34686513992210061</v>
      </c>
      <c r="E116">
        <f>IF('LF Projected Ratios'!F$44&gt;=0,$B116+(1-$B116)*'LF Projected Ratios'!F$44,$B116*(1+'LF Projected Ratios'!F$44))</f>
        <v>0.3494830810039124</v>
      </c>
      <c r="F116">
        <f>IF('LF Projected Ratios'!G$44&gt;=0,$B116+(1-$B116)*'LF Projected Ratios'!G$44,$B116*(1+'LF Projected Ratios'!G$44))</f>
        <v>0.35207521323298135</v>
      </c>
      <c r="G116">
        <f>IF('LF Projected Ratios'!H$44&gt;=0,$B116+(1-$B116)*'LF Projected Ratios'!H$44,$B116*(1+'LF Projected Ratios'!H$44))</f>
        <v>0.35466283024931672</v>
      </c>
      <c r="H116">
        <f>IF('LF Projected Ratios'!I$44&gt;=0,$B116+(1-$B116)*'LF Projected Ratios'!I$44,$B116*(1+'LF Projected Ratios'!I$44))</f>
        <v>0.35724992984015835</v>
      </c>
      <c r="I116">
        <f>IF('LF Projected Ratios'!J$44&gt;=0,$B116+(1-$B116)*'LF Projected Ratios'!J$44,$B116*(1+'LF Projected Ratios'!J$44))</f>
        <v>0.35981290607857713</v>
      </c>
      <c r="J116">
        <f>IF('LF Projected Ratios'!K$44&gt;=0,$B116+(1-$B116)*'LF Projected Ratios'!K$44,$B116*(1+'LF Projected Ratios'!K$44))</f>
        <v>0.36234154101415472</v>
      </c>
      <c r="K116">
        <f>IF('LF Projected Ratios'!L$44&gt;=0,$B116+(1-$B116)*'LF Projected Ratios'!L$44,$B116*(1+'LF Projected Ratios'!L$44))</f>
        <v>0.36482613745878967</v>
      </c>
      <c r="L116">
        <f>IF('LF Projected Ratios'!M$44&gt;=0,$B116+(1-$B116)*'LF Projected Ratios'!M$44,$B116*(1+'LF Projected Ratios'!M$44))</f>
        <v>0.36721147346322169</v>
      </c>
      <c r="M116">
        <f>IF('LF Projected Ratios'!N$44&gt;=0,$B116+(1-$B116)*'LF Projected Ratios'!N$44,$B116*(1+'LF Projected Ratios'!N$44))</f>
        <v>0.36964063721723678</v>
      </c>
      <c r="N116">
        <f>IF('LF Projected Ratios'!O$44&gt;=0,$B116+(1-$B116)*'LF Projected Ratios'!O$44,$B116*(1+'LF Projected Ratios'!O$44))</f>
        <v>0.37204754327411271</v>
      </c>
      <c r="O116">
        <f>IF('LF Projected Ratios'!P$44&gt;=0,$B116+(1-$B116)*'LF Projected Ratios'!P$44,$B116*(1+'LF Projected Ratios'!P$44))</f>
        <v>0.37443249614963542</v>
      </c>
      <c r="P116">
        <f>IF('LF Projected Ratios'!Q$44&gt;=0,$B116+(1-$B116)*'LF Projected Ratios'!Q$44,$B116*(1+'LF Projected Ratios'!Q$44))</f>
        <v>0.37679579482988607</v>
      </c>
      <c r="Q116">
        <f>IF('LF Projected Ratios'!R$44&gt;=0,$B116+(1-$B116)*'LF Projected Ratios'!R$44,$B116*(1+'LF Projected Ratios'!R$44))</f>
        <v>0.37913773289619046</v>
      </c>
      <c r="R116">
        <f>IF('LF Projected Ratios'!S$44&gt;=0,$B116+(1-$B116)*'LF Projected Ratios'!S$44,$B116*(1+'LF Projected Ratios'!S$44))</f>
        <v>0.3814585986466954</v>
      </c>
      <c r="S116">
        <f>IF('LF Projected Ratios'!T$44&gt;=0,$B116+(1-$B116)*'LF Projected Ratios'!T$44,$B116*(1+'LF Projected Ratios'!T$44))</f>
        <v>0.38375867521467821</v>
      </c>
      <c r="T116">
        <f>IF('LF Projected Ratios'!U$44&gt;=0,$B116+(1-$B116)*'LF Projected Ratios'!U$44,$B116*(1+'LF Projected Ratios'!U$44))</f>
        <v>0.38603824068369563</v>
      </c>
      <c r="U116">
        <f>IF('LF Projected Ratios'!V$44&gt;=0,$B116+(1-$B116)*'LF Projected Ratios'!V$44,$B116*(1+'LF Projected Ratios'!V$44))</f>
        <v>0.38829756819965838</v>
      </c>
      <c r="V116">
        <f>IF('LF Projected Ratios'!W$44&gt;=0,$B116+(1-$B116)*'LF Projected Ratios'!W$44,$B116*(1+'LF Projected Ratios'!W$44))</f>
        <v>0.39053692607993962</v>
      </c>
      <c r="W116">
        <f>IF('LF Projected Ratios'!X$44&gt;=0,$B116+(1-$B116)*'LF Projected Ratios'!X$44,$B116*(1+'LF Projected Ratios'!X$44))</f>
        <v>0.39275657791960067</v>
      </c>
      <c r="X116">
        <f>IF('LF Projected Ratios'!Y$44&gt;=0,$B116+(1-$B116)*'LF Projected Ratios'!Y$44,$B116*(1+'LF Projected Ratios'!Y$44))</f>
        <v>0.39495678269482493</v>
      </c>
      <c r="Y116">
        <f>IF('LF Projected Ratios'!Z$44&gt;=0,$B116+(1-$B116)*'LF Projected Ratios'!Z$44,$B116*(1+'LF Projected Ratios'!Z$44))</f>
        <v>0.39713779486364686</v>
      </c>
      <c r="Z116">
        <f>IF('LF Projected Ratios'!AA$44&gt;=0,$B116+(1-$B116)*'LF Projected Ratios'!AA$44,$B116*(1+'LF Projected Ratios'!AA$44))</f>
        <v>0.39929986446405125</v>
      </c>
      <c r="AA116">
        <f>IF('LF Projected Ratios'!AB$44&gt;=0,$B116+(1-$B116)*'LF Projected Ratios'!AB$44,$B116*(1+'LF Projected Ratios'!AB$44))</f>
        <v>0.40144323720953407</v>
      </c>
      <c r="AB116">
        <f>IF('LF Projected Ratios'!AC$44&gt;=0,$B116+(1-$B116)*'LF Projected Ratios'!AC$44,$B116*(1+'LF Projected Ratios'!AC$44))</f>
        <v>0.40356815458219186</v>
      </c>
      <c r="AC116">
        <f>IF('LF Projected Ratios'!AD$44&gt;=0,$B116+(1-$B116)*'LF Projected Ratios'!AD$44,$B116*(1+'LF Projected Ratios'!AD$44))</f>
        <v>0.40567485392341446</v>
      </c>
      <c r="AD116">
        <f>IF('LF Projected Ratios'!AE$44&gt;=0,$B116+(1-$B116)*'LF Projected Ratios'!AE$44,$B116*(1+'LF Projected Ratios'!AE$44))</f>
        <v>0.40776356852225892</v>
      </c>
      <c r="AE116">
        <f>IF('LF Projected Ratios'!AF$44&gt;=0,$B116+(1-$B116)*'LF Projected Ratios'!AF$44,$B116*(1+'LF Projected Ratios'!AF$44))</f>
        <v>0.40983452770156814</v>
      </c>
      <c r="AF116">
        <f>IF('LF Projected Ratios'!AG$44&gt;=0,$B116+(1-$B116)*'LF Projected Ratios'!AG$44,$B116*(1+'LF Projected Ratios'!AG$44))</f>
        <v>0.41188795690190155</v>
      </c>
    </row>
    <row r="117" spans="1:32" x14ac:dyDescent="0.2">
      <c r="A117" s="6" t="s">
        <v>105</v>
      </c>
      <c r="B117" s="28">
        <f t="shared" si="0"/>
        <v>0.3054351751035228</v>
      </c>
      <c r="C117">
        <f>IF('LF Projected Ratios'!D$44&gt;=0,$B117+(1-$B117)*'LF Projected Ratios'!D$44,$B117*(1+'LF Projected Ratios'!D$44))</f>
        <v>0.30814152684604812</v>
      </c>
      <c r="D117">
        <f>IF('LF Projected Ratios'!E$44&gt;=0,$B117+(1-$B117)*'LF Projected Ratios'!E$44,$B117*(1+'LF Projected Ratios'!E$44))</f>
        <v>0.31092057453604971</v>
      </c>
      <c r="E117">
        <f>IF('LF Projected Ratios'!F$44&gt;=0,$B117+(1-$B117)*'LF Projected Ratios'!F$44,$B117*(1+'LF Projected Ratios'!F$44))</f>
        <v>0.31368259115286012</v>
      </c>
      <c r="F117">
        <f>IF('LF Projected Ratios'!G$44&gt;=0,$B117+(1-$B117)*'LF Projected Ratios'!G$44,$B117*(1+'LF Projected Ratios'!G$44))</f>
        <v>0.3164173785548377</v>
      </c>
      <c r="G117">
        <f>IF('LF Projected Ratios'!H$44&gt;=0,$B117+(1-$B117)*'LF Projected Ratios'!H$44,$B117*(1+'LF Projected Ratios'!H$44))</f>
        <v>0.31914740225426852</v>
      </c>
      <c r="H117">
        <f>IF('LF Projected Ratios'!I$44&gt;=0,$B117+(1-$B117)*'LF Projected Ratios'!I$44,$B117*(1+'LF Projected Ratios'!I$44))</f>
        <v>0.3218768800522574</v>
      </c>
      <c r="I117">
        <f>IF('LF Projected Ratios'!J$44&gt;=0,$B117+(1-$B117)*'LF Projected Ratios'!J$44,$B117*(1+'LF Projected Ratios'!J$44))</f>
        <v>0.32458090689540697</v>
      </c>
      <c r="J117">
        <f>IF('LF Projected Ratios'!K$44&gt;=0,$B117+(1-$B117)*'LF Projected Ratios'!K$44,$B117*(1+'LF Projected Ratios'!K$44))</f>
        <v>0.32724870249953081</v>
      </c>
      <c r="K117">
        <f>IF('LF Projected Ratios'!L$44&gt;=0,$B117+(1-$B117)*'LF Projected Ratios'!L$44,$B117*(1+'LF Projected Ratios'!L$44))</f>
        <v>0.32987003600234621</v>
      </c>
      <c r="L117">
        <f>IF('LF Projected Ratios'!M$44&gt;=0,$B117+(1-$B117)*'LF Projected Ratios'!M$44,$B117*(1+'LF Projected Ratios'!M$44))</f>
        <v>0.33238664637478355</v>
      </c>
      <c r="M117">
        <f>IF('LF Projected Ratios'!N$44&gt;=0,$B117+(1-$B117)*'LF Projected Ratios'!N$44,$B117*(1+'LF Projected Ratios'!N$44))</f>
        <v>0.33494949650924882</v>
      </c>
      <c r="N117">
        <f>IF('LF Projected Ratios'!O$44&gt;=0,$B117+(1-$B117)*'LF Projected Ratios'!O$44,$B117*(1+'LF Projected Ratios'!O$44))</f>
        <v>0.33748886401846423</v>
      </c>
      <c r="O117">
        <f>IF('LF Projected Ratios'!P$44&gt;=0,$B117+(1-$B117)*'LF Projected Ratios'!P$44,$B117*(1+'LF Projected Ratios'!P$44))</f>
        <v>0.34000507017691023</v>
      </c>
      <c r="P117">
        <f>IF('LF Projected Ratios'!Q$44&gt;=0,$B117+(1-$B117)*'LF Projected Ratios'!Q$44,$B117*(1+'LF Projected Ratios'!Q$44))</f>
        <v>0.34249843042504119</v>
      </c>
      <c r="Q117">
        <f>IF('LF Projected Ratios'!R$44&gt;=0,$B117+(1-$B117)*'LF Projected Ratios'!R$44,$B117*(1+'LF Projected Ratios'!R$44))</f>
        <v>0.34496925450111138</v>
      </c>
      <c r="R117">
        <f>IF('LF Projected Ratios'!S$44&gt;=0,$B117+(1-$B117)*'LF Projected Ratios'!S$44,$B117*(1+'LF Projected Ratios'!S$44))</f>
        <v>0.34741784656944191</v>
      </c>
      <c r="S117">
        <f>IF('LF Projected Ratios'!T$44&gt;=0,$B117+(1-$B117)*'LF Projected Ratios'!T$44,$B117*(1+'LF Projected Ratios'!T$44))</f>
        <v>0.34984450534524147</v>
      </c>
      <c r="T117">
        <f>IF('LF Projected Ratios'!U$44&gt;=0,$B117+(1-$B117)*'LF Projected Ratios'!U$44,$B117*(1+'LF Projected Ratios'!U$44))</f>
        <v>0.35224952421609246</v>
      </c>
      <c r="U117">
        <f>IF('LF Projected Ratios'!V$44&gt;=0,$B117+(1-$B117)*'LF Projected Ratios'!V$44,$B117*(1+'LF Projected Ratios'!V$44))</f>
        <v>0.35463319136019322</v>
      </c>
      <c r="V117">
        <f>IF('LF Projected Ratios'!W$44&gt;=0,$B117+(1-$B117)*'LF Projected Ratios'!W$44,$B117*(1+'LF Projected Ratios'!W$44))</f>
        <v>0.35699578986147107</v>
      </c>
      <c r="W117">
        <f>IF('LF Projected Ratios'!X$44&gt;=0,$B117+(1-$B117)*'LF Projected Ratios'!X$44,$B117*(1+'LF Projected Ratios'!X$44))</f>
        <v>0.35933759782165442</v>
      </c>
      <c r="X117">
        <f>IF('LF Projected Ratios'!Y$44&gt;=0,$B117+(1-$B117)*'LF Projected Ratios'!Y$44,$B117*(1+'LF Projected Ratios'!Y$44))</f>
        <v>0.36165888846939864</v>
      </c>
      <c r="Y117">
        <f>IF('LF Projected Ratios'!Z$44&gt;=0,$B117+(1-$B117)*'LF Projected Ratios'!Z$44,$B117*(1+'LF Projected Ratios'!Z$44))</f>
        <v>0.36395993026655893</v>
      </c>
      <c r="Z117">
        <f>IF('LF Projected Ratios'!AA$44&gt;=0,$B117+(1-$B117)*'LF Projected Ratios'!AA$44,$B117*(1+'LF Projected Ratios'!AA$44))</f>
        <v>0.36624098701168817</v>
      </c>
      <c r="AA117">
        <f>IF('LF Projected Ratios'!AB$44&gt;=0,$B117+(1-$B117)*'LF Projected Ratios'!AB$44,$B117*(1+'LF Projected Ratios'!AB$44))</f>
        <v>0.36850231794085686</v>
      </c>
      <c r="AB117">
        <f>IF('LF Projected Ratios'!AC$44&gt;=0,$B117+(1-$B117)*'LF Projected Ratios'!AC$44,$B117*(1+'LF Projected Ratios'!AC$44))</f>
        <v>0.3707441778258655</v>
      </c>
      <c r="AC117">
        <f>IF('LF Projected Ratios'!AD$44&gt;=0,$B117+(1-$B117)*'LF Projected Ratios'!AD$44,$B117*(1+'LF Projected Ratios'!AD$44))</f>
        <v>0.37296681706992885</v>
      </c>
      <c r="AD117">
        <f>IF('LF Projected Ratios'!AE$44&gt;=0,$B117+(1-$B117)*'LF Projected Ratios'!AE$44,$B117*(1+'LF Projected Ratios'!AE$44))</f>
        <v>0.375170481800913</v>
      </c>
      <c r="AE117">
        <f>IF('LF Projected Ratios'!AF$44&gt;=0,$B117+(1-$B117)*'LF Projected Ratios'!AF$44,$B117*(1+'LF Projected Ratios'!AF$44))</f>
        <v>0.37735541396219352</v>
      </c>
      <c r="AF117">
        <f>IF('LF Projected Ratios'!AG$44&gt;=0,$B117+(1-$B117)*'LF Projected Ratios'!AG$44,$B117*(1+'LF Projected Ratios'!AG$44))</f>
        <v>0.37952185140120553</v>
      </c>
    </row>
    <row r="118" spans="1:32" x14ac:dyDescent="0.2">
      <c r="A118" s="6" t="s">
        <v>106</v>
      </c>
      <c r="B118" s="28">
        <f t="shared" si="0"/>
        <v>0.27501164263626754</v>
      </c>
      <c r="C118">
        <f>IF('LF Projected Ratios'!D$44&gt;=0,$B118+(1-$B118)*'LF Projected Ratios'!D$44,$B118*(1+'LF Projected Ratios'!D$44))</f>
        <v>0.27783653879272685</v>
      </c>
      <c r="D118">
        <f>IF('LF Projected Ratios'!E$44&gt;=0,$B118+(1-$B118)*'LF Projected Ratios'!E$44,$B118*(1+'LF Projected Ratios'!E$44))</f>
        <v>0.280737315145906</v>
      </c>
      <c r="E118">
        <f>IF('LF Projected Ratios'!F$44&gt;=0,$B118+(1-$B118)*'LF Projected Ratios'!F$44,$B118*(1+'LF Projected Ratios'!F$44))</f>
        <v>0.28362031442582375</v>
      </c>
      <c r="F118">
        <f>IF('LF Projected Ratios'!G$44&gt;=0,$B118+(1-$B118)*'LF Projected Ratios'!G$44,$B118*(1+'LF Projected Ratios'!G$44))</f>
        <v>0.28647489178884278</v>
      </c>
      <c r="G118">
        <f>IF('LF Projected Ratios'!H$44&gt;=0,$B118+(1-$B118)*'LF Projected Ratios'!H$44,$B118*(1+'LF Projected Ratios'!H$44))</f>
        <v>0.28932449678821692</v>
      </c>
      <c r="H118">
        <f>IF('LF Projected Ratios'!I$44&gt;=0,$B118+(1-$B118)*'LF Projected Ratios'!I$44,$B118*(1+'LF Projected Ratios'!I$44))</f>
        <v>0.29217353197441376</v>
      </c>
      <c r="I118">
        <f>IF('LF Projected Ratios'!J$44&gt;=0,$B118+(1-$B118)*'LF Projected Ratios'!J$44,$B118*(1+'LF Projected Ratios'!J$44))</f>
        <v>0.29499600139557203</v>
      </c>
      <c r="J118">
        <f>IF('LF Projected Ratios'!K$44&gt;=0,$B118+(1-$B118)*'LF Projected Ratios'!K$44,$B118*(1+'LF Projected Ratios'!K$44))</f>
        <v>0.29778065256633096</v>
      </c>
      <c r="K118">
        <f>IF('LF Projected Ratios'!L$44&gt;=0,$B118+(1-$B118)*'LF Projected Ratios'!L$44,$B118*(1+'LF Projected Ratios'!L$44))</f>
        <v>0.30051680648917306</v>
      </c>
      <c r="L118">
        <f>IF('LF Projected Ratios'!M$44&gt;=0,$B118+(1-$B118)*'LF Projected Ratios'!M$44,$B118*(1+'LF Projected Ratios'!M$44))</f>
        <v>0.30314365016832112</v>
      </c>
      <c r="M118">
        <f>IF('LF Projected Ratios'!N$44&gt;=0,$B118+(1-$B118)*'LF Projected Ratios'!N$44,$B118*(1+'LF Projected Ratios'!N$44))</f>
        <v>0.30581875901713496</v>
      </c>
      <c r="N118">
        <f>IF('LF Projected Ratios'!O$44&gt;=0,$B118+(1-$B118)*'LF Projected Ratios'!O$44,$B118*(1+'LF Projected Ratios'!O$44))</f>
        <v>0.30846935664785041</v>
      </c>
      <c r="O118">
        <f>IF('LF Projected Ratios'!P$44&gt;=0,$B118+(1-$B118)*'LF Projected Ratios'!P$44,$B118*(1+'LF Projected Ratios'!P$44))</f>
        <v>0.31109577840750713</v>
      </c>
      <c r="P118">
        <f>IF('LF Projected Ratios'!Q$44&gt;=0,$B118+(1-$B118)*'LF Projected Ratios'!Q$44,$B118*(1+'LF Projected Ratios'!Q$44))</f>
        <v>0.31369835355357495</v>
      </c>
      <c r="Q118">
        <f>IF('LF Projected Ratios'!R$44&gt;=0,$B118+(1-$B118)*'LF Projected Ratios'!R$44,$B118*(1+'LF Projected Ratios'!R$44))</f>
        <v>0.31627740539155402</v>
      </c>
      <c r="R118">
        <f>IF('LF Projected Ratios'!S$44&gt;=0,$B118+(1-$B118)*'LF Projected Ratios'!S$44,$B118*(1+'LF Projected Ratios'!S$44))</f>
        <v>0.31883325140886049</v>
      </c>
      <c r="S118">
        <f>IF('LF Projected Ratios'!T$44&gt;=0,$B118+(1-$B118)*'LF Projected Ratios'!T$44,$B118*(1+'LF Projected Ratios'!T$44))</f>
        <v>0.32136620340511429</v>
      </c>
      <c r="T118">
        <f>IF('LF Projected Ratios'!U$44&gt;=0,$B118+(1-$B118)*'LF Projected Ratios'!U$44,$B118*(1+'LF Projected Ratios'!U$44))</f>
        <v>0.3238765676189469</v>
      </c>
      <c r="U118">
        <f>IF('LF Projected Ratios'!V$44&gt;=0,$B118+(1-$B118)*'LF Projected Ratios'!V$44,$B118*(1+'LF Projected Ratios'!V$44))</f>
        <v>0.32636464485142275</v>
      </c>
      <c r="V118">
        <f>IF('LF Projected Ratios'!W$44&gt;=0,$B118+(1-$B118)*'LF Projected Ratios'!W$44,$B118*(1+'LF Projected Ratios'!W$44))</f>
        <v>0.3288307305861945</v>
      </c>
      <c r="W118">
        <f>IF('LF Projected Ratios'!X$44&gt;=0,$B118+(1-$B118)*'LF Projected Ratios'!X$44,$B118*(1+'LF Projected Ratios'!X$44))</f>
        <v>0.33127511510648416</v>
      </c>
      <c r="X118">
        <f>IF('LF Projected Ratios'!Y$44&gt;=0,$B118+(1-$B118)*'LF Projected Ratios'!Y$44,$B118*(1+'LF Projected Ratios'!Y$44))</f>
        <v>0.33369808360898889</v>
      </c>
      <c r="Y118">
        <f>IF('LF Projected Ratios'!Z$44&gt;=0,$B118+(1-$B118)*'LF Projected Ratios'!Z$44,$B118*(1+'LF Projected Ratios'!Z$44))</f>
        <v>0.33609991631480896</v>
      </c>
      <c r="Z118">
        <f>IF('LF Projected Ratios'!AA$44&gt;=0,$B118+(1-$B118)*'LF Projected Ratios'!AA$44,$B118*(1+'LF Projected Ratios'!AA$44))</f>
        <v>0.33848088857747888</v>
      </c>
      <c r="AA118">
        <f>IF('LF Projected Ratios'!AB$44&gt;=0,$B118+(1-$B118)*'LF Projected Ratios'!AB$44,$B118*(1+'LF Projected Ratios'!AB$44))</f>
        <v>0.34084127098820366</v>
      </c>
      <c r="AB118">
        <f>IF('LF Projected Ratios'!AC$44&gt;=0,$B118+(1-$B118)*'LF Projected Ratios'!AC$44,$B118*(1+'LF Projected Ratios'!AC$44))</f>
        <v>0.34318132947837315</v>
      </c>
      <c r="AC118">
        <f>IF('LF Projected Ratios'!AD$44&gt;=0,$B118+(1-$B118)*'LF Projected Ratios'!AD$44,$B118*(1+'LF Projected Ratios'!AD$44))</f>
        <v>0.34550132541943712</v>
      </c>
      <c r="AD118">
        <f>IF('LF Projected Ratios'!AE$44&gt;=0,$B118+(1-$B118)*'LF Projected Ratios'!AE$44,$B118*(1+'LF Projected Ratios'!AE$44))</f>
        <v>0.34780151572022683</v>
      </c>
      <c r="AE118">
        <f>IF('LF Projected Ratios'!AF$44&gt;=0,$B118+(1-$B118)*'LF Projected Ratios'!AF$44,$B118*(1+'LF Projected Ratios'!AF$44))</f>
        <v>0.35008215292179268</v>
      </c>
      <c r="AF118">
        <f>IF('LF Projected Ratios'!AG$44&gt;=0,$B118+(1-$B118)*'LF Projected Ratios'!AG$44,$B118*(1+'LF Projected Ratios'!AG$44))</f>
        <v>0.35234348528983295</v>
      </c>
    </row>
    <row r="119" spans="1:32" x14ac:dyDescent="0.2">
      <c r="A119" s="6" t="s">
        <v>107</v>
      </c>
      <c r="B119" s="28">
        <f t="shared" si="0"/>
        <v>0.34912883041371068</v>
      </c>
      <c r="C119">
        <f>IF('LF Projected Ratios'!D$44&gt;=0,$B119+(1-$B119)*'LF Projected Ratios'!D$44,$B119*(1+'LF Projected Ratios'!D$44))</f>
        <v>0.35166493109262409</v>
      </c>
      <c r="D119">
        <f>IF('LF Projected Ratios'!E$44&gt;=0,$B119+(1-$B119)*'LF Projected Ratios'!E$44,$B119*(1+'LF Projected Ratios'!E$44))</f>
        <v>0.35426915456535324</v>
      </c>
      <c r="E119">
        <f>IF('LF Projected Ratios'!F$44&gt;=0,$B119+(1-$B119)*'LF Projected Ratios'!F$44,$B119*(1+'LF Projected Ratios'!F$44))</f>
        <v>0.35685741835493989</v>
      </c>
      <c r="F119">
        <f>IF('LF Projected Ratios'!G$44&gt;=0,$B119+(1-$B119)*'LF Projected Ratios'!G$44,$B119*(1+'LF Projected Ratios'!G$44))</f>
        <v>0.35942016586401554</v>
      </c>
      <c r="G119">
        <f>IF('LF Projected Ratios'!H$44&gt;=0,$B119+(1-$B119)*'LF Projected Ratios'!H$44,$B119*(1+'LF Projected Ratios'!H$44))</f>
        <v>0.36197844934534745</v>
      </c>
      <c r="H119">
        <f>IF('LF Projected Ratios'!I$44&gt;=0,$B119+(1-$B119)*'LF Projected Ratios'!I$44,$B119*(1+'LF Projected Ratios'!I$44))</f>
        <v>0.3645362212667827</v>
      </c>
      <c r="I119">
        <f>IF('LF Projected Ratios'!J$44&gt;=0,$B119+(1-$B119)*'LF Projected Ratios'!J$44,$B119*(1+'LF Projected Ratios'!J$44))</f>
        <v>0.3670701433009943</v>
      </c>
      <c r="J119">
        <f>IF('LF Projected Ratios'!K$44&gt;=0,$B119+(1-$B119)*'LF Projected Ratios'!K$44,$B119*(1+'LF Projected Ratios'!K$44))</f>
        <v>0.36957011332946799</v>
      </c>
      <c r="K119">
        <f>IF('LF Projected Ratios'!L$44&gt;=0,$B119+(1-$B119)*'LF Projected Ratios'!L$44,$B119*(1+'LF Projected Ratios'!L$44))</f>
        <v>0.37202654409258279</v>
      </c>
      <c r="L119">
        <f>IF('LF Projected Ratios'!M$44&gt;=0,$B119+(1-$B119)*'LF Projected Ratios'!M$44,$B119*(1+'LF Projected Ratios'!M$44))</f>
        <v>0.37438483964367902</v>
      </c>
      <c r="M119">
        <f>IF('LF Projected Ratios'!N$44&gt;=0,$B119+(1-$B119)*'LF Projected Ratios'!N$44,$B119*(1+'LF Projected Ratios'!N$44))</f>
        <v>0.37678646610776378</v>
      </c>
      <c r="N119">
        <f>IF('LF Projected Ratios'!O$44&gt;=0,$B119+(1-$B119)*'LF Projected Ratios'!O$44,$B119*(1+'LF Projected Ratios'!O$44))</f>
        <v>0.37916608719061778</v>
      </c>
      <c r="O119">
        <f>IF('LF Projected Ratios'!P$44&gt;=0,$B119+(1-$B119)*'LF Projected Ratios'!P$44,$B119*(1+'LF Projected Ratios'!P$44))</f>
        <v>0.38152400395599972</v>
      </c>
      <c r="P119">
        <f>IF('LF Projected Ratios'!Q$44&gt;=0,$B119+(1-$B119)*'LF Projected Ratios'!Q$44,$B119*(1+'LF Projected Ratios'!Q$44))</f>
        <v>0.38386051200064891</v>
      </c>
      <c r="Q119">
        <f>IF('LF Projected Ratios'!R$44&gt;=0,$B119+(1-$B119)*'LF Projected Ratios'!R$44,$B119*(1+'LF Projected Ratios'!R$44))</f>
        <v>0.38617590157781823</v>
      </c>
      <c r="R119">
        <f>IF('LF Projected Ratios'!S$44&gt;=0,$B119+(1-$B119)*'LF Projected Ratios'!S$44,$B119*(1+'LF Projected Ratios'!S$44))</f>
        <v>0.38847045771747235</v>
      </c>
      <c r="S119">
        <f>IF('LF Projected Ratios'!T$44&gt;=0,$B119+(1-$B119)*'LF Projected Ratios'!T$44,$B119*(1+'LF Projected Ratios'!T$44))</f>
        <v>0.39074446034325594</v>
      </c>
      <c r="T119">
        <f>IF('LF Projected Ratios'!U$44&gt;=0,$B119+(1-$B119)*'LF Projected Ratios'!U$44,$B119*(1+'LF Projected Ratios'!U$44))</f>
        <v>0.39299818438633743</v>
      </c>
      <c r="U119">
        <f>IF('LF Projected Ratios'!V$44&gt;=0,$B119+(1-$B119)*'LF Projected Ratios'!V$44,$B119*(1+'LF Projected Ratios'!V$44))</f>
        <v>0.39523189989621299</v>
      </c>
      <c r="V119">
        <f>IF('LF Projected Ratios'!W$44&gt;=0,$B119+(1-$B119)*'LF Projected Ratios'!W$44,$B119*(1+'LF Projected Ratios'!W$44))</f>
        <v>0.39744587214857796</v>
      </c>
      <c r="W119">
        <f>IF('LF Projected Ratios'!X$44&gt;=0,$B119+(1-$B119)*'LF Projected Ratios'!X$44,$B119*(1+'LF Projected Ratios'!X$44))</f>
        <v>0.39964036175034867</v>
      </c>
      <c r="X119">
        <f>IF('LF Projected Ratios'!Y$44&gt;=0,$B119+(1-$B119)*'LF Projected Ratios'!Y$44,$B119*(1+'LF Projected Ratios'!Y$44))</f>
        <v>0.40181562474192356</v>
      </c>
      <c r="Y119">
        <f>IF('LF Projected Ratios'!Z$44&gt;=0,$B119+(1-$B119)*'LF Projected Ratios'!Z$44,$B119*(1+'LF Projected Ratios'!Z$44))</f>
        <v>0.40397191269677052</v>
      </c>
      <c r="Z119">
        <f>IF('LF Projected Ratios'!AA$44&gt;=0,$B119+(1-$B119)*'LF Projected Ratios'!AA$44,$B119*(1+'LF Projected Ratios'!AA$44))</f>
        <v>0.40610947281841397</v>
      </c>
      <c r="AA119">
        <f>IF('LF Projected Ratios'!AB$44&gt;=0,$B119+(1-$B119)*'LF Projected Ratios'!AB$44,$B119*(1+'LF Projected Ratios'!AB$44))</f>
        <v>0.40822854803491232</v>
      </c>
      <c r="AB119">
        <f>IF('LF Projected Ratios'!AC$44&gt;=0,$B119+(1-$B119)*'LF Projected Ratios'!AC$44,$B119*(1+'LF Projected Ratios'!AC$44))</f>
        <v>0.41032937709089234</v>
      </c>
      <c r="AC119">
        <f>IF('LF Projected Ratios'!AD$44&gt;=0,$B119+(1-$B119)*'LF Projected Ratios'!AD$44,$B119*(1+'LF Projected Ratios'!AD$44))</f>
        <v>0.41241219463721351</v>
      </c>
      <c r="AD119">
        <f>IF('LF Projected Ratios'!AE$44&gt;=0,$B119+(1-$B119)*'LF Projected Ratios'!AE$44,$B119*(1+'LF Projected Ratios'!AE$44))</f>
        <v>0.41447723131834041</v>
      </c>
      <c r="AE119">
        <f>IF('LF Projected Ratios'!AF$44&gt;=0,$B119+(1-$B119)*'LF Projected Ratios'!AF$44,$B119*(1+'LF Projected Ratios'!AF$44))</f>
        <v>0.41652471385748469</v>
      </c>
      <c r="AF119">
        <f>IF('LF Projected Ratios'!AG$44&gt;=0,$B119+(1-$B119)*'LF Projected Ratios'!AG$44,$B119*(1+'LF Projected Ratios'!AG$44))</f>
        <v>0.41855486513958495</v>
      </c>
    </row>
    <row r="120" spans="1:32" x14ac:dyDescent="0.2">
      <c r="A120" s="6" t="s">
        <v>43</v>
      </c>
      <c r="B120" s="28">
        <f t="shared" si="0"/>
        <v>0.40817146407390686</v>
      </c>
      <c r="C120">
        <f>IF('LF Projected Ratios'!D$44&gt;=0,$B120+(1-$B120)*'LF Projected Ratios'!D$44,$B120*(1+'LF Projected Ratios'!D$44))</f>
        <v>0.41047750683920026</v>
      </c>
      <c r="D120">
        <f>IF('LF Projected Ratios'!E$44&gt;=0,$B120+(1-$B120)*'LF Projected Ratios'!E$44,$B120*(1+'LF Projected Ratios'!E$44))</f>
        <v>0.41284549275885513</v>
      </c>
      <c r="E120">
        <f>IF('LF Projected Ratios'!F$44&gt;=0,$B120+(1-$B120)*'LF Projected Ratios'!F$44,$B120*(1+'LF Projected Ratios'!F$44))</f>
        <v>0.41519896674996043</v>
      </c>
      <c r="F120">
        <f>IF('LF Projected Ratios'!G$44&gt;=0,$B120+(1-$B120)*'LF Projected Ratios'!G$44,$B120*(1+'LF Projected Ratios'!G$44))</f>
        <v>0.4175292391250735</v>
      </c>
      <c r="G120">
        <f>IF('LF Projected Ratios'!H$44&gt;=0,$B120+(1-$B120)*'LF Projected Ratios'!H$44,$B120*(1+'LF Projected Ratios'!H$44))</f>
        <v>0.41985545241887012</v>
      </c>
      <c r="H120">
        <f>IF('LF Projected Ratios'!I$44&gt;=0,$B120+(1-$B120)*'LF Projected Ratios'!I$44,$B120*(1+'LF Projected Ratios'!I$44))</f>
        <v>0.42218120055802655</v>
      </c>
      <c r="I120">
        <f>IF('LF Projected Ratios'!J$44&gt;=0,$B120+(1-$B120)*'LF Projected Ratios'!J$44,$B120*(1+'LF Projected Ratios'!J$44))</f>
        <v>0.42448526231054129</v>
      </c>
      <c r="J120">
        <f>IF('LF Projected Ratios'!K$44&gt;=0,$B120+(1-$B120)*'LF Projected Ratios'!K$44,$B120*(1+'LF Projected Ratios'!K$44))</f>
        <v>0.42675845195381762</v>
      </c>
      <c r="K120">
        <f>IF('LF Projected Ratios'!L$44&gt;=0,$B120+(1-$B120)*'LF Projected Ratios'!L$44,$B120*(1+'LF Projected Ratios'!L$44))</f>
        <v>0.42899205191963286</v>
      </c>
      <c r="L120">
        <f>IF('LF Projected Ratios'!M$44&gt;=0,$B120+(1-$B120)*'LF Projected Ratios'!M$44,$B120*(1+'LF Projected Ratios'!M$44))</f>
        <v>0.43113641883662729</v>
      </c>
      <c r="M120">
        <f>IF('LF Projected Ratios'!N$44&gt;=0,$B120+(1-$B120)*'LF Projected Ratios'!N$44,$B120*(1+'LF Projected Ratios'!N$44))</f>
        <v>0.43332018597903132</v>
      </c>
      <c r="N120">
        <f>IF('LF Projected Ratios'!O$44&gt;=0,$B120+(1-$B120)*'LF Projected Ratios'!O$44,$B120*(1+'LF Projected Ratios'!O$44))</f>
        <v>0.43548394391966883</v>
      </c>
      <c r="O120">
        <f>IF('LF Projected Ratios'!P$44&gt;=0,$B120+(1-$B120)*'LF Projected Ratios'!P$44,$B120*(1+'LF Projected Ratios'!P$44))</f>
        <v>0.43762796641182899</v>
      </c>
      <c r="P120">
        <f>IF('LF Projected Ratios'!Q$44&gt;=0,$B120+(1-$B120)*'LF Projected Ratios'!Q$44,$B120*(1+'LF Projected Ratios'!Q$44))</f>
        <v>0.43975252223771266</v>
      </c>
      <c r="Q120">
        <f>IF('LF Projected Ratios'!R$44&gt;=0,$B120+(1-$B120)*'LF Projected Ratios'!R$44,$B120*(1+'LF Projected Ratios'!R$44))</f>
        <v>0.44185787532075926</v>
      </c>
      <c r="R120">
        <f>IF('LF Projected Ratios'!S$44&gt;=0,$B120+(1-$B120)*'LF Projected Ratios'!S$44,$B120*(1+'LF Projected Ratios'!S$44))</f>
        <v>0.44394428483494147</v>
      </c>
      <c r="S120">
        <f>IF('LF Projected Ratios'!T$44&gt;=0,$B120+(1-$B120)*'LF Projected Ratios'!T$44,$B120*(1+'LF Projected Ratios'!T$44))</f>
        <v>0.44601200531112273</v>
      </c>
      <c r="T120">
        <f>IF('LF Projected Ratios'!U$44&gt;=0,$B120+(1-$B120)*'LF Projected Ratios'!U$44,$B120*(1+'LF Projected Ratios'!U$44))</f>
        <v>0.44806128674057388</v>
      </c>
      <c r="U120">
        <f>IF('LF Projected Ratios'!V$44&gt;=0,$B120+(1-$B120)*'LF Projected Ratios'!V$44,$B120*(1+'LF Projected Ratios'!V$44))</f>
        <v>0.45009237467572599</v>
      </c>
      <c r="V120">
        <f>IF('LF Projected Ratios'!W$44&gt;=0,$B120+(1-$B120)*'LF Projected Ratios'!W$44,$B120*(1+'LF Projected Ratios'!W$44))</f>
        <v>0.45210551032825613</v>
      </c>
      <c r="W120">
        <f>IF('LF Projected Ratios'!X$44&gt;=0,$B120+(1-$B120)*'LF Projected Ratios'!X$44,$B120*(1+'LF Projected Ratios'!X$44))</f>
        <v>0.45410093066458246</v>
      </c>
      <c r="X120">
        <f>IF('LF Projected Ratios'!Y$44&gt;=0,$B120+(1-$B120)*'LF Projected Ratios'!Y$44,$B120*(1+'LF Projected Ratios'!Y$44))</f>
        <v>0.45607886849884893</v>
      </c>
      <c r="Y120">
        <f>IF('LF Projected Ratios'!Z$44&gt;=0,$B120+(1-$B120)*'LF Projected Ratios'!Z$44,$B120*(1+'LF Projected Ratios'!Z$44))</f>
        <v>0.45803955258347862</v>
      </c>
      <c r="Z120">
        <f>IF('LF Projected Ratios'!AA$44&gt;=0,$B120+(1-$B120)*'LF Projected Ratios'!AA$44,$B120*(1+'LF Projected Ratios'!AA$44))</f>
        <v>0.45998320769736289</v>
      </c>
      <c r="AA120">
        <f>IF('LF Projected Ratios'!AB$44&gt;=0,$B120+(1-$B120)*'LF Projected Ratios'!AB$44,$B120*(1+'LF Projected Ratios'!AB$44))</f>
        <v>0.4619100547317686</v>
      </c>
      <c r="AB120">
        <f>IF('LF Projected Ratios'!AC$44&gt;=0,$B120+(1-$B120)*'LF Projected Ratios'!AC$44,$B120*(1+'LF Projected Ratios'!AC$44))</f>
        <v>0.46382031077402336</v>
      </c>
      <c r="AC120">
        <f>IF('LF Projected Ratios'!AD$44&gt;=0,$B120+(1-$B120)*'LF Projected Ratios'!AD$44,$B120*(1+'LF Projected Ratios'!AD$44))</f>
        <v>0.46571418918904661</v>
      </c>
      <c r="AD120">
        <f>IF('LF Projected Ratios'!AE$44&gt;=0,$B120+(1-$B120)*'LF Projected Ratios'!AE$44,$B120*(1+'LF Projected Ratios'!AE$44))</f>
        <v>0.467591899698796</v>
      </c>
      <c r="AE120">
        <f>IF('LF Projected Ratios'!AF$44&gt;=0,$B120+(1-$B120)*'LF Projected Ratios'!AF$44,$B120*(1+'LF Projected Ratios'!AF$44))</f>
        <v>0.46945364845968551</v>
      </c>
      <c r="AF120">
        <f>IF('LF Projected Ratios'!AG$44&gt;=0,$B120+(1-$B120)*'LF Projected Ratios'!AG$44,$B120*(1+'LF Projected Ratios'!AG$44))</f>
        <v>0.47129963813803855</v>
      </c>
    </row>
    <row r="121" spans="1:32" x14ac:dyDescent="0.2">
      <c r="A121" s="6" t="s">
        <v>44</v>
      </c>
      <c r="B121" s="28">
        <f t="shared" si="0"/>
        <v>0.34026988809020731</v>
      </c>
      <c r="C121">
        <f>IF('LF Projected Ratios'!D$44&gt;=0,$B121+(1-$B121)*'LF Projected Ratios'!D$44,$B121*(1+'LF Projected Ratios'!D$44))</f>
        <v>0.34284050738154503</v>
      </c>
      <c r="D121">
        <f>IF('LF Projected Ratios'!E$44&gt;=0,$B121+(1-$B121)*'LF Projected Ratios'!E$44,$B121*(1+'LF Projected Ratios'!E$44))</f>
        <v>0.34548017667922454</v>
      </c>
      <c r="E121">
        <f>IF('LF Projected Ratios'!F$44&gt;=0,$B121+(1-$B121)*'LF Projected Ratios'!F$44,$B121*(1+'LF Projected Ratios'!F$44))</f>
        <v>0.3481036690681123</v>
      </c>
      <c r="F121">
        <f>IF('LF Projected Ratios'!G$44&gt;=0,$B121+(1-$B121)*'LF Projected Ratios'!G$44,$B121*(1+'LF Projected Ratios'!G$44))</f>
        <v>0.35070129787694965</v>
      </c>
      <c r="G121">
        <f>IF('LF Projected Ratios'!H$44&gt;=0,$B121+(1-$B121)*'LF Projected Ratios'!H$44,$B121*(1+'LF Projected Ratios'!H$44))</f>
        <v>0.35329440189860856</v>
      </c>
      <c r="H121">
        <f>IF('LF Projected Ratios'!I$44&gt;=0,$B121+(1-$B121)*'LF Projected Ratios'!I$44,$B121*(1+'LF Projected Ratios'!I$44))</f>
        <v>0.35588698739758035</v>
      </c>
      <c r="I121">
        <f>IF('LF Projected Ratios'!J$44&gt;=0,$B121+(1-$B121)*'LF Projected Ratios'!J$44,$B121*(1+'LF Projected Ratios'!J$44))</f>
        <v>0.35845539839090129</v>
      </c>
      <c r="J121">
        <f>IF('LF Projected Ratios'!K$44&gt;=0,$B121+(1-$B121)*'LF Projected Ratios'!K$44,$B121*(1+'LF Projected Ratios'!K$44))</f>
        <v>0.36098939526113355</v>
      </c>
      <c r="K121">
        <f>IF('LF Projected Ratios'!L$44&gt;=0,$B121+(1-$B121)*'LF Projected Ratios'!L$44,$B121*(1+'LF Projected Ratios'!L$44))</f>
        <v>0.36347926025742539</v>
      </c>
      <c r="L121">
        <f>IF('LF Projected Ratios'!M$44&gt;=0,$B121+(1-$B121)*'LF Projected Ratios'!M$44,$B121*(1+'LF Projected Ratios'!M$44))</f>
        <v>0.36586965433315316</v>
      </c>
      <c r="M121">
        <f>IF('LF Projected Ratios'!N$44&gt;=0,$B121+(1-$B121)*'LF Projected Ratios'!N$44,$B121*(1+'LF Projected Ratios'!N$44))</f>
        <v>0.36830396909458785</v>
      </c>
      <c r="N121">
        <f>IF('LF Projected Ratios'!O$44&gt;=0,$B121+(1-$B121)*'LF Projected Ratios'!O$44,$B121*(1+'LF Projected Ratios'!O$44))</f>
        <v>0.37071597896175101</v>
      </c>
      <c r="O121">
        <f>IF('LF Projected Ratios'!P$44&gt;=0,$B121+(1-$B121)*'LF Projected Ratios'!P$44,$B121*(1+'LF Projected Ratios'!P$44))</f>
        <v>0.37310598909615011</v>
      </c>
      <c r="P121">
        <f>IF('LF Projected Ratios'!Q$44&gt;=0,$B121+(1-$B121)*'LF Projected Ratios'!Q$44,$B121*(1+'LF Projected Ratios'!Q$44))</f>
        <v>0.37547429911786195</v>
      </c>
      <c r="Q121">
        <f>IF('LF Projected Ratios'!R$44&gt;=0,$B121+(1-$B121)*'LF Projected Ratios'!R$44,$B121*(1+'LF Projected Ratios'!R$44))</f>
        <v>0.37782120323074753</v>
      </c>
      <c r="R121">
        <f>IF('LF Projected Ratios'!S$44&gt;=0,$B121+(1-$B121)*'LF Projected Ratios'!S$44,$B121*(1+'LF Projected Ratios'!S$44))</f>
        <v>0.38014699034428567</v>
      </c>
      <c r="S121">
        <f>IF('LF Projected Ratios'!T$44&gt;=0,$B121+(1-$B121)*'LF Projected Ratios'!T$44,$B121*(1+'LF Projected Ratios'!T$44))</f>
        <v>0.38245194419213391</v>
      </c>
      <c r="T121">
        <f>IF('LF Projected Ratios'!U$44&gt;=0,$B121+(1-$B121)*'LF Projected Ratios'!U$44,$B121*(1+'LF Projected Ratios'!U$44))</f>
        <v>0.38473634344752111</v>
      </c>
      <c r="U121">
        <f>IF('LF Projected Ratios'!V$44&gt;=0,$B121+(1-$B121)*'LF Projected Ratios'!V$44,$B121*(1+'LF Projected Ratios'!V$44))</f>
        <v>0.38700046183556025</v>
      </c>
      <c r="V121">
        <f>IF('LF Projected Ratios'!W$44&gt;=0,$B121+(1-$B121)*'LF Projected Ratios'!W$44,$B121*(1+'LF Projected Ratios'!W$44))</f>
        <v>0.38924456824258746</v>
      </c>
      <c r="W121">
        <f>IF('LF Projected Ratios'!X$44&gt;=0,$B121+(1-$B121)*'LF Projected Ratios'!X$44,$B121*(1+'LF Projected Ratios'!X$44))</f>
        <v>0.39146892682261386</v>
      </c>
      <c r="X121">
        <f>IF('LF Projected Ratios'!Y$44&gt;=0,$B121+(1-$B121)*'LF Projected Ratios'!Y$44,$B121*(1+'LF Projected Ratios'!Y$44))</f>
        <v>0.39367379710097805</v>
      </c>
      <c r="Y121">
        <f>IF('LF Projected Ratios'!Z$44&gt;=0,$B121+(1-$B121)*'LF Projected Ratios'!Z$44,$B121*(1+'LF Projected Ratios'!Z$44))</f>
        <v>0.39585943407528917</v>
      </c>
      <c r="Z121">
        <f>IF('LF Projected Ratios'!AA$44&gt;=0,$B121+(1-$B121)*'LF Projected Ratios'!AA$44,$B121*(1+'LF Projected Ratios'!AA$44))</f>
        <v>0.39802608831373409</v>
      </c>
      <c r="AA121">
        <f>IF('LF Projected Ratios'!AB$44&gt;=0,$B121+(1-$B121)*'LF Projected Ratios'!AB$44,$B121*(1+'LF Projected Ratios'!AB$44))</f>
        <v>0.40017400605084075</v>
      </c>
      <c r="AB121">
        <f>IF('LF Projected Ratios'!AC$44&gt;=0,$B121+(1-$B121)*'LF Projected Ratios'!AC$44,$B121*(1+'LF Projected Ratios'!AC$44))</f>
        <v>0.40230342928076501</v>
      </c>
      <c r="AC121">
        <f>IF('LF Projected Ratios'!AD$44&gt;=0,$B121+(1-$B121)*'LF Projected Ratios'!AD$44,$B121*(1+'LF Projected Ratios'!AD$44))</f>
        <v>0.4044145958481758</v>
      </c>
      <c r="AD121">
        <f>IF('LF Projected Ratios'!AE$44&gt;=0,$B121+(1-$B121)*'LF Projected Ratios'!AE$44,$B121*(1+'LF Projected Ratios'!AE$44))</f>
        <v>0.4065077395368164</v>
      </c>
      <c r="AE121">
        <f>IF('LF Projected Ratios'!AF$44&gt;=0,$B121+(1-$B121)*'LF Projected Ratios'!AF$44,$B121*(1+'LF Projected Ratios'!AF$44))</f>
        <v>0.40858309015580546</v>
      </c>
      <c r="AF121">
        <f>IF('LF Projected Ratios'!AG$44&gt;=0,$B121+(1-$B121)*'LF Projected Ratios'!AG$44,$B121*(1+'LF Projected Ratios'!AG$44))</f>
        <v>0.41064087362374602</v>
      </c>
    </row>
    <row r="122" spans="1:32" x14ac:dyDescent="0.2">
      <c r="A122" s="6" t="s">
        <v>45</v>
      </c>
      <c r="B122" s="28">
        <f t="shared" si="0"/>
        <v>0.35572143181559579</v>
      </c>
      <c r="C122">
        <f>IF('LF Projected Ratios'!D$44&gt;=0,$B122+(1-$B122)*'LF Projected Ratios'!D$44,$B122*(1+'LF Projected Ratios'!D$44))</f>
        <v>0.35823184461390795</v>
      </c>
      <c r="D122">
        <f>IF('LF Projected Ratios'!E$44&gt;=0,$B122+(1-$B122)*'LF Projected Ratios'!E$44,$B122*(1+'LF Projected Ratios'!E$44))</f>
        <v>0.36080969019786374</v>
      </c>
      <c r="E122">
        <f>IF('LF Projected Ratios'!F$44&gt;=0,$B122+(1-$B122)*'LF Projected Ratios'!F$44,$B122*(1+'LF Projected Ratios'!F$44))</f>
        <v>0.36337173775252557</v>
      </c>
      <c r="F122">
        <f>IF('LF Projected Ratios'!G$44&gt;=0,$B122+(1-$B122)*'LF Projected Ratios'!G$44,$B122*(1+'LF Projected Ratios'!G$44))</f>
        <v>0.3659085274782326</v>
      </c>
      <c r="G122">
        <f>IF('LF Projected Ratios'!H$44&gt;=0,$B122+(1-$B122)*'LF Projected Ratios'!H$44,$B122*(1+'LF Projected Ratios'!H$44))</f>
        <v>0.36844089839183441</v>
      </c>
      <c r="H122">
        <f>IF('LF Projected Ratios'!I$44&gt;=0,$B122+(1-$B122)*'LF Projected Ratios'!I$44,$B122*(1+'LF Projected Ratios'!I$44))</f>
        <v>0.37097276292707271</v>
      </c>
      <c r="I122">
        <f>IF('LF Projected Ratios'!J$44&gt;=0,$B122+(1-$B122)*'LF Projected Ratios'!J$44,$B122*(1+'LF Projected Ratios'!J$44))</f>
        <v>0.37348101914793197</v>
      </c>
      <c r="J122">
        <f>IF('LF Projected Ratios'!K$44&gt;=0,$B122+(1-$B122)*'LF Projected Ratios'!K$44,$B122*(1+'LF Projected Ratios'!K$44))</f>
        <v>0.37595566725912843</v>
      </c>
      <c r="K122">
        <f>IF('LF Projected Ratios'!L$44&gt;=0,$B122+(1-$B122)*'LF Projected Ratios'!L$44,$B122*(1+'LF Projected Ratios'!L$44))</f>
        <v>0.37838721710932333</v>
      </c>
      <c r="L122">
        <f>IF('LF Projected Ratios'!M$44&gt;=0,$B122+(1-$B122)*'LF Projected Ratios'!M$44,$B122*(1+'LF Projected Ratios'!M$44))</f>
        <v>0.38072162574810464</v>
      </c>
      <c r="M122">
        <f>IF('LF Projected Ratios'!N$44&gt;=0,$B122+(1-$B122)*'LF Projected Ratios'!N$44,$B122*(1+'LF Projected Ratios'!N$44))</f>
        <v>0.3830989264058951</v>
      </c>
      <c r="N122">
        <f>IF('LF Projected Ratios'!O$44&gt;=0,$B122+(1-$B122)*'LF Projected Ratios'!O$44,$B122*(1+'LF Projected Ratios'!O$44))</f>
        <v>0.38545444457250416</v>
      </c>
      <c r="O122">
        <f>IF('LF Projected Ratios'!P$44&gt;=0,$B122+(1-$B122)*'LF Projected Ratios'!P$44,$B122*(1+'LF Projected Ratios'!P$44))</f>
        <v>0.38778847826224938</v>
      </c>
      <c r="P122">
        <f>IF('LF Projected Ratios'!Q$44&gt;=0,$B122+(1-$B122)*'LF Projected Ratios'!Q$44,$B122*(1+'LF Projected Ratios'!Q$44))</f>
        <v>0.39010132007780368</v>
      </c>
      <c r="Q122">
        <f>IF('LF Projected Ratios'!R$44&gt;=0,$B122+(1-$B122)*'LF Projected Ratios'!R$44,$B122*(1+'LF Projected Ratios'!R$44))</f>
        <v>0.39239325733247721</v>
      </c>
      <c r="R122">
        <f>IF('LF Projected Ratios'!S$44&gt;=0,$B122+(1-$B122)*'LF Projected Ratios'!S$44,$B122*(1+'LF Projected Ratios'!S$44))</f>
        <v>0.39466457216919792</v>
      </c>
      <c r="S122">
        <f>IF('LF Projected Ratios'!T$44&gt;=0,$B122+(1-$B122)*'LF Projected Ratios'!T$44,$B122*(1+'LF Projected Ratios'!T$44))</f>
        <v>0.39691554167629511</v>
      </c>
      <c r="T122">
        <f>IF('LF Projected Ratios'!U$44&gt;=0,$B122+(1-$B122)*'LF Projected Ratios'!U$44,$B122*(1+'LF Projected Ratios'!U$44))</f>
        <v>0.39914643800019017</v>
      </c>
      <c r="U122">
        <f>IF('LF Projected Ratios'!V$44&gt;=0,$B122+(1-$B122)*'LF Projected Ratios'!V$44,$B122*(1+'LF Projected Ratios'!V$44))</f>
        <v>0.40135752845507799</v>
      </c>
      <c r="V122">
        <f>IF('LF Projected Ratios'!W$44&gt;=0,$B122+(1-$B122)*'LF Projected Ratios'!W$44,$B122*(1+'LF Projected Ratios'!W$44))</f>
        <v>0.40354907562970604</v>
      </c>
      <c r="W122">
        <f>IF('LF Projected Ratios'!X$44&gt;=0,$B122+(1-$B122)*'LF Projected Ratios'!X$44,$B122*(1+'LF Projected Ratios'!X$44))</f>
        <v>0.40572133749133232</v>
      </c>
      <c r="X122">
        <f>IF('LF Projected Ratios'!Y$44&gt;=0,$B122+(1-$B122)*'LF Projected Ratios'!Y$44,$B122*(1+'LF Projected Ratios'!Y$44))</f>
        <v>0.40787456748695067</v>
      </c>
      <c r="Y122">
        <f>IF('LF Projected Ratios'!Z$44&gt;=0,$B122+(1-$B122)*'LF Projected Ratios'!Z$44,$B122*(1+'LF Projected Ratios'!Z$44))</f>
        <v>0.4100090146418694</v>
      </c>
      <c r="Z122">
        <f>IF('LF Projected Ratios'!AA$44&gt;=0,$B122+(1-$B122)*'LF Projected Ratios'!AA$44,$B122*(1+'LF Projected Ratios'!AA$44))</f>
        <v>0.41212492365571601</v>
      </c>
      <c r="AA122">
        <f>IF('LF Projected Ratios'!AB$44&gt;=0,$B122+(1-$B122)*'LF Projected Ratios'!AB$44,$B122*(1+'LF Projected Ratios'!AB$44))</f>
        <v>0.41422253499595779</v>
      </c>
      <c r="AB122">
        <f>IF('LF Projected Ratios'!AC$44&gt;=0,$B122+(1-$B122)*'LF Projected Ratios'!AC$44,$B122*(1+'LF Projected Ratios'!AC$44))</f>
        <v>0.41630208498900373</v>
      </c>
      <c r="AC122">
        <f>IF('LF Projected Ratios'!AD$44&gt;=0,$B122+(1-$B122)*'LF Projected Ratios'!AD$44,$B122*(1+'LF Projected Ratios'!AD$44))</f>
        <v>0.41836380590896111</v>
      </c>
      <c r="AD122">
        <f>IF('LF Projected Ratios'!AE$44&gt;=0,$B122+(1-$B122)*'LF Projected Ratios'!AE$44,$B122*(1+'LF Projected Ratios'!AE$44))</f>
        <v>0.42040792606412236</v>
      </c>
      <c r="AE122">
        <f>IF('LF Projected Ratios'!AF$44&gt;=0,$B122+(1-$B122)*'LF Projected Ratios'!AF$44,$B122*(1+'LF Projected Ratios'!AF$44))</f>
        <v>0.42243466988124512</v>
      </c>
      <c r="AF122">
        <f>IF('LF Projected Ratios'!AG$44&gt;=0,$B122+(1-$B122)*'LF Projected Ratios'!AG$44,$B122*(1+'LF Projected Ratios'!AG$44))</f>
        <v>0.4244442579876912</v>
      </c>
    </row>
    <row r="123" spans="1:32" x14ac:dyDescent="0.2">
      <c r="A123" s="6" t="s">
        <v>46</v>
      </c>
      <c r="B123" s="28">
        <f t="shared" si="0"/>
        <v>0.39394850517062008</v>
      </c>
      <c r="C123">
        <f>IF('LF Projected Ratios'!D$44&gt;=0,$B123+(1-$B123)*'LF Projected Ratios'!D$44,$B123*(1+'LF Projected Ratios'!D$44))</f>
        <v>0.39630996728372958</v>
      </c>
      <c r="D123">
        <f>IF('LF Projected Ratios'!E$44&gt;=0,$B123+(1-$B123)*'LF Projected Ratios'!E$44,$B123*(1+'LF Projected Ratios'!E$44))</f>
        <v>0.39873486118327106</v>
      </c>
      <c r="E123">
        <f>IF('LF Projected Ratios'!F$44&gt;=0,$B123+(1-$B123)*'LF Projected Ratios'!F$44,$B123*(1+'LF Projected Ratios'!F$44))</f>
        <v>0.4011448944002729</v>
      </c>
      <c r="F123">
        <f>IF('LF Projected Ratios'!G$44&gt;=0,$B123+(1-$B123)*'LF Projected Ratios'!G$44,$B123*(1+'LF Projected Ratios'!G$44))</f>
        <v>0.4035311684147338</v>
      </c>
      <c r="G123">
        <f>IF('LF Projected Ratios'!H$44&gt;=0,$B123+(1-$B123)*'LF Projected Ratios'!H$44,$B123*(1+'LF Projected Ratios'!H$44))</f>
        <v>0.40591328579910652</v>
      </c>
      <c r="H123">
        <f>IF('LF Projected Ratios'!I$44&gt;=0,$B123+(1-$B123)*'LF Projected Ratios'!I$44,$B123*(1+'LF Projected Ratios'!I$44))</f>
        <v>0.4082949268501363</v>
      </c>
      <c r="I123">
        <f>IF('LF Projected Ratios'!J$44&gt;=0,$B123+(1-$B123)*'LF Projected Ratios'!J$44,$B123*(1+'LF Projected Ratios'!J$44))</f>
        <v>0.4106543603423144</v>
      </c>
      <c r="J123">
        <f>IF('LF Projected Ratios'!K$44&gt;=0,$B123+(1-$B123)*'LF Projected Ratios'!K$44,$B123*(1+'LF Projected Ratios'!K$44))</f>
        <v>0.41298217979965518</v>
      </c>
      <c r="K123">
        <f>IF('LF Projected Ratios'!L$44&gt;=0,$B123+(1-$B123)*'LF Projected Ratios'!L$44,$B123*(1+'LF Projected Ratios'!L$44))</f>
        <v>0.4152694581513402</v>
      </c>
      <c r="L123">
        <f>IF('LF Projected Ratios'!M$44&gt;=0,$B123+(1-$B123)*'LF Projected Ratios'!M$44,$B123*(1+'LF Projected Ratios'!M$44))</f>
        <v>0.41746535898514087</v>
      </c>
      <c r="M123">
        <f>IF('LF Projected Ratios'!N$44&gt;=0,$B123+(1-$B123)*'LF Projected Ratios'!N$44,$B123*(1+'LF Projected Ratios'!N$44))</f>
        <v>0.4197016069195908</v>
      </c>
      <c r="N123">
        <f>IF('LF Projected Ratios'!O$44&gt;=0,$B123+(1-$B123)*'LF Projected Ratios'!O$44,$B123*(1+'LF Projected Ratios'!O$44))</f>
        <v>0.42191736478655528</v>
      </c>
      <c r="O123">
        <f>IF('LF Projected Ratios'!P$44&gt;=0,$B123+(1-$B123)*'LF Projected Ratios'!P$44,$B123*(1+'LF Projected Ratios'!P$44))</f>
        <v>0.42411291291822517</v>
      </c>
      <c r="P123">
        <f>IF('LF Projected Ratios'!Q$44&gt;=0,$B123+(1-$B123)*'LF Projected Ratios'!Q$44,$B123*(1+'LF Projected Ratios'!Q$44))</f>
        <v>0.42628852655623678</v>
      </c>
      <c r="Q123">
        <f>IF('LF Projected Ratios'!R$44&gt;=0,$B123+(1-$B123)*'LF Projected Ratios'!R$44,$B123*(1+'LF Projected Ratios'!R$44))</f>
        <v>0.42844447596669816</v>
      </c>
      <c r="R123">
        <f>IF('LF Projected Ratios'!S$44&gt;=0,$B123+(1-$B123)*'LF Projected Ratios'!S$44,$B123*(1+'LF Projected Ratios'!S$44))</f>
        <v>0.43058102655211006</v>
      </c>
      <c r="S123">
        <f>IF('LF Projected Ratios'!T$44&gt;=0,$B123+(1-$B123)*'LF Projected Ratios'!T$44,$B123*(1+'LF Projected Ratios'!T$44))</f>
        <v>0.43269843896027999</v>
      </c>
      <c r="T123">
        <f>IF('LF Projected Ratios'!U$44&gt;=0,$B123+(1-$B123)*'LF Projected Ratios'!U$44,$B123*(1+'LF Projected Ratios'!U$44))</f>
        <v>0.43479696919032629</v>
      </c>
      <c r="U123">
        <f>IF('LF Projected Ratios'!V$44&gt;=0,$B123+(1-$B123)*'LF Projected Ratios'!V$44,$B123*(1+'LF Projected Ratios'!V$44))</f>
        <v>0.43687686869585229</v>
      </c>
      <c r="V123">
        <f>IF('LF Projected Ratios'!W$44&gt;=0,$B123+(1-$B123)*'LF Projected Ratios'!W$44,$B123*(1+'LF Projected Ratios'!W$44))</f>
        <v>0.4389383844853893</v>
      </c>
      <c r="W123">
        <f>IF('LF Projected Ratios'!X$44&gt;=0,$B123+(1-$B123)*'LF Projected Ratios'!X$44,$B123*(1+'LF Projected Ratios'!X$44))</f>
        <v>0.44098175922018673</v>
      </c>
      <c r="X123">
        <f>IF('LF Projected Ratios'!Y$44&gt;=0,$B123+(1-$B123)*'LF Projected Ratios'!Y$44,$B123*(1+'LF Projected Ratios'!Y$44))</f>
        <v>0.44300723130943132</v>
      </c>
      <c r="Y123">
        <f>IF('LF Projected Ratios'!Z$44&gt;=0,$B123+(1-$B123)*'LF Projected Ratios'!Z$44,$B123*(1+'LF Projected Ratios'!Z$44))</f>
        <v>0.44501503500297673</v>
      </c>
      <c r="Z123">
        <f>IF('LF Projected Ratios'!AA$44&gt;=0,$B123+(1-$B123)*'LF Projected Ratios'!AA$44,$B123*(1+'LF Projected Ratios'!AA$44))</f>
        <v>0.44700540048165216</v>
      </c>
      <c r="AA123">
        <f>IF('LF Projected Ratios'!AB$44&gt;=0,$B123+(1-$B123)*'LF Projected Ratios'!AB$44,$B123*(1+'LF Projected Ratios'!AB$44))</f>
        <v>0.448978553945234</v>
      </c>
      <c r="AB123">
        <f>IF('LF Projected Ratios'!AC$44&gt;=0,$B123+(1-$B123)*'LF Projected Ratios'!AC$44,$B123*(1+'LF Projected Ratios'!AC$44))</f>
        <v>0.4509347176981422</v>
      </c>
      <c r="AC123">
        <f>IF('LF Projected Ratios'!AD$44&gt;=0,$B123+(1-$B123)*'LF Projected Ratios'!AD$44,$B123*(1+'LF Projected Ratios'!AD$44))</f>
        <v>0.45287411023293084</v>
      </c>
      <c r="AD123">
        <f>IF('LF Projected Ratios'!AE$44&gt;=0,$B123+(1-$B123)*'LF Projected Ratios'!AE$44,$B123*(1+'LF Projected Ratios'!AE$44))</f>
        <v>0.45479694631164358</v>
      </c>
      <c r="AE123">
        <f>IF('LF Projected Ratios'!AF$44&gt;=0,$B123+(1-$B123)*'LF Projected Ratios'!AF$44,$B123*(1+'LF Projected Ratios'!AF$44))</f>
        <v>0.4567034370450927</v>
      </c>
      <c r="AF123">
        <f>IF('LF Projected Ratios'!AG$44&gt;=0,$B123+(1-$B123)*'LF Projected Ratios'!AG$44,$B123*(1+'LF Projected Ratios'!AG$44))</f>
        <v>0.45859378997012501</v>
      </c>
    </row>
    <row r="124" spans="1:32" x14ac:dyDescent="0.2">
      <c r="A124" s="6" t="s">
        <v>47</v>
      </c>
      <c r="B124" s="28">
        <f t="shared" si="0"/>
        <v>0.29733525190231541</v>
      </c>
      <c r="C124">
        <f>IF('LF Projected Ratios'!D$44&gt;=0,$B124+(1-$B124)*'LF Projected Ratios'!D$44,$B124*(1+'LF Projected Ratios'!D$44))</f>
        <v>0.3000731647612177</v>
      </c>
      <c r="D124">
        <f>IF('LF Projected Ratios'!E$44&gt;=0,$B124+(1-$B124)*'LF Projected Ratios'!E$44,$B124*(1+'LF Projected Ratios'!E$44))</f>
        <v>0.30288462133812893</v>
      </c>
      <c r="E124">
        <f>IF('LF Projected Ratios'!F$44&gt;=0,$B124+(1-$B124)*'LF Projected Ratios'!F$44,$B124*(1+'LF Projected Ratios'!F$44))</f>
        <v>0.30567884822772412</v>
      </c>
      <c r="F124">
        <f>IF('LF Projected Ratios'!G$44&gt;=0,$B124+(1-$B124)*'LF Projected Ratios'!G$44,$B124*(1+'LF Projected Ratios'!G$44))</f>
        <v>0.30844552835898148</v>
      </c>
      <c r="G124">
        <f>IF('LF Projected Ratios'!H$44&gt;=0,$B124+(1-$B124)*'LF Projected Ratios'!H$44,$B124*(1+'LF Projected Ratios'!H$44))</f>
        <v>0.31120738923402247</v>
      </c>
      <c r="H124">
        <f>IF('LF Projected Ratios'!I$44&gt;=0,$B124+(1-$B124)*'LF Projected Ratios'!I$44,$B124*(1+'LF Projected Ratios'!I$44))</f>
        <v>0.31396869784139098</v>
      </c>
      <c r="I124">
        <f>IF('LF Projected Ratios'!J$44&gt;=0,$B124+(1-$B124)*'LF Projected Ratios'!J$44,$B124*(1+'LF Projected Ratios'!J$44))</f>
        <v>0.31670425868824825</v>
      </c>
      <c r="J124">
        <f>IF('LF Projected Ratios'!K$44&gt;=0,$B124+(1-$B124)*'LF Projected Ratios'!K$44,$B124*(1+'LF Projected Ratios'!K$44))</f>
        <v>0.31940316577215822</v>
      </c>
      <c r="K124">
        <f>IF('LF Projected Ratios'!L$44&gt;=0,$B124+(1-$B124)*'LF Projected Ratios'!L$44,$B124*(1+'LF Projected Ratios'!L$44))</f>
        <v>0.32205506891987423</v>
      </c>
      <c r="L124">
        <f>IF('LF Projected Ratios'!M$44&gt;=0,$B124+(1-$B124)*'LF Projected Ratios'!M$44,$B124*(1+'LF Projected Ratios'!M$44))</f>
        <v>0.32460102766990495</v>
      </c>
      <c r="M124">
        <f>IF('LF Projected Ratios'!N$44&gt;=0,$B124+(1-$B124)*'LF Projected Ratios'!N$44,$B124*(1+'LF Projected Ratios'!N$44))</f>
        <v>0.32719376542395773</v>
      </c>
      <c r="N124">
        <f>IF('LF Projected Ratios'!O$44&gt;=0,$B124+(1-$B124)*'LF Projected Ratios'!O$44,$B124*(1+'LF Projected Ratios'!O$44))</f>
        <v>0.3297627467014882</v>
      </c>
      <c r="O124">
        <f>IF('LF Projected Ratios'!P$44&gt;=0,$B124+(1-$B124)*'LF Projected Ratios'!P$44,$B124*(1+'LF Projected Ratios'!P$44))</f>
        <v>0.33230829652363736</v>
      </c>
      <c r="P124">
        <f>IF('LF Projected Ratios'!Q$44&gt;=0,$B124+(1-$B124)*'LF Projected Ratios'!Q$44,$B124*(1+'LF Projected Ratios'!Q$44))</f>
        <v>0.33483073400948449</v>
      </c>
      <c r="Q124">
        <f>IF('LF Projected Ratios'!R$44&gt;=0,$B124+(1-$B124)*'LF Projected Ratios'!R$44,$B124*(1+'LF Projected Ratios'!R$44))</f>
        <v>0.33733037250941045</v>
      </c>
      <c r="R124">
        <f>IF('LF Projected Ratios'!S$44&gt;=0,$B124+(1-$B124)*'LF Projected Ratios'!S$44,$B124*(1+'LF Projected Ratios'!S$44))</f>
        <v>0.3398075197348604</v>
      </c>
      <c r="S124">
        <f>IF('LF Projected Ratios'!T$44&gt;=0,$B124+(1-$B124)*'LF Projected Ratios'!T$44,$B124*(1+'LF Projected Ratios'!T$44))</f>
        <v>0.34226247788462044</v>
      </c>
      <c r="T124">
        <f>IF('LF Projected Ratios'!U$44&gt;=0,$B124+(1-$B124)*'LF Projected Ratios'!U$44,$B124*(1+'LF Projected Ratios'!U$44))</f>
        <v>0.34469554376772005</v>
      </c>
      <c r="U124">
        <f>IF('LF Projected Ratios'!V$44&gt;=0,$B124+(1-$B124)*'LF Projected Ratios'!V$44,$B124*(1+'LF Projected Ratios'!V$44))</f>
        <v>0.34710700892305374</v>
      </c>
      <c r="V124">
        <f>IF('LF Projected Ratios'!W$44&gt;=0,$B124+(1-$B124)*'LF Projected Ratios'!W$44,$B124*(1+'LF Projected Ratios'!W$44))</f>
        <v>0.34949715973583606</v>
      </c>
      <c r="W124">
        <f>IF('LF Projected Ratios'!X$44&gt;=0,$B124+(1-$B124)*'LF Projected Ratios'!X$44,$B124*(1+'LF Projected Ratios'!X$44))</f>
        <v>0.35186627755098121</v>
      </c>
      <c r="X124">
        <f>IF('LF Projected Ratios'!Y$44&gt;=0,$B124+(1-$B124)*'LF Projected Ratios'!Y$44,$B124*(1+'LF Projected Ratios'!Y$44))</f>
        <v>0.3542146387835009</v>
      </c>
      <c r="Y124">
        <f>IF('LF Projected Ratios'!Z$44&gt;=0,$B124+(1-$B124)*'LF Projected Ratios'!Z$44,$B124*(1+'LF Projected Ratios'!Z$44))</f>
        <v>0.35654251502601703</v>
      </c>
      <c r="Z124">
        <f>IF('LF Projected Ratios'!AA$44&gt;=0,$B124+(1-$B124)*'LF Projected Ratios'!AA$44,$B124*(1+'LF Projected Ratios'!AA$44))</f>
        <v>0.35885017315346635</v>
      </c>
      <c r="AA124">
        <f>IF('LF Projected Ratios'!AB$44&gt;=0,$B124+(1-$B124)*'LF Projected Ratios'!AB$44,$B124*(1+'LF Projected Ratios'!AB$44))</f>
        <v>0.36113787542509612</v>
      </c>
      <c r="AB124">
        <f>IF('LF Projected Ratios'!AC$44&gt;=0,$B124+(1-$B124)*'LF Projected Ratios'!AC$44,$B124*(1+'LF Projected Ratios'!AC$44))</f>
        <v>0.36340587958382198</v>
      </c>
      <c r="AC124">
        <f>IF('LF Projected Ratios'!AD$44&gt;=0,$B124+(1-$B124)*'LF Projected Ratios'!AD$44,$B124*(1+'LF Projected Ratios'!AD$44))</f>
        <v>0.36565443895302779</v>
      </c>
      <c r="AD124">
        <f>IF('LF Projected Ratios'!AE$44&gt;=0,$B124+(1-$B124)*'LF Projected Ratios'!AE$44,$B124*(1+'LF Projected Ratios'!AE$44))</f>
        <v>0.36788380253089042</v>
      </c>
      <c r="AE124">
        <f>IF('LF Projected Ratios'!AF$44&gt;=0,$B124+(1-$B124)*'LF Projected Ratios'!AF$44,$B124*(1+'LF Projected Ratios'!AF$44))</f>
        <v>0.37009421508229701</v>
      </c>
      <c r="AF124">
        <f>IF('LF Projected Ratios'!AG$44&gt;=0,$B124+(1-$B124)*'LF Projected Ratios'!AG$44,$B124*(1+'LF Projected Ratios'!AG$44))</f>
        <v>0.37228591722842813</v>
      </c>
    </row>
    <row r="125" spans="1:32" x14ac:dyDescent="0.2">
      <c r="A125" s="6" t="s">
        <v>48</v>
      </c>
      <c r="B125" s="28">
        <f t="shared" si="0"/>
        <v>0.32159674545814415</v>
      </c>
      <c r="C125">
        <f>IF('LF Projected Ratios'!D$44&gt;=0,$B125+(1-$B125)*'LF Projected Ratios'!D$44,$B125*(1+'LF Projected Ratios'!D$44))</f>
        <v>0.32424012410942821</v>
      </c>
      <c r="D125">
        <f>IF('LF Projected Ratios'!E$44&gt;=0,$B125+(1-$B125)*'LF Projected Ratios'!E$44,$B125*(1+'LF Projected Ratios'!E$44))</f>
        <v>0.3269545071732482</v>
      </c>
      <c r="E125">
        <f>IF('LF Projected Ratios'!F$44&gt;=0,$B125+(1-$B125)*'LF Projected Ratios'!F$44,$B125*(1+'LF Projected Ratios'!F$44))</f>
        <v>0.32965225545357918</v>
      </c>
      <c r="F125">
        <f>IF('LF Projected Ratios'!G$44&gt;=0,$B125+(1-$B125)*'LF Projected Ratios'!G$44,$B125*(1+'LF Projected Ratios'!G$44))</f>
        <v>0.33232340810554106</v>
      </c>
      <c r="G125">
        <f>IF('LF Projected Ratios'!H$44&gt;=0,$B125+(1-$B125)*'LF Projected Ratios'!H$44,$B125*(1+'LF Projected Ratios'!H$44))</f>
        <v>0.33498990789977745</v>
      </c>
      <c r="H125">
        <f>IF('LF Projected Ratios'!I$44&gt;=0,$B125+(1-$B125)*'LF Projected Ratios'!I$44,$B125*(1+'LF Projected Ratios'!I$44))</f>
        <v>0.33765587449494927</v>
      </c>
      <c r="I125">
        <f>IF('LF Projected Ratios'!J$44&gt;=0,$B125+(1-$B125)*'LF Projected Ratios'!J$44,$B125*(1+'LF Projected Ratios'!J$44))</f>
        <v>0.34029698234407568</v>
      </c>
      <c r="J125">
        <f>IF('LF Projected Ratios'!K$44&gt;=0,$B125+(1-$B125)*'LF Projected Ratios'!K$44,$B125*(1+'LF Projected Ratios'!K$44))</f>
        <v>0.34290270200539003</v>
      </c>
      <c r="K125">
        <f>IF('LF Projected Ratios'!L$44&gt;=0,$B125+(1-$B125)*'LF Projected Ratios'!L$44,$B125*(1+'LF Projected Ratios'!L$44))</f>
        <v>0.34546304067473543</v>
      </c>
      <c r="L125">
        <f>IF('LF Projected Ratios'!M$44&gt;=0,$B125+(1-$B125)*'LF Projected Ratios'!M$44,$B125*(1+'LF Projected Ratios'!M$44))</f>
        <v>0.34792109297723972</v>
      </c>
      <c r="M125">
        <f>IF('LF Projected Ratios'!N$44&gt;=0,$B125+(1-$B125)*'LF Projected Ratios'!N$44,$B125*(1+'LF Projected Ratios'!N$44))</f>
        <v>0.35042430910596234</v>
      </c>
      <c r="N125">
        <f>IF('LF Projected Ratios'!O$44&gt;=0,$B125+(1-$B125)*'LF Projected Ratios'!O$44,$B125*(1+'LF Projected Ratios'!O$44))</f>
        <v>0.35290458901790051</v>
      </c>
      <c r="O125">
        <f>IF('LF Projected Ratios'!P$44&gt;=0,$B125+(1-$B125)*'LF Projected Ratios'!P$44,$B125*(1+'LF Projected Ratios'!P$44))</f>
        <v>0.35536224651191839</v>
      </c>
      <c r="P125">
        <f>IF('LF Projected Ratios'!Q$44&gt;=0,$B125+(1-$B125)*'LF Projected Ratios'!Q$44,$B125*(1+'LF Projected Ratios'!Q$44))</f>
        <v>0.35779758968860381</v>
      </c>
      <c r="Q125">
        <f>IF('LF Projected Ratios'!R$44&gt;=0,$B125+(1-$B125)*'LF Projected Ratios'!R$44,$B125*(1+'LF Projected Ratios'!R$44))</f>
        <v>0.36021092107902686</v>
      </c>
      <c r="R125">
        <f>IF('LF Projected Ratios'!S$44&gt;=0,$B125+(1-$B125)*'LF Projected Ratios'!S$44,$B125*(1+'LF Projected Ratios'!S$44))</f>
        <v>0.36260253777002238</v>
      </c>
      <c r="S125">
        <f>IF('LF Projected Ratios'!T$44&gt;=0,$B125+(1-$B125)*'LF Projected Ratios'!T$44,$B125*(1+'LF Projected Ratios'!T$44))</f>
        <v>0.3649727315261061</v>
      </c>
      <c r="T125">
        <f>IF('LF Projected Ratios'!U$44&gt;=0,$B125+(1-$B125)*'LF Projected Ratios'!U$44,$B125*(1+'LF Projected Ratios'!U$44))</f>
        <v>0.36732178890813388</v>
      </c>
      <c r="U125">
        <f>IF('LF Projected Ratios'!V$44&gt;=0,$B125+(1-$B125)*'LF Projected Ratios'!V$44,$B125*(1+'LF Projected Ratios'!V$44))</f>
        <v>0.36964999138879284</v>
      </c>
      <c r="V125">
        <f>IF('LF Projected Ratios'!W$44&gt;=0,$B125+(1-$B125)*'LF Projected Ratios'!W$44,$B125*(1+'LF Projected Ratios'!W$44))</f>
        <v>0.37195761546503581</v>
      </c>
      <c r="W125">
        <f>IF('LF Projected Ratios'!X$44&gt;=0,$B125+(1-$B125)*'LF Projected Ratios'!X$44,$B125*(1+'LF Projected Ratios'!X$44))</f>
        <v>0.37424493276754561</v>
      </c>
      <c r="X125">
        <f>IF('LF Projected Ratios'!Y$44&gt;=0,$B125+(1-$B125)*'LF Projected Ratios'!Y$44,$B125*(1+'LF Projected Ratios'!Y$44))</f>
        <v>0.37651221016732173</v>
      </c>
      <c r="Y125">
        <f>IF('LF Projected Ratios'!Z$44&gt;=0,$B125+(1-$B125)*'LF Projected Ratios'!Z$44,$B125*(1+'LF Projected Ratios'!Z$44))</f>
        <v>0.37875970987948043</v>
      </c>
      <c r="Z125">
        <f>IF('LF Projected Ratios'!AA$44&gt;=0,$B125+(1-$B125)*'LF Projected Ratios'!AA$44,$B125*(1+'LF Projected Ratios'!AA$44))</f>
        <v>0.38098768956434426</v>
      </c>
      <c r="AA125">
        <f>IF('LF Projected Ratios'!AB$44&gt;=0,$B125+(1-$B125)*'LF Projected Ratios'!AB$44,$B125*(1+'LF Projected Ratios'!AB$44))</f>
        <v>0.38319640242591602</v>
      </c>
      <c r="AB125">
        <f>IF('LF Projected Ratios'!AC$44&gt;=0,$B125+(1-$B125)*'LF Projected Ratios'!AC$44,$B125*(1+'LF Projected Ratios'!AC$44))</f>
        <v>0.3853860973078061</v>
      </c>
      <c r="AC125">
        <f>IF('LF Projected Ratios'!AD$44&gt;=0,$B125+(1-$B125)*'LF Projected Ratios'!AD$44,$B125*(1+'LF Projected Ratios'!AD$44))</f>
        <v>0.38755701878669002</v>
      </c>
      <c r="AD125">
        <f>IF('LF Projected Ratios'!AE$44&gt;=0,$B125+(1-$B125)*'LF Projected Ratios'!AE$44,$B125*(1+'LF Projected Ratios'!AE$44))</f>
        <v>0.38970940726337622</v>
      </c>
      <c r="AE125">
        <f>IF('LF Projected Ratios'!AF$44&gt;=0,$B125+(1-$B125)*'LF Projected Ratios'!AF$44,$B125*(1+'LF Projected Ratios'!AF$44))</f>
        <v>0.39184349905154992</v>
      </c>
      <c r="AF125">
        <f>IF('LF Projected Ratios'!AG$44&gt;=0,$B125+(1-$B125)*'LF Projected Ratios'!AG$44,$B125*(1+'LF Projected Ratios'!AG$44))</f>
        <v>0.39395952646426285</v>
      </c>
    </row>
    <row r="126" spans="1:32" x14ac:dyDescent="0.2">
      <c r="A126" s="6" t="s">
        <v>49</v>
      </c>
      <c r="B126" s="28">
        <f t="shared" si="0"/>
        <v>0.25953699639350386</v>
      </c>
      <c r="C126">
        <f>IF('LF Projected Ratios'!D$44&gt;=0,$B126+(1-$B126)*'LF Projected Ratios'!D$44,$B126*(1+'LF Projected Ratios'!D$44))</f>
        <v>0.26242218906127918</v>
      </c>
      <c r="D126">
        <f>IF('LF Projected Ratios'!E$44&gt;=0,$B126+(1-$B126)*'LF Projected Ratios'!E$44,$B126*(1+'LF Projected Ratios'!E$44))</f>
        <v>0.26538488156447493</v>
      </c>
      <c r="E126">
        <f>IF('LF Projected Ratios'!F$44&gt;=0,$B126+(1-$B126)*'LF Projected Ratios'!F$44,$B126*(1+'LF Projected Ratios'!F$44))</f>
        <v>0.26832941754842621</v>
      </c>
      <c r="F126">
        <f>IF('LF Projected Ratios'!G$44&gt;=0,$B126+(1-$B126)*'LF Projected Ratios'!G$44,$B126*(1+'LF Projected Ratios'!G$44))</f>
        <v>0.27124492495868896</v>
      </c>
      <c r="G126">
        <f>IF('LF Projected Ratios'!H$44&gt;=0,$B126+(1-$B126)*'LF Projected Ratios'!H$44,$B126*(1+'LF Projected Ratios'!H$44))</f>
        <v>0.27415535387178397</v>
      </c>
      <c r="H126">
        <f>IF('LF Projected Ratios'!I$44&gt;=0,$B126+(1-$B126)*'LF Projected Ratios'!I$44,$B126*(1+'LF Projected Ratios'!I$44))</f>
        <v>0.27706520080922037</v>
      </c>
      <c r="I126">
        <f>IF('LF Projected Ratios'!J$44&gt;=0,$B126+(1-$B126)*'LF Projected Ratios'!J$44,$B126*(1+'LF Projected Ratios'!J$44))</f>
        <v>0.27994791494380034</v>
      </c>
      <c r="J126">
        <f>IF('LF Projected Ratios'!K$44&gt;=0,$B126+(1-$B126)*'LF Projected Ratios'!K$44,$B126*(1+'LF Projected Ratios'!K$44))</f>
        <v>0.28279200360943668</v>
      </c>
      <c r="K126">
        <f>IF('LF Projected Ratios'!L$44&gt;=0,$B126+(1-$B126)*'LF Projected Ratios'!L$44,$B126*(1+'LF Projected Ratios'!L$44))</f>
        <v>0.28558655986880138</v>
      </c>
      <c r="L126">
        <f>IF('LF Projected Ratios'!M$44&gt;=0,$B126+(1-$B126)*'LF Projected Ratios'!M$44,$B126*(1+'LF Projected Ratios'!M$44))</f>
        <v>0.28826947269203568</v>
      </c>
      <c r="M126">
        <f>IF('LF Projected Ratios'!N$44&gt;=0,$B126+(1-$B126)*'LF Projected Ratios'!N$44,$B126*(1+'LF Projected Ratios'!N$44))</f>
        <v>0.29100168088965395</v>
      </c>
      <c r="N126">
        <f>IF('LF Projected Ratios'!O$44&gt;=0,$B126+(1-$B126)*'LF Projected Ratios'!O$44,$B126*(1+'LF Projected Ratios'!O$44))</f>
        <v>0.29370885468500796</v>
      </c>
      <c r="O126">
        <f>IF('LF Projected Ratios'!P$44&gt;=0,$B126+(1-$B126)*'LF Projected Ratios'!P$44,$B126*(1+'LF Projected Ratios'!P$44))</f>
        <v>0.29639133658301337</v>
      </c>
      <c r="P126">
        <f>IF('LF Projected Ratios'!Q$44&gt;=0,$B126+(1-$B126)*'LF Projected Ratios'!Q$44,$B126*(1+'LF Projected Ratios'!Q$44))</f>
        <v>0.29904946286903611</v>
      </c>
      <c r="Q126">
        <f>IF('LF Projected Ratios'!R$44&gt;=0,$B126+(1-$B126)*'LF Projected Ratios'!R$44,$B126*(1+'LF Projected Ratios'!R$44))</f>
        <v>0.30168356374942956</v>
      </c>
      <c r="R126">
        <f>IF('LF Projected Ratios'!S$44&gt;=0,$B126+(1-$B126)*'LF Projected Ratios'!S$44,$B126*(1+'LF Projected Ratios'!S$44))</f>
        <v>0.30429396348827803</v>
      </c>
      <c r="S126">
        <f>IF('LF Projected Ratios'!T$44&gt;=0,$B126+(1-$B126)*'LF Projected Ratios'!T$44,$B126*(1+'LF Projected Ratios'!T$44))</f>
        <v>0.30688098054046525</v>
      </c>
      <c r="T126">
        <f>IF('LF Projected Ratios'!U$44&gt;=0,$B126+(1-$B126)*'LF Projected Ratios'!U$44,$B126*(1+'LF Projected Ratios'!U$44))</f>
        <v>0.30944492768118903</v>
      </c>
      <c r="U126">
        <f>IF('LF Projected Ratios'!V$44&gt;=0,$B126+(1-$B126)*'LF Projected Ratios'!V$44,$B126*(1+'LF Projected Ratios'!V$44))</f>
        <v>0.31198611213201694</v>
      </c>
      <c r="V126">
        <f>IF('LF Projected Ratios'!W$44&gt;=0,$B126+(1-$B126)*'LF Projected Ratios'!W$44,$B126*(1+'LF Projected Ratios'!W$44))</f>
        <v>0.31450483568360643</v>
      </c>
      <c r="W126">
        <f>IF('LF Projected Ratios'!X$44&gt;=0,$B126+(1-$B126)*'LF Projected Ratios'!X$44,$B126*(1+'LF Projected Ratios'!X$44))</f>
        <v>0.31700139481518269</v>
      </c>
      <c r="X126">
        <f>IF('LF Projected Ratios'!Y$44&gt;=0,$B126+(1-$B126)*'LF Projected Ratios'!Y$44,$B126*(1+'LF Projected Ratios'!Y$44))</f>
        <v>0.31947608081087581</v>
      </c>
      <c r="Y126">
        <f>IF('LF Projected Ratios'!Z$44&gt;=0,$B126+(1-$B126)*'LF Projected Ratios'!Z$44,$B126*(1+'LF Projected Ratios'!Z$44))</f>
        <v>0.32192917987301645</v>
      </c>
      <c r="Z126">
        <f>IF('LF Projected Ratios'!AA$44&gt;=0,$B126+(1-$B126)*'LF Projected Ratios'!AA$44,$B126*(1+'LF Projected Ratios'!AA$44))</f>
        <v>0.32436097323247282</v>
      </c>
      <c r="AA126">
        <f>IF('LF Projected Ratios'!AB$44&gt;=0,$B126+(1-$B126)*'LF Projected Ratios'!AB$44,$B126*(1+'LF Projected Ratios'!AB$44))</f>
        <v>0.32677173725613334</v>
      </c>
      <c r="AB126">
        <f>IF('LF Projected Ratios'!AC$44&gt;=0,$B126+(1-$B126)*'LF Projected Ratios'!AC$44,$B126*(1+'LF Projected Ratios'!AC$44))</f>
        <v>0.32916174355160888</v>
      </c>
      <c r="AC126">
        <f>IF('LF Projected Ratios'!AD$44&gt;=0,$B126+(1-$B126)*'LF Projected Ratios'!AD$44,$B126*(1+'LF Projected Ratios'!AD$44))</f>
        <v>0.33153125906923975</v>
      </c>
      <c r="AD126">
        <f>IF('LF Projected Ratios'!AE$44&gt;=0,$B126+(1-$B126)*'LF Projected Ratios'!AE$44,$B126*(1+'LF Projected Ratios'!AE$44))</f>
        <v>0.33388054620149477</v>
      </c>
      <c r="AE126">
        <f>IF('LF Projected Ratios'!AF$44&gt;=0,$B126+(1-$B126)*'LF Projected Ratios'!AF$44,$B126*(1+'LF Projected Ratios'!AF$44))</f>
        <v>0.33620986287983268</v>
      </c>
      <c r="AF126">
        <f>IF('LF Projected Ratios'!AG$44&gt;=0,$B126+(1-$B126)*'LF Projected Ratios'!AG$44,$B126*(1+'LF Projected Ratios'!AG$44))</f>
        <v>0.33851946266910438</v>
      </c>
    </row>
    <row r="127" spans="1:32" x14ac:dyDescent="0.2">
      <c r="A127" s="6" t="s">
        <v>50</v>
      </c>
      <c r="B127" s="28">
        <f t="shared" si="0"/>
        <v>0.28120731838315227</v>
      </c>
      <c r="C127">
        <f>IF('LF Projected Ratios'!D$44&gt;=0,$B127+(1-$B127)*'LF Projected Ratios'!D$44,$B127*(1+'LF Projected Ratios'!D$44))</f>
        <v>0.28400807326833977</v>
      </c>
      <c r="D127">
        <f>IF('LF Projected Ratios'!E$44&gt;=0,$B127+(1-$B127)*'LF Projected Ratios'!E$44,$B127*(1+'LF Projected Ratios'!E$44))</f>
        <v>0.28688405988591009</v>
      </c>
      <c r="E127">
        <f>IF('LF Projected Ratios'!F$44&gt;=0,$B127+(1-$B127)*'LF Projected Ratios'!F$44,$B127*(1+'LF Projected Ratios'!F$44))</f>
        <v>0.289742421351254</v>
      </c>
      <c r="F127">
        <f>IF('LF Projected Ratios'!G$44&gt;=0,$B127+(1-$B127)*'LF Projected Ratios'!G$44,$B127*(1+'LF Projected Ratios'!G$44))</f>
        <v>0.29257260379047045</v>
      </c>
      <c r="G127">
        <f>IF('LF Projected Ratios'!H$44&gt;=0,$B127+(1-$B127)*'LF Projected Ratios'!H$44,$B127*(1+'LF Projected Ratios'!H$44))</f>
        <v>0.29539785635934895</v>
      </c>
      <c r="H127">
        <f>IF('LF Projected Ratios'!I$44&gt;=0,$B127+(1-$B127)*'LF Projected Ratios'!I$44,$B127*(1+'LF Projected Ratios'!I$44))</f>
        <v>0.2982225439846149</v>
      </c>
      <c r="I127">
        <f>IF('LF Projected Ratios'!J$44&gt;=0,$B127+(1-$B127)*'LF Projected Ratios'!J$44,$B127*(1+'LF Projected Ratios'!J$44))</f>
        <v>0.30102089287313094</v>
      </c>
      <c r="J127">
        <f>IF('LF Projected Ratios'!K$44&gt;=0,$B127+(1-$B127)*'LF Projected Ratios'!K$44,$B127*(1+'LF Projected Ratios'!K$44))</f>
        <v>0.30378174670211611</v>
      </c>
      <c r="K127">
        <f>IF('LF Projected Ratios'!L$44&gt;=0,$B127+(1-$B127)*'LF Projected Ratios'!L$44,$B127*(1+'LF Projected Ratios'!L$44))</f>
        <v>0.30649451773566444</v>
      </c>
      <c r="L127">
        <f>IF('LF Projected Ratios'!M$44&gt;=0,$B127+(1-$B127)*'LF Projected Ratios'!M$44,$B127*(1+'LF Projected Ratios'!M$44))</f>
        <v>0.30909891267959017</v>
      </c>
      <c r="M127">
        <f>IF('LF Projected Ratios'!N$44&gt;=0,$B127+(1-$B127)*'LF Projected Ratios'!N$44,$B127*(1+'LF Projected Ratios'!N$44))</f>
        <v>0.31175116032401839</v>
      </c>
      <c r="N127">
        <f>IF('LF Projected Ratios'!O$44&gt;=0,$B127+(1-$B127)*'LF Projected Ratios'!O$44,$B127*(1+'LF Projected Ratios'!O$44))</f>
        <v>0.31437910622069071</v>
      </c>
      <c r="O127">
        <f>IF('LF Projected Ratios'!P$44&gt;=0,$B127+(1-$B127)*'LF Projected Ratios'!P$44,$B127*(1+'LF Projected Ratios'!P$44))</f>
        <v>0.31698308285080556</v>
      </c>
      <c r="P127">
        <f>IF('LF Projected Ratios'!Q$44&gt;=0,$B127+(1-$B127)*'LF Projected Ratios'!Q$44,$B127*(1+'LF Projected Ratios'!Q$44))</f>
        <v>0.31956341665803228</v>
      </c>
      <c r="Q127">
        <f>IF('LF Projected Ratios'!R$44&gt;=0,$B127+(1-$B127)*'LF Projected Ratios'!R$44,$B127*(1+'LF Projected Ratios'!R$44))</f>
        <v>0.32212042818493569</v>
      </c>
      <c r="R127">
        <f>IF('LF Projected Ratios'!S$44&gt;=0,$B127+(1-$B127)*'LF Projected Ratios'!S$44,$B127*(1+'LF Projected Ratios'!S$44))</f>
        <v>0.32465443220571716</v>
      </c>
      <c r="S127">
        <f>IF('LF Projected Ratios'!T$44&gt;=0,$B127+(1-$B127)*'LF Projected Ratios'!T$44,$B127*(1+'LF Projected Ratios'!T$44))</f>
        <v>0.32716573785538927</v>
      </c>
      <c r="T127">
        <f>IF('LF Projected Ratios'!U$44&gt;=0,$B127+(1-$B127)*'LF Projected Ratios'!U$44,$B127*(1+'LF Projected Ratios'!U$44))</f>
        <v>0.32965464875549966</v>
      </c>
      <c r="U127">
        <f>IF('LF Projected Ratios'!V$44&gt;=0,$B127+(1-$B127)*'LF Projected Ratios'!V$44,$B127*(1+'LF Projected Ratios'!V$44))</f>
        <v>0.33212146313649793</v>
      </c>
      <c r="V127">
        <f>IF('LF Projected Ratios'!W$44&gt;=0,$B127+(1-$B127)*'LF Projected Ratios'!W$44,$B127*(1+'LF Projected Ratios'!W$44))</f>
        <v>0.33456647395686379</v>
      </c>
      <c r="W127">
        <f>IF('LF Projected Ratios'!X$44&gt;=0,$B127+(1-$B127)*'LF Projected Ratios'!X$44,$B127*(1+'LF Projected Ratios'!X$44))</f>
        <v>0.33698996901908895</v>
      </c>
      <c r="X127">
        <f>IF('LF Projected Ratios'!Y$44&gt;=0,$B127+(1-$B127)*'LF Projected Ratios'!Y$44,$B127*(1+'LF Projected Ratios'!Y$44))</f>
        <v>0.33939223108260891</v>
      </c>
      <c r="Y127">
        <f>IF('LF Projected Ratios'!Z$44&gt;=0,$B127+(1-$B127)*'LF Projected Ratios'!Z$44,$B127*(1+'LF Projected Ratios'!Z$44))</f>
        <v>0.34177353797378329</v>
      </c>
      <c r="Z127">
        <f>IF('LF Projected Ratios'!AA$44&gt;=0,$B127+(1-$B127)*'LF Projected Ratios'!AA$44,$B127*(1+'LF Projected Ratios'!AA$44))</f>
        <v>0.34413416269300368</v>
      </c>
      <c r="AA127">
        <f>IF('LF Projected Ratios'!AB$44&gt;=0,$B127+(1-$B127)*'LF Projected Ratios'!AB$44,$B127*(1+'LF Projected Ratios'!AB$44))</f>
        <v>0.34647437351903065</v>
      </c>
      <c r="AB127">
        <f>IF('LF Projected Ratios'!AC$44&gt;=0,$B127+(1-$B127)*'LF Projected Ratios'!AC$44,$B127*(1+'LF Projected Ratios'!AC$44))</f>
        <v>0.34879443411063171</v>
      </c>
      <c r="AC127">
        <f>IF('LF Projected Ratios'!AD$44&gt;=0,$B127+(1-$B127)*'LF Projected Ratios'!AD$44,$B127*(1+'LF Projected Ratios'!AD$44))</f>
        <v>0.35109460360560329</v>
      </c>
      <c r="AD127">
        <f>IF('LF Projected Ratios'!AE$44&gt;=0,$B127+(1-$B127)*'LF Projected Ratios'!AE$44,$B127*(1+'LF Projected Ratios'!AE$44))</f>
        <v>0.35337513671726012</v>
      </c>
      <c r="AE127">
        <f>IF('LF Projected Ratios'!AF$44&gt;=0,$B127+(1-$B127)*'LF Projected Ratios'!AF$44,$B127*(1+'LF Projected Ratios'!AF$44))</f>
        <v>0.35563628382846291</v>
      </c>
      <c r="AF127">
        <f>IF('LF Projected Ratios'!AG$44&gt;=0,$B127+(1-$B127)*'LF Projected Ratios'!AG$44,$B127*(1+'LF Projected Ratios'!AG$44))</f>
        <v>0.35787829108325686</v>
      </c>
    </row>
    <row r="128" spans="1:32" x14ac:dyDescent="0.2">
      <c r="A128" s="6" t="s">
        <v>51</v>
      </c>
      <c r="B128" s="28">
        <f t="shared" si="0"/>
        <v>0.32336750694095129</v>
      </c>
      <c r="C128">
        <f>IF('LF Projected Ratios'!D$44&gt;=0,$B128+(1-$B128)*'LF Projected Ratios'!D$44,$B128*(1+'LF Projected Ratios'!D$44))</f>
        <v>0.32600398587135571</v>
      </c>
      <c r="D128">
        <f>IF('LF Projected Ratios'!E$44&gt;=0,$B128+(1-$B128)*'LF Projected Ratios'!E$44,$B128*(1+'LF Projected Ratios'!E$44))</f>
        <v>0.32871128387927889</v>
      </c>
      <c r="E128">
        <f>IF('LF Projected Ratios'!F$44&gt;=0,$B128+(1-$B128)*'LF Projected Ratios'!F$44,$B128*(1+'LF Projected Ratios'!F$44))</f>
        <v>0.33140199052366087</v>
      </c>
      <c r="F128">
        <f>IF('LF Projected Ratios'!G$44&gt;=0,$B128+(1-$B128)*'LF Projected Ratios'!G$44,$B128*(1+'LF Projected Ratios'!G$44))</f>
        <v>0.33406617095932056</v>
      </c>
      <c r="G128">
        <f>IF('LF Projected Ratios'!H$44&gt;=0,$B128+(1-$B128)*'LF Projected Ratios'!H$44,$B128*(1+'LF Projected Ratios'!H$44))</f>
        <v>0.33672571068209806</v>
      </c>
      <c r="H128">
        <f>IF('LF Projected Ratios'!I$44&gt;=0,$B128+(1-$B128)*'LF Projected Ratios'!I$44,$B128*(1+'LF Projected Ratios'!I$44))</f>
        <v>0.33938471859756192</v>
      </c>
      <c r="I128">
        <f>IF('LF Projected Ratios'!J$44&gt;=0,$B128+(1-$B128)*'LF Projected Ratios'!J$44,$B128*(1+'LF Projected Ratios'!J$44))</f>
        <v>0.34201893265303412</v>
      </c>
      <c r="J128">
        <f>IF('LF Projected Ratios'!K$44&gt;=0,$B128+(1-$B128)*'LF Projected Ratios'!K$44,$B128*(1+'LF Projected Ratios'!K$44))</f>
        <v>0.34461785089059294</v>
      </c>
      <c r="K128">
        <f>IF('LF Projected Ratios'!L$44&gt;=0,$B128+(1-$B128)*'LF Projected Ratios'!L$44,$B128*(1+'LF Projected Ratios'!L$44))</f>
        <v>0.34717150658920037</v>
      </c>
      <c r="L128">
        <f>IF('LF Projected Ratios'!M$44&gt;=0,$B128+(1-$B128)*'LF Projected Ratios'!M$44,$B128*(1+'LF Projected Ratios'!M$44))</f>
        <v>0.34962314290783253</v>
      </c>
      <c r="M128">
        <f>IF('LF Projected Ratios'!N$44&gt;=0,$B128+(1-$B128)*'LF Projected Ratios'!N$44,$B128*(1+'LF Projected Ratios'!N$44))</f>
        <v>0.35211982516650925</v>
      </c>
      <c r="N128">
        <f>IF('LF Projected Ratios'!O$44&gt;=0,$B128+(1-$B128)*'LF Projected Ratios'!O$44,$B128*(1+'LF Projected Ratios'!O$44))</f>
        <v>0.35459363107628827</v>
      </c>
      <c r="O128">
        <f>IF('LF Projected Ratios'!P$44&gt;=0,$B128+(1-$B128)*'LF Projected Ratios'!P$44,$B128*(1+'LF Projected Ratios'!P$44))</f>
        <v>0.35704487361695919</v>
      </c>
      <c r="P128">
        <f>IF('LF Projected Ratios'!Q$44&gt;=0,$B128+(1-$B128)*'LF Projected Ratios'!Q$44,$B128*(1+'LF Projected Ratios'!Q$44))</f>
        <v>0.35947386008490856</v>
      </c>
      <c r="Q128">
        <f>IF('LF Projected Ratios'!R$44&gt;=0,$B128+(1-$B128)*'LF Projected Ratios'!R$44,$B128*(1+'LF Projected Ratios'!R$44))</f>
        <v>0.36188089222154296</v>
      </c>
      <c r="R128">
        <f>IF('LF Projected Ratios'!S$44&gt;=0,$B128+(1-$B128)*'LF Projected Ratios'!S$44,$B128*(1+'LF Projected Ratios'!S$44))</f>
        <v>0.3642662663382441</v>
      </c>
      <c r="S128">
        <f>IF('LF Projected Ratios'!T$44&gt;=0,$B128+(1-$B128)*'LF Projected Ratios'!T$44,$B128*(1+'LF Projected Ratios'!T$44))</f>
        <v>0.36663027343796678</v>
      </c>
      <c r="T128">
        <f>IF('LF Projected Ratios'!U$44&gt;=0,$B128+(1-$B128)*'LF Projected Ratios'!U$44,$B128*(1+'LF Projected Ratios'!U$44))</f>
        <v>0.36897319933358852</v>
      </c>
      <c r="U128">
        <f>IF('LF Projected Ratios'!V$44&gt;=0,$B128+(1-$B128)*'LF Projected Ratios'!V$44,$B128*(1+'LF Projected Ratios'!V$44))</f>
        <v>0.37129532476309934</v>
      </c>
      <c r="V128">
        <f>IF('LF Projected Ratios'!W$44&gt;=0,$B128+(1-$B128)*'LF Projected Ratios'!W$44,$B128*(1+'LF Projected Ratios'!W$44))</f>
        <v>0.37359692550174234</v>
      </c>
      <c r="W128">
        <f>IF('LF Projected Ratios'!X$44&gt;=0,$B128+(1-$B128)*'LF Projected Ratios'!X$44,$B128*(1+'LF Projected Ratios'!X$44))</f>
        <v>0.37587827247119271</v>
      </c>
      <c r="X128">
        <f>IF('LF Projected Ratios'!Y$44&gt;=0,$B128+(1-$B128)*'LF Projected Ratios'!Y$44,$B128*(1+'LF Projected Ratios'!Y$44))</f>
        <v>0.3781396318458658</v>
      </c>
      <c r="Y128">
        <f>IF('LF Projected Ratios'!Z$44&gt;=0,$B128+(1-$B128)*'LF Projected Ratios'!Z$44,$B128*(1+'LF Projected Ratios'!Z$44))</f>
        <v>0.3803812651564466</v>
      </c>
      <c r="Z128">
        <f>IF('LF Projected Ratios'!AA$44&gt;=0,$B128+(1-$B128)*'LF Projected Ratios'!AA$44,$B128*(1+'LF Projected Ratios'!AA$44))</f>
        <v>0.38260342939071512</v>
      </c>
      <c r="AA128">
        <f>IF('LF Projected Ratios'!AB$44&gt;=0,$B128+(1-$B128)*'LF Projected Ratios'!AB$44,$B128*(1+'LF Projected Ratios'!AB$44))</f>
        <v>0.38480637709176374</v>
      </c>
      <c r="AB128">
        <f>IF('LF Projected Ratios'!AC$44&gt;=0,$B128+(1-$B128)*'LF Projected Ratios'!AC$44,$B128*(1+'LF Projected Ratios'!AC$44))</f>
        <v>0.38699035645367369</v>
      </c>
      <c r="AC128">
        <f>IF('LF Projected Ratios'!AD$44&gt;=0,$B128+(1-$B128)*'LF Projected Ratios'!AD$44,$B128*(1+'LF Projected Ratios'!AD$44))</f>
        <v>0.38915561141472876</v>
      </c>
      <c r="AD128">
        <f>IF('LF Projected Ratios'!AE$44&gt;=0,$B128+(1-$B128)*'LF Projected Ratios'!AE$44,$B128*(1+'LF Projected Ratios'!AE$44))</f>
        <v>0.39130238174824561</v>
      </c>
      <c r="AE128">
        <f>IF('LF Projected Ratios'!AF$44&gt;=0,$B128+(1-$B128)*'LF Projected Ratios'!AF$44,$B128*(1+'LF Projected Ratios'!AF$44))</f>
        <v>0.39343090315108586</v>
      </c>
      <c r="AF128">
        <f>IF('LF Projected Ratios'!AG$44&gt;=0,$B128+(1-$B128)*'LF Projected Ratios'!AG$44,$B128*(1+'LF Projected Ratios'!AG$44))</f>
        <v>0.39554140732991994</v>
      </c>
    </row>
    <row r="129" spans="1:32" x14ac:dyDescent="0.2">
      <c r="A129" s="6" t="s">
        <v>52</v>
      </c>
      <c r="B129" s="28">
        <f t="shared" si="0"/>
        <v>0.32259349465010623</v>
      </c>
      <c r="C129">
        <f>IF('LF Projected Ratios'!D$44&gt;=0,$B129+(1-$B129)*'LF Projected Ratios'!D$44,$B129*(1+'LF Projected Ratios'!D$44))</f>
        <v>0.32523298949700535</v>
      </c>
      <c r="D129">
        <f>IF('LF Projected Ratios'!E$44&gt;=0,$B129+(1-$B129)*'LF Projected Ratios'!E$44,$B129*(1+'LF Projected Ratios'!E$44))</f>
        <v>0.32794338443266202</v>
      </c>
      <c r="E129">
        <f>IF('LF Projected Ratios'!F$44&gt;=0,$B129+(1-$B129)*'LF Projected Ratios'!F$44,$B129*(1+'LF Projected Ratios'!F$44))</f>
        <v>0.33063716902561313</v>
      </c>
      <c r="F129">
        <f>IF('LF Projected Ratios'!G$44&gt;=0,$B129+(1-$B129)*'LF Projected Ratios'!G$44,$B129*(1+'LF Projected Ratios'!G$44))</f>
        <v>0.33330439706602627</v>
      </c>
      <c r="G129">
        <f>IF('LF Projected Ratios'!H$44&gt;=0,$B129+(1-$B129)*'LF Projected Ratios'!H$44,$B129*(1+'LF Projected Ratios'!H$44))</f>
        <v>0.33596697908496087</v>
      </c>
      <c r="H129">
        <f>IF('LF Projected Ratios'!I$44&gt;=0,$B129+(1-$B129)*'LF Projected Ratios'!I$44,$B129*(1+'LF Projected Ratios'!I$44))</f>
        <v>0.3386290286882378</v>
      </c>
      <c r="I129">
        <f>IF('LF Projected Ratios'!J$44&gt;=0,$B129+(1-$B129)*'LF Projected Ratios'!J$44,$B129*(1+'LF Projected Ratios'!J$44))</f>
        <v>0.34126625606937283</v>
      </c>
      <c r="J129">
        <f>IF('LF Projected Ratios'!K$44&gt;=0,$B129+(1-$B129)*'LF Projected Ratios'!K$44,$B129*(1+'LF Projected Ratios'!K$44))</f>
        <v>0.3438681472570625</v>
      </c>
      <c r="K129">
        <f>IF('LF Projected Ratios'!L$44&gt;=0,$B129+(1-$B129)*'LF Projected Ratios'!L$44,$B129*(1+'LF Projected Ratios'!L$44))</f>
        <v>0.3464247241291542</v>
      </c>
      <c r="L129">
        <f>IF('LF Projected Ratios'!M$44&gt;=0,$B129+(1-$B129)*'LF Projected Ratios'!M$44,$B129*(1+'LF Projected Ratios'!M$44))</f>
        <v>0.34887916491943494</v>
      </c>
      <c r="M129">
        <f>IF('LF Projected Ratios'!N$44&gt;=0,$B129+(1-$B129)*'LF Projected Ratios'!N$44,$B129*(1+'LF Projected Ratios'!N$44))</f>
        <v>0.3513787031786354</v>
      </c>
      <c r="N129">
        <f>IF('LF Projected Ratios'!O$44&gt;=0,$B129+(1-$B129)*'LF Projected Ratios'!O$44,$B129*(1+'LF Projected Ratios'!O$44))</f>
        <v>0.35385533892026405</v>
      </c>
      <c r="O129">
        <f>IF('LF Projected Ratios'!P$44&gt;=0,$B129+(1-$B129)*'LF Projected Ratios'!P$44,$B129*(1+'LF Projected Ratios'!P$44))</f>
        <v>0.3563093854821337</v>
      </c>
      <c r="P129">
        <f>IF('LF Projected Ratios'!Q$44&gt;=0,$B129+(1-$B129)*'LF Projected Ratios'!Q$44,$B129*(1+'LF Projected Ratios'!Q$44))</f>
        <v>0.358741150512153</v>
      </c>
      <c r="Q129">
        <f>IF('LF Projected Ratios'!R$44&gt;=0,$B129+(1-$B129)*'LF Projected Ratios'!R$44,$B129*(1+'LF Projected Ratios'!R$44))</f>
        <v>0.36115093609689597</v>
      </c>
      <c r="R129">
        <f>IF('LF Projected Ratios'!S$44&gt;=0,$B129+(1-$B129)*'LF Projected Ratios'!S$44,$B129*(1+'LF Projected Ratios'!S$44))</f>
        <v>0.36353903888670036</v>
      </c>
      <c r="S129">
        <f>IF('LF Projected Ratios'!T$44&gt;=0,$B129+(1-$B129)*'LF Projected Ratios'!T$44,$B129*(1+'LF Projected Ratios'!T$44))</f>
        <v>0.36590575021740451</v>
      </c>
      <c r="T129">
        <f>IF('LF Projected Ratios'!U$44&gt;=0,$B129+(1-$B129)*'LF Projected Ratios'!U$44,$B129*(1+'LF Projected Ratios'!U$44))</f>
        <v>0.36825135622883265</v>
      </c>
      <c r="U129">
        <f>IF('LF Projected Ratios'!V$44&gt;=0,$B129+(1-$B129)*'LF Projected Ratios'!V$44,$B129*(1+'LF Projected Ratios'!V$44))</f>
        <v>0.37057613798011602</v>
      </c>
      <c r="V129">
        <f>IF('LF Projected Ratios'!W$44&gt;=0,$B129+(1-$B129)*'LF Projected Ratios'!W$44,$B129*(1+'LF Projected Ratios'!W$44))</f>
        <v>0.37288037156196213</v>
      </c>
      <c r="W129">
        <f>IF('LF Projected Ratios'!X$44&gt;=0,$B129+(1-$B129)*'LF Projected Ratios'!X$44,$B129*(1+'LF Projected Ratios'!X$44))</f>
        <v>0.3751643282059583</v>
      </c>
      <c r="X129">
        <f>IF('LF Projected Ratios'!Y$44&gt;=0,$B129+(1-$B129)*'LF Projected Ratios'!Y$44,$B129*(1+'LF Projected Ratios'!Y$44))</f>
        <v>0.37742827439100185</v>
      </c>
      <c r="Y129">
        <f>IF('LF Projected Ratios'!Z$44&gt;=0,$B129+(1-$B129)*'LF Projected Ratios'!Z$44,$B129*(1+'LF Projected Ratios'!Z$44))</f>
        <v>0.37967247194694737</v>
      </c>
      <c r="Z129">
        <f>IF('LF Projected Ratios'!AA$44&gt;=0,$B129+(1-$B129)*'LF Projected Ratios'!AA$44,$B129*(1+'LF Projected Ratios'!AA$44))</f>
        <v>0.38189717815554802</v>
      </c>
      <c r="AA129">
        <f>IF('LF Projected Ratios'!AB$44&gt;=0,$B129+(1-$B129)*'LF Projected Ratios'!AB$44,$B129*(1+'LF Projected Ratios'!AB$44))</f>
        <v>0.38410264584878467</v>
      </c>
      <c r="AB129">
        <f>IF('LF Projected Ratios'!AC$44&gt;=0,$B129+(1-$B129)*'LF Projected Ratios'!AC$44,$B129*(1+'LF Projected Ratios'!AC$44))</f>
        <v>0.38628912350465239</v>
      </c>
      <c r="AC129">
        <f>IF('LF Projected Ratios'!AD$44&gt;=0,$B129+(1-$B129)*'LF Projected Ratios'!AD$44,$B129*(1+'LF Projected Ratios'!AD$44))</f>
        <v>0.38845685534048052</v>
      </c>
      <c r="AD129">
        <f>IF('LF Projected Ratios'!AE$44&gt;=0,$B129+(1-$B129)*'LF Projected Ratios'!AE$44,$B129*(1+'LF Projected Ratios'!AE$44))</f>
        <v>0.39060608140386671</v>
      </c>
      <c r="AE129">
        <f>IF('LF Projected Ratios'!AF$44&gt;=0,$B129+(1-$B129)*'LF Projected Ratios'!AF$44,$B129*(1+'LF Projected Ratios'!AF$44))</f>
        <v>0.39273703766129053</v>
      </c>
      <c r="AF129">
        <f>IF('LF Projected Ratios'!AG$44&gt;=0,$B129+(1-$B129)*'LF Projected Ratios'!AG$44,$B129*(1+'LF Projected Ratios'!AG$44))</f>
        <v>0.39484995608447598</v>
      </c>
    </row>
    <row r="130" spans="1:32" x14ac:dyDescent="0.2">
      <c r="A130" s="6" t="s">
        <v>53</v>
      </c>
      <c r="B130" s="28">
        <f t="shared" si="0"/>
        <v>0.29747606505497992</v>
      </c>
      <c r="C130">
        <f>IF('LF Projected Ratios'!D$44&gt;=0,$B130+(1-$B130)*'LF Projected Ratios'!D$44,$B130*(1+'LF Projected Ratios'!D$44))</f>
        <v>0.30021342923950733</v>
      </c>
      <c r="D130">
        <f>IF('LF Projected Ratios'!E$44&gt;=0,$B130+(1-$B130)*'LF Projected Ratios'!E$44,$B130*(1+'LF Projected Ratios'!E$44))</f>
        <v>0.30302432240397298</v>
      </c>
      <c r="E130">
        <f>IF('LF Projected Ratios'!F$44&gt;=0,$B130+(1-$B130)*'LF Projected Ratios'!F$44,$B130*(1+'LF Projected Ratios'!F$44))</f>
        <v>0.30581798933393078</v>
      </c>
      <c r="F130">
        <f>IF('LF Projected Ratios'!G$44&gt;=0,$B130+(1-$B130)*'LF Projected Ratios'!G$44,$B130*(1+'LF Projected Ratios'!G$44))</f>
        <v>0.30858411502588717</v>
      </c>
      <c r="G130">
        <f>IF('LF Projected Ratios'!H$44&gt;=0,$B130+(1-$B130)*'LF Projected Ratios'!H$44,$B130*(1+'LF Projected Ratios'!H$44))</f>
        <v>0.31134542242740032</v>
      </c>
      <c r="H130">
        <f>IF('LF Projected Ratios'!I$44&gt;=0,$B130+(1-$B130)*'LF Projected Ratios'!I$44,$B130*(1+'LF Projected Ratios'!I$44))</f>
        <v>0.31410617767191473</v>
      </c>
      <c r="I130">
        <f>IF('LF Projected Ratios'!J$44&gt;=0,$B130+(1-$B130)*'LF Projected Ratios'!J$44,$B130*(1+'LF Projected Ratios'!J$44))</f>
        <v>0.31684119031573749</v>
      </c>
      <c r="J130">
        <f>IF('LF Projected Ratios'!K$44&gt;=0,$B130+(1-$B130)*'LF Projected Ratios'!K$44,$B130*(1+'LF Projected Ratios'!K$44))</f>
        <v>0.31953955654198207</v>
      </c>
      <c r="K130">
        <f>IF('LF Projected Ratios'!L$44&gt;=0,$B130+(1-$B130)*'LF Projected Ratios'!L$44,$B130*(1+'LF Projected Ratios'!L$44))</f>
        <v>0.32219092825156376</v>
      </c>
      <c r="L130">
        <f>IF('LF Projected Ratios'!M$44&gt;=0,$B130+(1-$B130)*'LF Projected Ratios'!M$44,$B130*(1+'LF Projected Ratios'!M$44))</f>
        <v>0.32473637679458728</v>
      </c>
      <c r="M130">
        <f>IF('LF Projected Ratios'!N$44&gt;=0,$B130+(1-$B130)*'LF Projected Ratios'!N$44,$B130*(1+'LF Projected Ratios'!N$44))</f>
        <v>0.32732859496717798</v>
      </c>
      <c r="N130">
        <f>IF('LF Projected Ratios'!O$44&gt;=0,$B130+(1-$B130)*'LF Projected Ratios'!O$44,$B130*(1+'LF Projected Ratios'!O$44))</f>
        <v>0.32989706142401509</v>
      </c>
      <c r="O130">
        <f>IF('LF Projected Ratios'!P$44&gt;=0,$B130+(1-$B130)*'LF Projected Ratios'!P$44,$B130*(1+'LF Projected Ratios'!P$44))</f>
        <v>0.33244210112110578</v>
      </c>
      <c r="P130">
        <f>IF('LF Projected Ratios'!Q$44&gt;=0,$B130+(1-$B130)*'LF Projected Ratios'!Q$44,$B130*(1+'LF Projected Ratios'!Q$44))</f>
        <v>0.33496403311357825</v>
      </c>
      <c r="Q130">
        <f>IF('LF Projected Ratios'!R$44&gt;=0,$B130+(1-$B130)*'LF Projected Ratios'!R$44,$B130*(1+'LF Projected Ratios'!R$44))</f>
        <v>0.33746317068901827</v>
      </c>
      <c r="R130">
        <f>IF('LF Projected Ratios'!S$44&gt;=0,$B130+(1-$B130)*'LF Projected Ratios'!S$44,$B130*(1+'LF Projected Ratios'!S$44))</f>
        <v>0.33993982149720614</v>
      </c>
      <c r="S130">
        <f>IF('LF Projected Ratios'!T$44&gt;=0,$B130+(1-$B130)*'LF Projected Ratios'!T$44,$B130*(1+'LF Projected Ratios'!T$44))</f>
        <v>0.34239428767636759</v>
      </c>
      <c r="T130">
        <f>IF('LF Projected Ratios'!U$44&gt;=0,$B130+(1-$B130)*'LF Projected Ratios'!U$44,$B130*(1+'LF Projected Ratios'!U$44))</f>
        <v>0.34482686597605194</v>
      </c>
      <c r="U130">
        <f>IF('LF Projected Ratios'!V$44&gt;=0,$B130+(1-$B130)*'LF Projected Ratios'!V$44,$B130*(1+'LF Projected Ratios'!V$44))</f>
        <v>0.34723784787672973</v>
      </c>
      <c r="V130">
        <f>IF('LF Projected Ratios'!W$44&gt;=0,$B130+(1-$B130)*'LF Projected Ratios'!W$44,$B130*(1+'LF Projected Ratios'!W$44))</f>
        <v>0.34962751970622424</v>
      </c>
      <c r="W130">
        <f>IF('LF Projected Ratios'!X$44&gt;=0,$B130+(1-$B130)*'LF Projected Ratios'!X$44,$B130*(1+'LF Projected Ratios'!X$44))</f>
        <v>0.35199616275306839</v>
      </c>
      <c r="X130">
        <f>IF('LF Projected Ratios'!Y$44&gt;=0,$B130+(1-$B130)*'LF Projected Ratios'!Y$44,$B130*(1+'LF Projected Ratios'!Y$44))</f>
        <v>0.3543440533768808</v>
      </c>
      <c r="Y130">
        <f>IF('LF Projected Ratios'!Z$44&gt;=0,$B130+(1-$B130)*'LF Projected Ratios'!Z$44,$B130*(1+'LF Projected Ratios'!Z$44))</f>
        <v>0.35667146311585651</v>
      </c>
      <c r="Z130">
        <f>IF('LF Projected Ratios'!AA$44&gt;=0,$B130+(1-$B130)*'LF Projected Ratios'!AA$44,$B130*(1+'LF Projected Ratios'!AA$44))</f>
        <v>0.35897865879145086</v>
      </c>
      <c r="AA130">
        <f>IF('LF Projected Ratios'!AB$44&gt;=0,$B130+(1-$B130)*'LF Projected Ratios'!AB$44,$B130*(1+'LF Projected Ratios'!AB$44))</f>
        <v>0.36126590261035463</v>
      </c>
      <c r="AB130">
        <f>IF('LF Projected Ratios'!AC$44&gt;=0,$B130+(1-$B130)*'LF Projected Ratios'!AC$44,$B130*(1+'LF Projected Ratios'!AC$44))</f>
        <v>0.36353345226383216</v>
      </c>
      <c r="AC130">
        <f>IF('LF Projected Ratios'!AD$44&gt;=0,$B130+(1-$B130)*'LF Projected Ratios'!AD$44,$B130*(1+'LF Projected Ratios'!AD$44))</f>
        <v>0.36578156102450154</v>
      </c>
      <c r="AD130">
        <f>IF('LF Projected Ratios'!AE$44&gt;=0,$B130+(1-$B130)*'LF Projected Ratios'!AE$44,$B130*(1+'LF Projected Ratios'!AE$44))</f>
        <v>0.36801047784064078</v>
      </c>
      <c r="AE130">
        <f>IF('LF Projected Ratios'!AF$44&gt;=0,$B130+(1-$B130)*'LF Projected Ratios'!AF$44,$B130*(1+'LF Projected Ratios'!AF$44))</f>
        <v>0.37022044742808641</v>
      </c>
      <c r="AF130">
        <f>IF('LF Projected Ratios'!AG$44&gt;=0,$B130+(1-$B130)*'LF Projected Ratios'!AG$44,$B130*(1+'LF Projected Ratios'!AG$44))</f>
        <v>0.37241171035979881</v>
      </c>
    </row>
    <row r="131" spans="1:32" x14ac:dyDescent="0.2">
      <c r="A131" s="6" t="s">
        <v>54</v>
      </c>
      <c r="B131" s="28">
        <f t="shared" si="0"/>
        <v>0.29193240929413572</v>
      </c>
      <c r="C131">
        <f>IF('LF Projected Ratios'!D$44&gt;=0,$B131+(1-$B131)*'LF Projected Ratios'!D$44,$B131*(1+'LF Projected Ratios'!D$44))</f>
        <v>0.29469137417292601</v>
      </c>
      <c r="D131">
        <f>IF('LF Projected Ratios'!E$44&gt;=0,$B131+(1-$B131)*'LF Projected Ratios'!E$44,$B131*(1+'LF Projected Ratios'!E$44))</f>
        <v>0.29752444825295793</v>
      </c>
      <c r="E131">
        <f>IF('LF Projected Ratios'!F$44&gt;=0,$B131+(1-$B131)*'LF Projected Ratios'!F$44,$B131*(1+'LF Projected Ratios'!F$44))</f>
        <v>0.30034016016529963</v>
      </c>
      <c r="F131">
        <f>IF('LF Projected Ratios'!G$44&gt;=0,$B131+(1-$B131)*'LF Projected Ratios'!G$44,$B131*(1+'LF Projected Ratios'!G$44))</f>
        <v>0.30312811351018665</v>
      </c>
      <c r="G131">
        <f>IF('LF Projected Ratios'!H$44&gt;=0,$B131+(1-$B131)*'LF Projected Ratios'!H$44,$B131*(1+'LF Projected Ratios'!H$44))</f>
        <v>0.30591121054323034</v>
      </c>
      <c r="H131">
        <f>IF('LF Projected Ratios'!I$44&gt;=0,$B131+(1-$B131)*'LF Projected Ratios'!I$44,$B131*(1+'LF Projected Ratios'!I$44))</f>
        <v>0.3086937510621735</v>
      </c>
      <c r="I131">
        <f>IF('LF Projected Ratios'!J$44&gt;=0,$B131+(1-$B131)*'LF Projected Ratios'!J$44,$B131*(1+'LF Projected Ratios'!J$44))</f>
        <v>0.31145034584411957</v>
      </c>
      <c r="J131">
        <f>IF('LF Projected Ratios'!K$44&gt;=0,$B131+(1-$B131)*'LF Projected Ratios'!K$44,$B131*(1+'LF Projected Ratios'!K$44))</f>
        <v>0.31417000502955156</v>
      </c>
      <c r="K131">
        <f>IF('LF Projected Ratios'!L$44&gt;=0,$B131+(1-$B131)*'LF Projected Ratios'!L$44,$B131*(1+'LF Projected Ratios'!L$44))</f>
        <v>0.31684229886195475</v>
      </c>
      <c r="L131">
        <f>IF('LF Projected Ratios'!M$44&gt;=0,$B131+(1-$B131)*'LF Projected Ratios'!M$44,$B131*(1+'LF Projected Ratios'!M$44))</f>
        <v>0.31940783368215342</v>
      </c>
      <c r="M131">
        <f>IF('LF Projected Ratios'!N$44&gt;=0,$B131+(1-$B131)*'LF Projected Ratios'!N$44,$B131*(1+'LF Projected Ratios'!N$44))</f>
        <v>0.32202050719368852</v>
      </c>
      <c r="N131">
        <f>IF('LF Projected Ratios'!O$44&gt;=0,$B131+(1-$B131)*'LF Projected Ratios'!O$44,$B131*(1+'LF Projected Ratios'!O$44))</f>
        <v>0.32460924156334925</v>
      </c>
      <c r="O131">
        <f>IF('LF Projected Ratios'!P$44&gt;=0,$B131+(1-$B131)*'LF Projected Ratios'!P$44,$B131*(1+'LF Projected Ratios'!P$44))</f>
        <v>0.32717436431138891</v>
      </c>
      <c r="P131">
        <f>IF('LF Projected Ratios'!Q$44&gt;=0,$B131+(1-$B131)*'LF Projected Ratios'!Q$44,$B131*(1+'LF Projected Ratios'!Q$44))</f>
        <v>0.3297161970106175</v>
      </c>
      <c r="Q131">
        <f>IF('LF Projected Ratios'!R$44&gt;=0,$B131+(1-$B131)*'LF Projected Ratios'!R$44,$B131*(1+'LF Projected Ratios'!R$44))</f>
        <v>0.33223505542079079</v>
      </c>
      <c r="R131">
        <f>IF('LF Projected Ratios'!S$44&gt;=0,$B131+(1-$B131)*'LF Projected Ratios'!S$44,$B131*(1+'LF Projected Ratios'!S$44))</f>
        <v>0.33473124961937079</v>
      </c>
      <c r="S131">
        <f>IF('LF Projected Ratios'!T$44&gt;=0,$B131+(1-$B131)*'LF Projected Ratios'!T$44,$B131*(1+'LF Projected Ratios'!T$44))</f>
        <v>0.33720508412877276</v>
      </c>
      <c r="T131">
        <f>IF('LF Projected Ratios'!U$44&gt;=0,$B131+(1-$B131)*'LF Projected Ratios'!U$44,$B131*(1+'LF Projected Ratios'!U$44))</f>
        <v>0.33965685804021351</v>
      </c>
      <c r="U131">
        <f>IF('LF Projected Ratios'!V$44&gt;=0,$B131+(1-$B131)*'LF Projected Ratios'!V$44,$B131*(1+'LF Projected Ratios'!V$44))</f>
        <v>0.34208686513425213</v>
      </c>
      <c r="V131">
        <f>IF('LF Projected Ratios'!W$44&gt;=0,$B131+(1-$B131)*'LF Projected Ratios'!W$44,$B131*(1+'LF Projected Ratios'!W$44))</f>
        <v>0.344495393998141</v>
      </c>
      <c r="W131">
        <f>IF('LF Projected Ratios'!X$44&gt;=0,$B131+(1-$B131)*'LF Projected Ratios'!X$44,$B131*(1+'LF Projected Ratios'!X$44))</f>
        <v>0.34688272814007653</v>
      </c>
      <c r="X131">
        <f>IF('LF Projected Ratios'!Y$44&gt;=0,$B131+(1-$B131)*'LF Projected Ratios'!Y$44,$B131*(1+'LF Projected Ratios'!Y$44))</f>
        <v>0.34924914610044661</v>
      </c>
      <c r="Y131">
        <f>IF('LF Projected Ratios'!Z$44&gt;=0,$B131+(1-$B131)*'LF Projected Ratios'!Z$44,$B131*(1+'LF Projected Ratios'!Z$44))</f>
        <v>0.35159492156016936</v>
      </c>
      <c r="Z131">
        <f>IF('LF Projected Ratios'!AA$44&gt;=0,$B131+(1-$B131)*'LF Projected Ratios'!AA$44,$B131*(1+'LF Projected Ratios'!AA$44))</f>
        <v>0.35392032344620322</v>
      </c>
      <c r="AA131">
        <f>IF('LF Projected Ratios'!AB$44&gt;=0,$B131+(1-$B131)*'LF Projected Ratios'!AB$44,$B131*(1+'LF Projected Ratios'!AB$44))</f>
        <v>0.35622561603432668</v>
      </c>
      <c r="AB131">
        <f>IF('LF Projected Ratios'!AC$44&gt;=0,$B131+(1-$B131)*'LF Projected Ratios'!AC$44,$B131*(1+'LF Projected Ratios'!AC$44))</f>
        <v>0.35851105904926023</v>
      </c>
      <c r="AC131">
        <f>IF('LF Projected Ratios'!AD$44&gt;=0,$B131+(1-$B131)*'LF Projected Ratios'!AD$44,$B131*(1+'LF Projected Ratios'!AD$44))</f>
        <v>0.3607769077622105</v>
      </c>
      <c r="AD131">
        <f>IF('LF Projected Ratios'!AE$44&gt;=0,$B131+(1-$B131)*'LF Projected Ratios'!AE$44,$B131*(1+'LF Projected Ratios'!AE$44))</f>
        <v>0.36302341308592018</v>
      </c>
      <c r="AE131">
        <f>IF('LF Projected Ratios'!AF$44&gt;=0,$B131+(1-$B131)*'LF Projected Ratios'!AF$44,$B131*(1+'LF Projected Ratios'!AF$44))</f>
        <v>0.36525082166729234</v>
      </c>
      <c r="AF131">
        <f>IF('LF Projected Ratios'!AG$44&gt;=0,$B131+(1-$B131)*'LF Projected Ratios'!AG$44,$B131*(1+'LF Projected Ratios'!AG$44))</f>
        <v>0.36745937597766198</v>
      </c>
    </row>
    <row r="132" spans="1:32" x14ac:dyDescent="0.2">
      <c r="A132" s="6" t="s">
        <v>55</v>
      </c>
      <c r="B132" s="28">
        <f t="shared" si="0"/>
        <v>0.30194785640100741</v>
      </c>
      <c r="C132">
        <f>IF('LF Projected Ratios'!D$44&gt;=0,$B132+(1-$B132)*'LF Projected Ratios'!D$44,$B132*(1+'LF Projected Ratios'!D$44))</f>
        <v>0.30466779637994923</v>
      </c>
      <c r="D132">
        <f>IF('LF Projected Ratios'!E$44&gt;=0,$B132+(1-$B132)*'LF Projected Ratios'!E$44,$B132*(1+'LF Projected Ratios'!E$44))</f>
        <v>0.30746079730316556</v>
      </c>
      <c r="E132">
        <f>IF('LF Projected Ratios'!F$44&gt;=0,$B132+(1-$B132)*'LF Projected Ratios'!F$44,$B132*(1+'LF Projected Ratios'!F$44))</f>
        <v>0.31023668164241053</v>
      </c>
      <c r="F132">
        <f>IF('LF Projected Ratios'!G$44&gt;=0,$B132+(1-$B132)*'LF Projected Ratios'!G$44,$B132*(1+'LF Projected Ratios'!G$44))</f>
        <v>0.31298520005251357</v>
      </c>
      <c r="G132">
        <f>IF('LF Projected Ratios'!H$44&gt;=0,$B132+(1-$B132)*'LF Projected Ratios'!H$44,$B132*(1+'LF Projected Ratios'!H$44))</f>
        <v>0.31572893084214548</v>
      </c>
      <c r="H132">
        <f>IF('LF Projected Ratios'!I$44&gt;=0,$B132+(1-$B132)*'LF Projected Ratios'!I$44,$B132*(1+'LF Projected Ratios'!I$44))</f>
        <v>0.31847211298943595</v>
      </c>
      <c r="I132">
        <f>IF('LF Projected Ratios'!J$44&gt;=0,$B132+(1-$B132)*'LF Projected Ratios'!J$44,$B132*(1+'LF Projected Ratios'!J$44))</f>
        <v>0.32118971639598787</v>
      </c>
      <c r="J132">
        <f>IF('LF Projected Ratios'!K$44&gt;=0,$B132+(1-$B132)*'LF Projected Ratios'!K$44,$B132*(1+'LF Projected Ratios'!K$44))</f>
        <v>0.32387090665122459</v>
      </c>
      <c r="K132">
        <f>IF('LF Projected Ratios'!L$44&gt;=0,$B132+(1-$B132)*'LF Projected Ratios'!L$44,$B132*(1+'LF Projected Ratios'!L$44))</f>
        <v>0.32650540152504842</v>
      </c>
      <c r="L132">
        <f>IF('LF Projected Ratios'!M$44&gt;=0,$B132+(1-$B132)*'LF Projected Ratios'!M$44,$B132*(1+'LF Projected Ratios'!M$44))</f>
        <v>0.32903464746741989</v>
      </c>
      <c r="M132">
        <f>IF('LF Projected Ratios'!N$44&gt;=0,$B132+(1-$B132)*'LF Projected Ratios'!N$44,$B132*(1+'LF Projected Ratios'!N$44))</f>
        <v>0.3316103653355873</v>
      </c>
      <c r="N132">
        <f>IF('LF Projected Ratios'!O$44&gt;=0,$B132+(1-$B132)*'LF Projected Ratios'!O$44,$B132*(1+'LF Projected Ratios'!O$44))</f>
        <v>0.33416248267532972</v>
      </c>
      <c r="O132">
        <f>IF('LF Projected Ratios'!P$44&gt;=0,$B132+(1-$B132)*'LF Projected Ratios'!P$44,$B132*(1+'LF Projected Ratios'!P$44))</f>
        <v>0.33669132237420452</v>
      </c>
      <c r="P132">
        <f>IF('LF Projected Ratios'!Q$44&gt;=0,$B132+(1-$B132)*'LF Projected Ratios'!Q$44,$B132*(1+'LF Projected Ratios'!Q$44))</f>
        <v>0.33919720145645105</v>
      </c>
      <c r="Q132">
        <f>IF('LF Projected Ratios'!R$44&gt;=0,$B132+(1-$B132)*'LF Projected Ratios'!R$44,$B132*(1+'LF Projected Ratios'!R$44))</f>
        <v>0.34168043121547875</v>
      </c>
      <c r="R132">
        <f>IF('LF Projected Ratios'!S$44&gt;=0,$B132+(1-$B132)*'LF Projected Ratios'!S$44,$B132*(1+'LF Projected Ratios'!S$44))</f>
        <v>0.34414131734277775</v>
      </c>
      <c r="S132">
        <f>IF('LF Projected Ratios'!T$44&gt;=0,$B132+(1-$B132)*'LF Projected Ratios'!T$44,$B132*(1+'LF Projected Ratios'!T$44))</f>
        <v>0.34658016005336667</v>
      </c>
      <c r="T132">
        <f>IF('LF Projected Ratios'!U$44&gt;=0,$B132+(1-$B132)*'LF Projected Ratios'!U$44,$B132*(1+'LF Projected Ratios'!U$44))</f>
        <v>0.34899725420788819</v>
      </c>
      <c r="U132">
        <f>IF('LF Projected Ratios'!V$44&gt;=0,$B132+(1-$B132)*'LF Projected Ratios'!V$44,$B132*(1+'LF Projected Ratios'!V$44))</f>
        <v>0.35139288943144564</v>
      </c>
      <c r="V132">
        <f>IF('LF Projected Ratios'!W$44&gt;=0,$B132+(1-$B132)*'LF Projected Ratios'!W$44,$B132*(1+'LF Projected Ratios'!W$44))</f>
        <v>0.35376735022929351</v>
      </c>
      <c r="W132">
        <f>IF('LF Projected Ratios'!X$44&gt;=0,$B132+(1-$B132)*'LF Projected Ratios'!X$44,$B132*(1+'LF Projected Ratios'!X$44))</f>
        <v>0.3561209160994725</v>
      </c>
      <c r="X132">
        <f>IF('LF Projected Ratios'!Y$44&gt;=0,$B132+(1-$B132)*'LF Projected Ratios'!Y$44,$B132*(1+'LF Projected Ratios'!Y$44))</f>
        <v>0.35845386164248305</v>
      </c>
      <c r="Y132">
        <f>IF('LF Projected Ratios'!Z$44&gt;=0,$B132+(1-$B132)*'LF Projected Ratios'!Z$44,$B132*(1+'LF Projected Ratios'!Z$44))</f>
        <v>0.36076645666809215</v>
      </c>
      <c r="Z132">
        <f>IF('LF Projected Ratios'!AA$44&gt;=0,$B132+(1-$B132)*'LF Projected Ratios'!AA$44,$B132*(1+'LF Projected Ratios'!AA$44))</f>
        <v>0.36305896629935042</v>
      </c>
      <c r="AA132">
        <f>IF('LF Projected Ratios'!AB$44&gt;=0,$B132+(1-$B132)*'LF Projected Ratios'!AB$44,$B132*(1+'LF Projected Ratios'!AB$44))</f>
        <v>0.36533165107391868</v>
      </c>
      <c r="AB132">
        <f>IF('LF Projected Ratios'!AC$44&gt;=0,$B132+(1-$B132)*'LF Projected Ratios'!AC$44,$B132*(1+'LF Projected Ratios'!AC$44))</f>
        <v>0.36758476704277321</v>
      </c>
      <c r="AC132">
        <f>IF('LF Projected Ratios'!AD$44&gt;=0,$B132+(1-$B132)*'LF Projected Ratios'!AD$44,$B132*(1+'LF Projected Ratios'!AD$44))</f>
        <v>0.36981856586637024</v>
      </c>
      <c r="AD132">
        <f>IF('LF Projected Ratios'!AE$44&gt;=0,$B132+(1-$B132)*'LF Projected Ratios'!AE$44,$B132*(1+'LF Projected Ratios'!AE$44))</f>
        <v>0.37203329490835169</v>
      </c>
      <c r="AE132">
        <f>IF('LF Projected Ratios'!AF$44&gt;=0,$B132+(1-$B132)*'LF Projected Ratios'!AF$44,$B132*(1+'LF Projected Ratios'!AF$44))</f>
        <v>0.37422919732685894</v>
      </c>
      <c r="AF132">
        <f>IF('LF Projected Ratios'!AG$44&gt;=0,$B132+(1-$B132)*'LF Projected Ratios'!AG$44,$B132*(1+'LF Projected Ratios'!AG$44))</f>
        <v>0.37640651216352788</v>
      </c>
    </row>
    <row r="133" spans="1:32" x14ac:dyDescent="0.2">
      <c r="A133" s="6" t="s">
        <v>56</v>
      </c>
      <c r="B133" s="28">
        <f t="shared" si="0"/>
        <v>0.29747606505497992</v>
      </c>
      <c r="C133">
        <f>IF('LF Projected Ratios'!D$44&gt;=0,$B133+(1-$B133)*'LF Projected Ratios'!D$44,$B133*(1+'LF Projected Ratios'!D$44))</f>
        <v>0.30021342923950733</v>
      </c>
      <c r="D133">
        <f>IF('LF Projected Ratios'!E$44&gt;=0,$B133+(1-$B133)*'LF Projected Ratios'!E$44,$B133*(1+'LF Projected Ratios'!E$44))</f>
        <v>0.30302432240397298</v>
      </c>
      <c r="E133">
        <f>IF('LF Projected Ratios'!F$44&gt;=0,$B133+(1-$B133)*'LF Projected Ratios'!F$44,$B133*(1+'LF Projected Ratios'!F$44))</f>
        <v>0.30581798933393078</v>
      </c>
      <c r="F133">
        <f>IF('LF Projected Ratios'!G$44&gt;=0,$B133+(1-$B133)*'LF Projected Ratios'!G$44,$B133*(1+'LF Projected Ratios'!G$44))</f>
        <v>0.30858411502588717</v>
      </c>
      <c r="G133">
        <f>IF('LF Projected Ratios'!H$44&gt;=0,$B133+(1-$B133)*'LF Projected Ratios'!H$44,$B133*(1+'LF Projected Ratios'!H$44))</f>
        <v>0.31134542242740032</v>
      </c>
      <c r="H133">
        <f>IF('LF Projected Ratios'!I$44&gt;=0,$B133+(1-$B133)*'LF Projected Ratios'!I$44,$B133*(1+'LF Projected Ratios'!I$44))</f>
        <v>0.31410617767191473</v>
      </c>
      <c r="I133">
        <f>IF('LF Projected Ratios'!J$44&gt;=0,$B133+(1-$B133)*'LF Projected Ratios'!J$44,$B133*(1+'LF Projected Ratios'!J$44))</f>
        <v>0.31684119031573749</v>
      </c>
      <c r="J133">
        <f>IF('LF Projected Ratios'!K$44&gt;=0,$B133+(1-$B133)*'LF Projected Ratios'!K$44,$B133*(1+'LF Projected Ratios'!K$44))</f>
        <v>0.31953955654198207</v>
      </c>
      <c r="K133">
        <f>IF('LF Projected Ratios'!L$44&gt;=0,$B133+(1-$B133)*'LF Projected Ratios'!L$44,$B133*(1+'LF Projected Ratios'!L$44))</f>
        <v>0.32219092825156376</v>
      </c>
      <c r="L133">
        <f>IF('LF Projected Ratios'!M$44&gt;=0,$B133+(1-$B133)*'LF Projected Ratios'!M$44,$B133*(1+'LF Projected Ratios'!M$44))</f>
        <v>0.32473637679458728</v>
      </c>
      <c r="M133">
        <f>IF('LF Projected Ratios'!N$44&gt;=0,$B133+(1-$B133)*'LF Projected Ratios'!N$44,$B133*(1+'LF Projected Ratios'!N$44))</f>
        <v>0.32732859496717798</v>
      </c>
      <c r="N133">
        <f>IF('LF Projected Ratios'!O$44&gt;=0,$B133+(1-$B133)*'LF Projected Ratios'!O$44,$B133*(1+'LF Projected Ratios'!O$44))</f>
        <v>0.32989706142401509</v>
      </c>
      <c r="O133">
        <f>IF('LF Projected Ratios'!P$44&gt;=0,$B133+(1-$B133)*'LF Projected Ratios'!P$44,$B133*(1+'LF Projected Ratios'!P$44))</f>
        <v>0.33244210112110578</v>
      </c>
      <c r="P133">
        <f>IF('LF Projected Ratios'!Q$44&gt;=0,$B133+(1-$B133)*'LF Projected Ratios'!Q$44,$B133*(1+'LF Projected Ratios'!Q$44))</f>
        <v>0.33496403311357825</v>
      </c>
      <c r="Q133">
        <f>IF('LF Projected Ratios'!R$44&gt;=0,$B133+(1-$B133)*'LF Projected Ratios'!R$44,$B133*(1+'LF Projected Ratios'!R$44))</f>
        <v>0.33746317068901827</v>
      </c>
      <c r="R133">
        <f>IF('LF Projected Ratios'!S$44&gt;=0,$B133+(1-$B133)*'LF Projected Ratios'!S$44,$B133*(1+'LF Projected Ratios'!S$44))</f>
        <v>0.33993982149720614</v>
      </c>
      <c r="S133">
        <f>IF('LF Projected Ratios'!T$44&gt;=0,$B133+(1-$B133)*'LF Projected Ratios'!T$44,$B133*(1+'LF Projected Ratios'!T$44))</f>
        <v>0.34239428767636759</v>
      </c>
      <c r="T133">
        <f>IF('LF Projected Ratios'!U$44&gt;=0,$B133+(1-$B133)*'LF Projected Ratios'!U$44,$B133*(1+'LF Projected Ratios'!U$44))</f>
        <v>0.34482686597605194</v>
      </c>
      <c r="U133">
        <f>IF('LF Projected Ratios'!V$44&gt;=0,$B133+(1-$B133)*'LF Projected Ratios'!V$44,$B133*(1+'LF Projected Ratios'!V$44))</f>
        <v>0.34723784787672973</v>
      </c>
      <c r="V133">
        <f>IF('LF Projected Ratios'!W$44&gt;=0,$B133+(1-$B133)*'LF Projected Ratios'!W$44,$B133*(1+'LF Projected Ratios'!W$44))</f>
        <v>0.34962751970622424</v>
      </c>
      <c r="W133">
        <f>IF('LF Projected Ratios'!X$44&gt;=0,$B133+(1-$B133)*'LF Projected Ratios'!X$44,$B133*(1+'LF Projected Ratios'!X$44))</f>
        <v>0.35199616275306839</v>
      </c>
      <c r="X133">
        <f>IF('LF Projected Ratios'!Y$44&gt;=0,$B133+(1-$B133)*'LF Projected Ratios'!Y$44,$B133*(1+'LF Projected Ratios'!Y$44))</f>
        <v>0.3543440533768808</v>
      </c>
      <c r="Y133">
        <f>IF('LF Projected Ratios'!Z$44&gt;=0,$B133+(1-$B133)*'LF Projected Ratios'!Z$44,$B133*(1+'LF Projected Ratios'!Z$44))</f>
        <v>0.35667146311585651</v>
      </c>
      <c r="Z133">
        <f>IF('LF Projected Ratios'!AA$44&gt;=0,$B133+(1-$B133)*'LF Projected Ratios'!AA$44,$B133*(1+'LF Projected Ratios'!AA$44))</f>
        <v>0.35897865879145086</v>
      </c>
      <c r="AA133">
        <f>IF('LF Projected Ratios'!AB$44&gt;=0,$B133+(1-$B133)*'LF Projected Ratios'!AB$44,$B133*(1+'LF Projected Ratios'!AB$44))</f>
        <v>0.36126590261035463</v>
      </c>
      <c r="AB133">
        <f>IF('LF Projected Ratios'!AC$44&gt;=0,$B133+(1-$B133)*'LF Projected Ratios'!AC$44,$B133*(1+'LF Projected Ratios'!AC$44))</f>
        <v>0.36353345226383216</v>
      </c>
      <c r="AC133">
        <f>IF('LF Projected Ratios'!AD$44&gt;=0,$B133+(1-$B133)*'LF Projected Ratios'!AD$44,$B133*(1+'LF Projected Ratios'!AD$44))</f>
        <v>0.36578156102450154</v>
      </c>
      <c r="AD133">
        <f>IF('LF Projected Ratios'!AE$44&gt;=0,$B133+(1-$B133)*'LF Projected Ratios'!AE$44,$B133*(1+'LF Projected Ratios'!AE$44))</f>
        <v>0.36801047784064078</v>
      </c>
      <c r="AE133">
        <f>IF('LF Projected Ratios'!AF$44&gt;=0,$B133+(1-$B133)*'LF Projected Ratios'!AF$44,$B133*(1+'LF Projected Ratios'!AF$44))</f>
        <v>0.37022044742808641</v>
      </c>
      <c r="AF133">
        <f>IF('LF Projected Ratios'!AG$44&gt;=0,$B133+(1-$B133)*'LF Projected Ratios'!AG$44,$B133*(1+'LF Projected Ratios'!AG$44))</f>
        <v>0.37241171035979881</v>
      </c>
    </row>
    <row r="134" spans="1:32" x14ac:dyDescent="0.2">
      <c r="A134" s="6" t="s">
        <v>57</v>
      </c>
      <c r="B134" s="28">
        <f t="shared" si="0"/>
        <v>0.43377427149975967</v>
      </c>
      <c r="C134">
        <f>IF('LF Projected Ratios'!D$44&gt;=0,$B134+(1-$B134)*'LF Projected Ratios'!D$44,$B134*(1+'LF Projected Ratios'!D$44))</f>
        <v>0.43598055366675204</v>
      </c>
      <c r="D134">
        <f>IF('LF Projected Ratios'!E$44&gt;=0,$B134+(1-$B134)*'LF Projected Ratios'!E$44,$B134*(1+'LF Projected Ratios'!E$44))</f>
        <v>0.43824609929532976</v>
      </c>
      <c r="E134">
        <f>IF('LF Projected Ratios'!F$44&gt;=0,$B134+(1-$B134)*'LF Projected Ratios'!F$44,$B134*(1+'LF Projected Ratios'!F$44))</f>
        <v>0.44049776078886471</v>
      </c>
      <c r="F134">
        <f>IF('LF Projected Ratios'!G$44&gt;=0,$B134+(1-$B134)*'LF Projected Ratios'!G$44,$B134*(1+'LF Projected Ratios'!G$44))</f>
        <v>0.44272722438027079</v>
      </c>
      <c r="G134">
        <f>IF('LF Projected Ratios'!H$44&gt;=0,$B134+(1-$B134)*'LF Projected Ratios'!H$44,$B134*(1+'LF Projected Ratios'!H$44))</f>
        <v>0.44495280448830976</v>
      </c>
      <c r="H134">
        <f>IF('LF Projected Ratios'!I$44&gt;=0,$B134+(1-$B134)*'LF Projected Ratios'!I$44,$B134*(1+'LF Projected Ratios'!I$44))</f>
        <v>0.447177939564538</v>
      </c>
      <c r="I134">
        <f>IF('LF Projected Ratios'!J$44&gt;=0,$B134+(1-$B134)*'LF Projected Ratios'!J$44,$B134*(1+'LF Projected Ratios'!J$44))</f>
        <v>0.44938232641838532</v>
      </c>
      <c r="J134">
        <f>IF('LF Projected Ratios'!K$44&gt;=0,$B134+(1-$B134)*'LF Projected Ratios'!K$44,$B134*(1+'LF Projected Ratios'!K$44))</f>
        <v>0.45155717670634787</v>
      </c>
      <c r="K134">
        <f>IF('LF Projected Ratios'!L$44&gt;=0,$B134+(1-$B134)*'LF Projected Ratios'!L$44,$B134*(1+'LF Projected Ratios'!L$44))</f>
        <v>0.45369414998669644</v>
      </c>
      <c r="L134">
        <f>IF('LF Projected Ratios'!M$44&gt;=0,$B134+(1-$B134)*'LF Projected Ratios'!M$44,$B134*(1+'LF Projected Ratios'!M$44))</f>
        <v>0.45574575048589672</v>
      </c>
      <c r="M134">
        <f>IF('LF Projected Ratios'!N$44&gt;=0,$B134+(1-$B134)*'LF Projected Ratios'!N$44,$B134*(1+'LF Projected Ratios'!N$44))</f>
        <v>0.45783504673645309</v>
      </c>
      <c r="N134">
        <f>IF('LF Projected Ratios'!O$44&gt;=0,$B134+(1-$B134)*'LF Projected Ratios'!O$44,$B134*(1+'LF Projected Ratios'!O$44))</f>
        <v>0.45990519939362173</v>
      </c>
      <c r="O134">
        <f>IF('LF Projected Ratios'!P$44&gt;=0,$B134+(1-$B134)*'LF Projected Ratios'!P$44,$B134*(1+'LF Projected Ratios'!P$44))</f>
        <v>0.46195647036798365</v>
      </c>
      <c r="P134">
        <f>IF('LF Projected Ratios'!Q$44&gt;=0,$B134+(1-$B134)*'LF Projected Ratios'!Q$44,$B134*(1+'LF Projected Ratios'!Q$44))</f>
        <v>0.46398911681408306</v>
      </c>
      <c r="Q134">
        <f>IF('LF Projected Ratios'!R$44&gt;=0,$B134+(1-$B134)*'LF Projected Ratios'!R$44,$B134*(1+'LF Projected Ratios'!R$44))</f>
        <v>0.46600339123789553</v>
      </c>
      <c r="R134">
        <f>IF('LF Projected Ratios'!S$44&gt;=0,$B134+(1-$B134)*'LF Projected Ratios'!S$44,$B134*(1+'LF Projected Ratios'!S$44))</f>
        <v>0.46799954160139401</v>
      </c>
      <c r="S134">
        <f>IF('LF Projected Ratios'!T$44&gt;=0,$B134+(1-$B134)*'LF Projected Ratios'!T$44,$B134*(1+'LF Projected Ratios'!T$44))</f>
        <v>0.46997781142430567</v>
      </c>
      <c r="T134">
        <f>IF('LF Projected Ratios'!U$44&gt;=0,$B134+(1-$B134)*'LF Projected Ratios'!U$44,$B134*(1+'LF Projected Ratios'!U$44))</f>
        <v>0.47193843988315026</v>
      </c>
      <c r="U134">
        <f>IF('LF Projected Ratios'!V$44&gt;=0,$B134+(1-$B134)*'LF Projected Ratios'!V$44,$B134*(1+'LF Projected Ratios'!V$44))</f>
        <v>0.47388166190763398</v>
      </c>
      <c r="V134">
        <f>IF('LF Projected Ratios'!W$44&gt;=0,$B134+(1-$B134)*'LF Projected Ratios'!W$44,$B134*(1+'LF Projected Ratios'!W$44))</f>
        <v>0.47580770827449254</v>
      </c>
      <c r="W134">
        <f>IF('LF Projected Ratios'!X$44&gt;=0,$B134+(1-$B134)*'LF Projected Ratios'!X$44,$B134*(1+'LF Projected Ratios'!X$44))</f>
        <v>0.47771680569885477</v>
      </c>
      <c r="X134">
        <f>IF('LF Projected Ratios'!Y$44&gt;=0,$B134+(1-$B134)*'LF Projected Ratios'!Y$44,$B134*(1+'LF Projected Ratios'!Y$44))</f>
        <v>0.47960917692320476</v>
      </c>
      <c r="Y134">
        <f>IF('LF Projected Ratios'!Z$44&gt;=0,$B134+(1-$B134)*'LF Projected Ratios'!Z$44,$B134*(1+'LF Projected Ratios'!Z$44))</f>
        <v>0.48148504080401788</v>
      </c>
      <c r="Z134">
        <f>IF('LF Projected Ratios'!AA$44&gt;=0,$B134+(1-$B134)*'LF Projected Ratios'!AA$44,$B134*(1+'LF Projected Ratios'!AA$44))</f>
        <v>0.48334461239613491</v>
      </c>
      <c r="AA134">
        <f>IF('LF Projected Ratios'!AB$44&gt;=0,$B134+(1-$B134)*'LF Projected Ratios'!AB$44,$B134*(1+'LF Projected Ratios'!AB$44))</f>
        <v>0.48518810303495252</v>
      </c>
      <c r="AB134">
        <f>IF('LF Projected Ratios'!AC$44&gt;=0,$B134+(1-$B134)*'LF Projected Ratios'!AC$44,$B134*(1+'LF Projected Ratios'!AC$44))</f>
        <v>0.48701572041648877</v>
      </c>
      <c r="AC134">
        <f>IF('LF Projected Ratios'!AD$44&gt;=0,$B134+(1-$B134)*'LF Projected Ratios'!AD$44,$B134*(1+'LF Projected Ratios'!AD$44))</f>
        <v>0.48882766867538674</v>
      </c>
      <c r="AD134">
        <f>IF('LF Projected Ratios'!AE$44&gt;=0,$B134+(1-$B134)*'LF Projected Ratios'!AE$44,$B134*(1+'LF Projected Ratios'!AE$44))</f>
        <v>0.49062414846092411</v>
      </c>
      <c r="AE134">
        <f>IF('LF Projected Ratios'!AF$44&gt;=0,$B134+(1-$B134)*'LF Projected Ratios'!AF$44,$B134*(1+'LF Projected Ratios'!AF$44))</f>
        <v>0.49240535701108218</v>
      </c>
      <c r="AF134">
        <f>IF('LF Projected Ratios'!AG$44&gt;=0,$B134+(1-$B134)*'LF Projected Ratios'!AG$44,$B134*(1+'LF Projected Ratios'!AG$44))</f>
        <v>0.49417148822473478</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0.24200000000000005</v>
      </c>
      <c r="C138" s="28">
        <f>(1/(1+EXP(('S Curve Equation'!$B$11-C93*'S Curve Equation'!$B$12)*'S Curve Equation'!$B$10))+'S Curve Equation'!$B$13)*'S Curve Equation'!$B$14</f>
        <v>0.24618826044559081</v>
      </c>
      <c r="D138" s="28">
        <f>(1/(1+EXP(('S Curve Equation'!$B$11-D93*'S Curve Equation'!$B$12)*'S Curve Equation'!$B$10))+'S Curve Equation'!$B$13)*'S Curve Equation'!$B$14</f>
        <v>0.25053658612554897</v>
      </c>
      <c r="E138" s="28">
        <f>(1/(1+EXP(('S Curve Equation'!$B$11-E93*'S Curve Equation'!$B$12)*'S Curve Equation'!$B$10))+'S Curve Equation'!$B$13)*'S Curve Equation'!$B$14</f>
        <v>0.25490572162412933</v>
      </c>
      <c r="F138" s="28">
        <f>(1/(1+EXP(('S Curve Equation'!$B$11-F93*'S Curve Equation'!$B$12)*'S Curve Equation'!$B$10))+'S Curve Equation'!$B$13)*'S Curve Equation'!$B$14</f>
        <v>0.2592780800471654</v>
      </c>
      <c r="G138" s="28">
        <f>(1/(1+EXP(('S Curve Equation'!$B$11-G93*'S Curve Equation'!$B$12)*'S Curve Equation'!$B$10))+'S Curve Equation'!$B$13)*'S Curve Equation'!$B$14</f>
        <v>0.26368842418008137</v>
      </c>
      <c r="H138" s="28">
        <f>(1/(1+EXP(('S Curve Equation'!$B$11-H93*'S Curve Equation'!$B$12)*'S Curve Equation'!$B$10))+'S Curve Equation'!$B$13)*'S Curve Equation'!$B$14</f>
        <v>0.26814306262228726</v>
      </c>
      <c r="I138" s="28">
        <f>(1/(1+EXP(('S Curve Equation'!$B$11-I93*'S Curve Equation'!$B$12)*'S Curve Equation'!$B$10))+'S Curve Equation'!$B$13)*'S Curve Equation'!$B$14</f>
        <v>0.27260031080607056</v>
      </c>
      <c r="J138" s="28">
        <f>(1/(1+EXP(('S Curve Equation'!$B$11-J93*'S Curve Equation'!$B$12)*'S Curve Equation'!$B$10))+'S Curve Equation'!$B$13)*'S Curve Equation'!$B$14</f>
        <v>0.27704048659675057</v>
      </c>
      <c r="K138" s="28">
        <f>(1/(1+EXP(('S Curve Equation'!$B$11-K93*'S Curve Equation'!$B$12)*'S Curve Equation'!$B$10))+'S Curve Equation'!$B$13)*'S Curve Equation'!$B$14</f>
        <v>0.28144417592702164</v>
      </c>
      <c r="L138" s="28">
        <f>(1/(1+EXP(('S Curve Equation'!$B$11-L93*'S Curve Equation'!$B$12)*'S Curve Equation'!$B$10))+'S Curve Equation'!$B$13)*'S Curve Equation'!$B$14</f>
        <v>0.28570962121143456</v>
      </c>
      <c r="M138" s="28">
        <f>(1/(1+EXP(('S Curve Equation'!$B$11-M93*'S Curve Equation'!$B$12)*'S Curve Equation'!$B$10))+'S Curve Equation'!$B$13)*'S Curve Equation'!$B$14</f>
        <v>0.29009095229186799</v>
      </c>
      <c r="N138" s="28">
        <f>(1/(1+EXP(('S Curve Equation'!$B$11-N93*'S Curve Equation'!$B$12)*'S Curve Equation'!$B$10))+'S Curve Equation'!$B$13)*'S Curve Equation'!$B$14</f>
        <v>0.2944690306957487</v>
      </c>
      <c r="O138" s="28">
        <f>(1/(1+EXP(('S Curve Equation'!$B$11-O93*'S Curve Equation'!$B$12)*'S Curve Equation'!$B$10))+'S Curve Equation'!$B$13)*'S Curve Equation'!$B$14</f>
        <v>0.29884293995266581</v>
      </c>
      <c r="P138" s="28">
        <f>(1/(1+EXP(('S Curve Equation'!$B$11-P93*'S Curve Equation'!$B$12)*'S Curve Equation'!$B$10))+'S Curve Equation'!$B$13)*'S Curve Equation'!$B$14</f>
        <v>0.30321178377322727</v>
      </c>
      <c r="Q138" s="28">
        <f>(1/(1+EXP(('S Curve Equation'!$B$11-Q93*'S Curve Equation'!$B$12)*'S Curve Equation'!$B$10))+'S Curve Equation'!$B$13)*'S Curve Equation'!$B$14</f>
        <v>0.30757468631607132</v>
      </c>
      <c r="R138" s="28">
        <f>(1/(1+EXP(('S Curve Equation'!$B$11-R93*'S Curve Equation'!$B$12)*'S Curve Equation'!$B$10))+'S Curve Equation'!$B$13)*'S Curve Equation'!$B$14</f>
        <v>0.31193079241757221</v>
      </c>
      <c r="S138" s="28">
        <f>(1/(1+EXP(('S Curve Equation'!$B$11-S93*'S Curve Equation'!$B$12)*'S Curve Equation'!$B$10))+'S Curve Equation'!$B$13)*'S Curve Equation'!$B$14</f>
        <v>0.3162792677853441</v>
      </c>
      <c r="T138" s="28">
        <f>(1/(1+EXP(('S Curve Equation'!$B$11-T93*'S Curve Equation'!$B$12)*'S Curve Equation'!$B$10))+'S Curve Equation'!$B$13)*'S Curve Equation'!$B$14</f>
        <v>0.32061929915669179</v>
      </c>
      <c r="U138" s="28">
        <f>(1/(1+EXP(('S Curve Equation'!$B$11-U93*'S Curve Equation'!$B$12)*'S Curve Equation'!$B$10))+'S Curve Equation'!$B$13)*'S Curve Equation'!$B$14</f>
        <v>0.32495009442315742</v>
      </c>
      <c r="V138" s="28">
        <f>(1/(1+EXP(('S Curve Equation'!$B$11-V93*'S Curve Equation'!$B$12)*'S Curve Equation'!$B$10))+'S Curve Equation'!$B$13)*'S Curve Equation'!$B$14</f>
        <v>0.32927088272238841</v>
      </c>
      <c r="W138" s="28">
        <f>(1/(1+EXP(('S Curve Equation'!$B$11-W93*'S Curve Equation'!$B$12)*'S Curve Equation'!$B$10))+'S Curve Equation'!$B$13)*'S Curve Equation'!$B$14</f>
        <v>0.333580914498532</v>
      </c>
      <c r="X138" s="28">
        <f>(1/(1+EXP(('S Curve Equation'!$B$11-X93*'S Curve Equation'!$B$12)*'S Curve Equation'!$B$10))+'S Curve Equation'!$B$13)*'S Curve Equation'!$B$14</f>
        <v>0.33787946153239695</v>
      </c>
      <c r="Y138" s="28">
        <f>(1/(1+EXP(('S Curve Equation'!$B$11-Y93*'S Curve Equation'!$B$12)*'S Curve Equation'!$B$10))+'S Curve Equation'!$B$13)*'S Curve Equation'!$B$14</f>
        <v>0.34216581694263837</v>
      </c>
      <c r="Z138" s="28">
        <f>(1/(1+EXP(('S Curve Equation'!$B$11-Z93*'S Curve Equation'!$B$12)*'S Curve Equation'!$B$10))+'S Curve Equation'!$B$13)*'S Curve Equation'!$B$14</f>
        <v>0.34643929515920346</v>
      </c>
      <c r="AA138" s="28">
        <f>(1/(1+EXP(('S Curve Equation'!$B$11-AA93*'S Curve Equation'!$B$12)*'S Curve Equation'!$B$10))+'S Curve Equation'!$B$13)*'S Curve Equation'!$B$14</f>
        <v>0.35069923187032614</v>
      </c>
      <c r="AB138" s="28">
        <f>(1/(1+EXP(('S Curve Equation'!$B$11-AB93*'S Curve Equation'!$B$12)*'S Curve Equation'!$B$10))+'S Curve Equation'!$B$13)*'S Curve Equation'!$B$14</f>
        <v>0.35494498394430585</v>
      </c>
      <c r="AC138" s="28">
        <f>(1/(1+EXP(('S Curve Equation'!$B$11-AC93*'S Curve Equation'!$B$12)*'S Curve Equation'!$B$10))+'S Curve Equation'!$B$13)*'S Curve Equation'!$B$14</f>
        <v>0.35917592932733045</v>
      </c>
      <c r="AD138" s="28">
        <f>(1/(1+EXP(('S Curve Equation'!$B$11-AD93*'S Curve Equation'!$B$12)*'S Curve Equation'!$B$10))+'S Curve Equation'!$B$13)*'S Curve Equation'!$B$14</f>
        <v>0.36339146691859864</v>
      </c>
      <c r="AE138" s="28">
        <f>(1/(1+EXP(('S Curve Equation'!$B$11-AE93*'S Curve Equation'!$B$12)*'S Curve Equation'!$B$10))+'S Curve Equation'!$B$13)*'S Curve Equation'!$B$14</f>
        <v>0.36759101642396685</v>
      </c>
      <c r="AF138" s="28">
        <f>(1/(1+EXP(('S Curve Equation'!$B$11-AF93*'S Curve Equation'!$B$12)*'S Curve Equation'!$B$10))+'S Curve Equation'!$B$13)*'S Curve Equation'!$B$14</f>
        <v>0.37177401818934502</v>
      </c>
    </row>
    <row r="139" spans="1:32" x14ac:dyDescent="0.2">
      <c r="A139" s="6" t="s">
        <v>94</v>
      </c>
      <c r="B139" s="28">
        <f>(1/(1+EXP(('S Curve Equation'!$B$11-B94*'S Curve Equation'!$B$12)*'S Curve Equation'!$B$10))+'S Curve Equation'!$B$13)*'S Curve Equation'!$B$14</f>
        <v>4.2000000000000003E-2</v>
      </c>
      <c r="C139" s="28">
        <f>(1/(1+EXP(('S Curve Equation'!$B$11-C94*'S Curve Equation'!$B$12)*'S Curve Equation'!$B$10))+'S Curve Equation'!$B$13)*'S Curve Equation'!$B$14</f>
        <v>4.347432288454596E-2</v>
      </c>
      <c r="D139" s="28">
        <f>(1/(1+EXP(('S Curve Equation'!$B$11-D94*'S Curve Equation'!$B$12)*'S Curve Equation'!$B$10))+'S Curve Equation'!$B$13)*'S Curve Equation'!$B$14</f>
        <v>4.502828288755388E-2</v>
      </c>
      <c r="E139" s="28">
        <f>(1/(1+EXP(('S Curve Equation'!$B$11-E94*'S Curve Equation'!$B$12)*'S Curve Equation'!$B$10))+'S Curve Equation'!$B$13)*'S Curve Equation'!$B$14</f>
        <v>4.6613837644042512E-2</v>
      </c>
      <c r="F139" s="28">
        <f>(1/(1+EXP(('S Curve Equation'!$B$11-F94*'S Curve Equation'!$B$12)*'S Curve Equation'!$B$10))+'S Curve Equation'!$B$13)*'S Curve Equation'!$B$14</f>
        <v>4.8225073103326098E-2</v>
      </c>
      <c r="G139" s="28">
        <f>(1/(1+EXP(('S Curve Equation'!$B$11-G94*'S Curve Equation'!$B$12)*'S Curve Equation'!$B$10))+'S Curve Equation'!$B$13)*'S Curve Equation'!$B$14</f>
        <v>4.9875426375113434E-2</v>
      </c>
      <c r="H139" s="28">
        <f>(1/(1+EXP(('S Curve Equation'!$B$11-H94*'S Curve Equation'!$B$12)*'S Curve Equation'!$B$10))+'S Curve Equation'!$B$13)*'S Curve Equation'!$B$14</f>
        <v>5.1568256969352674E-2</v>
      </c>
      <c r="I139" s="28">
        <f>(1/(1+EXP(('S Curve Equation'!$B$11-I94*'S Curve Equation'!$B$12)*'S Curve Equation'!$B$10))+'S Curve Equation'!$B$13)*'S Curve Equation'!$B$14</f>
        <v>5.328843610001377E-2</v>
      </c>
      <c r="J139" s="28">
        <f>(1/(1+EXP(('S Curve Equation'!$B$11-J94*'S Curve Equation'!$B$12)*'S Curve Equation'!$B$10))+'S Curve Equation'!$B$13)*'S Curve Equation'!$B$14</f>
        <v>5.5028546947891881E-2</v>
      </c>
      <c r="K139" s="28">
        <f>(1/(1+EXP(('S Curve Equation'!$B$11-K94*'S Curve Equation'!$B$12)*'S Curve Equation'!$B$10))+'S Curve Equation'!$B$13)*'S Curve Equation'!$B$14</f>
        <v>5.6780810551845917E-2</v>
      </c>
      <c r="L139" s="28">
        <f>(1/(1+EXP(('S Curve Equation'!$B$11-L94*'S Curve Equation'!$B$12)*'S Curve Equation'!$B$10))+'S Curve Equation'!$B$13)*'S Curve Equation'!$B$14</f>
        <v>5.8503474439447603E-2</v>
      </c>
      <c r="M139" s="28">
        <f>(1/(1+EXP(('S Curve Equation'!$B$11-M94*'S Curve Equation'!$B$12)*'S Curve Equation'!$B$10))+'S Curve Equation'!$B$13)*'S Curve Equation'!$B$14</f>
        <v>6.0299277239511562E-2</v>
      </c>
      <c r="N139" s="28">
        <f>(1/(1+EXP(('S Curve Equation'!$B$11-N94*'S Curve Equation'!$B$12)*'S Curve Equation'!$B$10))+'S Curve Equation'!$B$13)*'S Curve Equation'!$B$14</f>
        <v>6.2120720672561719E-2</v>
      </c>
      <c r="O139" s="28">
        <f>(1/(1+EXP(('S Curve Equation'!$B$11-O94*'S Curve Equation'!$B$12)*'S Curve Equation'!$B$10))+'S Curve Equation'!$B$13)*'S Curve Equation'!$B$14</f>
        <v>6.3967676620394237E-2</v>
      </c>
      <c r="P139" s="28">
        <f>(1/(1+EXP(('S Curve Equation'!$B$11-P94*'S Curve Equation'!$B$12)*'S Curve Equation'!$B$10))+'S Curve Equation'!$B$13)*'S Curve Equation'!$B$14</f>
        <v>6.5840006943822582E-2</v>
      </c>
      <c r="Q139" s="28">
        <f>(1/(1+EXP(('S Curve Equation'!$B$11-Q94*'S Curve Equation'!$B$12)*'S Curve Equation'!$B$10))+'S Curve Equation'!$B$13)*'S Curve Equation'!$B$14</f>
        <v>6.7737563604890638E-2</v>
      </c>
      <c r="R139" s="28">
        <f>(1/(1+EXP(('S Curve Equation'!$B$11-R94*'S Curve Equation'!$B$12)*'S Curve Equation'!$B$10))+'S Curve Equation'!$B$13)*'S Curve Equation'!$B$14</f>
        <v>6.9660188797019629E-2</v>
      </c>
      <c r="S139" s="28">
        <f>(1/(1+EXP(('S Curve Equation'!$B$11-S94*'S Curve Equation'!$B$12)*'S Curve Equation'!$B$10))+'S Curve Equation'!$B$13)*'S Curve Equation'!$B$14</f>
        <v>7.1607715082865772E-2</v>
      </c>
      <c r="T139" s="28">
        <f>(1/(1+EXP(('S Curve Equation'!$B$11-T94*'S Curve Equation'!$B$12)*'S Curve Equation'!$B$10))+'S Curve Equation'!$B$13)*'S Curve Equation'!$B$14</f>
        <v>7.3579965539658745E-2</v>
      </c>
      <c r="U139" s="28">
        <f>(1/(1+EXP(('S Curve Equation'!$B$11-U94*'S Curve Equation'!$B$12)*'S Curve Equation'!$B$10))+'S Curve Equation'!$B$13)*'S Curve Equation'!$B$14</f>
        <v>7.5576753911768449E-2</v>
      </c>
      <c r="V139" s="28">
        <f>(1/(1+EXP(('S Curve Equation'!$B$11-V94*'S Curve Equation'!$B$12)*'S Curve Equation'!$B$10))+'S Curve Equation'!$B$13)*'S Curve Equation'!$B$14</f>
        <v>7.759788477026254E-2</v>
      </c>
      <c r="W139" s="28">
        <f>(1/(1+EXP(('S Curve Equation'!$B$11-W94*'S Curve Equation'!$B$12)*'S Curve Equation'!$B$10))+'S Curve Equation'!$B$13)*'S Curve Equation'!$B$14</f>
        <v>7.9643153679190712E-2</v>
      </c>
      <c r="X139" s="28">
        <f>(1/(1+EXP(('S Curve Equation'!$B$11-X94*'S Curve Equation'!$B$12)*'S Curve Equation'!$B$10))+'S Curve Equation'!$B$13)*'S Curve Equation'!$B$14</f>
        <v>8.1712347368333119E-2</v>
      </c>
      <c r="Y139" s="28">
        <f>(1/(1+EXP(('S Curve Equation'!$B$11-Y94*'S Curve Equation'!$B$12)*'S Curve Equation'!$B$10))+'S Curve Equation'!$B$13)*'S Curve Equation'!$B$14</f>
        <v>8.3805243912146402E-2</v>
      </c>
      <c r="Z139" s="28">
        <f>(1/(1+EXP(('S Curve Equation'!$B$11-Z94*'S Curve Equation'!$B$12)*'S Curve Equation'!$B$10))+'S Curve Equation'!$B$13)*'S Curve Equation'!$B$14</f>
        <v>8.5921612914622844E-2</v>
      </c>
      <c r="AA139" s="28">
        <f>(1/(1+EXP(('S Curve Equation'!$B$11-AA94*'S Curve Equation'!$B$12)*'S Curve Equation'!$B$10))+'S Curve Equation'!$B$13)*'S Curve Equation'!$B$14</f>
        <v>8.8061215699794318E-2</v>
      </c>
      <c r="AB139" s="28">
        <f>(1/(1+EXP(('S Curve Equation'!$B$11-AB94*'S Curve Equation'!$B$12)*'S Curve Equation'!$B$10))+'S Curve Equation'!$B$13)*'S Curve Equation'!$B$14</f>
        <v>9.0223805507585964E-2</v>
      </c>
      <c r="AC139" s="28">
        <f>(1/(1+EXP(('S Curve Equation'!$B$11-AC94*'S Curve Equation'!$B$12)*'S Curve Equation'!$B$10))+'S Curve Equation'!$B$13)*'S Curve Equation'!$B$14</f>
        <v>9.2409127694730572E-2</v>
      </c>
      <c r="AD139" s="28">
        <f>(1/(1+EXP(('S Curve Equation'!$B$11-AD94*'S Curve Equation'!$B$12)*'S Curve Equation'!$B$10))+'S Curve Equation'!$B$13)*'S Curve Equation'!$B$14</f>
        <v>9.4616919940457678E-2</v>
      </c>
      <c r="AE139" s="28">
        <f>(1/(1+EXP(('S Curve Equation'!$B$11-AE94*'S Curve Equation'!$B$12)*'S Curve Equation'!$B$10))+'S Curve Equation'!$B$13)*'S Curve Equation'!$B$14</f>
        <v>9.6846912456654402E-2</v>
      </c>
      <c r="AF139" s="28">
        <f>(1/(1+EXP(('S Curve Equation'!$B$11-AF94*'S Curve Equation'!$B$12)*'S Curve Equation'!$B$10))+'S Curve Equation'!$B$13)*'S Curve Equation'!$B$14</f>
        <v>9.9098828202204031E-2</v>
      </c>
    </row>
    <row r="140" spans="1:32" x14ac:dyDescent="0.2">
      <c r="A140" s="6" t="s">
        <v>93</v>
      </c>
      <c r="B140" s="28">
        <f>(1/(1+EXP(('S Curve Equation'!$B$11-B95*'S Curve Equation'!$B$12)*'S Curve Equation'!$B$10))+'S Curve Equation'!$B$13)*'S Curve Equation'!$B$14</f>
        <v>0.12999999999999998</v>
      </c>
      <c r="C140" s="28">
        <f>(1/(1+EXP(('S Curve Equation'!$B$11-C95*'S Curve Equation'!$B$12)*'S Curve Equation'!$B$10))+'S Curve Equation'!$B$13)*'S Curve Equation'!$B$14</f>
        <v>0.13302962970490648</v>
      </c>
      <c r="D140" s="28">
        <f>(1/(1+EXP(('S Curve Equation'!$B$11-D95*'S Curve Equation'!$B$12)*'S Curve Equation'!$B$10))+'S Curve Equation'!$B$13)*'S Curve Equation'!$B$14</f>
        <v>0.13619696647510202</v>
      </c>
      <c r="E140" s="28">
        <f>(1/(1+EXP(('S Curve Equation'!$B$11-E95*'S Curve Equation'!$B$12)*'S Curve Equation'!$B$10))+'S Curve Equation'!$B$13)*'S Curve Equation'!$B$14</f>
        <v>0.13940197312303224</v>
      </c>
      <c r="F140" s="28">
        <f>(1/(1+EXP(('S Curve Equation'!$B$11-F95*'S Curve Equation'!$B$12)*'S Curve Equation'!$B$10))+'S Curve Equation'!$B$13)*'S Curve Equation'!$B$14</f>
        <v>0.14263195529290007</v>
      </c>
      <c r="G140" s="28">
        <f>(1/(1+EXP(('S Curve Equation'!$B$11-G95*'S Curve Equation'!$B$12)*'S Curve Equation'!$B$10))+'S Curve Equation'!$B$13)*'S Curve Equation'!$B$14</f>
        <v>0.14591293680973064</v>
      </c>
      <c r="H140" s="28">
        <f>(1/(1+EXP(('S Curve Equation'!$B$11-H95*'S Curve Equation'!$B$12)*'S Curve Equation'!$B$10))+'S Curve Equation'!$B$13)*'S Curve Equation'!$B$14</f>
        <v>0.14925028123482756</v>
      </c>
      <c r="I140" s="28">
        <f>(1/(1+EXP(('S Curve Equation'!$B$11-I95*'S Curve Equation'!$B$12)*'S Curve Equation'!$B$10))+'S Curve Equation'!$B$13)*'S Curve Equation'!$B$14</f>
        <v>0.15261315710117307</v>
      </c>
      <c r="J140" s="28">
        <f>(1/(1+EXP(('S Curve Equation'!$B$11-J95*'S Curve Equation'!$B$12)*'S Curve Equation'!$B$10))+'S Curve Equation'!$B$13)*'S Curve Equation'!$B$14</f>
        <v>0.15598662923570419</v>
      </c>
      <c r="K140" s="28">
        <f>(1/(1+EXP(('S Curve Equation'!$B$11-K95*'S Curve Equation'!$B$12)*'S Curve Equation'!$B$10))+'S Curve Equation'!$B$13)*'S Curve Equation'!$B$14</f>
        <v>0.15935555434983253</v>
      </c>
      <c r="L140" s="28">
        <f>(1/(1+EXP(('S Curve Equation'!$B$11-L95*'S Curve Equation'!$B$12)*'S Curve Equation'!$B$10))+'S Curve Equation'!$B$13)*'S Curve Equation'!$B$14</f>
        <v>0.16264075204678949</v>
      </c>
      <c r="M140" s="28">
        <f>(1/(1+EXP(('S Curve Equation'!$B$11-M95*'S Curve Equation'!$B$12)*'S Curve Equation'!$B$10))+'S Curve Equation'!$B$13)*'S Curve Equation'!$B$14</f>
        <v>0.16603780777609251</v>
      </c>
      <c r="N140" s="28">
        <f>(1/(1+EXP(('S Curve Equation'!$B$11-N95*'S Curve Equation'!$B$12)*'S Curve Equation'!$B$10))+'S Curve Equation'!$B$13)*'S Curve Equation'!$B$14</f>
        <v>0.16945525599510713</v>
      </c>
      <c r="O140" s="28">
        <f>(1/(1+EXP(('S Curve Equation'!$B$11-O95*'S Curve Equation'!$B$12)*'S Curve Equation'!$B$10))+'S Curve Equation'!$B$13)*'S Curve Equation'!$B$14</f>
        <v>0.17289235732528277</v>
      </c>
      <c r="P140" s="28">
        <f>(1/(1+EXP(('S Curve Equation'!$B$11-P95*'S Curve Equation'!$B$12)*'S Curve Equation'!$B$10))+'S Curve Equation'!$B$13)*'S Curve Equation'!$B$14</f>
        <v>0.17634837013000662</v>
      </c>
      <c r="Q140" s="28">
        <f>(1/(1+EXP(('S Curve Equation'!$B$11-Q95*'S Curve Equation'!$B$12)*'S Curve Equation'!$B$10))+'S Curve Equation'!$B$13)*'S Curve Equation'!$B$14</f>
        <v>0.17982255115009779</v>
      </c>
      <c r="R140" s="28">
        <f>(1/(1+EXP(('S Curve Equation'!$B$11-R95*'S Curve Equation'!$B$12)*'S Curve Equation'!$B$10))+'S Curve Equation'!$B$13)*'S Curve Equation'!$B$14</f>
        <v>0.18331415612797503</v>
      </c>
      <c r="S140" s="28">
        <f>(1/(1+EXP(('S Curve Equation'!$B$11-S95*'S Curve Equation'!$B$12)*'S Curve Equation'!$B$10))+'S Curve Equation'!$B$13)*'S Curve Equation'!$B$14</f>
        <v>0.1868224404197758</v>
      </c>
      <c r="T140" s="28">
        <f>(1/(1+EXP(('S Curve Equation'!$B$11-T95*'S Curve Equation'!$B$12)*'S Curve Equation'!$B$10))+'S Curve Equation'!$B$13)*'S Curve Equation'!$B$14</f>
        <v>0.19034665959475763</v>
      </c>
      <c r="U140" s="28">
        <f>(1/(1+EXP(('S Curve Equation'!$B$11-U95*'S Curve Equation'!$B$12)*'S Curve Equation'!$B$10))+'S Curve Equation'!$B$13)*'S Curve Equation'!$B$14</f>
        <v>0.19388607002133126</v>
      </c>
      <c r="V140" s="28">
        <f>(1/(1+EXP(('S Curve Equation'!$B$11-V95*'S Curve Equation'!$B$12)*'S Curve Equation'!$B$10))+'S Curve Equation'!$B$13)*'S Curve Equation'!$B$14</f>
        <v>0.1974399294391638</v>
      </c>
      <c r="W140" s="28">
        <f>(1/(1+EXP(('S Curve Equation'!$B$11-W95*'S Curve Equation'!$B$12)*'S Curve Equation'!$B$10))+'S Curve Equation'!$B$13)*'S Curve Equation'!$B$14</f>
        <v>0.2010074975168035</v>
      </c>
      <c r="X140" s="28">
        <f>(1/(1+EXP(('S Curve Equation'!$B$11-X95*'S Curve Equation'!$B$12)*'S Curve Equation'!$B$10))+'S Curve Equation'!$B$13)*'S Curve Equation'!$B$14</f>
        <v>0.20458803639433618</v>
      </c>
      <c r="Y140" s="28">
        <f>(1/(1+EXP(('S Curve Equation'!$B$11-Y95*'S Curve Equation'!$B$12)*'S Curve Equation'!$B$10))+'S Curve Equation'!$B$13)*'S Curve Equation'!$B$14</f>
        <v>0.20818081121063636</v>
      </c>
      <c r="Z140" s="28">
        <f>(1/(1+EXP(('S Curve Equation'!$B$11-Z95*'S Curve Equation'!$B$12)*'S Curve Equation'!$B$10))+'S Curve Equation'!$B$13)*'S Curve Equation'!$B$14</f>
        <v>0.21178509061479886</v>
      </c>
      <c r="AA140" s="28">
        <f>(1/(1+EXP(('S Curve Equation'!$B$11-AA95*'S Curve Equation'!$B$12)*'S Curve Equation'!$B$10))+'S Curve Equation'!$B$13)*'S Curve Equation'!$B$14</f>
        <v>0.21540014726141871</v>
      </c>
      <c r="AB140" s="28">
        <f>(1/(1+EXP(('S Curve Equation'!$B$11-AB95*'S Curve Equation'!$B$12)*'S Curve Equation'!$B$10))+'S Curve Equation'!$B$13)*'S Curve Equation'!$B$14</f>
        <v>0.21902525828939415</v>
      </c>
      <c r="AC140" s="28">
        <f>(1/(1+EXP(('S Curve Equation'!$B$11-AC95*'S Curve Equation'!$B$12)*'S Curve Equation'!$B$10))+'S Curve Equation'!$B$13)*'S Curve Equation'!$B$14</f>
        <v>0.22265970578398811</v>
      </c>
      <c r="AD140" s="28">
        <f>(1/(1+EXP(('S Curve Equation'!$B$11-AD95*'S Curve Equation'!$B$12)*'S Curve Equation'!$B$10))+'S Curve Equation'!$B$13)*'S Curve Equation'!$B$14</f>
        <v>0.22630277722193479</v>
      </c>
      <c r="AE140" s="28">
        <f>(1/(1+EXP(('S Curve Equation'!$B$11-AE95*'S Curve Equation'!$B$12)*'S Curve Equation'!$B$10))+'S Curve Equation'!$B$13)*'S Curve Equation'!$B$14</f>
        <v>0.22995376589940175</v>
      </c>
      <c r="AF140" s="28">
        <f>(1/(1+EXP(('S Curve Equation'!$B$11-AF95*'S Curve Equation'!$B$12)*'S Curve Equation'!$B$10))+'S Curve Equation'!$B$13)*'S Curve Equation'!$B$14</f>
        <v>0.23361197134266845</v>
      </c>
    </row>
    <row r="141" spans="1:32" x14ac:dyDescent="0.2">
      <c r="A141" s="6" t="s">
        <v>28</v>
      </c>
      <c r="B141" s="28">
        <f>(1/(1+EXP(('S Curve Equation'!$B$11-B96*'S Curve Equation'!$B$12)*'S Curve Equation'!$B$10))+'S Curve Equation'!$B$13)*'S Curve Equation'!$B$14</f>
        <v>0.127</v>
      </c>
      <c r="C141" s="28">
        <f>(1/(1+EXP(('S Curve Equation'!$B$11-C96*'S Curve Equation'!$B$12)*'S Curve Equation'!$B$10))+'S Curve Equation'!$B$13)*'S Curve Equation'!$B$14</f>
        <v>0.12998738215632491</v>
      </c>
      <c r="D141" s="28">
        <f>(1/(1+EXP(('S Curve Equation'!$B$11-D96*'S Curve Equation'!$B$12)*'S Curve Equation'!$B$10))+'S Curve Equation'!$B$13)*'S Curve Equation'!$B$14</f>
        <v>0.13311123785399825</v>
      </c>
      <c r="E141" s="28">
        <f>(1/(1+EXP(('S Curve Equation'!$B$11-E96*'S Curve Equation'!$B$12)*'S Curve Equation'!$B$10))+'S Curve Equation'!$B$13)*'S Curve Equation'!$B$14</f>
        <v>0.13627295319815078</v>
      </c>
      <c r="F141" s="28">
        <f>(1/(1+EXP(('S Curve Equation'!$B$11-F96*'S Curve Equation'!$B$12)*'S Curve Equation'!$B$10))+'S Curve Equation'!$B$13)*'S Curve Equation'!$B$14</f>
        <v>0.13946001839179922</v>
      </c>
      <c r="G141" s="28">
        <f>(1/(1+EXP(('S Curve Equation'!$B$11-G96*'S Curve Equation'!$B$12)*'S Curve Equation'!$B$10))+'S Curve Equation'!$B$13)*'S Curve Equation'!$B$14</f>
        <v>0.14269812899749262</v>
      </c>
      <c r="H141" s="28">
        <f>(1/(1+EXP(('S Curve Equation'!$B$11-H96*'S Curve Equation'!$B$12)*'S Curve Equation'!$B$10))+'S Curve Equation'!$B$13)*'S Curve Equation'!$B$14</f>
        <v>0.14599260646352347</v>
      </c>
      <c r="I141" s="28">
        <f>(1/(1+EXP(('S Curve Equation'!$B$11-I96*'S Curve Equation'!$B$12)*'S Curve Equation'!$B$10))+'S Curve Equation'!$B$13)*'S Curve Equation'!$B$14</f>
        <v>0.14931303490281039</v>
      </c>
      <c r="J141" s="28">
        <f>(1/(1+EXP(('S Curve Equation'!$B$11-J96*'S Curve Equation'!$B$12)*'S Curve Equation'!$B$10))+'S Curve Equation'!$B$13)*'S Curve Equation'!$B$14</f>
        <v>0.15264467201973436</v>
      </c>
      <c r="K141" s="28">
        <f>(1/(1+EXP(('S Curve Equation'!$B$11-K96*'S Curve Equation'!$B$12)*'S Curve Equation'!$B$10))+'S Curve Equation'!$B$13)*'S Curve Equation'!$B$14</f>
        <v>0.15597255684773143</v>
      </c>
      <c r="L141" s="28">
        <f>(1/(1+EXP(('S Curve Equation'!$B$11-L96*'S Curve Equation'!$B$12)*'S Curve Equation'!$B$10))+'S Curve Equation'!$B$13)*'S Curve Equation'!$B$14</f>
        <v>0.15921843787843445</v>
      </c>
      <c r="M141" s="28">
        <f>(1/(1+EXP(('S Curve Equation'!$B$11-M96*'S Curve Equation'!$B$12)*'S Curve Equation'!$B$10))+'S Curve Equation'!$B$13)*'S Curve Equation'!$B$14</f>
        <v>0.16257556195701978</v>
      </c>
      <c r="N141" s="28">
        <f>(1/(1+EXP(('S Curve Equation'!$B$11-N96*'S Curve Equation'!$B$12)*'S Curve Equation'!$B$10))+'S Curve Equation'!$B$13)*'S Curve Equation'!$B$14</f>
        <v>0.16595357431285868</v>
      </c>
      <c r="O141" s="28">
        <f>(1/(1+EXP(('S Curve Equation'!$B$11-O96*'S Curve Equation'!$B$12)*'S Curve Equation'!$B$10))+'S Curve Equation'!$B$13)*'S Curve Equation'!$B$14</f>
        <v>0.16935175012204018</v>
      </c>
      <c r="P141" s="28">
        <f>(1/(1+EXP(('S Curve Equation'!$B$11-P96*'S Curve Equation'!$B$12)*'S Curve Equation'!$B$10))+'S Curve Equation'!$B$13)*'S Curve Equation'!$B$14</f>
        <v>0.17276936173521956</v>
      </c>
      <c r="Q141" s="28">
        <f>(1/(1+EXP(('S Curve Equation'!$B$11-Q96*'S Curve Equation'!$B$12)*'S Curve Equation'!$B$10))+'S Curve Equation'!$B$13)*'S Curve Equation'!$B$14</f>
        <v>0.17620567930661746</v>
      </c>
      <c r="R141" s="28">
        <f>(1/(1+EXP(('S Curve Equation'!$B$11-R96*'S Curve Equation'!$B$12)*'S Curve Equation'!$B$10))+'S Curve Equation'!$B$13)*'S Curve Equation'!$B$14</f>
        <v>0.17965997141275974</v>
      </c>
      <c r="S141" s="28">
        <f>(1/(1+EXP(('S Curve Equation'!$B$11-S96*'S Curve Equation'!$B$12)*'S Curve Equation'!$B$10))+'S Curve Equation'!$B$13)*'S Curve Equation'!$B$14</f>
        <v>0.18313150566021888</v>
      </c>
      <c r="T141" s="28">
        <f>(1/(1+EXP(('S Curve Equation'!$B$11-T96*'S Curve Equation'!$B$12)*'S Curve Equation'!$B$10))+'S Curve Equation'!$B$13)*'S Curve Equation'!$B$14</f>
        <v>0.1866195492816688</v>
      </c>
      <c r="U141" s="28">
        <f>(1/(1+EXP(('S Curve Equation'!$B$11-U96*'S Curve Equation'!$B$12)*'S Curve Equation'!$B$10))+'S Curve Equation'!$B$13)*'S Curve Equation'!$B$14</f>
        <v>0.1901233697195831</v>
      </c>
      <c r="V141" s="28">
        <f>(1/(1+EXP(('S Curve Equation'!$B$11-V96*'S Curve Equation'!$B$12)*'S Curve Equation'!$B$10))+'S Curve Equation'!$B$13)*'S Curve Equation'!$B$14</f>
        <v>0.19364223519698917</v>
      </c>
      <c r="W141" s="28">
        <f>(1/(1+EXP(('S Curve Equation'!$B$11-W96*'S Curve Equation'!$B$12)*'S Curve Equation'!$B$10))+'S Curve Equation'!$B$13)*'S Curve Equation'!$B$14</f>
        <v>0.19717541527470805</v>
      </c>
      <c r="X141" s="28">
        <f>(1/(1+EXP(('S Curve Equation'!$B$11-X96*'S Curve Equation'!$B$12)*'S Curve Equation'!$B$10))+'S Curve Equation'!$B$13)*'S Curve Equation'!$B$14</f>
        <v>0.20072218139456049</v>
      </c>
      <c r="Y141" s="28">
        <f>(1/(1+EXP(('S Curve Equation'!$B$11-Y96*'S Curve Equation'!$B$12)*'S Curve Equation'!$B$10))+'S Curve Equation'!$B$13)*'S Curve Equation'!$B$14</f>
        <v>0.20428180740807594</v>
      </c>
      <c r="Z141" s="28">
        <f>(1/(1+EXP(('S Curve Equation'!$B$11-Z96*'S Curve Equation'!$B$12)*'S Curve Equation'!$B$10))+'S Curve Equation'!$B$13)*'S Curve Equation'!$B$14</f>
        <v>0.20785357009025998</v>
      </c>
      <c r="AA141" s="28">
        <f>(1/(1+EXP(('S Curve Equation'!$B$11-AA96*'S Curve Equation'!$B$12)*'S Curve Equation'!$B$10))+'S Curve Equation'!$B$13)*'S Curve Equation'!$B$14</f>
        <v>0.21143674963805681</v>
      </c>
      <c r="AB141" s="28">
        <f>(1/(1+EXP(('S Curve Equation'!$B$11-AB96*'S Curve Equation'!$B$12)*'S Curve Equation'!$B$10))+'S Curve Equation'!$B$13)*'S Curve Equation'!$B$14</f>
        <v>0.21503063015315022</v>
      </c>
      <c r="AC141" s="28">
        <f>(1/(1+EXP(('S Curve Equation'!$B$11-AC96*'S Curve Equation'!$B$12)*'S Curve Equation'!$B$10))+'S Curve Equation'!$B$13)*'S Curve Equation'!$B$14</f>
        <v>0.2186345001088032</v>
      </c>
      <c r="AD141" s="28">
        <f>(1/(1+EXP(('S Curve Equation'!$B$11-AD96*'S Curve Equation'!$B$12)*'S Curve Equation'!$B$10))+'S Curve Equation'!$B$13)*'S Curve Equation'!$B$14</f>
        <v>0.22224765280049316</v>
      </c>
      <c r="AE141" s="28">
        <f>(1/(1+EXP(('S Curve Equation'!$B$11-AE96*'S Curve Equation'!$B$12)*'S Curve Equation'!$B$10))+'S Curve Equation'!$B$13)*'S Curve Equation'!$B$14</f>
        <v>0.22586938678011398</v>
      </c>
      <c r="AF141" s="28">
        <f>(1/(1+EXP(('S Curve Equation'!$B$11-AF96*'S Curve Equation'!$B$12)*'S Curve Equation'!$B$10))+'S Curve Equation'!$B$13)*'S Curve Equation'!$B$14</f>
        <v>0.2294990062735722</v>
      </c>
    </row>
    <row r="142" spans="1:32" x14ac:dyDescent="0.2">
      <c r="A142" s="6" t="s">
        <v>29</v>
      </c>
      <c r="B142" s="28">
        <f>(1/(1+EXP(('S Curve Equation'!$B$11-B97*'S Curve Equation'!$B$12)*'S Curve Equation'!$B$10))+'S Curve Equation'!$B$13)*'S Curve Equation'!$B$14</f>
        <v>0.20699999999999996</v>
      </c>
      <c r="C142" s="28">
        <f>(1/(1+EXP(('S Curve Equation'!$B$11-C97*'S Curve Equation'!$B$12)*'S Curve Equation'!$B$10))+'S Curve Equation'!$B$13)*'S Curve Equation'!$B$14</f>
        <v>0.21090735605654101</v>
      </c>
      <c r="D142" s="28">
        <f>(1/(1+EXP(('S Curve Equation'!$B$11-D97*'S Curve Equation'!$B$12)*'S Curve Equation'!$B$10))+'S Curve Equation'!$B$13)*'S Curve Equation'!$B$14</f>
        <v>0.21497200361096533</v>
      </c>
      <c r="E142" s="28">
        <f>(1/(1+EXP(('S Curve Equation'!$B$11-E97*'S Curve Equation'!$B$12)*'S Curve Equation'!$B$10))+'S Curve Equation'!$B$13)*'S Curve Equation'!$B$14</f>
        <v>0.21906422528480179</v>
      </c>
      <c r="F142" s="28">
        <f>(1/(1+EXP(('S Curve Equation'!$B$11-F97*'S Curve Equation'!$B$12)*'S Curve Equation'!$B$10))+'S Curve Equation'!$B$13)*'S Curve Equation'!$B$14</f>
        <v>0.22316756870158461</v>
      </c>
      <c r="G142" s="28">
        <f>(1/(1+EXP(('S Curve Equation'!$B$11-G97*'S Curve Equation'!$B$12)*'S Curve Equation'!$B$10))+'S Curve Equation'!$B$13)*'S Curve Equation'!$B$14</f>
        <v>0.22731472570766065</v>
      </c>
      <c r="H142" s="28">
        <f>(1/(1+EXP(('S Curve Equation'!$B$11-H97*'S Curve Equation'!$B$12)*'S Curve Equation'!$B$10))+'S Curve Equation'!$B$13)*'S Curve Equation'!$B$14</f>
        <v>0.23151181081721478</v>
      </c>
      <c r="I142" s="28">
        <f>(1/(1+EXP(('S Curve Equation'!$B$11-I97*'S Curve Equation'!$B$12)*'S Curve Equation'!$B$10))+'S Curve Equation'!$B$13)*'S Curve Equation'!$B$14</f>
        <v>0.23571963370892263</v>
      </c>
      <c r="J142" s="28">
        <f>(1/(1+EXP(('S Curve Equation'!$B$11-J97*'S Curve Equation'!$B$12)*'S Curve Equation'!$B$10))+'S Curve Equation'!$B$13)*'S Curve Equation'!$B$14</f>
        <v>0.23991952769824709</v>
      </c>
      <c r="K142" s="28">
        <f>(1/(1+EXP(('S Curve Equation'!$B$11-K97*'S Curve Equation'!$B$12)*'S Curve Equation'!$B$10))+'S Curve Equation'!$B$13)*'S Curve Equation'!$B$14</f>
        <v>0.24409293765312481</v>
      </c>
      <c r="L142" s="28">
        <f>(1/(1+EXP(('S Curve Equation'!$B$11-L97*'S Curve Equation'!$B$12)*'S Curve Equation'!$B$10))+'S Curve Equation'!$B$13)*'S Curve Equation'!$B$14</f>
        <v>0.24814291454565279</v>
      </c>
      <c r="M142" s="28">
        <f>(1/(1+EXP(('S Curve Equation'!$B$11-M97*'S Curve Equation'!$B$12)*'S Curve Equation'!$B$10))+'S Curve Equation'!$B$13)*'S Curve Equation'!$B$14</f>
        <v>0.25231065056013235</v>
      </c>
      <c r="N142" s="28">
        <f>(1/(1+EXP(('S Curve Equation'!$B$11-N97*'S Curve Equation'!$B$12)*'S Curve Equation'!$B$10))+'S Curve Equation'!$B$13)*'S Curve Equation'!$B$14</f>
        <v>0.2564830743802663</v>
      </c>
      <c r="O142" s="28">
        <f>(1/(1+EXP(('S Curve Equation'!$B$11-O97*'S Curve Equation'!$B$12)*'S Curve Equation'!$B$10))+'S Curve Equation'!$B$13)*'S Curve Equation'!$B$14</f>
        <v>0.26065925299100146</v>
      </c>
      <c r="P142" s="28">
        <f>(1/(1+EXP(('S Curve Equation'!$B$11-P97*'S Curve Equation'!$B$12)*'S Curve Equation'!$B$10))+'S Curve Equation'!$B$13)*'S Curve Equation'!$B$14</f>
        <v>0.26483826709809832</v>
      </c>
      <c r="Q142" s="28">
        <f>(1/(1+EXP(('S Curve Equation'!$B$11-Q97*'S Curve Equation'!$B$12)*'S Curve Equation'!$B$10))+'S Curve Equation'!$B$13)*'S Curve Equation'!$B$14</f>
        <v>0.26901921161677655</v>
      </c>
      <c r="R142" s="28">
        <f>(1/(1+EXP(('S Curve Equation'!$B$11-R97*'S Curve Equation'!$B$12)*'S Curve Equation'!$B$10))+'S Curve Equation'!$B$13)*'S Curve Equation'!$B$14</f>
        <v>0.27320119612647964</v>
      </c>
      <c r="S142" s="28">
        <f>(1/(1+EXP(('S Curve Equation'!$B$11-S97*'S Curve Equation'!$B$12)*'S Curve Equation'!$B$10))+'S Curve Equation'!$B$13)*'S Curve Equation'!$B$14</f>
        <v>0.27738334529217118</v>
      </c>
      <c r="T142" s="28">
        <f>(1/(1+EXP(('S Curve Equation'!$B$11-T97*'S Curve Equation'!$B$12)*'S Curve Equation'!$B$10))+'S Curve Equation'!$B$13)*'S Curve Equation'!$B$14</f>
        <v>0.28156479925264388</v>
      </c>
      <c r="U142" s="28">
        <f>(1/(1+EXP(('S Curve Equation'!$B$11-U97*'S Curve Equation'!$B$12)*'S Curve Equation'!$B$10))+'S Curve Equation'!$B$13)*'S Curve Equation'!$B$14</f>
        <v>0.28574471397635143</v>
      </c>
      <c r="V142" s="28">
        <f>(1/(1+EXP(('S Curve Equation'!$B$11-V97*'S Curve Equation'!$B$12)*'S Curve Equation'!$B$10))+'S Curve Equation'!$B$13)*'S Curve Equation'!$B$14</f>
        <v>0.28992226158537227</v>
      </c>
      <c r="W142" s="28">
        <f>(1/(1+EXP(('S Curve Equation'!$B$11-W97*'S Curve Equation'!$B$12)*'S Curve Equation'!$B$10))+'S Curve Equation'!$B$13)*'S Curve Equation'!$B$14</f>
        <v>0.29409663064812852</v>
      </c>
      <c r="X142" s="28">
        <f>(1/(1+EXP(('S Curve Equation'!$B$11-X97*'S Curve Equation'!$B$12)*'S Curve Equation'!$B$10))+'S Curve Equation'!$B$13)*'S Curve Equation'!$B$14</f>
        <v>0.29826702644154213</v>
      </c>
      <c r="Y142" s="28">
        <f>(1/(1+EXP(('S Curve Equation'!$B$11-Y97*'S Curve Equation'!$B$12)*'S Curve Equation'!$B$10))+'S Curve Equation'!$B$13)*'S Curve Equation'!$B$14</f>
        <v>0.30243267118335554</v>
      </c>
      <c r="Z142" s="28">
        <f>(1/(1+EXP(('S Curve Equation'!$B$11-Z97*'S Curve Equation'!$B$12)*'S Curve Equation'!$B$10))+'S Curve Equation'!$B$13)*'S Curve Equation'!$B$14</f>
        <v>0.30659280423536078</v>
      </c>
      <c r="AA142" s="28">
        <f>(1/(1+EXP(('S Curve Equation'!$B$11-AA97*'S Curve Equation'!$B$12)*'S Curve Equation'!$B$10))+'S Curve Equation'!$B$13)*'S Curve Equation'!$B$14</f>
        <v>0.31074668227835173</v>
      </c>
      <c r="AB142" s="28">
        <f>(1/(1+EXP(('S Curve Equation'!$B$11-AB97*'S Curve Equation'!$B$12)*'S Curve Equation'!$B$10))+'S Curve Equation'!$B$13)*'S Curve Equation'!$B$14</f>
        <v>0.31489357945959928</v>
      </c>
      <c r="AC142" s="28">
        <f>(1/(1+EXP(('S Curve Equation'!$B$11-AC97*'S Curve Equation'!$B$12)*'S Curve Equation'!$B$10))+'S Curve Equation'!$B$13)*'S Curve Equation'!$B$14</f>
        <v>0.31903278751370023</v>
      </c>
      <c r="AD142" s="28">
        <f>(1/(1+EXP(('S Curve Equation'!$B$11-AD97*'S Curve Equation'!$B$12)*'S Curve Equation'!$B$10))+'S Curve Equation'!$B$13)*'S Curve Equation'!$B$14</f>
        <v>0.32316361585767228</v>
      </c>
      <c r="AE142" s="28">
        <f>(1/(1+EXP(('S Curve Equation'!$B$11-AE97*'S Curve Equation'!$B$12)*'S Curve Equation'!$B$10))+'S Curve Equation'!$B$13)*'S Curve Equation'!$B$14</f>
        <v>0.32728539166117387</v>
      </c>
      <c r="AF142" s="28">
        <f>(1/(1+EXP(('S Curve Equation'!$B$11-AF97*'S Curve Equation'!$B$12)*'S Curve Equation'!$B$10))+'S Curve Equation'!$B$13)*'S Curve Equation'!$B$14</f>
        <v>0.33139745989274588</v>
      </c>
    </row>
    <row r="143" spans="1:32" x14ac:dyDescent="0.2">
      <c r="A143" s="6" t="s">
        <v>30</v>
      </c>
      <c r="B143" s="28">
        <f>(1/(1+EXP(('S Curve Equation'!$B$11-B98*'S Curve Equation'!$B$12)*'S Curve Equation'!$B$10))+'S Curve Equation'!$B$13)*'S Curve Equation'!$B$14</f>
        <v>0.28669902912621353</v>
      </c>
      <c r="C143" s="28">
        <f>(1/(1+EXP(('S Curve Equation'!$B$11-C98*'S Curve Equation'!$B$12)*'S Curve Equation'!$B$10))+'S Curve Equation'!$B$13)*'S Curve Equation'!$B$14</f>
        <v>0.29115119014314872</v>
      </c>
      <c r="D143" s="28">
        <f>(1/(1+EXP(('S Curve Equation'!$B$11-D98*'S Curve Equation'!$B$12)*'S Curve Equation'!$B$10))+'S Curve Equation'!$B$13)*'S Curve Equation'!$B$14</f>
        <v>0.29576284800100572</v>
      </c>
      <c r="E143" s="28">
        <f>(1/(1+EXP(('S Curve Equation'!$B$11-E98*'S Curve Equation'!$B$12)*'S Curve Equation'!$B$10))+'S Curve Equation'!$B$13)*'S Curve Equation'!$B$14</f>
        <v>0.30038577177481529</v>
      </c>
      <c r="F143" s="28">
        <f>(1/(1+EXP(('S Curve Equation'!$B$11-F98*'S Curve Equation'!$B$12)*'S Curve Equation'!$B$10))+'S Curve Equation'!$B$13)*'S Curve Equation'!$B$14</f>
        <v>0.30500139078605559</v>
      </c>
      <c r="G143" s="28">
        <f>(1/(1+EXP(('S Curve Equation'!$B$11-G98*'S Curve Equation'!$B$12)*'S Curve Equation'!$B$10))+'S Curve Equation'!$B$13)*'S Curve Equation'!$B$14</f>
        <v>0.30964637635017672</v>
      </c>
      <c r="H143" s="28">
        <f>(1/(1+EXP(('S Curve Equation'!$B$11-H98*'S Curve Equation'!$B$12)*'S Curve Equation'!$B$10))+'S Curve Equation'!$B$13)*'S Curve Equation'!$B$14</f>
        <v>0.3143271977325518</v>
      </c>
      <c r="I143" s="28">
        <f>(1/(1+EXP(('S Curve Equation'!$B$11-I98*'S Curve Equation'!$B$12)*'S Curve Equation'!$B$10))+'S Curve Equation'!$B$13)*'S Curve Equation'!$B$14</f>
        <v>0.31900000828299135</v>
      </c>
      <c r="J143" s="28">
        <f>(1/(1+EXP(('S Curve Equation'!$B$11-J98*'S Curve Equation'!$B$12)*'S Curve Equation'!$B$10))+'S Curve Equation'!$B$13)*'S Curve Equation'!$B$14</f>
        <v>0.32364434874312864</v>
      </c>
      <c r="K143" s="28">
        <f>(1/(1+EXP(('S Curve Equation'!$B$11-K98*'S Curve Equation'!$B$12)*'S Curve Equation'!$B$10))+'S Curve Equation'!$B$13)*'S Curve Equation'!$B$14</f>
        <v>0.32824022074822096</v>
      </c>
      <c r="L143" s="28">
        <f>(1/(1+EXP(('S Curve Equation'!$B$11-L98*'S Curve Equation'!$B$12)*'S Curve Equation'!$B$10))+'S Curve Equation'!$B$13)*'S Curve Equation'!$B$14</f>
        <v>0.33268213987016282</v>
      </c>
      <c r="M143" s="28">
        <f>(1/(1+EXP(('S Curve Equation'!$B$11-M98*'S Curve Equation'!$B$12)*'S Curve Equation'!$B$10))+'S Curve Equation'!$B$13)*'S Curve Equation'!$B$14</f>
        <v>0.33723493429329277</v>
      </c>
      <c r="N143" s="28">
        <f>(1/(1+EXP(('S Curve Equation'!$B$11-N98*'S Curve Equation'!$B$12)*'S Curve Equation'!$B$10))+'S Curve Equation'!$B$13)*'S Curve Equation'!$B$14</f>
        <v>0.34177453027793292</v>
      </c>
      <c r="O143" s="28">
        <f>(1/(1+EXP(('S Curve Equation'!$B$11-O98*'S Curve Equation'!$B$12)*'S Curve Equation'!$B$10))+'S Curve Equation'!$B$13)*'S Curve Equation'!$B$14</f>
        <v>0.34630010806295741</v>
      </c>
      <c r="P143" s="28">
        <f>(1/(1+EXP(('S Curve Equation'!$B$11-P98*'S Curve Equation'!$B$12)*'S Curve Equation'!$B$10))+'S Curve Equation'!$B$13)*'S Curve Equation'!$B$14</f>
        <v>0.35081087423590412</v>
      </c>
      <c r="Q143" s="28">
        <f>(1/(1+EXP(('S Curve Equation'!$B$11-Q98*'S Curve Equation'!$B$12)*'S Curve Equation'!$B$10))+'S Curve Equation'!$B$13)*'S Curve Equation'!$B$14</f>
        <v>0.35530606165124401</v>
      </c>
      <c r="R143" s="28">
        <f>(1/(1+EXP(('S Curve Equation'!$B$11-R98*'S Curve Equation'!$B$12)*'S Curve Equation'!$B$10))+'S Curve Equation'!$B$13)*'S Curve Equation'!$B$14</f>
        <v>0.35978492931471306</v>
      </c>
      <c r="S143" s="28">
        <f>(1/(1+EXP(('S Curve Equation'!$B$11-S98*'S Curve Equation'!$B$12)*'S Curve Equation'!$B$10))+'S Curve Equation'!$B$13)*'S Curve Equation'!$B$14</f>
        <v>0.36424676223551655</v>
      </c>
      <c r="T143" s="28">
        <f>(1/(1+EXP(('S Curve Equation'!$B$11-T98*'S Curve Equation'!$B$12)*'S Curve Equation'!$B$10))+'S Curve Equation'!$B$13)*'S Curve Equation'!$B$14</f>
        <v>0.36869087124820321</v>
      </c>
      <c r="U143" s="28">
        <f>(1/(1+EXP(('S Curve Equation'!$B$11-U98*'S Curve Equation'!$B$12)*'S Curve Equation'!$B$10))+'S Curve Equation'!$B$13)*'S Curve Equation'!$B$14</f>
        <v>0.37311659280596615</v>
      </c>
      <c r="V143" s="28">
        <f>(1/(1+EXP(('S Curve Equation'!$B$11-V98*'S Curve Equation'!$B$12)*'S Curve Equation'!$B$10))+'S Curve Equation'!$B$13)*'S Curve Equation'!$B$14</f>
        <v>0.37752328874713897</v>
      </c>
      <c r="W143" s="28">
        <f>(1/(1+EXP(('S Curve Equation'!$B$11-W98*'S Curve Equation'!$B$12)*'S Curve Equation'!$B$10))+'S Curve Equation'!$B$13)*'S Curve Equation'!$B$14</f>
        <v>0.38191034603660151</v>
      </c>
      <c r="X143" s="28">
        <f>(1/(1+EXP(('S Curve Equation'!$B$11-X98*'S Curve Equation'!$B$12)*'S Curve Equation'!$B$10))+'S Curve Equation'!$B$13)*'S Curve Equation'!$B$14</f>
        <v>0.38627717648378623</v>
      </c>
      <c r="Y143" s="28">
        <f>(1/(1+EXP(('S Curve Equation'!$B$11-Y98*'S Curve Equation'!$B$12)*'S Curve Equation'!$B$10))+'S Curve Equation'!$B$13)*'S Curve Equation'!$B$14</f>
        <v>0.39062321643894765</v>
      </c>
      <c r="Z143" s="28">
        <f>(1/(1+EXP(('S Curve Equation'!$B$11-Z98*'S Curve Equation'!$B$12)*'S Curve Equation'!$B$10))+'S Curve Equation'!$B$13)*'S Curve Equation'!$B$14</f>
        <v>0.39494792646929633</v>
      </c>
      <c r="AA143" s="28">
        <f>(1/(1+EXP(('S Curve Equation'!$B$11-AA98*'S Curve Equation'!$B$12)*'S Curve Equation'!$B$10))+'S Curve Equation'!$B$13)*'S Curve Equation'!$B$14</f>
        <v>0.39925079101660138</v>
      </c>
      <c r="AB143" s="28">
        <f>(1/(1+EXP(('S Curve Equation'!$B$11-AB98*'S Curve Equation'!$B$12)*'S Curve Equation'!$B$10))+'S Curve Equation'!$B$13)*'S Curve Equation'!$B$14</f>
        <v>0.40353131803777309</v>
      </c>
      <c r="AC143" s="28">
        <f>(1/(1+EXP(('S Curve Equation'!$B$11-AC98*'S Curve Equation'!$B$12)*'S Curve Equation'!$B$10))+'S Curve Equation'!$B$13)*'S Curve Equation'!$B$14</f>
        <v>0.40778903862991916</v>
      </c>
      <c r="AD143" s="28">
        <f>(1/(1+EXP(('S Curve Equation'!$B$11-AD98*'S Curve Equation'!$B$12)*'S Curve Equation'!$B$10))+'S Curve Equation'!$B$13)*'S Curve Equation'!$B$14</f>
        <v>0.41202350664132692</v>
      </c>
      <c r="AE143" s="28">
        <f>(1/(1+EXP(('S Curve Equation'!$B$11-AE98*'S Curve Equation'!$B$12)*'S Curve Equation'!$B$10))+'S Curve Equation'!$B$13)*'S Curve Equation'!$B$14</f>
        <v>0.41623429826975605</v>
      </c>
      <c r="AF143" s="28">
        <f>(1/(1+EXP(('S Curve Equation'!$B$11-AF98*'S Curve Equation'!$B$12)*'S Curve Equation'!$B$10))+'S Curve Equation'!$B$13)*'S Curve Equation'!$B$14</f>
        <v>0.42042101164938778</v>
      </c>
    </row>
    <row r="144" spans="1:32" x14ac:dyDescent="0.2">
      <c r="A144" s="6" t="s">
        <v>31</v>
      </c>
      <c r="B144" s="28">
        <f>(1/(1+EXP(('S Curve Equation'!$B$11-B99*'S Curve Equation'!$B$12)*'S Curve Equation'!$B$10))+'S Curve Equation'!$B$13)*'S Curve Equation'!$B$14</f>
        <v>0.22600000000000009</v>
      </c>
      <c r="C144" s="28">
        <f>(1/(1+EXP(('S Curve Equation'!$B$11-C99*'S Curve Equation'!$B$12)*'S Curve Equation'!$B$10))+'S Curve Equation'!$B$13)*'S Curve Equation'!$B$14</f>
        <v>0.23006829040509261</v>
      </c>
      <c r="D144" s="28">
        <f>(1/(1+EXP(('S Curve Equation'!$B$11-D99*'S Curve Equation'!$B$12)*'S Curve Equation'!$B$10))+'S Curve Equation'!$B$13)*'S Curve Equation'!$B$14</f>
        <v>0.23429576987307132</v>
      </c>
      <c r="E144" s="28">
        <f>(1/(1+EXP(('S Curve Equation'!$B$11-E99*'S Curve Equation'!$B$12)*'S Curve Equation'!$B$10))+'S Curve Equation'!$B$13)*'S Curve Equation'!$B$14</f>
        <v>0.23854725860704001</v>
      </c>
      <c r="F144" s="28">
        <f>(1/(1+EXP(('S Curve Equation'!$B$11-F99*'S Curve Equation'!$B$12)*'S Curve Equation'!$B$10))+'S Curve Equation'!$B$13)*'S Curve Equation'!$B$14</f>
        <v>0.24280564686568007</v>
      </c>
      <c r="G144" s="28">
        <f>(1/(1+EXP(('S Curve Equation'!$B$11-G99*'S Curve Equation'!$B$12)*'S Curve Equation'!$B$10))+'S Curve Equation'!$B$13)*'S Curve Equation'!$B$14</f>
        <v>0.24710481715162122</v>
      </c>
      <c r="H144" s="28">
        <f>(1/(1+EXP(('S Curve Equation'!$B$11-H99*'S Curve Equation'!$B$12)*'S Curve Equation'!$B$10))+'S Curve Equation'!$B$13)*'S Curve Equation'!$B$14</f>
        <v>0.25145099785401592</v>
      </c>
      <c r="I144" s="28">
        <f>(1/(1+EXP(('S Curve Equation'!$B$11-I99*'S Curve Equation'!$B$12)*'S Curve Equation'!$B$10))+'S Curve Equation'!$B$13)*'S Curve Equation'!$B$14</f>
        <v>0.25580355251490783</v>
      </c>
      <c r="J144" s="28">
        <f>(1/(1+EXP(('S Curve Equation'!$B$11-J99*'S Curve Equation'!$B$12)*'S Curve Equation'!$B$10))+'S Curve Equation'!$B$13)*'S Curve Equation'!$B$14</f>
        <v>0.26014321587843536</v>
      </c>
      <c r="K144" s="28">
        <f>(1/(1+EXP(('S Curve Equation'!$B$11-K99*'S Curve Equation'!$B$12)*'S Curve Equation'!$B$10))+'S Curve Equation'!$B$13)*'S Curve Equation'!$B$14</f>
        <v>0.2644509193537507</v>
      </c>
      <c r="L144" s="28">
        <f>(1/(1+EXP(('S Curve Equation'!$B$11-L99*'S Curve Equation'!$B$12)*'S Curve Equation'!$B$10))+'S Curve Equation'!$B$13)*'S Curve Equation'!$B$14</f>
        <v>0.26862688194096607</v>
      </c>
      <c r="M144" s="28">
        <f>(1/(1+EXP(('S Curve Equation'!$B$11-M99*'S Curve Equation'!$B$12)*'S Curve Equation'!$B$10))+'S Curve Equation'!$B$13)*'S Curve Equation'!$B$14</f>
        <v>0.27291985088678994</v>
      </c>
      <c r="N144" s="28">
        <f>(1/(1+EXP(('S Curve Equation'!$B$11-N99*'S Curve Equation'!$B$12)*'S Curve Equation'!$B$10))+'S Curve Equation'!$B$13)*'S Curve Equation'!$B$14</f>
        <v>0.27721320439117075</v>
      </c>
      <c r="O144" s="28">
        <f>(1/(1+EXP(('S Curve Equation'!$B$11-O99*'S Curve Equation'!$B$12)*'S Curve Equation'!$B$10))+'S Curve Equation'!$B$13)*'S Curve Equation'!$B$14</f>
        <v>0.28150601124148605</v>
      </c>
      <c r="P144" s="28">
        <f>(1/(1+EXP(('S Curve Equation'!$B$11-P99*'S Curve Equation'!$B$12)*'S Curve Equation'!$B$10))+'S Curve Equation'!$B$13)*'S Curve Equation'!$B$14</f>
        <v>0.28579735759948316</v>
      </c>
      <c r="Q144" s="28">
        <f>(1/(1+EXP(('S Curve Equation'!$B$11-Q99*'S Curve Equation'!$B$12)*'S Curve Equation'!$B$10))+'S Curve Equation'!$B$13)*'S Curve Equation'!$B$14</f>
        <v>0.29008634737785982</v>
      </c>
      <c r="R144" s="28">
        <f>(1/(1+EXP(('S Curve Equation'!$B$11-R99*'S Curve Equation'!$B$12)*'S Curve Equation'!$B$10))+'S Curve Equation'!$B$13)*'S Curve Equation'!$B$14</f>
        <v>0.29437210258043806</v>
      </c>
      <c r="S144" s="28">
        <f>(1/(1+EXP(('S Curve Equation'!$B$11-S99*'S Curve Equation'!$B$12)*'S Curve Equation'!$B$10))+'S Curve Equation'!$B$13)*'S Curve Equation'!$B$14</f>
        <v>0.29865376360672574</v>
      </c>
      <c r="T144" s="28">
        <f>(1/(1+EXP(('S Curve Equation'!$B$11-T99*'S Curve Equation'!$B$12)*'S Curve Equation'!$B$10))+'S Curve Equation'!$B$13)*'S Curve Equation'!$B$14</f>
        <v>0.30293048952171575</v>
      </c>
      <c r="U144" s="28">
        <f>(1/(1+EXP(('S Curve Equation'!$B$11-U99*'S Curve Equation'!$B$12)*'S Curve Equation'!$B$10))+'S Curve Equation'!$B$13)*'S Curve Equation'!$B$14</f>
        <v>0.3072014582917898</v>
      </c>
      <c r="V144" s="28">
        <f>(1/(1+EXP(('S Curve Equation'!$B$11-V99*'S Curve Equation'!$B$12)*'S Curve Equation'!$B$10))+'S Curve Equation'!$B$13)*'S Curve Equation'!$B$14</f>
        <v>0.31146586698768269</v>
      </c>
      <c r="W144" s="28">
        <f>(1/(1+EXP(('S Curve Equation'!$B$11-W99*'S Curve Equation'!$B$12)*'S Curve Equation'!$B$10))+'S Curve Equation'!$B$13)*'S Curve Equation'!$B$14</f>
        <v>0.31572293195545836</v>
      </c>
      <c r="X144" s="28">
        <f>(1/(1+EXP(('S Curve Equation'!$B$11-X99*'S Curve Equation'!$B$12)*'S Curve Equation'!$B$10))+'S Curve Equation'!$B$13)*'S Curve Equation'!$B$14</f>
        <v>0.31997188895649903</v>
      </c>
      <c r="Y144" s="28">
        <f>(1/(1+EXP(('S Curve Equation'!$B$11-Y99*'S Curve Equation'!$B$12)*'S Curve Equation'!$B$10))+'S Curve Equation'!$B$13)*'S Curve Equation'!$B$14</f>
        <v>0.32421199327753791</v>
      </c>
      <c r="Z144" s="28">
        <f>(1/(1+EXP(('S Curve Equation'!$B$11-Z99*'S Curve Equation'!$B$12)*'S Curve Equation'!$B$10))+'S Curve Equation'!$B$13)*'S Curve Equation'!$B$14</f>
        <v>0.32844251981176581</v>
      </c>
      <c r="AA144" s="28">
        <f>(1/(1+EXP(('S Curve Equation'!$B$11-AA99*'S Curve Equation'!$B$12)*'S Curve Equation'!$B$10))+'S Curve Equation'!$B$13)*'S Curve Equation'!$B$14</f>
        <v>0.33266276311209964</v>
      </c>
      <c r="AB144" s="28">
        <f>(1/(1+EXP(('S Curve Equation'!$B$11-AB99*'S Curve Equation'!$B$12)*'S Curve Equation'!$B$10))+'S Curve Equation'!$B$13)*'S Curve Equation'!$B$14</f>
        <v>0.33687203741767391</v>
      </c>
      <c r="AC144" s="28">
        <f>(1/(1+EXP(('S Curve Equation'!$B$11-AC99*'S Curve Equation'!$B$12)*'S Curve Equation'!$B$10))+'S Curve Equation'!$B$13)*'S Curve Equation'!$B$14</f>
        <v>0.341069676654642</v>
      </c>
      <c r="AD144" s="28">
        <f>(1/(1+EXP(('S Curve Equation'!$B$11-AD99*'S Curve Equation'!$B$12)*'S Curve Equation'!$B$10))+'S Curve Equation'!$B$13)*'S Curve Equation'!$B$14</f>
        <v>0.34525503441239513</v>
      </c>
      <c r="AE144" s="28">
        <f>(1/(1+EXP(('S Curve Equation'!$B$11-AE99*'S Curve Equation'!$B$12)*'S Curve Equation'!$B$10))+'S Curve Equation'!$B$13)*'S Curve Equation'!$B$14</f>
        <v>0.34942748389628481</v>
      </c>
      <c r="AF144" s="28">
        <f>(1/(1+EXP(('S Curve Equation'!$B$11-AF99*'S Curve Equation'!$B$12)*'S Curve Equation'!$B$10))+'S Curve Equation'!$B$13)*'S Curve Equation'!$B$14</f>
        <v>0.35358641785794581</v>
      </c>
    </row>
    <row r="145" spans="1:32" x14ac:dyDescent="0.2">
      <c r="A145" s="6" t="s">
        <v>32</v>
      </c>
      <c r="B145" s="28">
        <f>(1/(1+EXP(('S Curve Equation'!$B$11-B100*'S Curve Equation'!$B$12)*'S Curve Equation'!$B$10))+'S Curve Equation'!$B$13)*'S Curve Equation'!$B$14</f>
        <v>0.23599999999999999</v>
      </c>
      <c r="C145" s="28">
        <f>(1/(1+EXP(('S Curve Equation'!$B$11-C100*'S Curve Equation'!$B$12)*'S Curve Equation'!$B$10))+'S Curve Equation'!$B$13)*'S Curve Equation'!$B$14</f>
        <v>0.24014490288649384</v>
      </c>
      <c r="D145" s="28">
        <f>(1/(1+EXP(('S Curve Equation'!$B$11-D100*'S Curve Equation'!$B$12)*'S Curve Equation'!$B$10))+'S Curve Equation'!$B$13)*'S Curve Equation'!$B$14</f>
        <v>0.24444961562984963</v>
      </c>
      <c r="E145" s="28">
        <f>(1/(1+EXP(('S Curve Equation'!$B$11-E100*'S Curve Equation'!$B$12)*'S Curve Equation'!$B$10))+'S Curve Equation'!$B$13)*'S Curve Equation'!$B$14</f>
        <v>0.24877635610169255</v>
      </c>
      <c r="F145" s="28">
        <f>(1/(1+EXP(('S Curve Equation'!$B$11-F100*'S Curve Equation'!$B$12)*'S Curve Equation'!$B$10))+'S Curve Equation'!$B$13)*'S Curve Equation'!$B$14</f>
        <v>0.25310770832390372</v>
      </c>
      <c r="G145" s="28">
        <f>(1/(1+EXP(('S Curve Equation'!$B$11-G100*'S Curve Equation'!$B$12)*'S Curve Equation'!$B$10))+'S Curve Equation'!$B$13)*'S Curve Equation'!$B$14</f>
        <v>0.25747811771428186</v>
      </c>
      <c r="H145" s="28">
        <f>(1/(1+EXP(('S Curve Equation'!$B$11-H100*'S Curve Equation'!$B$12)*'S Curve Equation'!$B$10))+'S Curve Equation'!$B$13)*'S Curve Equation'!$B$14</f>
        <v>0.26189386435508488</v>
      </c>
      <c r="I145" s="28">
        <f>(1/(1+EXP(('S Curve Equation'!$B$11-I100*'S Curve Equation'!$B$12)*'S Curve Equation'!$B$10))+'S Curve Equation'!$B$13)*'S Curve Equation'!$B$14</f>
        <v>0.26631363901290045</v>
      </c>
      <c r="J145" s="28">
        <f>(1/(1+EXP(('S Curve Equation'!$B$11-J100*'S Curve Equation'!$B$12)*'S Curve Equation'!$B$10))+'S Curve Equation'!$B$13)*'S Curve Equation'!$B$14</f>
        <v>0.2707179068340122</v>
      </c>
      <c r="K145" s="28">
        <f>(1/(1+EXP(('S Curve Equation'!$B$11-K100*'S Curve Equation'!$B$12)*'S Curve Equation'!$B$10))+'S Curve Equation'!$B$13)*'S Curve Equation'!$B$14</f>
        <v>0.27508737433277097</v>
      </c>
      <c r="L145" s="28">
        <f>(1/(1+EXP(('S Curve Equation'!$B$11-L100*'S Curve Equation'!$B$12)*'S Curve Equation'!$B$10))+'S Curve Equation'!$B$13)*'S Curve Equation'!$B$14</f>
        <v>0.27932098298070912</v>
      </c>
      <c r="M145" s="28">
        <f>(1/(1+EXP(('S Curve Equation'!$B$11-M100*'S Curve Equation'!$B$12)*'S Curve Equation'!$B$10))+'S Curve Equation'!$B$13)*'S Curve Equation'!$B$14</f>
        <v>0.28367094556680766</v>
      </c>
      <c r="N145" s="28">
        <f>(1/(1+EXP(('S Curve Equation'!$B$11-N100*'S Curve Equation'!$B$12)*'S Curve Equation'!$B$10))+'S Curve Equation'!$B$13)*'S Curve Equation'!$B$14</f>
        <v>0.28801901836862775</v>
      </c>
      <c r="O145" s="28">
        <f>(1/(1+EXP(('S Curve Equation'!$B$11-O100*'S Curve Equation'!$B$12)*'S Curve Equation'!$B$10))+'S Curve Equation'!$B$13)*'S Curve Equation'!$B$14</f>
        <v>0.29236427803706599</v>
      </c>
      <c r="P145" s="28">
        <f>(1/(1+EXP(('S Curve Equation'!$B$11-P100*'S Curve Equation'!$B$12)*'S Curve Equation'!$B$10))+'S Curve Equation'!$B$13)*'S Curve Equation'!$B$14</f>
        <v>0.29670582038401166</v>
      </c>
      <c r="Q145" s="28">
        <f>(1/(1+EXP(('S Curve Equation'!$B$11-Q100*'S Curve Equation'!$B$12)*'S Curve Equation'!$B$10))+'S Curve Equation'!$B$13)*'S Curve Equation'!$B$14</f>
        <v>0.30104276069182501</v>
      </c>
      <c r="R145" s="28">
        <f>(1/(1+EXP(('S Curve Equation'!$B$11-R100*'S Curve Equation'!$B$12)*'S Curve Equation'!$B$10))+'S Curve Equation'!$B$13)*'S Curve Equation'!$B$14</f>
        <v>0.30537423398571278</v>
      </c>
      <c r="S145" s="28">
        <f>(1/(1+EXP(('S Curve Equation'!$B$11-S100*'S Curve Equation'!$B$12)*'S Curve Equation'!$B$10))+'S Curve Equation'!$B$13)*'S Curve Equation'!$B$14</f>
        <v>0.30969939526999102</v>
      </c>
      <c r="T145" s="28">
        <f>(1/(1+EXP(('S Curve Equation'!$B$11-T100*'S Curve Equation'!$B$12)*'S Curve Equation'!$B$10))+'S Curve Equation'!$B$13)*'S Curve Equation'!$B$14</f>
        <v>0.31401741972927677</v>
      </c>
      <c r="U145" s="28">
        <f>(1/(1+EXP(('S Curve Equation'!$B$11-U100*'S Curve Equation'!$B$12)*'S Curve Equation'!$B$10))+'S Curve Equation'!$B$13)*'S Curve Equation'!$B$14</f>
        <v>0.31832750289565198</v>
      </c>
      <c r="V145" s="28">
        <f>(1/(1+EXP(('S Curve Equation'!$B$11-V100*'S Curve Equation'!$B$12)*'S Curve Equation'!$B$10))+'S Curve Equation'!$B$13)*'S Curve Equation'!$B$14</f>
        <v>0.32262886078292768</v>
      </c>
      <c r="W145" s="28">
        <f>(1/(1+EXP(('S Curve Equation'!$B$11-W100*'S Curve Equation'!$B$12)*'S Curve Equation'!$B$10))+'S Curve Equation'!$B$13)*'S Curve Equation'!$B$14</f>
        <v>0.32692072998912308</v>
      </c>
      <c r="X145" s="28">
        <f>(1/(1+EXP(('S Curve Equation'!$B$11-X100*'S Curve Equation'!$B$12)*'S Curve Equation'!$B$10))+'S Curve Equation'!$B$13)*'S Curve Equation'!$B$14</f>
        <v>0.3312023677683148</v>
      </c>
      <c r="Y145" s="28">
        <f>(1/(1+EXP(('S Curve Equation'!$B$11-Y100*'S Curve Equation'!$B$12)*'S Curve Equation'!$B$10))+'S Curve Equation'!$B$13)*'S Curve Equation'!$B$14</f>
        <v>0.33547305207302758</v>
      </c>
      <c r="Z145" s="28">
        <f>(1/(1+EXP(('S Curve Equation'!$B$11-Z100*'S Curve Equation'!$B$12)*'S Curve Equation'!$B$10))+'S Curve Equation'!$B$13)*'S Curve Equation'!$B$14</f>
        <v>0.33973208156833645</v>
      </c>
      <c r="AA145" s="28">
        <f>(1/(1+EXP(('S Curve Equation'!$B$11-AA100*'S Curve Equation'!$B$12)*'S Curve Equation'!$B$10))+'S Curve Equation'!$B$13)*'S Curve Equation'!$B$14</f>
        <v>0.34397877561889262</v>
      </c>
      <c r="AB145" s="28">
        <f>(1/(1+EXP(('S Curve Equation'!$B$11-AB100*'S Curve Equation'!$B$12)*'S Curve Equation'!$B$10))+'S Curve Equation'!$B$13)*'S Curve Equation'!$B$14</f>
        <v>0.34821247425005059</v>
      </c>
      <c r="AC145" s="28">
        <f>(1/(1+EXP(('S Curve Equation'!$B$11-AC100*'S Curve Equation'!$B$12)*'S Curve Equation'!$B$10))+'S Curve Equation'!$B$13)*'S Curve Equation'!$B$14</f>
        <v>0.35243253808429492</v>
      </c>
      <c r="AD145" s="28">
        <f>(1/(1+EXP(('S Curve Equation'!$B$11-AD100*'S Curve Equation'!$B$12)*'S Curve Equation'!$B$10))+'S Curve Equation'!$B$13)*'S Curve Equation'!$B$14</f>
        <v>0.35663834825417162</v>
      </c>
      <c r="AE145" s="28">
        <f>(1/(1+EXP(('S Curve Equation'!$B$11-AE100*'S Curve Equation'!$B$12)*'S Curve Equation'!$B$10))+'S Curve Equation'!$B$13)*'S Curve Equation'!$B$14</f>
        <v>0.36082930629290155</v>
      </c>
      <c r="AF145" s="28">
        <f>(1/(1+EXP(('S Curve Equation'!$B$11-AF100*'S Curve Equation'!$B$12)*'S Curve Equation'!$B$10))+'S Curve Equation'!$B$13)*'S Curve Equation'!$B$14</f>
        <v>0.36500483400385775</v>
      </c>
    </row>
    <row r="146" spans="1:32" x14ac:dyDescent="0.2">
      <c r="A146" s="6" t="s">
        <v>33</v>
      </c>
      <c r="B146" s="28">
        <f>(1/(1+EXP(('S Curve Equation'!$B$11-B101*'S Curve Equation'!$B$12)*'S Curve Equation'!$B$10))+'S Curve Equation'!$B$13)*'S Curve Equation'!$B$14</f>
        <v>0.16300000000000001</v>
      </c>
      <c r="C146" s="28">
        <f>(1/(1+EXP(('S Curve Equation'!$B$11-C101*'S Curve Equation'!$B$12)*'S Curve Equation'!$B$10))+'S Curve Equation'!$B$13)*'S Curve Equation'!$B$14</f>
        <v>0.16645267648566703</v>
      </c>
      <c r="D146" s="28">
        <f>(1/(1+EXP(('S Curve Equation'!$B$11-D101*'S Curve Equation'!$B$12)*'S Curve Equation'!$B$10))+'S Curve Equation'!$B$13)*'S Curve Equation'!$B$14</f>
        <v>0.17005409008117703</v>
      </c>
      <c r="E146" s="28">
        <f>(1/(1+EXP(('S Curve Equation'!$B$11-E101*'S Curve Equation'!$B$12)*'S Curve Equation'!$B$10))+'S Curve Equation'!$B$13)*'S Curve Equation'!$B$14</f>
        <v>0.17368992341387868</v>
      </c>
      <c r="F146" s="28">
        <f>(1/(1+EXP(('S Curve Equation'!$B$11-F101*'S Curve Equation'!$B$12)*'S Curve Equation'!$B$10))+'S Curve Equation'!$B$13)*'S Curve Equation'!$B$14</f>
        <v>0.17734564684442453</v>
      </c>
      <c r="G146" s="28">
        <f>(1/(1+EXP(('S Curve Equation'!$B$11-G101*'S Curve Equation'!$B$12)*'S Curve Equation'!$B$10))+'S Curve Equation'!$B$13)*'S Curve Equation'!$B$14</f>
        <v>0.18105053398722706</v>
      </c>
      <c r="H146" s="28">
        <f>(1/(1+EXP(('S Curve Equation'!$B$11-H101*'S Curve Equation'!$B$12)*'S Curve Equation'!$B$10))+'S Curve Equation'!$B$13)*'S Curve Equation'!$B$14</f>
        <v>0.1848103387840842</v>
      </c>
      <c r="I146" s="28">
        <f>(1/(1+EXP(('S Curve Equation'!$B$11-I101*'S Curve Equation'!$B$12)*'S Curve Equation'!$B$10))+'S Curve Equation'!$B$13)*'S Curve Equation'!$B$14</f>
        <v>0.1885901248862438</v>
      </c>
      <c r="J146" s="28">
        <f>(1/(1+EXP(('S Curve Equation'!$B$11-J101*'S Curve Equation'!$B$12)*'S Curve Equation'!$B$10))+'S Curve Equation'!$B$13)*'S Curve Equation'!$B$14</f>
        <v>0.19237308275043086</v>
      </c>
      <c r="K146" s="28">
        <f>(1/(1+EXP(('S Curve Equation'!$B$11-K101*'S Curve Equation'!$B$12)*'S Curve Equation'!$B$10))+'S Curve Equation'!$B$13)*'S Curve Equation'!$B$14</f>
        <v>0.19614232296644266</v>
      </c>
      <c r="L146" s="28">
        <f>(1/(1+EXP(('S Curve Equation'!$B$11-L101*'S Curve Equation'!$B$12)*'S Curve Equation'!$B$10))+'S Curve Equation'!$B$13)*'S Curve Equation'!$B$14</f>
        <v>0.1998096992203158</v>
      </c>
      <c r="M146" s="28">
        <f>(1/(1+EXP(('S Curve Equation'!$B$11-M101*'S Curve Equation'!$B$12)*'S Curve Equation'!$B$10))+'S Curve Equation'!$B$13)*'S Curve Equation'!$B$14</f>
        <v>0.20359355205177687</v>
      </c>
      <c r="N146" s="28">
        <f>(1/(1+EXP(('S Curve Equation'!$B$11-N101*'S Curve Equation'!$B$12)*'S Curve Equation'!$B$10))+'S Curve Equation'!$B$13)*'S Curve Equation'!$B$14</f>
        <v>0.20739161534455861</v>
      </c>
      <c r="O146" s="28">
        <f>(1/(1+EXP(('S Curve Equation'!$B$11-O101*'S Curve Equation'!$B$12)*'S Curve Equation'!$B$10))+'S Curve Equation'!$B$13)*'S Curve Equation'!$B$14</f>
        <v>0.21120302494758317</v>
      </c>
      <c r="P146" s="28">
        <f>(1/(1+EXP(('S Curve Equation'!$B$11-P101*'S Curve Equation'!$B$12)*'S Curve Equation'!$B$10))+'S Curve Equation'!$B$13)*'S Curve Equation'!$B$14</f>
        <v>0.21502692120287847</v>
      </c>
      <c r="Q146" s="28">
        <f>(1/(1+EXP(('S Curve Equation'!$B$11-Q101*'S Curve Equation'!$B$12)*'S Curve Equation'!$B$10))+'S Curve Equation'!$B$13)*'S Curve Equation'!$B$14</f>
        <v>0.218862449588554</v>
      </c>
      <c r="R146" s="28">
        <f>(1/(1+EXP(('S Curve Equation'!$B$11-R101*'S Curve Equation'!$B$12)*'S Curve Equation'!$B$10))+'S Curve Equation'!$B$13)*'S Curve Equation'!$B$14</f>
        <v>0.22270876133905337</v>
      </c>
      <c r="S146" s="28">
        <f>(1/(1+EXP(('S Curve Equation'!$B$11-S101*'S Curve Equation'!$B$12)*'S Curve Equation'!$B$10))+'S Curve Equation'!$B$13)*'S Curve Equation'!$B$14</f>
        <v>0.22656501404231061</v>
      </c>
      <c r="T146" s="28">
        <f>(1/(1+EXP(('S Curve Equation'!$B$11-T101*'S Curve Equation'!$B$12)*'S Curve Equation'!$B$10))+'S Curve Equation'!$B$13)*'S Curve Equation'!$B$14</f>
        <v>0.23043037221350574</v>
      </c>
      <c r="U146" s="28">
        <f>(1/(1+EXP(('S Curve Equation'!$B$11-U101*'S Curve Equation'!$B$12)*'S Curve Equation'!$B$10))+'S Curve Equation'!$B$13)*'S Curve Equation'!$B$14</f>
        <v>0.23430400784514907</v>
      </c>
      <c r="V146" s="28">
        <f>(1/(1+EXP(('S Curve Equation'!$B$11-V101*'S Curve Equation'!$B$12)*'S Curve Equation'!$B$10))+'S Curve Equation'!$B$13)*'S Curve Equation'!$B$14</f>
        <v>0.23818510093333162</v>
      </c>
      <c r="W146" s="28">
        <f>(1/(1+EXP(('S Curve Equation'!$B$11-W101*'S Curve Equation'!$B$12)*'S Curve Equation'!$B$10))+'S Curve Equation'!$B$13)*'S Curve Equation'!$B$14</f>
        <v>0.24207283998000062</v>
      </c>
      <c r="X146" s="28">
        <f>(1/(1+EXP(('S Curve Equation'!$B$11-X101*'S Curve Equation'!$B$12)*'S Curve Equation'!$B$10))+'S Curve Equation'!$B$13)*'S Curve Equation'!$B$14</f>
        <v>0.24596642247119316</v>
      </c>
      <c r="Y146" s="28">
        <f>(1/(1+EXP(('S Curve Equation'!$B$11-Y101*'S Curve Equation'!$B$12)*'S Curve Equation'!$B$10))+'S Curve Equation'!$B$13)*'S Curve Equation'!$B$14</f>
        <v>0.24986505533121872</v>
      </c>
      <c r="Z146" s="28">
        <f>(1/(1+EXP(('S Curve Equation'!$B$11-Z101*'S Curve Equation'!$B$12)*'S Curve Equation'!$B$10))+'S Curve Equation'!$B$13)*'S Curve Equation'!$B$14</f>
        <v>0.25376795535281393</v>
      </c>
      <c r="AA146" s="28">
        <f>(1/(1+EXP(('S Curve Equation'!$B$11-AA101*'S Curve Equation'!$B$12)*'S Curve Equation'!$B$10))+'S Curve Equation'!$B$13)*'S Curve Equation'!$B$14</f>
        <v>0.25767434960338159</v>
      </c>
      <c r="AB146" s="28">
        <f>(1/(1+EXP(('S Curve Equation'!$B$11-AB101*'S Curve Equation'!$B$12)*'S Curve Equation'!$B$10))+'S Curve Equation'!$B$13)*'S Curve Equation'!$B$14</f>
        <v>0.26158347580743418</v>
      </c>
      <c r="AC146" s="28">
        <f>(1/(1+EXP(('S Curve Equation'!$B$11-AC101*'S Curve Equation'!$B$12)*'S Curve Equation'!$B$10))+'S Curve Equation'!$B$13)*'S Curve Equation'!$B$14</f>
        <v>0.2654945827054252</v>
      </c>
      <c r="AD146" s="28">
        <f>(1/(1+EXP(('S Curve Equation'!$B$11-AD101*'S Curve Equation'!$B$12)*'S Curve Equation'!$B$10))+'S Curve Equation'!$B$13)*'S Curve Equation'!$B$14</f>
        <v>0.26940693038920721</v>
      </c>
      <c r="AE146" s="28">
        <f>(1/(1+EXP(('S Curve Equation'!$B$11-AE101*'S Curve Equation'!$B$12)*'S Curve Equation'!$B$10))+'S Curve Equation'!$B$13)*'S Curve Equation'!$B$14</f>
        <v>0.2733197906143745</v>
      </c>
      <c r="AF146" s="28">
        <f>(1/(1+EXP(('S Curve Equation'!$B$11-AF101*'S Curve Equation'!$B$12)*'S Curve Equation'!$B$10))+'S Curve Equation'!$B$13)*'S Curve Equation'!$B$14</f>
        <v>0.277232447089796</v>
      </c>
    </row>
    <row r="147" spans="1:32" x14ac:dyDescent="0.2">
      <c r="A147" s="6" t="s">
        <v>34</v>
      </c>
      <c r="B147" s="28">
        <f>(1/(1+EXP(('S Curve Equation'!$B$11-B102*'S Curve Equation'!$B$12)*'S Curve Equation'!$B$10))+'S Curve Equation'!$B$13)*'S Curve Equation'!$B$14</f>
        <v>0.16699999999999995</v>
      </c>
      <c r="C147" s="28">
        <f>(1/(1+EXP(('S Curve Equation'!$B$11-C102*'S Curve Equation'!$B$12)*'S Curve Equation'!$B$10))+'S Curve Equation'!$B$13)*'S Curve Equation'!$B$14</f>
        <v>0.17049898898996543</v>
      </c>
      <c r="D147" s="28">
        <f>(1/(1+EXP(('S Curve Equation'!$B$11-D102*'S Curve Equation'!$B$12)*'S Curve Equation'!$B$10))+'S Curve Equation'!$B$13)*'S Curve Equation'!$B$14</f>
        <v>0.17414776160417528</v>
      </c>
      <c r="E147" s="28">
        <f>(1/(1+EXP(('S Curve Equation'!$B$11-E102*'S Curve Equation'!$B$12)*'S Curve Equation'!$B$10))+'S Curve Equation'!$B$13)*'S Curve Equation'!$B$14</f>
        <v>0.17783043421547712</v>
      </c>
      <c r="F147" s="28">
        <f>(1/(1+EXP(('S Curve Equation'!$B$11-F102*'S Curve Equation'!$B$12)*'S Curve Equation'!$B$10))+'S Curve Equation'!$B$13)*'S Curve Equation'!$B$14</f>
        <v>0.18153227829007337</v>
      </c>
      <c r="G147" s="28">
        <f>(1/(1+EXP(('S Curve Equation'!$B$11-G102*'S Curve Equation'!$B$12)*'S Curve Equation'!$B$10))+'S Curve Equation'!$B$13)*'S Curve Equation'!$B$14</f>
        <v>0.18528291915151637</v>
      </c>
      <c r="H147" s="28">
        <f>(1/(1+EXP(('S Curve Equation'!$B$11-H102*'S Curve Equation'!$B$12)*'S Curve Equation'!$B$10))+'S Curve Equation'!$B$13)*'S Curve Equation'!$B$14</f>
        <v>0.1890881501661342</v>
      </c>
      <c r="I147" s="28">
        <f>(1/(1+EXP(('S Curve Equation'!$B$11-I102*'S Curve Equation'!$B$12)*'S Curve Equation'!$B$10))+'S Curve Equation'!$B$13)*'S Curve Equation'!$B$14</f>
        <v>0.19291259293351762</v>
      </c>
      <c r="J147" s="28">
        <f>(1/(1+EXP(('S Curve Equation'!$B$11-J102*'S Curve Equation'!$B$12)*'S Curve Equation'!$B$10))+'S Curve Equation'!$B$13)*'S Curve Equation'!$B$14</f>
        <v>0.1967392400581465</v>
      </c>
      <c r="K147" s="28">
        <f>(1/(1+EXP(('S Curve Equation'!$B$11-K102*'S Curve Equation'!$B$12)*'S Curve Equation'!$B$10))+'S Curve Equation'!$B$13)*'S Curve Equation'!$B$14</f>
        <v>0.2005510209947087</v>
      </c>
      <c r="L147" s="28">
        <f>(1/(1+EXP(('S Curve Equation'!$B$11-L102*'S Curve Equation'!$B$12)*'S Curve Equation'!$B$10))+'S Curve Equation'!$B$13)*'S Curve Equation'!$B$14</f>
        <v>0.20425884866143273</v>
      </c>
      <c r="M147" s="28">
        <f>(1/(1+EXP(('S Curve Equation'!$B$11-M102*'S Curve Equation'!$B$12)*'S Curve Equation'!$B$10))+'S Curve Equation'!$B$13)*'S Curve Equation'!$B$14</f>
        <v>0.20808347528974794</v>
      </c>
      <c r="N147" s="28">
        <f>(1/(1+EXP(('S Curve Equation'!$B$11-N102*'S Curve Equation'!$B$12)*'S Curve Equation'!$B$10))+'S Curve Equation'!$B$13)*'S Curve Equation'!$B$14</f>
        <v>0.21192149159703563</v>
      </c>
      <c r="O147" s="28">
        <f>(1/(1+EXP(('S Curve Equation'!$B$11-O102*'S Curve Equation'!$B$12)*'S Curve Equation'!$B$10))+'S Curve Equation'!$B$13)*'S Curve Equation'!$B$14</f>
        <v>0.21577202267811815</v>
      </c>
      <c r="P147" s="28">
        <f>(1/(1+EXP(('S Curve Equation'!$B$11-P102*'S Curve Equation'!$B$12)*'S Curve Equation'!$B$10))+'S Curve Equation'!$B$13)*'S Curve Equation'!$B$14</f>
        <v>0.21963419897356345</v>
      </c>
      <c r="Q147" s="28">
        <f>(1/(1+EXP(('S Curve Equation'!$B$11-Q102*'S Curve Equation'!$B$12)*'S Curve Equation'!$B$10))+'S Curve Equation'!$B$13)*'S Curve Equation'!$B$14</f>
        <v>0.22350715690586342</v>
      </c>
      <c r="R147" s="28">
        <f>(1/(1+EXP(('S Curve Equation'!$B$11-R102*'S Curve Equation'!$B$12)*'S Curve Equation'!$B$10))+'S Curve Equation'!$B$13)*'S Curve Equation'!$B$14</f>
        <v>0.22739003949162695</v>
      </c>
      <c r="S147" s="28">
        <f>(1/(1+EXP(('S Curve Equation'!$B$11-S102*'S Curve Equation'!$B$12)*'S Curve Equation'!$B$10))+'S Curve Equation'!$B$13)*'S Curve Equation'!$B$14</f>
        <v>0.23128199692947379</v>
      </c>
      <c r="T147" s="28">
        <f>(1/(1+EXP(('S Curve Equation'!$B$11-T102*'S Curve Equation'!$B$12)*'S Curve Equation'!$B$10))+'S Curve Equation'!$B$13)*'S Curve Equation'!$B$14</f>
        <v>0.23518218716338402</v>
      </c>
      <c r="U147" s="28">
        <f>(1/(1+EXP(('S Curve Equation'!$B$11-U102*'S Curve Equation'!$B$12)*'S Curve Equation'!$B$10))+'S Curve Equation'!$B$13)*'S Curve Equation'!$B$14</f>
        <v>0.23908977642129708</v>
      </c>
      <c r="V147" s="28">
        <f>(1/(1+EXP(('S Curve Equation'!$B$11-V102*'S Curve Equation'!$B$12)*'S Curve Equation'!$B$10))+'S Curve Equation'!$B$13)*'S Curve Equation'!$B$14</f>
        <v>0.24300393972885967</v>
      </c>
      <c r="W147" s="28">
        <f>(1/(1+EXP(('S Curve Equation'!$B$11-W102*'S Curve Equation'!$B$12)*'S Curve Equation'!$B$10))+'S Curve Equation'!$B$13)*'S Curve Equation'!$B$14</f>
        <v>0.24692386139824254</v>
      </c>
      <c r="X147" s="28">
        <f>(1/(1+EXP(('S Curve Equation'!$B$11-X102*'S Curve Equation'!$B$12)*'S Curve Equation'!$B$10))+'S Curve Equation'!$B$13)*'S Curve Equation'!$B$14</f>
        <v>0.25084873549202519</v>
      </c>
      <c r="Y147" s="28">
        <f>(1/(1+EXP(('S Curve Equation'!$B$11-Y102*'S Curve Equation'!$B$12)*'S Curve Equation'!$B$10))+'S Curve Equation'!$B$13)*'S Curve Equation'!$B$14</f>
        <v>0.25477776626219995</v>
      </c>
      <c r="Z147" s="28">
        <f>(1/(1+EXP(('S Curve Equation'!$B$11-Z102*'S Curve Equation'!$B$12)*'S Curve Equation'!$B$10))+'S Curve Equation'!$B$13)*'S Curve Equation'!$B$14</f>
        <v>0.25871016856438445</v>
      </c>
      <c r="AA147" s="28">
        <f>(1/(1+EXP(('S Curve Equation'!$B$11-AA102*'S Curve Equation'!$B$12)*'S Curve Equation'!$B$10))+'S Curve Equation'!$B$13)*'S Curve Equation'!$B$14</f>
        <v>0.26264516824741363</v>
      </c>
      <c r="AB147" s="28">
        <f>(1/(1+EXP(('S Curve Equation'!$B$11-AB102*'S Curve Equation'!$B$12)*'S Curve Equation'!$B$10))+'S Curve Equation'!$B$13)*'S Curve Equation'!$B$14</f>
        <v>0.26658200251849606</v>
      </c>
      <c r="AC147" s="28">
        <f>(1/(1+EXP(('S Curve Equation'!$B$11-AC102*'S Curve Equation'!$B$12)*'S Curve Equation'!$B$10))+'S Curve Equation'!$B$13)*'S Curve Equation'!$B$14</f>
        <v>0.27051992028417771</v>
      </c>
      <c r="AD147" s="28">
        <f>(1/(1+EXP(('S Curve Equation'!$B$11-AD102*'S Curve Equation'!$B$12)*'S Curve Equation'!$B$10))+'S Curve Equation'!$B$13)*'S Curve Equation'!$B$14</f>
        <v>0.27445818246741194</v>
      </c>
      <c r="AE147" s="28">
        <f>(1/(1+EXP(('S Curve Equation'!$B$11-AE102*'S Curve Equation'!$B$12)*'S Curve Equation'!$B$10))+'S Curve Equation'!$B$13)*'S Curve Equation'!$B$14</f>
        <v>0.27839606230105207</v>
      </c>
      <c r="AF147" s="28">
        <f>(1/(1+EXP(('S Curve Equation'!$B$11-AF102*'S Curve Equation'!$B$12)*'S Curve Equation'!$B$10))+'S Curve Equation'!$B$13)*'S Curve Equation'!$B$14</f>
        <v>0.28233284559813204</v>
      </c>
    </row>
    <row r="148" spans="1:32" x14ac:dyDescent="0.2">
      <c r="A148" s="6" t="s">
        <v>92</v>
      </c>
      <c r="B148" s="28">
        <f>(1/(1+EXP(('S Curve Equation'!$B$11-B103*'S Curve Equation'!$B$12)*'S Curve Equation'!$B$10))+'S Curve Equation'!$B$13)*'S Curve Equation'!$B$14</f>
        <v>0.14382592592592594</v>
      </c>
      <c r="C148" s="28">
        <f>(1/(1+EXP(('S Curve Equation'!$B$11-C103*'S Curve Equation'!$B$12)*'S Curve Equation'!$B$10))+'S Curve Equation'!$B$13)*'S Curve Equation'!$B$14</f>
        <v>0.14704191774811642</v>
      </c>
      <c r="D148" s="28">
        <f>(1/(1+EXP(('S Curve Equation'!$B$11-D103*'S Curve Equation'!$B$12)*'S Curve Equation'!$B$10))+'S Curve Equation'!$B$13)*'S Curve Equation'!$B$14</f>
        <v>0.15040078384006983</v>
      </c>
      <c r="E148" s="28">
        <f>(1/(1+EXP(('S Curve Equation'!$B$11-E103*'S Curve Equation'!$B$12)*'S Curve Equation'!$B$10))+'S Curve Equation'!$B$13)*'S Curve Equation'!$B$14</f>
        <v>0.15379620240097008</v>
      </c>
      <c r="F148" s="28">
        <f>(1/(1+EXP(('S Curve Equation'!$B$11-F103*'S Curve Equation'!$B$12)*'S Curve Equation'!$B$10))+'S Curve Equation'!$B$13)*'S Curve Equation'!$B$14</f>
        <v>0.15721466721844024</v>
      </c>
      <c r="G148" s="28">
        <f>(1/(1+EXP(('S Curve Equation'!$B$11-G103*'S Curve Equation'!$B$12)*'S Curve Equation'!$B$10))+'S Curve Equation'!$B$13)*'S Curve Equation'!$B$14</f>
        <v>0.16068364201334387</v>
      </c>
      <c r="H148" s="28">
        <f>(1/(1+EXP(('S Curve Equation'!$B$11-H103*'S Curve Equation'!$B$12)*'S Curve Equation'!$B$10))+'S Curve Equation'!$B$13)*'S Curve Equation'!$B$14</f>
        <v>0.16420866919886462</v>
      </c>
      <c r="I148" s="28">
        <f>(1/(1+EXP(('S Curve Equation'!$B$11-I103*'S Curve Equation'!$B$12)*'S Curve Equation'!$B$10))+'S Curve Equation'!$B$13)*'S Curve Equation'!$B$14</f>
        <v>0.16775709545711401</v>
      </c>
      <c r="J148" s="28">
        <f>(1/(1+EXP(('S Curve Equation'!$B$11-J103*'S Curve Equation'!$B$12)*'S Curve Equation'!$B$10))+'S Curve Equation'!$B$13)*'S Curve Equation'!$B$14</f>
        <v>0.17131314627961461</v>
      </c>
      <c r="K148" s="28">
        <f>(1/(1+EXP(('S Curve Equation'!$B$11-K103*'S Curve Equation'!$B$12)*'S Curve Equation'!$B$10))+'S Curve Equation'!$B$13)*'S Curve Equation'!$B$14</f>
        <v>0.17486089033781418</v>
      </c>
      <c r="L148" s="28">
        <f>(1/(1+EXP(('S Curve Equation'!$B$11-L103*'S Curve Equation'!$B$12)*'S Curve Equation'!$B$10))+'S Curve Equation'!$B$13)*'S Curve Equation'!$B$14</f>
        <v>0.17831711938190417</v>
      </c>
      <c r="M148" s="28">
        <f>(1/(1+EXP(('S Curve Equation'!$B$11-M103*'S Curve Equation'!$B$12)*'S Curve Equation'!$B$10))+'S Curve Equation'!$B$13)*'S Curve Equation'!$B$14</f>
        <v>0.1818875964067683</v>
      </c>
      <c r="N148" s="28">
        <f>(1/(1+EXP(('S Curve Equation'!$B$11-N103*'S Curve Equation'!$B$12)*'S Curve Equation'!$B$10))+'S Curve Equation'!$B$13)*'S Curve Equation'!$B$14</f>
        <v>0.18547602285680995</v>
      </c>
      <c r="O148" s="28">
        <f>(1/(1+EXP(('S Curve Equation'!$B$11-O103*'S Curve Equation'!$B$12)*'S Curve Equation'!$B$10))+'S Curve Equation'!$B$13)*'S Curve Equation'!$B$14</f>
        <v>0.18908159919585493</v>
      </c>
      <c r="P148" s="28">
        <f>(1/(1+EXP(('S Curve Equation'!$B$11-P103*'S Curve Equation'!$B$12)*'S Curve Equation'!$B$10))+'S Curve Equation'!$B$13)*'S Curve Equation'!$B$14</f>
        <v>0.19270352636747834</v>
      </c>
      <c r="Q148" s="28">
        <f>(1/(1+EXP(('S Curve Equation'!$B$11-Q103*'S Curve Equation'!$B$12)*'S Curve Equation'!$B$10))+'S Curve Equation'!$B$13)*'S Curve Equation'!$B$14</f>
        <v>0.19634100644777955</v>
      </c>
      <c r="R148" s="28">
        <f>(1/(1+EXP(('S Curve Equation'!$B$11-R103*'S Curve Equation'!$B$12)*'S Curve Equation'!$B$10))+'S Curve Equation'!$B$13)*'S Curve Equation'!$B$14</f>
        <v>0.19999324328191903</v>
      </c>
      <c r="S148" s="28">
        <f>(1/(1+EXP(('S Curve Equation'!$B$11-S103*'S Curve Equation'!$B$12)*'S Curve Equation'!$B$10))+'S Curve Equation'!$B$13)*'S Curve Equation'!$B$14</f>
        <v>0.20365944310380582</v>
      </c>
      <c r="T148" s="28">
        <f>(1/(1+EXP(('S Curve Equation'!$B$11-T103*'S Curve Equation'!$B$12)*'S Curve Equation'!$B$10))+'S Curve Equation'!$B$13)*'S Curve Equation'!$B$14</f>
        <v>0.20733881513838642</v>
      </c>
      <c r="U148" s="28">
        <f>(1/(1+EXP(('S Curve Equation'!$B$11-U103*'S Curve Equation'!$B$12)*'S Curve Equation'!$B$10))+'S Curve Equation'!$B$13)*'S Curve Equation'!$B$14</f>
        <v>0.21103057218601248</v>
      </c>
      <c r="V148" s="28">
        <f>(1/(1+EXP(('S Curve Equation'!$B$11-V103*'S Curve Equation'!$B$12)*'S Curve Equation'!$B$10))+'S Curve Equation'!$B$13)*'S Curve Equation'!$B$14</f>
        <v>0.21473393118846282</v>
      </c>
      <c r="W148" s="28">
        <f>(1/(1+EXP(('S Curve Equation'!$B$11-W103*'S Curve Equation'!$B$12)*'S Curve Equation'!$B$10))+'S Curve Equation'!$B$13)*'S Curve Equation'!$B$14</f>
        <v>0.21844811377621462</v>
      </c>
      <c r="X148" s="28">
        <f>(1/(1+EXP(('S Curve Equation'!$B$11-X103*'S Curve Equation'!$B$12)*'S Curve Equation'!$B$10))+'S Curve Equation'!$B$13)*'S Curve Equation'!$B$14</f>
        <v>0.22217234679662484</v>
      </c>
      <c r="Y148" s="28">
        <f>(1/(1+EXP(('S Curve Equation'!$B$11-Y103*'S Curve Equation'!$B$12)*'S Curve Equation'!$B$10))+'S Curve Equation'!$B$13)*'S Curve Equation'!$B$14</f>
        <v>0.2259058628227408</v>
      </c>
      <c r="Z148" s="28">
        <f>(1/(1+EXP(('S Curve Equation'!$B$11-Z103*'S Curve Equation'!$B$12)*'S Curve Equation'!$B$10))+'S Curve Equation'!$B$13)*'S Curve Equation'!$B$14</f>
        <v>0.22964790064248619</v>
      </c>
      <c r="AA148" s="28">
        <f>(1/(1+EXP(('S Curve Equation'!$B$11-AA103*'S Curve Equation'!$B$12)*'S Curve Equation'!$B$10))+'S Curve Equation'!$B$13)*'S Curve Equation'!$B$14</f>
        <v>0.23339770572805821</v>
      </c>
      <c r="AB148" s="28">
        <f>(1/(1+EXP(('S Curve Equation'!$B$11-AB103*'S Curve Equation'!$B$12)*'S Curve Equation'!$B$10))+'S Curve Equation'!$B$13)*'S Curve Equation'!$B$14</f>
        <v>0.23715453068537767</v>
      </c>
      <c r="AC148" s="28">
        <f>(1/(1+EXP(('S Curve Equation'!$B$11-AC103*'S Curve Equation'!$B$12)*'S Curve Equation'!$B$10))+'S Curve Equation'!$B$13)*'S Curve Equation'!$B$14</f>
        <v>0.24091763568349986</v>
      </c>
      <c r="AD148" s="28">
        <f>(1/(1+EXP(('S Curve Equation'!$B$11-AD103*'S Curve Equation'!$B$12)*'S Curve Equation'!$B$10))+'S Curve Equation'!$B$13)*'S Curve Equation'!$B$14</f>
        <v>0.24468628886394886</v>
      </c>
      <c r="AE148" s="28">
        <f>(1/(1+EXP(('S Curve Equation'!$B$11-AE103*'S Curve Equation'!$B$12)*'S Curve Equation'!$B$10))+'S Curve Equation'!$B$13)*'S Curve Equation'!$B$14</f>
        <v>0.24845976672996048</v>
      </c>
      <c r="AF148" s="28">
        <f>(1/(1+EXP(('S Curve Equation'!$B$11-AF103*'S Curve Equation'!$B$12)*'S Curve Equation'!$B$10))+'S Curve Equation'!$B$13)*'S Curve Equation'!$B$14</f>
        <v>0.25223735451567109</v>
      </c>
    </row>
    <row r="149" spans="1:32" x14ac:dyDescent="0.2">
      <c r="A149" s="6" t="s">
        <v>89</v>
      </c>
      <c r="B149" s="28">
        <f>(1/(1+EXP(('S Curve Equation'!$B$11-B104*'S Curve Equation'!$B$12)*'S Curve Equation'!$B$10))+'S Curve Equation'!$B$13)*'S Curve Equation'!$B$14</f>
        <v>0.14199999999999996</v>
      </c>
      <c r="C149" s="28">
        <f>(1/(1+EXP(('S Curve Equation'!$B$11-C104*'S Curve Equation'!$B$12)*'S Curve Equation'!$B$10))+'S Curve Equation'!$B$13)*'S Curve Equation'!$B$14</f>
        <v>0.14519215145712447</v>
      </c>
      <c r="D149" s="28">
        <f>(1/(1+EXP(('S Curve Equation'!$B$11-D104*'S Curve Equation'!$B$12)*'S Curve Equation'!$B$10))+'S Curve Equation'!$B$13)*'S Curve Equation'!$B$14</f>
        <v>0.14852654194074361</v>
      </c>
      <c r="E149" s="28">
        <f>(1/(1+EXP(('S Curve Equation'!$B$11-E104*'S Curve Equation'!$B$12)*'S Curve Equation'!$B$10))+'S Curve Equation'!$B$13)*'S Curve Equation'!$B$14</f>
        <v>0.15189765416182724</v>
      </c>
      <c r="F149" s="28">
        <f>(1/(1+EXP(('S Curve Equation'!$B$11-F104*'S Curve Equation'!$B$12)*'S Curve Equation'!$B$10))+'S Curve Equation'!$B$13)*'S Curve Equation'!$B$14</f>
        <v>0.1552920855219215</v>
      </c>
      <c r="G149" s="28">
        <f>(1/(1+EXP(('S Curve Equation'!$B$11-G104*'S Curve Equation'!$B$12)*'S Curve Equation'!$B$10))+'S Curve Equation'!$B$13)*'S Curve Equation'!$B$14</f>
        <v>0.15873711627697681</v>
      </c>
      <c r="H149" s="28">
        <f>(1/(1+EXP(('S Curve Equation'!$B$11-H104*'S Curve Equation'!$B$12)*'S Curve Equation'!$B$10))+'S Curve Equation'!$B$13)*'S Curve Equation'!$B$14</f>
        <v>0.16223826657838292</v>
      </c>
      <c r="I149" s="28">
        <f>(1/(1+EXP(('S Curve Equation'!$B$11-I104*'S Curve Equation'!$B$12)*'S Curve Equation'!$B$10))+'S Curve Equation'!$B$13)*'S Curve Equation'!$B$14</f>
        <v>0.16576311507244226</v>
      </c>
      <c r="J149" s="28">
        <f>(1/(1+EXP(('S Curve Equation'!$B$11-J104*'S Curve Equation'!$B$12)*'S Curve Equation'!$B$10))+'S Curve Equation'!$B$13)*'S Curve Equation'!$B$14</f>
        <v>0.1692959935167116</v>
      </c>
      <c r="K149" s="28">
        <f>(1/(1+EXP(('S Curve Equation'!$B$11-K104*'S Curve Equation'!$B$12)*'S Curve Equation'!$B$10))+'S Curve Equation'!$B$13)*'S Curve Equation'!$B$14</f>
        <v>0.17282106984598608</v>
      </c>
      <c r="L149" s="28">
        <f>(1/(1+EXP(('S Curve Equation'!$B$11-L104*'S Curve Equation'!$B$12)*'S Curve Equation'!$B$10))+'S Curve Equation'!$B$13)*'S Curve Equation'!$B$14</f>
        <v>0.17625564453028714</v>
      </c>
      <c r="M149" s="28">
        <f>(1/(1+EXP(('S Curve Equation'!$B$11-M104*'S Curve Equation'!$B$12)*'S Curve Equation'!$B$10))+'S Curve Equation'!$B$13)*'S Curve Equation'!$B$14</f>
        <v>0.17980419153849966</v>
      </c>
      <c r="N149" s="28">
        <f>(1/(1+EXP(('S Curve Equation'!$B$11-N104*'S Curve Equation'!$B$12)*'S Curve Equation'!$B$10))+'S Curve Equation'!$B$13)*'S Curve Equation'!$B$14</f>
        <v>0.18337102429634675</v>
      </c>
      <c r="O149" s="28">
        <f>(1/(1+EXP(('S Curve Equation'!$B$11-O104*'S Curve Equation'!$B$12)*'S Curve Equation'!$B$10))+'S Curve Equation'!$B$13)*'S Curve Equation'!$B$14</f>
        <v>0.18695535055913504</v>
      </c>
      <c r="P149" s="28">
        <f>(1/(1+EXP(('S Curve Equation'!$B$11-P104*'S Curve Equation'!$B$12)*'S Curve Equation'!$B$10))+'S Curve Equation'!$B$13)*'S Curve Equation'!$B$14</f>
        <v>0.19055637819054291</v>
      </c>
      <c r="Q149" s="28">
        <f>(1/(1+EXP(('S Curve Equation'!$B$11-Q104*'S Curve Equation'!$B$12)*'S Curve Equation'!$B$10))+'S Curve Equation'!$B$13)*'S Curve Equation'!$B$14</f>
        <v>0.19417331581430056</v>
      </c>
      <c r="R149" s="28">
        <f>(1/(1+EXP(('S Curve Equation'!$B$11-R104*'S Curve Equation'!$B$12)*'S Curve Equation'!$B$10))+'S Curve Equation'!$B$13)*'S Curve Equation'!$B$14</f>
        <v>0.1978053734502753</v>
      </c>
      <c r="S149" s="28">
        <f>(1/(1+EXP(('S Curve Equation'!$B$11-S104*'S Curve Equation'!$B$12)*'S Curve Equation'!$B$10))+'S Curve Equation'!$B$13)*'S Curve Equation'!$B$14</f>
        <v>0.20145176313433433</v>
      </c>
      <c r="T149" s="28">
        <f>(1/(1+EXP(('S Curve Equation'!$B$11-T104*'S Curve Equation'!$B$12)*'S Curve Equation'!$B$10))+'S Curve Equation'!$B$13)*'S Curve Equation'!$B$14</f>
        <v>0.20511169952141425</v>
      </c>
      <c r="U149" s="28">
        <f>(1/(1+EXP(('S Curve Equation'!$B$11-U104*'S Curve Equation'!$B$12)*'S Curve Equation'!$B$10))+'S Curve Equation'!$B$13)*'S Curve Equation'!$B$14</f>
        <v>0.20878440047125726</v>
      </c>
      <c r="V149" s="28">
        <f>(1/(1+EXP(('S Curve Equation'!$B$11-V104*'S Curve Equation'!$B$12)*'S Curve Equation'!$B$10))+'S Curve Equation'!$B$13)*'S Curve Equation'!$B$14</f>
        <v>0.21246908761636832</v>
      </c>
      <c r="W149" s="28">
        <f>(1/(1+EXP(('S Curve Equation'!$B$11-W104*'S Curve Equation'!$B$12)*'S Curve Equation'!$B$10))+'S Curve Equation'!$B$13)*'S Curve Equation'!$B$14</f>
        <v>0.21616498691176525</v>
      </c>
      <c r="X149" s="28">
        <f>(1/(1+EXP(('S Curve Equation'!$B$11-X104*'S Curve Equation'!$B$12)*'S Curve Equation'!$B$10))+'S Curve Equation'!$B$13)*'S Curve Equation'!$B$14</f>
        <v>0.21987132916616267</v>
      </c>
      <c r="Y149" s="28">
        <f>(1/(1+EXP(('S Curve Equation'!$B$11-Y104*'S Curve Equation'!$B$12)*'S Curve Equation'!$B$10))+'S Curve Equation'!$B$13)*'S Curve Equation'!$B$14</f>
        <v>0.22358735055428344</v>
      </c>
      <c r="Z149" s="28">
        <f>(1/(1+EXP(('S Curve Equation'!$B$11-Z104*'S Curve Equation'!$B$12)*'S Curve Equation'!$B$10))+'S Curve Equation'!$B$13)*'S Curve Equation'!$B$14</f>
        <v>0.22731229311002324</v>
      </c>
      <c r="AA149" s="28">
        <f>(1/(1+EXP(('S Curve Equation'!$B$11-AA104*'S Curve Equation'!$B$12)*'S Curve Equation'!$B$10))+'S Curve Equation'!$B$13)*'S Curve Equation'!$B$14</f>
        <v>0.23104540520027747</v>
      </c>
      <c r="AB149" s="28">
        <f>(1/(1+EXP(('S Curve Equation'!$B$11-AB104*'S Curve Equation'!$B$12)*'S Curve Equation'!$B$10))+'S Curve Equation'!$B$13)*'S Curve Equation'!$B$14</f>
        <v>0.23478594197924912</v>
      </c>
      <c r="AC149" s="28">
        <f>(1/(1+EXP(('S Curve Equation'!$B$11-AC104*'S Curve Equation'!$B$12)*'S Curve Equation'!$B$10))+'S Curve Equation'!$B$13)*'S Curve Equation'!$B$14</f>
        <v>0.23853316582312248</v>
      </c>
      <c r="AD149" s="28">
        <f>(1/(1+EXP(('S Curve Equation'!$B$11-AD104*'S Curve Equation'!$B$12)*'S Curve Equation'!$B$10))+'S Curve Equation'!$B$13)*'S Curve Equation'!$B$14</f>
        <v>0.24228634674503916</v>
      </c>
      <c r="AE149" s="28">
        <f>(1/(1+EXP(('S Curve Equation'!$B$11-AE104*'S Curve Equation'!$B$12)*'S Curve Equation'!$B$10))+'S Curve Equation'!$B$13)*'S Curve Equation'!$B$14</f>
        <v>0.24604476279033621</v>
      </c>
      <c r="AF149" s="28">
        <f>(1/(1+EXP(('S Curve Equation'!$B$11-AF104*'S Curve Equation'!$B$12)*'S Curve Equation'!$B$10))+'S Curve Equation'!$B$13)*'S Curve Equation'!$B$14</f>
        <v>0.24980770041206232</v>
      </c>
    </row>
    <row r="150" spans="1:32" x14ac:dyDescent="0.2">
      <c r="A150" s="6" t="s">
        <v>35</v>
      </c>
      <c r="B150" s="28">
        <f>(1/(1+EXP(('S Curve Equation'!$B$11-B105*'S Curve Equation'!$B$12)*'S Curve Equation'!$B$10))+'S Curve Equation'!$B$13)*'S Curve Equation'!$B$14</f>
        <v>0.14100000000000001</v>
      </c>
      <c r="C150" s="28">
        <f>(1/(1+EXP(('S Curve Equation'!$B$11-C105*'S Curve Equation'!$B$12)*'S Curve Equation'!$B$10))+'S Curve Equation'!$B$13)*'S Curve Equation'!$B$14</f>
        <v>0.14417899662955894</v>
      </c>
      <c r="D150" s="28">
        <f>(1/(1+EXP(('S Curve Equation'!$B$11-D105*'S Curve Equation'!$B$12)*'S Curve Equation'!$B$10))+'S Curve Equation'!$B$13)*'S Curve Equation'!$B$14</f>
        <v>0.14749987844577919</v>
      </c>
      <c r="E150" s="28">
        <f>(1/(1+EXP(('S Curve Equation'!$B$11-E105*'S Curve Equation'!$B$12)*'S Curve Equation'!$B$10))+'S Curve Equation'!$B$13)*'S Curve Equation'!$B$14</f>
        <v>0.15085757201107899</v>
      </c>
      <c r="F150" s="28">
        <f>(1/(1+EXP(('S Curve Equation'!$B$11-F105*'S Curve Equation'!$B$12)*'S Curve Equation'!$B$10))+'S Curve Equation'!$B$13)*'S Curve Equation'!$B$14</f>
        <v>0.15423873193394458</v>
      </c>
      <c r="G150" s="28">
        <f>(1/(1+EXP(('S Curve Equation'!$B$11-G105*'S Curve Equation'!$B$12)*'S Curve Equation'!$B$10))+'S Curve Equation'!$B$13)*'S Curve Equation'!$B$14</f>
        <v>0.15767053714493071</v>
      </c>
      <c r="H150" s="28">
        <f>(1/(1+EXP(('S Curve Equation'!$B$11-H105*'S Curve Equation'!$B$12)*'S Curve Equation'!$B$10))+'S Curve Equation'!$B$13)*'S Curve Equation'!$B$14</f>
        <v>0.16115849543503938</v>
      </c>
      <c r="I150" s="28">
        <f>(1/(1+EXP(('S Curve Equation'!$B$11-I105*'S Curve Equation'!$B$12)*'S Curve Equation'!$B$10))+'S Curve Equation'!$B$13)*'S Curve Equation'!$B$14</f>
        <v>0.16467031358947309</v>
      </c>
      <c r="J150" s="28">
        <f>(1/(1+EXP(('S Curve Equation'!$B$11-J105*'S Curve Equation'!$B$12)*'S Curve Equation'!$B$10))+'S Curve Equation'!$B$13)*'S Curve Equation'!$B$14</f>
        <v>0.16819038214699755</v>
      </c>
      <c r="K150" s="28">
        <f>(1/(1+EXP(('S Curve Equation'!$B$11-K105*'S Curve Equation'!$B$12)*'S Curve Equation'!$B$10))+'S Curve Equation'!$B$13)*'S Curve Equation'!$B$14</f>
        <v>0.1717029240159948</v>
      </c>
      <c r="L150" s="28">
        <f>(1/(1+EXP(('S Curve Equation'!$B$11-L105*'S Curve Equation'!$B$12)*'S Curve Equation'!$B$10))+'S Curve Equation'!$B$13)*'S Curve Equation'!$B$14</f>
        <v>0.1751255212144236</v>
      </c>
      <c r="M150" s="28">
        <f>(1/(1+EXP(('S Curve Equation'!$B$11-M105*'S Curve Equation'!$B$12)*'S Curve Equation'!$B$10))+'S Curve Equation'!$B$13)*'S Curve Equation'!$B$14</f>
        <v>0.17866193478327322</v>
      </c>
      <c r="N150" s="28">
        <f>(1/(1+EXP(('S Curve Equation'!$B$11-N105*'S Curve Equation'!$B$12)*'S Curve Equation'!$B$10))+'S Curve Equation'!$B$13)*'S Curve Equation'!$B$14</f>
        <v>0.1822168166414429</v>
      </c>
      <c r="O150" s="28">
        <f>(1/(1+EXP(('S Curve Equation'!$B$11-O105*'S Curve Equation'!$B$12)*'S Curve Equation'!$B$10))+'S Curve Equation'!$B$13)*'S Curve Equation'!$B$14</f>
        <v>0.18578937862182904</v>
      </c>
      <c r="P150" s="28">
        <f>(1/(1+EXP(('S Curve Equation'!$B$11-P105*'S Curve Equation'!$B$12)*'S Curve Equation'!$B$10))+'S Curve Equation'!$B$13)*'S Curve Equation'!$B$14</f>
        <v>0.18937883246340978</v>
      </c>
      <c r="Q150" s="28">
        <f>(1/(1+EXP(('S Curve Equation'!$B$11-Q105*'S Curve Equation'!$B$12)*'S Curve Equation'!$B$10))+'S Curve Equation'!$B$13)*'S Curve Equation'!$B$14</f>
        <v>0.19298439046217311</v>
      </c>
      <c r="R150" s="28">
        <f>(1/(1+EXP(('S Curve Equation'!$B$11-R105*'S Curve Equation'!$B$12)*'S Curve Equation'!$B$10))+'S Curve Equation'!$B$13)*'S Curve Equation'!$B$14</f>
        <v>0.19660526610680407</v>
      </c>
      <c r="S150" s="28">
        <f>(1/(1+EXP(('S Curve Equation'!$B$11-S105*'S Curve Equation'!$B$12)*'S Curve Equation'!$B$10))+'S Curve Equation'!$B$13)*'S Curve Equation'!$B$14</f>
        <v>0.20024067469849305</v>
      </c>
      <c r="T150" s="28">
        <f>(1/(1+EXP(('S Curve Equation'!$B$11-T105*'S Curve Equation'!$B$12)*'S Curve Equation'!$B$10))+'S Curve Equation'!$B$13)*'S Curve Equation'!$B$14</f>
        <v>0.20388983395428481</v>
      </c>
      <c r="U150" s="28">
        <f>(1/(1+EXP(('S Curve Equation'!$B$11-U105*'S Curve Equation'!$B$12)*'S Curve Equation'!$B$10))+'S Curve Equation'!$B$13)*'S Curve Equation'!$B$14</f>
        <v>0.2075519645934196</v>
      </c>
      <c r="V150" s="28">
        <f>(1/(1+EXP(('S Curve Equation'!$B$11-V105*'S Curve Equation'!$B$12)*'S Curve Equation'!$B$10))+'S Curve Equation'!$B$13)*'S Curve Equation'!$B$14</f>
        <v>0.21122629090620548</v>
      </c>
      <c r="W150" s="28">
        <f>(1/(1+EXP(('S Curve Equation'!$B$11-W105*'S Curve Equation'!$B$12)*'S Curve Equation'!$B$10))+'S Curve Equation'!$B$13)*'S Curve Equation'!$B$14</f>
        <v>0.21491204130498665</v>
      </c>
      <c r="X150" s="28">
        <f>(1/(1+EXP(('S Curve Equation'!$B$11-X105*'S Curve Equation'!$B$12)*'S Curve Equation'!$B$10))+'S Curve Equation'!$B$13)*'S Curve Equation'!$B$14</f>
        <v>0.21860844885683436</v>
      </c>
      <c r="Y150" s="28">
        <f>(1/(1+EXP(('S Curve Equation'!$B$11-Y105*'S Curve Equation'!$B$12)*'S Curve Equation'!$B$10))+'S Curve Equation'!$B$13)*'S Curve Equation'!$B$14</f>
        <v>0.22231475179764199</v>
      </c>
      <c r="Z150" s="28">
        <f>(1/(1+EXP(('S Curve Equation'!$B$11-Z105*'S Curve Equation'!$B$12)*'S Curve Equation'!$B$10))+'S Curve Equation'!$B$13)*'S Curve Equation'!$B$14</f>
        <v>0.22603019402733857</v>
      </c>
      <c r="AA150" s="28">
        <f>(1/(1+EXP(('S Curve Equation'!$B$11-AA105*'S Curve Equation'!$B$12)*'S Curve Equation'!$B$10))+'S Curve Equation'!$B$13)*'S Curve Equation'!$B$14</f>
        <v>0.22975402558601507</v>
      </c>
      <c r="AB150" s="28">
        <f>(1/(1+EXP(('S Curve Equation'!$B$11-AB105*'S Curve Equation'!$B$12)*'S Curve Equation'!$B$10))+'S Curve Equation'!$B$13)*'S Curve Equation'!$B$14</f>
        <v>0.23348550311077204</v>
      </c>
      <c r="AC150" s="28">
        <f>(1/(1+EXP(('S Curve Equation'!$B$11-AC105*'S Curve Equation'!$B$12)*'S Curve Equation'!$B$10))+'S Curve Equation'!$B$13)*'S Curve Equation'!$B$14</f>
        <v>0.23722389027315682</v>
      </c>
      <c r="AD150" s="28">
        <f>(1/(1+EXP(('S Curve Equation'!$B$11-AD105*'S Curve Equation'!$B$12)*'S Curve Equation'!$B$10))+'S Curve Equation'!$B$13)*'S Curve Equation'!$B$14</f>
        <v>0.24096845819711565</v>
      </c>
      <c r="AE150" s="28">
        <f>(1/(1+EXP(('S Curve Equation'!$B$11-AE105*'S Curve Equation'!$B$12)*'S Curve Equation'!$B$10))+'S Curve Equation'!$B$13)*'S Curve Equation'!$B$14</f>
        <v>0.24471848585740855</v>
      </c>
      <c r="AF150" s="28">
        <f>(1/(1+EXP(('S Curve Equation'!$B$11-AF105*'S Curve Equation'!$B$12)*'S Curve Equation'!$B$10))+'S Curve Equation'!$B$13)*'S Curve Equation'!$B$14</f>
        <v>0.24847326045848531</v>
      </c>
    </row>
    <row r="151" spans="1:32" x14ac:dyDescent="0.2">
      <c r="A151" s="6" t="s">
        <v>98</v>
      </c>
      <c r="B151" s="28">
        <f>(1/(1+EXP(('S Curve Equation'!$B$11-B106*'S Curve Equation'!$B$12)*'S Curve Equation'!$B$10))+'S Curve Equation'!$B$13)*'S Curve Equation'!$B$14</f>
        <v>0.21799999999999997</v>
      </c>
      <c r="C151" s="28">
        <f>(1/(1+EXP(('S Curve Equation'!$B$11-C106*'S Curve Equation'!$B$12)*'S Curve Equation'!$B$10))+'S Curve Equation'!$B$13)*'S Curve Equation'!$B$14</f>
        <v>0.22200301665316655</v>
      </c>
      <c r="D151" s="28">
        <f>(1/(1+EXP(('S Curve Equation'!$B$11-D106*'S Curve Equation'!$B$12)*'S Curve Equation'!$B$10))+'S Curve Equation'!$B$13)*'S Curve Equation'!$B$14</f>
        <v>0.22616454198626237</v>
      </c>
      <c r="E151" s="28">
        <f>(1/(1+EXP(('S Curve Equation'!$B$11-E106*'S Curve Equation'!$B$12)*'S Curve Equation'!$B$10))+'S Curve Equation'!$B$13)*'S Curve Equation'!$B$14</f>
        <v>0.23035161240121912</v>
      </c>
      <c r="F151" s="28">
        <f>(1/(1+EXP(('S Curve Equation'!$B$11-F106*'S Curve Equation'!$B$12)*'S Curve Equation'!$B$10))+'S Curve Equation'!$B$13)*'S Curve Equation'!$B$14</f>
        <v>0.23454738272433215</v>
      </c>
      <c r="G151" s="28">
        <f>(1/(1+EXP(('S Curve Equation'!$B$11-G106*'S Curve Equation'!$B$12)*'S Curve Equation'!$B$10))+'S Curve Equation'!$B$13)*'S Curve Equation'!$B$14</f>
        <v>0.23878525382950325</v>
      </c>
      <c r="H151" s="28">
        <f>(1/(1+EXP(('S Curve Equation'!$B$11-H106*'S Curve Equation'!$B$12)*'S Curve Equation'!$B$10))+'S Curve Equation'!$B$13)*'S Curve Equation'!$B$14</f>
        <v>0.24307140877622566</v>
      </c>
      <c r="I151" s="28">
        <f>(1/(1+EXP(('S Curve Equation'!$B$11-I106*'S Curve Equation'!$B$12)*'S Curve Equation'!$B$10))+'S Curve Equation'!$B$13)*'S Curve Equation'!$B$14</f>
        <v>0.24736579275400061</v>
      </c>
      <c r="J151" s="28">
        <f>(1/(1+EXP(('S Curve Equation'!$B$11-J106*'S Curve Equation'!$B$12)*'S Curve Equation'!$B$10))+'S Curve Equation'!$B$13)*'S Curve Equation'!$B$14</f>
        <v>0.25164937847676311</v>
      </c>
      <c r="K151" s="28">
        <f>(1/(1+EXP(('S Curve Equation'!$B$11-K106*'S Curve Equation'!$B$12)*'S Curve Equation'!$B$10))+'S Curve Equation'!$B$13)*'S Curve Equation'!$B$14</f>
        <v>0.25590329946936252</v>
      </c>
      <c r="L151" s="28">
        <f>(1/(1+EXP(('S Curve Equation'!$B$11-L106*'S Curve Equation'!$B$12)*'S Curve Equation'!$B$10))+'S Curve Equation'!$B$13)*'S Curve Equation'!$B$14</f>
        <v>0.26002890102404302</v>
      </c>
      <c r="M151" s="28">
        <f>(1/(1+EXP(('S Curve Equation'!$B$11-M106*'S Curve Equation'!$B$12)*'S Curve Equation'!$B$10))+'S Curve Equation'!$B$13)*'S Curve Equation'!$B$14</f>
        <v>0.26427190765658626</v>
      </c>
      <c r="N151" s="28">
        <f>(1/(1+EXP(('S Curve Equation'!$B$11-N106*'S Curve Equation'!$B$12)*'S Curve Equation'!$B$10))+'S Curve Equation'!$B$13)*'S Curve Equation'!$B$14</f>
        <v>0.26851711602835671</v>
      </c>
      <c r="O151" s="28">
        <f>(1/(1+EXP(('S Curve Equation'!$B$11-O106*'S Curve Equation'!$B$12)*'S Curve Equation'!$B$10))+'S Curve Equation'!$B$13)*'S Curve Equation'!$B$14</f>
        <v>0.27276359201034167</v>
      </c>
      <c r="P151" s="28">
        <f>(1/(1+EXP(('S Curve Equation'!$B$11-P106*'S Curve Equation'!$B$12)*'S Curve Equation'!$B$10))+'S Curve Equation'!$B$13)*'S Curve Equation'!$B$14</f>
        <v>0.27701041734742182</v>
      </c>
      <c r="Q151" s="28">
        <f>(1/(1+EXP(('S Curve Equation'!$B$11-Q106*'S Curve Equation'!$B$12)*'S Curve Equation'!$B$10))+'S Curve Equation'!$B$13)*'S Curve Equation'!$B$14</f>
        <v>0.28125669008482668</v>
      </c>
      <c r="R151" s="28">
        <f>(1/(1+EXP(('S Curve Equation'!$B$11-R106*'S Curve Equation'!$B$12)*'S Curve Equation'!$B$10))+'S Curve Equation'!$B$13)*'S Curve Equation'!$B$14</f>
        <v>0.28550152495905995</v>
      </c>
      <c r="S151" s="28">
        <f>(1/(1+EXP(('S Curve Equation'!$B$11-S106*'S Curve Equation'!$B$12)*'S Curve Equation'!$B$10))+'S Curve Equation'!$B$13)*'S Curve Equation'!$B$14</f>
        <v>0.28974405375392487</v>
      </c>
      <c r="T151" s="28">
        <f>(1/(1+EXP(('S Curve Equation'!$B$11-T106*'S Curve Equation'!$B$12)*'S Curve Equation'!$B$10))+'S Curve Equation'!$B$13)*'S Curve Equation'!$B$14</f>
        <v>0.29398342562234642</v>
      </c>
      <c r="U151" s="28">
        <f>(1/(1+EXP(('S Curve Equation'!$B$11-U106*'S Curve Equation'!$B$12)*'S Curve Equation'!$B$10))+'S Curve Equation'!$B$13)*'S Curve Equation'!$B$14</f>
        <v>0.29821880737470924</v>
      </c>
      <c r="V151" s="28">
        <f>(1/(1+EXP(('S Curve Equation'!$B$11-V106*'S Curve Equation'!$B$12)*'S Curve Equation'!$B$10))+'S Curve Equation'!$B$13)*'S Curve Equation'!$B$14</f>
        <v>0.30244938373452201</v>
      </c>
      <c r="W151" s="28">
        <f>(1/(1+EXP(('S Curve Equation'!$B$11-W106*'S Curve Equation'!$B$12)*'S Curve Equation'!$B$10))+'S Curve Equation'!$B$13)*'S Curve Equation'!$B$14</f>
        <v>0.30667435756222566</v>
      </c>
      <c r="X151" s="28">
        <f>(1/(1+EXP(('S Curve Equation'!$B$11-X106*'S Curve Equation'!$B$12)*'S Curve Equation'!$B$10))+'S Curve Equation'!$B$13)*'S Curve Equation'!$B$14</f>
        <v>0.31089295004801504</v>
      </c>
      <c r="Y151" s="28">
        <f>(1/(1+EXP(('S Curve Equation'!$B$11-Y106*'S Curve Equation'!$B$12)*'S Curve Equation'!$B$10))+'S Curve Equation'!$B$13)*'S Curve Equation'!$B$14</f>
        <v>0.31510440087457953</v>
      </c>
      <c r="Z151" s="28">
        <f>(1/(1+EXP(('S Curve Equation'!$B$11-Z106*'S Curve Equation'!$B$12)*'S Curve Equation'!$B$10))+'S Curve Equation'!$B$13)*'S Curve Equation'!$B$14</f>
        <v>0.31930796835067915</v>
      </c>
      <c r="AA151" s="28">
        <f>(1/(1+EXP(('S Curve Equation'!$B$11-AA106*'S Curve Equation'!$B$12)*'S Curve Equation'!$B$10))+'S Curve Equation'!$B$13)*'S Curve Equation'!$B$14</f>
        <v>0.32350292951653092</v>
      </c>
      <c r="AB151" s="28">
        <f>(1/(1+EXP(('S Curve Equation'!$B$11-AB106*'S Curve Equation'!$B$12)*'S Curve Equation'!$B$10))+'S Curve Equation'!$B$13)*'S Curve Equation'!$B$14</f>
        <v>0.32768858022196429</v>
      </c>
      <c r="AC151" s="28">
        <f>(1/(1+EXP(('S Curve Equation'!$B$11-AC106*'S Curve Equation'!$B$12)*'S Curve Equation'!$B$10))+'S Curve Equation'!$B$13)*'S Curve Equation'!$B$14</f>
        <v>0.33186423517833519</v>
      </c>
      <c r="AD151" s="28">
        <f>(1/(1+EXP(('S Curve Equation'!$B$11-AD106*'S Curve Equation'!$B$12)*'S Curve Equation'!$B$10))+'S Curve Equation'!$B$13)*'S Curve Equation'!$B$14</f>
        <v>0.33602922798521695</v>
      </c>
      <c r="AE151" s="28">
        <f>(1/(1+EXP(('S Curve Equation'!$B$11-AE106*'S Curve Equation'!$B$12)*'S Curve Equation'!$B$10))+'S Curve Equation'!$B$13)*'S Curve Equation'!$B$14</f>
        <v>0.3401829111328688</v>
      </c>
      <c r="AF151" s="28">
        <f>(1/(1+EXP(('S Curve Equation'!$B$11-AF106*'S Curve Equation'!$B$12)*'S Curve Equation'!$B$10))+'S Curve Equation'!$B$13)*'S Curve Equation'!$B$14</f>
        <v>0.34432465598150219</v>
      </c>
    </row>
    <row r="152" spans="1:32" x14ac:dyDescent="0.2">
      <c r="A152" s="6" t="s">
        <v>97</v>
      </c>
      <c r="B152" s="28">
        <f>(1/(1+EXP(('S Curve Equation'!$B$11-B107*'S Curve Equation'!$B$12)*'S Curve Equation'!$B$10))+'S Curve Equation'!$B$13)*'S Curve Equation'!$B$14</f>
        <v>0.25514285714285712</v>
      </c>
      <c r="C152" s="28">
        <f>(1/(1+EXP(('S Curve Equation'!$B$11-C107*'S Curve Equation'!$B$12)*'S Curve Equation'!$B$10))+'S Curve Equation'!$B$13)*'S Curve Equation'!$B$14</f>
        <v>0.25941939012061072</v>
      </c>
      <c r="D152" s="28">
        <f>(1/(1+EXP(('S Curve Equation'!$B$11-D107*'S Curve Equation'!$B$12)*'S Curve Equation'!$B$10))+'S Curve Equation'!$B$13)*'S Curve Equation'!$B$14</f>
        <v>0.26385625714195332</v>
      </c>
      <c r="E152" s="28">
        <f>(1/(1+EXP(('S Curve Equation'!$B$11-E107*'S Curve Equation'!$B$12)*'S Curve Equation'!$B$10))+'S Curve Equation'!$B$13)*'S Curve Equation'!$B$14</f>
        <v>0.26831120211308768</v>
      </c>
      <c r="F152" s="28">
        <f>(1/(1+EXP(('S Curve Equation'!$B$11-F107*'S Curve Equation'!$B$12)*'S Curve Equation'!$B$10))+'S Curve Equation'!$B$13)*'S Curve Equation'!$B$14</f>
        <v>0.27276629665394397</v>
      </c>
      <c r="G152" s="28">
        <f>(1/(1+EXP(('S Curve Equation'!$B$11-G107*'S Curve Equation'!$B$12)*'S Curve Equation'!$B$10))+'S Curve Equation'!$B$13)*'S Curve Equation'!$B$14</f>
        <v>0.27725694675019502</v>
      </c>
      <c r="H152" s="28">
        <f>(1/(1+EXP(('S Curve Equation'!$B$11-H107*'S Curve Equation'!$B$12)*'S Curve Equation'!$B$10))+'S Curve Equation'!$B$13)*'S Curve Equation'!$B$14</f>
        <v>0.28178951734417823</v>
      </c>
      <c r="I152" s="28">
        <f>(1/(1+EXP(('S Curve Equation'!$B$11-I107*'S Curve Equation'!$B$12)*'S Curve Equation'!$B$10))+'S Curve Equation'!$B$13)*'S Curve Equation'!$B$14</f>
        <v>0.28632157405325415</v>
      </c>
      <c r="J152" s="28">
        <f>(1/(1+EXP(('S Curve Equation'!$B$11-J107*'S Curve Equation'!$B$12)*'S Curve Equation'!$B$10))+'S Curve Equation'!$B$13)*'S Curve Equation'!$B$14</f>
        <v>0.29083314888687795</v>
      </c>
      <c r="K152" s="28">
        <f>(1/(1+EXP(('S Curve Equation'!$B$11-K107*'S Curve Equation'!$B$12)*'S Curve Equation'!$B$10))+'S Curve Equation'!$B$13)*'S Curve Equation'!$B$14</f>
        <v>0.29530459990407798</v>
      </c>
      <c r="L152" s="28">
        <f>(1/(1+EXP(('S Curve Equation'!$B$11-L107*'S Curve Equation'!$B$12)*'S Curve Equation'!$B$10))+'S Curve Equation'!$B$13)*'S Curve Equation'!$B$14</f>
        <v>0.2996328088549724</v>
      </c>
      <c r="M152" s="28">
        <f>(1/(1+EXP(('S Curve Equation'!$B$11-M107*'S Curve Equation'!$B$12)*'S Curve Equation'!$B$10))+'S Curve Equation'!$B$13)*'S Curve Equation'!$B$14</f>
        <v>0.30407569335230006</v>
      </c>
      <c r="N152" s="28">
        <f>(1/(1+EXP(('S Curve Equation'!$B$11-N107*'S Curve Equation'!$B$12)*'S Curve Equation'!$B$10))+'S Curve Equation'!$B$13)*'S Curve Equation'!$B$14</f>
        <v>0.30851235378935088</v>
      </c>
      <c r="O152" s="28">
        <f>(1/(1+EXP(('S Curve Equation'!$B$11-O107*'S Curve Equation'!$B$12)*'S Curve Equation'!$B$10))+'S Curve Equation'!$B$13)*'S Curve Equation'!$B$14</f>
        <v>0.31294189413463375</v>
      </c>
      <c r="P152" s="28">
        <f>(1/(1+EXP(('S Curve Equation'!$B$11-P107*'S Curve Equation'!$B$12)*'S Curve Equation'!$B$10))+'S Curve Equation'!$B$13)*'S Curve Equation'!$B$14</f>
        <v>0.31736344062345995</v>
      </c>
      <c r="Q152" s="28">
        <f>(1/(1+EXP(('S Curve Equation'!$B$11-Q107*'S Curve Equation'!$B$12)*'S Curve Equation'!$B$10))+'S Curve Equation'!$B$13)*'S Curve Equation'!$B$14</f>
        <v>0.32177614192721687</v>
      </c>
      <c r="R152" s="28">
        <f>(1/(1+EXP(('S Curve Equation'!$B$11-R107*'S Curve Equation'!$B$12)*'S Curve Equation'!$B$10))+'S Curve Equation'!$B$13)*'S Curve Equation'!$B$14</f>
        <v>0.32617916928544538</v>
      </c>
      <c r="S152" s="28">
        <f>(1/(1+EXP(('S Curve Equation'!$B$11-S107*'S Curve Equation'!$B$12)*'S Curve Equation'!$B$10))+'S Curve Equation'!$B$13)*'S Curve Equation'!$B$14</f>
        <v>0.33057171660206386</v>
      </c>
      <c r="T152" s="28">
        <f>(1/(1+EXP(('S Curve Equation'!$B$11-T107*'S Curve Equation'!$B$12)*'S Curve Equation'!$B$10))+'S Curve Equation'!$B$13)*'S Curve Equation'!$B$14</f>
        <v>0.33495300050711146</v>
      </c>
      <c r="U152" s="28">
        <f>(1/(1+EXP(('S Curve Equation'!$B$11-U107*'S Curve Equation'!$B$12)*'S Curve Equation'!$B$10))+'S Curve Equation'!$B$13)*'S Curve Equation'!$B$14</f>
        <v>0.33932226038537083</v>
      </c>
      <c r="V152" s="28">
        <f>(1/(1+EXP(('S Curve Equation'!$B$11-V107*'S Curve Equation'!$B$12)*'S Curve Equation'!$B$10))+'S Curve Equation'!$B$13)*'S Curve Equation'!$B$14</f>
        <v>0.3436787583732922</v>
      </c>
      <c r="W152" s="28">
        <f>(1/(1+EXP(('S Curve Equation'!$B$11-W107*'S Curve Equation'!$B$12)*'S Curve Equation'!$B$10))+'S Curve Equation'!$B$13)*'S Curve Equation'!$B$14</f>
        <v>0.34802177932560846</v>
      </c>
      <c r="X152" s="28">
        <f>(1/(1+EXP(('S Curve Equation'!$B$11-X107*'S Curve Equation'!$B$12)*'S Curve Equation'!$B$10))+'S Curve Equation'!$B$13)*'S Curve Equation'!$B$14</f>
        <v>0.35235063075305184</v>
      </c>
      <c r="Y152" s="28">
        <f>(1/(1+EXP(('S Curve Equation'!$B$11-Y107*'S Curve Equation'!$B$12)*'S Curve Equation'!$B$10))+'S Curve Equation'!$B$13)*'S Curve Equation'!$B$14</f>
        <v>0.35666464273258169</v>
      </c>
      <c r="Z152" s="28">
        <f>(1/(1+EXP(('S Curve Equation'!$B$11-Z107*'S Curve Equation'!$B$12)*'S Curve Equation'!$B$10))+'S Curve Equation'!$B$13)*'S Curve Equation'!$B$14</f>
        <v>0.36096316779151139</v>
      </c>
      <c r="AA152" s="28">
        <f>(1/(1+EXP(('S Curve Equation'!$B$11-AA107*'S Curve Equation'!$B$12)*'S Curve Equation'!$B$10))+'S Curve Equation'!$B$13)*'S Curve Equation'!$B$14</f>
        <v>0.3652455807669438</v>
      </c>
      <c r="AB152" s="28">
        <f>(1/(1+EXP(('S Curve Equation'!$B$11-AB107*'S Curve Equation'!$B$12)*'S Curve Equation'!$B$10))+'S Curve Equation'!$B$13)*'S Curve Equation'!$B$14</f>
        <v>0.36951127864187799</v>
      </c>
      <c r="AC152" s="28">
        <f>(1/(1+EXP(('S Curve Equation'!$B$11-AC107*'S Curve Equation'!$B$12)*'S Curve Equation'!$B$10))+'S Curve Equation'!$B$13)*'S Curve Equation'!$B$14</f>
        <v>0.37375968035934531</v>
      </c>
      <c r="AD152" s="28">
        <f>(1/(1+EXP(('S Curve Equation'!$B$11-AD107*'S Curve Equation'!$B$12)*'S Curve Equation'!$B$10))+'S Curve Equation'!$B$13)*'S Curve Equation'!$B$14</f>
        <v>0.37799022661592863</v>
      </c>
      <c r="AE152" s="28">
        <f>(1/(1+EXP(('S Curve Equation'!$B$11-AE107*'S Curve Equation'!$B$12)*'S Curve Equation'!$B$10))+'S Curve Equation'!$B$13)*'S Curve Equation'!$B$14</f>
        <v>0.38220237963597081</v>
      </c>
      <c r="AF152" s="28">
        <f>(1/(1+EXP(('S Curve Equation'!$B$11-AF107*'S Curve Equation'!$B$12)*'S Curve Equation'!$B$10))+'S Curve Equation'!$B$13)*'S Curve Equation'!$B$14</f>
        <v>0.38639562292776847</v>
      </c>
    </row>
    <row r="153" spans="1:32" x14ac:dyDescent="0.2">
      <c r="A153" s="6" t="s">
        <v>101</v>
      </c>
      <c r="B153" s="28">
        <f>(1/(1+EXP(('S Curve Equation'!$B$11-B108*'S Curve Equation'!$B$12)*'S Curve Equation'!$B$10))+'S Curve Equation'!$B$13)*'S Curve Equation'!$B$14</f>
        <v>0.13500000000000001</v>
      </c>
      <c r="C153" s="28">
        <f>(1/(1+EXP(('S Curve Equation'!$B$11-C108*'S Curve Equation'!$B$12)*'S Curve Equation'!$B$10))+'S Curve Equation'!$B$13)*'S Curve Equation'!$B$14</f>
        <v>0.13809859257259119</v>
      </c>
      <c r="D153" s="28">
        <f>(1/(1+EXP(('S Curve Equation'!$B$11-D108*'S Curve Equation'!$B$12)*'S Curve Equation'!$B$10))+'S Curve Equation'!$B$13)*'S Curve Equation'!$B$14</f>
        <v>0.14133685733308515</v>
      </c>
      <c r="E153" s="28">
        <f>(1/(1+EXP(('S Curve Equation'!$B$11-E108*'S Curve Equation'!$B$12)*'S Curve Equation'!$B$10))+'S Curve Equation'!$B$13)*'S Curve Equation'!$B$14</f>
        <v>0.14461243265264814</v>
      </c>
      <c r="F153" s="28">
        <f>(1/(1+EXP(('S Curve Equation'!$B$11-F108*'S Curve Equation'!$B$12)*'S Curve Equation'!$B$10))+'S Curve Equation'!$B$13)*'S Curve Equation'!$B$14</f>
        <v>0.14791232327842191</v>
      </c>
      <c r="G153" s="28">
        <f>(1/(1+EXP(('S Curve Equation'!$B$11-G108*'S Curve Equation'!$B$12)*'S Curve Equation'!$B$10))+'S Curve Equation'!$B$13)*'S Curve Equation'!$B$14</f>
        <v>0.15126308740406505</v>
      </c>
      <c r="H153" s="28">
        <f>(1/(1+EXP(('S Curve Equation'!$B$11-H108*'S Curve Equation'!$B$12)*'S Curve Equation'!$B$10))+'S Curve Equation'!$B$13)*'S Curve Equation'!$B$14</f>
        <v>0.15467015607615639</v>
      </c>
      <c r="I153" s="28">
        <f>(1/(1+EXP(('S Curve Equation'!$B$11-I108*'S Curve Equation'!$B$12)*'S Curve Equation'!$B$10))+'S Curve Equation'!$B$13)*'S Curve Equation'!$B$14</f>
        <v>0.15810202142859942</v>
      </c>
      <c r="J153" s="28">
        <f>(1/(1+EXP(('S Curve Equation'!$B$11-J108*'S Curve Equation'!$B$12)*'S Curve Equation'!$B$10))+'S Curve Equation'!$B$13)*'S Curve Equation'!$B$14</f>
        <v>0.16154343544405761</v>
      </c>
      <c r="K153" s="28">
        <f>(1/(1+EXP(('S Curve Equation'!$B$11-K108*'S Curve Equation'!$B$12)*'S Curve Equation'!$B$10))+'S Curve Equation'!$B$13)*'S Curve Equation'!$B$14</f>
        <v>0.164978960060778</v>
      </c>
      <c r="L153" s="28">
        <f>(1/(1+EXP(('S Curve Equation'!$B$11-L108*'S Curve Equation'!$B$12)*'S Curve Equation'!$B$10))+'S Curve Equation'!$B$13)*'S Curve Equation'!$B$14</f>
        <v>0.16832791091994664</v>
      </c>
      <c r="M153" s="28">
        <f>(1/(1+EXP(('S Curve Equation'!$B$11-M108*'S Curve Equation'!$B$12)*'S Curve Equation'!$B$10))+'S Curve Equation'!$B$13)*'S Curve Equation'!$B$14</f>
        <v>0.17178966633705642</v>
      </c>
      <c r="N153" s="28">
        <f>(1/(1+EXP(('S Curve Equation'!$B$11-N108*'S Curve Equation'!$B$12)*'S Curve Equation'!$B$10))+'S Curve Equation'!$B$13)*'S Curve Equation'!$B$14</f>
        <v>0.17527095940251447</v>
      </c>
      <c r="O153" s="28">
        <f>(1/(1+EXP(('S Curve Equation'!$B$11-O108*'S Curve Equation'!$B$12)*'S Curve Equation'!$B$10))+'S Curve Equation'!$B$13)*'S Curve Equation'!$B$14</f>
        <v>0.17877102766750028</v>
      </c>
      <c r="P153" s="28">
        <f>(1/(1+EXP(('S Curve Equation'!$B$11-P108*'S Curve Equation'!$B$12)*'S Curve Equation'!$B$10))+'S Curve Equation'!$B$13)*'S Curve Equation'!$B$14</f>
        <v>0.18228910739383491</v>
      </c>
      <c r="Q153" s="28">
        <f>(1/(1+EXP(('S Curve Equation'!$B$11-Q108*'S Curve Equation'!$B$12)*'S Curve Equation'!$B$10))+'S Curve Equation'!$B$13)*'S Curve Equation'!$B$14</f>
        <v>0.18582443419812286</v>
      </c>
      <c r="R153" s="28">
        <f>(1/(1+EXP(('S Curve Equation'!$B$11-R108*'S Curve Equation'!$B$12)*'S Curve Equation'!$B$10))+'S Curve Equation'!$B$13)*'S Curve Equation'!$B$14</f>
        <v>0.18937624368278388</v>
      </c>
      <c r="S153" s="28">
        <f>(1/(1+EXP(('S Curve Equation'!$B$11-S108*'S Curve Equation'!$B$12)*'S Curve Equation'!$B$10))+'S Curve Equation'!$B$13)*'S Curve Equation'!$B$14</f>
        <v>0.1929437720532885</v>
      </c>
      <c r="T153" s="28">
        <f>(1/(1+EXP(('S Curve Equation'!$B$11-T108*'S Curve Equation'!$B$12)*'S Curve Equation'!$B$10))+'S Curve Equation'!$B$13)*'S Curve Equation'!$B$14</f>
        <v>0.1965262567209636</v>
      </c>
      <c r="U153" s="28">
        <f>(1/(1+EXP(('S Curve Equation'!$B$11-U108*'S Curve Equation'!$B$12)*'S Curve Equation'!$B$10))+'S Curve Equation'!$B$13)*'S Curve Equation'!$B$14</f>
        <v>0.200122936890759</v>
      </c>
      <c r="V153" s="28">
        <f>(1/(1+EXP(('S Curve Equation'!$B$11-V108*'S Curve Equation'!$B$12)*'S Curve Equation'!$B$10))+'S Curve Equation'!$B$13)*'S Curve Equation'!$B$14</f>
        <v>0.20373305413345755</v>
      </c>
      <c r="W153" s="28">
        <f>(1/(1+EXP(('S Curve Equation'!$B$11-W108*'S Curve Equation'!$B$12)*'S Curve Equation'!$B$10))+'S Curve Equation'!$B$13)*'S Curve Equation'!$B$14</f>
        <v>0.20735585294182426</v>
      </c>
      <c r="X153" s="28">
        <f>(1/(1+EXP(('S Curve Equation'!$B$11-X108*'S Curve Equation'!$B$12)*'S Curve Equation'!$B$10))+'S Curve Equation'!$B$13)*'S Curve Equation'!$B$14</f>
        <v>0.21099058127025919</v>
      </c>
      <c r="Y153" s="28">
        <f>(1/(1+EXP(('S Curve Equation'!$B$11-Y108*'S Curve Equation'!$B$12)*'S Curve Equation'!$B$10))+'S Curve Equation'!$B$13)*'S Curve Equation'!$B$14</f>
        <v>0.21463649105756258</v>
      </c>
      <c r="Z153" s="28">
        <f>(1/(1+EXP(('S Curve Equation'!$B$11-Z108*'S Curve Equation'!$B$12)*'S Curve Equation'!$B$10))+'S Curve Equation'!$B$13)*'S Curve Equation'!$B$14</f>
        <v>0.21829283873245675</v>
      </c>
      <c r="AA153" s="28">
        <f>(1/(1+EXP(('S Curve Equation'!$B$11-AA108*'S Curve Equation'!$B$12)*'S Curve Equation'!$B$10))+'S Curve Equation'!$B$13)*'S Curve Equation'!$B$14</f>
        <v>0.22195888570158631</v>
      </c>
      <c r="AB153" s="28">
        <f>(1/(1+EXP(('S Curve Equation'!$B$11-AB108*'S Curve Equation'!$B$12)*'S Curve Equation'!$B$10))+'S Curve Equation'!$B$13)*'S Curve Equation'!$B$14</f>
        <v>0.22563389881972901</v>
      </c>
      <c r="AC153" s="28">
        <f>(1/(1+EXP(('S Curve Equation'!$B$11-AC108*'S Curve Equation'!$B$12)*'S Curve Equation'!$B$10))+'S Curve Equation'!$B$13)*'S Curve Equation'!$B$14</f>
        <v>0.22931715084201135</v>
      </c>
      <c r="AD153" s="28">
        <f>(1/(1+EXP(('S Curve Equation'!$B$11-AD108*'S Curve Equation'!$B$12)*'S Curve Equation'!$B$10))+'S Curve Equation'!$B$13)*'S Curve Equation'!$B$14</f>
        <v>0.23300792085797584</v>
      </c>
      <c r="AE153" s="28">
        <f>(1/(1+EXP(('S Curve Equation'!$B$11-AE108*'S Curve Equation'!$B$12)*'S Curve Equation'!$B$10))+'S Curve Equation'!$B$13)*'S Curve Equation'!$B$14</f>
        <v>0.23670549470737137</v>
      </c>
      <c r="AF153" s="28">
        <f>(1/(1+EXP(('S Curve Equation'!$B$11-AF108*'S Curve Equation'!$B$12)*'S Curve Equation'!$B$10))+'S Curve Equation'!$B$13)*'S Curve Equation'!$B$14</f>
        <v>0.24040916537758789</v>
      </c>
    </row>
    <row r="154" spans="1:32" x14ac:dyDescent="0.2">
      <c r="A154" s="6" t="s">
        <v>104</v>
      </c>
      <c r="B154" s="28">
        <f>(1/(1+EXP(('S Curve Equation'!$B$11-B109*'S Curve Equation'!$B$12)*'S Curve Equation'!$B$10))+'S Curve Equation'!$B$13)*'S Curve Equation'!$B$14</f>
        <v>0.23399999999999996</v>
      </c>
      <c r="C154" s="28">
        <f>(1/(1+EXP(('S Curve Equation'!$B$11-C109*'S Curve Equation'!$B$12)*'S Curve Equation'!$B$10))+'S Curve Equation'!$B$13)*'S Curve Equation'!$B$14</f>
        <v>0.23813001787151425</v>
      </c>
      <c r="D154" s="28">
        <f>(1/(1+EXP(('S Curve Equation'!$B$11-D109*'S Curve Equation'!$B$12)*'S Curve Equation'!$B$10))+'S Curve Equation'!$B$13)*'S Curve Equation'!$B$14</f>
        <v>0.242419741250611</v>
      </c>
      <c r="E154" s="28">
        <f>(1/(1+EXP(('S Curve Equation'!$B$11-E109*'S Curve Equation'!$B$12)*'S Curve Equation'!$B$10))+'S Curve Equation'!$B$13)*'S Curve Equation'!$B$14</f>
        <v>0.24673189371131246</v>
      </c>
      <c r="F154" s="28">
        <f>(1/(1+EXP(('S Curve Equation'!$B$11-F109*'S Curve Equation'!$B$12)*'S Curve Equation'!$B$10))+'S Curve Equation'!$B$13)*'S Curve Equation'!$B$14</f>
        <v>0.25104911837268512</v>
      </c>
      <c r="G154" s="28">
        <f>(1/(1+EXP(('S Curve Equation'!$B$11-G109*'S Curve Equation'!$B$12)*'S Curve Equation'!$B$10))+'S Curve Equation'!$B$13)*'S Curve Equation'!$B$14</f>
        <v>0.25540575149238326</v>
      </c>
      <c r="H154" s="28">
        <f>(1/(1+EXP(('S Curve Equation'!$B$11-H109*'S Curve Equation'!$B$12)*'S Curve Equation'!$B$10))+'S Curve Equation'!$B$13)*'S Curve Equation'!$B$14</f>
        <v>0.25980806323846123</v>
      </c>
      <c r="I154" s="28">
        <f>(1/(1+EXP(('S Curve Equation'!$B$11-I109*'S Curve Equation'!$B$12)*'S Curve Equation'!$B$10))+'S Curve Equation'!$B$13)*'S Curve Equation'!$B$14</f>
        <v>0.26421487417686668</v>
      </c>
      <c r="J154" s="28">
        <f>(1/(1+EXP(('S Curve Equation'!$B$11-J109*'S Curve Equation'!$B$12)*'S Curve Equation'!$B$10))+'S Curve Equation'!$B$13)*'S Curve Equation'!$B$14</f>
        <v>0.26860670093948991</v>
      </c>
      <c r="K154" s="28">
        <f>(1/(1+EXP(('S Curve Equation'!$B$11-K109*'S Curve Equation'!$B$12)*'S Curve Equation'!$B$10))+'S Curve Equation'!$B$13)*'S Curve Equation'!$B$14</f>
        <v>0.2729642926028002</v>
      </c>
      <c r="L154" s="28">
        <f>(1/(1+EXP(('S Curve Equation'!$B$11-L109*'S Curve Equation'!$B$12)*'S Curve Equation'!$B$10))+'S Curve Equation'!$B$13)*'S Curve Equation'!$B$14</f>
        <v>0.27718683478931289</v>
      </c>
      <c r="M154" s="28">
        <f>(1/(1+EXP(('S Curve Equation'!$B$11-M109*'S Curve Equation'!$B$12)*'S Curve Equation'!$B$10))+'S Curve Equation'!$B$13)*'S Curve Equation'!$B$14</f>
        <v>0.28152587447358451</v>
      </c>
      <c r="N154" s="28">
        <f>(1/(1+EXP(('S Curve Equation'!$B$11-N109*'S Curve Equation'!$B$12)*'S Curve Equation'!$B$10))+'S Curve Equation'!$B$13)*'S Curve Equation'!$B$14</f>
        <v>0.28586347913035526</v>
      </c>
      <c r="O154" s="28">
        <f>(1/(1+EXP(('S Curve Equation'!$B$11-O109*'S Curve Equation'!$B$12)*'S Curve Equation'!$B$10))+'S Curve Equation'!$B$13)*'S Curve Equation'!$B$14</f>
        <v>0.2901987234727097</v>
      </c>
      <c r="P154" s="28">
        <f>(1/(1+EXP(('S Curve Equation'!$B$11-P109*'S Curve Equation'!$B$12)*'S Curve Equation'!$B$10))+'S Curve Equation'!$B$13)*'S Curve Equation'!$B$14</f>
        <v>0.29453070102582307</v>
      </c>
      <c r="Q154" s="28">
        <f>(1/(1+EXP(('S Curve Equation'!$B$11-Q109*'S Curve Equation'!$B$12)*'S Curve Equation'!$B$10))+'S Curve Equation'!$B$13)*'S Curve Equation'!$B$14</f>
        <v>0.29885852445024619</v>
      </c>
      <c r="R154" s="28">
        <f>(1/(1+EXP(('S Curve Equation'!$B$11-R109*'S Curve Equation'!$B$12)*'S Curve Equation'!$B$10))+'S Curve Equation'!$B$13)*'S Curve Equation'!$B$14</f>
        <v>0.30318132582819129</v>
      </c>
      <c r="S154" s="28">
        <f>(1/(1+EXP(('S Curve Equation'!$B$11-S109*'S Curve Equation'!$B$12)*'S Curve Equation'!$B$10))+'S Curve Equation'!$B$13)*'S Curve Equation'!$B$14</f>
        <v>0.30749825691376992</v>
      </c>
      <c r="T154" s="28">
        <f>(1/(1+EXP(('S Curve Equation'!$B$11-T109*'S Curve Equation'!$B$12)*'S Curve Equation'!$B$10))+'S Curve Equation'!$B$13)*'S Curve Equation'!$B$14</f>
        <v>0.31180848934818667</v>
      </c>
      <c r="U154" s="28">
        <f>(1/(1+EXP(('S Curve Equation'!$B$11-U109*'S Curve Equation'!$B$12)*'S Curve Equation'!$B$10))+'S Curve Equation'!$B$13)*'S Curve Equation'!$B$14</f>
        <v>0.31611121484089794</v>
      </c>
      <c r="V154" s="28">
        <f>(1/(1+EXP(('S Curve Equation'!$B$11-V109*'S Curve Equation'!$B$12)*'S Curve Equation'!$B$10))+'S Curve Equation'!$B$13)*'S Curve Equation'!$B$14</f>
        <v>0.32040564531783161</v>
      </c>
      <c r="W154" s="28">
        <f>(1/(1+EXP(('S Curve Equation'!$B$11-W109*'S Curve Equation'!$B$12)*'S Curve Equation'!$B$10))+'S Curve Equation'!$B$13)*'S Curve Equation'!$B$14</f>
        <v>0.32469101303774667</v>
      </c>
      <c r="X154" s="28">
        <f>(1/(1+EXP(('S Curve Equation'!$B$11-X109*'S Curve Equation'!$B$12)*'S Curve Equation'!$B$10))+'S Curve Equation'!$B$13)*'S Curve Equation'!$B$14</f>
        <v>0.32896657067786095</v>
      </c>
      <c r="Y154" s="28">
        <f>(1/(1+EXP(('S Curve Equation'!$B$11-Y109*'S Curve Equation'!$B$12)*'S Curve Equation'!$B$10))+'S Curve Equation'!$B$13)*'S Curve Equation'!$B$14</f>
        <v>0.33323159138989267</v>
      </c>
      <c r="Z154" s="28">
        <f>(1/(1+EXP(('S Curve Equation'!$B$11-Z109*'S Curve Equation'!$B$12)*'S Curve Equation'!$B$10))+'S Curve Equation'!$B$13)*'S Curve Equation'!$B$14</f>
        <v>0.33748536882765384</v>
      </c>
      <c r="AA154" s="28">
        <f>(1/(1+EXP(('S Curve Equation'!$B$11-AA109*'S Curve Equation'!$B$12)*'S Curve Equation'!$B$10))+'S Curve Equation'!$B$13)*'S Curve Equation'!$B$14</f>
        <v>0.34172721714738902</v>
      </c>
      <c r="AB154" s="28">
        <f>(1/(1+EXP(('S Curve Equation'!$B$11-AB109*'S Curve Equation'!$B$12)*'S Curve Equation'!$B$10))+'S Curve Equation'!$B$13)*'S Curve Equation'!$B$14</f>
        <v>0.34595647098201321</v>
      </c>
      <c r="AC154" s="28">
        <f>(1/(1+EXP(('S Curve Equation'!$B$11-AC109*'S Curve Equation'!$B$12)*'S Curve Equation'!$B$10))+'S Curve Equation'!$B$13)*'S Curve Equation'!$B$14</f>
        <v>0.35017248539042367</v>
      </c>
      <c r="AD154" s="28">
        <f>(1/(1+EXP(('S Curve Equation'!$B$11-AD109*'S Curve Equation'!$B$12)*'S Curve Equation'!$B$10))+'S Curve Equation'!$B$13)*'S Curve Equation'!$B$14</f>
        <v>0.3543746357830771</v>
      </c>
      <c r="AE154" s="28">
        <f>(1/(1+EXP(('S Curve Equation'!$B$11-AE109*'S Curve Equation'!$B$12)*'S Curve Equation'!$B$10))+'S Curve Equation'!$B$13)*'S Curve Equation'!$B$14</f>
        <v>0.3585623178249881</v>
      </c>
      <c r="AF154" s="28">
        <f>(1/(1+EXP(('S Curve Equation'!$B$11-AF109*'S Curve Equation'!$B$12)*'S Curve Equation'!$B$10))+'S Curve Equation'!$B$13)*'S Curve Equation'!$B$14</f>
        <v>0.36273494731731865</v>
      </c>
    </row>
    <row r="155" spans="1:32" x14ac:dyDescent="0.2">
      <c r="A155" s="6" t="s">
        <v>36</v>
      </c>
      <c r="B155" s="28">
        <f>(1/(1+EXP(('S Curve Equation'!$B$11-B110*'S Curve Equation'!$B$12)*'S Curve Equation'!$B$10))+'S Curve Equation'!$B$13)*'S Curve Equation'!$B$14</f>
        <v>0.14880411361410384</v>
      </c>
      <c r="C155" s="28">
        <f>(1/(1+EXP(('S Curve Equation'!$B$11-C110*'S Curve Equation'!$B$12)*'S Curve Equation'!$B$10))+'S Curve Equation'!$B$13)*'S Curve Equation'!$B$14</f>
        <v>0.15208393641989348</v>
      </c>
      <c r="D155" s="28">
        <f>(1/(1+EXP(('S Curve Equation'!$B$11-D110*'S Curve Equation'!$B$12)*'S Curve Equation'!$B$10))+'S Curve Equation'!$B$13)*'S Curve Equation'!$B$14</f>
        <v>0.15550829542273667</v>
      </c>
      <c r="E155" s="28">
        <f>(1/(1+EXP(('S Curve Equation'!$B$11-E110*'S Curve Equation'!$B$12)*'S Curve Equation'!$B$10))+'S Curve Equation'!$B$13)*'S Curve Equation'!$B$14</f>
        <v>0.15896871401481585</v>
      </c>
      <c r="F155" s="28">
        <f>(1/(1+EXP(('S Curve Equation'!$B$11-F110*'S Curve Equation'!$B$12)*'S Curve Equation'!$B$10))+'S Curve Equation'!$B$13)*'S Curve Equation'!$B$14</f>
        <v>0.16245140898498941</v>
      </c>
      <c r="G155" s="28">
        <f>(1/(1+EXP(('S Curve Equation'!$B$11-G110*'S Curve Equation'!$B$12)*'S Curve Equation'!$B$10))+'S Curve Equation'!$B$13)*'S Curve Equation'!$B$14</f>
        <v>0.16598433421853154</v>
      </c>
      <c r="H155" s="28">
        <f>(1/(1+EXP(('S Curve Equation'!$B$11-H110*'S Curve Equation'!$B$12)*'S Curve Equation'!$B$10))+'S Curve Equation'!$B$13)*'S Curve Equation'!$B$14</f>
        <v>0.16957309085986616</v>
      </c>
      <c r="I155" s="28">
        <f>(1/(1+EXP(('S Curve Equation'!$B$11-I110*'S Curve Equation'!$B$12)*'S Curve Equation'!$B$10))+'S Curve Equation'!$B$13)*'S Curve Equation'!$B$14</f>
        <v>0.17318440622858478</v>
      </c>
      <c r="J155" s="28">
        <f>(1/(1+EXP(('S Curve Equation'!$B$11-J110*'S Curve Equation'!$B$12)*'S Curve Equation'!$B$10))+'S Curve Equation'!$B$13)*'S Curve Equation'!$B$14</f>
        <v>0.176802223012406</v>
      </c>
      <c r="K155" s="28">
        <f>(1/(1+EXP(('S Curve Equation'!$B$11-K110*'S Curve Equation'!$B$12)*'S Curve Equation'!$B$10))+'S Curve Equation'!$B$13)*'S Curve Equation'!$B$14</f>
        <v>0.18041034648532428</v>
      </c>
      <c r="L155" s="28">
        <f>(1/(1+EXP(('S Curve Equation'!$B$11-L110*'S Curve Equation'!$B$12)*'S Curve Equation'!$B$10))+'S Curve Equation'!$B$13)*'S Curve Equation'!$B$14</f>
        <v>0.1839242161981913</v>
      </c>
      <c r="M155" s="28">
        <f>(1/(1+EXP(('S Curve Equation'!$B$11-M110*'S Curve Equation'!$B$12)*'S Curve Equation'!$B$10))+'S Curve Equation'!$B$13)*'S Curve Equation'!$B$14</f>
        <v>0.18755302705736779</v>
      </c>
      <c r="N155" s="28">
        <f>(1/(1+EXP(('S Curve Equation'!$B$11-N110*'S Curve Equation'!$B$12)*'S Curve Equation'!$B$10))+'S Curve Equation'!$B$13)*'S Curve Equation'!$B$14</f>
        <v>0.19119885144677129</v>
      </c>
      <c r="O155" s="28">
        <f>(1/(1+EXP(('S Curve Equation'!$B$11-O110*'S Curve Equation'!$B$12)*'S Curve Equation'!$B$10))+'S Curve Equation'!$B$13)*'S Curve Equation'!$B$14</f>
        <v>0.19486087096013588</v>
      </c>
      <c r="P155" s="28">
        <f>(1/(1+EXP(('S Curve Equation'!$B$11-P110*'S Curve Equation'!$B$12)*'S Curve Equation'!$B$10))+'S Curve Equation'!$B$13)*'S Curve Equation'!$B$14</f>
        <v>0.19853826869533439</v>
      </c>
      <c r="Q155" s="28">
        <f>(1/(1+EXP(('S Curve Equation'!$B$11-Q110*'S Curve Equation'!$B$12)*'S Curve Equation'!$B$10))+'S Curve Equation'!$B$13)*'S Curve Equation'!$B$14</f>
        <v>0.20223022990831971</v>
      </c>
      <c r="R155" s="28">
        <f>(1/(1+EXP(('S Curve Equation'!$B$11-R110*'S Curve Equation'!$B$12)*'S Curve Equation'!$B$10))+'S Curve Equation'!$B$13)*'S Curve Equation'!$B$14</f>
        <v>0.20593594264909201</v>
      </c>
      <c r="S155" s="28">
        <f>(1/(1+EXP(('S Curve Equation'!$B$11-S110*'S Curve Equation'!$B$12)*'S Curve Equation'!$B$10))+'S Curve Equation'!$B$13)*'S Curve Equation'!$B$14</f>
        <v>0.20965459837913264</v>
      </c>
      <c r="T155" s="28">
        <f>(1/(1+EXP(('S Curve Equation'!$B$11-T110*'S Curve Equation'!$B$12)*'S Curve Equation'!$B$10))+'S Curve Equation'!$B$13)*'S Curve Equation'!$B$14</f>
        <v>0.21338539256980829</v>
      </c>
      <c r="U155" s="28">
        <f>(1/(1+EXP(('S Curve Equation'!$B$11-U110*'S Curve Equation'!$B$12)*'S Curve Equation'!$B$10))+'S Curve Equation'!$B$13)*'S Curve Equation'!$B$14</f>
        <v>0.21712752528128654</v>
      </c>
      <c r="V155" s="28">
        <f>(1/(1+EXP(('S Curve Equation'!$B$11-V110*'S Curve Equation'!$B$12)*'S Curve Equation'!$B$10))+'S Curve Equation'!$B$13)*'S Curve Equation'!$B$14</f>
        <v>0.22088020172159187</v>
      </c>
      <c r="W155" s="28">
        <f>(1/(1+EXP(('S Curve Equation'!$B$11-W110*'S Curve Equation'!$B$12)*'S Curve Equation'!$B$10))+'S Curve Equation'!$B$13)*'S Curve Equation'!$B$14</f>
        <v>0.22464263278546506</v>
      </c>
      <c r="X155" s="28">
        <f>(1/(1+EXP(('S Curve Equation'!$B$11-X110*'S Curve Equation'!$B$12)*'S Curve Equation'!$B$10))+'S Curve Equation'!$B$13)*'S Curve Equation'!$B$14</f>
        <v>0.2284140355727482</v>
      </c>
      <c r="Y155" s="28">
        <f>(1/(1+EXP(('S Curve Equation'!$B$11-Y110*'S Curve Equation'!$B$12)*'S Curve Equation'!$B$10))+'S Curve Equation'!$B$13)*'S Curve Equation'!$B$14</f>
        <v>0.23219363388607969</v>
      </c>
      <c r="Z155" s="28">
        <f>(1/(1+EXP(('S Curve Equation'!$B$11-Z110*'S Curve Equation'!$B$12)*'S Curve Equation'!$B$10))+'S Curve Equation'!$B$13)*'S Curve Equation'!$B$14</f>
        <v>0.23598065870771442</v>
      </c>
      <c r="AA155" s="28">
        <f>(1/(1+EXP(('S Curve Equation'!$B$11-AA110*'S Curve Equation'!$B$12)*'S Curve Equation'!$B$10))+'S Curve Equation'!$B$13)*'S Curve Equation'!$B$14</f>
        <v>0.23977434865536962</v>
      </c>
      <c r="AB155" s="28">
        <f>(1/(1+EXP(('S Curve Equation'!$B$11-AB110*'S Curve Equation'!$B$12)*'S Curve Equation'!$B$10))+'S Curve Equation'!$B$13)*'S Curve Equation'!$B$14</f>
        <v>0.24357395041700824</v>
      </c>
      <c r="AC155" s="28">
        <f>(1/(1+EXP(('S Curve Equation'!$B$11-AC110*'S Curve Equation'!$B$12)*'S Curve Equation'!$B$10))+'S Curve Equation'!$B$13)*'S Curve Equation'!$B$14</f>
        <v>0.24737871916453491</v>
      </c>
      <c r="AD155" s="28">
        <f>(1/(1+EXP(('S Curve Equation'!$B$11-AD110*'S Curve Equation'!$B$12)*'S Curve Equation'!$B$10))+'S Curve Equation'!$B$13)*'S Curve Equation'!$B$14</f>
        <v>0.2511879189464381</v>
      </c>
      <c r="AE155" s="28">
        <f>(1/(1+EXP(('S Curve Equation'!$B$11-AE110*'S Curve Equation'!$B$12)*'S Curve Equation'!$B$10))+'S Curve Equation'!$B$13)*'S Curve Equation'!$B$14</f>
        <v>0.25500082305942773</v>
      </c>
      <c r="AF155" s="28">
        <f>(1/(1+EXP(('S Curve Equation'!$B$11-AF110*'S Curve Equation'!$B$12)*'S Curve Equation'!$B$10))+'S Curve Equation'!$B$13)*'S Curve Equation'!$B$14</f>
        <v>0.25881671439917986</v>
      </c>
    </row>
    <row r="156" spans="1:32" x14ac:dyDescent="0.2">
      <c r="A156" s="6" t="s">
        <v>37</v>
      </c>
      <c r="B156" s="28">
        <f>(1/(1+EXP(('S Curve Equation'!$B$11-B111*'S Curve Equation'!$B$12)*'S Curve Equation'!$B$10))+'S Curve Equation'!$B$13)*'S Curve Equation'!$B$14</f>
        <v>0.11600000000000002</v>
      </c>
      <c r="C156" s="28">
        <f>(1/(1+EXP(('S Curve Equation'!$B$11-C111*'S Curve Equation'!$B$12)*'S Curve Equation'!$B$10))+'S Curve Equation'!$B$13)*'S Curve Equation'!$B$14</f>
        <v>0.11882675442471895</v>
      </c>
      <c r="D156" s="28">
        <f>(1/(1+EXP(('S Curve Equation'!$B$11-D111*'S Curve Equation'!$B$12)*'S Curve Equation'!$B$10))+'S Curve Equation'!$B$13)*'S Curve Equation'!$B$14</f>
        <v>0.12178509451307272</v>
      </c>
      <c r="E156" s="28">
        <f>(1/(1+EXP(('S Curve Equation'!$B$11-E111*'S Curve Equation'!$B$12)*'S Curve Equation'!$B$10))+'S Curve Equation'!$B$13)*'S Curve Equation'!$B$14</f>
        <v>0.12478181291018745</v>
      </c>
      <c r="F156" s="28">
        <f>(1/(1+EXP(('S Curve Equation'!$B$11-F111*'S Curve Equation'!$B$12)*'S Curve Equation'!$B$10))+'S Curve Equation'!$B$13)*'S Curve Equation'!$B$14</f>
        <v>0.12780510272467613</v>
      </c>
      <c r="G156" s="28">
        <f>(1/(1+EXP(('S Curve Equation'!$B$11-G111*'S Curve Equation'!$B$12)*'S Curve Equation'!$B$10))+'S Curve Equation'!$B$13)*'S Curve Equation'!$B$14</f>
        <v>0.13087940511283683</v>
      </c>
      <c r="H156" s="28">
        <f>(1/(1+EXP(('S Curve Equation'!$B$11-H111*'S Curve Equation'!$B$12)*'S Curve Equation'!$B$10))+'S Curve Equation'!$B$13)*'S Curve Equation'!$B$14</f>
        <v>0.13400987592953367</v>
      </c>
      <c r="I156" s="28">
        <f>(1/(1+EXP(('S Curve Equation'!$B$11-I111*'S Curve Equation'!$B$12)*'S Curve Equation'!$B$10))+'S Curve Equation'!$B$13)*'S Curve Equation'!$B$14</f>
        <v>0.13716768711861094</v>
      </c>
      <c r="J156" s="28">
        <f>(1/(1+EXP(('S Curve Equation'!$B$11-J111*'S Curve Equation'!$B$12)*'S Curve Equation'!$B$10))+'S Curve Equation'!$B$13)*'S Curve Equation'!$B$14</f>
        <v>0.14033883761706081</v>
      </c>
      <c r="K156" s="28">
        <f>(1/(1+EXP(('S Curve Equation'!$B$11-K111*'S Curve Equation'!$B$12)*'S Curve Equation'!$B$10))+'S Curve Equation'!$B$13)*'S Curve Equation'!$B$14</f>
        <v>0.14350907103933258</v>
      </c>
      <c r="L156" s="28">
        <f>(1/(1+EXP(('S Curve Equation'!$B$11-L111*'S Curve Equation'!$B$12)*'S Curve Equation'!$B$10))+'S Curve Equation'!$B$13)*'S Curve Equation'!$B$14</f>
        <v>0.14660371794313229</v>
      </c>
      <c r="M156" s="28">
        <f>(1/(1+EXP(('S Curve Equation'!$B$11-M111*'S Curve Equation'!$B$12)*'S Curve Equation'!$B$10))+'S Curve Equation'!$B$13)*'S Curve Equation'!$B$14</f>
        <v>0.14980703238533655</v>
      </c>
      <c r="N156" s="28">
        <f>(1/(1+EXP(('S Curve Equation'!$B$11-N111*'S Curve Equation'!$B$12)*'S Curve Equation'!$B$10))+'S Curve Equation'!$B$13)*'S Curve Equation'!$B$14</f>
        <v>0.15303293106531357</v>
      </c>
      <c r="O156" s="28">
        <f>(1/(1+EXP(('S Curve Equation'!$B$11-O111*'S Curve Equation'!$B$12)*'S Curve Equation'!$B$10))+'S Curve Equation'!$B$13)*'S Curve Equation'!$B$14</f>
        <v>0.15628074705437983</v>
      </c>
      <c r="P156" s="28">
        <f>(1/(1+EXP(('S Curve Equation'!$B$11-P111*'S Curve Equation'!$B$12)*'S Curve Equation'!$B$10))+'S Curve Equation'!$B$13)*'S Curve Equation'!$B$14</f>
        <v>0.15954980862386631</v>
      </c>
      <c r="Q156" s="28">
        <f>(1/(1+EXP(('S Curve Equation'!$B$11-Q111*'S Curve Equation'!$B$12)*'S Curve Equation'!$B$10))+'S Curve Equation'!$B$13)*'S Curve Equation'!$B$14</f>
        <v>0.16283943984197549</v>
      </c>
      <c r="R156" s="28">
        <f>(1/(1+EXP(('S Curve Equation'!$B$11-R111*'S Curve Equation'!$B$12)*'S Curve Equation'!$B$10))+'S Curve Equation'!$B$13)*'S Curve Equation'!$B$14</f>
        <v>0.16614896116423153</v>
      </c>
      <c r="S156" s="28">
        <f>(1/(1+EXP(('S Curve Equation'!$B$11-S111*'S Curve Equation'!$B$12)*'S Curve Equation'!$B$10))+'S Curve Equation'!$B$13)*'S Curve Equation'!$B$14</f>
        <v>0.16947769001674459</v>
      </c>
      <c r="T156" s="28">
        <f>(1/(1+EXP(('S Curve Equation'!$B$11-T111*'S Curve Equation'!$B$12)*'S Curve Equation'!$B$10))+'S Curve Equation'!$B$13)*'S Curve Equation'!$B$14</f>
        <v>0.17282494137155632</v>
      </c>
      <c r="U156" s="28">
        <f>(1/(1+EXP(('S Curve Equation'!$B$11-U111*'S Curve Equation'!$B$12)*'S Curve Equation'!$B$10))+'S Curve Equation'!$B$13)*'S Curve Equation'!$B$14</f>
        <v>0.17619002831334185</v>
      </c>
      <c r="V156" s="28">
        <f>(1/(1+EXP(('S Curve Equation'!$B$11-V111*'S Curve Equation'!$B$12)*'S Curve Equation'!$B$10))+'S Curve Equation'!$B$13)*'S Curve Equation'!$B$14</f>
        <v>0.17957226259681888</v>
      </c>
      <c r="W156" s="28">
        <f>(1/(1+EXP(('S Curve Equation'!$B$11-W111*'S Curve Equation'!$B$12)*'S Curve Equation'!$B$10))+'S Curve Equation'!$B$13)*'S Curve Equation'!$B$14</f>
        <v>0.18297095519422005</v>
      </c>
      <c r="X156" s="28">
        <f>(1/(1+EXP(('S Curve Equation'!$B$11-X111*'S Curve Equation'!$B$12)*'S Curve Equation'!$B$10))+'S Curve Equation'!$B$13)*'S Curve Equation'!$B$14</f>
        <v>0.18638541683223722</v>
      </c>
      <c r="Y156" s="28">
        <f>(1/(1+EXP(('S Curve Equation'!$B$11-Y111*'S Curve Equation'!$B$12)*'S Curve Equation'!$B$10))+'S Curve Equation'!$B$13)*'S Curve Equation'!$B$14</f>
        <v>0.18981495851788516</v>
      </c>
      <c r="Z156" s="28">
        <f>(1/(1+EXP(('S Curve Equation'!$B$11-Z111*'S Curve Equation'!$B$12)*'S Curve Equation'!$B$10))+'S Curve Equation'!$B$13)*'S Curve Equation'!$B$14</f>
        <v>0.19325889205275237</v>
      </c>
      <c r="AA156" s="28">
        <f>(1/(1+EXP(('S Curve Equation'!$B$11-AA111*'S Curve Equation'!$B$12)*'S Curve Equation'!$B$10))+'S Curve Equation'!$B$13)*'S Curve Equation'!$B$14</f>
        <v>0.19671653053518037</v>
      </c>
      <c r="AB156" s="28">
        <f>(1/(1+EXP(('S Curve Equation'!$B$11-AB111*'S Curve Equation'!$B$12)*'S Curve Equation'!$B$10))+'S Curve Equation'!$B$13)*'S Curve Equation'!$B$14</f>
        <v>0.20018718884991141</v>
      </c>
      <c r="AC156" s="28">
        <f>(1/(1+EXP(('S Curve Equation'!$B$11-AC111*'S Curve Equation'!$B$12)*'S Curve Equation'!$B$10))+'S Curve Equation'!$B$13)*'S Curve Equation'!$B$14</f>
        <v>0.20367018414480417</v>
      </c>
      <c r="AD156" s="28">
        <f>(1/(1+EXP(('S Curve Equation'!$B$11-AD111*'S Curve Equation'!$B$12)*'S Curve Equation'!$B$10))+'S Curve Equation'!$B$13)*'S Curve Equation'!$B$14</f>
        <v>0.20716483629425717</v>
      </c>
      <c r="AE156" s="28">
        <f>(1/(1+EXP(('S Curve Equation'!$B$11-AE111*'S Curve Equation'!$B$12)*'S Curve Equation'!$B$10))+'S Curve Equation'!$B$13)*'S Curve Equation'!$B$14</f>
        <v>0.21067046834900552</v>
      </c>
      <c r="AF156" s="28">
        <f>(1/(1+EXP(('S Curve Equation'!$B$11-AF111*'S Curve Equation'!$B$12)*'S Curve Equation'!$B$10))+'S Curve Equation'!$B$13)*'S Curve Equation'!$B$14</f>
        <v>0.21418640697199834</v>
      </c>
    </row>
    <row r="157" spans="1:32" x14ac:dyDescent="0.2">
      <c r="A157" s="6" t="s">
        <v>38</v>
      </c>
      <c r="B157" s="28">
        <f>(1/(1+EXP(('S Curve Equation'!$B$11-B112*'S Curve Equation'!$B$12)*'S Curve Equation'!$B$10))+'S Curve Equation'!$B$13)*'S Curve Equation'!$B$14</f>
        <v>0.15299999999999994</v>
      </c>
      <c r="C157" s="28">
        <f>(1/(1+EXP(('S Curve Equation'!$B$11-C112*'S Curve Equation'!$B$12)*'S Curve Equation'!$B$10))+'S Curve Equation'!$B$13)*'S Curve Equation'!$B$14</f>
        <v>0.1563323126595377</v>
      </c>
      <c r="D157" s="28">
        <f>(1/(1+EXP(('S Curve Equation'!$B$11-D112*'S Curve Equation'!$B$12)*'S Curve Equation'!$B$10))+'S Curve Equation'!$B$13)*'S Curve Equation'!$B$14</f>
        <v>0.15981048456877467</v>
      </c>
      <c r="E157" s="28">
        <f>(1/(1+EXP(('S Curve Equation'!$B$11-E112*'S Curve Equation'!$B$12)*'S Curve Equation'!$B$10))+'S Curve Equation'!$B$13)*'S Curve Equation'!$B$14</f>
        <v>0.16332426632636068</v>
      </c>
      <c r="F157" s="28">
        <f>(1/(1+EXP(('S Curve Equation'!$B$11-F112*'S Curve Equation'!$B$12)*'S Curve Equation'!$B$10))+'S Curve Equation'!$B$13)*'S Curve Equation'!$B$14</f>
        <v>0.16685964744362533</v>
      </c>
      <c r="G157" s="28">
        <f>(1/(1+EXP(('S Curve Equation'!$B$11-G112*'S Curve Equation'!$B$12)*'S Curve Equation'!$B$10))+'S Curve Equation'!$B$13)*'S Curve Equation'!$B$14</f>
        <v>0.17044498373878594</v>
      </c>
      <c r="H157" s="28">
        <f>(1/(1+EXP(('S Curve Equation'!$B$11-H112*'S Curve Equation'!$B$12)*'S Curve Equation'!$B$10))+'S Curve Equation'!$B$13)*'S Curve Equation'!$B$14</f>
        <v>0.17408592371098369</v>
      </c>
      <c r="I157" s="28">
        <f>(1/(1+EXP(('S Curve Equation'!$B$11-I112*'S Curve Equation'!$B$12)*'S Curve Equation'!$B$10))+'S Curve Equation'!$B$13)*'S Curve Equation'!$B$14</f>
        <v>0.17774868730689858</v>
      </c>
      <c r="J157" s="28">
        <f>(1/(1+EXP(('S Curve Equation'!$B$11-J112*'S Curve Equation'!$B$12)*'S Curve Equation'!$B$10))+'S Curve Equation'!$B$13)*'S Curve Equation'!$B$14</f>
        <v>0.18141698661070643</v>
      </c>
      <c r="K157" s="28">
        <f>(1/(1+EXP(('S Curve Equation'!$B$11-K112*'S Curve Equation'!$B$12)*'S Curve Equation'!$B$10))+'S Curve Equation'!$B$13)*'S Curve Equation'!$B$14</f>
        <v>0.18507441298257155</v>
      </c>
      <c r="L157" s="28">
        <f>(1/(1+EXP(('S Curve Equation'!$B$11-L112*'S Curve Equation'!$B$12)*'S Curve Equation'!$B$10))+'S Curve Equation'!$B$13)*'S Curve Equation'!$B$14</f>
        <v>0.18863530507348958</v>
      </c>
      <c r="M157" s="28">
        <f>(1/(1+EXP(('S Curve Equation'!$B$11-M112*'S Curve Equation'!$B$12)*'S Curve Equation'!$B$10))+'S Curve Equation'!$B$13)*'S Curve Equation'!$B$14</f>
        <v>0.19231165832545247</v>
      </c>
      <c r="N157" s="28">
        <f>(1/(1+EXP(('S Curve Equation'!$B$11-N112*'S Curve Equation'!$B$12)*'S Curve Equation'!$B$10))+'S Curve Equation'!$B$13)*'S Curve Equation'!$B$14</f>
        <v>0.19600421612608859</v>
      </c>
      <c r="O157" s="28">
        <f>(1/(1+EXP(('S Curve Equation'!$B$11-O112*'S Curve Equation'!$B$12)*'S Curve Equation'!$B$10))+'S Curve Equation'!$B$13)*'S Curve Equation'!$B$14</f>
        <v>0.19971214530889672</v>
      </c>
      <c r="P157" s="28">
        <f>(1/(1+EXP(('S Curve Equation'!$B$11-P112*'S Curve Equation'!$B$12)*'S Curve Equation'!$B$10))+'S Curve Equation'!$B$13)*'S Curve Equation'!$B$14</f>
        <v>0.20343461508632599</v>
      </c>
      <c r="Q157" s="28">
        <f>(1/(1+EXP(('S Curve Equation'!$B$11-Q112*'S Curve Equation'!$B$12)*'S Curve Equation'!$B$10))+'S Curve Equation'!$B$13)*'S Curve Equation'!$B$14</f>
        <v>0.20717079770265501</v>
      </c>
      <c r="R157" s="28">
        <f>(1/(1+EXP(('S Curve Equation'!$B$11-R112*'S Curve Equation'!$B$12)*'S Curve Equation'!$B$10))+'S Curve Equation'!$B$13)*'S Curve Equation'!$B$14</f>
        <v>0.21091986906745969</v>
      </c>
      <c r="S157" s="28">
        <f>(1/(1+EXP(('S Curve Equation'!$B$11-S112*'S Curve Equation'!$B$12)*'S Curve Equation'!$B$10))+'S Curve Equation'!$B$13)*'S Curve Equation'!$B$14</f>
        <v>0.21468100936915485</v>
      </c>
      <c r="T157" s="28">
        <f>(1/(1+EXP(('S Curve Equation'!$B$11-T112*'S Curve Equation'!$B$12)*'S Curve Equation'!$B$10))+'S Curve Equation'!$B$13)*'S Curve Equation'!$B$14</f>
        <v>0.2184534036681707</v>
      </c>
      <c r="U157" s="28">
        <f>(1/(1+EXP(('S Curve Equation'!$B$11-U112*'S Curve Equation'!$B$12)*'S Curve Equation'!$B$10))+'S Curve Equation'!$B$13)*'S Curve Equation'!$B$14</f>
        <v>0.22223624246935111</v>
      </c>
      <c r="V157" s="28">
        <f>(1/(1+EXP(('S Curve Equation'!$B$11-V112*'S Curve Equation'!$B$12)*'S Curve Equation'!$B$10))+'S Curve Equation'!$B$13)*'S Curve Equation'!$B$14</f>
        <v>0.22602872227326629</v>
      </c>
      <c r="W157" s="28">
        <f>(1/(1+EXP(('S Curve Equation'!$B$11-W112*'S Curve Equation'!$B$12)*'S Curve Equation'!$B$10))+'S Curve Equation'!$B$13)*'S Curve Equation'!$B$14</f>
        <v>0.22983004610615165</v>
      </c>
      <c r="X157" s="28">
        <f>(1/(1+EXP(('S Curve Equation'!$B$11-X112*'S Curve Equation'!$B$12)*'S Curve Equation'!$B$10))+'S Curve Equation'!$B$13)*'S Curve Equation'!$B$14</f>
        <v>0.23363942402825733</v>
      </c>
      <c r="Y157" s="28">
        <f>(1/(1+EXP(('S Curve Equation'!$B$11-Y112*'S Curve Equation'!$B$12)*'S Curve Equation'!$B$10))+'S Curve Equation'!$B$13)*'S Curve Equation'!$B$14</f>
        <v>0.23745607362045013</v>
      </c>
      <c r="Z157" s="28">
        <f>(1/(1+EXP(('S Curve Equation'!$B$11-Z112*'S Curve Equation'!$B$12)*'S Curve Equation'!$B$10))+'S Curve Equation'!$B$13)*'S Curve Equation'!$B$14</f>
        <v>0.24127922044894068</v>
      </c>
      <c r="AA157" s="28">
        <f>(1/(1+EXP(('S Curve Equation'!$B$11-AA112*'S Curve Equation'!$B$12)*'S Curve Equation'!$B$10))+'S Curve Equation'!$B$13)*'S Curve Equation'!$B$14</f>
        <v>0.24510809850809831</v>
      </c>
      <c r="AB157" s="28">
        <f>(1/(1+EXP(('S Curve Equation'!$B$11-AB112*'S Curve Equation'!$B$12)*'S Curve Equation'!$B$10))+'S Curve Equation'!$B$13)*'S Curve Equation'!$B$14</f>
        <v>0.24894195064132299</v>
      </c>
      <c r="AC157" s="28">
        <f>(1/(1+EXP(('S Curve Equation'!$B$11-AC112*'S Curve Equation'!$B$12)*'S Curve Equation'!$B$10))+'S Curve Equation'!$B$13)*'S Curve Equation'!$B$14</f>
        <v>0.2527800289400125</v>
      </c>
      <c r="AD157" s="28">
        <f>(1/(1+EXP(('S Curve Equation'!$B$11-AD112*'S Curve Equation'!$B$12)*'S Curve Equation'!$B$10))+'S Curve Equation'!$B$13)*'S Curve Equation'!$B$14</f>
        <v>0.25662159512071192</v>
      </c>
      <c r="AE157" s="28">
        <f>(1/(1+EXP(('S Curve Equation'!$B$11-AE112*'S Curve Equation'!$B$12)*'S Curve Equation'!$B$10))+'S Curve Equation'!$B$13)*'S Curve Equation'!$B$14</f>
        <v>0.26046592088056353</v>
      </c>
      <c r="AF157" s="28">
        <f>(1/(1+EXP(('S Curve Equation'!$B$11-AF112*'S Curve Equation'!$B$12)*'S Curve Equation'!$B$10))+'S Curve Equation'!$B$13)*'S Curve Equation'!$B$14</f>
        <v>0.26431228823121666</v>
      </c>
    </row>
    <row r="158" spans="1:32" x14ac:dyDescent="0.2">
      <c r="A158" s="6" t="s">
        <v>39</v>
      </c>
      <c r="B158" s="28">
        <f>(1/(1+EXP(('S Curve Equation'!$B$11-B113*'S Curve Equation'!$B$12)*'S Curve Equation'!$B$10))+'S Curve Equation'!$B$13)*'S Curve Equation'!$B$14</f>
        <v>0.112</v>
      </c>
      <c r="C158" s="28">
        <f>(1/(1+EXP(('S Curve Equation'!$B$11-C113*'S Curve Equation'!$B$12)*'S Curve Equation'!$B$10))+'S Curve Equation'!$B$13)*'S Curve Equation'!$B$14</f>
        <v>0.1147660607494362</v>
      </c>
      <c r="D158" s="28">
        <f>(1/(1+EXP(('S Curve Equation'!$B$11-D113*'S Curve Equation'!$B$12)*'S Curve Equation'!$B$10))+'S Curve Equation'!$B$13)*'S Curve Equation'!$B$14</f>
        <v>0.11766178142237371</v>
      </c>
      <c r="E158" s="28">
        <f>(1/(1+EXP(('S Curve Equation'!$B$11-E113*'S Curve Equation'!$B$12)*'S Curve Equation'!$B$10))+'S Curve Equation'!$B$13)*'S Curve Equation'!$B$14</f>
        <v>0.12059599547205495</v>
      </c>
      <c r="F158" s="28">
        <f>(1/(1+EXP(('S Curve Equation'!$B$11-F113*'S Curve Equation'!$B$12)*'S Curve Equation'!$B$10))+'S Curve Equation'!$B$13)*'S Curve Equation'!$B$14</f>
        <v>0.12355716196338379</v>
      </c>
      <c r="G158" s="28">
        <f>(1/(1+EXP(('S Curve Equation'!$B$11-G113*'S Curve Equation'!$B$12)*'S Curve Equation'!$B$10))+'S Curve Equation'!$B$13)*'S Curve Equation'!$B$14</f>
        <v>0.12656924542519166</v>
      </c>
      <c r="H158" s="28">
        <f>(1/(1+EXP(('S Curve Equation'!$B$11-H113*'S Curve Equation'!$B$12)*'S Curve Equation'!$B$10))+'S Curve Equation'!$B$13)*'S Curve Equation'!$B$14</f>
        <v>0.12963733682992107</v>
      </c>
      <c r="I158" s="28">
        <f>(1/(1+EXP(('S Curve Equation'!$B$11-I113*'S Curve Equation'!$B$12)*'S Curve Equation'!$B$10))+'S Curve Equation'!$B$13)*'S Curve Equation'!$B$14</f>
        <v>0.13273321106663302</v>
      </c>
      <c r="J158" s="28">
        <f>(1/(1+EXP(('S Curve Equation'!$B$11-J113*'S Curve Equation'!$B$12)*'S Curve Equation'!$B$10))+'S Curve Equation'!$B$13)*'S Curve Equation'!$B$14</f>
        <v>0.13584315018853108</v>
      </c>
      <c r="K158" s="28">
        <f>(1/(1+EXP(('S Curve Equation'!$B$11-K113*'S Curve Equation'!$B$12)*'S Curve Equation'!$B$10))+'S Curve Equation'!$B$13)*'S Curve Equation'!$B$14</f>
        <v>0.13895316848019468</v>
      </c>
      <c r="L158" s="28">
        <f>(1/(1+EXP(('S Curve Equation'!$B$11-L113*'S Curve Equation'!$B$12)*'S Curve Equation'!$B$10))+'S Curve Equation'!$B$13)*'S Curve Equation'!$B$14</f>
        <v>0.14198997007706143</v>
      </c>
      <c r="M158" s="28">
        <f>(1/(1+EXP(('S Curve Equation'!$B$11-M113*'S Curve Equation'!$B$12)*'S Curve Equation'!$B$10))+'S Curve Equation'!$B$13)*'S Curve Equation'!$B$14</f>
        <v>0.14513437040225691</v>
      </c>
      <c r="N158" s="28">
        <f>(1/(1+EXP(('S Curve Equation'!$B$11-N113*'S Curve Equation'!$B$12)*'S Curve Equation'!$B$10))+'S Curve Equation'!$B$13)*'S Curve Equation'!$B$14</f>
        <v>0.14830191935557099</v>
      </c>
      <c r="O158" s="28">
        <f>(1/(1+EXP(('S Curve Equation'!$B$11-O113*'S Curve Equation'!$B$12)*'S Curve Equation'!$B$10))+'S Curve Equation'!$B$13)*'S Curve Equation'!$B$14</f>
        <v>0.15149197280070104</v>
      </c>
      <c r="P158" s="28">
        <f>(1/(1+EXP(('S Curve Equation'!$B$11-P113*'S Curve Equation'!$B$12)*'S Curve Equation'!$B$10))+'S Curve Equation'!$B$13)*'S Curve Equation'!$B$14</f>
        <v>0.15470388113108874</v>
      </c>
      <c r="Q158" s="28">
        <f>(1/(1+EXP(('S Curve Equation'!$B$11-Q113*'S Curve Equation'!$B$12)*'S Curve Equation'!$B$10))+'S Curve Equation'!$B$13)*'S Curve Equation'!$B$14</f>
        <v>0.15793698985189286</v>
      </c>
      <c r="R158" s="28">
        <f>(1/(1+EXP(('S Curve Equation'!$B$11-R113*'S Curve Equation'!$B$12)*'S Curve Equation'!$B$10))+'S Curve Equation'!$B$13)*'S Curve Equation'!$B$14</f>
        <v>0.16119064015691351</v>
      </c>
      <c r="S158" s="28">
        <f>(1/(1+EXP(('S Curve Equation'!$B$11-S113*'S Curve Equation'!$B$12)*'S Curve Equation'!$B$10))+'S Curve Equation'!$B$13)*'S Curve Equation'!$B$14</f>
        <v>0.16446416949968617</v>
      </c>
      <c r="T158" s="28">
        <f>(1/(1+EXP(('S Curve Equation'!$B$11-T113*'S Curve Equation'!$B$12)*'S Curve Equation'!$B$10))+'S Curve Equation'!$B$13)*'S Curve Equation'!$B$14</f>
        <v>0.16775691215800362</v>
      </c>
      <c r="U158" s="28">
        <f>(1/(1+EXP(('S Curve Equation'!$B$11-U113*'S Curve Equation'!$B$12)*'S Curve Equation'!$B$10))+'S Curve Equation'!$B$13)*'S Curve Equation'!$B$14</f>
        <v>0.17106819979113172</v>
      </c>
      <c r="V158" s="28">
        <f>(1/(1+EXP(('S Curve Equation'!$B$11-V113*'S Curve Equation'!$B$12)*'S Curve Equation'!$B$10))+'S Curve Equation'!$B$13)*'S Curve Equation'!$B$14</f>
        <v>0.17439736198905378</v>
      </c>
      <c r="W158" s="28">
        <f>(1/(1+EXP(('S Curve Equation'!$B$11-W113*'S Curve Equation'!$B$12)*'S Curve Equation'!$B$10))+'S Curve Equation'!$B$13)*'S Curve Equation'!$B$14</f>
        <v>0.17774372681308459</v>
      </c>
      <c r="X158" s="28">
        <f>(1/(1+EXP(('S Curve Equation'!$B$11-X113*'S Curve Equation'!$B$12)*'S Curve Equation'!$B$10))+'S Curve Equation'!$B$13)*'S Curve Equation'!$B$14</f>
        <v>0.18110662132724153</v>
      </c>
      <c r="Y158" s="28">
        <f>(1/(1+EXP(('S Curve Equation'!$B$11-Y113*'S Curve Equation'!$B$12)*'S Curve Equation'!$B$10))+'S Curve Equation'!$B$13)*'S Curve Equation'!$B$14</f>
        <v>0.18448537211979815</v>
      </c>
      <c r="Z158" s="28">
        <f>(1/(1+EXP(('S Curve Equation'!$B$11-Z113*'S Curve Equation'!$B$12)*'S Curve Equation'!$B$10))+'S Curve Equation'!$B$13)*'S Curve Equation'!$B$14</f>
        <v>0.18787930581446424</v>
      </c>
      <c r="AA158" s="28">
        <f>(1/(1+EXP(('S Curve Equation'!$B$11-AA113*'S Curve Equation'!$B$12)*'S Curve Equation'!$B$10))+'S Curve Equation'!$B$13)*'S Curve Equation'!$B$14</f>
        <v>0.19128774957070357</v>
      </c>
      <c r="AB158" s="28">
        <f>(1/(1+EXP(('S Curve Equation'!$B$11-AB113*'S Curve Equation'!$B$12)*'S Curve Equation'!$B$10))+'S Curve Equation'!$B$13)*'S Curve Equation'!$B$14</f>
        <v>0.194710031572703</v>
      </c>
      <c r="AC158" s="28">
        <f>(1/(1+EXP(('S Curve Equation'!$B$11-AC113*'S Curve Equation'!$B$12)*'S Curve Equation'!$B$10))+'S Curve Equation'!$B$13)*'S Curve Equation'!$B$14</f>
        <v>0.19814548150655775</v>
      </c>
      <c r="AD158" s="28">
        <f>(1/(1+EXP(('S Curve Equation'!$B$11-AD113*'S Curve Equation'!$B$12)*'S Curve Equation'!$B$10))+'S Curve Equation'!$B$13)*'S Curve Equation'!$B$14</f>
        <v>0.20159343102528246</v>
      </c>
      <c r="AE158" s="28">
        <f>(1/(1+EXP(('S Curve Equation'!$B$11-AE113*'S Curve Equation'!$B$12)*'S Curve Equation'!$B$10))+'S Curve Equation'!$B$13)*'S Curve Equation'!$B$14</f>
        <v>0.20505321420127542</v>
      </c>
      <c r="AF158" s="28">
        <f>(1/(1+EXP(('S Curve Equation'!$B$11-AF113*'S Curve Equation'!$B$12)*'S Curve Equation'!$B$10))+'S Curve Equation'!$B$13)*'S Curve Equation'!$B$14</f>
        <v>0.20852416796590856</v>
      </c>
    </row>
    <row r="159" spans="1:32" x14ac:dyDescent="0.2">
      <c r="A159" s="6" t="s">
        <v>40</v>
      </c>
      <c r="B159" s="28">
        <f>(1/(1+EXP(('S Curve Equation'!$B$11-B114*'S Curve Equation'!$B$12)*'S Curve Equation'!$B$10))+'S Curve Equation'!$B$13)*'S Curve Equation'!$B$14</f>
        <v>9.9000000000000005E-2</v>
      </c>
      <c r="C159" s="28">
        <f>(1/(1+EXP(('S Curve Equation'!$B$11-C114*'S Curve Equation'!$B$12)*'S Curve Equation'!$B$10))+'S Curve Equation'!$B$13)*'S Curve Equation'!$B$14</f>
        <v>0.1015600452714971</v>
      </c>
      <c r="D159" s="28">
        <f>(1/(1+EXP(('S Curve Equation'!$B$11-D114*'S Curve Equation'!$B$12)*'S Curve Equation'!$B$10))+'S Curve Equation'!$B$13)*'S Curve Equation'!$B$14</f>
        <v>0.10424290673840068</v>
      </c>
      <c r="E159" s="28">
        <f>(1/(1+EXP(('S Curve Equation'!$B$11-E114*'S Curve Equation'!$B$12)*'S Curve Equation'!$B$10))+'S Curve Equation'!$B$13)*'S Curve Equation'!$B$14</f>
        <v>0.1069643362781233</v>
      </c>
      <c r="F159" s="28">
        <f>(1/(1+EXP(('S Curve Equation'!$B$11-F114*'S Curve Equation'!$B$12)*'S Curve Equation'!$B$10))+'S Curve Equation'!$B$13)*'S Curve Equation'!$B$14</f>
        <v>0.10971369636945726</v>
      </c>
      <c r="G159" s="28">
        <f>(1/(1+EXP(('S Curve Equation'!$B$11-G114*'S Curve Equation'!$B$12)*'S Curve Equation'!$B$10))+'S Curve Equation'!$B$13)*'S Curve Equation'!$B$14</f>
        <v>0.1125133226072782</v>
      </c>
      <c r="H159" s="28">
        <f>(1/(1+EXP(('S Curve Equation'!$B$11-H114*'S Curve Equation'!$B$12)*'S Curve Equation'!$B$10))+'S Curve Equation'!$B$13)*'S Curve Equation'!$B$14</f>
        <v>0.11536807588990791</v>
      </c>
      <c r="I159" s="28">
        <f>(1/(1+EXP(('S Curve Equation'!$B$11-I114*'S Curve Equation'!$B$12)*'S Curve Equation'!$B$10))+'S Curve Equation'!$B$13)*'S Curve Equation'!$B$14</f>
        <v>0.11825178856746482</v>
      </c>
      <c r="J159" s="28">
        <f>(1/(1+EXP(('S Curve Equation'!$B$11-J114*'S Curve Equation'!$B$12)*'S Curve Equation'!$B$10))+'S Curve Equation'!$B$13)*'S Curve Equation'!$B$14</f>
        <v>0.12115171483326521</v>
      </c>
      <c r="K159" s="28">
        <f>(1/(1+EXP(('S Curve Equation'!$B$11-K114*'S Curve Equation'!$B$12)*'S Curve Equation'!$B$10))+'S Curve Equation'!$B$13)*'S Curve Equation'!$B$14</f>
        <v>0.12405480443157189</v>
      </c>
      <c r="L159" s="28">
        <f>(1/(1+EXP(('S Curve Equation'!$B$11-L114*'S Curve Equation'!$B$12)*'S Curve Equation'!$B$10))+'S Curve Equation'!$B$13)*'S Curve Equation'!$B$14</f>
        <v>0.12689250223000825</v>
      </c>
      <c r="M159" s="28">
        <f>(1/(1+EXP(('S Curve Equation'!$B$11-M114*'S Curve Equation'!$B$12)*'S Curve Equation'!$B$10))+'S Curve Equation'!$B$13)*'S Curve Equation'!$B$14</f>
        <v>0.12983379106411352</v>
      </c>
      <c r="N159" s="28">
        <f>(1/(1+EXP(('S Curve Equation'!$B$11-N114*'S Curve Equation'!$B$12)*'S Curve Equation'!$B$10))+'S Curve Equation'!$B$13)*'S Curve Equation'!$B$14</f>
        <v>0.13279983927167693</v>
      </c>
      <c r="O159" s="28">
        <f>(1/(1+EXP(('S Curve Equation'!$B$11-O114*'S Curve Equation'!$B$12)*'S Curve Equation'!$B$10))+'S Curve Equation'!$B$13)*'S Curve Equation'!$B$14</f>
        <v>0.13579008297881279</v>
      </c>
      <c r="P159" s="28">
        <f>(1/(1+EXP(('S Curve Equation'!$B$11-P114*'S Curve Equation'!$B$12)*'S Curve Equation'!$B$10))+'S Curve Equation'!$B$13)*'S Curve Equation'!$B$14</f>
        <v>0.13880395087836311</v>
      </c>
      <c r="Q159" s="28">
        <f>(1/(1+EXP(('S Curve Equation'!$B$11-Q114*'S Curve Equation'!$B$12)*'S Curve Equation'!$B$10))+'S Curve Equation'!$B$13)*'S Curve Equation'!$B$14</f>
        <v>0.14184086475221891</v>
      </c>
      <c r="R159" s="28">
        <f>(1/(1+EXP(('S Curve Equation'!$B$11-R114*'S Curve Equation'!$B$12)*'S Curve Equation'!$B$10))+'S Curve Equation'!$B$13)*'S Curve Equation'!$B$14</f>
        <v>0.14490023999275523</v>
      </c>
      <c r="S159" s="28">
        <f>(1/(1+EXP(('S Curve Equation'!$B$11-S114*'S Curve Equation'!$B$12)*'S Curve Equation'!$B$10))+'S Curve Equation'!$B$13)*'S Curve Equation'!$B$14</f>
        <v>0.14798148612261944</v>
      </c>
      <c r="T159" s="28">
        <f>(1/(1+EXP(('S Curve Equation'!$B$11-T114*'S Curve Equation'!$B$12)*'S Curve Equation'!$B$10))+'S Curve Equation'!$B$13)*'S Curve Equation'!$B$14</f>
        <v>0.15108400731213859</v>
      </c>
      <c r="U159" s="28">
        <f>(1/(1+EXP(('S Curve Equation'!$B$11-U114*'S Curve Equation'!$B$12)*'S Curve Equation'!$B$10))+'S Curve Equation'!$B$13)*'S Curve Equation'!$B$14</f>
        <v>0.15420720289361176</v>
      </c>
      <c r="V159" s="28">
        <f>(1/(1+EXP(('S Curve Equation'!$B$11-V114*'S Curve Equation'!$B$12)*'S Curve Equation'!$B$10))+'S Curve Equation'!$B$13)*'S Curve Equation'!$B$14</f>
        <v>0.15735046787180859</v>
      </c>
      <c r="W159" s="28">
        <f>(1/(1+EXP(('S Curve Equation'!$B$11-W114*'S Curve Equation'!$B$12)*'S Curve Equation'!$B$10))+'S Curve Equation'!$B$13)*'S Curve Equation'!$B$14</f>
        <v>0.16051319342999432</v>
      </c>
      <c r="X159" s="28">
        <f>(1/(1+EXP(('S Curve Equation'!$B$11-X114*'S Curve Equation'!$B$12)*'S Curve Equation'!$B$10))+'S Curve Equation'!$B$13)*'S Curve Equation'!$B$14</f>
        <v>0.16369476743083508</v>
      </c>
      <c r="Y159" s="28">
        <f>(1/(1+EXP(('S Curve Equation'!$B$11-Y114*'S Curve Equation'!$B$12)*'S Curve Equation'!$B$10))+'S Curve Equation'!$B$13)*'S Curve Equation'!$B$14</f>
        <v>0.16689457491156939</v>
      </c>
      <c r="Z159" s="28">
        <f>(1/(1+EXP(('S Curve Equation'!$B$11-Z114*'S Curve Equation'!$B$12)*'S Curve Equation'!$B$10))+'S Curve Equation'!$B$13)*'S Curve Equation'!$B$14</f>
        <v>0.17011199857283901</v>
      </c>
      <c r="AA159" s="28">
        <f>(1/(1+EXP(('S Curve Equation'!$B$11-AA114*'S Curve Equation'!$B$12)*'S Curve Equation'!$B$10))+'S Curve Equation'!$B$13)*'S Curve Equation'!$B$14</f>
        <v>0.17334641926063052</v>
      </c>
      <c r="AB159" s="28">
        <f>(1/(1+EXP(('S Curve Equation'!$B$11-AB114*'S Curve Equation'!$B$12)*'S Curve Equation'!$B$10))+'S Curve Equation'!$B$13)*'S Curve Equation'!$B$14</f>
        <v>0.17659721644077653</v>
      </c>
      <c r="AC159" s="28">
        <f>(1/(1+EXP(('S Curve Equation'!$B$11-AC114*'S Curve Equation'!$B$12)*'S Curve Equation'!$B$10))+'S Curve Equation'!$B$13)*'S Curve Equation'!$B$14</f>
        <v>0.17986376866550616</v>
      </c>
      <c r="AD159" s="28">
        <f>(1/(1+EXP(('S Curve Equation'!$B$11-AD114*'S Curve Equation'!$B$12)*'S Curve Equation'!$B$10))+'S Curve Equation'!$B$13)*'S Curve Equation'!$B$14</f>
        <v>0.18314545403157279</v>
      </c>
      <c r="AE159" s="28">
        <f>(1/(1+EXP(('S Curve Equation'!$B$11-AE114*'S Curve Equation'!$B$12)*'S Curve Equation'!$B$10))+'S Curve Equation'!$B$13)*'S Curve Equation'!$B$14</f>
        <v>0.18644165062949791</v>
      </c>
      <c r="AF159" s="28">
        <f>(1/(1+EXP(('S Curve Equation'!$B$11-AF114*'S Curve Equation'!$B$12)*'S Curve Equation'!$B$10))+'S Curve Equation'!$B$13)*'S Curve Equation'!$B$14</f>
        <v>0.18975173698351153</v>
      </c>
    </row>
    <row r="160" spans="1:32" x14ac:dyDescent="0.2">
      <c r="A160" s="6" t="s">
        <v>41</v>
      </c>
      <c r="B160" s="28">
        <f>(1/(1+EXP(('S Curve Equation'!$B$11-B115*'S Curve Equation'!$B$12)*'S Curve Equation'!$B$10))+'S Curve Equation'!$B$13)*'S Curve Equation'!$B$14</f>
        <v>0.16558959537572263</v>
      </c>
      <c r="C160" s="28">
        <f>(1/(1+EXP(('S Curve Equation'!$B$11-C115*'S Curve Equation'!$B$12)*'S Curve Equation'!$B$10))+'S Curve Equation'!$B$13)*'S Curve Equation'!$B$14</f>
        <v>0.16907237257137492</v>
      </c>
      <c r="D160" s="28">
        <f>(1/(1+EXP(('S Curve Equation'!$B$11-D115*'S Curve Equation'!$B$12)*'S Curve Equation'!$B$10))+'S Curve Equation'!$B$13)*'S Curve Equation'!$B$14</f>
        <v>0.17270457103946552</v>
      </c>
      <c r="E160" s="28">
        <f>(1/(1+EXP(('S Curve Equation'!$B$11-E115*'S Curve Equation'!$B$12)*'S Curve Equation'!$B$10))+'S Curve Equation'!$B$13)*'S Curve Equation'!$B$14</f>
        <v>0.17637085548704912</v>
      </c>
      <c r="F160" s="28">
        <f>(1/(1+EXP(('S Curve Equation'!$B$11-F115*'S Curve Equation'!$B$12)*'S Curve Equation'!$B$10))+'S Curve Equation'!$B$13)*'S Curve Equation'!$B$14</f>
        <v>0.18005656694420907</v>
      </c>
      <c r="G160" s="28">
        <f>(1/(1+EXP(('S Curve Equation'!$B$11-G115*'S Curve Equation'!$B$12)*'S Curve Equation'!$B$10))+'S Curve Equation'!$B$13)*'S Curve Equation'!$B$14</f>
        <v>0.1837912077083885</v>
      </c>
      <c r="H160" s="28">
        <f>(1/(1+EXP(('S Curve Equation'!$B$11-H115*'S Curve Equation'!$B$12)*'S Curve Equation'!$B$10))+'S Curve Equation'!$B$13)*'S Curve Equation'!$B$14</f>
        <v>0.18758055741691212</v>
      </c>
      <c r="I160" s="28">
        <f>(1/(1+EXP(('S Curve Equation'!$B$11-I115*'S Curve Equation'!$B$12)*'S Curve Equation'!$B$10))+'S Curve Equation'!$B$13)*'S Curve Equation'!$B$14</f>
        <v>0.1913893922203587</v>
      </c>
      <c r="J160" s="28">
        <f>(1/(1+EXP(('S Curve Equation'!$B$11-J115*'S Curve Equation'!$B$12)*'S Curve Equation'!$B$10))+'S Curve Equation'!$B$13)*'S Curve Equation'!$B$14</f>
        <v>0.19520077379212059</v>
      </c>
      <c r="K160" s="28">
        <f>(1/(1+EXP(('S Curve Equation'!$B$11-K115*'S Curve Equation'!$B$12)*'S Curve Equation'!$B$10))+'S Curve Equation'!$B$13)*'S Curve Equation'!$B$14</f>
        <v>0.19899769473915616</v>
      </c>
      <c r="L160" s="28">
        <f>(1/(1+EXP(('S Curve Equation'!$B$11-L115*'S Curve Equation'!$B$12)*'S Curve Equation'!$B$10))+'S Curve Equation'!$B$13)*'S Curve Equation'!$B$14</f>
        <v>0.20269139629122937</v>
      </c>
      <c r="M160" s="28">
        <f>(1/(1+EXP(('S Curve Equation'!$B$11-M115*'S Curve Equation'!$B$12)*'S Curve Equation'!$B$10))+'S Curve Equation'!$B$13)*'S Curve Equation'!$B$14</f>
        <v>0.20650178839951844</v>
      </c>
      <c r="N160" s="28">
        <f>(1/(1+EXP(('S Curve Equation'!$B$11-N115*'S Curve Equation'!$B$12)*'S Curve Equation'!$B$10))+'S Curve Equation'!$B$13)*'S Curve Equation'!$B$14</f>
        <v>0.21032586097994421</v>
      </c>
      <c r="O160" s="28">
        <f>(1/(1+EXP(('S Curve Equation'!$B$11-O115*'S Curve Equation'!$B$12)*'S Curve Equation'!$B$10))+'S Curve Equation'!$B$13)*'S Curve Equation'!$B$14</f>
        <v>0.21416274281306785</v>
      </c>
      <c r="P160" s="28">
        <f>(1/(1+EXP(('S Curve Equation'!$B$11-P115*'S Curve Equation'!$B$12)*'S Curve Equation'!$B$10))+'S Curve Equation'!$B$13)*'S Curve Equation'!$B$14</f>
        <v>0.21801156772429672</v>
      </c>
      <c r="Q160" s="28">
        <f>(1/(1+EXP(('S Curve Equation'!$B$11-Q115*'S Curve Equation'!$B$12)*'S Curve Equation'!$B$10))+'S Curve Equation'!$B$13)*'S Curve Equation'!$B$14</f>
        <v>0.22187147522264083</v>
      </c>
      <c r="R160" s="28">
        <f>(1/(1+EXP(('S Curve Equation'!$B$11-R115*'S Curve Equation'!$B$12)*'S Curve Equation'!$B$10))+'S Curve Equation'!$B$13)*'S Curve Equation'!$B$14</f>
        <v>0.22574161111592433</v>
      </c>
      <c r="S160" s="28">
        <f>(1/(1+EXP(('S Curve Equation'!$B$11-S115*'S Curve Equation'!$B$12)*'S Curve Equation'!$B$10))+'S Curve Equation'!$B$13)*'S Curve Equation'!$B$14</f>
        <v>0.22962112810211735</v>
      </c>
      <c r="T160" s="28">
        <f>(1/(1+EXP(('S Curve Equation'!$B$11-T115*'S Curve Equation'!$B$12)*'S Curve Equation'!$B$10))+'S Curve Equation'!$B$13)*'S Curve Equation'!$B$14</f>
        <v>0.23350918633652126</v>
      </c>
      <c r="U160" s="28">
        <f>(1/(1+EXP(('S Curve Equation'!$B$11-U115*'S Curve Equation'!$B$12)*'S Curve Equation'!$B$10))+'S Curve Equation'!$B$13)*'S Curve Equation'!$B$14</f>
        <v>0.23740495397457884</v>
      </c>
      <c r="V160" s="28">
        <f>(1/(1+EXP(('S Curve Equation'!$B$11-V115*'S Curve Equation'!$B$12)*'S Curve Equation'!$B$10))+'S Curve Equation'!$B$13)*'S Curve Equation'!$B$14</f>
        <v>0.24130760769018642</v>
      </c>
      <c r="W160" s="28">
        <f>(1/(1+EXP(('S Curve Equation'!$B$11-W115*'S Curve Equation'!$B$12)*'S Curve Equation'!$B$10))+'S Curve Equation'!$B$13)*'S Curve Equation'!$B$14</f>
        <v>0.24521633316940594</v>
      </c>
      <c r="X160" s="28">
        <f>(1/(1+EXP(('S Curve Equation'!$B$11-X115*'S Curve Equation'!$B$12)*'S Curve Equation'!$B$10))+'S Curve Equation'!$B$13)*'S Curve Equation'!$B$14</f>
        <v>0.24913032557955245</v>
      </c>
      <c r="Y160" s="28">
        <f>(1/(1+EXP(('S Curve Equation'!$B$11-Y115*'S Curve Equation'!$B$12)*'S Curve Equation'!$B$10))+'S Curve Equation'!$B$13)*'S Curve Equation'!$B$14</f>
        <v>0.25304879001368774</v>
      </c>
      <c r="Z160" s="28">
        <f>(1/(1+EXP(('S Curve Equation'!$B$11-Z115*'S Curve Equation'!$B$12)*'S Curve Equation'!$B$10))+'S Curve Equation'!$B$13)*'S Curve Equation'!$B$14</f>
        <v>0.25697094191058467</v>
      </c>
      <c r="AA160" s="28">
        <f>(1/(1+EXP(('S Curve Equation'!$B$11-AA115*'S Curve Equation'!$B$12)*'S Curve Equation'!$B$10))+'S Curve Equation'!$B$13)*'S Curve Equation'!$B$14</f>
        <v>0.26089600745031344</v>
      </c>
      <c r="AB160" s="28">
        <f>(1/(1+EXP(('S Curve Equation'!$B$11-AB115*'S Curve Equation'!$B$12)*'S Curve Equation'!$B$10))+'S Curve Equation'!$B$13)*'S Curve Equation'!$B$14</f>
        <v>0.26482322392561014</v>
      </c>
      <c r="AC160" s="28">
        <f>(1/(1+EXP(('S Curve Equation'!$B$11-AC115*'S Curve Equation'!$B$12)*'S Curve Equation'!$B$10))+'S Curve Equation'!$B$13)*'S Curve Equation'!$B$14</f>
        <v>0.26875184008925201</v>
      </c>
      <c r="AD160" s="28">
        <f>(1/(1+EXP(('S Curve Equation'!$B$11-AD115*'S Curve Equation'!$B$12)*'S Curve Equation'!$B$10))+'S Curve Equation'!$B$13)*'S Curve Equation'!$B$14</f>
        <v>0.27268111647771437</v>
      </c>
      <c r="AE160" s="28">
        <f>(1/(1+EXP(('S Curve Equation'!$B$11-AE115*'S Curve Equation'!$B$12)*'S Curve Equation'!$B$10))+'S Curve Equation'!$B$13)*'S Curve Equation'!$B$14</f>
        <v>0.27661032571140692</v>
      </c>
      <c r="AF160" s="28">
        <f>(1/(1+EXP(('S Curve Equation'!$B$11-AF115*'S Curve Equation'!$B$12)*'S Curve Equation'!$B$10))+'S Curve Equation'!$B$13)*'S Curve Equation'!$B$14</f>
        <v>0.28053875277183288</v>
      </c>
    </row>
    <row r="161" spans="1:32" x14ac:dyDescent="0.2">
      <c r="A161" s="6" t="s">
        <v>42</v>
      </c>
      <c r="B161" s="28">
        <f>(1/(1+EXP(('S Curve Equation'!$B$11-B116*'S Curve Equation'!$B$12)*'S Curve Equation'!$B$10))+'S Curve Equation'!$B$13)*'S Curve Equation'!$B$14</f>
        <v>0.18700000000000003</v>
      </c>
      <c r="C161" s="28">
        <f>(1/(1+EXP(('S Curve Equation'!$B$11-C116*'S Curve Equation'!$B$12)*'S Curve Equation'!$B$10))+'S Curve Equation'!$B$13)*'S Curve Equation'!$B$14</f>
        <v>0.19071534938841442</v>
      </c>
      <c r="D161" s="28">
        <f>(1/(1+EXP(('S Curve Equation'!$B$11-D116*'S Curve Equation'!$B$12)*'S Curve Equation'!$B$10))+'S Curve Equation'!$B$13)*'S Curve Equation'!$B$14</f>
        <v>0.19458487717660772</v>
      </c>
      <c r="E161" s="28">
        <f>(1/(1+EXP(('S Curve Equation'!$B$11-E116*'S Curve Equation'!$B$12)*'S Curve Equation'!$B$10))+'S Curve Equation'!$B$13)*'S Curve Equation'!$B$14</f>
        <v>0.19848537538171596</v>
      </c>
      <c r="F161" s="28">
        <f>(1/(1+EXP(('S Curve Equation'!$B$11-F116*'S Curve Equation'!$B$12)*'S Curve Equation'!$B$10))+'S Curve Equation'!$B$13)*'S Curve Equation'!$B$14</f>
        <v>0.20240119432398065</v>
      </c>
      <c r="G161" s="28">
        <f>(1/(1+EXP(('S Curve Equation'!$B$11-G116*'S Curve Equation'!$B$12)*'S Curve Equation'!$B$10))+'S Curve Equation'!$B$13)*'S Curve Equation'!$B$14</f>
        <v>0.20636359186625464</v>
      </c>
      <c r="H161" s="28">
        <f>(1/(1+EXP(('S Curve Equation'!$B$11-H116*'S Curve Equation'!$B$12)*'S Curve Equation'!$B$10))+'S Curve Equation'!$B$13)*'S Curve Equation'!$B$14</f>
        <v>0.21037853735280382</v>
      </c>
      <c r="I161" s="28">
        <f>(1/(1+EXP(('S Curve Equation'!$B$11-I116*'S Curve Equation'!$B$12)*'S Curve Equation'!$B$10))+'S Curve Equation'!$B$13)*'S Curve Equation'!$B$14</f>
        <v>0.21440861141933137</v>
      </c>
      <c r="J161" s="28">
        <f>(1/(1+EXP(('S Curve Equation'!$B$11-J116*'S Curve Equation'!$B$12)*'S Curve Equation'!$B$10))+'S Curve Equation'!$B$13)*'S Curve Equation'!$B$14</f>
        <v>0.21843590642226365</v>
      </c>
      <c r="K161" s="28">
        <f>(1/(1+EXP(('S Curve Equation'!$B$11-K116*'S Curve Equation'!$B$12)*'S Curve Equation'!$B$10))+'S Curve Equation'!$B$13)*'S Curve Equation'!$B$14</f>
        <v>0.22244253760232005</v>
      </c>
      <c r="L161" s="28">
        <f>(1/(1+EXP(('S Curve Equation'!$B$11-L116*'S Curve Equation'!$B$12)*'S Curve Equation'!$B$10))+'S Curve Equation'!$B$13)*'S Curve Equation'!$B$14</f>
        <v>0.22633514756085873</v>
      </c>
      <c r="M161" s="28">
        <f>(1/(1+EXP(('S Curve Equation'!$B$11-M116*'S Curve Equation'!$B$12)*'S Curve Equation'!$B$10))+'S Curve Equation'!$B$13)*'S Curve Equation'!$B$14</f>
        <v>0.23034551661978553</v>
      </c>
      <c r="N161" s="28">
        <f>(1/(1+EXP(('S Curve Equation'!$B$11-N116*'S Curve Equation'!$B$12)*'S Curve Equation'!$B$10))+'S Curve Equation'!$B$13)*'S Curve Equation'!$B$14</f>
        <v>0.23436501512630628</v>
      </c>
      <c r="O161" s="28">
        <f>(1/(1+EXP(('S Curve Equation'!$B$11-O116*'S Curve Equation'!$B$12)*'S Curve Equation'!$B$10))+'S Curve Equation'!$B$13)*'S Curve Equation'!$B$14</f>
        <v>0.23839272813641094</v>
      </c>
      <c r="P161" s="28">
        <f>(1/(1+EXP(('S Curve Equation'!$B$11-P116*'S Curve Equation'!$B$12)*'S Curve Equation'!$B$10))+'S Curve Equation'!$B$13)*'S Curve Equation'!$B$14</f>
        <v>0.24242775030810229</v>
      </c>
      <c r="Q161" s="28">
        <f>(1/(1+EXP(('S Curve Equation'!$B$11-Q116*'S Curve Equation'!$B$12)*'S Curve Equation'!$B$10))+'S Curve Equation'!$B$13)*'S Curve Equation'!$B$14</f>
        <v>0.24646918648080557</v>
      </c>
      <c r="R161" s="28">
        <f>(1/(1+EXP(('S Curve Equation'!$B$11-R116*'S Curve Equation'!$B$12)*'S Curve Equation'!$B$10))+'S Curve Equation'!$B$13)*'S Curve Equation'!$B$14</f>
        <v>0.25051615222515122</v>
      </c>
      <c r="S161" s="28">
        <f>(1/(1+EXP(('S Curve Equation'!$B$11-S116*'S Curve Equation'!$B$12)*'S Curve Equation'!$B$10))+'S Curve Equation'!$B$13)*'S Curve Equation'!$B$14</f>
        <v>0.25456777436315586</v>
      </c>
      <c r="T161" s="28">
        <f>(1/(1+EXP(('S Curve Equation'!$B$11-T116*'S Curve Equation'!$B$12)*'S Curve Equation'!$B$10))+'S Curve Equation'!$B$13)*'S Curve Equation'!$B$14</f>
        <v>0.2586231914589015</v>
      </c>
      <c r="U161" s="28">
        <f>(1/(1+EXP(('S Curve Equation'!$B$11-U116*'S Curve Equation'!$B$12)*'S Curve Equation'!$B$10))+'S Curve Equation'!$B$13)*'S Curve Equation'!$B$14</f>
        <v>0.26268155427984663</v>
      </c>
      <c r="V161" s="28">
        <f>(1/(1+EXP(('S Curve Equation'!$B$11-V116*'S Curve Equation'!$B$12)*'S Curve Equation'!$B$10))+'S Curve Equation'!$B$13)*'S Curve Equation'!$B$14</f>
        <v>0.26674202622901405</v>
      </c>
      <c r="W161" s="28">
        <f>(1/(1+EXP(('S Curve Equation'!$B$11-W116*'S Curve Equation'!$B$12)*'S Curve Equation'!$B$10))+'S Curve Equation'!$B$13)*'S Curve Equation'!$B$14</f>
        <v>0.27080378374831288</v>
      </c>
      <c r="X161" s="28">
        <f>(1/(1+EXP(('S Curve Equation'!$B$11-X116*'S Curve Equation'!$B$12)*'S Curve Equation'!$B$10))+'S Curve Equation'!$B$13)*'S Curve Equation'!$B$14</f>
        <v>0.27486601669333471</v>
      </c>
      <c r="Y161" s="28">
        <f>(1/(1+EXP(('S Curve Equation'!$B$11-Y116*'S Curve Equation'!$B$12)*'S Curve Equation'!$B$10))+'S Curve Equation'!$B$13)*'S Curve Equation'!$B$14</f>
        <v>0.2789279286800051</v>
      </c>
      <c r="Z161" s="28">
        <f>(1/(1+EXP(('S Curve Equation'!$B$11-Z116*'S Curve Equation'!$B$12)*'S Curve Equation'!$B$10))+'S Curve Equation'!$B$13)*'S Curve Equation'!$B$14</f>
        <v>0.28298873740350938</v>
      </c>
      <c r="AA161" s="28">
        <f>(1/(1+EXP(('S Curve Equation'!$B$11-AA116*'S Curve Equation'!$B$12)*'S Curve Equation'!$B$10))+'S Curve Equation'!$B$13)*'S Curve Equation'!$B$14</f>
        <v>0.28704767492998795</v>
      </c>
      <c r="AB161" s="28">
        <f>(1/(1+EXP(('S Curve Equation'!$B$11-AB116*'S Curve Equation'!$B$12)*'S Curve Equation'!$B$10))+'S Curve Equation'!$B$13)*'S Curve Equation'!$B$14</f>
        <v>0.29110398796149817</v>
      </c>
      <c r="AC161" s="28">
        <f>(1/(1+EXP(('S Curve Equation'!$B$11-AC116*'S Curve Equation'!$B$12)*'S Curve Equation'!$B$10))+'S Curve Equation'!$B$13)*'S Curve Equation'!$B$14</f>
        <v>0.29515693807479532</v>
      </c>
      <c r="AD161" s="28">
        <f>(1/(1+EXP(('S Curve Equation'!$B$11-AD116*'S Curve Equation'!$B$12)*'S Curve Equation'!$B$10))+'S Curve Equation'!$B$13)*'S Curve Equation'!$B$14</f>
        <v>0.29920580193453267</v>
      </c>
      <c r="AE161" s="28">
        <f>(1/(1+EXP(('S Curve Equation'!$B$11-AE116*'S Curve Equation'!$B$12)*'S Curve Equation'!$B$10))+'S Curve Equation'!$B$13)*'S Curve Equation'!$B$14</f>
        <v>0.30324987148148597</v>
      </c>
      <c r="AF161" s="28">
        <f>(1/(1+EXP(('S Curve Equation'!$B$11-AF116*'S Curve Equation'!$B$12)*'S Curve Equation'!$B$10))+'S Curve Equation'!$B$13)*'S Curve Equation'!$B$14</f>
        <v>0.30728845409644862</v>
      </c>
    </row>
    <row r="162" spans="1:32" x14ac:dyDescent="0.2">
      <c r="A162" s="6" t="s">
        <v>105</v>
      </c>
      <c r="B162" s="28">
        <f>(1/(1+EXP(('S Curve Equation'!$B$11-B117*'S Curve Equation'!$B$12)*'S Curve Equation'!$B$10))+'S Curve Equation'!$B$13)*'S Curve Equation'!$B$14</f>
        <v>0.1400000000000001</v>
      </c>
      <c r="C162" s="28">
        <f>(1/(1+EXP(('S Curve Equation'!$B$11-C117*'S Curve Equation'!$B$12)*'S Curve Equation'!$B$10))+'S Curve Equation'!$B$13)*'S Curve Equation'!$B$14</f>
        <v>0.1431657719694247</v>
      </c>
      <c r="D162" s="28">
        <f>(1/(1+EXP(('S Curve Equation'!$B$11-D117*'S Curve Equation'!$B$12)*'S Curve Equation'!$B$10))+'S Curve Equation'!$B$13)*'S Curve Equation'!$B$14</f>
        <v>0.14647307104843157</v>
      </c>
      <c r="E162" s="28">
        <f>(1/(1+EXP(('S Curve Equation'!$B$11-E117*'S Curve Equation'!$B$12)*'S Curve Equation'!$B$10))+'S Curve Equation'!$B$13)*'S Curve Equation'!$B$14</f>
        <v>0.14981726995774283</v>
      </c>
      <c r="F162" s="28">
        <f>(1/(1+EXP(('S Curve Equation'!$B$11-F117*'S Curve Equation'!$B$12)*'S Curve Equation'!$B$10))+'S Curve Equation'!$B$13)*'S Curve Equation'!$B$14</f>
        <v>0.15318508083997276</v>
      </c>
      <c r="G162" s="28">
        <f>(1/(1+EXP(('S Curve Equation'!$B$11-G117*'S Curve Equation'!$B$12)*'S Curve Equation'!$B$10))+'S Curve Equation'!$B$13)*'S Curve Equation'!$B$14</f>
        <v>0.15660358069657981</v>
      </c>
      <c r="H162" s="28">
        <f>(1/(1+EXP(('S Curve Equation'!$B$11-H117*'S Curve Equation'!$B$12)*'S Curve Equation'!$B$10))+'S Curve Equation'!$B$13)*'S Curve Equation'!$B$14</f>
        <v>0.16007826483741686</v>
      </c>
      <c r="I162" s="28">
        <f>(1/(1+EXP(('S Curve Equation'!$B$11-I117*'S Curve Equation'!$B$12)*'S Curve Equation'!$B$10))+'S Curve Equation'!$B$13)*'S Curve Equation'!$B$14</f>
        <v>0.16357696896836924</v>
      </c>
      <c r="J162" s="28">
        <f>(1/(1+EXP(('S Curve Equation'!$B$11-J117*'S Curve Equation'!$B$12)*'S Curve Equation'!$B$10))+'S Curve Equation'!$B$13)*'S Curve Equation'!$B$14</f>
        <v>0.16708414282380685</v>
      </c>
      <c r="K162" s="28">
        <f>(1/(1+EXP(('S Curve Equation'!$B$11-K117*'S Curve Equation'!$B$12)*'S Curve Equation'!$B$10))+'S Curve Equation'!$B$13)*'S Curve Equation'!$B$14</f>
        <v>0.17058406472003365</v>
      </c>
      <c r="L162" s="28">
        <f>(1/(1+EXP(('S Curve Equation'!$B$11-L117*'S Curve Equation'!$B$12)*'S Curve Equation'!$B$10))+'S Curve Equation'!$B$13)*'S Curve Equation'!$B$14</f>
        <v>0.17399460031619871</v>
      </c>
      <c r="M162" s="28">
        <f>(1/(1+EXP(('S Curve Equation'!$B$11-M117*'S Curve Equation'!$B$12)*'S Curve Equation'!$B$10))+'S Curve Equation'!$B$13)*'S Curve Equation'!$B$14</f>
        <v>0.17751879276040572</v>
      </c>
      <c r="N162" s="28">
        <f>(1/(1+EXP(('S Curve Equation'!$B$11-N117*'S Curve Equation'!$B$12)*'S Curve Equation'!$B$10))+'S Curve Equation'!$B$13)*'S Curve Equation'!$B$14</f>
        <v>0.18106163483656912</v>
      </c>
      <c r="O162" s="28">
        <f>(1/(1+EXP(('S Curve Equation'!$B$11-O117*'S Curve Equation'!$B$12)*'S Curve Equation'!$B$10))+'S Curve Equation'!$B$13)*'S Curve Equation'!$B$14</f>
        <v>0.18462234251483625</v>
      </c>
      <c r="P162" s="28">
        <f>(1/(1+EXP(('S Curve Equation'!$B$11-P117*'S Curve Equation'!$B$12)*'S Curve Equation'!$B$10))+'S Curve Equation'!$B$13)*'S Curve Equation'!$B$14</f>
        <v>0.18820013146996534</v>
      </c>
      <c r="Q162" s="28">
        <f>(1/(1+EXP(('S Curve Equation'!$B$11-Q117*'S Curve Equation'!$B$12)*'S Curve Equation'!$B$10))+'S Curve Equation'!$B$13)*'S Curve Equation'!$B$14</f>
        <v>0.19179421773139349</v>
      </c>
      <c r="R162" s="28">
        <f>(1/(1+EXP(('S Curve Equation'!$B$11-R117*'S Curve Equation'!$B$12)*'S Curve Equation'!$B$10))+'S Curve Equation'!$B$13)*'S Curve Equation'!$B$14</f>
        <v>0.19540381831841802</v>
      </c>
      <c r="S162" s="28">
        <f>(1/(1+EXP(('S Curve Equation'!$B$11-S117*'S Curve Equation'!$B$12)*'S Curve Equation'!$B$10))+'S Curve Equation'!$B$13)*'S Curve Equation'!$B$14</f>
        <v>0.19902815185984379</v>
      </c>
      <c r="T162" s="28">
        <f>(1/(1+EXP(('S Curve Equation'!$B$11-T117*'S Curve Equation'!$B$12)*'S Curve Equation'!$B$10))+'S Curve Equation'!$B$13)*'S Curve Equation'!$B$14</f>
        <v>0.20266643919750785</v>
      </c>
      <c r="U162" s="28">
        <f>(1/(1+EXP(('S Curve Equation'!$B$11-U117*'S Curve Equation'!$B$12)*'S Curve Equation'!$B$10))+'S Curve Equation'!$B$13)*'S Curve Equation'!$B$14</f>
        <v>0.20631790397311919</v>
      </c>
      <c r="V162" s="28">
        <f>(1/(1+EXP(('S Curve Equation'!$B$11-V117*'S Curve Equation'!$B$12)*'S Curve Equation'!$B$10))+'S Curve Equation'!$B$13)*'S Curve Equation'!$B$14</f>
        <v>0.2099817731979462</v>
      </c>
      <c r="W162" s="28">
        <f>(1/(1+EXP(('S Curve Equation'!$B$11-W117*'S Curve Equation'!$B$12)*'S Curve Equation'!$B$10))+'S Curve Equation'!$B$13)*'S Curve Equation'!$B$14</f>
        <v>0.21365727780490254</v>
      </c>
      <c r="X162" s="28">
        <f>(1/(1+EXP(('S Curve Equation'!$B$11-X117*'S Curve Equation'!$B$12)*'S Curve Equation'!$B$10))+'S Curve Equation'!$B$13)*'S Curve Equation'!$B$14</f>
        <v>0.21734365318264659</v>
      </c>
      <c r="Y162" s="28">
        <f>(1/(1+EXP(('S Curve Equation'!$B$11-Y117*'S Curve Equation'!$B$12)*'S Curve Equation'!$B$10))+'S Curve Equation'!$B$13)*'S Curve Equation'!$B$14</f>
        <v>0.22104013969136543</v>
      </c>
      <c r="Z162" s="28">
        <f>(1/(1+EXP(('S Curve Equation'!$B$11-Z117*'S Curve Equation'!$B$12)*'S Curve Equation'!$B$10))+'S Curve Equation'!$B$13)*'S Curve Equation'!$B$14</f>
        <v>0.22474598315994368</v>
      </c>
      <c r="AA162" s="28">
        <f>(1/(1+EXP(('S Curve Equation'!$B$11-AA117*'S Curve Equation'!$B$12)*'S Curve Equation'!$B$10))+'S Curve Equation'!$B$13)*'S Curve Equation'!$B$14</f>
        <v>0.22846043536429891</v>
      </c>
      <c r="AB162" s="28">
        <f>(1/(1+EXP(('S Curve Equation'!$B$11-AB117*'S Curve Equation'!$B$12)*'S Curve Equation'!$B$10))+'S Curve Equation'!$B$13)*'S Curve Equation'!$B$14</f>
        <v>0.23218275448668133</v>
      </c>
      <c r="AC162" s="28">
        <f>(1/(1+EXP(('S Curve Equation'!$B$11-AC117*'S Curve Equation'!$B$12)*'S Curve Equation'!$B$10))+'S Curve Equation'!$B$13)*'S Curve Equation'!$B$14</f>
        <v>0.23591220555579021</v>
      </c>
      <c r="AD162" s="28">
        <f>(1/(1+EXP(('S Curve Equation'!$B$11-AD117*'S Curve Equation'!$B$12)*'S Curve Equation'!$B$10))+'S Curve Equation'!$B$13)*'S Curve Equation'!$B$14</f>
        <v>0.23964806086762164</v>
      </c>
      <c r="AE162" s="28">
        <f>(1/(1+EXP(('S Curve Equation'!$B$11-AE117*'S Curve Equation'!$B$12)*'S Curve Equation'!$B$10))+'S Curve Equation'!$B$13)*'S Curve Equation'!$B$14</f>
        <v>0.24338960038697993</v>
      </c>
      <c r="AF162" s="28">
        <f>(1/(1+EXP(('S Curve Equation'!$B$11-AF117*'S Curve Equation'!$B$12)*'S Curve Equation'!$B$10))+'S Curve Equation'!$B$13)*'S Curve Equation'!$B$14</f>
        <v>0.24713611212964057</v>
      </c>
    </row>
    <row r="163" spans="1:32" x14ac:dyDescent="0.2">
      <c r="A163" s="6" t="s">
        <v>106</v>
      </c>
      <c r="B163" s="28">
        <f>(1/(1+EXP(('S Curve Equation'!$B$11-B118*'S Curve Equation'!$B$12)*'S Curve Equation'!$B$10))+'S Curve Equation'!$B$13)*'S Curve Equation'!$B$14</f>
        <v>0.10800000000000003</v>
      </c>
      <c r="C163" s="28">
        <f>(1/(1+EXP(('S Curve Equation'!$B$11-C118*'S Curve Equation'!$B$12)*'S Curve Equation'!$B$10))+'S Curve Equation'!$B$13)*'S Curve Equation'!$B$14</f>
        <v>0.1107041158815907</v>
      </c>
      <c r="D163" s="28">
        <f>(1/(1+EXP(('S Curve Equation'!$B$11-D118*'S Curve Equation'!$B$12)*'S Curve Equation'!$B$10))+'S Curve Equation'!$B$13)*'S Curve Equation'!$B$14</f>
        <v>0.1135358831437982</v>
      </c>
      <c r="E163" s="28">
        <f>(1/(1+EXP(('S Curve Equation'!$B$11-E118*'S Curve Equation'!$B$12)*'S Curve Equation'!$B$10))+'S Curve Equation'!$B$13)*'S Curve Equation'!$B$14</f>
        <v>0.1164062169191742</v>
      </c>
      <c r="F163" s="28">
        <f>(1/(1+EXP(('S Curve Equation'!$B$11-F118*'S Curve Equation'!$B$12)*'S Curve Equation'!$B$10))+'S Curve Equation'!$B$13)*'S Curve Equation'!$B$14</f>
        <v>0.11930384783955503</v>
      </c>
      <c r="G163" s="28">
        <f>(1/(1+EXP(('S Curve Equation'!$B$11-G118*'S Curve Equation'!$B$12)*'S Curve Equation'!$B$10))+'S Curve Equation'!$B$13)*'S Curve Equation'!$B$14</f>
        <v>0.12225225246024739</v>
      </c>
      <c r="H163" s="28">
        <f>(1/(1+EXP(('S Curve Equation'!$B$11-H118*'S Curve Equation'!$B$12)*'S Curve Equation'!$B$10))+'S Curve Equation'!$B$13)*'S Curve Equation'!$B$14</f>
        <v>0.12525645419152315</v>
      </c>
      <c r="I163" s="28">
        <f>(1/(1+EXP(('S Curve Equation'!$B$11-I118*'S Curve Equation'!$B$12)*'S Curve Equation'!$B$10))+'S Curve Equation'!$B$13)*'S Curve Equation'!$B$14</f>
        <v>0.12828884485597658</v>
      </c>
      <c r="J163" s="28">
        <f>(1/(1+EXP(('S Curve Equation'!$B$11-J118*'S Curve Equation'!$B$12)*'S Curve Equation'!$B$10))+'S Curve Equation'!$B$13)*'S Curve Equation'!$B$14</f>
        <v>0.13133599705641341</v>
      </c>
      <c r="K163" s="28">
        <f>(1/(1+EXP(('S Curve Equation'!$B$11-K118*'S Curve Equation'!$B$12)*'S Curve Equation'!$B$10))+'S Curve Equation'!$B$13)*'S Curve Equation'!$B$14</f>
        <v>0.13438420370091925</v>
      </c>
      <c r="L163" s="28">
        <f>(1/(1+EXP(('S Curve Equation'!$B$11-L118*'S Curve Equation'!$B$12)*'S Curve Equation'!$B$10))+'S Curve Equation'!$B$13)*'S Curve Equation'!$B$14</f>
        <v>0.1373615818088319</v>
      </c>
      <c r="M163" s="28">
        <f>(1/(1+EXP(('S Curve Equation'!$B$11-M118*'S Curve Equation'!$B$12)*'S Curve Equation'!$B$10))+'S Curve Equation'!$B$13)*'S Curve Equation'!$B$14</f>
        <v>0.14044541483504935</v>
      </c>
      <c r="N163" s="28">
        <f>(1/(1+EXP(('S Curve Equation'!$B$11-N118*'S Curve Equation'!$B$12)*'S Curve Equation'!$B$10))+'S Curve Equation'!$B$13)*'S Curve Equation'!$B$14</f>
        <v>0.14355293004794376</v>
      </c>
      <c r="O163" s="28">
        <f>(1/(1+EXP(('S Curve Equation'!$B$11-O118*'S Curve Equation'!$B$12)*'S Curve Equation'!$B$10))+'S Curve Equation'!$B$13)*'S Curve Equation'!$B$14</f>
        <v>0.14668350701222196</v>
      </c>
      <c r="P163" s="28">
        <f>(1/(1+EXP(('S Curve Equation'!$B$11-P118*'S Curve Equation'!$B$12)*'S Curve Equation'!$B$10))+'S Curve Equation'!$B$13)*'S Curve Equation'!$B$14</f>
        <v>0.14983651918135088</v>
      </c>
      <c r="Q163" s="28">
        <f>(1/(1+EXP(('S Curve Equation'!$B$11-Q118*'S Curve Equation'!$B$12)*'S Curve Equation'!$B$10))+'S Curve Equation'!$B$13)*'S Curve Equation'!$B$14</f>
        <v>0.15301133446298298</v>
      </c>
      <c r="R163" s="28">
        <f>(1/(1+EXP(('S Curve Equation'!$B$11-R118*'S Curve Equation'!$B$12)*'S Curve Equation'!$B$10))+'S Curve Equation'!$B$13)*'S Curve Equation'!$B$14</f>
        <v>0.15620731578065977</v>
      </c>
      <c r="S163" s="28">
        <f>(1/(1+EXP(('S Curve Equation'!$B$11-S118*'S Curve Equation'!$B$12)*'S Curve Equation'!$B$10))+'S Curve Equation'!$B$13)*'S Curve Equation'!$B$14</f>
        <v>0.15942382163101343</v>
      </c>
      <c r="T163" s="28">
        <f>(1/(1+EXP(('S Curve Equation'!$B$11-T118*'S Curve Equation'!$B$12)*'S Curve Equation'!$B$10))+'S Curve Equation'!$B$13)*'S Curve Equation'!$B$14</f>
        <v>0.16266020663572131</v>
      </c>
      <c r="U163" s="28">
        <f>(1/(1+EXP(('S Curve Equation'!$B$11-U118*'S Curve Equation'!$B$12)*'S Curve Equation'!$B$10))+'S Curve Equation'!$B$13)*'S Curve Equation'!$B$14</f>
        <v>0.16591582208747377</v>
      </c>
      <c r="V163" s="28">
        <f>(1/(1+EXP(('S Curve Equation'!$B$11-V118*'S Curve Equation'!$B$12)*'S Curve Equation'!$B$10))+'S Curve Equation'!$B$13)*'S Curve Equation'!$B$14</f>
        <v>0.16919001648928012</v>
      </c>
      <c r="W163" s="28">
        <f>(1/(1+EXP(('S Curve Equation'!$B$11-W118*'S Curve Equation'!$B$12)*'S Curve Equation'!$B$10))+'S Curve Equation'!$B$13)*'S Curve Equation'!$B$14</f>
        <v>0.172482136086443</v>
      </c>
      <c r="X163" s="28">
        <f>(1/(1+EXP(('S Curve Equation'!$B$11-X118*'S Curve Equation'!$B$12)*'S Curve Equation'!$B$10))+'S Curve Equation'!$B$13)*'S Curve Equation'!$B$14</f>
        <v>0.17579152539057175</v>
      </c>
      <c r="Y163" s="28">
        <f>(1/(1+EXP(('S Curve Equation'!$B$11-Y118*'S Curve Equation'!$B$12)*'S Curve Equation'!$B$10))+'S Curve Equation'!$B$13)*'S Curve Equation'!$B$14</f>
        <v>0.17911752769504313</v>
      </c>
      <c r="Z163" s="28">
        <f>(1/(1+EXP(('S Curve Equation'!$B$11-Z118*'S Curve Equation'!$B$12)*'S Curve Equation'!$B$10))+'S Curve Equation'!$B$13)*'S Curve Equation'!$B$14</f>
        <v>0.18245948558133299</v>
      </c>
      <c r="AA163" s="28">
        <f>(1/(1+EXP(('S Curve Equation'!$B$11-AA118*'S Curve Equation'!$B$12)*'S Curve Equation'!$B$10))+'S Curve Equation'!$B$13)*'S Curve Equation'!$B$14</f>
        <v>0.18581674141570628</v>
      </c>
      <c r="AB163" s="28">
        <f>(1/(1+EXP(('S Curve Equation'!$B$11-AB118*'S Curve Equation'!$B$12)*'S Curve Equation'!$B$10))+'S Curve Equation'!$B$13)*'S Curve Equation'!$B$14</f>
        <v>0.18918863783575429</v>
      </c>
      <c r="AC163" s="28">
        <f>(1/(1+EXP(('S Curve Equation'!$B$11-AC118*'S Curve Equation'!$B$12)*'S Curve Equation'!$B$10))+'S Curve Equation'!$B$13)*'S Curve Equation'!$B$14</f>
        <v>0.19257451822631586</v>
      </c>
      <c r="AD163" s="28">
        <f>(1/(1+EXP(('S Curve Equation'!$B$11-AD118*'S Curve Equation'!$B$12)*'S Curve Equation'!$B$10))+'S Curve Equation'!$B$13)*'S Curve Equation'!$B$14</f>
        <v>0.19597372718436321</v>
      </c>
      <c r="AE163" s="28">
        <f>(1/(1+EXP(('S Curve Equation'!$B$11-AE118*'S Curve Equation'!$B$12)*'S Curve Equation'!$B$10))+'S Curve Equation'!$B$13)*'S Curve Equation'!$B$14</f>
        <v>0.19938561097244759</v>
      </c>
      <c r="AF163" s="28">
        <f>(1/(1+EXP(('S Curve Equation'!$B$11-AF118*'S Curve Equation'!$B$12)*'S Curve Equation'!$B$10))+'S Curve Equation'!$B$13)*'S Curve Equation'!$B$14</f>
        <v>0.20280951796034374</v>
      </c>
    </row>
    <row r="164" spans="1:32" x14ac:dyDescent="0.2">
      <c r="A164" s="6" t="s">
        <v>107</v>
      </c>
      <c r="B164" s="28">
        <f>(1/(1+EXP(('S Curve Equation'!$B$11-B119*'S Curve Equation'!$B$12)*'S Curve Equation'!$B$10))+'S Curve Equation'!$B$13)*'S Curve Equation'!$B$14</f>
        <v>0.19795438175270103</v>
      </c>
      <c r="C164" s="28">
        <f>(1/(1+EXP(('S Curve Equation'!$B$11-C119*'S Curve Equation'!$B$12)*'S Curve Equation'!$B$10))+'S Curve Equation'!$B$13)*'S Curve Equation'!$B$14</f>
        <v>0.20177783336559321</v>
      </c>
      <c r="D164" s="28">
        <f>(1/(1+EXP(('S Curve Equation'!$B$11-D119*'S Curve Equation'!$B$12)*'S Curve Equation'!$B$10))+'S Curve Equation'!$B$13)*'S Curve Equation'!$B$14</f>
        <v>0.20575731787182769</v>
      </c>
      <c r="E164" s="28">
        <f>(1/(1+EXP(('S Curve Equation'!$B$11-E119*'S Curve Equation'!$B$12)*'S Curve Equation'!$B$10))+'S Curve Equation'!$B$13)*'S Curve Equation'!$B$14</f>
        <v>0.20976596347225485</v>
      </c>
      <c r="F164" s="28">
        <f>(1/(1+EXP(('S Curve Equation'!$B$11-F119*'S Curve Equation'!$B$12)*'S Curve Equation'!$B$10))+'S Curve Equation'!$B$13)*'S Curve Equation'!$B$14</f>
        <v>0.21378766648461531</v>
      </c>
      <c r="G164" s="28">
        <f>(1/(1+EXP(('S Curve Equation'!$B$11-G119*'S Curve Equation'!$B$12)*'S Curve Equation'!$B$10))+'S Curve Equation'!$B$13)*'S Curve Equation'!$B$14</f>
        <v>0.21785449386846978</v>
      </c>
      <c r="H164" s="28">
        <f>(1/(1+EXP(('S Curve Equation'!$B$11-H119*'S Curve Equation'!$B$12)*'S Curve Equation'!$B$10))+'S Curve Equation'!$B$13)*'S Curve Equation'!$B$14</f>
        <v>0.22197249795210955</v>
      </c>
      <c r="I164" s="28">
        <f>(1/(1+EXP(('S Curve Equation'!$B$11-I119*'S Curve Equation'!$B$12)*'S Curve Equation'!$B$10))+'S Curve Equation'!$B$13)*'S Curve Equation'!$B$14</f>
        <v>0.22610325694644792</v>
      </c>
      <c r="J164" s="28">
        <f>(1/(1+EXP(('S Curve Equation'!$B$11-J119*'S Curve Equation'!$B$12)*'S Curve Equation'!$B$10))+'S Curve Equation'!$B$13)*'S Curve Equation'!$B$14</f>
        <v>0.23022843057438425</v>
      </c>
      <c r="K164" s="28">
        <f>(1/(1+EXP(('S Curve Equation'!$B$11-K119*'S Curve Equation'!$B$12)*'S Curve Equation'!$B$10))+'S Curve Equation'!$B$13)*'S Curve Equation'!$B$14</f>
        <v>0.23432974979844809</v>
      </c>
      <c r="L164" s="28">
        <f>(1/(1+EXP(('S Curve Equation'!$B$11-L119*'S Curve Equation'!$B$12)*'S Curve Equation'!$B$10))+'S Curve Equation'!$B$13)*'S Curve Equation'!$B$14</f>
        <v>0.23831180952734604</v>
      </c>
      <c r="M164" s="28">
        <f>(1/(1+EXP(('S Curve Equation'!$B$11-M119*'S Curve Equation'!$B$12)*'S Curve Equation'!$B$10))+'S Curve Equation'!$B$13)*'S Curve Equation'!$B$14</f>
        <v>0.24241173713679098</v>
      </c>
      <c r="N164" s="28">
        <f>(1/(1+EXP(('S Curve Equation'!$B$11-N119*'S Curve Equation'!$B$12)*'S Curve Equation'!$B$10))+'S Curve Equation'!$B$13)*'S Curve Equation'!$B$14</f>
        <v>0.24651837757739098</v>
      </c>
      <c r="O164" s="28">
        <f>(1/(1+EXP(('S Curve Equation'!$B$11-O119*'S Curve Equation'!$B$12)*'S Curve Equation'!$B$10))+'S Curve Equation'!$B$13)*'S Curve Equation'!$B$14</f>
        <v>0.25063080337664756</v>
      </c>
      <c r="P164" s="28">
        <f>(1/(1+EXP(('S Curve Equation'!$B$11-P119*'S Curve Equation'!$B$12)*'S Curve Equation'!$B$10))+'S Curve Equation'!$B$13)*'S Curve Equation'!$B$14</f>
        <v>0.25474809894704376</v>
      </c>
      <c r="Q164" s="28">
        <f>(1/(1+EXP(('S Curve Equation'!$B$11-Q119*'S Curve Equation'!$B$12)*'S Curve Equation'!$B$10))+'S Curve Equation'!$B$13)*'S Curve Equation'!$B$14</f>
        <v>0.25886936111957243</v>
      </c>
      <c r="R164" s="28">
        <f>(1/(1+EXP(('S Curve Equation'!$B$11-R119*'S Curve Equation'!$B$12)*'S Curve Equation'!$B$10))+'S Curve Equation'!$B$13)*'S Curve Equation'!$B$14</f>
        <v>0.26299369964511643</v>
      </c>
      <c r="S164" s="28">
        <f>(1/(1+EXP(('S Curve Equation'!$B$11-S119*'S Curve Equation'!$B$12)*'S Curve Equation'!$B$10))+'S Curve Equation'!$B$13)*'S Curve Equation'!$B$14</f>
        <v>0.26712023766391524</v>
      </c>
      <c r="T164" s="28">
        <f>(1/(1+EXP(('S Curve Equation'!$B$11-T119*'S Curve Equation'!$B$12)*'S Curve Equation'!$B$10))+'S Curve Equation'!$B$13)*'S Curve Equation'!$B$14</f>
        <v>0.27124811214342176</v>
      </c>
      <c r="U164" s="28">
        <f>(1/(1+EXP(('S Curve Equation'!$B$11-U119*'S Curve Equation'!$B$12)*'S Curve Equation'!$B$10))+'S Curve Equation'!$B$13)*'S Curve Equation'!$B$14</f>
        <v>0.27537647428488987</v>
      </c>
      <c r="V164" s="28">
        <f>(1/(1+EXP(('S Curve Equation'!$B$11-V119*'S Curve Equation'!$B$12)*'S Curve Equation'!$B$10))+'S Curve Equation'!$B$13)*'S Curve Equation'!$B$14</f>
        <v>0.27950448989913362</v>
      </c>
      <c r="W164" s="28">
        <f>(1/(1+EXP(('S Curve Equation'!$B$11-W119*'S Curve Equation'!$B$12)*'S Curve Equation'!$B$10))+'S Curve Equation'!$B$13)*'S Curve Equation'!$B$14</f>
        <v>0.28363133975191768</v>
      </c>
      <c r="X164" s="28">
        <f>(1/(1+EXP(('S Curve Equation'!$B$11-X119*'S Curve Equation'!$B$12)*'S Curve Equation'!$B$10))+'S Curve Equation'!$B$13)*'S Curve Equation'!$B$14</f>
        <v>0.28775621987950428</v>
      </c>
      <c r="Y164" s="28">
        <f>(1/(1+EXP(('S Curve Equation'!$B$11-Y119*'S Curve Equation'!$B$12)*'S Curve Equation'!$B$10))+'S Curve Equation'!$B$13)*'S Curve Equation'!$B$14</f>
        <v>0.29187834187493167</v>
      </c>
      <c r="Z164" s="28">
        <f>(1/(1+EXP(('S Curve Equation'!$B$11-Z119*'S Curve Equation'!$B$12)*'S Curve Equation'!$B$10))+'S Curve Equation'!$B$13)*'S Curve Equation'!$B$14</f>
        <v>0.29599693314561998</v>
      </c>
      <c r="AA164" s="28">
        <f>(1/(1+EXP(('S Curve Equation'!$B$11-AA119*'S Curve Equation'!$B$12)*'S Curve Equation'!$B$10))+'S Curve Equation'!$B$13)*'S Curve Equation'!$B$14</f>
        <v>0.30011123714297783</v>
      </c>
      <c r="AB164" s="28">
        <f>(1/(1+EXP(('S Curve Equation'!$B$11-AB119*'S Curve Equation'!$B$12)*'S Curve Equation'!$B$10))+'S Curve Equation'!$B$13)*'S Curve Equation'!$B$14</f>
        <v>0.30422051356467811</v>
      </c>
      <c r="AC164" s="28">
        <f>(1/(1+EXP(('S Curve Equation'!$B$11-AC119*'S Curve Equation'!$B$12)*'S Curve Equation'!$B$10))+'S Curve Equation'!$B$13)*'S Curve Equation'!$B$14</f>
        <v>0.30832403853031709</v>
      </c>
      <c r="AD164" s="28">
        <f>(1/(1+EXP(('S Curve Equation'!$B$11-AD119*'S Curve Equation'!$B$12)*'S Curve Equation'!$B$10))+'S Curve Equation'!$B$13)*'S Curve Equation'!$B$14</f>
        <v>0.31242110473121559</v>
      </c>
      <c r="AE164" s="28">
        <f>(1/(1+EXP(('S Curve Equation'!$B$11-AE119*'S Curve Equation'!$B$12)*'S Curve Equation'!$B$10))+'S Curve Equation'!$B$13)*'S Curve Equation'!$B$14</f>
        <v>0.31651102155511762</v>
      </c>
      <c r="AF164" s="28">
        <f>(1/(1+EXP(('S Curve Equation'!$B$11-AF119*'S Curve Equation'!$B$12)*'S Curve Equation'!$B$10))+'S Curve Equation'!$B$13)*'S Curve Equation'!$B$14</f>
        <v>0.32059311518657863</v>
      </c>
    </row>
    <row r="165" spans="1:32" x14ac:dyDescent="0.2">
      <c r="A165" s="6" t="s">
        <v>43</v>
      </c>
      <c r="B165" s="28">
        <f>(1/(1+EXP(('S Curve Equation'!$B$11-B120*'S Curve Equation'!$B$12)*'S Curve Equation'!$B$10))+'S Curve Equation'!$B$13)*'S Curve Equation'!$B$14</f>
        <v>0.30000000000000004</v>
      </c>
      <c r="C165" s="28">
        <f>(1/(1+EXP(('S Curve Equation'!$B$11-C120*'S Curve Equation'!$B$12)*'S Curve Equation'!$B$10))+'S Curve Equation'!$B$13)*'S Curve Equation'!$B$14</f>
        <v>0.30451139103831792</v>
      </c>
      <c r="D165" s="28">
        <f>(1/(1+EXP(('S Curve Equation'!$B$11-D120*'S Curve Equation'!$B$12)*'S Curve Equation'!$B$10))+'S Curve Equation'!$B$13)*'S Curve Equation'!$B$14</f>
        <v>0.30918136426168974</v>
      </c>
      <c r="E165" s="28">
        <f>(1/(1+EXP(('S Curve Equation'!$B$11-E120*'S Curve Equation'!$B$12)*'S Curve Equation'!$B$10))+'S Curve Equation'!$B$13)*'S Curve Equation'!$B$14</f>
        <v>0.31385967230189754</v>
      </c>
      <c r="F165" s="28">
        <f>(1/(1+EXP(('S Curve Equation'!$B$11-F120*'S Curve Equation'!$B$12)*'S Curve Equation'!$B$10))+'S Curve Equation'!$B$13)*'S Curve Equation'!$B$14</f>
        <v>0.31852754561072277</v>
      </c>
      <c r="G165" s="28">
        <f>(1/(1+EXP(('S Curve Equation'!$B$11-G120*'S Curve Equation'!$B$12)*'S Curve Equation'!$B$10))+'S Curve Equation'!$B$13)*'S Curve Equation'!$B$14</f>
        <v>0.32322207620583371</v>
      </c>
      <c r="H165" s="28">
        <f>(1/(1+EXP(('S Curve Equation'!$B$11-H120*'S Curve Equation'!$B$12)*'S Curve Equation'!$B$10))+'S Curve Equation'!$B$13)*'S Curve Equation'!$B$14</f>
        <v>0.32794976552432276</v>
      </c>
      <c r="I165" s="28">
        <f>(1/(1+EXP(('S Curve Equation'!$B$11-I120*'S Curve Equation'!$B$12)*'S Curve Equation'!$B$10))+'S Curve Equation'!$B$13)*'S Curve Equation'!$B$14</f>
        <v>0.33266632773538896</v>
      </c>
      <c r="J165" s="28">
        <f>(1/(1+EXP(('S Curve Equation'!$B$11-J120*'S Curve Equation'!$B$12)*'S Curve Equation'!$B$10))+'S Curve Equation'!$B$13)*'S Curve Equation'!$B$14</f>
        <v>0.33735117393650937</v>
      </c>
      <c r="K165" s="28">
        <f>(1/(1+EXP(('S Curve Equation'!$B$11-K120*'S Curve Equation'!$B$12)*'S Curve Equation'!$B$10))+'S Curve Equation'!$B$13)*'S Curve Equation'!$B$14</f>
        <v>0.34198423044637039</v>
      </c>
      <c r="L165" s="28">
        <f>(1/(1+EXP(('S Curve Equation'!$B$11-L120*'S Curve Equation'!$B$12)*'S Curve Equation'!$B$10))+'S Curve Equation'!$B$13)*'S Curve Equation'!$B$14</f>
        <v>0.34645937167214397</v>
      </c>
      <c r="M165" s="28">
        <f>(1/(1+EXP(('S Curve Equation'!$B$11-M120*'S Curve Equation'!$B$12)*'S Curve Equation'!$B$10))+'S Curve Equation'!$B$13)*'S Curve Equation'!$B$14</f>
        <v>0.3510434693604077</v>
      </c>
      <c r="N165" s="28">
        <f>(1/(1+EXP(('S Curve Equation'!$B$11-N120*'S Curve Equation'!$B$12)*'S Curve Equation'!$B$10))+'S Curve Equation'!$B$13)*'S Curve Equation'!$B$14</f>
        <v>0.35561153097262627</v>
      </c>
      <c r="O165" s="28">
        <f>(1/(1+EXP(('S Curve Equation'!$B$11-O120*'S Curve Equation'!$B$12)*'S Curve Equation'!$B$10))+'S Curve Equation'!$B$13)*'S Curve Equation'!$B$14</f>
        <v>0.36016277896689597</v>
      </c>
      <c r="P165" s="28">
        <f>(1/(1+EXP(('S Curve Equation'!$B$11-P120*'S Curve Equation'!$B$12)*'S Curve Equation'!$B$10))+'S Curve Equation'!$B$13)*'S Curve Equation'!$B$14</f>
        <v>0.36469646344658274</v>
      </c>
      <c r="Q165" s="28">
        <f>(1/(1+EXP(('S Curve Equation'!$B$11-Q120*'S Curve Equation'!$B$12)*'S Curve Equation'!$B$10))+'S Curve Equation'!$B$13)*'S Curve Equation'!$B$14</f>
        <v>0.36921186197057032</v>
      </c>
      <c r="R165" s="28">
        <f>(1/(1+EXP(('S Curve Equation'!$B$11-R120*'S Curve Equation'!$B$12)*'S Curve Equation'!$B$10))+'S Curve Equation'!$B$13)*'S Curve Equation'!$B$14</f>
        <v>0.37370827933210377</v>
      </c>
      <c r="S165" s="28">
        <f>(1/(1+EXP(('S Curve Equation'!$B$11-S120*'S Curve Equation'!$B$12)*'S Curve Equation'!$B$10))+'S Curve Equation'!$B$13)*'S Curve Equation'!$B$14</f>
        <v>0.37818504730817298</v>
      </c>
      <c r="T165" s="28">
        <f>(1/(1+EXP(('S Curve Equation'!$B$11-T120*'S Curve Equation'!$B$12)*'S Curve Equation'!$B$10))+'S Curve Equation'!$B$13)*'S Curve Equation'!$B$14</f>
        <v>0.38264152438136229</v>
      </c>
      <c r="U165" s="28">
        <f>(1/(1+EXP(('S Curve Equation'!$B$11-U120*'S Curve Equation'!$B$12)*'S Curve Equation'!$B$10))+'S Curve Equation'!$B$13)*'S Curve Equation'!$B$14</f>
        <v>0.3870770954360212</v>
      </c>
      <c r="V165" s="28">
        <f>(1/(1+EXP(('S Curve Equation'!$B$11-V120*'S Curve Equation'!$B$12)*'S Curve Equation'!$B$10))+'S Curve Equation'!$B$13)*'S Curve Equation'!$B$14</f>
        <v>0.3914911714306219</v>
      </c>
      <c r="W165" s="28">
        <f>(1/(1+EXP(('S Curve Equation'!$B$11-W120*'S Curve Equation'!$B$12)*'S Curve Equation'!$B$10))+'S Curve Equation'!$B$13)*'S Curve Equation'!$B$14</f>
        <v>0.39588318904808761</v>
      </c>
      <c r="X165" s="28">
        <f>(1/(1+EXP(('S Curve Equation'!$B$11-X120*'S Curve Equation'!$B$12)*'S Curve Equation'!$B$10))+'S Curve Equation'!$B$13)*'S Curve Equation'!$B$14</f>
        <v>0.40025261032584714</v>
      </c>
      <c r="Y165" s="28">
        <f>(1/(1+EXP(('S Curve Equation'!$B$11-Y120*'S Curve Equation'!$B$12)*'S Curve Equation'!$B$10))+'S Curve Equation'!$B$13)*'S Curve Equation'!$B$14</f>
        <v>0.40459892226732258</v>
      </c>
      <c r="Z165" s="28">
        <f>(1/(1+EXP(('S Curve Equation'!$B$11-Z120*'S Curve Equation'!$B$12)*'S Curve Equation'!$B$10))+'S Curve Equation'!$B$13)*'S Curve Equation'!$B$14</f>
        <v>0.40892163643648866</v>
      </c>
      <c r="AA165" s="28">
        <f>(1/(1+EXP(('S Curve Equation'!$B$11-AA120*'S Curve Equation'!$B$12)*'S Curve Equation'!$B$10))+'S Curve Equation'!$B$13)*'S Curve Equation'!$B$14</f>
        <v>0.41322028853712733</v>
      </c>
      <c r="AB165" s="28">
        <f>(1/(1+EXP(('S Curve Equation'!$B$11-AB120*'S Curve Equation'!$B$12)*'S Curve Equation'!$B$10))+'S Curve Equation'!$B$13)*'S Curve Equation'!$B$14</f>
        <v>0.4174944379783026</v>
      </c>
      <c r="AC165" s="28">
        <f>(1/(1+EXP(('S Curve Equation'!$B$11-AC120*'S Curve Equation'!$B$12)*'S Curve Equation'!$B$10))+'S Curve Equation'!$B$13)*'S Curve Equation'!$B$14</f>
        <v>0.4217436674275471</v>
      </c>
      <c r="AD165" s="28">
        <f>(1/(1+EXP(('S Curve Equation'!$B$11-AD120*'S Curve Equation'!$B$12)*'S Curve Equation'!$B$10))+'S Curve Equation'!$B$13)*'S Curve Equation'!$B$14</f>
        <v>0.42596758235320614</v>
      </c>
      <c r="AE165" s="28">
        <f>(1/(1+EXP(('S Curve Equation'!$B$11-AE120*'S Curve Equation'!$B$12)*'S Curve Equation'!$B$10))+'S Curve Equation'!$B$13)*'S Curve Equation'!$B$14</f>
        <v>0.43016581055730091</v>
      </c>
      <c r="AF165" s="28">
        <f>(1/(1+EXP(('S Curve Equation'!$B$11-AF120*'S Curve Equation'!$B$12)*'S Curve Equation'!$B$10))+'S Curve Equation'!$B$13)*'S Curve Equation'!$B$14</f>
        <v>0.43433800170023501</v>
      </c>
    </row>
    <row r="166" spans="1:32" x14ac:dyDescent="0.2">
      <c r="A166" s="6" t="s">
        <v>44</v>
      </c>
      <c r="B166" s="28">
        <f>(1/(1+EXP(('S Curve Equation'!$B$11-B121*'S Curve Equation'!$B$12)*'S Curve Equation'!$B$10))+'S Curve Equation'!$B$13)*'S Curve Equation'!$B$14</f>
        <v>0.18499999999999994</v>
      </c>
      <c r="C166" s="28">
        <f>(1/(1+EXP(('S Curve Equation'!$B$11-C121*'S Curve Equation'!$B$12)*'S Curve Equation'!$B$10))+'S Curve Equation'!$B$13)*'S Curve Equation'!$B$14</f>
        <v>0.18869483042733745</v>
      </c>
      <c r="D166" s="28">
        <f>(1/(1+EXP(('S Curve Equation'!$B$11-D121*'S Curve Equation'!$B$12)*'S Curve Equation'!$B$10))+'S Curve Equation'!$B$13)*'S Curve Equation'!$B$14</f>
        <v>0.19254345992605593</v>
      </c>
      <c r="E166" s="28">
        <f>(1/(1+EXP(('S Curve Equation'!$B$11-E121*'S Curve Equation'!$B$12)*'S Curve Equation'!$B$10))+'S Curve Equation'!$B$13)*'S Curve Equation'!$B$14</f>
        <v>0.19642337562981432</v>
      </c>
      <c r="F166" s="28">
        <f>(1/(1+EXP(('S Curve Equation'!$B$11-F121*'S Curve Equation'!$B$12)*'S Curve Equation'!$B$10))+'S Curve Equation'!$B$13)*'S Curve Equation'!$B$14</f>
        <v>0.20031901455973949</v>
      </c>
      <c r="G166" s="28">
        <f>(1/(1+EXP(('S Curve Equation'!$B$11-G121*'S Curve Equation'!$B$12)*'S Curve Equation'!$B$10))+'S Curve Equation'!$B$13)*'S Curve Equation'!$B$14</f>
        <v>0.20426148050380233</v>
      </c>
      <c r="H166" s="28">
        <f>(1/(1+EXP(('S Curve Equation'!$B$11-H121*'S Curve Equation'!$B$12)*'S Curve Equation'!$B$10))+'S Curve Equation'!$B$13)*'S Curve Equation'!$B$14</f>
        <v>0.20825672668750386</v>
      </c>
      <c r="I166" s="28">
        <f>(1/(1+EXP(('S Curve Equation'!$B$11-I121*'S Curve Equation'!$B$12)*'S Curve Equation'!$B$10))+'S Curve Equation'!$B$13)*'S Curve Equation'!$B$14</f>
        <v>0.21226752542819674</v>
      </c>
      <c r="J166" s="28">
        <f>(1/(1+EXP(('S Curve Equation'!$B$11-J121*'S Curve Equation'!$B$12)*'S Curve Equation'!$B$10))+'S Curve Equation'!$B$13)*'S Curve Equation'!$B$14</f>
        <v>0.21627605259617005</v>
      </c>
      <c r="K166" s="28">
        <f>(1/(1+EXP(('S Curve Equation'!$B$11-K121*'S Curve Equation'!$B$12)*'S Curve Equation'!$B$10))+'S Curve Equation'!$B$13)*'S Curve Equation'!$B$14</f>
        <v>0.22026449819314151</v>
      </c>
      <c r="L166" s="28">
        <f>(1/(1+EXP(('S Curve Equation'!$B$11-L121*'S Curve Equation'!$B$12)*'S Curve Equation'!$B$10))+'S Curve Equation'!$B$13)*'S Curve Equation'!$B$14</f>
        <v>0.22413990036607107</v>
      </c>
      <c r="M166" s="28">
        <f>(1/(1+EXP(('S Curve Equation'!$B$11-M121*'S Curve Equation'!$B$12)*'S Curve Equation'!$B$10))+'S Curve Equation'!$B$13)*'S Curve Equation'!$B$14</f>
        <v>0.22813301152831281</v>
      </c>
      <c r="N166" s="28">
        <f>(1/(1+EXP(('S Curve Equation'!$B$11-N121*'S Curve Equation'!$B$12)*'S Curve Equation'!$B$10))+'S Curve Equation'!$B$13)*'S Curve Equation'!$B$14</f>
        <v>0.23213568800745363</v>
      </c>
      <c r="O166" s="28">
        <f>(1/(1+EXP(('S Curve Equation'!$B$11-O121*'S Curve Equation'!$B$12)*'S Curve Equation'!$B$10))+'S Curve Equation'!$B$13)*'S Curve Equation'!$B$14</f>
        <v>0.23614701785238748</v>
      </c>
      <c r="P166" s="28">
        <f>(1/(1+EXP(('S Curve Equation'!$B$11-P121*'S Curve Equation'!$B$12)*'S Curve Equation'!$B$10))+'S Curve Equation'!$B$13)*'S Curve Equation'!$B$14</f>
        <v>0.24016609829190746</v>
      </c>
      <c r="Q166" s="28">
        <f>(1/(1+EXP(('S Curve Equation'!$B$11-Q121*'S Curve Equation'!$B$12)*'S Curve Equation'!$B$10))+'S Curve Equation'!$B$13)*'S Curve Equation'!$B$14</f>
        <v>0.24419203632141823</v>
      </c>
      <c r="R166" s="28">
        <f>(1/(1+EXP(('S Curve Equation'!$B$11-R121*'S Curve Equation'!$B$12)*'S Curve Equation'!$B$10))+'S Curve Equation'!$B$13)*'S Curve Equation'!$B$14</f>
        <v>0.24822394926052613</v>
      </c>
      <c r="S166" s="28">
        <f>(1/(1+EXP(('S Curve Equation'!$B$11-S121*'S Curve Equation'!$B$12)*'S Curve Equation'!$B$10))+'S Curve Equation'!$B$13)*'S Curve Equation'!$B$14</f>
        <v>0.25226096528150099</v>
      </c>
      <c r="T166" s="28">
        <f>(1/(1+EXP(('S Curve Equation'!$B$11-T121*'S Curve Equation'!$B$12)*'S Curve Equation'!$B$10))+'S Curve Equation'!$B$13)*'S Curve Equation'!$B$14</f>
        <v>0.25630222390866669</v>
      </c>
      <c r="U166" s="28">
        <f>(1/(1+EXP(('S Curve Equation'!$B$11-U121*'S Curve Equation'!$B$12)*'S Curve Equation'!$B$10))+'S Curve Equation'!$B$13)*'S Curve Equation'!$B$14</f>
        <v>0.26034687648882499</v>
      </c>
      <c r="V166" s="28">
        <f>(1/(1+EXP(('S Curve Equation'!$B$11-V121*'S Curve Equation'!$B$12)*'S Curve Equation'!$B$10))+'S Curve Equation'!$B$13)*'S Curve Equation'!$B$14</f>
        <v>0.26439408663291319</v>
      </c>
      <c r="W166" s="28">
        <f>(1/(1+EXP(('S Curve Equation'!$B$11-W121*'S Curve Equation'!$B$12)*'S Curve Equation'!$B$10))+'S Curve Equation'!$B$13)*'S Curve Equation'!$B$14</f>
        <v>0.26844303062912733</v>
      </c>
      <c r="X166" s="28">
        <f>(1/(1+EXP(('S Curve Equation'!$B$11-X121*'S Curve Equation'!$B$12)*'S Curve Equation'!$B$10))+'S Curve Equation'!$B$13)*'S Curve Equation'!$B$14</f>
        <v>0.27249289782780606</v>
      </c>
      <c r="Y166" s="28">
        <f>(1/(1+EXP(('S Curve Equation'!$B$11-Y121*'S Curve Equation'!$B$12)*'S Curve Equation'!$B$10))+'S Curve Equation'!$B$13)*'S Curve Equation'!$B$14</f>
        <v>0.27654289099843088</v>
      </c>
      <c r="Z166" s="28">
        <f>(1/(1+EXP(('S Curve Equation'!$B$11-Z121*'S Curve Equation'!$B$12)*'S Curve Equation'!$B$10))+'S Curve Equation'!$B$13)*'S Curve Equation'!$B$14</f>
        <v>0.28059222665912287</v>
      </c>
      <c r="AA166" s="28">
        <f>(1/(1+EXP(('S Curve Equation'!$B$11-AA121*'S Curve Equation'!$B$12)*'S Curve Equation'!$B$10))+'S Curve Equation'!$B$13)*'S Curve Equation'!$B$14</f>
        <v>0.2846401353791006</v>
      </c>
      <c r="AB166" s="28">
        <f>(1/(1+EXP(('S Curve Equation'!$B$11-AB121*'S Curve Equation'!$B$12)*'S Curve Equation'!$B$10))+'S Curve Equation'!$B$13)*'S Curve Equation'!$B$14</f>
        <v>0.28868586205456415</v>
      </c>
      <c r="AC166" s="28">
        <f>(1/(1+EXP(('S Curve Equation'!$B$11-AC121*'S Curve Equation'!$B$12)*'S Curve Equation'!$B$10))+'S Curve Equation'!$B$13)*'S Curve Equation'!$B$14</f>
        <v>0.29272866615852938</v>
      </c>
      <c r="AD166" s="28">
        <f>(1/(1+EXP(('S Curve Equation'!$B$11-AD121*'S Curve Equation'!$B$12)*'S Curve Equation'!$B$10))+'S Curve Equation'!$B$13)*'S Curve Equation'!$B$14</f>
        <v>0.29676782196517931</v>
      </c>
      <c r="AE166" s="28">
        <f>(1/(1+EXP(('S Curve Equation'!$B$11-AE121*'S Curve Equation'!$B$12)*'S Curve Equation'!$B$10))+'S Curve Equation'!$B$13)*'S Curve Equation'!$B$14</f>
        <v>0.30080261874931113</v>
      </c>
      <c r="AF166" s="28">
        <f>(1/(1+EXP(('S Curve Equation'!$B$11-AF121*'S Curve Equation'!$B$12)*'S Curve Equation'!$B$10))+'S Curve Equation'!$B$13)*'S Curve Equation'!$B$14</f>
        <v>0.30483236096150051</v>
      </c>
    </row>
    <row r="167" spans="1:32" x14ac:dyDescent="0.2">
      <c r="A167" s="6" t="s">
        <v>45</v>
      </c>
      <c r="B167" s="28">
        <f>(1/(1+EXP(('S Curve Equation'!$B$11-B122*'S Curve Equation'!$B$12)*'S Curve Equation'!$B$10))+'S Curve Equation'!$B$13)*'S Curve Equation'!$B$14</f>
        <v>0.20799999999999999</v>
      </c>
      <c r="C167" s="28">
        <f>(1/(1+EXP(('S Curve Equation'!$B$11-C122*'S Curve Equation'!$B$12)*'S Curve Equation'!$B$10))+'S Curve Equation'!$B$13)*'S Curve Equation'!$B$14</f>
        <v>0.21191633915374714</v>
      </c>
      <c r="D167" s="28">
        <f>(1/(1+EXP(('S Curve Equation'!$B$11-D122*'S Curve Equation'!$B$12)*'S Curve Equation'!$B$10))+'S Curve Equation'!$B$13)*'S Curve Equation'!$B$14</f>
        <v>0.21599009439853761</v>
      </c>
      <c r="E167" s="28">
        <f>(1/(1+EXP(('S Curve Equation'!$B$11-E122*'S Curve Equation'!$B$12)*'S Curve Equation'!$B$10))+'S Curve Equation'!$B$13)*'S Curve Equation'!$B$14</f>
        <v>0.22009124360341739</v>
      </c>
      <c r="F167" s="28">
        <f>(1/(1+EXP(('S Curve Equation'!$B$11-F122*'S Curve Equation'!$B$12)*'S Curve Equation'!$B$10))+'S Curve Equation'!$B$13)*'S Curve Equation'!$B$14</f>
        <v>0.22420329727669344</v>
      </c>
      <c r="G167" s="28">
        <f>(1/(1+EXP(('S Curve Equation'!$B$11-G122*'S Curve Equation'!$B$12)*'S Curve Equation'!$B$10))+'S Curve Equation'!$B$13)*'S Curve Equation'!$B$14</f>
        <v>0.22835901400337411</v>
      </c>
      <c r="H167" s="28">
        <f>(1/(1+EXP(('S Curve Equation'!$B$11-H122*'S Curve Equation'!$B$12)*'S Curve Equation'!$B$10))+'S Curve Equation'!$B$13)*'S Curve Equation'!$B$14</f>
        <v>0.23256451484105792</v>
      </c>
      <c r="I167" s="28">
        <f>(1/(1+EXP(('S Curve Equation'!$B$11-I122*'S Curve Equation'!$B$12)*'S Curve Equation'!$B$10))+'S Curve Equation'!$B$13)*'S Curve Equation'!$B$14</f>
        <v>0.23678052772974362</v>
      </c>
      <c r="J167" s="28">
        <f>(1/(1+EXP(('S Curve Equation'!$B$11-J122*'S Curve Equation'!$B$12)*'S Curve Equation'!$B$10))+'S Curve Equation'!$B$13)*'S Curve Equation'!$B$14</f>
        <v>0.24098835157352375</v>
      </c>
      <c r="K167" s="28">
        <f>(1/(1+EXP(('S Curve Equation'!$B$11-K122*'S Curve Equation'!$B$12)*'S Curve Equation'!$B$10))+'S Curve Equation'!$B$13)*'S Curve Equation'!$B$14</f>
        <v>0.24516940129956505</v>
      </c>
      <c r="L167" s="28">
        <f>(1/(1+EXP(('S Curve Equation'!$B$11-L122*'S Curve Equation'!$B$12)*'S Curve Equation'!$B$10))+'S Curve Equation'!$B$13)*'S Curve Equation'!$B$14</f>
        <v>0.2492265651282759</v>
      </c>
      <c r="M167" s="28">
        <f>(1/(1+EXP(('S Curve Equation'!$B$11-M122*'S Curve Equation'!$B$12)*'S Curve Equation'!$B$10))+'S Curve Equation'!$B$13)*'S Curve Equation'!$B$14</f>
        <v>0.25340146566669303</v>
      </c>
      <c r="N167" s="28">
        <f>(1/(1+EXP(('S Curve Equation'!$B$11-N122*'S Curve Equation'!$B$12)*'S Curve Equation'!$B$10))+'S Curve Equation'!$B$13)*'S Curve Equation'!$B$14</f>
        <v>0.25758082889745831</v>
      </c>
      <c r="O167" s="28">
        <f>(1/(1+EXP(('S Curve Equation'!$B$11-O122*'S Curve Equation'!$B$12)*'S Curve Equation'!$B$10))+'S Curve Equation'!$B$13)*'S Curve Equation'!$B$14</f>
        <v>0.26176372145257992</v>
      </c>
      <c r="P167" s="28">
        <f>(1/(1+EXP(('S Curve Equation'!$B$11-P122*'S Curve Equation'!$B$12)*'S Curve Equation'!$B$10))+'S Curve Equation'!$B$13)*'S Curve Equation'!$B$14</f>
        <v>0.26594922388448056</v>
      </c>
      <c r="Q167" s="28">
        <f>(1/(1+EXP(('S Curve Equation'!$B$11-Q122*'S Curve Equation'!$B$12)*'S Curve Equation'!$B$10))+'S Curve Equation'!$B$13)*'S Curve Equation'!$B$14</f>
        <v>0.27013643114932107</v>
      </c>
      <c r="R167" s="28">
        <f>(1/(1+EXP(('S Curve Equation'!$B$11-R122*'S Curve Equation'!$B$12)*'S Curve Equation'!$B$10))+'S Curve Equation'!$B$13)*'S Curve Equation'!$B$14</f>
        <v>0.2743244530562714</v>
      </c>
      <c r="S167" s="28">
        <f>(1/(1+EXP(('S Curve Equation'!$B$11-S122*'S Curve Equation'!$B$12)*'S Curve Equation'!$B$10))+'S Curve Equation'!$B$13)*'S Curve Equation'!$B$14</f>
        <v>0.27851241468316162</v>
      </c>
      <c r="T167" s="28">
        <f>(1/(1+EXP(('S Curve Equation'!$B$11-T122*'S Curve Equation'!$B$12)*'S Curve Equation'!$B$10))+'S Curve Equation'!$B$13)*'S Curve Equation'!$B$14</f>
        <v>0.28269945675901598</v>
      </c>
      <c r="U167" s="28">
        <f>(1/(1+EXP(('S Curve Equation'!$B$11-U122*'S Curve Equation'!$B$12)*'S Curve Equation'!$B$10))+'S Curve Equation'!$B$13)*'S Curve Equation'!$B$14</f>
        <v>0.28688473601399417</v>
      </c>
      <c r="V167" s="28">
        <f>(1/(1+EXP(('S Curve Equation'!$B$11-V122*'S Curve Equation'!$B$12)*'S Curve Equation'!$B$10))+'S Curve Equation'!$B$13)*'S Curve Equation'!$B$14</f>
        <v>0.2910674254973733</v>
      </c>
      <c r="W167" s="28">
        <f>(1/(1+EXP(('S Curve Equation'!$B$11-W122*'S Curve Equation'!$B$12)*'S Curve Equation'!$B$10))+'S Curve Equation'!$B$13)*'S Curve Equation'!$B$14</f>
        <v>0.29524671486420695</v>
      </c>
      <c r="X167" s="28">
        <f>(1/(1+EXP(('S Curve Equation'!$B$11-X122*'S Curve Equation'!$B$12)*'S Curve Equation'!$B$10))+'S Curve Equation'!$B$13)*'S Curve Equation'!$B$14</f>
        <v>0.29942181063136292</v>
      </c>
      <c r="Y167" s="28">
        <f>(1/(1+EXP(('S Curve Equation'!$B$11-Y122*'S Curve Equation'!$B$12)*'S Curve Equation'!$B$10))+'S Curve Equation'!$B$13)*'S Curve Equation'!$B$14</f>
        <v>0.30359193640368348</v>
      </c>
      <c r="Z167" s="28">
        <f>(1/(1+EXP(('S Curve Equation'!$B$11-Z122*'S Curve Equation'!$B$12)*'S Curve Equation'!$B$10))+'S Curve Equation'!$B$13)*'S Curve Equation'!$B$14</f>
        <v>0.30775633307102729</v>
      </c>
      <c r="AA167" s="28">
        <f>(1/(1+EXP(('S Curve Equation'!$B$11-AA122*'S Curve Equation'!$B$12)*'S Curve Equation'!$B$10))+'S Curve Equation'!$B$13)*'S Curve Equation'!$B$14</f>
        <v>0.31191425897702318</v>
      </c>
      <c r="AB167" s="28">
        <f>(1/(1+EXP(('S Curve Equation'!$B$11-AB122*'S Curve Equation'!$B$12)*'S Curve Equation'!$B$10))+'S Curve Equation'!$B$13)*'S Curve Equation'!$B$14</f>
        <v>0.31606499006035166</v>
      </c>
      <c r="AC167" s="28">
        <f>(1/(1+EXP(('S Curve Equation'!$B$11-AC122*'S Curve Equation'!$B$12)*'S Curve Equation'!$B$10))+'S Curve Equation'!$B$13)*'S Curve Equation'!$B$14</f>
        <v>0.32020781996941439</v>
      </c>
      <c r="AD167" s="28">
        <f>(1/(1+EXP(('S Curve Equation'!$B$11-AD122*'S Curve Equation'!$B$12)*'S Curve Equation'!$B$10))+'S Curve Equation'!$B$13)*'S Curve Equation'!$B$14</f>
        <v>0.32434206015128331</v>
      </c>
      <c r="AE167" s="28">
        <f>(1/(1+EXP(('S Curve Equation'!$B$11-AE122*'S Curve Equation'!$B$12)*'S Curve Equation'!$B$10))+'S Curve Equation'!$B$13)*'S Curve Equation'!$B$14</f>
        <v>0.32846703991581494</v>
      </c>
      <c r="AF167" s="28">
        <f>(1/(1+EXP(('S Curve Equation'!$B$11-AF122*'S Curve Equation'!$B$12)*'S Curve Equation'!$B$10))+'S Curve Equation'!$B$13)*'S Curve Equation'!$B$14</f>
        <v>0.33258210647584197</v>
      </c>
    </row>
    <row r="168" spans="1:32" x14ac:dyDescent="0.2">
      <c r="A168" s="6" t="s">
        <v>46</v>
      </c>
      <c r="B168" s="28">
        <f>(1/(1+EXP(('S Curve Equation'!$B$11-B123*'S Curve Equation'!$B$12)*'S Curve Equation'!$B$10))+'S Curve Equation'!$B$13)*'S Curve Equation'!$B$14</f>
        <v>0.27300000000000002</v>
      </c>
      <c r="C168" s="28">
        <f>(1/(1+EXP(('S Curve Equation'!$B$11-C123*'S Curve Equation'!$B$12)*'S Curve Equation'!$B$10))+'S Curve Equation'!$B$13)*'S Curve Equation'!$B$14</f>
        <v>0.27738208904624817</v>
      </c>
      <c r="D168" s="28">
        <f>(1/(1+EXP(('S Curve Equation'!$B$11-D123*'S Curve Equation'!$B$12)*'S Curve Equation'!$B$10))+'S Curve Equation'!$B$13)*'S Curve Equation'!$B$14</f>
        <v>0.28192428069895076</v>
      </c>
      <c r="E168" s="28">
        <f>(1/(1+EXP(('S Curve Equation'!$B$11-E123*'S Curve Equation'!$B$12)*'S Curve Equation'!$B$10))+'S Curve Equation'!$B$13)*'S Curve Equation'!$B$14</f>
        <v>0.28648072861279777</v>
      </c>
      <c r="F168" s="28">
        <f>(1/(1+EXP(('S Curve Equation'!$B$11-F123*'S Curve Equation'!$B$12)*'S Curve Equation'!$B$10))+'S Curve Equation'!$B$13)*'S Curve Equation'!$B$14</f>
        <v>0.29103311085813444</v>
      </c>
      <c r="G168" s="28">
        <f>(1/(1+EXP(('S Curve Equation'!$B$11-G123*'S Curve Equation'!$B$12)*'S Curve Equation'!$B$10))+'S Curve Equation'!$B$13)*'S Curve Equation'!$B$14</f>
        <v>0.29561759660365827</v>
      </c>
      <c r="H168" s="28">
        <f>(1/(1+EXP(('S Curve Equation'!$B$11-H123*'S Curve Equation'!$B$12)*'S Curve Equation'!$B$10))+'S Curve Equation'!$B$13)*'S Curve Equation'!$B$14</f>
        <v>0.30024061488291542</v>
      </c>
      <c r="I168" s="28">
        <f>(1/(1+EXP(('S Curve Equation'!$B$11-I123*'S Curve Equation'!$B$12)*'S Curve Equation'!$B$10))+'S Curve Equation'!$B$13)*'S Curve Equation'!$B$14</f>
        <v>0.30485886663717715</v>
      </c>
      <c r="J168" s="28">
        <f>(1/(1+EXP(('S Curve Equation'!$B$11-J123*'S Curve Equation'!$B$12)*'S Curve Equation'!$B$10))+'S Curve Equation'!$B$13)*'S Curve Equation'!$B$14</f>
        <v>0.30945207317993889</v>
      </c>
      <c r="K168" s="28">
        <f>(1/(1+EXP(('S Curve Equation'!$B$11-K123*'S Curve Equation'!$B$12)*'S Curve Equation'!$B$10))+'S Curve Equation'!$B$13)*'S Curve Equation'!$B$14</f>
        <v>0.31400035909143142</v>
      </c>
      <c r="L168" s="28">
        <f>(1/(1+EXP(('S Curve Equation'!$B$11-L123*'S Curve Equation'!$B$12)*'S Curve Equation'!$B$10))+'S Curve Equation'!$B$13)*'S Curve Equation'!$B$14</f>
        <v>0.31839911654129188</v>
      </c>
      <c r="M168" s="28">
        <f>(1/(1+EXP(('S Curve Equation'!$B$11-M123*'S Curve Equation'!$B$12)*'S Curve Equation'!$B$10))+'S Curve Equation'!$B$13)*'S Curve Equation'!$B$14</f>
        <v>0.32291054009858894</v>
      </c>
      <c r="N168" s="28">
        <f>(1/(1+EXP(('S Curve Equation'!$B$11-N123*'S Curve Equation'!$B$12)*'S Curve Equation'!$B$10))+'S Curve Equation'!$B$13)*'S Curve Equation'!$B$14</f>
        <v>0.32741175719054577</v>
      </c>
      <c r="O168" s="28">
        <f>(1/(1+EXP(('S Curve Equation'!$B$11-O123*'S Curve Equation'!$B$12)*'S Curve Equation'!$B$10))+'S Curve Equation'!$B$13)*'S Curve Equation'!$B$14</f>
        <v>0.33190191054210483</v>
      </c>
      <c r="P168" s="28">
        <f>(1/(1+EXP(('S Curve Equation'!$B$11-P123*'S Curve Equation'!$B$12)*'S Curve Equation'!$B$10))+'S Curve Equation'!$B$13)*'S Curve Equation'!$B$14</f>
        <v>0.33638016762368078</v>
      </c>
      <c r="Q168" s="28">
        <f>(1/(1+EXP(('S Curve Equation'!$B$11-Q123*'S Curve Equation'!$B$12)*'S Curve Equation'!$B$10))+'S Curve Equation'!$B$13)*'S Curve Equation'!$B$14</f>
        <v>0.34084572068017649</v>
      </c>
      <c r="R168" s="28">
        <f>(1/(1+EXP(('S Curve Equation'!$B$11-R123*'S Curve Equation'!$B$12)*'S Curve Equation'!$B$10))+'S Curve Equation'!$B$13)*'S Curve Equation'!$B$14</f>
        <v>0.34529778672414874</v>
      </c>
      <c r="S168" s="28">
        <f>(1/(1+EXP(('S Curve Equation'!$B$11-S123*'S Curve Equation'!$B$12)*'S Curve Equation'!$B$10))+'S Curve Equation'!$B$13)*'S Curve Equation'!$B$14</f>
        <v>0.34973560749474975</v>
      </c>
      <c r="T168" s="28">
        <f>(1/(1+EXP(('S Curve Equation'!$B$11-T123*'S Curve Equation'!$B$12)*'S Curve Equation'!$B$10))+'S Curve Equation'!$B$13)*'S Curve Equation'!$B$14</f>
        <v>0.35415844938408247</v>
      </c>
      <c r="U168" s="28">
        <f>(1/(1+EXP(('S Curve Equation'!$B$11-U123*'S Curve Equation'!$B$12)*'S Curve Equation'!$B$10))+'S Curve Equation'!$B$13)*'S Curve Equation'!$B$14</f>
        <v>0.35856560333257337</v>
      </c>
      <c r="V168" s="28">
        <f>(1/(1+EXP(('S Curve Equation'!$B$11-V123*'S Curve Equation'!$B$12)*'S Curve Equation'!$B$10))+'S Curve Equation'!$B$13)*'S Curve Equation'!$B$14</f>
        <v>0.36295638469500641</v>
      </c>
      <c r="W168" s="28">
        <f>(1/(1+EXP(('S Curve Equation'!$B$11-W123*'S Curve Equation'!$B$12)*'S Curve Equation'!$B$10))+'S Curve Equation'!$B$13)*'S Curve Equation'!$B$14</f>
        <v>0.36733013307881418</v>
      </c>
      <c r="X168" s="28">
        <f>(1/(1+EXP(('S Curve Equation'!$B$11-X123*'S Curve Equation'!$B$12)*'S Curve Equation'!$B$10))+'S Curve Equation'!$B$13)*'S Curve Equation'!$B$14</f>
        <v>0.37168621215621733</v>
      </c>
      <c r="Y168" s="28">
        <f>(1/(1+EXP(('S Curve Equation'!$B$11-Y123*'S Curve Equation'!$B$12)*'S Curve Equation'!$B$10))+'S Curve Equation'!$B$13)*'S Curve Equation'!$B$14</f>
        <v>0.37602400945179049</v>
      </c>
      <c r="Z168" s="28">
        <f>(1/(1+EXP(('S Curve Equation'!$B$11-Z123*'S Curve Equation'!$B$12)*'S Curve Equation'!$B$10))+'S Curve Equation'!$B$13)*'S Curve Equation'!$B$14</f>
        <v>0.38034293610698439</v>
      </c>
      <c r="AA168" s="28">
        <f>(1/(1+EXP(('S Curve Equation'!$B$11-AA123*'S Curve Equation'!$B$12)*'S Curve Equation'!$B$10))+'S Curve Equation'!$B$13)*'S Curve Equation'!$B$14</f>
        <v>0.38464242662314824</v>
      </c>
      <c r="AB168" s="28">
        <f>(1/(1+EXP(('S Curve Equation'!$B$11-AB123*'S Curve Equation'!$B$12)*'S Curve Equation'!$B$10))+'S Curve Equation'!$B$13)*'S Curve Equation'!$B$14</f>
        <v>0.38892193858452001</v>
      </c>
      <c r="AC168" s="28">
        <f>(1/(1+EXP(('S Curve Equation'!$B$11-AC123*'S Curve Equation'!$B$12)*'S Curve Equation'!$B$10))+'S Curve Equation'!$B$13)*'S Curve Equation'!$B$14</f>
        <v>0.39318095236264433</v>
      </c>
      <c r="AD168" s="28">
        <f>(1/(1+EXP(('S Curve Equation'!$B$11-AD123*'S Curve Equation'!$B$12)*'S Curve Equation'!$B$10))+'S Curve Equation'!$B$13)*'S Curve Equation'!$B$14</f>
        <v>0.39741897080364702</v>
      </c>
      <c r="AE168" s="28">
        <f>(1/(1+EXP(('S Curve Equation'!$B$11-AE123*'S Curve Equation'!$B$12)*'S Curve Equation'!$B$10))+'S Curve Equation'!$B$13)*'S Curve Equation'!$B$14</f>
        <v>0.40163551889973825</v>
      </c>
      <c r="AF168" s="28">
        <f>(1/(1+EXP(('S Curve Equation'!$B$11-AF123*'S Curve Equation'!$B$12)*'S Curve Equation'!$B$10))+'S Curve Equation'!$B$13)*'S Curve Equation'!$B$14</f>
        <v>0.40583014344629026</v>
      </c>
    </row>
    <row r="169" spans="1:32" x14ac:dyDescent="0.2">
      <c r="A169" s="6" t="s">
        <v>47</v>
      </c>
      <c r="B169" s="28">
        <f>(1/(1+EXP(('S Curve Equation'!$B$11-B124*'S Curve Equation'!$B$12)*'S Curve Equation'!$B$10))+'S Curve Equation'!$B$13)*'S Curve Equation'!$B$14</f>
        <v>0.13084489051094889</v>
      </c>
      <c r="C169" s="28">
        <f>(1/(1+EXP(('S Curve Equation'!$B$11-C124*'S Curve Equation'!$B$12)*'S Curve Equation'!$B$10))+'S Curve Equation'!$B$13)*'S Curve Equation'!$B$14</f>
        <v>0.13388630005366364</v>
      </c>
      <c r="D169" s="28">
        <f>(1/(1+EXP(('S Curve Equation'!$B$11-D124*'S Curve Equation'!$B$12)*'S Curve Equation'!$B$10))+'S Curve Equation'!$B$13)*'S Curve Equation'!$B$14</f>
        <v>0.13706575662023951</v>
      </c>
      <c r="E169" s="28">
        <f>(1/(1+EXP(('S Curve Equation'!$B$11-E124*'S Curve Equation'!$B$12)*'S Curve Equation'!$B$10))+'S Curve Equation'!$B$13)*'S Curve Equation'!$B$14</f>
        <v>0.14028282607400164</v>
      </c>
      <c r="F169" s="28">
        <f>(1/(1+EXP(('S Curve Equation'!$B$11-F124*'S Curve Equation'!$B$12)*'S Curve Equation'!$B$10))+'S Curve Equation'!$B$13)*'S Curve Equation'!$B$14</f>
        <v>0.14352476262778779</v>
      </c>
      <c r="G169" s="28">
        <f>(1/(1+EXP(('S Curve Equation'!$B$11-G124*'S Curve Equation'!$B$12)*'S Curve Equation'!$B$10))+'S Curve Equation'!$B$13)*'S Curve Equation'!$B$14</f>
        <v>0.14681768151329175</v>
      </c>
      <c r="H169" s="28">
        <f>(1/(1+EXP(('S Curve Equation'!$B$11-H124*'S Curve Equation'!$B$12)*'S Curve Equation'!$B$10))+'S Curve Equation'!$B$13)*'S Curve Equation'!$B$14</f>
        <v>0.15016695792922041</v>
      </c>
      <c r="I169" s="28">
        <f>(1/(1+EXP(('S Curve Equation'!$B$11-I124*'S Curve Equation'!$B$12)*'S Curve Equation'!$B$10))+'S Curve Equation'!$B$13)*'S Curve Equation'!$B$14</f>
        <v>0.15354164469395343</v>
      </c>
      <c r="J169" s="28">
        <f>(1/(1+EXP(('S Curve Equation'!$B$11-J124*'S Curve Equation'!$B$12)*'S Curve Equation'!$B$10))+'S Curve Equation'!$B$13)*'S Curve Equation'!$B$14</f>
        <v>0.15692675301795836</v>
      </c>
      <c r="K169" s="28">
        <f>(1/(1+EXP(('S Curve Equation'!$B$11-K124*'S Curve Equation'!$B$12)*'S Curve Equation'!$B$10))+'S Curve Equation'!$B$13)*'S Curve Equation'!$B$14</f>
        <v>0.16030708900870266</v>
      </c>
      <c r="L169" s="28">
        <f>(1/(1+EXP(('S Curve Equation'!$B$11-L124*'S Curve Equation'!$B$12)*'S Curve Equation'!$B$10))+'S Curve Equation'!$B$13)*'S Curve Equation'!$B$14</f>
        <v>0.16360321428147387</v>
      </c>
      <c r="M169" s="28">
        <f>(1/(1+EXP(('S Curve Equation'!$B$11-M124*'S Curve Equation'!$B$12)*'S Curve Equation'!$B$10))+'S Curve Equation'!$B$13)*'S Curve Equation'!$B$14</f>
        <v>0.16701136433212355</v>
      </c>
      <c r="N169" s="28">
        <f>(1/(1+EXP(('S Curve Equation'!$B$11-N124*'S Curve Equation'!$B$12)*'S Curve Equation'!$B$10))+'S Curve Equation'!$B$13)*'S Curve Equation'!$B$14</f>
        <v>0.17043976487373286</v>
      </c>
      <c r="O169" s="28">
        <f>(1/(1+EXP(('S Curve Equation'!$B$11-O124*'S Curve Equation'!$B$12)*'S Curve Equation'!$B$10))+'S Curve Equation'!$B$13)*'S Curve Equation'!$B$14</f>
        <v>0.17388767252502563</v>
      </c>
      <c r="P169" s="28">
        <f>(1/(1+EXP(('S Curve Equation'!$B$11-P124*'S Curve Equation'!$B$12)*'S Curve Equation'!$B$10))+'S Curve Equation'!$B$13)*'S Curve Equation'!$B$14</f>
        <v>0.17735434180840304</v>
      </c>
      <c r="Q169" s="28">
        <f>(1/(1+EXP(('S Curve Equation'!$B$11-Q124*'S Curve Equation'!$B$12)*'S Curve Equation'!$B$10))+'S Curve Equation'!$B$13)*'S Curve Equation'!$B$14</f>
        <v>0.18083902578709043</v>
      </c>
      <c r="R169" s="28">
        <f>(1/(1+EXP(('S Curve Equation'!$B$11-R124*'S Curve Equation'!$B$12)*'S Curve Equation'!$B$10))+'S Curve Equation'!$B$13)*'S Curve Equation'!$B$14</f>
        <v>0.18434097669065558</v>
      </c>
      <c r="S169" s="28">
        <f>(1/(1+EXP(('S Curve Equation'!$B$11-S124*'S Curve Equation'!$B$12)*'S Curve Equation'!$B$10))+'S Curve Equation'!$B$13)*'S Curve Equation'!$B$14</f>
        <v>0.18785944652818468</v>
      </c>
      <c r="T169" s="28">
        <f>(1/(1+EXP(('S Curve Equation'!$B$11-T124*'S Curve Equation'!$B$12)*'S Curve Equation'!$B$10))+'S Curve Equation'!$B$13)*'S Curve Equation'!$B$14</f>
        <v>0.19139368768844761</v>
      </c>
      <c r="U169" s="28">
        <f>(1/(1+EXP(('S Curve Equation'!$B$11-U124*'S Curve Equation'!$B$12)*'S Curve Equation'!$B$10))+'S Curve Equation'!$B$13)*'S Curve Equation'!$B$14</f>
        <v>0.19494295352641386</v>
      </c>
      <c r="V169" s="28">
        <f>(1/(1+EXP(('S Curve Equation'!$B$11-V124*'S Curve Equation'!$B$12)*'S Curve Equation'!$B$10))+'S Curve Equation'!$B$13)*'S Curve Equation'!$B$14</f>
        <v>0.19850649893555997</v>
      </c>
      <c r="W169" s="28">
        <f>(1/(1+EXP(('S Curve Equation'!$B$11-W124*'S Curve Equation'!$B$12)*'S Curve Equation'!$B$10))+'S Curve Equation'!$B$13)*'S Curve Equation'!$B$14</f>
        <v>0.20208358090543035</v>
      </c>
      <c r="X169" s="28">
        <f>(1/(1+EXP(('S Curve Equation'!$B$11-X124*'S Curve Equation'!$B$12)*'S Curve Equation'!$B$10))+'S Curve Equation'!$B$13)*'S Curve Equation'!$B$14</f>
        <v>0.20567345906396778</v>
      </c>
      <c r="Y169" s="28">
        <f>(1/(1+EXP(('S Curve Equation'!$B$11-Y124*'S Curve Equation'!$B$12)*'S Curve Equation'!$B$10))+'S Curve Equation'!$B$13)*'S Curve Equation'!$B$14</f>
        <v>0.20927539620418553</v>
      </c>
      <c r="Z169" s="28">
        <f>(1/(1+EXP(('S Curve Equation'!$B$11-Z124*'S Curve Equation'!$B$12)*'S Curve Equation'!$B$10))+'S Curve Equation'!$B$13)*'S Curve Equation'!$B$14</f>
        <v>0.21288865879477581</v>
      </c>
      <c r="AA169" s="28">
        <f>(1/(1+EXP(('S Curve Equation'!$B$11-AA124*'S Curve Equation'!$B$12)*'S Curve Equation'!$B$10))+'S Curve Equation'!$B$13)*'S Curve Equation'!$B$14</f>
        <v>0.21651251747433151</v>
      </c>
      <c r="AB169" s="28">
        <f>(1/(1+EXP(('S Curve Equation'!$B$11-AB124*'S Curve Equation'!$B$12)*'S Curve Equation'!$B$10))+'S Curve Equation'!$B$13)*'S Curve Equation'!$B$14</f>
        <v>0.22014624752886433</v>
      </c>
      <c r="AC169" s="28">
        <f>(1/(1+EXP(('S Curve Equation'!$B$11-AC124*'S Curve Equation'!$B$12)*'S Curve Equation'!$B$10))+'S Curve Equation'!$B$13)*'S Curve Equation'!$B$14</f>
        <v>0.22378912935236586</v>
      </c>
      <c r="AD169" s="28">
        <f>(1/(1+EXP(('S Curve Equation'!$B$11-AD124*'S Curve Equation'!$B$12)*'S Curve Equation'!$B$10))+'S Curve Equation'!$B$13)*'S Curve Equation'!$B$14</f>
        <v>0.22744044889020718</v>
      </c>
      <c r="AE169" s="28">
        <f>(1/(1+EXP(('S Curve Equation'!$B$11-AE124*'S Curve Equation'!$B$12)*'S Curve Equation'!$B$10))+'S Curve Equation'!$B$13)*'S Curve Equation'!$B$14</f>
        <v>0.23109949806519692</v>
      </c>
      <c r="AF169" s="28">
        <f>(1/(1+EXP(('S Curve Equation'!$B$11-AF124*'S Curve Equation'!$B$12)*'S Curve Equation'!$B$10))+'S Curve Equation'!$B$13)*'S Curve Equation'!$B$14</f>
        <v>0.23476557518617053</v>
      </c>
    </row>
    <row r="170" spans="1:32" x14ac:dyDescent="0.2">
      <c r="A170" s="6" t="s">
        <v>48</v>
      </c>
      <c r="B170" s="28">
        <f>(1/(1+EXP(('S Curve Equation'!$B$11-B125*'S Curve Equation'!$B$12)*'S Curve Equation'!$B$10))+'S Curve Equation'!$B$13)*'S Curve Equation'!$B$14</f>
        <v>0.15971901840490796</v>
      </c>
      <c r="C170" s="28">
        <f>(1/(1+EXP(('S Curve Equation'!$B$11-C125*'S Curve Equation'!$B$12)*'S Curve Equation'!$B$10))+'S Curve Equation'!$B$13)*'S Curve Equation'!$B$14</f>
        <v>0.16313293064993498</v>
      </c>
      <c r="D170" s="28">
        <f>(1/(1+EXP(('S Curve Equation'!$B$11-D125*'S Curve Equation'!$B$12)*'S Curve Equation'!$B$10))+'S Curve Equation'!$B$13)*'S Curve Equation'!$B$14</f>
        <v>0.16669467758659021</v>
      </c>
      <c r="E170" s="28">
        <f>(1/(1+EXP(('S Curve Equation'!$B$11-E125*'S Curve Equation'!$B$12)*'S Curve Equation'!$B$10))+'S Curve Equation'!$B$13)*'S Curve Equation'!$B$14</f>
        <v>0.17029125238889431</v>
      </c>
      <c r="F170" s="28">
        <f>(1/(1+EXP(('S Curve Equation'!$B$11-F125*'S Curve Equation'!$B$12)*'S Curve Equation'!$B$10))+'S Curve Equation'!$B$13)*'S Curve Equation'!$B$14</f>
        <v>0.17390829228093935</v>
      </c>
      <c r="G170" s="28">
        <f>(1/(1+EXP(('S Curve Equation'!$B$11-G125*'S Curve Equation'!$B$12)*'S Curve Equation'!$B$10))+'S Curve Equation'!$B$13)*'S Curve Equation'!$B$14</f>
        <v>0.17757477588002402</v>
      </c>
      <c r="H170" s="28">
        <f>(1/(1+EXP(('S Curve Equation'!$B$11-H125*'S Curve Equation'!$B$12)*'S Curve Equation'!$B$10))+'S Curve Equation'!$B$13)*'S Curve Equation'!$B$14</f>
        <v>0.18129642364228074</v>
      </c>
      <c r="I170" s="28">
        <f>(1/(1+EXP(('S Curve Equation'!$B$11-I125*'S Curve Equation'!$B$12)*'S Curve Equation'!$B$10))+'S Curve Equation'!$B$13)*'S Curve Equation'!$B$14</f>
        <v>0.18503867047733211</v>
      </c>
      <c r="J170" s="28">
        <f>(1/(1+EXP(('S Curve Equation'!$B$11-J125*'S Curve Equation'!$B$12)*'S Curve Equation'!$B$10))+'S Curve Equation'!$B$13)*'S Curve Equation'!$B$14</f>
        <v>0.18878487369966498</v>
      </c>
      <c r="K170" s="28">
        <f>(1/(1+EXP(('S Curve Equation'!$B$11-K125*'S Curve Equation'!$B$12)*'S Curve Equation'!$B$10))+'S Curve Equation'!$B$13)*'S Curve Equation'!$B$14</f>
        <v>0.19251829719638389</v>
      </c>
      <c r="L170" s="28">
        <f>(1/(1+EXP(('S Curve Equation'!$B$11-L125*'S Curve Equation'!$B$12)*'S Curve Equation'!$B$10))+'S Curve Equation'!$B$13)*'S Curve Equation'!$B$14</f>
        <v>0.19615158878037159</v>
      </c>
      <c r="M170" s="28">
        <f>(1/(1+EXP(('S Curve Equation'!$B$11-M125*'S Curve Equation'!$B$12)*'S Curve Equation'!$B$10))+'S Curve Equation'!$B$13)*'S Curve Equation'!$B$14</f>
        <v>0.19990105746466671</v>
      </c>
      <c r="N170" s="28">
        <f>(1/(1+EXP(('S Curve Equation'!$B$11-N125*'S Curve Equation'!$B$12)*'S Curve Equation'!$B$10))+'S Curve Equation'!$B$13)*'S Curve Equation'!$B$14</f>
        <v>0.2036654004234042</v>
      </c>
      <c r="O170" s="28">
        <f>(1/(1+EXP(('S Curve Equation'!$B$11-O125*'S Curve Equation'!$B$12)*'S Curve Equation'!$B$10))+'S Curve Equation'!$B$13)*'S Curve Equation'!$B$14</f>
        <v>0.20744376302342912</v>
      </c>
      <c r="P170" s="28">
        <f>(1/(1+EXP(('S Curve Equation'!$B$11-P125*'S Curve Equation'!$B$12)*'S Curve Equation'!$B$10))+'S Curve Equation'!$B$13)*'S Curve Equation'!$B$14</f>
        <v>0.21123529442759567</v>
      </c>
      <c r="Q170" s="28">
        <f>(1/(1+EXP(('S Curve Equation'!$B$11-Q125*'S Curve Equation'!$B$12)*'S Curve Equation'!$B$10))+'S Curve Equation'!$B$13)*'S Curve Equation'!$B$14</f>
        <v>0.21503914824212059</v>
      </c>
      <c r="R170" s="28">
        <f>(1/(1+EXP(('S Curve Equation'!$B$11-R125*'S Curve Equation'!$B$12)*'S Curve Equation'!$B$10))+'S Curve Equation'!$B$13)*'S Curve Equation'!$B$14</f>
        <v>0.21885448314227932</v>
      </c>
      <c r="S170" s="28">
        <f>(1/(1+EXP(('S Curve Equation'!$B$11-S125*'S Curve Equation'!$B$12)*'S Curve Equation'!$B$10))+'S Curve Equation'!$B$13)*'S Curve Equation'!$B$14</f>
        <v>0.22268046347602</v>
      </c>
      <c r="T170" s="28">
        <f>(1/(1+EXP(('S Curve Equation'!$B$11-T125*'S Curve Equation'!$B$12)*'S Curve Equation'!$B$10))+'S Curve Equation'!$B$13)*'S Curve Equation'!$B$14</f>
        <v>0.22651625984514676</v>
      </c>
      <c r="U170" s="28">
        <f>(1/(1+EXP(('S Curve Equation'!$B$11-U125*'S Curve Equation'!$B$12)*'S Curve Equation'!$B$10))+'S Curve Equation'!$B$13)*'S Curve Equation'!$B$14</f>
        <v>0.2303610496637522</v>
      </c>
      <c r="V170" s="28">
        <f>(1/(1+EXP(('S Curve Equation'!$B$11-V125*'S Curve Equation'!$B$12)*'S Curve Equation'!$B$10))+'S Curve Equation'!$B$13)*'S Curve Equation'!$B$14</f>
        <v>0.23421401769368713</v>
      </c>
      <c r="W170" s="28">
        <f>(1/(1+EXP(('S Curve Equation'!$B$11-W125*'S Curve Equation'!$B$12)*'S Curve Equation'!$B$10))+'S Curve Equation'!$B$13)*'S Curve Equation'!$B$14</f>
        <v>0.23807435655687539</v>
      </c>
      <c r="X170" s="28">
        <f>(1/(1+EXP(('S Curve Equation'!$B$11-X125*'S Curve Equation'!$B$12)*'S Curve Equation'!$B$10))+'S Curve Equation'!$B$13)*'S Curve Equation'!$B$14</f>
        <v>0.24194126722435821</v>
      </c>
      <c r="Y170" s="28">
        <f>(1/(1+EXP(('S Curve Equation'!$B$11-Y125*'S Curve Equation'!$B$12)*'S Curve Equation'!$B$10))+'S Curve Equation'!$B$13)*'S Curve Equation'!$B$14</f>
        <v>0.24581395948200738</v>
      </c>
      <c r="Z170" s="28">
        <f>(1/(1+EXP(('S Curve Equation'!$B$11-Z125*'S Curve Equation'!$B$12)*'S Curve Equation'!$B$10))+'S Curve Equation'!$B$13)*'S Curve Equation'!$B$14</f>
        <v>0.24969165237287988</v>
      </c>
      <c r="AA170" s="28">
        <f>(1/(1+EXP(('S Curve Equation'!$B$11-AA125*'S Curve Equation'!$B$12)*'S Curve Equation'!$B$10))+'S Curve Equation'!$B$13)*'S Curve Equation'!$B$14</f>
        <v>0.25357357461627661</v>
      </c>
      <c r="AB170" s="28">
        <f>(1/(1+EXP(('S Curve Equation'!$B$11-AB125*'S Curve Equation'!$B$12)*'S Curve Equation'!$B$10))+'S Curve Equation'!$B$13)*'S Curve Equation'!$B$14</f>
        <v>0.25745896500357474</v>
      </c>
      <c r="AC170" s="28">
        <f>(1/(1+EXP(('S Curve Equation'!$B$11-AC125*'S Curve Equation'!$B$12)*'S Curve Equation'!$B$10))+'S Curve Equation'!$B$13)*'S Curve Equation'!$B$14</f>
        <v>0.26134707277096814</v>
      </c>
      <c r="AD170" s="28">
        <f>(1/(1+EXP(('S Curve Equation'!$B$11-AD125*'S Curve Equation'!$B$12)*'S Curve Equation'!$B$10))+'S Curve Equation'!$B$13)*'S Curve Equation'!$B$14</f>
        <v>0.26523715794930525</v>
      </c>
      <c r="AE170" s="28">
        <f>(1/(1+EXP(('S Curve Equation'!$B$11-AE125*'S Curve Equation'!$B$12)*'S Curve Equation'!$B$10))+'S Curve Equation'!$B$13)*'S Curve Equation'!$B$14</f>
        <v>0.26912849169123471</v>
      </c>
      <c r="AF170" s="28">
        <f>(1/(1+EXP(('S Curve Equation'!$B$11-AF125*'S Curve Equation'!$B$12)*'S Curve Equation'!$B$10))+'S Curve Equation'!$B$13)*'S Curve Equation'!$B$14</f>
        <v>0.27302035657591855</v>
      </c>
    </row>
    <row r="171" spans="1:32" x14ac:dyDescent="0.2">
      <c r="A171" s="6" t="s">
        <v>49</v>
      </c>
      <c r="B171" s="28">
        <f>(1/(1+EXP(('S Curve Equation'!$B$11-B126*'S Curve Equation'!$B$12)*'S Curve Equation'!$B$10))+'S Curve Equation'!$B$13)*'S Curve Equation'!$B$14</f>
        <v>9.4095469255663436E-2</v>
      </c>
      <c r="C171" s="28">
        <f>(1/(1+EXP(('S Curve Equation'!$B$11-C126*'S Curve Equation'!$B$12)*'S Curve Equation'!$B$10))+'S Curve Equation'!$B$13)*'S Curve Equation'!$B$14</f>
        <v>9.6574187292880129E-2</v>
      </c>
      <c r="D171" s="28">
        <f>(1/(1+EXP(('S Curve Equation'!$B$11-D126*'S Curve Equation'!$B$12)*'S Curve Equation'!$B$10))+'S Curve Equation'!$B$13)*'S Curve Equation'!$B$14</f>
        <v>9.9172893689990313E-2</v>
      </c>
      <c r="E171" s="28">
        <f>(1/(1+EXP(('S Curve Equation'!$B$11-E126*'S Curve Equation'!$B$12)*'S Curve Equation'!$B$10))+'S Curve Equation'!$B$13)*'S Curve Equation'!$B$14</f>
        <v>0.10181006760556811</v>
      </c>
      <c r="F171" s="28">
        <f>(1/(1+EXP(('S Curve Equation'!$B$11-F126*'S Curve Equation'!$B$12)*'S Curve Equation'!$B$10))+'S Curve Equation'!$B$13)*'S Curve Equation'!$B$14</f>
        <v>0.10447542817745557</v>
      </c>
      <c r="G171" s="28">
        <f>(1/(1+EXP(('S Curve Equation'!$B$11-G126*'S Curve Equation'!$B$12)*'S Curve Equation'!$B$10))+'S Curve Equation'!$B$13)*'S Curve Equation'!$B$14</f>
        <v>0.10719066313462343</v>
      </c>
      <c r="H171" s="28">
        <f>(1/(1+EXP(('S Curve Equation'!$B$11-H126*'S Curve Equation'!$B$12)*'S Curve Equation'!$B$10))+'S Curve Equation'!$B$13)*'S Curve Equation'!$B$14</f>
        <v>0.10996053822556194</v>
      </c>
      <c r="I171" s="28">
        <f>(1/(1+EXP(('S Curve Equation'!$B$11-I126*'S Curve Equation'!$B$12)*'S Curve Equation'!$B$10))+'S Curve Equation'!$B$13)*'S Curve Equation'!$B$14</f>
        <v>0.11275970221587546</v>
      </c>
      <c r="J171" s="28">
        <f>(1/(1+EXP(('S Curve Equation'!$B$11-J126*'S Curve Equation'!$B$12)*'S Curve Equation'!$B$10))+'S Curve Equation'!$B$13)*'S Curve Equation'!$B$14</f>
        <v>0.11557579740618047</v>
      </c>
      <c r="K171" s="28">
        <f>(1/(1+EXP(('S Curve Equation'!$B$11-K126*'S Curve Equation'!$B$12)*'S Curve Equation'!$B$10))+'S Curve Equation'!$B$13)*'S Curve Equation'!$B$14</f>
        <v>0.11839614948823411</v>
      </c>
      <c r="L171" s="28">
        <f>(1/(1+EXP(('S Curve Equation'!$B$11-L126*'S Curve Equation'!$B$12)*'S Curve Equation'!$B$10))+'S Curve Equation'!$B$13)*'S Curve Equation'!$B$14</f>
        <v>0.12115410701065862</v>
      </c>
      <c r="M171" s="28">
        <f>(1/(1+EXP(('S Curve Equation'!$B$11-M126*'S Curve Equation'!$B$12)*'S Curve Equation'!$B$10))+'S Curve Equation'!$B$13)*'S Curve Equation'!$B$14</f>
        <v>0.12401391497525649</v>
      </c>
      <c r="N171" s="28">
        <f>(1/(1+EXP(('S Curve Equation'!$B$11-N126*'S Curve Equation'!$B$12)*'S Curve Equation'!$B$10))+'S Curve Equation'!$B$13)*'S Curve Equation'!$B$14</f>
        <v>0.12689899037598271</v>
      </c>
      <c r="O171" s="28">
        <f>(1/(1+EXP(('S Curve Equation'!$B$11-O126*'S Curve Equation'!$B$12)*'S Curve Equation'!$B$10))+'S Curve Equation'!$B$13)*'S Curve Equation'!$B$14</f>
        <v>0.12980880197862543</v>
      </c>
      <c r="P171" s="28">
        <f>(1/(1+EXP(('S Curve Equation'!$B$11-P126*'S Curve Equation'!$B$12)*'S Curve Equation'!$B$10))+'S Curve Equation'!$B$13)*'S Curve Equation'!$B$14</f>
        <v>0.13274281047364192</v>
      </c>
      <c r="Q171" s="28">
        <f>(1/(1+EXP(('S Curve Equation'!$B$11-Q126*'S Curve Equation'!$B$12)*'S Curve Equation'!$B$10))+'S Curve Equation'!$B$13)*'S Curve Equation'!$B$14</f>
        <v>0.13570046897173477</v>
      </c>
      <c r="R171" s="28">
        <f>(1/(1+EXP(('S Curve Equation'!$B$11-R126*'S Curve Equation'!$B$12)*'S Curve Equation'!$B$10))+'S Curve Equation'!$B$13)*'S Curve Equation'!$B$14</f>
        <v>0.13868122349997827</v>
      </c>
      <c r="S171" s="28">
        <f>(1/(1+EXP(('S Curve Equation'!$B$11-S126*'S Curve Equation'!$B$12)*'S Curve Equation'!$B$10))+'S Curve Equation'!$B$13)*'S Curve Equation'!$B$14</f>
        <v>0.14168451349775424</v>
      </c>
      <c r="T171" s="28">
        <f>(1/(1+EXP(('S Curve Equation'!$B$11-T126*'S Curve Equation'!$B$12)*'S Curve Equation'!$B$10))+'S Curve Equation'!$B$13)*'S Curve Equation'!$B$14</f>
        <v>0.14470977231178167</v>
      </c>
      <c r="U171" s="28">
        <f>(1/(1+EXP(('S Curve Equation'!$B$11-U126*'S Curve Equation'!$B$12)*'S Curve Equation'!$B$10))+'S Curve Equation'!$B$13)*'S Curve Equation'!$B$14</f>
        <v>0.14775642768951647</v>
      </c>
      <c r="V171" s="28">
        <f>(1/(1+EXP(('S Curve Equation'!$B$11-V126*'S Curve Equation'!$B$12)*'S Curve Equation'!$B$10))+'S Curve Equation'!$B$13)*'S Curve Equation'!$B$14</f>
        <v>0.15082390227025352</v>
      </c>
      <c r="W171" s="28">
        <f>(1/(1+EXP(('S Curve Equation'!$B$11-W126*'S Curve Equation'!$B$12)*'S Curve Equation'!$B$10))+'S Curve Equation'!$B$13)*'S Curve Equation'!$B$14</f>
        <v>0.1539116140732536</v>
      </c>
      <c r="X171" s="28">
        <f>(1/(1+EXP(('S Curve Equation'!$B$11-X126*'S Curve Equation'!$B$12)*'S Curve Equation'!$B$10))+'S Curve Equation'!$B$13)*'S Curve Equation'!$B$14</f>
        <v>0.15701897698225292</v>
      </c>
      <c r="Y171" s="28">
        <f>(1/(1+EXP(('S Curve Equation'!$B$11-Y126*'S Curve Equation'!$B$12)*'S Curve Equation'!$B$10))+'S Curve Equation'!$B$13)*'S Curve Equation'!$B$14</f>
        <v>0.16014540122573598</v>
      </c>
      <c r="Z171" s="28">
        <f>(1/(1+EXP(('S Curve Equation'!$B$11-Z126*'S Curve Equation'!$B$12)*'S Curve Equation'!$B$10))+'S Curve Equation'!$B$13)*'S Curve Equation'!$B$14</f>
        <v>0.16329029385236027</v>
      </c>
      <c r="AA171" s="28">
        <f>(1/(1+EXP(('S Curve Equation'!$B$11-AA126*'S Curve Equation'!$B$12)*'S Curve Equation'!$B$10))+'S Curve Equation'!$B$13)*'S Curve Equation'!$B$14</f>
        <v>0.16645305920097528</v>
      </c>
      <c r="AB171" s="28">
        <f>(1/(1+EXP(('S Curve Equation'!$B$11-AB126*'S Curve Equation'!$B$12)*'S Curve Equation'!$B$10))+'S Curve Equation'!$B$13)*'S Curve Equation'!$B$14</f>
        <v>0.1696330993646698</v>
      </c>
      <c r="AC171" s="28">
        <f>(1/(1+EXP(('S Curve Equation'!$B$11-AC126*'S Curve Equation'!$B$12)*'S Curve Equation'!$B$10))+'S Curve Equation'!$B$13)*'S Curve Equation'!$B$14</f>
        <v>0.17282981464832298</v>
      </c>
      <c r="AD171" s="28">
        <f>(1/(1+EXP(('S Curve Equation'!$B$11-AD126*'S Curve Equation'!$B$12)*'S Curve Equation'!$B$10))+'S Curve Equation'!$B$13)*'S Curve Equation'!$B$14</f>
        <v>0.17604260401916735</v>
      </c>
      <c r="AE171" s="28">
        <f>(1/(1+EXP(('S Curve Equation'!$B$11-AE126*'S Curve Equation'!$B$12)*'S Curve Equation'!$B$10))+'S Curve Equation'!$B$13)*'S Curve Equation'!$B$14</f>
        <v>0.17927086554988134</v>
      </c>
      <c r="AF171" s="28">
        <f>(1/(1+EXP(('S Curve Equation'!$B$11-AF126*'S Curve Equation'!$B$12)*'S Curve Equation'!$B$10))+'S Curve Equation'!$B$13)*'S Curve Equation'!$B$14</f>
        <v>0.18251399685376646</v>
      </c>
    </row>
    <row r="172" spans="1:32" x14ac:dyDescent="0.2">
      <c r="A172" s="6" t="s">
        <v>50</v>
      </c>
      <c r="B172" s="28">
        <f>(1/(1+EXP(('S Curve Equation'!$B$11-B127*'S Curve Equation'!$B$12)*'S Curve Equation'!$B$10))+'S Curve Equation'!$B$13)*'S Curve Equation'!$B$14</f>
        <v>0.11399999999999998</v>
      </c>
      <c r="C172" s="28">
        <f>(1/(1+EXP(('S Curve Equation'!$B$11-C127*'S Curve Equation'!$B$12)*'S Curve Equation'!$B$10))+'S Curve Equation'!$B$13)*'S Curve Equation'!$B$14</f>
        <v>0.11679656261461706</v>
      </c>
      <c r="D172" s="28">
        <f>(1/(1+EXP(('S Curve Equation'!$B$11-D127*'S Curve Equation'!$B$12)*'S Curve Equation'!$B$10))+'S Curve Equation'!$B$13)*'S Curve Equation'!$B$14</f>
        <v>0.11972375822143151</v>
      </c>
      <c r="E172" s="28">
        <f>(1/(1+EXP(('S Curve Equation'!$B$11-E127*'S Curve Equation'!$B$12)*'S Curve Equation'!$B$10))+'S Curve Equation'!$B$13)*'S Curve Equation'!$B$14</f>
        <v>0.12268939480113369</v>
      </c>
      <c r="F172" s="28">
        <f>(1/(1+EXP(('S Curve Equation'!$B$11-F127*'S Curve Equation'!$B$12)*'S Curve Equation'!$B$10))+'S Curve Equation'!$B$13)*'S Curve Equation'!$B$14</f>
        <v>0.12568179774273475</v>
      </c>
      <c r="G172" s="28">
        <f>(1/(1+EXP(('S Curve Equation'!$B$11-G127*'S Curve Equation'!$B$12)*'S Curve Equation'!$B$10))+'S Curve Equation'!$B$13)*'S Curve Equation'!$B$14</f>
        <v>0.12872517128955235</v>
      </c>
      <c r="H172" s="28">
        <f>(1/(1+EXP(('S Curve Equation'!$B$11-H127*'S Curve Equation'!$B$12)*'S Curve Equation'!$B$10))+'S Curve Equation'!$B$13)*'S Curve Equation'!$B$14</f>
        <v>0.1318246391822824</v>
      </c>
      <c r="I172" s="28">
        <f>(1/(1+EXP(('S Curve Equation'!$B$11-I127*'S Curve Equation'!$B$12)*'S Curve Equation'!$B$10))+'S Curve Equation'!$B$13)*'S Curve Equation'!$B$14</f>
        <v>0.13495167310360398</v>
      </c>
      <c r="J172" s="28">
        <f>(1/(1+EXP(('S Curve Equation'!$B$11-J127*'S Curve Equation'!$B$12)*'S Curve Equation'!$B$10))+'S Curve Equation'!$B$13)*'S Curve Equation'!$B$14</f>
        <v>0.13809241262727384</v>
      </c>
      <c r="K172" s="28">
        <f>(1/(1+EXP(('S Curve Equation'!$B$11-K127*'S Curve Equation'!$B$12)*'S Curve Equation'!$B$10))+'S Curve Equation'!$B$13)*'S Curve Equation'!$B$14</f>
        <v>0.14123273571851047</v>
      </c>
      <c r="L172" s="28">
        <f>(1/(1+EXP(('S Curve Equation'!$B$11-L127*'S Curve Equation'!$B$12)*'S Curve Equation'!$B$10))+'S Curve Equation'!$B$13)*'S Curve Equation'!$B$14</f>
        <v>0.14429865486962143</v>
      </c>
      <c r="M172" s="28">
        <f>(1/(1+EXP(('S Curve Equation'!$B$11-M127*'S Curve Equation'!$B$12)*'S Curve Equation'!$B$10))+'S Curve Equation'!$B$13)*'S Curve Equation'!$B$14</f>
        <v>0.14747271634517417</v>
      </c>
      <c r="N172" s="28">
        <f>(1/(1+EXP(('S Curve Equation'!$B$11-N127*'S Curve Equation'!$B$12)*'S Curve Equation'!$B$10))+'S Curve Equation'!$B$13)*'S Curve Equation'!$B$14</f>
        <v>0.1506696479868018</v>
      </c>
      <c r="O172" s="28">
        <f>(1/(1+EXP(('S Curve Equation'!$B$11-O127*'S Curve Equation'!$B$12)*'S Curve Equation'!$B$10))+'S Curve Equation'!$B$13)*'S Curve Equation'!$B$14</f>
        <v>0.15388879414754533</v>
      </c>
      <c r="P172" s="28">
        <f>(1/(1+EXP(('S Curve Equation'!$B$11-P127*'S Curve Equation'!$B$12)*'S Curve Equation'!$B$10))+'S Curve Equation'!$B$13)*'S Curve Equation'!$B$14</f>
        <v>0.15712949404181795</v>
      </c>
      <c r="Q172" s="28">
        <f>(1/(1+EXP(('S Curve Equation'!$B$11-Q127*'S Curve Equation'!$B$12)*'S Curve Equation'!$B$10))+'S Curve Equation'!$B$13)*'S Curve Equation'!$B$14</f>
        <v>0.16039108233503119</v>
      </c>
      <c r="R172" s="28">
        <f>(1/(1+EXP(('S Curve Equation'!$B$11-R127*'S Curve Equation'!$B$12)*'S Curve Equation'!$B$10))+'S Curve Equation'!$B$13)*'S Curve Equation'!$B$14</f>
        <v>0.16367288972749458</v>
      </c>
      <c r="S172" s="28">
        <f>(1/(1+EXP(('S Curve Equation'!$B$11-S127*'S Curve Equation'!$B$12)*'S Curve Equation'!$B$10))+'S Curve Equation'!$B$13)*'S Curve Equation'!$B$14</f>
        <v>0.16697424353181173</v>
      </c>
      <c r="T172" s="28">
        <f>(1/(1+EXP(('S Curve Equation'!$B$11-T127*'S Curve Equation'!$B$12)*'S Curve Equation'!$B$10))+'S Curve Equation'!$B$13)*'S Curve Equation'!$B$14</f>
        <v>0.1702944682430331</v>
      </c>
      <c r="U172" s="28">
        <f>(1/(1+EXP(('S Curve Equation'!$B$11-U127*'S Curve Equation'!$B$12)*'S Curve Equation'!$B$10))+'S Curve Equation'!$B$13)*'S Curve Equation'!$B$14</f>
        <v>0.17363288610083508</v>
      </c>
      <c r="V172" s="28">
        <f>(1/(1+EXP(('S Curve Equation'!$B$11-V127*'S Curve Equation'!$B$12)*'S Curve Equation'!$B$10))+'S Curve Equation'!$B$13)*'S Curve Equation'!$B$14</f>
        <v>0.17698881764306831</v>
      </c>
      <c r="W172" s="28">
        <f>(1/(1+EXP(('S Curve Equation'!$B$11-W127*'S Curve Equation'!$B$12)*'S Curve Equation'!$B$10))+'S Curve Equation'!$B$13)*'S Curve Equation'!$B$14</f>
        <v>0.18036158225002416</v>
      </c>
      <c r="X172" s="28">
        <f>(1/(1+EXP(('S Curve Equation'!$B$11-X127*'S Curve Equation'!$B$12)*'S Curve Equation'!$B$10))+'S Curve Equation'!$B$13)*'S Curve Equation'!$B$14</f>
        <v>0.18375049867881357</v>
      </c>
      <c r="Y172" s="28">
        <f>(1/(1+EXP(('S Curve Equation'!$B$11-Y127*'S Curve Equation'!$B$12)*'S Curve Equation'!$B$10))+'S Curve Equation'!$B$13)*'S Curve Equation'!$B$14</f>
        <v>0.18715488558729806</v>
      </c>
      <c r="Z172" s="28">
        <f>(1/(1+EXP(('S Curve Equation'!$B$11-Z127*'S Curve Equation'!$B$12)*'S Curve Equation'!$B$10))+'S Curve Equation'!$B$13)*'S Curve Equation'!$B$14</f>
        <v>0.19057406204702576</v>
      </c>
      <c r="AA172" s="28">
        <f>(1/(1+EXP(('S Curve Equation'!$B$11-AA127*'S Curve Equation'!$B$12)*'S Curve Equation'!$B$10))+'S Curve Equation'!$B$13)*'S Curve Equation'!$B$14</f>
        <v>0.19400734804469874</v>
      </c>
      <c r="AB172" s="28">
        <f>(1/(1+EXP(('S Curve Equation'!$B$11-AB127*'S Curve Equation'!$B$12)*'S Curve Equation'!$B$10))+'S Curve Equation'!$B$13)*'S Curve Equation'!$B$14</f>
        <v>0.19745406497169857</v>
      </c>
      <c r="AC172" s="28">
        <f>(1/(1+EXP(('S Curve Equation'!$B$11-AC127*'S Curve Equation'!$B$12)*'S Curve Equation'!$B$10))+'S Curve Equation'!$B$13)*'S Curve Equation'!$B$14</f>
        <v>0.20091353610125046</v>
      </c>
      <c r="AD172" s="28">
        <f>(1/(1+EXP(('S Curve Equation'!$B$11-AD127*'S Curve Equation'!$B$12)*'S Curve Equation'!$B$10))+'S Curve Equation'!$B$13)*'S Curve Equation'!$B$14</f>
        <v>0.20438508705285216</v>
      </c>
      <c r="AE172" s="28">
        <f>(1/(1+EXP(('S Curve Equation'!$B$11-AE127*'S Curve Equation'!$B$12)*'S Curve Equation'!$B$10))+'S Curve Equation'!$B$13)*'S Curve Equation'!$B$14</f>
        <v>0.20786804624361233</v>
      </c>
      <c r="AF172" s="28">
        <f>(1/(1+EXP(('S Curve Equation'!$B$11-AF127*'S Curve Equation'!$B$12)*'S Curve Equation'!$B$10))+'S Curve Equation'!$B$13)*'S Curve Equation'!$B$14</f>
        <v>0.2113617453261869</v>
      </c>
    </row>
    <row r="173" spans="1:32" x14ac:dyDescent="0.2">
      <c r="A173" s="6" t="s">
        <v>51</v>
      </c>
      <c r="B173" s="28">
        <f>(1/(1+EXP(('S Curve Equation'!$B$11-B128*'S Curve Equation'!$B$12)*'S Curve Equation'!$B$10))+'S Curve Equation'!$B$13)*'S Curve Equation'!$B$14</f>
        <v>0.16199999999999992</v>
      </c>
      <c r="C173" s="28">
        <f>(1/(1+EXP(('S Curve Equation'!$B$11-C128*'S Curve Equation'!$B$12)*'S Curve Equation'!$B$10))+'S Curve Equation'!$B$13)*'S Curve Equation'!$B$14</f>
        <v>0.16544093618010824</v>
      </c>
      <c r="D173" s="28">
        <f>(1/(1+EXP(('S Curve Equation'!$B$11-D128*'S Curve Equation'!$B$12)*'S Curve Equation'!$B$10))+'S Curve Equation'!$B$13)*'S Curve Equation'!$B$14</f>
        <v>0.16903033867078651</v>
      </c>
      <c r="E173" s="28">
        <f>(1/(1+EXP(('S Curve Equation'!$B$11-E128*'S Curve Equation'!$B$12)*'S Curve Equation'!$B$10))+'S Curve Equation'!$B$13)*'S Curve Equation'!$B$14</f>
        <v>0.17265428705893249</v>
      </c>
      <c r="F173" s="28">
        <f>(1/(1+EXP(('S Curve Equation'!$B$11-F128*'S Curve Equation'!$B$12)*'S Curve Equation'!$B$10))+'S Curve Equation'!$B$13)*'S Curve Equation'!$B$14</f>
        <v>0.17629830220638512</v>
      </c>
      <c r="G173" s="28">
        <f>(1/(1+EXP(('S Curve Equation'!$B$11-G128*'S Curve Equation'!$B$12)*'S Curve Equation'!$B$10))+'S Curve Equation'!$B$13)*'S Curve Equation'!$B$14</f>
        <v>0.17999156844229466</v>
      </c>
      <c r="H173" s="28">
        <f>(1/(1+EXP(('S Curve Equation'!$B$11-H128*'S Curve Equation'!$B$12)*'S Curve Equation'!$B$10))+'S Curve Equation'!$B$13)*'S Curve Equation'!$B$14</f>
        <v>0.18373982961388546</v>
      </c>
      <c r="I173" s="28">
        <f>(1/(1+EXP(('S Curve Equation'!$B$11-I128*'S Curve Equation'!$B$12)*'S Curve Equation'!$B$10))+'S Curve Equation'!$B$13)*'S Curve Equation'!$B$14</f>
        <v>0.18750826169504833</v>
      </c>
      <c r="J173" s="28">
        <f>(1/(1+EXP(('S Curve Equation'!$B$11-J128*'S Curve Equation'!$B$12)*'S Curve Equation'!$B$10))+'S Curve Equation'!$B$13)*'S Curve Equation'!$B$14</f>
        <v>0.19128010555962338</v>
      </c>
      <c r="K173" s="28">
        <f>(1/(1+EXP(('S Curve Equation'!$B$11-K128*'S Curve Equation'!$B$12)*'S Curve Equation'!$B$10))+'S Curve Equation'!$B$13)*'S Curve Equation'!$B$14</f>
        <v>0.19503851806643616</v>
      </c>
      <c r="L173" s="28">
        <f>(1/(1+EXP(('S Curve Equation'!$B$11-L128*'S Curve Equation'!$B$12)*'S Curve Equation'!$B$10))+'S Curve Equation'!$B$13)*'S Curve Equation'!$B$14</f>
        <v>0.19869559277934865</v>
      </c>
      <c r="M173" s="28">
        <f>(1/(1+EXP(('S Curve Equation'!$B$11-M128*'S Curve Equation'!$B$12)*'S Curve Equation'!$B$10))+'S Curve Equation'!$B$13)*'S Curve Equation'!$B$14</f>
        <v>0.20246905618758115</v>
      </c>
      <c r="N173" s="28">
        <f>(1/(1+EXP(('S Curve Equation'!$B$11-N128*'S Curve Equation'!$B$12)*'S Curve Equation'!$B$10))+'S Curve Equation'!$B$13)*'S Curve Equation'!$B$14</f>
        <v>0.2062569333098416</v>
      </c>
      <c r="O173" s="28">
        <f>(1/(1+EXP(('S Curve Equation'!$B$11-O128*'S Curve Equation'!$B$12)*'S Curve Equation'!$B$10))+'S Curve Equation'!$B$13)*'S Curve Equation'!$B$14</f>
        <v>0.21005836282924731</v>
      </c>
      <c r="P173" s="28">
        <f>(1/(1+EXP(('S Curve Equation'!$B$11-P128*'S Curve Equation'!$B$12)*'S Curve Equation'!$B$10))+'S Curve Equation'!$B$13)*'S Curve Equation'!$B$14</f>
        <v>0.21387248770928916</v>
      </c>
      <c r="Q173" s="28">
        <f>(1/(1+EXP(('S Curve Equation'!$B$11-Q128*'S Curve Equation'!$B$12)*'S Curve Equation'!$B$10))+'S Curve Equation'!$B$13)*'S Curve Equation'!$B$14</f>
        <v>0.21769845583825728</v>
      </c>
      <c r="R173" s="28">
        <f>(1/(1+EXP(('S Curve Equation'!$B$11-R128*'S Curve Equation'!$B$12)*'S Curve Equation'!$B$10))+'S Curve Equation'!$B$13)*'S Curve Equation'!$B$14</f>
        <v>0.22153542065126522</v>
      </c>
      <c r="S173" s="28">
        <f>(1/(1+EXP(('S Curve Equation'!$B$11-S128*'S Curve Equation'!$B$12)*'S Curve Equation'!$B$10))+'S Curve Equation'!$B$13)*'S Curve Equation'!$B$14</f>
        <v>0.22538254172948449</v>
      </c>
      <c r="T173" s="28">
        <f>(1/(1+EXP(('S Curve Equation'!$B$11-T128*'S Curve Equation'!$B$12)*'S Curve Equation'!$B$10))+'S Curve Equation'!$B$13)*'S Curve Equation'!$B$14</f>
        <v>0.22923898537627094</v>
      </c>
      <c r="U173" s="28">
        <f>(1/(1+EXP(('S Curve Equation'!$B$11-U128*'S Curve Equation'!$B$12)*'S Curve Equation'!$B$10))+'S Curve Equation'!$B$13)*'S Curve Equation'!$B$14</f>
        <v>0.23310392516989759</v>
      </c>
      <c r="V173" s="28">
        <f>(1/(1+EXP(('S Curve Equation'!$B$11-V128*'S Curve Equation'!$B$12)*'S Curve Equation'!$B$10))+'S Curve Equation'!$B$13)*'S Curve Equation'!$B$14</f>
        <v>0.2369765424927148</v>
      </c>
      <c r="W173" s="28">
        <f>(1/(1+EXP(('S Curve Equation'!$B$11-W128*'S Curve Equation'!$B$12)*'S Curve Equation'!$B$10))+'S Curve Equation'!$B$13)*'S Curve Equation'!$B$14</f>
        <v>0.24085602703658354</v>
      </c>
      <c r="X173" s="28">
        <f>(1/(1+EXP(('S Curve Equation'!$B$11-X128*'S Curve Equation'!$B$12)*'S Curve Equation'!$B$10))+'S Curve Equation'!$B$13)*'S Curve Equation'!$B$14</f>
        <v>0.24474157728449653</v>
      </c>
      <c r="Y173" s="28">
        <f>(1/(1+EXP(('S Curve Equation'!$B$11-Y128*'S Curve Equation'!$B$12)*'S Curve Equation'!$B$10))+'S Curve Equation'!$B$13)*'S Curve Equation'!$B$14</f>
        <v>0.24863240096836467</v>
      </c>
      <c r="Z173" s="28">
        <f>(1/(1+EXP(('S Curve Equation'!$B$11-Z128*'S Curve Equation'!$B$12)*'S Curve Equation'!$B$10))+'S Curve Equation'!$B$13)*'S Curve Equation'!$B$14</f>
        <v>0.25252771550297592</v>
      </c>
      <c r="AA173" s="28">
        <f>(1/(1+EXP(('S Curve Equation'!$B$11-AA128*'S Curve Equation'!$B$12)*'S Curve Equation'!$B$10))+'S Curve Equation'!$B$13)*'S Curve Equation'!$B$14</f>
        <v>0.25642674839622348</v>
      </c>
      <c r="AB173" s="28">
        <f>(1/(1+EXP(('S Curve Equation'!$B$11-AB128*'S Curve Equation'!$B$12)*'S Curve Equation'!$B$10))+'S Curve Equation'!$B$13)*'S Curve Equation'!$B$14</f>
        <v>0.26032873763570641</v>
      </c>
      <c r="AC173" s="28">
        <f>(1/(1+EXP(('S Curve Equation'!$B$11-AC128*'S Curve Equation'!$B$12)*'S Curve Equation'!$B$10))+'S Curve Equation'!$B$13)*'S Curve Equation'!$B$14</f>
        <v>0.26423293205187426</v>
      </c>
      <c r="AD173" s="28">
        <f>(1/(1+EXP(('S Curve Equation'!$B$11-AD128*'S Curve Equation'!$B$12)*'S Curve Equation'!$B$10))+'S Curve Equation'!$B$13)*'S Curve Equation'!$B$14</f>
        <v>0.26813859165793696</v>
      </c>
      <c r="AE173" s="28">
        <f>(1/(1+EXP(('S Curve Equation'!$B$11-AE128*'S Curve Equation'!$B$12)*'S Curve Equation'!$B$10))+'S Curve Equation'!$B$13)*'S Curve Equation'!$B$14</f>
        <v>0.27204498796678345</v>
      </c>
      <c r="AF173" s="28">
        <f>(1/(1+EXP(('S Curve Equation'!$B$11-AF128*'S Curve Equation'!$B$12)*'S Curve Equation'!$B$10))+'S Curve Equation'!$B$13)*'S Curve Equation'!$B$14</f>
        <v>0.27595140428520254</v>
      </c>
    </row>
    <row r="174" spans="1:32" x14ac:dyDescent="0.2">
      <c r="A174" s="6" t="s">
        <v>52</v>
      </c>
      <c r="B174" s="28">
        <f>(1/(1+EXP(('S Curve Equation'!$B$11-B129*'S Curve Equation'!$B$12)*'S Curve Equation'!$B$10))+'S Curve Equation'!$B$13)*'S Curve Equation'!$B$14</f>
        <v>0.16100000000000003</v>
      </c>
      <c r="C174" s="28">
        <f>(1/(1+EXP(('S Curve Equation'!$B$11-C129*'S Curve Equation'!$B$12)*'S Curve Equation'!$B$10))+'S Curve Equation'!$B$13)*'S Curve Equation'!$B$14</f>
        <v>0.16442913061442604</v>
      </c>
      <c r="D174" s="28">
        <f>(1/(1+EXP(('S Curve Equation'!$B$11-D129*'S Curve Equation'!$B$12)*'S Curve Equation'!$B$10))+'S Curve Equation'!$B$13)*'S Curve Equation'!$B$14</f>
        <v>0.16800645302699316</v>
      </c>
      <c r="E174" s="28">
        <f>(1/(1+EXP(('S Curve Equation'!$B$11-E129*'S Curve Equation'!$B$12)*'S Curve Equation'!$B$10))+'S Curve Equation'!$B$13)*'S Curve Equation'!$B$14</f>
        <v>0.17161844595420814</v>
      </c>
      <c r="F174" s="28">
        <f>(1/(1+EXP(('S Curve Equation'!$B$11-F129*'S Curve Equation'!$B$12)*'S Curve Equation'!$B$10))+'S Curve Equation'!$B$13)*'S Curve Equation'!$B$14</f>
        <v>0.17525068107147337</v>
      </c>
      <c r="G174" s="28">
        <f>(1/(1+EXP(('S Curve Equation'!$B$11-G129*'S Curve Equation'!$B$12)*'S Curve Equation'!$B$10))+'S Curve Equation'!$B$13)*'S Curve Equation'!$B$14</f>
        <v>0.17893225287482689</v>
      </c>
      <c r="H174" s="28">
        <f>(1/(1+EXP(('S Curve Equation'!$B$11-H129*'S Curve Equation'!$B$12)*'S Curve Equation'!$B$10))+'S Curve Equation'!$B$13)*'S Curve Equation'!$B$14</f>
        <v>0.18266889501964345</v>
      </c>
      <c r="I174" s="28">
        <f>(1/(1+EXP(('S Curve Equation'!$B$11-I129*'S Curve Equation'!$B$12)*'S Curve Equation'!$B$10))+'S Curve Equation'!$B$13)*'S Curve Equation'!$B$14</f>
        <v>0.18642589653098404</v>
      </c>
      <c r="J174" s="28">
        <f>(1/(1+EXP(('S Curve Equation'!$B$11-J129*'S Curve Equation'!$B$12)*'S Curve Equation'!$B$10))+'S Curve Equation'!$B$13)*'S Curve Equation'!$B$14</f>
        <v>0.1901865490840931</v>
      </c>
      <c r="K174" s="28">
        <f>(1/(1+EXP(('S Curve Equation'!$B$11-K129*'S Curve Equation'!$B$12)*'S Curve Equation'!$B$10))+'S Curve Equation'!$B$13)*'S Curve Equation'!$B$14</f>
        <v>0.19393405620417345</v>
      </c>
      <c r="L174" s="28">
        <f>(1/(1+EXP(('S Curve Equation'!$B$11-L129*'S Curve Equation'!$B$12)*'S Curve Equation'!$B$10))+'S Curve Equation'!$B$13)*'S Curve Equation'!$B$14</f>
        <v>0.19758075322448601</v>
      </c>
      <c r="M174" s="28">
        <f>(1/(1+EXP(('S Curve Equation'!$B$11-M129*'S Curve Equation'!$B$12)*'S Curve Equation'!$B$10))+'S Curve Equation'!$B$13)*'S Curve Equation'!$B$14</f>
        <v>0.2013437480925703</v>
      </c>
      <c r="N174" s="28">
        <f>(1/(1+EXP(('S Curve Equation'!$B$11-N129*'S Curve Equation'!$B$12)*'S Curve Equation'!$B$10))+'S Curve Equation'!$B$13)*'S Curve Equation'!$B$14</f>
        <v>0.20512135911792861</v>
      </c>
      <c r="O174" s="28">
        <f>(1/(1+EXP(('S Curve Equation'!$B$11-O129*'S Curve Equation'!$B$12)*'S Curve Equation'!$B$10))+'S Curve Equation'!$B$13)*'S Curve Equation'!$B$14</f>
        <v>0.20891272787635182</v>
      </c>
      <c r="P174" s="28">
        <f>(1/(1+EXP(('S Curve Equation'!$B$11-P129*'S Curve Equation'!$B$12)*'S Curve Equation'!$B$10))+'S Curve Equation'!$B$13)*'S Curve Equation'!$B$14</f>
        <v>0.21271700001149499</v>
      </c>
      <c r="Q174" s="28">
        <f>(1/(1+EXP(('S Curve Equation'!$B$11-Q129*'S Curve Equation'!$B$12)*'S Curve Equation'!$B$10))+'S Curve Equation'!$B$13)*'S Curve Equation'!$B$14</f>
        <v>0.21653332588065125</v>
      </c>
      <c r="R174" s="28">
        <f>(1/(1+EXP(('S Curve Equation'!$B$11-R129*'S Curve Equation'!$B$12)*'S Curve Equation'!$B$10))+'S Curve Equation'!$B$13)*'S Curve Equation'!$B$14</f>
        <v>0.22036086117844914</v>
      </c>
      <c r="S174" s="28">
        <f>(1/(1+EXP(('S Curve Equation'!$B$11-S129*'S Curve Equation'!$B$12)*'S Curve Equation'!$B$10))+'S Curve Equation'!$B$13)*'S Curve Equation'!$B$14</f>
        <v>0.22419876753806944</v>
      </c>
      <c r="T174" s="28">
        <f>(1/(1+EXP(('S Curve Equation'!$B$11-T129*'S Curve Equation'!$B$12)*'S Curve Equation'!$B$10))+'S Curve Equation'!$B$13)*'S Curve Equation'!$B$14</f>
        <v>0.22804621310964882</v>
      </c>
      <c r="U174" s="28">
        <f>(1/(1+EXP(('S Curve Equation'!$B$11-U129*'S Curve Equation'!$B$12)*'S Curve Equation'!$B$10))+'S Curve Equation'!$B$13)*'S Curve Equation'!$B$14</f>
        <v>0.23190237311557019</v>
      </c>
      <c r="V174" s="28">
        <f>(1/(1+EXP(('S Curve Equation'!$B$11-V129*'S Curve Equation'!$B$12)*'S Curve Equation'!$B$10))+'S Curve Equation'!$B$13)*'S Curve Equation'!$B$14</f>
        <v>0.23576643038244552</v>
      </c>
      <c r="W174" s="28">
        <f>(1/(1+EXP(('S Curve Equation'!$B$11-W129*'S Curve Equation'!$B$12)*'S Curve Equation'!$B$10))+'S Curve Equation'!$B$13)*'S Curve Equation'!$B$14</f>
        <v>0.23963757584962087</v>
      </c>
      <c r="X174" s="28">
        <f>(1/(1+EXP(('S Curve Equation'!$B$11-X129*'S Curve Equation'!$B$12)*'S Curve Equation'!$B$10))+'S Curve Equation'!$B$13)*'S Curve Equation'!$B$14</f>
        <v>0.24351500905410525</v>
      </c>
      <c r="Y174" s="28">
        <f>(1/(1+EXP(('S Curve Equation'!$B$11-Y129*'S Curve Equation'!$B$12)*'S Curve Equation'!$B$10))+'S Curve Equation'!$B$13)*'S Curve Equation'!$B$14</f>
        <v>0.24739793859188169</v>
      </c>
      <c r="Z174" s="28">
        <f>(1/(1+EXP(('S Curve Equation'!$B$11-Z129*'S Curve Equation'!$B$12)*'S Curve Equation'!$B$10))+'S Curve Equation'!$B$13)*'S Curve Equation'!$B$14</f>
        <v>0.25128558255559663</v>
      </c>
      <c r="AA174" s="28">
        <f>(1/(1+EXP(('S Curve Equation'!$B$11-AA129*'S Curve Equation'!$B$12)*'S Curve Equation'!$B$10))+'S Curve Equation'!$B$13)*'S Curve Equation'!$B$14</f>
        <v>0.2551771689487044</v>
      </c>
      <c r="AB174" s="28">
        <f>(1/(1+EXP(('S Curve Equation'!$B$11-AB129*'S Curve Equation'!$B$12)*'S Curve Equation'!$B$10))+'S Curve Equation'!$B$13)*'S Curve Equation'!$B$14</f>
        <v>0.25907193607616003</v>
      </c>
      <c r="AC174" s="28">
        <f>(1/(1+EXP(('S Curve Equation'!$B$11-AC129*'S Curve Equation'!$B$12)*'S Curve Equation'!$B$10))+'S Curve Equation'!$B$13)*'S Curve Equation'!$B$14</f>
        <v>0.26296913291181179</v>
      </c>
      <c r="AD174" s="28">
        <f>(1/(1+EXP(('S Curve Equation'!$B$11-AD129*'S Curve Equation'!$B$12)*'S Curve Equation'!$B$10))+'S Curve Equation'!$B$13)*'S Curve Equation'!$B$14</f>
        <v>0.26686801944270266</v>
      </c>
      <c r="AE174" s="28">
        <f>(1/(1+EXP(('S Curve Equation'!$B$11-AE129*'S Curve Equation'!$B$12)*'S Curve Equation'!$B$10))+'S Curve Equation'!$B$13)*'S Curve Equation'!$B$14</f>
        <v>0.2707678669905097</v>
      </c>
      <c r="AF174" s="28">
        <f>(1/(1+EXP(('S Curve Equation'!$B$11-AF129*'S Curve Equation'!$B$12)*'S Curve Equation'!$B$10))+'S Curve Equation'!$B$13)*'S Curve Equation'!$B$14</f>
        <v>0.2746679585103991</v>
      </c>
    </row>
    <row r="175" spans="1:32" x14ac:dyDescent="0.2">
      <c r="A175" s="6" t="s">
        <v>53</v>
      </c>
      <c r="B175" s="28">
        <f>(1/(1+EXP(('S Curve Equation'!$B$11-B130*'S Curve Equation'!$B$12)*'S Curve Equation'!$B$10))+'S Curve Equation'!$B$13)*'S Curve Equation'!$B$14</f>
        <v>0.13100000000000001</v>
      </c>
      <c r="C175" s="28">
        <f>(1/(1+EXP(('S Curve Equation'!$B$11-C130*'S Curve Equation'!$B$12)*'S Curve Equation'!$B$10))+'S Curve Equation'!$B$13)*'S Curve Equation'!$B$14</f>
        <v>0.13404356652556135</v>
      </c>
      <c r="D175" s="28">
        <f>(1/(1+EXP(('S Curve Equation'!$B$11-D130*'S Curve Equation'!$B$12)*'S Curve Equation'!$B$10))+'S Curve Equation'!$B$13)*'S Curve Equation'!$B$14</f>
        <v>0.13722524213438927</v>
      </c>
      <c r="E175" s="28">
        <f>(1/(1+EXP(('S Curve Equation'!$B$11-E130*'S Curve Equation'!$B$12)*'S Curve Equation'!$B$10))+'S Curve Equation'!$B$13)*'S Curve Equation'!$B$14</f>
        <v>0.14044452000082225</v>
      </c>
      <c r="F175" s="28">
        <f>(1/(1+EXP(('S Curve Equation'!$B$11-F130*'S Curve Equation'!$B$12)*'S Curve Equation'!$B$10))+'S Curve Equation'!$B$13)*'S Curve Equation'!$B$14</f>
        <v>0.14368864492164177</v>
      </c>
      <c r="G175" s="28">
        <f>(1/(1+EXP(('S Curve Equation'!$B$11-G130*'S Curve Equation'!$B$12)*'S Curve Equation'!$B$10))+'S Curve Equation'!$B$13)*'S Curve Equation'!$B$14</f>
        <v>0.1469837488600699</v>
      </c>
      <c r="H175" s="28">
        <f>(1/(1+EXP(('S Curve Equation'!$B$11-H130*'S Curve Equation'!$B$12)*'S Curve Equation'!$B$10))+'S Curve Equation'!$B$13)*'S Curve Equation'!$B$14</f>
        <v>0.15033520914078405</v>
      </c>
      <c r="I175" s="28">
        <f>(1/(1+EXP(('S Curve Equation'!$B$11-I130*'S Curve Equation'!$B$12)*'S Curve Equation'!$B$10))+'S Curve Equation'!$B$13)*'S Curve Equation'!$B$14</f>
        <v>0.1537120574016233</v>
      </c>
      <c r="J175" s="28">
        <f>(1/(1+EXP(('S Curve Equation'!$B$11-J130*'S Curve Equation'!$B$12)*'S Curve Equation'!$B$10))+'S Curve Equation'!$B$13)*'S Curve Equation'!$B$14</f>
        <v>0.15709929504328302</v>
      </c>
      <c r="K175" s="28">
        <f>(1/(1+EXP(('S Curve Equation'!$B$11-K130*'S Curve Equation'!$B$12)*'S Curve Equation'!$B$10))+'S Curve Equation'!$B$13)*'S Curve Equation'!$B$14</f>
        <v>0.16048171891837132</v>
      </c>
      <c r="L175" s="28">
        <f>(1/(1+EXP(('S Curve Equation'!$B$11-L130*'S Curve Equation'!$B$12)*'S Curve Equation'!$B$10))+'S Curve Equation'!$B$13)*'S Curve Equation'!$B$14</f>
        <v>0.16377984345075111</v>
      </c>
      <c r="M175" s="28">
        <f>(1/(1+EXP(('S Curve Equation'!$B$11-M130*'S Curve Equation'!$B$12)*'S Curve Equation'!$B$10))+'S Curve Equation'!$B$13)*'S Curve Equation'!$B$14</f>
        <v>0.16719002306873765</v>
      </c>
      <c r="N175" s="28">
        <f>(1/(1+EXP(('S Curve Equation'!$B$11-N130*'S Curve Equation'!$B$12)*'S Curve Equation'!$B$10))+'S Curve Equation'!$B$13)*'S Curve Equation'!$B$14</f>
        <v>0.17062042699810762</v>
      </c>
      <c r="O175" s="28">
        <f>(1/(1+EXP(('S Curve Equation'!$B$11-O130*'S Curve Equation'!$B$12)*'S Curve Equation'!$B$10))+'S Curve Equation'!$B$13)*'S Curve Equation'!$B$14</f>
        <v>0.17407031112734844</v>
      </c>
      <c r="P175" s="28">
        <f>(1/(1+EXP(('S Curve Equation'!$B$11-P130*'S Curve Equation'!$B$12)*'S Curve Equation'!$B$10))+'S Curve Equation'!$B$13)*'S Curve Equation'!$B$14</f>
        <v>0.1775389292784075</v>
      </c>
      <c r="Q175" s="28">
        <f>(1/(1+EXP(('S Curve Equation'!$B$11-Q130*'S Curve Equation'!$B$12)*'S Curve Equation'!$B$10))+'S Curve Equation'!$B$13)*'S Curve Equation'!$B$14</f>
        <v>0.18102553384413361</v>
      </c>
      <c r="R175" s="28">
        <f>(1/(1+EXP(('S Curve Equation'!$B$11-R130*'S Curve Equation'!$B$12)*'S Curve Equation'!$B$10))+'S Curve Equation'!$B$13)*'S Curve Equation'!$B$14</f>
        <v>0.18452937641403588</v>
      </c>
      <c r="S175" s="28">
        <f>(1/(1+EXP(('S Curve Equation'!$B$11-S130*'S Curve Equation'!$B$12)*'S Curve Equation'!$B$10))+'S Curve Equation'!$B$13)*'S Curve Equation'!$B$14</f>
        <v>0.18804970838764368</v>
      </c>
      <c r="T175" s="28">
        <f>(1/(1+EXP(('S Curve Equation'!$B$11-T130*'S Curve Equation'!$B$12)*'S Curve Equation'!$B$10))+'S Curve Equation'!$B$13)*'S Curve Equation'!$B$14</f>
        <v>0.19158578157480477</v>
      </c>
      <c r="U175" s="28">
        <f>(1/(1+EXP(('S Curve Equation'!$B$11-U130*'S Curve Equation'!$B$12)*'S Curve Equation'!$B$10))+'S Curve Equation'!$B$13)*'S Curve Equation'!$B$14</f>
        <v>0.19513684878228141</v>
      </c>
      <c r="V175" s="28">
        <f>(1/(1+EXP(('S Curve Equation'!$B$11-V130*'S Curve Equation'!$B$12)*'S Curve Equation'!$B$10))+'S Curve Equation'!$B$13)*'S Curve Equation'!$B$14</f>
        <v>0.19870216438608676</v>
      </c>
      <c r="W175" s="28">
        <f>(1/(1+EXP(('S Curve Equation'!$B$11-W130*'S Curve Equation'!$B$12)*'S Curve Equation'!$B$10))+'S Curve Equation'!$B$13)*'S Curve Equation'!$B$14</f>
        <v>0.20228098488902566</v>
      </c>
      <c r="X175" s="28">
        <f>(1/(1+EXP(('S Curve Equation'!$B$11-X130*'S Curve Equation'!$B$12)*'S Curve Equation'!$B$10))+'S Curve Equation'!$B$13)*'S Curve Equation'!$B$14</f>
        <v>0.20587256946295757</v>
      </c>
      <c r="Y175" s="28">
        <f>(1/(1+EXP(('S Curve Equation'!$B$11-Y130*'S Curve Equation'!$B$12)*'S Curve Equation'!$B$10))+'S Curve Equation'!$B$13)*'S Curve Equation'!$B$14</f>
        <v>0.20947618047535396</v>
      </c>
      <c r="Z175" s="28">
        <f>(1/(1+EXP(('S Curve Equation'!$B$11-Z130*'S Curve Equation'!$B$12)*'S Curve Equation'!$B$10))+'S Curve Equation'!$B$13)*'S Curve Equation'!$B$14</f>
        <v>0.21309108399974844</v>
      </c>
      <c r="AA175" s="28">
        <f>(1/(1+EXP(('S Curve Equation'!$B$11-AA130*'S Curve Equation'!$B$12)*'S Curve Equation'!$B$10))+'S Curve Equation'!$B$13)*'S Curve Equation'!$B$14</f>
        <v>0.21671655030975562</v>
      </c>
      <c r="AB175" s="28">
        <f>(1/(1+EXP(('S Curve Equation'!$B$11-AB130*'S Curve Equation'!$B$12)*'S Curve Equation'!$B$10))+'S Curve Equation'!$B$13)*'S Curve Equation'!$B$14</f>
        <v>0.22035185435634699</v>
      </c>
      <c r="AC175" s="28">
        <f>(1/(1+EXP(('S Curve Equation'!$B$11-AC130*'S Curve Equation'!$B$12)*'S Curve Equation'!$B$10))+'S Curve Equation'!$B$13)*'S Curve Equation'!$B$14</f>
        <v>0.22399627622812837</v>
      </c>
      <c r="AD175" s="28">
        <f>(1/(1+EXP(('S Curve Equation'!$B$11-AD130*'S Curve Equation'!$B$12)*'S Curve Equation'!$B$10))+'S Curve Equation'!$B$13)*'S Curve Equation'!$B$14</f>
        <v>0.22764910159441928</v>
      </c>
      <c r="AE175" s="28">
        <f>(1/(1+EXP(('S Curve Equation'!$B$11-AE130*'S Curve Equation'!$B$12)*'S Curve Equation'!$B$10))+'S Curve Equation'!$B$13)*'S Curve Equation'!$B$14</f>
        <v>0.23130962213095499</v>
      </c>
      <c r="AF175" s="28">
        <f>(1/(1+EXP(('S Curve Equation'!$B$11-AF130*'S Curve Equation'!$B$12)*'S Curve Equation'!$B$10))+'S Curve Equation'!$B$13)*'S Curve Equation'!$B$14</f>
        <v>0.23497713592808511</v>
      </c>
    </row>
    <row r="176" spans="1:32" x14ac:dyDescent="0.2">
      <c r="A176" s="6" t="s">
        <v>54</v>
      </c>
      <c r="B176" s="28">
        <f>(1/(1+EXP(('S Curve Equation'!$B$11-B131*'S Curve Equation'!$B$12)*'S Curve Equation'!$B$10))+'S Curve Equation'!$B$13)*'S Curve Equation'!$B$14</f>
        <v>0.12500000000000003</v>
      </c>
      <c r="C176" s="28">
        <f>(1/(1+EXP(('S Curve Equation'!$B$11-C131*'S Curve Equation'!$B$12)*'S Curve Equation'!$B$10))+'S Curve Equation'!$B$13)*'S Curve Equation'!$B$14</f>
        <v>0.12795885008753516</v>
      </c>
      <c r="D176" s="28">
        <f>(1/(1+EXP(('S Curve Equation'!$B$11-D131*'S Curve Equation'!$B$12)*'S Curve Equation'!$B$10))+'S Curve Equation'!$B$13)*'S Curve Equation'!$B$14</f>
        <v>0.13105332816095572</v>
      </c>
      <c r="E176" s="28">
        <f>(1/(1+EXP(('S Curve Equation'!$B$11-E131*'S Curve Equation'!$B$12)*'S Curve Equation'!$B$10))+'S Curve Equation'!$B$13)*'S Curve Equation'!$B$14</f>
        <v>0.13418578125200087</v>
      </c>
      <c r="F176" s="28">
        <f>(1/(1+EXP(('S Curve Equation'!$B$11-F131*'S Curve Equation'!$B$12)*'S Curve Equation'!$B$10))+'S Curve Equation'!$B$13)*'S Curve Equation'!$B$14</f>
        <v>0.13734382429130662</v>
      </c>
      <c r="G176" s="28">
        <f>(1/(1+EXP(('S Curve Equation'!$B$11-G131*'S Curve Equation'!$B$12)*'S Curve Equation'!$B$10))+'S Curve Equation'!$B$13)*'S Curve Equation'!$B$14</f>
        <v>0.14055293075803077</v>
      </c>
      <c r="H176" s="28">
        <f>(1/(1+EXP(('S Curve Equation'!$B$11-H131*'S Curve Equation'!$B$12)*'S Curve Equation'!$B$10))+'S Curve Equation'!$B$13)*'S Curve Equation'!$B$14</f>
        <v>0.14381839332386223</v>
      </c>
      <c r="I176" s="28">
        <f>(1/(1+EXP(('S Curve Equation'!$B$11-I131*'S Curve Equation'!$B$12)*'S Curve Equation'!$B$10))+'S Curve Equation'!$B$13)*'S Curve Equation'!$B$14</f>
        <v>0.14711007726484804</v>
      </c>
      <c r="J176" s="28">
        <f>(1/(1+EXP(('S Curve Equation'!$B$11-J131*'S Curve Equation'!$B$12)*'S Curve Equation'!$B$10))+'S Curve Equation'!$B$13)*'S Curve Equation'!$B$14</f>
        <v>0.15041337105287281</v>
      </c>
      <c r="K176" s="28">
        <f>(1/(1+EXP(('S Curve Equation'!$B$11-K131*'S Curve Equation'!$B$12)*'S Curve Equation'!$B$10))+'S Curve Equation'!$B$13)*'S Curve Equation'!$B$14</f>
        <v>0.15371343757855011</v>
      </c>
      <c r="L176" s="28">
        <f>(1/(1+EXP(('S Curve Equation'!$B$11-L131*'S Curve Equation'!$B$12)*'S Curve Equation'!$B$10))+'S Curve Equation'!$B$13)*'S Curve Equation'!$B$14</f>
        <v>0.1569326558394423</v>
      </c>
      <c r="M176" s="28">
        <f>(1/(1+EXP(('S Curve Equation'!$B$11-M131*'S Curve Equation'!$B$12)*'S Curve Equation'!$B$10))+'S Curve Equation'!$B$13)*'S Curve Equation'!$B$14</f>
        <v>0.16026268693075499</v>
      </c>
      <c r="N176" s="28">
        <f>(1/(1+EXP(('S Curve Equation'!$B$11-N131*'S Curve Equation'!$B$12)*'S Curve Equation'!$B$10))+'S Curve Equation'!$B$13)*'S Curve Equation'!$B$14</f>
        <v>0.16361392929113169</v>
      </c>
      <c r="O176" s="28">
        <f>(1/(1+EXP(('S Curve Equation'!$B$11-O131*'S Curve Equation'!$B$12)*'S Curve Equation'!$B$10))+'S Curve Equation'!$B$13)*'S Curve Equation'!$B$14</f>
        <v>0.1669856680954265</v>
      </c>
      <c r="P176" s="28">
        <f>(1/(1+EXP(('S Curve Equation'!$B$11-P131*'S Curve Equation'!$B$12)*'S Curve Equation'!$B$10))+'S Curve Equation'!$B$13)*'S Curve Equation'!$B$14</f>
        <v>0.17037718532115176</v>
      </c>
      <c r="Q176" s="28">
        <f>(1/(1+EXP(('S Curve Equation'!$B$11-Q131*'S Curve Equation'!$B$12)*'S Curve Equation'!$B$10))+'S Curve Equation'!$B$13)*'S Curve Equation'!$B$14</f>
        <v>0.17378776037260446</v>
      </c>
      <c r="R176" s="28">
        <f>(1/(1+EXP(('S Curve Equation'!$B$11-R131*'S Curve Equation'!$B$12)*'S Curve Equation'!$B$10))+'S Curve Equation'!$B$13)*'S Curve Equation'!$B$14</f>
        <v>0.17721667069544098</v>
      </c>
      <c r="S176" s="28">
        <f>(1/(1+EXP(('S Curve Equation'!$B$11-S131*'S Curve Equation'!$B$12)*'S Curve Equation'!$B$10))+'S Curve Equation'!$B$13)*'S Curve Equation'!$B$14</f>
        <v>0.18066319238095332</v>
      </c>
      <c r="T176" s="28">
        <f>(1/(1+EXP(('S Curve Equation'!$B$11-T131*'S Curve Equation'!$B$12)*'S Curve Equation'!$B$10))+'S Curve Equation'!$B$13)*'S Curve Equation'!$B$14</f>
        <v>0.18412660075934695</v>
      </c>
      <c r="U176" s="28">
        <f>(1/(1+EXP(('S Curve Equation'!$B$11-U131*'S Curve Equation'!$B$12)*'S Curve Equation'!$B$10))+'S Curve Equation'!$B$13)*'S Curve Equation'!$B$14</f>
        <v>0.18760617098133656</v>
      </c>
      <c r="V176" s="28">
        <f>(1/(1+EXP(('S Curve Equation'!$B$11-V131*'S Curve Equation'!$B$12)*'S Curve Equation'!$B$10))+'S Curve Equation'!$B$13)*'S Curve Equation'!$B$14</f>
        <v>0.19110117858746095</v>
      </c>
      <c r="W176" s="28">
        <f>(1/(1+EXP(('S Curve Equation'!$B$11-W131*'S Curve Equation'!$B$12)*'S Curve Equation'!$B$10))+'S Curve Equation'!$B$13)*'S Curve Equation'!$B$14</f>
        <v>0.19461090006452766</v>
      </c>
      <c r="X176" s="28">
        <f>(1/(1+EXP(('S Curve Equation'!$B$11-X131*'S Curve Equation'!$B$12)*'S Curve Equation'!$B$10))+'S Curve Equation'!$B$13)*'S Curve Equation'!$B$14</f>
        <v>0.19813461338865607</v>
      </c>
      <c r="Y176" s="28">
        <f>(1/(1+EXP(('S Curve Equation'!$B$11-Y131*'S Curve Equation'!$B$12)*'S Curve Equation'!$B$10))+'S Curve Equation'!$B$13)*'S Curve Equation'!$B$14</f>
        <v>0.20167159855443356</v>
      </c>
      <c r="Z176" s="28">
        <f>(1/(1+EXP(('S Curve Equation'!$B$11-Z131*'S Curve Equation'!$B$12)*'S Curve Equation'!$B$10))+'S Curve Equation'!$B$13)*'S Curve Equation'!$B$14</f>
        <v>0.20522113808972489</v>
      </c>
      <c r="AA176" s="28">
        <f>(1/(1+EXP(('S Curve Equation'!$B$11-AA131*'S Curve Equation'!$B$12)*'S Curve Equation'!$B$10))+'S Curve Equation'!$B$13)*'S Curve Equation'!$B$14</f>
        <v>0.20878251755575006</v>
      </c>
      <c r="AB176" s="28">
        <f>(1/(1+EXP(('S Curve Equation'!$B$11-AB131*'S Curve Equation'!$B$12)*'S Curve Equation'!$B$10))+'S Curve Equation'!$B$13)*'S Curve Equation'!$B$14</f>
        <v>0.21235502603205403</v>
      </c>
      <c r="AC176" s="28">
        <f>(1/(1+EXP(('S Curve Equation'!$B$11-AC131*'S Curve Equation'!$B$12)*'S Curve Equation'!$B$10))+'S Curve Equation'!$B$13)*'S Curve Equation'!$B$14</f>
        <v>0.21593795658604928</v>
      </c>
      <c r="AD176" s="28">
        <f>(1/(1+EXP(('S Curve Equation'!$B$11-AD131*'S Curve Equation'!$B$12)*'S Curve Equation'!$B$10))+'S Curve Equation'!$B$13)*'S Curve Equation'!$B$14</f>
        <v>0.21953060672686212</v>
      </c>
      <c r="AE176" s="28">
        <f>(1/(1+EXP(('S Curve Equation'!$B$11-AE131*'S Curve Equation'!$B$12)*'S Curve Equation'!$B$10))+'S Curve Equation'!$B$13)*'S Curve Equation'!$B$14</f>
        <v>0.22313227884323664</v>
      </c>
      <c r="AF176" s="28">
        <f>(1/(1+EXP(('S Curve Equation'!$B$11-AF131*'S Curve Equation'!$B$12)*'S Curve Equation'!$B$10))+'S Curve Equation'!$B$13)*'S Curve Equation'!$B$14</f>
        <v>0.22674228062529792</v>
      </c>
    </row>
    <row r="177" spans="1:32" x14ac:dyDescent="0.2">
      <c r="A177" s="6" t="s">
        <v>55</v>
      </c>
      <c r="B177" s="28">
        <f>(1/(1+EXP(('S Curve Equation'!$B$11-B132*'S Curve Equation'!$B$12)*'S Curve Equation'!$B$10))+'S Curve Equation'!$B$13)*'S Curve Equation'!$B$14</f>
        <v>0.13600000000000007</v>
      </c>
      <c r="C177" s="28">
        <f>(1/(1+EXP(('S Curve Equation'!$B$11-C132*'S Curve Equation'!$B$12)*'S Curve Equation'!$B$10))+'S Curve Equation'!$B$13)*'S Curve Equation'!$B$14</f>
        <v>0.13911217009816804</v>
      </c>
      <c r="D177" s="28">
        <f>(1/(1+EXP(('S Curve Equation'!$B$11-D132*'S Curve Equation'!$B$12)*'S Curve Equation'!$B$10))+'S Curve Equation'!$B$13)*'S Curve Equation'!$B$14</f>
        <v>0.14236439206794088</v>
      </c>
      <c r="E177" s="28">
        <f>(1/(1+EXP(('S Curve Equation'!$B$11-E132*'S Curve Equation'!$B$12)*'S Curve Equation'!$B$10))+'S Curve Equation'!$B$13)*'S Curve Equation'!$B$14</f>
        <v>0.14565384647776095</v>
      </c>
      <c r="F177" s="28">
        <f>(1/(1+EXP(('S Curve Equation'!$B$11-F132*'S Curve Equation'!$B$12)*'S Curve Equation'!$B$10))+'S Curve Equation'!$B$13)*'S Curve Equation'!$B$14</f>
        <v>0.1489674788935107</v>
      </c>
      <c r="G177" s="28">
        <f>(1/(1+EXP(('S Curve Equation'!$B$11-G132*'S Curve Equation'!$B$12)*'S Curve Equation'!$B$10))+'S Curve Equation'!$B$13)*'S Curve Equation'!$B$14</f>
        <v>0.15233195250241077</v>
      </c>
      <c r="H177" s="28">
        <f>(1/(1+EXP(('S Curve Equation'!$B$11-H132*'S Curve Equation'!$B$12)*'S Curve Equation'!$B$10))+'S Curve Equation'!$B$13)*'S Curve Equation'!$B$14</f>
        <v>0.15575271145585207</v>
      </c>
      <c r="I177" s="28">
        <f>(1/(1+EXP(('S Curve Equation'!$B$11-I132*'S Curve Equation'!$B$12)*'S Curve Equation'!$B$10))+'S Curve Equation'!$B$13)*'S Curve Equation'!$B$14</f>
        <v>0.1591981150160745</v>
      </c>
      <c r="J177" s="28">
        <f>(1/(1+EXP(('S Curve Equation'!$B$11-J132*'S Curve Equation'!$B$12)*'S Curve Equation'!$B$10))+'S Curve Equation'!$B$13)*'S Curve Equation'!$B$14</f>
        <v>0.16265285387481454</v>
      </c>
      <c r="K177" s="28">
        <f>(1/(1+EXP(('S Curve Equation'!$B$11-K132*'S Curve Equation'!$B$12)*'S Curve Equation'!$B$10))+'S Curve Equation'!$B$13)*'S Curve Equation'!$B$14</f>
        <v>0.16610143236179739</v>
      </c>
      <c r="L177" s="28">
        <f>(1/(1+EXP(('S Curve Equation'!$B$11-L132*'S Curve Equation'!$B$12)*'S Curve Equation'!$B$10))+'S Curve Equation'!$B$13)*'S Curve Equation'!$B$14</f>
        <v>0.16946287184849435</v>
      </c>
      <c r="M177" s="28">
        <f>(1/(1+EXP(('S Curve Equation'!$B$11-M132*'S Curve Equation'!$B$12)*'S Curve Equation'!$B$10))+'S Curve Equation'!$B$13)*'S Curve Equation'!$B$14</f>
        <v>0.17293729375251307</v>
      </c>
      <c r="N177" s="28">
        <f>(1/(1+EXP(('S Curve Equation'!$B$11-N132*'S Curve Equation'!$B$12)*'S Curve Equation'!$B$10))+'S Curve Equation'!$B$13)*'S Curve Equation'!$B$14</f>
        <v>0.17643107826637947</v>
      </c>
      <c r="O177" s="28">
        <f>(1/(1+EXP(('S Curve Equation'!$B$11-O132*'S Curve Equation'!$B$12)*'S Curve Equation'!$B$10))+'S Curve Equation'!$B$13)*'S Curve Equation'!$B$14</f>
        <v>0.17994345850580631</v>
      </c>
      <c r="P177" s="28">
        <f>(1/(1+EXP(('S Curve Equation'!$B$11-P132*'S Curve Equation'!$B$12)*'S Curve Equation'!$B$10))+'S Curve Equation'!$B$13)*'S Curve Equation'!$B$14</f>
        <v>0.18347366649405097</v>
      </c>
      <c r="Q177" s="28">
        <f>(1/(1+EXP(('S Curve Equation'!$B$11-Q132*'S Curve Equation'!$B$12)*'S Curve Equation'!$B$10))+'S Curve Equation'!$B$13)*'S Curve Equation'!$B$14</f>
        <v>0.18702093380745971</v>
      </c>
      <c r="R177" s="28">
        <f>(1/(1+EXP(('S Curve Equation'!$B$11-R132*'S Curve Equation'!$B$12)*'S Curve Equation'!$B$10))+'S Curve Equation'!$B$13)*'S Curve Equation'!$B$14</f>
        <v>0.19058449220754606</v>
      </c>
      <c r="S177" s="28">
        <f>(1/(1+EXP(('S Curve Equation'!$B$11-S132*'S Curve Equation'!$B$12)*'S Curve Equation'!$B$10))+'S Curve Equation'!$B$13)*'S Curve Equation'!$B$14</f>
        <v>0.19416357425892422</v>
      </c>
      <c r="T177" s="28">
        <f>(1/(1+EXP(('S Curve Equation'!$B$11-T132*'S Curve Equation'!$B$12)*'S Curve Equation'!$B$10))+'S Curve Equation'!$B$13)*'S Curve Equation'!$B$14</f>
        <v>0.1977574139324717</v>
      </c>
      <c r="U177" s="28">
        <f>(1/(1+EXP(('S Curve Equation'!$B$11-U132*'S Curve Equation'!$B$12)*'S Curve Equation'!$B$10))+'S Curve Equation'!$B$13)*'S Curve Equation'!$B$14</f>
        <v>0.20136524719312227</v>
      </c>
      <c r="V177" s="28">
        <f>(1/(1+EXP(('S Curve Equation'!$B$11-V132*'S Curve Equation'!$B$12)*'S Curve Equation'!$B$10))+'S Curve Equation'!$B$13)*'S Curve Equation'!$B$14</f>
        <v>0.20498631257177918</v>
      </c>
      <c r="W177" s="28">
        <f>(1/(1+EXP(('S Curve Equation'!$B$11-W132*'S Curve Equation'!$B$12)*'S Curve Equation'!$B$10))+'S Curve Equation'!$B$13)*'S Curve Equation'!$B$14</f>
        <v>0.20861985172085751</v>
      </c>
      <c r="X177" s="28">
        <f>(1/(1+EXP(('S Curve Equation'!$B$11-X132*'S Curve Equation'!$B$12)*'S Curve Equation'!$B$10))+'S Curve Equation'!$B$13)*'S Curve Equation'!$B$14</f>
        <v>0.21226510995302661</v>
      </c>
      <c r="Y177" s="28">
        <f>(1/(1+EXP(('S Curve Equation'!$B$11-Y132*'S Curve Equation'!$B$12)*'S Curve Equation'!$B$10))+'S Curve Equation'!$B$13)*'S Curve Equation'!$B$14</f>
        <v>0.21592133676277711</v>
      </c>
      <c r="Z177" s="28">
        <f>(1/(1+EXP(('S Curve Equation'!$B$11-Z132*'S Curve Equation'!$B$12)*'S Curve Equation'!$B$10))+'S Curve Equation'!$B$13)*'S Curve Equation'!$B$14</f>
        <v>0.21958778633046366</v>
      </c>
      <c r="AA177" s="28">
        <f>(1/(1+EXP(('S Curve Equation'!$B$11-AA132*'S Curve Equation'!$B$12)*'S Curve Equation'!$B$10))+'S Curve Equation'!$B$13)*'S Curve Equation'!$B$14</f>
        <v>0.22326371800856082</v>
      </c>
      <c r="AB177" s="28">
        <f>(1/(1+EXP(('S Curve Equation'!$B$11-AB132*'S Curve Equation'!$B$12)*'S Curve Equation'!$B$10))+'S Curve Equation'!$B$13)*'S Curve Equation'!$B$14</f>
        <v>0.22694839678987241</v>
      </c>
      <c r="AC177" s="28">
        <f>(1/(1+EXP(('S Curve Equation'!$B$11-AC132*'S Curve Equation'!$B$12)*'S Curve Equation'!$B$10))+'S Curve Equation'!$B$13)*'S Curve Equation'!$B$14</f>
        <v>0.23064109375750474</v>
      </c>
      <c r="AD177" s="28">
        <f>(1/(1+EXP(('S Curve Equation'!$B$11-AD132*'S Curve Equation'!$B$12)*'S Curve Equation'!$B$10))+'S Curve Equation'!$B$13)*'S Curve Equation'!$B$14</f>
        <v>0.23434108651646077</v>
      </c>
      <c r="AE177" s="28">
        <f>(1/(1+EXP(('S Curve Equation'!$B$11-AE132*'S Curve Equation'!$B$12)*'S Curve Equation'!$B$10))+'S Curve Equation'!$B$13)*'S Curve Equation'!$B$14</f>
        <v>0.23804765960673821</v>
      </c>
      <c r="AF177" s="28">
        <f>(1/(1+EXP(('S Curve Equation'!$B$11-AF132*'S Curve Equation'!$B$12)*'S Curve Equation'!$B$10))+'S Curve Equation'!$B$13)*'S Curve Equation'!$B$14</f>
        <v>0.24176010489786887</v>
      </c>
    </row>
    <row r="178" spans="1:32" x14ac:dyDescent="0.2">
      <c r="A178" s="6" t="s">
        <v>56</v>
      </c>
      <c r="B178" s="28">
        <f>(1/(1+EXP(('S Curve Equation'!$B$11-B133*'S Curve Equation'!$B$12)*'S Curve Equation'!$B$10))+'S Curve Equation'!$B$13)*'S Curve Equation'!$B$14</f>
        <v>0.13100000000000001</v>
      </c>
      <c r="C178" s="28">
        <f>(1/(1+EXP(('S Curve Equation'!$B$11-C133*'S Curve Equation'!$B$12)*'S Curve Equation'!$B$10))+'S Curve Equation'!$B$13)*'S Curve Equation'!$B$14</f>
        <v>0.13404356652556135</v>
      </c>
      <c r="D178" s="28">
        <f>(1/(1+EXP(('S Curve Equation'!$B$11-D133*'S Curve Equation'!$B$12)*'S Curve Equation'!$B$10))+'S Curve Equation'!$B$13)*'S Curve Equation'!$B$14</f>
        <v>0.13722524213438927</v>
      </c>
      <c r="E178" s="28">
        <f>(1/(1+EXP(('S Curve Equation'!$B$11-E133*'S Curve Equation'!$B$12)*'S Curve Equation'!$B$10))+'S Curve Equation'!$B$13)*'S Curve Equation'!$B$14</f>
        <v>0.14044452000082225</v>
      </c>
      <c r="F178" s="28">
        <f>(1/(1+EXP(('S Curve Equation'!$B$11-F133*'S Curve Equation'!$B$12)*'S Curve Equation'!$B$10))+'S Curve Equation'!$B$13)*'S Curve Equation'!$B$14</f>
        <v>0.14368864492164177</v>
      </c>
      <c r="G178" s="28">
        <f>(1/(1+EXP(('S Curve Equation'!$B$11-G133*'S Curve Equation'!$B$12)*'S Curve Equation'!$B$10))+'S Curve Equation'!$B$13)*'S Curve Equation'!$B$14</f>
        <v>0.1469837488600699</v>
      </c>
      <c r="H178" s="28">
        <f>(1/(1+EXP(('S Curve Equation'!$B$11-H133*'S Curve Equation'!$B$12)*'S Curve Equation'!$B$10))+'S Curve Equation'!$B$13)*'S Curve Equation'!$B$14</f>
        <v>0.15033520914078405</v>
      </c>
      <c r="I178" s="28">
        <f>(1/(1+EXP(('S Curve Equation'!$B$11-I133*'S Curve Equation'!$B$12)*'S Curve Equation'!$B$10))+'S Curve Equation'!$B$13)*'S Curve Equation'!$B$14</f>
        <v>0.1537120574016233</v>
      </c>
      <c r="J178" s="28">
        <f>(1/(1+EXP(('S Curve Equation'!$B$11-J133*'S Curve Equation'!$B$12)*'S Curve Equation'!$B$10))+'S Curve Equation'!$B$13)*'S Curve Equation'!$B$14</f>
        <v>0.15709929504328302</v>
      </c>
      <c r="K178" s="28">
        <f>(1/(1+EXP(('S Curve Equation'!$B$11-K133*'S Curve Equation'!$B$12)*'S Curve Equation'!$B$10))+'S Curve Equation'!$B$13)*'S Curve Equation'!$B$14</f>
        <v>0.16048171891837132</v>
      </c>
      <c r="L178" s="28">
        <f>(1/(1+EXP(('S Curve Equation'!$B$11-L133*'S Curve Equation'!$B$12)*'S Curve Equation'!$B$10))+'S Curve Equation'!$B$13)*'S Curve Equation'!$B$14</f>
        <v>0.16377984345075111</v>
      </c>
      <c r="M178" s="28">
        <f>(1/(1+EXP(('S Curve Equation'!$B$11-M133*'S Curve Equation'!$B$12)*'S Curve Equation'!$B$10))+'S Curve Equation'!$B$13)*'S Curve Equation'!$B$14</f>
        <v>0.16719002306873765</v>
      </c>
      <c r="N178" s="28">
        <f>(1/(1+EXP(('S Curve Equation'!$B$11-N133*'S Curve Equation'!$B$12)*'S Curve Equation'!$B$10))+'S Curve Equation'!$B$13)*'S Curve Equation'!$B$14</f>
        <v>0.17062042699810762</v>
      </c>
      <c r="O178" s="28">
        <f>(1/(1+EXP(('S Curve Equation'!$B$11-O133*'S Curve Equation'!$B$12)*'S Curve Equation'!$B$10))+'S Curve Equation'!$B$13)*'S Curve Equation'!$B$14</f>
        <v>0.17407031112734844</v>
      </c>
      <c r="P178" s="28">
        <f>(1/(1+EXP(('S Curve Equation'!$B$11-P133*'S Curve Equation'!$B$12)*'S Curve Equation'!$B$10))+'S Curve Equation'!$B$13)*'S Curve Equation'!$B$14</f>
        <v>0.1775389292784075</v>
      </c>
      <c r="Q178" s="28">
        <f>(1/(1+EXP(('S Curve Equation'!$B$11-Q133*'S Curve Equation'!$B$12)*'S Curve Equation'!$B$10))+'S Curve Equation'!$B$13)*'S Curve Equation'!$B$14</f>
        <v>0.18102553384413361</v>
      </c>
      <c r="R178" s="28">
        <f>(1/(1+EXP(('S Curve Equation'!$B$11-R133*'S Curve Equation'!$B$12)*'S Curve Equation'!$B$10))+'S Curve Equation'!$B$13)*'S Curve Equation'!$B$14</f>
        <v>0.18452937641403588</v>
      </c>
      <c r="S178" s="28">
        <f>(1/(1+EXP(('S Curve Equation'!$B$11-S133*'S Curve Equation'!$B$12)*'S Curve Equation'!$B$10))+'S Curve Equation'!$B$13)*'S Curve Equation'!$B$14</f>
        <v>0.18804970838764368</v>
      </c>
      <c r="T178" s="28">
        <f>(1/(1+EXP(('S Curve Equation'!$B$11-T133*'S Curve Equation'!$B$12)*'S Curve Equation'!$B$10))+'S Curve Equation'!$B$13)*'S Curve Equation'!$B$14</f>
        <v>0.19158578157480477</v>
      </c>
      <c r="U178" s="28">
        <f>(1/(1+EXP(('S Curve Equation'!$B$11-U133*'S Curve Equation'!$B$12)*'S Curve Equation'!$B$10))+'S Curve Equation'!$B$13)*'S Curve Equation'!$B$14</f>
        <v>0.19513684878228141</v>
      </c>
      <c r="V178" s="28">
        <f>(1/(1+EXP(('S Curve Equation'!$B$11-V133*'S Curve Equation'!$B$12)*'S Curve Equation'!$B$10))+'S Curve Equation'!$B$13)*'S Curve Equation'!$B$14</f>
        <v>0.19870216438608676</v>
      </c>
      <c r="W178" s="28">
        <f>(1/(1+EXP(('S Curve Equation'!$B$11-W133*'S Curve Equation'!$B$12)*'S Curve Equation'!$B$10))+'S Curve Equation'!$B$13)*'S Curve Equation'!$B$14</f>
        <v>0.20228098488902566</v>
      </c>
      <c r="X178" s="28">
        <f>(1/(1+EXP(('S Curve Equation'!$B$11-X133*'S Curve Equation'!$B$12)*'S Curve Equation'!$B$10))+'S Curve Equation'!$B$13)*'S Curve Equation'!$B$14</f>
        <v>0.20587256946295757</v>
      </c>
      <c r="Y178" s="28">
        <f>(1/(1+EXP(('S Curve Equation'!$B$11-Y133*'S Curve Equation'!$B$12)*'S Curve Equation'!$B$10))+'S Curve Equation'!$B$13)*'S Curve Equation'!$B$14</f>
        <v>0.20947618047535396</v>
      </c>
      <c r="Z178" s="28">
        <f>(1/(1+EXP(('S Curve Equation'!$B$11-Z133*'S Curve Equation'!$B$12)*'S Curve Equation'!$B$10))+'S Curve Equation'!$B$13)*'S Curve Equation'!$B$14</f>
        <v>0.21309108399974844</v>
      </c>
      <c r="AA178" s="28">
        <f>(1/(1+EXP(('S Curve Equation'!$B$11-AA133*'S Curve Equation'!$B$12)*'S Curve Equation'!$B$10))+'S Curve Equation'!$B$13)*'S Curve Equation'!$B$14</f>
        <v>0.21671655030975562</v>
      </c>
      <c r="AB178" s="28">
        <f>(1/(1+EXP(('S Curve Equation'!$B$11-AB133*'S Curve Equation'!$B$12)*'S Curve Equation'!$B$10))+'S Curve Equation'!$B$13)*'S Curve Equation'!$B$14</f>
        <v>0.22035185435634699</v>
      </c>
      <c r="AC178" s="28">
        <f>(1/(1+EXP(('S Curve Equation'!$B$11-AC133*'S Curve Equation'!$B$12)*'S Curve Equation'!$B$10))+'S Curve Equation'!$B$13)*'S Curve Equation'!$B$14</f>
        <v>0.22399627622812837</v>
      </c>
      <c r="AD178" s="28">
        <f>(1/(1+EXP(('S Curve Equation'!$B$11-AD133*'S Curve Equation'!$B$12)*'S Curve Equation'!$B$10))+'S Curve Equation'!$B$13)*'S Curve Equation'!$B$14</f>
        <v>0.22764910159441928</v>
      </c>
      <c r="AE178" s="28">
        <f>(1/(1+EXP(('S Curve Equation'!$B$11-AE133*'S Curve Equation'!$B$12)*'S Curve Equation'!$B$10))+'S Curve Equation'!$B$13)*'S Curve Equation'!$B$14</f>
        <v>0.23130962213095499</v>
      </c>
      <c r="AF178" s="28">
        <f>(1/(1+EXP(('S Curve Equation'!$B$11-AF133*'S Curve Equation'!$B$12)*'S Curve Equation'!$B$10))+'S Curve Equation'!$B$13)*'S Curve Equation'!$B$14</f>
        <v>0.23497713592808511</v>
      </c>
    </row>
    <row r="179" spans="1:32" x14ac:dyDescent="0.2">
      <c r="A179" s="6" t="s">
        <v>57</v>
      </c>
      <c r="B179" s="28">
        <f>(1/(1+EXP(('S Curve Equation'!$B$11-B134*'S Curve Equation'!$B$12)*'S Curve Equation'!$B$10))+'S Curve Equation'!$B$13)*'S Curve Equation'!$B$14</f>
        <v>0.35199999999999998</v>
      </c>
      <c r="C179" s="28">
        <f>(1/(1+EXP(('S Curve Equation'!$B$11-C134*'S Curve Equation'!$B$12)*'S Curve Equation'!$B$10))+'S Curve Equation'!$B$13)*'S Curve Equation'!$B$14</f>
        <v>0.35666353730064182</v>
      </c>
      <c r="D179" s="28">
        <f>(1/(1+EXP(('S Curve Equation'!$B$11-D134*'S Curve Equation'!$B$12)*'S Curve Equation'!$B$10))+'S Curve Equation'!$B$13)*'S Curve Equation'!$B$14</f>
        <v>0.36147942943022848</v>
      </c>
      <c r="E179" s="28">
        <f>(1/(1+EXP(('S Curve Equation'!$B$11-E134*'S Curve Equation'!$B$12)*'S Curve Equation'!$B$10))+'S Curve Equation'!$B$13)*'S Curve Equation'!$B$14</f>
        <v>0.36629224397962895</v>
      </c>
      <c r="F179" s="28">
        <f>(1/(1+EXP(('S Curve Equation'!$B$11-F134*'S Curve Equation'!$B$12)*'S Curve Equation'!$B$10))+'S Curve Equation'!$B$13)*'S Curve Equation'!$B$14</f>
        <v>0.37108281244175628</v>
      </c>
      <c r="G179" s="28">
        <f>(1/(1+EXP(('S Curve Equation'!$B$11-G134*'S Curve Equation'!$B$12)*'S Curve Equation'!$B$10))+'S Curve Equation'!$B$13)*'S Curve Equation'!$B$14</f>
        <v>0.37588927327967991</v>
      </c>
      <c r="H179" s="28">
        <f>(1/(1+EXP(('S Curve Equation'!$B$11-H134*'S Curve Equation'!$B$12)*'S Curve Equation'!$B$10))+'S Curve Equation'!$B$13)*'S Curve Equation'!$B$14</f>
        <v>0.38071819448410688</v>
      </c>
      <c r="I179" s="28">
        <f>(1/(1+EXP(('S Curve Equation'!$B$11-I134*'S Curve Equation'!$B$12)*'S Curve Equation'!$B$10))+'S Curve Equation'!$B$13)*'S Curve Equation'!$B$14</f>
        <v>0.38552439112351727</v>
      </c>
      <c r="J179" s="28">
        <f>(1/(1+EXP(('S Curve Equation'!$B$11-J134*'S Curve Equation'!$B$12)*'S Curve Equation'!$B$10))+'S Curve Equation'!$B$13)*'S Curve Equation'!$B$14</f>
        <v>0.39028716313021539</v>
      </c>
      <c r="K179" s="28">
        <f>(1/(1+EXP(('S Curve Equation'!$B$11-K134*'S Curve Equation'!$B$12)*'S Curve Equation'!$B$10))+'S Curve Equation'!$B$13)*'S Curve Equation'!$B$14</f>
        <v>0.39498651878646351</v>
      </c>
      <c r="L179" s="28">
        <f>(1/(1+EXP(('S Curve Equation'!$B$11-L134*'S Curve Equation'!$B$12)*'S Curve Equation'!$B$10))+'S Curve Equation'!$B$13)*'S Curve Equation'!$B$14</f>
        <v>0.39951564496801567</v>
      </c>
      <c r="M179" s="28">
        <f>(1/(1+EXP(('S Curve Equation'!$B$11-M134*'S Curve Equation'!$B$12)*'S Curve Equation'!$B$10))+'S Curve Equation'!$B$13)*'S Curve Equation'!$B$14</f>
        <v>0.40414490746129478</v>
      </c>
      <c r="N179" s="28">
        <f>(1/(1+EXP(('S Curve Equation'!$B$11-N134*'S Curve Equation'!$B$12)*'S Curve Equation'!$B$10))+'S Curve Equation'!$B$13)*'S Curve Equation'!$B$14</f>
        <v>0.40874788107025345</v>
      </c>
      <c r="O179" s="28">
        <f>(1/(1+EXP(('S Curve Equation'!$B$11-O134*'S Curve Equation'!$B$12)*'S Curve Equation'!$B$10))+'S Curve Equation'!$B$13)*'S Curve Equation'!$B$14</f>
        <v>0.41332399704006795</v>
      </c>
      <c r="P179" s="28">
        <f>(1/(1+EXP(('S Curve Equation'!$B$11-P134*'S Curve Equation'!$B$12)*'S Curve Equation'!$B$10))+'S Curve Equation'!$B$13)*'S Curve Equation'!$B$14</f>
        <v>0.41787271679476756</v>
      </c>
      <c r="Q179" s="28">
        <f>(1/(1+EXP(('S Curve Equation'!$B$11-Q134*'S Curve Equation'!$B$12)*'S Curve Equation'!$B$10))+'S Curve Equation'!$B$13)*'S Curve Equation'!$B$14</f>
        <v>0.42239353135188556</v>
      </c>
      <c r="R179" s="28">
        <f>(1/(1+EXP(('S Curve Equation'!$B$11-R134*'S Curve Equation'!$B$12)*'S Curve Equation'!$B$10))+'S Curve Equation'!$B$13)*'S Curve Equation'!$B$14</f>
        <v>0.42688596072059898</v>
      </c>
      <c r="S179" s="28">
        <f>(1/(1+EXP(('S Curve Equation'!$B$11-S134*'S Curve Equation'!$B$12)*'S Curve Equation'!$B$10))+'S Curve Equation'!$B$13)*'S Curve Equation'!$B$14</f>
        <v>0.43134955328546143</v>
      </c>
      <c r="T179" s="28">
        <f>(1/(1+EXP(('S Curve Equation'!$B$11-T134*'S Curve Equation'!$B$12)*'S Curve Equation'!$B$10))+'S Curve Equation'!$B$13)*'S Curve Equation'!$B$14</f>
        <v>0.43578388517774502</v>
      </c>
      <c r="U179" s="28">
        <f>(1/(1+EXP(('S Curve Equation'!$B$11-U134*'S Curve Equation'!$B$12)*'S Curve Equation'!$B$10))+'S Curve Equation'!$B$13)*'S Curve Equation'!$B$14</f>
        <v>0.44018855963628595</v>
      </c>
      <c r="V179" s="28">
        <f>(1/(1+EXP(('S Curve Equation'!$B$11-V134*'S Curve Equation'!$B$12)*'S Curve Equation'!$B$10))+'S Curve Equation'!$B$13)*'S Curve Equation'!$B$14</f>
        <v>0.44456320635968805</v>
      </c>
      <c r="W179" s="28">
        <f>(1/(1+EXP(('S Curve Equation'!$B$11-W134*'S Curve Equation'!$B$12)*'S Curve Equation'!$B$10))+'S Curve Equation'!$B$13)*'S Curve Equation'!$B$14</f>
        <v>0.44890748085160198</v>
      </c>
      <c r="X179" s="28">
        <f>(1/(1+EXP(('S Curve Equation'!$B$11-X134*'S Curve Equation'!$B$12)*'S Curve Equation'!$B$10))+'S Curve Equation'!$B$13)*'S Curve Equation'!$B$14</f>
        <v>0.45322106376073368</v>
      </c>
      <c r="Y179" s="28">
        <f>(1/(1+EXP(('S Curve Equation'!$B$11-Y134*'S Curve Equation'!$B$12)*'S Curve Equation'!$B$10))+'S Curve Equation'!$B$13)*'S Curve Equation'!$B$14</f>
        <v>0.45750366021713829</v>
      </c>
      <c r="Z179" s="28">
        <f>(1/(1+EXP(('S Curve Equation'!$B$11-Z134*'S Curve Equation'!$B$12)*'S Curve Equation'!$B$10))+'S Curve Equation'!$B$13)*'S Curve Equation'!$B$14</f>
        <v>0.46175499916625756</v>
      </c>
      <c r="AA179" s="28">
        <f>(1/(1+EXP(('S Curve Equation'!$B$11-AA134*'S Curve Equation'!$B$12)*'S Curve Equation'!$B$10))+'S Curve Equation'!$B$13)*'S Curve Equation'!$B$14</f>
        <v>0.46597483270210099</v>
      </c>
      <c r="AB179" s="28">
        <f>(1/(1+EXP(('S Curve Equation'!$B$11-AB134*'S Curve Equation'!$B$12)*'S Curve Equation'!$B$10))+'S Curve Equation'!$B$13)*'S Curve Equation'!$B$14</f>
        <v>0.47016293540085158</v>
      </c>
      <c r="AC179" s="28">
        <f>(1/(1+EXP(('S Curve Equation'!$B$11-AC134*'S Curve Equation'!$B$12)*'S Curve Equation'!$B$10))+'S Curve Equation'!$B$13)*'S Curve Equation'!$B$14</f>
        <v>0.47431910365610913</v>
      </c>
      <c r="AD179" s="28">
        <f>(1/(1+EXP(('S Curve Equation'!$B$11-AD134*'S Curve Equation'!$B$12)*'S Curve Equation'!$B$10))+'S Curve Equation'!$B$13)*'S Curve Equation'!$B$14</f>
        <v>0.47844315501691637</v>
      </c>
      <c r="AE179" s="28">
        <f>(1/(1+EXP(('S Curve Equation'!$B$11-AE134*'S Curve Equation'!$B$12)*'S Curve Equation'!$B$10))+'S Curve Equation'!$B$13)*'S Curve Equation'!$B$14</f>
        <v>0.4825349275296093</v>
      </c>
      <c r="AF179" s="28">
        <f>(1/(1+EXP(('S Curve Equation'!$B$11-AF134*'S Curve Equation'!$B$12)*'S Curve Equation'!$B$10))+'S Curve Equation'!$B$13)*'S Curve Equation'!$B$14</f>
        <v>0.48659427908447428</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nonhispanic'!B138)</f>
        <v>0.24199999999999999</v>
      </c>
      <c r="C183" s="28">
        <f>C138/SUM(C138,'Calculations nonhispanic'!C138)</f>
        <v>0.24618826044559081</v>
      </c>
      <c r="D183" s="28">
        <f>D138/SUM(D138,'Calculations nonhispanic'!D138)</f>
        <v>0.25053658612554902</v>
      </c>
      <c r="E183" s="28">
        <f>E138/SUM(E138,'Calculations nonhispanic'!E138)</f>
        <v>0.25490572162412928</v>
      </c>
      <c r="F183" s="28">
        <f>F138/SUM(F138,'Calculations nonhispanic'!F138)</f>
        <v>0.25927808004716535</v>
      </c>
      <c r="G183" s="28">
        <f>G138/SUM(G138,'Calculations nonhispanic'!G138)</f>
        <v>0.26368842418008137</v>
      </c>
      <c r="H183" s="28">
        <f>H138/SUM(H138,'Calculations nonhispanic'!H138)</f>
        <v>0.26814306262228726</v>
      </c>
      <c r="I183" s="28">
        <f>I138/SUM(I138,'Calculations nonhispanic'!I138)</f>
        <v>0.27260031080607056</v>
      </c>
      <c r="J183" s="28">
        <f>J138/SUM(J138,'Calculations nonhispanic'!J138)</f>
        <v>0.27704048659675057</v>
      </c>
      <c r="K183" s="28">
        <f>K138/SUM(K138,'Calculations nonhispanic'!K138)</f>
        <v>0.28144417592702164</v>
      </c>
      <c r="L183" s="28">
        <f>L138/SUM(L138,'Calculations nonhispanic'!L138)</f>
        <v>0.28570962121143451</v>
      </c>
      <c r="M183" s="28">
        <f>M138/SUM(M138,'Calculations nonhispanic'!M138)</f>
        <v>0.29009095229186799</v>
      </c>
      <c r="N183" s="28">
        <f>N138/SUM(N138,'Calculations nonhispanic'!N138)</f>
        <v>0.2944690306957487</v>
      </c>
      <c r="O183" s="28">
        <f>O138/SUM(O138,'Calculations nonhispanic'!O138)</f>
        <v>0.29884293995266575</v>
      </c>
      <c r="P183" s="28">
        <f>P138/SUM(P138,'Calculations nonhispanic'!P138)</f>
        <v>0.30321178377322722</v>
      </c>
      <c r="Q183" s="28">
        <f>Q138/SUM(Q138,'Calculations nonhispanic'!Q138)</f>
        <v>0.30757468631607132</v>
      </c>
      <c r="R183" s="28">
        <f>R138/SUM(R138,'Calculations nonhispanic'!R138)</f>
        <v>0.31193079241757216</v>
      </c>
      <c r="S183" s="28">
        <f>S138/SUM(S138,'Calculations nonhispanic'!S138)</f>
        <v>0.31627926778534393</v>
      </c>
      <c r="T183" s="28">
        <f>T138/SUM(T138,'Calculations nonhispanic'!T138)</f>
        <v>0.32061929915669163</v>
      </c>
      <c r="U183" s="28">
        <f>U138/SUM(U138,'Calculations nonhispanic'!U138)</f>
        <v>0.32495009442315737</v>
      </c>
      <c r="V183" s="28">
        <f>V138/SUM(V138,'Calculations nonhispanic'!V138)</f>
        <v>0.32927088272238841</v>
      </c>
      <c r="W183" s="28">
        <f>W138/SUM(W138,'Calculations nonhispanic'!W138)</f>
        <v>0.333580914498532</v>
      </c>
      <c r="X183" s="28">
        <f>X138/SUM(X138,'Calculations nonhispanic'!X138)</f>
        <v>0.33787946153239695</v>
      </c>
      <c r="Y183" s="28">
        <f>Y138/SUM(Y138,'Calculations nonhispanic'!Y138)</f>
        <v>0.34216581694263837</v>
      </c>
      <c r="Z183" s="28">
        <f>Z138/SUM(Z138,'Calculations nonhispanic'!Z138)</f>
        <v>0.34643929515920352</v>
      </c>
      <c r="AA183" s="28">
        <f>AA138/SUM(AA138,'Calculations nonhispanic'!AA138)</f>
        <v>0.35069923187032614</v>
      </c>
      <c r="AB183" s="28">
        <f>AB138/SUM(AB138,'Calculations nonhispanic'!AB138)</f>
        <v>0.35494498394430585</v>
      </c>
      <c r="AC183" s="28">
        <f>AC138/SUM(AC138,'Calculations nonhispanic'!AC138)</f>
        <v>0.35917592932733045</v>
      </c>
      <c r="AD183" s="28">
        <f>AD138/SUM(AD138,'Calculations nonhispanic'!AD138)</f>
        <v>0.36339146691859847</v>
      </c>
      <c r="AE183" s="28">
        <f>AE138/SUM(AE138,'Calculations nonhispanic'!AE138)</f>
        <v>0.3675910164239668</v>
      </c>
      <c r="AF183" s="28">
        <f>AF138/SUM(AF138,'Calculations nonhispanic'!AF138)</f>
        <v>0.37177401818934497</v>
      </c>
    </row>
    <row r="184" spans="1:32" x14ac:dyDescent="0.2">
      <c r="A184" s="6" t="s">
        <v>94</v>
      </c>
      <c r="B184" s="28">
        <f>B139/SUM(B139,'Calculations nonhispanic'!B139)</f>
        <v>4.2000000000000003E-2</v>
      </c>
      <c r="C184" s="28">
        <f>C139/SUM(C139,'Calculations nonhispanic'!C139)</f>
        <v>4.347432288454596E-2</v>
      </c>
      <c r="D184" s="28">
        <f>D139/SUM(D139,'Calculations nonhispanic'!D139)</f>
        <v>4.5028282887553887E-2</v>
      </c>
      <c r="E184" s="28">
        <f>E139/SUM(E139,'Calculations nonhispanic'!E139)</f>
        <v>4.6613837644042505E-2</v>
      </c>
      <c r="F184" s="28">
        <f>F139/SUM(F139,'Calculations nonhispanic'!F139)</f>
        <v>4.8225073103326105E-2</v>
      </c>
      <c r="G184" s="28">
        <f>G139/SUM(G139,'Calculations nonhispanic'!G139)</f>
        <v>4.9875426375113434E-2</v>
      </c>
      <c r="H184" s="28">
        <f>H139/SUM(H139,'Calculations nonhispanic'!H139)</f>
        <v>5.1568256969352674E-2</v>
      </c>
      <c r="I184" s="28">
        <f>I139/SUM(I139,'Calculations nonhispanic'!I139)</f>
        <v>5.3288436100013777E-2</v>
      </c>
      <c r="J184" s="28">
        <f>J139/SUM(J139,'Calculations nonhispanic'!J139)</f>
        <v>5.5028546947891881E-2</v>
      </c>
      <c r="K184" s="28">
        <f>K139/SUM(K139,'Calculations nonhispanic'!K139)</f>
        <v>5.6780810551845917E-2</v>
      </c>
      <c r="L184" s="28">
        <f>L139/SUM(L139,'Calculations nonhispanic'!L139)</f>
        <v>5.850347443944761E-2</v>
      </c>
      <c r="M184" s="28">
        <f>M139/SUM(M139,'Calculations nonhispanic'!M139)</f>
        <v>6.0299277239511562E-2</v>
      </c>
      <c r="N184" s="28">
        <f>N139/SUM(N139,'Calculations nonhispanic'!N139)</f>
        <v>6.2120720672561726E-2</v>
      </c>
      <c r="O184" s="28">
        <f>O139/SUM(O139,'Calculations nonhispanic'!O139)</f>
        <v>6.3967676620394237E-2</v>
      </c>
      <c r="P184" s="28">
        <f>P139/SUM(P139,'Calculations nonhispanic'!P139)</f>
        <v>6.5840006943822582E-2</v>
      </c>
      <c r="Q184" s="28">
        <f>Q139/SUM(Q139,'Calculations nonhispanic'!Q139)</f>
        <v>6.7737563604890652E-2</v>
      </c>
      <c r="R184" s="28">
        <f>R139/SUM(R139,'Calculations nonhispanic'!R139)</f>
        <v>6.9660188797019629E-2</v>
      </c>
      <c r="S184" s="28">
        <f>S139/SUM(S139,'Calculations nonhispanic'!S139)</f>
        <v>7.1607715082865772E-2</v>
      </c>
      <c r="T184" s="28">
        <f>T139/SUM(T139,'Calculations nonhispanic'!T139)</f>
        <v>7.3579965539658759E-2</v>
      </c>
      <c r="U184" s="28">
        <f>U139/SUM(U139,'Calculations nonhispanic'!U139)</f>
        <v>7.5576753911768463E-2</v>
      </c>
      <c r="V184" s="28">
        <f>V139/SUM(V139,'Calculations nonhispanic'!V139)</f>
        <v>7.7597884770262554E-2</v>
      </c>
      <c r="W184" s="28">
        <f>W139/SUM(W139,'Calculations nonhispanic'!W139)</f>
        <v>7.9643153679190712E-2</v>
      </c>
      <c r="X184" s="28">
        <f>X139/SUM(X139,'Calculations nonhispanic'!X139)</f>
        <v>8.1712347368333119E-2</v>
      </c>
      <c r="Y184" s="28">
        <f>Y139/SUM(Y139,'Calculations nonhispanic'!Y139)</f>
        <v>8.3805243912146415E-2</v>
      </c>
      <c r="Z184" s="28">
        <f>Z139/SUM(Z139,'Calculations nonhispanic'!Z139)</f>
        <v>8.5921612914622858E-2</v>
      </c>
      <c r="AA184" s="28">
        <f>AA139/SUM(AA139,'Calculations nonhispanic'!AA139)</f>
        <v>8.8061215699794318E-2</v>
      </c>
      <c r="AB184" s="28">
        <f>AB139/SUM(AB139,'Calculations nonhispanic'!AB139)</f>
        <v>9.0223805507585964E-2</v>
      </c>
      <c r="AC184" s="28">
        <f>AC139/SUM(AC139,'Calculations nonhispanic'!AC139)</f>
        <v>9.2409127694730572E-2</v>
      </c>
      <c r="AD184" s="28">
        <f>AD139/SUM(AD139,'Calculations nonhispanic'!AD139)</f>
        <v>9.4616919940457678E-2</v>
      </c>
      <c r="AE184" s="28">
        <f>AE139/SUM(AE139,'Calculations nonhispanic'!AE139)</f>
        <v>9.6846912456654402E-2</v>
      </c>
      <c r="AF184" s="28">
        <f>AF139/SUM(AF139,'Calculations nonhispanic'!AF139)</f>
        <v>9.9098828202204031E-2</v>
      </c>
    </row>
    <row r="185" spans="1:32" x14ac:dyDescent="0.2">
      <c r="A185" s="6" t="s">
        <v>93</v>
      </c>
      <c r="B185" s="28">
        <f>B140/SUM(B140,'Calculations nonhispanic'!B140)</f>
        <v>0.12999999999999998</v>
      </c>
      <c r="C185" s="28">
        <f>C140/SUM(C140,'Calculations nonhispanic'!C140)</f>
        <v>0.13302962970490648</v>
      </c>
      <c r="D185" s="28">
        <f>D140/SUM(D140,'Calculations nonhispanic'!D140)</f>
        <v>0.13619696647510204</v>
      </c>
      <c r="E185" s="28">
        <f>E140/SUM(E140,'Calculations nonhispanic'!E140)</f>
        <v>0.13940197312303224</v>
      </c>
      <c r="F185" s="28">
        <f>F140/SUM(F140,'Calculations nonhispanic'!F140)</f>
        <v>0.14263195529290007</v>
      </c>
      <c r="G185" s="28">
        <f>G140/SUM(G140,'Calculations nonhispanic'!G140)</f>
        <v>0.14591293680973064</v>
      </c>
      <c r="H185" s="28">
        <f>H140/SUM(H140,'Calculations nonhispanic'!H140)</f>
        <v>0.14925028123482756</v>
      </c>
      <c r="I185" s="28">
        <f>I140/SUM(I140,'Calculations nonhispanic'!I140)</f>
        <v>0.1526131571011731</v>
      </c>
      <c r="J185" s="28">
        <f>J140/SUM(J140,'Calculations nonhispanic'!J140)</f>
        <v>0.15598662923570417</v>
      </c>
      <c r="K185" s="28">
        <f>K140/SUM(K140,'Calculations nonhispanic'!K140)</f>
        <v>0.15935555434983251</v>
      </c>
      <c r="L185" s="28">
        <f>L140/SUM(L140,'Calculations nonhispanic'!L140)</f>
        <v>0.16264075204678949</v>
      </c>
      <c r="M185" s="28">
        <f>M140/SUM(M140,'Calculations nonhispanic'!M140)</f>
        <v>0.16603780777609251</v>
      </c>
      <c r="N185" s="28">
        <f>N140/SUM(N140,'Calculations nonhispanic'!N140)</f>
        <v>0.16945525599510713</v>
      </c>
      <c r="O185" s="28">
        <f>O140/SUM(O140,'Calculations nonhispanic'!O140)</f>
        <v>0.1728923573252828</v>
      </c>
      <c r="P185" s="28">
        <f>P140/SUM(P140,'Calculations nonhispanic'!P140)</f>
        <v>0.17634837013000665</v>
      </c>
      <c r="Q185" s="28">
        <f>Q140/SUM(Q140,'Calculations nonhispanic'!Q140)</f>
        <v>0.17982255115009782</v>
      </c>
      <c r="R185" s="28">
        <f>R140/SUM(R140,'Calculations nonhispanic'!R140)</f>
        <v>0.18331415612797503</v>
      </c>
      <c r="S185" s="28">
        <f>S140/SUM(S140,'Calculations nonhispanic'!S140)</f>
        <v>0.1868224404197758</v>
      </c>
      <c r="T185" s="28">
        <f>T140/SUM(T140,'Calculations nonhispanic'!T140)</f>
        <v>0.19034665959475769</v>
      </c>
      <c r="U185" s="28">
        <f>U140/SUM(U140,'Calculations nonhispanic'!U140)</f>
        <v>0.19388607002133121</v>
      </c>
      <c r="V185" s="28">
        <f>V140/SUM(V140,'Calculations nonhispanic'!V140)</f>
        <v>0.19743992943916386</v>
      </c>
      <c r="W185" s="28">
        <f>W140/SUM(W140,'Calculations nonhispanic'!W140)</f>
        <v>0.20100749751680355</v>
      </c>
      <c r="X185" s="28">
        <f>X140/SUM(X140,'Calculations nonhispanic'!X140)</f>
        <v>0.20458803639433618</v>
      </c>
      <c r="Y185" s="28">
        <f>Y140/SUM(Y140,'Calculations nonhispanic'!Y140)</f>
        <v>0.20818081121063636</v>
      </c>
      <c r="Z185" s="28">
        <f>Z140/SUM(Z140,'Calculations nonhispanic'!Z140)</f>
        <v>0.21178509061479889</v>
      </c>
      <c r="AA185" s="28">
        <f>AA140/SUM(AA140,'Calculations nonhispanic'!AA140)</f>
        <v>0.21540014726141871</v>
      </c>
      <c r="AB185" s="28">
        <f>AB140/SUM(AB140,'Calculations nonhispanic'!AB140)</f>
        <v>0.21902525828939423</v>
      </c>
      <c r="AC185" s="28">
        <f>AC140/SUM(AC140,'Calculations nonhispanic'!AC140)</f>
        <v>0.22265970578398811</v>
      </c>
      <c r="AD185" s="28">
        <f>AD140/SUM(AD140,'Calculations nonhispanic'!AD140)</f>
        <v>0.22630277722193479</v>
      </c>
      <c r="AE185" s="28">
        <f>AE140/SUM(AE140,'Calculations nonhispanic'!AE140)</f>
        <v>0.22995376589940175</v>
      </c>
      <c r="AF185" s="28">
        <f>AF140/SUM(AF140,'Calculations nonhispanic'!AF140)</f>
        <v>0.2336119713426684</v>
      </c>
    </row>
    <row r="186" spans="1:32" x14ac:dyDescent="0.2">
      <c r="A186" s="6" t="s">
        <v>28</v>
      </c>
      <c r="B186" s="28">
        <f>B141/SUM(B141,'Calculations nonhispanic'!B141)</f>
        <v>0.127</v>
      </c>
      <c r="C186" s="28">
        <f>C141/SUM(C141,'Calculations nonhispanic'!C141)</f>
        <v>0.12998738215632494</v>
      </c>
      <c r="D186" s="28">
        <f>D141/SUM(D141,'Calculations nonhispanic'!D141)</f>
        <v>0.13311123785399828</v>
      </c>
      <c r="E186" s="28">
        <f>E141/SUM(E141,'Calculations nonhispanic'!E141)</f>
        <v>0.13627295319815078</v>
      </c>
      <c r="F186" s="28">
        <f>F141/SUM(F141,'Calculations nonhispanic'!F141)</f>
        <v>0.13946001839179925</v>
      </c>
      <c r="G186" s="28">
        <f>G141/SUM(G141,'Calculations nonhispanic'!G141)</f>
        <v>0.14269812899749262</v>
      </c>
      <c r="H186" s="28">
        <f>H141/SUM(H141,'Calculations nonhispanic'!H141)</f>
        <v>0.14599260646352349</v>
      </c>
      <c r="I186" s="28">
        <f>I141/SUM(I141,'Calculations nonhispanic'!I141)</f>
        <v>0.14931303490281039</v>
      </c>
      <c r="J186" s="28">
        <f>J141/SUM(J141,'Calculations nonhispanic'!J141)</f>
        <v>0.15264467201973436</v>
      </c>
      <c r="K186" s="28">
        <f>K141/SUM(K141,'Calculations nonhispanic'!K141)</f>
        <v>0.15597255684773145</v>
      </c>
      <c r="L186" s="28">
        <f>L141/SUM(L141,'Calculations nonhispanic'!L141)</f>
        <v>0.15921843787843445</v>
      </c>
      <c r="M186" s="28">
        <f>M141/SUM(M141,'Calculations nonhispanic'!M141)</f>
        <v>0.1625755619570198</v>
      </c>
      <c r="N186" s="28">
        <f>N141/SUM(N141,'Calculations nonhispanic'!N141)</f>
        <v>0.16595357431285868</v>
      </c>
      <c r="O186" s="28">
        <f>O141/SUM(O141,'Calculations nonhispanic'!O141)</f>
        <v>0.16935175012204018</v>
      </c>
      <c r="P186" s="28">
        <f>P141/SUM(P141,'Calculations nonhispanic'!P141)</f>
        <v>0.17276936173521959</v>
      </c>
      <c r="Q186" s="28">
        <f>Q141/SUM(Q141,'Calculations nonhispanic'!Q141)</f>
        <v>0.17620567930661749</v>
      </c>
      <c r="R186" s="28">
        <f>R141/SUM(R141,'Calculations nonhispanic'!R141)</f>
        <v>0.17965997141275974</v>
      </c>
      <c r="S186" s="28">
        <f>S141/SUM(S141,'Calculations nonhispanic'!S141)</f>
        <v>0.18313150566021891</v>
      </c>
      <c r="T186" s="28">
        <f>T141/SUM(T141,'Calculations nonhispanic'!T141)</f>
        <v>0.18661954928166882</v>
      </c>
      <c r="U186" s="28">
        <f>U141/SUM(U141,'Calculations nonhispanic'!U141)</f>
        <v>0.19012336971958313</v>
      </c>
      <c r="V186" s="28">
        <f>V141/SUM(V141,'Calculations nonhispanic'!V141)</f>
        <v>0.19364223519698923</v>
      </c>
      <c r="W186" s="28">
        <f>W141/SUM(W141,'Calculations nonhispanic'!W141)</f>
        <v>0.19717541527470811</v>
      </c>
      <c r="X186" s="28">
        <f>X141/SUM(X141,'Calculations nonhispanic'!X141)</f>
        <v>0.20072218139456055</v>
      </c>
      <c r="Y186" s="28">
        <f>Y141/SUM(Y141,'Calculations nonhispanic'!Y141)</f>
        <v>0.204281807408076</v>
      </c>
      <c r="Z186" s="28">
        <f>Z141/SUM(Z141,'Calculations nonhispanic'!Z141)</f>
        <v>0.20785357009026004</v>
      </c>
      <c r="AA186" s="28">
        <f>AA141/SUM(AA141,'Calculations nonhispanic'!AA141)</f>
        <v>0.21143674963805684</v>
      </c>
      <c r="AB186" s="28">
        <f>AB141/SUM(AB141,'Calculations nonhispanic'!AB141)</f>
        <v>0.21503063015315022</v>
      </c>
      <c r="AC186" s="28">
        <f>AC141/SUM(AC141,'Calculations nonhispanic'!AC141)</f>
        <v>0.2186345001088032</v>
      </c>
      <c r="AD186" s="28">
        <f>AD141/SUM(AD141,'Calculations nonhispanic'!AD141)</f>
        <v>0.22224765280049316</v>
      </c>
      <c r="AE186" s="28">
        <f>AE141/SUM(AE141,'Calculations nonhispanic'!AE141)</f>
        <v>0.22586938678011398</v>
      </c>
      <c r="AF186" s="28">
        <f>AF141/SUM(AF141,'Calculations nonhispanic'!AF141)</f>
        <v>0.2294990062735722</v>
      </c>
    </row>
    <row r="187" spans="1:32" x14ac:dyDescent="0.2">
      <c r="A187" s="6" t="s">
        <v>29</v>
      </c>
      <c r="B187" s="28">
        <f>B142/SUM(B142,'Calculations nonhispanic'!B142)</f>
        <v>0.20699999999999996</v>
      </c>
      <c r="C187" s="28">
        <f>C142/SUM(C142,'Calculations nonhispanic'!C142)</f>
        <v>0.21090735605654104</v>
      </c>
      <c r="D187" s="28">
        <f>D142/SUM(D142,'Calculations nonhispanic'!D142)</f>
        <v>0.21497200361096538</v>
      </c>
      <c r="E187" s="28">
        <f>E142/SUM(E142,'Calculations nonhispanic'!E142)</f>
        <v>0.21906422528480179</v>
      </c>
      <c r="F187" s="28">
        <f>F142/SUM(F142,'Calculations nonhispanic'!F142)</f>
        <v>0.22316756870158463</v>
      </c>
      <c r="G187" s="28">
        <f>G142/SUM(G142,'Calculations nonhispanic'!G142)</f>
        <v>0.22731472570766068</v>
      </c>
      <c r="H187" s="28">
        <f>H142/SUM(H142,'Calculations nonhispanic'!H142)</f>
        <v>0.23151181081721478</v>
      </c>
      <c r="I187" s="28">
        <f>I142/SUM(I142,'Calculations nonhispanic'!I142)</f>
        <v>0.23571963370892263</v>
      </c>
      <c r="J187" s="28">
        <f>J142/SUM(J142,'Calculations nonhispanic'!J142)</f>
        <v>0.23991952769824709</v>
      </c>
      <c r="K187" s="28">
        <f>K142/SUM(K142,'Calculations nonhispanic'!K142)</f>
        <v>0.24409293765312481</v>
      </c>
      <c r="L187" s="28">
        <f>L142/SUM(L142,'Calculations nonhispanic'!L142)</f>
        <v>0.24814291454565274</v>
      </c>
      <c r="M187" s="28">
        <f>M142/SUM(M142,'Calculations nonhispanic'!M142)</f>
        <v>0.25231065056013235</v>
      </c>
      <c r="N187" s="28">
        <f>N142/SUM(N142,'Calculations nonhispanic'!N142)</f>
        <v>0.2564830743802663</v>
      </c>
      <c r="O187" s="28">
        <f>O142/SUM(O142,'Calculations nonhispanic'!O142)</f>
        <v>0.2606592529910014</v>
      </c>
      <c r="P187" s="28">
        <f>P142/SUM(P142,'Calculations nonhispanic'!P142)</f>
        <v>0.26483826709809832</v>
      </c>
      <c r="Q187" s="28">
        <f>Q142/SUM(Q142,'Calculations nonhispanic'!Q142)</f>
        <v>0.26901921161677655</v>
      </c>
      <c r="R187" s="28">
        <f>R142/SUM(R142,'Calculations nonhispanic'!R142)</f>
        <v>0.27320119612647964</v>
      </c>
      <c r="S187" s="28">
        <f>S142/SUM(S142,'Calculations nonhispanic'!S142)</f>
        <v>0.27738334529217118</v>
      </c>
      <c r="T187" s="28">
        <f>T142/SUM(T142,'Calculations nonhispanic'!T142)</f>
        <v>0.28156479925264388</v>
      </c>
      <c r="U187" s="28">
        <f>U142/SUM(U142,'Calculations nonhispanic'!U142)</f>
        <v>0.28574471397635143</v>
      </c>
      <c r="V187" s="28">
        <f>V142/SUM(V142,'Calculations nonhispanic'!V142)</f>
        <v>0.28992226158537227</v>
      </c>
      <c r="W187" s="28">
        <f>W142/SUM(W142,'Calculations nonhispanic'!W142)</f>
        <v>0.29409663064812858</v>
      </c>
      <c r="X187" s="28">
        <f>X142/SUM(X142,'Calculations nonhispanic'!X142)</f>
        <v>0.29826702644154218</v>
      </c>
      <c r="Y187" s="28">
        <f>Y142/SUM(Y142,'Calculations nonhispanic'!Y142)</f>
        <v>0.30243267118335554</v>
      </c>
      <c r="Z187" s="28">
        <f>Z142/SUM(Z142,'Calculations nonhispanic'!Z142)</f>
        <v>0.30659280423536084</v>
      </c>
      <c r="AA187" s="28">
        <f>AA142/SUM(AA142,'Calculations nonhispanic'!AA142)</f>
        <v>0.31074668227835173</v>
      </c>
      <c r="AB187" s="28">
        <f>AB142/SUM(AB142,'Calculations nonhispanic'!AB142)</f>
        <v>0.31489357945959928</v>
      </c>
      <c r="AC187" s="28">
        <f>AC142/SUM(AC142,'Calculations nonhispanic'!AC142)</f>
        <v>0.31903278751370023</v>
      </c>
      <c r="AD187" s="28">
        <f>AD142/SUM(AD142,'Calculations nonhispanic'!AD142)</f>
        <v>0.32316361585767234</v>
      </c>
      <c r="AE187" s="28">
        <f>AE142/SUM(AE142,'Calculations nonhispanic'!AE142)</f>
        <v>0.32728539166117387</v>
      </c>
      <c r="AF187" s="28">
        <f>AF142/SUM(AF142,'Calculations nonhispanic'!AF142)</f>
        <v>0.33139745989274588</v>
      </c>
    </row>
    <row r="188" spans="1:32" x14ac:dyDescent="0.2">
      <c r="A188" s="6" t="s">
        <v>30</v>
      </c>
      <c r="B188" s="28">
        <f>B143/SUM(B143,'Calculations nonhispanic'!B143)</f>
        <v>0.28669902912621359</v>
      </c>
      <c r="C188" s="28">
        <f>C143/SUM(C143,'Calculations nonhispanic'!C143)</f>
        <v>0.29115119014314877</v>
      </c>
      <c r="D188" s="28">
        <f>D143/SUM(D143,'Calculations nonhispanic'!D143)</f>
        <v>0.29576284800100583</v>
      </c>
      <c r="E188" s="28">
        <f>E143/SUM(E143,'Calculations nonhispanic'!E143)</f>
        <v>0.30038577177481535</v>
      </c>
      <c r="F188" s="28">
        <f>F143/SUM(F143,'Calculations nonhispanic'!F143)</f>
        <v>0.30500139078605565</v>
      </c>
      <c r="G188" s="28">
        <f>G143/SUM(G143,'Calculations nonhispanic'!G143)</f>
        <v>0.30964637635017672</v>
      </c>
      <c r="H188" s="28">
        <f>H143/SUM(H143,'Calculations nonhispanic'!H143)</f>
        <v>0.31432719773255186</v>
      </c>
      <c r="I188" s="28">
        <f>I143/SUM(I143,'Calculations nonhispanic'!I143)</f>
        <v>0.31900000828299141</v>
      </c>
      <c r="J188" s="28">
        <f>J143/SUM(J143,'Calculations nonhispanic'!J143)</f>
        <v>0.3236443487431287</v>
      </c>
      <c r="K188" s="28">
        <f>K143/SUM(K143,'Calculations nonhispanic'!K143)</f>
        <v>0.32824022074822096</v>
      </c>
      <c r="L188" s="28">
        <f>L143/SUM(L143,'Calculations nonhispanic'!L143)</f>
        <v>0.33268213987016287</v>
      </c>
      <c r="M188" s="28">
        <f>M143/SUM(M143,'Calculations nonhispanic'!M143)</f>
        <v>0.33723493429329282</v>
      </c>
      <c r="N188" s="28">
        <f>N143/SUM(N143,'Calculations nonhispanic'!N143)</f>
        <v>0.34177453027793298</v>
      </c>
      <c r="O188" s="28">
        <f>O143/SUM(O143,'Calculations nonhispanic'!O143)</f>
        <v>0.34630010806295747</v>
      </c>
      <c r="P188" s="28">
        <f>P143/SUM(P143,'Calculations nonhispanic'!P143)</f>
        <v>0.35081087423590412</v>
      </c>
      <c r="Q188" s="28">
        <f>Q143/SUM(Q143,'Calculations nonhispanic'!Q143)</f>
        <v>0.35530606165124412</v>
      </c>
      <c r="R188" s="28">
        <f>R143/SUM(R143,'Calculations nonhispanic'!R143)</f>
        <v>0.35978492931471312</v>
      </c>
      <c r="S188" s="28">
        <f>S143/SUM(S143,'Calculations nonhispanic'!S143)</f>
        <v>0.36424676223551661</v>
      </c>
      <c r="T188" s="28">
        <f>T143/SUM(T143,'Calculations nonhispanic'!T143)</f>
        <v>0.36869087124820327</v>
      </c>
      <c r="U188" s="28">
        <f>U143/SUM(U143,'Calculations nonhispanic'!U143)</f>
        <v>0.37311659280596621</v>
      </c>
      <c r="V188" s="28">
        <f>V143/SUM(V143,'Calculations nonhispanic'!V143)</f>
        <v>0.37752328874713909</v>
      </c>
      <c r="W188" s="28">
        <f>W143/SUM(W143,'Calculations nonhispanic'!W143)</f>
        <v>0.38191034603660162</v>
      </c>
      <c r="X188" s="28">
        <f>X143/SUM(X143,'Calculations nonhispanic'!X143)</f>
        <v>0.38627717648378634</v>
      </c>
      <c r="Y188" s="28">
        <f>Y143/SUM(Y143,'Calculations nonhispanic'!Y143)</f>
        <v>0.39062321643894776</v>
      </c>
      <c r="Z188" s="28">
        <f>Z143/SUM(Z143,'Calculations nonhispanic'!Z143)</f>
        <v>0.39494792646929644</v>
      </c>
      <c r="AA188" s="28">
        <f>AA143/SUM(AA143,'Calculations nonhispanic'!AA143)</f>
        <v>0.39925079101660149</v>
      </c>
      <c r="AB188" s="28">
        <f>AB143/SUM(AB143,'Calculations nonhispanic'!AB143)</f>
        <v>0.40353131803777315</v>
      </c>
      <c r="AC188" s="28">
        <f>AC143/SUM(AC143,'Calculations nonhispanic'!AC143)</f>
        <v>0.40778903862991928</v>
      </c>
      <c r="AD188" s="28">
        <f>AD143/SUM(AD143,'Calculations nonhispanic'!AD143)</f>
        <v>0.41202350664132703</v>
      </c>
      <c r="AE188" s="28">
        <f>AE143/SUM(AE143,'Calculations nonhispanic'!AE143)</f>
        <v>0.41623429826975616</v>
      </c>
      <c r="AF188" s="28">
        <f>AF143/SUM(AF143,'Calculations nonhispanic'!AF143)</f>
        <v>0.42042101164938778</v>
      </c>
    </row>
    <row r="189" spans="1:32" x14ac:dyDescent="0.2">
      <c r="A189" s="6" t="s">
        <v>31</v>
      </c>
      <c r="B189" s="28">
        <f>B144/SUM(B144,'Calculations nonhispanic'!B144)</f>
        <v>0.22600000000000009</v>
      </c>
      <c r="C189" s="28">
        <f>C144/SUM(C144,'Calculations nonhispanic'!C144)</f>
        <v>0.23006829040509261</v>
      </c>
      <c r="D189" s="28">
        <f>D144/SUM(D144,'Calculations nonhispanic'!D144)</f>
        <v>0.23429576987307135</v>
      </c>
      <c r="E189" s="28">
        <f>E144/SUM(E144,'Calculations nonhispanic'!E144)</f>
        <v>0.23854725860703996</v>
      </c>
      <c r="F189" s="28">
        <f>F144/SUM(F144,'Calculations nonhispanic'!F144)</f>
        <v>0.24280564686568001</v>
      </c>
      <c r="G189" s="28">
        <f>G144/SUM(G144,'Calculations nonhispanic'!G144)</f>
        <v>0.24710481715162122</v>
      </c>
      <c r="H189" s="28">
        <f>H144/SUM(H144,'Calculations nonhispanic'!H144)</f>
        <v>0.25145099785401592</v>
      </c>
      <c r="I189" s="28">
        <f>I144/SUM(I144,'Calculations nonhispanic'!I144)</f>
        <v>0.25580355251490783</v>
      </c>
      <c r="J189" s="28">
        <f>J144/SUM(J144,'Calculations nonhispanic'!J144)</f>
        <v>0.26014321587843536</v>
      </c>
      <c r="K189" s="28">
        <f>K144/SUM(K144,'Calculations nonhispanic'!K144)</f>
        <v>0.26445091935375065</v>
      </c>
      <c r="L189" s="28">
        <f>L144/SUM(L144,'Calculations nonhispanic'!L144)</f>
        <v>0.26862688194096601</v>
      </c>
      <c r="M189" s="28">
        <f>M144/SUM(M144,'Calculations nonhispanic'!M144)</f>
        <v>0.27291985088678994</v>
      </c>
      <c r="N189" s="28">
        <f>N144/SUM(N144,'Calculations nonhispanic'!N144)</f>
        <v>0.27721320439117075</v>
      </c>
      <c r="O189" s="28">
        <f>O144/SUM(O144,'Calculations nonhispanic'!O144)</f>
        <v>0.28150601124148605</v>
      </c>
      <c r="P189" s="28">
        <f>P144/SUM(P144,'Calculations nonhispanic'!P144)</f>
        <v>0.28579735759948316</v>
      </c>
      <c r="Q189" s="28">
        <f>Q144/SUM(Q144,'Calculations nonhispanic'!Q144)</f>
        <v>0.29008634737785982</v>
      </c>
      <c r="R189" s="28">
        <f>R144/SUM(R144,'Calculations nonhispanic'!R144)</f>
        <v>0.29437210258043806</v>
      </c>
      <c r="S189" s="28">
        <f>S144/SUM(S144,'Calculations nonhispanic'!S144)</f>
        <v>0.29865376360672574</v>
      </c>
      <c r="T189" s="28">
        <f>T144/SUM(T144,'Calculations nonhispanic'!T144)</f>
        <v>0.30293048952171575</v>
      </c>
      <c r="U189" s="28">
        <f>U144/SUM(U144,'Calculations nonhispanic'!U144)</f>
        <v>0.3072014582917898</v>
      </c>
      <c r="V189" s="28">
        <f>V144/SUM(V144,'Calculations nonhispanic'!V144)</f>
        <v>0.31146586698768275</v>
      </c>
      <c r="W189" s="28">
        <f>W144/SUM(W144,'Calculations nonhispanic'!W144)</f>
        <v>0.31572293195545836</v>
      </c>
      <c r="X189" s="28">
        <f>X144/SUM(X144,'Calculations nonhispanic'!X144)</f>
        <v>0.31997188895649903</v>
      </c>
      <c r="Y189" s="28">
        <f>Y144/SUM(Y144,'Calculations nonhispanic'!Y144)</f>
        <v>0.32421199327753791</v>
      </c>
      <c r="Z189" s="28">
        <f>Z144/SUM(Z144,'Calculations nonhispanic'!Z144)</f>
        <v>0.32844251981176581</v>
      </c>
      <c r="AA189" s="28">
        <f>AA144/SUM(AA144,'Calculations nonhispanic'!AA144)</f>
        <v>0.33266276311209969</v>
      </c>
      <c r="AB189" s="28">
        <f>AB144/SUM(AB144,'Calculations nonhispanic'!AB144)</f>
        <v>0.33687203741767396</v>
      </c>
      <c r="AC189" s="28">
        <f>AC144/SUM(AC144,'Calculations nonhispanic'!AC144)</f>
        <v>0.341069676654642</v>
      </c>
      <c r="AD189" s="28">
        <f>AD144/SUM(AD144,'Calculations nonhispanic'!AD144)</f>
        <v>0.34525503441239513</v>
      </c>
      <c r="AE189" s="28">
        <f>AE144/SUM(AE144,'Calculations nonhispanic'!AE144)</f>
        <v>0.34942748389628475</v>
      </c>
      <c r="AF189" s="28">
        <f>AF144/SUM(AF144,'Calculations nonhispanic'!AF144)</f>
        <v>0.35358641785794581</v>
      </c>
    </row>
    <row r="190" spans="1:32" x14ac:dyDescent="0.2">
      <c r="A190" s="6" t="s">
        <v>32</v>
      </c>
      <c r="B190" s="28">
        <f>B145/SUM(B145,'Calculations nonhispanic'!B145)</f>
        <v>0.23599999999999999</v>
      </c>
      <c r="C190" s="28">
        <f>C145/SUM(C145,'Calculations nonhispanic'!C145)</f>
        <v>0.24014490288649379</v>
      </c>
      <c r="D190" s="28">
        <f>D145/SUM(D145,'Calculations nonhispanic'!D145)</f>
        <v>0.24444961562984963</v>
      </c>
      <c r="E190" s="28">
        <f>E145/SUM(E145,'Calculations nonhispanic'!E145)</f>
        <v>0.24877635610169255</v>
      </c>
      <c r="F190" s="28">
        <f>F145/SUM(F145,'Calculations nonhispanic'!F145)</f>
        <v>0.25310770832390372</v>
      </c>
      <c r="G190" s="28">
        <f>G145/SUM(G145,'Calculations nonhispanic'!G145)</f>
        <v>0.25747811771428186</v>
      </c>
      <c r="H190" s="28">
        <f>H145/SUM(H145,'Calculations nonhispanic'!H145)</f>
        <v>0.26189386435508488</v>
      </c>
      <c r="I190" s="28">
        <f>I145/SUM(I145,'Calculations nonhispanic'!I145)</f>
        <v>0.26631363901290039</v>
      </c>
      <c r="J190" s="28">
        <f>J145/SUM(J145,'Calculations nonhispanic'!J145)</f>
        <v>0.2707179068340122</v>
      </c>
      <c r="K190" s="28">
        <f>K145/SUM(K145,'Calculations nonhispanic'!K145)</f>
        <v>0.27508737433277097</v>
      </c>
      <c r="L190" s="28">
        <f>L145/SUM(L145,'Calculations nonhispanic'!L145)</f>
        <v>0.27932098298070906</v>
      </c>
      <c r="M190" s="28">
        <f>M145/SUM(M145,'Calculations nonhispanic'!M145)</f>
        <v>0.28367094556680766</v>
      </c>
      <c r="N190" s="28">
        <f>N145/SUM(N145,'Calculations nonhispanic'!N145)</f>
        <v>0.28801901836862775</v>
      </c>
      <c r="O190" s="28">
        <f>O145/SUM(O145,'Calculations nonhispanic'!O145)</f>
        <v>0.29236427803706599</v>
      </c>
      <c r="P190" s="28">
        <f>P145/SUM(P145,'Calculations nonhispanic'!P145)</f>
        <v>0.29670582038401166</v>
      </c>
      <c r="Q190" s="28">
        <f>Q145/SUM(Q145,'Calculations nonhispanic'!Q145)</f>
        <v>0.30104276069182506</v>
      </c>
      <c r="R190" s="28">
        <f>R145/SUM(R145,'Calculations nonhispanic'!R145)</f>
        <v>0.30537423398571278</v>
      </c>
      <c r="S190" s="28">
        <f>S145/SUM(S145,'Calculations nonhispanic'!S145)</f>
        <v>0.30969939526999102</v>
      </c>
      <c r="T190" s="28">
        <f>T145/SUM(T145,'Calculations nonhispanic'!T145)</f>
        <v>0.31401741972927683</v>
      </c>
      <c r="U190" s="28">
        <f>U145/SUM(U145,'Calculations nonhispanic'!U145)</f>
        <v>0.31832750289565198</v>
      </c>
      <c r="V190" s="28">
        <f>V145/SUM(V145,'Calculations nonhispanic'!V145)</f>
        <v>0.32262886078292768</v>
      </c>
      <c r="W190" s="28">
        <f>W145/SUM(W145,'Calculations nonhispanic'!W145)</f>
        <v>0.32692072998912303</v>
      </c>
      <c r="X190" s="28">
        <f>X145/SUM(X145,'Calculations nonhispanic'!X145)</f>
        <v>0.3312023677683148</v>
      </c>
      <c r="Y190" s="28">
        <f>Y145/SUM(Y145,'Calculations nonhispanic'!Y145)</f>
        <v>0.33547305207302758</v>
      </c>
      <c r="Z190" s="28">
        <f>Z145/SUM(Z145,'Calculations nonhispanic'!Z145)</f>
        <v>0.33973208156833645</v>
      </c>
      <c r="AA190" s="28">
        <f>AA145/SUM(AA145,'Calculations nonhispanic'!AA145)</f>
        <v>0.34397877561889262</v>
      </c>
      <c r="AB190" s="28">
        <f>AB145/SUM(AB145,'Calculations nonhispanic'!AB145)</f>
        <v>0.34821247425005059</v>
      </c>
      <c r="AC190" s="28">
        <f>AC145/SUM(AC145,'Calculations nonhispanic'!AC145)</f>
        <v>0.35243253808429487</v>
      </c>
      <c r="AD190" s="28">
        <f>AD145/SUM(AD145,'Calculations nonhispanic'!AD145)</f>
        <v>0.35663834825417162</v>
      </c>
      <c r="AE190" s="28">
        <f>AE145/SUM(AE145,'Calculations nonhispanic'!AE145)</f>
        <v>0.36082930629290161</v>
      </c>
      <c r="AF190" s="28">
        <f>AF145/SUM(AF145,'Calculations nonhispanic'!AF145)</f>
        <v>0.36500483400385769</v>
      </c>
    </row>
    <row r="191" spans="1:32" x14ac:dyDescent="0.2">
      <c r="A191" s="6" t="s">
        <v>33</v>
      </c>
      <c r="B191" s="28">
        <f>B146/SUM(B146,'Calculations nonhispanic'!B146)</f>
        <v>0.16300000000000003</v>
      </c>
      <c r="C191" s="28">
        <f>C146/SUM(C146,'Calculations nonhispanic'!C146)</f>
        <v>0.16645267648566706</v>
      </c>
      <c r="D191" s="28">
        <f>D146/SUM(D146,'Calculations nonhispanic'!D146)</f>
        <v>0.17005409008117708</v>
      </c>
      <c r="E191" s="28">
        <f>E146/SUM(E146,'Calculations nonhispanic'!E146)</f>
        <v>0.17368992341387868</v>
      </c>
      <c r="F191" s="28">
        <f>F146/SUM(F146,'Calculations nonhispanic'!F146)</f>
        <v>0.17734564684442455</v>
      </c>
      <c r="G191" s="28">
        <f>G146/SUM(G146,'Calculations nonhispanic'!G146)</f>
        <v>0.18105053398722706</v>
      </c>
      <c r="H191" s="28">
        <f>H146/SUM(H146,'Calculations nonhispanic'!H146)</f>
        <v>0.1848103387840842</v>
      </c>
      <c r="I191" s="28">
        <f>I146/SUM(I146,'Calculations nonhispanic'!I146)</f>
        <v>0.18859012488624383</v>
      </c>
      <c r="J191" s="28">
        <f>J146/SUM(J146,'Calculations nonhispanic'!J146)</f>
        <v>0.19237308275043088</v>
      </c>
      <c r="K191" s="28">
        <f>K146/SUM(K146,'Calculations nonhispanic'!K146)</f>
        <v>0.19614232296644266</v>
      </c>
      <c r="L191" s="28">
        <f>L146/SUM(L146,'Calculations nonhispanic'!L146)</f>
        <v>0.19980969922031583</v>
      </c>
      <c r="M191" s="28">
        <f>M146/SUM(M146,'Calculations nonhispanic'!M146)</f>
        <v>0.20359355205177687</v>
      </c>
      <c r="N191" s="28">
        <f>N146/SUM(N146,'Calculations nonhispanic'!N146)</f>
        <v>0.20739161534455861</v>
      </c>
      <c r="O191" s="28">
        <f>O146/SUM(O146,'Calculations nonhispanic'!O146)</f>
        <v>0.21120302494758317</v>
      </c>
      <c r="P191" s="28">
        <f>P146/SUM(P146,'Calculations nonhispanic'!P146)</f>
        <v>0.2150269212028785</v>
      </c>
      <c r="Q191" s="28">
        <f>Q146/SUM(Q146,'Calculations nonhispanic'!Q146)</f>
        <v>0.21886244958855405</v>
      </c>
      <c r="R191" s="28">
        <f>R146/SUM(R146,'Calculations nonhispanic'!R146)</f>
        <v>0.22270876133905337</v>
      </c>
      <c r="S191" s="28">
        <f>S146/SUM(S146,'Calculations nonhispanic'!S146)</f>
        <v>0.22656501404231066</v>
      </c>
      <c r="T191" s="28">
        <f>T146/SUM(T146,'Calculations nonhispanic'!T146)</f>
        <v>0.23043037221350579</v>
      </c>
      <c r="U191" s="28">
        <f>U146/SUM(U146,'Calculations nonhispanic'!U146)</f>
        <v>0.2343040078451491</v>
      </c>
      <c r="V191" s="28">
        <f>V146/SUM(V146,'Calculations nonhispanic'!V146)</f>
        <v>0.23818510093333162</v>
      </c>
      <c r="W191" s="28">
        <f>W146/SUM(W146,'Calculations nonhispanic'!W146)</f>
        <v>0.24207283998000062</v>
      </c>
      <c r="X191" s="28">
        <f>X146/SUM(X146,'Calculations nonhispanic'!X146)</f>
        <v>0.24596642247119319</v>
      </c>
      <c r="Y191" s="28">
        <f>Y146/SUM(Y146,'Calculations nonhispanic'!Y146)</f>
        <v>0.24986505533121878</v>
      </c>
      <c r="Z191" s="28">
        <f>Z146/SUM(Z146,'Calculations nonhispanic'!Z146)</f>
        <v>0.25376795535281399</v>
      </c>
      <c r="AA191" s="28">
        <f>AA146/SUM(AA146,'Calculations nonhispanic'!AA146)</f>
        <v>0.25767434960338159</v>
      </c>
      <c r="AB191" s="28">
        <f>AB146/SUM(AB146,'Calculations nonhispanic'!AB146)</f>
        <v>0.26158347580743424</v>
      </c>
      <c r="AC191" s="28">
        <f>AC146/SUM(AC146,'Calculations nonhispanic'!AC146)</f>
        <v>0.26549458270542525</v>
      </c>
      <c r="AD191" s="28">
        <f>AD146/SUM(AD146,'Calculations nonhispanic'!AD146)</f>
        <v>0.26940693038920727</v>
      </c>
      <c r="AE191" s="28">
        <f>AE146/SUM(AE146,'Calculations nonhispanic'!AE146)</f>
        <v>0.27331979061437456</v>
      </c>
      <c r="AF191" s="28">
        <f>AF146/SUM(AF146,'Calculations nonhispanic'!AF146)</f>
        <v>0.27723244708979605</v>
      </c>
    </row>
    <row r="192" spans="1:32" x14ac:dyDescent="0.2">
      <c r="A192" s="6" t="s">
        <v>34</v>
      </c>
      <c r="B192" s="28">
        <f>B147/SUM(B147,'Calculations nonhispanic'!B147)</f>
        <v>0.16699999999999998</v>
      </c>
      <c r="C192" s="28">
        <f>C147/SUM(C147,'Calculations nonhispanic'!C147)</f>
        <v>0.17049898898996546</v>
      </c>
      <c r="D192" s="28">
        <f>D147/SUM(D147,'Calculations nonhispanic'!D147)</f>
        <v>0.17414776160417531</v>
      </c>
      <c r="E192" s="28">
        <f>E147/SUM(E147,'Calculations nonhispanic'!E147)</f>
        <v>0.17783043421547712</v>
      </c>
      <c r="F192" s="28">
        <f>F147/SUM(F147,'Calculations nonhispanic'!F147)</f>
        <v>0.1815322782900734</v>
      </c>
      <c r="G192" s="28">
        <f>G147/SUM(G147,'Calculations nonhispanic'!G147)</f>
        <v>0.1852829191515164</v>
      </c>
      <c r="H192" s="28">
        <f>H147/SUM(H147,'Calculations nonhispanic'!H147)</f>
        <v>0.1890881501661342</v>
      </c>
      <c r="I192" s="28">
        <f>I147/SUM(I147,'Calculations nonhispanic'!I147)</f>
        <v>0.19291259293351767</v>
      </c>
      <c r="J192" s="28">
        <f>J147/SUM(J147,'Calculations nonhispanic'!J147)</f>
        <v>0.19673924005814653</v>
      </c>
      <c r="K192" s="28">
        <f>K147/SUM(K147,'Calculations nonhispanic'!K147)</f>
        <v>0.2005510209947087</v>
      </c>
      <c r="L192" s="28">
        <f>L147/SUM(L147,'Calculations nonhispanic'!L147)</f>
        <v>0.20425884866143273</v>
      </c>
      <c r="M192" s="28">
        <f>M147/SUM(M147,'Calculations nonhispanic'!M147)</f>
        <v>0.20808347528974794</v>
      </c>
      <c r="N192" s="28">
        <f>N147/SUM(N147,'Calculations nonhispanic'!N147)</f>
        <v>0.21192149159703566</v>
      </c>
      <c r="O192" s="28">
        <f>O147/SUM(O147,'Calculations nonhispanic'!O147)</f>
        <v>0.21577202267811821</v>
      </c>
      <c r="P192" s="28">
        <f>P147/SUM(P147,'Calculations nonhispanic'!P147)</f>
        <v>0.21963419897356345</v>
      </c>
      <c r="Q192" s="28">
        <f>Q147/SUM(Q147,'Calculations nonhispanic'!Q147)</f>
        <v>0.22350715690586345</v>
      </c>
      <c r="R192" s="28">
        <f>R147/SUM(R147,'Calculations nonhispanic'!R147)</f>
        <v>0.22739003949162698</v>
      </c>
      <c r="S192" s="28">
        <f>S147/SUM(S147,'Calculations nonhispanic'!S147)</f>
        <v>0.23128199692947379</v>
      </c>
      <c r="T192" s="28">
        <f>T147/SUM(T147,'Calculations nonhispanic'!T147)</f>
        <v>0.23518218716338402</v>
      </c>
      <c r="U192" s="28">
        <f>U147/SUM(U147,'Calculations nonhispanic'!U147)</f>
        <v>0.23908977642129714</v>
      </c>
      <c r="V192" s="28">
        <f>V147/SUM(V147,'Calculations nonhispanic'!V147)</f>
        <v>0.24300393972885972</v>
      </c>
      <c r="W192" s="28">
        <f>W147/SUM(W147,'Calculations nonhispanic'!W147)</f>
        <v>0.2469238613982426</v>
      </c>
      <c r="X192" s="28">
        <f>X147/SUM(X147,'Calculations nonhispanic'!X147)</f>
        <v>0.25084873549202524</v>
      </c>
      <c r="Y192" s="28">
        <f>Y147/SUM(Y147,'Calculations nonhispanic'!Y147)</f>
        <v>0.25477776626220006</v>
      </c>
      <c r="Z192" s="28">
        <f>Z147/SUM(Z147,'Calculations nonhispanic'!Z147)</f>
        <v>0.25871016856438456</v>
      </c>
      <c r="AA192" s="28">
        <f>AA147/SUM(AA147,'Calculations nonhispanic'!AA147)</f>
        <v>0.26264516824741369</v>
      </c>
      <c r="AB192" s="28">
        <f>AB147/SUM(AB147,'Calculations nonhispanic'!AB147)</f>
        <v>0.26658200251849618</v>
      </c>
      <c r="AC192" s="28">
        <f>AC147/SUM(AC147,'Calculations nonhispanic'!AC147)</f>
        <v>0.27051992028417776</v>
      </c>
      <c r="AD192" s="28">
        <f>AD147/SUM(AD147,'Calculations nonhispanic'!AD147)</f>
        <v>0.27445818246741188</v>
      </c>
      <c r="AE192" s="28">
        <f>AE147/SUM(AE147,'Calculations nonhispanic'!AE147)</f>
        <v>0.27839606230105213</v>
      </c>
      <c r="AF192" s="28">
        <f>AF147/SUM(AF147,'Calculations nonhispanic'!AF147)</f>
        <v>0.28233284559813204</v>
      </c>
    </row>
    <row r="193" spans="1:32" x14ac:dyDescent="0.2">
      <c r="A193" s="6" t="s">
        <v>92</v>
      </c>
      <c r="B193" s="28">
        <f>B148/SUM(B148,'Calculations nonhispanic'!B148)</f>
        <v>0.14382592592592594</v>
      </c>
      <c r="C193" s="28">
        <f>C148/SUM(C148,'Calculations nonhispanic'!C148)</f>
        <v>0.14704191774811642</v>
      </c>
      <c r="D193" s="28">
        <f>D148/SUM(D148,'Calculations nonhispanic'!D148)</f>
        <v>0.15040078384006986</v>
      </c>
      <c r="E193" s="28">
        <f>E148/SUM(E148,'Calculations nonhispanic'!E148)</f>
        <v>0.15379620240097008</v>
      </c>
      <c r="F193" s="28">
        <f>F148/SUM(F148,'Calculations nonhispanic'!F148)</f>
        <v>0.15721466721844024</v>
      </c>
      <c r="G193" s="28">
        <f>G148/SUM(G148,'Calculations nonhispanic'!G148)</f>
        <v>0.16068364201334387</v>
      </c>
      <c r="H193" s="28">
        <f>H148/SUM(H148,'Calculations nonhispanic'!H148)</f>
        <v>0.16420866919886462</v>
      </c>
      <c r="I193" s="28">
        <f>I148/SUM(I148,'Calculations nonhispanic'!I148)</f>
        <v>0.16775709545711401</v>
      </c>
      <c r="J193" s="28">
        <f>J148/SUM(J148,'Calculations nonhispanic'!J148)</f>
        <v>0.17131314627961461</v>
      </c>
      <c r="K193" s="28">
        <f>K148/SUM(K148,'Calculations nonhispanic'!K148)</f>
        <v>0.17486089033781416</v>
      </c>
      <c r="L193" s="28">
        <f>L148/SUM(L148,'Calculations nonhispanic'!L148)</f>
        <v>0.17831711938190417</v>
      </c>
      <c r="M193" s="28">
        <f>M148/SUM(M148,'Calculations nonhispanic'!M148)</f>
        <v>0.1818875964067683</v>
      </c>
      <c r="N193" s="28">
        <f>N148/SUM(N148,'Calculations nonhispanic'!N148)</f>
        <v>0.18547602285680997</v>
      </c>
      <c r="O193" s="28">
        <f>O148/SUM(O148,'Calculations nonhispanic'!O148)</f>
        <v>0.18908159919585493</v>
      </c>
      <c r="P193" s="28">
        <f>P148/SUM(P148,'Calculations nonhispanic'!P148)</f>
        <v>0.19270352636747834</v>
      </c>
      <c r="Q193" s="28">
        <f>Q148/SUM(Q148,'Calculations nonhispanic'!Q148)</f>
        <v>0.19634100644777958</v>
      </c>
      <c r="R193" s="28">
        <f>R148/SUM(R148,'Calculations nonhispanic'!R148)</f>
        <v>0.19999324328191903</v>
      </c>
      <c r="S193" s="28">
        <f>S148/SUM(S148,'Calculations nonhispanic'!S148)</f>
        <v>0.20365944310380588</v>
      </c>
      <c r="T193" s="28">
        <f>T148/SUM(T148,'Calculations nonhispanic'!T148)</f>
        <v>0.20733881513838642</v>
      </c>
      <c r="U193" s="28">
        <f>U148/SUM(U148,'Calculations nonhispanic'!U148)</f>
        <v>0.21103057218601248</v>
      </c>
      <c r="V193" s="28">
        <f>V148/SUM(V148,'Calculations nonhispanic'!V148)</f>
        <v>0.21473393118846282</v>
      </c>
      <c r="W193" s="28">
        <f>W148/SUM(W148,'Calculations nonhispanic'!W148)</f>
        <v>0.21844811377621465</v>
      </c>
      <c r="X193" s="28">
        <f>X148/SUM(X148,'Calculations nonhispanic'!X148)</f>
        <v>0.2221723467966249</v>
      </c>
      <c r="Y193" s="28">
        <f>Y148/SUM(Y148,'Calculations nonhispanic'!Y148)</f>
        <v>0.22590586282274083</v>
      </c>
      <c r="Z193" s="28">
        <f>Z148/SUM(Z148,'Calculations nonhispanic'!Z148)</f>
        <v>0.22964790064248619</v>
      </c>
      <c r="AA193" s="28">
        <f>AA148/SUM(AA148,'Calculations nonhispanic'!AA148)</f>
        <v>0.23339770572805824</v>
      </c>
      <c r="AB193" s="28">
        <f>AB148/SUM(AB148,'Calculations nonhispanic'!AB148)</f>
        <v>0.23715453068537767</v>
      </c>
      <c r="AC193" s="28">
        <f>AC148/SUM(AC148,'Calculations nonhispanic'!AC148)</f>
        <v>0.24091763568349986</v>
      </c>
      <c r="AD193" s="28">
        <f>AD148/SUM(AD148,'Calculations nonhispanic'!AD148)</f>
        <v>0.2446862888639488</v>
      </c>
      <c r="AE193" s="28">
        <f>AE148/SUM(AE148,'Calculations nonhispanic'!AE148)</f>
        <v>0.24845976672996051</v>
      </c>
      <c r="AF193" s="28">
        <f>AF148/SUM(AF148,'Calculations nonhispanic'!AF148)</f>
        <v>0.25223735451567109</v>
      </c>
    </row>
    <row r="194" spans="1:32" x14ac:dyDescent="0.2">
      <c r="A194" s="6" t="s">
        <v>89</v>
      </c>
      <c r="B194" s="28">
        <f>B149/SUM(B149,'Calculations nonhispanic'!B149)</f>
        <v>0.14199999999999996</v>
      </c>
      <c r="C194" s="28">
        <f>C149/SUM(C149,'Calculations nonhispanic'!C149)</f>
        <v>0.14519215145712447</v>
      </c>
      <c r="D194" s="28">
        <f>D149/SUM(D149,'Calculations nonhispanic'!D149)</f>
        <v>0.14852654194074363</v>
      </c>
      <c r="E194" s="28">
        <f>E149/SUM(E149,'Calculations nonhispanic'!E149)</f>
        <v>0.15189765416182724</v>
      </c>
      <c r="F194" s="28">
        <f>F149/SUM(F149,'Calculations nonhispanic'!F149)</f>
        <v>0.15529208552192153</v>
      </c>
      <c r="G194" s="28">
        <f>G149/SUM(G149,'Calculations nonhispanic'!G149)</f>
        <v>0.15873711627697681</v>
      </c>
      <c r="H194" s="28">
        <f>H149/SUM(H149,'Calculations nonhispanic'!H149)</f>
        <v>0.16223826657838292</v>
      </c>
      <c r="I194" s="28">
        <f>I149/SUM(I149,'Calculations nonhispanic'!I149)</f>
        <v>0.16576311507244226</v>
      </c>
      <c r="J194" s="28">
        <f>J149/SUM(J149,'Calculations nonhispanic'!J149)</f>
        <v>0.1692959935167116</v>
      </c>
      <c r="K194" s="28">
        <f>K149/SUM(K149,'Calculations nonhispanic'!K149)</f>
        <v>0.17282106984598608</v>
      </c>
      <c r="L194" s="28">
        <f>L149/SUM(L149,'Calculations nonhispanic'!L149)</f>
        <v>0.17625564453028714</v>
      </c>
      <c r="M194" s="28">
        <f>M149/SUM(M149,'Calculations nonhispanic'!M149)</f>
        <v>0.17980419153849966</v>
      </c>
      <c r="N194" s="28">
        <f>N149/SUM(N149,'Calculations nonhispanic'!N149)</f>
        <v>0.18337102429634677</v>
      </c>
      <c r="O194" s="28">
        <f>O149/SUM(O149,'Calculations nonhispanic'!O149)</f>
        <v>0.18695535055913506</v>
      </c>
      <c r="P194" s="28">
        <f>P149/SUM(P149,'Calculations nonhispanic'!P149)</f>
        <v>0.19055637819054297</v>
      </c>
      <c r="Q194" s="28">
        <f>Q149/SUM(Q149,'Calculations nonhispanic'!Q149)</f>
        <v>0.19417331581430061</v>
      </c>
      <c r="R194" s="28">
        <f>R149/SUM(R149,'Calculations nonhispanic'!R149)</f>
        <v>0.1978053734502753</v>
      </c>
      <c r="S194" s="28">
        <f>S149/SUM(S149,'Calculations nonhispanic'!S149)</f>
        <v>0.20145176313433433</v>
      </c>
      <c r="T194" s="28">
        <f>T149/SUM(T149,'Calculations nonhispanic'!T149)</f>
        <v>0.20511169952141425</v>
      </c>
      <c r="U194" s="28">
        <f>U149/SUM(U149,'Calculations nonhispanic'!U149)</f>
        <v>0.20878440047125726</v>
      </c>
      <c r="V194" s="28">
        <f>V149/SUM(V149,'Calculations nonhispanic'!V149)</f>
        <v>0.21246908761636835</v>
      </c>
      <c r="W194" s="28">
        <f>W149/SUM(W149,'Calculations nonhispanic'!W149)</f>
        <v>0.21616498691176528</v>
      </c>
      <c r="X194" s="28">
        <f>X149/SUM(X149,'Calculations nonhispanic'!X149)</f>
        <v>0.21987132916616267</v>
      </c>
      <c r="Y194" s="28">
        <f>Y149/SUM(Y149,'Calculations nonhispanic'!Y149)</f>
        <v>0.22358735055428347</v>
      </c>
      <c r="Z194" s="28">
        <f>Z149/SUM(Z149,'Calculations nonhispanic'!Z149)</f>
        <v>0.22731229311002329</v>
      </c>
      <c r="AA194" s="28">
        <f>AA149/SUM(AA149,'Calculations nonhispanic'!AA149)</f>
        <v>0.23104540520027747</v>
      </c>
      <c r="AB194" s="28">
        <f>AB149/SUM(AB149,'Calculations nonhispanic'!AB149)</f>
        <v>0.23478594197924918</v>
      </c>
      <c r="AC194" s="28">
        <f>AC149/SUM(AC149,'Calculations nonhispanic'!AC149)</f>
        <v>0.23853316582312253</v>
      </c>
      <c r="AD194" s="28">
        <f>AD149/SUM(AD149,'Calculations nonhispanic'!AD149)</f>
        <v>0.24228634674503921</v>
      </c>
      <c r="AE194" s="28">
        <f>AE149/SUM(AE149,'Calculations nonhispanic'!AE149)</f>
        <v>0.24604476279033627</v>
      </c>
      <c r="AF194" s="28">
        <f>AF149/SUM(AF149,'Calculations nonhispanic'!AF149)</f>
        <v>0.24980770041206232</v>
      </c>
    </row>
    <row r="195" spans="1:32" x14ac:dyDescent="0.2">
      <c r="A195" s="6" t="s">
        <v>35</v>
      </c>
      <c r="B195" s="28">
        <f>B150/SUM(B150,'Calculations nonhispanic'!B150)</f>
        <v>0.14100000000000001</v>
      </c>
      <c r="C195" s="28">
        <f>C150/SUM(C150,'Calculations nonhispanic'!C150)</f>
        <v>0.14417899662955894</v>
      </c>
      <c r="D195" s="28">
        <f>D150/SUM(D150,'Calculations nonhispanic'!D150)</f>
        <v>0.14749987844577922</v>
      </c>
      <c r="E195" s="28">
        <f>E150/SUM(E150,'Calculations nonhispanic'!E150)</f>
        <v>0.15085757201107902</v>
      </c>
      <c r="F195" s="28">
        <f>F150/SUM(F150,'Calculations nonhispanic'!F150)</f>
        <v>0.15423873193394455</v>
      </c>
      <c r="G195" s="28">
        <f>G150/SUM(G150,'Calculations nonhispanic'!G150)</f>
        <v>0.15767053714493071</v>
      </c>
      <c r="H195" s="28">
        <f>H150/SUM(H150,'Calculations nonhispanic'!H150)</f>
        <v>0.16115849543503935</v>
      </c>
      <c r="I195" s="28">
        <f>I150/SUM(I150,'Calculations nonhispanic'!I150)</f>
        <v>0.16467031358947309</v>
      </c>
      <c r="J195" s="28">
        <f>J150/SUM(J150,'Calculations nonhispanic'!J150)</f>
        <v>0.16819038214699755</v>
      </c>
      <c r="K195" s="28">
        <f>K150/SUM(K150,'Calculations nonhispanic'!K150)</f>
        <v>0.1717029240159948</v>
      </c>
      <c r="L195" s="28">
        <f>L150/SUM(L150,'Calculations nonhispanic'!L150)</f>
        <v>0.1751255212144236</v>
      </c>
      <c r="M195" s="28">
        <f>M150/SUM(M150,'Calculations nonhispanic'!M150)</f>
        <v>0.17866193478327322</v>
      </c>
      <c r="N195" s="28">
        <f>N150/SUM(N150,'Calculations nonhispanic'!N150)</f>
        <v>0.18221681664144287</v>
      </c>
      <c r="O195" s="28">
        <f>O150/SUM(O150,'Calculations nonhispanic'!O150)</f>
        <v>0.18578937862182901</v>
      </c>
      <c r="P195" s="28">
        <f>P150/SUM(P150,'Calculations nonhispanic'!P150)</f>
        <v>0.18937883246340978</v>
      </c>
      <c r="Q195" s="28">
        <f>Q150/SUM(Q150,'Calculations nonhispanic'!Q150)</f>
        <v>0.19298439046217306</v>
      </c>
      <c r="R195" s="28">
        <f>R150/SUM(R150,'Calculations nonhispanic'!R150)</f>
        <v>0.19660526610680407</v>
      </c>
      <c r="S195" s="28">
        <f>S150/SUM(S150,'Calculations nonhispanic'!S150)</f>
        <v>0.20024067469849297</v>
      </c>
      <c r="T195" s="28">
        <f>T150/SUM(T150,'Calculations nonhispanic'!T150)</f>
        <v>0.20388983395428475</v>
      </c>
      <c r="U195" s="28">
        <f>U150/SUM(U150,'Calculations nonhispanic'!U150)</f>
        <v>0.2075519645934196</v>
      </c>
      <c r="V195" s="28">
        <f>V150/SUM(V150,'Calculations nonhispanic'!V150)</f>
        <v>0.21122629090620548</v>
      </c>
      <c r="W195" s="28">
        <f>W150/SUM(W150,'Calculations nonhispanic'!W150)</f>
        <v>0.21491204130498667</v>
      </c>
      <c r="X195" s="28">
        <f>X150/SUM(X150,'Calculations nonhispanic'!X150)</f>
        <v>0.21860844885683436</v>
      </c>
      <c r="Y195" s="28">
        <f>Y150/SUM(Y150,'Calculations nonhispanic'!Y150)</f>
        <v>0.22231475179764193</v>
      </c>
      <c r="Z195" s="28">
        <f>Z150/SUM(Z150,'Calculations nonhispanic'!Z150)</f>
        <v>0.22603019402733857</v>
      </c>
      <c r="AA195" s="28">
        <f>AA150/SUM(AA150,'Calculations nonhispanic'!AA150)</f>
        <v>0.22975402558601507</v>
      </c>
      <c r="AB195" s="28">
        <f>AB150/SUM(AB150,'Calculations nonhispanic'!AB150)</f>
        <v>0.23348550311077204</v>
      </c>
      <c r="AC195" s="28">
        <f>AC150/SUM(AC150,'Calculations nonhispanic'!AC150)</f>
        <v>0.23722389027315682</v>
      </c>
      <c r="AD195" s="28">
        <f>AD150/SUM(AD150,'Calculations nonhispanic'!AD150)</f>
        <v>0.24096845819711565</v>
      </c>
      <c r="AE195" s="28">
        <f>AE150/SUM(AE150,'Calculations nonhispanic'!AE150)</f>
        <v>0.24471848585740849</v>
      </c>
      <c r="AF195" s="28">
        <f>AF150/SUM(AF150,'Calculations nonhispanic'!AF150)</f>
        <v>0.24847326045848531</v>
      </c>
    </row>
    <row r="196" spans="1:32" x14ac:dyDescent="0.2">
      <c r="A196" s="6" t="s">
        <v>98</v>
      </c>
      <c r="B196" s="28">
        <f>B151/SUM(B151,'Calculations nonhispanic'!B151)</f>
        <v>0.21799999999999997</v>
      </c>
      <c r="C196" s="28">
        <f>C151/SUM(C151,'Calculations nonhispanic'!C151)</f>
        <v>0.22200301665316655</v>
      </c>
      <c r="D196" s="28">
        <f>D151/SUM(D151,'Calculations nonhispanic'!D151)</f>
        <v>0.2261645419862624</v>
      </c>
      <c r="E196" s="28">
        <f>E151/SUM(E151,'Calculations nonhispanic'!E151)</f>
        <v>0.23035161240121912</v>
      </c>
      <c r="F196" s="28">
        <f>F151/SUM(F151,'Calculations nonhispanic'!F151)</f>
        <v>0.23454738272433209</v>
      </c>
      <c r="G196" s="28">
        <f>G151/SUM(G151,'Calculations nonhispanic'!G151)</f>
        <v>0.23878525382950319</v>
      </c>
      <c r="H196" s="28">
        <f>H151/SUM(H151,'Calculations nonhispanic'!H151)</f>
        <v>0.24307140877622566</v>
      </c>
      <c r="I196" s="28">
        <f>I151/SUM(I151,'Calculations nonhispanic'!I151)</f>
        <v>0.24736579275400064</v>
      </c>
      <c r="J196" s="28">
        <f>J151/SUM(J151,'Calculations nonhispanic'!J151)</f>
        <v>0.25164937847676311</v>
      </c>
      <c r="K196" s="28">
        <f>K151/SUM(K151,'Calculations nonhispanic'!K151)</f>
        <v>0.25590329946936252</v>
      </c>
      <c r="L196" s="28">
        <f>L151/SUM(L151,'Calculations nonhispanic'!L151)</f>
        <v>0.26002890102404297</v>
      </c>
      <c r="M196" s="28">
        <f>M151/SUM(M151,'Calculations nonhispanic'!M151)</f>
        <v>0.26427190765658626</v>
      </c>
      <c r="N196" s="28">
        <f>N151/SUM(N151,'Calculations nonhispanic'!N151)</f>
        <v>0.26851711602835671</v>
      </c>
      <c r="O196" s="28">
        <f>O151/SUM(O151,'Calculations nonhispanic'!O151)</f>
        <v>0.27276359201034162</v>
      </c>
      <c r="P196" s="28">
        <f>P151/SUM(P151,'Calculations nonhispanic'!P151)</f>
        <v>0.27701041734742182</v>
      </c>
      <c r="Q196" s="28">
        <f>Q151/SUM(Q151,'Calculations nonhispanic'!Q151)</f>
        <v>0.28125669008482668</v>
      </c>
      <c r="R196" s="28">
        <f>R151/SUM(R151,'Calculations nonhispanic'!R151)</f>
        <v>0.28550152495905995</v>
      </c>
      <c r="S196" s="28">
        <f>S151/SUM(S151,'Calculations nonhispanic'!S151)</f>
        <v>0.28974405375392487</v>
      </c>
      <c r="T196" s="28">
        <f>T151/SUM(T151,'Calculations nonhispanic'!T151)</f>
        <v>0.29398342562234636</v>
      </c>
      <c r="U196" s="28">
        <f>U151/SUM(U151,'Calculations nonhispanic'!U151)</f>
        <v>0.29821880737470918</v>
      </c>
      <c r="V196" s="28">
        <f>V151/SUM(V151,'Calculations nonhispanic'!V151)</f>
        <v>0.30244938373452201</v>
      </c>
      <c r="W196" s="28">
        <f>W151/SUM(W151,'Calculations nonhispanic'!W151)</f>
        <v>0.30667435756222566</v>
      </c>
      <c r="X196" s="28">
        <f>X151/SUM(X151,'Calculations nonhispanic'!X151)</f>
        <v>0.31089295004801504</v>
      </c>
      <c r="Y196" s="28">
        <f>Y151/SUM(Y151,'Calculations nonhispanic'!Y151)</f>
        <v>0.31510440087457953</v>
      </c>
      <c r="Z196" s="28">
        <f>Z151/SUM(Z151,'Calculations nonhispanic'!Z151)</f>
        <v>0.31930796835067915</v>
      </c>
      <c r="AA196" s="28">
        <f>AA151/SUM(AA151,'Calculations nonhispanic'!AA151)</f>
        <v>0.32350292951653092</v>
      </c>
      <c r="AB196" s="28">
        <f>AB151/SUM(AB151,'Calculations nonhispanic'!AB151)</f>
        <v>0.32768858022196429</v>
      </c>
      <c r="AC196" s="28">
        <f>AC151/SUM(AC151,'Calculations nonhispanic'!AC151)</f>
        <v>0.33186423517833513</v>
      </c>
      <c r="AD196" s="28">
        <f>AD151/SUM(AD151,'Calculations nonhispanic'!AD151)</f>
        <v>0.33602922798521695</v>
      </c>
      <c r="AE196" s="28">
        <f>AE151/SUM(AE151,'Calculations nonhispanic'!AE151)</f>
        <v>0.3401829111328688</v>
      </c>
      <c r="AF196" s="28">
        <f>AF151/SUM(AF151,'Calculations nonhispanic'!AF151)</f>
        <v>0.34432465598150214</v>
      </c>
    </row>
    <row r="197" spans="1:32" x14ac:dyDescent="0.2">
      <c r="A197" s="6" t="s">
        <v>97</v>
      </c>
      <c r="B197" s="28">
        <f>B152/SUM(B152,'Calculations nonhispanic'!B152)</f>
        <v>0.25514285714285712</v>
      </c>
      <c r="C197" s="28">
        <f>C152/SUM(C152,'Calculations nonhispanic'!C152)</f>
        <v>0.25941939012061072</v>
      </c>
      <c r="D197" s="28">
        <f>D152/SUM(D152,'Calculations nonhispanic'!D152)</f>
        <v>0.26385625714195338</v>
      </c>
      <c r="E197" s="28">
        <f>E152/SUM(E152,'Calculations nonhispanic'!E152)</f>
        <v>0.26831120211308768</v>
      </c>
      <c r="F197" s="28">
        <f>F152/SUM(F152,'Calculations nonhispanic'!F152)</f>
        <v>0.27276629665394392</v>
      </c>
      <c r="G197" s="28">
        <f>G152/SUM(G152,'Calculations nonhispanic'!G152)</f>
        <v>0.27725694675019497</v>
      </c>
      <c r="H197" s="28">
        <f>H152/SUM(H152,'Calculations nonhispanic'!H152)</f>
        <v>0.28178951734417823</v>
      </c>
      <c r="I197" s="28">
        <f>I152/SUM(I152,'Calculations nonhispanic'!I152)</f>
        <v>0.28632157405325409</v>
      </c>
      <c r="J197" s="28">
        <f>J152/SUM(J152,'Calculations nonhispanic'!J152)</f>
        <v>0.290833148886878</v>
      </c>
      <c r="K197" s="28">
        <f>K152/SUM(K152,'Calculations nonhispanic'!K152)</f>
        <v>0.29530459990407792</v>
      </c>
      <c r="L197" s="28">
        <f>L152/SUM(L152,'Calculations nonhispanic'!L152)</f>
        <v>0.2996328088549724</v>
      </c>
      <c r="M197" s="28">
        <f>M152/SUM(M152,'Calculations nonhispanic'!M152)</f>
        <v>0.30407569335230006</v>
      </c>
      <c r="N197" s="28">
        <f>N152/SUM(N152,'Calculations nonhispanic'!N152)</f>
        <v>0.30851235378935088</v>
      </c>
      <c r="O197" s="28">
        <f>O152/SUM(O152,'Calculations nonhispanic'!O152)</f>
        <v>0.31294189413463369</v>
      </c>
      <c r="P197" s="28">
        <f>P152/SUM(P152,'Calculations nonhispanic'!P152)</f>
        <v>0.31736344062345995</v>
      </c>
      <c r="Q197" s="28">
        <f>Q152/SUM(Q152,'Calculations nonhispanic'!Q152)</f>
        <v>0.32177614192721687</v>
      </c>
      <c r="R197" s="28">
        <f>R152/SUM(R152,'Calculations nonhispanic'!R152)</f>
        <v>0.32617916928544538</v>
      </c>
      <c r="S197" s="28">
        <f>S152/SUM(S152,'Calculations nonhispanic'!S152)</f>
        <v>0.33057171660206386</v>
      </c>
      <c r="T197" s="28">
        <f>T152/SUM(T152,'Calculations nonhispanic'!T152)</f>
        <v>0.33495300050711146</v>
      </c>
      <c r="U197" s="28">
        <f>U152/SUM(U152,'Calculations nonhispanic'!U152)</f>
        <v>0.33932226038537083</v>
      </c>
      <c r="V197" s="28">
        <f>V152/SUM(V152,'Calculations nonhispanic'!V152)</f>
        <v>0.3436787583732922</v>
      </c>
      <c r="W197" s="28">
        <f>W152/SUM(W152,'Calculations nonhispanic'!W152)</f>
        <v>0.34802177932560846</v>
      </c>
      <c r="X197" s="28">
        <f>X152/SUM(X152,'Calculations nonhispanic'!X152)</f>
        <v>0.3523506307530519</v>
      </c>
      <c r="Y197" s="28">
        <f>Y152/SUM(Y152,'Calculations nonhispanic'!Y152)</f>
        <v>0.35666464273258175</v>
      </c>
      <c r="Z197" s="28">
        <f>Z152/SUM(Z152,'Calculations nonhispanic'!Z152)</f>
        <v>0.36096316779151139</v>
      </c>
      <c r="AA197" s="28">
        <f>AA152/SUM(AA152,'Calculations nonhispanic'!AA152)</f>
        <v>0.3652455807669438</v>
      </c>
      <c r="AB197" s="28">
        <f>AB152/SUM(AB152,'Calculations nonhispanic'!AB152)</f>
        <v>0.36951127864187799</v>
      </c>
      <c r="AC197" s="28">
        <f>AC152/SUM(AC152,'Calculations nonhispanic'!AC152)</f>
        <v>0.37375968035934531</v>
      </c>
      <c r="AD197" s="28">
        <f>AD152/SUM(AD152,'Calculations nonhispanic'!AD152)</f>
        <v>0.37799022661592863</v>
      </c>
      <c r="AE197" s="28">
        <f>AE152/SUM(AE152,'Calculations nonhispanic'!AE152)</f>
        <v>0.38220237963597081</v>
      </c>
      <c r="AF197" s="28">
        <f>AF152/SUM(AF152,'Calculations nonhispanic'!AF152)</f>
        <v>0.38639562292776836</v>
      </c>
    </row>
    <row r="198" spans="1:32" x14ac:dyDescent="0.2">
      <c r="A198" s="6" t="s">
        <v>101</v>
      </c>
      <c r="B198" s="28">
        <f>B153/SUM(B153,'Calculations nonhispanic'!B153)</f>
        <v>0.13500000000000001</v>
      </c>
      <c r="C198" s="28">
        <f>C153/SUM(C153,'Calculations nonhispanic'!C153)</f>
        <v>0.13809859257259119</v>
      </c>
      <c r="D198" s="28">
        <f>D153/SUM(D153,'Calculations nonhispanic'!D153)</f>
        <v>0.14133685733308518</v>
      </c>
      <c r="E198" s="28">
        <f>E153/SUM(E153,'Calculations nonhispanic'!E153)</f>
        <v>0.14461243265264817</v>
      </c>
      <c r="F198" s="28">
        <f>F153/SUM(F153,'Calculations nonhispanic'!F153)</f>
        <v>0.14791232327842194</v>
      </c>
      <c r="G198" s="28">
        <f>G153/SUM(G153,'Calculations nonhispanic'!G153)</f>
        <v>0.15126308740406508</v>
      </c>
      <c r="H198" s="28">
        <f>H153/SUM(H153,'Calculations nonhispanic'!H153)</f>
        <v>0.15467015607615639</v>
      </c>
      <c r="I198" s="28">
        <f>I153/SUM(I153,'Calculations nonhispanic'!I153)</f>
        <v>0.15810202142859942</v>
      </c>
      <c r="J198" s="28">
        <f>J153/SUM(J153,'Calculations nonhispanic'!J153)</f>
        <v>0.16154343544405764</v>
      </c>
      <c r="K198" s="28">
        <f>K153/SUM(K153,'Calculations nonhispanic'!K153)</f>
        <v>0.164978960060778</v>
      </c>
      <c r="L198" s="28">
        <f>L153/SUM(L153,'Calculations nonhispanic'!L153)</f>
        <v>0.16832791091994664</v>
      </c>
      <c r="M198" s="28">
        <f>M153/SUM(M153,'Calculations nonhispanic'!M153)</f>
        <v>0.17178966633705645</v>
      </c>
      <c r="N198" s="28">
        <f>N153/SUM(N153,'Calculations nonhispanic'!N153)</f>
        <v>0.1752709594025145</v>
      </c>
      <c r="O198" s="28">
        <f>O153/SUM(O153,'Calculations nonhispanic'!O153)</f>
        <v>0.17877102766750028</v>
      </c>
      <c r="P198" s="28">
        <f>P153/SUM(P153,'Calculations nonhispanic'!P153)</f>
        <v>0.18228910739383494</v>
      </c>
      <c r="Q198" s="28">
        <f>Q153/SUM(Q153,'Calculations nonhispanic'!Q153)</f>
        <v>0.18582443419812289</v>
      </c>
      <c r="R198" s="28">
        <f>R153/SUM(R153,'Calculations nonhispanic'!R153)</f>
        <v>0.18937624368278388</v>
      </c>
      <c r="S198" s="28">
        <f>S153/SUM(S153,'Calculations nonhispanic'!S153)</f>
        <v>0.1929437720532885</v>
      </c>
      <c r="T198" s="28">
        <f>T153/SUM(T153,'Calculations nonhispanic'!T153)</f>
        <v>0.19652625672096363</v>
      </c>
      <c r="U198" s="28">
        <f>U153/SUM(U153,'Calculations nonhispanic'!U153)</f>
        <v>0.20012293689075902</v>
      </c>
      <c r="V198" s="28">
        <f>V153/SUM(V153,'Calculations nonhispanic'!V153)</f>
        <v>0.20373305413345758</v>
      </c>
      <c r="W198" s="28">
        <f>W153/SUM(W153,'Calculations nonhispanic'!W153)</f>
        <v>0.20735585294182432</v>
      </c>
      <c r="X198" s="28">
        <f>X153/SUM(X153,'Calculations nonhispanic'!X153)</f>
        <v>0.21099058127025924</v>
      </c>
      <c r="Y198" s="28">
        <f>Y153/SUM(Y153,'Calculations nonhispanic'!Y153)</f>
        <v>0.21463649105756263</v>
      </c>
      <c r="Z198" s="28">
        <f>Z153/SUM(Z153,'Calculations nonhispanic'!Z153)</f>
        <v>0.21829283873245678</v>
      </c>
      <c r="AA198" s="28">
        <f>AA153/SUM(AA153,'Calculations nonhispanic'!AA153)</f>
        <v>0.22195888570158634</v>
      </c>
      <c r="AB198" s="28">
        <f>AB153/SUM(AB153,'Calculations nonhispanic'!AB153)</f>
        <v>0.22563389881972906</v>
      </c>
      <c r="AC198" s="28">
        <f>AC153/SUM(AC153,'Calculations nonhispanic'!AC153)</f>
        <v>0.22931715084201137</v>
      </c>
      <c r="AD198" s="28">
        <f>AD153/SUM(AD153,'Calculations nonhispanic'!AD153)</f>
        <v>0.23300792085797584</v>
      </c>
      <c r="AE198" s="28">
        <f>AE153/SUM(AE153,'Calculations nonhispanic'!AE153)</f>
        <v>0.2367054947073714</v>
      </c>
      <c r="AF198" s="28">
        <f>AF153/SUM(AF153,'Calculations nonhispanic'!AF153)</f>
        <v>0.24040916537758789</v>
      </c>
    </row>
    <row r="199" spans="1:32" x14ac:dyDescent="0.2">
      <c r="A199" s="6" t="s">
        <v>104</v>
      </c>
      <c r="B199" s="28">
        <f>B154/SUM(B154,'Calculations nonhispanic'!B154)</f>
        <v>0.23399999999999996</v>
      </c>
      <c r="C199" s="28">
        <f>C154/SUM(C154,'Calculations nonhispanic'!C154)</f>
        <v>0.23813001787151425</v>
      </c>
      <c r="D199" s="28">
        <f>D154/SUM(D154,'Calculations nonhispanic'!D154)</f>
        <v>0.242419741250611</v>
      </c>
      <c r="E199" s="28">
        <f>E154/SUM(E154,'Calculations nonhispanic'!E154)</f>
        <v>0.24673189371131246</v>
      </c>
      <c r="F199" s="28">
        <f>F154/SUM(F154,'Calculations nonhispanic'!F154)</f>
        <v>0.25104911837268507</v>
      </c>
      <c r="G199" s="28">
        <f>G154/SUM(G154,'Calculations nonhispanic'!G154)</f>
        <v>0.2554057514923832</v>
      </c>
      <c r="H199" s="28">
        <f>H154/SUM(H154,'Calculations nonhispanic'!H154)</f>
        <v>0.25980806323846117</v>
      </c>
      <c r="I199" s="28">
        <f>I154/SUM(I154,'Calculations nonhispanic'!I154)</f>
        <v>0.26421487417686662</v>
      </c>
      <c r="J199" s="28">
        <f>J154/SUM(J154,'Calculations nonhispanic'!J154)</f>
        <v>0.26860670093948991</v>
      </c>
      <c r="K199" s="28">
        <f>K154/SUM(K154,'Calculations nonhispanic'!K154)</f>
        <v>0.2729642926028002</v>
      </c>
      <c r="L199" s="28">
        <f>L154/SUM(L154,'Calculations nonhispanic'!L154)</f>
        <v>0.27718683478931283</v>
      </c>
      <c r="M199" s="28">
        <f>M154/SUM(M154,'Calculations nonhispanic'!M154)</f>
        <v>0.28152587447358451</v>
      </c>
      <c r="N199" s="28">
        <f>N154/SUM(N154,'Calculations nonhispanic'!N154)</f>
        <v>0.28586347913035526</v>
      </c>
      <c r="O199" s="28">
        <f>O154/SUM(O154,'Calculations nonhispanic'!O154)</f>
        <v>0.2901987234727097</v>
      </c>
      <c r="P199" s="28">
        <f>P154/SUM(P154,'Calculations nonhispanic'!P154)</f>
        <v>0.29453070102582302</v>
      </c>
      <c r="Q199" s="28">
        <f>Q154/SUM(Q154,'Calculations nonhispanic'!Q154)</f>
        <v>0.29885852445024624</v>
      </c>
      <c r="R199" s="28">
        <f>R154/SUM(R154,'Calculations nonhispanic'!R154)</f>
        <v>0.30318132582819124</v>
      </c>
      <c r="S199" s="28">
        <f>S154/SUM(S154,'Calculations nonhispanic'!S154)</f>
        <v>0.30749825691376992</v>
      </c>
      <c r="T199" s="28">
        <f>T154/SUM(T154,'Calculations nonhispanic'!T154)</f>
        <v>0.31180848934818667</v>
      </c>
      <c r="U199" s="28">
        <f>U154/SUM(U154,'Calculations nonhispanic'!U154)</f>
        <v>0.31611121484089794</v>
      </c>
      <c r="V199" s="28">
        <f>V154/SUM(V154,'Calculations nonhispanic'!V154)</f>
        <v>0.32040564531783161</v>
      </c>
      <c r="W199" s="28">
        <f>W154/SUM(W154,'Calculations nonhispanic'!W154)</f>
        <v>0.32469101303774667</v>
      </c>
      <c r="X199" s="28">
        <f>X154/SUM(X154,'Calculations nonhispanic'!X154)</f>
        <v>0.328966570677861</v>
      </c>
      <c r="Y199" s="28">
        <f>Y154/SUM(Y154,'Calculations nonhispanic'!Y154)</f>
        <v>0.33323159138989267</v>
      </c>
      <c r="Z199" s="28">
        <f>Z154/SUM(Z154,'Calculations nonhispanic'!Z154)</f>
        <v>0.33748536882765379</v>
      </c>
      <c r="AA199" s="28">
        <f>AA154/SUM(AA154,'Calculations nonhispanic'!AA154)</f>
        <v>0.34172721714738902</v>
      </c>
      <c r="AB199" s="28">
        <f>AB154/SUM(AB154,'Calculations nonhispanic'!AB154)</f>
        <v>0.34595647098201326</v>
      </c>
      <c r="AC199" s="28">
        <f>AC154/SUM(AC154,'Calculations nonhispanic'!AC154)</f>
        <v>0.35017248539042367</v>
      </c>
      <c r="AD199" s="28">
        <f>AD154/SUM(AD154,'Calculations nonhispanic'!AD154)</f>
        <v>0.3543746357830771</v>
      </c>
      <c r="AE199" s="28">
        <f>AE154/SUM(AE154,'Calculations nonhispanic'!AE154)</f>
        <v>0.3585623178249881</v>
      </c>
      <c r="AF199" s="28">
        <f>AF154/SUM(AF154,'Calculations nonhispanic'!AF154)</f>
        <v>0.36273494731731865</v>
      </c>
    </row>
    <row r="200" spans="1:32" x14ac:dyDescent="0.2">
      <c r="A200" s="6" t="s">
        <v>36</v>
      </c>
      <c r="B200" s="28">
        <f>B155/SUM(B155,'Calculations nonhispanic'!B155)</f>
        <v>0.14880411361410384</v>
      </c>
      <c r="C200" s="28">
        <f>C155/SUM(C155,'Calculations nonhispanic'!C155)</f>
        <v>0.15208393641989348</v>
      </c>
      <c r="D200" s="28">
        <f>D155/SUM(D155,'Calculations nonhispanic'!D155)</f>
        <v>0.1555082954227367</v>
      </c>
      <c r="E200" s="28">
        <f>E155/SUM(E155,'Calculations nonhispanic'!E155)</f>
        <v>0.15896871401481588</v>
      </c>
      <c r="F200" s="28">
        <f>F155/SUM(F155,'Calculations nonhispanic'!F155)</f>
        <v>0.16245140898498941</v>
      </c>
      <c r="G200" s="28">
        <f>G155/SUM(G155,'Calculations nonhispanic'!G155)</f>
        <v>0.16598433421853157</v>
      </c>
      <c r="H200" s="28">
        <f>H155/SUM(H155,'Calculations nonhispanic'!H155)</f>
        <v>0.16957309085986619</v>
      </c>
      <c r="I200" s="28">
        <f>I155/SUM(I155,'Calculations nonhispanic'!I155)</f>
        <v>0.1731844062285848</v>
      </c>
      <c r="J200" s="28">
        <f>J155/SUM(J155,'Calculations nonhispanic'!J155)</f>
        <v>0.17680222301240603</v>
      </c>
      <c r="K200" s="28">
        <f>K155/SUM(K155,'Calculations nonhispanic'!K155)</f>
        <v>0.18041034648532428</v>
      </c>
      <c r="L200" s="28">
        <f>L155/SUM(L155,'Calculations nonhispanic'!L155)</f>
        <v>0.18392421619819133</v>
      </c>
      <c r="M200" s="28">
        <f>M155/SUM(M155,'Calculations nonhispanic'!M155)</f>
        <v>0.18755302705736782</v>
      </c>
      <c r="N200" s="28">
        <f>N155/SUM(N155,'Calculations nonhispanic'!N155)</f>
        <v>0.19119885144677132</v>
      </c>
      <c r="O200" s="28">
        <f>O155/SUM(O155,'Calculations nonhispanic'!O155)</f>
        <v>0.19486087096013593</v>
      </c>
      <c r="P200" s="28">
        <f>P155/SUM(P155,'Calculations nonhispanic'!P155)</f>
        <v>0.19853826869533439</v>
      </c>
      <c r="Q200" s="28">
        <f>Q155/SUM(Q155,'Calculations nonhispanic'!Q155)</f>
        <v>0.20223022990831974</v>
      </c>
      <c r="R200" s="28">
        <f>R155/SUM(R155,'Calculations nonhispanic'!R155)</f>
        <v>0.20593594264909207</v>
      </c>
      <c r="S200" s="28">
        <f>S155/SUM(S155,'Calculations nonhispanic'!S155)</f>
        <v>0.20965459837913264</v>
      </c>
      <c r="T200" s="28">
        <f>T155/SUM(T155,'Calculations nonhispanic'!T155)</f>
        <v>0.21338539256980829</v>
      </c>
      <c r="U200" s="28">
        <f>U155/SUM(U155,'Calculations nonhispanic'!U155)</f>
        <v>0.21712752528128657</v>
      </c>
      <c r="V200" s="28">
        <f>V155/SUM(V155,'Calculations nonhispanic'!V155)</f>
        <v>0.2208802017215919</v>
      </c>
      <c r="W200" s="28">
        <f>W155/SUM(W155,'Calculations nonhispanic'!W155)</f>
        <v>0.22464263278546509</v>
      </c>
      <c r="X200" s="28">
        <f>X155/SUM(X155,'Calculations nonhispanic'!X155)</f>
        <v>0.22841403557274823</v>
      </c>
      <c r="Y200" s="28">
        <f>Y155/SUM(Y155,'Calculations nonhispanic'!Y155)</f>
        <v>0.23219363388607969</v>
      </c>
      <c r="Z200" s="28">
        <f>Z155/SUM(Z155,'Calculations nonhispanic'!Z155)</f>
        <v>0.23598065870771445</v>
      </c>
      <c r="AA200" s="28">
        <f>AA155/SUM(AA155,'Calculations nonhispanic'!AA155)</f>
        <v>0.23977434865536965</v>
      </c>
      <c r="AB200" s="28">
        <f>AB155/SUM(AB155,'Calculations nonhispanic'!AB155)</f>
        <v>0.2435739504170083</v>
      </c>
      <c r="AC200" s="28">
        <f>AC155/SUM(AC155,'Calculations nonhispanic'!AC155)</f>
        <v>0.24737871916453494</v>
      </c>
      <c r="AD200" s="28">
        <f>AD155/SUM(AD155,'Calculations nonhispanic'!AD155)</f>
        <v>0.2511879189464381</v>
      </c>
      <c r="AE200" s="28">
        <f>AE155/SUM(AE155,'Calculations nonhispanic'!AE155)</f>
        <v>0.25500082305942778</v>
      </c>
      <c r="AF200" s="28">
        <f>AF155/SUM(AF155,'Calculations nonhispanic'!AF155)</f>
        <v>0.25881671439917991</v>
      </c>
    </row>
    <row r="201" spans="1:32" x14ac:dyDescent="0.2">
      <c r="A201" s="6" t="s">
        <v>37</v>
      </c>
      <c r="B201" s="28">
        <f>B156/SUM(B156,'Calculations nonhispanic'!B156)</f>
        <v>0.11600000000000003</v>
      </c>
      <c r="C201" s="28">
        <f>C156/SUM(C156,'Calculations nonhispanic'!C156)</f>
        <v>0.11882675442471895</v>
      </c>
      <c r="D201" s="28">
        <f>D156/SUM(D156,'Calculations nonhispanic'!D156)</f>
        <v>0.12178509451307275</v>
      </c>
      <c r="E201" s="28">
        <f>E156/SUM(E156,'Calculations nonhispanic'!E156)</f>
        <v>0.12478181291018745</v>
      </c>
      <c r="F201" s="28">
        <f>F156/SUM(F156,'Calculations nonhispanic'!F156)</f>
        <v>0.12780510272467613</v>
      </c>
      <c r="G201" s="28">
        <f>G156/SUM(G156,'Calculations nonhispanic'!G156)</f>
        <v>0.13087940511283683</v>
      </c>
      <c r="H201" s="28">
        <f>H156/SUM(H156,'Calculations nonhispanic'!H156)</f>
        <v>0.13400987592953367</v>
      </c>
      <c r="I201" s="28">
        <f>I156/SUM(I156,'Calculations nonhispanic'!I156)</f>
        <v>0.13716768711861094</v>
      </c>
      <c r="J201" s="28">
        <f>J156/SUM(J156,'Calculations nonhispanic'!J156)</f>
        <v>0.14033883761706084</v>
      </c>
      <c r="K201" s="28">
        <f>K156/SUM(K156,'Calculations nonhispanic'!K156)</f>
        <v>0.14350907103933258</v>
      </c>
      <c r="L201" s="28">
        <f>L156/SUM(L156,'Calculations nonhispanic'!L156)</f>
        <v>0.14660371794313232</v>
      </c>
      <c r="M201" s="28">
        <f>M156/SUM(M156,'Calculations nonhispanic'!M156)</f>
        <v>0.14980703238533657</v>
      </c>
      <c r="N201" s="28">
        <f>N156/SUM(N156,'Calculations nonhispanic'!N156)</f>
        <v>0.15303293106531357</v>
      </c>
      <c r="O201" s="28">
        <f>O156/SUM(O156,'Calculations nonhispanic'!O156)</f>
        <v>0.15628074705437986</v>
      </c>
      <c r="P201" s="28">
        <f>P156/SUM(P156,'Calculations nonhispanic'!P156)</f>
        <v>0.15954980862386631</v>
      </c>
      <c r="Q201" s="28">
        <f>Q156/SUM(Q156,'Calculations nonhispanic'!Q156)</f>
        <v>0.16283943984197555</v>
      </c>
      <c r="R201" s="28">
        <f>R156/SUM(R156,'Calculations nonhispanic'!R156)</f>
        <v>0.16614896116423153</v>
      </c>
      <c r="S201" s="28">
        <f>S156/SUM(S156,'Calculations nonhispanic'!S156)</f>
        <v>0.16947769001674459</v>
      </c>
      <c r="T201" s="28">
        <f>T156/SUM(T156,'Calculations nonhispanic'!T156)</f>
        <v>0.17282494137155632</v>
      </c>
      <c r="U201" s="28">
        <f>U156/SUM(U156,'Calculations nonhispanic'!U156)</f>
        <v>0.17619002831334188</v>
      </c>
      <c r="V201" s="28">
        <f>V156/SUM(V156,'Calculations nonhispanic'!V156)</f>
        <v>0.17957226259681891</v>
      </c>
      <c r="W201" s="28">
        <f>W156/SUM(W156,'Calculations nonhispanic'!W156)</f>
        <v>0.18297095519422008</v>
      </c>
      <c r="X201" s="28">
        <f>X156/SUM(X156,'Calculations nonhispanic'!X156)</f>
        <v>0.18638541683223725</v>
      </c>
      <c r="Y201" s="28">
        <f>Y156/SUM(Y156,'Calculations nonhispanic'!Y156)</f>
        <v>0.18981495851788521</v>
      </c>
      <c r="Z201" s="28">
        <f>Z156/SUM(Z156,'Calculations nonhispanic'!Z156)</f>
        <v>0.19325889205275243</v>
      </c>
      <c r="AA201" s="28">
        <f>AA156/SUM(AA156,'Calculations nonhispanic'!AA156)</f>
        <v>0.1967165305351804</v>
      </c>
      <c r="AB201" s="28">
        <f>AB156/SUM(AB156,'Calculations nonhispanic'!AB156)</f>
        <v>0.20018718884991146</v>
      </c>
      <c r="AC201" s="28">
        <f>AC156/SUM(AC156,'Calculations nonhispanic'!AC156)</f>
        <v>0.20367018414480417</v>
      </c>
      <c r="AD201" s="28">
        <f>AD156/SUM(AD156,'Calculations nonhispanic'!AD156)</f>
        <v>0.20716483629425717</v>
      </c>
      <c r="AE201" s="28">
        <f>AE156/SUM(AE156,'Calculations nonhispanic'!AE156)</f>
        <v>0.21067046834900555</v>
      </c>
      <c r="AF201" s="28">
        <f>AF156/SUM(AF156,'Calculations nonhispanic'!AF156)</f>
        <v>0.21418640697199837</v>
      </c>
    </row>
    <row r="202" spans="1:32" x14ac:dyDescent="0.2">
      <c r="A202" s="6" t="s">
        <v>38</v>
      </c>
      <c r="B202" s="28">
        <f>B157/SUM(B157,'Calculations nonhispanic'!B157)</f>
        <v>0.15299999999999997</v>
      </c>
      <c r="C202" s="28">
        <f>C157/SUM(C157,'Calculations nonhispanic'!C157)</f>
        <v>0.1563323126595377</v>
      </c>
      <c r="D202" s="28">
        <f>D157/SUM(D157,'Calculations nonhispanic'!D157)</f>
        <v>0.1598104845687747</v>
      </c>
      <c r="E202" s="28">
        <f>E157/SUM(E157,'Calculations nonhispanic'!E157)</f>
        <v>0.16332426632636071</v>
      </c>
      <c r="F202" s="28">
        <f>F157/SUM(F157,'Calculations nonhispanic'!F157)</f>
        <v>0.16685964744362536</v>
      </c>
      <c r="G202" s="28">
        <f>G157/SUM(G157,'Calculations nonhispanic'!G157)</f>
        <v>0.17044498373878594</v>
      </c>
      <c r="H202" s="28">
        <f>H157/SUM(H157,'Calculations nonhispanic'!H157)</f>
        <v>0.17408592371098369</v>
      </c>
      <c r="I202" s="28">
        <f>I157/SUM(I157,'Calculations nonhispanic'!I157)</f>
        <v>0.17774868730689861</v>
      </c>
      <c r="J202" s="28">
        <f>J157/SUM(J157,'Calculations nonhispanic'!J157)</f>
        <v>0.18141698661070646</v>
      </c>
      <c r="K202" s="28">
        <f>K157/SUM(K157,'Calculations nonhispanic'!K157)</f>
        <v>0.18507441298257157</v>
      </c>
      <c r="L202" s="28">
        <f>L157/SUM(L157,'Calculations nonhispanic'!L157)</f>
        <v>0.18863530507348961</v>
      </c>
      <c r="M202" s="28">
        <f>M157/SUM(M157,'Calculations nonhispanic'!M157)</f>
        <v>0.19231165832545249</v>
      </c>
      <c r="N202" s="28">
        <f>N157/SUM(N157,'Calculations nonhispanic'!N157)</f>
        <v>0.19600421612608859</v>
      </c>
      <c r="O202" s="28">
        <f>O157/SUM(O157,'Calculations nonhispanic'!O157)</f>
        <v>0.19971214530889675</v>
      </c>
      <c r="P202" s="28">
        <f>P157/SUM(P157,'Calculations nonhispanic'!P157)</f>
        <v>0.20343461508632599</v>
      </c>
      <c r="Q202" s="28">
        <f>Q157/SUM(Q157,'Calculations nonhispanic'!Q157)</f>
        <v>0.20717079770265506</v>
      </c>
      <c r="R202" s="28">
        <f>R157/SUM(R157,'Calculations nonhispanic'!R157)</f>
        <v>0.21091986906745969</v>
      </c>
      <c r="S202" s="28">
        <f>S157/SUM(S157,'Calculations nonhispanic'!S157)</f>
        <v>0.21468100936915491</v>
      </c>
      <c r="T202" s="28">
        <f>T157/SUM(T157,'Calculations nonhispanic'!T157)</f>
        <v>0.21845340366817076</v>
      </c>
      <c r="U202" s="28">
        <f>U157/SUM(U157,'Calculations nonhispanic'!U157)</f>
        <v>0.22223624246935117</v>
      </c>
      <c r="V202" s="28">
        <f>V157/SUM(V157,'Calculations nonhispanic'!V157)</f>
        <v>0.22602872227326631</v>
      </c>
      <c r="W202" s="28">
        <f>W157/SUM(W157,'Calculations nonhispanic'!W157)</f>
        <v>0.22983004610615174</v>
      </c>
      <c r="X202" s="28">
        <f>X157/SUM(X157,'Calculations nonhispanic'!X157)</f>
        <v>0.23363942402825735</v>
      </c>
      <c r="Y202" s="28">
        <f>Y157/SUM(Y157,'Calculations nonhispanic'!Y157)</f>
        <v>0.23745607362045013</v>
      </c>
      <c r="Z202" s="28">
        <f>Z157/SUM(Z157,'Calculations nonhispanic'!Z157)</f>
        <v>0.24127922044894073</v>
      </c>
      <c r="AA202" s="28">
        <f>AA157/SUM(AA157,'Calculations nonhispanic'!AA157)</f>
        <v>0.24510809850809831</v>
      </c>
      <c r="AB202" s="28">
        <f>AB157/SUM(AB157,'Calculations nonhispanic'!AB157)</f>
        <v>0.24894195064132305</v>
      </c>
      <c r="AC202" s="28">
        <f>AC157/SUM(AC157,'Calculations nonhispanic'!AC157)</f>
        <v>0.2527800289400125</v>
      </c>
      <c r="AD202" s="28">
        <f>AD157/SUM(AD157,'Calculations nonhispanic'!AD157)</f>
        <v>0.25662159512071198</v>
      </c>
      <c r="AE202" s="28">
        <f>AE157/SUM(AE157,'Calculations nonhispanic'!AE157)</f>
        <v>0.26046592088056353</v>
      </c>
      <c r="AF202" s="28">
        <f>AF157/SUM(AF157,'Calculations nonhispanic'!AF157)</f>
        <v>0.26431228823121672</v>
      </c>
    </row>
    <row r="203" spans="1:32" x14ac:dyDescent="0.2">
      <c r="A203" s="6" t="s">
        <v>39</v>
      </c>
      <c r="B203" s="28">
        <f>B158/SUM(B158,'Calculations nonhispanic'!B158)</f>
        <v>0.112</v>
      </c>
      <c r="C203" s="28">
        <f>C158/SUM(C158,'Calculations nonhispanic'!C158)</f>
        <v>0.11476606074943617</v>
      </c>
      <c r="D203" s="28">
        <f>D158/SUM(D158,'Calculations nonhispanic'!D158)</f>
        <v>0.11766178142237373</v>
      </c>
      <c r="E203" s="28">
        <f>E158/SUM(E158,'Calculations nonhispanic'!E158)</f>
        <v>0.12059599547205495</v>
      </c>
      <c r="F203" s="28">
        <f>F158/SUM(F158,'Calculations nonhispanic'!F158)</f>
        <v>0.12355716196338379</v>
      </c>
      <c r="G203" s="28">
        <f>G158/SUM(G158,'Calculations nonhispanic'!G158)</f>
        <v>0.12656924542519166</v>
      </c>
      <c r="H203" s="28">
        <f>H158/SUM(H158,'Calculations nonhispanic'!H158)</f>
        <v>0.12963733682992107</v>
      </c>
      <c r="I203" s="28">
        <f>I158/SUM(I158,'Calculations nonhispanic'!I158)</f>
        <v>0.13273321106663305</v>
      </c>
      <c r="J203" s="28">
        <f>J158/SUM(J158,'Calculations nonhispanic'!J158)</f>
        <v>0.1358431501885311</v>
      </c>
      <c r="K203" s="28">
        <f>K158/SUM(K158,'Calculations nonhispanic'!K158)</f>
        <v>0.13895316848019468</v>
      </c>
      <c r="L203" s="28">
        <f>L158/SUM(L158,'Calculations nonhispanic'!L158)</f>
        <v>0.14198997007706143</v>
      </c>
      <c r="M203" s="28">
        <f>M158/SUM(M158,'Calculations nonhispanic'!M158)</f>
        <v>0.14513437040225693</v>
      </c>
      <c r="N203" s="28">
        <f>N158/SUM(N158,'Calculations nonhispanic'!N158)</f>
        <v>0.14830191935557102</v>
      </c>
      <c r="O203" s="28">
        <f>O158/SUM(O158,'Calculations nonhispanic'!O158)</f>
        <v>0.15149197280070104</v>
      </c>
      <c r="P203" s="28">
        <f>P158/SUM(P158,'Calculations nonhispanic'!P158)</f>
        <v>0.15470388113108874</v>
      </c>
      <c r="Q203" s="28">
        <f>Q158/SUM(Q158,'Calculations nonhispanic'!Q158)</f>
        <v>0.15793698985189289</v>
      </c>
      <c r="R203" s="28">
        <f>R158/SUM(R158,'Calculations nonhispanic'!R158)</f>
        <v>0.16119064015691351</v>
      </c>
      <c r="S203" s="28">
        <f>S158/SUM(S158,'Calculations nonhispanic'!S158)</f>
        <v>0.16446416949968617</v>
      </c>
      <c r="T203" s="28">
        <f>T158/SUM(T158,'Calculations nonhispanic'!T158)</f>
        <v>0.16775691215800365</v>
      </c>
      <c r="U203" s="28">
        <f>U158/SUM(U158,'Calculations nonhispanic'!U158)</f>
        <v>0.17106819979113175</v>
      </c>
      <c r="V203" s="28">
        <f>V158/SUM(V158,'Calculations nonhispanic'!V158)</f>
        <v>0.17439736198905384</v>
      </c>
      <c r="W203" s="28">
        <f>W158/SUM(W158,'Calculations nonhispanic'!W158)</f>
        <v>0.17774372681308465</v>
      </c>
      <c r="X203" s="28">
        <f>X158/SUM(X158,'Calculations nonhispanic'!X158)</f>
        <v>0.18110662132724156</v>
      </c>
      <c r="Y203" s="28">
        <f>Y158/SUM(Y158,'Calculations nonhispanic'!Y158)</f>
        <v>0.18448537211979815</v>
      </c>
      <c r="Z203" s="28">
        <f>Z158/SUM(Z158,'Calculations nonhispanic'!Z158)</f>
        <v>0.18787930581446427</v>
      </c>
      <c r="AA203" s="28">
        <f>AA158/SUM(AA158,'Calculations nonhispanic'!AA158)</f>
        <v>0.1912877495707036</v>
      </c>
      <c r="AB203" s="28">
        <f>AB158/SUM(AB158,'Calculations nonhispanic'!AB158)</f>
        <v>0.19471003157270306</v>
      </c>
      <c r="AC203" s="28">
        <f>AC158/SUM(AC158,'Calculations nonhispanic'!AC158)</f>
        <v>0.19814548150655778</v>
      </c>
      <c r="AD203" s="28">
        <f>AD158/SUM(AD158,'Calculations nonhispanic'!AD158)</f>
        <v>0.20159343102528249</v>
      </c>
      <c r="AE203" s="28">
        <f>AE158/SUM(AE158,'Calculations nonhispanic'!AE158)</f>
        <v>0.20505321420127548</v>
      </c>
      <c r="AF203" s="28">
        <f>AF158/SUM(AF158,'Calculations nonhispanic'!AF158)</f>
        <v>0.20852416796590856</v>
      </c>
    </row>
    <row r="204" spans="1:32" x14ac:dyDescent="0.2">
      <c r="A204" s="6" t="s">
        <v>40</v>
      </c>
      <c r="B204" s="28">
        <f>B159/SUM(B159,'Calculations nonhispanic'!B159)</f>
        <v>9.9000000000000005E-2</v>
      </c>
      <c r="C204" s="28">
        <f>C159/SUM(C159,'Calculations nonhispanic'!C159)</f>
        <v>0.10156004527149708</v>
      </c>
      <c r="D204" s="28">
        <f>D159/SUM(D159,'Calculations nonhispanic'!D159)</f>
        <v>0.1042429067384007</v>
      </c>
      <c r="E204" s="28">
        <f>E159/SUM(E159,'Calculations nonhispanic'!E159)</f>
        <v>0.1069643362781233</v>
      </c>
      <c r="F204" s="28">
        <f>F159/SUM(F159,'Calculations nonhispanic'!F159)</f>
        <v>0.10971369636945726</v>
      </c>
      <c r="G204" s="28">
        <f>G159/SUM(G159,'Calculations nonhispanic'!G159)</f>
        <v>0.1125133226072782</v>
      </c>
      <c r="H204" s="28">
        <f>H159/SUM(H159,'Calculations nonhispanic'!H159)</f>
        <v>0.11536807588990791</v>
      </c>
      <c r="I204" s="28">
        <f>I159/SUM(I159,'Calculations nonhispanic'!I159)</f>
        <v>0.11825178856746482</v>
      </c>
      <c r="J204" s="28">
        <f>J159/SUM(J159,'Calculations nonhispanic'!J159)</f>
        <v>0.12115171483326521</v>
      </c>
      <c r="K204" s="28">
        <f>K159/SUM(K159,'Calculations nonhispanic'!K159)</f>
        <v>0.12405480443157189</v>
      </c>
      <c r="L204" s="28">
        <f>L159/SUM(L159,'Calculations nonhispanic'!L159)</f>
        <v>0.12689250223000825</v>
      </c>
      <c r="M204" s="28">
        <f>M159/SUM(M159,'Calculations nonhispanic'!M159)</f>
        <v>0.12983379106411352</v>
      </c>
      <c r="N204" s="28">
        <f>N159/SUM(N159,'Calculations nonhispanic'!N159)</f>
        <v>0.13279983927167693</v>
      </c>
      <c r="O204" s="28">
        <f>O159/SUM(O159,'Calculations nonhispanic'!O159)</f>
        <v>0.13579008297881279</v>
      </c>
      <c r="P204" s="28">
        <f>P159/SUM(P159,'Calculations nonhispanic'!P159)</f>
        <v>0.13880395087836311</v>
      </c>
      <c r="Q204" s="28">
        <f>Q159/SUM(Q159,'Calculations nonhispanic'!Q159)</f>
        <v>0.14184086475221891</v>
      </c>
      <c r="R204" s="28">
        <f>R159/SUM(R159,'Calculations nonhispanic'!R159)</f>
        <v>0.14490023999275523</v>
      </c>
      <c r="S204" s="28">
        <f>S159/SUM(S159,'Calculations nonhispanic'!S159)</f>
        <v>0.14798148612261941</v>
      </c>
      <c r="T204" s="28">
        <f>T159/SUM(T159,'Calculations nonhispanic'!T159)</f>
        <v>0.15108400731213856</v>
      </c>
      <c r="U204" s="28">
        <f>U159/SUM(U159,'Calculations nonhispanic'!U159)</f>
        <v>0.15420720289361176</v>
      </c>
      <c r="V204" s="28">
        <f>V159/SUM(V159,'Calculations nonhispanic'!V159)</f>
        <v>0.15735046787180859</v>
      </c>
      <c r="W204" s="28">
        <f>W159/SUM(W159,'Calculations nonhispanic'!W159)</f>
        <v>0.16051319342999432</v>
      </c>
      <c r="X204" s="28">
        <f>X159/SUM(X159,'Calculations nonhispanic'!X159)</f>
        <v>0.16369476743083508</v>
      </c>
      <c r="Y204" s="28">
        <f>Y159/SUM(Y159,'Calculations nonhispanic'!Y159)</f>
        <v>0.16689457491156939</v>
      </c>
      <c r="Z204" s="28">
        <f>Z159/SUM(Z159,'Calculations nonhispanic'!Z159)</f>
        <v>0.17011199857283901</v>
      </c>
      <c r="AA204" s="28">
        <f>AA159/SUM(AA159,'Calculations nonhispanic'!AA159)</f>
        <v>0.17334641926063052</v>
      </c>
      <c r="AB204" s="28">
        <f>AB159/SUM(AB159,'Calculations nonhispanic'!AB159)</f>
        <v>0.17659721644077653</v>
      </c>
      <c r="AC204" s="28">
        <f>AC159/SUM(AC159,'Calculations nonhispanic'!AC159)</f>
        <v>0.17986376866550616</v>
      </c>
      <c r="AD204" s="28">
        <f>AD159/SUM(AD159,'Calculations nonhispanic'!AD159)</f>
        <v>0.18314545403157279</v>
      </c>
      <c r="AE204" s="28">
        <f>AE159/SUM(AE159,'Calculations nonhispanic'!AE159)</f>
        <v>0.18644165062949791</v>
      </c>
      <c r="AF204" s="28">
        <f>AF159/SUM(AF159,'Calculations nonhispanic'!AF159)</f>
        <v>0.18975173698351153</v>
      </c>
    </row>
    <row r="205" spans="1:32" x14ac:dyDescent="0.2">
      <c r="A205" s="6" t="s">
        <v>41</v>
      </c>
      <c r="B205" s="28">
        <f>B160/SUM(B160,'Calculations nonhispanic'!B160)</f>
        <v>0.1655895953757226</v>
      </c>
      <c r="C205" s="28">
        <f>C160/SUM(C160,'Calculations nonhispanic'!C160)</f>
        <v>0.16907237257137489</v>
      </c>
      <c r="D205" s="28">
        <f>D160/SUM(D160,'Calculations nonhispanic'!D160)</f>
        <v>0.17270457103946552</v>
      </c>
      <c r="E205" s="28">
        <f>E160/SUM(E160,'Calculations nonhispanic'!E160)</f>
        <v>0.17637085548704912</v>
      </c>
      <c r="F205" s="28">
        <f>F160/SUM(F160,'Calculations nonhispanic'!F160)</f>
        <v>0.18005656694420907</v>
      </c>
      <c r="G205" s="28">
        <f>G160/SUM(G160,'Calculations nonhispanic'!G160)</f>
        <v>0.1837912077083885</v>
      </c>
      <c r="H205" s="28">
        <f>H160/SUM(H160,'Calculations nonhispanic'!H160)</f>
        <v>0.18758055741691212</v>
      </c>
      <c r="I205" s="28">
        <f>I160/SUM(I160,'Calculations nonhispanic'!I160)</f>
        <v>0.19138939222035864</v>
      </c>
      <c r="J205" s="28">
        <f>J160/SUM(J160,'Calculations nonhispanic'!J160)</f>
        <v>0.19520077379212053</v>
      </c>
      <c r="K205" s="28">
        <f>K160/SUM(K160,'Calculations nonhispanic'!K160)</f>
        <v>0.1989976947391561</v>
      </c>
      <c r="L205" s="28">
        <f>L160/SUM(L160,'Calculations nonhispanic'!L160)</f>
        <v>0.20269139629122931</v>
      </c>
      <c r="M205" s="28">
        <f>M160/SUM(M160,'Calculations nonhispanic'!M160)</f>
        <v>0.20650178839951838</v>
      </c>
      <c r="N205" s="28">
        <f>N160/SUM(N160,'Calculations nonhispanic'!N160)</f>
        <v>0.21032586097994421</v>
      </c>
      <c r="O205" s="28">
        <f>O160/SUM(O160,'Calculations nonhispanic'!O160)</f>
        <v>0.21416274281306785</v>
      </c>
      <c r="P205" s="28">
        <f>P160/SUM(P160,'Calculations nonhispanic'!P160)</f>
        <v>0.21801156772429672</v>
      </c>
      <c r="Q205" s="28">
        <f>Q160/SUM(Q160,'Calculations nonhispanic'!Q160)</f>
        <v>0.22187147522264086</v>
      </c>
      <c r="R205" s="28">
        <f>R160/SUM(R160,'Calculations nonhispanic'!R160)</f>
        <v>0.22574161111592428</v>
      </c>
      <c r="S205" s="28">
        <f>S160/SUM(S160,'Calculations nonhispanic'!S160)</f>
        <v>0.22962112810211729</v>
      </c>
      <c r="T205" s="28">
        <f>T160/SUM(T160,'Calculations nonhispanic'!T160)</f>
        <v>0.23350918633652121</v>
      </c>
      <c r="U205" s="28">
        <f>U160/SUM(U160,'Calculations nonhispanic'!U160)</f>
        <v>0.23740495397457884</v>
      </c>
      <c r="V205" s="28">
        <f>V160/SUM(V160,'Calculations nonhispanic'!V160)</f>
        <v>0.24130760769018644</v>
      </c>
      <c r="W205" s="28">
        <f>W160/SUM(W160,'Calculations nonhispanic'!W160)</f>
        <v>0.24521633316940594</v>
      </c>
      <c r="X205" s="28">
        <f>X160/SUM(X160,'Calculations nonhispanic'!X160)</f>
        <v>0.24913032557955245</v>
      </c>
      <c r="Y205" s="28">
        <f>Y160/SUM(Y160,'Calculations nonhispanic'!Y160)</f>
        <v>0.25304879001368774</v>
      </c>
      <c r="Z205" s="28">
        <f>Z160/SUM(Z160,'Calculations nonhispanic'!Z160)</f>
        <v>0.25697094191058473</v>
      </c>
      <c r="AA205" s="28">
        <f>AA160/SUM(AA160,'Calculations nonhispanic'!AA160)</f>
        <v>0.26089600745031349</v>
      </c>
      <c r="AB205" s="28">
        <f>AB160/SUM(AB160,'Calculations nonhispanic'!AB160)</f>
        <v>0.26482322392561014</v>
      </c>
      <c r="AC205" s="28">
        <f>AC160/SUM(AC160,'Calculations nonhispanic'!AC160)</f>
        <v>0.26875184008925201</v>
      </c>
      <c r="AD205" s="28">
        <f>AD160/SUM(AD160,'Calculations nonhispanic'!AD160)</f>
        <v>0.27268111647771437</v>
      </c>
      <c r="AE205" s="28">
        <f>AE160/SUM(AE160,'Calculations nonhispanic'!AE160)</f>
        <v>0.27661032571140692</v>
      </c>
      <c r="AF205" s="28">
        <f>AF160/SUM(AF160,'Calculations nonhispanic'!AF160)</f>
        <v>0.28053875277183282</v>
      </c>
    </row>
    <row r="206" spans="1:32" x14ac:dyDescent="0.2">
      <c r="A206" s="6" t="s">
        <v>42</v>
      </c>
      <c r="B206" s="28">
        <f>B161/SUM(B161,'Calculations nonhispanic'!B161)</f>
        <v>0.18700000000000003</v>
      </c>
      <c r="C206" s="28">
        <f>C161/SUM(C161,'Calculations nonhispanic'!C161)</f>
        <v>0.19071534938841442</v>
      </c>
      <c r="D206" s="28">
        <f>D161/SUM(D161,'Calculations nonhispanic'!D161)</f>
        <v>0.19458487717660777</v>
      </c>
      <c r="E206" s="28">
        <f>E161/SUM(E161,'Calculations nonhispanic'!E161)</f>
        <v>0.19848537538171596</v>
      </c>
      <c r="F206" s="28">
        <f>F161/SUM(F161,'Calculations nonhispanic'!F161)</f>
        <v>0.2024011943239806</v>
      </c>
      <c r="G206" s="28">
        <f>G161/SUM(G161,'Calculations nonhispanic'!G161)</f>
        <v>0.20636359186625464</v>
      </c>
      <c r="H206" s="28">
        <f>H161/SUM(H161,'Calculations nonhispanic'!H161)</f>
        <v>0.21037853735280382</v>
      </c>
      <c r="I206" s="28">
        <f>I161/SUM(I161,'Calculations nonhispanic'!I161)</f>
        <v>0.21440861141933137</v>
      </c>
      <c r="J206" s="28">
        <f>J161/SUM(J161,'Calculations nonhispanic'!J161)</f>
        <v>0.2184359064222636</v>
      </c>
      <c r="K206" s="28">
        <f>K161/SUM(K161,'Calculations nonhispanic'!K161)</f>
        <v>0.22244253760232005</v>
      </c>
      <c r="L206" s="28">
        <f>L161/SUM(L161,'Calculations nonhispanic'!L161)</f>
        <v>0.22633514756085873</v>
      </c>
      <c r="M206" s="28">
        <f>M161/SUM(M161,'Calculations nonhispanic'!M161)</f>
        <v>0.23034551661978553</v>
      </c>
      <c r="N206" s="28">
        <f>N161/SUM(N161,'Calculations nonhispanic'!N161)</f>
        <v>0.23436501512630628</v>
      </c>
      <c r="O206" s="28">
        <f>O161/SUM(O161,'Calculations nonhispanic'!O161)</f>
        <v>0.23839272813641088</v>
      </c>
      <c r="P206" s="28">
        <f>P161/SUM(P161,'Calculations nonhispanic'!P161)</f>
        <v>0.24242775030810224</v>
      </c>
      <c r="Q206" s="28">
        <f>Q161/SUM(Q161,'Calculations nonhispanic'!Q161)</f>
        <v>0.24646918648080557</v>
      </c>
      <c r="R206" s="28">
        <f>R161/SUM(R161,'Calculations nonhispanic'!R161)</f>
        <v>0.25051615222515122</v>
      </c>
      <c r="S206" s="28">
        <f>S161/SUM(S161,'Calculations nonhispanic'!S161)</f>
        <v>0.25456777436315586</v>
      </c>
      <c r="T206" s="28">
        <f>T161/SUM(T161,'Calculations nonhispanic'!T161)</f>
        <v>0.2586231914589015</v>
      </c>
      <c r="U206" s="28">
        <f>U161/SUM(U161,'Calculations nonhispanic'!U161)</f>
        <v>0.26268155427984663</v>
      </c>
      <c r="V206" s="28">
        <f>V161/SUM(V161,'Calculations nonhispanic'!V161)</f>
        <v>0.26674202622901405</v>
      </c>
      <c r="W206" s="28">
        <f>W161/SUM(W161,'Calculations nonhispanic'!W161)</f>
        <v>0.27080378374831288</v>
      </c>
      <c r="X206" s="28">
        <f>X161/SUM(X161,'Calculations nonhispanic'!X161)</f>
        <v>0.27486601669333477</v>
      </c>
      <c r="Y206" s="28">
        <f>Y161/SUM(Y161,'Calculations nonhispanic'!Y161)</f>
        <v>0.2789279286800051</v>
      </c>
      <c r="Z206" s="28">
        <f>Z161/SUM(Z161,'Calculations nonhispanic'!Z161)</f>
        <v>0.28298873740350938</v>
      </c>
      <c r="AA206" s="28">
        <f>AA161/SUM(AA161,'Calculations nonhispanic'!AA161)</f>
        <v>0.28704767492998795</v>
      </c>
      <c r="AB206" s="28">
        <f>AB161/SUM(AB161,'Calculations nonhispanic'!AB161)</f>
        <v>0.29110398796149817</v>
      </c>
      <c r="AC206" s="28">
        <f>AC161/SUM(AC161,'Calculations nonhispanic'!AC161)</f>
        <v>0.29515693807479526</v>
      </c>
      <c r="AD206" s="28">
        <f>AD161/SUM(AD161,'Calculations nonhispanic'!AD161)</f>
        <v>0.29920580193453267</v>
      </c>
      <c r="AE206" s="28">
        <f>AE161/SUM(AE161,'Calculations nonhispanic'!AE161)</f>
        <v>0.30324987148148597</v>
      </c>
      <c r="AF206" s="28">
        <f>AF161/SUM(AF161,'Calculations nonhispanic'!AF161)</f>
        <v>0.30728845409644856</v>
      </c>
    </row>
    <row r="207" spans="1:32" x14ac:dyDescent="0.2">
      <c r="A207" s="6" t="s">
        <v>105</v>
      </c>
      <c r="B207" s="28">
        <f>B162/SUM(B162,'Calculations nonhispanic'!B162)</f>
        <v>0.1400000000000001</v>
      </c>
      <c r="C207" s="28">
        <f>C162/SUM(C162,'Calculations nonhispanic'!C162)</f>
        <v>0.1431657719694247</v>
      </c>
      <c r="D207" s="28">
        <f>D162/SUM(D162,'Calculations nonhispanic'!D162)</f>
        <v>0.14647307104843157</v>
      </c>
      <c r="E207" s="28">
        <f>E162/SUM(E162,'Calculations nonhispanic'!E162)</f>
        <v>0.14981726995774283</v>
      </c>
      <c r="F207" s="28">
        <f>F162/SUM(F162,'Calculations nonhispanic'!F162)</f>
        <v>0.15318508083997273</v>
      </c>
      <c r="G207" s="28">
        <f>G162/SUM(G162,'Calculations nonhispanic'!G162)</f>
        <v>0.15660358069657981</v>
      </c>
      <c r="H207" s="28">
        <f>H162/SUM(H162,'Calculations nonhispanic'!H162)</f>
        <v>0.16007826483741683</v>
      </c>
      <c r="I207" s="28">
        <f>I162/SUM(I162,'Calculations nonhispanic'!I162)</f>
        <v>0.16357696896836924</v>
      </c>
      <c r="J207" s="28">
        <f>J162/SUM(J162,'Calculations nonhispanic'!J162)</f>
        <v>0.16708414282380685</v>
      </c>
      <c r="K207" s="28">
        <f>K162/SUM(K162,'Calculations nonhispanic'!K162)</f>
        <v>0.17058406472003362</v>
      </c>
      <c r="L207" s="28">
        <f>L162/SUM(L162,'Calculations nonhispanic'!L162)</f>
        <v>0.17399460031619871</v>
      </c>
      <c r="M207" s="28">
        <f>M162/SUM(M162,'Calculations nonhispanic'!M162)</f>
        <v>0.17751879276040575</v>
      </c>
      <c r="N207" s="28">
        <f>N162/SUM(N162,'Calculations nonhispanic'!N162)</f>
        <v>0.18106163483656912</v>
      </c>
      <c r="O207" s="28">
        <f>O162/SUM(O162,'Calculations nonhispanic'!O162)</f>
        <v>0.18462234251483622</v>
      </c>
      <c r="P207" s="28">
        <f>P162/SUM(P162,'Calculations nonhispanic'!P162)</f>
        <v>0.18820013146996534</v>
      </c>
      <c r="Q207" s="28">
        <f>Q162/SUM(Q162,'Calculations nonhispanic'!Q162)</f>
        <v>0.19179421773139352</v>
      </c>
      <c r="R207" s="28">
        <f>R162/SUM(R162,'Calculations nonhispanic'!R162)</f>
        <v>0.19540381831841797</v>
      </c>
      <c r="S207" s="28">
        <f>S162/SUM(S162,'Calculations nonhispanic'!S162)</f>
        <v>0.19902815185984379</v>
      </c>
      <c r="T207" s="28">
        <f>T162/SUM(T162,'Calculations nonhispanic'!T162)</f>
        <v>0.20266643919750785</v>
      </c>
      <c r="U207" s="28">
        <f>U162/SUM(U162,'Calculations nonhispanic'!U162)</f>
        <v>0.20631790397311914</v>
      </c>
      <c r="V207" s="28">
        <f>V162/SUM(V162,'Calculations nonhispanic'!V162)</f>
        <v>0.2099817731979462</v>
      </c>
      <c r="W207" s="28">
        <f>W162/SUM(W162,'Calculations nonhispanic'!W162)</f>
        <v>0.21365727780490254</v>
      </c>
      <c r="X207" s="28">
        <f>X162/SUM(X162,'Calculations nonhispanic'!X162)</f>
        <v>0.21734365318264659</v>
      </c>
      <c r="Y207" s="28">
        <f>Y162/SUM(Y162,'Calculations nonhispanic'!Y162)</f>
        <v>0.22104013969136543</v>
      </c>
      <c r="Z207" s="28">
        <f>Z162/SUM(Z162,'Calculations nonhispanic'!Z162)</f>
        <v>0.22474598315994368</v>
      </c>
      <c r="AA207" s="28">
        <f>AA162/SUM(AA162,'Calculations nonhispanic'!AA162)</f>
        <v>0.22846043536429891</v>
      </c>
      <c r="AB207" s="28">
        <f>AB162/SUM(AB162,'Calculations nonhispanic'!AB162)</f>
        <v>0.23218275448668133</v>
      </c>
      <c r="AC207" s="28">
        <f>AC162/SUM(AC162,'Calculations nonhispanic'!AC162)</f>
        <v>0.23591220555579015</v>
      </c>
      <c r="AD207" s="28">
        <f>AD162/SUM(AD162,'Calculations nonhispanic'!AD162)</f>
        <v>0.23964806086762158</v>
      </c>
      <c r="AE207" s="28">
        <f>AE162/SUM(AE162,'Calculations nonhispanic'!AE162)</f>
        <v>0.24338960038697993</v>
      </c>
      <c r="AF207" s="28">
        <f>AF162/SUM(AF162,'Calculations nonhispanic'!AF162)</f>
        <v>0.24713611212964057</v>
      </c>
    </row>
    <row r="208" spans="1:32" x14ac:dyDescent="0.2">
      <c r="A208" s="6" t="s">
        <v>106</v>
      </c>
      <c r="B208" s="28">
        <f>B163/SUM(B163,'Calculations nonhispanic'!B163)</f>
        <v>0.108</v>
      </c>
      <c r="C208" s="28">
        <f>C163/SUM(C163,'Calculations nonhispanic'!C163)</f>
        <v>0.1107041158815907</v>
      </c>
      <c r="D208" s="28">
        <f>D163/SUM(D163,'Calculations nonhispanic'!D163)</f>
        <v>0.1135358831437982</v>
      </c>
      <c r="E208" s="28">
        <f>E163/SUM(E163,'Calculations nonhispanic'!E163)</f>
        <v>0.11640621691917417</v>
      </c>
      <c r="F208" s="28">
        <f>F163/SUM(F163,'Calculations nonhispanic'!F163)</f>
        <v>0.11930384783955503</v>
      </c>
      <c r="G208" s="28">
        <f>G163/SUM(G163,'Calculations nonhispanic'!G163)</f>
        <v>0.12225225246024736</v>
      </c>
      <c r="H208" s="28">
        <f>H163/SUM(H163,'Calculations nonhispanic'!H163)</f>
        <v>0.12525645419152315</v>
      </c>
      <c r="I208" s="28">
        <f>I163/SUM(I163,'Calculations nonhispanic'!I163)</f>
        <v>0.12828884485597658</v>
      </c>
      <c r="J208" s="28">
        <f>J163/SUM(J163,'Calculations nonhispanic'!J163)</f>
        <v>0.13133599705641341</v>
      </c>
      <c r="K208" s="28">
        <f>K163/SUM(K163,'Calculations nonhispanic'!K163)</f>
        <v>0.13438420370091925</v>
      </c>
      <c r="L208" s="28">
        <f>L163/SUM(L163,'Calculations nonhispanic'!L163)</f>
        <v>0.13736158180883187</v>
      </c>
      <c r="M208" s="28">
        <f>M163/SUM(M163,'Calculations nonhispanic'!M163)</f>
        <v>0.14044541483504935</v>
      </c>
      <c r="N208" s="28">
        <f>N163/SUM(N163,'Calculations nonhispanic'!N163)</f>
        <v>0.14355293004794376</v>
      </c>
      <c r="O208" s="28">
        <f>O163/SUM(O163,'Calculations nonhispanic'!O163)</f>
        <v>0.14668350701222196</v>
      </c>
      <c r="P208" s="28">
        <f>P163/SUM(P163,'Calculations nonhispanic'!P163)</f>
        <v>0.14983651918135088</v>
      </c>
      <c r="Q208" s="28">
        <f>Q163/SUM(Q163,'Calculations nonhispanic'!Q163)</f>
        <v>0.15301133446298298</v>
      </c>
      <c r="R208" s="28">
        <f>R163/SUM(R163,'Calculations nonhispanic'!R163)</f>
        <v>0.15620731578065977</v>
      </c>
      <c r="S208" s="28">
        <f>S163/SUM(S163,'Calculations nonhispanic'!S163)</f>
        <v>0.15942382163101343</v>
      </c>
      <c r="T208" s="28">
        <f>T163/SUM(T163,'Calculations nonhispanic'!T163)</f>
        <v>0.16266020663572131</v>
      </c>
      <c r="U208" s="28">
        <f>U163/SUM(U163,'Calculations nonhispanic'!U163)</f>
        <v>0.16591582208747377</v>
      </c>
      <c r="V208" s="28">
        <f>V163/SUM(V163,'Calculations nonhispanic'!V163)</f>
        <v>0.16919001648928012</v>
      </c>
      <c r="W208" s="28">
        <f>W163/SUM(W163,'Calculations nonhispanic'!W163)</f>
        <v>0.172482136086443</v>
      </c>
      <c r="X208" s="28">
        <f>X163/SUM(X163,'Calculations nonhispanic'!X163)</f>
        <v>0.17579152539057177</v>
      </c>
      <c r="Y208" s="28">
        <f>Y163/SUM(Y163,'Calculations nonhispanic'!Y163)</f>
        <v>0.17911752769504313</v>
      </c>
      <c r="Z208" s="28">
        <f>Z163/SUM(Z163,'Calculations nonhispanic'!Z163)</f>
        <v>0.18245948558133299</v>
      </c>
      <c r="AA208" s="28">
        <f>AA163/SUM(AA163,'Calculations nonhispanic'!AA163)</f>
        <v>0.18581674141570631</v>
      </c>
      <c r="AB208" s="28">
        <f>AB163/SUM(AB163,'Calculations nonhispanic'!AB163)</f>
        <v>0.18918863783575429</v>
      </c>
      <c r="AC208" s="28">
        <f>AC163/SUM(AC163,'Calculations nonhispanic'!AC163)</f>
        <v>0.1925745182263158</v>
      </c>
      <c r="AD208" s="28">
        <f>AD163/SUM(AD163,'Calculations nonhispanic'!AD163)</f>
        <v>0.19597372718436321</v>
      </c>
      <c r="AE208" s="28">
        <f>AE163/SUM(AE163,'Calculations nonhispanic'!AE163)</f>
        <v>0.19938561097244759</v>
      </c>
      <c r="AF208" s="28">
        <f>AF163/SUM(AF163,'Calculations nonhispanic'!AF163)</f>
        <v>0.20280951796034374</v>
      </c>
    </row>
    <row r="209" spans="1:32" x14ac:dyDescent="0.2">
      <c r="A209" s="6" t="s">
        <v>107</v>
      </c>
      <c r="B209" s="28">
        <f>B164/SUM(B164,'Calculations nonhispanic'!B164)</f>
        <v>0.19795438175270103</v>
      </c>
      <c r="C209" s="28">
        <f>C164/SUM(C164,'Calculations nonhispanic'!C164)</f>
        <v>0.20177783336559321</v>
      </c>
      <c r="D209" s="28">
        <f>D164/SUM(D164,'Calculations nonhispanic'!D164)</f>
        <v>0.20575731787182769</v>
      </c>
      <c r="E209" s="28">
        <f>E164/SUM(E164,'Calculations nonhispanic'!E164)</f>
        <v>0.20976596347225485</v>
      </c>
      <c r="F209" s="28">
        <f>F164/SUM(F164,'Calculations nonhispanic'!F164)</f>
        <v>0.21378766648461531</v>
      </c>
      <c r="G209" s="28">
        <f>G164/SUM(G164,'Calculations nonhispanic'!G164)</f>
        <v>0.21785449386846978</v>
      </c>
      <c r="H209" s="28">
        <f>H164/SUM(H164,'Calculations nonhispanic'!H164)</f>
        <v>0.22197249795210955</v>
      </c>
      <c r="I209" s="28">
        <f>I164/SUM(I164,'Calculations nonhispanic'!I164)</f>
        <v>0.22610325694644792</v>
      </c>
      <c r="J209" s="28">
        <f>J164/SUM(J164,'Calculations nonhispanic'!J164)</f>
        <v>0.23022843057438425</v>
      </c>
      <c r="K209" s="28">
        <f>K164/SUM(K164,'Calculations nonhispanic'!K164)</f>
        <v>0.23432974979844803</v>
      </c>
      <c r="L209" s="28">
        <f>L164/SUM(L164,'Calculations nonhispanic'!L164)</f>
        <v>0.23831180952734604</v>
      </c>
      <c r="M209" s="28">
        <f>M164/SUM(M164,'Calculations nonhispanic'!M164)</f>
        <v>0.24241173713679098</v>
      </c>
      <c r="N209" s="28">
        <f>N164/SUM(N164,'Calculations nonhispanic'!N164)</f>
        <v>0.24651837757739092</v>
      </c>
      <c r="O209" s="28">
        <f>O164/SUM(O164,'Calculations nonhispanic'!O164)</f>
        <v>0.25063080337664756</v>
      </c>
      <c r="P209" s="28">
        <f>P164/SUM(P164,'Calculations nonhispanic'!P164)</f>
        <v>0.25474809894704381</v>
      </c>
      <c r="Q209" s="28">
        <f>Q164/SUM(Q164,'Calculations nonhispanic'!Q164)</f>
        <v>0.25886936111957248</v>
      </c>
      <c r="R209" s="28">
        <f>R164/SUM(R164,'Calculations nonhispanic'!R164)</f>
        <v>0.26299369964511643</v>
      </c>
      <c r="S209" s="28">
        <f>S164/SUM(S164,'Calculations nonhispanic'!S164)</f>
        <v>0.26712023766391524</v>
      </c>
      <c r="T209" s="28">
        <f>T164/SUM(T164,'Calculations nonhispanic'!T164)</f>
        <v>0.27124811214342176</v>
      </c>
      <c r="U209" s="28">
        <f>U164/SUM(U164,'Calculations nonhispanic'!U164)</f>
        <v>0.27537647428488987</v>
      </c>
      <c r="V209" s="28">
        <f>V164/SUM(V164,'Calculations nonhispanic'!V164)</f>
        <v>0.27950448989913362</v>
      </c>
      <c r="W209" s="28">
        <f>W164/SUM(W164,'Calculations nonhispanic'!W164)</f>
        <v>0.28363133975191768</v>
      </c>
      <c r="X209" s="28">
        <f>X164/SUM(X164,'Calculations nonhispanic'!X164)</f>
        <v>0.28775621987950434</v>
      </c>
      <c r="Y209" s="28">
        <f>Y164/SUM(Y164,'Calculations nonhispanic'!Y164)</f>
        <v>0.29187834187493172</v>
      </c>
      <c r="Z209" s="28">
        <f>Z164/SUM(Z164,'Calculations nonhispanic'!Z164)</f>
        <v>0.29599693314561998</v>
      </c>
      <c r="AA209" s="28">
        <f>AA164/SUM(AA164,'Calculations nonhispanic'!AA164)</f>
        <v>0.30011123714297783</v>
      </c>
      <c r="AB209" s="28">
        <f>AB164/SUM(AB164,'Calculations nonhispanic'!AB164)</f>
        <v>0.30422051356467811</v>
      </c>
      <c r="AC209" s="28">
        <f>AC164/SUM(AC164,'Calculations nonhispanic'!AC164)</f>
        <v>0.30832403853031704</v>
      </c>
      <c r="AD209" s="28">
        <f>AD164/SUM(AD164,'Calculations nonhispanic'!AD164)</f>
        <v>0.31242110473121554</v>
      </c>
      <c r="AE209" s="28">
        <f>AE164/SUM(AE164,'Calculations nonhispanic'!AE164)</f>
        <v>0.31651102155511762</v>
      </c>
      <c r="AF209" s="28">
        <f>AF164/SUM(AF164,'Calculations nonhispanic'!AF164)</f>
        <v>0.32059311518657846</v>
      </c>
    </row>
    <row r="210" spans="1:32" x14ac:dyDescent="0.2">
      <c r="A210" s="6" t="s">
        <v>43</v>
      </c>
      <c r="B210" s="28">
        <f>B165/SUM(B165,'Calculations nonhispanic'!B165)</f>
        <v>0.30000000000000004</v>
      </c>
      <c r="C210" s="28">
        <f>C165/SUM(C165,'Calculations nonhispanic'!C165)</f>
        <v>0.30451139103831792</v>
      </c>
      <c r="D210" s="28">
        <f>D165/SUM(D165,'Calculations nonhispanic'!D165)</f>
        <v>0.3091813642616898</v>
      </c>
      <c r="E210" s="28">
        <f>E165/SUM(E165,'Calculations nonhispanic'!E165)</f>
        <v>0.31385967230189754</v>
      </c>
      <c r="F210" s="28">
        <f>F165/SUM(F165,'Calculations nonhispanic'!F165)</f>
        <v>0.31852754561072277</v>
      </c>
      <c r="G210" s="28">
        <f>G165/SUM(G165,'Calculations nonhispanic'!G165)</f>
        <v>0.32322207620583371</v>
      </c>
      <c r="H210" s="28">
        <f>H165/SUM(H165,'Calculations nonhispanic'!H165)</f>
        <v>0.32794976552432276</v>
      </c>
      <c r="I210" s="28">
        <f>I165/SUM(I165,'Calculations nonhispanic'!I165)</f>
        <v>0.33266632773538901</v>
      </c>
      <c r="J210" s="28">
        <f>J165/SUM(J165,'Calculations nonhispanic'!J165)</f>
        <v>0.33735117393650937</v>
      </c>
      <c r="K210" s="28">
        <f>K165/SUM(K165,'Calculations nonhispanic'!K165)</f>
        <v>0.34198423044637044</v>
      </c>
      <c r="L210" s="28">
        <f>L165/SUM(L165,'Calculations nonhispanic'!L165)</f>
        <v>0.34645937167214397</v>
      </c>
      <c r="M210" s="28">
        <f>M165/SUM(M165,'Calculations nonhispanic'!M165)</f>
        <v>0.35104346936040776</v>
      </c>
      <c r="N210" s="28">
        <f>N165/SUM(N165,'Calculations nonhispanic'!N165)</f>
        <v>0.35561153097262632</v>
      </c>
      <c r="O210" s="28">
        <f>O165/SUM(O165,'Calculations nonhispanic'!O165)</f>
        <v>0.36016277896689597</v>
      </c>
      <c r="P210" s="28">
        <f>P165/SUM(P165,'Calculations nonhispanic'!P165)</f>
        <v>0.36469646344658269</v>
      </c>
      <c r="Q210" s="28">
        <f>Q165/SUM(Q165,'Calculations nonhispanic'!Q165)</f>
        <v>0.36921186197057038</v>
      </c>
      <c r="R210" s="28">
        <f>R165/SUM(R165,'Calculations nonhispanic'!R165)</f>
        <v>0.37370827933210377</v>
      </c>
      <c r="S210" s="28">
        <f>S165/SUM(S165,'Calculations nonhispanic'!S165)</f>
        <v>0.37818504730817287</v>
      </c>
      <c r="T210" s="28">
        <f>T165/SUM(T165,'Calculations nonhispanic'!T165)</f>
        <v>0.38264152438136229</v>
      </c>
      <c r="U210" s="28">
        <f>U165/SUM(U165,'Calculations nonhispanic'!U165)</f>
        <v>0.3870770954360212</v>
      </c>
      <c r="V210" s="28">
        <f>V165/SUM(V165,'Calculations nonhispanic'!V165)</f>
        <v>0.3914911714306219</v>
      </c>
      <c r="W210" s="28">
        <f>W165/SUM(W165,'Calculations nonhispanic'!W165)</f>
        <v>0.39588318904808772</v>
      </c>
      <c r="X210" s="28">
        <f>X165/SUM(X165,'Calculations nonhispanic'!X165)</f>
        <v>0.40025261032584725</v>
      </c>
      <c r="Y210" s="28">
        <f>Y165/SUM(Y165,'Calculations nonhispanic'!Y165)</f>
        <v>0.40459892226732269</v>
      </c>
      <c r="Z210" s="28">
        <f>Z165/SUM(Z165,'Calculations nonhispanic'!Z165)</f>
        <v>0.40892163643648877</v>
      </c>
      <c r="AA210" s="28">
        <f>AA165/SUM(AA165,'Calculations nonhispanic'!AA165)</f>
        <v>0.41322028853712733</v>
      </c>
      <c r="AB210" s="28">
        <f>AB165/SUM(AB165,'Calculations nonhispanic'!AB165)</f>
        <v>0.4174944379783026</v>
      </c>
      <c r="AC210" s="28">
        <f>AC165/SUM(AC165,'Calculations nonhispanic'!AC165)</f>
        <v>0.42174366742754715</v>
      </c>
      <c r="AD210" s="28">
        <f>AD165/SUM(AD165,'Calculations nonhispanic'!AD165)</f>
        <v>0.42596758235320614</v>
      </c>
      <c r="AE210" s="28">
        <f>AE165/SUM(AE165,'Calculations nonhispanic'!AE165)</f>
        <v>0.43016581055730102</v>
      </c>
      <c r="AF210" s="28">
        <f>AF165/SUM(AF165,'Calculations nonhispanic'!AF165)</f>
        <v>0.43433800170023501</v>
      </c>
    </row>
    <row r="211" spans="1:32" x14ac:dyDescent="0.2">
      <c r="A211" s="6" t="s">
        <v>44</v>
      </c>
      <c r="B211" s="28">
        <f>B166/SUM(B166,'Calculations nonhispanic'!B166)</f>
        <v>0.18499999999999997</v>
      </c>
      <c r="C211" s="28">
        <f>C166/SUM(C166,'Calculations nonhispanic'!C166)</f>
        <v>0.18869483042733745</v>
      </c>
      <c r="D211" s="28">
        <f>D166/SUM(D166,'Calculations nonhispanic'!D166)</f>
        <v>0.19254345992605598</v>
      </c>
      <c r="E211" s="28">
        <f>E166/SUM(E166,'Calculations nonhispanic'!E166)</f>
        <v>0.19642337562981432</v>
      </c>
      <c r="F211" s="28">
        <f>F166/SUM(F166,'Calculations nonhispanic'!F166)</f>
        <v>0.20031901455973949</v>
      </c>
      <c r="G211" s="28">
        <f>G166/SUM(G166,'Calculations nonhispanic'!G166)</f>
        <v>0.20426148050380233</v>
      </c>
      <c r="H211" s="28">
        <f>H166/SUM(H166,'Calculations nonhispanic'!H166)</f>
        <v>0.20825672668750389</v>
      </c>
      <c r="I211" s="28">
        <f>I166/SUM(I166,'Calculations nonhispanic'!I166)</f>
        <v>0.2122675254281968</v>
      </c>
      <c r="J211" s="28">
        <f>J166/SUM(J166,'Calculations nonhispanic'!J166)</f>
        <v>0.21627605259617011</v>
      </c>
      <c r="K211" s="28">
        <f>K166/SUM(K166,'Calculations nonhispanic'!K166)</f>
        <v>0.22026449819314151</v>
      </c>
      <c r="L211" s="28">
        <f>L166/SUM(L166,'Calculations nonhispanic'!L166)</f>
        <v>0.22413990036607107</v>
      </c>
      <c r="M211" s="28">
        <f>M166/SUM(M166,'Calculations nonhispanic'!M166)</f>
        <v>0.22813301152831283</v>
      </c>
      <c r="N211" s="28">
        <f>N166/SUM(N166,'Calculations nonhispanic'!N166)</f>
        <v>0.23213568800745366</v>
      </c>
      <c r="O211" s="28">
        <f>O166/SUM(O166,'Calculations nonhispanic'!O166)</f>
        <v>0.23614701785238751</v>
      </c>
      <c r="P211" s="28">
        <f>P166/SUM(P166,'Calculations nonhispanic'!P166)</f>
        <v>0.24016609829190752</v>
      </c>
      <c r="Q211" s="28">
        <f>Q166/SUM(Q166,'Calculations nonhispanic'!Q166)</f>
        <v>0.24419203632141823</v>
      </c>
      <c r="R211" s="28">
        <f>R166/SUM(R166,'Calculations nonhispanic'!R166)</f>
        <v>0.24822394926052618</v>
      </c>
      <c r="S211" s="28">
        <f>S166/SUM(S166,'Calculations nonhispanic'!S166)</f>
        <v>0.25226096528150105</v>
      </c>
      <c r="T211" s="28">
        <f>T166/SUM(T166,'Calculations nonhispanic'!T166)</f>
        <v>0.25630222390866675</v>
      </c>
      <c r="U211" s="28">
        <f>U166/SUM(U166,'Calculations nonhispanic'!U166)</f>
        <v>0.26034687648882499</v>
      </c>
      <c r="V211" s="28">
        <f>V166/SUM(V166,'Calculations nonhispanic'!V166)</f>
        <v>0.26439408663291325</v>
      </c>
      <c r="W211" s="28">
        <f>W166/SUM(W166,'Calculations nonhispanic'!W166)</f>
        <v>0.26844303062912739</v>
      </c>
      <c r="X211" s="28">
        <f>X166/SUM(X166,'Calculations nonhispanic'!X166)</f>
        <v>0.27249289782780611</v>
      </c>
      <c r="Y211" s="28">
        <f>Y166/SUM(Y166,'Calculations nonhispanic'!Y166)</f>
        <v>0.27654289099843093</v>
      </c>
      <c r="Z211" s="28">
        <f>Z166/SUM(Z166,'Calculations nonhispanic'!Z166)</f>
        <v>0.28059222665912292</v>
      </c>
      <c r="AA211" s="28">
        <f>AA166/SUM(AA166,'Calculations nonhispanic'!AA166)</f>
        <v>0.28464013537910066</v>
      </c>
      <c r="AB211" s="28">
        <f>AB166/SUM(AB166,'Calculations nonhispanic'!AB166)</f>
        <v>0.2886858620545642</v>
      </c>
      <c r="AC211" s="28">
        <f>AC166/SUM(AC166,'Calculations nonhispanic'!AC166)</f>
        <v>0.29272866615852938</v>
      </c>
      <c r="AD211" s="28">
        <f>AD166/SUM(AD166,'Calculations nonhispanic'!AD166)</f>
        <v>0.29676782196517931</v>
      </c>
      <c r="AE211" s="28">
        <f>AE166/SUM(AE166,'Calculations nonhispanic'!AE166)</f>
        <v>0.30080261874931119</v>
      </c>
      <c r="AF211" s="28">
        <f>AF166/SUM(AF166,'Calculations nonhispanic'!AF166)</f>
        <v>0.30483236096150051</v>
      </c>
    </row>
    <row r="212" spans="1:32" x14ac:dyDescent="0.2">
      <c r="A212" s="6" t="s">
        <v>45</v>
      </c>
      <c r="B212" s="28">
        <f>B167/SUM(B167,'Calculations nonhispanic'!B167)</f>
        <v>0.20799999999999999</v>
      </c>
      <c r="C212" s="28">
        <f>C167/SUM(C167,'Calculations nonhispanic'!C167)</f>
        <v>0.21191633915374714</v>
      </c>
      <c r="D212" s="28">
        <f>D167/SUM(D167,'Calculations nonhispanic'!D167)</f>
        <v>0.21599009439853761</v>
      </c>
      <c r="E212" s="28">
        <f>E167/SUM(E167,'Calculations nonhispanic'!E167)</f>
        <v>0.22009124360341739</v>
      </c>
      <c r="F212" s="28">
        <f>F167/SUM(F167,'Calculations nonhispanic'!F167)</f>
        <v>0.22420329727669339</v>
      </c>
      <c r="G212" s="28">
        <f>G167/SUM(G167,'Calculations nonhispanic'!G167)</f>
        <v>0.22835901400337411</v>
      </c>
      <c r="H212" s="28">
        <f>H167/SUM(H167,'Calculations nonhispanic'!H167)</f>
        <v>0.23256451484105792</v>
      </c>
      <c r="I212" s="28">
        <f>I167/SUM(I167,'Calculations nonhispanic'!I167)</f>
        <v>0.23678052772974356</v>
      </c>
      <c r="J212" s="28">
        <f>J167/SUM(J167,'Calculations nonhispanic'!J167)</f>
        <v>0.24098835157352375</v>
      </c>
      <c r="K212" s="28">
        <f>K167/SUM(K167,'Calculations nonhispanic'!K167)</f>
        <v>0.24516940129956505</v>
      </c>
      <c r="L212" s="28">
        <f>L167/SUM(L167,'Calculations nonhispanic'!L167)</f>
        <v>0.2492265651282759</v>
      </c>
      <c r="M212" s="28">
        <f>M167/SUM(M167,'Calculations nonhispanic'!M167)</f>
        <v>0.25340146566669297</v>
      </c>
      <c r="N212" s="28">
        <f>N167/SUM(N167,'Calculations nonhispanic'!N167)</f>
        <v>0.25758082889745826</v>
      </c>
      <c r="O212" s="28">
        <f>O167/SUM(O167,'Calculations nonhispanic'!O167)</f>
        <v>0.26176372145257992</v>
      </c>
      <c r="P212" s="28">
        <f>P167/SUM(P167,'Calculations nonhispanic'!P167)</f>
        <v>0.26594922388448056</v>
      </c>
      <c r="Q212" s="28">
        <f>Q167/SUM(Q167,'Calculations nonhispanic'!Q167)</f>
        <v>0.27013643114932112</v>
      </c>
      <c r="R212" s="28">
        <f>R167/SUM(R167,'Calculations nonhispanic'!R167)</f>
        <v>0.2743244530562714</v>
      </c>
      <c r="S212" s="28">
        <f>S167/SUM(S167,'Calculations nonhispanic'!S167)</f>
        <v>0.27851241468316157</v>
      </c>
      <c r="T212" s="28">
        <f>T167/SUM(T167,'Calculations nonhispanic'!T167)</f>
        <v>0.28269945675901592</v>
      </c>
      <c r="U212" s="28">
        <f>U167/SUM(U167,'Calculations nonhispanic'!U167)</f>
        <v>0.28688473601399417</v>
      </c>
      <c r="V212" s="28">
        <f>V167/SUM(V167,'Calculations nonhispanic'!V167)</f>
        <v>0.29106742549737336</v>
      </c>
      <c r="W212" s="28">
        <f>W167/SUM(W167,'Calculations nonhispanic'!W167)</f>
        <v>0.29524671486420695</v>
      </c>
      <c r="X212" s="28">
        <f>X167/SUM(X167,'Calculations nonhispanic'!X167)</f>
        <v>0.29942181063136292</v>
      </c>
      <c r="Y212" s="28">
        <f>Y167/SUM(Y167,'Calculations nonhispanic'!Y167)</f>
        <v>0.30359193640368348</v>
      </c>
      <c r="Z212" s="28">
        <f>Z167/SUM(Z167,'Calculations nonhispanic'!Z167)</f>
        <v>0.30775633307102729</v>
      </c>
      <c r="AA212" s="28">
        <f>AA167/SUM(AA167,'Calculations nonhispanic'!AA167)</f>
        <v>0.31191425897702324</v>
      </c>
      <c r="AB212" s="28">
        <f>AB167/SUM(AB167,'Calculations nonhispanic'!AB167)</f>
        <v>0.31606499006035166</v>
      </c>
      <c r="AC212" s="28">
        <f>AC167/SUM(AC167,'Calculations nonhispanic'!AC167)</f>
        <v>0.32020781996941433</v>
      </c>
      <c r="AD212" s="28">
        <f>AD167/SUM(AD167,'Calculations nonhispanic'!AD167)</f>
        <v>0.32434206015128331</v>
      </c>
      <c r="AE212" s="28">
        <f>AE167/SUM(AE167,'Calculations nonhispanic'!AE167)</f>
        <v>0.32846703991581494</v>
      </c>
      <c r="AF212" s="28">
        <f>AF167/SUM(AF167,'Calculations nonhispanic'!AF167)</f>
        <v>0.33258210647584191</v>
      </c>
    </row>
    <row r="213" spans="1:32" x14ac:dyDescent="0.2">
      <c r="A213" s="6" t="s">
        <v>46</v>
      </c>
      <c r="B213" s="28">
        <f>B168/SUM(B168,'Calculations nonhispanic'!B168)</f>
        <v>0.27300000000000002</v>
      </c>
      <c r="C213" s="28">
        <f>C168/SUM(C168,'Calculations nonhispanic'!C168)</f>
        <v>0.27738208904624817</v>
      </c>
      <c r="D213" s="28">
        <f>D168/SUM(D168,'Calculations nonhispanic'!D168)</f>
        <v>0.28192428069895081</v>
      </c>
      <c r="E213" s="28">
        <f>E168/SUM(E168,'Calculations nonhispanic'!E168)</f>
        <v>0.28648072861279777</v>
      </c>
      <c r="F213" s="28">
        <f>F168/SUM(F168,'Calculations nonhispanic'!F168)</f>
        <v>0.29103311085813444</v>
      </c>
      <c r="G213" s="28">
        <f>G168/SUM(G168,'Calculations nonhispanic'!G168)</f>
        <v>0.29561759660365827</v>
      </c>
      <c r="H213" s="28">
        <f>H168/SUM(H168,'Calculations nonhispanic'!H168)</f>
        <v>0.30024061488291537</v>
      </c>
      <c r="I213" s="28">
        <f>I168/SUM(I168,'Calculations nonhispanic'!I168)</f>
        <v>0.30485886663717709</v>
      </c>
      <c r="J213" s="28">
        <f>J168/SUM(J168,'Calculations nonhispanic'!J168)</f>
        <v>0.30945207317993889</v>
      </c>
      <c r="K213" s="28">
        <f>K168/SUM(K168,'Calculations nonhispanic'!K168)</f>
        <v>0.31400035909143142</v>
      </c>
      <c r="L213" s="28">
        <f>L168/SUM(L168,'Calculations nonhispanic'!L168)</f>
        <v>0.31839911654129183</v>
      </c>
      <c r="M213" s="28">
        <f>M168/SUM(M168,'Calculations nonhispanic'!M168)</f>
        <v>0.32291054009858894</v>
      </c>
      <c r="N213" s="28">
        <f>N168/SUM(N168,'Calculations nonhispanic'!N168)</f>
        <v>0.32741175719054572</v>
      </c>
      <c r="O213" s="28">
        <f>O168/SUM(O168,'Calculations nonhispanic'!O168)</f>
        <v>0.33190191054210483</v>
      </c>
      <c r="P213" s="28">
        <f>P168/SUM(P168,'Calculations nonhispanic'!P168)</f>
        <v>0.33638016762368078</v>
      </c>
      <c r="Q213" s="28">
        <f>Q168/SUM(Q168,'Calculations nonhispanic'!Q168)</f>
        <v>0.34084572068017649</v>
      </c>
      <c r="R213" s="28">
        <f>R168/SUM(R168,'Calculations nonhispanic'!R168)</f>
        <v>0.34529778672414868</v>
      </c>
      <c r="S213" s="28">
        <f>S168/SUM(S168,'Calculations nonhispanic'!S168)</f>
        <v>0.34973560749474969</v>
      </c>
      <c r="T213" s="28">
        <f>T168/SUM(T168,'Calculations nonhispanic'!T168)</f>
        <v>0.35415844938408247</v>
      </c>
      <c r="U213" s="28">
        <f>U168/SUM(U168,'Calculations nonhispanic'!U168)</f>
        <v>0.35856560333257337</v>
      </c>
      <c r="V213" s="28">
        <f>V168/SUM(V168,'Calculations nonhispanic'!V168)</f>
        <v>0.36295638469500641</v>
      </c>
      <c r="W213" s="28">
        <f>W168/SUM(W168,'Calculations nonhispanic'!W168)</f>
        <v>0.36733013307881418</v>
      </c>
      <c r="X213" s="28">
        <f>X168/SUM(X168,'Calculations nonhispanic'!X168)</f>
        <v>0.37168621215621728</v>
      </c>
      <c r="Y213" s="28">
        <f>Y168/SUM(Y168,'Calculations nonhispanic'!Y168)</f>
        <v>0.37602400945179049</v>
      </c>
      <c r="Z213" s="28">
        <f>Z168/SUM(Z168,'Calculations nonhispanic'!Z168)</f>
        <v>0.3803429361069845</v>
      </c>
      <c r="AA213" s="28">
        <f>AA168/SUM(AA168,'Calculations nonhispanic'!AA168)</f>
        <v>0.38464242662314824</v>
      </c>
      <c r="AB213" s="28">
        <f>AB168/SUM(AB168,'Calculations nonhispanic'!AB168)</f>
        <v>0.38892193858452001</v>
      </c>
      <c r="AC213" s="28">
        <f>AC168/SUM(AC168,'Calculations nonhispanic'!AC168)</f>
        <v>0.39318095236264433</v>
      </c>
      <c r="AD213" s="28">
        <f>AD168/SUM(AD168,'Calculations nonhispanic'!AD168)</f>
        <v>0.39741897080364702</v>
      </c>
      <c r="AE213" s="28">
        <f>AE168/SUM(AE168,'Calculations nonhispanic'!AE168)</f>
        <v>0.40163551889973809</v>
      </c>
      <c r="AF213" s="28">
        <f>AF168/SUM(AF168,'Calculations nonhispanic'!AF168)</f>
        <v>0.40583014344629015</v>
      </c>
    </row>
    <row r="214" spans="1:32" x14ac:dyDescent="0.2">
      <c r="A214" s="6" t="s">
        <v>47</v>
      </c>
      <c r="B214" s="28">
        <f>B169/SUM(B169,'Calculations nonhispanic'!B169)</f>
        <v>0.13084489051094889</v>
      </c>
      <c r="C214" s="28">
        <f>C169/SUM(C169,'Calculations nonhispanic'!C169)</f>
        <v>0.13388630005366364</v>
      </c>
      <c r="D214" s="28">
        <f>D169/SUM(D169,'Calculations nonhispanic'!D169)</f>
        <v>0.13706575662023954</v>
      </c>
      <c r="E214" s="28">
        <f>E169/SUM(E169,'Calculations nonhispanic'!E169)</f>
        <v>0.14028282607400167</v>
      </c>
      <c r="F214" s="28">
        <f>F169/SUM(F169,'Calculations nonhispanic'!F169)</f>
        <v>0.14352476262778779</v>
      </c>
      <c r="G214" s="28">
        <f>G169/SUM(G169,'Calculations nonhispanic'!G169)</f>
        <v>0.14681768151329175</v>
      </c>
      <c r="H214" s="28">
        <f>H169/SUM(H169,'Calculations nonhispanic'!H169)</f>
        <v>0.15016695792922044</v>
      </c>
      <c r="I214" s="28">
        <f>I169/SUM(I169,'Calculations nonhispanic'!I169)</f>
        <v>0.15354164469395343</v>
      </c>
      <c r="J214" s="28">
        <f>J169/SUM(J169,'Calculations nonhispanic'!J169)</f>
        <v>0.15692675301795841</v>
      </c>
      <c r="K214" s="28">
        <f>K169/SUM(K169,'Calculations nonhispanic'!K169)</f>
        <v>0.16030708900870266</v>
      </c>
      <c r="L214" s="28">
        <f>L169/SUM(L169,'Calculations nonhispanic'!L169)</f>
        <v>0.1636032142814739</v>
      </c>
      <c r="M214" s="28">
        <f>M169/SUM(M169,'Calculations nonhispanic'!M169)</f>
        <v>0.16701136433212355</v>
      </c>
      <c r="N214" s="28">
        <f>N169/SUM(N169,'Calculations nonhispanic'!N169)</f>
        <v>0.17043976487373286</v>
      </c>
      <c r="O214" s="28">
        <f>O169/SUM(O169,'Calculations nonhispanic'!O169)</f>
        <v>0.17388767252502563</v>
      </c>
      <c r="P214" s="28">
        <f>P169/SUM(P169,'Calculations nonhispanic'!P169)</f>
        <v>0.17735434180840307</v>
      </c>
      <c r="Q214" s="28">
        <f>Q169/SUM(Q169,'Calculations nonhispanic'!Q169)</f>
        <v>0.18083902578709046</v>
      </c>
      <c r="R214" s="28">
        <f>R169/SUM(R169,'Calculations nonhispanic'!R169)</f>
        <v>0.18434097669065561</v>
      </c>
      <c r="S214" s="28">
        <f>S169/SUM(S169,'Calculations nonhispanic'!S169)</f>
        <v>0.18785944652818473</v>
      </c>
      <c r="T214" s="28">
        <f>T169/SUM(T169,'Calculations nonhispanic'!T169)</f>
        <v>0.19139368768844767</v>
      </c>
      <c r="U214" s="28">
        <f>U169/SUM(U169,'Calculations nonhispanic'!U169)</f>
        <v>0.19494295352641389</v>
      </c>
      <c r="V214" s="28">
        <f>V169/SUM(V169,'Calculations nonhispanic'!V169)</f>
        <v>0.19850649893556002</v>
      </c>
      <c r="W214" s="28">
        <f>W169/SUM(W169,'Calculations nonhispanic'!W169)</f>
        <v>0.20208358090543041</v>
      </c>
      <c r="X214" s="28">
        <f>X169/SUM(X169,'Calculations nonhispanic'!X169)</f>
        <v>0.20567345906396783</v>
      </c>
      <c r="Y214" s="28">
        <f>Y169/SUM(Y169,'Calculations nonhispanic'!Y169)</f>
        <v>0.20927539620418553</v>
      </c>
      <c r="Z214" s="28">
        <f>Z169/SUM(Z169,'Calculations nonhispanic'!Z169)</f>
        <v>0.21288865879477586</v>
      </c>
      <c r="AA214" s="28">
        <f>AA169/SUM(AA169,'Calculations nonhispanic'!AA169)</f>
        <v>0.21651251747433151</v>
      </c>
      <c r="AB214" s="28">
        <f>AB169/SUM(AB169,'Calculations nonhispanic'!AB169)</f>
        <v>0.22014624752886439</v>
      </c>
      <c r="AC214" s="28">
        <f>AC169/SUM(AC169,'Calculations nonhispanic'!AC169)</f>
        <v>0.22378912935236589</v>
      </c>
      <c r="AD214" s="28">
        <f>AD169/SUM(AD169,'Calculations nonhispanic'!AD169)</f>
        <v>0.2274404488902072</v>
      </c>
      <c r="AE214" s="28">
        <f>AE169/SUM(AE169,'Calculations nonhispanic'!AE169)</f>
        <v>0.23109949806519695</v>
      </c>
      <c r="AF214" s="28">
        <f>AF169/SUM(AF169,'Calculations nonhispanic'!AF169)</f>
        <v>0.23476557518617058</v>
      </c>
    </row>
    <row r="215" spans="1:32" x14ac:dyDescent="0.2">
      <c r="A215" s="6" t="s">
        <v>48</v>
      </c>
      <c r="B215" s="28">
        <f>B170/SUM(B170,'Calculations nonhispanic'!B170)</f>
        <v>0.15971901840490796</v>
      </c>
      <c r="C215" s="28">
        <f>C170/SUM(C170,'Calculations nonhispanic'!C170)</f>
        <v>0.16313293064993498</v>
      </c>
      <c r="D215" s="28">
        <f>D170/SUM(D170,'Calculations nonhispanic'!D170)</f>
        <v>0.16669467758659023</v>
      </c>
      <c r="E215" s="28">
        <f>E170/SUM(E170,'Calculations nonhispanic'!E170)</f>
        <v>0.17029125238889431</v>
      </c>
      <c r="F215" s="28">
        <f>F170/SUM(F170,'Calculations nonhispanic'!F170)</f>
        <v>0.17390829228093932</v>
      </c>
      <c r="G215" s="28">
        <f>G170/SUM(G170,'Calculations nonhispanic'!G170)</f>
        <v>0.17757477588002402</v>
      </c>
      <c r="H215" s="28">
        <f>H170/SUM(H170,'Calculations nonhispanic'!H170)</f>
        <v>0.18129642364228074</v>
      </c>
      <c r="I215" s="28">
        <f>I170/SUM(I170,'Calculations nonhispanic'!I170)</f>
        <v>0.18503867047733211</v>
      </c>
      <c r="J215" s="28">
        <f>J170/SUM(J170,'Calculations nonhispanic'!J170)</f>
        <v>0.18878487369966498</v>
      </c>
      <c r="K215" s="28">
        <f>K170/SUM(K170,'Calculations nonhispanic'!K170)</f>
        <v>0.19251829719638389</v>
      </c>
      <c r="L215" s="28">
        <f>L170/SUM(L170,'Calculations nonhispanic'!L170)</f>
        <v>0.19615158878037159</v>
      </c>
      <c r="M215" s="28">
        <f>M170/SUM(M170,'Calculations nonhispanic'!M170)</f>
        <v>0.19990105746466674</v>
      </c>
      <c r="N215" s="28">
        <f>N170/SUM(N170,'Calculations nonhispanic'!N170)</f>
        <v>0.2036654004234042</v>
      </c>
      <c r="O215" s="28">
        <f>O170/SUM(O170,'Calculations nonhispanic'!O170)</f>
        <v>0.20744376302342912</v>
      </c>
      <c r="P215" s="28">
        <f>P170/SUM(P170,'Calculations nonhispanic'!P170)</f>
        <v>0.21123529442759567</v>
      </c>
      <c r="Q215" s="28">
        <f>Q170/SUM(Q170,'Calculations nonhispanic'!Q170)</f>
        <v>0.21503914824212061</v>
      </c>
      <c r="R215" s="28">
        <f>R170/SUM(R170,'Calculations nonhispanic'!R170)</f>
        <v>0.21885448314227932</v>
      </c>
      <c r="S215" s="28">
        <f>S170/SUM(S170,'Calculations nonhispanic'!S170)</f>
        <v>0.22268046347602</v>
      </c>
      <c r="T215" s="28">
        <f>T170/SUM(T170,'Calculations nonhispanic'!T170)</f>
        <v>0.22651625984514676</v>
      </c>
      <c r="U215" s="28">
        <f>U170/SUM(U170,'Calculations nonhispanic'!U170)</f>
        <v>0.2303610496637522</v>
      </c>
      <c r="V215" s="28">
        <f>V170/SUM(V170,'Calculations nonhispanic'!V170)</f>
        <v>0.23421401769368716</v>
      </c>
      <c r="W215" s="28">
        <f>W170/SUM(W170,'Calculations nonhispanic'!W170)</f>
        <v>0.23807435655687539</v>
      </c>
      <c r="X215" s="28">
        <f>X170/SUM(X170,'Calculations nonhispanic'!X170)</f>
        <v>0.24194126722435827</v>
      </c>
      <c r="Y215" s="28">
        <f>Y170/SUM(Y170,'Calculations nonhispanic'!Y170)</f>
        <v>0.2458139594820074</v>
      </c>
      <c r="Z215" s="28">
        <f>Z170/SUM(Z170,'Calculations nonhispanic'!Z170)</f>
        <v>0.24969165237287994</v>
      </c>
      <c r="AA215" s="28">
        <f>AA170/SUM(AA170,'Calculations nonhispanic'!AA170)</f>
        <v>0.25357357461627661</v>
      </c>
      <c r="AB215" s="28">
        <f>AB170/SUM(AB170,'Calculations nonhispanic'!AB170)</f>
        <v>0.25745896500357474</v>
      </c>
      <c r="AC215" s="28">
        <f>AC170/SUM(AC170,'Calculations nonhispanic'!AC170)</f>
        <v>0.26134707277096814</v>
      </c>
      <c r="AD215" s="28">
        <f>AD170/SUM(AD170,'Calculations nonhispanic'!AD170)</f>
        <v>0.26523715794930525</v>
      </c>
      <c r="AE215" s="28">
        <f>AE170/SUM(AE170,'Calculations nonhispanic'!AE170)</f>
        <v>0.26912849169123471</v>
      </c>
      <c r="AF215" s="28">
        <f>AF170/SUM(AF170,'Calculations nonhispanic'!AF170)</f>
        <v>0.27302035657591855</v>
      </c>
    </row>
    <row r="216" spans="1:32" x14ac:dyDescent="0.2">
      <c r="A216" s="6" t="s">
        <v>49</v>
      </c>
      <c r="B216" s="28">
        <f>B171/SUM(B171,'Calculations nonhispanic'!B171)</f>
        <v>9.4095469255663436E-2</v>
      </c>
      <c r="C216" s="28">
        <f>C171/SUM(C171,'Calculations nonhispanic'!C171)</f>
        <v>9.6574187292880129E-2</v>
      </c>
      <c r="D216" s="28">
        <f>D171/SUM(D171,'Calculations nonhispanic'!D171)</f>
        <v>9.9172893689990313E-2</v>
      </c>
      <c r="E216" s="28">
        <f>E171/SUM(E171,'Calculations nonhispanic'!E171)</f>
        <v>0.10181006760556809</v>
      </c>
      <c r="F216" s="28">
        <f>F171/SUM(F171,'Calculations nonhispanic'!F171)</f>
        <v>0.10447542817745557</v>
      </c>
      <c r="G216" s="28">
        <f>G171/SUM(G171,'Calculations nonhispanic'!G171)</f>
        <v>0.10719066313462343</v>
      </c>
      <c r="H216" s="28">
        <f>H171/SUM(H171,'Calculations nonhispanic'!H171)</f>
        <v>0.10996053822556194</v>
      </c>
      <c r="I216" s="28">
        <f>I171/SUM(I171,'Calculations nonhispanic'!I171)</f>
        <v>0.11275970221587543</v>
      </c>
      <c r="J216" s="28">
        <f>J171/SUM(J171,'Calculations nonhispanic'!J171)</f>
        <v>0.11557579740618047</v>
      </c>
      <c r="K216" s="28">
        <f>K171/SUM(K171,'Calculations nonhispanic'!K171)</f>
        <v>0.11839614948823411</v>
      </c>
      <c r="L216" s="28">
        <f>L171/SUM(L171,'Calculations nonhispanic'!L171)</f>
        <v>0.12115410701065864</v>
      </c>
      <c r="M216" s="28">
        <f>M171/SUM(M171,'Calculations nonhispanic'!M171)</f>
        <v>0.12401391497525649</v>
      </c>
      <c r="N216" s="28">
        <f>N171/SUM(N171,'Calculations nonhispanic'!N171)</f>
        <v>0.12689899037598271</v>
      </c>
      <c r="O216" s="28">
        <f>O171/SUM(O171,'Calculations nonhispanic'!O171)</f>
        <v>0.12980880197862543</v>
      </c>
      <c r="P216" s="28">
        <f>P171/SUM(P171,'Calculations nonhispanic'!P171)</f>
        <v>0.13274281047364189</v>
      </c>
      <c r="Q216" s="28">
        <f>Q171/SUM(Q171,'Calculations nonhispanic'!Q171)</f>
        <v>0.13570046897173479</v>
      </c>
      <c r="R216" s="28">
        <f>R171/SUM(R171,'Calculations nonhispanic'!R171)</f>
        <v>0.13868122349997827</v>
      </c>
      <c r="S216" s="28">
        <f>S171/SUM(S171,'Calculations nonhispanic'!S171)</f>
        <v>0.14168451349775424</v>
      </c>
      <c r="T216" s="28">
        <f>T171/SUM(T171,'Calculations nonhispanic'!T171)</f>
        <v>0.14470977231178167</v>
      </c>
      <c r="U216" s="28">
        <f>U171/SUM(U171,'Calculations nonhispanic'!U171)</f>
        <v>0.1477564276895165</v>
      </c>
      <c r="V216" s="28">
        <f>V171/SUM(V171,'Calculations nonhispanic'!V171)</f>
        <v>0.15082390227025355</v>
      </c>
      <c r="W216" s="28">
        <f>W171/SUM(W171,'Calculations nonhispanic'!W171)</f>
        <v>0.1539116140732536</v>
      </c>
      <c r="X216" s="28">
        <f>X171/SUM(X171,'Calculations nonhispanic'!X171)</f>
        <v>0.15701897698225295</v>
      </c>
      <c r="Y216" s="28">
        <f>Y171/SUM(Y171,'Calculations nonhispanic'!Y171)</f>
        <v>0.16014540122573598</v>
      </c>
      <c r="Z216" s="28">
        <f>Z171/SUM(Z171,'Calculations nonhispanic'!Z171)</f>
        <v>0.1632902938523603</v>
      </c>
      <c r="AA216" s="28">
        <f>AA171/SUM(AA171,'Calculations nonhispanic'!AA171)</f>
        <v>0.16645305920097528</v>
      </c>
      <c r="AB216" s="28">
        <f>AB171/SUM(AB171,'Calculations nonhispanic'!AB171)</f>
        <v>0.16963309936466983</v>
      </c>
      <c r="AC216" s="28">
        <f>AC171/SUM(AC171,'Calculations nonhispanic'!AC171)</f>
        <v>0.17282981464832298</v>
      </c>
      <c r="AD216" s="28">
        <f>AD171/SUM(AD171,'Calculations nonhispanic'!AD171)</f>
        <v>0.17604260401916733</v>
      </c>
      <c r="AE216" s="28">
        <f>AE171/SUM(AE171,'Calculations nonhispanic'!AE171)</f>
        <v>0.17927086554988131</v>
      </c>
      <c r="AF216" s="28">
        <f>AF171/SUM(AF171,'Calculations nonhispanic'!AF171)</f>
        <v>0.18251399685376646</v>
      </c>
    </row>
    <row r="217" spans="1:32" x14ac:dyDescent="0.2">
      <c r="A217" s="6" t="s">
        <v>50</v>
      </c>
      <c r="B217" s="28">
        <f>B172/SUM(B172,'Calculations nonhispanic'!B172)</f>
        <v>0.11399999999999998</v>
      </c>
      <c r="C217" s="28">
        <f>C172/SUM(C172,'Calculations nonhispanic'!C172)</f>
        <v>0.11679656261461706</v>
      </c>
      <c r="D217" s="28">
        <f>D172/SUM(D172,'Calculations nonhispanic'!D172)</f>
        <v>0.11972375822143148</v>
      </c>
      <c r="E217" s="28">
        <f>E172/SUM(E172,'Calculations nonhispanic'!E172)</f>
        <v>0.12268939480113367</v>
      </c>
      <c r="F217" s="28">
        <f>F172/SUM(F172,'Calculations nonhispanic'!F172)</f>
        <v>0.12568179774273475</v>
      </c>
      <c r="G217" s="28">
        <f>G172/SUM(G172,'Calculations nonhispanic'!G172)</f>
        <v>0.12872517128955233</v>
      </c>
      <c r="H217" s="28">
        <f>H172/SUM(H172,'Calculations nonhispanic'!H172)</f>
        <v>0.13182463918228238</v>
      </c>
      <c r="I217" s="28">
        <f>I172/SUM(I172,'Calculations nonhispanic'!I172)</f>
        <v>0.13495167310360398</v>
      </c>
      <c r="J217" s="28">
        <f>J172/SUM(J172,'Calculations nonhispanic'!J172)</f>
        <v>0.13809241262727381</v>
      </c>
      <c r="K217" s="28">
        <f>K172/SUM(K172,'Calculations nonhispanic'!K172)</f>
        <v>0.14123273571851047</v>
      </c>
      <c r="L217" s="28">
        <f>L172/SUM(L172,'Calculations nonhispanic'!L172)</f>
        <v>0.1442986548696214</v>
      </c>
      <c r="M217" s="28">
        <f>M172/SUM(M172,'Calculations nonhispanic'!M172)</f>
        <v>0.14747271634517417</v>
      </c>
      <c r="N217" s="28">
        <f>N172/SUM(N172,'Calculations nonhispanic'!N172)</f>
        <v>0.1506696479868018</v>
      </c>
      <c r="O217" s="28">
        <f>O172/SUM(O172,'Calculations nonhispanic'!O172)</f>
        <v>0.15388879414754533</v>
      </c>
      <c r="P217" s="28">
        <f>P172/SUM(P172,'Calculations nonhispanic'!P172)</f>
        <v>0.15712949404181795</v>
      </c>
      <c r="Q217" s="28">
        <f>Q172/SUM(Q172,'Calculations nonhispanic'!Q172)</f>
        <v>0.16039108233503122</v>
      </c>
      <c r="R217" s="28">
        <f>R172/SUM(R172,'Calculations nonhispanic'!R172)</f>
        <v>0.16367288972749458</v>
      </c>
      <c r="S217" s="28">
        <f>S172/SUM(S172,'Calculations nonhispanic'!S172)</f>
        <v>0.16697424353181173</v>
      </c>
      <c r="T217" s="28">
        <f>T172/SUM(T172,'Calculations nonhispanic'!T172)</f>
        <v>0.1702944682430331</v>
      </c>
      <c r="U217" s="28">
        <f>U172/SUM(U172,'Calculations nonhispanic'!U172)</f>
        <v>0.17363288610083508</v>
      </c>
      <c r="V217" s="28">
        <f>V172/SUM(V172,'Calculations nonhispanic'!V172)</f>
        <v>0.17698881764306834</v>
      </c>
      <c r="W217" s="28">
        <f>W172/SUM(W172,'Calculations nonhispanic'!W172)</f>
        <v>0.18036158225002416</v>
      </c>
      <c r="X217" s="28">
        <f>X172/SUM(X172,'Calculations nonhispanic'!X172)</f>
        <v>0.1837504986788136</v>
      </c>
      <c r="Y217" s="28">
        <f>Y172/SUM(Y172,'Calculations nonhispanic'!Y172)</f>
        <v>0.18715488558729806</v>
      </c>
      <c r="Z217" s="28">
        <f>Z172/SUM(Z172,'Calculations nonhispanic'!Z172)</f>
        <v>0.19057406204702582</v>
      </c>
      <c r="AA217" s="28">
        <f>AA172/SUM(AA172,'Calculations nonhispanic'!AA172)</f>
        <v>0.19400734804469869</v>
      </c>
      <c r="AB217" s="28">
        <f>AB172/SUM(AB172,'Calculations nonhispanic'!AB172)</f>
        <v>0.1974540649716986</v>
      </c>
      <c r="AC217" s="28">
        <f>AC172/SUM(AC172,'Calculations nonhispanic'!AC172)</f>
        <v>0.20091353610125046</v>
      </c>
      <c r="AD217" s="28">
        <f>AD172/SUM(AD172,'Calculations nonhispanic'!AD172)</f>
        <v>0.20438508705285216</v>
      </c>
      <c r="AE217" s="28">
        <f>AE172/SUM(AE172,'Calculations nonhispanic'!AE172)</f>
        <v>0.20786804624361233</v>
      </c>
      <c r="AF217" s="28">
        <f>AF172/SUM(AF172,'Calculations nonhispanic'!AF172)</f>
        <v>0.2113617453261869</v>
      </c>
    </row>
    <row r="218" spans="1:32" x14ac:dyDescent="0.2">
      <c r="A218" s="6" t="s">
        <v>51</v>
      </c>
      <c r="B218" s="28">
        <f>B173/SUM(B173,'Calculations nonhispanic'!B173)</f>
        <v>0.16199999999999995</v>
      </c>
      <c r="C218" s="28">
        <f>C173/SUM(C173,'Calculations nonhispanic'!C173)</f>
        <v>0.16544093618010827</v>
      </c>
      <c r="D218" s="28">
        <f>D173/SUM(D173,'Calculations nonhispanic'!D173)</f>
        <v>0.16903033867078654</v>
      </c>
      <c r="E218" s="28">
        <f>E173/SUM(E173,'Calculations nonhispanic'!E173)</f>
        <v>0.17265428705893249</v>
      </c>
      <c r="F218" s="28">
        <f>F173/SUM(F173,'Calculations nonhispanic'!F173)</f>
        <v>0.17629830220638512</v>
      </c>
      <c r="G218" s="28">
        <f>G173/SUM(G173,'Calculations nonhispanic'!G173)</f>
        <v>0.17999156844229466</v>
      </c>
      <c r="H218" s="28">
        <f>H173/SUM(H173,'Calculations nonhispanic'!H173)</f>
        <v>0.18373982961388549</v>
      </c>
      <c r="I218" s="28">
        <f>I173/SUM(I173,'Calculations nonhispanic'!I173)</f>
        <v>0.18750826169504833</v>
      </c>
      <c r="J218" s="28">
        <f>J173/SUM(J173,'Calculations nonhispanic'!J173)</f>
        <v>0.19128010555962338</v>
      </c>
      <c r="K218" s="28">
        <f>K173/SUM(K173,'Calculations nonhispanic'!K173)</f>
        <v>0.19503851806643621</v>
      </c>
      <c r="L218" s="28">
        <f>L173/SUM(L173,'Calculations nonhispanic'!L173)</f>
        <v>0.19869559277934865</v>
      </c>
      <c r="M218" s="28">
        <f>M173/SUM(M173,'Calculations nonhispanic'!M173)</f>
        <v>0.20246905618758115</v>
      </c>
      <c r="N218" s="28">
        <f>N173/SUM(N173,'Calculations nonhispanic'!N173)</f>
        <v>0.20625693330984163</v>
      </c>
      <c r="O218" s="28">
        <f>O173/SUM(O173,'Calculations nonhispanic'!O173)</f>
        <v>0.21005836282924731</v>
      </c>
      <c r="P218" s="28">
        <f>P173/SUM(P173,'Calculations nonhispanic'!P173)</f>
        <v>0.21387248770928916</v>
      </c>
      <c r="Q218" s="28">
        <f>Q173/SUM(Q173,'Calculations nonhispanic'!Q173)</f>
        <v>0.21769845583825734</v>
      </c>
      <c r="R218" s="28">
        <f>R173/SUM(R173,'Calculations nonhispanic'!R173)</f>
        <v>0.22153542065126522</v>
      </c>
      <c r="S218" s="28">
        <f>S173/SUM(S173,'Calculations nonhispanic'!S173)</f>
        <v>0.22538254172948449</v>
      </c>
      <c r="T218" s="28">
        <f>T173/SUM(T173,'Calculations nonhispanic'!T173)</f>
        <v>0.22923898537627094</v>
      </c>
      <c r="U218" s="28">
        <f>U173/SUM(U173,'Calculations nonhispanic'!U173)</f>
        <v>0.23310392516989764</v>
      </c>
      <c r="V218" s="28">
        <f>V173/SUM(V173,'Calculations nonhispanic'!V173)</f>
        <v>0.23697654249271483</v>
      </c>
      <c r="W218" s="28">
        <f>W173/SUM(W173,'Calculations nonhispanic'!W173)</f>
        <v>0.2408560270365836</v>
      </c>
      <c r="X218" s="28">
        <f>X173/SUM(X173,'Calculations nonhispanic'!X173)</f>
        <v>0.24474157728449658</v>
      </c>
      <c r="Y218" s="28">
        <f>Y173/SUM(Y173,'Calculations nonhispanic'!Y173)</f>
        <v>0.2486324009683647</v>
      </c>
      <c r="Z218" s="28">
        <f>Z173/SUM(Z173,'Calculations nonhispanic'!Z173)</f>
        <v>0.25252771550297598</v>
      </c>
      <c r="AA218" s="28">
        <f>AA173/SUM(AA173,'Calculations nonhispanic'!AA173)</f>
        <v>0.25642674839622359</v>
      </c>
      <c r="AB218" s="28">
        <f>AB173/SUM(AB173,'Calculations nonhispanic'!AB173)</f>
        <v>0.26032873763570652</v>
      </c>
      <c r="AC218" s="28">
        <f>AC173/SUM(AC173,'Calculations nonhispanic'!AC173)</f>
        <v>0.26423293205187431</v>
      </c>
      <c r="AD218" s="28">
        <f>AD173/SUM(AD173,'Calculations nonhispanic'!AD173)</f>
        <v>0.26813859165793702</v>
      </c>
      <c r="AE218" s="28">
        <f>AE173/SUM(AE173,'Calculations nonhispanic'!AE173)</f>
        <v>0.2720449879667835</v>
      </c>
      <c r="AF218" s="28">
        <f>AF173/SUM(AF173,'Calculations nonhispanic'!AF173)</f>
        <v>0.2759514042852026</v>
      </c>
    </row>
    <row r="219" spans="1:32" x14ac:dyDescent="0.2">
      <c r="A219" s="6" t="s">
        <v>52</v>
      </c>
      <c r="B219" s="28">
        <f>B174/SUM(B174,'Calculations nonhispanic'!B174)</f>
        <v>0.16100000000000006</v>
      </c>
      <c r="C219" s="28">
        <f>C174/SUM(C174,'Calculations nonhispanic'!C174)</f>
        <v>0.16442913061442607</v>
      </c>
      <c r="D219" s="28">
        <f>D174/SUM(D174,'Calculations nonhispanic'!D174)</f>
        <v>0.16800645302699319</v>
      </c>
      <c r="E219" s="28">
        <f>E174/SUM(E174,'Calculations nonhispanic'!E174)</f>
        <v>0.17161844595420814</v>
      </c>
      <c r="F219" s="28">
        <f>F174/SUM(F174,'Calculations nonhispanic'!F174)</f>
        <v>0.17525068107147337</v>
      </c>
      <c r="G219" s="28">
        <f>G174/SUM(G174,'Calculations nonhispanic'!G174)</f>
        <v>0.17893225287482689</v>
      </c>
      <c r="H219" s="28">
        <f>H174/SUM(H174,'Calculations nonhispanic'!H174)</f>
        <v>0.18266889501964345</v>
      </c>
      <c r="I219" s="28">
        <f>I174/SUM(I174,'Calculations nonhispanic'!I174)</f>
        <v>0.18642589653098407</v>
      </c>
      <c r="J219" s="28">
        <f>J174/SUM(J174,'Calculations nonhispanic'!J174)</f>
        <v>0.1901865490840931</v>
      </c>
      <c r="K219" s="28">
        <f>K174/SUM(K174,'Calculations nonhispanic'!K174)</f>
        <v>0.19393405620417345</v>
      </c>
      <c r="L219" s="28">
        <f>L174/SUM(L174,'Calculations nonhispanic'!L174)</f>
        <v>0.19758075322448607</v>
      </c>
      <c r="M219" s="28">
        <f>M174/SUM(M174,'Calculations nonhispanic'!M174)</f>
        <v>0.2013437480925703</v>
      </c>
      <c r="N219" s="28">
        <f>N174/SUM(N174,'Calculations nonhispanic'!N174)</f>
        <v>0.20512135911792864</v>
      </c>
      <c r="O219" s="28">
        <f>O174/SUM(O174,'Calculations nonhispanic'!O174)</f>
        <v>0.20891272787635182</v>
      </c>
      <c r="P219" s="28">
        <f>P174/SUM(P174,'Calculations nonhispanic'!P174)</f>
        <v>0.21271700001149504</v>
      </c>
      <c r="Q219" s="28">
        <f>Q174/SUM(Q174,'Calculations nonhispanic'!Q174)</f>
        <v>0.21653332588065133</v>
      </c>
      <c r="R219" s="28">
        <f>R174/SUM(R174,'Calculations nonhispanic'!R174)</f>
        <v>0.22036086117844916</v>
      </c>
      <c r="S219" s="28">
        <f>S174/SUM(S174,'Calculations nonhispanic'!S174)</f>
        <v>0.22419876753806944</v>
      </c>
      <c r="T219" s="28">
        <f>T174/SUM(T174,'Calculations nonhispanic'!T174)</f>
        <v>0.22804621310964887</v>
      </c>
      <c r="U219" s="28">
        <f>U174/SUM(U174,'Calculations nonhispanic'!U174)</f>
        <v>0.23190237311557022</v>
      </c>
      <c r="V219" s="28">
        <f>V174/SUM(V174,'Calculations nonhispanic'!V174)</f>
        <v>0.23576643038244557</v>
      </c>
      <c r="W219" s="28">
        <f>W174/SUM(W174,'Calculations nonhispanic'!W174)</f>
        <v>0.23963757584962095</v>
      </c>
      <c r="X219" s="28">
        <f>X174/SUM(X174,'Calculations nonhispanic'!X174)</f>
        <v>0.24351500905410528</v>
      </c>
      <c r="Y219" s="28">
        <f>Y174/SUM(Y174,'Calculations nonhispanic'!Y174)</f>
        <v>0.24739793859188181</v>
      </c>
      <c r="Z219" s="28">
        <f>Z174/SUM(Z174,'Calculations nonhispanic'!Z174)</f>
        <v>0.25128558255559669</v>
      </c>
      <c r="AA219" s="28">
        <f>AA174/SUM(AA174,'Calculations nonhispanic'!AA174)</f>
        <v>0.25517716894870446</v>
      </c>
      <c r="AB219" s="28">
        <f>AB174/SUM(AB174,'Calculations nonhispanic'!AB174)</f>
        <v>0.25907193607616014</v>
      </c>
      <c r="AC219" s="28">
        <f>AC174/SUM(AC174,'Calculations nonhispanic'!AC174)</f>
        <v>0.26296913291181179</v>
      </c>
      <c r="AD219" s="28">
        <f>AD174/SUM(AD174,'Calculations nonhispanic'!AD174)</f>
        <v>0.26686801944270272</v>
      </c>
      <c r="AE219" s="28">
        <f>AE174/SUM(AE174,'Calculations nonhispanic'!AE174)</f>
        <v>0.27076786699050975</v>
      </c>
      <c r="AF219" s="28">
        <f>AF174/SUM(AF174,'Calculations nonhispanic'!AF174)</f>
        <v>0.2746679585103991</v>
      </c>
    </row>
    <row r="220" spans="1:32" x14ac:dyDescent="0.2">
      <c r="A220" s="6" t="s">
        <v>53</v>
      </c>
      <c r="B220" s="28">
        <f>B175/SUM(B175,'Calculations nonhispanic'!B175)</f>
        <v>0.13100000000000001</v>
      </c>
      <c r="C220" s="28">
        <f>C175/SUM(C175,'Calculations nonhispanic'!C175)</f>
        <v>0.13404356652556132</v>
      </c>
      <c r="D220" s="28">
        <f>D175/SUM(D175,'Calculations nonhispanic'!D175)</f>
        <v>0.13722524213438927</v>
      </c>
      <c r="E220" s="28">
        <f>E175/SUM(E175,'Calculations nonhispanic'!E175)</f>
        <v>0.14044452000082222</v>
      </c>
      <c r="F220" s="28">
        <f>F175/SUM(F175,'Calculations nonhispanic'!F175)</f>
        <v>0.14368864492164174</v>
      </c>
      <c r="G220" s="28">
        <f>G175/SUM(G175,'Calculations nonhispanic'!G175)</f>
        <v>0.1469837488600699</v>
      </c>
      <c r="H220" s="28">
        <f>H175/SUM(H175,'Calculations nonhispanic'!H175)</f>
        <v>0.15033520914078402</v>
      </c>
      <c r="I220" s="28">
        <f>I175/SUM(I175,'Calculations nonhispanic'!I175)</f>
        <v>0.15371205740162333</v>
      </c>
      <c r="J220" s="28">
        <f>J175/SUM(J175,'Calculations nonhispanic'!J175)</f>
        <v>0.15709929504328302</v>
      </c>
      <c r="K220" s="28">
        <f>K175/SUM(K175,'Calculations nonhispanic'!K175)</f>
        <v>0.16048171891837129</v>
      </c>
      <c r="L220" s="28">
        <f>L175/SUM(L175,'Calculations nonhispanic'!L175)</f>
        <v>0.16377984345075108</v>
      </c>
      <c r="M220" s="28">
        <f>M175/SUM(M175,'Calculations nonhispanic'!M175)</f>
        <v>0.16719002306873762</v>
      </c>
      <c r="N220" s="28">
        <f>N175/SUM(N175,'Calculations nonhispanic'!N175)</f>
        <v>0.17062042699810762</v>
      </c>
      <c r="O220" s="28">
        <f>O175/SUM(O175,'Calculations nonhispanic'!O175)</f>
        <v>0.17407031112734841</v>
      </c>
      <c r="P220" s="28">
        <f>P175/SUM(P175,'Calculations nonhispanic'!P175)</f>
        <v>0.1775389292784075</v>
      </c>
      <c r="Q220" s="28">
        <f>Q175/SUM(Q175,'Calculations nonhispanic'!Q175)</f>
        <v>0.18102553384413361</v>
      </c>
      <c r="R220" s="28">
        <f>R175/SUM(R175,'Calculations nonhispanic'!R175)</f>
        <v>0.18452937641403588</v>
      </c>
      <c r="S220" s="28">
        <f>S175/SUM(S175,'Calculations nonhispanic'!S175)</f>
        <v>0.18804970838764368</v>
      </c>
      <c r="T220" s="28">
        <f>T175/SUM(T175,'Calculations nonhispanic'!T175)</f>
        <v>0.19158578157480477</v>
      </c>
      <c r="U220" s="28">
        <f>U175/SUM(U175,'Calculations nonhispanic'!U175)</f>
        <v>0.19513684878228141</v>
      </c>
      <c r="V220" s="28">
        <f>V175/SUM(V175,'Calculations nonhispanic'!V175)</f>
        <v>0.19870216438608676</v>
      </c>
      <c r="W220" s="28">
        <f>W175/SUM(W175,'Calculations nonhispanic'!W175)</f>
        <v>0.20228098488902566</v>
      </c>
      <c r="X220" s="28">
        <f>X175/SUM(X175,'Calculations nonhispanic'!X175)</f>
        <v>0.20587256946295757</v>
      </c>
      <c r="Y220" s="28">
        <f>Y175/SUM(Y175,'Calculations nonhispanic'!Y175)</f>
        <v>0.20947618047535396</v>
      </c>
      <c r="Z220" s="28">
        <f>Z175/SUM(Z175,'Calculations nonhispanic'!Z175)</f>
        <v>0.21309108399974838</v>
      </c>
      <c r="AA220" s="28">
        <f>AA175/SUM(AA175,'Calculations nonhispanic'!AA175)</f>
        <v>0.21671655030975562</v>
      </c>
      <c r="AB220" s="28">
        <f>AB175/SUM(AB175,'Calculations nonhispanic'!AB175)</f>
        <v>0.22035185435634699</v>
      </c>
      <c r="AC220" s="28">
        <f>AC175/SUM(AC175,'Calculations nonhispanic'!AC175)</f>
        <v>0.22399627622812832</v>
      </c>
      <c r="AD220" s="28">
        <f>AD175/SUM(AD175,'Calculations nonhispanic'!AD175)</f>
        <v>0.22764910159441928</v>
      </c>
      <c r="AE220" s="28">
        <f>AE175/SUM(AE175,'Calculations nonhispanic'!AE175)</f>
        <v>0.23130962213095493</v>
      </c>
      <c r="AF220" s="28">
        <f>AF175/SUM(AF175,'Calculations nonhispanic'!AF175)</f>
        <v>0.234977135928085</v>
      </c>
    </row>
    <row r="221" spans="1:32" x14ac:dyDescent="0.2">
      <c r="A221" s="6" t="s">
        <v>54</v>
      </c>
      <c r="B221" s="28">
        <f>B176/SUM(B176,'Calculations nonhispanic'!B176)</f>
        <v>0.125</v>
      </c>
      <c r="C221" s="28">
        <f>C176/SUM(C176,'Calculations nonhispanic'!C176)</f>
        <v>0.12795885008753513</v>
      </c>
      <c r="D221" s="28">
        <f>D176/SUM(D176,'Calculations nonhispanic'!D176)</f>
        <v>0.13105332816095572</v>
      </c>
      <c r="E221" s="28">
        <f>E176/SUM(E176,'Calculations nonhispanic'!E176)</f>
        <v>0.13418578125200084</v>
      </c>
      <c r="F221" s="28">
        <f>F176/SUM(F176,'Calculations nonhispanic'!F176)</f>
        <v>0.13734382429130659</v>
      </c>
      <c r="G221" s="28">
        <f>G176/SUM(G176,'Calculations nonhispanic'!G176)</f>
        <v>0.14055293075803074</v>
      </c>
      <c r="H221" s="28">
        <f>H176/SUM(H176,'Calculations nonhispanic'!H176)</f>
        <v>0.1438183933238622</v>
      </c>
      <c r="I221" s="28">
        <f>I176/SUM(I176,'Calculations nonhispanic'!I176)</f>
        <v>0.14711007726484804</v>
      </c>
      <c r="J221" s="28">
        <f>J176/SUM(J176,'Calculations nonhispanic'!J176)</f>
        <v>0.15041337105287284</v>
      </c>
      <c r="K221" s="28">
        <f>K176/SUM(K176,'Calculations nonhispanic'!K176)</f>
        <v>0.15371343757855008</v>
      </c>
      <c r="L221" s="28">
        <f>L176/SUM(L176,'Calculations nonhispanic'!L176)</f>
        <v>0.15693265583944227</v>
      </c>
      <c r="M221" s="28">
        <f>M176/SUM(M176,'Calculations nonhispanic'!M176)</f>
        <v>0.16026268693075496</v>
      </c>
      <c r="N221" s="28">
        <f>N176/SUM(N176,'Calculations nonhispanic'!N176)</f>
        <v>0.16361392929113169</v>
      </c>
      <c r="O221" s="28">
        <f>O176/SUM(O176,'Calculations nonhispanic'!O176)</f>
        <v>0.16698566809542648</v>
      </c>
      <c r="P221" s="28">
        <f>P176/SUM(P176,'Calculations nonhispanic'!P176)</f>
        <v>0.17037718532115176</v>
      </c>
      <c r="Q221" s="28">
        <f>Q176/SUM(Q176,'Calculations nonhispanic'!Q176)</f>
        <v>0.17378776037260446</v>
      </c>
      <c r="R221" s="28">
        <f>R176/SUM(R176,'Calculations nonhispanic'!R176)</f>
        <v>0.17721667069544095</v>
      </c>
      <c r="S221" s="28">
        <f>S176/SUM(S176,'Calculations nonhispanic'!S176)</f>
        <v>0.1806631923809533</v>
      </c>
      <c r="T221" s="28">
        <f>T176/SUM(T176,'Calculations nonhispanic'!T176)</f>
        <v>0.18412660075934695</v>
      </c>
      <c r="U221" s="28">
        <f>U176/SUM(U176,'Calculations nonhispanic'!U176)</f>
        <v>0.18760617098133656</v>
      </c>
      <c r="V221" s="28">
        <f>V176/SUM(V176,'Calculations nonhispanic'!V176)</f>
        <v>0.19110117858746095</v>
      </c>
      <c r="W221" s="28">
        <f>W176/SUM(W176,'Calculations nonhispanic'!W176)</f>
        <v>0.19461090006452761</v>
      </c>
      <c r="X221" s="28">
        <f>X176/SUM(X176,'Calculations nonhispanic'!X176)</f>
        <v>0.19813461338865607</v>
      </c>
      <c r="Y221" s="28">
        <f>Y176/SUM(Y176,'Calculations nonhispanic'!Y176)</f>
        <v>0.20167159855443351</v>
      </c>
      <c r="Z221" s="28">
        <f>Z176/SUM(Z176,'Calculations nonhispanic'!Z176)</f>
        <v>0.20522113808972484</v>
      </c>
      <c r="AA221" s="28">
        <f>AA176/SUM(AA176,'Calculations nonhispanic'!AA176)</f>
        <v>0.20878251755575</v>
      </c>
      <c r="AB221" s="28">
        <f>AB176/SUM(AB176,'Calculations nonhispanic'!AB176)</f>
        <v>0.21235502603205403</v>
      </c>
      <c r="AC221" s="28">
        <f>AC176/SUM(AC176,'Calculations nonhispanic'!AC176)</f>
        <v>0.21593795658604922</v>
      </c>
      <c r="AD221" s="28">
        <f>AD176/SUM(AD176,'Calculations nonhispanic'!AD176)</f>
        <v>0.21953060672686206</v>
      </c>
      <c r="AE221" s="28">
        <f>AE176/SUM(AE176,'Calculations nonhispanic'!AE176)</f>
        <v>0.22313227884323658</v>
      </c>
      <c r="AF221" s="28">
        <f>AF176/SUM(AF176,'Calculations nonhispanic'!AF176)</f>
        <v>0.22674228062529786</v>
      </c>
    </row>
    <row r="222" spans="1:32" x14ac:dyDescent="0.2">
      <c r="A222" s="6" t="s">
        <v>55</v>
      </c>
      <c r="B222" s="28">
        <f>B177/SUM(B177,'Calculations nonhispanic'!B177)</f>
        <v>0.13600000000000007</v>
      </c>
      <c r="C222" s="28">
        <f>C177/SUM(C177,'Calculations nonhispanic'!C177)</f>
        <v>0.13911217009816804</v>
      </c>
      <c r="D222" s="28">
        <f>D177/SUM(D177,'Calculations nonhispanic'!D177)</f>
        <v>0.14236439206794088</v>
      </c>
      <c r="E222" s="28">
        <f>E177/SUM(E177,'Calculations nonhispanic'!E177)</f>
        <v>0.14565384647776092</v>
      </c>
      <c r="F222" s="28">
        <f>F177/SUM(F177,'Calculations nonhispanic'!F177)</f>
        <v>0.1489674788935107</v>
      </c>
      <c r="G222" s="28">
        <f>G177/SUM(G177,'Calculations nonhispanic'!G177)</f>
        <v>0.15233195250241074</v>
      </c>
      <c r="H222" s="28">
        <f>H177/SUM(H177,'Calculations nonhispanic'!H177)</f>
        <v>0.15575271145585204</v>
      </c>
      <c r="I222" s="28">
        <f>I177/SUM(I177,'Calculations nonhispanic'!I177)</f>
        <v>0.1591981150160745</v>
      </c>
      <c r="J222" s="28">
        <f>J177/SUM(J177,'Calculations nonhispanic'!J177)</f>
        <v>0.16265285387481454</v>
      </c>
      <c r="K222" s="28">
        <f>K177/SUM(K177,'Calculations nonhispanic'!K177)</f>
        <v>0.16610143236179736</v>
      </c>
      <c r="L222" s="28">
        <f>L177/SUM(L177,'Calculations nonhispanic'!L177)</f>
        <v>0.16946287184849432</v>
      </c>
      <c r="M222" s="28">
        <f>M177/SUM(M177,'Calculations nonhispanic'!M177)</f>
        <v>0.17293729375251307</v>
      </c>
      <c r="N222" s="28">
        <f>N177/SUM(N177,'Calculations nonhispanic'!N177)</f>
        <v>0.17643107826637947</v>
      </c>
      <c r="O222" s="28">
        <f>O177/SUM(O177,'Calculations nonhispanic'!O177)</f>
        <v>0.17994345850580631</v>
      </c>
      <c r="P222" s="28">
        <f>P177/SUM(P177,'Calculations nonhispanic'!P177)</f>
        <v>0.18347366649405097</v>
      </c>
      <c r="Q222" s="28">
        <f>Q177/SUM(Q177,'Calculations nonhispanic'!Q177)</f>
        <v>0.18702093380745974</v>
      </c>
      <c r="R222" s="28">
        <f>R177/SUM(R177,'Calculations nonhispanic'!R177)</f>
        <v>0.190584492207546</v>
      </c>
      <c r="S222" s="28">
        <f>S177/SUM(S177,'Calculations nonhispanic'!S177)</f>
        <v>0.19416357425892422</v>
      </c>
      <c r="T222" s="28">
        <f>T177/SUM(T177,'Calculations nonhispanic'!T177)</f>
        <v>0.1977574139324717</v>
      </c>
      <c r="U222" s="28">
        <f>U177/SUM(U177,'Calculations nonhispanic'!U177)</f>
        <v>0.20136524719312227</v>
      </c>
      <c r="V222" s="28">
        <f>V177/SUM(V177,'Calculations nonhispanic'!V177)</f>
        <v>0.20498631257177924</v>
      </c>
      <c r="W222" s="28">
        <f>W177/SUM(W177,'Calculations nonhispanic'!W177)</f>
        <v>0.20861985172085751</v>
      </c>
      <c r="X222" s="28">
        <f>X177/SUM(X177,'Calculations nonhispanic'!X177)</f>
        <v>0.21226510995302664</v>
      </c>
      <c r="Y222" s="28">
        <f>Y177/SUM(Y177,'Calculations nonhispanic'!Y177)</f>
        <v>0.21592133676277706</v>
      </c>
      <c r="Z222" s="28">
        <f>Z177/SUM(Z177,'Calculations nonhispanic'!Z177)</f>
        <v>0.21958778633046366</v>
      </c>
      <c r="AA222" s="28">
        <f>AA177/SUM(AA177,'Calculations nonhispanic'!AA177)</f>
        <v>0.22326371800856082</v>
      </c>
      <c r="AB222" s="28">
        <f>AB177/SUM(AB177,'Calculations nonhispanic'!AB177)</f>
        <v>0.22694839678987241</v>
      </c>
      <c r="AC222" s="28">
        <f>AC177/SUM(AC177,'Calculations nonhispanic'!AC177)</f>
        <v>0.23064109375750474</v>
      </c>
      <c r="AD222" s="28">
        <f>AD177/SUM(AD177,'Calculations nonhispanic'!AD177)</f>
        <v>0.23434108651646077</v>
      </c>
      <c r="AE222" s="28">
        <f>AE177/SUM(AE177,'Calculations nonhispanic'!AE177)</f>
        <v>0.23804765960673815</v>
      </c>
      <c r="AF222" s="28">
        <f>AF177/SUM(AF177,'Calculations nonhispanic'!AF177)</f>
        <v>0.24176010489786881</v>
      </c>
    </row>
    <row r="223" spans="1:32" x14ac:dyDescent="0.2">
      <c r="A223" s="6" t="s">
        <v>56</v>
      </c>
      <c r="B223" s="28">
        <f>B178/SUM(B178,'Calculations nonhispanic'!B178)</f>
        <v>0.13100000000000001</v>
      </c>
      <c r="C223" s="28">
        <f>C178/SUM(C178,'Calculations nonhispanic'!C178)</f>
        <v>0.13404356652556132</v>
      </c>
      <c r="D223" s="28">
        <f>D178/SUM(D178,'Calculations nonhispanic'!D178)</f>
        <v>0.13722524213438927</v>
      </c>
      <c r="E223" s="28">
        <f>E178/SUM(E178,'Calculations nonhispanic'!E178)</f>
        <v>0.14044452000082222</v>
      </c>
      <c r="F223" s="28">
        <f>F178/SUM(F178,'Calculations nonhispanic'!F178)</f>
        <v>0.14368864492164174</v>
      </c>
      <c r="G223" s="28">
        <f>G178/SUM(G178,'Calculations nonhispanic'!G178)</f>
        <v>0.1469837488600699</v>
      </c>
      <c r="H223" s="28">
        <f>H178/SUM(H178,'Calculations nonhispanic'!H178)</f>
        <v>0.15033520914078402</v>
      </c>
      <c r="I223" s="28">
        <f>I178/SUM(I178,'Calculations nonhispanic'!I178)</f>
        <v>0.15371205740162333</v>
      </c>
      <c r="J223" s="28">
        <f>J178/SUM(J178,'Calculations nonhispanic'!J178)</f>
        <v>0.15709929504328302</v>
      </c>
      <c r="K223" s="28">
        <f>K178/SUM(K178,'Calculations nonhispanic'!K178)</f>
        <v>0.16048171891837129</v>
      </c>
      <c r="L223" s="28">
        <f>L178/SUM(L178,'Calculations nonhispanic'!L178)</f>
        <v>0.16377984345075108</v>
      </c>
      <c r="M223" s="28">
        <f>M178/SUM(M178,'Calculations nonhispanic'!M178)</f>
        <v>0.16719002306873762</v>
      </c>
      <c r="N223" s="28">
        <f>N178/SUM(N178,'Calculations nonhispanic'!N178)</f>
        <v>0.17062042699810762</v>
      </c>
      <c r="O223" s="28">
        <f>O178/SUM(O178,'Calculations nonhispanic'!O178)</f>
        <v>0.17407031112734841</v>
      </c>
      <c r="P223" s="28">
        <f>P178/SUM(P178,'Calculations nonhispanic'!P178)</f>
        <v>0.1775389292784075</v>
      </c>
      <c r="Q223" s="28">
        <f>Q178/SUM(Q178,'Calculations nonhispanic'!Q178)</f>
        <v>0.18102553384413361</v>
      </c>
      <c r="R223" s="28">
        <f>R178/SUM(R178,'Calculations nonhispanic'!R178)</f>
        <v>0.18452937641403588</v>
      </c>
      <c r="S223" s="28">
        <f>S178/SUM(S178,'Calculations nonhispanic'!S178)</f>
        <v>0.18804970838764368</v>
      </c>
      <c r="T223" s="28">
        <f>T178/SUM(T178,'Calculations nonhispanic'!T178)</f>
        <v>0.19158578157480477</v>
      </c>
      <c r="U223" s="28">
        <f>U178/SUM(U178,'Calculations nonhispanic'!U178)</f>
        <v>0.19513684878228141</v>
      </c>
      <c r="V223" s="28">
        <f>V178/SUM(V178,'Calculations nonhispanic'!V178)</f>
        <v>0.19870216438608676</v>
      </c>
      <c r="W223" s="28">
        <f>W178/SUM(W178,'Calculations nonhispanic'!W178)</f>
        <v>0.20228098488902566</v>
      </c>
      <c r="X223" s="28">
        <f>X178/SUM(X178,'Calculations nonhispanic'!X178)</f>
        <v>0.20587256946295757</v>
      </c>
      <c r="Y223" s="28">
        <f>Y178/SUM(Y178,'Calculations nonhispanic'!Y178)</f>
        <v>0.20947618047535396</v>
      </c>
      <c r="Z223" s="28">
        <f>Z178/SUM(Z178,'Calculations nonhispanic'!Z178)</f>
        <v>0.21309108399974838</v>
      </c>
      <c r="AA223" s="28">
        <f>AA178/SUM(AA178,'Calculations nonhispanic'!AA178)</f>
        <v>0.21671655030975562</v>
      </c>
      <c r="AB223" s="28">
        <f>AB178/SUM(AB178,'Calculations nonhispanic'!AB178)</f>
        <v>0.22035185435634699</v>
      </c>
      <c r="AC223" s="28">
        <f>AC178/SUM(AC178,'Calculations nonhispanic'!AC178)</f>
        <v>0.22399627622812832</v>
      </c>
      <c r="AD223" s="28">
        <f>AD178/SUM(AD178,'Calculations nonhispanic'!AD178)</f>
        <v>0.22764910159441928</v>
      </c>
      <c r="AE223" s="28">
        <f>AE178/SUM(AE178,'Calculations nonhispanic'!AE178)</f>
        <v>0.23130962213095493</v>
      </c>
      <c r="AF223" s="28">
        <f>AF178/SUM(AF178,'Calculations nonhispanic'!AF178)</f>
        <v>0.234977135928085</v>
      </c>
    </row>
    <row r="224" spans="1:32" x14ac:dyDescent="0.2">
      <c r="A224" s="6" t="s">
        <v>57</v>
      </c>
      <c r="B224" s="28">
        <f>B179/SUM(B179,'Calculations nonhispanic'!B179)</f>
        <v>0.35199999999999998</v>
      </c>
      <c r="C224" s="28">
        <f>C179/SUM(C179,'Calculations nonhispanic'!C179)</f>
        <v>0.35666353730064182</v>
      </c>
      <c r="D224" s="28">
        <f>D179/SUM(D179,'Calculations nonhispanic'!D179)</f>
        <v>0.36147942943022848</v>
      </c>
      <c r="E224" s="28">
        <f>E179/SUM(E179,'Calculations nonhispanic'!E179)</f>
        <v>0.3662922439796289</v>
      </c>
      <c r="F224" s="28">
        <f>F179/SUM(F179,'Calculations nonhispanic'!F179)</f>
        <v>0.37108281244175628</v>
      </c>
      <c r="G224" s="28">
        <f>G179/SUM(G179,'Calculations nonhispanic'!G179)</f>
        <v>0.37588927327967991</v>
      </c>
      <c r="H224" s="28">
        <f>H179/SUM(H179,'Calculations nonhispanic'!H179)</f>
        <v>0.38071819448410688</v>
      </c>
      <c r="I224" s="28">
        <f>I179/SUM(I179,'Calculations nonhispanic'!I179)</f>
        <v>0.38552439112351716</v>
      </c>
      <c r="J224" s="28">
        <f>J179/SUM(J179,'Calculations nonhispanic'!J179)</f>
        <v>0.39028716313021539</v>
      </c>
      <c r="K224" s="28">
        <f>K179/SUM(K179,'Calculations nonhispanic'!K179)</f>
        <v>0.39498651878646335</v>
      </c>
      <c r="L224" s="28">
        <f>L179/SUM(L179,'Calculations nonhispanic'!L179)</f>
        <v>0.39951564496801567</v>
      </c>
      <c r="M224" s="28">
        <f>M179/SUM(M179,'Calculations nonhispanic'!M179)</f>
        <v>0.40414490746129467</v>
      </c>
      <c r="N224" s="28">
        <f>N179/SUM(N179,'Calculations nonhispanic'!N179)</f>
        <v>0.40874788107025345</v>
      </c>
      <c r="O224" s="28">
        <f>O179/SUM(O179,'Calculations nonhispanic'!O179)</f>
        <v>0.41332399704006784</v>
      </c>
      <c r="P224" s="28">
        <f>P179/SUM(P179,'Calculations nonhispanic'!P179)</f>
        <v>0.41787271679476756</v>
      </c>
      <c r="Q224" s="28">
        <f>Q179/SUM(Q179,'Calculations nonhispanic'!Q179)</f>
        <v>0.42239353135188556</v>
      </c>
      <c r="R224" s="28">
        <f>R179/SUM(R179,'Calculations nonhispanic'!R179)</f>
        <v>0.42688596072059898</v>
      </c>
      <c r="S224" s="28">
        <f>S179/SUM(S179,'Calculations nonhispanic'!S179)</f>
        <v>0.43134955328546132</v>
      </c>
      <c r="T224" s="28">
        <f>T179/SUM(T179,'Calculations nonhispanic'!T179)</f>
        <v>0.43578388517774491</v>
      </c>
      <c r="U224" s="28">
        <f>U179/SUM(U179,'Calculations nonhispanic'!U179)</f>
        <v>0.44018855963628584</v>
      </c>
      <c r="V224" s="28">
        <f>V179/SUM(V179,'Calculations nonhispanic'!V179)</f>
        <v>0.4445632063596881</v>
      </c>
      <c r="W224" s="28">
        <f>W179/SUM(W179,'Calculations nonhispanic'!W179)</f>
        <v>0.44890748085160198</v>
      </c>
      <c r="X224" s="28">
        <f>X179/SUM(X179,'Calculations nonhispanic'!X179)</f>
        <v>0.45322106376073368</v>
      </c>
      <c r="Y224" s="28">
        <f>Y179/SUM(Y179,'Calculations nonhispanic'!Y179)</f>
        <v>0.45750366021713829</v>
      </c>
      <c r="Z224" s="28">
        <f>Z179/SUM(Z179,'Calculations nonhispanic'!Z179)</f>
        <v>0.46175499916625756</v>
      </c>
      <c r="AA224" s="28">
        <f>AA179/SUM(AA179,'Calculations nonhispanic'!AA179)</f>
        <v>0.46597483270210099</v>
      </c>
      <c r="AB224" s="28">
        <f>AB179/SUM(AB179,'Calculations nonhispanic'!AB179)</f>
        <v>0.47016293540085158</v>
      </c>
      <c r="AC224" s="28">
        <f>AC179/SUM(AC179,'Calculations nonhispanic'!AC179)</f>
        <v>0.47431910365610902</v>
      </c>
      <c r="AD224" s="28">
        <f>AD179/SUM(AD179,'Calculations nonhispanic'!AD179)</f>
        <v>0.47844315501691637</v>
      </c>
      <c r="AE224" s="28">
        <f>AE179/SUM(AE179,'Calculations nonhispanic'!AE179)</f>
        <v>0.4825349275296093</v>
      </c>
      <c r="AF224" s="28">
        <f>AF179/SUM(AF179,'Calculations nonhispanic'!AF179)</f>
        <v>0.48659427908447428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5A1E-BEF3-4F41-8C20-BF1D22B2EAFA}">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1-'Calculations hispanic'!B3</f>
        <v>0.75800000000000001</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1-'Calculations hispanic'!B4</f>
        <v>0.95799999999999996</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1-'Calculations hispanic'!B5</f>
        <v>0.87</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1-'Calculations hispanic'!B6</f>
        <v>0.873</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1-'Calculations hispanic'!B7</f>
        <v>0.79300000000000004</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1-'Calculations hispanic'!B8</f>
        <v>0.71330097087378641</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1-'Calculations hispanic'!B9</f>
        <v>0.77400000000000002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1-'Calculations hispanic'!B10</f>
        <v>0.76400000000000001</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1-'Calculations hispanic'!B11</f>
        <v>0.83699999999999997</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1-'Calculations hispanic'!B12</f>
        <v>0.83299999999999996</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1-'Calculations hispanic'!B13</f>
        <v>0.85617407407407409</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1-'Calculations hispanic'!B14</f>
        <v>0.85799999999999998</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1-'Calculations hispanic'!B15</f>
        <v>0.85899999999999999</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1-'Calculations hispanic'!B16</f>
        <v>0.78200000000000003</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1-'Calculations hispanic'!B17</f>
        <v>0.74485714285714288</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1-'Calculations hispanic'!B18</f>
        <v>0.86499999999999999</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1-'Calculations hispanic'!B19</f>
        <v>0.76600000000000001</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1-'Calculations hispanic'!B20</f>
        <v>0.85119588638589616</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1-'Calculations hispanic'!B21</f>
        <v>0.88400000000000001</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1-'Calculations hispanic'!B22</f>
        <v>0.84699999999999998</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1-'Calculations hispanic'!B23</f>
        <v>0.88800000000000001</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1-'Calculations hispanic'!B24</f>
        <v>0.90100000000000002</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1-'Calculations hispanic'!B25</f>
        <v>0.8344104046242774</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1-'Calculations hispanic'!B26</f>
        <v>0.81299999999999994</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1-'Calculations hispanic'!B27</f>
        <v>0.86</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1-'Calculations hispanic'!B28</f>
        <v>0.89200000000000002</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1-'Calculations hispanic'!B29</f>
        <v>0.80204561824729892</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1-'Calculations hispanic'!B30</f>
        <v>0.7</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1-'Calculations hispanic'!B31</f>
        <v>0.81499999999999995</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1-'Calculations hispanic'!B32</f>
        <v>0.79200000000000004</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1-'Calculations hispanic'!B33</f>
        <v>0.72699999999999998</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1-'Calculations hispanic'!B34</f>
        <v>0.86915510948905106</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1-'Calculations hispanic'!B35</f>
        <v>0.84028098159509201</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1-'Calculations hispanic'!B36</f>
        <v>0.90590453074433652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1-'Calculations hispanic'!B37</f>
        <v>0.88600000000000001</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1-'Calculations hispanic'!B38</f>
        <v>0.83799999999999997</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1-'Calculations hispanic'!B39</f>
        <v>0.83899999999999997</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1-'Calculations hispanic'!B40</f>
        <v>0.86899999999999999</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1-'Calculations hispanic'!B41</f>
        <v>0.875</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1-'Calculations hispanic'!B42</f>
        <v>0.86399999999999999</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1-'Calculations hispanic'!B43</f>
        <v>0.86899999999999999</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1-'Calculations hispanic'!B44</f>
        <v>0.64799999999999991</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0.62345353346282095</v>
      </c>
    </row>
    <row r="49" spans="1:2" x14ac:dyDescent="0.2">
      <c r="A49" s="6" t="s">
        <v>94</v>
      </c>
      <c r="B49" s="28">
        <f>('S Curve Equation'!$B$11-(LN(1/((B4/'S Curve Equation'!$B$14)-'S Curve Equation'!$B$13)-1)/'S Curve Equation'!$B$10))/'S Curve Equation'!$B$12</f>
        <v>0.8224236065623165</v>
      </c>
    </row>
    <row r="50" spans="1:2" x14ac:dyDescent="0.2">
      <c r="A50" s="6" t="s">
        <v>93</v>
      </c>
      <c r="B50" s="28">
        <f>('S Curve Equation'!$B$11-(LN(1/((B5/'S Curve Equation'!$B$14)-'S Curve Equation'!$B$13)-1)/'S Curve Equation'!$B$10))/'S Curve Equation'!$B$12</f>
        <v>0.70343403790932002</v>
      </c>
    </row>
    <row r="51" spans="1:2" x14ac:dyDescent="0.2">
      <c r="A51" s="6" t="s">
        <v>28</v>
      </c>
      <c r="B51" s="28">
        <f>('S Curve Equation'!$B$11-(LN(1/((B6/'S Curve Equation'!$B$14)-'S Curve Equation'!$B$13)-1)/'S Curve Equation'!$B$10))/'S Curve Equation'!$B$12</f>
        <v>0.70619723303692417</v>
      </c>
    </row>
    <row r="52" spans="1:2" x14ac:dyDescent="0.2">
      <c r="A52" s="6" t="s">
        <v>29</v>
      </c>
      <c r="B52" s="28">
        <f>('S Curve Equation'!$B$11-(LN(1/((B7/'S Curve Equation'!$B$14)-'S Curve Equation'!$B$13)-1)/'S Curve Equation'!$B$10))/'S Curve Equation'!$B$12</f>
        <v>0.64492478690337329</v>
      </c>
    </row>
    <row r="53" spans="1:2" x14ac:dyDescent="0.2">
      <c r="A53" s="6" t="s">
        <v>30</v>
      </c>
      <c r="B53" s="28">
        <f>('S Curve Equation'!$B$11-(LN(1/((B8/'S Curve Equation'!$B$14)-'S Curve Equation'!$B$13)-1)/'S Curve Equation'!$B$10))/'S Curve Equation'!$B$12</f>
        <v>0.59874019027493453</v>
      </c>
    </row>
    <row r="54" spans="1:2" x14ac:dyDescent="0.2">
      <c r="A54" s="6" t="s">
        <v>31</v>
      </c>
      <c r="B54" s="28">
        <f>('S Curve Equation'!$B$11-(LN(1/((B9/'S Curve Equation'!$B$14)-'S Curve Equation'!$B$13)-1)/'S Curve Equation'!$B$10))/'S Curve Equation'!$B$12</f>
        <v>0.63299281961608012</v>
      </c>
    </row>
    <row r="55" spans="1:2" x14ac:dyDescent="0.2">
      <c r="A55" s="6" t="s">
        <v>32</v>
      </c>
      <c r="B55" s="28">
        <f>('S Curve Equation'!$B$11-(LN(1/((B10/'S Curve Equation'!$B$14)-'S Curve Equation'!$B$13)-1)/'S Curve Equation'!$B$10))/'S Curve Equation'!$B$12</f>
        <v>0.62698113708359204</v>
      </c>
    </row>
    <row r="56" spans="1:2" x14ac:dyDescent="0.2">
      <c r="A56" s="6" t="s">
        <v>33</v>
      </c>
      <c r="B56" s="28">
        <f>('S Curve Equation'!$B$11-(LN(1/((B11/'S Curve Equation'!$B$14)-'S Curve Equation'!$B$13)-1)/'S Curve Equation'!$B$10))/'S Curve Equation'!$B$12</f>
        <v>0.67586202924124583</v>
      </c>
    </row>
    <row r="57" spans="1:2" x14ac:dyDescent="0.2">
      <c r="A57" s="6" t="s">
        <v>34</v>
      </c>
      <c r="B57" s="28">
        <f>('S Curve Equation'!$B$11-(LN(1/((B12/'S Curve Equation'!$B$14)-'S Curve Equation'!$B$13)-1)/'S Curve Equation'!$B$10))/'S Curve Equation'!$B$12</f>
        <v>0.67281481457537529</v>
      </c>
    </row>
    <row r="58" spans="1:2" x14ac:dyDescent="0.2">
      <c r="A58" s="6" t="s">
        <v>92</v>
      </c>
      <c r="B58" s="28">
        <f>('S Curve Equation'!$B$11-(LN(1/((B13/'S Curve Equation'!$B$14)-'S Curve Equation'!$B$13)-1)/'S Curve Equation'!$B$10))/'S Curve Equation'!$B$12</f>
        <v>0.69129988628276751</v>
      </c>
    </row>
    <row r="59" spans="1:2" x14ac:dyDescent="0.2">
      <c r="A59" s="6" t="s">
        <v>89</v>
      </c>
      <c r="B59" s="28">
        <f>('S Curve Equation'!$B$11-(LN(1/((B14/'S Curve Equation'!$B$14)-'S Curve Equation'!$B$13)-1)/'S Curve Equation'!$B$10))/'S Curve Equation'!$B$12</f>
        <v>0.69284970150918557</v>
      </c>
    </row>
    <row r="60" spans="1:2" x14ac:dyDescent="0.2">
      <c r="A60" s="6" t="s">
        <v>35</v>
      </c>
      <c r="B60" s="28">
        <f>('S Curve Equation'!$B$11-(LN(1/((B15/'S Curve Equation'!$B$14)-'S Curve Equation'!$B$13)-1)/'S Curve Equation'!$B$10))/'S Curve Equation'!$B$12</f>
        <v>0.69370493930450883</v>
      </c>
    </row>
    <row r="61" spans="1:2" x14ac:dyDescent="0.2">
      <c r="A61" s="6" t="s">
        <v>98</v>
      </c>
      <c r="B61" s="28">
        <f>('S Curve Equation'!$B$11-(LN(1/((B16/'S Curve Equation'!$B$14)-'S Curve Equation'!$B$13)-1)/'S Curve Equation'!$B$10))/'S Curve Equation'!$B$12</f>
        <v>0.63793062079435003</v>
      </c>
    </row>
    <row r="62" spans="1:2" x14ac:dyDescent="0.2">
      <c r="A62" s="6" t="s">
        <v>97</v>
      </c>
      <c r="B62" s="28">
        <f>('S Curve Equation'!$B$11-(LN(1/((B17/'S Curve Equation'!$B$14)-'S Curve Equation'!$B$13)-1)/'S Curve Equation'!$B$10))/'S Curve Equation'!$B$12</f>
        <v>0.6159167077759613</v>
      </c>
    </row>
    <row r="63" spans="1:2" x14ac:dyDescent="0.2">
      <c r="A63" s="6" t="s">
        <v>101</v>
      </c>
      <c r="B63" s="28">
        <f>('S Curve Equation'!$B$11-(LN(1/((B18/'S Curve Equation'!$B$14)-'S Curve Equation'!$B$13)-1)/'S Curve Equation'!$B$10))/'S Curve Equation'!$B$12</f>
        <v>0.69893625345915433</v>
      </c>
    </row>
    <row r="64" spans="1:2" x14ac:dyDescent="0.2">
      <c r="A64" s="6" t="s">
        <v>104</v>
      </c>
      <c r="B64" s="28">
        <f>('S Curve Equation'!$B$11-(LN(1/((B19/'S Curve Equation'!$B$14)-'S Curve Equation'!$B$13)-1)/'S Curve Equation'!$B$10))/'S Curve Equation'!$B$12</f>
        <v>0.6281699094619303</v>
      </c>
    </row>
    <row r="65" spans="1:2" x14ac:dyDescent="0.2">
      <c r="A65" s="6" t="s">
        <v>36</v>
      </c>
      <c r="B65" s="28">
        <f>('S Curve Equation'!$B$11-(LN(1/((B20/'S Curve Equation'!$B$14)-'S Curve Equation'!$B$13)-1)/'S Curve Equation'!$B$10))/'S Curve Equation'!$B$12</f>
        <v>0.68714921249302252</v>
      </c>
    </row>
    <row r="66" spans="1:2" x14ac:dyDescent="0.2">
      <c r="A66" s="6" t="s">
        <v>37</v>
      </c>
      <c r="B66" s="28">
        <f>('S Curve Equation'!$B$11-(LN(1/((B21/'S Curve Equation'!$B$14)-'S Curve Equation'!$B$13)-1)/'S Curve Equation'!$B$10))/'S Curve Equation'!$B$12</f>
        <v>0.71678429150401324</v>
      </c>
    </row>
    <row r="67" spans="1:2" x14ac:dyDescent="0.2">
      <c r="A67" s="6" t="s">
        <v>38</v>
      </c>
      <c r="B67" s="28">
        <f>('S Curve Equation'!$B$11-(LN(1/((B22/'S Curve Equation'!$B$14)-'S Curve Equation'!$B$13)-1)/'S Curve Equation'!$B$10))/'S Curve Equation'!$B$12</f>
        <v>0.6837317300119945</v>
      </c>
    </row>
    <row r="68" spans="1:2" x14ac:dyDescent="0.2">
      <c r="A68" s="6" t="s">
        <v>39</v>
      </c>
      <c r="B68" s="28">
        <f>('S Curve Equation'!$B$11-(LN(1/((B23/'S Curve Equation'!$B$14)-'S Curve Equation'!$B$13)-1)/'S Curve Equation'!$B$10))/'S Curve Equation'!$B$12</f>
        <v>0.72082886159788961</v>
      </c>
    </row>
    <row r="69" spans="1:2" x14ac:dyDescent="0.2">
      <c r="A69" s="6" t="s">
        <v>40</v>
      </c>
      <c r="B69" s="28">
        <f>('S Curve Equation'!$B$11-(LN(1/((B24/'S Curve Equation'!$B$14)-'S Curve Equation'!$B$13)-1)/'S Curve Equation'!$B$10))/'S Curve Equation'!$B$12</f>
        <v>0.73481031225719728</v>
      </c>
    </row>
    <row r="70" spans="1:2" x14ac:dyDescent="0.2">
      <c r="A70" s="6" t="s">
        <v>41</v>
      </c>
      <c r="B70" s="28">
        <f>('S Curve Equation'!$B$11-(LN(1/((B25/'S Curve Equation'!$B$14)-'S Curve Equation'!$B$13)-1)/'S Curve Equation'!$B$10))/'S Curve Equation'!$B$12</f>
        <v>0.67388303040456399</v>
      </c>
    </row>
    <row r="71" spans="1:2" x14ac:dyDescent="0.2">
      <c r="A71" s="6" t="s">
        <v>42</v>
      </c>
      <c r="B71" s="28">
        <f>('S Curve Equation'!$B$11-(LN(1/((B26/'S Curve Equation'!$B$14)-'S Curve Equation'!$B$13)-1)/'S Curve Equation'!$B$10))/'S Curve Equation'!$B$12</f>
        <v>0.65833412370186062</v>
      </c>
    </row>
    <row r="72" spans="1:2" x14ac:dyDescent="0.2">
      <c r="A72" s="6" t="s">
        <v>105</v>
      </c>
      <c r="B72" s="28">
        <f>('S Curve Equation'!$B$11-(LN(1/((B27/'S Curve Equation'!$B$14)-'S Curve Equation'!$B$13)-1)/'S Curve Equation'!$B$10))/'S Curve Equation'!$B$12</f>
        <v>0.6945648248964772</v>
      </c>
    </row>
    <row r="73" spans="1:2" x14ac:dyDescent="0.2">
      <c r="A73" s="6" t="s">
        <v>106</v>
      </c>
      <c r="B73" s="28">
        <f>('S Curve Equation'!$B$11-(LN(1/((B28/'S Curve Equation'!$B$14)-'S Curve Equation'!$B$13)-1)/'S Curve Equation'!$B$10))/'S Curve Equation'!$B$12</f>
        <v>0.72498835736373246</v>
      </c>
    </row>
    <row r="74" spans="1:2" x14ac:dyDescent="0.2">
      <c r="A74" s="6" t="s">
        <v>107</v>
      </c>
      <c r="B74" s="28">
        <f>('S Curve Equation'!$B$11-(LN(1/((B29/'S Curve Equation'!$B$14)-'S Curve Equation'!$B$13)-1)/'S Curve Equation'!$B$10))/'S Curve Equation'!$B$12</f>
        <v>0.65087116958628932</v>
      </c>
    </row>
    <row r="75" spans="1:2" x14ac:dyDescent="0.2">
      <c r="A75" s="6" t="s">
        <v>43</v>
      </c>
      <c r="B75" s="28">
        <f>('S Curve Equation'!$B$11-(LN(1/((B30/'S Curve Equation'!$B$14)-'S Curve Equation'!$B$13)-1)/'S Curve Equation'!$B$10))/'S Curve Equation'!$B$12</f>
        <v>0.59182853592609308</v>
      </c>
    </row>
    <row r="76" spans="1:2" x14ac:dyDescent="0.2">
      <c r="A76" s="6" t="s">
        <v>44</v>
      </c>
      <c r="B76" s="28">
        <f>('S Curve Equation'!$B$11-(LN(1/((B31/'S Curve Equation'!$B$14)-'S Curve Equation'!$B$13)-1)/'S Curve Equation'!$B$10))/'S Curve Equation'!$B$12</f>
        <v>0.65973011190979258</v>
      </c>
    </row>
    <row r="77" spans="1:2" x14ac:dyDescent="0.2">
      <c r="A77" s="6" t="s">
        <v>45</v>
      </c>
      <c r="B77" s="28">
        <f>('S Curve Equation'!$B$11-(LN(1/((B32/'S Curve Equation'!$B$14)-'S Curve Equation'!$B$13)-1)/'S Curve Equation'!$B$10))/'S Curve Equation'!$B$12</f>
        <v>0.64427856818440421</v>
      </c>
    </row>
    <row r="78" spans="1:2" x14ac:dyDescent="0.2">
      <c r="A78" s="6" t="s">
        <v>46</v>
      </c>
      <c r="B78" s="28">
        <f>('S Curve Equation'!$B$11-(LN(1/((B33/'S Curve Equation'!$B$14)-'S Curve Equation'!$B$13)-1)/'S Curve Equation'!$B$10))/'S Curve Equation'!$B$12</f>
        <v>0.60605149482937992</v>
      </c>
    </row>
    <row r="79" spans="1:2" x14ac:dyDescent="0.2">
      <c r="A79" s="6" t="s">
        <v>47</v>
      </c>
      <c r="B79" s="28">
        <f>('S Curve Equation'!$B$11-(LN(1/((B34/'S Curve Equation'!$B$14)-'S Curve Equation'!$B$13)-1)/'S Curve Equation'!$B$10))/'S Curve Equation'!$B$12</f>
        <v>0.70266474809768442</v>
      </c>
    </row>
    <row r="80" spans="1:2" x14ac:dyDescent="0.2">
      <c r="A80" s="6" t="s">
        <v>48</v>
      </c>
      <c r="B80" s="28">
        <f>('S Curve Equation'!$B$11-(LN(1/((B35/'S Curve Equation'!$B$14)-'S Curve Equation'!$B$13)-1)/'S Curve Equation'!$B$10))/'S Curve Equation'!$B$12</f>
        <v>0.67840325454185579</v>
      </c>
    </row>
    <row r="81" spans="1:32" x14ac:dyDescent="0.2">
      <c r="A81" s="6" t="s">
        <v>49</v>
      </c>
      <c r="B81" s="28">
        <f>('S Curve Equation'!$B$11-(LN(1/((B36/'S Curve Equation'!$B$14)-'S Curve Equation'!$B$13)-1)/'S Curve Equation'!$B$10))/'S Curve Equation'!$B$12</f>
        <v>0.74046300360649608</v>
      </c>
    </row>
    <row r="82" spans="1:32" x14ac:dyDescent="0.2">
      <c r="A82" s="6" t="s">
        <v>50</v>
      </c>
      <c r="B82" s="28">
        <f>('S Curve Equation'!$B$11-(LN(1/((B37/'S Curve Equation'!$B$14)-'S Curve Equation'!$B$13)-1)/'S Curve Equation'!$B$10))/'S Curve Equation'!$B$12</f>
        <v>0.71879268161684773</v>
      </c>
    </row>
    <row r="83" spans="1:32" x14ac:dyDescent="0.2">
      <c r="A83" s="6" t="s">
        <v>51</v>
      </c>
      <c r="B83" s="28">
        <f>('S Curve Equation'!$B$11-(LN(1/((B38/'S Curve Equation'!$B$14)-'S Curve Equation'!$B$13)-1)/'S Curve Equation'!$B$10))/'S Curve Equation'!$B$12</f>
        <v>0.6766324930590486</v>
      </c>
    </row>
    <row r="84" spans="1:32" x14ac:dyDescent="0.2">
      <c r="A84" s="6" t="s">
        <v>52</v>
      </c>
      <c r="B84" s="28">
        <f>('S Curve Equation'!$B$11-(LN(1/((B39/'S Curve Equation'!$B$14)-'S Curve Equation'!$B$13)-1)/'S Curve Equation'!$B$10))/'S Curve Equation'!$B$12</f>
        <v>0.67740650534989366</v>
      </c>
    </row>
    <row r="85" spans="1:32" x14ac:dyDescent="0.2">
      <c r="A85" s="6" t="s">
        <v>53</v>
      </c>
      <c r="B85" s="28">
        <f>('S Curve Equation'!$B$11-(LN(1/((B40/'S Curve Equation'!$B$14)-'S Curve Equation'!$B$13)-1)/'S Curve Equation'!$B$10))/'S Curve Equation'!$B$12</f>
        <v>0.70252393494502008</v>
      </c>
    </row>
    <row r="86" spans="1:32" x14ac:dyDescent="0.2">
      <c r="A86" s="6" t="s">
        <v>54</v>
      </c>
      <c r="B86" s="28">
        <f>('S Curve Equation'!$B$11-(LN(1/((B41/'S Curve Equation'!$B$14)-'S Curve Equation'!$B$13)-1)/'S Curve Equation'!$B$10))/'S Curve Equation'!$B$12</f>
        <v>0.70806759070586434</v>
      </c>
    </row>
    <row r="87" spans="1:32" x14ac:dyDescent="0.2">
      <c r="A87" s="6" t="s">
        <v>55</v>
      </c>
      <c r="B87" s="28">
        <f>('S Curve Equation'!$B$11-(LN(1/((B42/'S Curve Equation'!$B$14)-'S Curve Equation'!$B$13)-1)/'S Curve Equation'!$B$10))/'S Curve Equation'!$B$12</f>
        <v>0.69805214359899259</v>
      </c>
    </row>
    <row r="88" spans="1:32" x14ac:dyDescent="0.2">
      <c r="A88" s="6" t="s">
        <v>56</v>
      </c>
      <c r="B88" s="28">
        <f>('S Curve Equation'!$B$11-(LN(1/((B43/'S Curve Equation'!$B$14)-'S Curve Equation'!$B$13)-1)/'S Curve Equation'!$B$10))/'S Curve Equation'!$B$12</f>
        <v>0.70252393494502008</v>
      </c>
    </row>
    <row r="89" spans="1:32" x14ac:dyDescent="0.2">
      <c r="A89" s="6" t="s">
        <v>57</v>
      </c>
      <c r="B89" s="28">
        <f>('S Curve Equation'!$B$11-(LN(1/((B44/'S Curve Equation'!$B$14)-'S Curve Equation'!$B$13)-1)/'S Curve Equation'!$B$10))/'S Curve Equation'!$B$12</f>
        <v>0.56622572850024033</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0.62345353346282095</v>
      </c>
      <c r="C93">
        <f>IF('LF Projected Ratios'!D$45&gt;=0,$B93+(1-$B93)*'LF Projected Ratios'!D$45,$B93*(1+'LF Projected Ratios'!D$45))</f>
        <v>0.62102426480971551</v>
      </c>
      <c r="D93">
        <f>IF('LF Projected Ratios'!E$45&gt;=0,$B93+(1-$B93)*'LF Projected Ratios'!E$45,$B93*(1+'LF Projected Ratios'!E$45))</f>
        <v>0.61852974300283958</v>
      </c>
      <c r="E93">
        <f>IF('LF Projected Ratios'!F$45&gt;=0,$B93+(1-$B93)*'LF Projected Ratios'!F$45,$B93*(1+'LF Projected Ratios'!F$45))</f>
        <v>0.6160505085851018</v>
      </c>
      <c r="F93">
        <f>IF('LF Projected Ratios'!G$45&gt;=0,$B93+(1-$B93)*'LF Projected Ratios'!G$45,$B93*(1+'LF Projected Ratios'!G$45))</f>
        <v>0.61359571558678561</v>
      </c>
      <c r="G93">
        <f>IF('LF Projected Ratios'!H$45&gt;=0,$B93+(1-$B93)*'LF Projected Ratios'!H$45,$B93*(1+'LF Projected Ratios'!H$45))</f>
        <v>0.61114519857118366</v>
      </c>
      <c r="H93">
        <f>IF('LF Projected Ratios'!I$45&gt;=0,$B93+(1-$B93)*'LF Projected Ratios'!I$45,$B93*(1+'LF Projected Ratios'!I$45))</f>
        <v>0.60869517156626285</v>
      </c>
      <c r="I93">
        <f>IF('LF Projected Ratios'!J$45&gt;=0,$B93+(1-$B93)*'LF Projected Ratios'!J$45,$B93*(1+'LF Projected Ratios'!J$45))</f>
        <v>0.60626798978349516</v>
      </c>
      <c r="J93">
        <f>IF('LF Projected Ratios'!K$45&gt;=0,$B93+(1-$B93)*'LF Projected Ratios'!K$45,$B93*(1+'LF Projected Ratios'!K$45))</f>
        <v>0.60387332979449337</v>
      </c>
      <c r="K93">
        <f>IF('LF Projected Ratios'!L$45&gt;=0,$B93+(1-$B93)*'LF Projected Ratios'!L$45,$B93*(1+'LF Projected Ratios'!L$45))</f>
        <v>0.6015203750001612</v>
      </c>
      <c r="L93">
        <f>IF('LF Projected Ratios'!M$45&gt;=0,$B93+(1-$B93)*'LF Projected Ratios'!M$45,$B93*(1+'LF Projected Ratios'!M$45))</f>
        <v>0.59926142151906736</v>
      </c>
      <c r="M93">
        <f>IF('LF Projected Ratios'!N$45&gt;=0,$B93+(1-$B93)*'LF Projected Ratios'!N$45,$B93*(1+'LF Projected Ratios'!N$45))</f>
        <v>0.59696096241893049</v>
      </c>
      <c r="N93">
        <f>IF('LF Projected Ratios'!O$45&gt;=0,$B93+(1-$B93)*'LF Projected Ratios'!O$45,$B93*(1+'LF Projected Ratios'!O$45))</f>
        <v>0.59468158173388497</v>
      </c>
      <c r="O93">
        <f>IF('LF Projected Ratios'!P$45&gt;=0,$B93+(1-$B93)*'LF Projected Ratios'!P$45,$B93*(1+'LF Projected Ratios'!P$45))</f>
        <v>0.59242299108233876</v>
      </c>
      <c r="P93">
        <f>IF('LF Projected Ratios'!Q$45&gt;=0,$B93+(1-$B93)*'LF Projected Ratios'!Q$45,$B93*(1+'LF Projected Ratios'!Q$45))</f>
        <v>0.5901849073194233</v>
      </c>
      <c r="Q93">
        <f>IF('LF Projected Ratios'!R$45&gt;=0,$B93+(1-$B93)*'LF Projected Ratios'!R$45,$B93*(1+'LF Projected Ratios'!R$45))</f>
        <v>0.58796705241866498</v>
      </c>
      <c r="R93">
        <f>IF('LF Projected Ratios'!S$45&gt;=0,$B93+(1-$B93)*'LF Projected Ratios'!S$45,$B93*(1+'LF Projected Ratios'!S$45))</f>
        <v>0.58576915335684998</v>
      </c>
      <c r="S93">
        <f>IF('LF Projected Ratios'!T$45&gt;=0,$B93+(1-$B93)*'LF Projected Ratios'!T$45,$B93*(1+'LF Projected Ratios'!T$45))</f>
        <v>0.58359094200198292</v>
      </c>
      <c r="T93">
        <f>IF('LF Projected Ratios'!U$45&gt;=0,$B93+(1-$B93)*'LF Projected Ratios'!U$45,$B93*(1+'LF Projected Ratios'!U$45))</f>
        <v>0.58143215500423895</v>
      </c>
      <c r="U93">
        <f>IF('LF Projected Ratios'!V$45&gt;=0,$B93+(1-$B93)*'LF Projected Ratios'!V$45,$B93*(1+'LF Projected Ratios'!V$45))</f>
        <v>0.57929253368982769</v>
      </c>
      <c r="V93">
        <f>IF('LF Projected Ratios'!W$45&gt;=0,$B93+(1-$B93)*'LF Projected Ratios'!W$45,$B93*(1+'LF Projected Ratios'!W$45))</f>
        <v>0.5771718239576652</v>
      </c>
      <c r="W93">
        <f>IF('LF Projected Ratios'!X$45&gt;=0,$B93+(1-$B93)*'LF Projected Ratios'!X$45,$B93*(1+'LF Projected Ratios'!X$45))</f>
        <v>0.57506977617877675</v>
      </c>
      <c r="X93">
        <f>IF('LF Projected Ratios'!Y$45&gt;=0,$B93+(1-$B93)*'LF Projected Ratios'!Y$45,$B93*(1+'LF Projected Ratios'!Y$45))</f>
        <v>0.572986145098343</v>
      </c>
      <c r="Y93">
        <f>IF('LF Projected Ratios'!Z$45&gt;=0,$B93+(1-$B93)*'LF Projected Ratios'!Z$45,$B93*(1+'LF Projected Ratios'!Z$45))</f>
        <v>0.57092068974030774</v>
      </c>
      <c r="Z93">
        <f>IF('LF Projected Ratios'!AA$45&gt;=0,$B93+(1-$B93)*'LF Projected Ratios'!AA$45,$B93*(1+'LF Projected Ratios'!AA$45))</f>
        <v>0.56887317331447662</v>
      </c>
      <c r="AA93">
        <f>IF('LF Projected Ratios'!AB$45&gt;=0,$B93+(1-$B93)*'LF Projected Ratios'!AB$45,$B93*(1+'LF Projected Ratios'!AB$45))</f>
        <v>0.56684336312601935</v>
      </c>
      <c r="AB93">
        <f>IF('LF Projected Ratios'!AC$45&gt;=0,$B93+(1-$B93)*'LF Projected Ratios'!AC$45,$B93*(1+'LF Projected Ratios'!AC$45))</f>
        <v>0.56483103048731198</v>
      </c>
      <c r="AC93">
        <f>IF('LF Projected Ratios'!AD$45&gt;=0,$B93+(1-$B93)*'LF Projected Ratios'!AD$45,$B93*(1+'LF Projected Ratios'!AD$45))</f>
        <v>0.56283595063205027</v>
      </c>
      <c r="AD93">
        <f>IF('LF Projected Ratios'!AE$45&gt;=0,$B93+(1-$B93)*'LF Projected Ratios'!AE$45,$B93*(1+'LF Projected Ratios'!AE$45))</f>
        <v>0.56085790263155699</v>
      </c>
      <c r="AE93">
        <f>IF('LF Projected Ratios'!AF$45&gt;=0,$B93+(1-$B93)*'LF Projected Ratios'!AF$45,$B93*(1+'LF Projected Ratios'!AF$45))</f>
        <v>0.55889666931322712</v>
      </c>
      <c r="AF93">
        <f>IF('LF Projected Ratios'!AG$45&gt;=0,$B93+(1-$B93)*'LF Projected Ratios'!AG$45,$B93*(1+'LF Projected Ratios'!AG$45))</f>
        <v>0.55695203718104347</v>
      </c>
    </row>
    <row r="94" spans="1:32" x14ac:dyDescent="0.2">
      <c r="A94" s="6" t="s">
        <v>94</v>
      </c>
      <c r="B94" s="28">
        <f t="shared" ref="B94:B134" si="0">B49</f>
        <v>0.8224236065623165</v>
      </c>
      <c r="C94">
        <f>IF('LF Projected Ratios'!D$45&gt;=0,$B94+(1-$B94)*'LF Projected Ratios'!D$45,$B94*(1+'LF Projected Ratios'!D$45))</f>
        <v>0.81921905677670703</v>
      </c>
      <c r="D94">
        <f>IF('LF Projected Ratios'!E$45&gt;=0,$B94+(1-$B94)*'LF Projected Ratios'!E$45,$B94*(1+'LF Projected Ratios'!E$45))</f>
        <v>0.81592842882940131</v>
      </c>
      <c r="E94">
        <f>IF('LF Projected Ratios'!F$45&gt;=0,$B94+(1-$B94)*'LF Projected Ratios'!F$45,$B94*(1+'LF Projected Ratios'!F$45))</f>
        <v>0.81265796711588056</v>
      </c>
      <c r="F94">
        <f>IF('LF Projected Ratios'!G$45&gt;=0,$B94+(1-$B94)*'LF Projected Ratios'!G$45,$B94*(1+'LF Projected Ratios'!G$45))</f>
        <v>0.80941974709998665</v>
      </c>
      <c r="G94">
        <f>IF('LF Projected Ratios'!H$45&gt;=0,$B94+(1-$B94)*'LF Projected Ratios'!H$45,$B94*(1+'LF Projected Ratios'!H$45))</f>
        <v>0.80618716771156007</v>
      </c>
      <c r="H94">
        <f>IF('LF Projected Ratios'!I$45&gt;=0,$B94+(1-$B94)*'LF Projected Ratios'!I$45,$B94*(1+'LF Projected Ratios'!I$45))</f>
        <v>0.80295523471669772</v>
      </c>
      <c r="I94">
        <f>IF('LF Projected Ratios'!J$45&gt;=0,$B94+(1-$B94)*'LF Projected Ratios'!J$45,$B94*(1+'LF Projected Ratios'!J$45))</f>
        <v>0.79975343780894914</v>
      </c>
      <c r="J94">
        <f>IF('LF Projected Ratios'!K$45&gt;=0,$B94+(1-$B94)*'LF Projected Ratios'!K$45,$B94*(1+'LF Projected Ratios'!K$45))</f>
        <v>0.79659454175825772</v>
      </c>
      <c r="K94">
        <f>IF('LF Projected Ratios'!L$45&gt;=0,$B94+(1-$B94)*'LF Projected Ratios'!L$45,$B94*(1+'LF Projected Ratios'!L$45))</f>
        <v>0.79349066077247743</v>
      </c>
      <c r="L94">
        <f>IF('LF Projected Ratios'!M$45&gt;=0,$B94+(1-$B94)*'LF Projected Ratios'!M$45,$B94*(1+'LF Projected Ratios'!M$45))</f>
        <v>0.79051078084676918</v>
      </c>
      <c r="M94">
        <f>IF('LF Projected Ratios'!N$45&gt;=0,$B94+(1-$B94)*'LF Projected Ratios'!N$45,$B94*(1+'LF Projected Ratios'!N$45))</f>
        <v>0.78747614912469799</v>
      </c>
      <c r="N94">
        <f>IF('LF Projected Ratios'!O$45&gt;=0,$B94+(1-$B94)*'LF Projected Ratios'!O$45,$B94*(1+'LF Projected Ratios'!O$45))</f>
        <v>0.78446932282072068</v>
      </c>
      <c r="O94">
        <f>IF('LF Projected Ratios'!P$45&gt;=0,$B94+(1-$B94)*'LF Projected Ratios'!P$45,$B94*(1+'LF Projected Ratios'!P$45))</f>
        <v>0.78148992151862928</v>
      </c>
      <c r="P94">
        <f>IF('LF Projected Ratios'!Q$45&gt;=0,$B94+(1-$B94)*'LF Projected Ratios'!Q$45,$B94*(1+'LF Projected Ratios'!Q$45))</f>
        <v>0.77853757171019689</v>
      </c>
      <c r="Q94">
        <f>IF('LF Projected Ratios'!R$45&gt;=0,$B94+(1-$B94)*'LF Projected Ratios'!R$45,$B94*(1+'LF Projected Ratios'!R$45))</f>
        <v>0.77561190663908486</v>
      </c>
      <c r="R94">
        <f>IF('LF Projected Ratios'!S$45&gt;=0,$B94+(1-$B94)*'LF Projected Ratios'!S$45,$B94*(1+'LF Projected Ratios'!S$45))</f>
        <v>0.77271256614896378</v>
      </c>
      <c r="S94">
        <f>IF('LF Projected Ratios'!T$45&gt;=0,$B94+(1-$B94)*'LF Projected Ratios'!T$45,$B94*(1+'LF Projected Ratios'!T$45))</f>
        <v>0.76983919653571475</v>
      </c>
      <c r="T94">
        <f>IF('LF Projected Ratios'!U$45&gt;=0,$B94+(1-$B94)*'LF Projected Ratios'!U$45,$B94*(1+'LF Projected Ratios'!U$45))</f>
        <v>0.76699145040358008</v>
      </c>
      <c r="U94">
        <f>IF('LF Projected Ratios'!V$45&gt;=0,$B94+(1-$B94)*'LF Projected Ratios'!V$45,$B94*(1+'LF Projected Ratios'!V$45))</f>
        <v>0.7641689865251543</v>
      </c>
      <c r="V94">
        <f>IF('LF Projected Ratios'!W$45&gt;=0,$B94+(1-$B94)*'LF Projected Ratios'!W$45,$B94*(1+'LF Projected Ratios'!W$45))</f>
        <v>0.76137146970508029</v>
      </c>
      <c r="W94">
        <f>IF('LF Projected Ratios'!X$45&gt;=0,$B94+(1-$B94)*'LF Projected Ratios'!X$45,$B94*(1+'LF Projected Ratios'!X$45))</f>
        <v>0.7585985706473467</v>
      </c>
      <c r="X94">
        <f>IF('LF Projected Ratios'!Y$45&gt;=0,$B94+(1-$B94)*'LF Projected Ratios'!Y$45,$B94*(1+'LF Projected Ratios'!Y$45))</f>
        <v>0.75584996582607356</v>
      </c>
      <c r="Y94">
        <f>IF('LF Projected Ratios'!Z$45&gt;=0,$B94+(1-$B94)*'LF Projected Ratios'!Z$45,$B94*(1+'LF Projected Ratios'!Z$45))</f>
        <v>0.75312533735967624</v>
      </c>
      <c r="Z94">
        <f>IF('LF Projected Ratios'!AA$45&gt;=0,$B94+(1-$B94)*'LF Projected Ratios'!AA$45,$B94*(1+'LF Projected Ratios'!AA$45))</f>
        <v>0.75042437288831521</v>
      </c>
      <c r="AA94">
        <f>IF('LF Projected Ratios'!AB$45&gt;=0,$B94+(1-$B94)*'LF Projected Ratios'!AB$45,$B94*(1+'LF Projected Ratios'!AB$45))</f>
        <v>0.74774676545451668</v>
      </c>
      <c r="AB94">
        <f>IF('LF Projected Ratios'!AC$45&gt;=0,$B94+(1-$B94)*'LF Projected Ratios'!AC$45,$B94*(1+'LF Projected Ratios'!AC$45))</f>
        <v>0.74509221338688059</v>
      </c>
      <c r="AC94">
        <f>IF('LF Projected Ratios'!AD$45&gt;=0,$B94+(1-$B94)*'LF Projected Ratios'!AD$45,$B94*(1+'LF Projected Ratios'!AD$45))</f>
        <v>0.74246042018678315</v>
      </c>
      <c r="AD94">
        <f>IF('LF Projected Ratios'!AE$45&gt;=0,$B94+(1-$B94)*'LF Projected Ratios'!AE$45,$B94*(1+'LF Projected Ratios'!AE$45))</f>
        <v>0.73985109441797492</v>
      </c>
      <c r="AE94">
        <f>IF('LF Projected Ratios'!AF$45&gt;=0,$B94+(1-$B94)*'LF Projected Ratios'!AF$45,$B94*(1+'LF Projected Ratios'!AF$45))</f>
        <v>0.73726394959899821</v>
      </c>
      <c r="AF94">
        <f>IF('LF Projected Ratios'!AG$45&gt;=0,$B94+(1-$B94)*'LF Projected Ratios'!AG$45,$B94*(1+'LF Projected Ratios'!AG$45))</f>
        <v>0.73469870409833604</v>
      </c>
    </row>
    <row r="95" spans="1:32" x14ac:dyDescent="0.2">
      <c r="A95" s="6" t="s">
        <v>93</v>
      </c>
      <c r="B95" s="28">
        <f t="shared" si="0"/>
        <v>0.70343403790932002</v>
      </c>
      <c r="C95">
        <f>IF('LF Projected Ratios'!D$45&gt;=0,$B95+(1-$B95)*'LF Projected Ratios'!D$45,$B95*(1+'LF Projected Ratios'!D$45))</f>
        <v>0.70069312753492663</v>
      </c>
      <c r="D95">
        <f>IF('LF Projected Ratios'!E$45&gt;=0,$B95+(1-$B95)*'LF Projected Ratios'!E$45,$B95*(1+'LF Projected Ratios'!E$45))</f>
        <v>0.69787859292555909</v>
      </c>
      <c r="E95">
        <f>IF('LF Projected Ratios'!F$45&gt;=0,$B95+(1-$B95)*'LF Projected Ratios'!F$45,$B95*(1+'LF Projected Ratios'!F$45))</f>
        <v>0.69508130686687464</v>
      </c>
      <c r="F95">
        <f>IF('LF Projected Ratios'!G$45&gt;=0,$B95+(1-$B95)*'LF Projected Ratios'!G$45,$B95*(1+'LF Projected Ratios'!G$45))</f>
        <v>0.6923115977252069</v>
      </c>
      <c r="G95">
        <f>IF('LF Projected Ratios'!H$45&gt;=0,$B95+(1-$B95)*'LF Projected Ratios'!H$45,$B95*(1+'LF Projected Ratios'!H$45))</f>
        <v>0.6895467131159625</v>
      </c>
      <c r="H95">
        <f>IF('LF Projected Ratios'!I$45&gt;=0,$B95+(1-$B95)*'LF Projected Ratios'!I$45,$B95*(1+'LF Projected Ratios'!I$45))</f>
        <v>0.68678238137902303</v>
      </c>
      <c r="I95">
        <f>IF('LF Projected Ratios'!J$45&gt;=0,$B95+(1-$B95)*'LF Projected Ratios'!J$45,$B95*(1+'LF Projected Ratios'!J$45))</f>
        <v>0.68404382559169907</v>
      </c>
      <c r="J95">
        <f>IF('LF Projected Ratios'!K$45&gt;=0,$B95+(1-$B95)*'LF Projected Ratios'!K$45,$B95*(1+'LF Projected Ratios'!K$45))</f>
        <v>0.68134196369651123</v>
      </c>
      <c r="K95">
        <f>IF('LF Projected Ratios'!L$45&gt;=0,$B95+(1-$B95)*'LF Projected Ratios'!L$45,$B95*(1+'LF Projected Ratios'!L$45))</f>
        <v>0.67868715719825934</v>
      </c>
      <c r="L95">
        <f>IF('LF Projected Ratios'!M$45&gt;=0,$B95+(1-$B95)*'LF Projected Ratios'!M$45,$B95*(1+'LF Projected Ratios'!M$45))</f>
        <v>0.67613841108749573</v>
      </c>
      <c r="M95">
        <f>IF('LF Projected Ratios'!N$45&gt;=0,$B95+(1-$B95)*'LF Projected Ratios'!N$45,$B95*(1+'LF Projected Ratios'!N$45))</f>
        <v>0.67354283475822785</v>
      </c>
      <c r="N95">
        <f>IF('LF Projected Ratios'!O$45&gt;=0,$B95+(1-$B95)*'LF Projected Ratios'!O$45,$B95*(1+'LF Projected Ratios'!O$45))</f>
        <v>0.67097104091449367</v>
      </c>
      <c r="O95">
        <f>IF('LF Projected Ratios'!P$45&gt;=0,$B95+(1-$B95)*'LF Projected Ratios'!P$45,$B95*(1+'LF Projected Ratios'!P$45))</f>
        <v>0.66842270417931304</v>
      </c>
      <c r="P95">
        <f>IF('LF Projected Ratios'!Q$45&gt;=0,$B95+(1-$B95)*'LF Projected Ratios'!Q$45,$B95*(1+'LF Projected Ratios'!Q$45))</f>
        <v>0.66589750508422962</v>
      </c>
      <c r="Q95">
        <f>IF('LF Projected Ratios'!R$45&gt;=0,$B95+(1-$B95)*'LF Projected Ratios'!R$45,$B95*(1+'LF Projected Ratios'!R$45))</f>
        <v>0.66339512993580096</v>
      </c>
      <c r="R95">
        <f>IF('LF Projected Ratios'!S$45&gt;=0,$B95+(1-$B95)*'LF Projected Ratios'!S$45,$B95*(1+'LF Projected Ratios'!S$45))</f>
        <v>0.66091527068569411</v>
      </c>
      <c r="S95">
        <f>IF('LF Projected Ratios'!T$45&gt;=0,$B95+(1-$B95)*'LF Projected Ratios'!T$45,$B95*(1+'LF Projected Ratios'!T$45))</f>
        <v>0.65845762480427006</v>
      </c>
      <c r="T95">
        <f>IF('LF Projected Ratios'!U$45&gt;=0,$B95+(1-$B95)*'LF Projected Ratios'!U$45,$B95*(1+'LF Projected Ratios'!U$45))</f>
        <v>0.65602189515754772</v>
      </c>
      <c r="U95">
        <f>IF('LF Projected Ratios'!V$45&gt;=0,$B95+(1-$B95)*'LF Projected Ratios'!V$45,$B95*(1+'LF Projected Ratios'!V$45))</f>
        <v>0.65360778988745083</v>
      </c>
      <c r="V95">
        <f>IF('LF Projected Ratios'!W$45&gt;=0,$B95+(1-$B95)*'LF Projected Ratios'!W$45,$B95*(1+'LF Projected Ratios'!W$45))</f>
        <v>0.65121502229522477</v>
      </c>
      <c r="W95">
        <f>IF('LF Projected Ratios'!X$45&gt;=0,$B95+(1-$B95)*'LF Projected Ratios'!X$45,$B95*(1+'LF Projected Ratios'!X$45))</f>
        <v>0.64884331072793444</v>
      </c>
      <c r="X95">
        <f>IF('LF Projected Ratios'!Y$45&gt;=0,$B95+(1-$B95)*'LF Projected Ratios'!Y$45,$B95*(1+'LF Projected Ratios'!Y$45))</f>
        <v>0.64649237846794383</v>
      </c>
      <c r="Y95">
        <f>IF('LF Projected Ratios'!Z$45&gt;=0,$B95+(1-$B95)*'LF Projected Ratios'!Z$45,$B95*(1+'LF Projected Ratios'!Z$45))</f>
        <v>0.64416195362528672</v>
      </c>
      <c r="Z95">
        <f>IF('LF Projected Ratios'!AA$45&gt;=0,$B95+(1-$B95)*'LF Projected Ratios'!AA$45,$B95*(1+'LF Projected Ratios'!AA$45))</f>
        <v>0.6418517690328468</v>
      </c>
      <c r="AA95">
        <f>IF('LF Projected Ratios'!AB$45&gt;=0,$B95+(1-$B95)*'LF Projected Ratios'!AB$45,$B95*(1+'LF Projected Ratios'!AB$45))</f>
        <v>0.63956156214425086</v>
      </c>
      <c r="AB95">
        <f>IF('LF Projected Ratios'!AC$45&gt;=0,$B95+(1-$B95)*'LF Projected Ratios'!AC$45,$B95*(1+'LF Projected Ratios'!AC$45))</f>
        <v>0.63729107493440162</v>
      </c>
      <c r="AC95">
        <f>IF('LF Projected Ratios'!AD$45&gt;=0,$B95+(1-$B95)*'LF Projected Ratios'!AD$45,$B95*(1+'LF Projected Ratios'!AD$45))</f>
        <v>0.63504005380257256</v>
      </c>
      <c r="AD95">
        <f>IF('LF Projected Ratios'!AE$45&gt;=0,$B95+(1-$B95)*'LF Projected Ratios'!AE$45,$B95*(1+'LF Projected Ratios'!AE$45))</f>
        <v>0.63280824947797898</v>
      </c>
      <c r="AE95">
        <f>IF('LF Projected Ratios'!AF$45&gt;=0,$B95+(1-$B95)*'LF Projected Ratios'!AF$45,$B95*(1+'LF Projected Ratios'!AF$45))</f>
        <v>0.63059541692776089</v>
      </c>
      <c r="AF95">
        <f>IF('LF Projected Ratios'!AG$45&gt;=0,$B95+(1-$B95)*'LF Projected Ratios'!AG$45,$B95*(1+'LF Projected Ratios'!AG$45))</f>
        <v>0.62840131526730136</v>
      </c>
    </row>
    <row r="96" spans="1:32" x14ac:dyDescent="0.2">
      <c r="A96" s="6" t="s">
        <v>28</v>
      </c>
      <c r="B96" s="28">
        <f t="shared" si="0"/>
        <v>0.70619723303692417</v>
      </c>
      <c r="C96">
        <f>IF('LF Projected Ratios'!D$45&gt;=0,$B96+(1-$B96)*'LF Projected Ratios'!D$45,$B96*(1+'LF Projected Ratios'!D$45))</f>
        <v>0.70344555595267089</v>
      </c>
      <c r="D96">
        <f>IF('LF Projected Ratios'!E$45&gt;=0,$B96+(1-$B96)*'LF Projected Ratios'!E$45,$B96*(1+'LF Projected Ratios'!E$45))</f>
        <v>0.70061996542633043</v>
      </c>
      <c r="E96">
        <f>IF('LF Projected Ratios'!F$45&gt;=0,$B96+(1-$B96)*'LF Projected Ratios'!F$45,$B96*(1+'LF Projected Ratios'!F$45))</f>
        <v>0.69781169120558484</v>
      </c>
      <c r="F96">
        <f>IF('LF Projected Ratios'!G$45&gt;=0,$B96+(1-$B96)*'LF Projected Ratios'!G$45,$B96*(1+'LF Projected Ratios'!G$45))</f>
        <v>0.69503110222815034</v>
      </c>
      <c r="G96">
        <f>IF('LF Projected Ratios'!H$45&gt;=0,$B96+(1-$B96)*'LF Projected Ratios'!H$45,$B96*(1+'LF Projected Ratios'!H$45))</f>
        <v>0.69225535673463134</v>
      </c>
      <c r="H96">
        <f>IF('LF Projected Ratios'!I$45&gt;=0,$B96+(1-$B96)*'LF Projected Ratios'!I$45,$B96*(1+'LF Projected Ratios'!I$45))</f>
        <v>0.68948016628518294</v>
      </c>
      <c r="I96">
        <f>IF('LF Projected Ratios'!J$45&gt;=0,$B96+(1-$B96)*'LF Projected Ratios'!J$45,$B96*(1+'LF Projected Ratios'!J$45))</f>
        <v>0.68673085303717274</v>
      </c>
      <c r="J96">
        <f>IF('LF Projected Ratios'!K$45&gt;=0,$B96+(1-$B96)*'LF Projected Ratios'!K$45,$B96*(1+'LF Projected Ratios'!K$45))</f>
        <v>0.68401837782044805</v>
      </c>
      <c r="K96">
        <f>IF('LF Projected Ratios'!L$45&gt;=0,$B96+(1-$B96)*'LF Projected Ratios'!L$45,$B96*(1+'LF Projected Ratios'!L$45))</f>
        <v>0.6813531428413645</v>
      </c>
      <c r="L96">
        <f>IF('LF Projected Ratios'!M$45&gt;=0,$B96+(1-$B96)*'LF Projected Ratios'!M$45,$B96*(1+'LF Projected Ratios'!M$45))</f>
        <v>0.67879438487098764</v>
      </c>
      <c r="M96">
        <f>IF('LF Projected Ratios'!N$45&gt;=0,$B96+(1-$B96)*'LF Projected Ratios'!N$45,$B96*(1+'LF Projected Ratios'!N$45))</f>
        <v>0.67618861272593622</v>
      </c>
      <c r="N96">
        <f>IF('LF Projected Ratios'!O$45&gt;=0,$B96+(1-$B96)*'LF Projected Ratios'!O$45,$B96*(1+'LF Projected Ratios'!O$45))</f>
        <v>0.67360671648761317</v>
      </c>
      <c r="O96">
        <f>IF('LF Projected Ratios'!P$45&gt;=0,$B96+(1-$B96)*'LF Projected Ratios'!P$45,$B96*(1+'LF Projected Ratios'!P$45))</f>
        <v>0.6710483695009084</v>
      </c>
      <c r="P96">
        <f>IF('LF Projected Ratios'!Q$45&gt;=0,$B96+(1-$B96)*'LF Projected Ratios'!Q$45,$B96*(1+'LF Projected Ratios'!Q$45))</f>
        <v>0.66851325104244508</v>
      </c>
      <c r="Q96">
        <f>IF('LF Projected Ratios'!R$45&gt;=0,$B96+(1-$B96)*'LF Projected Ratios'!R$45,$B96*(1+'LF Projected Ratios'!R$45))</f>
        <v>0.66600104618654576</v>
      </c>
      <c r="R96">
        <f>IF('LF Projected Ratios'!S$45&gt;=0,$B96+(1-$B96)*'LF Projected Ratios'!S$45,$B96*(1+'LF Projected Ratios'!S$45))</f>
        <v>0.6635114456748169</v>
      </c>
      <c r="S96">
        <f>IF('LF Projected Ratios'!T$45&gt;=0,$B96+(1-$B96)*'LF Projected Ratios'!T$45,$B96*(1+'LF Projected Ratios'!T$45))</f>
        <v>0.66104414578923765</v>
      </c>
      <c r="T96">
        <f>IF('LF Projected Ratios'!U$45&gt;=0,$B96+(1-$B96)*'LF Projected Ratios'!U$45,$B96*(1+'LF Projected Ratios'!U$45))</f>
        <v>0.65859884822863957</v>
      </c>
      <c r="U96">
        <f>IF('LF Projected Ratios'!V$45&gt;=0,$B96+(1-$B96)*'LF Projected Ratios'!V$45,$B96*(1+'LF Projected Ratios'!V$45))</f>
        <v>0.65617525998848381</v>
      </c>
      <c r="V96">
        <f>IF('LF Projected Ratios'!W$45&gt;=0,$B96+(1-$B96)*'LF Projected Ratios'!W$45,$B96*(1+'LF Projected Ratios'!W$45))</f>
        <v>0.65377309324381994</v>
      </c>
      <c r="W96">
        <f>IF('LF Projected Ratios'!X$45&gt;=0,$B96+(1-$B96)*'LF Projected Ratios'!X$45,$B96*(1+'LF Projected Ratios'!X$45))</f>
        <v>0.65139206523533733</v>
      </c>
      <c r="X96">
        <f>IF('LF Projected Ratios'!Y$45&gt;=0,$B96+(1-$B96)*'LF Projected Ratios'!Y$45,$B96*(1+'LF Projected Ratios'!Y$45))</f>
        <v>0.64903189815841145</v>
      </c>
      <c r="Y96">
        <f>IF('LF Projected Ratios'!Z$45&gt;=0,$B96+(1-$B96)*'LF Projected Ratios'!Z$45,$B96*(1+'LF Projected Ratios'!Z$45))</f>
        <v>0.64669231905505109</v>
      </c>
      <c r="Z96">
        <f>IF('LF Projected Ratios'!AA$45&gt;=0,$B96+(1-$B96)*'LF Projected Ratios'!AA$45,$B96*(1+'LF Projected Ratios'!AA$45))</f>
        <v>0.64437305970866743</v>
      </c>
      <c r="AA96">
        <f>IF('LF Projected Ratios'!AB$45&gt;=0,$B96+(1-$B96)*'LF Projected Ratios'!AB$45,$B96*(1+'LF Projected Ratios'!AB$45))</f>
        <v>0.64207385654156535</v>
      </c>
      <c r="AB96">
        <f>IF('LF Projected Ratios'!AC$45&gt;=0,$B96+(1-$B96)*'LF Projected Ratios'!AC$45,$B96*(1+'LF Projected Ratios'!AC$45))</f>
        <v>0.63979445051508599</v>
      </c>
      <c r="AC96">
        <f>IF('LF Projected Ratios'!AD$45&gt;=0,$B96+(1-$B96)*'LF Projected Ratios'!AD$45,$B96*(1+'LF Projected Ratios'!AD$45))</f>
        <v>0.6375345870323208</v>
      </c>
      <c r="AD96">
        <f>IF('LF Projected Ratios'!AE$45&gt;=0,$B96+(1-$B96)*'LF Projected Ratios'!AE$45,$B96*(1+'LF Projected Ratios'!AE$45))</f>
        <v>0.63529401584331191</v>
      </c>
      <c r="AE96">
        <f>IF('LF Projected Ratios'!AF$45&gt;=0,$B96+(1-$B96)*'LF Projected Ratios'!AF$45,$B96*(1+'LF Projected Ratios'!AF$45))</f>
        <v>0.63307249095267304</v>
      </c>
      <c r="AF96">
        <f>IF('LF Projected Ratios'!AG$45&gt;=0,$B96+(1-$B96)*'LF Projected Ratios'!AG$45,$B96*(1+'LF Projected Ratios'!AG$45))</f>
        <v>0.63086977052955651</v>
      </c>
    </row>
    <row r="97" spans="1:32" x14ac:dyDescent="0.2">
      <c r="A97" s="6" t="s">
        <v>29</v>
      </c>
      <c r="B97" s="28">
        <f t="shared" si="0"/>
        <v>0.64492478690337329</v>
      </c>
      <c r="C97">
        <f>IF('LF Projected Ratios'!D$45&gt;=0,$B97+(1-$B97)*'LF Projected Ratios'!D$45,$B97*(1+'LF Projected Ratios'!D$45))</f>
        <v>0.64241185613252139</v>
      </c>
      <c r="D97">
        <f>IF('LF Projected Ratios'!E$45&gt;=0,$B97+(1-$B97)*'LF Projected Ratios'!E$45,$B97*(1+'LF Projected Ratios'!E$45))</f>
        <v>0.6398314249401762</v>
      </c>
      <c r="E97">
        <f>IF('LF Projected Ratios'!F$45&gt;=0,$B97+(1-$B97)*'LF Projected Ratios'!F$45,$B97*(1+'LF Projected Ratios'!F$45))</f>
        <v>0.63726680762272792</v>
      </c>
      <c r="F97">
        <f>IF('LF Projected Ratios'!G$45&gt;=0,$B97+(1-$B97)*'LF Projected Ratios'!G$45,$B97*(1+'LF Projected Ratios'!G$45))</f>
        <v>0.63472747346812353</v>
      </c>
      <c r="G97">
        <f>IF('LF Projected Ratios'!H$45&gt;=0,$B97+(1-$B97)*'LF Projected Ratios'!H$45,$B97*(1+'LF Projected Ratios'!H$45))</f>
        <v>0.63219256255774303</v>
      </c>
      <c r="H97">
        <f>IF('LF Projected Ratios'!I$45&gt;=0,$B97+(1-$B97)*'LF Projected Ratios'!I$45,$B97*(1+'LF Projected Ratios'!I$45))</f>
        <v>0.62965815853362939</v>
      </c>
      <c r="I97">
        <f>IF('LF Projected Ratios'!J$45&gt;=0,$B97+(1-$B97)*'LF Projected Ratios'!J$45,$B97*(1+'LF Projected Ratios'!J$45))</f>
        <v>0.62714738650330204</v>
      </c>
      <c r="J97">
        <f>IF('LF Projected Ratios'!K$45&gt;=0,$B97+(1-$B97)*'LF Projected Ratios'!K$45,$B97*(1+'LF Projected Ratios'!K$45))</f>
        <v>0.62467025629195316</v>
      </c>
      <c r="K97">
        <f>IF('LF Projected Ratios'!L$45&gt;=0,$B97+(1-$B97)*'LF Projected Ratios'!L$45,$B97*(1+'LF Projected Ratios'!L$45))</f>
        <v>0.62223626756965089</v>
      </c>
      <c r="L97">
        <f>IF('LF Projected Ratios'!M$45&gt;=0,$B97+(1-$B97)*'LF Projected Ratios'!M$45,$B97*(1+'LF Projected Ratios'!M$45))</f>
        <v>0.61989951749250027</v>
      </c>
      <c r="M97">
        <f>IF('LF Projected Ratios'!N$45&gt;=0,$B97+(1-$B97)*'LF Projected Ratios'!N$45,$B97*(1+'LF Projected Ratios'!N$45))</f>
        <v>0.6175198323751584</v>
      </c>
      <c r="N97">
        <f>IF('LF Projected Ratios'!O$45&gt;=0,$B97+(1-$B97)*'LF Projected Ratios'!O$45,$B97*(1+'LF Projected Ratios'!O$45))</f>
        <v>0.61516195159708387</v>
      </c>
      <c r="O97">
        <f>IF('LF Projected Ratios'!P$45&gt;=0,$B97+(1-$B97)*'LF Projected Ratios'!P$45,$B97*(1+'LF Projected Ratios'!P$45))</f>
        <v>0.61282557684504746</v>
      </c>
      <c r="P97">
        <f>IF('LF Projected Ratios'!Q$45&gt;=0,$B97+(1-$B97)*'LF Projected Ratios'!Q$45,$B97*(1+'LF Projected Ratios'!Q$45))</f>
        <v>0.61051041522289229</v>
      </c>
      <c r="Q97">
        <f>IF('LF Projected Ratios'!R$45&gt;=0,$B97+(1-$B97)*'LF Projected Ratios'!R$45,$B97*(1+'LF Projected Ratios'!R$45))</f>
        <v>0.60821617912912984</v>
      </c>
      <c r="R97">
        <f>IF('LF Projected Ratios'!S$45&gt;=0,$B97+(1-$B97)*'LF Projected Ratios'!S$45,$B97*(1+'LF Projected Ratios'!S$45))</f>
        <v>0.60594258613783969</v>
      </c>
      <c r="S97">
        <f>IF('LF Projected Ratios'!T$45&gt;=0,$B97+(1-$B97)*'LF Projected Ratios'!T$45,$B97*(1+'LF Projected Ratios'!T$45))</f>
        <v>0.60368935888276953</v>
      </c>
      <c r="T97">
        <f>IF('LF Projected Ratios'!U$45&gt;=0,$B97+(1-$B97)*'LF Projected Ratios'!U$45,$B97*(1+'LF Projected Ratios'!U$45))</f>
        <v>0.60145622494453221</v>
      </c>
      <c r="U97">
        <f>IF('LF Projected Ratios'!V$45&gt;=0,$B97+(1-$B97)*'LF Projected Ratios'!V$45,$B97*(1+'LF Projected Ratios'!V$45))</f>
        <v>0.59924291674081365</v>
      </c>
      <c r="V97">
        <f>IF('LF Projected Ratios'!W$45&gt;=0,$B97+(1-$B97)*'LF Projected Ratios'!W$45,$B97*(1+'LF Projected Ratios'!W$45))</f>
        <v>0.59704917141948677</v>
      </c>
      <c r="W97">
        <f>IF('LF Projected Ratios'!X$45&gt;=0,$B97+(1-$B97)*'LF Projected Ratios'!X$45,$B97*(1+'LF Projected Ratios'!X$45))</f>
        <v>0.59487473075454955</v>
      </c>
      <c r="X97">
        <f>IF('LF Projected Ratios'!Y$45&gt;=0,$B97+(1-$B97)*'LF Projected Ratios'!Y$45,$B97*(1+'LF Projected Ratios'!Y$45))</f>
        <v>0.59271934104479806</v>
      </c>
      <c r="Y97">
        <f>IF('LF Projected Ratios'!Z$45&gt;=0,$B97+(1-$B97)*'LF Projected Ratios'!Z$45,$B97*(1+'LF Projected Ratios'!Z$45))</f>
        <v>0.59058275301514862</v>
      </c>
      <c r="Z97">
        <f>IF('LF Projected Ratios'!AA$45&gt;=0,$B97+(1-$B97)*'LF Projected Ratios'!AA$45,$B97*(1+'LF Projected Ratios'!AA$45))</f>
        <v>0.58846472172053732</v>
      </c>
      <c r="AA97">
        <f>IF('LF Projected Ratios'!AB$45&gt;=0,$B97+(1-$B97)*'LF Projected Ratios'!AB$45,$B97*(1+'LF Projected Ratios'!AB$45))</f>
        <v>0.58636500645230516</v>
      </c>
      <c r="AB97">
        <f>IF('LF Projected Ratios'!AC$45&gt;=0,$B97+(1-$B97)*'LF Projected Ratios'!AC$45,$B97*(1+'LF Projected Ratios'!AC$45))</f>
        <v>0.5842833706470052</v>
      </c>
      <c r="AC97">
        <f>IF('LF Projected Ratios'!AD$45&gt;=0,$B97+(1-$B97)*'LF Projected Ratios'!AD$45,$B97*(1+'LF Projected Ratios'!AD$45))</f>
        <v>0.58221958179755651</v>
      </c>
      <c r="AD97">
        <f>IF('LF Projected Ratios'!AE$45&gt;=0,$B97+(1-$B97)*'LF Projected Ratios'!AE$45,$B97*(1+'LF Projected Ratios'!AE$45))</f>
        <v>0.58017341136667089</v>
      </c>
      <c r="AE97">
        <f>IF('LF Projected Ratios'!AF$45&gt;=0,$B97+(1-$B97)*'LF Projected Ratios'!AF$45,$B97*(1+'LF Projected Ratios'!AF$45))</f>
        <v>0.57814463470248811</v>
      </c>
      <c r="AF97">
        <f>IF('LF Projected Ratios'!AG$45&gt;=0,$B97+(1-$B97)*'LF Projected Ratios'!AG$45,$B97*(1+'LF Projected Ratios'!AG$45))</f>
        <v>0.5761330309563546</v>
      </c>
    </row>
    <row r="98" spans="1:32" x14ac:dyDescent="0.2">
      <c r="A98" s="6" t="s">
        <v>30</v>
      </c>
      <c r="B98" s="28">
        <f t="shared" si="0"/>
        <v>0.59874019027493453</v>
      </c>
      <c r="C98">
        <f>IF('LF Projected Ratios'!D$45&gt;=0,$B98+(1-$B98)*'LF Projected Ratios'!D$45,$B98*(1+'LF Projected Ratios'!D$45))</f>
        <v>0.59640721644846406</v>
      </c>
      <c r="D98">
        <f>IF('LF Projected Ratios'!E$45&gt;=0,$B98+(1-$B98)*'LF Projected Ratios'!E$45,$B98*(1+'LF Projected Ratios'!E$45))</f>
        <v>0.59401157606609556</v>
      </c>
      <c r="E98">
        <f>IF('LF Projected Ratios'!F$45&gt;=0,$B98+(1-$B98)*'LF Projected Ratios'!F$45,$B98*(1+'LF Projected Ratios'!F$45))</f>
        <v>0.59163061708946152</v>
      </c>
      <c r="F98">
        <f>IF('LF Projected Ratios'!G$45&gt;=0,$B98+(1-$B98)*'LF Projected Ratios'!G$45,$B98*(1+'LF Projected Ratios'!G$45))</f>
        <v>0.58927313068829568</v>
      </c>
      <c r="G98">
        <f>IF('LF Projected Ratios'!H$45&gt;=0,$B98+(1-$B98)*'LF Projected Ratios'!H$45,$B98*(1+'LF Projected Ratios'!H$45))</f>
        <v>0.58691975077232328</v>
      </c>
      <c r="H98">
        <f>IF('LF Projected Ratios'!I$45&gt;=0,$B98+(1-$B98)*'LF Projected Ratios'!I$45,$B98*(1+'LF Projected Ratios'!I$45))</f>
        <v>0.58456684144328741</v>
      </c>
      <c r="I98">
        <f>IF('LF Projected Ratios'!J$45&gt;=0,$B98+(1-$B98)*'LF Projected Ratios'!J$45,$B98*(1+'LF Projected Ratios'!J$45))</f>
        <v>0.5822358717648024</v>
      </c>
      <c r="J98">
        <f>IF('LF Projected Ratios'!K$45&gt;=0,$B98+(1-$B98)*'LF Projected Ratios'!K$45,$B98*(1+'LF Projected Ratios'!K$45))</f>
        <v>0.5799361347346903</v>
      </c>
      <c r="K98">
        <f>IF('LF Projected Ratios'!L$45&gt;=0,$B98+(1-$B98)*'LF Projected Ratios'!L$45,$B98*(1+'LF Projected Ratios'!L$45))</f>
        <v>0.57767644972907028</v>
      </c>
      <c r="L98">
        <f>IF('LF Projected Ratios'!M$45&gt;=0,$B98+(1-$B98)*'LF Projected Ratios'!M$45,$B98*(1+'LF Projected Ratios'!M$45))</f>
        <v>0.57550703987813856</v>
      </c>
      <c r="M98">
        <f>IF('LF Projected Ratios'!N$45&gt;=0,$B98+(1-$B98)*'LF Projected Ratios'!N$45,$B98*(1+'LF Projected Ratios'!N$45))</f>
        <v>0.5732977696672773</v>
      </c>
      <c r="N98">
        <f>IF('LF Projected Ratios'!O$45&gt;=0,$B98+(1-$B98)*'LF Projected Ratios'!O$45,$B98*(1+'LF Projected Ratios'!O$45))</f>
        <v>0.5711087423351312</v>
      </c>
      <c r="O98">
        <f>IF('LF Projected Ratios'!P$45&gt;=0,$B98+(1-$B98)*'LF Projected Ratios'!P$45,$B98*(1+'LF Projected Ratios'!P$45))</f>
        <v>0.56893968093139047</v>
      </c>
      <c r="P98">
        <f>IF('LF Projected Ratios'!Q$45&gt;=0,$B98+(1-$B98)*'LF Projected Ratios'!Q$45,$B98*(1+'LF Projected Ratios'!Q$45))</f>
        <v>0.56679031353488807</v>
      </c>
      <c r="Q98">
        <f>IF('LF Projected Ratios'!R$45&gt;=0,$B98+(1-$B98)*'LF Projected Ratios'!R$45,$B98*(1+'LF Projected Ratios'!R$45))</f>
        <v>0.56466037313996131</v>
      </c>
      <c r="R98">
        <f>IF('LF Projected Ratios'!S$45&gt;=0,$B98+(1-$B98)*'LF Projected Ratios'!S$45,$B98*(1+'LF Projected Ratios'!S$45))</f>
        <v>0.56254959754588152</v>
      </c>
      <c r="S98">
        <f>IF('LF Projected Ratios'!T$45&gt;=0,$B98+(1-$B98)*'LF Projected Ratios'!T$45,$B98*(1+'LF Projected Ratios'!T$45))</f>
        <v>0.56045772924925252</v>
      </c>
      <c r="T98">
        <f>IF('LF Projected Ratios'!U$45&gt;=0,$B98+(1-$B98)*'LF Projected Ratios'!U$45,$B98*(1+'LF Projected Ratios'!U$45))</f>
        <v>0.55838451533928701</v>
      </c>
      <c r="U98">
        <f>IF('LF Projected Ratios'!V$45&gt;=0,$B98+(1-$B98)*'LF Projected Ratios'!V$45,$B98*(1+'LF Projected Ratios'!V$45))</f>
        <v>0.55632970739587628</v>
      </c>
      <c r="V98">
        <f>IF('LF Projected Ratios'!W$45&gt;=0,$B98+(1-$B98)*'LF Projected Ratios'!W$45,$B98*(1+'LF Projected Ratios'!W$45))</f>
        <v>0.55429306139035872</v>
      </c>
      <c r="W98">
        <f>IF('LF Projected Ratios'!X$45&gt;=0,$B98+(1-$B98)*'LF Projected Ratios'!X$45,$B98*(1+'LF Projected Ratios'!X$45))</f>
        <v>0.55227433758891009</v>
      </c>
      <c r="X98">
        <f>IF('LF Projected Ratios'!Y$45&gt;=0,$B98+(1-$B98)*'LF Projected Ratios'!Y$45,$B98*(1+'LF Projected Ratios'!Y$45))</f>
        <v>0.55027330045847234</v>
      </c>
      <c r="Y98">
        <f>IF('LF Projected Ratios'!Z$45&gt;=0,$B98+(1-$B98)*'LF Projected Ratios'!Z$45,$B98*(1+'LF Projected Ratios'!Z$45))</f>
        <v>0.54828971857514319</v>
      </c>
      <c r="Z98">
        <f>IF('LF Projected Ratios'!AA$45&gt;=0,$B98+(1-$B98)*'LF Projected Ratios'!AA$45,$B98*(1+'LF Projected Ratios'!AA$45))</f>
        <v>0.54632336453495667</v>
      </c>
      <c r="AA98">
        <f>IF('LF Projected Ratios'!AB$45&gt;=0,$B98+(1-$B98)*'LF Projected Ratios'!AB$45,$B98*(1+'LF Projected Ratios'!AB$45))</f>
        <v>0.54437401486697312</v>
      </c>
      <c r="AB98">
        <f>IF('LF Projected Ratios'!AC$45&gt;=0,$B98+(1-$B98)*'LF Projected Ratios'!AC$45,$B98*(1+'LF Projected Ratios'!AC$45))</f>
        <v>0.54244144994861598</v>
      </c>
      <c r="AC98">
        <f>IF('LF Projected Ratios'!AD$45&gt;=0,$B98+(1-$B98)*'LF Projected Ratios'!AD$45,$B98*(1+'LF Projected Ratios'!AD$45))</f>
        <v>0.54052545392318907</v>
      </c>
      <c r="AD98">
        <f>IF('LF Projected Ratios'!AE$45&gt;=0,$B98+(1-$B98)*'LF Projected Ratios'!AE$45,$B98*(1+'LF Projected Ratios'!AE$45))</f>
        <v>0.53862581461950232</v>
      </c>
      <c r="AE98">
        <f>IF('LF Projected Ratios'!AF$45&gt;=0,$B98+(1-$B98)*'LF Projected Ratios'!AF$45,$B98*(1+'LF Projected Ratios'!AF$45))</f>
        <v>0.53674232347354933</v>
      </c>
      <c r="AF98">
        <f>IF('LF Projected Ratios'!AG$45&gt;=0,$B98+(1-$B98)*'LF Projected Ratios'!AG$45,$B98*(1+'LF Projected Ratios'!AG$45))</f>
        <v>0.53487477545217332</v>
      </c>
    </row>
    <row r="99" spans="1:32" x14ac:dyDescent="0.2">
      <c r="A99" s="6" t="s">
        <v>31</v>
      </c>
      <c r="B99" s="28">
        <f t="shared" si="0"/>
        <v>0.63299281961608012</v>
      </c>
      <c r="C99">
        <f>IF('LF Projected Ratios'!D$45&gt;=0,$B99+(1-$B99)*'LF Projected Ratios'!D$45,$B99*(1+'LF Projected Ratios'!D$45))</f>
        <v>0.63052638141050399</v>
      </c>
      <c r="D99">
        <f>IF('LF Projected Ratios'!E$45&gt;=0,$B99+(1-$B99)*'LF Projected Ratios'!E$45,$B99*(1+'LF Projected Ratios'!E$45))</f>
        <v>0.62799369163111018</v>
      </c>
      <c r="E99">
        <f>IF('LF Projected Ratios'!F$45&gt;=0,$B99+(1-$B99)*'LF Projected Ratios'!F$45,$B99*(1+'LF Projected Ratios'!F$45))</f>
        <v>0.62547652314887126</v>
      </c>
      <c r="F99">
        <f>IF('LF Projected Ratios'!G$45&gt;=0,$B99+(1-$B99)*'LF Projected Ratios'!G$45,$B99*(1+'LF Projected Ratios'!G$45))</f>
        <v>0.62298417005729867</v>
      </c>
      <c r="G99">
        <f>IF('LF Projected Ratios'!H$45&gt;=0,$B99+(1-$B99)*'LF Projected Ratios'!H$45,$B99*(1+'LF Projected Ratios'!H$45))</f>
        <v>0.62049615837404215</v>
      </c>
      <c r="H99">
        <f>IF('LF Projected Ratios'!I$45&gt;=0,$B99+(1-$B99)*'LF Projected Ratios'!I$45,$B99*(1+'LF Projected Ratios'!I$45))</f>
        <v>0.6180086441989816</v>
      </c>
      <c r="I99">
        <f>IF('LF Projected Ratios'!J$45&gt;=0,$B99+(1-$B99)*'LF Projected Ratios'!J$45,$B99*(1+'LF Projected Ratios'!J$45))</f>
        <v>0.61554432479435583</v>
      </c>
      <c r="J99">
        <f>IF('LF Projected Ratios'!K$45&gt;=0,$B99+(1-$B99)*'LF Projected Ratios'!K$45,$B99*(1+'LF Projected Ratios'!K$45))</f>
        <v>0.61311302479026275</v>
      </c>
      <c r="K99">
        <f>IF('LF Projected Ratios'!L$45&gt;=0,$B99+(1-$B99)*'LF Projected Ratios'!L$45,$B99*(1+'LF Projected Ratios'!L$45))</f>
        <v>0.61072406810022528</v>
      </c>
      <c r="L99">
        <f>IF('LF Projected Ratios'!M$45&gt;=0,$B99+(1-$B99)*'LF Projected Ratios'!M$45,$B99*(1+'LF Projected Ratios'!M$45))</f>
        <v>0.60843055101092891</v>
      </c>
      <c r="M99">
        <f>IF('LF Projected Ratios'!N$45&gt;=0,$B99+(1-$B99)*'LF Projected Ratios'!N$45,$B99*(1+'LF Projected Ratios'!N$45))</f>
        <v>0.60609489323685373</v>
      </c>
      <c r="N99">
        <f>IF('LF Projected Ratios'!O$45&gt;=0,$B99+(1-$B99)*'LF Projected Ratios'!O$45,$B99*(1+'LF Projected Ratios'!O$45))</f>
        <v>0.60378063639273649</v>
      </c>
      <c r="O99">
        <f>IF('LF Projected Ratios'!P$45&gt;=0,$B99+(1-$B99)*'LF Projected Ratios'!P$45,$B99*(1+'LF Projected Ratios'!P$45))</f>
        <v>0.60148748768453997</v>
      </c>
      <c r="P99">
        <f>IF('LF Projected Ratios'!Q$45&gt;=0,$B99+(1-$B99)*'LF Projected Ratios'!Q$45,$B99*(1+'LF Projected Ratios'!Q$45))</f>
        <v>0.59921515963507632</v>
      </c>
      <c r="Q99">
        <f>IF('LF Projected Ratios'!R$45&gt;=0,$B99+(1-$B99)*'LF Projected Ratios'!R$45,$B99*(1+'LF Projected Ratios'!R$45))</f>
        <v>0.59696336996386734</v>
      </c>
      <c r="R99">
        <f>IF('LF Projected Ratios'!S$45&gt;=0,$B99+(1-$B99)*'LF Projected Ratios'!S$45,$B99*(1+'LF Projected Ratios'!S$45))</f>
        <v>0.59473184147024827</v>
      </c>
      <c r="S99">
        <f>IF('LF Projected Ratios'!T$45&gt;=0,$B99+(1-$B99)*'LF Projected Ratios'!T$45,$B99*(1+'LF Projected Ratios'!T$45))</f>
        <v>0.59252030191961169</v>
      </c>
      <c r="T99">
        <f>IF('LF Projected Ratios'!U$45&gt;=0,$B99+(1-$B99)*'LF Projected Ratios'!U$45,$B99*(1+'LF Projected Ratios'!U$45))</f>
        <v>0.59032848393269199</v>
      </c>
      <c r="U99">
        <f>IF('LF Projected Ratios'!V$45&gt;=0,$B99+(1-$B99)*'LF Projected Ratios'!V$45,$B99*(1+'LF Projected Ratios'!V$45))</f>
        <v>0.588156124877804</v>
      </c>
      <c r="V99">
        <f>IF('LF Projected Ratios'!W$45&gt;=0,$B99+(1-$B99)*'LF Projected Ratios'!W$45,$B99*(1+'LF Projected Ratios'!W$45))</f>
        <v>0.58600296676593511</v>
      </c>
      <c r="W99">
        <f>IF('LF Projected Ratios'!X$45&gt;=0,$B99+(1-$B99)*'LF Projected Ratios'!X$45,$B99*(1+'LF Projected Ratios'!X$45))</f>
        <v>0.58386875614860834</v>
      </c>
      <c r="X99">
        <f>IF('LF Projected Ratios'!Y$45&gt;=0,$B99+(1-$B99)*'LF Projected Ratios'!Y$45,$B99*(1+'LF Projected Ratios'!Y$45))</f>
        <v>0.58175324401842943</v>
      </c>
      <c r="Y99">
        <f>IF('LF Projected Ratios'!Z$45&gt;=0,$B99+(1-$B99)*'LF Projected Ratios'!Z$45,$B99*(1+'LF Projected Ratios'!Z$45))</f>
        <v>0.57965618571223598</v>
      </c>
      <c r="Z99">
        <f>IF('LF Projected Ratios'!AA$45&gt;=0,$B99+(1-$B99)*'LF Projected Ratios'!AA$45,$B99*(1+'LF Projected Ratios'!AA$45))</f>
        <v>0.57757734081677381</v>
      </c>
      <c r="AA99">
        <f>IF('LF Projected Ratios'!AB$45&gt;=0,$B99+(1-$B99)*'LF Projected Ratios'!AB$45,$B99*(1+'LF Projected Ratios'!AB$45))</f>
        <v>0.57551647307681464</v>
      </c>
      <c r="AB99">
        <f>IF('LF Projected Ratios'!AC$45&gt;=0,$B99+(1-$B99)*'LF Projected Ratios'!AC$45,$B99*(1+'LF Projected Ratios'!AC$45))</f>
        <v>0.57347335030565016</v>
      </c>
      <c r="AC99">
        <f>IF('LF Projected Ratios'!AD$45&gt;=0,$B99+(1-$B99)*'LF Projected Ratios'!AD$45,$B99*(1+'LF Projected Ratios'!AD$45))</f>
        <v>0.57144774429789036</v>
      </c>
      <c r="AD99">
        <f>IF('LF Projected Ratios'!AE$45&gt;=0,$B99+(1-$B99)*'LF Projected Ratios'!AE$45,$B99*(1+'LF Projected Ratios'!AE$45))</f>
        <v>0.56943943074449088</v>
      </c>
      <c r="AE99">
        <f>IF('LF Projected Ratios'!AF$45&gt;=0,$B99+(1-$B99)*'LF Projected Ratios'!AF$45,$B99*(1+'LF Projected Ratios'!AF$45))</f>
        <v>0.5674481891499501</v>
      </c>
      <c r="AF99">
        <f>IF('LF Projected Ratios'!AG$45&gt;=0,$B99+(1-$B99)*'LF Projected Ratios'!AG$45,$B99*(1+'LF Projected Ratios'!AG$45))</f>
        <v>0.56547380275160852</v>
      </c>
    </row>
    <row r="100" spans="1:32" x14ac:dyDescent="0.2">
      <c r="A100" s="6" t="s">
        <v>32</v>
      </c>
      <c r="B100" s="28">
        <f t="shared" si="0"/>
        <v>0.62698113708359204</v>
      </c>
      <c r="C100">
        <f>IF('LF Projected Ratios'!D$45&gt;=0,$B100+(1-$B100)*'LF Projected Ratios'!D$45,$B100*(1+'LF Projected Ratios'!D$45))</f>
        <v>0.62453812322505187</v>
      </c>
      <c r="D100">
        <f>IF('LF Projected Ratios'!E$45&gt;=0,$B100+(1-$B100)*'LF Projected Ratios'!E$45,$B100*(1+'LF Projected Ratios'!E$45))</f>
        <v>0.62202948699956129</v>
      </c>
      <c r="E100">
        <f>IF('LF Projected Ratios'!F$45&gt;=0,$B100+(1-$B100)*'LF Projected Ratios'!F$45,$B100*(1+'LF Projected Ratios'!F$45))</f>
        <v>0.61953622466179514</v>
      </c>
      <c r="F100">
        <f>IF('LF Projected Ratios'!G$45&gt;=0,$B100+(1-$B100)*'LF Projected Ratios'!G$45,$B100*(1+'LF Projected Ratios'!G$45))</f>
        <v>0.61706754203706049</v>
      </c>
      <c r="G100">
        <f>IF('LF Projected Ratios'!H$45&gt;=0,$B100+(1-$B100)*'LF Projected Ratios'!H$45,$B100*(1+'LF Projected Ratios'!H$45))</f>
        <v>0.61460315958926037</v>
      </c>
      <c r="H100">
        <f>IF('LF Projected Ratios'!I$45&gt;=0,$B100+(1-$B100)*'LF Projected Ratios'!I$45,$B100*(1+'LF Projected Ratios'!I$45))</f>
        <v>0.61213926992470302</v>
      </c>
      <c r="I100">
        <f>IF('LF Projected Ratios'!J$45&gt;=0,$B100+(1-$B100)*'LF Projected Ratios'!J$45,$B100*(1+'LF Projected Ratios'!J$45))</f>
        <v>0.60969835474435952</v>
      </c>
      <c r="J100">
        <f>IF('LF Projected Ratios'!K$45&gt;=0,$B100+(1-$B100)*'LF Projected Ratios'!K$45,$B100*(1+'LF Projected Ratios'!K$45))</f>
        <v>0.60729014537149129</v>
      </c>
      <c r="K100">
        <f>IF('LF Projected Ratios'!L$45&gt;=0,$B100+(1-$B100)*'LF Projected Ratios'!L$45,$B100*(1+'LF Projected Ratios'!L$45))</f>
        <v>0.60492387716820961</v>
      </c>
      <c r="L100">
        <f>IF('LF Projected Ratios'!M$45&gt;=0,$B100+(1-$B100)*'LF Projected Ratios'!M$45,$B100*(1+'LF Projected Ratios'!M$45))</f>
        <v>0.60265214215320606</v>
      </c>
      <c r="M100">
        <f>IF('LF Projected Ratios'!N$45&gt;=0,$B100+(1-$B100)*'LF Projected Ratios'!N$45,$B100*(1+'LF Projected Ratios'!N$45))</f>
        <v>0.60033866667347469</v>
      </c>
      <c r="N100">
        <f>IF('LF Projected Ratios'!O$45&gt;=0,$B100+(1-$B100)*'LF Projected Ratios'!O$45,$B100*(1+'LF Projected Ratios'!O$45))</f>
        <v>0.59804638887400752</v>
      </c>
      <c r="O100">
        <f>IF('LF Projected Ratios'!P$45&gt;=0,$B100+(1-$B100)*'LF Projected Ratios'!P$45,$B100*(1+'LF Projected Ratios'!P$45))</f>
        <v>0.59577501874150141</v>
      </c>
      <c r="P100">
        <f>IF('LF Projected Ratios'!Q$45&gt;=0,$B100+(1-$B100)*'LF Projected Ratios'!Q$45,$B100*(1+'LF Projected Ratios'!Q$45))</f>
        <v>0.59352427152900733</v>
      </c>
      <c r="Q100">
        <f>IF('LF Projected Ratios'!R$45&gt;=0,$B100+(1-$B100)*'LF Projected Ratios'!R$45,$B100*(1+'LF Projected Ratios'!R$45))</f>
        <v>0.59129386763693159</v>
      </c>
      <c r="R100">
        <f>IF('LF Projected Ratios'!S$45&gt;=0,$B100+(1-$B100)*'LF Projected Ratios'!S$45,$B100*(1+'LF Projected Ratios'!S$45))</f>
        <v>0.58908353249724965</v>
      </c>
      <c r="S100">
        <f>IF('LF Projected Ratios'!T$45&gt;=0,$B100+(1-$B100)*'LF Projected Ratios'!T$45,$B100*(1+'LF Projected Ratios'!T$45))</f>
        <v>0.58689299646083082</v>
      </c>
      <c r="T100">
        <f>IF('LF Projected Ratios'!U$45&gt;=0,$B100+(1-$B100)*'LF Projected Ratios'!U$45,$B100*(1+'LF Projected Ratios'!U$45))</f>
        <v>0.58472199468777319</v>
      </c>
      <c r="U100">
        <f>IF('LF Projected Ratios'!V$45&gt;=0,$B100+(1-$B100)*'LF Projected Ratios'!V$45,$B100*(1+'LF Projected Ratios'!V$45))</f>
        <v>0.58257026704066728</v>
      </c>
      <c r="V100">
        <f>IF('LF Projected Ratios'!W$45&gt;=0,$B100+(1-$B100)*'LF Projected Ratios'!W$45,$B100*(1+'LF Projected Ratios'!W$45))</f>
        <v>0.58043755798068286</v>
      </c>
      <c r="W100">
        <f>IF('LF Projected Ratios'!X$45&gt;=0,$B100+(1-$B100)*'LF Projected Ratios'!X$45,$B100*(1+'LF Projected Ratios'!X$45))</f>
        <v>0.57832361646640307</v>
      </c>
      <c r="X100">
        <f>IF('LF Projected Ratios'!Y$45&gt;=0,$B100+(1-$B100)*'LF Projected Ratios'!Y$45,$B100*(1+'LF Projected Ratios'!Y$45))</f>
        <v>0.57622819585531593</v>
      </c>
      <c r="Y100">
        <f>IF('LF Projected Ratios'!Z$45&gt;=0,$B100+(1-$B100)*'LF Projected Ratios'!Z$45,$B100*(1+'LF Projected Ratios'!Z$45))</f>
        <v>0.57415105380788289</v>
      </c>
      <c r="Z100">
        <f>IF('LF Projected Ratios'!AA$45&gt;=0,$B100+(1-$B100)*'LF Projected Ratios'!AA$45,$B100*(1+'LF Projected Ratios'!AA$45))</f>
        <v>0.57209195219411124</v>
      </c>
      <c r="AA100">
        <f>IF('LF Projected Ratios'!AB$45&gt;=0,$B100+(1-$B100)*'LF Projected Ratios'!AB$45,$B100*(1+'LF Projected Ratios'!AB$45))</f>
        <v>0.57005065700254476</v>
      </c>
      <c r="AB100">
        <f>IF('LF Projected Ratios'!AC$45&gt;=0,$B100+(1-$B100)*'LF Projected Ratios'!AC$45,$B100*(1+'LF Projected Ratios'!AC$45))</f>
        <v>0.56802693825160688</v>
      </c>
      <c r="AC100">
        <f>IF('LF Projected Ratios'!AD$45&gt;=0,$B100+(1-$B100)*'LF Projected Ratios'!AD$45,$B100*(1+'LF Projected Ratios'!AD$45))</f>
        <v>0.56602056990322835</v>
      </c>
      <c r="AD100">
        <f>IF('LF Projected Ratios'!AE$45&gt;=0,$B100+(1-$B100)*'LF Projected Ratios'!AE$45,$B100*(1+'LF Projected Ratios'!AE$45))</f>
        <v>0.56403132977868076</v>
      </c>
      <c r="AE100">
        <f>IF('LF Projected Ratios'!AF$45&gt;=0,$B100+(1-$B100)*'LF Projected Ratios'!AF$45,$B100*(1+'LF Projected Ratios'!AF$45))</f>
        <v>0.56205899947656046</v>
      </c>
      <c r="AF100">
        <f>IF('LF Projected Ratios'!AG$45&gt;=0,$B100+(1-$B100)*'LF Projected Ratios'!AG$45,$B100*(1+'LF Projected Ratios'!AG$45))</f>
        <v>0.56010336429285434</v>
      </c>
    </row>
    <row r="101" spans="1:32" x14ac:dyDescent="0.2">
      <c r="A101" s="6" t="s">
        <v>33</v>
      </c>
      <c r="B101" s="28">
        <f t="shared" si="0"/>
        <v>0.67586202924124583</v>
      </c>
      <c r="C101">
        <f>IF('LF Projected Ratios'!D$45&gt;=0,$B101+(1-$B101)*'LF Projected Ratios'!D$45,$B101*(1+'LF Projected Ratios'!D$45))</f>
        <v>0.67322855240081358</v>
      </c>
      <c r="D101">
        <f>IF('LF Projected Ratios'!E$45&gt;=0,$B101+(1-$B101)*'LF Projected Ratios'!E$45,$B101*(1+'LF Projected Ratios'!E$45))</f>
        <v>0.67052433712270376</v>
      </c>
      <c r="E101">
        <f>IF('LF Projected Ratios'!F$45&gt;=0,$B101+(1-$B101)*'LF Projected Ratios'!F$45,$B101*(1+'LF Projected Ratios'!F$45))</f>
        <v>0.66783669431598136</v>
      </c>
      <c r="F101">
        <f>IF('LF Projected Ratios'!G$45&gt;=0,$B101+(1-$B101)*'LF Projected Ratios'!G$45,$B101*(1+'LF Projected Ratios'!G$45))</f>
        <v>0.66517554751327723</v>
      </c>
      <c r="G101">
        <f>IF('LF Projected Ratios'!H$45&gt;=0,$B101+(1-$B101)*'LF Projected Ratios'!H$45,$B101*(1+'LF Projected Ratios'!H$45))</f>
        <v>0.66251903613919638</v>
      </c>
      <c r="H101">
        <f>IF('LF Projected Ratios'!I$45&gt;=0,$B101+(1-$B101)*'LF Projected Ratios'!I$45,$B101*(1+'LF Projected Ratios'!I$45))</f>
        <v>0.65986305596687389</v>
      </c>
      <c r="I101">
        <f>IF('LF Projected Ratios'!J$45&gt;=0,$B101+(1-$B101)*'LF Projected Ratios'!J$45,$B101*(1+'LF Projected Ratios'!J$45))</f>
        <v>0.65723184142241964</v>
      </c>
      <c r="J101">
        <f>IF('LF Projected Ratios'!K$45&gt;=0,$B101+(1-$B101)*'LF Projected Ratios'!K$45,$B101*(1+'LF Projected Ratios'!K$45))</f>
        <v>0.65463588250544924</v>
      </c>
      <c r="K101">
        <f>IF('LF Projected Ratios'!L$45&gt;=0,$B101+(1-$B101)*'LF Projected Ratios'!L$45,$B101*(1+'LF Projected Ratios'!L$45))</f>
        <v>0.65208513458815454</v>
      </c>
      <c r="L101">
        <f>IF('LF Projected Ratios'!M$45&gt;=0,$B101+(1-$B101)*'LF Projected Ratios'!M$45,$B101*(1+'LF Projected Ratios'!M$45))</f>
        <v>0.64963628988402111</v>
      </c>
      <c r="M101">
        <f>IF('LF Projected Ratios'!N$45&gt;=0,$B101+(1-$B101)*'LF Projected Ratios'!N$45,$B101*(1+'LF Projected Ratios'!N$45))</f>
        <v>0.6471424505324832</v>
      </c>
      <c r="N101">
        <f>IF('LF Projected Ratios'!O$45&gt;=0,$B101+(1-$B101)*'LF Projected Ratios'!O$45,$B101*(1+'LF Projected Ratios'!O$45))</f>
        <v>0.64467146148113952</v>
      </c>
      <c r="O101">
        <f>IF('LF Projected Ratios'!P$45&gt;=0,$B101+(1-$B101)*'LF Projected Ratios'!P$45,$B101*(1+'LF Projected Ratios'!P$45))</f>
        <v>0.64222301010658267</v>
      </c>
      <c r="P101">
        <f>IF('LF Projected Ratios'!Q$45&gt;=0,$B101+(1-$B101)*'LF Projected Ratios'!Q$45,$B101*(1+'LF Projected Ratios'!Q$45))</f>
        <v>0.6397967894623362</v>
      </c>
      <c r="Q101">
        <f>IF('LF Projected Ratios'!R$45&gt;=0,$B101+(1-$B101)*'LF Projected Ratios'!R$45,$B101*(1+'LF Projected Ratios'!R$45))</f>
        <v>0.63739249815057875</v>
      </c>
      <c r="R101">
        <f>IF('LF Projected Ratios'!S$45&gt;=0,$B101+(1-$B101)*'LF Projected Ratios'!S$45,$B101*(1+'LF Projected Ratios'!S$45))</f>
        <v>0.63500984019733087</v>
      </c>
      <c r="S101">
        <f>IF('LF Projected Ratios'!T$45&gt;=0,$B101+(1-$B101)*'LF Projected Ratios'!T$45,$B101*(1+'LF Projected Ratios'!T$45))</f>
        <v>0.63264852493099488</v>
      </c>
      <c r="T101">
        <f>IF('LF Projected Ratios'!U$45&gt;=0,$B101+(1-$B101)*'LF Projected Ratios'!U$45,$B101*(1+'LF Projected Ratios'!U$45))</f>
        <v>0.6303082668641411</v>
      </c>
      <c r="U101">
        <f>IF('LF Projected Ratios'!V$45&gt;=0,$B101+(1-$B101)*'LF Projected Ratios'!V$45,$B101*(1+'LF Projected Ratios'!V$45))</f>
        <v>0.62798878557844873</v>
      </c>
      <c r="V101">
        <f>IF('LF Projected Ratios'!W$45&gt;=0,$B101+(1-$B101)*'LF Projected Ratios'!W$45,$B101*(1+'LF Projected Ratios'!W$45))</f>
        <v>0.6256898056126925</v>
      </c>
      <c r="W101">
        <f>IF('LF Projected Ratios'!X$45&gt;=0,$B101+(1-$B101)*'LF Projected Ratios'!X$45,$B101*(1+'LF Projected Ratios'!X$45))</f>
        <v>0.62341105635368887</v>
      </c>
      <c r="X101">
        <f>IF('LF Projected Ratios'!Y$45&gt;=0,$B101+(1-$B101)*'LF Projected Ratios'!Y$45,$B101*(1+'LF Projected Ratios'!Y$45))</f>
        <v>0.62115227193010825</v>
      </c>
      <c r="Y101">
        <f>IF('LF Projected Ratios'!Z$45&gt;=0,$B101+(1-$B101)*'LF Projected Ratios'!Z$45,$B101*(1+'LF Projected Ratios'!Z$45))</f>
        <v>0.61891319110906395</v>
      </c>
      <c r="Z101">
        <f>IF('LF Projected Ratios'!AA$45&gt;=0,$B101+(1-$B101)*'LF Projected Ratios'!AA$45,$B101*(1+'LF Projected Ratios'!AA$45))</f>
        <v>0.6166935571954012</v>
      </c>
      <c r="AA101">
        <f>IF('LF Projected Ratios'!AB$45&gt;=0,$B101+(1-$B101)*'LF Projected Ratios'!AB$45,$B101*(1+'LF Projected Ratios'!AB$45))</f>
        <v>0.61449311793359196</v>
      </c>
      <c r="AB101">
        <f>IF('LF Projected Ratios'!AC$45&gt;=0,$B101+(1-$B101)*'LF Projected Ratios'!AC$45,$B101*(1+'LF Projected Ratios'!AC$45))</f>
        <v>0.61231162541216688</v>
      </c>
      <c r="AC101">
        <f>IF('LF Projected Ratios'!AD$45&gt;=0,$B101+(1-$B101)*'LF Projected Ratios'!AD$45,$B101*(1+'LF Projected Ratios'!AD$45))</f>
        <v>0.61014883597060865</v>
      </c>
      <c r="AD101">
        <f>IF('LF Projected Ratios'!AE$45&gt;=0,$B101+(1-$B101)*'LF Projected Ratios'!AE$45,$B101*(1+'LF Projected Ratios'!AE$45))</f>
        <v>0.60800451010862411</v>
      </c>
      <c r="AE101">
        <f>IF('LF Projected Ratios'!AF$45&gt;=0,$B101+(1-$B101)*'LF Projected Ratios'!AF$45,$B101*(1+'LF Projected Ratios'!AF$45))</f>
        <v>0.60587841239773355</v>
      </c>
      <c r="AF101">
        <f>IF('LF Projected Ratios'!AG$45&gt;=0,$B101+(1-$B101)*'LF Projected Ratios'!AG$45,$B101*(1+'LF Projected Ratios'!AG$45))</f>
        <v>0.60377031139510484</v>
      </c>
    </row>
    <row r="102" spans="1:32" x14ac:dyDescent="0.2">
      <c r="A102" s="6" t="s">
        <v>34</v>
      </c>
      <c r="B102" s="28">
        <f t="shared" si="0"/>
        <v>0.67281481457537529</v>
      </c>
      <c r="C102">
        <f>IF('LF Projected Ratios'!D$45&gt;=0,$B102+(1-$B102)*'LF Projected Ratios'!D$45,$B102*(1+'LF Projected Ratios'!D$45))</f>
        <v>0.67019321111871555</v>
      </c>
      <c r="D102">
        <f>IF('LF Projected Ratios'!E$45&gt;=0,$B102+(1-$B102)*'LF Projected Ratios'!E$45,$B102*(1+'LF Projected Ratios'!E$45))</f>
        <v>0.6675011881581181</v>
      </c>
      <c r="E102">
        <f>IF('LF Projected Ratios'!F$45&gt;=0,$B102+(1-$B102)*'LF Projected Ratios'!F$45,$B102*(1+'LF Projected Ratios'!F$45))</f>
        <v>0.66482566294969669</v>
      </c>
      <c r="F102">
        <f>IF('LF Projected Ratios'!G$45&gt;=0,$B102+(1-$B102)*'LF Projected Ratios'!G$45,$B102*(1+'LF Projected Ratios'!G$45))</f>
        <v>0.66217651428450353</v>
      </c>
      <c r="G102">
        <f>IF('LF Projected Ratios'!H$45&gt;=0,$B102+(1-$B102)*'LF Projected Ratios'!H$45,$B102*(1+'LF Projected Ratios'!H$45))</f>
        <v>0.65953198014848147</v>
      </c>
      <c r="H102">
        <f>IF('LF Projected Ratios'!I$45&gt;=0,$B102+(1-$B102)*'LF Projected Ratios'!I$45,$B102*(1+'LF Projected Ratios'!I$45))</f>
        <v>0.65688797481922345</v>
      </c>
      <c r="I102">
        <f>IF('LF Projected Ratios'!J$45&gt;=0,$B102+(1-$B102)*'LF Projected Ratios'!J$45,$B102*(1+'LF Projected Ratios'!J$45))</f>
        <v>0.65426862345867665</v>
      </c>
      <c r="J102">
        <f>IF('LF Projected Ratios'!K$45&gt;=0,$B102+(1-$B102)*'LF Projected Ratios'!K$45,$B102*(1+'LF Projected Ratios'!K$45))</f>
        <v>0.65168436877088542</v>
      </c>
      <c r="K102">
        <f>IF('LF Projected Ratios'!L$45&gt;=0,$B102+(1-$B102)*'LF Projected Ratios'!L$45,$B102*(1+'LF Projected Ratios'!L$45))</f>
        <v>0.64914512124291024</v>
      </c>
      <c r="L102">
        <f>IF('LF Projected Ratios'!M$45&gt;=0,$B102+(1-$B102)*'LF Projected Ratios'!M$45,$B102*(1+'LF Projected Ratios'!M$45))</f>
        <v>0.64670731748378329</v>
      </c>
      <c r="M102">
        <f>IF('LF Projected Ratios'!N$45&gt;=0,$B102+(1-$B102)*'LF Projected Ratios'!N$45,$B102*(1+'LF Projected Ratios'!N$45))</f>
        <v>0.64422472194165847</v>
      </c>
      <c r="N102">
        <f>IF('LF Projected Ratios'!O$45&gt;=0,$B102+(1-$B102)*'LF Projected Ratios'!O$45,$B102*(1+'LF Projected Ratios'!O$45))</f>
        <v>0.6417648736760827</v>
      </c>
      <c r="O102">
        <f>IF('LF Projected Ratios'!P$45&gt;=0,$B102+(1-$B102)*'LF Projected Ratios'!P$45,$B102*(1+'LF Projected Ratios'!P$45))</f>
        <v>0.63932746147315322</v>
      </c>
      <c r="P102">
        <f>IF('LF Projected Ratios'!Q$45&gt;=0,$B102+(1-$B102)*'LF Projected Ratios'!Q$45,$B102*(1+'LF Projected Ratios'!Q$45))</f>
        <v>0.63691217977030301</v>
      </c>
      <c r="Q102">
        <f>IF('LF Projected Ratios'!R$45&gt;=0,$B102+(1-$B102)*'LF Projected Ratios'!R$45,$B102*(1+'LF Projected Ratios'!R$45))</f>
        <v>0.63451872852860303</v>
      </c>
      <c r="R102">
        <f>IF('LF Projected Ratios'!S$45&gt;=0,$B102+(1-$B102)*'LF Projected Ratios'!S$45,$B102*(1+'LF Projected Ratios'!S$45))</f>
        <v>0.63214681310851251</v>
      </c>
      <c r="S102">
        <f>IF('LF Projected Ratios'!T$45&gt;=0,$B102+(1-$B102)*'LF Projected Ratios'!T$45,$B102*(1+'LF Projected Ratios'!T$45))</f>
        <v>0.62979614414896556</v>
      </c>
      <c r="T102">
        <f>IF('LF Projected Ratios'!U$45&gt;=0,$B102+(1-$B102)*'LF Projected Ratios'!U$45,$B102*(1+'LF Projected Ratios'!U$45))</f>
        <v>0.62746643744969077</v>
      </c>
      <c r="U102">
        <f>IF('LF Projected Ratios'!V$45&gt;=0,$B102+(1-$B102)*'LF Projected Ratios'!V$45,$B102*(1+'LF Projected Ratios'!V$45))</f>
        <v>0.62515741385667112</v>
      </c>
      <c r="V102">
        <f>IF('LF Projected Ratios'!W$45&gt;=0,$B102+(1-$B102)*'LF Projected Ratios'!W$45,$B102*(1+'LF Projected Ratios'!W$45))</f>
        <v>0.6228687991506352</v>
      </c>
      <c r="W102">
        <f>IF('LF Projected Ratios'!X$45&gt;=0,$B102+(1-$B102)*'LF Projected Ratios'!X$45,$B102*(1+'LF Projected Ratios'!X$45))</f>
        <v>0.6206003239384954</v>
      </c>
      <c r="X102">
        <f>IF('LF Projected Ratios'!Y$45&gt;=0,$B102+(1-$B102)*'LF Projected Ratios'!Y$45,$B102*(1+'LF Projected Ratios'!Y$45))</f>
        <v>0.61835172354763857</v>
      </c>
      <c r="Y102">
        <f>IF('LF Projected Ratios'!Z$45&gt;=0,$B102+(1-$B102)*'LF Projected Ratios'!Z$45,$B102*(1+'LF Projected Ratios'!Z$45))</f>
        <v>0.61612273792298167</v>
      </c>
      <c r="Z102">
        <f>IF('LF Projected Ratios'!AA$45&gt;=0,$B102+(1-$B102)*'LF Projected Ratios'!AA$45,$B102*(1+'LF Projected Ratios'!AA$45))</f>
        <v>0.61391311152671435</v>
      </c>
      <c r="AA102">
        <f>IF('LF Projected Ratios'!AB$45&gt;=0,$B102+(1-$B102)*'LF Projected Ratios'!AB$45,$B102*(1+'LF Projected Ratios'!AB$45))</f>
        <v>0.6117225932406366</v>
      </c>
      <c r="AB102">
        <f>IF('LF Projected Ratios'!AC$45&gt;=0,$B102+(1-$B102)*'LF Projected Ratios'!AC$45,$B102*(1+'LF Projected Ratios'!AC$45))</f>
        <v>0.60955093627102119</v>
      </c>
      <c r="AC102">
        <f>IF('LF Projected Ratios'!AD$45&gt;=0,$B102+(1-$B102)*'LF Projected Ratios'!AD$45,$B102*(1+'LF Projected Ratios'!AD$45))</f>
        <v>0.60739789805592692</v>
      </c>
      <c r="AD102">
        <f>IF('LF Projected Ratios'!AE$45&gt;=0,$B102+(1-$B102)*'LF Projected Ratios'!AE$45,$B102*(1+'LF Projected Ratios'!AE$45))</f>
        <v>0.60526324017487987</v>
      </c>
      <c r="AE102">
        <f>IF('LF Projected Ratios'!AF$45&gt;=0,$B102+(1-$B102)*'LF Projected Ratios'!AF$45,$B102*(1+'LF Projected Ratios'!AF$45))</f>
        <v>0.60314672826086102</v>
      </c>
      <c r="AF102">
        <f>IF('LF Projected Ratios'!AG$45&gt;=0,$B102+(1-$B102)*'LF Projected Ratios'!AG$45,$B102*(1+'LF Projected Ratios'!AG$45))</f>
        <v>0.60104813191452977</v>
      </c>
    </row>
    <row r="103" spans="1:32" x14ac:dyDescent="0.2">
      <c r="A103" s="6" t="s">
        <v>92</v>
      </c>
      <c r="B103" s="28">
        <f t="shared" si="0"/>
        <v>0.69129988628276751</v>
      </c>
      <c r="C103">
        <f>IF('LF Projected Ratios'!D$45&gt;=0,$B103+(1-$B103)*'LF Projected Ratios'!D$45,$B103*(1+'LF Projected Ratios'!D$45))</f>
        <v>0.68860625627907746</v>
      </c>
      <c r="D103">
        <f>IF('LF Projected Ratios'!E$45&gt;=0,$B103+(1-$B103)*'LF Projected Ratios'!E$45,$B103*(1+'LF Projected Ratios'!E$45))</f>
        <v>0.68584027204951481</v>
      </c>
      <c r="E103">
        <f>IF('LF Projected Ratios'!F$45&gt;=0,$B103+(1-$B103)*'LF Projected Ratios'!F$45,$B103*(1+'LF Projected Ratios'!F$45))</f>
        <v>0.68309123883523326</v>
      </c>
      <c r="F103">
        <f>IF('LF Projected Ratios'!G$45&gt;=0,$B103+(1-$B103)*'LF Projected Ratios'!G$45,$B103*(1+'LF Projected Ratios'!G$45))</f>
        <v>0.68036930683950281</v>
      </c>
      <c r="G103">
        <f>IF('LF Projected Ratios'!H$45&gt;=0,$B103+(1-$B103)*'LF Projected Ratios'!H$45,$B103*(1+'LF Projected Ratios'!H$45))</f>
        <v>0.67765211615359799</v>
      </c>
      <c r="H103">
        <f>IF('LF Projected Ratios'!I$45&gt;=0,$B103+(1-$B103)*'LF Projected Ratios'!I$45,$B103*(1+'LF Projected Ratios'!I$45))</f>
        <v>0.67493546880301813</v>
      </c>
      <c r="I103">
        <f>IF('LF Projected Ratios'!J$45&gt;=0,$B103+(1-$B103)*'LF Projected Ratios'!J$45,$B103*(1+'LF Projected Ratios'!J$45))</f>
        <v>0.67224415277005678</v>
      </c>
      <c r="J103">
        <f>IF('LF Projected Ratios'!K$45&gt;=0,$B103+(1-$B103)*'LF Projected Ratios'!K$45,$B103*(1+'LF Projected Ratios'!K$45))</f>
        <v>0.66958889766405361</v>
      </c>
      <c r="K103">
        <f>IF('LF Projected Ratios'!L$45&gt;=0,$B103+(1-$B103)*'LF Projected Ratios'!L$45,$B103*(1+'LF Projected Ratios'!L$45))</f>
        <v>0.66697988625511062</v>
      </c>
      <c r="L103">
        <f>IF('LF Projected Ratios'!M$45&gt;=0,$B103+(1-$B103)*'LF Projected Ratios'!M$45,$B103*(1+'LF Projected Ratios'!M$45))</f>
        <v>0.66447510570486712</v>
      </c>
      <c r="M103">
        <f>IF('LF Projected Ratios'!N$45&gt;=0,$B103+(1-$B103)*'LF Projected Ratios'!N$45,$B103*(1+'LF Projected Ratios'!N$45))</f>
        <v>0.66192430275169467</v>
      </c>
      <c r="N103">
        <f>IF('LF Projected Ratios'!O$45&gt;=0,$B103+(1-$B103)*'LF Projected Ratios'!O$45,$B103*(1+'LF Projected Ratios'!O$45))</f>
        <v>0.65939687203907194</v>
      </c>
      <c r="O103">
        <f>IF('LF Projected Ratios'!P$45&gt;=0,$B103+(1-$B103)*'LF Projected Ratios'!P$45,$B103*(1+'LF Projected Ratios'!P$45))</f>
        <v>0.6568924938027324</v>
      </c>
      <c r="P103">
        <f>IF('LF Projected Ratios'!Q$45&gt;=0,$B103+(1-$B103)*'LF Projected Ratios'!Q$45,$B103*(1+'LF Projected Ratios'!Q$45))</f>
        <v>0.65441085408501154</v>
      </c>
      <c r="Q103">
        <f>IF('LF Projected Ratios'!R$45&gt;=0,$B103+(1-$B103)*'LF Projected Ratios'!R$45,$B103*(1+'LF Projected Ratios'!R$45))</f>
        <v>0.65195164460364075</v>
      </c>
      <c r="R103">
        <f>IF('LF Projected Ratios'!S$45&gt;=0,$B103+(1-$B103)*'LF Projected Ratios'!S$45,$B103*(1+'LF Projected Ratios'!S$45))</f>
        <v>0.64951456262408325</v>
      </c>
      <c r="S103">
        <f>IF('LF Projected Ratios'!T$45&gt;=0,$B103+(1-$B103)*'LF Projected Ratios'!T$45,$B103*(1+'LF Projected Ratios'!T$45))</f>
        <v>0.6470993108352997</v>
      </c>
      <c r="T103">
        <f>IF('LF Projected Ratios'!U$45&gt;=0,$B103+(1-$B103)*'LF Projected Ratios'!U$45,$B103*(1+'LF Projected Ratios'!U$45))</f>
        <v>0.64470559722883392</v>
      </c>
      <c r="U103">
        <f>IF('LF Projected Ratios'!V$45&gt;=0,$B103+(1-$B103)*'LF Projected Ratios'!V$45,$B103*(1+'LF Projected Ratios'!V$45))</f>
        <v>0.64233313498112599</v>
      </c>
      <c r="V103">
        <f>IF('LF Projected Ratios'!W$45&gt;=0,$B103+(1-$B103)*'LF Projected Ratios'!W$45,$B103*(1+'LF Projected Ratios'!W$45))</f>
        <v>0.63998164233894006</v>
      </c>
      <c r="W103">
        <f>IF('LF Projected Ratios'!X$45&gt;=0,$B103+(1-$B103)*'LF Projected Ratios'!X$45,$B103*(1+'LF Projected Ratios'!X$45))</f>
        <v>0.63765084250781967</v>
      </c>
      <c r="X103">
        <f>IF('LF Projected Ratios'!Y$45&gt;=0,$B103+(1-$B103)*'LF Projected Ratios'!Y$45,$B103*(1+'LF Projected Ratios'!Y$45))</f>
        <v>0.63534046354347462</v>
      </c>
      <c r="Y103">
        <f>IF('LF Projected Ratios'!Z$45&gt;=0,$B103+(1-$B103)*'LF Projected Ratios'!Z$45,$B103*(1+'LF Projected Ratios'!Z$45))</f>
        <v>0.63305023824600737</v>
      </c>
      <c r="Z103">
        <f>IF('LF Projected Ratios'!AA$45&gt;=0,$B103+(1-$B103)*'LF Projected Ratios'!AA$45,$B103*(1+'LF Projected Ratios'!AA$45))</f>
        <v>0.6307799040569021</v>
      </c>
      <c r="AA103">
        <f>IF('LF Projected Ratios'!AB$45&gt;=0,$B103+(1-$B103)*'LF Projected Ratios'!AB$45,$B103*(1+'LF Projected Ratios'!AB$45))</f>
        <v>0.62852920295867853</v>
      </c>
      <c r="AB103">
        <f>IF('LF Projected Ratios'!AC$45&gt;=0,$B103+(1-$B103)*'LF Projected Ratios'!AC$45,$B103*(1+'LF Projected Ratios'!AC$45))</f>
        <v>0.62629788137714093</v>
      </c>
      <c r="AC103">
        <f>IF('LF Projected Ratios'!AD$45&gt;=0,$B103+(1-$B103)*'LF Projected Ratios'!AD$45,$B103*(1+'LF Projected Ratios'!AD$45))</f>
        <v>0.62408569008614434</v>
      </c>
      <c r="AD103">
        <f>IF('LF Projected Ratios'!AE$45&gt;=0,$B103+(1-$B103)*'LF Projected Ratios'!AE$45,$B103*(1+'LF Projected Ratios'!AE$45))</f>
        <v>0.62189238411479497</v>
      </c>
      <c r="AE103">
        <f>IF('LF Projected Ratios'!AF$45&gt;=0,$B103+(1-$B103)*'LF Projected Ratios'!AF$45,$B103*(1+'LF Projected Ratios'!AF$45))</f>
        <v>0.61971772265701963</v>
      </c>
      <c r="AF103">
        <f>IF('LF Projected Ratios'!AG$45&gt;=0,$B103+(1-$B103)*'LF Projected Ratios'!AG$45,$B103*(1+'LF Projected Ratios'!AG$45))</f>
        <v>0.61756146898343212</v>
      </c>
    </row>
    <row r="104" spans="1:32" x14ac:dyDescent="0.2">
      <c r="A104" s="6" t="s">
        <v>89</v>
      </c>
      <c r="B104" s="28">
        <f t="shared" si="0"/>
        <v>0.69284970150918557</v>
      </c>
      <c r="C104">
        <f>IF('LF Projected Ratios'!D$45&gt;=0,$B104+(1-$B104)*'LF Projected Ratios'!D$45,$B104*(1+'LF Projected Ratios'!D$45))</f>
        <v>0.69015003269531061</v>
      </c>
      <c r="D104">
        <f>IF('LF Projected Ratios'!E$45&gt;=0,$B104+(1-$B104)*'LF Projected Ratios'!E$45,$B104*(1+'LF Projected Ratios'!E$45))</f>
        <v>0.68737784744566977</v>
      </c>
      <c r="E104">
        <f>IF('LF Projected Ratios'!F$45&gt;=0,$B104+(1-$B104)*'LF Projected Ratios'!F$45,$B104*(1+'LF Projected Ratios'!F$45))</f>
        <v>0.68462265121354604</v>
      </c>
      <c r="F104">
        <f>IF('LF Projected Ratios'!G$45&gt;=0,$B104+(1-$B104)*'LF Projected Ratios'!G$45,$B104*(1+'LF Projected Ratios'!G$45))</f>
        <v>0.68189461695780373</v>
      </c>
      <c r="G104">
        <f>IF('LF Projected Ratios'!H$45&gt;=0,$B104+(1-$B104)*'LF Projected Ratios'!H$45,$B104*(1+'LF Projected Ratios'!H$45))</f>
        <v>0.67917133464136104</v>
      </c>
      <c r="H104">
        <f>IF('LF Projected Ratios'!I$45&gt;=0,$B104+(1-$B104)*'LF Projected Ratios'!I$45,$B104*(1+'LF Projected Ratios'!I$45))</f>
        <v>0.67644859687833891</v>
      </c>
      <c r="I104">
        <f>IF('LF Projected Ratios'!J$45&gt;=0,$B104+(1-$B104)*'LF Projected Ratios'!J$45,$B104*(1+'LF Projected Ratios'!J$45))</f>
        <v>0.67375124722285029</v>
      </c>
      <c r="J104">
        <f>IF('LF Projected Ratios'!K$45&gt;=0,$B104+(1-$B104)*'LF Projected Ratios'!K$45,$B104*(1+'LF Projected Ratios'!K$45))</f>
        <v>0.67109003933879097</v>
      </c>
      <c r="K104">
        <f>IF('LF Projected Ratios'!L$45&gt;=0,$B104+(1-$B104)*'LF Projected Ratios'!L$45,$B104*(1+'LF Projected Ratios'!L$45))</f>
        <v>0.66847517882486795</v>
      </c>
      <c r="L104">
        <f>IF('LF Projected Ratios'!M$45&gt;=0,$B104+(1-$B104)*'LF Projected Ratios'!M$45,$B104*(1+'LF Projected Ratios'!M$45))</f>
        <v>0.66596478284330063</v>
      </c>
      <c r="M104">
        <f>IF('LF Projected Ratios'!N$45&gt;=0,$B104+(1-$B104)*'LF Projected Ratios'!N$45,$B104*(1+'LF Projected Ratios'!N$45))</f>
        <v>0.66340826128184427</v>
      </c>
      <c r="N104">
        <f>IF('LF Projected Ratios'!O$45&gt;=0,$B104+(1-$B104)*'LF Projected Ratios'!O$45,$B104*(1+'LF Projected Ratios'!O$45))</f>
        <v>0.66087516435882587</v>
      </c>
      <c r="O104">
        <f>IF('LF Projected Ratios'!P$45&gt;=0,$B104+(1-$B104)*'LF Projected Ratios'!P$45,$B104*(1+'LF Projected Ratios'!P$45))</f>
        <v>0.65836517159310426</v>
      </c>
      <c r="P104">
        <f>IF('LF Projected Ratios'!Q$45&gt;=0,$B104+(1-$B104)*'LF Projected Ratios'!Q$45,$B104*(1+'LF Projected Ratios'!Q$45))</f>
        <v>0.65587796832315759</v>
      </c>
      <c r="Q104">
        <f>IF('LF Projected Ratios'!R$45&gt;=0,$B104+(1-$B104)*'LF Projected Ratios'!R$45,$B104*(1+'LF Projected Ratios'!R$45))</f>
        <v>0.65341324557558378</v>
      </c>
      <c r="R104">
        <f>IF('LF Projected Ratios'!S$45&gt;=0,$B104+(1-$B104)*'LF Projected Ratios'!S$45,$B104*(1+'LF Projected Ratios'!S$45))</f>
        <v>0.65097069993714995</v>
      </c>
      <c r="S104">
        <f>IF('LF Projected Ratios'!T$45&gt;=0,$B104+(1-$B104)*'LF Projected Ratios'!T$45,$B104*(1+'LF Projected Ratios'!T$45))</f>
        <v>0.64855003343027928</v>
      </c>
      <c r="T104">
        <f>IF('LF Projected Ratios'!U$45&gt;=0,$B104+(1-$B104)*'LF Projected Ratios'!U$45,$B104*(1+'LF Projected Ratios'!U$45))</f>
        <v>0.64615095339186612</v>
      </c>
      <c r="U104">
        <f>IF('LF Projected Ratios'!V$45&gt;=0,$B104+(1-$B104)*'LF Projected Ratios'!V$45,$B104*(1+'LF Projected Ratios'!V$45))</f>
        <v>0.64377317235532483</v>
      </c>
      <c r="V104">
        <f>IF('LF Projected Ratios'!W$45&gt;=0,$B104+(1-$B104)*'LF Projected Ratios'!W$45,$B104*(1+'LF Projected Ratios'!W$45))</f>
        <v>0.64141640793576127</v>
      </c>
      <c r="W104">
        <f>IF('LF Projected Ratios'!X$45&gt;=0,$B104+(1-$B104)*'LF Projected Ratios'!X$45,$B104*(1+'LF Projected Ratios'!X$45))</f>
        <v>0.63908038271817746</v>
      </c>
      <c r="X104">
        <f>IF('LF Projected Ratios'!Y$45&gt;=0,$B104+(1-$B104)*'LF Projected Ratios'!Y$45,$B104*(1+'LF Projected Ratios'!Y$45))</f>
        <v>0.63676482414861502</v>
      </c>
      <c r="Y104">
        <f>IF('LF Projected Ratios'!Z$45&gt;=0,$B104+(1-$B104)*'LF Projected Ratios'!Z$45,$B104*(1+'LF Projected Ratios'!Z$45))</f>
        <v>0.634469464428145</v>
      </c>
      <c r="Z104">
        <f>IF('LF Projected Ratios'!AA$45&gt;=0,$B104+(1-$B104)*'LF Projected Ratios'!AA$45,$B104*(1+'LF Projected Ratios'!AA$45))</f>
        <v>0.63219404040962535</v>
      </c>
      <c r="AA104">
        <f>IF('LF Projected Ratios'!AB$45&gt;=0,$B104+(1-$B104)*'LF Projected Ratios'!AB$45,$B104*(1+'LF Projected Ratios'!AB$45))</f>
        <v>0.62993829349713026</v>
      </c>
      <c r="AB104">
        <f>IF('LF Projected Ratios'!AC$45&gt;=0,$B104+(1-$B104)*'LF Projected Ratios'!AC$45,$B104*(1+'LF Projected Ratios'!AC$45))</f>
        <v>0.62770196954797941</v>
      </c>
      <c r="AC104">
        <f>IF('LF Projected Ratios'!AD$45&gt;=0,$B104+(1-$B104)*'LF Projected Ratios'!AD$45,$B104*(1+'LF Projected Ratios'!AD$45))</f>
        <v>0.62548481877729167</v>
      </c>
      <c r="AD104">
        <f>IF('LF Projected Ratios'!AE$45&gt;=0,$B104+(1-$B104)*'LF Projected Ratios'!AE$45,$B104*(1+'LF Projected Ratios'!AE$45))</f>
        <v>0.62328659566497635</v>
      </c>
      <c r="AE104">
        <f>IF('LF Projected Ratios'!AF$45&gt;=0,$B104+(1-$B104)*'LF Projected Ratios'!AF$45,$B104*(1+'LF Projected Ratios'!AF$45))</f>
        <v>0.62110705886510076</v>
      </c>
      <c r="AF104">
        <f>IF('LF Projected Ratios'!AG$45&gt;=0,$B104+(1-$B104)*'LF Projected Ratios'!AG$45,$B104*(1+'LF Projected Ratios'!AG$45))</f>
        <v>0.61894597111755822</v>
      </c>
    </row>
    <row r="105" spans="1:32" x14ac:dyDescent="0.2">
      <c r="A105" s="6" t="s">
        <v>35</v>
      </c>
      <c r="B105" s="28">
        <f t="shared" si="0"/>
        <v>0.69370493930450883</v>
      </c>
      <c r="C105">
        <f>IF('LF Projected Ratios'!D$45&gt;=0,$B105+(1-$B105)*'LF Projected Ratios'!D$45,$B105*(1+'LF Projected Ratios'!D$45))</f>
        <v>0.69100193808131127</v>
      </c>
      <c r="D105">
        <f>IF('LF Projected Ratios'!E$45&gt;=0,$B105+(1-$B105)*'LF Projected Ratios'!E$45,$B105*(1+'LF Projected Ratios'!E$45))</f>
        <v>0.68822633090972107</v>
      </c>
      <c r="E105">
        <f>IF('LF Projected Ratios'!F$45&gt;=0,$B105+(1-$B105)*'LF Projected Ratios'!F$45,$B105*(1+'LF Projected Ratios'!F$45))</f>
        <v>0.68546773372650205</v>
      </c>
      <c r="F105">
        <f>IF('LF Projected Ratios'!G$45&gt;=0,$B105+(1-$B105)*'LF Projected Ratios'!G$45,$B105*(1+'LF Projected Ratios'!G$45))</f>
        <v>0.68273633204778561</v>
      </c>
      <c r="G105">
        <f>IF('LF Projected Ratios'!H$45&gt;=0,$B105+(1-$B105)*'LF Projected Ratios'!H$45,$B105*(1+'LF Projected Ratios'!H$45))</f>
        <v>0.68000968817405394</v>
      </c>
      <c r="H105">
        <f>IF('LF Projected Ratios'!I$45&gt;=0,$B105+(1-$B105)*'LF Projected Ratios'!I$45,$B105*(1+'LF Projected Ratios'!I$45))</f>
        <v>0.67728358952592693</v>
      </c>
      <c r="I105">
        <f>IF('LF Projected Ratios'!J$45&gt;=0,$B105+(1-$B105)*'LF Projected Ratios'!J$45,$B105*(1+'LF Projected Ratios'!J$45))</f>
        <v>0.67458291032383166</v>
      </c>
      <c r="J105">
        <f>IF('LF Projected Ratios'!K$45&gt;=0,$B105+(1-$B105)*'LF Projected Ratios'!K$45,$B105*(1+'LF Projected Ratios'!K$45))</f>
        <v>0.67191841750574022</v>
      </c>
      <c r="K105">
        <f>IF('LF Projected Ratios'!L$45&gt;=0,$B105+(1-$B105)*'LF Projected Ratios'!L$45,$B105*(1+'LF Projected Ratios'!L$45))</f>
        <v>0.66930032926791672</v>
      </c>
      <c r="L105">
        <f>IF('LF Projected Ratios'!M$45&gt;=0,$B105+(1-$B105)*'LF Projected Ratios'!M$45,$B105*(1+'LF Projected Ratios'!M$45))</f>
        <v>0.6667868345110739</v>
      </c>
      <c r="M105">
        <f>IF('LF Projected Ratios'!N$45&gt;=0,$B105+(1-$B105)*'LF Projected Ratios'!N$45,$B105*(1+'LF Projected Ratios'!N$45))</f>
        <v>0.66422715723798309</v>
      </c>
      <c r="N105">
        <f>IF('LF Projected Ratios'!O$45&gt;=0,$B105+(1-$B105)*'LF Projected Ratios'!O$45,$B105*(1+'LF Projected Ratios'!O$45))</f>
        <v>0.66169093351816743</v>
      </c>
      <c r="O105">
        <f>IF('LF Projected Ratios'!P$45&gt;=0,$B105+(1-$B105)*'LF Projected Ratios'!P$45,$B105*(1+'LF Projected Ratios'!P$45))</f>
        <v>0.65917784247489064</v>
      </c>
      <c r="P105">
        <f>IF('LF Projected Ratios'!Q$45&gt;=0,$B105+(1-$B105)*'LF Projected Ratios'!Q$45,$B105*(1+'LF Projected Ratios'!Q$45))</f>
        <v>0.65668756905822034</v>
      </c>
      <c r="Q105">
        <f>IF('LF Projected Ratios'!R$45&gt;=0,$B105+(1-$B105)*'LF Projected Ratios'!R$45,$B105*(1+'LF Projected Ratios'!R$45))</f>
        <v>0.65421980391336454</v>
      </c>
      <c r="R105">
        <f>IF('LF Projected Ratios'!S$45&gt;=0,$B105+(1-$B105)*'LF Projected Ratios'!S$45,$B105*(1+'LF Projected Ratios'!S$45))</f>
        <v>0.65177424325256395</v>
      </c>
      <c r="S105">
        <f>IF('LF Projected Ratios'!T$45&gt;=0,$B105+(1-$B105)*'LF Projected Ratios'!T$45,$B105*(1+'LF Projected Ratios'!T$45))</f>
        <v>0.64935058873042528</v>
      </c>
      <c r="T105">
        <f>IF('LF Projected Ratios'!U$45&gt;=0,$B105+(1-$B105)*'LF Projected Ratios'!U$45,$B105*(1+'LF Projected Ratios'!U$45))</f>
        <v>0.64694854732258611</v>
      </c>
      <c r="U105">
        <f>IF('LF Projected Ratios'!V$45&gt;=0,$B105+(1-$B105)*'LF Projected Ratios'!V$45,$B105*(1+'LF Projected Ratios'!V$45))</f>
        <v>0.64456783120761862</v>
      </c>
      <c r="V105">
        <f>IF('LF Projected Ratios'!W$45&gt;=0,$B105+(1-$B105)*'LF Projected Ratios'!W$45,$B105*(1+'LF Projected Ratios'!W$45))</f>
        <v>0.64220815765205941</v>
      </c>
      <c r="W105">
        <f>IF('LF Projected Ratios'!X$45&gt;=0,$B105+(1-$B105)*'LF Projected Ratios'!X$45,$B105*(1+'LF Projected Ratios'!X$45))</f>
        <v>0.63986924889847552</v>
      </c>
      <c r="X105">
        <f>IF('LF Projected Ratios'!Y$45&gt;=0,$B105+(1-$B105)*'LF Projected Ratios'!Y$45,$B105*(1+'LF Projected Ratios'!Y$45))</f>
        <v>0.63755083205647434</v>
      </c>
      <c r="Y105">
        <f>IF('LF Projected Ratios'!Z$45&gt;=0,$B105+(1-$B105)*'LF Projected Ratios'!Z$45,$B105*(1+'LF Projected Ratios'!Z$45))</f>
        <v>0.63525263899656226</v>
      </c>
      <c r="Z105">
        <f>IF('LF Projected Ratios'!AA$45&gt;=0,$B105+(1-$B105)*'LF Projected Ratios'!AA$45,$B105*(1+'LF Projected Ratios'!AA$45))</f>
        <v>0.63297440624677404</v>
      </c>
      <c r="AA105">
        <f>IF('LF Projected Ratios'!AB$45&gt;=0,$B105+(1-$B105)*'LF Projected Ratios'!AB$45,$B105*(1+'LF Projected Ratios'!AB$45))</f>
        <v>0.63071587489197911</v>
      </c>
      <c r="AB105">
        <f>IF('LF Projected Ratios'!AC$45&gt;=0,$B105+(1-$B105)*'LF Projected Ratios'!AC$45,$B105*(1+'LF Projected Ratios'!AC$45))</f>
        <v>0.62847679047578953</v>
      </c>
      <c r="AC105">
        <f>IF('LF Projected Ratios'!AD$45&gt;=0,$B105+(1-$B105)*'LF Projected Ratios'!AD$45,$B105*(1+'LF Projected Ratios'!AD$45))</f>
        <v>0.62625690290499503</v>
      </c>
      <c r="AD105">
        <f>IF('LF Projected Ratios'!AE$45&gt;=0,$B105+(1-$B105)*'LF Projected Ratios'!AE$45,$B105*(1+'LF Projected Ratios'!AE$45))</f>
        <v>0.62405596635644078</v>
      </c>
      <c r="AE105">
        <f>IF('LF Projected Ratios'!AF$45&gt;=0,$B105+(1-$B105)*'LF Projected Ratios'!AF$45,$B105*(1+'LF Projected Ratios'!AF$45))</f>
        <v>0.62187373918628219</v>
      </c>
      <c r="AF105">
        <f>IF('LF Projected Ratios'!AG$45&gt;=0,$B105+(1-$B105)*'LF Projected Ratios'!AG$45,$B105*(1+'LF Projected Ratios'!AG$45))</f>
        <v>0.61970998384154397</v>
      </c>
    </row>
    <row r="106" spans="1:32" x14ac:dyDescent="0.2">
      <c r="A106" s="6" t="s">
        <v>98</v>
      </c>
      <c r="B106" s="28">
        <f t="shared" si="0"/>
        <v>0.63793062079435003</v>
      </c>
      <c r="C106">
        <f>IF('LF Projected Ratios'!D$45&gt;=0,$B106+(1-$B106)*'LF Projected Ratios'!D$45,$B106*(1+'LF Projected Ratios'!D$45))</f>
        <v>0.63544494258936124</v>
      </c>
      <c r="D106">
        <f>IF('LF Projected Ratios'!E$45&gt;=0,$B106+(1-$B106)*'LF Projected Ratios'!E$45,$B106*(1+'LF Projected Ratios'!E$45))</f>
        <v>0.63289249600042818</v>
      </c>
      <c r="E106">
        <f>IF('LF Projected Ratios'!F$45&gt;=0,$B106+(1-$B106)*'LF Projected Ratios'!F$45,$B106*(1+'LF Projected Ratios'!F$45))</f>
        <v>0.63035569178597817</v>
      </c>
      <c r="F106">
        <f>IF('LF Projected Ratios'!G$45&gt;=0,$B106+(1-$B106)*'LF Projected Ratios'!G$45,$B106*(1+'LF Projected Ratios'!G$45))</f>
        <v>0.62784389654016493</v>
      </c>
      <c r="G106">
        <f>IF('LF Projected Ratios'!H$45&gt;=0,$B106+(1-$B106)*'LF Projected Ratios'!H$45,$B106*(1+'LF Projected Ratios'!H$45))</f>
        <v>0.62533647656878821</v>
      </c>
      <c r="H106">
        <f>IF('LF Projected Ratios'!I$45&gt;=0,$B106+(1-$B106)*'LF Projected Ratios'!I$45,$B106*(1+'LF Projected Ratios'!I$45))</f>
        <v>0.62282955798653061</v>
      </c>
      <c r="I106">
        <f>IF('LF Projected Ratios'!J$45&gt;=0,$B106+(1-$B106)*'LF Projected Ratios'!J$45,$B106*(1+'LF Projected Ratios'!J$45))</f>
        <v>0.62034601511067</v>
      </c>
      <c r="J106">
        <f>IF('LF Projected Ratios'!K$45&gt;=0,$B106+(1-$B106)*'LF Projected Ratios'!K$45,$B106*(1+'LF Projected Ratios'!K$45))</f>
        <v>0.61789574921051471</v>
      </c>
      <c r="K106">
        <f>IF('LF Projected Ratios'!L$45&gt;=0,$B106+(1-$B106)*'LF Projected Ratios'!L$45,$B106*(1+'LF Projected Ratios'!L$45))</f>
        <v>0.61548815693284753</v>
      </c>
      <c r="L106">
        <f>IF('LF Projected Ratios'!M$45&gt;=0,$B106+(1-$B106)*'LF Projected Ratios'!M$45,$B106*(1+'LF Projected Ratios'!M$45))</f>
        <v>0.61317674875373951</v>
      </c>
      <c r="M106">
        <f>IF('LF Projected Ratios'!N$45&gt;=0,$B106+(1-$B106)*'LF Projected Ratios'!N$45,$B106*(1+'LF Projected Ratios'!N$45))</f>
        <v>0.61082287116207479</v>
      </c>
      <c r="N106">
        <f>IF('LF Projected Ratios'!O$45&gt;=0,$B106+(1-$B106)*'LF Projected Ratios'!O$45,$B106*(1+'LF Projected Ratios'!O$45))</f>
        <v>0.60849056144307889</v>
      </c>
      <c r="O106">
        <f>IF('LF Projected Ratios'!P$45&gt;=0,$B106+(1-$B106)*'LF Projected Ratios'!P$45,$B106*(1+'LF Projected Ratios'!P$45))</f>
        <v>0.60617952451870938</v>
      </c>
      <c r="P106">
        <f>IF('LF Projected Ratios'!Q$45&gt;=0,$B106+(1-$B106)*'LF Projected Ratios'!Q$45,$B106*(1+'LF Projected Ratios'!Q$45))</f>
        <v>0.60388947066924858</v>
      </c>
      <c r="Q106">
        <f>IF('LF Projected Ratios'!R$45&gt;=0,$B106+(1-$B106)*'LF Projected Ratios'!R$45,$B106*(1+'LF Projected Ratios'!R$45))</f>
        <v>0.60162011541222704</v>
      </c>
      <c r="R106">
        <f>IF('LF Projected Ratios'!S$45&gt;=0,$B106+(1-$B106)*'LF Projected Ratios'!S$45,$B106*(1+'LF Projected Ratios'!S$45))</f>
        <v>0.59937117938461437</v>
      </c>
      <c r="S106">
        <f>IF('LF Projected Ratios'!T$45&gt;=0,$B106+(1-$B106)*'LF Projected Ratios'!T$45,$B106*(1+'LF Projected Ratios'!T$45))</f>
        <v>0.59714238822817678</v>
      </c>
      <c r="T106">
        <f>IF('LF Projected Ratios'!U$45&gt;=0,$B106+(1-$B106)*'LF Projected Ratios'!U$45,$B106*(1+'LF Projected Ratios'!U$45))</f>
        <v>0.59493347247789707</v>
      </c>
      <c r="U106">
        <f>IF('LF Projected Ratios'!V$45&gt;=0,$B106+(1-$B106)*'LF Projected Ratios'!V$45,$B106*(1+'LF Projected Ratios'!V$45))</f>
        <v>0.59274416745337344</v>
      </c>
      <c r="V106">
        <f>IF('LF Projected Ratios'!W$45&gt;=0,$B106+(1-$B106)*'LF Projected Ratios'!W$45,$B106*(1+'LF Projected Ratios'!W$45))</f>
        <v>0.59057421315309244</v>
      </c>
      <c r="W106">
        <f>IF('LF Projected Ratios'!X$45&gt;=0,$B106+(1-$B106)*'LF Projected Ratios'!X$45,$B106*(1+'LF Projected Ratios'!X$45))</f>
        <v>0.58842335415149594</v>
      </c>
      <c r="X106">
        <f>IF('LF Projected Ratios'!Y$45&gt;=0,$B106+(1-$B106)*'LF Projected Ratios'!Y$45,$B106*(1+'LF Projected Ratios'!Y$45))</f>
        <v>0.58629133949875223</v>
      </c>
      <c r="Y106">
        <f>IF('LF Projected Ratios'!Z$45&gt;=0,$B106+(1-$B106)*'LF Projected Ratios'!Z$45,$B106*(1+'LF Projected Ratios'!Z$45))</f>
        <v>0.5841779226231496</v>
      </c>
      <c r="Z106">
        <f>IF('LF Projected Ratios'!AA$45&gt;=0,$B106+(1-$B106)*'LF Projected Ratios'!AA$45,$B106*(1+'LF Projected Ratios'!AA$45))</f>
        <v>0.5820828612360367</v>
      </c>
      <c r="AA106">
        <f>IF('LF Projected Ratios'!AB$45&gt;=0,$B106+(1-$B106)*'LF Projected Ratios'!AB$45,$B106*(1+'LF Projected Ratios'!AB$45))</f>
        <v>0.58000591723922401</v>
      </c>
      <c r="AB106">
        <f>IF('LF Projected Ratios'!AC$45&gt;=0,$B106+(1-$B106)*'LF Projected Ratios'!AC$45,$B106*(1+'LF Projected Ratios'!AC$45))</f>
        <v>0.57794685663477907</v>
      </c>
      <c r="AC106">
        <f>IF('LF Projected Ratios'!AD$45&gt;=0,$B106+(1-$B106)*'LF Projected Ratios'!AD$45,$B106*(1+'LF Projected Ratios'!AD$45))</f>
        <v>0.57590544943714495</v>
      </c>
      <c r="AD106">
        <f>IF('LF Projected Ratios'!AE$45&gt;=0,$B106+(1-$B106)*'LF Projected Ratios'!AE$45,$B106*(1+'LF Projected Ratios'!AE$45))</f>
        <v>0.57388146958750474</v>
      </c>
      <c r="AE106">
        <f>IF('LF Projected Ratios'!AF$45&gt;=0,$B106+(1-$B106)*'LF Projected Ratios'!AF$45,$B106*(1+'LF Projected Ratios'!AF$45))</f>
        <v>0.57187469487033271</v>
      </c>
      <c r="AF106">
        <f>IF('LF Projected Ratios'!AG$45&gt;=0,$B106+(1-$B106)*'LF Projected Ratios'!AG$45,$B106*(1+'LF Projected Ratios'!AG$45))</f>
        <v>0.56988490683206428</v>
      </c>
    </row>
    <row r="107" spans="1:32" x14ac:dyDescent="0.2">
      <c r="A107" s="6" t="s">
        <v>97</v>
      </c>
      <c r="B107" s="28">
        <f t="shared" si="0"/>
        <v>0.6159167077759613</v>
      </c>
      <c r="C107">
        <f>IF('LF Projected Ratios'!D$45&gt;=0,$B107+(1-$B107)*'LF Projected Ratios'!D$45,$B107*(1+'LF Projected Ratios'!D$45))</f>
        <v>0.61351680614606185</v>
      </c>
      <c r="D107">
        <f>IF('LF Projected Ratios'!E$45&gt;=0,$B107+(1-$B107)*'LF Projected Ratios'!E$45,$B107*(1+'LF Projected Ratios'!E$45))</f>
        <v>0.61105244019687432</v>
      </c>
      <c r="E107">
        <f>IF('LF Projected Ratios'!F$45&gt;=0,$B107+(1-$B107)*'LF Projected Ratios'!F$45,$B107*(1+'LF Projected Ratios'!F$45))</f>
        <v>0.60860317683012977</v>
      </c>
      <c r="F107">
        <f>IF('LF Projected Ratios'!G$45&gt;=0,$B107+(1-$B107)*'LF Projected Ratios'!G$45,$B107*(1+'LF Projected Ratios'!G$45))</f>
        <v>0.60617805941456782</v>
      </c>
      <c r="G107">
        <f>IF('LF Projected Ratios'!H$45&gt;=0,$B107+(1-$B107)*'LF Projected Ratios'!H$45,$B107*(1+'LF Projected Ratios'!H$45))</f>
        <v>0.60375716629007881</v>
      </c>
      <c r="H107">
        <f>IF('LF Projected Ratios'!I$45&gt;=0,$B107+(1-$B107)*'LF Projected Ratios'!I$45,$B107*(1+'LF Projected Ratios'!I$45))</f>
        <v>0.6013367572526136</v>
      </c>
      <c r="I107">
        <f>IF('LF Projected Ratios'!J$45&gt;=0,$B107+(1-$B107)*'LF Projected Ratios'!J$45,$B107*(1+'LF Projected Ratios'!J$45))</f>
        <v>0.59893891726522475</v>
      </c>
      <c r="J107">
        <f>IF('LF Projected Ratios'!K$45&gt;=0,$B107+(1-$B107)*'LF Projected Ratios'!K$45,$B107*(1+'LF Projected Ratios'!K$45))</f>
        <v>0.596573205921066</v>
      </c>
      <c r="K107">
        <f>IF('LF Projected Ratios'!L$45&gt;=0,$B107+(1-$B107)*'LF Projected Ratios'!L$45,$B107*(1+'LF Projected Ratios'!L$45))</f>
        <v>0.59424869560444082</v>
      </c>
      <c r="L107">
        <f>IF('LF Projected Ratios'!M$45&gt;=0,$B107+(1-$B107)*'LF Projected Ratios'!M$45,$B107*(1+'LF Projected Ratios'!M$45))</f>
        <v>0.59201705023487072</v>
      </c>
      <c r="M107">
        <f>IF('LF Projected Ratios'!N$45&gt;=0,$B107+(1-$B107)*'LF Projected Ratios'!N$45,$B107*(1+'LF Projected Ratios'!N$45))</f>
        <v>0.58974440100075742</v>
      </c>
      <c r="N107">
        <f>IF('LF Projected Ratios'!O$45&gt;=0,$B107+(1-$B107)*'LF Projected Ratios'!O$45,$B107*(1+'LF Projected Ratios'!O$45))</f>
        <v>0.58749257536829425</v>
      </c>
      <c r="O107">
        <f>IF('LF Projected Ratios'!P$45&gt;=0,$B107+(1-$B107)*'LF Projected Ratios'!P$45,$B107*(1+'LF Projected Ratios'!P$45))</f>
        <v>0.58526128844208603</v>
      </c>
      <c r="P107">
        <f>IF('LF Projected Ratios'!Q$45&gt;=0,$B107+(1-$B107)*'LF Projected Ratios'!Q$45,$B107*(1+'LF Projected Ratios'!Q$45))</f>
        <v>0.58305026050015529</v>
      </c>
      <c r="Q107">
        <f>IF('LF Projected Ratios'!R$45&gt;=0,$B107+(1-$B107)*'LF Projected Ratios'!R$45,$B107*(1+'LF Projected Ratios'!R$45))</f>
        <v>0.58085921687704412</v>
      </c>
      <c r="R107">
        <f>IF('LF Projected Ratios'!S$45&gt;=0,$B107+(1-$B107)*'LF Projected Ratios'!S$45,$B107*(1+'LF Projected Ratios'!S$45))</f>
        <v>0.57868788785007075</v>
      </c>
      <c r="S107">
        <f>IF('LF Projected Ratios'!T$45&gt;=0,$B107+(1-$B107)*'LF Projected Ratios'!T$45,$B107*(1+'LF Projected Ratios'!T$45))</f>
        <v>0.57653600852864251</v>
      </c>
      <c r="T107">
        <f>IF('LF Projected Ratios'!U$45&gt;=0,$B107+(1-$B107)*'LF Projected Ratios'!U$45,$B107*(1+'LF Projected Ratios'!U$45))</f>
        <v>0.57440331874652695</v>
      </c>
      <c r="U107">
        <f>IF('LF Projected Ratios'!V$45&gt;=0,$B107+(1-$B107)*'LF Projected Ratios'!V$45,$B107*(1+'LF Projected Ratios'!V$45))</f>
        <v>0.57228956295699773</v>
      </c>
      <c r="V107">
        <f>IF('LF Projected Ratios'!W$45&gt;=0,$B107+(1-$B107)*'LF Projected Ratios'!W$45,$B107*(1+'LF Projected Ratios'!W$45))</f>
        <v>0.57019449013075674</v>
      </c>
      <c r="W107">
        <f>IF('LF Projected Ratios'!X$45&gt;=0,$B107+(1-$B107)*'LF Projected Ratios'!X$45,$B107*(1+'LF Projected Ratios'!X$45))</f>
        <v>0.56811785365655199</v>
      </c>
      <c r="X107">
        <f>IF('LF Projected Ratios'!Y$45&gt;=0,$B107+(1-$B107)*'LF Projected Ratios'!Y$45,$B107*(1+'LF Projected Ratios'!Y$45))</f>
        <v>0.56605941124440862</v>
      </c>
      <c r="Y107">
        <f>IF('LF Projected Ratios'!Z$45&gt;=0,$B107+(1-$B107)*'LF Projected Ratios'!Z$45,$B107*(1+'LF Projected Ratios'!Z$45))</f>
        <v>0.56401892483139016</v>
      </c>
      <c r="Z107">
        <f>IF('LF Projected Ratios'!AA$45&gt;=0,$B107+(1-$B107)*'LF Projected Ratios'!AA$45,$B107*(1+'LF Projected Ratios'!AA$45))</f>
        <v>0.56199616048981904</v>
      </c>
      <c r="AA107">
        <f>IF('LF Projected Ratios'!AB$45&gt;=0,$B107+(1-$B107)*'LF Projected Ratios'!AB$45,$B107*(1+'LF Projected Ratios'!AB$45))</f>
        <v>0.55999088833787403</v>
      </c>
      <c r="AB107">
        <f>IF('LF Projected Ratios'!AC$45&gt;=0,$B107+(1-$B107)*'LF Projected Ratios'!AC$45,$B107*(1+'LF Projected Ratios'!AC$45))</f>
        <v>0.55800288245249774</v>
      </c>
      <c r="AC107">
        <f>IF('LF Projected Ratios'!AD$45&gt;=0,$B107+(1-$B107)*'LF Projected Ratios'!AD$45,$B107*(1+'LF Projected Ratios'!AD$45))</f>
        <v>0.55603192078454811</v>
      </c>
      <c r="AD107">
        <f>IF('LF Projected Ratios'!AE$45&gt;=0,$B107+(1-$B107)*'LF Projected Ratios'!AE$45,$B107*(1+'LF Projected Ratios'!AE$45))</f>
        <v>0.55407778507611793</v>
      </c>
      <c r="AE107">
        <f>IF('LF Projected Ratios'!AF$45&gt;=0,$B107+(1-$B107)*'LF Projected Ratios'!AF$45,$B107*(1+'LF Projected Ratios'!AF$45))</f>
        <v>0.55214026077996559</v>
      </c>
      <c r="AF107">
        <f>IF('LF Projected Ratios'!AG$45&gt;=0,$B107+(1-$B107)*'LF Projected Ratios'!AG$45,$B107*(1+'LF Projected Ratios'!AG$45))</f>
        <v>0.55021913698099156</v>
      </c>
    </row>
    <row r="108" spans="1:32" x14ac:dyDescent="0.2">
      <c r="A108" s="6" t="s">
        <v>101</v>
      </c>
      <c r="B108" s="28">
        <f t="shared" si="0"/>
        <v>0.69893625345915433</v>
      </c>
      <c r="C108">
        <f>IF('LF Projected Ratios'!D$45&gt;=0,$B108+(1-$B108)*'LF Projected Ratios'!D$45,$B108*(1+'LF Projected Ratios'!D$45))</f>
        <v>0.69621286857172471</v>
      </c>
      <c r="D108">
        <f>IF('LF Projected Ratios'!E$45&gt;=0,$B108+(1-$B108)*'LF Projected Ratios'!E$45,$B108*(1+'LF Projected Ratios'!E$45))</f>
        <v>0.6934163302055274</v>
      </c>
      <c r="E108">
        <f>IF('LF Projected Ratios'!F$45&gt;=0,$B108+(1-$B108)*'LF Projected Ratios'!F$45,$B108*(1+'LF Projected Ratios'!F$45))</f>
        <v>0.69063693010211291</v>
      </c>
      <c r="F108">
        <f>IF('LF Projected Ratios'!G$45&gt;=0,$B108+(1-$B108)*'LF Projected Ratios'!G$45,$B108*(1+'LF Projected Ratios'!G$45))</f>
        <v>0.68788493058784095</v>
      </c>
      <c r="G108">
        <f>IF('LF Projected Ratios'!H$45&gt;=0,$B108+(1-$B108)*'LF Projected Ratios'!H$45,$B108*(1+'LF Projected Ratios'!H$45))</f>
        <v>0.68513772475774548</v>
      </c>
      <c r="H108">
        <f>IF('LF Projected Ratios'!I$45&gt;=0,$B108+(1-$B108)*'LF Projected Ratios'!I$45,$B108*(1+'LF Projected Ratios'!I$45))</f>
        <v>0.68239106826486784</v>
      </c>
      <c r="I108">
        <f>IF('LF Projected Ratios'!J$45&gt;=0,$B108+(1-$B108)*'LF Projected Ratios'!J$45,$B108*(1+'LF Projected Ratios'!J$45))</f>
        <v>0.67967002290918688</v>
      </c>
      <c r="J108">
        <f>IF('LF Projected Ratios'!K$45&gt;=0,$B108+(1-$B108)*'LF Projected Ratios'!K$45,$B108*(1+'LF Projected Ratios'!K$45))</f>
        <v>0.67698543682347612</v>
      </c>
      <c r="K108">
        <f>IF('LF Projected Ratios'!L$45&gt;=0,$B108+(1-$B108)*'LF Projected Ratios'!L$45,$B108*(1+'LF Projected Ratios'!L$45))</f>
        <v>0.67434760526067317</v>
      </c>
      <c r="L108">
        <f>IF('LF Projected Ratios'!M$45&gt;=0,$B108+(1-$B108)*'LF Projected Ratios'!M$45,$B108*(1+'LF Projected Ratios'!M$45))</f>
        <v>0.67181515593113794</v>
      </c>
      <c r="M108">
        <f>IF('LF Projected Ratios'!N$45&gt;=0,$B108+(1-$B108)*'LF Projected Ratios'!N$45,$B108*(1+'LF Projected Ratios'!N$45))</f>
        <v>0.66923617581732719</v>
      </c>
      <c r="N108">
        <f>IF('LF Projected Ratios'!O$45&gt;=0,$B108+(1-$B108)*'LF Projected Ratios'!O$45,$B108*(1+'LF Projected Ratios'!O$45))</f>
        <v>0.66668082612291746</v>
      </c>
      <c r="O108">
        <f>IF('LF Projected Ratios'!P$45&gt;=0,$B108+(1-$B108)*'LF Projected Ratios'!P$45,$B108*(1+'LF Projected Ratios'!P$45))</f>
        <v>0.66414878355140194</v>
      </c>
      <c r="P108">
        <f>IF('LF Projected Ratios'!Q$45&gt;=0,$B108+(1-$B108)*'LF Projected Ratios'!Q$45,$B108*(1+'LF Projected Ratios'!Q$45))</f>
        <v>0.66163973067701776</v>
      </c>
      <c r="Q108">
        <f>IF('LF Projected Ratios'!R$45&gt;=0,$B108+(1-$B108)*'LF Projected Ratios'!R$45,$B108*(1+'LF Projected Ratios'!R$45))</f>
        <v>0.65915335581209056</v>
      </c>
      <c r="R108">
        <f>IF('LF Projected Ratios'!S$45&gt;=0,$B108+(1-$B108)*'LF Projected Ratios'!S$45,$B108*(1+'LF Projected Ratios'!S$45))</f>
        <v>0.65668935287796015</v>
      </c>
      <c r="S108">
        <f>IF('LF Projected Ratios'!T$45&gt;=0,$B108+(1-$B108)*'LF Projected Ratios'!T$45,$B108*(1+'LF Projected Ratios'!T$45))</f>
        <v>0.65424742127937408</v>
      </c>
      <c r="T108">
        <f>IF('LF Projected Ratios'!U$45&gt;=0,$B108+(1-$B108)*'LF Projected Ratios'!U$45,$B108*(1+'LF Projected Ratios'!U$45))</f>
        <v>0.65182726578223704</v>
      </c>
      <c r="U108">
        <f>IF('LF Projected Ratios'!V$45&gt;=0,$B108+(1-$B108)*'LF Projected Ratios'!V$45,$B108*(1+'LF Projected Ratios'!V$45))</f>
        <v>0.6494285963946248</v>
      </c>
      <c r="V108">
        <f>IF('LF Projected Ratios'!W$45&gt;=0,$B108+(1-$B108)*'LF Projected Ratios'!W$45,$B108*(1+'LF Projected Ratios'!W$45))</f>
        <v>0.6470511282509458</v>
      </c>
      <c r="W108">
        <f>IF('LF Projected Ratios'!X$45&gt;=0,$B108+(1-$B108)*'LF Projected Ratios'!X$45,$B108*(1+'LF Projected Ratios'!X$45))</f>
        <v>0.64469458149916448</v>
      </c>
      <c r="X108">
        <f>IF('LF Projected Ratios'!Y$45&gt;=0,$B108+(1-$B108)*'LF Projected Ratios'!Y$45,$B108*(1+'LF Projected Ratios'!Y$45))</f>
        <v>0.64235868119098805</v>
      </c>
      <c r="Y108">
        <f>IF('LF Projected Ratios'!Z$45&gt;=0,$B108+(1-$B108)*'LF Projected Ratios'!Z$45,$B108*(1+'LF Projected Ratios'!Z$45))</f>
        <v>0.64004315717492544</v>
      </c>
      <c r="Z108">
        <f>IF('LF Projected Ratios'!AA$45&gt;=0,$B108+(1-$B108)*'LF Projected Ratios'!AA$45,$B108*(1+'LF Projected Ratios'!AA$45))</f>
        <v>0.63774774399213718</v>
      </c>
      <c r="AA108">
        <f>IF('LF Projected Ratios'!AB$45&gt;=0,$B108+(1-$B108)*'LF Projected Ratios'!AB$45,$B108*(1+'LF Projected Ratios'!AB$45))</f>
        <v>0.6354721807749818</v>
      </c>
      <c r="AB108">
        <f>IF('LF Projected Ratios'!AC$45&gt;=0,$B108+(1-$B108)*'LF Projected Ratios'!AC$45,$B108*(1+'LF Projected Ratios'!AC$45))</f>
        <v>0.63321621114818438</v>
      </c>
      <c r="AC108">
        <f>IF('LF Projected Ratios'!AD$45&gt;=0,$B108+(1-$B108)*'LF Projected Ratios'!AD$45,$B108*(1+'LF Projected Ratios'!AD$45))</f>
        <v>0.63097958313255109</v>
      </c>
      <c r="AD108">
        <f>IF('LF Projected Ratios'!AE$45&gt;=0,$B108+(1-$B108)*'LF Projected Ratios'!AE$45,$B108*(1+'LF Projected Ratios'!AE$45))</f>
        <v>0.62876204905114452</v>
      </c>
      <c r="AE108">
        <f>IF('LF Projected Ratios'!AF$45&gt;=0,$B108+(1-$B108)*'LF Projected Ratios'!AF$45,$B108*(1+'LF Projected Ratios'!AF$45))</f>
        <v>0.62656336543785407</v>
      </c>
      <c r="AF108">
        <f>IF('LF Projected Ratios'!AG$45&gt;=0,$B108+(1-$B108)*'LF Projected Ratios'!AG$45,$B108*(1+'LF Projected Ratios'!AG$45))</f>
        <v>0.62438329294828854</v>
      </c>
    </row>
    <row r="109" spans="1:32" x14ac:dyDescent="0.2">
      <c r="A109" s="6" t="s">
        <v>104</v>
      </c>
      <c r="B109" s="28">
        <f t="shared" si="0"/>
        <v>0.6281699094619303</v>
      </c>
      <c r="C109">
        <f>IF('LF Projected Ratios'!D$45&gt;=0,$B109+(1-$B109)*'LF Projected Ratios'!D$45,$B109*(1+'LF Projected Ratios'!D$45))</f>
        <v>0.62572226358621574</v>
      </c>
      <c r="D109">
        <f>IF('LF Projected Ratios'!E$45&gt;=0,$B109+(1-$B109)*'LF Projected Ratios'!E$45,$B109*(1+'LF Projected Ratios'!E$45))</f>
        <v>0.62320887092185373</v>
      </c>
      <c r="E109">
        <f>IF('LF Projected Ratios'!F$45&gt;=0,$B109+(1-$B109)*'LF Projected Ratios'!F$45,$B109*(1+'LF Projected Ratios'!F$45))</f>
        <v>0.62071088129450291</v>
      </c>
      <c r="F109">
        <f>IF('LF Projected Ratios'!G$45&gt;=0,$B109+(1-$B109)*'LF Projected Ratios'!G$45,$B109*(1+'LF Projected Ratios'!G$45))</f>
        <v>0.61823751798395243</v>
      </c>
      <c r="G109">
        <f>IF('LF Projected Ratios'!H$45&gt;=0,$B109+(1-$B109)*'LF Projected Ratios'!H$45,$B109*(1+'LF Projected Ratios'!H$45))</f>
        <v>0.61576846300358257</v>
      </c>
      <c r="H109">
        <f>IF('LF Projected Ratios'!I$45&gt;=0,$B109+(1-$B109)*'LF Projected Ratios'!I$45,$B109*(1+'LF Projected Ratios'!I$45))</f>
        <v>0.6132999017407853</v>
      </c>
      <c r="I109">
        <f>IF('LF Projected Ratios'!J$45&gt;=0,$B109+(1-$B109)*'LF Projected Ratios'!J$45,$B109*(1+'LF Projected Ratios'!J$45))</f>
        <v>0.61085435852241532</v>
      </c>
      <c r="J109">
        <f>IF('LF Projected Ratios'!K$45&gt;=0,$B109+(1-$B109)*'LF Projected Ratios'!K$45,$B109*(1+'LF Projected Ratios'!K$45))</f>
        <v>0.60844158312257379</v>
      </c>
      <c r="K109">
        <f>IF('LF Projected Ratios'!L$45&gt;=0,$B109+(1-$B109)*'LF Projected Ratios'!L$45,$B109*(1+'LF Projected Ratios'!L$45))</f>
        <v>0.60607082841385607</v>
      </c>
      <c r="L109">
        <f>IF('LF Projected Ratios'!M$45&gt;=0,$B109+(1-$B109)*'LF Projected Ratios'!M$45,$B109*(1+'LF Projected Ratios'!M$45))</f>
        <v>0.60379478613077531</v>
      </c>
      <c r="M109">
        <f>IF('LF Projected Ratios'!N$45&gt;=0,$B109+(1-$B109)*'LF Projected Ratios'!N$45,$B109*(1+'LF Projected Ratios'!N$45))</f>
        <v>0.60147692424197108</v>
      </c>
      <c r="N109">
        <f>IF('LF Projected Ratios'!O$45&gt;=0,$B109+(1-$B109)*'LF Projected Ratios'!O$45,$B109*(1+'LF Projected Ratios'!O$45))</f>
        <v>0.59918030022477853</v>
      </c>
      <c r="O109">
        <f>IF('LF Projected Ratios'!P$45&gt;=0,$B109+(1-$B109)*'LF Projected Ratios'!P$45,$B109*(1+'LF Projected Ratios'!P$45))</f>
        <v>0.5969046235160218</v>
      </c>
      <c r="P109">
        <f>IF('LF Projected Ratios'!Q$45&gt;=0,$B109+(1-$B109)*'LF Projected Ratios'!Q$45,$B109*(1+'LF Projected Ratios'!Q$45))</f>
        <v>0.59464960882886453</v>
      </c>
      <c r="Q109">
        <f>IF('LF Projected Ratios'!R$45&gt;=0,$B109+(1-$B109)*'LF Projected Ratios'!R$45,$B109*(1+'LF Projected Ratios'!R$45))</f>
        <v>0.59241497603358473</v>
      </c>
      <c r="R109">
        <f>IF('LF Projected Ratios'!S$45&gt;=0,$B109+(1-$B109)*'LF Projected Ratios'!S$45,$B109*(1+'LF Projected Ratios'!S$45))</f>
        <v>0.59020045004157018</v>
      </c>
      <c r="S109">
        <f>IF('LF Projected Ratios'!T$45&gt;=0,$B109+(1-$B109)*'LF Projected Ratios'!T$45,$B109*(1+'LF Projected Ratios'!T$45))</f>
        <v>0.58800576069242805</v>
      </c>
      <c r="T109">
        <f>IF('LF Projected Ratios'!U$45&gt;=0,$B109+(1-$B109)*'LF Projected Ratios'!U$45,$B109*(1+'LF Projected Ratios'!U$45))</f>
        <v>0.58583064264411355</v>
      </c>
      <c r="U109">
        <f>IF('LF Projected Ratios'!V$45&gt;=0,$B109+(1-$B109)*'LF Projected Ratios'!V$45,$B109*(1+'LF Projected Ratios'!V$45))</f>
        <v>0.58367483526598973</v>
      </c>
      <c r="V109">
        <f>IF('LF Projected Ratios'!W$45&gt;=0,$B109+(1-$B109)*'LF Projected Ratios'!W$45,$B109*(1+'LF Projected Ratios'!W$45))</f>
        <v>0.58153808253471828</v>
      </c>
      <c r="W109">
        <f>IF('LF Projected Ratios'!X$45&gt;=0,$B109+(1-$B109)*'LF Projected Ratios'!X$45,$B109*(1+'LF Projected Ratios'!X$45))</f>
        <v>0.57942013293290129</v>
      </c>
      <c r="X109">
        <f>IF('LF Projected Ratios'!Y$45&gt;=0,$B109+(1-$B109)*'LF Projected Ratios'!Y$45,$B109*(1+'LF Projected Ratios'!Y$45))</f>
        <v>0.57732073935038619</v>
      </c>
      <c r="Y109">
        <f>IF('LF Projected Ratios'!Z$45&gt;=0,$B109+(1-$B109)*'LF Projected Ratios'!Z$45,$B109*(1+'LF Projected Ratios'!Z$45))</f>
        <v>0.57523965898815266</v>
      </c>
      <c r="Z109">
        <f>IF('LF Projected Ratios'!AA$45&gt;=0,$B109+(1-$B109)*'LF Projected Ratios'!AA$45,$B109*(1+'LF Projected Ratios'!AA$45))</f>
        <v>0.57317665326470713</v>
      </c>
      <c r="AA109">
        <f>IF('LF Projected Ratios'!AB$45&gt;=0,$B109+(1-$B109)*'LF Projected Ratios'!AB$45,$B109*(1+'LF Projected Ratios'!AB$45))</f>
        <v>0.57113148772490163</v>
      </c>
      <c r="AB109">
        <f>IF('LF Projected Ratios'!AC$45&gt;=0,$B109+(1-$B109)*'LF Projected Ratios'!AC$45,$B109*(1+'LF Projected Ratios'!AC$45))</f>
        <v>0.56910393195110875</v>
      </c>
      <c r="AC109">
        <f>IF('LF Projected Ratios'!AD$45&gt;=0,$B109+(1-$B109)*'LF Projected Ratios'!AD$45,$B109*(1+'LF Projected Ratios'!AD$45))</f>
        <v>0.56709375947668517</v>
      </c>
      <c r="AD109">
        <f>IF('LF Projected Ratios'!AE$45&gt;=0,$B109+(1-$B109)*'LF Projected Ratios'!AE$45,$B109*(1+'LF Projected Ratios'!AE$45))</f>
        <v>0.56510074770164587</v>
      </c>
      <c r="AE109">
        <f>IF('LF Projected Ratios'!AF$45&gt;=0,$B109+(1-$B109)*'LF Projected Ratios'!AF$45,$B109*(1+'LF Projected Ratios'!AF$45))</f>
        <v>0.56312467781049269</v>
      </c>
      <c r="AF109">
        <f>IF('LF Projected Ratios'!AG$45&gt;=0,$B109+(1-$B109)*'LF Projected Ratios'!AG$45,$B109*(1+'LF Projected Ratios'!AG$45))</f>
        <v>0.56116533469212793</v>
      </c>
    </row>
    <row r="110" spans="1:32" x14ac:dyDescent="0.2">
      <c r="A110" s="6" t="s">
        <v>36</v>
      </c>
      <c r="B110" s="28">
        <f t="shared" si="0"/>
        <v>0.68714921249302252</v>
      </c>
      <c r="C110">
        <f>IF('LF Projected Ratios'!D$45&gt;=0,$B110+(1-$B110)*'LF Projected Ratios'!D$45,$B110*(1+'LF Projected Ratios'!D$45))</f>
        <v>0.68447175546965178</v>
      </c>
      <c r="D110">
        <f>IF('LF Projected Ratios'!E$45&gt;=0,$B110+(1-$B110)*'LF Projected Ratios'!E$45,$B110*(1+'LF Projected Ratios'!E$45))</f>
        <v>0.68172237864661756</v>
      </c>
      <c r="E110">
        <f>IF('LF Projected Ratios'!F$45&gt;=0,$B110+(1-$B110)*'LF Projected Ratios'!F$45,$B110*(1+'LF Projected Ratios'!F$45))</f>
        <v>0.67898985106228915</v>
      </c>
      <c r="F110">
        <f>IF('LF Projected Ratios'!G$45&gt;=0,$B110+(1-$B110)*'LF Projected Ratios'!G$45,$B110*(1+'LF Projected Ratios'!G$45))</f>
        <v>0.67628426197651181</v>
      </c>
      <c r="G110">
        <f>IF('LF Projected Ratios'!H$45&gt;=0,$B110+(1-$B110)*'LF Projected Ratios'!H$45,$B110*(1+'LF Projected Ratios'!H$45))</f>
        <v>0.67358338573298648</v>
      </c>
      <c r="H110">
        <f>IF('LF Projected Ratios'!I$45&gt;=0,$B110+(1-$B110)*'LF Projected Ratios'!I$45,$B110*(1+'LF Projected Ratios'!I$45))</f>
        <v>0.67088304956251488</v>
      </c>
      <c r="I110">
        <f>IF('LF Projected Ratios'!J$45&gt;=0,$B110+(1-$B110)*'LF Projected Ratios'!J$45,$B110*(1+'LF Projected Ratios'!J$45))</f>
        <v>0.66820789261642688</v>
      </c>
      <c r="J110">
        <f>IF('LF Projected Ratios'!K$45&gt;=0,$B110+(1-$B110)*'LF Projected Ratios'!K$45,$B110*(1+'LF Projected Ratios'!K$45))</f>
        <v>0.66556858008179154</v>
      </c>
      <c r="K110">
        <f>IF('LF Projected Ratios'!L$45&gt;=0,$B110+(1-$B110)*'LF Projected Ratios'!L$45,$B110*(1+'LF Projected Ratios'!L$45))</f>
        <v>0.66297523358974941</v>
      </c>
      <c r="L110">
        <f>IF('LF Projected Ratios'!M$45&gt;=0,$B110+(1-$B110)*'LF Projected Ratios'!M$45,$B110*(1+'LF Projected Ratios'!M$45))</f>
        <v>0.66048549213785557</v>
      </c>
      <c r="M110">
        <f>IF('LF Projected Ratios'!N$45&gt;=0,$B110+(1-$B110)*'LF Projected Ratios'!N$45,$B110*(1+'LF Projected Ratios'!N$45))</f>
        <v>0.65795000460881481</v>
      </c>
      <c r="N110">
        <f>IF('LF Projected Ratios'!O$45&gt;=0,$B110+(1-$B110)*'LF Projected Ratios'!O$45,$B110*(1+'LF Projected Ratios'!O$45))</f>
        <v>0.65543774898969698</v>
      </c>
      <c r="O110">
        <f>IF('LF Projected Ratios'!P$45&gt;=0,$B110+(1-$B110)*'LF Projected Ratios'!P$45,$B110*(1+'LF Projected Ratios'!P$45))</f>
        <v>0.6529484074361509</v>
      </c>
      <c r="P110">
        <f>IF('LF Projected Ratios'!Q$45&gt;=0,$B110+(1-$B110)*'LF Projected Ratios'!Q$45,$B110*(1+'LF Projected Ratios'!Q$45))</f>
        <v>0.6504816678755635</v>
      </c>
      <c r="Q110">
        <f>IF('LF Projected Ratios'!R$45&gt;=0,$B110+(1-$B110)*'LF Projected Ratios'!R$45,$B110*(1+'LF Projected Ratios'!R$45))</f>
        <v>0.64803722387664153</v>
      </c>
      <c r="R110">
        <f>IF('LF Projected Ratios'!S$45&gt;=0,$B110+(1-$B110)*'LF Projected Ratios'!S$45,$B110*(1+'LF Projected Ratios'!S$45))</f>
        <v>0.64561477452251437</v>
      </c>
      <c r="S110">
        <f>IF('LF Projected Ratios'!T$45&gt;=0,$B110+(1-$B110)*'LF Projected Ratios'!T$45,$B110*(1+'LF Projected Ratios'!T$45))</f>
        <v>0.64321402428724517</v>
      </c>
      <c r="T110">
        <f>IF('LF Projected Ratios'!U$45&gt;=0,$B110+(1-$B110)*'LF Projected Ratios'!U$45,$B110*(1+'LF Projected Ratios'!U$45))</f>
        <v>0.6408346829156425</v>
      </c>
      <c r="U110">
        <f>IF('LF Projected Ratios'!V$45&gt;=0,$B110+(1-$B110)*'LF Projected Ratios'!V$45,$B110*(1+'LF Projected Ratios'!V$45))</f>
        <v>0.63847646530628044</v>
      </c>
      <c r="V110">
        <f>IF('LF Projected Ratios'!W$45&gt;=0,$B110+(1-$B110)*'LF Projected Ratios'!W$45,$B110*(1+'LF Projected Ratios'!W$45))</f>
        <v>0.63613909139761438</v>
      </c>
      <c r="W110">
        <f>IF('LF Projected Ratios'!X$45&gt;=0,$B110+(1-$B110)*'LF Projected Ratios'!X$45,$B110*(1+'LF Projected Ratios'!X$45))</f>
        <v>0.63382228605710533</v>
      </c>
      <c r="X110">
        <f>IF('LF Projected Ratios'!Y$45&gt;=0,$B110+(1-$B110)*'LF Projected Ratios'!Y$45,$B110*(1+'LF Projected Ratios'!Y$45))</f>
        <v>0.63152577897325946</v>
      </c>
      <c r="Y110">
        <f>IF('LF Projected Ratios'!Z$45&gt;=0,$B110+(1-$B110)*'LF Projected Ratios'!Z$45,$B110*(1+'LF Projected Ratios'!Z$45))</f>
        <v>0.62924930455049</v>
      </c>
      <c r="Z110">
        <f>IF('LF Projected Ratios'!AA$45&gt;=0,$B110+(1-$B110)*'LF Projected Ratios'!AA$45,$B110*(1+'LF Projected Ratios'!AA$45))</f>
        <v>0.62699260180672367</v>
      </c>
      <c r="AA110">
        <f>IF('LF Projected Ratios'!AB$45&gt;=0,$B110+(1-$B110)*'LF Projected Ratios'!AB$45,$B110*(1+'LF Projected Ratios'!AB$45))</f>
        <v>0.62475541427365799</v>
      </c>
      <c r="AB110">
        <f>IF('LF Projected Ratios'!AC$45&gt;=0,$B110+(1-$B110)*'LF Projected Ratios'!AC$45,$B110*(1+'LF Projected Ratios'!AC$45))</f>
        <v>0.62253748989959679</v>
      </c>
      <c r="AC110">
        <f>IF('LF Projected Ratios'!AD$45&gt;=0,$B110+(1-$B110)*'LF Projected Ratios'!AD$45,$B110*(1+'LF Projected Ratios'!AD$45))</f>
        <v>0.62033858095478844</v>
      </c>
      <c r="AD110">
        <f>IF('LF Projected Ratios'!AE$45&gt;=0,$B110+(1-$B110)*'LF Projected Ratios'!AE$45,$B110*(1+'LF Projected Ratios'!AE$45))</f>
        <v>0.61815844393918284</v>
      </c>
      <c r="AE110">
        <f>IF('LF Projected Ratios'!AF$45&gt;=0,$B110+(1-$B110)*'LF Projected Ratios'!AF$45,$B110*(1+'LF Projected Ratios'!AF$45))</f>
        <v>0.6159968394925448</v>
      </c>
      <c r="AF110">
        <f>IF('LF Projected Ratios'!AG$45&gt;=0,$B110+(1-$B110)*'LF Projected Ratios'!AG$45,$B110*(1+'LF Projected Ratios'!AG$45))</f>
        <v>0.61385353230684847</v>
      </c>
    </row>
    <row r="111" spans="1:32" x14ac:dyDescent="0.2">
      <c r="A111" s="6" t="s">
        <v>37</v>
      </c>
      <c r="B111" s="28">
        <f t="shared" si="0"/>
        <v>0.71678429150401324</v>
      </c>
      <c r="C111">
        <f>IF('LF Projected Ratios'!D$45&gt;=0,$B111+(1-$B111)*'LF Projected Ratios'!D$45,$B111*(1+'LF Projected Ratios'!D$45))</f>
        <v>0.71399136225278637</v>
      </c>
      <c r="D111">
        <f>IF('LF Projected Ratios'!E$45&gt;=0,$B111+(1-$B111)*'LF Projected Ratios'!E$45,$B111*(1+'LF Projected Ratios'!E$45))</f>
        <v>0.71112341147536162</v>
      </c>
      <c r="E111">
        <f>IF('LF Projected Ratios'!F$45&gt;=0,$B111+(1-$B111)*'LF Projected Ratios'!F$45,$B111*(1+'LF Projected Ratios'!F$45))</f>
        <v>0.70827303660344421</v>
      </c>
      <c r="F111">
        <f>IF('LF Projected Ratios'!G$45&gt;=0,$B111+(1-$B111)*'LF Projected Ratios'!G$45,$B111*(1+'LF Projected Ratios'!G$45))</f>
        <v>0.70545076202218704</v>
      </c>
      <c r="G111">
        <f>IF('LF Projected Ratios'!H$45&gt;=0,$B111+(1-$B111)*'LF Projected Ratios'!H$45,$B111*(1+'LF Projected Ratios'!H$45))</f>
        <v>0.70263340353663839</v>
      </c>
      <c r="H111">
        <f>IF('LF Projected Ratios'!I$45&gt;=0,$B111+(1-$B111)*'LF Projected Ratios'!I$45,$B111*(1+'LF Projected Ratios'!I$45))</f>
        <v>0.69981660841618443</v>
      </c>
      <c r="I111">
        <f>IF('LF Projected Ratios'!J$45&gt;=0,$B111+(1-$B111)*'LF Projected Ratios'!J$45,$B111*(1+'LF Projected Ratios'!J$45))</f>
        <v>0.69702607843899522</v>
      </c>
      <c r="J111">
        <f>IF('LF Projected Ratios'!K$45&gt;=0,$B111+(1-$B111)*'LF Projected Ratios'!K$45,$B111*(1+'LF Projected Ratios'!K$45))</f>
        <v>0.6942729387557921</v>
      </c>
      <c r="K111">
        <f>IF('LF Projected Ratios'!L$45&gt;=0,$B111+(1-$B111)*'LF Projected Ratios'!L$45,$B111*(1+'LF Projected Ratios'!L$45))</f>
        <v>0.6915677475191192</v>
      </c>
      <c r="L111">
        <f>IF('LF Projected Ratios'!M$45&gt;=0,$B111+(1-$B111)*'LF Projected Ratios'!M$45,$B111*(1+'LF Projected Ratios'!M$45))</f>
        <v>0.68897062955670585</v>
      </c>
      <c r="M111">
        <f>IF('LF Projected Ratios'!N$45&gt;=0,$B111+(1-$B111)*'LF Projected Ratios'!N$45,$B111*(1+'LF Projected Ratios'!N$45))</f>
        <v>0.68632579259978466</v>
      </c>
      <c r="N111">
        <f>IF('LF Projected Ratios'!O$45&gt;=0,$B111+(1-$B111)*'LF Projected Ratios'!O$45,$B111*(1+'LF Projected Ratios'!O$45))</f>
        <v>0.68370518948871783</v>
      </c>
      <c r="O111">
        <f>IF('LF Projected Ratios'!P$45&gt;=0,$B111+(1-$B111)*'LF Projected Ratios'!P$45,$B111*(1+'LF Projected Ratios'!P$45))</f>
        <v>0.68110848867129803</v>
      </c>
      <c r="P111">
        <f>IF('LF Projected Ratios'!Q$45&gt;=0,$B111+(1-$B111)*'LF Projected Ratios'!Q$45,$B111*(1+'LF Projected Ratios'!Q$45))</f>
        <v>0.67853536461597719</v>
      </c>
      <c r="Q111">
        <f>IF('LF Projected Ratios'!R$45&gt;=0,$B111+(1-$B111)*'LF Projected Ratios'!R$45,$B111*(1+'LF Projected Ratios'!R$45))</f>
        <v>0.67598549767582361</v>
      </c>
      <c r="R111">
        <f>IF('LF Projected Ratios'!S$45&gt;=0,$B111+(1-$B111)*'LF Projected Ratios'!S$45,$B111*(1+'LF Projected Ratios'!S$45))</f>
        <v>0.67345857395615194</v>
      </c>
      <c r="S111">
        <f>IF('LF Projected Ratios'!T$45&gt;=0,$B111+(1-$B111)*'LF Projected Ratios'!T$45,$B111*(1+'LF Projected Ratios'!T$45))</f>
        <v>0.6709542851857081</v>
      </c>
      <c r="T111">
        <f>IF('LF Projected Ratios'!U$45&gt;=0,$B111+(1-$B111)*'LF Projected Ratios'!U$45,$B111*(1+'LF Projected Ratios'!U$45))</f>
        <v>0.66847232859129857</v>
      </c>
      <c r="U111">
        <f>IF('LF Projected Ratios'!V$45&gt;=0,$B111+(1-$B111)*'LF Projected Ratios'!V$45,$B111*(1+'LF Projected Ratios'!V$45))</f>
        <v>0.66601240677576423</v>
      </c>
      <c r="V111">
        <f>IF('LF Projected Ratios'!W$45&gt;=0,$B111+(1-$B111)*'LF Projected Ratios'!W$45,$B111*(1+'LF Projected Ratios'!W$45))</f>
        <v>0.66357422759918505</v>
      </c>
      <c r="W111">
        <f>IF('LF Projected Ratios'!X$45&gt;=0,$B111+(1-$B111)*'LF Projected Ratios'!X$45,$B111*(1+'LF Projected Ratios'!X$45))</f>
        <v>0.66115750406322327</v>
      </c>
      <c r="X111">
        <f>IF('LF Projected Ratios'!Y$45&gt;=0,$B111+(1-$B111)*'LF Projected Ratios'!Y$45,$B111*(1+'LF Projected Ratios'!Y$45))</f>
        <v>0.65876195419850581</v>
      </c>
      <c r="Y111">
        <f>IF('LF Projected Ratios'!Z$45&gt;=0,$B111+(1-$B111)*'LF Projected Ratios'!Z$45,$B111*(1+'LF Projected Ratios'!Z$45))</f>
        <v>0.65638730095495224</v>
      </c>
      <c r="Z111">
        <f>IF('LF Projected Ratios'!AA$45&gt;=0,$B111+(1-$B111)*'LF Projected Ratios'!AA$45,$B111*(1+'LF Projected Ratios'!AA$45))</f>
        <v>0.65403327209496553</v>
      </c>
      <c r="AA111">
        <f>IF('LF Projected Ratios'!AB$45&gt;=0,$B111+(1-$B111)*'LF Projected Ratios'!AB$45,$B111*(1+'LF Projected Ratios'!AB$45))</f>
        <v>0.65169960008938732</v>
      </c>
      <c r="AB111">
        <f>IF('LF Projected Ratios'!AC$45&gt;=0,$B111+(1-$B111)*'LF Projected Ratios'!AC$45,$B111*(1+'LF Projected Ratios'!AC$45))</f>
        <v>0.64938602201614304</v>
      </c>
      <c r="AC111">
        <f>IF('LF Projected Ratios'!AD$45&gt;=0,$B111+(1-$B111)*'LF Projected Ratios'!AD$45,$B111*(1+'LF Projected Ratios'!AD$45))</f>
        <v>0.64709227946149761</v>
      </c>
      <c r="AD111">
        <f>IF('LF Projected Ratios'!AE$45&gt;=0,$B111+(1-$B111)*'LF Projected Ratios'!AE$45,$B111*(1+'LF Projected Ratios'!AE$45))</f>
        <v>0.64481811842383452</v>
      </c>
      <c r="AE111">
        <f>IF('LF Projected Ratios'!AF$45&gt;=0,$B111+(1-$B111)*'LF Projected Ratios'!AF$45,$B111*(1+'LF Projected Ratios'!AF$45))</f>
        <v>0.64256328921989203</v>
      </c>
      <c r="AF111">
        <f>IF('LF Projected Ratios'!AG$45&gt;=0,$B111+(1-$B111)*'LF Projected Ratios'!AG$45,$B111*(1+'LF Projected Ratios'!AG$45))</f>
        <v>0.64032754639337985</v>
      </c>
    </row>
    <row r="112" spans="1:32" x14ac:dyDescent="0.2">
      <c r="A112" s="6" t="s">
        <v>38</v>
      </c>
      <c r="B112" s="28">
        <f t="shared" si="0"/>
        <v>0.6837317300119945</v>
      </c>
      <c r="C112">
        <f>IF('LF Projected Ratios'!D$45&gt;=0,$B112+(1-$B112)*'LF Projected Ratios'!D$45,$B112*(1+'LF Projected Ratios'!D$45))</f>
        <v>0.68106758911022403</v>
      </c>
      <c r="D112">
        <f>IF('LF Projected Ratios'!E$45&gt;=0,$B112+(1-$B112)*'LF Projected Ratios'!E$45,$B112*(1+'LF Projected Ratios'!E$45))</f>
        <v>0.67833188609624839</v>
      </c>
      <c r="E112">
        <f>IF('LF Projected Ratios'!F$45&gt;=0,$B112+(1-$B112)*'LF Projected Ratios'!F$45,$B112*(1+'LF Projected Ratios'!F$45))</f>
        <v>0.67561294852261722</v>
      </c>
      <c r="F112">
        <f>IF('LF Projected Ratios'!G$45&gt;=0,$B112+(1-$B112)*'LF Projected Ratios'!G$45,$B112*(1+'LF Projected Ratios'!G$45))</f>
        <v>0.67292081547103655</v>
      </c>
      <c r="G112">
        <f>IF('LF Projected Ratios'!H$45&gt;=0,$B112+(1-$B112)*'LF Projected Ratios'!H$45,$B112*(1+'LF Projected Ratios'!H$45))</f>
        <v>0.67023337182275822</v>
      </c>
      <c r="H112">
        <f>IF('LF Projected Ratios'!I$45&gt;=0,$B112+(1-$B112)*'LF Projected Ratios'!I$45,$B112*(1+'LF Projected Ratios'!I$45))</f>
        <v>0.66754646556152286</v>
      </c>
      <c r="I112">
        <f>IF('LF Projected Ratios'!J$45&gt;=0,$B112+(1-$B112)*'LF Projected Ratios'!J$45,$B112*(1+'LF Projected Ratios'!J$45))</f>
        <v>0.66488461329778181</v>
      </c>
      <c r="J112">
        <f>IF('LF Projected Ratios'!K$45&gt;=0,$B112+(1-$B112)*'LF Projected Ratios'!K$45,$B112*(1+'LF Projected Ratios'!K$45))</f>
        <v>0.6622584271761367</v>
      </c>
      <c r="K112">
        <f>IF('LF Projected Ratios'!L$45&gt;=0,$B112+(1-$B112)*'LF Projected Ratios'!L$45,$B112*(1+'LF Projected Ratios'!L$45))</f>
        <v>0.65967797848859266</v>
      </c>
      <c r="L112">
        <f>IF('LF Projected Ratios'!M$45&gt;=0,$B112+(1-$B112)*'LF Projected Ratios'!M$45,$B112*(1+'LF Projected Ratios'!M$45))</f>
        <v>0.65720061956969089</v>
      </c>
      <c r="M112">
        <f>IF('LF Projected Ratios'!N$45&gt;=0,$B112+(1-$B112)*'LF Projected Ratios'!N$45,$B112*(1+'LF Projected Ratios'!N$45))</f>
        <v>0.65467774208815332</v>
      </c>
      <c r="N112">
        <f>IF('LF Projected Ratios'!O$45&gt;=0,$B112+(1-$B112)*'LF Projected Ratios'!O$45,$B112*(1+'LF Projected Ratios'!O$45))</f>
        <v>0.65217798097446478</v>
      </c>
      <c r="O112">
        <f>IF('LF Projected Ratios'!P$45&gt;=0,$B112+(1-$B112)*'LF Projected Ratios'!P$45,$B112*(1+'LF Projected Ratios'!P$45))</f>
        <v>0.64970101996504781</v>
      </c>
      <c r="P112">
        <f>IF('LF Projected Ratios'!Q$45&gt;=0,$B112+(1-$B112)*'LF Projected Ratios'!Q$45,$B112*(1+'LF Projected Ratios'!Q$45))</f>
        <v>0.64724654853935792</v>
      </c>
      <c r="Q112">
        <f>IF('LF Projected Ratios'!R$45&gt;=0,$B112+(1-$B112)*'LF Projected Ratios'!R$45,$B112*(1+'LF Projected Ratios'!R$45))</f>
        <v>0.6448142617901137</v>
      </c>
      <c r="R112">
        <f>IF('LF Projected Ratios'!S$45&gt;=0,$B112+(1-$B112)*'LF Projected Ratios'!S$45,$B112*(1+'LF Projected Ratios'!S$45))</f>
        <v>0.642403860297031</v>
      </c>
      <c r="S112">
        <f>IF('LF Projected Ratios'!T$45&gt;=0,$B112+(1-$B112)*'LF Projected Ratios'!T$45,$B112*(1+'LF Projected Ratios'!T$45))</f>
        <v>0.64001505000394776</v>
      </c>
      <c r="T112">
        <f>IF('LF Projected Ratios'!U$45&gt;=0,$B112+(1-$B112)*'LF Projected Ratios'!U$45,$B112*(1+'LF Projected Ratios'!U$45))</f>
        <v>0.63764754209923413</v>
      </c>
      <c r="U112">
        <f>IF('LF Projected Ratios'!V$45&gt;=0,$B112+(1-$B112)*'LF Projected Ratios'!V$45,$B112*(1+'LF Projected Ratios'!V$45))</f>
        <v>0.63530105289939354</v>
      </c>
      <c r="V112">
        <f>IF('LF Projected Ratios'!W$45&gt;=0,$B112+(1-$B112)*'LF Projected Ratios'!W$45,$B112*(1+'LF Projected Ratios'!W$45))</f>
        <v>0.63297530373574529</v>
      </c>
      <c r="W112">
        <f>IF('LF Projected Ratios'!X$45&gt;=0,$B112+(1-$B112)*'LF Projected Ratios'!X$45,$B112*(1+'LF Projected Ratios'!X$45))</f>
        <v>0.63067002084410062</v>
      </c>
      <c r="X112">
        <f>IF('LF Projected Ratios'!Y$45&gt;=0,$B112+(1-$B112)*'LF Projected Ratios'!Y$45,$B112*(1+'LF Projected Ratios'!Y$45))</f>
        <v>0.62838493525733863</v>
      </c>
      <c r="Y112">
        <f>IF('LF Projected Ratios'!Z$45&gt;=0,$B112+(1-$B112)*'LF Projected Ratios'!Z$45,$B112*(1+'LF Projected Ratios'!Z$45))</f>
        <v>0.62611978270079105</v>
      </c>
      <c r="Z112">
        <f>IF('LF Projected Ratios'!AA$45&gt;=0,$B112+(1-$B112)*'LF Projected Ratios'!AA$45,$B112*(1+'LF Projected Ratios'!AA$45))</f>
        <v>0.62387430349035844</v>
      </c>
      <c r="AA112">
        <f>IF('LF Projected Ratios'!AB$45&gt;=0,$B112+(1-$B112)*'LF Projected Ratios'!AB$45,$B112*(1+'LF Projected Ratios'!AB$45))</f>
        <v>0.62164824243326344</v>
      </c>
      <c r="AB112">
        <f>IF('LF Projected Ratios'!AC$45&gt;=0,$B112+(1-$B112)*'LF Projected Ratios'!AC$45,$B112*(1+'LF Projected Ratios'!AC$45))</f>
        <v>0.61944134873136891</v>
      </c>
      <c r="AC112">
        <f>IF('LF Projected Ratios'!AD$45&gt;=0,$B112+(1-$B112)*'LF Projected Ratios'!AD$45,$B112*(1+'LF Projected Ratios'!AD$45))</f>
        <v>0.61725337588698759</v>
      </c>
      <c r="AD112">
        <f>IF('LF Projected Ratios'!AE$45&gt;=0,$B112+(1-$B112)*'LF Projected Ratios'!AE$45,$B112*(1+'LF Projected Ratios'!AE$45))</f>
        <v>0.61508408161109807</v>
      </c>
      <c r="AE112">
        <f>IF('LF Projected Ratios'!AF$45&gt;=0,$B112+(1-$B112)*'LF Projected Ratios'!AF$45,$B112*(1+'LF Projected Ratios'!AF$45))</f>
        <v>0.61293322773390402</v>
      </c>
      <c r="AF112">
        <f>IF('LF Projected Ratios'!AG$45&gt;=0,$B112+(1-$B112)*'LF Projected Ratios'!AG$45,$B112*(1+'LF Projected Ratios'!AG$45))</f>
        <v>0.61080058011766569</v>
      </c>
    </row>
    <row r="113" spans="1:32" x14ac:dyDescent="0.2">
      <c r="A113" s="6" t="s">
        <v>39</v>
      </c>
      <c r="B113" s="28">
        <f t="shared" si="0"/>
        <v>0.72082886159788961</v>
      </c>
      <c r="C113">
        <f>IF('LF Projected Ratios'!D$45&gt;=0,$B113+(1-$B113)*'LF Projected Ratios'!D$45,$B113*(1+'LF Projected Ratios'!D$45))</f>
        <v>0.71802017279632424</v>
      </c>
      <c r="D113">
        <f>IF('LF Projected Ratios'!E$45&gt;=0,$B113+(1-$B113)*'LF Projected Ratios'!E$45,$B113*(1+'LF Projected Ratios'!E$45))</f>
        <v>0.71513603914759138</v>
      </c>
      <c r="E113">
        <f>IF('LF Projected Ratios'!F$45&gt;=0,$B113+(1-$B113)*'LF Projected Ratios'!F$45,$B113*(1+'LF Projected Ratios'!F$45))</f>
        <v>0.71226958057922585</v>
      </c>
      <c r="F113">
        <f>IF('LF Projected Ratios'!G$45&gt;=0,$B113+(1-$B113)*'LF Projected Ratios'!G$45,$B113*(1+'LF Projected Ratios'!G$45))</f>
        <v>0.70943138086190849</v>
      </c>
      <c r="G113">
        <f>IF('LF Projected Ratios'!H$45&gt;=0,$B113+(1-$B113)*'LF Projected Ratios'!H$45,$B113*(1+'LF Projected Ratios'!H$45))</f>
        <v>0.70659812498015651</v>
      </c>
      <c r="H113">
        <f>IF('LF Projected Ratios'!I$45&gt;=0,$B113+(1-$B113)*'LF Projected Ratios'!I$45,$B113*(1+'LF Projected Ratios'!I$45))</f>
        <v>0.70376543564237692</v>
      </c>
      <c r="I113">
        <f>IF('LF Projected Ratios'!J$45&gt;=0,$B113+(1-$B113)*'LF Projected Ratios'!J$45,$B113*(1+'LF Projected Ratios'!J$45))</f>
        <v>0.70095915965313682</v>
      </c>
      <c r="J113">
        <f>IF('LF Projected Ratios'!K$45&gt;=0,$B113+(1-$B113)*'LF Projected Ratios'!K$45,$B113*(1+'LF Projected Ratios'!K$45))</f>
        <v>0.69819048493860159</v>
      </c>
      <c r="K113">
        <f>IF('LF Projected Ratios'!L$45&gt;=0,$B113+(1-$B113)*'LF Projected Ratios'!L$45,$B113*(1+'LF Projected Ratios'!L$45))</f>
        <v>0.69547002922738066</v>
      </c>
      <c r="L113">
        <f>IF('LF Projected Ratios'!M$45&gt;=0,$B113+(1-$B113)*'LF Projected Ratios'!M$45,$B113*(1+'LF Projected Ratios'!M$45))</f>
        <v>0.69285825661116762</v>
      </c>
      <c r="M113">
        <f>IF('LF Projected Ratios'!N$45&gt;=0,$B113+(1-$B113)*'LF Projected Ratios'!N$45,$B113*(1+'LF Projected Ratios'!N$45))</f>
        <v>0.69019849573838232</v>
      </c>
      <c r="N113">
        <f>IF('LF Projected Ratios'!O$45&gt;=0,$B113+(1-$B113)*'LF Projected Ratios'!O$45,$B113*(1+'LF Projected Ratios'!O$45))</f>
        <v>0.68756310545480548</v>
      </c>
      <c r="O113">
        <f>IF('LF Projected Ratios'!P$45&gt;=0,$B113+(1-$B113)*'LF Projected Ratios'!P$45,$B113*(1+'LF Projected Ratios'!P$45))</f>
        <v>0.68495175233739336</v>
      </c>
      <c r="P113">
        <f>IF('LF Projected Ratios'!Q$45&gt;=0,$B113+(1-$B113)*'LF Projected Ratios'!Q$45,$B113*(1+'LF Projected Ratios'!Q$45))</f>
        <v>0.68236410901773403</v>
      </c>
      <c r="Q113">
        <f>IF('LF Projected Ratios'!R$45&gt;=0,$B113+(1-$B113)*'LF Projected Ratios'!R$45,$B113*(1+'LF Projected Ratios'!R$45))</f>
        <v>0.67979985404523702</v>
      </c>
      <c r="R113">
        <f>IF('LF Projected Ratios'!S$45&gt;=0,$B113+(1-$B113)*'LF Projected Ratios'!S$45,$B113*(1+'LF Projected Ratios'!S$45))</f>
        <v>0.67725867175401555</v>
      </c>
      <c r="S113">
        <f>IF('LF Projected Ratios'!T$45&gt;=0,$B113+(1-$B113)*'LF Projected Ratios'!T$45,$B113*(1+'LF Projected Ratios'!T$45))</f>
        <v>0.6747402521333461</v>
      </c>
      <c r="T113">
        <f>IF('LF Projected Ratios'!U$45&gt;=0,$B113+(1-$B113)*'LF Projected Ratios'!U$45,$B113*(1+'LF Projected Ratios'!U$45))</f>
        <v>0.67224429070158864</v>
      </c>
      <c r="U113">
        <f>IF('LF Projected Ratios'!V$45&gt;=0,$B113+(1-$B113)*'LF Projected Ratios'!V$45,$B113*(1+'LF Projected Ratios'!V$45))</f>
        <v>0.66977048838347308</v>
      </c>
      <c r="V113">
        <f>IF('LF Projected Ratios'!W$45&gt;=0,$B113+(1-$B113)*'LF Projected Ratios'!W$45,$B113*(1+'LF Projected Ratios'!W$45))</f>
        <v>0.66731855139063323</v>
      </c>
      <c r="W113">
        <f>IF('LF Projected Ratios'!X$45&gt;=0,$B113+(1-$B113)*'LF Projected Ratios'!X$45,$B113*(1+'LF Projected Ratios'!X$45))</f>
        <v>0.66488819110529707</v>
      </c>
      <c r="X113">
        <f>IF('LF Projected Ratios'!Y$45&gt;=0,$B113+(1-$B113)*'LF Projected Ratios'!Y$45,$B113*(1+'LF Projected Ratios'!Y$45))</f>
        <v>0.66247912396703434</v>
      </c>
      <c r="Y113">
        <f>IF('LF Projected Ratios'!Z$45&gt;=0,$B113+(1-$B113)*'LF Projected Ratios'!Z$45,$B113*(1+'LF Projected Ratios'!Z$45))</f>
        <v>0.66009107136246514</v>
      </c>
      <c r="Z113">
        <f>IF('LF Projected Ratios'!AA$45&gt;=0,$B113+(1-$B113)*'LF Projected Ratios'!AA$45,$B113*(1+'LF Projected Ratios'!AA$45))</f>
        <v>0.65772375951784823</v>
      </c>
      <c r="AA113">
        <f>IF('LF Projected Ratios'!AB$45&gt;=0,$B113+(1-$B113)*'LF Projected Ratios'!AB$45,$B113*(1+'LF Projected Ratios'!AB$45))</f>
        <v>0.65537691939444909</v>
      </c>
      <c r="AB113">
        <f>IF('LF Projected Ratios'!AC$45&gt;=0,$B113+(1-$B113)*'LF Projected Ratios'!AC$45,$B113*(1+'LF Projected Ratios'!AC$45))</f>
        <v>0.65305028658661346</v>
      </c>
      <c r="AC113">
        <f>IF('LF Projected Ratios'!AD$45&gt;=0,$B113+(1-$B113)*'LF Projected Ratios'!AD$45,$B113*(1+'LF Projected Ratios'!AD$45))</f>
        <v>0.65074360122246511</v>
      </c>
      <c r="AD113">
        <f>IF('LF Projected Ratios'!AE$45&gt;=0,$B113+(1-$B113)*'LF Projected Ratios'!AE$45,$B113*(1+'LF Projected Ratios'!AE$45))</f>
        <v>0.64845660786714299</v>
      </c>
      <c r="AE113">
        <f>IF('LF Projected Ratios'!AF$45&gt;=0,$B113+(1-$B113)*'LF Projected Ratios'!AF$45,$B113*(1+'LF Projected Ratios'!AF$45))</f>
        <v>0.64618905542850746</v>
      </c>
      <c r="AF113">
        <f>IF('LF Projected Ratios'!AG$45&gt;=0,$B113+(1-$B113)*'LF Projected Ratios'!AG$45,$B113*(1+'LF Projected Ratios'!AG$45))</f>
        <v>0.64394069706524193</v>
      </c>
    </row>
    <row r="114" spans="1:32" x14ac:dyDescent="0.2">
      <c r="A114" s="6" t="s">
        <v>40</v>
      </c>
      <c r="B114" s="28">
        <f t="shared" si="0"/>
        <v>0.73481031225719728</v>
      </c>
      <c r="C114">
        <f>IF('LF Projected Ratios'!D$45&gt;=0,$B114+(1-$B114)*'LF Projected Ratios'!D$45,$B114*(1+'LF Projected Ratios'!D$45))</f>
        <v>0.73194714513770021</v>
      </c>
      <c r="D114">
        <f>IF('LF Projected Ratios'!E$45&gt;=0,$B114+(1-$B114)*'LF Projected Ratios'!E$45,$B114*(1+'LF Projected Ratios'!E$45))</f>
        <v>0.72900706981618923</v>
      </c>
      <c r="E114">
        <f>IF('LF Projected Ratios'!F$45&gt;=0,$B114+(1-$B114)*'LF Projected Ratios'!F$45,$B114*(1+'LF Projected Ratios'!F$45))</f>
        <v>0.72608501240713386</v>
      </c>
      <c r="F114">
        <f>IF('LF Projected Ratios'!G$45&gt;=0,$B114+(1-$B114)*'LF Projected Ratios'!G$45,$B114*(1+'LF Projected Ratios'!G$45))</f>
        <v>0.72319176196776169</v>
      </c>
      <c r="G114">
        <f>IF('LF Projected Ratios'!H$45&gt;=0,$B114+(1-$B114)*'LF Projected Ratios'!H$45,$B114*(1+'LF Projected Ratios'!H$45))</f>
        <v>0.72030355125633194</v>
      </c>
      <c r="H114">
        <f>IF('LF Projected Ratios'!I$45&gt;=0,$B114+(1-$B114)*'LF Projected Ratios'!I$45,$B114*(1+'LF Projected Ratios'!I$45))</f>
        <v>0.71741591807776117</v>
      </c>
      <c r="I114">
        <f>IF('LF Projected Ratios'!J$45&gt;=0,$B114+(1-$B114)*'LF Projected Ratios'!J$45,$B114*(1+'LF Projected Ratios'!J$45))</f>
        <v>0.71455521057034777</v>
      </c>
      <c r="J114">
        <f>IF('LF Projected Ratios'!K$45&gt;=0,$B114+(1-$B114)*'LF Projected Ratios'!K$45,$B114*(1+'LF Projected Ratios'!K$45))</f>
        <v>0.71173283366521611</v>
      </c>
      <c r="K114">
        <f>IF('LF Projected Ratios'!L$45&gt;=0,$B114+(1-$B114)*'LF Projected Ratios'!L$45,$B114*(1+'LF Projected Ratios'!L$45))</f>
        <v>0.7089596110361821</v>
      </c>
      <c r="L114">
        <f>IF('LF Projected Ratios'!M$45&gt;=0,$B114+(1-$B114)*'LF Projected Ratios'!M$45,$B114*(1+'LF Projected Ratios'!M$45))</f>
        <v>0.70629717955777249</v>
      </c>
      <c r="M114">
        <f>IF('LF Projected Ratios'!N$45&gt;=0,$B114+(1-$B114)*'LF Projected Ratios'!N$45,$B114*(1+'LF Projected Ratios'!N$45))</f>
        <v>0.70358582902565259</v>
      </c>
      <c r="N114">
        <f>IF('LF Projected Ratios'!O$45&gt;=0,$B114+(1-$B114)*'LF Projected Ratios'!O$45,$B114*(1+'LF Projected Ratios'!O$45))</f>
        <v>0.70089932178327896</v>
      </c>
      <c r="O114">
        <f>IF('LF Projected Ratios'!P$45&gt;=0,$B114+(1-$B114)*'LF Projected Ratios'!P$45,$B114*(1+'LF Projected Ratios'!P$45))</f>
        <v>0.69823731794041699</v>
      </c>
      <c r="P114">
        <f>IF('LF Projected Ratios'!Q$45&gt;=0,$B114+(1-$B114)*'LF Projected Ratios'!Q$45,$B114*(1+'LF Projected Ratios'!Q$45))</f>
        <v>0.69559948377890168</v>
      </c>
      <c r="Q114">
        <f>IF('LF Projected Ratios'!R$45&gt;=0,$B114+(1-$B114)*'LF Projected Ratios'!R$45,$B114*(1+'LF Projected Ratios'!R$45))</f>
        <v>0.69298549161317347</v>
      </c>
      <c r="R114">
        <f>IF('LF Projected Ratios'!S$45&gt;=0,$B114+(1-$B114)*'LF Projected Ratios'!S$45,$B114*(1+'LF Projected Ratios'!S$45))</f>
        <v>0.69039501965457906</v>
      </c>
      <c r="S114">
        <f>IF('LF Projected Ratios'!T$45&gt;=0,$B114+(1-$B114)*'LF Projected Ratios'!T$45,$B114*(1+'LF Projected Ratios'!T$45))</f>
        <v>0.68782775187931744</v>
      </c>
      <c r="T114">
        <f>IF('LF Projected Ratios'!U$45&gt;=0,$B114+(1-$B114)*'LF Projected Ratios'!U$45,$B114*(1+'LF Projected Ratios'!U$45))</f>
        <v>0.68528337789991545</v>
      </c>
      <c r="U114">
        <f>IF('LF Projected Ratios'!V$45&gt;=0,$B114+(1-$B114)*'LF Projected Ratios'!V$45,$B114*(1+'LF Projected Ratios'!V$45))</f>
        <v>0.68276159284013371</v>
      </c>
      <c r="V114">
        <f>IF('LF Projected Ratios'!W$45&gt;=0,$B114+(1-$B114)*'LF Projected Ratios'!W$45,$B114*(1+'LF Projected Ratios'!W$45))</f>
        <v>0.6802620972131832</v>
      </c>
      <c r="W114">
        <f>IF('LF Projected Ratios'!X$45&gt;=0,$B114+(1-$B114)*'LF Projected Ratios'!X$45,$B114*(1+'LF Projected Ratios'!X$45))</f>
        <v>0.67778459680315994</v>
      </c>
      <c r="X114">
        <f>IF('LF Projected Ratios'!Y$45&gt;=0,$B114+(1-$B114)*'LF Projected Ratios'!Y$45,$B114*(1+'LF Projected Ratios'!Y$45))</f>
        <v>0.67532880254959571</v>
      </c>
      <c r="Y114">
        <f>IF('LF Projected Ratios'!Z$45&gt;=0,$B114+(1-$B114)*'LF Projected Ratios'!Z$45,$B114*(1+'LF Projected Ratios'!Z$45))</f>
        <v>0.67289443043502706</v>
      </c>
      <c r="Z114">
        <f>IF('LF Projected Ratios'!AA$45&gt;=0,$B114+(1-$B114)*'LF Projected Ratios'!AA$45,$B114*(1+'LF Projected Ratios'!AA$45))</f>
        <v>0.67048120137550105</v>
      </c>
      <c r="AA114">
        <f>IF('LF Projected Ratios'!AB$45&gt;=0,$B114+(1-$B114)*'LF Projected Ratios'!AB$45,$B114*(1+'LF Projected Ratios'!AB$45))</f>
        <v>0.66808884111391287</v>
      </c>
      <c r="AB114">
        <f>IF('LF Projected Ratios'!AC$45&gt;=0,$B114+(1-$B114)*'LF Projected Ratios'!AC$45,$B114*(1+'LF Projected Ratios'!AC$45))</f>
        <v>0.66571708011610298</v>
      </c>
      <c r="AC114">
        <f>IF('LF Projected Ratios'!AD$45&gt;=0,$B114+(1-$B114)*'LF Projected Ratios'!AD$45,$B114*(1+'LF Projected Ratios'!AD$45))</f>
        <v>0.66336565346962884</v>
      </c>
      <c r="AD114">
        <f>IF('LF Projected Ratios'!AE$45&gt;=0,$B114+(1-$B114)*'LF Projected Ratios'!AE$45,$B114*(1+'LF Projected Ratios'!AE$45))</f>
        <v>0.6610343007851246</v>
      </c>
      <c r="AE114">
        <f>IF('LF Projected Ratios'!AF$45&gt;=0,$B114+(1-$B114)*'LF Projected Ratios'!AF$45,$B114*(1+'LF Projected Ratios'!AF$45))</f>
        <v>0.65872276610017899</v>
      </c>
      <c r="AF114">
        <f>IF('LF Projected Ratios'!AG$45&gt;=0,$B114+(1-$B114)*'LF Projected Ratios'!AG$45,$B114*(1+'LF Projected Ratios'!AG$45))</f>
        <v>0.65643079778565427</v>
      </c>
    </row>
    <row r="115" spans="1:32" x14ac:dyDescent="0.2">
      <c r="A115" s="6" t="s">
        <v>41</v>
      </c>
      <c r="B115" s="28">
        <f t="shared" si="0"/>
        <v>0.67388303040456399</v>
      </c>
      <c r="C115">
        <f>IF('LF Projected Ratios'!D$45&gt;=0,$B115+(1-$B115)*'LF Projected Ratios'!D$45,$B115*(1+'LF Projected Ratios'!D$45))</f>
        <v>0.67125726467583535</v>
      </c>
      <c r="D115">
        <f>IF('LF Projected Ratios'!E$45&gt;=0,$B115+(1-$B115)*'LF Projected Ratios'!E$45,$B115*(1+'LF Projected Ratios'!E$45))</f>
        <v>0.66856096763940498</v>
      </c>
      <c r="E115">
        <f>IF('LF Projected Ratios'!F$45&gt;=0,$B115+(1-$B115)*'LF Projected Ratios'!F$45,$B115*(1+'LF Projected Ratios'!F$45))</f>
        <v>0.66588119454833128</v>
      </c>
      <c r="F115">
        <f>IF('LF Projected Ratios'!G$45&gt;=0,$B115+(1-$B115)*'LF Projected Ratios'!G$45,$B115*(1+'LF Projected Ratios'!G$45))</f>
        <v>0.66322783987804312</v>
      </c>
      <c r="G115">
        <f>IF('LF Projected Ratios'!H$45&gt;=0,$B115+(1-$B115)*'LF Projected Ratios'!H$45,$B115*(1+'LF Projected Ratios'!H$45))</f>
        <v>0.66057910706333012</v>
      </c>
      <c r="H115">
        <f>IF('LF Projected Ratios'!I$45&gt;=0,$B115+(1-$B115)*'LF Projected Ratios'!I$45,$B115*(1+'LF Projected Ratios'!I$45))</f>
        <v>0.65793090389495801</v>
      </c>
      <c r="I115">
        <f>IF('LF Projected Ratios'!J$45&gt;=0,$B115+(1-$B115)*'LF Projected Ratios'!J$45,$B115*(1+'LF Projected Ratios'!J$45))</f>
        <v>0.65530739383795422</v>
      </c>
      <c r="J115">
        <f>IF('LF Projected Ratios'!K$45&gt;=0,$B115+(1-$B115)*'LF Projected Ratios'!K$45,$B115*(1+'LF Projected Ratios'!K$45))</f>
        <v>0.65271903617605431</v>
      </c>
      <c r="K115">
        <f>IF('LF Projected Ratios'!L$45&gt;=0,$B115+(1-$B115)*'LF Projected Ratios'!L$45,$B115*(1+'LF Projected Ratios'!L$45))</f>
        <v>0.65017575713101849</v>
      </c>
      <c r="L115">
        <f>IF('LF Projected Ratios'!M$45&gt;=0,$B115+(1-$B115)*'LF Projected Ratios'!M$45,$B115*(1+'LF Projected Ratios'!M$45))</f>
        <v>0.64773408291525547</v>
      </c>
      <c r="M115">
        <f>IF('LF Projected Ratios'!N$45&gt;=0,$B115+(1-$B115)*'LF Projected Ratios'!N$45,$B115*(1+'LF Projected Ratios'!N$45))</f>
        <v>0.64524754580139632</v>
      </c>
      <c r="N115">
        <f>IF('LF Projected Ratios'!O$45&gt;=0,$B115+(1-$B115)*'LF Projected Ratios'!O$45,$B115*(1+'LF Projected Ratios'!O$45))</f>
        <v>0.64278379207952296</v>
      </c>
      <c r="O115">
        <f>IF('LF Projected Ratios'!P$45&gt;=0,$B115+(1-$B115)*'LF Projected Ratios'!P$45,$B115*(1+'LF Projected Ratios'!P$45))</f>
        <v>0.64034251004162401</v>
      </c>
      <c r="P115">
        <f>IF('LF Projected Ratios'!Q$45&gt;=0,$B115+(1-$B115)*'LF Projected Ratios'!Q$45,$B115*(1+'LF Projected Ratios'!Q$45))</f>
        <v>0.63792339363999628</v>
      </c>
      <c r="Q115">
        <f>IF('LF Projected Ratios'!R$45&gt;=0,$B115+(1-$B115)*'LF Projected Ratios'!R$45,$B115*(1+'LF Projected Ratios'!R$45))</f>
        <v>0.63552614235934446</v>
      </c>
      <c r="R115">
        <f>IF('LF Projected Ratios'!S$45&gt;=0,$B115+(1-$B115)*'LF Projected Ratios'!S$45,$B115*(1+'LF Projected Ratios'!S$45))</f>
        <v>0.63315046109233386</v>
      </c>
      <c r="S115">
        <f>IF('LF Projected Ratios'!T$45&gt;=0,$B115+(1-$B115)*'LF Projected Ratios'!T$45,$B115*(1+'LF Projected Ratios'!T$45))</f>
        <v>0.63079606001848532</v>
      </c>
      <c r="T115">
        <f>IF('LF Projected Ratios'!U$45&gt;=0,$B115+(1-$B115)*'LF Projected Ratios'!U$45,$B115*(1+'LF Projected Ratios'!U$45))</f>
        <v>0.628462654486308</v>
      </c>
      <c r="U115">
        <f>IF('LF Projected Ratios'!V$45&gt;=0,$B115+(1-$B115)*'LF Projected Ratios'!V$45,$B115*(1+'LF Projected Ratios'!V$45))</f>
        <v>0.62614996489857677</v>
      </c>
      <c r="V115">
        <f>IF('LF Projected Ratios'!W$45&gt;=0,$B115+(1-$B115)*'LF Projected Ratios'!W$45,$B115*(1+'LF Projected Ratios'!W$45))</f>
        <v>0.62385771660064759</v>
      </c>
      <c r="W115">
        <f>IF('LF Projected Ratios'!X$45&gt;=0,$B115+(1-$B115)*'LF Projected Ratios'!X$45,$B115*(1+'LF Projected Ratios'!X$45))</f>
        <v>0.62158563977172232</v>
      </c>
      <c r="X115">
        <f>IF('LF Projected Ratios'!Y$45&gt;=0,$B115+(1-$B115)*'LF Projected Ratios'!Y$45,$B115*(1+'LF Projected Ratios'!Y$45))</f>
        <v>0.61933346931897182</v>
      </c>
      <c r="Y115">
        <f>IF('LF Projected Ratios'!Z$45&gt;=0,$B115+(1-$B115)*'LF Projected Ratios'!Z$45,$B115*(1+'LF Projected Ratios'!Z$45))</f>
        <v>0.61710094477442834</v>
      </c>
      <c r="Z115">
        <f>IF('LF Projected Ratios'!AA$45&gt;=0,$B115+(1-$B115)*'LF Projected Ratios'!AA$45,$B115*(1+'LF Projected Ratios'!AA$45))</f>
        <v>0.61488781019456873</v>
      </c>
      <c r="AA115">
        <f>IF('LF Projected Ratios'!AB$45&gt;=0,$B115+(1-$B115)*'LF Projected Ratios'!AB$45,$B115*(1+'LF Projected Ratios'!AB$45))</f>
        <v>0.61269381406249734</v>
      </c>
      <c r="AB115">
        <f>IF('LF Projected Ratios'!AC$45&gt;=0,$B115+(1-$B115)*'LF Projected Ratios'!AC$45,$B115*(1+'LF Projected Ratios'!AC$45))</f>
        <v>0.61051870919265705</v>
      </c>
      <c r="AC115">
        <f>IF('LF Projected Ratios'!AD$45&gt;=0,$B115+(1-$B115)*'LF Projected Ratios'!AD$45,$B115*(1+'LF Projected Ratios'!AD$45))</f>
        <v>0.60836225263799537</v>
      </c>
      <c r="AD115">
        <f>IF('LF Projected Ratios'!AE$45&gt;=0,$B115+(1-$B115)*'LF Projected Ratios'!AE$45,$B115*(1+'LF Projected Ratios'!AE$45))</f>
        <v>0.60622420559950252</v>
      </c>
      <c r="AE115">
        <f>IF('LF Projected Ratios'!AF$45&gt;=0,$B115+(1-$B115)*'LF Projected Ratios'!AF$45,$B115*(1+'LF Projected Ratios'!AF$45))</f>
        <v>0.60410433333805935</v>
      </c>
      <c r="AF115">
        <f>IF('LF Projected Ratios'!AG$45&gt;=0,$B115+(1-$B115)*'LF Projected Ratios'!AG$45,$B115*(1+'LF Projected Ratios'!AG$45))</f>
        <v>0.60200240508852432</v>
      </c>
    </row>
    <row r="116" spans="1:32" x14ac:dyDescent="0.2">
      <c r="A116" s="6" t="s">
        <v>42</v>
      </c>
      <c r="B116" s="28">
        <f t="shared" si="0"/>
        <v>0.65833412370186062</v>
      </c>
      <c r="C116">
        <f>IF('LF Projected Ratios'!D$45&gt;=0,$B116+(1-$B116)*'LF Projected Ratios'!D$45,$B116*(1+'LF Projected Ratios'!D$45))</f>
        <v>0.6557689438381813</v>
      </c>
      <c r="D116">
        <f>IF('LF Projected Ratios'!E$45&gt;=0,$B116+(1-$B116)*'LF Projected Ratios'!E$45,$B116*(1+'LF Projected Ratios'!E$45))</f>
        <v>0.65313486007789934</v>
      </c>
      <c r="E116">
        <f>IF('LF Projected Ratios'!F$45&gt;=0,$B116+(1-$B116)*'LF Projected Ratios'!F$45,$B116*(1+'LF Projected Ratios'!F$45))</f>
        <v>0.65051691899608766</v>
      </c>
      <c r="F116">
        <f>IF('LF Projected Ratios'!G$45&gt;=0,$B116+(1-$B116)*'LF Projected Ratios'!G$45,$B116*(1+'LF Projected Ratios'!G$45))</f>
        <v>0.6479247867670187</v>
      </c>
      <c r="G116">
        <f>IF('LF Projected Ratios'!H$45&gt;=0,$B116+(1-$B116)*'LF Projected Ratios'!H$45,$B116*(1+'LF Projected Ratios'!H$45))</f>
        <v>0.64533716975068334</v>
      </c>
      <c r="H116">
        <f>IF('LF Projected Ratios'!I$45&gt;=0,$B116+(1-$B116)*'LF Projected Ratios'!I$45,$B116*(1+'LF Projected Ratios'!I$45))</f>
        <v>0.64275007015984165</v>
      </c>
      <c r="I116">
        <f>IF('LF Projected Ratios'!J$45&gt;=0,$B116+(1-$B116)*'LF Projected Ratios'!J$45,$B116*(1+'LF Projected Ratios'!J$45))</f>
        <v>0.64018709392142281</v>
      </c>
      <c r="J116">
        <f>IF('LF Projected Ratios'!K$45&gt;=0,$B116+(1-$B116)*'LF Projected Ratios'!K$45,$B116*(1+'LF Projected Ratios'!K$45))</f>
        <v>0.63765845898584528</v>
      </c>
      <c r="K116">
        <f>IF('LF Projected Ratios'!L$45&gt;=0,$B116+(1-$B116)*'LF Projected Ratios'!L$45,$B116*(1+'LF Projected Ratios'!L$45))</f>
        <v>0.63517386254121033</v>
      </c>
      <c r="L116">
        <f>IF('LF Projected Ratios'!M$45&gt;=0,$B116+(1-$B116)*'LF Projected Ratios'!M$45,$B116*(1+'LF Projected Ratios'!M$45))</f>
        <v>0.63278852653677831</v>
      </c>
      <c r="M116">
        <f>IF('LF Projected Ratios'!N$45&gt;=0,$B116+(1-$B116)*'LF Projected Ratios'!N$45,$B116*(1+'LF Projected Ratios'!N$45))</f>
        <v>0.63035936278276317</v>
      </c>
      <c r="N116">
        <f>IF('LF Projected Ratios'!O$45&gt;=0,$B116+(1-$B116)*'LF Projected Ratios'!O$45,$B116*(1+'LF Projected Ratios'!O$45))</f>
        <v>0.62795245672588729</v>
      </c>
      <c r="O116">
        <f>IF('LF Projected Ratios'!P$45&gt;=0,$B116+(1-$B116)*'LF Projected Ratios'!P$45,$B116*(1+'LF Projected Ratios'!P$45))</f>
        <v>0.62556750385036464</v>
      </c>
      <c r="P116">
        <f>IF('LF Projected Ratios'!Q$45&gt;=0,$B116+(1-$B116)*'LF Projected Ratios'!Q$45,$B116*(1+'LF Projected Ratios'!Q$45))</f>
        <v>0.62320420517011388</v>
      </c>
      <c r="Q116">
        <f>IF('LF Projected Ratios'!R$45&gt;=0,$B116+(1-$B116)*'LF Projected Ratios'!R$45,$B116*(1+'LF Projected Ratios'!R$45))</f>
        <v>0.62086226710380943</v>
      </c>
      <c r="R116">
        <f>IF('LF Projected Ratios'!S$45&gt;=0,$B116+(1-$B116)*'LF Projected Ratios'!S$45,$B116*(1+'LF Projected Ratios'!S$45))</f>
        <v>0.6185414013533046</v>
      </c>
      <c r="S116">
        <f>IF('LF Projected Ratios'!T$45&gt;=0,$B116+(1-$B116)*'LF Projected Ratios'!T$45,$B116*(1+'LF Projected Ratios'!T$45))</f>
        <v>0.61624132478532179</v>
      </c>
      <c r="T116">
        <f>IF('LF Projected Ratios'!U$45&gt;=0,$B116+(1-$B116)*'LF Projected Ratios'!U$45,$B116*(1+'LF Projected Ratios'!U$45))</f>
        <v>0.61396175931630437</v>
      </c>
      <c r="U116">
        <f>IF('LF Projected Ratios'!V$45&gt;=0,$B116+(1-$B116)*'LF Projected Ratios'!V$45,$B116*(1+'LF Projected Ratios'!V$45))</f>
        <v>0.61170243180034167</v>
      </c>
      <c r="V116">
        <f>IF('LF Projected Ratios'!W$45&gt;=0,$B116+(1-$B116)*'LF Projected Ratios'!W$45,$B116*(1+'LF Projected Ratios'!W$45))</f>
        <v>0.60946307392006038</v>
      </c>
      <c r="W116">
        <f>IF('LF Projected Ratios'!X$45&gt;=0,$B116+(1-$B116)*'LF Projected Ratios'!X$45,$B116*(1+'LF Projected Ratios'!X$45))</f>
        <v>0.60724342208039928</v>
      </c>
      <c r="X116">
        <f>IF('LF Projected Ratios'!Y$45&gt;=0,$B116+(1-$B116)*'LF Projected Ratios'!Y$45,$B116*(1+'LF Projected Ratios'!Y$45))</f>
        <v>0.60504321730517496</v>
      </c>
      <c r="Y116">
        <f>IF('LF Projected Ratios'!Z$45&gt;=0,$B116+(1-$B116)*'LF Projected Ratios'!Z$45,$B116*(1+'LF Projected Ratios'!Z$45))</f>
        <v>0.60286220513635314</v>
      </c>
      <c r="Z116">
        <f>IF('LF Projected Ratios'!AA$45&gt;=0,$B116+(1-$B116)*'LF Projected Ratios'!AA$45,$B116*(1+'LF Projected Ratios'!AA$45))</f>
        <v>0.6007001355359487</v>
      </c>
      <c r="AA116">
        <f>IF('LF Projected Ratios'!AB$45&gt;=0,$B116+(1-$B116)*'LF Projected Ratios'!AB$45,$B116*(1+'LF Projected Ratios'!AB$45))</f>
        <v>0.59855676279046588</v>
      </c>
      <c r="AB116">
        <f>IF('LF Projected Ratios'!AC$45&gt;=0,$B116+(1-$B116)*'LF Projected Ratios'!AC$45,$B116*(1+'LF Projected Ratios'!AC$45))</f>
        <v>0.59643184541780814</v>
      </c>
      <c r="AC116">
        <f>IF('LF Projected Ratios'!AD$45&gt;=0,$B116+(1-$B116)*'LF Projected Ratios'!AD$45,$B116*(1+'LF Projected Ratios'!AD$45))</f>
        <v>0.5943251460765856</v>
      </c>
      <c r="AD116">
        <f>IF('LF Projected Ratios'!AE$45&gt;=0,$B116+(1-$B116)*'LF Projected Ratios'!AE$45,$B116*(1+'LF Projected Ratios'!AE$45))</f>
        <v>0.59223643147774108</v>
      </c>
      <c r="AE116">
        <f>IF('LF Projected Ratios'!AF$45&gt;=0,$B116+(1-$B116)*'LF Projected Ratios'!AF$45,$B116*(1+'LF Projected Ratios'!AF$45))</f>
        <v>0.59016547229843186</v>
      </c>
      <c r="AF116">
        <f>IF('LF Projected Ratios'!AG$45&gt;=0,$B116+(1-$B116)*'LF Projected Ratios'!AG$45,$B116*(1+'LF Projected Ratios'!AG$45))</f>
        <v>0.5881120430980985</v>
      </c>
    </row>
    <row r="117" spans="1:32" x14ac:dyDescent="0.2">
      <c r="A117" s="6" t="s">
        <v>105</v>
      </c>
      <c r="B117" s="28">
        <f t="shared" si="0"/>
        <v>0.6945648248964772</v>
      </c>
      <c r="C117">
        <f>IF('LF Projected Ratios'!D$45&gt;=0,$B117+(1-$B117)*'LF Projected Ratios'!D$45,$B117*(1+'LF Projected Ratios'!D$45))</f>
        <v>0.69185847315395188</v>
      </c>
      <c r="D117">
        <f>IF('LF Projected Ratios'!E$45&gt;=0,$B117+(1-$B117)*'LF Projected Ratios'!E$45,$B117*(1+'LF Projected Ratios'!E$45))</f>
        <v>0.68907942546395018</v>
      </c>
      <c r="E117">
        <f>IF('LF Projected Ratios'!F$45&gt;=0,$B117+(1-$B117)*'LF Projected Ratios'!F$45,$B117*(1+'LF Projected Ratios'!F$45))</f>
        <v>0.68631740884713988</v>
      </c>
      <c r="F117">
        <f>IF('LF Projected Ratios'!G$45&gt;=0,$B117+(1-$B117)*'LF Projected Ratios'!G$45,$B117*(1+'LF Projected Ratios'!G$45))</f>
        <v>0.68358262144516235</v>
      </c>
      <c r="G117">
        <f>IF('LF Projected Ratios'!H$45&gt;=0,$B117+(1-$B117)*'LF Projected Ratios'!H$45,$B117*(1+'LF Projected Ratios'!H$45))</f>
        <v>0.68085259774573148</v>
      </c>
      <c r="H117">
        <f>IF('LF Projected Ratios'!I$45&gt;=0,$B117+(1-$B117)*'LF Projected Ratios'!I$45,$B117*(1+'LF Projected Ratios'!I$45))</f>
        <v>0.67812311994774266</v>
      </c>
      <c r="I117">
        <f>IF('LF Projected Ratios'!J$45&gt;=0,$B117+(1-$B117)*'LF Projected Ratios'!J$45,$B117*(1+'LF Projected Ratios'!J$45))</f>
        <v>0.67541909310459303</v>
      </c>
      <c r="J117">
        <f>IF('LF Projected Ratios'!K$45&gt;=0,$B117+(1-$B117)*'LF Projected Ratios'!K$45,$B117*(1+'LF Projected Ratios'!K$45))</f>
        <v>0.67275129750046914</v>
      </c>
      <c r="K117">
        <f>IF('LF Projected Ratios'!L$45&gt;=0,$B117+(1-$B117)*'LF Projected Ratios'!L$45,$B117*(1+'LF Projected Ratios'!L$45))</f>
        <v>0.67012996399765379</v>
      </c>
      <c r="L117">
        <f>IF('LF Projected Ratios'!M$45&gt;=0,$B117+(1-$B117)*'LF Projected Ratios'!M$45,$B117*(1+'LF Projected Ratios'!M$45))</f>
        <v>0.66761335362521645</v>
      </c>
      <c r="M117">
        <f>IF('LF Projected Ratios'!N$45&gt;=0,$B117+(1-$B117)*'LF Projected Ratios'!N$45,$B117*(1+'LF Projected Ratios'!N$45))</f>
        <v>0.66505050349075112</v>
      </c>
      <c r="N117">
        <f>IF('LF Projected Ratios'!O$45&gt;=0,$B117+(1-$B117)*'LF Projected Ratios'!O$45,$B117*(1+'LF Projected Ratios'!O$45))</f>
        <v>0.66251113598153577</v>
      </c>
      <c r="O117">
        <f>IF('LF Projected Ratios'!P$45&gt;=0,$B117+(1-$B117)*'LF Projected Ratios'!P$45,$B117*(1+'LF Projected Ratios'!P$45))</f>
        <v>0.65999492982308983</v>
      </c>
      <c r="P117">
        <f>IF('LF Projected Ratios'!Q$45&gt;=0,$B117+(1-$B117)*'LF Projected Ratios'!Q$45,$B117*(1+'LF Projected Ratios'!Q$45))</f>
        <v>0.65750156957495876</v>
      </c>
      <c r="Q117">
        <f>IF('LF Projected Ratios'!R$45&gt;=0,$B117+(1-$B117)*'LF Projected Ratios'!R$45,$B117*(1+'LF Projected Ratios'!R$45))</f>
        <v>0.65503074549888851</v>
      </c>
      <c r="R117">
        <f>IF('LF Projected Ratios'!S$45&gt;=0,$B117+(1-$B117)*'LF Projected Ratios'!S$45,$B117*(1+'LF Projected Ratios'!S$45))</f>
        <v>0.65258215343055814</v>
      </c>
      <c r="S117">
        <f>IF('LF Projected Ratios'!T$45&gt;=0,$B117+(1-$B117)*'LF Projected Ratios'!T$45,$B117*(1+'LF Projected Ratios'!T$45))</f>
        <v>0.65015549465475853</v>
      </c>
      <c r="T117">
        <f>IF('LF Projected Ratios'!U$45&gt;=0,$B117+(1-$B117)*'LF Projected Ratios'!U$45,$B117*(1+'LF Projected Ratios'!U$45))</f>
        <v>0.64775047578390754</v>
      </c>
      <c r="U117">
        <f>IF('LF Projected Ratios'!V$45&gt;=0,$B117+(1-$B117)*'LF Projected Ratios'!V$45,$B117*(1+'LF Projected Ratios'!V$45))</f>
        <v>0.64536680863980678</v>
      </c>
      <c r="V117">
        <f>IF('LF Projected Ratios'!W$45&gt;=0,$B117+(1-$B117)*'LF Projected Ratios'!W$45,$B117*(1+'LF Projected Ratios'!W$45))</f>
        <v>0.64300421013852893</v>
      </c>
      <c r="W117">
        <f>IF('LF Projected Ratios'!X$45&gt;=0,$B117+(1-$B117)*'LF Projected Ratios'!X$45,$B117*(1+'LF Projected Ratios'!X$45))</f>
        <v>0.64066240217834558</v>
      </c>
      <c r="X117">
        <f>IF('LF Projected Ratios'!Y$45&gt;=0,$B117+(1-$B117)*'LF Projected Ratios'!Y$45,$B117*(1+'LF Projected Ratios'!Y$45))</f>
        <v>0.63834111153060125</v>
      </c>
      <c r="Y117">
        <f>IF('LF Projected Ratios'!Z$45&gt;=0,$B117+(1-$B117)*'LF Projected Ratios'!Z$45,$B117*(1+'LF Projected Ratios'!Z$45))</f>
        <v>0.63604006973344107</v>
      </c>
      <c r="Z117">
        <f>IF('LF Projected Ratios'!AA$45&gt;=0,$B117+(1-$B117)*'LF Projected Ratios'!AA$45,$B117*(1+'LF Projected Ratios'!AA$45))</f>
        <v>0.63375901298831183</v>
      </c>
      <c r="AA117">
        <f>IF('LF Projected Ratios'!AB$45&gt;=0,$B117+(1-$B117)*'LF Projected Ratios'!AB$45,$B117*(1+'LF Projected Ratios'!AB$45))</f>
        <v>0.63149768205914314</v>
      </c>
      <c r="AB117">
        <f>IF('LF Projected Ratios'!AC$45&gt;=0,$B117+(1-$B117)*'LF Projected Ratios'!AC$45,$B117*(1+'LF Projected Ratios'!AC$45))</f>
        <v>0.62925582217413445</v>
      </c>
      <c r="AC117">
        <f>IF('LF Projected Ratios'!AD$45&gt;=0,$B117+(1-$B117)*'LF Projected Ratios'!AD$45,$B117*(1+'LF Projected Ratios'!AD$45))</f>
        <v>0.62703318293007115</v>
      </c>
      <c r="AD117">
        <f>IF('LF Projected Ratios'!AE$45&gt;=0,$B117+(1-$B117)*'LF Projected Ratios'!AE$45,$B117*(1+'LF Projected Ratios'!AE$45))</f>
        <v>0.62482951819908705</v>
      </c>
      <c r="AE117">
        <f>IF('LF Projected Ratios'!AF$45&gt;=0,$B117+(1-$B117)*'LF Projected Ratios'!AF$45,$B117*(1+'LF Projected Ratios'!AF$45))</f>
        <v>0.62264458603780648</v>
      </c>
      <c r="AF117">
        <f>IF('LF Projected Ratios'!AG$45&gt;=0,$B117+(1-$B117)*'LF Projected Ratios'!AG$45,$B117*(1+'LF Projected Ratios'!AG$45))</f>
        <v>0.62047814859879447</v>
      </c>
    </row>
    <row r="118" spans="1:32" x14ac:dyDescent="0.2">
      <c r="A118" s="6" t="s">
        <v>106</v>
      </c>
      <c r="B118" s="28">
        <f t="shared" si="0"/>
        <v>0.72498835736373246</v>
      </c>
      <c r="C118">
        <f>IF('LF Projected Ratios'!D$45&gt;=0,$B118+(1-$B118)*'LF Projected Ratios'!D$45,$B118*(1+'LF Projected Ratios'!D$45))</f>
        <v>0.72216346120727315</v>
      </c>
      <c r="D118">
        <f>IF('LF Projected Ratios'!E$45&gt;=0,$B118+(1-$B118)*'LF Projected Ratios'!E$45,$B118*(1+'LF Projected Ratios'!E$45))</f>
        <v>0.71926268485409395</v>
      </c>
      <c r="E118">
        <f>IF('LF Projected Ratios'!F$45&gt;=0,$B118+(1-$B118)*'LF Projected Ratios'!F$45,$B118*(1+'LF Projected Ratios'!F$45))</f>
        <v>0.71637968557417631</v>
      </c>
      <c r="F118">
        <f>IF('LF Projected Ratios'!G$45&gt;=0,$B118+(1-$B118)*'LF Projected Ratios'!G$45,$B118*(1+'LF Projected Ratios'!G$45))</f>
        <v>0.71352510821115722</v>
      </c>
      <c r="G118">
        <f>IF('LF Projected Ratios'!H$45&gt;=0,$B118+(1-$B118)*'LF Projected Ratios'!H$45,$B118*(1+'LF Projected Ratios'!H$45))</f>
        <v>0.71067550321178319</v>
      </c>
      <c r="H118">
        <f>IF('LF Projected Ratios'!I$45&gt;=0,$B118+(1-$B118)*'LF Projected Ratios'!I$45,$B118*(1+'LF Projected Ratios'!I$45))</f>
        <v>0.70782646802558624</v>
      </c>
      <c r="I118">
        <f>IF('LF Projected Ratios'!J$45&gt;=0,$B118+(1-$B118)*'LF Projected Ratios'!J$45,$B118*(1+'LF Projected Ratios'!J$45))</f>
        <v>0.70500399860442797</v>
      </c>
      <c r="J118">
        <f>IF('LF Projected Ratios'!K$45&gt;=0,$B118+(1-$B118)*'LF Projected Ratios'!K$45,$B118*(1+'LF Projected Ratios'!K$45))</f>
        <v>0.70221934743366898</v>
      </c>
      <c r="K118">
        <f>IF('LF Projected Ratios'!L$45&gt;=0,$B118+(1-$B118)*'LF Projected Ratios'!L$45,$B118*(1+'LF Projected Ratios'!L$45))</f>
        <v>0.69948319351082699</v>
      </c>
      <c r="L118">
        <f>IF('LF Projected Ratios'!M$45&gt;=0,$B118+(1-$B118)*'LF Projected Ratios'!M$45,$B118*(1+'LF Projected Ratios'!M$45))</f>
        <v>0.69685634983167888</v>
      </c>
      <c r="M118">
        <f>IF('LF Projected Ratios'!N$45&gt;=0,$B118+(1-$B118)*'LF Projected Ratios'!N$45,$B118*(1+'LF Projected Ratios'!N$45))</f>
        <v>0.69418124098286504</v>
      </c>
      <c r="N118">
        <f>IF('LF Projected Ratios'!O$45&gt;=0,$B118+(1-$B118)*'LF Projected Ratios'!O$45,$B118*(1+'LF Projected Ratios'!O$45))</f>
        <v>0.69153064335214964</v>
      </c>
      <c r="O118">
        <f>IF('LF Projected Ratios'!P$45&gt;=0,$B118+(1-$B118)*'LF Projected Ratios'!P$45,$B118*(1+'LF Projected Ratios'!P$45))</f>
        <v>0.68890422159249287</v>
      </c>
      <c r="P118">
        <f>IF('LF Projected Ratios'!Q$45&gt;=0,$B118+(1-$B118)*'LF Projected Ratios'!Q$45,$B118*(1+'LF Projected Ratios'!Q$45))</f>
        <v>0.686301646446425</v>
      </c>
      <c r="Q118">
        <f>IF('LF Projected Ratios'!R$45&gt;=0,$B118+(1-$B118)*'LF Projected Ratios'!R$45,$B118*(1+'LF Projected Ratios'!R$45))</f>
        <v>0.68372259460844587</v>
      </c>
      <c r="R118">
        <f>IF('LF Projected Ratios'!S$45&gt;=0,$B118+(1-$B118)*'LF Projected Ratios'!S$45,$B118*(1+'LF Projected Ratios'!S$45))</f>
        <v>0.68116674859113957</v>
      </c>
      <c r="S118">
        <f>IF('LF Projected Ratios'!T$45&gt;=0,$B118+(1-$B118)*'LF Projected Ratios'!T$45,$B118*(1+'LF Projected Ratios'!T$45))</f>
        <v>0.67863379659488576</v>
      </c>
      <c r="T118">
        <f>IF('LF Projected Ratios'!U$45&gt;=0,$B118+(1-$B118)*'LF Projected Ratios'!U$45,$B118*(1+'LF Projected Ratios'!U$45))</f>
        <v>0.6761234323810531</v>
      </c>
      <c r="U118">
        <f>IF('LF Projected Ratios'!V$45&gt;=0,$B118+(1-$B118)*'LF Projected Ratios'!V$45,$B118*(1+'LF Projected Ratios'!V$45))</f>
        <v>0.67363535514857731</v>
      </c>
      <c r="V118">
        <f>IF('LF Projected Ratios'!W$45&gt;=0,$B118+(1-$B118)*'LF Projected Ratios'!W$45,$B118*(1+'LF Projected Ratios'!W$45))</f>
        <v>0.6711692694138055</v>
      </c>
      <c r="W118">
        <f>IF('LF Projected Ratios'!X$45&gt;=0,$B118+(1-$B118)*'LF Projected Ratios'!X$45,$B118*(1+'LF Projected Ratios'!X$45))</f>
        <v>0.66872488489351578</v>
      </c>
      <c r="X118">
        <f>IF('LF Projected Ratios'!Y$45&gt;=0,$B118+(1-$B118)*'LF Projected Ratios'!Y$45,$B118*(1+'LF Projected Ratios'!Y$45))</f>
        <v>0.666301916391011</v>
      </c>
      <c r="Y118">
        <f>IF('LF Projected Ratios'!Z$45&gt;=0,$B118+(1-$B118)*'LF Projected Ratios'!Z$45,$B118*(1+'LF Projected Ratios'!Z$45))</f>
        <v>0.66390008368519104</v>
      </c>
      <c r="Z118">
        <f>IF('LF Projected Ratios'!AA$45&gt;=0,$B118+(1-$B118)*'LF Projected Ratios'!AA$45,$B118*(1+'LF Projected Ratios'!AA$45))</f>
        <v>0.66151911142252107</v>
      </c>
      <c r="AA118">
        <f>IF('LF Projected Ratios'!AB$45&gt;=0,$B118+(1-$B118)*'LF Projected Ratios'!AB$45,$B118*(1+'LF Projected Ratios'!AB$45))</f>
        <v>0.65915872901179628</v>
      </c>
      <c r="AB118">
        <f>IF('LF Projected Ratios'!AC$45&gt;=0,$B118+(1-$B118)*'LF Projected Ratios'!AC$45,$B118*(1+'LF Projected Ratios'!AC$45))</f>
        <v>0.65681867052162679</v>
      </c>
      <c r="AC118">
        <f>IF('LF Projected Ratios'!AD$45&gt;=0,$B118+(1-$B118)*'LF Projected Ratios'!AD$45,$B118*(1+'LF Projected Ratios'!AD$45))</f>
        <v>0.65449867458056288</v>
      </c>
      <c r="AD118">
        <f>IF('LF Projected Ratios'!AE$45&gt;=0,$B118+(1-$B118)*'LF Projected Ratios'!AE$45,$B118*(1+'LF Projected Ratios'!AE$45))</f>
        <v>0.65219848427977312</v>
      </c>
      <c r="AE118">
        <f>IF('LF Projected Ratios'!AF$45&gt;=0,$B118+(1-$B118)*'LF Projected Ratios'!AF$45,$B118*(1+'LF Projected Ratios'!AF$45))</f>
        <v>0.64991784707820732</v>
      </c>
      <c r="AF118">
        <f>IF('LF Projected Ratios'!AG$45&gt;=0,$B118+(1-$B118)*'LF Projected Ratios'!AG$45,$B118*(1+'LF Projected Ratios'!AG$45))</f>
        <v>0.64765651471016705</v>
      </c>
    </row>
    <row r="119" spans="1:32" x14ac:dyDescent="0.2">
      <c r="A119" s="6" t="s">
        <v>107</v>
      </c>
      <c r="B119" s="28">
        <f t="shared" si="0"/>
        <v>0.65087116958628932</v>
      </c>
      <c r="C119">
        <f>IF('LF Projected Ratios'!D$45&gt;=0,$B119+(1-$B119)*'LF Projected Ratios'!D$45,$B119*(1+'LF Projected Ratios'!D$45))</f>
        <v>0.64833506890737591</v>
      </c>
      <c r="D119">
        <f>IF('LF Projected Ratios'!E$45&gt;=0,$B119+(1-$B119)*'LF Projected Ratios'!E$45,$B119*(1+'LF Projected Ratios'!E$45))</f>
        <v>0.64573084543464665</v>
      </c>
      <c r="E119">
        <f>IF('LF Projected Ratios'!F$45&gt;=0,$B119+(1-$B119)*'LF Projected Ratios'!F$45,$B119*(1+'LF Projected Ratios'!F$45))</f>
        <v>0.64314258164506011</v>
      </c>
      <c r="F119">
        <f>IF('LF Projected Ratios'!G$45&gt;=0,$B119+(1-$B119)*'LF Projected Ratios'!G$45,$B119*(1+'LF Projected Ratios'!G$45))</f>
        <v>0.64057983413598452</v>
      </c>
      <c r="G119">
        <f>IF('LF Projected Ratios'!H$45&gt;=0,$B119+(1-$B119)*'LF Projected Ratios'!H$45,$B119*(1+'LF Projected Ratios'!H$45))</f>
        <v>0.6380215506546526</v>
      </c>
      <c r="H119">
        <f>IF('LF Projected Ratios'!I$45&gt;=0,$B119+(1-$B119)*'LF Projected Ratios'!I$45,$B119*(1+'LF Projected Ratios'!I$45))</f>
        <v>0.63546377873321735</v>
      </c>
      <c r="I119">
        <f>IF('LF Projected Ratios'!J$45&gt;=0,$B119+(1-$B119)*'LF Projected Ratios'!J$45,$B119*(1+'LF Projected Ratios'!J$45))</f>
        <v>0.6329298566990057</v>
      </c>
      <c r="J119">
        <f>IF('LF Projected Ratios'!K$45&gt;=0,$B119+(1-$B119)*'LF Projected Ratios'!K$45,$B119*(1+'LF Projected Ratios'!K$45))</f>
        <v>0.63042988667053201</v>
      </c>
      <c r="K119">
        <f>IF('LF Projected Ratios'!L$45&gt;=0,$B119+(1-$B119)*'LF Projected Ratios'!L$45,$B119*(1+'LF Projected Ratios'!L$45))</f>
        <v>0.62797345590741727</v>
      </c>
      <c r="L119">
        <f>IF('LF Projected Ratios'!M$45&gt;=0,$B119+(1-$B119)*'LF Projected Ratios'!M$45,$B119*(1+'LF Projected Ratios'!M$45))</f>
        <v>0.62561516035632103</v>
      </c>
      <c r="M119">
        <f>IF('LF Projected Ratios'!N$45&gt;=0,$B119+(1-$B119)*'LF Projected Ratios'!N$45,$B119*(1+'LF Projected Ratios'!N$45))</f>
        <v>0.62321353389223622</v>
      </c>
      <c r="N119">
        <f>IF('LF Projected Ratios'!O$45&gt;=0,$B119+(1-$B119)*'LF Projected Ratios'!O$45,$B119*(1+'LF Projected Ratios'!O$45))</f>
        <v>0.62083391280938227</v>
      </c>
      <c r="O119">
        <f>IF('LF Projected Ratios'!P$45&gt;=0,$B119+(1-$B119)*'LF Projected Ratios'!P$45,$B119*(1+'LF Projected Ratios'!P$45))</f>
        <v>0.61847599604400028</v>
      </c>
      <c r="P119">
        <f>IF('LF Projected Ratios'!Q$45&gt;=0,$B119+(1-$B119)*'LF Projected Ratios'!Q$45,$B119*(1+'LF Projected Ratios'!Q$45))</f>
        <v>0.61613948799935103</v>
      </c>
      <c r="Q119">
        <f>IF('LF Projected Ratios'!R$45&gt;=0,$B119+(1-$B119)*'LF Projected Ratios'!R$45,$B119*(1+'LF Projected Ratios'!R$45))</f>
        <v>0.61382409842218166</v>
      </c>
      <c r="R119">
        <f>IF('LF Projected Ratios'!S$45&gt;=0,$B119+(1-$B119)*'LF Projected Ratios'!S$45,$B119*(1+'LF Projected Ratios'!S$45))</f>
        <v>0.61152954228252765</v>
      </c>
      <c r="S119">
        <f>IF('LF Projected Ratios'!T$45&gt;=0,$B119+(1-$B119)*'LF Projected Ratios'!T$45,$B119*(1+'LF Projected Ratios'!T$45))</f>
        <v>0.60925553965674406</v>
      </c>
      <c r="T119">
        <f>IF('LF Projected Ratios'!U$45&gt;=0,$B119+(1-$B119)*'LF Projected Ratios'!U$45,$B119*(1+'LF Projected Ratios'!U$45))</f>
        <v>0.60700181561366251</v>
      </c>
      <c r="U119">
        <f>IF('LF Projected Ratios'!V$45&gt;=0,$B119+(1-$B119)*'LF Projected Ratios'!V$45,$B119*(1+'LF Projected Ratios'!V$45))</f>
        <v>0.60476810010378701</v>
      </c>
      <c r="V119">
        <f>IF('LF Projected Ratios'!W$45&gt;=0,$B119+(1-$B119)*'LF Projected Ratios'!W$45,$B119*(1+'LF Projected Ratios'!W$45))</f>
        <v>0.60255412785142204</v>
      </c>
      <c r="W119">
        <f>IF('LF Projected Ratios'!X$45&gt;=0,$B119+(1-$B119)*'LF Projected Ratios'!X$45,$B119*(1+'LF Projected Ratios'!X$45))</f>
        <v>0.60035963824965133</v>
      </c>
      <c r="X119">
        <f>IF('LF Projected Ratios'!Y$45&gt;=0,$B119+(1-$B119)*'LF Projected Ratios'!Y$45,$B119*(1+'LF Projected Ratios'!Y$45))</f>
        <v>0.59818437525807633</v>
      </c>
      <c r="Y119">
        <f>IF('LF Projected Ratios'!Z$45&gt;=0,$B119+(1-$B119)*'LF Projected Ratios'!Z$45,$B119*(1+'LF Projected Ratios'!Z$45))</f>
        <v>0.59602808730322943</v>
      </c>
      <c r="Z119">
        <f>IF('LF Projected Ratios'!AA$45&gt;=0,$B119+(1-$B119)*'LF Projected Ratios'!AA$45,$B119*(1+'LF Projected Ratios'!AA$45))</f>
        <v>0.59389052718158597</v>
      </c>
      <c r="AA119">
        <f>IF('LF Projected Ratios'!AB$45&gt;=0,$B119+(1-$B119)*'LF Projected Ratios'!AB$45,$B119*(1+'LF Projected Ratios'!AB$45))</f>
        <v>0.59177145196508762</v>
      </c>
      <c r="AB119">
        <f>IF('LF Projected Ratios'!AC$45&gt;=0,$B119+(1-$B119)*'LF Projected Ratios'!AC$45,$B119*(1+'LF Projected Ratios'!AC$45))</f>
        <v>0.58967062290910766</v>
      </c>
      <c r="AC119">
        <f>IF('LF Projected Ratios'!AD$45&gt;=0,$B119+(1-$B119)*'LF Projected Ratios'!AD$45,$B119*(1+'LF Projected Ratios'!AD$45))</f>
        <v>0.58758780536278654</v>
      </c>
      <c r="AD119">
        <f>IF('LF Projected Ratios'!AE$45&gt;=0,$B119+(1-$B119)*'LF Projected Ratios'!AE$45,$B119*(1+'LF Projected Ratios'!AE$45))</f>
        <v>0.58552276868165964</v>
      </c>
      <c r="AE119">
        <f>IF('LF Projected Ratios'!AF$45&gt;=0,$B119+(1-$B119)*'LF Projected Ratios'!AF$45,$B119*(1+'LF Projected Ratios'!AF$45))</f>
        <v>0.58347528614251531</v>
      </c>
      <c r="AF119">
        <f>IF('LF Projected Ratios'!AG$45&gt;=0,$B119+(1-$B119)*'LF Projected Ratios'!AG$45,$B119*(1+'LF Projected Ratios'!AG$45))</f>
        <v>0.58144513486041516</v>
      </c>
    </row>
    <row r="120" spans="1:32" x14ac:dyDescent="0.2">
      <c r="A120" s="6" t="s">
        <v>43</v>
      </c>
      <c r="B120" s="28">
        <f t="shared" si="0"/>
        <v>0.59182853592609308</v>
      </c>
      <c r="C120">
        <f>IF('LF Projected Ratios'!D$45&gt;=0,$B120+(1-$B120)*'LF Projected Ratios'!D$45,$B120*(1+'LF Projected Ratios'!D$45))</f>
        <v>0.58952249316079974</v>
      </c>
      <c r="D120">
        <f>IF('LF Projected Ratios'!E$45&gt;=0,$B120+(1-$B120)*'LF Projected Ratios'!E$45,$B120*(1+'LF Projected Ratios'!E$45))</f>
        <v>0.58715450724114471</v>
      </c>
      <c r="E120">
        <f>IF('LF Projected Ratios'!F$45&gt;=0,$B120+(1-$B120)*'LF Projected Ratios'!F$45,$B120*(1+'LF Projected Ratios'!F$45))</f>
        <v>0.58480103325003951</v>
      </c>
      <c r="F120">
        <f>IF('LF Projected Ratios'!G$45&gt;=0,$B120+(1-$B120)*'LF Projected Ratios'!G$45,$B120*(1+'LF Projected Ratios'!G$45))</f>
        <v>0.58247076087492644</v>
      </c>
      <c r="G120">
        <f>IF('LF Projected Ratios'!H$45&gt;=0,$B120+(1-$B120)*'LF Projected Ratios'!H$45,$B120*(1+'LF Projected Ratios'!H$45))</f>
        <v>0.58014454758112988</v>
      </c>
      <c r="H120">
        <f>IF('LF Projected Ratios'!I$45&gt;=0,$B120+(1-$B120)*'LF Projected Ratios'!I$45,$B120*(1+'LF Projected Ratios'!I$45))</f>
        <v>0.57781879944197345</v>
      </c>
      <c r="I120">
        <f>IF('LF Projected Ratios'!J$45&gt;=0,$B120+(1-$B120)*'LF Projected Ratios'!J$45,$B120*(1+'LF Projected Ratios'!J$45))</f>
        <v>0.5755147376894586</v>
      </c>
      <c r="J120">
        <f>IF('LF Projected Ratios'!K$45&gt;=0,$B120+(1-$B120)*'LF Projected Ratios'!K$45,$B120*(1+'LF Projected Ratios'!K$45))</f>
        <v>0.57324154804618233</v>
      </c>
      <c r="K120">
        <f>IF('LF Projected Ratios'!L$45&gt;=0,$B120+(1-$B120)*'LF Projected Ratios'!L$45,$B120*(1+'LF Projected Ratios'!L$45))</f>
        <v>0.57100794808036714</v>
      </c>
      <c r="L120">
        <f>IF('LF Projected Ratios'!M$45&gt;=0,$B120+(1-$B120)*'LF Projected Ratios'!M$45,$B120*(1+'LF Projected Ratios'!M$45))</f>
        <v>0.56886358116337266</v>
      </c>
      <c r="M120">
        <f>IF('LF Projected Ratios'!N$45&gt;=0,$B120+(1-$B120)*'LF Projected Ratios'!N$45,$B120*(1+'LF Projected Ratios'!N$45))</f>
        <v>0.56667981402096856</v>
      </c>
      <c r="N120">
        <f>IF('LF Projected Ratios'!O$45&gt;=0,$B120+(1-$B120)*'LF Projected Ratios'!O$45,$B120*(1+'LF Projected Ratios'!O$45))</f>
        <v>0.56451605608033106</v>
      </c>
      <c r="O120">
        <f>IF('LF Projected Ratios'!P$45&gt;=0,$B120+(1-$B120)*'LF Projected Ratios'!P$45,$B120*(1+'LF Projected Ratios'!P$45))</f>
        <v>0.56237203358817101</v>
      </c>
      <c r="P120">
        <f>IF('LF Projected Ratios'!Q$45&gt;=0,$B120+(1-$B120)*'LF Projected Ratios'!Q$45,$B120*(1+'LF Projected Ratios'!Q$45))</f>
        <v>0.56024747776228734</v>
      </c>
      <c r="Q120">
        <f>IF('LF Projected Ratios'!R$45&gt;=0,$B120+(1-$B120)*'LF Projected Ratios'!R$45,$B120*(1+'LF Projected Ratios'!R$45))</f>
        <v>0.55814212467924063</v>
      </c>
      <c r="R120">
        <f>IF('LF Projected Ratios'!S$45&gt;=0,$B120+(1-$B120)*'LF Projected Ratios'!S$45,$B120*(1+'LF Projected Ratios'!S$45))</f>
        <v>0.55605571516505847</v>
      </c>
      <c r="S120">
        <f>IF('LF Projected Ratios'!T$45&gt;=0,$B120+(1-$B120)*'LF Projected Ratios'!T$45,$B120*(1+'LF Projected Ratios'!T$45))</f>
        <v>0.55398799468887727</v>
      </c>
      <c r="T120">
        <f>IF('LF Projected Ratios'!U$45&gt;=0,$B120+(1-$B120)*'LF Projected Ratios'!U$45,$B120*(1+'LF Projected Ratios'!U$45))</f>
        <v>0.55193871325942601</v>
      </c>
      <c r="U120">
        <f>IF('LF Projected Ratios'!V$45&gt;=0,$B120+(1-$B120)*'LF Projected Ratios'!V$45,$B120*(1+'LF Projected Ratios'!V$45))</f>
        <v>0.54990762532427395</v>
      </c>
      <c r="V120">
        <f>IF('LF Projected Ratios'!W$45&gt;=0,$B120+(1-$B120)*'LF Projected Ratios'!W$45,$B120*(1+'LF Projected Ratios'!W$45))</f>
        <v>0.54789448967174381</v>
      </c>
      <c r="W120">
        <f>IF('LF Projected Ratios'!X$45&gt;=0,$B120+(1-$B120)*'LF Projected Ratios'!X$45,$B120*(1+'LF Projected Ratios'!X$45))</f>
        <v>0.54589906933541743</v>
      </c>
      <c r="X120">
        <f>IF('LF Projected Ratios'!Y$45&gt;=0,$B120+(1-$B120)*'LF Projected Ratios'!Y$45,$B120*(1+'LF Projected Ratios'!Y$45))</f>
        <v>0.54392113150115096</v>
      </c>
      <c r="Y120">
        <f>IF('LF Projected Ratios'!Z$45&gt;=0,$B120+(1-$B120)*'LF Projected Ratios'!Z$45,$B120*(1+'LF Projected Ratios'!Z$45))</f>
        <v>0.54196044741652127</v>
      </c>
      <c r="Z120">
        <f>IF('LF Projected Ratios'!AA$45&gt;=0,$B120+(1-$B120)*'LF Projected Ratios'!AA$45,$B120*(1+'LF Projected Ratios'!AA$45))</f>
        <v>0.54001679230263699</v>
      </c>
      <c r="AA120">
        <f>IF('LF Projected Ratios'!AB$45&gt;=0,$B120+(1-$B120)*'LF Projected Ratios'!AB$45,$B120*(1+'LF Projected Ratios'!AB$45))</f>
        <v>0.5380899452682314</v>
      </c>
      <c r="AB120">
        <f>IF('LF Projected Ratios'!AC$45&gt;=0,$B120+(1-$B120)*'LF Projected Ratios'!AC$45,$B120*(1+'LF Projected Ratios'!AC$45))</f>
        <v>0.53617968922597659</v>
      </c>
      <c r="AC120">
        <f>IF('LF Projected Ratios'!AD$45&gt;=0,$B120+(1-$B120)*'LF Projected Ratios'!AD$45,$B120*(1+'LF Projected Ratios'!AD$45))</f>
        <v>0.53428581081095328</v>
      </c>
      <c r="AD120">
        <f>IF('LF Projected Ratios'!AE$45&gt;=0,$B120+(1-$B120)*'LF Projected Ratios'!AE$45,$B120*(1+'LF Projected Ratios'!AE$45))</f>
        <v>0.532408100301204</v>
      </c>
      <c r="AE120">
        <f>IF('LF Projected Ratios'!AF$45&gt;=0,$B120+(1-$B120)*'LF Projected Ratios'!AF$45,$B120*(1+'LF Projected Ratios'!AF$45))</f>
        <v>0.53054635154031438</v>
      </c>
      <c r="AF120">
        <f>IF('LF Projected Ratios'!AG$45&gt;=0,$B120+(1-$B120)*'LF Projected Ratios'!AG$45,$B120*(1+'LF Projected Ratios'!AG$45))</f>
        <v>0.52870036186196145</v>
      </c>
    </row>
    <row r="121" spans="1:32" x14ac:dyDescent="0.2">
      <c r="A121" s="6" t="s">
        <v>44</v>
      </c>
      <c r="B121" s="28">
        <f t="shared" si="0"/>
        <v>0.65973011190979258</v>
      </c>
      <c r="C121">
        <f>IF('LF Projected Ratios'!D$45&gt;=0,$B121+(1-$B121)*'LF Projected Ratios'!D$45,$B121*(1+'LF Projected Ratios'!D$45))</f>
        <v>0.65715949261845485</v>
      </c>
      <c r="D121">
        <f>IF('LF Projected Ratios'!E$45&gt;=0,$B121+(1-$B121)*'LF Projected Ratios'!E$45,$B121*(1+'LF Projected Ratios'!E$45))</f>
        <v>0.6545198233207753</v>
      </c>
      <c r="E121">
        <f>IF('LF Projected Ratios'!F$45&gt;=0,$B121+(1-$B121)*'LF Projected Ratios'!F$45,$B121*(1+'LF Projected Ratios'!F$45))</f>
        <v>0.65189633093188759</v>
      </c>
      <c r="F121">
        <f>IF('LF Projected Ratios'!G$45&gt;=0,$B121+(1-$B121)*'LF Projected Ratios'!G$45,$B121*(1+'LF Projected Ratios'!G$45))</f>
        <v>0.6492987021230503</v>
      </c>
      <c r="G121">
        <f>IF('LF Projected Ratios'!H$45&gt;=0,$B121+(1-$B121)*'LF Projected Ratios'!H$45,$B121*(1+'LF Projected Ratios'!H$45))</f>
        <v>0.64670559810139139</v>
      </c>
      <c r="H121">
        <f>IF('LF Projected Ratios'!I$45&gt;=0,$B121+(1-$B121)*'LF Projected Ratios'!I$45,$B121*(1+'LF Projected Ratios'!I$45))</f>
        <v>0.6441130126024196</v>
      </c>
      <c r="I121">
        <f>IF('LF Projected Ratios'!J$45&gt;=0,$B121+(1-$B121)*'LF Projected Ratios'!J$45,$B121*(1+'LF Projected Ratios'!J$45))</f>
        <v>0.64154460160909854</v>
      </c>
      <c r="J121">
        <f>IF('LF Projected Ratios'!K$45&gt;=0,$B121+(1-$B121)*'LF Projected Ratios'!K$45,$B121*(1+'LF Projected Ratios'!K$45))</f>
        <v>0.63901060473886628</v>
      </c>
      <c r="K121">
        <f>IF('LF Projected Ratios'!L$45&gt;=0,$B121+(1-$B121)*'LF Projected Ratios'!L$45,$B121*(1+'LF Projected Ratios'!L$45))</f>
        <v>0.63652073974257461</v>
      </c>
      <c r="L121">
        <f>IF('LF Projected Ratios'!M$45&gt;=0,$B121+(1-$B121)*'LF Projected Ratios'!M$45,$B121*(1+'LF Projected Ratios'!M$45))</f>
        <v>0.63413034566684678</v>
      </c>
      <c r="M121">
        <f>IF('LF Projected Ratios'!N$45&gt;=0,$B121+(1-$B121)*'LF Projected Ratios'!N$45,$B121*(1+'LF Projected Ratios'!N$45))</f>
        <v>0.63169603090541204</v>
      </c>
      <c r="N121">
        <f>IF('LF Projected Ratios'!O$45&gt;=0,$B121+(1-$B121)*'LF Projected Ratios'!O$45,$B121*(1+'LF Projected Ratios'!O$45))</f>
        <v>0.62928402103824888</v>
      </c>
      <c r="O121">
        <f>IF('LF Projected Ratios'!P$45&gt;=0,$B121+(1-$B121)*'LF Projected Ratios'!P$45,$B121*(1+'LF Projected Ratios'!P$45))</f>
        <v>0.62689401090384977</v>
      </c>
      <c r="P121">
        <f>IF('LF Projected Ratios'!Q$45&gt;=0,$B121+(1-$B121)*'LF Projected Ratios'!Q$45,$B121*(1+'LF Projected Ratios'!Q$45))</f>
        <v>0.62452570088213788</v>
      </c>
      <c r="Q121">
        <f>IF('LF Projected Ratios'!R$45&gt;=0,$B121+(1-$B121)*'LF Projected Ratios'!R$45,$B121*(1+'LF Projected Ratios'!R$45))</f>
        <v>0.62217879676925236</v>
      </c>
      <c r="R121">
        <f>IF('LF Projected Ratios'!S$45&gt;=0,$B121+(1-$B121)*'LF Projected Ratios'!S$45,$B121*(1+'LF Projected Ratios'!S$45))</f>
        <v>0.61985300965571422</v>
      </c>
      <c r="S121">
        <f>IF('LF Projected Ratios'!T$45&gt;=0,$B121+(1-$B121)*'LF Projected Ratios'!T$45,$B121*(1+'LF Projected Ratios'!T$45))</f>
        <v>0.61754805580786598</v>
      </c>
      <c r="T121">
        <f>IF('LF Projected Ratios'!U$45&gt;=0,$B121+(1-$B121)*'LF Projected Ratios'!U$45,$B121*(1+'LF Projected Ratios'!U$45))</f>
        <v>0.61526365655247872</v>
      </c>
      <c r="U121">
        <f>IF('LF Projected Ratios'!V$45&gt;=0,$B121+(1-$B121)*'LF Projected Ratios'!V$45,$B121*(1+'LF Projected Ratios'!V$45))</f>
        <v>0.61299953816443964</v>
      </c>
      <c r="V121">
        <f>IF('LF Projected Ratios'!W$45&gt;=0,$B121+(1-$B121)*'LF Projected Ratios'!W$45,$B121*(1+'LF Projected Ratios'!W$45))</f>
        <v>0.61075543175741243</v>
      </c>
      <c r="W121">
        <f>IF('LF Projected Ratios'!X$45&gt;=0,$B121+(1-$B121)*'LF Projected Ratios'!X$45,$B121*(1+'LF Projected Ratios'!X$45))</f>
        <v>0.60853107317738597</v>
      </c>
      <c r="X121">
        <f>IF('LF Projected Ratios'!Y$45&gt;=0,$B121+(1-$B121)*'LF Projected Ratios'!Y$45,$B121*(1+'LF Projected Ratios'!Y$45))</f>
        <v>0.60632620289902184</v>
      </c>
      <c r="Y121">
        <f>IF('LF Projected Ratios'!Z$45&gt;=0,$B121+(1-$B121)*'LF Projected Ratios'!Z$45,$B121*(1+'LF Projected Ratios'!Z$45))</f>
        <v>0.60414056592471066</v>
      </c>
      <c r="Z121">
        <f>IF('LF Projected Ratios'!AA$45&gt;=0,$B121+(1-$B121)*'LF Projected Ratios'!AA$45,$B121*(1+'LF Projected Ratios'!AA$45))</f>
        <v>0.60197391168626579</v>
      </c>
      <c r="AA121">
        <f>IF('LF Projected Ratios'!AB$45&gt;=0,$B121+(1-$B121)*'LF Projected Ratios'!AB$45,$B121*(1+'LF Projected Ratios'!AB$45))</f>
        <v>0.59982599394915914</v>
      </c>
      <c r="AB121">
        <f>IF('LF Projected Ratios'!AC$45&gt;=0,$B121+(1-$B121)*'LF Projected Ratios'!AC$45,$B121*(1+'LF Projected Ratios'!AC$45))</f>
        <v>0.59769657071923488</v>
      </c>
      <c r="AC121">
        <f>IF('LF Projected Ratios'!AD$45&gt;=0,$B121+(1-$B121)*'LF Projected Ratios'!AD$45,$B121*(1+'LF Projected Ratios'!AD$45))</f>
        <v>0.59558540415182415</v>
      </c>
      <c r="AD121">
        <f>IF('LF Projected Ratios'!AE$45&gt;=0,$B121+(1-$B121)*'LF Projected Ratios'!AE$45,$B121*(1+'LF Projected Ratios'!AE$45))</f>
        <v>0.59349226046318349</v>
      </c>
      <c r="AE121">
        <f>IF('LF Projected Ratios'!AF$45&gt;=0,$B121+(1-$B121)*'LF Projected Ratios'!AF$45,$B121*(1+'LF Projected Ratios'!AF$45))</f>
        <v>0.59141690984419448</v>
      </c>
      <c r="AF121">
        <f>IF('LF Projected Ratios'!AG$45&gt;=0,$B121+(1-$B121)*'LF Projected Ratios'!AG$45,$B121*(1+'LF Projected Ratios'!AG$45))</f>
        <v>0.58935912637625398</v>
      </c>
    </row>
    <row r="122" spans="1:32" x14ac:dyDescent="0.2">
      <c r="A122" s="6" t="s">
        <v>45</v>
      </c>
      <c r="B122" s="28">
        <f t="shared" si="0"/>
        <v>0.64427856818440421</v>
      </c>
      <c r="C122">
        <f>IF('LF Projected Ratios'!D$45&gt;=0,$B122+(1-$B122)*'LF Projected Ratios'!D$45,$B122*(1+'LF Projected Ratios'!D$45))</f>
        <v>0.64176815538609211</v>
      </c>
      <c r="D122">
        <f>IF('LF Projected Ratios'!E$45&gt;=0,$B122+(1-$B122)*'LF Projected Ratios'!E$45,$B122*(1+'LF Projected Ratios'!E$45))</f>
        <v>0.6391903098021362</v>
      </c>
      <c r="E122">
        <f>IF('LF Projected Ratios'!F$45&gt;=0,$B122+(1-$B122)*'LF Projected Ratios'!F$45,$B122*(1+'LF Projected Ratios'!F$45))</f>
        <v>0.63662826224747449</v>
      </c>
      <c r="F122">
        <f>IF('LF Projected Ratios'!G$45&gt;=0,$B122+(1-$B122)*'LF Projected Ratios'!G$45,$B122*(1+'LF Projected Ratios'!G$45))</f>
        <v>0.63409147252176745</v>
      </c>
      <c r="G122">
        <f>IF('LF Projected Ratios'!H$45&gt;=0,$B122+(1-$B122)*'LF Projected Ratios'!H$45,$B122*(1+'LF Projected Ratios'!H$45))</f>
        <v>0.63155910160816564</v>
      </c>
      <c r="H122">
        <f>IF('LF Projected Ratios'!I$45&gt;=0,$B122+(1-$B122)*'LF Projected Ratios'!I$45,$B122*(1+'LF Projected Ratios'!I$45))</f>
        <v>0.62902723707292729</v>
      </c>
      <c r="I122">
        <f>IF('LF Projected Ratios'!J$45&gt;=0,$B122+(1-$B122)*'LF Projected Ratios'!J$45,$B122*(1+'LF Projected Ratios'!J$45))</f>
        <v>0.62651898085206803</v>
      </c>
      <c r="J122">
        <f>IF('LF Projected Ratios'!K$45&gt;=0,$B122+(1-$B122)*'LF Projected Ratios'!K$45,$B122*(1+'LF Projected Ratios'!K$45))</f>
        <v>0.62404433274087157</v>
      </c>
      <c r="K122">
        <f>IF('LF Projected Ratios'!L$45&gt;=0,$B122+(1-$B122)*'LF Projected Ratios'!L$45,$B122*(1+'LF Projected Ratios'!L$45))</f>
        <v>0.62161278289067667</v>
      </c>
      <c r="L122">
        <f>IF('LF Projected Ratios'!M$45&gt;=0,$B122+(1-$B122)*'LF Projected Ratios'!M$45,$B122*(1+'LF Projected Ratios'!M$45))</f>
        <v>0.61927837425189536</v>
      </c>
      <c r="M122">
        <f>IF('LF Projected Ratios'!N$45&gt;=0,$B122+(1-$B122)*'LF Projected Ratios'!N$45,$B122*(1+'LF Projected Ratios'!N$45))</f>
        <v>0.61690107359410495</v>
      </c>
      <c r="N122">
        <f>IF('LF Projected Ratios'!O$45&gt;=0,$B122+(1-$B122)*'LF Projected Ratios'!O$45,$B122*(1+'LF Projected Ratios'!O$45))</f>
        <v>0.61454555542749589</v>
      </c>
      <c r="O122">
        <f>IF('LF Projected Ratios'!P$45&gt;=0,$B122+(1-$B122)*'LF Projected Ratios'!P$45,$B122*(1+'LF Projected Ratios'!P$45))</f>
        <v>0.61221152173775062</v>
      </c>
      <c r="P122">
        <f>IF('LF Projected Ratios'!Q$45&gt;=0,$B122+(1-$B122)*'LF Projected Ratios'!Q$45,$B122*(1+'LF Projected Ratios'!Q$45))</f>
        <v>0.60989867992219626</v>
      </c>
      <c r="Q122">
        <f>IF('LF Projected Ratios'!R$45&gt;=0,$B122+(1-$B122)*'LF Projected Ratios'!R$45,$B122*(1+'LF Projected Ratios'!R$45))</f>
        <v>0.60760674266752268</v>
      </c>
      <c r="R122">
        <f>IF('LF Projected Ratios'!S$45&gt;=0,$B122+(1-$B122)*'LF Projected Ratios'!S$45,$B122*(1+'LF Projected Ratios'!S$45))</f>
        <v>0.60533542783080208</v>
      </c>
      <c r="S122">
        <f>IF('LF Projected Ratios'!T$45&gt;=0,$B122+(1-$B122)*'LF Projected Ratios'!T$45,$B122*(1+'LF Projected Ratios'!T$45))</f>
        <v>0.60308445832370494</v>
      </c>
      <c r="T122">
        <f>IF('LF Projected Ratios'!U$45&gt;=0,$B122+(1-$B122)*'LF Projected Ratios'!U$45,$B122*(1+'LF Projected Ratios'!U$45))</f>
        <v>0.60085356199980988</v>
      </c>
      <c r="U122">
        <f>IF('LF Projected Ratios'!V$45&gt;=0,$B122+(1-$B122)*'LF Projected Ratios'!V$45,$B122*(1+'LF Projected Ratios'!V$45))</f>
        <v>0.59864247154492201</v>
      </c>
      <c r="V122">
        <f>IF('LF Projected Ratios'!W$45&gt;=0,$B122+(1-$B122)*'LF Projected Ratios'!W$45,$B122*(1+'LF Projected Ratios'!W$45))</f>
        <v>0.5964509243702939</v>
      </c>
      <c r="W122">
        <f>IF('LF Projected Ratios'!X$45&gt;=0,$B122+(1-$B122)*'LF Projected Ratios'!X$45,$B122*(1+'LF Projected Ratios'!X$45))</f>
        <v>0.59427866250866768</v>
      </c>
      <c r="X122">
        <f>IF('LF Projected Ratios'!Y$45&gt;=0,$B122+(1-$B122)*'LF Projected Ratios'!Y$45,$B122*(1+'LF Projected Ratios'!Y$45))</f>
        <v>0.59212543251304928</v>
      </c>
      <c r="Y122">
        <f>IF('LF Projected Ratios'!Z$45&gt;=0,$B122+(1-$B122)*'LF Projected Ratios'!Z$45,$B122*(1+'LF Projected Ratios'!Z$45))</f>
        <v>0.58999098535813055</v>
      </c>
      <c r="Z122">
        <f>IF('LF Projected Ratios'!AA$45&gt;=0,$B122+(1-$B122)*'LF Projected Ratios'!AA$45,$B122*(1+'LF Projected Ratios'!AA$45))</f>
        <v>0.58787507634428393</v>
      </c>
      <c r="AA122">
        <f>IF('LF Projected Ratios'!AB$45&gt;=0,$B122+(1-$B122)*'LF Projected Ratios'!AB$45,$B122*(1+'LF Projected Ratios'!AB$45))</f>
        <v>0.58577746500404215</v>
      </c>
      <c r="AB122">
        <f>IF('LF Projected Ratios'!AC$45&gt;=0,$B122+(1-$B122)*'LF Projected Ratios'!AC$45,$B122*(1+'LF Projected Ratios'!AC$45))</f>
        <v>0.58369791501099622</v>
      </c>
      <c r="AC122">
        <f>IF('LF Projected Ratios'!AD$45&gt;=0,$B122+(1-$B122)*'LF Projected Ratios'!AD$45,$B122*(1+'LF Projected Ratios'!AD$45))</f>
        <v>0.58163619409103895</v>
      </c>
      <c r="AD122">
        <f>IF('LF Projected Ratios'!AE$45&gt;=0,$B122+(1-$B122)*'LF Projected Ratios'!AE$45,$B122*(1+'LF Projected Ratios'!AE$45))</f>
        <v>0.57959207393587764</v>
      </c>
      <c r="AE122">
        <f>IF('LF Projected Ratios'!AF$45&gt;=0,$B122+(1-$B122)*'LF Projected Ratios'!AF$45,$B122*(1+'LF Projected Ratios'!AF$45))</f>
        <v>0.57756533011875488</v>
      </c>
      <c r="AF122">
        <f>IF('LF Projected Ratios'!AG$45&gt;=0,$B122+(1-$B122)*'LF Projected Ratios'!AG$45,$B122*(1+'LF Projected Ratios'!AG$45))</f>
        <v>0.57555574201230886</v>
      </c>
    </row>
    <row r="123" spans="1:32" x14ac:dyDescent="0.2">
      <c r="A123" s="6" t="s">
        <v>46</v>
      </c>
      <c r="B123" s="28">
        <f t="shared" si="0"/>
        <v>0.60605149482937992</v>
      </c>
      <c r="C123">
        <f>IF('LF Projected Ratios'!D$45&gt;=0,$B123+(1-$B123)*'LF Projected Ratios'!D$45,$B123*(1+'LF Projected Ratios'!D$45))</f>
        <v>0.60369003271627042</v>
      </c>
      <c r="D123">
        <f>IF('LF Projected Ratios'!E$45&gt;=0,$B123+(1-$B123)*'LF Projected Ratios'!E$45,$B123*(1+'LF Projected Ratios'!E$45))</f>
        <v>0.60126513881672883</v>
      </c>
      <c r="E123">
        <f>IF('LF Projected Ratios'!F$45&gt;=0,$B123+(1-$B123)*'LF Projected Ratios'!F$45,$B123*(1+'LF Projected Ratios'!F$45))</f>
        <v>0.5988551055997271</v>
      </c>
      <c r="F123">
        <f>IF('LF Projected Ratios'!G$45&gt;=0,$B123+(1-$B123)*'LF Projected Ratios'!G$45,$B123*(1+'LF Projected Ratios'!G$45))</f>
        <v>0.5964688315852662</v>
      </c>
      <c r="G123">
        <f>IF('LF Projected Ratios'!H$45&gt;=0,$B123+(1-$B123)*'LF Projected Ratios'!H$45,$B123*(1+'LF Projected Ratios'!H$45))</f>
        <v>0.59408671420089354</v>
      </c>
      <c r="H123">
        <f>IF('LF Projected Ratios'!I$45&gt;=0,$B123+(1-$B123)*'LF Projected Ratios'!I$45,$B123*(1+'LF Projected Ratios'!I$45))</f>
        <v>0.59170507314986376</v>
      </c>
      <c r="I123">
        <f>IF('LF Projected Ratios'!J$45&gt;=0,$B123+(1-$B123)*'LF Projected Ratios'!J$45,$B123*(1+'LF Projected Ratios'!J$45))</f>
        <v>0.5893456396576856</v>
      </c>
      <c r="J123">
        <f>IF('LF Projected Ratios'!K$45&gt;=0,$B123+(1-$B123)*'LF Projected Ratios'!K$45,$B123*(1+'LF Projected Ratios'!K$45))</f>
        <v>0.58701782020034476</v>
      </c>
      <c r="K123">
        <f>IF('LF Projected Ratios'!L$45&gt;=0,$B123+(1-$B123)*'LF Projected Ratios'!L$45,$B123*(1+'LF Projected Ratios'!L$45))</f>
        <v>0.5847305418486598</v>
      </c>
      <c r="L123">
        <f>IF('LF Projected Ratios'!M$45&gt;=0,$B123+(1-$B123)*'LF Projected Ratios'!M$45,$B123*(1+'LF Projected Ratios'!M$45))</f>
        <v>0.58253464101485919</v>
      </c>
      <c r="M123">
        <f>IF('LF Projected Ratios'!N$45&gt;=0,$B123+(1-$B123)*'LF Projected Ratios'!N$45,$B123*(1+'LF Projected Ratios'!N$45))</f>
        <v>0.5802983930804092</v>
      </c>
      <c r="N123">
        <f>IF('LF Projected Ratios'!O$45&gt;=0,$B123+(1-$B123)*'LF Projected Ratios'!O$45,$B123*(1+'LF Projected Ratios'!O$45))</f>
        <v>0.57808263521344472</v>
      </c>
      <c r="O123">
        <f>IF('LF Projected Ratios'!P$45&gt;=0,$B123+(1-$B123)*'LF Projected Ratios'!P$45,$B123*(1+'LF Projected Ratios'!P$45))</f>
        <v>0.57588708708177483</v>
      </c>
      <c r="P123">
        <f>IF('LF Projected Ratios'!Q$45&gt;=0,$B123+(1-$B123)*'LF Projected Ratios'!Q$45,$B123*(1+'LF Projected Ratios'!Q$45))</f>
        <v>0.57371147344376316</v>
      </c>
      <c r="Q123">
        <f>IF('LF Projected Ratios'!R$45&gt;=0,$B123+(1-$B123)*'LF Projected Ratios'!R$45,$B123*(1+'LF Projected Ratios'!R$45))</f>
        <v>0.57155552403330179</v>
      </c>
      <c r="R123">
        <f>IF('LF Projected Ratios'!S$45&gt;=0,$B123+(1-$B123)*'LF Projected Ratios'!S$45,$B123*(1+'LF Projected Ratios'!S$45))</f>
        <v>0.56941897344789005</v>
      </c>
      <c r="S123">
        <f>IF('LF Projected Ratios'!T$45&gt;=0,$B123+(1-$B123)*'LF Projected Ratios'!T$45,$B123*(1+'LF Projected Ratios'!T$45))</f>
        <v>0.56730156103972007</v>
      </c>
      <c r="T123">
        <f>IF('LF Projected Ratios'!U$45&gt;=0,$B123+(1-$B123)*'LF Projected Ratios'!U$45,$B123*(1+'LF Projected Ratios'!U$45))</f>
        <v>0.56520303080967371</v>
      </c>
      <c r="U123">
        <f>IF('LF Projected Ratios'!V$45&gt;=0,$B123+(1-$B123)*'LF Projected Ratios'!V$45,$B123*(1+'LF Projected Ratios'!V$45))</f>
        <v>0.56312313130414771</v>
      </c>
      <c r="V123">
        <f>IF('LF Projected Ratios'!W$45&gt;=0,$B123+(1-$B123)*'LF Projected Ratios'!W$45,$B123*(1+'LF Projected Ratios'!W$45))</f>
        <v>0.56106161551461065</v>
      </c>
      <c r="W123">
        <f>IF('LF Projected Ratios'!X$45&gt;=0,$B123+(1-$B123)*'LF Projected Ratios'!X$45,$B123*(1+'LF Projected Ratios'!X$45))</f>
        <v>0.55901824077981321</v>
      </c>
      <c r="X123">
        <f>IF('LF Projected Ratios'!Y$45&gt;=0,$B123+(1-$B123)*'LF Projected Ratios'!Y$45,$B123*(1+'LF Projected Ratios'!Y$45))</f>
        <v>0.55699276869056868</v>
      </c>
      <c r="Y123">
        <f>IF('LF Projected Ratios'!Z$45&gt;=0,$B123+(1-$B123)*'LF Projected Ratios'!Z$45,$B123*(1+'LF Projected Ratios'!Z$45))</f>
        <v>0.55498496499702321</v>
      </c>
      <c r="Z123">
        <f>IF('LF Projected Ratios'!AA$45&gt;=0,$B123+(1-$B123)*'LF Projected Ratios'!AA$45,$B123*(1+'LF Projected Ratios'!AA$45))</f>
        <v>0.55299459951834773</v>
      </c>
      <c r="AA123">
        <f>IF('LF Projected Ratios'!AB$45&gt;=0,$B123+(1-$B123)*'LF Projected Ratios'!AB$45,$B123*(1+'LF Projected Ratios'!AB$45))</f>
        <v>0.551021446054766</v>
      </c>
      <c r="AB123">
        <f>IF('LF Projected Ratios'!AC$45&gt;=0,$B123+(1-$B123)*'LF Projected Ratios'!AC$45,$B123*(1+'LF Projected Ratios'!AC$45))</f>
        <v>0.5490652823018578</v>
      </c>
      <c r="AC123">
        <f>IF('LF Projected Ratios'!AD$45&gt;=0,$B123+(1-$B123)*'LF Projected Ratios'!AD$45,$B123*(1+'LF Projected Ratios'!AD$45))</f>
        <v>0.54712588976706911</v>
      </c>
      <c r="AD123">
        <f>IF('LF Projected Ratios'!AE$45&gt;=0,$B123+(1-$B123)*'LF Projected Ratios'!AE$45,$B123*(1+'LF Projected Ratios'!AE$45))</f>
        <v>0.54520305368835642</v>
      </c>
      <c r="AE123">
        <f>IF('LF Projected Ratios'!AF$45&gt;=0,$B123+(1-$B123)*'LF Projected Ratios'!AF$45,$B123*(1+'LF Projected Ratios'!AF$45))</f>
        <v>0.54329656295490736</v>
      </c>
      <c r="AF123">
        <f>IF('LF Projected Ratios'!AG$45&gt;=0,$B123+(1-$B123)*'LF Projected Ratios'!AG$45,$B123*(1+'LF Projected Ratios'!AG$45))</f>
        <v>0.5414062100298751</v>
      </c>
    </row>
    <row r="124" spans="1:32" x14ac:dyDescent="0.2">
      <c r="A124" s="6" t="s">
        <v>47</v>
      </c>
      <c r="B124" s="28">
        <f t="shared" si="0"/>
        <v>0.70266474809768442</v>
      </c>
      <c r="C124">
        <f>IF('LF Projected Ratios'!D$45&gt;=0,$B124+(1-$B124)*'LF Projected Ratios'!D$45,$B124*(1+'LF Projected Ratios'!D$45))</f>
        <v>0.69992683523878219</v>
      </c>
      <c r="D124">
        <f>IF('LF Projected Ratios'!E$45&gt;=0,$B124+(1-$B124)*'LF Projected Ratios'!E$45,$B124*(1+'LF Projected Ratios'!E$45))</f>
        <v>0.69711537866187079</v>
      </c>
      <c r="E124">
        <f>IF('LF Projected Ratios'!F$45&gt;=0,$B124+(1-$B124)*'LF Projected Ratios'!F$45,$B124*(1+'LF Projected Ratios'!F$45))</f>
        <v>0.69432115177227571</v>
      </c>
      <c r="F124">
        <f>IF('LF Projected Ratios'!G$45&gt;=0,$B124+(1-$B124)*'LF Projected Ratios'!G$45,$B124*(1+'LF Projected Ratios'!G$45))</f>
        <v>0.69155447164101835</v>
      </c>
      <c r="G124">
        <f>IF('LF Projected Ratios'!H$45&gt;=0,$B124+(1-$B124)*'LF Projected Ratios'!H$45,$B124*(1+'LF Projected Ratios'!H$45))</f>
        <v>0.68879261076597742</v>
      </c>
      <c r="H124">
        <f>IF('LF Projected Ratios'!I$45&gt;=0,$B124+(1-$B124)*'LF Projected Ratios'!I$45,$B124*(1+'LF Projected Ratios'!I$45))</f>
        <v>0.68603130215860886</v>
      </c>
      <c r="I124">
        <f>IF('LF Projected Ratios'!J$45&gt;=0,$B124+(1-$B124)*'LF Projected Ratios'!J$45,$B124*(1+'LF Projected Ratios'!J$45))</f>
        <v>0.68329574131175164</v>
      </c>
      <c r="J124">
        <f>IF('LF Projected Ratios'!K$45&gt;=0,$B124+(1-$B124)*'LF Projected Ratios'!K$45,$B124*(1+'LF Projected Ratios'!K$45))</f>
        <v>0.68059683422784156</v>
      </c>
      <c r="K124">
        <f>IF('LF Projected Ratios'!L$45&gt;=0,$B124+(1-$B124)*'LF Projected Ratios'!L$45,$B124*(1+'LF Projected Ratios'!L$45))</f>
        <v>0.67794493108012566</v>
      </c>
      <c r="L124">
        <f>IF('LF Projected Ratios'!M$45&gt;=0,$B124+(1-$B124)*'LF Projected Ratios'!M$45,$B124*(1+'LF Projected Ratios'!M$45))</f>
        <v>0.67539897233009494</v>
      </c>
      <c r="M124">
        <f>IF('LF Projected Ratios'!N$45&gt;=0,$B124+(1-$B124)*'LF Projected Ratios'!N$45,$B124*(1+'LF Projected Ratios'!N$45))</f>
        <v>0.67280623457604216</v>
      </c>
      <c r="N124">
        <f>IF('LF Projected Ratios'!O$45&gt;=0,$B124+(1-$B124)*'LF Projected Ratios'!O$45,$B124*(1+'LF Projected Ratios'!O$45))</f>
        <v>0.67023725329851169</v>
      </c>
      <c r="O124">
        <f>IF('LF Projected Ratios'!P$45&gt;=0,$B124+(1-$B124)*'LF Projected Ratios'!P$45,$B124*(1+'LF Projected Ratios'!P$45))</f>
        <v>0.66769170347636253</v>
      </c>
      <c r="P124">
        <f>IF('LF Projected Ratios'!Q$45&gt;=0,$B124+(1-$B124)*'LF Projected Ratios'!Q$45,$B124*(1+'LF Projected Ratios'!Q$45))</f>
        <v>0.66516926599051529</v>
      </c>
      <c r="Q124">
        <f>IF('LF Projected Ratios'!R$45&gt;=0,$B124+(1-$B124)*'LF Projected Ratios'!R$45,$B124*(1+'LF Projected Ratios'!R$45))</f>
        <v>0.66266962749058933</v>
      </c>
      <c r="R124">
        <f>IF('LF Projected Ratios'!S$45&gt;=0,$B124+(1-$B124)*'LF Projected Ratios'!S$45,$B124*(1+'LF Projected Ratios'!S$45))</f>
        <v>0.66019248026513944</v>
      </c>
      <c r="S124">
        <f>IF('LF Projected Ratios'!T$45&gt;=0,$B124+(1-$B124)*'LF Projected Ratios'!T$45,$B124*(1+'LF Projected Ratios'!T$45))</f>
        <v>0.65773752211537939</v>
      </c>
      <c r="T124">
        <f>IF('LF Projected Ratios'!U$45&gt;=0,$B124+(1-$B124)*'LF Projected Ratios'!U$45,$B124*(1+'LF Projected Ratios'!U$45))</f>
        <v>0.65530445623227973</v>
      </c>
      <c r="U124">
        <f>IF('LF Projected Ratios'!V$45&gt;=0,$B124+(1-$B124)*'LF Projected Ratios'!V$45,$B124*(1+'LF Projected Ratios'!V$45))</f>
        <v>0.65289299107694609</v>
      </c>
      <c r="V124">
        <f>IF('LF Projected Ratios'!W$45&gt;=0,$B124+(1-$B124)*'LF Projected Ratios'!W$45,$B124*(1+'LF Projected Ratios'!W$45))</f>
        <v>0.65050284026416372</v>
      </c>
      <c r="W124">
        <f>IF('LF Projected Ratios'!X$45&gt;=0,$B124+(1-$B124)*'LF Projected Ratios'!X$45,$B124*(1+'LF Projected Ratios'!X$45))</f>
        <v>0.64813372244901868</v>
      </c>
      <c r="X124">
        <f>IF('LF Projected Ratios'!Y$45&gt;=0,$B124+(1-$B124)*'LF Projected Ratios'!Y$45,$B124*(1+'LF Projected Ratios'!Y$45))</f>
        <v>0.64578536121649888</v>
      </c>
      <c r="Y124">
        <f>IF('LF Projected Ratios'!Z$45&gt;=0,$B124+(1-$B124)*'LF Projected Ratios'!Z$45,$B124*(1+'LF Projected Ratios'!Z$45))</f>
        <v>0.64345748497398281</v>
      </c>
      <c r="Z124">
        <f>IF('LF Projected Ratios'!AA$45&gt;=0,$B124+(1-$B124)*'LF Projected Ratios'!AA$45,$B124*(1+'LF Projected Ratios'!AA$45))</f>
        <v>0.64114982684653343</v>
      </c>
      <c r="AA124">
        <f>IF('LF Projected Ratios'!AB$45&gt;=0,$B124+(1-$B124)*'LF Projected Ratios'!AB$45,$B124*(1+'LF Projected Ratios'!AB$45))</f>
        <v>0.63886212457490377</v>
      </c>
      <c r="AB124">
        <f>IF('LF Projected Ratios'!AC$45&gt;=0,$B124+(1-$B124)*'LF Projected Ratios'!AC$45,$B124*(1+'LF Projected Ratios'!AC$45))</f>
        <v>0.6365941204161778</v>
      </c>
      <c r="AC124">
        <f>IF('LF Projected Ratios'!AD$45&gt;=0,$B124+(1-$B124)*'LF Projected Ratios'!AD$45,$B124*(1+'LF Projected Ratios'!AD$45))</f>
        <v>0.63434556104697204</v>
      </c>
      <c r="AD124">
        <f>IF('LF Projected Ratios'!AE$45&gt;=0,$B124+(1-$B124)*'LF Projected Ratios'!AE$45,$B124*(1+'LF Projected Ratios'!AE$45))</f>
        <v>0.63211619746910952</v>
      </c>
      <c r="AE124">
        <f>IF('LF Projected Ratios'!AF$45&gt;=0,$B124+(1-$B124)*'LF Projected Ratios'!AF$45,$B124*(1+'LF Projected Ratios'!AF$45))</f>
        <v>0.62990578491770288</v>
      </c>
      <c r="AF124">
        <f>IF('LF Projected Ratios'!AG$45&gt;=0,$B124+(1-$B124)*'LF Projected Ratios'!AG$45,$B124*(1+'LF Projected Ratios'!AG$45))</f>
        <v>0.6277140827715717</v>
      </c>
    </row>
    <row r="125" spans="1:32" x14ac:dyDescent="0.2">
      <c r="A125" s="6" t="s">
        <v>48</v>
      </c>
      <c r="B125" s="28">
        <f t="shared" si="0"/>
        <v>0.67840325454185579</v>
      </c>
      <c r="C125">
        <f>IF('LF Projected Ratios'!D$45&gt;=0,$B125+(1-$B125)*'LF Projected Ratios'!D$45,$B125*(1+'LF Projected Ratios'!D$45))</f>
        <v>0.67575987589057174</v>
      </c>
      <c r="D125">
        <f>IF('LF Projected Ratios'!E$45&gt;=0,$B125+(1-$B125)*'LF Projected Ratios'!E$45,$B125*(1+'LF Projected Ratios'!E$45))</f>
        <v>0.67304549282675163</v>
      </c>
      <c r="E125">
        <f>IF('LF Projected Ratios'!F$45&gt;=0,$B125+(1-$B125)*'LF Projected Ratios'!F$45,$B125*(1+'LF Projected Ratios'!F$45))</f>
        <v>0.67034774454642077</v>
      </c>
      <c r="F125">
        <f>IF('LF Projected Ratios'!G$45&gt;=0,$B125+(1-$B125)*'LF Projected Ratios'!G$45,$B125*(1+'LF Projected Ratios'!G$45))</f>
        <v>0.66767659189445894</v>
      </c>
      <c r="G125">
        <f>IF('LF Projected Ratios'!H$45&gt;=0,$B125+(1-$B125)*'LF Projected Ratios'!H$45,$B125*(1+'LF Projected Ratios'!H$45))</f>
        <v>0.66501009210022255</v>
      </c>
      <c r="H125">
        <f>IF('LF Projected Ratios'!I$45&gt;=0,$B125+(1-$B125)*'LF Projected Ratios'!I$45,$B125*(1+'LF Projected Ratios'!I$45))</f>
        <v>0.66234412550505073</v>
      </c>
      <c r="I125">
        <f>IF('LF Projected Ratios'!J$45&gt;=0,$B125+(1-$B125)*'LF Projected Ratios'!J$45,$B125*(1+'LF Projected Ratios'!J$45))</f>
        <v>0.65970301765592421</v>
      </c>
      <c r="J125">
        <f>IF('LF Projected Ratios'!K$45&gt;=0,$B125+(1-$B125)*'LF Projected Ratios'!K$45,$B125*(1+'LF Projected Ratios'!K$45))</f>
        <v>0.65709729799460992</v>
      </c>
      <c r="K125">
        <f>IF('LF Projected Ratios'!L$45&gt;=0,$B125+(1-$B125)*'LF Projected Ratios'!L$45,$B125*(1+'LF Projected Ratios'!L$45))</f>
        <v>0.65453695932526457</v>
      </c>
      <c r="L125">
        <f>IF('LF Projected Ratios'!M$45&gt;=0,$B125+(1-$B125)*'LF Projected Ratios'!M$45,$B125*(1+'LF Projected Ratios'!M$45))</f>
        <v>0.65207890702276028</v>
      </c>
      <c r="M125">
        <f>IF('LF Projected Ratios'!N$45&gt;=0,$B125+(1-$B125)*'LF Projected Ratios'!N$45,$B125*(1+'LF Projected Ratios'!N$45))</f>
        <v>0.64957569089403755</v>
      </c>
      <c r="N125">
        <f>IF('LF Projected Ratios'!O$45&gt;=0,$B125+(1-$B125)*'LF Projected Ratios'!O$45,$B125*(1+'LF Projected Ratios'!O$45))</f>
        <v>0.64709541098209944</v>
      </c>
      <c r="O125">
        <f>IF('LF Projected Ratios'!P$45&gt;=0,$B125+(1-$B125)*'LF Projected Ratios'!P$45,$B125*(1+'LF Projected Ratios'!P$45))</f>
        <v>0.64463775348808161</v>
      </c>
      <c r="P125">
        <f>IF('LF Projected Ratios'!Q$45&gt;=0,$B125+(1-$B125)*'LF Projected Ratios'!Q$45,$B125*(1+'LF Projected Ratios'!Q$45))</f>
        <v>0.64220241031139613</v>
      </c>
      <c r="Q125">
        <f>IF('LF Projected Ratios'!R$45&gt;=0,$B125+(1-$B125)*'LF Projected Ratios'!R$45,$B125*(1+'LF Projected Ratios'!R$45))</f>
        <v>0.63978907892097303</v>
      </c>
      <c r="R125">
        <f>IF('LF Projected Ratios'!S$45&gt;=0,$B125+(1-$B125)*'LF Projected Ratios'!S$45,$B125*(1+'LF Projected Ratios'!S$45))</f>
        <v>0.63739746222997762</v>
      </c>
      <c r="S125">
        <f>IF('LF Projected Ratios'!T$45&gt;=0,$B125+(1-$B125)*'LF Projected Ratios'!T$45,$B125*(1+'LF Projected Ratios'!T$45))</f>
        <v>0.6350272684738939</v>
      </c>
      <c r="T125">
        <f>IF('LF Projected Ratios'!U$45&gt;=0,$B125+(1-$B125)*'LF Projected Ratios'!U$45,$B125*(1+'LF Projected Ratios'!U$45))</f>
        <v>0.63267821109186606</v>
      </c>
      <c r="U125">
        <f>IF('LF Projected Ratios'!V$45&gt;=0,$B125+(1-$B125)*'LF Projected Ratios'!V$45,$B125*(1+'LF Projected Ratios'!V$45))</f>
        <v>0.63035000861120716</v>
      </c>
      <c r="V125">
        <f>IF('LF Projected Ratios'!W$45&gt;=0,$B125+(1-$B125)*'LF Projected Ratios'!W$45,$B125*(1+'LF Projected Ratios'!W$45))</f>
        <v>0.62804238453496408</v>
      </c>
      <c r="W125">
        <f>IF('LF Projected Ratios'!X$45&gt;=0,$B125+(1-$B125)*'LF Projected Ratios'!X$45,$B125*(1+'LF Projected Ratios'!X$45))</f>
        <v>0.62575506723245433</v>
      </c>
      <c r="X125">
        <f>IF('LF Projected Ratios'!Y$45&gt;=0,$B125+(1-$B125)*'LF Projected Ratios'!Y$45,$B125*(1+'LF Projected Ratios'!Y$45))</f>
        <v>0.62348778983267816</v>
      </c>
      <c r="Y125">
        <f>IF('LF Projected Ratios'!Z$45&gt;=0,$B125+(1-$B125)*'LF Projected Ratios'!Z$45,$B125*(1+'LF Projected Ratios'!Z$45))</f>
        <v>0.62124029012051951</v>
      </c>
      <c r="Z125">
        <f>IF('LF Projected Ratios'!AA$45&gt;=0,$B125+(1-$B125)*'LF Projected Ratios'!AA$45,$B125*(1+'LF Projected Ratios'!AA$45))</f>
        <v>0.61901231043565563</v>
      </c>
      <c r="AA125">
        <f>IF('LF Projected Ratios'!AB$45&gt;=0,$B125+(1-$B125)*'LF Projected Ratios'!AB$45,$B125*(1+'LF Projected Ratios'!AB$45))</f>
        <v>0.61680359757408398</v>
      </c>
      <c r="AB125">
        <f>IF('LF Projected Ratios'!AC$45&gt;=0,$B125+(1-$B125)*'LF Projected Ratios'!AC$45,$B125*(1+'LF Projected Ratios'!AC$45))</f>
        <v>0.61461390269219385</v>
      </c>
      <c r="AC125">
        <f>IF('LF Projected Ratios'!AD$45&gt;=0,$B125+(1-$B125)*'LF Projected Ratios'!AD$45,$B125*(1+'LF Projected Ratios'!AD$45))</f>
        <v>0.61244298121330998</v>
      </c>
      <c r="AD125">
        <f>IF('LF Projected Ratios'!AE$45&gt;=0,$B125+(1-$B125)*'LF Projected Ratios'!AE$45,$B125*(1+'LF Projected Ratios'!AE$45))</f>
        <v>0.61029059273662378</v>
      </c>
      <c r="AE125">
        <f>IF('LF Projected Ratios'!AF$45&gt;=0,$B125+(1-$B125)*'LF Projected Ratios'!AF$45,$B125*(1+'LF Projected Ratios'!AF$45))</f>
        <v>0.60815650094845008</v>
      </c>
      <c r="AF125">
        <f>IF('LF Projected Ratios'!AG$45&gt;=0,$B125+(1-$B125)*'LF Projected Ratios'!AG$45,$B125*(1+'LF Projected Ratios'!AG$45))</f>
        <v>0.6060404735357372</v>
      </c>
    </row>
    <row r="126" spans="1:32" x14ac:dyDescent="0.2">
      <c r="A126" s="6" t="s">
        <v>49</v>
      </c>
      <c r="B126" s="28">
        <f t="shared" si="0"/>
        <v>0.74046300360649608</v>
      </c>
      <c r="C126">
        <f>IF('LF Projected Ratios'!D$45&gt;=0,$B126+(1-$B126)*'LF Projected Ratios'!D$45,$B126*(1+'LF Projected Ratios'!D$45))</f>
        <v>0.73757781093872077</v>
      </c>
      <c r="D126">
        <f>IF('LF Projected Ratios'!E$45&gt;=0,$B126+(1-$B126)*'LF Projected Ratios'!E$45,$B126*(1+'LF Projected Ratios'!E$45))</f>
        <v>0.73461511843552496</v>
      </c>
      <c r="E126">
        <f>IF('LF Projected Ratios'!F$45&gt;=0,$B126+(1-$B126)*'LF Projected Ratios'!F$45,$B126*(1+'LF Projected Ratios'!F$45))</f>
        <v>0.73167058245157379</v>
      </c>
      <c r="F126">
        <f>IF('LF Projected Ratios'!G$45&gt;=0,$B126+(1-$B126)*'LF Projected Ratios'!G$45,$B126*(1+'LF Projected Ratios'!G$45))</f>
        <v>0.72875507504131098</v>
      </c>
      <c r="G126">
        <f>IF('LF Projected Ratios'!H$45&gt;=0,$B126+(1-$B126)*'LF Projected Ratios'!H$45,$B126*(1+'LF Projected Ratios'!H$45))</f>
        <v>0.72584464612821598</v>
      </c>
      <c r="H126">
        <f>IF('LF Projected Ratios'!I$45&gt;=0,$B126+(1-$B126)*'LF Projected Ratios'!I$45,$B126*(1+'LF Projected Ratios'!I$45))</f>
        <v>0.72293479919077963</v>
      </c>
      <c r="I126">
        <f>IF('LF Projected Ratios'!J$45&gt;=0,$B126+(1-$B126)*'LF Projected Ratios'!J$45,$B126*(1+'LF Projected Ratios'!J$45))</f>
        <v>0.72005208505619966</v>
      </c>
      <c r="J126">
        <f>IF('LF Projected Ratios'!K$45&gt;=0,$B126+(1-$B126)*'LF Projected Ratios'!K$45,$B126*(1+'LF Projected Ratios'!K$45))</f>
        <v>0.71720799639056321</v>
      </c>
      <c r="K126">
        <f>IF('LF Projected Ratios'!L$45&gt;=0,$B126+(1-$B126)*'LF Projected Ratios'!L$45,$B126*(1+'LF Projected Ratios'!L$45))</f>
        <v>0.71441344013119856</v>
      </c>
      <c r="L126">
        <f>IF('LF Projected Ratios'!M$45&gt;=0,$B126+(1-$B126)*'LF Projected Ratios'!M$45,$B126*(1+'LF Projected Ratios'!M$45))</f>
        <v>0.71173052730796427</v>
      </c>
      <c r="M126">
        <f>IF('LF Projected Ratios'!N$45&gt;=0,$B126+(1-$B126)*'LF Projected Ratios'!N$45,$B126*(1+'LF Projected Ratios'!N$45))</f>
        <v>0.70899831911034594</v>
      </c>
      <c r="N126">
        <f>IF('LF Projected Ratios'!O$45&gt;=0,$B126+(1-$B126)*'LF Projected Ratios'!O$45,$B126*(1+'LF Projected Ratios'!O$45))</f>
        <v>0.70629114531499193</v>
      </c>
      <c r="O126">
        <f>IF('LF Projected Ratios'!P$45&gt;=0,$B126+(1-$B126)*'LF Projected Ratios'!P$45,$B126*(1+'LF Projected Ratios'!P$45))</f>
        <v>0.70360866341698658</v>
      </c>
      <c r="P126">
        <f>IF('LF Projected Ratios'!Q$45&gt;=0,$B126+(1-$B126)*'LF Projected Ratios'!Q$45,$B126*(1+'LF Projected Ratios'!Q$45))</f>
        <v>0.70095053713096389</v>
      </c>
      <c r="Q126">
        <f>IF('LF Projected Ratios'!R$45&gt;=0,$B126+(1-$B126)*'LF Projected Ratios'!R$45,$B126*(1+'LF Projected Ratios'!R$45))</f>
        <v>0.69831643625057027</v>
      </c>
      <c r="R126">
        <f>IF('LF Projected Ratios'!S$45&gt;=0,$B126+(1-$B126)*'LF Projected Ratios'!S$45,$B126*(1+'LF Projected Ratios'!S$45))</f>
        <v>0.69570603651172203</v>
      </c>
      <c r="S126">
        <f>IF('LF Projected Ratios'!T$45&gt;=0,$B126+(1-$B126)*'LF Projected Ratios'!T$45,$B126*(1+'LF Projected Ratios'!T$45))</f>
        <v>0.69311901945953469</v>
      </c>
      <c r="T126">
        <f>IF('LF Projected Ratios'!U$45&gt;=0,$B126+(1-$B126)*'LF Projected Ratios'!U$45,$B126*(1+'LF Projected Ratios'!U$45))</f>
        <v>0.69055507231881097</v>
      </c>
      <c r="U126">
        <f>IF('LF Projected Ratios'!V$45&gt;=0,$B126+(1-$B126)*'LF Projected Ratios'!V$45,$B126*(1+'LF Projected Ratios'!V$45))</f>
        <v>0.68801388786798301</v>
      </c>
      <c r="V126">
        <f>IF('LF Projected Ratios'!W$45&gt;=0,$B126+(1-$B126)*'LF Projected Ratios'!W$45,$B126*(1+'LF Projected Ratios'!W$45))</f>
        <v>0.68549516431639346</v>
      </c>
      <c r="W126">
        <f>IF('LF Projected Ratios'!X$45&gt;=0,$B126+(1-$B126)*'LF Projected Ratios'!X$45,$B126*(1+'LF Projected Ratios'!X$45))</f>
        <v>0.68299860518481725</v>
      </c>
      <c r="X126">
        <f>IF('LF Projected Ratios'!Y$45&gt;=0,$B126+(1-$B126)*'LF Projected Ratios'!Y$45,$B126*(1+'LF Projected Ratios'!Y$45))</f>
        <v>0.68052391918912403</v>
      </c>
      <c r="Y126">
        <f>IF('LF Projected Ratios'!Z$45&gt;=0,$B126+(1-$B126)*'LF Projected Ratios'!Z$45,$B126*(1+'LF Projected Ratios'!Z$45))</f>
        <v>0.6780708201269835</v>
      </c>
      <c r="Z126">
        <f>IF('LF Projected Ratios'!AA$45&gt;=0,$B126+(1-$B126)*'LF Projected Ratios'!AA$45,$B126*(1+'LF Projected Ratios'!AA$45))</f>
        <v>0.67563902676752707</v>
      </c>
      <c r="AA126">
        <f>IF('LF Projected Ratios'!AB$45&gt;=0,$B126+(1-$B126)*'LF Projected Ratios'!AB$45,$B126*(1+'LF Projected Ratios'!AB$45))</f>
        <v>0.6732282627438666</v>
      </c>
      <c r="AB126">
        <f>IF('LF Projected Ratios'!AC$45&gt;=0,$B126+(1-$B126)*'LF Projected Ratios'!AC$45,$B126*(1+'LF Projected Ratios'!AC$45))</f>
        <v>0.67083825644839101</v>
      </c>
      <c r="AC126">
        <f>IF('LF Projected Ratios'!AD$45&gt;=0,$B126+(1-$B126)*'LF Projected Ratios'!AD$45,$B126*(1+'LF Projected Ratios'!AD$45))</f>
        <v>0.66846874093076014</v>
      </c>
      <c r="AD126">
        <f>IF('LF Projected Ratios'!AE$45&gt;=0,$B126+(1-$B126)*'LF Projected Ratios'!AE$45,$B126*(1+'LF Projected Ratios'!AE$45))</f>
        <v>0.66611945379850523</v>
      </c>
      <c r="AE126">
        <f>IF('LF Projected Ratios'!AF$45&gt;=0,$B126+(1-$B126)*'LF Projected Ratios'!AF$45,$B126*(1+'LF Projected Ratios'!AF$45))</f>
        <v>0.66379013712016732</v>
      </c>
      <c r="AF126">
        <f>IF('LF Projected Ratios'!AG$45&gt;=0,$B126+(1-$B126)*'LF Projected Ratios'!AG$45,$B126*(1+'LF Projected Ratios'!AG$45))</f>
        <v>0.66148053733089562</v>
      </c>
    </row>
    <row r="127" spans="1:32" x14ac:dyDescent="0.2">
      <c r="A127" s="6" t="s">
        <v>50</v>
      </c>
      <c r="B127" s="28">
        <f t="shared" si="0"/>
        <v>0.71879268161684773</v>
      </c>
      <c r="C127">
        <f>IF('LF Projected Ratios'!D$45&gt;=0,$B127+(1-$B127)*'LF Projected Ratios'!D$45,$B127*(1+'LF Projected Ratios'!D$45))</f>
        <v>0.71599192673166023</v>
      </c>
      <c r="D127">
        <f>IF('LF Projected Ratios'!E$45&gt;=0,$B127+(1-$B127)*'LF Projected Ratios'!E$45,$B127*(1+'LF Projected Ratios'!E$45))</f>
        <v>0.71311594011408985</v>
      </c>
      <c r="E127">
        <f>IF('LF Projected Ratios'!F$45&gt;=0,$B127+(1-$B127)*'LF Projected Ratios'!F$45,$B127*(1+'LF Projected Ratios'!F$45))</f>
        <v>0.71025757864874606</v>
      </c>
      <c r="F127">
        <f>IF('LF Projected Ratios'!G$45&gt;=0,$B127+(1-$B127)*'LF Projected Ratios'!G$45,$B127*(1+'LF Projected Ratios'!G$45))</f>
        <v>0.70742739620952955</v>
      </c>
      <c r="G127">
        <f>IF('LF Projected Ratios'!H$45&gt;=0,$B127+(1-$B127)*'LF Projected Ratios'!H$45,$B127*(1+'LF Projected Ratios'!H$45))</f>
        <v>0.7046021436406511</v>
      </c>
      <c r="H127">
        <f>IF('LF Projected Ratios'!I$45&gt;=0,$B127+(1-$B127)*'LF Projected Ratios'!I$45,$B127*(1+'LF Projected Ratios'!I$45))</f>
        <v>0.70177745601538521</v>
      </c>
      <c r="I127">
        <f>IF('LF Projected Ratios'!J$45&gt;=0,$B127+(1-$B127)*'LF Projected Ratios'!J$45,$B127*(1+'LF Projected Ratios'!J$45))</f>
        <v>0.69897910712686906</v>
      </c>
      <c r="J127">
        <f>IF('LF Projected Ratios'!K$45&gt;=0,$B127+(1-$B127)*'LF Projected Ratios'!K$45,$B127*(1+'LF Projected Ratios'!K$45))</f>
        <v>0.69621825329788389</v>
      </c>
      <c r="K127">
        <f>IF('LF Projected Ratios'!L$45&gt;=0,$B127+(1-$B127)*'LF Projected Ratios'!L$45,$B127*(1+'LF Projected Ratios'!L$45))</f>
        <v>0.69350548226433562</v>
      </c>
      <c r="L127">
        <f>IF('LF Projected Ratios'!M$45&gt;=0,$B127+(1-$B127)*'LF Projected Ratios'!M$45,$B127*(1+'LF Projected Ratios'!M$45))</f>
        <v>0.69090108732040989</v>
      </c>
      <c r="M127">
        <f>IF('LF Projected Ratios'!N$45&gt;=0,$B127+(1-$B127)*'LF Projected Ratios'!N$45,$B127*(1+'LF Projected Ratios'!N$45))</f>
        <v>0.68824883967598161</v>
      </c>
      <c r="N127">
        <f>IF('LF Projected Ratios'!O$45&gt;=0,$B127+(1-$B127)*'LF Projected Ratios'!O$45,$B127*(1+'LF Projected Ratios'!O$45))</f>
        <v>0.68562089377930924</v>
      </c>
      <c r="O127">
        <f>IF('LF Projected Ratios'!P$45&gt;=0,$B127+(1-$B127)*'LF Projected Ratios'!P$45,$B127*(1+'LF Projected Ratios'!P$45))</f>
        <v>0.68301691714919444</v>
      </c>
      <c r="P127">
        <f>IF('LF Projected Ratios'!Q$45&gt;=0,$B127+(1-$B127)*'LF Projected Ratios'!Q$45,$B127*(1+'LF Projected Ratios'!Q$45))</f>
        <v>0.68043658334196766</v>
      </c>
      <c r="Q127">
        <f>IF('LF Projected Ratios'!R$45&gt;=0,$B127+(1-$B127)*'LF Projected Ratios'!R$45,$B127*(1+'LF Projected Ratios'!R$45))</f>
        <v>0.6778795718150642</v>
      </c>
      <c r="R127">
        <f>IF('LF Projected Ratios'!S$45&gt;=0,$B127+(1-$B127)*'LF Projected Ratios'!S$45,$B127*(1+'LF Projected Ratios'!S$45))</f>
        <v>0.6753455677942829</v>
      </c>
      <c r="S127">
        <f>IF('LF Projected Ratios'!T$45&gt;=0,$B127+(1-$B127)*'LF Projected Ratios'!T$45,$B127*(1+'LF Projected Ratios'!T$45))</f>
        <v>0.67283426214461073</v>
      </c>
      <c r="T127">
        <f>IF('LF Projected Ratios'!U$45&gt;=0,$B127+(1-$B127)*'LF Projected Ratios'!U$45,$B127*(1+'LF Projected Ratios'!U$45))</f>
        <v>0.67034535124450034</v>
      </c>
      <c r="U127">
        <f>IF('LF Projected Ratios'!V$45&gt;=0,$B127+(1-$B127)*'LF Projected Ratios'!V$45,$B127*(1+'LF Projected Ratios'!V$45))</f>
        <v>0.66787853686350207</v>
      </c>
      <c r="V127">
        <f>IF('LF Projected Ratios'!W$45&gt;=0,$B127+(1-$B127)*'LF Projected Ratios'!W$45,$B127*(1+'LF Projected Ratios'!W$45))</f>
        <v>0.6654335260431361</v>
      </c>
      <c r="W127">
        <f>IF('LF Projected Ratios'!X$45&gt;=0,$B127+(1-$B127)*'LF Projected Ratios'!X$45,$B127*(1+'LF Projected Ratios'!X$45))</f>
        <v>0.66301003098091105</v>
      </c>
      <c r="X127">
        <f>IF('LF Projected Ratios'!Y$45&gt;=0,$B127+(1-$B127)*'LF Projected Ratios'!Y$45,$B127*(1+'LF Projected Ratios'!Y$45))</f>
        <v>0.66060776891739104</v>
      </c>
      <c r="Y127">
        <f>IF('LF Projected Ratios'!Z$45&gt;=0,$B127+(1-$B127)*'LF Projected Ratios'!Z$45,$B127*(1+'LF Projected Ratios'!Z$45))</f>
        <v>0.65822646202621671</v>
      </c>
      <c r="Z127">
        <f>IF('LF Projected Ratios'!AA$45&gt;=0,$B127+(1-$B127)*'LF Projected Ratios'!AA$45,$B127*(1+'LF Projected Ratios'!AA$45))</f>
        <v>0.65586583730699621</v>
      </c>
      <c r="AA127">
        <f>IF('LF Projected Ratios'!AB$45&gt;=0,$B127+(1-$B127)*'LF Projected Ratios'!AB$45,$B127*(1+'LF Projected Ratios'!AB$45))</f>
        <v>0.65352562648096935</v>
      </c>
      <c r="AB127">
        <f>IF('LF Projected Ratios'!AC$45&gt;=0,$B127+(1-$B127)*'LF Projected Ratios'!AC$45,$B127*(1+'LF Projected Ratios'!AC$45))</f>
        <v>0.65120556588936818</v>
      </c>
      <c r="AC127">
        <f>IF('LF Projected Ratios'!AD$45&gt;=0,$B127+(1-$B127)*'LF Projected Ratios'!AD$45,$B127*(1+'LF Projected Ratios'!AD$45))</f>
        <v>0.64890539639439671</v>
      </c>
      <c r="AD127">
        <f>IF('LF Projected Ratios'!AE$45&gt;=0,$B127+(1-$B127)*'LF Projected Ratios'!AE$45,$B127*(1+'LF Projected Ratios'!AE$45))</f>
        <v>0.64662486328273983</v>
      </c>
      <c r="AE127">
        <f>IF('LF Projected Ratios'!AF$45&gt;=0,$B127+(1-$B127)*'LF Projected Ratios'!AF$45,$B127*(1+'LF Projected Ratios'!AF$45))</f>
        <v>0.64436371617153709</v>
      </c>
      <c r="AF127">
        <f>IF('LF Projected Ratios'!AG$45&gt;=0,$B127+(1-$B127)*'LF Projected Ratios'!AG$45,$B127*(1+'LF Projected Ratios'!AG$45))</f>
        <v>0.64212170891674314</v>
      </c>
    </row>
    <row r="128" spans="1:32" x14ac:dyDescent="0.2">
      <c r="A128" s="6" t="s">
        <v>51</v>
      </c>
      <c r="B128" s="28">
        <f t="shared" si="0"/>
        <v>0.6766324930590486</v>
      </c>
      <c r="C128">
        <f>IF('LF Projected Ratios'!D$45&gt;=0,$B128+(1-$B128)*'LF Projected Ratios'!D$45,$B128*(1+'LF Projected Ratios'!D$45))</f>
        <v>0.67399601412864418</v>
      </c>
      <c r="D128">
        <f>IF('LF Projected Ratios'!E$45&gt;=0,$B128+(1-$B128)*'LF Projected Ratios'!E$45,$B128*(1+'LF Projected Ratios'!E$45))</f>
        <v>0.67128871612072094</v>
      </c>
      <c r="E128">
        <f>IF('LF Projected Ratios'!F$45&gt;=0,$B128+(1-$B128)*'LF Projected Ratios'!F$45,$B128*(1+'LF Projected Ratios'!F$45))</f>
        <v>0.66859800947633907</v>
      </c>
      <c r="F128">
        <f>IF('LF Projected Ratios'!G$45&gt;=0,$B128+(1-$B128)*'LF Projected Ratios'!G$45,$B128*(1+'LF Projected Ratios'!G$45))</f>
        <v>0.66593382904067933</v>
      </c>
      <c r="G128">
        <f>IF('LF Projected Ratios'!H$45&gt;=0,$B128+(1-$B128)*'LF Projected Ratios'!H$45,$B128*(1+'LF Projected Ratios'!H$45))</f>
        <v>0.66327428931790189</v>
      </c>
      <c r="H128">
        <f>IF('LF Projected Ratios'!I$45&gt;=0,$B128+(1-$B128)*'LF Projected Ratios'!I$45,$B128*(1+'LF Projected Ratios'!I$45))</f>
        <v>0.66061528140243797</v>
      </c>
      <c r="I128">
        <f>IF('LF Projected Ratios'!J$45&gt;=0,$B128+(1-$B128)*'LF Projected Ratios'!J$45,$B128*(1+'LF Projected Ratios'!J$45))</f>
        <v>0.65798106734696582</v>
      </c>
      <c r="J128">
        <f>IF('LF Projected Ratios'!K$45&gt;=0,$B128+(1-$B128)*'LF Projected Ratios'!K$45,$B128*(1+'LF Projected Ratios'!K$45))</f>
        <v>0.65538214910940695</v>
      </c>
      <c r="K128">
        <f>IF('LF Projected Ratios'!L$45&gt;=0,$B128+(1-$B128)*'LF Projected Ratios'!L$45,$B128*(1+'LF Projected Ratios'!L$45))</f>
        <v>0.65282849341079952</v>
      </c>
      <c r="L128">
        <f>IF('LF Projected Ratios'!M$45&gt;=0,$B128+(1-$B128)*'LF Projected Ratios'!M$45,$B128*(1+'LF Projected Ratios'!M$45))</f>
        <v>0.65037685709216742</v>
      </c>
      <c r="M128">
        <f>IF('LF Projected Ratios'!N$45&gt;=0,$B128+(1-$B128)*'LF Projected Ratios'!N$45,$B128*(1+'LF Projected Ratios'!N$45))</f>
        <v>0.6478801748334907</v>
      </c>
      <c r="N128">
        <f>IF('LF Projected Ratios'!O$45&gt;=0,$B128+(1-$B128)*'LF Projected Ratios'!O$45,$B128*(1+'LF Projected Ratios'!O$45))</f>
        <v>0.64540636892371162</v>
      </c>
      <c r="O128">
        <f>IF('LF Projected Ratios'!P$45&gt;=0,$B128+(1-$B128)*'LF Projected Ratios'!P$45,$B128*(1+'LF Projected Ratios'!P$45))</f>
        <v>0.64295512638304075</v>
      </c>
      <c r="P128">
        <f>IF('LF Projected Ratios'!Q$45&gt;=0,$B128+(1-$B128)*'LF Projected Ratios'!Q$45,$B128*(1+'LF Projected Ratios'!Q$45))</f>
        <v>0.64052613991509133</v>
      </c>
      <c r="Q128">
        <f>IF('LF Projected Ratios'!R$45&gt;=0,$B128+(1-$B128)*'LF Projected Ratios'!R$45,$B128*(1+'LF Projected Ratios'!R$45))</f>
        <v>0.63811910777845682</v>
      </c>
      <c r="R128">
        <f>IF('LF Projected Ratios'!S$45&gt;=0,$B128+(1-$B128)*'LF Projected Ratios'!S$45,$B128*(1+'LF Projected Ratios'!S$45))</f>
        <v>0.6357337336617559</v>
      </c>
      <c r="S128">
        <f>IF('LF Projected Ratios'!T$45&gt;=0,$B128+(1-$B128)*'LF Projected Ratios'!T$45,$B128*(1+'LF Projected Ratios'!T$45))</f>
        <v>0.63336972656203316</v>
      </c>
      <c r="T128">
        <f>IF('LF Projected Ratios'!U$45&gt;=0,$B128+(1-$B128)*'LF Projected Ratios'!U$45,$B128*(1+'LF Projected Ratios'!U$45))</f>
        <v>0.63102680066641137</v>
      </c>
      <c r="U128">
        <f>IF('LF Projected Ratios'!V$45&gt;=0,$B128+(1-$B128)*'LF Projected Ratios'!V$45,$B128*(1+'LF Projected Ratios'!V$45))</f>
        <v>0.62870467523690055</v>
      </c>
      <c r="V128">
        <f>IF('LF Projected Ratios'!W$45&gt;=0,$B128+(1-$B128)*'LF Projected Ratios'!W$45,$B128*(1+'LF Projected Ratios'!W$45))</f>
        <v>0.62640307449825749</v>
      </c>
      <c r="W128">
        <f>IF('LF Projected Ratios'!X$45&gt;=0,$B128+(1-$B128)*'LF Projected Ratios'!X$45,$B128*(1+'LF Projected Ratios'!X$45))</f>
        <v>0.62412172752880724</v>
      </c>
      <c r="X128">
        <f>IF('LF Projected Ratios'!Y$45&gt;=0,$B128+(1-$B128)*'LF Projected Ratios'!Y$45,$B128*(1+'LF Projected Ratios'!Y$45))</f>
        <v>0.62186036815413404</v>
      </c>
      <c r="Y128">
        <f>IF('LF Projected Ratios'!Z$45&gt;=0,$B128+(1-$B128)*'LF Projected Ratios'!Z$45,$B128*(1+'LF Projected Ratios'!Z$45))</f>
        <v>0.61961873484355334</v>
      </c>
      <c r="Z128">
        <f>IF('LF Projected Ratios'!AA$45&gt;=0,$B128+(1-$B128)*'LF Projected Ratios'!AA$45,$B128*(1+'LF Projected Ratios'!AA$45))</f>
        <v>0.61739657060928477</v>
      </c>
      <c r="AA128">
        <f>IF('LF Projected Ratios'!AB$45&gt;=0,$B128+(1-$B128)*'LF Projected Ratios'!AB$45,$B128*(1+'LF Projected Ratios'!AB$45))</f>
        <v>0.61519362290823609</v>
      </c>
      <c r="AB128">
        <f>IF('LF Projected Ratios'!AC$45&gt;=0,$B128+(1-$B128)*'LF Projected Ratios'!AC$45,$B128*(1+'LF Projected Ratios'!AC$45))</f>
        <v>0.61300964354632614</v>
      </c>
      <c r="AC128">
        <f>IF('LF Projected Ratios'!AD$45&gt;=0,$B128+(1-$B128)*'LF Projected Ratios'!AD$45,$B128*(1+'LF Projected Ratios'!AD$45))</f>
        <v>0.61084438858527113</v>
      </c>
      <c r="AD128">
        <f>IF('LF Projected Ratios'!AE$45&gt;=0,$B128+(1-$B128)*'LF Projected Ratios'!AE$45,$B128*(1+'LF Projected Ratios'!AE$45))</f>
        <v>0.60869761825175428</v>
      </c>
      <c r="AE128">
        <f>IF('LF Projected Ratios'!AF$45&gt;=0,$B128+(1-$B128)*'LF Projected Ratios'!AF$45,$B128*(1+'LF Projected Ratios'!AF$45))</f>
        <v>0.60656909684891402</v>
      </c>
      <c r="AF128">
        <f>IF('LF Projected Ratios'!AG$45&gt;=0,$B128+(1-$B128)*'LF Projected Ratios'!AG$45,$B128*(1+'LF Projected Ratios'!AG$45))</f>
        <v>0.60445859267007995</v>
      </c>
    </row>
    <row r="129" spans="1:32" x14ac:dyDescent="0.2">
      <c r="A129" s="6" t="s">
        <v>52</v>
      </c>
      <c r="B129" s="28">
        <f t="shared" si="0"/>
        <v>0.67740650534989366</v>
      </c>
      <c r="C129">
        <f>IF('LF Projected Ratios'!D$45&gt;=0,$B129+(1-$B129)*'LF Projected Ratios'!D$45,$B129*(1+'LF Projected Ratios'!D$45))</f>
        <v>0.67476701050299448</v>
      </c>
      <c r="D129">
        <f>IF('LF Projected Ratios'!E$45&gt;=0,$B129+(1-$B129)*'LF Projected Ratios'!E$45,$B129*(1+'LF Projected Ratios'!E$45))</f>
        <v>0.67205661556733776</v>
      </c>
      <c r="E129">
        <f>IF('LF Projected Ratios'!F$45&gt;=0,$B129+(1-$B129)*'LF Projected Ratios'!F$45,$B129*(1+'LF Projected Ratios'!F$45))</f>
        <v>0.66936283097438687</v>
      </c>
      <c r="F129">
        <f>IF('LF Projected Ratios'!G$45&gt;=0,$B129+(1-$B129)*'LF Projected Ratios'!G$45,$B129*(1+'LF Projected Ratios'!G$45))</f>
        <v>0.66669560293397367</v>
      </c>
      <c r="G129">
        <f>IF('LF Projected Ratios'!H$45&gt;=0,$B129+(1-$B129)*'LF Projected Ratios'!H$45,$B129*(1+'LF Projected Ratios'!H$45))</f>
        <v>0.66403302091503902</v>
      </c>
      <c r="H129">
        <f>IF('LF Projected Ratios'!I$45&gt;=0,$B129+(1-$B129)*'LF Projected Ratios'!I$45,$B129*(1+'LF Projected Ratios'!I$45))</f>
        <v>0.66137097131176215</v>
      </c>
      <c r="I129">
        <f>IF('LF Projected Ratios'!J$45&gt;=0,$B129+(1-$B129)*'LF Projected Ratios'!J$45,$B129*(1+'LF Projected Ratios'!J$45))</f>
        <v>0.658733743930627</v>
      </c>
      <c r="J129">
        <f>IF('LF Projected Ratios'!K$45&gt;=0,$B129+(1-$B129)*'LF Projected Ratios'!K$45,$B129*(1+'LF Projected Ratios'!K$45))</f>
        <v>0.65613185274293739</v>
      </c>
      <c r="K129">
        <f>IF('LF Projected Ratios'!L$45&gt;=0,$B129+(1-$B129)*'LF Projected Ratios'!L$45,$B129*(1+'LF Projected Ratios'!L$45))</f>
        <v>0.65357527587084574</v>
      </c>
      <c r="L129">
        <f>IF('LF Projected Ratios'!M$45&gt;=0,$B129+(1-$B129)*'LF Projected Ratios'!M$45,$B129*(1+'LF Projected Ratios'!M$45))</f>
        <v>0.65112083508056495</v>
      </c>
      <c r="M129">
        <f>IF('LF Projected Ratios'!N$45&gt;=0,$B129+(1-$B129)*'LF Projected Ratios'!N$45,$B129*(1+'LF Projected Ratios'!N$45))</f>
        <v>0.64862129682136449</v>
      </c>
      <c r="N129">
        <f>IF('LF Projected Ratios'!O$45&gt;=0,$B129+(1-$B129)*'LF Projected Ratios'!O$45,$B129*(1+'LF Projected Ratios'!O$45))</f>
        <v>0.64614466107973589</v>
      </c>
      <c r="O129">
        <f>IF('LF Projected Ratios'!P$45&gt;=0,$B129+(1-$B129)*'LF Projected Ratios'!P$45,$B129*(1+'LF Projected Ratios'!P$45))</f>
        <v>0.64369061451786624</v>
      </c>
      <c r="P129">
        <f>IF('LF Projected Ratios'!Q$45&gt;=0,$B129+(1-$B129)*'LF Projected Ratios'!Q$45,$B129*(1+'LF Projected Ratios'!Q$45))</f>
        <v>0.64125884948784684</v>
      </c>
      <c r="Q129">
        <f>IF('LF Projected Ratios'!R$45&gt;=0,$B129+(1-$B129)*'LF Projected Ratios'!R$45,$B129*(1+'LF Projected Ratios'!R$45))</f>
        <v>0.63884906390310381</v>
      </c>
      <c r="R129">
        <f>IF('LF Projected Ratios'!S$45&gt;=0,$B129+(1-$B129)*'LF Projected Ratios'!S$45,$B129*(1+'LF Projected Ratios'!S$45))</f>
        <v>0.63646096111329953</v>
      </c>
      <c r="S129">
        <f>IF('LF Projected Ratios'!T$45&gt;=0,$B129+(1-$B129)*'LF Projected Ratios'!T$45,$B129*(1+'LF Projected Ratios'!T$45))</f>
        <v>0.63409424978259543</v>
      </c>
      <c r="T129">
        <f>IF('LF Projected Ratios'!U$45&gt;=0,$B129+(1-$B129)*'LF Projected Ratios'!U$45,$B129*(1+'LF Projected Ratios'!U$45))</f>
        <v>0.63174864377116724</v>
      </c>
      <c r="U129">
        <f>IF('LF Projected Ratios'!V$45&gt;=0,$B129+(1-$B129)*'LF Projected Ratios'!V$45,$B129*(1+'LF Projected Ratios'!V$45))</f>
        <v>0.62942386201988387</v>
      </c>
      <c r="V129">
        <f>IF('LF Projected Ratios'!W$45&gt;=0,$B129+(1-$B129)*'LF Projected Ratios'!W$45,$B129*(1+'LF Projected Ratios'!W$45))</f>
        <v>0.6271196284380377</v>
      </c>
      <c r="W129">
        <f>IF('LF Projected Ratios'!X$45&gt;=0,$B129+(1-$B129)*'LF Projected Ratios'!X$45,$B129*(1+'LF Projected Ratios'!X$45))</f>
        <v>0.62483567179404154</v>
      </c>
      <c r="X129">
        <f>IF('LF Projected Ratios'!Y$45&gt;=0,$B129+(1-$B129)*'LF Projected Ratios'!Y$45,$B129*(1+'LF Projected Ratios'!Y$45))</f>
        <v>0.62257172560899798</v>
      </c>
      <c r="Y129">
        <f>IF('LF Projected Ratios'!Z$45&gt;=0,$B129+(1-$B129)*'LF Projected Ratios'!Z$45,$B129*(1+'LF Projected Ratios'!Z$45))</f>
        <v>0.62032752805305247</v>
      </c>
      <c r="Z129">
        <f>IF('LF Projected Ratios'!AA$45&gt;=0,$B129+(1-$B129)*'LF Projected Ratios'!AA$45,$B129*(1+'LF Projected Ratios'!AA$45))</f>
        <v>0.61810282184445187</v>
      </c>
      <c r="AA129">
        <f>IF('LF Projected Ratios'!AB$45&gt;=0,$B129+(1-$B129)*'LF Projected Ratios'!AB$45,$B129*(1+'LF Projected Ratios'!AB$45))</f>
        <v>0.61589735415121527</v>
      </c>
      <c r="AB129">
        <f>IF('LF Projected Ratios'!AC$45&gt;=0,$B129+(1-$B129)*'LF Projected Ratios'!AC$45,$B129*(1+'LF Projected Ratios'!AC$45))</f>
        <v>0.61371087649534739</v>
      </c>
      <c r="AC129">
        <f>IF('LF Projected Ratios'!AD$45&gt;=0,$B129+(1-$B129)*'LF Projected Ratios'!AD$45,$B129*(1+'LF Projected Ratios'!AD$45))</f>
        <v>0.61154314465951942</v>
      </c>
      <c r="AD129">
        <f>IF('LF Projected Ratios'!AE$45&gt;=0,$B129+(1-$B129)*'LF Projected Ratios'!AE$45,$B129*(1+'LF Projected Ratios'!AE$45))</f>
        <v>0.60939391859613323</v>
      </c>
      <c r="AE129">
        <f>IF('LF Projected Ratios'!AF$45&gt;=0,$B129+(1-$B129)*'LF Projected Ratios'!AF$45,$B129*(1+'LF Projected Ratios'!AF$45))</f>
        <v>0.60726296233870936</v>
      </c>
      <c r="AF129">
        <f>IF('LF Projected Ratios'!AG$45&gt;=0,$B129+(1-$B129)*'LF Projected Ratios'!AG$45,$B129*(1+'LF Projected Ratios'!AG$45))</f>
        <v>0.60515004391552396</v>
      </c>
    </row>
    <row r="130" spans="1:32" x14ac:dyDescent="0.2">
      <c r="A130" s="6" t="s">
        <v>53</v>
      </c>
      <c r="B130" s="28">
        <f t="shared" si="0"/>
        <v>0.70252393494502008</v>
      </c>
      <c r="C130">
        <f>IF('LF Projected Ratios'!D$45&gt;=0,$B130+(1-$B130)*'LF Projected Ratios'!D$45,$B130*(1+'LF Projected Ratios'!D$45))</f>
        <v>0.69978657076049267</v>
      </c>
      <c r="D130">
        <f>IF('LF Projected Ratios'!E$45&gt;=0,$B130+(1-$B130)*'LF Projected Ratios'!E$45,$B130*(1+'LF Projected Ratios'!E$45))</f>
        <v>0.69697567759602697</v>
      </c>
      <c r="E130">
        <f>IF('LF Projected Ratios'!F$45&gt;=0,$B130+(1-$B130)*'LF Projected Ratios'!F$45,$B130*(1+'LF Projected Ratios'!F$45))</f>
        <v>0.69418201066606933</v>
      </c>
      <c r="F130">
        <f>IF('LF Projected Ratios'!G$45&gt;=0,$B130+(1-$B130)*'LF Projected Ratios'!G$45,$B130*(1+'LF Projected Ratios'!G$45))</f>
        <v>0.69141588497411288</v>
      </c>
      <c r="G130">
        <f>IF('LF Projected Ratios'!H$45&gt;=0,$B130+(1-$B130)*'LF Projected Ratios'!H$45,$B130*(1+'LF Projected Ratios'!H$45))</f>
        <v>0.68865457757259974</v>
      </c>
      <c r="H130">
        <f>IF('LF Projected Ratios'!I$45&gt;=0,$B130+(1-$B130)*'LF Projected Ratios'!I$45,$B130*(1+'LF Projected Ratios'!I$45))</f>
        <v>0.68589382232808527</v>
      </c>
      <c r="I130">
        <f>IF('LF Projected Ratios'!J$45&gt;=0,$B130+(1-$B130)*'LF Projected Ratios'!J$45,$B130*(1+'LF Projected Ratios'!J$45))</f>
        <v>0.68315880968426246</v>
      </c>
      <c r="J130">
        <f>IF('LF Projected Ratios'!K$45&gt;=0,$B130+(1-$B130)*'LF Projected Ratios'!K$45,$B130*(1+'LF Projected Ratios'!K$45))</f>
        <v>0.68046044345801793</v>
      </c>
      <c r="K130">
        <f>IF('LF Projected Ratios'!L$45&gt;=0,$B130+(1-$B130)*'LF Projected Ratios'!L$45,$B130*(1+'LF Projected Ratios'!L$45))</f>
        <v>0.6778090717484363</v>
      </c>
      <c r="L130">
        <f>IF('LF Projected Ratios'!M$45&gt;=0,$B130+(1-$B130)*'LF Projected Ratios'!M$45,$B130*(1+'LF Projected Ratios'!M$45))</f>
        <v>0.67526362320541278</v>
      </c>
      <c r="M130">
        <f>IF('LF Projected Ratios'!N$45&gt;=0,$B130+(1-$B130)*'LF Projected Ratios'!N$45,$B130*(1+'LF Projected Ratios'!N$45))</f>
        <v>0.67267140503282208</v>
      </c>
      <c r="N130">
        <f>IF('LF Projected Ratios'!O$45&gt;=0,$B130+(1-$B130)*'LF Projected Ratios'!O$45,$B130*(1+'LF Projected Ratios'!O$45))</f>
        <v>0.67010293857598491</v>
      </c>
      <c r="O130">
        <f>IF('LF Projected Ratios'!P$45&gt;=0,$B130+(1-$B130)*'LF Projected Ratios'!P$45,$B130*(1+'LF Projected Ratios'!P$45))</f>
        <v>0.66755789887889427</v>
      </c>
      <c r="P130">
        <f>IF('LF Projected Ratios'!Q$45&gt;=0,$B130+(1-$B130)*'LF Projected Ratios'!Q$45,$B130*(1+'LF Projected Ratios'!Q$45))</f>
        <v>0.66503596688642175</v>
      </c>
      <c r="Q130">
        <f>IF('LF Projected Ratios'!R$45&gt;=0,$B130+(1-$B130)*'LF Projected Ratios'!R$45,$B130*(1+'LF Projected Ratios'!R$45))</f>
        <v>0.66253682931098168</v>
      </c>
      <c r="R130">
        <f>IF('LF Projected Ratios'!S$45&gt;=0,$B130+(1-$B130)*'LF Projected Ratios'!S$45,$B130*(1+'LF Projected Ratios'!S$45))</f>
        <v>0.66006017850279386</v>
      </c>
      <c r="S130">
        <f>IF('LF Projected Ratios'!T$45&gt;=0,$B130+(1-$B130)*'LF Projected Ratios'!T$45,$B130*(1+'LF Projected Ratios'!T$45))</f>
        <v>0.65760571232363241</v>
      </c>
      <c r="T130">
        <f>IF('LF Projected Ratios'!U$45&gt;=0,$B130+(1-$B130)*'LF Projected Ratios'!U$45,$B130*(1+'LF Projected Ratios'!U$45))</f>
        <v>0.65517313402394806</v>
      </c>
      <c r="U130">
        <f>IF('LF Projected Ratios'!V$45&gt;=0,$B130+(1-$B130)*'LF Projected Ratios'!V$45,$B130*(1+'LF Projected Ratios'!V$45))</f>
        <v>0.65276215212327027</v>
      </c>
      <c r="V130">
        <f>IF('LF Projected Ratios'!W$45&gt;=0,$B130+(1-$B130)*'LF Projected Ratios'!W$45,$B130*(1+'LF Projected Ratios'!W$45))</f>
        <v>0.6503724802937757</v>
      </c>
      <c r="W130">
        <f>IF('LF Projected Ratios'!X$45&gt;=0,$B130+(1-$B130)*'LF Projected Ratios'!X$45,$B130*(1+'LF Projected Ratios'!X$45))</f>
        <v>0.64800383724693156</v>
      </c>
      <c r="X130">
        <f>IF('LF Projected Ratios'!Y$45&gt;=0,$B130+(1-$B130)*'LF Projected Ratios'!Y$45,$B130*(1+'LF Projected Ratios'!Y$45))</f>
        <v>0.64565594662311909</v>
      </c>
      <c r="Y130">
        <f>IF('LF Projected Ratios'!Z$45&gt;=0,$B130+(1-$B130)*'LF Projected Ratios'!Z$45,$B130*(1+'LF Projected Ratios'!Z$45))</f>
        <v>0.64332853688414349</v>
      </c>
      <c r="Z130">
        <f>IF('LF Projected Ratios'!AA$45&gt;=0,$B130+(1-$B130)*'LF Projected Ratios'!AA$45,$B130*(1+'LF Projected Ratios'!AA$45))</f>
        <v>0.64102134120854914</v>
      </c>
      <c r="AA130">
        <f>IF('LF Projected Ratios'!AB$45&gt;=0,$B130+(1-$B130)*'LF Projected Ratios'!AB$45,$B130*(1+'LF Projected Ratios'!AB$45))</f>
        <v>0.63873409738964537</v>
      </c>
      <c r="AB130">
        <f>IF('LF Projected Ratios'!AC$45&gt;=0,$B130+(1-$B130)*'LF Projected Ratios'!AC$45,$B130*(1+'LF Projected Ratios'!AC$45))</f>
        <v>0.63646654773616784</v>
      </c>
      <c r="AC130">
        <f>IF('LF Projected Ratios'!AD$45&gt;=0,$B130+(1-$B130)*'LF Projected Ratios'!AD$45,$B130*(1+'LF Projected Ratios'!AD$45))</f>
        <v>0.63421843897549846</v>
      </c>
      <c r="AD130">
        <f>IF('LF Projected Ratios'!AE$45&gt;=0,$B130+(1-$B130)*'LF Projected Ratios'!AE$45,$B130*(1+'LF Projected Ratios'!AE$45))</f>
        <v>0.63198952215935922</v>
      </c>
      <c r="AE130">
        <f>IF('LF Projected Ratios'!AF$45&gt;=0,$B130+(1-$B130)*'LF Projected Ratios'!AF$45,$B130*(1+'LF Projected Ratios'!AF$45))</f>
        <v>0.62977955257191365</v>
      </c>
      <c r="AF130">
        <f>IF('LF Projected Ratios'!AG$45&gt;=0,$B130+(1-$B130)*'LF Projected Ratios'!AG$45,$B130*(1+'LF Projected Ratios'!AG$45))</f>
        <v>0.6275882896402013</v>
      </c>
    </row>
    <row r="131" spans="1:32" x14ac:dyDescent="0.2">
      <c r="A131" s="6" t="s">
        <v>54</v>
      </c>
      <c r="B131" s="28">
        <f t="shared" si="0"/>
        <v>0.70806759070586434</v>
      </c>
      <c r="C131">
        <f>IF('LF Projected Ratios'!D$45&gt;=0,$B131+(1-$B131)*'LF Projected Ratios'!D$45,$B131*(1+'LF Projected Ratios'!D$45))</f>
        <v>0.7053086258270741</v>
      </c>
      <c r="D131">
        <f>IF('LF Projected Ratios'!E$45&gt;=0,$B131+(1-$B131)*'LF Projected Ratios'!E$45,$B131*(1+'LF Projected Ratios'!E$45))</f>
        <v>0.70247555174704202</v>
      </c>
      <c r="E131">
        <f>IF('LF Projected Ratios'!F$45&gt;=0,$B131+(1-$B131)*'LF Projected Ratios'!F$45,$B131*(1+'LF Projected Ratios'!F$45))</f>
        <v>0.69965983983470048</v>
      </c>
      <c r="F131">
        <f>IF('LF Projected Ratios'!G$45&gt;=0,$B131+(1-$B131)*'LF Projected Ratios'!G$45,$B131*(1+'LF Projected Ratios'!G$45))</f>
        <v>0.69687188648981346</v>
      </c>
      <c r="G131">
        <f>IF('LF Projected Ratios'!H$45&gt;=0,$B131+(1-$B131)*'LF Projected Ratios'!H$45,$B131*(1+'LF Projected Ratios'!H$45))</f>
        <v>0.69408878945676977</v>
      </c>
      <c r="H131">
        <f>IF('LF Projected Ratios'!I$45&gt;=0,$B131+(1-$B131)*'LF Projected Ratios'!I$45,$B131*(1+'LF Projected Ratios'!I$45))</f>
        <v>0.69130624893782655</v>
      </c>
      <c r="I131">
        <f>IF('LF Projected Ratios'!J$45&gt;=0,$B131+(1-$B131)*'LF Projected Ratios'!J$45,$B131*(1+'LF Projected Ratios'!J$45))</f>
        <v>0.68854965415588043</v>
      </c>
      <c r="J131">
        <f>IF('LF Projected Ratios'!K$45&gt;=0,$B131+(1-$B131)*'LF Projected Ratios'!K$45,$B131*(1+'LF Projected Ratios'!K$45))</f>
        <v>0.68582999497044839</v>
      </c>
      <c r="K131">
        <f>IF('LF Projected Ratios'!L$45&gt;=0,$B131+(1-$B131)*'LF Projected Ratios'!L$45,$B131*(1+'LF Projected Ratios'!L$45))</f>
        <v>0.6831577011380453</v>
      </c>
      <c r="L131">
        <f>IF('LF Projected Ratios'!M$45&gt;=0,$B131+(1-$B131)*'LF Projected Ratios'!M$45,$B131*(1+'LF Projected Ratios'!M$45))</f>
        <v>0.68059216631784669</v>
      </c>
      <c r="M131">
        <f>IF('LF Projected Ratios'!N$45&gt;=0,$B131+(1-$B131)*'LF Projected Ratios'!N$45,$B131*(1+'LF Projected Ratios'!N$45))</f>
        <v>0.67797949280631153</v>
      </c>
      <c r="N131">
        <f>IF('LF Projected Ratios'!O$45&gt;=0,$B131+(1-$B131)*'LF Projected Ratios'!O$45,$B131*(1+'LF Projected Ratios'!O$45))</f>
        <v>0.67539075843665075</v>
      </c>
      <c r="O131">
        <f>IF('LF Projected Ratios'!P$45&gt;=0,$B131+(1-$B131)*'LF Projected Ratios'!P$45,$B131*(1+'LF Projected Ratios'!P$45))</f>
        <v>0.6728256356886112</v>
      </c>
      <c r="P131">
        <f>IF('LF Projected Ratios'!Q$45&gt;=0,$B131+(1-$B131)*'LF Projected Ratios'!Q$45,$B131*(1+'LF Projected Ratios'!Q$45))</f>
        <v>0.6702838029893825</v>
      </c>
      <c r="Q131">
        <f>IF('LF Projected Ratios'!R$45&gt;=0,$B131+(1-$B131)*'LF Projected Ratios'!R$45,$B131*(1+'LF Projected Ratios'!R$45))</f>
        <v>0.66776494457920921</v>
      </c>
      <c r="R131">
        <f>IF('LF Projected Ratios'!S$45&gt;=0,$B131+(1-$B131)*'LF Projected Ratios'!S$45,$B131*(1+'LF Projected Ratios'!S$45))</f>
        <v>0.66526875038062927</v>
      </c>
      <c r="S131">
        <f>IF('LF Projected Ratios'!T$45&gt;=0,$B131+(1-$B131)*'LF Projected Ratios'!T$45,$B131*(1+'LF Projected Ratios'!T$45))</f>
        <v>0.6627949158712273</v>
      </c>
      <c r="T131">
        <f>IF('LF Projected Ratios'!U$45&gt;=0,$B131+(1-$B131)*'LF Projected Ratios'!U$45,$B131*(1+'LF Projected Ratios'!U$45))</f>
        <v>0.66034314195978649</v>
      </c>
      <c r="U131">
        <f>IF('LF Projected Ratios'!V$45&gt;=0,$B131+(1-$B131)*'LF Projected Ratios'!V$45,$B131*(1+'LF Projected Ratios'!V$45))</f>
        <v>0.65791313486574787</v>
      </c>
      <c r="V131">
        <f>IF('LF Projected Ratios'!W$45&gt;=0,$B131+(1-$B131)*'LF Projected Ratios'!W$45,$B131*(1+'LF Projected Ratios'!W$45))</f>
        <v>0.655504606001859</v>
      </c>
      <c r="W131">
        <f>IF('LF Projected Ratios'!X$45&gt;=0,$B131+(1-$B131)*'LF Projected Ratios'!X$45,$B131*(1+'LF Projected Ratios'!X$45))</f>
        <v>0.65311727185992352</v>
      </c>
      <c r="X131">
        <f>IF('LF Projected Ratios'!Y$45&gt;=0,$B131+(1-$B131)*'LF Projected Ratios'!Y$45,$B131*(1+'LF Projected Ratios'!Y$45))</f>
        <v>0.65075085389955334</v>
      </c>
      <c r="Y131">
        <f>IF('LF Projected Ratios'!Z$45&gt;=0,$B131+(1-$B131)*'LF Projected Ratios'!Z$45,$B131*(1+'LF Projected Ratios'!Z$45))</f>
        <v>0.64840507843983064</v>
      </c>
      <c r="Z131">
        <f>IF('LF Projected Ratios'!AA$45&gt;=0,$B131+(1-$B131)*'LF Projected Ratios'!AA$45,$B131*(1+'LF Projected Ratios'!AA$45))</f>
        <v>0.64607967655379683</v>
      </c>
      <c r="AA131">
        <f>IF('LF Projected Ratios'!AB$45&gt;=0,$B131+(1-$B131)*'LF Projected Ratios'!AB$45,$B131*(1+'LF Projected Ratios'!AB$45))</f>
        <v>0.64377438396567344</v>
      </c>
      <c r="AB131">
        <f>IF('LF Projected Ratios'!AC$45&gt;=0,$B131+(1-$B131)*'LF Projected Ratios'!AC$45,$B131*(1+'LF Projected Ratios'!AC$45))</f>
        <v>0.64148894095073983</v>
      </c>
      <c r="AC131">
        <f>IF('LF Projected Ratios'!AD$45&gt;=0,$B131+(1-$B131)*'LF Projected Ratios'!AD$45,$B131*(1+'LF Projected Ratios'!AD$45))</f>
        <v>0.63922309223778961</v>
      </c>
      <c r="AD131">
        <f>IF('LF Projected Ratios'!AE$45&gt;=0,$B131+(1-$B131)*'LF Projected Ratios'!AE$45,$B131*(1+'LF Projected Ratios'!AE$45))</f>
        <v>0.63697658691407988</v>
      </c>
      <c r="AE131">
        <f>IF('LF Projected Ratios'!AF$45&gt;=0,$B131+(1-$B131)*'LF Projected Ratios'!AF$45,$B131*(1+'LF Projected Ratios'!AF$45))</f>
        <v>0.63474917833270772</v>
      </c>
      <c r="AF131">
        <f>IF('LF Projected Ratios'!AG$45&gt;=0,$B131+(1-$B131)*'LF Projected Ratios'!AG$45,$B131*(1+'LF Projected Ratios'!AG$45))</f>
        <v>0.63254062402233813</v>
      </c>
    </row>
    <row r="132" spans="1:32" x14ac:dyDescent="0.2">
      <c r="A132" s="6" t="s">
        <v>55</v>
      </c>
      <c r="B132" s="28">
        <f t="shared" si="0"/>
        <v>0.69805214359899259</v>
      </c>
      <c r="C132">
        <f>IF('LF Projected Ratios'!D$45&gt;=0,$B132+(1-$B132)*'LF Projected Ratios'!D$45,$B132*(1+'LF Projected Ratios'!D$45))</f>
        <v>0.69533220362005077</v>
      </c>
      <c r="D132">
        <f>IF('LF Projected Ratios'!E$45&gt;=0,$B132+(1-$B132)*'LF Projected Ratios'!E$45,$B132*(1+'LF Projected Ratios'!E$45))</f>
        <v>0.69253920269683433</v>
      </c>
      <c r="E132">
        <f>IF('LF Projected Ratios'!F$45&gt;=0,$B132+(1-$B132)*'LF Projected Ratios'!F$45,$B132*(1+'LF Projected Ratios'!F$45))</f>
        <v>0.68976331835758953</v>
      </c>
      <c r="F132">
        <f>IF('LF Projected Ratios'!G$45&gt;=0,$B132+(1-$B132)*'LF Projected Ratios'!G$45,$B132*(1+'LF Projected Ratios'!G$45))</f>
        <v>0.68701479994748649</v>
      </c>
      <c r="G132">
        <f>IF('LF Projected Ratios'!H$45&gt;=0,$B132+(1-$B132)*'LF Projected Ratios'!H$45,$B132*(1+'LF Projected Ratios'!H$45))</f>
        <v>0.68427106915785463</v>
      </c>
      <c r="H132">
        <f>IF('LF Projected Ratios'!I$45&gt;=0,$B132+(1-$B132)*'LF Projected Ratios'!I$45,$B132*(1+'LF Projected Ratios'!I$45))</f>
        <v>0.6815278870105641</v>
      </c>
      <c r="I132">
        <f>IF('LF Projected Ratios'!J$45&gt;=0,$B132+(1-$B132)*'LF Projected Ratios'!J$45,$B132*(1+'LF Projected Ratios'!J$45))</f>
        <v>0.67881028360401219</v>
      </c>
      <c r="J132">
        <f>IF('LF Projected Ratios'!K$45&gt;=0,$B132+(1-$B132)*'LF Projected Ratios'!K$45,$B132*(1+'LF Projected Ratios'!K$45))</f>
        <v>0.67612909334877536</v>
      </c>
      <c r="K132">
        <f>IF('LF Projected Ratios'!L$45&gt;=0,$B132+(1-$B132)*'LF Projected Ratios'!L$45,$B132*(1+'LF Projected Ratios'!L$45))</f>
        <v>0.67349459847495163</v>
      </c>
      <c r="L132">
        <f>IF('LF Projected Ratios'!M$45&gt;=0,$B132+(1-$B132)*'LF Projected Ratios'!M$45,$B132*(1+'LF Projected Ratios'!M$45))</f>
        <v>0.67096535253258016</v>
      </c>
      <c r="M132">
        <f>IF('LF Projected Ratios'!N$45&gt;=0,$B132+(1-$B132)*'LF Projected Ratios'!N$45,$B132*(1+'LF Projected Ratios'!N$45))</f>
        <v>0.6683896346644127</v>
      </c>
      <c r="N132">
        <f>IF('LF Projected Ratios'!O$45&gt;=0,$B132+(1-$B132)*'LF Projected Ratios'!O$45,$B132*(1+'LF Projected Ratios'!O$45))</f>
        <v>0.66583751732467022</v>
      </c>
      <c r="O132">
        <f>IF('LF Projected Ratios'!P$45&gt;=0,$B132+(1-$B132)*'LF Projected Ratios'!P$45,$B132*(1+'LF Projected Ratios'!P$45))</f>
        <v>0.66330867762579548</v>
      </c>
      <c r="P132">
        <f>IF('LF Projected Ratios'!Q$45&gt;=0,$B132+(1-$B132)*'LF Projected Ratios'!Q$45,$B132*(1+'LF Projected Ratios'!Q$45))</f>
        <v>0.66080279854354895</v>
      </c>
      <c r="Q132">
        <f>IF('LF Projected Ratios'!R$45&gt;=0,$B132+(1-$B132)*'LF Projected Ratios'!R$45,$B132*(1+'LF Projected Ratios'!R$45))</f>
        <v>0.65831956878452114</v>
      </c>
      <c r="R132">
        <f>IF('LF Projected Ratios'!S$45&gt;=0,$B132+(1-$B132)*'LF Projected Ratios'!S$45,$B132*(1+'LF Projected Ratios'!S$45))</f>
        <v>0.65585868265722225</v>
      </c>
      <c r="S132">
        <f>IF('LF Projected Ratios'!T$45&gt;=0,$B132+(1-$B132)*'LF Projected Ratios'!T$45,$B132*(1+'LF Projected Ratios'!T$45))</f>
        <v>0.65341983994663333</v>
      </c>
      <c r="T132">
        <f>IF('LF Projected Ratios'!U$45&gt;=0,$B132+(1-$B132)*'LF Projected Ratios'!U$45,$B132*(1+'LF Projected Ratios'!U$45))</f>
        <v>0.65100274579211181</v>
      </c>
      <c r="U132">
        <f>IF('LF Projected Ratios'!V$45&gt;=0,$B132+(1-$B132)*'LF Projected Ratios'!V$45,$B132*(1+'LF Projected Ratios'!V$45))</f>
        <v>0.64860711056855436</v>
      </c>
      <c r="V132">
        <f>IF('LF Projected Ratios'!W$45&gt;=0,$B132+(1-$B132)*'LF Projected Ratios'!W$45,$B132*(1+'LF Projected Ratios'!W$45))</f>
        <v>0.64623264977070638</v>
      </c>
      <c r="W132">
        <f>IF('LF Projected Ratios'!X$45&gt;=0,$B132+(1-$B132)*'LF Projected Ratios'!X$45,$B132*(1+'LF Projected Ratios'!X$45))</f>
        <v>0.6438790839005275</v>
      </c>
      <c r="X132">
        <f>IF('LF Projected Ratios'!Y$45&gt;=0,$B132+(1-$B132)*'LF Projected Ratios'!Y$45,$B132*(1+'LF Projected Ratios'!Y$45))</f>
        <v>0.64154613835751684</v>
      </c>
      <c r="Y132">
        <f>IF('LF Projected Ratios'!Z$45&gt;=0,$B132+(1-$B132)*'LF Projected Ratios'!Z$45,$B132*(1+'LF Projected Ratios'!Z$45))</f>
        <v>0.63923354333190785</v>
      </c>
      <c r="Z132">
        <f>IF('LF Projected Ratios'!AA$45&gt;=0,$B132+(1-$B132)*'LF Projected Ratios'!AA$45,$B132*(1+'LF Projected Ratios'!AA$45))</f>
        <v>0.63694103370064958</v>
      </c>
      <c r="AA132">
        <f>IF('LF Projected Ratios'!AB$45&gt;=0,$B132+(1-$B132)*'LF Projected Ratios'!AB$45,$B132*(1+'LF Projected Ratios'!AB$45))</f>
        <v>0.63466834892608137</v>
      </c>
      <c r="AB132">
        <f>IF('LF Projected Ratios'!AC$45&gt;=0,$B132+(1-$B132)*'LF Projected Ratios'!AC$45,$B132*(1+'LF Projected Ratios'!AC$45))</f>
        <v>0.63241523295722679</v>
      </c>
      <c r="AC132">
        <f>IF('LF Projected Ratios'!AD$45&gt;=0,$B132+(1-$B132)*'LF Projected Ratios'!AD$45,$B132*(1+'LF Projected Ratios'!AD$45))</f>
        <v>0.63018143413362981</v>
      </c>
      <c r="AD132">
        <f>IF('LF Projected Ratios'!AE$45&gt;=0,$B132+(1-$B132)*'LF Projected Ratios'!AE$45,$B132*(1+'LF Projected Ratios'!AE$45))</f>
        <v>0.62796670509164831</v>
      </c>
      <c r="AE132">
        <f>IF('LF Projected Ratios'!AF$45&gt;=0,$B132+(1-$B132)*'LF Projected Ratios'!AF$45,$B132*(1+'LF Projected Ratios'!AF$45))</f>
        <v>0.62577080267314111</v>
      </c>
      <c r="AF132">
        <f>IF('LF Projected Ratios'!AG$45&gt;=0,$B132+(1-$B132)*'LF Projected Ratios'!AG$45,$B132*(1+'LF Projected Ratios'!AG$45))</f>
        <v>0.62359348783647217</v>
      </c>
    </row>
    <row r="133" spans="1:32" x14ac:dyDescent="0.2">
      <c r="A133" s="6" t="s">
        <v>56</v>
      </c>
      <c r="B133" s="28">
        <f t="shared" si="0"/>
        <v>0.70252393494502008</v>
      </c>
      <c r="C133">
        <f>IF('LF Projected Ratios'!D$45&gt;=0,$B133+(1-$B133)*'LF Projected Ratios'!D$45,$B133*(1+'LF Projected Ratios'!D$45))</f>
        <v>0.69978657076049267</v>
      </c>
      <c r="D133">
        <f>IF('LF Projected Ratios'!E$45&gt;=0,$B133+(1-$B133)*'LF Projected Ratios'!E$45,$B133*(1+'LF Projected Ratios'!E$45))</f>
        <v>0.69697567759602697</v>
      </c>
      <c r="E133">
        <f>IF('LF Projected Ratios'!F$45&gt;=0,$B133+(1-$B133)*'LF Projected Ratios'!F$45,$B133*(1+'LF Projected Ratios'!F$45))</f>
        <v>0.69418201066606933</v>
      </c>
      <c r="F133">
        <f>IF('LF Projected Ratios'!G$45&gt;=0,$B133+(1-$B133)*'LF Projected Ratios'!G$45,$B133*(1+'LF Projected Ratios'!G$45))</f>
        <v>0.69141588497411288</v>
      </c>
      <c r="G133">
        <f>IF('LF Projected Ratios'!H$45&gt;=0,$B133+(1-$B133)*'LF Projected Ratios'!H$45,$B133*(1+'LF Projected Ratios'!H$45))</f>
        <v>0.68865457757259974</v>
      </c>
      <c r="H133">
        <f>IF('LF Projected Ratios'!I$45&gt;=0,$B133+(1-$B133)*'LF Projected Ratios'!I$45,$B133*(1+'LF Projected Ratios'!I$45))</f>
        <v>0.68589382232808527</v>
      </c>
      <c r="I133">
        <f>IF('LF Projected Ratios'!J$45&gt;=0,$B133+(1-$B133)*'LF Projected Ratios'!J$45,$B133*(1+'LF Projected Ratios'!J$45))</f>
        <v>0.68315880968426246</v>
      </c>
      <c r="J133">
        <f>IF('LF Projected Ratios'!K$45&gt;=0,$B133+(1-$B133)*'LF Projected Ratios'!K$45,$B133*(1+'LF Projected Ratios'!K$45))</f>
        <v>0.68046044345801793</v>
      </c>
      <c r="K133">
        <f>IF('LF Projected Ratios'!L$45&gt;=0,$B133+(1-$B133)*'LF Projected Ratios'!L$45,$B133*(1+'LF Projected Ratios'!L$45))</f>
        <v>0.6778090717484363</v>
      </c>
      <c r="L133">
        <f>IF('LF Projected Ratios'!M$45&gt;=0,$B133+(1-$B133)*'LF Projected Ratios'!M$45,$B133*(1+'LF Projected Ratios'!M$45))</f>
        <v>0.67526362320541278</v>
      </c>
      <c r="M133">
        <f>IF('LF Projected Ratios'!N$45&gt;=0,$B133+(1-$B133)*'LF Projected Ratios'!N$45,$B133*(1+'LF Projected Ratios'!N$45))</f>
        <v>0.67267140503282208</v>
      </c>
      <c r="N133">
        <f>IF('LF Projected Ratios'!O$45&gt;=0,$B133+(1-$B133)*'LF Projected Ratios'!O$45,$B133*(1+'LF Projected Ratios'!O$45))</f>
        <v>0.67010293857598491</v>
      </c>
      <c r="O133">
        <f>IF('LF Projected Ratios'!P$45&gt;=0,$B133+(1-$B133)*'LF Projected Ratios'!P$45,$B133*(1+'LF Projected Ratios'!P$45))</f>
        <v>0.66755789887889427</v>
      </c>
      <c r="P133">
        <f>IF('LF Projected Ratios'!Q$45&gt;=0,$B133+(1-$B133)*'LF Projected Ratios'!Q$45,$B133*(1+'LF Projected Ratios'!Q$45))</f>
        <v>0.66503596688642175</v>
      </c>
      <c r="Q133">
        <f>IF('LF Projected Ratios'!R$45&gt;=0,$B133+(1-$B133)*'LF Projected Ratios'!R$45,$B133*(1+'LF Projected Ratios'!R$45))</f>
        <v>0.66253682931098168</v>
      </c>
      <c r="R133">
        <f>IF('LF Projected Ratios'!S$45&gt;=0,$B133+(1-$B133)*'LF Projected Ratios'!S$45,$B133*(1+'LF Projected Ratios'!S$45))</f>
        <v>0.66006017850279386</v>
      </c>
      <c r="S133">
        <f>IF('LF Projected Ratios'!T$45&gt;=0,$B133+(1-$B133)*'LF Projected Ratios'!T$45,$B133*(1+'LF Projected Ratios'!T$45))</f>
        <v>0.65760571232363241</v>
      </c>
      <c r="T133">
        <f>IF('LF Projected Ratios'!U$45&gt;=0,$B133+(1-$B133)*'LF Projected Ratios'!U$45,$B133*(1+'LF Projected Ratios'!U$45))</f>
        <v>0.65517313402394806</v>
      </c>
      <c r="U133">
        <f>IF('LF Projected Ratios'!V$45&gt;=0,$B133+(1-$B133)*'LF Projected Ratios'!V$45,$B133*(1+'LF Projected Ratios'!V$45))</f>
        <v>0.65276215212327027</v>
      </c>
      <c r="V133">
        <f>IF('LF Projected Ratios'!W$45&gt;=0,$B133+(1-$B133)*'LF Projected Ratios'!W$45,$B133*(1+'LF Projected Ratios'!W$45))</f>
        <v>0.6503724802937757</v>
      </c>
      <c r="W133">
        <f>IF('LF Projected Ratios'!X$45&gt;=0,$B133+(1-$B133)*'LF Projected Ratios'!X$45,$B133*(1+'LF Projected Ratios'!X$45))</f>
        <v>0.64800383724693156</v>
      </c>
      <c r="X133">
        <f>IF('LF Projected Ratios'!Y$45&gt;=0,$B133+(1-$B133)*'LF Projected Ratios'!Y$45,$B133*(1+'LF Projected Ratios'!Y$45))</f>
        <v>0.64565594662311909</v>
      </c>
      <c r="Y133">
        <f>IF('LF Projected Ratios'!Z$45&gt;=0,$B133+(1-$B133)*'LF Projected Ratios'!Z$45,$B133*(1+'LF Projected Ratios'!Z$45))</f>
        <v>0.64332853688414349</v>
      </c>
      <c r="Z133">
        <f>IF('LF Projected Ratios'!AA$45&gt;=0,$B133+(1-$B133)*'LF Projected Ratios'!AA$45,$B133*(1+'LF Projected Ratios'!AA$45))</f>
        <v>0.64102134120854914</v>
      </c>
      <c r="AA133">
        <f>IF('LF Projected Ratios'!AB$45&gt;=0,$B133+(1-$B133)*'LF Projected Ratios'!AB$45,$B133*(1+'LF Projected Ratios'!AB$45))</f>
        <v>0.63873409738964537</v>
      </c>
      <c r="AB133">
        <f>IF('LF Projected Ratios'!AC$45&gt;=0,$B133+(1-$B133)*'LF Projected Ratios'!AC$45,$B133*(1+'LF Projected Ratios'!AC$45))</f>
        <v>0.63646654773616784</v>
      </c>
      <c r="AC133">
        <f>IF('LF Projected Ratios'!AD$45&gt;=0,$B133+(1-$B133)*'LF Projected Ratios'!AD$45,$B133*(1+'LF Projected Ratios'!AD$45))</f>
        <v>0.63421843897549846</v>
      </c>
      <c r="AD133">
        <f>IF('LF Projected Ratios'!AE$45&gt;=0,$B133+(1-$B133)*'LF Projected Ratios'!AE$45,$B133*(1+'LF Projected Ratios'!AE$45))</f>
        <v>0.63198952215935922</v>
      </c>
      <c r="AE133">
        <f>IF('LF Projected Ratios'!AF$45&gt;=0,$B133+(1-$B133)*'LF Projected Ratios'!AF$45,$B133*(1+'LF Projected Ratios'!AF$45))</f>
        <v>0.62977955257191365</v>
      </c>
      <c r="AF133">
        <f>IF('LF Projected Ratios'!AG$45&gt;=0,$B133+(1-$B133)*'LF Projected Ratios'!AG$45,$B133*(1+'LF Projected Ratios'!AG$45))</f>
        <v>0.6275882896402013</v>
      </c>
    </row>
    <row r="134" spans="1:32" x14ac:dyDescent="0.2">
      <c r="A134" s="6" t="s">
        <v>57</v>
      </c>
      <c r="B134" s="28">
        <f t="shared" si="0"/>
        <v>0.56622572850024033</v>
      </c>
      <c r="C134">
        <f>IF('LF Projected Ratios'!D$45&gt;=0,$B134+(1-$B134)*'LF Projected Ratios'!D$45,$B134*(1+'LF Projected Ratios'!D$45))</f>
        <v>0.56401944633324796</v>
      </c>
      <c r="D134">
        <f>IF('LF Projected Ratios'!E$45&gt;=0,$B134+(1-$B134)*'LF Projected Ratios'!E$45,$B134*(1+'LF Projected Ratios'!E$45))</f>
        <v>0.56175390070467013</v>
      </c>
      <c r="E134">
        <f>IF('LF Projected Ratios'!F$45&gt;=0,$B134+(1-$B134)*'LF Projected Ratios'!F$45,$B134*(1+'LF Projected Ratios'!F$45))</f>
        <v>0.55950223921113529</v>
      </c>
      <c r="F134">
        <f>IF('LF Projected Ratios'!G$45&gt;=0,$B134+(1-$B134)*'LF Projected Ratios'!G$45,$B134*(1+'LF Projected Ratios'!G$45))</f>
        <v>0.55727277561972921</v>
      </c>
      <c r="G134">
        <f>IF('LF Projected Ratios'!H$45&gt;=0,$B134+(1-$B134)*'LF Projected Ratios'!H$45,$B134*(1+'LF Projected Ratios'!H$45))</f>
        <v>0.55504719551169024</v>
      </c>
      <c r="H134">
        <f>IF('LF Projected Ratios'!I$45&gt;=0,$B134+(1-$B134)*'LF Projected Ratios'!I$45,$B134*(1+'LF Projected Ratios'!I$45))</f>
        <v>0.552822060435462</v>
      </c>
      <c r="I134">
        <f>IF('LF Projected Ratios'!J$45&gt;=0,$B134+(1-$B134)*'LF Projected Ratios'!J$45,$B134*(1+'LF Projected Ratios'!J$45))</f>
        <v>0.55061767358161473</v>
      </c>
      <c r="J134">
        <f>IF('LF Projected Ratios'!K$45&gt;=0,$B134+(1-$B134)*'LF Projected Ratios'!K$45,$B134*(1+'LF Projected Ratios'!K$45))</f>
        <v>0.54844282329365213</v>
      </c>
      <c r="K134">
        <f>IF('LF Projected Ratios'!L$45&gt;=0,$B134+(1-$B134)*'LF Projected Ratios'!L$45,$B134*(1+'LF Projected Ratios'!L$45))</f>
        <v>0.54630585001330367</v>
      </c>
      <c r="L134">
        <f>IF('LF Projected Ratios'!M$45&gt;=0,$B134+(1-$B134)*'LF Projected Ratios'!M$45,$B134*(1+'LF Projected Ratios'!M$45))</f>
        <v>0.54425424951410328</v>
      </c>
      <c r="M134">
        <f>IF('LF Projected Ratios'!N$45&gt;=0,$B134+(1-$B134)*'LF Projected Ratios'!N$45,$B134*(1+'LF Projected Ratios'!N$45))</f>
        <v>0.54216495326354697</v>
      </c>
      <c r="N134">
        <f>IF('LF Projected Ratios'!O$45&gt;=0,$B134+(1-$B134)*'LF Projected Ratios'!O$45,$B134*(1+'LF Projected Ratios'!O$45))</f>
        <v>0.54009480060637827</v>
      </c>
      <c r="O134">
        <f>IF('LF Projected Ratios'!P$45&gt;=0,$B134+(1-$B134)*'LF Projected Ratios'!P$45,$B134*(1+'LF Projected Ratios'!P$45))</f>
        <v>0.5380435296320164</v>
      </c>
      <c r="P134">
        <f>IF('LF Projected Ratios'!Q$45&gt;=0,$B134+(1-$B134)*'LF Projected Ratios'!Q$45,$B134*(1+'LF Projected Ratios'!Q$45))</f>
        <v>0.53601088318591694</v>
      </c>
      <c r="Q134">
        <f>IF('LF Projected Ratios'!R$45&gt;=0,$B134+(1-$B134)*'LF Projected Ratios'!R$45,$B134*(1+'LF Projected Ratios'!R$45))</f>
        <v>0.53399660876210442</v>
      </c>
      <c r="R134">
        <f>IF('LF Projected Ratios'!S$45&gt;=0,$B134+(1-$B134)*'LF Projected Ratios'!S$45,$B134*(1+'LF Projected Ratios'!S$45))</f>
        <v>0.53200045839860599</v>
      </c>
      <c r="S134">
        <f>IF('LF Projected Ratios'!T$45&gt;=0,$B134+(1-$B134)*'LF Projected Ratios'!T$45,$B134*(1+'LF Projected Ratios'!T$45))</f>
        <v>0.53002218857569439</v>
      </c>
      <c r="T134">
        <f>IF('LF Projected Ratios'!U$45&gt;=0,$B134+(1-$B134)*'LF Projected Ratios'!U$45,$B134*(1+'LF Projected Ratios'!U$45))</f>
        <v>0.52806156011684979</v>
      </c>
      <c r="U134">
        <f>IF('LF Projected Ratios'!V$45&gt;=0,$B134+(1-$B134)*'LF Projected Ratios'!V$45,$B134*(1+'LF Projected Ratios'!V$45))</f>
        <v>0.52611833809236608</v>
      </c>
      <c r="V134">
        <f>IF('LF Projected Ratios'!W$45&gt;=0,$B134+(1-$B134)*'LF Projected Ratios'!W$45,$B134*(1+'LF Projected Ratios'!W$45))</f>
        <v>0.52419229172550741</v>
      </c>
      <c r="W134">
        <f>IF('LF Projected Ratios'!X$45&gt;=0,$B134+(1-$B134)*'LF Projected Ratios'!X$45,$B134*(1+'LF Projected Ratios'!X$45))</f>
        <v>0.52228319430114523</v>
      </c>
      <c r="X134">
        <f>IF('LF Projected Ratios'!Y$45&gt;=0,$B134+(1-$B134)*'LF Projected Ratios'!Y$45,$B134*(1+'LF Projected Ratios'!Y$45))</f>
        <v>0.52039082307679518</v>
      </c>
      <c r="Y134">
        <f>IF('LF Projected Ratios'!Z$45&gt;=0,$B134+(1-$B134)*'LF Projected Ratios'!Z$45,$B134*(1+'LF Projected Ratios'!Z$45))</f>
        <v>0.51851495919598212</v>
      </c>
      <c r="Z134">
        <f>IF('LF Projected Ratios'!AA$45&gt;=0,$B134+(1-$B134)*'LF Projected Ratios'!AA$45,$B134*(1+'LF Projected Ratios'!AA$45))</f>
        <v>0.51665538760386509</v>
      </c>
      <c r="AA134">
        <f>IF('LF Projected Ratios'!AB$45&gt;=0,$B134+(1-$B134)*'LF Projected Ratios'!AB$45,$B134*(1+'LF Projected Ratios'!AB$45))</f>
        <v>0.51481189696504748</v>
      </c>
      <c r="AB134">
        <f>IF('LF Projected Ratios'!AC$45&gt;=0,$B134+(1-$B134)*'LF Projected Ratios'!AC$45,$B134*(1+'LF Projected Ratios'!AC$45))</f>
        <v>0.51298427958351123</v>
      </c>
      <c r="AC134">
        <f>IF('LF Projected Ratios'!AD$45&gt;=0,$B134+(1-$B134)*'LF Projected Ratios'!AD$45,$B134*(1+'LF Projected Ratios'!AD$45))</f>
        <v>0.51117233132461326</v>
      </c>
      <c r="AD134">
        <f>IF('LF Projected Ratios'!AE$45&gt;=0,$B134+(1-$B134)*'LF Projected Ratios'!AE$45,$B134*(1+'LF Projected Ratios'!AE$45))</f>
        <v>0.50937585153907594</v>
      </c>
      <c r="AE134">
        <f>IF('LF Projected Ratios'!AF$45&gt;=0,$B134+(1-$B134)*'LF Projected Ratios'!AF$45,$B134*(1+'LF Projected Ratios'!AF$45))</f>
        <v>0.50759464298891777</v>
      </c>
      <c r="AF134">
        <f>IF('LF Projected Ratios'!AG$45&gt;=0,$B134+(1-$B134)*'LF Projected Ratios'!AG$45,$B134*(1+'LF Projected Ratios'!AG$45))</f>
        <v>0.50582851177526522</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0.75800000000000023</v>
      </c>
      <c r="C138" s="28">
        <f>(1/(1+EXP(('S Curve Equation'!$B$11-C93*'S Curve Equation'!$B$12)*'S Curve Equation'!$B$10))+'S Curve Equation'!$B$13)*'S Curve Equation'!$B$14</f>
        <v>0.75381173955440928</v>
      </c>
      <c r="D138" s="28">
        <f>(1/(1+EXP(('S Curve Equation'!$B$11-D93*'S Curve Equation'!$B$12)*'S Curve Equation'!$B$10))+'S Curve Equation'!$B$13)*'S Curve Equation'!$B$14</f>
        <v>0.74946341387445092</v>
      </c>
      <c r="E138" s="28">
        <f>(1/(1+EXP(('S Curve Equation'!$B$11-E93*'S Curve Equation'!$B$12)*'S Curve Equation'!$B$10))+'S Curve Equation'!$B$13)*'S Curve Equation'!$B$14</f>
        <v>0.74509427837587094</v>
      </c>
      <c r="F138" s="28">
        <f>(1/(1+EXP(('S Curve Equation'!$B$11-F93*'S Curve Equation'!$B$12)*'S Curve Equation'!$B$10))+'S Curve Equation'!$B$13)*'S Curve Equation'!$B$14</f>
        <v>0.74072191995283476</v>
      </c>
      <c r="G138" s="28">
        <f>(1/(1+EXP(('S Curve Equation'!$B$11-G93*'S Curve Equation'!$B$12)*'S Curve Equation'!$B$10))+'S Curve Equation'!$B$13)*'S Curve Equation'!$B$14</f>
        <v>0.73631157581991868</v>
      </c>
      <c r="H138" s="28">
        <f>(1/(1+EXP(('S Curve Equation'!$B$11-H93*'S Curve Equation'!$B$12)*'S Curve Equation'!$B$10))+'S Curve Equation'!$B$13)*'S Curve Equation'!$B$14</f>
        <v>0.73185693737771285</v>
      </c>
      <c r="I138" s="28">
        <f>(1/(1+EXP(('S Curve Equation'!$B$11-I93*'S Curve Equation'!$B$12)*'S Curve Equation'!$B$10))+'S Curve Equation'!$B$13)*'S Curve Equation'!$B$14</f>
        <v>0.7273996891939295</v>
      </c>
      <c r="J138" s="28">
        <f>(1/(1+EXP(('S Curve Equation'!$B$11-J93*'S Curve Equation'!$B$12)*'S Curve Equation'!$B$10))+'S Curve Equation'!$B$13)*'S Curve Equation'!$B$14</f>
        <v>0.72295951340324938</v>
      </c>
      <c r="K138" s="28">
        <f>(1/(1+EXP(('S Curve Equation'!$B$11-K93*'S Curve Equation'!$B$12)*'S Curve Equation'!$B$10))+'S Curve Equation'!$B$13)*'S Curve Equation'!$B$14</f>
        <v>0.71855582407297847</v>
      </c>
      <c r="L138" s="28">
        <f>(1/(1+EXP(('S Curve Equation'!$B$11-L93*'S Curve Equation'!$B$12)*'S Curve Equation'!$B$10))+'S Curve Equation'!$B$13)*'S Curve Equation'!$B$14</f>
        <v>0.71429037878856572</v>
      </c>
      <c r="M138" s="28">
        <f>(1/(1+EXP(('S Curve Equation'!$B$11-M93*'S Curve Equation'!$B$12)*'S Curve Equation'!$B$10))+'S Curve Equation'!$B$13)*'S Curve Equation'!$B$14</f>
        <v>0.70990904770813212</v>
      </c>
      <c r="N138" s="28">
        <f>(1/(1+EXP(('S Curve Equation'!$B$11-N93*'S Curve Equation'!$B$12)*'S Curve Equation'!$B$10))+'S Curve Equation'!$B$13)*'S Curve Equation'!$B$14</f>
        <v>0.70553096930425141</v>
      </c>
      <c r="O138" s="28">
        <f>(1/(1+EXP(('S Curve Equation'!$B$11-O93*'S Curve Equation'!$B$12)*'S Curve Equation'!$B$10))+'S Curve Equation'!$B$13)*'S Curve Equation'!$B$14</f>
        <v>0.70115706004733436</v>
      </c>
      <c r="P138" s="28">
        <f>(1/(1+EXP(('S Curve Equation'!$B$11-P93*'S Curve Equation'!$B$12)*'S Curve Equation'!$B$10))+'S Curve Equation'!$B$13)*'S Curve Equation'!$B$14</f>
        <v>0.69678821622677301</v>
      </c>
      <c r="Q138" s="28">
        <f>(1/(1+EXP(('S Curve Equation'!$B$11-Q93*'S Curve Equation'!$B$12)*'S Curve Equation'!$B$10))+'S Curve Equation'!$B$13)*'S Curve Equation'!$B$14</f>
        <v>0.69242531368392879</v>
      </c>
      <c r="R138" s="28">
        <f>(1/(1+EXP(('S Curve Equation'!$B$11-R93*'S Curve Equation'!$B$12)*'S Curve Equation'!$B$10))+'S Curve Equation'!$B$13)*'S Curve Equation'!$B$14</f>
        <v>0.68806920758242796</v>
      </c>
      <c r="S138" s="28">
        <f>(1/(1+EXP(('S Curve Equation'!$B$11-S93*'S Curve Equation'!$B$12)*'S Curve Equation'!$B$10))+'S Curve Equation'!$B$13)*'S Curve Equation'!$B$14</f>
        <v>0.68372073221465623</v>
      </c>
      <c r="T138" s="28">
        <f>(1/(1+EXP(('S Curve Equation'!$B$11-T93*'S Curve Equation'!$B$12)*'S Curve Equation'!$B$10))+'S Curve Equation'!$B$13)*'S Curve Equation'!$B$14</f>
        <v>0.67938070084330859</v>
      </c>
      <c r="U138" s="28">
        <f>(1/(1+EXP(('S Curve Equation'!$B$11-U93*'S Curve Equation'!$B$12)*'S Curve Equation'!$B$10))+'S Curve Equation'!$B$13)*'S Curve Equation'!$B$14</f>
        <v>0.67504990557684286</v>
      </c>
      <c r="V138" s="28">
        <f>(1/(1+EXP(('S Curve Equation'!$B$11-V93*'S Curve Equation'!$B$12)*'S Curve Equation'!$B$10))+'S Curve Equation'!$B$13)*'S Curve Equation'!$B$14</f>
        <v>0.67072911727761164</v>
      </c>
      <c r="W138" s="28">
        <f>(1/(1+EXP(('S Curve Equation'!$B$11-W93*'S Curve Equation'!$B$12)*'S Curve Equation'!$B$10))+'S Curve Equation'!$B$13)*'S Curve Equation'!$B$14</f>
        <v>0.666419085501468</v>
      </c>
      <c r="X138" s="28">
        <f>(1/(1+EXP(('S Curve Equation'!$B$11-X93*'S Curve Equation'!$B$12)*'S Curve Equation'!$B$10))+'S Curve Equation'!$B$13)*'S Curve Equation'!$B$14</f>
        <v>0.6621205384676031</v>
      </c>
      <c r="Y138" s="28">
        <f>(1/(1+EXP(('S Curve Equation'!$B$11-Y93*'S Curve Equation'!$B$12)*'S Curve Equation'!$B$10))+'S Curve Equation'!$B$13)*'S Curve Equation'!$B$14</f>
        <v>0.65783418305736174</v>
      </c>
      <c r="Z138" s="28">
        <f>(1/(1+EXP(('S Curve Equation'!$B$11-Z93*'S Curve Equation'!$B$12)*'S Curve Equation'!$B$10))+'S Curve Equation'!$B$13)*'S Curve Equation'!$B$14</f>
        <v>0.65356070484079631</v>
      </c>
      <c r="AA138" s="28">
        <f>(1/(1+EXP(('S Curve Equation'!$B$11-AA93*'S Curve Equation'!$B$12)*'S Curve Equation'!$B$10))+'S Curve Equation'!$B$13)*'S Curve Equation'!$B$14</f>
        <v>0.64930076812967397</v>
      </c>
      <c r="AB138" s="28">
        <f>(1/(1+EXP(('S Curve Equation'!$B$11-AB93*'S Curve Equation'!$B$12)*'S Curve Equation'!$B$10))+'S Curve Equation'!$B$13)*'S Curve Equation'!$B$14</f>
        <v>0.64505501605569426</v>
      </c>
      <c r="AC138" s="28">
        <f>(1/(1+EXP(('S Curve Equation'!$B$11-AC93*'S Curve Equation'!$B$12)*'S Curve Equation'!$B$10))+'S Curve Equation'!$B$13)*'S Curve Equation'!$B$14</f>
        <v>0.64082407067266967</v>
      </c>
      <c r="AD138" s="28">
        <f>(1/(1+EXP(('S Curve Equation'!$B$11-AD93*'S Curve Equation'!$B$12)*'S Curve Equation'!$B$10))+'S Curve Equation'!$B$13)*'S Curve Equation'!$B$14</f>
        <v>0.63660853308140175</v>
      </c>
      <c r="AE138" s="28">
        <f>(1/(1+EXP(('S Curve Equation'!$B$11-AE93*'S Curve Equation'!$B$12)*'S Curve Equation'!$B$10))+'S Curve Equation'!$B$13)*'S Curve Equation'!$B$14</f>
        <v>0.63240898357603337</v>
      </c>
      <c r="AF138" s="28">
        <f>(1/(1+EXP(('S Curve Equation'!$B$11-AF93*'S Curve Equation'!$B$12)*'S Curve Equation'!$B$10))+'S Curve Equation'!$B$13)*'S Curve Equation'!$B$14</f>
        <v>0.62822598181065525</v>
      </c>
    </row>
    <row r="139" spans="1:32" x14ac:dyDescent="0.2">
      <c r="A139" s="6" t="s">
        <v>94</v>
      </c>
      <c r="B139" s="28">
        <f>(1/(1+EXP(('S Curve Equation'!$B$11-B94*'S Curve Equation'!$B$12)*'S Curve Equation'!$B$10))+'S Curve Equation'!$B$13)*'S Curve Equation'!$B$14</f>
        <v>0.95800000000000007</v>
      </c>
      <c r="C139" s="28">
        <f>(1/(1+EXP(('S Curve Equation'!$B$11-C94*'S Curve Equation'!$B$12)*'S Curve Equation'!$B$10))+'S Curve Equation'!$B$13)*'S Curve Equation'!$B$14</f>
        <v>0.95652567711545411</v>
      </c>
      <c r="D139" s="28">
        <f>(1/(1+EXP(('S Curve Equation'!$B$11-D94*'S Curve Equation'!$B$12)*'S Curve Equation'!$B$10))+'S Curve Equation'!$B$13)*'S Curve Equation'!$B$14</f>
        <v>0.95497171711244599</v>
      </c>
      <c r="E139" s="28">
        <f>(1/(1+EXP(('S Curve Equation'!$B$11-E94*'S Curve Equation'!$B$12)*'S Curve Equation'!$B$10))+'S Curve Equation'!$B$13)*'S Curve Equation'!$B$14</f>
        <v>0.95338616235595763</v>
      </c>
      <c r="F139" s="28">
        <f>(1/(1+EXP(('S Curve Equation'!$B$11-F94*'S Curve Equation'!$B$12)*'S Curve Equation'!$B$10))+'S Curve Equation'!$B$13)*'S Curve Equation'!$B$14</f>
        <v>0.95177492689667376</v>
      </c>
      <c r="G139" s="28">
        <f>(1/(1+EXP(('S Curve Equation'!$B$11-G94*'S Curve Equation'!$B$12)*'S Curve Equation'!$B$10))+'S Curve Equation'!$B$13)*'S Curve Equation'!$B$14</f>
        <v>0.95012457362488656</v>
      </c>
      <c r="H139" s="28">
        <f>(1/(1+EXP(('S Curve Equation'!$B$11-H94*'S Curve Equation'!$B$12)*'S Curve Equation'!$B$10))+'S Curve Equation'!$B$13)*'S Curve Equation'!$B$14</f>
        <v>0.94843174303064737</v>
      </c>
      <c r="I139" s="28">
        <f>(1/(1+EXP(('S Curve Equation'!$B$11-I94*'S Curve Equation'!$B$12)*'S Curve Equation'!$B$10))+'S Curve Equation'!$B$13)*'S Curve Equation'!$B$14</f>
        <v>0.94671156389998612</v>
      </c>
      <c r="J139" s="28">
        <f>(1/(1+EXP(('S Curve Equation'!$B$11-J94*'S Curve Equation'!$B$12)*'S Curve Equation'!$B$10))+'S Curve Equation'!$B$13)*'S Curve Equation'!$B$14</f>
        <v>0.94497145305210817</v>
      </c>
      <c r="K139" s="28">
        <f>(1/(1+EXP(('S Curve Equation'!$B$11-K94*'S Curve Equation'!$B$12)*'S Curve Equation'!$B$10))+'S Curve Equation'!$B$13)*'S Curve Equation'!$B$14</f>
        <v>0.94321918944815408</v>
      </c>
      <c r="L139" s="28">
        <f>(1/(1+EXP(('S Curve Equation'!$B$11-L94*'S Curve Equation'!$B$12)*'S Curve Equation'!$B$10))+'S Curve Equation'!$B$13)*'S Curve Equation'!$B$14</f>
        <v>0.9414965255605523</v>
      </c>
      <c r="M139" s="28">
        <f>(1/(1+EXP(('S Curve Equation'!$B$11-M94*'S Curve Equation'!$B$12)*'S Curve Equation'!$B$10))+'S Curve Equation'!$B$13)*'S Curve Equation'!$B$14</f>
        <v>0.93970072276048855</v>
      </c>
      <c r="N139" s="28">
        <f>(1/(1+EXP(('S Curve Equation'!$B$11-N94*'S Curve Equation'!$B$12)*'S Curve Equation'!$B$10))+'S Curve Equation'!$B$13)*'S Curve Equation'!$B$14</f>
        <v>0.9378792793274382</v>
      </c>
      <c r="O139" s="28">
        <f>(1/(1+EXP(('S Curve Equation'!$B$11-O94*'S Curve Equation'!$B$12)*'S Curve Equation'!$B$10))+'S Curve Equation'!$B$13)*'S Curve Equation'!$B$14</f>
        <v>0.93603232337960574</v>
      </c>
      <c r="P139" s="28">
        <f>(1/(1+EXP(('S Curve Equation'!$B$11-P94*'S Curve Equation'!$B$12)*'S Curve Equation'!$B$10))+'S Curve Equation'!$B$13)*'S Curve Equation'!$B$14</f>
        <v>0.93415999305617736</v>
      </c>
      <c r="Q139" s="28">
        <f>(1/(1+EXP(('S Curve Equation'!$B$11-Q94*'S Curve Equation'!$B$12)*'S Curve Equation'!$B$10))+'S Curve Equation'!$B$13)*'S Curve Equation'!$B$14</f>
        <v>0.9322624363951092</v>
      </c>
      <c r="R139" s="28">
        <f>(1/(1+EXP(('S Curve Equation'!$B$11-R94*'S Curve Equation'!$B$12)*'S Curve Equation'!$B$10))+'S Curve Equation'!$B$13)*'S Curve Equation'!$B$14</f>
        <v>0.93033981120298037</v>
      </c>
      <c r="S139" s="28">
        <f>(1/(1+EXP(('S Curve Equation'!$B$11-S94*'S Curve Equation'!$B$12)*'S Curve Equation'!$B$10))+'S Curve Equation'!$B$13)*'S Curve Equation'!$B$14</f>
        <v>0.92839228491713421</v>
      </c>
      <c r="T139" s="28">
        <f>(1/(1+EXP(('S Curve Equation'!$B$11-T94*'S Curve Equation'!$B$12)*'S Curve Equation'!$B$10))+'S Curve Equation'!$B$13)*'S Curve Equation'!$B$14</f>
        <v>0.92642003446034116</v>
      </c>
      <c r="U139" s="28">
        <f>(1/(1+EXP(('S Curve Equation'!$B$11-U94*'S Curve Equation'!$B$12)*'S Curve Equation'!$B$10))+'S Curve Equation'!$B$13)*'S Curve Equation'!$B$14</f>
        <v>0.92442324608823145</v>
      </c>
      <c r="V139" s="28">
        <f>(1/(1+EXP(('S Curve Equation'!$B$11-V94*'S Curve Equation'!$B$12)*'S Curve Equation'!$B$10))+'S Curve Equation'!$B$13)*'S Curve Equation'!$B$14</f>
        <v>0.92240211522973736</v>
      </c>
      <c r="W139" s="28">
        <f>(1/(1+EXP(('S Curve Equation'!$B$11-W94*'S Curve Equation'!$B$12)*'S Curve Equation'!$B$10))+'S Curve Equation'!$B$13)*'S Curve Equation'!$B$14</f>
        <v>0.92035684632080927</v>
      </c>
      <c r="X139" s="28">
        <f>(1/(1+EXP(('S Curve Equation'!$B$11-X94*'S Curve Equation'!$B$12)*'S Curve Equation'!$B$10))+'S Curve Equation'!$B$13)*'S Curve Equation'!$B$14</f>
        <v>0.9182876526316669</v>
      </c>
      <c r="Y139" s="28">
        <f>(1/(1+EXP(('S Curve Equation'!$B$11-Y94*'S Curve Equation'!$B$12)*'S Curve Equation'!$B$10))+'S Curve Equation'!$B$13)*'S Curve Equation'!$B$14</f>
        <v>0.91619475608785339</v>
      </c>
      <c r="Z139" s="28">
        <f>(1/(1+EXP(('S Curve Equation'!$B$11-Z94*'S Curve Equation'!$B$12)*'S Curve Equation'!$B$10))+'S Curve Equation'!$B$13)*'S Curve Equation'!$B$14</f>
        <v>0.91407838708537703</v>
      </c>
      <c r="AA139" s="28">
        <f>(1/(1+EXP(('S Curve Equation'!$B$11-AA94*'S Curve Equation'!$B$12)*'S Curve Equation'!$B$10))+'S Curve Equation'!$B$13)*'S Curve Equation'!$B$14</f>
        <v>0.9119387843002057</v>
      </c>
      <c r="AB139" s="28">
        <f>(1/(1+EXP(('S Curve Equation'!$B$11-AB94*'S Curve Equation'!$B$12)*'S Curve Equation'!$B$10))+'S Curve Equation'!$B$13)*'S Curve Equation'!$B$14</f>
        <v>0.90977619449241398</v>
      </c>
      <c r="AC139" s="28">
        <f>(1/(1+EXP(('S Curve Equation'!$B$11-AC94*'S Curve Equation'!$B$12)*'S Curve Equation'!$B$10))+'S Curve Equation'!$B$13)*'S Curve Equation'!$B$14</f>
        <v>0.90759087230526947</v>
      </c>
      <c r="AD139" s="28">
        <f>(1/(1+EXP(('S Curve Equation'!$B$11-AD94*'S Curve Equation'!$B$12)*'S Curve Equation'!$B$10))+'S Curve Equation'!$B$13)*'S Curve Equation'!$B$14</f>
        <v>0.90538308005954238</v>
      </c>
      <c r="AE139" s="28">
        <f>(1/(1+EXP(('S Curve Equation'!$B$11-AE94*'S Curve Equation'!$B$12)*'S Curve Equation'!$B$10))+'S Curve Equation'!$B$13)*'S Curve Equation'!$B$14</f>
        <v>0.90315308754334556</v>
      </c>
      <c r="AF139" s="28">
        <f>(1/(1+EXP(('S Curve Equation'!$B$11-AF94*'S Curve Equation'!$B$12)*'S Curve Equation'!$B$10))+'S Curve Equation'!$B$13)*'S Curve Equation'!$B$14</f>
        <v>0.90090117179779594</v>
      </c>
    </row>
    <row r="140" spans="1:32" x14ac:dyDescent="0.2">
      <c r="A140" s="6" t="s">
        <v>93</v>
      </c>
      <c r="B140" s="28">
        <f>(1/(1+EXP(('S Curve Equation'!$B$11-B95*'S Curve Equation'!$B$12)*'S Curve Equation'!$B$10))+'S Curve Equation'!$B$13)*'S Curve Equation'!$B$14</f>
        <v>0.87</v>
      </c>
      <c r="C140" s="28">
        <f>(1/(1+EXP(('S Curve Equation'!$B$11-C95*'S Curve Equation'!$B$12)*'S Curve Equation'!$B$10))+'S Curve Equation'!$B$13)*'S Curve Equation'!$B$14</f>
        <v>0.86697037029509361</v>
      </c>
      <c r="D140" s="28">
        <f>(1/(1+EXP(('S Curve Equation'!$B$11-D95*'S Curve Equation'!$B$12)*'S Curve Equation'!$B$10))+'S Curve Equation'!$B$13)*'S Curve Equation'!$B$14</f>
        <v>0.86380303352489785</v>
      </c>
      <c r="E140" s="28">
        <f>(1/(1+EXP(('S Curve Equation'!$B$11-E95*'S Curve Equation'!$B$12)*'S Curve Equation'!$B$10))+'S Curve Equation'!$B$13)*'S Curve Equation'!$B$14</f>
        <v>0.86059802687696774</v>
      </c>
      <c r="F140" s="28">
        <f>(1/(1+EXP(('S Curve Equation'!$B$11-F95*'S Curve Equation'!$B$12)*'S Curve Equation'!$B$10))+'S Curve Equation'!$B$13)*'S Curve Equation'!$B$14</f>
        <v>0.85736804470710004</v>
      </c>
      <c r="G140" s="28">
        <f>(1/(1+EXP(('S Curve Equation'!$B$11-G95*'S Curve Equation'!$B$12)*'S Curve Equation'!$B$10))+'S Curve Equation'!$B$13)*'S Curve Equation'!$B$14</f>
        <v>0.85408706319026939</v>
      </c>
      <c r="H140" s="28">
        <f>(1/(1+EXP(('S Curve Equation'!$B$11-H95*'S Curve Equation'!$B$12)*'S Curve Equation'!$B$10))+'S Curve Equation'!$B$13)*'S Curve Equation'!$B$14</f>
        <v>0.85074971876517247</v>
      </c>
      <c r="I140" s="28">
        <f>(1/(1+EXP(('S Curve Equation'!$B$11-I95*'S Curve Equation'!$B$12)*'S Curve Equation'!$B$10))+'S Curve Equation'!$B$13)*'S Curve Equation'!$B$14</f>
        <v>0.84738684289882682</v>
      </c>
      <c r="J140" s="28">
        <f>(1/(1+EXP(('S Curve Equation'!$B$11-J95*'S Curve Equation'!$B$12)*'S Curve Equation'!$B$10))+'S Curve Equation'!$B$13)*'S Curve Equation'!$B$14</f>
        <v>0.84401337076429594</v>
      </c>
      <c r="K140" s="28">
        <f>(1/(1+EXP(('S Curve Equation'!$B$11-K95*'S Curve Equation'!$B$12)*'S Curve Equation'!$B$10))+'S Curve Equation'!$B$13)*'S Curve Equation'!$B$14</f>
        <v>0.8406444456501676</v>
      </c>
      <c r="L140" s="28">
        <f>(1/(1+EXP(('S Curve Equation'!$B$11-L95*'S Curve Equation'!$B$12)*'S Curve Equation'!$B$10))+'S Curve Equation'!$B$13)*'S Curve Equation'!$B$14</f>
        <v>0.83735924795321048</v>
      </c>
      <c r="M140" s="28">
        <f>(1/(1+EXP(('S Curve Equation'!$B$11-M95*'S Curve Equation'!$B$12)*'S Curve Equation'!$B$10))+'S Curve Equation'!$B$13)*'S Curve Equation'!$B$14</f>
        <v>0.83396219222390744</v>
      </c>
      <c r="N140" s="28">
        <f>(1/(1+EXP(('S Curve Equation'!$B$11-N95*'S Curve Equation'!$B$12)*'S Curve Equation'!$B$10))+'S Curve Equation'!$B$13)*'S Curve Equation'!$B$14</f>
        <v>0.83054474400489298</v>
      </c>
      <c r="O140" s="28">
        <f>(1/(1+EXP(('S Curve Equation'!$B$11-O95*'S Curve Equation'!$B$12)*'S Curve Equation'!$B$10))+'S Curve Equation'!$B$13)*'S Curve Equation'!$B$14</f>
        <v>0.82710764267471715</v>
      </c>
      <c r="P140" s="28">
        <f>(1/(1+EXP(('S Curve Equation'!$B$11-P95*'S Curve Equation'!$B$12)*'S Curve Equation'!$B$10))+'S Curve Equation'!$B$13)*'S Curve Equation'!$B$14</f>
        <v>0.8236516298699933</v>
      </c>
      <c r="Q140" s="28">
        <f>(1/(1+EXP(('S Curve Equation'!$B$11-Q95*'S Curve Equation'!$B$12)*'S Curve Equation'!$B$10))+'S Curve Equation'!$B$13)*'S Curve Equation'!$B$14</f>
        <v>0.82017744884990207</v>
      </c>
      <c r="R140" s="28">
        <f>(1/(1+EXP(('S Curve Equation'!$B$11-R95*'S Curve Equation'!$B$12)*'S Curve Equation'!$B$10))+'S Curve Equation'!$B$13)*'S Curve Equation'!$B$14</f>
        <v>0.81668584387202503</v>
      </c>
      <c r="S140" s="28">
        <f>(1/(1+EXP(('S Curve Equation'!$B$11-S95*'S Curve Equation'!$B$12)*'S Curve Equation'!$B$10))+'S Curve Equation'!$B$13)*'S Curve Equation'!$B$14</f>
        <v>0.8131775595802242</v>
      </c>
      <c r="T140" s="28">
        <f>(1/(1+EXP(('S Curve Equation'!$B$11-T95*'S Curve Equation'!$B$12)*'S Curve Equation'!$B$10))+'S Curve Equation'!$B$13)*'S Curve Equation'!$B$14</f>
        <v>0.80965334040524217</v>
      </c>
      <c r="U140" s="28">
        <f>(1/(1+EXP(('S Curve Equation'!$B$11-U95*'S Curve Equation'!$B$12)*'S Curve Equation'!$B$10))+'S Curve Equation'!$B$13)*'S Curve Equation'!$B$14</f>
        <v>0.80611392997866893</v>
      </c>
      <c r="V140" s="28">
        <f>(1/(1+EXP(('S Curve Equation'!$B$11-V95*'S Curve Equation'!$B$12)*'S Curve Equation'!$B$10))+'S Curve Equation'!$B$13)*'S Curve Equation'!$B$14</f>
        <v>0.802560070560836</v>
      </c>
      <c r="W140" s="28">
        <f>(1/(1+EXP(('S Curve Equation'!$B$11-W95*'S Curve Equation'!$B$12)*'S Curve Equation'!$B$10))+'S Curve Equation'!$B$13)*'S Curve Equation'!$B$14</f>
        <v>0.79899250248319631</v>
      </c>
      <c r="X140" s="28">
        <f>(1/(1+EXP(('S Curve Equation'!$B$11-X95*'S Curve Equation'!$B$12)*'S Curve Equation'!$B$10))+'S Curve Equation'!$B$13)*'S Curve Equation'!$B$14</f>
        <v>0.7954119636056638</v>
      </c>
      <c r="Y140" s="28">
        <f>(1/(1+EXP(('S Curve Equation'!$B$11-Y95*'S Curve Equation'!$B$12)*'S Curve Equation'!$B$10))+'S Curve Equation'!$B$13)*'S Curve Equation'!$B$14</f>
        <v>0.79181918878936375</v>
      </c>
      <c r="Z140" s="28">
        <f>(1/(1+EXP(('S Curve Equation'!$B$11-Z95*'S Curve Equation'!$B$12)*'S Curve Equation'!$B$10))+'S Curve Equation'!$B$13)*'S Curve Equation'!$B$14</f>
        <v>0.788214909385201</v>
      </c>
      <c r="AA140" s="28">
        <f>(1/(1+EXP(('S Curve Equation'!$B$11-AA95*'S Curve Equation'!$B$12)*'S Curve Equation'!$B$10))+'S Curve Equation'!$B$13)*'S Curve Equation'!$B$14</f>
        <v>0.78459985273858124</v>
      </c>
      <c r="AB140" s="28">
        <f>(1/(1+EXP(('S Curve Equation'!$B$11-AB95*'S Curve Equation'!$B$12)*'S Curve Equation'!$B$10))+'S Curve Equation'!$B$13)*'S Curve Equation'!$B$14</f>
        <v>0.78097474171060555</v>
      </c>
      <c r="AC140" s="28">
        <f>(1/(1+EXP(('S Curve Equation'!$B$11-AC95*'S Curve Equation'!$B$12)*'S Curve Equation'!$B$10))+'S Curve Equation'!$B$13)*'S Curve Equation'!$B$14</f>
        <v>0.77734029421601192</v>
      </c>
      <c r="AD140" s="28">
        <f>(1/(1+EXP(('S Curve Equation'!$B$11-AD95*'S Curve Equation'!$B$12)*'S Curve Equation'!$B$10))+'S Curve Equation'!$B$13)*'S Curve Equation'!$B$14</f>
        <v>0.77369722277806519</v>
      </c>
      <c r="AE140" s="28">
        <f>(1/(1+EXP(('S Curve Equation'!$B$11-AE95*'S Curve Equation'!$B$12)*'S Curve Equation'!$B$10))+'S Curve Equation'!$B$13)*'S Curve Equation'!$B$14</f>
        <v>0.77004623410059825</v>
      </c>
      <c r="AF140" s="28">
        <f>(1/(1+EXP(('S Curve Equation'!$B$11-AF95*'S Curve Equation'!$B$12)*'S Curve Equation'!$B$10))+'S Curve Equation'!$B$13)*'S Curve Equation'!$B$14</f>
        <v>0.76638802865733169</v>
      </c>
    </row>
    <row r="141" spans="1:32" x14ac:dyDescent="0.2">
      <c r="A141" s="6" t="s">
        <v>28</v>
      </c>
      <c r="B141" s="28">
        <f>(1/(1+EXP(('S Curve Equation'!$B$11-B96*'S Curve Equation'!$B$12)*'S Curve Equation'!$B$10))+'S Curve Equation'!$B$13)*'S Curve Equation'!$B$14</f>
        <v>0.873</v>
      </c>
      <c r="C141" s="28">
        <f>(1/(1+EXP(('S Curve Equation'!$B$11-C96*'S Curve Equation'!$B$12)*'S Curve Equation'!$B$10))+'S Curve Equation'!$B$13)*'S Curve Equation'!$B$14</f>
        <v>0.87001261784367501</v>
      </c>
      <c r="D141" s="28">
        <f>(1/(1+EXP(('S Curve Equation'!$B$11-D96*'S Curve Equation'!$B$12)*'S Curve Equation'!$B$10))+'S Curve Equation'!$B$13)*'S Curve Equation'!$B$14</f>
        <v>0.86688876214600163</v>
      </c>
      <c r="E141" s="28">
        <f>(1/(1+EXP(('S Curve Equation'!$B$11-E96*'S Curve Equation'!$B$12)*'S Curve Equation'!$B$10))+'S Curve Equation'!$B$13)*'S Curve Equation'!$B$14</f>
        <v>0.8637270468018492</v>
      </c>
      <c r="F141" s="28">
        <f>(1/(1+EXP(('S Curve Equation'!$B$11-F96*'S Curve Equation'!$B$12)*'S Curve Equation'!$B$10))+'S Curve Equation'!$B$13)*'S Curve Equation'!$B$14</f>
        <v>0.86053998160820067</v>
      </c>
      <c r="G141" s="28">
        <f>(1/(1+EXP(('S Curve Equation'!$B$11-G96*'S Curve Equation'!$B$12)*'S Curve Equation'!$B$10))+'S Curve Equation'!$B$13)*'S Curve Equation'!$B$14</f>
        <v>0.85730187100250732</v>
      </c>
      <c r="H141" s="28">
        <f>(1/(1+EXP(('S Curve Equation'!$B$11-H96*'S Curve Equation'!$B$12)*'S Curve Equation'!$B$10))+'S Curve Equation'!$B$13)*'S Curve Equation'!$B$14</f>
        <v>0.85400739353647637</v>
      </c>
      <c r="I141" s="28">
        <f>(1/(1+EXP(('S Curve Equation'!$B$11-I96*'S Curve Equation'!$B$12)*'S Curve Equation'!$B$10))+'S Curve Equation'!$B$13)*'S Curve Equation'!$B$14</f>
        <v>0.85068696509718966</v>
      </c>
      <c r="J141" s="28">
        <f>(1/(1+EXP(('S Curve Equation'!$B$11-J96*'S Curve Equation'!$B$12)*'S Curve Equation'!$B$10))+'S Curve Equation'!$B$13)*'S Curve Equation'!$B$14</f>
        <v>0.84735532798026558</v>
      </c>
      <c r="K141" s="28">
        <f>(1/(1+EXP(('S Curve Equation'!$B$11-K96*'S Curve Equation'!$B$12)*'S Curve Equation'!$B$10))+'S Curve Equation'!$B$13)*'S Curve Equation'!$B$14</f>
        <v>0.84402744315226841</v>
      </c>
      <c r="L141" s="28">
        <f>(1/(1+EXP(('S Curve Equation'!$B$11-L96*'S Curve Equation'!$B$12)*'S Curve Equation'!$B$10))+'S Curve Equation'!$B$13)*'S Curve Equation'!$B$14</f>
        <v>0.84078156212156552</v>
      </c>
      <c r="M141" s="28">
        <f>(1/(1+EXP(('S Curve Equation'!$B$11-M96*'S Curve Equation'!$B$12)*'S Curve Equation'!$B$10))+'S Curve Equation'!$B$13)*'S Curve Equation'!$B$14</f>
        <v>0.83742443804298006</v>
      </c>
      <c r="N141" s="28">
        <f>(1/(1+EXP(('S Curve Equation'!$B$11-N96*'S Curve Equation'!$B$12)*'S Curve Equation'!$B$10))+'S Curve Equation'!$B$13)*'S Curve Equation'!$B$14</f>
        <v>0.83404642568714138</v>
      </c>
      <c r="O141" s="28">
        <f>(1/(1+EXP(('S Curve Equation'!$B$11-O96*'S Curve Equation'!$B$12)*'S Curve Equation'!$B$10))+'S Curve Equation'!$B$13)*'S Curve Equation'!$B$14</f>
        <v>0.83064824987795982</v>
      </c>
      <c r="P141" s="28">
        <f>(1/(1+EXP(('S Curve Equation'!$B$11-P96*'S Curve Equation'!$B$12)*'S Curve Equation'!$B$10))+'S Curve Equation'!$B$13)*'S Curve Equation'!$B$14</f>
        <v>0.82723063826478027</v>
      </c>
      <c r="Q141" s="28">
        <f>(1/(1+EXP(('S Curve Equation'!$B$11-Q96*'S Curve Equation'!$B$12)*'S Curve Equation'!$B$10))+'S Curve Equation'!$B$13)*'S Curve Equation'!$B$14</f>
        <v>0.82379432069338243</v>
      </c>
      <c r="R141" s="28">
        <f>(1/(1+EXP(('S Curve Equation'!$B$11-R96*'S Curve Equation'!$B$12)*'S Curve Equation'!$B$10))+'S Curve Equation'!$B$13)*'S Curve Equation'!$B$14</f>
        <v>0.8203400285872402</v>
      </c>
      <c r="S141" s="28">
        <f>(1/(1+EXP(('S Curve Equation'!$B$11-S96*'S Curve Equation'!$B$12)*'S Curve Equation'!$B$10))+'S Curve Equation'!$B$13)*'S Curve Equation'!$B$14</f>
        <v>0.81686849433978093</v>
      </c>
      <c r="T141" s="28">
        <f>(1/(1+EXP(('S Curve Equation'!$B$11-T96*'S Curve Equation'!$B$12)*'S Curve Equation'!$B$10))+'S Curve Equation'!$B$13)*'S Curve Equation'!$B$14</f>
        <v>0.81338045071833098</v>
      </c>
      <c r="U141" s="28">
        <f>(1/(1+EXP(('S Curve Equation'!$B$11-U96*'S Curve Equation'!$B$12)*'S Curve Equation'!$B$10))+'S Curve Equation'!$B$13)*'S Curve Equation'!$B$14</f>
        <v>0.80987663028041679</v>
      </c>
      <c r="V141" s="28">
        <f>(1/(1+EXP(('S Curve Equation'!$B$11-V96*'S Curve Equation'!$B$12)*'S Curve Equation'!$B$10))+'S Curve Equation'!$B$13)*'S Curve Equation'!$B$14</f>
        <v>0.80635776480301047</v>
      </c>
      <c r="W141" s="28">
        <f>(1/(1+EXP(('S Curve Equation'!$B$11-W96*'S Curve Equation'!$B$12)*'S Curve Equation'!$B$10))+'S Curve Equation'!$B$13)*'S Curve Equation'!$B$14</f>
        <v>0.80282458472529172</v>
      </c>
      <c r="X141" s="28">
        <f>(1/(1+EXP(('S Curve Equation'!$B$11-X96*'S Curve Equation'!$B$12)*'S Curve Equation'!$B$10))+'S Curve Equation'!$B$13)*'S Curve Equation'!$B$14</f>
        <v>0.79927781860543934</v>
      </c>
      <c r="Y141" s="28">
        <f>(1/(1+EXP(('S Curve Equation'!$B$11-Y96*'S Curve Equation'!$B$12)*'S Curve Equation'!$B$10))+'S Curve Equation'!$B$13)*'S Curve Equation'!$B$14</f>
        <v>0.79571819259192389</v>
      </c>
      <c r="Z141" s="28">
        <f>(1/(1+EXP(('S Curve Equation'!$B$11-Z96*'S Curve Equation'!$B$12)*'S Curve Equation'!$B$10))+'S Curve Equation'!$B$13)*'S Curve Equation'!$B$14</f>
        <v>0.79214642990973982</v>
      </c>
      <c r="AA141" s="28">
        <f>(1/(1+EXP(('S Curve Equation'!$B$11-AA96*'S Curve Equation'!$B$12)*'S Curve Equation'!$B$10))+'S Curve Equation'!$B$13)*'S Curve Equation'!$B$14</f>
        <v>0.78856325036194308</v>
      </c>
      <c r="AB141" s="28">
        <f>(1/(1+EXP(('S Curve Equation'!$B$11-AB96*'S Curve Equation'!$B$12)*'S Curve Equation'!$B$10))+'S Curve Equation'!$B$13)*'S Curve Equation'!$B$14</f>
        <v>0.78496936984684973</v>
      </c>
      <c r="AC141" s="28">
        <f>(1/(1+EXP(('S Curve Equation'!$B$11-AC96*'S Curve Equation'!$B$12)*'S Curve Equation'!$B$10))+'S Curve Equation'!$B$13)*'S Curve Equation'!$B$14</f>
        <v>0.78136549989119675</v>
      </c>
      <c r="AD141" s="28">
        <f>(1/(1+EXP(('S Curve Equation'!$B$11-AD96*'S Curve Equation'!$B$12)*'S Curve Equation'!$B$10))+'S Curve Equation'!$B$13)*'S Curve Equation'!$B$14</f>
        <v>0.77775234719950681</v>
      </c>
      <c r="AE141" s="28">
        <f>(1/(1+EXP(('S Curve Equation'!$B$11-AE96*'S Curve Equation'!$B$12)*'S Curve Equation'!$B$10))+'S Curve Equation'!$B$13)*'S Curve Equation'!$B$14</f>
        <v>0.77413061321988597</v>
      </c>
      <c r="AF141" s="28">
        <f>(1/(1+EXP(('S Curve Equation'!$B$11-AF96*'S Curve Equation'!$B$12)*'S Curve Equation'!$B$10))+'S Curve Equation'!$B$13)*'S Curve Equation'!$B$14</f>
        <v>0.77050099372642789</v>
      </c>
    </row>
    <row r="142" spans="1:32" x14ac:dyDescent="0.2">
      <c r="A142" s="6" t="s">
        <v>29</v>
      </c>
      <c r="B142" s="28">
        <f>(1/(1+EXP(('S Curve Equation'!$B$11-B97*'S Curve Equation'!$B$12)*'S Curve Equation'!$B$10))+'S Curve Equation'!$B$13)*'S Curve Equation'!$B$14</f>
        <v>0.79300000000000004</v>
      </c>
      <c r="C142" s="28">
        <f>(1/(1+EXP(('S Curve Equation'!$B$11-C97*'S Curve Equation'!$B$12)*'S Curve Equation'!$B$10))+'S Curve Equation'!$B$13)*'S Curve Equation'!$B$14</f>
        <v>0.7890926439434589</v>
      </c>
      <c r="D142" s="28">
        <f>(1/(1+EXP(('S Curve Equation'!$B$11-D97*'S Curve Equation'!$B$12)*'S Curve Equation'!$B$10))+'S Curve Equation'!$B$13)*'S Curve Equation'!$B$14</f>
        <v>0.78502799638903442</v>
      </c>
      <c r="E142" s="28">
        <f>(1/(1+EXP(('S Curve Equation'!$B$11-E97*'S Curve Equation'!$B$12)*'S Curve Equation'!$B$10))+'S Curve Equation'!$B$13)*'S Curve Equation'!$B$14</f>
        <v>0.78093577471519826</v>
      </c>
      <c r="F142" s="28">
        <f>(1/(1+EXP(('S Curve Equation'!$B$11-F97*'S Curve Equation'!$B$12)*'S Curve Equation'!$B$10))+'S Curve Equation'!$B$13)*'S Curve Equation'!$B$14</f>
        <v>0.77683243129841528</v>
      </c>
      <c r="G142" s="28">
        <f>(1/(1+EXP(('S Curve Equation'!$B$11-G97*'S Curve Equation'!$B$12)*'S Curve Equation'!$B$10))+'S Curve Equation'!$B$13)*'S Curve Equation'!$B$14</f>
        <v>0.77268527429233924</v>
      </c>
      <c r="H142" s="28">
        <f>(1/(1+EXP(('S Curve Equation'!$B$11-H97*'S Curve Equation'!$B$12)*'S Curve Equation'!$B$10))+'S Curve Equation'!$B$13)*'S Curve Equation'!$B$14</f>
        <v>0.76848818918278528</v>
      </c>
      <c r="I142" s="28">
        <f>(1/(1+EXP(('S Curve Equation'!$B$11-I97*'S Curve Equation'!$B$12)*'S Curve Equation'!$B$10))+'S Curve Equation'!$B$13)*'S Curve Equation'!$B$14</f>
        <v>0.76428036629107732</v>
      </c>
      <c r="J142" s="28">
        <f>(1/(1+EXP(('S Curve Equation'!$B$11-J97*'S Curve Equation'!$B$12)*'S Curve Equation'!$B$10))+'S Curve Equation'!$B$13)*'S Curve Equation'!$B$14</f>
        <v>0.76008047230175291</v>
      </c>
      <c r="K142" s="28">
        <f>(1/(1+EXP(('S Curve Equation'!$B$11-K97*'S Curve Equation'!$B$12)*'S Curve Equation'!$B$10))+'S Curve Equation'!$B$13)*'S Curve Equation'!$B$14</f>
        <v>0.75590706234687521</v>
      </c>
      <c r="L142" s="28">
        <f>(1/(1+EXP(('S Curve Equation'!$B$11-L97*'S Curve Equation'!$B$12)*'S Curve Equation'!$B$10))+'S Curve Equation'!$B$13)*'S Curve Equation'!$B$14</f>
        <v>0.75185708545434737</v>
      </c>
      <c r="M142" s="28">
        <f>(1/(1+EXP(('S Curve Equation'!$B$11-M97*'S Curve Equation'!$B$12)*'S Curve Equation'!$B$10))+'S Curve Equation'!$B$13)*'S Curve Equation'!$B$14</f>
        <v>0.74768934943986765</v>
      </c>
      <c r="N142" s="28">
        <f>(1/(1+EXP(('S Curve Equation'!$B$11-N97*'S Curve Equation'!$B$12)*'S Curve Equation'!$B$10))+'S Curve Equation'!$B$13)*'S Curve Equation'!$B$14</f>
        <v>0.7435169256197337</v>
      </c>
      <c r="O142" s="28">
        <f>(1/(1+EXP(('S Curve Equation'!$B$11-O97*'S Curve Equation'!$B$12)*'S Curve Equation'!$B$10))+'S Curve Equation'!$B$13)*'S Curve Equation'!$B$14</f>
        <v>0.73934074700899877</v>
      </c>
      <c r="P142" s="28">
        <f>(1/(1+EXP(('S Curve Equation'!$B$11-P97*'S Curve Equation'!$B$12)*'S Curve Equation'!$B$10))+'S Curve Equation'!$B$13)*'S Curve Equation'!$B$14</f>
        <v>0.73516173290190168</v>
      </c>
      <c r="Q142" s="28">
        <f>(1/(1+EXP(('S Curve Equation'!$B$11-Q97*'S Curve Equation'!$B$12)*'S Curve Equation'!$B$10))+'S Curve Equation'!$B$13)*'S Curve Equation'!$B$14</f>
        <v>0.73098078838322345</v>
      </c>
      <c r="R142" s="28">
        <f>(1/(1+EXP(('S Curve Equation'!$B$11-R97*'S Curve Equation'!$B$12)*'S Curve Equation'!$B$10))+'S Curve Equation'!$B$13)*'S Curve Equation'!$B$14</f>
        <v>0.72679880387352047</v>
      </c>
      <c r="S142" s="28">
        <f>(1/(1+EXP(('S Curve Equation'!$B$11-S97*'S Curve Equation'!$B$12)*'S Curve Equation'!$B$10))+'S Curve Equation'!$B$13)*'S Curve Equation'!$B$14</f>
        <v>0.72261665470782888</v>
      </c>
      <c r="T142" s="28">
        <f>(1/(1+EXP(('S Curve Equation'!$B$11-T97*'S Curve Equation'!$B$12)*'S Curve Equation'!$B$10))+'S Curve Equation'!$B$13)*'S Curve Equation'!$B$14</f>
        <v>0.71843520074735612</v>
      </c>
      <c r="U142" s="28">
        <f>(1/(1+EXP(('S Curve Equation'!$B$11-U97*'S Curve Equation'!$B$12)*'S Curve Equation'!$B$10))+'S Curve Equation'!$B$13)*'S Curve Equation'!$B$14</f>
        <v>0.71425528602364863</v>
      </c>
      <c r="V142" s="28">
        <f>(1/(1+EXP(('S Curve Equation'!$B$11-V97*'S Curve Equation'!$B$12)*'S Curve Equation'!$B$10))+'S Curve Equation'!$B$13)*'S Curve Equation'!$B$14</f>
        <v>0.71007773841462773</v>
      </c>
      <c r="W142" s="28">
        <f>(1/(1+EXP(('S Curve Equation'!$B$11-W97*'S Curve Equation'!$B$12)*'S Curve Equation'!$B$10))+'S Curve Equation'!$B$13)*'S Curve Equation'!$B$14</f>
        <v>0.70590336935187126</v>
      </c>
      <c r="X142" s="28">
        <f>(1/(1+EXP(('S Curve Equation'!$B$11-X97*'S Curve Equation'!$B$12)*'S Curve Equation'!$B$10))+'S Curve Equation'!$B$13)*'S Curve Equation'!$B$14</f>
        <v>0.70173297355845776</v>
      </c>
      <c r="Y142" s="28">
        <f>(1/(1+EXP(('S Curve Equation'!$B$11-Y97*'S Curve Equation'!$B$12)*'S Curve Equation'!$B$10))+'S Curve Equation'!$B$13)*'S Curve Equation'!$B$14</f>
        <v>0.69756732881664441</v>
      </c>
      <c r="Z142" s="28">
        <f>(1/(1+EXP(('S Curve Equation'!$B$11-Z97*'S Curve Equation'!$B$12)*'S Curve Equation'!$B$10))+'S Curve Equation'!$B$13)*'S Curve Equation'!$B$14</f>
        <v>0.69340719576463905</v>
      </c>
      <c r="AA142" s="28">
        <f>(1/(1+EXP(('S Curve Equation'!$B$11-AA97*'S Curve Equation'!$B$12)*'S Curve Equation'!$B$10))+'S Curve Equation'!$B$13)*'S Curve Equation'!$B$14</f>
        <v>0.68925331772164833</v>
      </c>
      <c r="AB142" s="28">
        <f>(1/(1+EXP(('S Curve Equation'!$B$11-AB97*'S Curve Equation'!$B$12)*'S Curve Equation'!$B$10))+'S Curve Equation'!$B$13)*'S Curve Equation'!$B$14</f>
        <v>0.68510642054040072</v>
      </c>
      <c r="AC142" s="28">
        <f>(1/(1+EXP(('S Curve Equation'!$B$11-AC97*'S Curve Equation'!$B$12)*'S Curve Equation'!$B$10))+'S Curve Equation'!$B$13)*'S Curve Equation'!$B$14</f>
        <v>0.68096721248629977</v>
      </c>
      <c r="AD142" s="28">
        <f>(1/(1+EXP(('S Curve Equation'!$B$11-AD97*'S Curve Equation'!$B$12)*'S Curve Equation'!$B$10))+'S Curve Equation'!$B$13)*'S Curve Equation'!$B$14</f>
        <v>0.67683638414232761</v>
      </c>
      <c r="AE142" s="28">
        <f>(1/(1+EXP(('S Curve Equation'!$B$11-AE97*'S Curve Equation'!$B$12)*'S Curve Equation'!$B$10))+'S Curve Equation'!$B$13)*'S Curve Equation'!$B$14</f>
        <v>0.67271460833882613</v>
      </c>
      <c r="AF142" s="28">
        <f>(1/(1+EXP(('S Curve Equation'!$B$11-AF97*'S Curve Equation'!$B$12)*'S Curve Equation'!$B$10))+'S Curve Equation'!$B$13)*'S Curve Equation'!$B$14</f>
        <v>0.66860254010725406</v>
      </c>
    </row>
    <row r="143" spans="1:32" x14ac:dyDescent="0.2">
      <c r="A143" s="6" t="s">
        <v>30</v>
      </c>
      <c r="B143" s="28">
        <f>(1/(1+EXP(('S Curve Equation'!$B$11-B98*'S Curve Equation'!$B$12)*'S Curve Equation'!$B$10))+'S Curve Equation'!$B$13)*'S Curve Equation'!$B$14</f>
        <v>0.7133009708737863</v>
      </c>
      <c r="C143" s="28">
        <f>(1/(1+EXP(('S Curve Equation'!$B$11-C98*'S Curve Equation'!$B$12)*'S Curve Equation'!$B$10))+'S Curve Equation'!$B$13)*'S Curve Equation'!$B$14</f>
        <v>0.70884880985685106</v>
      </c>
      <c r="D143" s="28">
        <f>(1/(1+EXP(('S Curve Equation'!$B$11-D98*'S Curve Equation'!$B$12)*'S Curve Equation'!$B$10))+'S Curve Equation'!$B$13)*'S Curve Equation'!$B$14</f>
        <v>0.70423715199899384</v>
      </c>
      <c r="E143" s="28">
        <f>(1/(1+EXP(('S Curve Equation'!$B$11-E98*'S Curve Equation'!$B$12)*'S Curve Equation'!$B$10))+'S Curve Equation'!$B$13)*'S Curve Equation'!$B$14</f>
        <v>0.6996142282251846</v>
      </c>
      <c r="F143" s="28">
        <f>(1/(1+EXP(('S Curve Equation'!$B$11-F98*'S Curve Equation'!$B$12)*'S Curve Equation'!$B$10))+'S Curve Equation'!$B$13)*'S Curve Equation'!$B$14</f>
        <v>0.6949986092139443</v>
      </c>
      <c r="G143" s="28">
        <f>(1/(1+EXP(('S Curve Equation'!$B$11-G98*'S Curve Equation'!$B$12)*'S Curve Equation'!$B$10))+'S Curve Equation'!$B$13)*'S Curve Equation'!$B$14</f>
        <v>0.69035362364982322</v>
      </c>
      <c r="H143" s="28">
        <f>(1/(1+EXP(('S Curve Equation'!$B$11-H98*'S Curve Equation'!$B$12)*'S Curve Equation'!$B$10))+'S Curve Equation'!$B$13)*'S Curve Equation'!$B$14</f>
        <v>0.68567280226744809</v>
      </c>
      <c r="I143" s="28">
        <f>(1/(1+EXP(('S Curve Equation'!$B$11-I98*'S Curve Equation'!$B$12)*'S Curve Equation'!$B$10))+'S Curve Equation'!$B$13)*'S Curve Equation'!$B$14</f>
        <v>0.68099999171700842</v>
      </c>
      <c r="J143" s="28">
        <f>(1/(1+EXP(('S Curve Equation'!$B$11-J98*'S Curve Equation'!$B$12)*'S Curve Equation'!$B$10))+'S Curve Equation'!$B$13)*'S Curve Equation'!$B$14</f>
        <v>0.67635565125687114</v>
      </c>
      <c r="K143" s="28">
        <f>(1/(1+EXP(('S Curve Equation'!$B$11-K98*'S Curve Equation'!$B$12)*'S Curve Equation'!$B$10))+'S Curve Equation'!$B$13)*'S Curve Equation'!$B$14</f>
        <v>0.6717597792517791</v>
      </c>
      <c r="L143" s="28">
        <f>(1/(1+EXP(('S Curve Equation'!$B$11-L98*'S Curve Equation'!$B$12)*'S Curve Equation'!$B$10))+'S Curve Equation'!$B$13)*'S Curve Equation'!$B$14</f>
        <v>0.66731786012983707</v>
      </c>
      <c r="M143" s="28">
        <f>(1/(1+EXP(('S Curve Equation'!$B$11-M98*'S Curve Equation'!$B$12)*'S Curve Equation'!$B$10))+'S Curve Equation'!$B$13)*'S Curve Equation'!$B$14</f>
        <v>0.66276506570670701</v>
      </c>
      <c r="N143" s="28">
        <f>(1/(1+EXP(('S Curve Equation'!$B$11-N98*'S Curve Equation'!$B$12)*'S Curve Equation'!$B$10))+'S Curve Equation'!$B$13)*'S Curve Equation'!$B$14</f>
        <v>0.65822546972206686</v>
      </c>
      <c r="O143" s="28">
        <f>(1/(1+EXP(('S Curve Equation'!$B$11-O98*'S Curve Equation'!$B$12)*'S Curve Equation'!$B$10))+'S Curve Equation'!$B$13)*'S Curve Equation'!$B$14</f>
        <v>0.65369989193704248</v>
      </c>
      <c r="P143" s="28">
        <f>(1/(1+EXP(('S Curve Equation'!$B$11-P98*'S Curve Equation'!$B$12)*'S Curve Equation'!$B$10))+'S Curve Equation'!$B$13)*'S Curve Equation'!$B$14</f>
        <v>0.64918912576409582</v>
      </c>
      <c r="Q143" s="28">
        <f>(1/(1+EXP(('S Curve Equation'!$B$11-Q98*'S Curve Equation'!$B$12)*'S Curve Equation'!$B$10))+'S Curve Equation'!$B$13)*'S Curve Equation'!$B$14</f>
        <v>0.64469393834875566</v>
      </c>
      <c r="R143" s="28">
        <f>(1/(1+EXP(('S Curve Equation'!$B$11-R98*'S Curve Equation'!$B$12)*'S Curve Equation'!$B$10))+'S Curve Equation'!$B$13)*'S Curve Equation'!$B$14</f>
        <v>0.64021507068528682</v>
      </c>
      <c r="S143" s="28">
        <f>(1/(1+EXP(('S Curve Equation'!$B$11-S98*'S Curve Equation'!$B$12)*'S Curve Equation'!$B$10))+'S Curve Equation'!$B$13)*'S Curve Equation'!$B$14</f>
        <v>0.63575323776448334</v>
      </c>
      <c r="T143" s="28">
        <f>(1/(1+EXP(('S Curve Equation'!$B$11-T98*'S Curve Equation'!$B$12)*'S Curve Equation'!$B$10))+'S Curve Equation'!$B$13)*'S Curve Equation'!$B$14</f>
        <v>0.63130912875179657</v>
      </c>
      <c r="U143" s="28">
        <f>(1/(1+EXP(('S Curve Equation'!$B$11-U98*'S Curve Equation'!$B$12)*'S Curve Equation'!$B$10))+'S Curve Equation'!$B$13)*'S Curve Equation'!$B$14</f>
        <v>0.62688340719403368</v>
      </c>
      <c r="V143" s="28">
        <f>(1/(1+EXP(('S Curve Equation'!$B$11-V98*'S Curve Equation'!$B$12)*'S Curve Equation'!$B$10))+'S Curve Equation'!$B$13)*'S Curve Equation'!$B$14</f>
        <v>0.62247671125286086</v>
      </c>
      <c r="W143" s="28">
        <f>(1/(1+EXP(('S Curve Equation'!$B$11-W98*'S Curve Equation'!$B$12)*'S Curve Equation'!$B$10))+'S Curve Equation'!$B$13)*'S Curve Equation'!$B$14</f>
        <v>0.61808965396339832</v>
      </c>
      <c r="X143" s="28">
        <f>(1/(1+EXP(('S Curve Equation'!$B$11-X98*'S Curve Equation'!$B$12)*'S Curve Equation'!$B$10))+'S Curve Equation'!$B$13)*'S Curve Equation'!$B$14</f>
        <v>0.61372282351621343</v>
      </c>
      <c r="Y143" s="28">
        <f>(1/(1+EXP(('S Curve Equation'!$B$11-Y98*'S Curve Equation'!$B$12)*'S Curve Equation'!$B$10))+'S Curve Equation'!$B$13)*'S Curve Equation'!$B$14</f>
        <v>0.60937678356105218</v>
      </c>
      <c r="Z143" s="28">
        <f>(1/(1+EXP(('S Curve Equation'!$B$11-Z98*'S Curve Equation'!$B$12)*'S Curve Equation'!$B$10))+'S Curve Equation'!$B$13)*'S Curve Equation'!$B$14</f>
        <v>0.60505207353070334</v>
      </c>
      <c r="AA143" s="28">
        <f>(1/(1+EXP(('S Curve Equation'!$B$11-AA98*'S Curve Equation'!$B$12)*'S Curve Equation'!$B$10))+'S Curve Equation'!$B$13)*'S Curve Equation'!$B$14</f>
        <v>0.60074920898339845</v>
      </c>
      <c r="AB143" s="28">
        <f>(1/(1+EXP(('S Curve Equation'!$B$11-AB98*'S Curve Equation'!$B$12)*'S Curve Equation'!$B$10))+'S Curve Equation'!$B$13)*'S Curve Equation'!$B$14</f>
        <v>0.5964686819622268</v>
      </c>
      <c r="AC143" s="28">
        <f>(1/(1+EXP(('S Curve Equation'!$B$11-AC98*'S Curve Equation'!$B$12)*'S Curve Equation'!$B$10))+'S Curve Equation'!$B$13)*'S Curve Equation'!$B$14</f>
        <v>0.59221096137008067</v>
      </c>
      <c r="AD143" s="28">
        <f>(1/(1+EXP(('S Curve Equation'!$B$11-AD98*'S Curve Equation'!$B$12)*'S Curve Equation'!$B$10))+'S Curve Equation'!$B$13)*'S Curve Equation'!$B$14</f>
        <v>0.58797649335867286</v>
      </c>
      <c r="AE143" s="28">
        <f>(1/(1+EXP(('S Curve Equation'!$B$11-AE98*'S Curve Equation'!$B$12)*'S Curve Equation'!$B$10))+'S Curve Equation'!$B$13)*'S Curve Equation'!$B$14</f>
        <v>0.58376570173024378</v>
      </c>
      <c r="AF143" s="28">
        <f>(1/(1+EXP(('S Curve Equation'!$B$11-AF98*'S Curve Equation'!$B$12)*'S Curve Equation'!$B$10))+'S Curve Equation'!$B$13)*'S Curve Equation'!$B$14</f>
        <v>0.57957898835061217</v>
      </c>
    </row>
    <row r="144" spans="1:32" x14ac:dyDescent="0.2">
      <c r="A144" s="6" t="s">
        <v>31</v>
      </c>
      <c r="B144" s="28">
        <f>(1/(1+EXP(('S Curve Equation'!$B$11-B99*'S Curve Equation'!$B$12)*'S Curve Equation'!$B$10))+'S Curve Equation'!$B$13)*'S Curve Equation'!$B$14</f>
        <v>0.77400000000000002</v>
      </c>
      <c r="C144" s="28">
        <f>(1/(1+EXP(('S Curve Equation'!$B$11-C99*'S Curve Equation'!$B$12)*'S Curve Equation'!$B$10))+'S Curve Equation'!$B$13)*'S Curve Equation'!$B$14</f>
        <v>0.76993170959490742</v>
      </c>
      <c r="D144" s="28">
        <f>(1/(1+EXP(('S Curve Equation'!$B$11-D99*'S Curve Equation'!$B$12)*'S Curve Equation'!$B$10))+'S Curve Equation'!$B$13)*'S Curve Equation'!$B$14</f>
        <v>0.76570423012692856</v>
      </c>
      <c r="E144" s="28">
        <f>(1/(1+EXP(('S Curve Equation'!$B$11-E99*'S Curve Equation'!$B$12)*'S Curve Equation'!$B$10))+'S Curve Equation'!$B$13)*'S Curve Equation'!$B$14</f>
        <v>0.76145274139296015</v>
      </c>
      <c r="F144" s="28">
        <f>(1/(1+EXP(('S Curve Equation'!$B$11-F99*'S Curve Equation'!$B$12)*'S Curve Equation'!$B$10))+'S Curve Equation'!$B$13)*'S Curve Equation'!$B$14</f>
        <v>0.75719435313432015</v>
      </c>
      <c r="G144" s="28">
        <f>(1/(1+EXP(('S Curve Equation'!$B$11-G99*'S Curve Equation'!$B$12)*'S Curve Equation'!$B$10))+'S Curve Equation'!$B$13)*'S Curve Equation'!$B$14</f>
        <v>0.75289518284837886</v>
      </c>
      <c r="H144" s="28">
        <f>(1/(1+EXP(('S Curve Equation'!$B$11-H99*'S Curve Equation'!$B$12)*'S Curve Equation'!$B$10))+'S Curve Equation'!$B$13)*'S Curve Equation'!$B$14</f>
        <v>0.74854900214598419</v>
      </c>
      <c r="I144" s="28">
        <f>(1/(1+EXP(('S Curve Equation'!$B$11-I99*'S Curve Equation'!$B$12)*'S Curve Equation'!$B$10))+'S Curve Equation'!$B$13)*'S Curve Equation'!$B$14</f>
        <v>0.74419644748509217</v>
      </c>
      <c r="J144" s="28">
        <f>(1/(1+EXP(('S Curve Equation'!$B$11-J99*'S Curve Equation'!$B$12)*'S Curve Equation'!$B$10))+'S Curve Equation'!$B$13)*'S Curve Equation'!$B$14</f>
        <v>0.73985678412156464</v>
      </c>
      <c r="K144" s="28">
        <f>(1/(1+EXP(('S Curve Equation'!$B$11-K99*'S Curve Equation'!$B$12)*'S Curve Equation'!$B$10))+'S Curve Equation'!$B$13)*'S Curve Equation'!$B$14</f>
        <v>0.73554908064624946</v>
      </c>
      <c r="L144" s="28">
        <f>(1/(1+EXP(('S Curve Equation'!$B$11-L99*'S Curve Equation'!$B$12)*'S Curve Equation'!$B$10))+'S Curve Equation'!$B$13)*'S Curve Equation'!$B$14</f>
        <v>0.73137311805903416</v>
      </c>
      <c r="M144" s="28">
        <f>(1/(1+EXP(('S Curve Equation'!$B$11-M99*'S Curve Equation'!$B$12)*'S Curve Equation'!$B$10))+'S Curve Equation'!$B$13)*'S Curve Equation'!$B$14</f>
        <v>0.72708014911321017</v>
      </c>
      <c r="N144" s="28">
        <f>(1/(1+EXP(('S Curve Equation'!$B$11-N99*'S Curve Equation'!$B$12)*'S Curve Equation'!$B$10))+'S Curve Equation'!$B$13)*'S Curve Equation'!$B$14</f>
        <v>0.7227867956088293</v>
      </c>
      <c r="O144" s="28">
        <f>(1/(1+EXP(('S Curve Equation'!$B$11-O99*'S Curve Equation'!$B$12)*'S Curve Equation'!$B$10))+'S Curve Equation'!$B$13)*'S Curve Equation'!$B$14</f>
        <v>0.718493988758514</v>
      </c>
      <c r="P144" s="28">
        <f>(1/(1+EXP(('S Curve Equation'!$B$11-P99*'S Curve Equation'!$B$12)*'S Curve Equation'!$B$10))+'S Curve Equation'!$B$13)*'S Curve Equation'!$B$14</f>
        <v>0.71420264240051679</v>
      </c>
      <c r="Q144" s="28">
        <f>(1/(1+EXP(('S Curve Equation'!$B$11-Q99*'S Curve Equation'!$B$12)*'S Curve Equation'!$B$10))+'S Curve Equation'!$B$13)*'S Curve Equation'!$B$14</f>
        <v>0.70991365262214023</v>
      </c>
      <c r="R144" s="28">
        <f>(1/(1+EXP(('S Curve Equation'!$B$11-R99*'S Curve Equation'!$B$12)*'S Curve Equation'!$B$10))+'S Curve Equation'!$B$13)*'S Curve Equation'!$B$14</f>
        <v>0.705627897419562</v>
      </c>
      <c r="S144" s="28">
        <f>(1/(1+EXP(('S Curve Equation'!$B$11-S99*'S Curve Equation'!$B$12)*'S Curve Equation'!$B$10))+'S Curve Equation'!$B$13)*'S Curve Equation'!$B$14</f>
        <v>0.70134623639327431</v>
      </c>
      <c r="T144" s="28">
        <f>(1/(1+EXP(('S Curve Equation'!$B$11-T99*'S Curve Equation'!$B$12)*'S Curve Equation'!$B$10))+'S Curve Equation'!$B$13)*'S Curve Equation'!$B$14</f>
        <v>0.69706951047828436</v>
      </c>
      <c r="U144" s="28">
        <f>(1/(1+EXP(('S Curve Equation'!$B$11-U99*'S Curve Equation'!$B$12)*'S Curve Equation'!$B$10))+'S Curve Equation'!$B$13)*'S Curve Equation'!$B$14</f>
        <v>0.6927985417082102</v>
      </c>
      <c r="V144" s="28">
        <f>(1/(1+EXP(('S Curve Equation'!$B$11-V99*'S Curve Equation'!$B$12)*'S Curve Equation'!$B$10))+'S Curve Equation'!$B$13)*'S Curve Equation'!$B$14</f>
        <v>0.68853413301231714</v>
      </c>
      <c r="W144" s="28">
        <f>(1/(1+EXP(('S Curve Equation'!$B$11-W99*'S Curve Equation'!$B$12)*'S Curve Equation'!$B$10))+'S Curve Equation'!$B$13)*'S Curve Equation'!$B$14</f>
        <v>0.68427706804454169</v>
      </c>
      <c r="X144" s="28">
        <f>(1/(1+EXP(('S Curve Equation'!$B$11-X99*'S Curve Equation'!$B$12)*'S Curve Equation'!$B$10))+'S Curve Equation'!$B$13)*'S Curve Equation'!$B$14</f>
        <v>0.68002811104350103</v>
      </c>
      <c r="Y144" s="28">
        <f>(1/(1+EXP(('S Curve Equation'!$B$11-Y99*'S Curve Equation'!$B$12)*'S Curve Equation'!$B$10))+'S Curve Equation'!$B$13)*'S Curve Equation'!$B$14</f>
        <v>0.67578800672246209</v>
      </c>
      <c r="Z144" s="28">
        <f>(1/(1+EXP(('S Curve Equation'!$B$11-Z99*'S Curve Equation'!$B$12)*'S Curve Equation'!$B$10))+'S Curve Equation'!$B$13)*'S Curve Equation'!$B$14</f>
        <v>0.67155748018823425</v>
      </c>
      <c r="AA144" s="28">
        <f>(1/(1+EXP(('S Curve Equation'!$B$11-AA99*'S Curve Equation'!$B$12)*'S Curve Equation'!$B$10))+'S Curve Equation'!$B$13)*'S Curve Equation'!$B$14</f>
        <v>0.66733723688790025</v>
      </c>
      <c r="AB144" s="28">
        <f>(1/(1+EXP(('S Curve Equation'!$B$11-AB99*'S Curve Equation'!$B$12)*'S Curve Equation'!$B$10))+'S Curve Equation'!$B$13)*'S Curve Equation'!$B$14</f>
        <v>0.66312796258232598</v>
      </c>
      <c r="AC144" s="28">
        <f>(1/(1+EXP(('S Curve Equation'!$B$11-AC99*'S Curve Equation'!$B$12)*'S Curve Equation'!$B$10))+'S Curve Equation'!$B$13)*'S Curve Equation'!$B$14</f>
        <v>0.65893032334535795</v>
      </c>
      <c r="AD144" s="28">
        <f>(1/(1+EXP(('S Curve Equation'!$B$11-AD99*'S Curve Equation'!$B$12)*'S Curve Equation'!$B$10))+'S Curve Equation'!$B$13)*'S Curve Equation'!$B$14</f>
        <v>0.65474496558760498</v>
      </c>
      <c r="AE144" s="28">
        <f>(1/(1+EXP(('S Curve Equation'!$B$11-AE99*'S Curve Equation'!$B$12)*'S Curve Equation'!$B$10))+'S Curve Equation'!$B$13)*'S Curve Equation'!$B$14</f>
        <v>0.65057251610371536</v>
      </c>
      <c r="AF144" s="28">
        <f>(1/(1+EXP(('S Curve Equation'!$B$11-AF99*'S Curve Equation'!$B$12)*'S Curve Equation'!$B$10))+'S Curve Equation'!$B$13)*'S Curve Equation'!$B$14</f>
        <v>0.64641358214205424</v>
      </c>
    </row>
    <row r="145" spans="1:32" x14ac:dyDescent="0.2">
      <c r="A145" s="6" t="s">
        <v>32</v>
      </c>
      <c r="B145" s="28">
        <f>(1/(1+EXP(('S Curve Equation'!$B$11-B100*'S Curve Equation'!$B$12)*'S Curve Equation'!$B$10))+'S Curve Equation'!$B$13)*'S Curve Equation'!$B$14</f>
        <v>0.76400000000000012</v>
      </c>
      <c r="C145" s="28">
        <f>(1/(1+EXP(('S Curve Equation'!$B$11-C100*'S Curve Equation'!$B$12)*'S Curve Equation'!$B$10))+'S Curve Equation'!$B$13)*'S Curve Equation'!$B$14</f>
        <v>0.75985509711350629</v>
      </c>
      <c r="D145" s="28">
        <f>(1/(1+EXP(('S Curve Equation'!$B$11-D100*'S Curve Equation'!$B$12)*'S Curve Equation'!$B$10))+'S Curve Equation'!$B$13)*'S Curve Equation'!$B$14</f>
        <v>0.75555038437015032</v>
      </c>
      <c r="E145" s="28">
        <f>(1/(1+EXP(('S Curve Equation'!$B$11-E100*'S Curve Equation'!$B$12)*'S Curve Equation'!$B$10))+'S Curve Equation'!$B$13)*'S Curve Equation'!$B$14</f>
        <v>0.75122364389830754</v>
      </c>
      <c r="F145" s="28">
        <f>(1/(1+EXP(('S Curve Equation'!$B$11-F100*'S Curve Equation'!$B$12)*'S Curve Equation'!$B$10))+'S Curve Equation'!$B$13)*'S Curve Equation'!$B$14</f>
        <v>0.74689229167609628</v>
      </c>
      <c r="G145" s="28">
        <f>(1/(1+EXP(('S Curve Equation'!$B$11-G100*'S Curve Equation'!$B$12)*'S Curve Equation'!$B$10))+'S Curve Equation'!$B$13)*'S Curve Equation'!$B$14</f>
        <v>0.74252188228571825</v>
      </c>
      <c r="H145" s="28">
        <f>(1/(1+EXP(('S Curve Equation'!$B$11-H100*'S Curve Equation'!$B$12)*'S Curve Equation'!$B$10))+'S Curve Equation'!$B$13)*'S Curve Equation'!$B$14</f>
        <v>0.73810613564491523</v>
      </c>
      <c r="I145" s="28">
        <f>(1/(1+EXP(('S Curve Equation'!$B$11-I100*'S Curve Equation'!$B$12)*'S Curve Equation'!$B$10))+'S Curve Equation'!$B$13)*'S Curve Equation'!$B$14</f>
        <v>0.73368636098709972</v>
      </c>
      <c r="J145" s="28">
        <f>(1/(1+EXP(('S Curve Equation'!$B$11-J100*'S Curve Equation'!$B$12)*'S Curve Equation'!$B$10))+'S Curve Equation'!$B$13)*'S Curve Equation'!$B$14</f>
        <v>0.7292820931659878</v>
      </c>
      <c r="K145" s="28">
        <f>(1/(1+EXP(('S Curve Equation'!$B$11-K100*'S Curve Equation'!$B$12)*'S Curve Equation'!$B$10))+'S Curve Equation'!$B$13)*'S Curve Equation'!$B$14</f>
        <v>0.72491262566722903</v>
      </c>
      <c r="L145" s="28">
        <f>(1/(1+EXP(('S Curve Equation'!$B$11-L100*'S Curve Equation'!$B$12)*'S Curve Equation'!$B$10))+'S Curve Equation'!$B$13)*'S Curve Equation'!$B$14</f>
        <v>0.72067901701929105</v>
      </c>
      <c r="M145" s="28">
        <f>(1/(1+EXP(('S Curve Equation'!$B$11-M100*'S Curve Equation'!$B$12)*'S Curve Equation'!$B$10))+'S Curve Equation'!$B$13)*'S Curve Equation'!$B$14</f>
        <v>0.71632905443319239</v>
      </c>
      <c r="N145" s="28">
        <f>(1/(1+EXP(('S Curve Equation'!$B$11-N100*'S Curve Equation'!$B$12)*'S Curve Equation'!$B$10))+'S Curve Equation'!$B$13)*'S Curve Equation'!$B$14</f>
        <v>0.71198098163137236</v>
      </c>
      <c r="O145" s="28">
        <f>(1/(1+EXP(('S Curve Equation'!$B$11-O100*'S Curve Equation'!$B$12)*'S Curve Equation'!$B$10))+'S Curve Equation'!$B$13)*'S Curve Equation'!$B$14</f>
        <v>0.70763572196293412</v>
      </c>
      <c r="P145" s="28">
        <f>(1/(1+EXP(('S Curve Equation'!$B$11-P100*'S Curve Equation'!$B$12)*'S Curve Equation'!$B$10))+'S Curve Equation'!$B$13)*'S Curve Equation'!$B$14</f>
        <v>0.70329417961598839</v>
      </c>
      <c r="Q145" s="28">
        <f>(1/(1+EXP(('S Curve Equation'!$B$11-Q100*'S Curve Equation'!$B$12)*'S Curve Equation'!$B$10))+'S Curve Equation'!$B$13)*'S Curve Equation'!$B$14</f>
        <v>0.69895723930817488</v>
      </c>
      <c r="R145" s="28">
        <f>(1/(1+EXP(('S Curve Equation'!$B$11-R100*'S Curve Equation'!$B$12)*'S Curve Equation'!$B$10))+'S Curve Equation'!$B$13)*'S Curve Equation'!$B$14</f>
        <v>0.69462576601428727</v>
      </c>
      <c r="S145" s="28">
        <f>(1/(1+EXP(('S Curve Equation'!$B$11-S100*'S Curve Equation'!$B$12)*'S Curve Equation'!$B$10))+'S Curve Equation'!$B$13)*'S Curve Equation'!$B$14</f>
        <v>0.69030060473000909</v>
      </c>
      <c r="T145" s="28">
        <f>(1/(1+EXP(('S Curve Equation'!$B$11-T100*'S Curve Equation'!$B$12)*'S Curve Equation'!$B$10))+'S Curve Equation'!$B$13)*'S Curve Equation'!$B$14</f>
        <v>0.68598258027072312</v>
      </c>
      <c r="U145" s="28">
        <f>(1/(1+EXP(('S Curve Equation'!$B$11-U100*'S Curve Equation'!$B$12)*'S Curve Equation'!$B$10))+'S Curve Equation'!$B$13)*'S Curve Equation'!$B$14</f>
        <v>0.68167249710434807</v>
      </c>
      <c r="V145" s="28">
        <f>(1/(1+EXP(('S Curve Equation'!$B$11-V100*'S Curve Equation'!$B$12)*'S Curve Equation'!$B$10))+'S Curve Equation'!$B$13)*'S Curve Equation'!$B$14</f>
        <v>0.67737113921707226</v>
      </c>
      <c r="W145" s="28">
        <f>(1/(1+EXP(('S Curve Equation'!$B$11-W100*'S Curve Equation'!$B$12)*'S Curve Equation'!$B$10))+'S Curve Equation'!$B$13)*'S Curve Equation'!$B$14</f>
        <v>0.67307927001087708</v>
      </c>
      <c r="X145" s="28">
        <f>(1/(1+EXP(('S Curve Equation'!$B$11-X100*'S Curve Equation'!$B$12)*'S Curve Equation'!$B$10))+'S Curve Equation'!$B$13)*'S Curve Equation'!$B$14</f>
        <v>0.66879763223168531</v>
      </c>
      <c r="Y145" s="28">
        <f>(1/(1+EXP(('S Curve Equation'!$B$11-Y100*'S Curve Equation'!$B$12)*'S Curve Equation'!$B$10))+'S Curve Equation'!$B$13)*'S Curve Equation'!$B$14</f>
        <v>0.66452694792697253</v>
      </c>
      <c r="Z145" s="28">
        <f>(1/(1+EXP(('S Curve Equation'!$B$11-Z100*'S Curve Equation'!$B$12)*'S Curve Equation'!$B$10))+'S Curve Equation'!$B$13)*'S Curve Equation'!$B$14</f>
        <v>0.66026791843166355</v>
      </c>
      <c r="AA145" s="28">
        <f>(1/(1+EXP(('S Curve Equation'!$B$11-AA100*'S Curve Equation'!$B$12)*'S Curve Equation'!$B$10))+'S Curve Equation'!$B$13)*'S Curve Equation'!$B$14</f>
        <v>0.65602122438110744</v>
      </c>
      <c r="AB145" s="28">
        <f>(1/(1+EXP(('S Curve Equation'!$B$11-AB100*'S Curve Equation'!$B$12)*'S Curve Equation'!$B$10))+'S Curve Equation'!$B$13)*'S Curve Equation'!$B$14</f>
        <v>0.65178752574994947</v>
      </c>
      <c r="AC145" s="28">
        <f>(1/(1+EXP(('S Curve Equation'!$B$11-AC100*'S Curve Equation'!$B$12)*'S Curve Equation'!$B$10))+'S Curve Equation'!$B$13)*'S Curve Equation'!$B$14</f>
        <v>0.64756746191570524</v>
      </c>
      <c r="AD145" s="28">
        <f>(1/(1+EXP(('S Curve Equation'!$B$11-AD100*'S Curve Equation'!$B$12)*'S Curve Equation'!$B$10))+'S Curve Equation'!$B$13)*'S Curve Equation'!$B$14</f>
        <v>0.64336165174582849</v>
      </c>
      <c r="AE145" s="28">
        <f>(1/(1+EXP(('S Curve Equation'!$B$11-AE100*'S Curve Equation'!$B$12)*'S Curve Equation'!$B$10))+'S Curve Equation'!$B$13)*'S Curve Equation'!$B$14</f>
        <v>0.63917069370709834</v>
      </c>
      <c r="AF145" s="28">
        <f>(1/(1+EXP(('S Curve Equation'!$B$11-AF100*'S Curve Equation'!$B$12)*'S Curve Equation'!$B$10))+'S Curve Equation'!$B$13)*'S Curve Equation'!$B$14</f>
        <v>0.63499516599614247</v>
      </c>
    </row>
    <row r="146" spans="1:32" x14ac:dyDescent="0.2">
      <c r="A146" s="6" t="s">
        <v>33</v>
      </c>
      <c r="B146" s="28">
        <f>(1/(1+EXP(('S Curve Equation'!$B$11-B101*'S Curve Equation'!$B$12)*'S Curve Equation'!$B$10))+'S Curve Equation'!$B$13)*'S Curve Equation'!$B$14</f>
        <v>0.83699999999999986</v>
      </c>
      <c r="C146" s="28">
        <f>(1/(1+EXP(('S Curve Equation'!$B$11-C101*'S Curve Equation'!$B$12)*'S Curve Equation'!$B$10))+'S Curve Equation'!$B$13)*'S Curve Equation'!$B$14</f>
        <v>0.83354732351433269</v>
      </c>
      <c r="D146" s="28">
        <f>(1/(1+EXP(('S Curve Equation'!$B$11-D101*'S Curve Equation'!$B$12)*'S Curve Equation'!$B$10))+'S Curve Equation'!$B$13)*'S Curve Equation'!$B$14</f>
        <v>0.82994590991882267</v>
      </c>
      <c r="E146" s="28">
        <f>(1/(1+EXP(('S Curve Equation'!$B$11-E101*'S Curve Equation'!$B$12)*'S Curve Equation'!$B$10))+'S Curve Equation'!$B$13)*'S Curve Equation'!$B$14</f>
        <v>0.82631007658612132</v>
      </c>
      <c r="F146" s="28">
        <f>(1/(1+EXP(('S Curve Equation'!$B$11-F101*'S Curve Equation'!$B$12)*'S Curve Equation'!$B$10))+'S Curve Equation'!$B$13)*'S Curve Equation'!$B$14</f>
        <v>0.82265435315557534</v>
      </c>
      <c r="G146" s="28">
        <f>(1/(1+EXP(('S Curve Equation'!$B$11-G101*'S Curve Equation'!$B$12)*'S Curve Equation'!$B$10))+'S Curve Equation'!$B$13)*'S Curve Equation'!$B$14</f>
        <v>0.81894946601277296</v>
      </c>
      <c r="H146" s="28">
        <f>(1/(1+EXP(('S Curve Equation'!$B$11-H101*'S Curve Equation'!$B$12)*'S Curve Equation'!$B$10))+'S Curve Equation'!$B$13)*'S Curve Equation'!$B$14</f>
        <v>0.81518966121591585</v>
      </c>
      <c r="I146" s="28">
        <f>(1/(1+EXP(('S Curve Equation'!$B$11-I101*'S Curve Equation'!$B$12)*'S Curve Equation'!$B$10))+'S Curve Equation'!$B$13)*'S Curve Equation'!$B$14</f>
        <v>0.81140987511375606</v>
      </c>
      <c r="J146" s="28">
        <f>(1/(1+EXP(('S Curve Equation'!$B$11-J101*'S Curve Equation'!$B$12)*'S Curve Equation'!$B$10))+'S Curve Equation'!$B$13)*'S Curve Equation'!$B$14</f>
        <v>0.80762691724956903</v>
      </c>
      <c r="K146" s="28">
        <f>(1/(1+EXP(('S Curve Equation'!$B$11-K101*'S Curve Equation'!$B$12)*'S Curve Equation'!$B$10))+'S Curve Equation'!$B$13)*'S Curve Equation'!$B$14</f>
        <v>0.80385767703355737</v>
      </c>
      <c r="L146" s="28">
        <f>(1/(1+EXP(('S Curve Equation'!$B$11-L101*'S Curve Equation'!$B$12)*'S Curve Equation'!$B$10))+'S Curve Equation'!$B$13)*'S Curve Equation'!$B$14</f>
        <v>0.80019030077968412</v>
      </c>
      <c r="M146" s="28">
        <f>(1/(1+EXP(('S Curve Equation'!$B$11-M101*'S Curve Equation'!$B$12)*'S Curve Equation'!$B$10))+'S Curve Equation'!$B$13)*'S Curve Equation'!$B$14</f>
        <v>0.79640644794822313</v>
      </c>
      <c r="N146" s="28">
        <f>(1/(1+EXP(('S Curve Equation'!$B$11-N101*'S Curve Equation'!$B$12)*'S Curve Equation'!$B$10))+'S Curve Equation'!$B$13)*'S Curve Equation'!$B$14</f>
        <v>0.79260838465544137</v>
      </c>
      <c r="O146" s="28">
        <f>(1/(1+EXP(('S Curve Equation'!$B$11-O101*'S Curve Equation'!$B$12)*'S Curve Equation'!$B$10))+'S Curve Equation'!$B$13)*'S Curve Equation'!$B$14</f>
        <v>0.78879697505241686</v>
      </c>
      <c r="P146" s="28">
        <f>(1/(1+EXP(('S Curve Equation'!$B$11-P101*'S Curve Equation'!$B$12)*'S Curve Equation'!$B$10))+'S Curve Equation'!$B$13)*'S Curve Equation'!$B$14</f>
        <v>0.78497307879712142</v>
      </c>
      <c r="Q146" s="28">
        <f>(1/(1+EXP(('S Curve Equation'!$B$11-Q101*'S Curve Equation'!$B$12)*'S Curve Equation'!$B$10))+'S Curve Equation'!$B$13)*'S Curve Equation'!$B$14</f>
        <v>0.78113755041144572</v>
      </c>
      <c r="R146" s="28">
        <f>(1/(1+EXP(('S Curve Equation'!$B$11-R101*'S Curve Equation'!$B$12)*'S Curve Equation'!$B$10))+'S Curve Equation'!$B$13)*'S Curve Equation'!$B$14</f>
        <v>0.77729123866094663</v>
      </c>
      <c r="S146" s="28">
        <f>(1/(1+EXP(('S Curve Equation'!$B$11-S101*'S Curve Equation'!$B$12)*'S Curve Equation'!$B$10))+'S Curve Equation'!$B$13)*'S Curve Equation'!$B$14</f>
        <v>0.77343498595768922</v>
      </c>
      <c r="T146" s="28">
        <f>(1/(1+EXP(('S Curve Equation'!$B$11-T101*'S Curve Equation'!$B$12)*'S Curve Equation'!$B$10))+'S Curve Equation'!$B$13)*'S Curve Equation'!$B$14</f>
        <v>0.76956962778649407</v>
      </c>
      <c r="U146" s="28">
        <f>(1/(1+EXP(('S Curve Equation'!$B$11-U101*'S Curve Equation'!$B$12)*'S Curve Equation'!$B$10))+'S Curve Equation'!$B$13)*'S Curve Equation'!$B$14</f>
        <v>0.76569599215485085</v>
      </c>
      <c r="V146" s="28">
        <f>(1/(1+EXP(('S Curve Equation'!$B$11-V101*'S Curve Equation'!$B$12)*'S Curve Equation'!$B$10))+'S Curve Equation'!$B$13)*'S Curve Equation'!$B$14</f>
        <v>0.76181489906666833</v>
      </c>
      <c r="W146" s="28">
        <f>(1/(1+EXP(('S Curve Equation'!$B$11-W101*'S Curve Equation'!$B$12)*'S Curve Equation'!$B$10))+'S Curve Equation'!$B$13)*'S Curve Equation'!$B$14</f>
        <v>0.75792716001999938</v>
      </c>
      <c r="X146" s="28">
        <f>(1/(1+EXP(('S Curve Equation'!$B$11-X101*'S Curve Equation'!$B$12)*'S Curve Equation'!$B$10))+'S Curve Equation'!$B$13)*'S Curve Equation'!$B$14</f>
        <v>0.75403357752880673</v>
      </c>
      <c r="Y146" s="28">
        <f>(1/(1+EXP(('S Curve Equation'!$B$11-Y101*'S Curve Equation'!$B$12)*'S Curve Equation'!$B$10))+'S Curve Equation'!$B$13)*'S Curve Equation'!$B$14</f>
        <v>0.75013494466878106</v>
      </c>
      <c r="Z146" s="28">
        <f>(1/(1+EXP(('S Curve Equation'!$B$11-Z101*'S Curve Equation'!$B$12)*'S Curve Equation'!$B$10))+'S Curve Equation'!$B$13)*'S Curve Equation'!$B$14</f>
        <v>0.74623204464718595</v>
      </c>
      <c r="AA146" s="28">
        <f>(1/(1+EXP(('S Curve Equation'!$B$11-AA101*'S Curve Equation'!$B$12)*'S Curve Equation'!$B$10))+'S Curve Equation'!$B$13)*'S Curve Equation'!$B$14</f>
        <v>0.74232565039661835</v>
      </c>
      <c r="AB146" s="28">
        <f>(1/(1+EXP(('S Curve Equation'!$B$11-AB101*'S Curve Equation'!$B$12)*'S Curve Equation'!$B$10))+'S Curve Equation'!$B$13)*'S Curve Equation'!$B$14</f>
        <v>0.73841652419256554</v>
      </c>
      <c r="AC146" s="28">
        <f>(1/(1+EXP(('S Curve Equation'!$B$11-AC101*'S Curve Equation'!$B$12)*'S Curve Equation'!$B$10))+'S Curve Equation'!$B$13)*'S Curve Equation'!$B$14</f>
        <v>0.73450541729457464</v>
      </c>
      <c r="AD146" s="28">
        <f>(1/(1+EXP(('S Curve Equation'!$B$11-AD101*'S Curve Equation'!$B$12)*'S Curve Equation'!$B$10))+'S Curve Equation'!$B$13)*'S Curve Equation'!$B$14</f>
        <v>0.73059306961079262</v>
      </c>
      <c r="AE146" s="28">
        <f>(1/(1+EXP(('S Curve Equation'!$B$11-AE101*'S Curve Equation'!$B$12)*'S Curve Equation'!$B$10))+'S Curve Equation'!$B$13)*'S Curve Equation'!$B$14</f>
        <v>0.72668020938562539</v>
      </c>
      <c r="AF146" s="28">
        <f>(1/(1+EXP(('S Curve Equation'!$B$11-AF101*'S Curve Equation'!$B$12)*'S Curve Equation'!$B$10))+'S Curve Equation'!$B$13)*'S Curve Equation'!$B$14</f>
        <v>0.72276755291020389</v>
      </c>
    </row>
    <row r="147" spans="1:32" x14ac:dyDescent="0.2">
      <c r="A147" s="6" t="s">
        <v>34</v>
      </c>
      <c r="B147" s="28">
        <f>(1/(1+EXP(('S Curve Equation'!$B$11-B102*'S Curve Equation'!$B$12)*'S Curve Equation'!$B$10))+'S Curve Equation'!$B$13)*'S Curve Equation'!$B$14</f>
        <v>0.83299999999999996</v>
      </c>
      <c r="C147" s="28">
        <f>(1/(1+EXP(('S Curve Equation'!$B$11-C102*'S Curve Equation'!$B$12)*'S Curve Equation'!$B$10))+'S Curve Equation'!$B$13)*'S Curve Equation'!$B$14</f>
        <v>0.82950101101003448</v>
      </c>
      <c r="D147" s="28">
        <f>(1/(1+EXP(('S Curve Equation'!$B$11-D102*'S Curve Equation'!$B$12)*'S Curve Equation'!$B$10))+'S Curve Equation'!$B$13)*'S Curve Equation'!$B$14</f>
        <v>0.82585223839582445</v>
      </c>
      <c r="E147" s="28">
        <f>(1/(1+EXP(('S Curve Equation'!$B$11-E102*'S Curve Equation'!$B$12)*'S Curve Equation'!$B$10))+'S Curve Equation'!$B$13)*'S Curve Equation'!$B$14</f>
        <v>0.82216956578452283</v>
      </c>
      <c r="F147" s="28">
        <f>(1/(1+EXP(('S Curve Equation'!$B$11-F102*'S Curve Equation'!$B$12)*'S Curve Equation'!$B$10))+'S Curve Equation'!$B$13)*'S Curve Equation'!$B$14</f>
        <v>0.81846772170992654</v>
      </c>
      <c r="G147" s="28">
        <f>(1/(1+EXP(('S Curve Equation'!$B$11-G102*'S Curve Equation'!$B$12)*'S Curve Equation'!$B$10))+'S Curve Equation'!$B$13)*'S Curve Equation'!$B$14</f>
        <v>0.81471708084848349</v>
      </c>
      <c r="H147" s="28">
        <f>(1/(1+EXP(('S Curve Equation'!$B$11-H102*'S Curve Equation'!$B$12)*'S Curve Equation'!$B$10))+'S Curve Equation'!$B$13)*'S Curve Equation'!$B$14</f>
        <v>0.81091184983386577</v>
      </c>
      <c r="I147" s="28">
        <f>(1/(1+EXP(('S Curve Equation'!$B$11-I102*'S Curve Equation'!$B$12)*'S Curve Equation'!$B$10))+'S Curve Equation'!$B$13)*'S Curve Equation'!$B$14</f>
        <v>0.80708740706648219</v>
      </c>
      <c r="J147" s="28">
        <f>(1/(1+EXP(('S Curve Equation'!$B$11-J102*'S Curve Equation'!$B$12)*'S Curve Equation'!$B$10))+'S Curve Equation'!$B$13)*'S Curve Equation'!$B$14</f>
        <v>0.80326075994185342</v>
      </c>
      <c r="K147" s="28">
        <f>(1/(1+EXP(('S Curve Equation'!$B$11-K102*'S Curve Equation'!$B$12)*'S Curve Equation'!$B$10))+'S Curve Equation'!$B$13)*'S Curve Equation'!$B$14</f>
        <v>0.79944897900529133</v>
      </c>
      <c r="L147" s="28">
        <f>(1/(1+EXP(('S Curve Equation'!$B$11-L102*'S Curve Equation'!$B$12)*'S Curve Equation'!$B$10))+'S Curve Equation'!$B$13)*'S Curve Equation'!$B$14</f>
        <v>0.79574115133856727</v>
      </c>
      <c r="M147" s="28">
        <f>(1/(1+EXP(('S Curve Equation'!$B$11-M102*'S Curve Equation'!$B$12)*'S Curve Equation'!$B$10))+'S Curve Equation'!$B$13)*'S Curve Equation'!$B$14</f>
        <v>0.79191652471025209</v>
      </c>
      <c r="N147" s="28">
        <f>(1/(1+EXP(('S Curve Equation'!$B$11-N102*'S Curve Equation'!$B$12)*'S Curve Equation'!$B$10))+'S Curve Equation'!$B$13)*'S Curve Equation'!$B$14</f>
        <v>0.78807850840296423</v>
      </c>
      <c r="O147" s="28">
        <f>(1/(1+EXP(('S Curve Equation'!$B$11-O102*'S Curve Equation'!$B$12)*'S Curve Equation'!$B$10))+'S Curve Equation'!$B$13)*'S Curve Equation'!$B$14</f>
        <v>0.78422797732188165</v>
      </c>
      <c r="P147" s="28">
        <f>(1/(1+EXP(('S Curve Equation'!$B$11-P102*'S Curve Equation'!$B$12)*'S Curve Equation'!$B$10))+'S Curve Equation'!$B$13)*'S Curve Equation'!$B$14</f>
        <v>0.78036580102643649</v>
      </c>
      <c r="Q147" s="28">
        <f>(1/(1+EXP(('S Curve Equation'!$B$11-Q102*'S Curve Equation'!$B$12)*'S Curve Equation'!$B$10))+'S Curve Equation'!$B$13)*'S Curve Equation'!$B$14</f>
        <v>0.77649284309413646</v>
      </c>
      <c r="R147" s="28">
        <f>(1/(1+EXP(('S Curve Equation'!$B$11-R102*'S Curve Equation'!$B$12)*'S Curve Equation'!$B$10))+'S Curve Equation'!$B$13)*'S Curve Equation'!$B$14</f>
        <v>0.77260996050837294</v>
      </c>
      <c r="S147" s="28">
        <f>(1/(1+EXP(('S Curve Equation'!$B$11-S102*'S Curve Equation'!$B$12)*'S Curve Equation'!$B$10))+'S Curve Equation'!$B$13)*'S Curve Equation'!$B$14</f>
        <v>0.76871800307052618</v>
      </c>
      <c r="T147" s="28">
        <f>(1/(1+EXP(('S Curve Equation'!$B$11-T102*'S Curve Equation'!$B$12)*'S Curve Equation'!$B$10))+'S Curve Equation'!$B$13)*'S Curve Equation'!$B$14</f>
        <v>0.76481781283661598</v>
      </c>
      <c r="U147" s="28">
        <f>(1/(1+EXP(('S Curve Equation'!$B$11-U102*'S Curve Equation'!$B$12)*'S Curve Equation'!$B$10))+'S Curve Equation'!$B$13)*'S Curve Equation'!$B$14</f>
        <v>0.76091022357870275</v>
      </c>
      <c r="V147" s="28">
        <f>(1/(1+EXP(('S Curve Equation'!$B$11-V102*'S Curve Equation'!$B$12)*'S Curve Equation'!$B$10))+'S Curve Equation'!$B$13)*'S Curve Equation'!$B$14</f>
        <v>0.75699606027114008</v>
      </c>
      <c r="W147" s="28">
        <f>(1/(1+EXP(('S Curve Equation'!$B$11-W102*'S Curve Equation'!$B$12)*'S Curve Equation'!$B$10))+'S Curve Equation'!$B$13)*'S Curve Equation'!$B$14</f>
        <v>0.75307613860175726</v>
      </c>
      <c r="X147" s="28">
        <f>(1/(1+EXP(('S Curve Equation'!$B$11-X102*'S Curve Equation'!$B$12)*'S Curve Equation'!$B$10))+'S Curve Equation'!$B$13)*'S Curve Equation'!$B$14</f>
        <v>0.74915126450797465</v>
      </c>
      <c r="Y147" s="28">
        <f>(1/(1+EXP(('S Curve Equation'!$B$11-Y102*'S Curve Equation'!$B$12)*'S Curve Equation'!$B$10))+'S Curve Equation'!$B$13)*'S Curve Equation'!$B$14</f>
        <v>0.74522223373779972</v>
      </c>
      <c r="Z147" s="28">
        <f>(1/(1+EXP(('S Curve Equation'!$B$11-Z102*'S Curve Equation'!$B$12)*'S Curve Equation'!$B$10))+'S Curve Equation'!$B$13)*'S Curve Equation'!$B$14</f>
        <v>0.74128983143561522</v>
      </c>
      <c r="AA147" s="28">
        <f>(1/(1+EXP(('S Curve Equation'!$B$11-AA102*'S Curve Equation'!$B$12)*'S Curve Equation'!$B$10))+'S Curve Equation'!$B$13)*'S Curve Equation'!$B$14</f>
        <v>0.7373548317525862</v>
      </c>
      <c r="AB147" s="28">
        <f>(1/(1+EXP(('S Curve Equation'!$B$11-AB102*'S Curve Equation'!$B$12)*'S Curve Equation'!$B$10))+'S Curve Equation'!$B$13)*'S Curve Equation'!$B$14</f>
        <v>0.7334179974815036</v>
      </c>
      <c r="AC147" s="28">
        <f>(1/(1+EXP(('S Curve Equation'!$B$11-AC102*'S Curve Equation'!$B$12)*'S Curve Equation'!$B$10))+'S Curve Equation'!$B$13)*'S Curve Equation'!$B$14</f>
        <v>0.72948007971582207</v>
      </c>
      <c r="AD147" s="28">
        <f>(1/(1+EXP(('S Curve Equation'!$B$11-AD102*'S Curve Equation'!$B$12)*'S Curve Equation'!$B$10))+'S Curve Equation'!$B$13)*'S Curve Equation'!$B$14</f>
        <v>0.72554181753258828</v>
      </c>
      <c r="AE147" s="28">
        <f>(1/(1+EXP(('S Curve Equation'!$B$11-AE102*'S Curve Equation'!$B$12)*'S Curve Equation'!$B$10))+'S Curve Equation'!$B$13)*'S Curve Equation'!$B$14</f>
        <v>0.72160393769894782</v>
      </c>
      <c r="AF147" s="28">
        <f>(1/(1+EXP(('S Curve Equation'!$B$11-AF102*'S Curve Equation'!$B$12)*'S Curve Equation'!$B$10))+'S Curve Equation'!$B$13)*'S Curve Equation'!$B$14</f>
        <v>0.71766715440186801</v>
      </c>
    </row>
    <row r="148" spans="1:32" x14ac:dyDescent="0.2">
      <c r="A148" s="6" t="s">
        <v>92</v>
      </c>
      <c r="B148" s="28">
        <f>(1/(1+EXP(('S Curve Equation'!$B$11-B103*'S Curve Equation'!$B$12)*'S Curve Equation'!$B$10))+'S Curve Equation'!$B$13)*'S Curve Equation'!$B$14</f>
        <v>0.85617407407407409</v>
      </c>
      <c r="C148" s="28">
        <f>(1/(1+EXP(('S Curve Equation'!$B$11-C103*'S Curve Equation'!$B$12)*'S Curve Equation'!$B$10))+'S Curve Equation'!$B$13)*'S Curve Equation'!$B$14</f>
        <v>0.85295808225188352</v>
      </c>
      <c r="D148" s="28">
        <f>(1/(1+EXP(('S Curve Equation'!$B$11-D103*'S Curve Equation'!$B$12)*'S Curve Equation'!$B$10))+'S Curve Equation'!$B$13)*'S Curve Equation'!$B$14</f>
        <v>0.84959921615993006</v>
      </c>
      <c r="E148" s="28">
        <f>(1/(1+EXP(('S Curve Equation'!$B$11-E103*'S Curve Equation'!$B$12)*'S Curve Equation'!$B$10))+'S Curve Equation'!$B$13)*'S Curve Equation'!$B$14</f>
        <v>0.84620379759902997</v>
      </c>
      <c r="F148" s="28">
        <f>(1/(1+EXP(('S Curve Equation'!$B$11-F103*'S Curve Equation'!$B$12)*'S Curve Equation'!$B$10))+'S Curve Equation'!$B$13)*'S Curve Equation'!$B$14</f>
        <v>0.84278533278155976</v>
      </c>
      <c r="G148" s="28">
        <f>(1/(1+EXP(('S Curve Equation'!$B$11-G103*'S Curve Equation'!$B$12)*'S Curve Equation'!$B$10))+'S Curve Equation'!$B$13)*'S Curve Equation'!$B$14</f>
        <v>0.83931635798665616</v>
      </c>
      <c r="H148" s="28">
        <f>(1/(1+EXP(('S Curve Equation'!$B$11-H103*'S Curve Equation'!$B$12)*'S Curve Equation'!$B$10))+'S Curve Equation'!$B$13)*'S Curve Equation'!$B$14</f>
        <v>0.83579133080113543</v>
      </c>
      <c r="I148" s="28">
        <f>(1/(1+EXP(('S Curve Equation'!$B$11-I103*'S Curve Equation'!$B$12)*'S Curve Equation'!$B$10))+'S Curve Equation'!$B$13)*'S Curve Equation'!$B$14</f>
        <v>0.83224290454288596</v>
      </c>
      <c r="J148" s="28">
        <f>(1/(1+EXP(('S Curve Equation'!$B$11-J103*'S Curve Equation'!$B$12)*'S Curve Equation'!$B$10))+'S Curve Equation'!$B$13)*'S Curve Equation'!$B$14</f>
        <v>0.82868685372038542</v>
      </c>
      <c r="K148" s="28">
        <f>(1/(1+EXP(('S Curve Equation'!$B$11-K103*'S Curve Equation'!$B$12)*'S Curve Equation'!$B$10))+'S Curve Equation'!$B$13)*'S Curve Equation'!$B$14</f>
        <v>0.82513910966218595</v>
      </c>
      <c r="L148" s="28">
        <f>(1/(1+EXP(('S Curve Equation'!$B$11-L103*'S Curve Equation'!$B$12)*'S Curve Equation'!$B$10))+'S Curve Equation'!$B$13)*'S Curve Equation'!$B$14</f>
        <v>0.8216828806180958</v>
      </c>
      <c r="M148" s="28">
        <f>(1/(1+EXP(('S Curve Equation'!$B$11-M103*'S Curve Equation'!$B$12)*'S Curve Equation'!$B$10))+'S Curve Equation'!$B$13)*'S Curve Equation'!$B$14</f>
        <v>0.81811240359323167</v>
      </c>
      <c r="N148" s="28">
        <f>(1/(1+EXP(('S Curve Equation'!$B$11-N103*'S Curve Equation'!$B$12)*'S Curve Equation'!$B$10))+'S Curve Equation'!$B$13)*'S Curve Equation'!$B$14</f>
        <v>0.81452397714318991</v>
      </c>
      <c r="O148" s="28">
        <f>(1/(1+EXP(('S Curve Equation'!$B$11-O103*'S Curve Equation'!$B$12)*'S Curve Equation'!$B$10))+'S Curve Equation'!$B$13)*'S Curve Equation'!$B$14</f>
        <v>0.81091840080414501</v>
      </c>
      <c r="P148" s="28">
        <f>(1/(1+EXP(('S Curve Equation'!$B$11-P103*'S Curve Equation'!$B$12)*'S Curve Equation'!$B$10))+'S Curve Equation'!$B$13)*'S Curve Equation'!$B$14</f>
        <v>0.80729647363252166</v>
      </c>
      <c r="Q148" s="28">
        <f>(1/(1+EXP(('S Curve Equation'!$B$11-Q103*'S Curve Equation'!$B$12)*'S Curve Equation'!$B$10))+'S Curve Equation'!$B$13)*'S Curve Equation'!$B$14</f>
        <v>0.80365899355222037</v>
      </c>
      <c r="R148" s="28">
        <f>(1/(1+EXP(('S Curve Equation'!$B$11-R103*'S Curve Equation'!$B$12)*'S Curve Equation'!$B$10))+'S Curve Equation'!$B$13)*'S Curve Equation'!$B$14</f>
        <v>0.80000675671808097</v>
      </c>
      <c r="S148" s="28">
        <f>(1/(1+EXP(('S Curve Equation'!$B$11-S103*'S Curve Equation'!$B$12)*'S Curve Equation'!$B$10))+'S Curve Equation'!$B$13)*'S Curve Equation'!$B$14</f>
        <v>0.79634055689619399</v>
      </c>
      <c r="T148" s="28">
        <f>(1/(1+EXP(('S Curve Equation'!$B$11-T103*'S Curve Equation'!$B$12)*'S Curve Equation'!$B$10))+'S Curve Equation'!$B$13)*'S Curve Equation'!$B$14</f>
        <v>0.79266118486161363</v>
      </c>
      <c r="U148" s="28">
        <f>(1/(1+EXP(('S Curve Equation'!$B$11-U103*'S Curve Equation'!$B$12)*'S Curve Equation'!$B$10))+'S Curve Equation'!$B$13)*'S Curve Equation'!$B$14</f>
        <v>0.7889694278139876</v>
      </c>
      <c r="V148" s="28">
        <f>(1/(1+EXP(('S Curve Equation'!$B$11-V103*'S Curve Equation'!$B$12)*'S Curve Equation'!$B$10))+'S Curve Equation'!$B$13)*'S Curve Equation'!$B$14</f>
        <v>0.78526606881153727</v>
      </c>
      <c r="W148" s="28">
        <f>(1/(1+EXP(('S Curve Equation'!$B$11-W103*'S Curve Equation'!$B$12)*'S Curve Equation'!$B$10))+'S Curve Equation'!$B$13)*'S Curve Equation'!$B$14</f>
        <v>0.78155188622378524</v>
      </c>
      <c r="X148" s="28">
        <f>(1/(1+EXP(('S Curve Equation'!$B$11-X103*'S Curve Equation'!$B$12)*'S Curve Equation'!$B$10))+'S Curve Equation'!$B$13)*'S Curve Equation'!$B$14</f>
        <v>0.77782765320337499</v>
      </c>
      <c r="Y148" s="28">
        <f>(1/(1+EXP(('S Curve Equation'!$B$11-Y103*'S Curve Equation'!$B$12)*'S Curve Equation'!$B$10))+'S Curve Equation'!$B$13)*'S Curve Equation'!$B$14</f>
        <v>0.77409413717725906</v>
      </c>
      <c r="Z148" s="28">
        <f>(1/(1+EXP(('S Curve Equation'!$B$11-Z103*'S Curve Equation'!$B$12)*'S Curve Equation'!$B$10))+'S Curve Equation'!$B$13)*'S Curve Equation'!$B$14</f>
        <v>0.77035209935751381</v>
      </c>
      <c r="AA148" s="28">
        <f>(1/(1+EXP(('S Curve Equation'!$B$11-AA103*'S Curve Equation'!$B$12)*'S Curve Equation'!$B$10))+'S Curve Equation'!$B$13)*'S Curve Equation'!$B$14</f>
        <v>0.76660229427194171</v>
      </c>
      <c r="AB148" s="28">
        <f>(1/(1+EXP(('S Curve Equation'!$B$11-AB103*'S Curve Equation'!$B$12)*'S Curve Equation'!$B$10))+'S Curve Equation'!$B$13)*'S Curve Equation'!$B$14</f>
        <v>0.76284546931462227</v>
      </c>
      <c r="AC148" s="28">
        <f>(1/(1+EXP(('S Curve Equation'!$B$11-AC103*'S Curve Equation'!$B$12)*'S Curve Equation'!$B$10))+'S Curve Equation'!$B$13)*'S Curve Equation'!$B$14</f>
        <v>0.75908236431650022</v>
      </c>
      <c r="AD148" s="28">
        <f>(1/(1+EXP(('S Curve Equation'!$B$11-AD103*'S Curve Equation'!$B$12)*'S Curve Equation'!$B$10))+'S Curve Equation'!$B$13)*'S Curve Equation'!$B$14</f>
        <v>0.75531371113605128</v>
      </c>
      <c r="AE148" s="28">
        <f>(1/(1+EXP(('S Curve Equation'!$B$11-AE103*'S Curve Equation'!$B$12)*'S Curve Equation'!$B$10))+'S Curve Equation'!$B$13)*'S Curve Equation'!$B$14</f>
        <v>0.75154023327003938</v>
      </c>
      <c r="AF148" s="28">
        <f>(1/(1+EXP(('S Curve Equation'!$B$11-AF103*'S Curve Equation'!$B$12)*'S Curve Equation'!$B$10))+'S Curve Equation'!$B$13)*'S Curve Equation'!$B$14</f>
        <v>0.74776264548432902</v>
      </c>
    </row>
    <row r="149" spans="1:32" x14ac:dyDescent="0.2">
      <c r="A149" s="6" t="s">
        <v>89</v>
      </c>
      <c r="B149" s="28">
        <f>(1/(1+EXP(('S Curve Equation'!$B$11-B104*'S Curve Equation'!$B$12)*'S Curve Equation'!$B$10))+'S Curve Equation'!$B$13)*'S Curve Equation'!$B$14</f>
        <v>0.85799999999999998</v>
      </c>
      <c r="C149" s="28">
        <f>(1/(1+EXP(('S Curve Equation'!$B$11-C104*'S Curve Equation'!$B$12)*'S Curve Equation'!$B$10))+'S Curve Equation'!$B$13)*'S Curve Equation'!$B$14</f>
        <v>0.8548078485428755</v>
      </c>
      <c r="D149" s="28">
        <f>(1/(1+EXP(('S Curve Equation'!$B$11-D104*'S Curve Equation'!$B$12)*'S Curve Equation'!$B$10))+'S Curve Equation'!$B$13)*'S Curve Equation'!$B$14</f>
        <v>0.85147345805925623</v>
      </c>
      <c r="E149" s="28">
        <f>(1/(1+EXP(('S Curve Equation'!$B$11-E104*'S Curve Equation'!$B$12)*'S Curve Equation'!$B$10))+'S Curve Equation'!$B$13)*'S Curve Equation'!$B$14</f>
        <v>0.84810234583817279</v>
      </c>
      <c r="F149" s="28">
        <f>(1/(1+EXP(('S Curve Equation'!$B$11-F104*'S Curve Equation'!$B$12)*'S Curve Equation'!$B$10))+'S Curve Equation'!$B$13)*'S Curve Equation'!$B$14</f>
        <v>0.84470791447807836</v>
      </c>
      <c r="G149" s="28">
        <f>(1/(1+EXP(('S Curve Equation'!$B$11-G104*'S Curve Equation'!$B$12)*'S Curve Equation'!$B$10))+'S Curve Equation'!$B$13)*'S Curve Equation'!$B$14</f>
        <v>0.84126288372302316</v>
      </c>
      <c r="H149" s="28">
        <f>(1/(1+EXP(('S Curve Equation'!$B$11-H104*'S Curve Equation'!$B$12)*'S Curve Equation'!$B$10))+'S Curve Equation'!$B$13)*'S Curve Equation'!$B$14</f>
        <v>0.83776173342161708</v>
      </c>
      <c r="I149" s="28">
        <f>(1/(1+EXP(('S Curve Equation'!$B$11-I104*'S Curve Equation'!$B$12)*'S Curve Equation'!$B$10))+'S Curve Equation'!$B$13)*'S Curve Equation'!$B$14</f>
        <v>0.83423688492755776</v>
      </c>
      <c r="J149" s="28">
        <f>(1/(1+EXP(('S Curve Equation'!$B$11-J104*'S Curve Equation'!$B$12)*'S Curve Equation'!$B$10))+'S Curve Equation'!$B$13)*'S Curve Equation'!$B$14</f>
        <v>0.83070400648328835</v>
      </c>
      <c r="K149" s="28">
        <f>(1/(1+EXP(('S Curve Equation'!$B$11-K104*'S Curve Equation'!$B$12)*'S Curve Equation'!$B$10))+'S Curve Equation'!$B$13)*'S Curve Equation'!$B$14</f>
        <v>0.82717893015401389</v>
      </c>
      <c r="L149" s="28">
        <f>(1/(1+EXP(('S Curve Equation'!$B$11-L104*'S Curve Equation'!$B$12)*'S Curve Equation'!$B$10))+'S Curve Equation'!$B$13)*'S Curve Equation'!$B$14</f>
        <v>0.82374435546971281</v>
      </c>
      <c r="M149" s="28">
        <f>(1/(1+EXP(('S Curve Equation'!$B$11-M104*'S Curve Equation'!$B$12)*'S Curve Equation'!$B$10))+'S Curve Equation'!$B$13)*'S Curve Equation'!$B$14</f>
        <v>0.82019580846150031</v>
      </c>
      <c r="N149" s="28">
        <f>(1/(1+EXP(('S Curve Equation'!$B$11-N104*'S Curve Equation'!$B$12)*'S Curve Equation'!$B$10))+'S Curve Equation'!$B$13)*'S Curve Equation'!$B$14</f>
        <v>0.81662897570365311</v>
      </c>
      <c r="O149" s="28">
        <f>(1/(1+EXP(('S Curve Equation'!$B$11-O104*'S Curve Equation'!$B$12)*'S Curve Equation'!$B$10))+'S Curve Equation'!$B$13)*'S Curve Equation'!$B$14</f>
        <v>0.81304464944086474</v>
      </c>
      <c r="P149" s="28">
        <f>(1/(1+EXP(('S Curve Equation'!$B$11-P104*'S Curve Equation'!$B$12)*'S Curve Equation'!$B$10))+'S Curve Equation'!$B$13)*'S Curve Equation'!$B$14</f>
        <v>0.80944362180945684</v>
      </c>
      <c r="Q149" s="28">
        <f>(1/(1+EXP(('S Curve Equation'!$B$11-Q104*'S Curve Equation'!$B$12)*'S Curve Equation'!$B$10))+'S Curve Equation'!$B$13)*'S Curve Equation'!$B$14</f>
        <v>0.80582668418569925</v>
      </c>
      <c r="R149" s="28">
        <f>(1/(1+EXP(('S Curve Equation'!$B$11-R104*'S Curve Equation'!$B$12)*'S Curve Equation'!$B$10))+'S Curve Equation'!$B$13)*'S Curve Equation'!$B$14</f>
        <v>0.80219462654972473</v>
      </c>
      <c r="S149" s="28">
        <f>(1/(1+EXP(('S Curve Equation'!$B$11-S104*'S Curve Equation'!$B$12)*'S Curve Equation'!$B$10))+'S Curve Equation'!$B$13)*'S Curve Equation'!$B$14</f>
        <v>0.79854823686566567</v>
      </c>
      <c r="T149" s="28">
        <f>(1/(1+EXP(('S Curve Equation'!$B$11-T104*'S Curve Equation'!$B$12)*'S Curve Equation'!$B$10))+'S Curve Equation'!$B$13)*'S Curve Equation'!$B$14</f>
        <v>0.79488830047858572</v>
      </c>
      <c r="U149" s="28">
        <f>(1/(1+EXP(('S Curve Equation'!$B$11-U104*'S Curve Equation'!$B$12)*'S Curve Equation'!$B$10))+'S Curve Equation'!$B$13)*'S Curve Equation'!$B$14</f>
        <v>0.79121559952874276</v>
      </c>
      <c r="V149" s="28">
        <f>(1/(1+EXP(('S Curve Equation'!$B$11-V104*'S Curve Equation'!$B$12)*'S Curve Equation'!$B$10))+'S Curve Equation'!$B$13)*'S Curve Equation'!$B$14</f>
        <v>0.7875309123836316</v>
      </c>
      <c r="W149" s="28">
        <f>(1/(1+EXP(('S Curve Equation'!$B$11-W104*'S Curve Equation'!$B$12)*'S Curve Equation'!$B$10))+'S Curve Equation'!$B$13)*'S Curve Equation'!$B$14</f>
        <v>0.78383501308823467</v>
      </c>
      <c r="X149" s="28">
        <f>(1/(1+EXP(('S Curve Equation'!$B$11-X104*'S Curve Equation'!$B$12)*'S Curve Equation'!$B$10))+'S Curve Equation'!$B$13)*'S Curve Equation'!$B$14</f>
        <v>0.7801286708338373</v>
      </c>
      <c r="Y149" s="28">
        <f>(1/(1+EXP(('S Curve Equation'!$B$11-Y104*'S Curve Equation'!$B$12)*'S Curve Equation'!$B$10))+'S Curve Equation'!$B$13)*'S Curve Equation'!$B$14</f>
        <v>0.77641264944571642</v>
      </c>
      <c r="Z149" s="28">
        <f>(1/(1+EXP(('S Curve Equation'!$B$11-Z104*'S Curve Equation'!$B$12)*'S Curve Equation'!$B$10))+'S Curve Equation'!$B$13)*'S Curve Equation'!$B$14</f>
        <v>0.77268770688997657</v>
      </c>
      <c r="AA149" s="28">
        <f>(1/(1+EXP(('S Curve Equation'!$B$11-AA104*'S Curve Equation'!$B$12)*'S Curve Equation'!$B$10))+'S Curve Equation'!$B$13)*'S Curve Equation'!$B$14</f>
        <v>0.76895459479972261</v>
      </c>
      <c r="AB149" s="28">
        <f>(1/(1+EXP(('S Curve Equation'!$B$11-AB104*'S Curve Equation'!$B$12)*'S Curve Equation'!$B$10))+'S Curve Equation'!$B$13)*'S Curve Equation'!$B$14</f>
        <v>0.7652140580207506</v>
      </c>
      <c r="AC149" s="28">
        <f>(1/(1+EXP(('S Curve Equation'!$B$11-AC104*'S Curve Equation'!$B$12)*'S Curve Equation'!$B$10))+'S Curve Equation'!$B$13)*'S Curve Equation'!$B$14</f>
        <v>0.76146683417687733</v>
      </c>
      <c r="AD149" s="28">
        <f>(1/(1+EXP(('S Curve Equation'!$B$11-AD104*'S Curve Equation'!$B$12)*'S Curve Equation'!$B$10))+'S Curve Equation'!$B$13)*'S Curve Equation'!$B$14</f>
        <v>0.75771365325496065</v>
      </c>
      <c r="AE149" s="28">
        <f>(1/(1+EXP(('S Curve Equation'!$B$11-AE104*'S Curve Equation'!$B$12)*'S Curve Equation'!$B$10))+'S Curve Equation'!$B$13)*'S Curve Equation'!$B$14</f>
        <v>0.75395523720966362</v>
      </c>
      <c r="AF149" s="28">
        <f>(1/(1+EXP(('S Curve Equation'!$B$11-AF104*'S Curve Equation'!$B$12)*'S Curve Equation'!$B$10))+'S Curve Equation'!$B$13)*'S Curve Equation'!$B$14</f>
        <v>0.75019229958793765</v>
      </c>
    </row>
    <row r="150" spans="1:32" x14ac:dyDescent="0.2">
      <c r="A150" s="6" t="s">
        <v>35</v>
      </c>
      <c r="B150" s="28">
        <f>(1/(1+EXP(('S Curve Equation'!$B$11-B105*'S Curve Equation'!$B$12)*'S Curve Equation'!$B$10))+'S Curve Equation'!$B$13)*'S Curve Equation'!$B$14</f>
        <v>0.8590000000000001</v>
      </c>
      <c r="C150" s="28">
        <f>(1/(1+EXP(('S Curve Equation'!$B$11-C105*'S Curve Equation'!$B$12)*'S Curve Equation'!$B$10))+'S Curve Equation'!$B$13)*'S Curve Equation'!$B$14</f>
        <v>0.85582100337044109</v>
      </c>
      <c r="D150" s="28">
        <f>(1/(1+EXP(('S Curve Equation'!$B$11-D105*'S Curve Equation'!$B$12)*'S Curve Equation'!$B$10))+'S Curve Equation'!$B$13)*'S Curve Equation'!$B$14</f>
        <v>0.85250012155422072</v>
      </c>
      <c r="E150" s="28">
        <f>(1/(1+EXP(('S Curve Equation'!$B$11-E105*'S Curve Equation'!$B$12)*'S Curve Equation'!$B$10))+'S Curve Equation'!$B$13)*'S Curve Equation'!$B$14</f>
        <v>0.84914242798892092</v>
      </c>
      <c r="F150" s="28">
        <f>(1/(1+EXP(('S Curve Equation'!$B$11-F105*'S Curve Equation'!$B$12)*'S Curve Equation'!$B$10))+'S Curve Equation'!$B$13)*'S Curve Equation'!$B$14</f>
        <v>0.84576126806605556</v>
      </c>
      <c r="G150" s="28">
        <f>(1/(1+EXP(('S Curve Equation'!$B$11-G105*'S Curve Equation'!$B$12)*'S Curve Equation'!$B$10))+'S Curve Equation'!$B$13)*'S Curve Equation'!$B$14</f>
        <v>0.84232946285506938</v>
      </c>
      <c r="H150" s="28">
        <f>(1/(1+EXP(('S Curve Equation'!$B$11-H105*'S Curve Equation'!$B$12)*'S Curve Equation'!$B$10))+'S Curve Equation'!$B$13)*'S Curve Equation'!$B$14</f>
        <v>0.83884150456496076</v>
      </c>
      <c r="I150" s="28">
        <f>(1/(1+EXP(('S Curve Equation'!$B$11-I105*'S Curve Equation'!$B$12)*'S Curve Equation'!$B$10))+'S Curve Equation'!$B$13)*'S Curve Equation'!$B$14</f>
        <v>0.83532968641052696</v>
      </c>
      <c r="J150" s="28">
        <f>(1/(1+EXP(('S Curve Equation'!$B$11-J105*'S Curve Equation'!$B$12)*'S Curve Equation'!$B$10))+'S Curve Equation'!$B$13)*'S Curve Equation'!$B$14</f>
        <v>0.83180961785300256</v>
      </c>
      <c r="K150" s="28">
        <f>(1/(1+EXP(('S Curve Equation'!$B$11-K105*'S Curve Equation'!$B$12)*'S Curve Equation'!$B$10))+'S Curve Equation'!$B$13)*'S Curve Equation'!$B$14</f>
        <v>0.82829707598400526</v>
      </c>
      <c r="L150" s="28">
        <f>(1/(1+EXP(('S Curve Equation'!$B$11-L105*'S Curve Equation'!$B$12)*'S Curve Equation'!$B$10))+'S Curve Equation'!$B$13)*'S Curve Equation'!$B$14</f>
        <v>0.8248744787855764</v>
      </c>
      <c r="M150" s="28">
        <f>(1/(1+EXP(('S Curve Equation'!$B$11-M105*'S Curve Equation'!$B$12)*'S Curve Equation'!$B$10))+'S Curve Equation'!$B$13)*'S Curve Equation'!$B$14</f>
        <v>0.82133806521672681</v>
      </c>
      <c r="N150" s="28">
        <f>(1/(1+EXP(('S Curve Equation'!$B$11-N105*'S Curve Equation'!$B$12)*'S Curve Equation'!$B$10))+'S Curve Equation'!$B$13)*'S Curve Equation'!$B$14</f>
        <v>0.81778318335855726</v>
      </c>
      <c r="O150" s="28">
        <f>(1/(1+EXP(('S Curve Equation'!$B$11-O105*'S Curve Equation'!$B$12)*'S Curve Equation'!$B$10))+'S Curve Equation'!$B$13)*'S Curve Equation'!$B$14</f>
        <v>0.81421062137817113</v>
      </c>
      <c r="P150" s="28">
        <f>(1/(1+EXP(('S Curve Equation'!$B$11-P105*'S Curve Equation'!$B$12)*'S Curve Equation'!$B$10))+'S Curve Equation'!$B$13)*'S Curve Equation'!$B$14</f>
        <v>0.8106211675365903</v>
      </c>
      <c r="Q150" s="28">
        <f>(1/(1+EXP(('S Curve Equation'!$B$11-Q105*'S Curve Equation'!$B$12)*'S Curve Equation'!$B$10))+'S Curve Equation'!$B$13)*'S Curve Equation'!$B$14</f>
        <v>0.80701560953782703</v>
      </c>
      <c r="R150" s="28">
        <f>(1/(1+EXP(('S Curve Equation'!$B$11-R105*'S Curve Equation'!$B$12)*'S Curve Equation'!$B$10))+'S Curve Equation'!$B$13)*'S Curve Equation'!$B$14</f>
        <v>0.80339473389319604</v>
      </c>
      <c r="S150" s="28">
        <f>(1/(1+EXP(('S Curve Equation'!$B$11-S105*'S Curve Equation'!$B$12)*'S Curve Equation'!$B$10))+'S Curve Equation'!$B$13)*'S Curve Equation'!$B$14</f>
        <v>0.79975932530150728</v>
      </c>
      <c r="T150" s="28">
        <f>(1/(1+EXP(('S Curve Equation'!$B$11-T105*'S Curve Equation'!$B$12)*'S Curve Equation'!$B$10))+'S Curve Equation'!$B$13)*'S Curve Equation'!$B$14</f>
        <v>0.79611016604571538</v>
      </c>
      <c r="U150" s="28">
        <f>(1/(1+EXP(('S Curve Equation'!$B$11-U105*'S Curve Equation'!$B$12)*'S Curve Equation'!$B$10))+'S Curve Equation'!$B$13)*'S Curve Equation'!$B$14</f>
        <v>0.79244803540658038</v>
      </c>
      <c r="V150" s="28">
        <f>(1/(1+EXP(('S Curve Equation'!$B$11-V105*'S Curve Equation'!$B$12)*'S Curve Equation'!$B$10))+'S Curve Equation'!$B$13)*'S Curve Equation'!$B$14</f>
        <v>0.78877370909379463</v>
      </c>
      <c r="W150" s="28">
        <f>(1/(1+EXP(('S Curve Equation'!$B$11-W105*'S Curve Equation'!$B$12)*'S Curve Equation'!$B$10))+'S Curve Equation'!$B$13)*'S Curve Equation'!$B$14</f>
        <v>0.78508795869501324</v>
      </c>
      <c r="X150" s="28">
        <f>(1/(1+EXP(('S Curve Equation'!$B$11-X105*'S Curve Equation'!$B$12)*'S Curve Equation'!$B$10))+'S Curve Equation'!$B$13)*'S Curve Equation'!$B$14</f>
        <v>0.78139155114316561</v>
      </c>
      <c r="Y150" s="28">
        <f>(1/(1+EXP(('S Curve Equation'!$B$11-Y105*'S Curve Equation'!$B$12)*'S Curve Equation'!$B$10))+'S Curve Equation'!$B$13)*'S Curve Equation'!$B$14</f>
        <v>0.77768524820235818</v>
      </c>
      <c r="Z150" s="28">
        <f>(1/(1+EXP(('S Curve Equation'!$B$11-Z105*'S Curve Equation'!$B$12)*'S Curve Equation'!$B$10))+'S Curve Equation'!$B$13)*'S Curve Equation'!$B$14</f>
        <v>0.77396980597266141</v>
      </c>
      <c r="AA150" s="28">
        <f>(1/(1+EXP(('S Curve Equation'!$B$11-AA105*'S Curve Equation'!$B$12)*'S Curve Equation'!$B$10))+'S Curve Equation'!$B$13)*'S Curve Equation'!$B$14</f>
        <v>0.77024597441398501</v>
      </c>
      <c r="AB150" s="28">
        <f>(1/(1+EXP(('S Curve Equation'!$B$11-AB105*'S Curve Equation'!$B$12)*'S Curve Equation'!$B$10))+'S Curve Equation'!$B$13)*'S Curve Equation'!$B$14</f>
        <v>0.7665144968892279</v>
      </c>
      <c r="AC150" s="28">
        <f>(1/(1+EXP(('S Curve Equation'!$B$11-AC105*'S Curve Equation'!$B$12)*'S Curve Equation'!$B$10))+'S Curve Equation'!$B$13)*'S Curve Equation'!$B$14</f>
        <v>0.76277610972684329</v>
      </c>
      <c r="AD150" s="28">
        <f>(1/(1+EXP(('S Curve Equation'!$B$11-AD105*'S Curve Equation'!$B$12)*'S Curve Equation'!$B$10))+'S Curve Equation'!$B$13)*'S Curve Equation'!$B$14</f>
        <v>0.75903154180288446</v>
      </c>
      <c r="AE150" s="28">
        <f>(1/(1+EXP(('S Curve Equation'!$B$11-AE105*'S Curve Equation'!$B$12)*'S Curve Equation'!$B$10))+'S Curve Equation'!$B$13)*'S Curve Equation'!$B$14</f>
        <v>0.75528151414259159</v>
      </c>
      <c r="AF150" s="28">
        <f>(1/(1+EXP(('S Curve Equation'!$B$11-AF105*'S Curve Equation'!$B$12)*'S Curve Equation'!$B$10))+'S Curve Equation'!$B$13)*'S Curve Equation'!$B$14</f>
        <v>0.75152673954151472</v>
      </c>
    </row>
    <row r="151" spans="1:32" x14ac:dyDescent="0.2">
      <c r="A151" s="6" t="s">
        <v>98</v>
      </c>
      <c r="B151" s="28">
        <f>(1/(1+EXP(('S Curve Equation'!$B$11-B106*'S Curve Equation'!$B$12)*'S Curve Equation'!$B$10))+'S Curve Equation'!$B$13)*'S Curve Equation'!$B$14</f>
        <v>0.78200000000000003</v>
      </c>
      <c r="C151" s="28">
        <f>(1/(1+EXP(('S Curve Equation'!$B$11-C106*'S Curve Equation'!$B$12)*'S Curve Equation'!$B$10))+'S Curve Equation'!$B$13)*'S Curve Equation'!$B$14</f>
        <v>0.77799698334683354</v>
      </c>
      <c r="D151" s="28">
        <f>(1/(1+EXP(('S Curve Equation'!$B$11-D106*'S Curve Equation'!$B$12)*'S Curve Equation'!$B$10))+'S Curve Equation'!$B$13)*'S Curve Equation'!$B$14</f>
        <v>0.77383545801373754</v>
      </c>
      <c r="E151" s="28">
        <f>(1/(1+EXP(('S Curve Equation'!$B$11-E106*'S Curve Equation'!$B$12)*'S Curve Equation'!$B$10))+'S Curve Equation'!$B$13)*'S Curve Equation'!$B$14</f>
        <v>0.76964838759878085</v>
      </c>
      <c r="F151" s="28">
        <f>(1/(1+EXP(('S Curve Equation'!$B$11-F106*'S Curve Equation'!$B$12)*'S Curve Equation'!$B$10))+'S Curve Equation'!$B$13)*'S Curve Equation'!$B$14</f>
        <v>0.76545261727566805</v>
      </c>
      <c r="G151" s="28">
        <f>(1/(1+EXP(('S Curve Equation'!$B$11-G106*'S Curve Equation'!$B$12)*'S Curve Equation'!$B$10))+'S Curve Equation'!$B$13)*'S Curve Equation'!$B$14</f>
        <v>0.76121474617049689</v>
      </c>
      <c r="H151" s="28">
        <f>(1/(1+EXP(('S Curve Equation'!$B$11-H106*'S Curve Equation'!$B$12)*'S Curve Equation'!$B$10))+'S Curve Equation'!$B$13)*'S Curve Equation'!$B$14</f>
        <v>0.75692859122377443</v>
      </c>
      <c r="I151" s="28">
        <f>(1/(1+EXP(('S Curve Equation'!$B$11-I106*'S Curve Equation'!$B$12)*'S Curve Equation'!$B$10))+'S Curve Equation'!$B$13)*'S Curve Equation'!$B$14</f>
        <v>0.75263420724599928</v>
      </c>
      <c r="J151" s="28">
        <f>(1/(1+EXP(('S Curve Equation'!$B$11-J106*'S Curve Equation'!$B$12)*'S Curve Equation'!$B$10))+'S Curve Equation'!$B$13)*'S Curve Equation'!$B$14</f>
        <v>0.74835062152323695</v>
      </c>
      <c r="K151" s="28">
        <f>(1/(1+EXP(('S Curve Equation'!$B$11-K106*'S Curve Equation'!$B$12)*'S Curve Equation'!$B$10))+'S Curve Equation'!$B$13)*'S Curve Equation'!$B$14</f>
        <v>0.74409670053063759</v>
      </c>
      <c r="L151" s="28">
        <f>(1/(1+EXP(('S Curve Equation'!$B$11-L106*'S Curve Equation'!$B$12)*'S Curve Equation'!$B$10))+'S Curve Equation'!$B$13)*'S Curve Equation'!$B$14</f>
        <v>0.73997109897595714</v>
      </c>
      <c r="M151" s="28">
        <f>(1/(1+EXP(('S Curve Equation'!$B$11-M106*'S Curve Equation'!$B$12)*'S Curve Equation'!$B$10))+'S Curve Equation'!$B$13)*'S Curve Equation'!$B$14</f>
        <v>0.73572809234341374</v>
      </c>
      <c r="N151" s="28">
        <f>(1/(1+EXP(('S Curve Equation'!$B$11-N106*'S Curve Equation'!$B$12)*'S Curve Equation'!$B$10))+'S Curve Equation'!$B$13)*'S Curve Equation'!$B$14</f>
        <v>0.73148288397164341</v>
      </c>
      <c r="O151" s="28">
        <f>(1/(1+EXP(('S Curve Equation'!$B$11-O106*'S Curve Equation'!$B$12)*'S Curve Equation'!$B$10))+'S Curve Equation'!$B$13)*'S Curve Equation'!$B$14</f>
        <v>0.7272364079896585</v>
      </c>
      <c r="P151" s="28">
        <f>(1/(1+EXP(('S Curve Equation'!$B$11-P106*'S Curve Equation'!$B$12)*'S Curve Equation'!$B$10))+'S Curve Equation'!$B$13)*'S Curve Equation'!$B$14</f>
        <v>0.72298958265257818</v>
      </c>
      <c r="Q151" s="28">
        <f>(1/(1+EXP(('S Curve Equation'!$B$11-Q106*'S Curve Equation'!$B$12)*'S Curve Equation'!$B$10))+'S Curve Equation'!$B$13)*'S Curve Equation'!$B$14</f>
        <v>0.71874330991517332</v>
      </c>
      <c r="R151" s="28">
        <f>(1/(1+EXP(('S Curve Equation'!$B$11-R106*'S Curve Equation'!$B$12)*'S Curve Equation'!$B$10))+'S Curve Equation'!$B$13)*'S Curve Equation'!$B$14</f>
        <v>0.71449847504094011</v>
      </c>
      <c r="S151" s="28">
        <f>(1/(1+EXP(('S Curve Equation'!$B$11-S106*'S Curve Equation'!$B$12)*'S Curve Equation'!$B$10))+'S Curve Equation'!$B$13)*'S Curve Equation'!$B$14</f>
        <v>0.71025594624607513</v>
      </c>
      <c r="T151" s="28">
        <f>(1/(1+EXP(('S Curve Equation'!$B$11-T106*'S Curve Equation'!$B$12)*'S Curve Equation'!$B$10))+'S Curve Equation'!$B$13)*'S Curve Equation'!$B$14</f>
        <v>0.70601657437765375</v>
      </c>
      <c r="U151" s="28">
        <f>(1/(1+EXP(('S Curve Equation'!$B$11-U106*'S Curve Equation'!$B$12)*'S Curve Equation'!$B$10))+'S Curve Equation'!$B$13)*'S Curve Equation'!$B$14</f>
        <v>0.70178119262529104</v>
      </c>
      <c r="V151" s="28">
        <f>(1/(1+EXP(('S Curve Equation'!$B$11-V106*'S Curve Equation'!$B$12)*'S Curve Equation'!$B$10))+'S Curve Equation'!$B$13)*'S Curve Equation'!$B$14</f>
        <v>0.6975506162654781</v>
      </c>
      <c r="W151" s="28">
        <f>(1/(1+EXP(('S Curve Equation'!$B$11-W106*'S Curve Equation'!$B$12)*'S Curve Equation'!$B$10))+'S Curve Equation'!$B$13)*'S Curve Equation'!$B$14</f>
        <v>0.69332564243777439</v>
      </c>
      <c r="X151" s="28">
        <f>(1/(1+EXP(('S Curve Equation'!$B$11-X106*'S Curve Equation'!$B$12)*'S Curve Equation'!$B$10))+'S Curve Equation'!$B$13)*'S Curve Equation'!$B$14</f>
        <v>0.68910704995198491</v>
      </c>
      <c r="Y151" s="28">
        <f>(1/(1+EXP(('S Curve Equation'!$B$11-Y106*'S Curve Equation'!$B$12)*'S Curve Equation'!$B$10))+'S Curve Equation'!$B$13)*'S Curve Equation'!$B$14</f>
        <v>0.68489559912542053</v>
      </c>
      <c r="Z151" s="28">
        <f>(1/(1+EXP(('S Curve Equation'!$B$11-Z106*'S Curve Equation'!$B$12)*'S Curve Equation'!$B$10))+'S Curve Equation'!$B$13)*'S Curve Equation'!$B$14</f>
        <v>0.68069203164932091</v>
      </c>
      <c r="AA151" s="28">
        <f>(1/(1+EXP(('S Curve Equation'!$B$11-AA106*'S Curve Equation'!$B$12)*'S Curve Equation'!$B$10))+'S Curve Equation'!$B$13)*'S Curve Equation'!$B$14</f>
        <v>0.67649707048346908</v>
      </c>
      <c r="AB151" s="28">
        <f>(1/(1+EXP(('S Curve Equation'!$B$11-AB106*'S Curve Equation'!$B$12)*'S Curve Equation'!$B$10))+'S Curve Equation'!$B$13)*'S Curve Equation'!$B$14</f>
        <v>0.67231141977803577</v>
      </c>
      <c r="AC151" s="28">
        <f>(1/(1+EXP(('S Curve Equation'!$B$11-AC106*'S Curve Equation'!$B$12)*'S Curve Equation'!$B$10))+'S Curve Equation'!$B$13)*'S Curve Equation'!$B$14</f>
        <v>0.66813576482166503</v>
      </c>
      <c r="AD151" s="28">
        <f>(1/(1+EXP(('S Curve Equation'!$B$11-AD106*'S Curve Equation'!$B$12)*'S Curve Equation'!$B$10))+'S Curve Equation'!$B$13)*'S Curve Equation'!$B$14</f>
        <v>0.66397077201478305</v>
      </c>
      <c r="AE151" s="28">
        <f>(1/(1+EXP(('S Curve Equation'!$B$11-AE106*'S Curve Equation'!$B$12)*'S Curve Equation'!$B$10))+'S Curve Equation'!$B$13)*'S Curve Equation'!$B$14</f>
        <v>0.65981708886713131</v>
      </c>
      <c r="AF151" s="28">
        <f>(1/(1+EXP(('S Curve Equation'!$B$11-AF106*'S Curve Equation'!$B$12)*'S Curve Equation'!$B$10))+'S Curve Equation'!$B$13)*'S Curve Equation'!$B$14</f>
        <v>0.65567534401849803</v>
      </c>
    </row>
    <row r="152" spans="1:32" x14ac:dyDescent="0.2">
      <c r="A152" s="6" t="s">
        <v>97</v>
      </c>
      <c r="B152" s="28">
        <f>(1/(1+EXP(('S Curve Equation'!$B$11-B107*'S Curve Equation'!$B$12)*'S Curve Equation'!$B$10))+'S Curve Equation'!$B$13)*'S Curve Equation'!$B$14</f>
        <v>0.74485714285714288</v>
      </c>
      <c r="C152" s="28">
        <f>(1/(1+EXP(('S Curve Equation'!$B$11-C107*'S Curve Equation'!$B$12)*'S Curve Equation'!$B$10))+'S Curve Equation'!$B$13)*'S Curve Equation'!$B$14</f>
        <v>0.74058060987938934</v>
      </c>
      <c r="D152" s="28">
        <f>(1/(1+EXP(('S Curve Equation'!$B$11-D107*'S Curve Equation'!$B$12)*'S Curve Equation'!$B$10))+'S Curve Equation'!$B$13)*'S Curve Equation'!$B$14</f>
        <v>0.73614374285804651</v>
      </c>
      <c r="E152" s="28">
        <f>(1/(1+EXP(('S Curve Equation'!$B$11-E107*'S Curve Equation'!$B$12)*'S Curve Equation'!$B$10))+'S Curve Equation'!$B$13)*'S Curve Equation'!$B$14</f>
        <v>0.73168879788691243</v>
      </c>
      <c r="F152" s="28">
        <f>(1/(1+EXP(('S Curve Equation'!$B$11-F107*'S Curve Equation'!$B$12)*'S Curve Equation'!$B$10))+'S Curve Equation'!$B$13)*'S Curve Equation'!$B$14</f>
        <v>0.72723370334605619</v>
      </c>
      <c r="G152" s="28">
        <f>(1/(1+EXP(('S Curve Equation'!$B$11-G107*'S Curve Equation'!$B$12)*'S Curve Equation'!$B$10))+'S Curve Equation'!$B$13)*'S Curve Equation'!$B$14</f>
        <v>0.72274305324980515</v>
      </c>
      <c r="H152" s="28">
        <f>(1/(1+EXP(('S Curve Equation'!$B$11-H107*'S Curve Equation'!$B$12)*'S Curve Equation'!$B$10))+'S Curve Equation'!$B$13)*'S Curve Equation'!$B$14</f>
        <v>0.71821048265582188</v>
      </c>
      <c r="I152" s="28">
        <f>(1/(1+EXP(('S Curve Equation'!$B$11-I107*'S Curve Equation'!$B$12)*'S Curve Equation'!$B$10))+'S Curve Equation'!$B$13)*'S Curve Equation'!$B$14</f>
        <v>0.71367842594674602</v>
      </c>
      <c r="J152" s="28">
        <f>(1/(1+EXP(('S Curve Equation'!$B$11-J107*'S Curve Equation'!$B$12)*'S Curve Equation'!$B$10))+'S Curve Equation'!$B$13)*'S Curve Equation'!$B$14</f>
        <v>0.70916685111312194</v>
      </c>
      <c r="K152" s="28">
        <f>(1/(1+EXP(('S Curve Equation'!$B$11-K107*'S Curve Equation'!$B$12)*'S Curve Equation'!$B$10))+'S Curve Equation'!$B$13)*'S Curve Equation'!$B$14</f>
        <v>0.70469540009592224</v>
      </c>
      <c r="L152" s="28">
        <f>(1/(1+EXP(('S Curve Equation'!$B$11-L107*'S Curve Equation'!$B$12)*'S Curve Equation'!$B$10))+'S Curve Equation'!$B$13)*'S Curve Equation'!$B$14</f>
        <v>0.70036719114502766</v>
      </c>
      <c r="M152" s="28">
        <f>(1/(1+EXP(('S Curve Equation'!$B$11-M107*'S Curve Equation'!$B$12)*'S Curve Equation'!$B$10))+'S Curve Equation'!$B$13)*'S Curve Equation'!$B$14</f>
        <v>0.6959243066477</v>
      </c>
      <c r="N152" s="28">
        <f>(1/(1+EXP(('S Curve Equation'!$B$11-N107*'S Curve Equation'!$B$12)*'S Curve Equation'!$B$10))+'S Curve Equation'!$B$13)*'S Curve Equation'!$B$14</f>
        <v>0.69148764621064918</v>
      </c>
      <c r="O152" s="28">
        <f>(1/(1+EXP(('S Curve Equation'!$B$11-O107*'S Curve Equation'!$B$12)*'S Curve Equation'!$B$10))+'S Curve Equation'!$B$13)*'S Curve Equation'!$B$14</f>
        <v>0.68705810586536642</v>
      </c>
      <c r="P152" s="28">
        <f>(1/(1+EXP(('S Curve Equation'!$B$11-P107*'S Curve Equation'!$B$12)*'S Curve Equation'!$B$10))+'S Curve Equation'!$B$13)*'S Curve Equation'!$B$14</f>
        <v>0.68263655937654011</v>
      </c>
      <c r="Q152" s="28">
        <f>(1/(1+EXP(('S Curve Equation'!$B$11-Q107*'S Curve Equation'!$B$12)*'S Curve Equation'!$B$10))+'S Curve Equation'!$B$13)*'S Curve Equation'!$B$14</f>
        <v>0.67822385807278307</v>
      </c>
      <c r="R152" s="28">
        <f>(1/(1+EXP(('S Curve Equation'!$B$11-R107*'S Curve Equation'!$B$12)*'S Curve Equation'!$B$10))+'S Curve Equation'!$B$13)*'S Curve Equation'!$B$14</f>
        <v>0.67382083071455467</v>
      </c>
      <c r="S152" s="28">
        <f>(1/(1+EXP(('S Curve Equation'!$B$11-S107*'S Curve Equation'!$B$12)*'S Curve Equation'!$B$10))+'S Curve Equation'!$B$13)*'S Curve Equation'!$B$14</f>
        <v>0.66942828339793625</v>
      </c>
      <c r="T152" s="28">
        <f>(1/(1+EXP(('S Curve Equation'!$B$11-T107*'S Curve Equation'!$B$12)*'S Curve Equation'!$B$10))+'S Curve Equation'!$B$13)*'S Curve Equation'!$B$14</f>
        <v>0.66504699949288859</v>
      </c>
      <c r="U152" s="28">
        <f>(1/(1+EXP(('S Curve Equation'!$B$11-U107*'S Curve Equation'!$B$12)*'S Curve Equation'!$B$10))+'S Curve Equation'!$B$13)*'S Curve Equation'!$B$14</f>
        <v>0.66067773961462928</v>
      </c>
      <c r="V152" s="28">
        <f>(1/(1+EXP(('S Curve Equation'!$B$11-V107*'S Curve Equation'!$B$12)*'S Curve Equation'!$B$10))+'S Curve Equation'!$B$13)*'S Curve Equation'!$B$14</f>
        <v>0.65632124162670791</v>
      </c>
      <c r="W152" s="28">
        <f>(1/(1+EXP(('S Curve Equation'!$B$11-W107*'S Curve Equation'!$B$12)*'S Curve Equation'!$B$10))+'S Curve Equation'!$B$13)*'S Curve Equation'!$B$14</f>
        <v>0.6519782206743916</v>
      </c>
      <c r="X152" s="28">
        <f>(1/(1+EXP(('S Curve Equation'!$B$11-X107*'S Curve Equation'!$B$12)*'S Curve Equation'!$B$10))+'S Curve Equation'!$B$13)*'S Curve Equation'!$B$14</f>
        <v>0.64764936924694805</v>
      </c>
      <c r="Y152" s="28">
        <f>(1/(1+EXP(('S Curve Equation'!$B$11-Y107*'S Curve Equation'!$B$12)*'S Curve Equation'!$B$10))+'S Curve Equation'!$B$13)*'S Curve Equation'!$B$14</f>
        <v>0.64333535726741808</v>
      </c>
      <c r="Z152" s="28">
        <f>(1/(1+EXP(('S Curve Equation'!$B$11-Z107*'S Curve Equation'!$B$12)*'S Curve Equation'!$B$10))+'S Curve Equation'!$B$13)*'S Curve Equation'!$B$14</f>
        <v>0.63903683220848861</v>
      </c>
      <c r="AA152" s="28">
        <f>(1/(1+EXP(('S Curve Equation'!$B$11-AA107*'S Curve Equation'!$B$12)*'S Curve Equation'!$B$10))+'S Curve Equation'!$B$13)*'S Curve Equation'!$B$14</f>
        <v>0.63475441923305631</v>
      </c>
      <c r="AB152" s="28">
        <f>(1/(1+EXP(('S Curve Equation'!$B$11-AB107*'S Curve Equation'!$B$12)*'S Curve Equation'!$B$10))+'S Curve Equation'!$B$13)*'S Curve Equation'!$B$14</f>
        <v>0.63048872135812195</v>
      </c>
      <c r="AC152" s="28">
        <f>(1/(1+EXP(('S Curve Equation'!$B$11-AC107*'S Curve Equation'!$B$12)*'S Curve Equation'!$B$10))+'S Curve Equation'!$B$13)*'S Curve Equation'!$B$14</f>
        <v>0.62624031964065463</v>
      </c>
      <c r="AD152" s="28">
        <f>(1/(1+EXP(('S Curve Equation'!$B$11-AD107*'S Curve Equation'!$B$12)*'S Curve Equation'!$B$10))+'S Curve Equation'!$B$13)*'S Curve Equation'!$B$14</f>
        <v>0.62200977338407148</v>
      </c>
      <c r="AE152" s="28">
        <f>(1/(1+EXP(('S Curve Equation'!$B$11-AE107*'S Curve Equation'!$B$12)*'S Curve Equation'!$B$10))+'S Curve Equation'!$B$13)*'S Curve Equation'!$B$14</f>
        <v>0.6177976203640293</v>
      </c>
      <c r="AF152" s="28">
        <f>(1/(1+EXP(('S Curve Equation'!$B$11-AF107*'S Curve Equation'!$B$12)*'S Curve Equation'!$B$10))+'S Curve Equation'!$B$13)*'S Curve Equation'!$B$14</f>
        <v>0.6136043770722317</v>
      </c>
    </row>
    <row r="153" spans="1:32" x14ac:dyDescent="0.2">
      <c r="A153" s="6" t="s">
        <v>101</v>
      </c>
      <c r="B153" s="28">
        <f>(1/(1+EXP(('S Curve Equation'!$B$11-B108*'S Curve Equation'!$B$12)*'S Curve Equation'!$B$10))+'S Curve Equation'!$B$13)*'S Curve Equation'!$B$14</f>
        <v>0.86499999999999999</v>
      </c>
      <c r="C153" s="28">
        <f>(1/(1+EXP(('S Curve Equation'!$B$11-C108*'S Curve Equation'!$B$12)*'S Curve Equation'!$B$10))+'S Curve Equation'!$B$13)*'S Curve Equation'!$B$14</f>
        <v>0.86190140742740884</v>
      </c>
      <c r="D153" s="28">
        <f>(1/(1+EXP(('S Curve Equation'!$B$11-D108*'S Curve Equation'!$B$12)*'S Curve Equation'!$B$10))+'S Curve Equation'!$B$13)*'S Curve Equation'!$B$14</f>
        <v>0.85866314266691468</v>
      </c>
      <c r="E153" s="28">
        <f>(1/(1+EXP(('S Curve Equation'!$B$11-E108*'S Curve Equation'!$B$12)*'S Curve Equation'!$B$10))+'S Curve Equation'!$B$13)*'S Curve Equation'!$B$14</f>
        <v>0.85538756734735177</v>
      </c>
      <c r="F153" s="28">
        <f>(1/(1+EXP(('S Curve Equation'!$B$11-F108*'S Curve Equation'!$B$12)*'S Curve Equation'!$B$10))+'S Curve Equation'!$B$13)*'S Curve Equation'!$B$14</f>
        <v>0.85208767672157792</v>
      </c>
      <c r="G153" s="28">
        <f>(1/(1+EXP(('S Curve Equation'!$B$11-G108*'S Curve Equation'!$B$12)*'S Curve Equation'!$B$10))+'S Curve Equation'!$B$13)*'S Curve Equation'!$B$14</f>
        <v>0.84873691259593487</v>
      </c>
      <c r="H153" s="28">
        <f>(1/(1+EXP(('S Curve Equation'!$B$11-H108*'S Curve Equation'!$B$12)*'S Curve Equation'!$B$10))+'S Curve Equation'!$B$13)*'S Curve Equation'!$B$14</f>
        <v>0.84532984392384358</v>
      </c>
      <c r="I153" s="28">
        <f>(1/(1+EXP(('S Curve Equation'!$B$11-I108*'S Curve Equation'!$B$12)*'S Curve Equation'!$B$10))+'S Curve Equation'!$B$13)*'S Curve Equation'!$B$14</f>
        <v>0.84189797857140058</v>
      </c>
      <c r="J153" s="28">
        <f>(1/(1+EXP(('S Curve Equation'!$B$11-J108*'S Curve Equation'!$B$12)*'S Curve Equation'!$B$10))+'S Curve Equation'!$B$13)*'S Curve Equation'!$B$14</f>
        <v>0.8384565645559422</v>
      </c>
      <c r="K153" s="28">
        <f>(1/(1+EXP(('S Curve Equation'!$B$11-K108*'S Curve Equation'!$B$12)*'S Curve Equation'!$B$10))+'S Curve Equation'!$B$13)*'S Curve Equation'!$B$14</f>
        <v>0.83502103993922194</v>
      </c>
      <c r="L153" s="28">
        <f>(1/(1+EXP(('S Curve Equation'!$B$11-L108*'S Curve Equation'!$B$12)*'S Curve Equation'!$B$10))+'S Curve Equation'!$B$13)*'S Curve Equation'!$B$14</f>
        <v>0.83167208908005341</v>
      </c>
      <c r="M153" s="28">
        <f>(1/(1+EXP(('S Curve Equation'!$B$11-M108*'S Curve Equation'!$B$12)*'S Curve Equation'!$B$10))+'S Curve Equation'!$B$13)*'S Curve Equation'!$B$14</f>
        <v>0.8282103336629435</v>
      </c>
      <c r="N153" s="28">
        <f>(1/(1+EXP(('S Curve Equation'!$B$11-N108*'S Curve Equation'!$B$12)*'S Curve Equation'!$B$10))+'S Curve Equation'!$B$13)*'S Curve Equation'!$B$14</f>
        <v>0.82472904059748542</v>
      </c>
      <c r="O153" s="28">
        <f>(1/(1+EXP(('S Curve Equation'!$B$11-O108*'S Curve Equation'!$B$12)*'S Curve Equation'!$B$10))+'S Curve Equation'!$B$13)*'S Curve Equation'!$B$14</f>
        <v>0.8212289723324997</v>
      </c>
      <c r="P153" s="28">
        <f>(1/(1+EXP(('S Curve Equation'!$B$11-P108*'S Curve Equation'!$B$12)*'S Curve Equation'!$B$10))+'S Curve Equation'!$B$13)*'S Curve Equation'!$B$14</f>
        <v>0.81771089260616481</v>
      </c>
      <c r="Q153" s="28">
        <f>(1/(1+EXP(('S Curve Equation'!$B$11-Q108*'S Curve Equation'!$B$12)*'S Curve Equation'!$B$10))+'S Curve Equation'!$B$13)*'S Curve Equation'!$B$14</f>
        <v>0.814175565801877</v>
      </c>
      <c r="R153" s="28">
        <f>(1/(1+EXP(('S Curve Equation'!$B$11-R108*'S Curve Equation'!$B$12)*'S Curve Equation'!$B$10))+'S Curve Equation'!$B$13)*'S Curve Equation'!$B$14</f>
        <v>0.81062375631721617</v>
      </c>
      <c r="S153" s="28">
        <f>(1/(1+EXP(('S Curve Equation'!$B$11-S108*'S Curve Equation'!$B$12)*'S Curve Equation'!$B$10))+'S Curve Equation'!$B$13)*'S Curve Equation'!$B$14</f>
        <v>0.80705622794671161</v>
      </c>
      <c r="T153" s="28">
        <f>(1/(1+EXP(('S Curve Equation'!$B$11-T108*'S Curve Equation'!$B$12)*'S Curve Equation'!$B$10))+'S Curve Equation'!$B$13)*'S Curve Equation'!$B$14</f>
        <v>0.80347374327903631</v>
      </c>
      <c r="U153" s="28">
        <f>(1/(1+EXP(('S Curve Equation'!$B$11-U108*'S Curve Equation'!$B$12)*'S Curve Equation'!$B$10))+'S Curve Equation'!$B$13)*'S Curve Equation'!$B$14</f>
        <v>0.79987706310924089</v>
      </c>
      <c r="V153" s="28">
        <f>(1/(1+EXP(('S Curve Equation'!$B$11-V108*'S Curve Equation'!$B$12)*'S Curve Equation'!$B$10))+'S Curve Equation'!$B$13)*'S Curve Equation'!$B$14</f>
        <v>0.79626694586654234</v>
      </c>
      <c r="W153" s="28">
        <f>(1/(1+EXP(('S Curve Equation'!$B$11-W108*'S Curve Equation'!$B$12)*'S Curve Equation'!$B$10))+'S Curve Equation'!$B$13)*'S Curve Equation'!$B$14</f>
        <v>0.79264414705817554</v>
      </c>
      <c r="X153" s="28">
        <f>(1/(1+EXP(('S Curve Equation'!$B$11-X108*'S Curve Equation'!$B$12)*'S Curve Equation'!$B$10))+'S Curve Equation'!$B$13)*'S Curve Equation'!$B$14</f>
        <v>0.78900941872974062</v>
      </c>
      <c r="Y153" s="28">
        <f>(1/(1+EXP(('S Curve Equation'!$B$11-Y108*'S Curve Equation'!$B$12)*'S Curve Equation'!$B$10))+'S Curve Equation'!$B$13)*'S Curve Equation'!$B$14</f>
        <v>0.78536350894243723</v>
      </c>
      <c r="Z153" s="28">
        <f>(1/(1+EXP(('S Curve Equation'!$B$11-Z108*'S Curve Equation'!$B$12)*'S Curve Equation'!$B$10))+'S Curve Equation'!$B$13)*'S Curve Equation'!$B$14</f>
        <v>0.78170716126754314</v>
      </c>
      <c r="AA153" s="28">
        <f>(1/(1+EXP(('S Curve Equation'!$B$11-AA108*'S Curve Equation'!$B$12)*'S Curve Equation'!$B$10))+'S Curve Equation'!$B$13)*'S Curve Equation'!$B$14</f>
        <v>0.77804111429841361</v>
      </c>
      <c r="AB153" s="28">
        <f>(1/(1+EXP(('S Curve Equation'!$B$11-AB108*'S Curve Equation'!$B$12)*'S Curve Equation'!$B$10))+'S Curve Equation'!$B$13)*'S Curve Equation'!$B$14</f>
        <v>0.77436610118027083</v>
      </c>
      <c r="AC153" s="28">
        <f>(1/(1+EXP(('S Curve Equation'!$B$11-AC108*'S Curve Equation'!$B$12)*'S Curve Equation'!$B$10))+'S Curve Equation'!$B$13)*'S Curve Equation'!$B$14</f>
        <v>0.77068284915798857</v>
      </c>
      <c r="AD153" s="28">
        <f>(1/(1+EXP(('S Curve Equation'!$B$11-AD108*'S Curve Equation'!$B$12)*'S Curve Equation'!$B$10))+'S Curve Equation'!$B$13)*'S Curve Equation'!$B$14</f>
        <v>0.76699207914202416</v>
      </c>
      <c r="AE153" s="28">
        <f>(1/(1+EXP(('S Curve Equation'!$B$11-AE108*'S Curve Equation'!$B$12)*'S Curve Equation'!$B$10))+'S Curve Equation'!$B$13)*'S Curve Equation'!$B$14</f>
        <v>0.76329450529262854</v>
      </c>
      <c r="AF153" s="28">
        <f>(1/(1+EXP(('S Curve Equation'!$B$11-AF108*'S Curve Equation'!$B$12)*'S Curve Equation'!$B$10))+'S Curve Equation'!$B$13)*'S Curve Equation'!$B$14</f>
        <v>0.75959083462241206</v>
      </c>
    </row>
    <row r="154" spans="1:32" x14ac:dyDescent="0.2">
      <c r="A154" s="6" t="s">
        <v>104</v>
      </c>
      <c r="B154" s="28">
        <f>(1/(1+EXP(('S Curve Equation'!$B$11-B109*'S Curve Equation'!$B$12)*'S Curve Equation'!$B$10))+'S Curve Equation'!$B$13)*'S Curve Equation'!$B$14</f>
        <v>0.76600000000000013</v>
      </c>
      <c r="C154" s="28">
        <f>(1/(1+EXP(('S Curve Equation'!$B$11-C109*'S Curve Equation'!$B$12)*'S Curve Equation'!$B$10))+'S Curve Equation'!$B$13)*'S Curve Equation'!$B$14</f>
        <v>0.76186998212848578</v>
      </c>
      <c r="D154" s="28">
        <f>(1/(1+EXP(('S Curve Equation'!$B$11-D109*'S Curve Equation'!$B$12)*'S Curve Equation'!$B$10))+'S Curve Equation'!$B$13)*'S Curve Equation'!$B$14</f>
        <v>0.75758025874938895</v>
      </c>
      <c r="E154" s="28">
        <f>(1/(1+EXP(('S Curve Equation'!$B$11-E109*'S Curve Equation'!$B$12)*'S Curve Equation'!$B$10))+'S Curve Equation'!$B$13)*'S Curve Equation'!$B$14</f>
        <v>0.75326810628868757</v>
      </c>
      <c r="F154" s="28">
        <f>(1/(1+EXP(('S Curve Equation'!$B$11-F109*'S Curve Equation'!$B$12)*'S Curve Equation'!$B$10))+'S Curve Equation'!$B$13)*'S Curve Equation'!$B$14</f>
        <v>0.74895088162731505</v>
      </c>
      <c r="G154" s="28">
        <f>(1/(1+EXP(('S Curve Equation'!$B$11-G109*'S Curve Equation'!$B$12)*'S Curve Equation'!$B$10))+'S Curve Equation'!$B$13)*'S Curve Equation'!$B$14</f>
        <v>0.74459424850761691</v>
      </c>
      <c r="H154" s="28">
        <f>(1/(1+EXP(('S Curve Equation'!$B$11-H109*'S Curve Equation'!$B$12)*'S Curve Equation'!$B$10))+'S Curve Equation'!$B$13)*'S Curve Equation'!$B$14</f>
        <v>0.74019193676153894</v>
      </c>
      <c r="I154" s="28">
        <f>(1/(1+EXP(('S Curve Equation'!$B$11-I109*'S Curve Equation'!$B$12)*'S Curve Equation'!$B$10))+'S Curve Equation'!$B$13)*'S Curve Equation'!$B$14</f>
        <v>0.73578512582313349</v>
      </c>
      <c r="J154" s="28">
        <f>(1/(1+EXP(('S Curve Equation'!$B$11-J109*'S Curve Equation'!$B$12)*'S Curve Equation'!$B$10))+'S Curve Equation'!$B$13)*'S Curve Equation'!$B$14</f>
        <v>0.7313932990605102</v>
      </c>
      <c r="K154" s="28">
        <f>(1/(1+EXP(('S Curve Equation'!$B$11-K109*'S Curve Equation'!$B$12)*'S Curve Equation'!$B$10))+'S Curve Equation'!$B$13)*'S Curve Equation'!$B$14</f>
        <v>0.7270357073971998</v>
      </c>
      <c r="L154" s="28">
        <f>(1/(1+EXP(('S Curve Equation'!$B$11-L109*'S Curve Equation'!$B$12)*'S Curve Equation'!$B$10))+'S Curve Equation'!$B$13)*'S Curve Equation'!$B$14</f>
        <v>0.72281316521068728</v>
      </c>
      <c r="M154" s="28">
        <f>(1/(1+EXP(('S Curve Equation'!$B$11-M109*'S Curve Equation'!$B$12)*'S Curve Equation'!$B$10))+'S Curve Equation'!$B$13)*'S Curve Equation'!$B$14</f>
        <v>0.71847412552641554</v>
      </c>
      <c r="N154" s="28">
        <f>(1/(1+EXP(('S Curve Equation'!$B$11-N109*'S Curve Equation'!$B$12)*'S Curve Equation'!$B$10))+'S Curve Equation'!$B$13)*'S Curve Equation'!$B$14</f>
        <v>0.71413652086964485</v>
      </c>
      <c r="O154" s="28">
        <f>(1/(1+EXP(('S Curve Equation'!$B$11-O109*'S Curve Equation'!$B$12)*'S Curve Equation'!$B$10))+'S Curve Equation'!$B$13)*'S Curve Equation'!$B$14</f>
        <v>0.7098012765272903</v>
      </c>
      <c r="P154" s="28">
        <f>(1/(1+EXP(('S Curve Equation'!$B$11-P109*'S Curve Equation'!$B$12)*'S Curve Equation'!$B$10))+'S Curve Equation'!$B$13)*'S Curve Equation'!$B$14</f>
        <v>0.70546929897417709</v>
      </c>
      <c r="Q154" s="28">
        <f>(1/(1+EXP(('S Curve Equation'!$B$11-Q109*'S Curve Equation'!$B$12)*'S Curve Equation'!$B$10))+'S Curve Equation'!$B$13)*'S Curve Equation'!$B$14</f>
        <v>0.7011414755497537</v>
      </c>
      <c r="R154" s="28">
        <f>(1/(1+EXP(('S Curve Equation'!$B$11-R109*'S Curve Equation'!$B$12)*'S Curve Equation'!$B$10))+'S Curve Equation'!$B$13)*'S Curve Equation'!$B$14</f>
        <v>0.69681867417180887</v>
      </c>
      <c r="S154" s="28">
        <f>(1/(1+EXP(('S Curve Equation'!$B$11-S109*'S Curve Equation'!$B$12)*'S Curve Equation'!$B$10))+'S Curve Equation'!$B$13)*'S Curve Equation'!$B$14</f>
        <v>0.69250174308623003</v>
      </c>
      <c r="T154" s="28">
        <f>(1/(1+EXP(('S Curve Equation'!$B$11-T109*'S Curve Equation'!$B$12)*'S Curve Equation'!$B$10))+'S Curve Equation'!$B$13)*'S Curve Equation'!$B$14</f>
        <v>0.68819151065181339</v>
      </c>
      <c r="U154" s="28">
        <f>(1/(1+EXP(('S Curve Equation'!$B$11-U109*'S Curve Equation'!$B$12)*'S Curve Equation'!$B$10))+'S Curve Equation'!$B$13)*'S Curve Equation'!$B$14</f>
        <v>0.68388878515910212</v>
      </c>
      <c r="V154" s="28">
        <f>(1/(1+EXP(('S Curve Equation'!$B$11-V109*'S Curve Equation'!$B$12)*'S Curve Equation'!$B$10))+'S Curve Equation'!$B$13)*'S Curve Equation'!$B$14</f>
        <v>0.67959435468216833</v>
      </c>
      <c r="W154" s="28">
        <f>(1/(1+EXP(('S Curve Equation'!$B$11-W109*'S Curve Equation'!$B$12)*'S Curve Equation'!$B$10))+'S Curve Equation'!$B$13)*'S Curve Equation'!$B$14</f>
        <v>0.67530898696225339</v>
      </c>
      <c r="X154" s="28">
        <f>(1/(1+EXP(('S Curve Equation'!$B$11-X109*'S Curve Equation'!$B$12)*'S Curve Equation'!$B$10))+'S Curve Equation'!$B$13)*'S Curve Equation'!$B$14</f>
        <v>0.67103342932213883</v>
      </c>
      <c r="Y154" s="28">
        <f>(1/(1+EXP(('S Curve Equation'!$B$11-Y109*'S Curve Equation'!$B$12)*'S Curve Equation'!$B$10))+'S Curve Equation'!$B$13)*'S Curve Equation'!$B$14</f>
        <v>0.66676840861010733</v>
      </c>
      <c r="Z154" s="28">
        <f>(1/(1+EXP(('S Curve Equation'!$B$11-Z109*'S Curve Equation'!$B$12)*'S Curve Equation'!$B$10))+'S Curve Equation'!$B$13)*'S Curve Equation'!$B$14</f>
        <v>0.66251463117234632</v>
      </c>
      <c r="AA154" s="28">
        <f>(1/(1+EXP(('S Curve Equation'!$B$11-AA109*'S Curve Equation'!$B$12)*'S Curve Equation'!$B$10))+'S Curve Equation'!$B$13)*'S Curve Equation'!$B$14</f>
        <v>0.65827278285261104</v>
      </c>
      <c r="AB154" s="28">
        <f>(1/(1+EXP(('S Curve Equation'!$B$11-AB109*'S Curve Equation'!$B$12)*'S Curve Equation'!$B$10))+'S Curve Equation'!$B$13)*'S Curve Equation'!$B$14</f>
        <v>0.65404352901798668</v>
      </c>
      <c r="AC154" s="28">
        <f>(1/(1+EXP(('S Curve Equation'!$B$11-AC109*'S Curve Equation'!$B$12)*'S Curve Equation'!$B$10))+'S Curve Equation'!$B$13)*'S Curve Equation'!$B$14</f>
        <v>0.64982751460957644</v>
      </c>
      <c r="AD154" s="28">
        <f>(1/(1+EXP(('S Curve Equation'!$B$11-AD109*'S Curve Equation'!$B$12)*'S Curve Equation'!$B$10))+'S Curve Equation'!$B$13)*'S Curve Equation'!$B$14</f>
        <v>0.64562536421692296</v>
      </c>
      <c r="AE154" s="28">
        <f>(1/(1+EXP(('S Curve Equation'!$B$11-AE109*'S Curve Equation'!$B$12)*'S Curve Equation'!$B$10))+'S Curve Equation'!$B$13)*'S Curve Equation'!$B$14</f>
        <v>0.64143768217501196</v>
      </c>
      <c r="AF154" s="28">
        <f>(1/(1+EXP(('S Curve Equation'!$B$11-AF109*'S Curve Equation'!$B$12)*'S Curve Equation'!$B$10))+'S Curve Equation'!$B$13)*'S Curve Equation'!$B$14</f>
        <v>0.63726505268268141</v>
      </c>
    </row>
    <row r="155" spans="1:32" x14ac:dyDescent="0.2">
      <c r="A155" s="6" t="s">
        <v>36</v>
      </c>
      <c r="B155" s="28">
        <f>(1/(1+EXP(('S Curve Equation'!$B$11-B110*'S Curve Equation'!$B$12)*'S Curve Equation'!$B$10))+'S Curve Equation'!$B$13)*'S Curve Equation'!$B$14</f>
        <v>0.85119588638589616</v>
      </c>
      <c r="C155" s="28">
        <f>(1/(1+EXP(('S Curve Equation'!$B$11-C110*'S Curve Equation'!$B$12)*'S Curve Equation'!$B$10))+'S Curve Equation'!$B$13)*'S Curve Equation'!$B$14</f>
        <v>0.84791606358010663</v>
      </c>
      <c r="D155" s="28">
        <f>(1/(1+EXP(('S Curve Equation'!$B$11-D110*'S Curve Equation'!$B$12)*'S Curve Equation'!$B$10))+'S Curve Equation'!$B$13)*'S Curve Equation'!$B$14</f>
        <v>0.84449170457726319</v>
      </c>
      <c r="E155" s="28">
        <f>(1/(1+EXP(('S Curve Equation'!$B$11-E110*'S Curve Equation'!$B$12)*'S Curve Equation'!$B$10))+'S Curve Equation'!$B$13)*'S Curve Equation'!$B$14</f>
        <v>0.84103128598518406</v>
      </c>
      <c r="F155" s="28">
        <f>(1/(1+EXP(('S Curve Equation'!$B$11-F110*'S Curve Equation'!$B$12)*'S Curve Equation'!$B$10))+'S Curve Equation'!$B$13)*'S Curve Equation'!$B$14</f>
        <v>0.83754859101501056</v>
      </c>
      <c r="G155" s="28">
        <f>(1/(1+EXP(('S Curve Equation'!$B$11-G110*'S Curve Equation'!$B$12)*'S Curve Equation'!$B$10))+'S Curve Equation'!$B$13)*'S Curve Equation'!$B$14</f>
        <v>0.83401566578146835</v>
      </c>
      <c r="H155" s="28">
        <f>(1/(1+EXP(('S Curve Equation'!$B$11-H110*'S Curve Equation'!$B$12)*'S Curve Equation'!$B$10))+'S Curve Equation'!$B$13)*'S Curve Equation'!$B$14</f>
        <v>0.83042690914013373</v>
      </c>
      <c r="I155" s="28">
        <f>(1/(1+EXP(('S Curve Equation'!$B$11-I110*'S Curve Equation'!$B$12)*'S Curve Equation'!$B$10))+'S Curve Equation'!$B$13)*'S Curve Equation'!$B$14</f>
        <v>0.82681559377141511</v>
      </c>
      <c r="J155" s="28">
        <f>(1/(1+EXP(('S Curve Equation'!$B$11-J110*'S Curve Equation'!$B$12)*'S Curve Equation'!$B$10))+'S Curve Equation'!$B$13)*'S Curve Equation'!$B$14</f>
        <v>0.82319777698759378</v>
      </c>
      <c r="K155" s="28">
        <f>(1/(1+EXP(('S Curve Equation'!$B$11-K110*'S Curve Equation'!$B$12)*'S Curve Equation'!$B$10))+'S Curve Equation'!$B$13)*'S Curve Equation'!$B$14</f>
        <v>0.81958965351467572</v>
      </c>
      <c r="L155" s="28">
        <f>(1/(1+EXP(('S Curve Equation'!$B$11-L110*'S Curve Equation'!$B$12)*'S Curve Equation'!$B$10))+'S Curve Equation'!$B$13)*'S Curve Equation'!$B$14</f>
        <v>0.81607578380180845</v>
      </c>
      <c r="M155" s="28">
        <f>(1/(1+EXP(('S Curve Equation'!$B$11-M110*'S Curve Equation'!$B$12)*'S Curve Equation'!$B$10))+'S Curve Equation'!$B$13)*'S Curve Equation'!$B$14</f>
        <v>0.81244697294263213</v>
      </c>
      <c r="N155" s="28">
        <f>(1/(1+EXP(('S Curve Equation'!$B$11-N110*'S Curve Equation'!$B$12)*'S Curve Equation'!$B$10))+'S Curve Equation'!$B$13)*'S Curve Equation'!$B$14</f>
        <v>0.8088011485532286</v>
      </c>
      <c r="O155" s="28">
        <f>(1/(1+EXP(('S Curve Equation'!$B$11-O110*'S Curve Equation'!$B$12)*'S Curve Equation'!$B$10))+'S Curve Equation'!$B$13)*'S Curve Equation'!$B$14</f>
        <v>0.80513912903986395</v>
      </c>
      <c r="P155" s="28">
        <f>(1/(1+EXP(('S Curve Equation'!$B$11-P110*'S Curve Equation'!$B$12)*'S Curve Equation'!$B$10))+'S Curve Equation'!$B$13)*'S Curve Equation'!$B$14</f>
        <v>0.80146173130466558</v>
      </c>
      <c r="Q155" s="28">
        <f>(1/(1+EXP(('S Curve Equation'!$B$11-Q110*'S Curve Equation'!$B$12)*'S Curve Equation'!$B$10))+'S Curve Equation'!$B$13)*'S Curve Equation'!$B$14</f>
        <v>0.79776977009168015</v>
      </c>
      <c r="R155" s="28">
        <f>(1/(1+EXP(('S Curve Equation'!$B$11-R110*'S Curve Equation'!$B$12)*'S Curve Equation'!$B$10))+'S Curve Equation'!$B$13)*'S Curve Equation'!$B$14</f>
        <v>0.79406405735090779</v>
      </c>
      <c r="S155" s="28">
        <f>(1/(1+EXP(('S Curve Equation'!$B$11-S110*'S Curve Equation'!$B$12)*'S Curve Equation'!$B$10))+'S Curve Equation'!$B$13)*'S Curve Equation'!$B$14</f>
        <v>0.7903454016208673</v>
      </c>
      <c r="T155" s="28">
        <f>(1/(1+EXP(('S Curve Equation'!$B$11-T110*'S Curve Equation'!$B$12)*'S Curve Equation'!$B$10))+'S Curve Equation'!$B$13)*'S Curve Equation'!$B$14</f>
        <v>0.78661460743019174</v>
      </c>
      <c r="U155" s="28">
        <f>(1/(1+EXP(('S Curve Equation'!$B$11-U110*'S Curve Equation'!$B$12)*'S Curve Equation'!$B$10))+'S Curve Equation'!$B$13)*'S Curve Equation'!$B$14</f>
        <v>0.78287247471871335</v>
      </c>
      <c r="V155" s="28">
        <f>(1/(1+EXP(('S Curve Equation'!$B$11-V110*'S Curve Equation'!$B$12)*'S Curve Equation'!$B$10))+'S Curve Equation'!$B$13)*'S Curve Equation'!$B$14</f>
        <v>0.77911979827840805</v>
      </c>
      <c r="W155" s="28">
        <f>(1/(1+EXP(('S Curve Equation'!$B$11-W110*'S Curve Equation'!$B$12)*'S Curve Equation'!$B$10))+'S Curve Equation'!$B$13)*'S Curve Equation'!$B$14</f>
        <v>0.77535736721453485</v>
      </c>
      <c r="X155" s="28">
        <f>(1/(1+EXP(('S Curve Equation'!$B$11-X110*'S Curve Equation'!$B$12)*'S Curve Equation'!$B$10))+'S Curve Equation'!$B$13)*'S Curve Equation'!$B$14</f>
        <v>0.77158596442725169</v>
      </c>
      <c r="Y155" s="28">
        <f>(1/(1+EXP(('S Curve Equation'!$B$11-Y110*'S Curve Equation'!$B$12)*'S Curve Equation'!$B$10))+'S Curve Equation'!$B$13)*'S Curve Equation'!$B$14</f>
        <v>0.76780636611392028</v>
      </c>
      <c r="Z155" s="28">
        <f>(1/(1+EXP(('S Curve Equation'!$B$11-Z110*'S Curve Equation'!$B$12)*'S Curve Equation'!$B$10))+'S Curve Equation'!$B$13)*'S Curve Equation'!$B$14</f>
        <v>0.76401934129228544</v>
      </c>
      <c r="AA155" s="28">
        <f>(1/(1+EXP(('S Curve Equation'!$B$11-AA110*'S Curve Equation'!$B$12)*'S Curve Equation'!$B$10))+'S Curve Equation'!$B$13)*'S Curve Equation'!$B$14</f>
        <v>0.76022565134463027</v>
      </c>
      <c r="AB155" s="28">
        <f>(1/(1+EXP(('S Curve Equation'!$B$11-AB110*'S Curve Equation'!$B$12)*'S Curve Equation'!$B$10))+'S Curve Equation'!$B$13)*'S Curve Equation'!$B$14</f>
        <v>0.75642604958299153</v>
      </c>
      <c r="AC155" s="28">
        <f>(1/(1+EXP(('S Curve Equation'!$B$11-AC110*'S Curve Equation'!$B$12)*'S Curve Equation'!$B$10))+'S Curve Equation'!$B$13)*'S Curve Equation'!$B$14</f>
        <v>0.75262128083546498</v>
      </c>
      <c r="AD155" s="28">
        <f>(1/(1+EXP(('S Curve Equation'!$B$11-AD110*'S Curve Equation'!$B$12)*'S Curve Equation'!$B$10))+'S Curve Equation'!$B$13)*'S Curve Equation'!$B$14</f>
        <v>0.7488120810535619</v>
      </c>
      <c r="AE155" s="28">
        <f>(1/(1+EXP(('S Curve Equation'!$B$11-AE110*'S Curve Equation'!$B$12)*'S Curve Equation'!$B$10))+'S Curve Equation'!$B$13)*'S Curve Equation'!$B$14</f>
        <v>0.74499917694057216</v>
      </c>
      <c r="AF155" s="28">
        <f>(1/(1+EXP(('S Curve Equation'!$B$11-AF110*'S Curve Equation'!$B$12)*'S Curve Equation'!$B$10))+'S Curve Equation'!$B$13)*'S Curve Equation'!$B$14</f>
        <v>0.74118328560082003</v>
      </c>
    </row>
    <row r="156" spans="1:32" x14ac:dyDescent="0.2">
      <c r="A156" s="6" t="s">
        <v>37</v>
      </c>
      <c r="B156" s="28">
        <f>(1/(1+EXP(('S Curve Equation'!$B$11-B111*'S Curve Equation'!$B$12)*'S Curve Equation'!$B$10))+'S Curve Equation'!$B$13)*'S Curve Equation'!$B$14</f>
        <v>0.8839999999999999</v>
      </c>
      <c r="C156" s="28">
        <f>(1/(1+EXP(('S Curve Equation'!$B$11-C111*'S Curve Equation'!$B$12)*'S Curve Equation'!$B$10))+'S Curve Equation'!$B$13)*'S Curve Equation'!$B$14</f>
        <v>0.88117324557528109</v>
      </c>
      <c r="D156" s="28">
        <f>(1/(1+EXP(('S Curve Equation'!$B$11-D111*'S Curve Equation'!$B$12)*'S Curve Equation'!$B$10))+'S Curve Equation'!$B$13)*'S Curve Equation'!$B$14</f>
        <v>0.87821490548692704</v>
      </c>
      <c r="E156" s="28">
        <f>(1/(1+EXP(('S Curve Equation'!$B$11-E111*'S Curve Equation'!$B$12)*'S Curve Equation'!$B$10))+'S Curve Equation'!$B$13)*'S Curve Equation'!$B$14</f>
        <v>0.87521818708981258</v>
      </c>
      <c r="F156" s="28">
        <f>(1/(1+EXP(('S Curve Equation'!$B$11-F111*'S Curve Equation'!$B$12)*'S Curve Equation'!$B$10))+'S Curve Equation'!$B$13)*'S Curve Equation'!$B$14</f>
        <v>0.87219489727532384</v>
      </c>
      <c r="G156" s="28">
        <f>(1/(1+EXP(('S Curve Equation'!$B$11-G111*'S Curve Equation'!$B$12)*'S Curve Equation'!$B$10))+'S Curve Equation'!$B$13)*'S Curve Equation'!$B$14</f>
        <v>0.8691205948871632</v>
      </c>
      <c r="H156" s="28">
        <f>(1/(1+EXP(('S Curve Equation'!$B$11-H111*'S Curve Equation'!$B$12)*'S Curve Equation'!$B$10))+'S Curve Equation'!$B$13)*'S Curve Equation'!$B$14</f>
        <v>0.86599012407046627</v>
      </c>
      <c r="I156" s="28">
        <f>(1/(1+EXP(('S Curve Equation'!$B$11-I111*'S Curve Equation'!$B$12)*'S Curve Equation'!$B$10))+'S Curve Equation'!$B$13)*'S Curve Equation'!$B$14</f>
        <v>0.86283231288138906</v>
      </c>
      <c r="J156" s="28">
        <f>(1/(1+EXP(('S Curve Equation'!$B$11-J111*'S Curve Equation'!$B$12)*'S Curve Equation'!$B$10))+'S Curve Equation'!$B$13)*'S Curve Equation'!$B$14</f>
        <v>0.8596611623829391</v>
      </c>
      <c r="K156" s="28">
        <f>(1/(1+EXP(('S Curve Equation'!$B$11-K111*'S Curve Equation'!$B$12)*'S Curve Equation'!$B$10))+'S Curve Equation'!$B$13)*'S Curve Equation'!$B$14</f>
        <v>0.85649092896066736</v>
      </c>
      <c r="L156" s="28">
        <f>(1/(1+EXP(('S Curve Equation'!$B$11-L111*'S Curve Equation'!$B$12)*'S Curve Equation'!$B$10))+'S Curve Equation'!$B$13)*'S Curve Equation'!$B$14</f>
        <v>0.85339628205686757</v>
      </c>
      <c r="M156" s="28">
        <f>(1/(1+EXP(('S Curve Equation'!$B$11-M111*'S Curve Equation'!$B$12)*'S Curve Equation'!$B$10))+'S Curve Equation'!$B$13)*'S Curve Equation'!$B$14</f>
        <v>0.85019296761466334</v>
      </c>
      <c r="N156" s="28">
        <f>(1/(1+EXP(('S Curve Equation'!$B$11-N111*'S Curve Equation'!$B$12)*'S Curve Equation'!$B$10))+'S Curve Equation'!$B$13)*'S Curve Equation'!$B$14</f>
        <v>0.84696706893468643</v>
      </c>
      <c r="O156" s="28">
        <f>(1/(1+EXP(('S Curve Equation'!$B$11-O111*'S Curve Equation'!$B$12)*'S Curve Equation'!$B$10))+'S Curve Equation'!$B$13)*'S Curve Equation'!$B$14</f>
        <v>0.84371925294562</v>
      </c>
      <c r="P156" s="28">
        <f>(1/(1+EXP(('S Curve Equation'!$B$11-P111*'S Curve Equation'!$B$12)*'S Curve Equation'!$B$10))+'S Curve Equation'!$B$13)*'S Curve Equation'!$B$14</f>
        <v>0.84045019137613364</v>
      </c>
      <c r="Q156" s="28">
        <f>(1/(1+EXP(('S Curve Equation'!$B$11-Q111*'S Curve Equation'!$B$12)*'S Curve Equation'!$B$10))+'S Curve Equation'!$B$13)*'S Curve Equation'!$B$14</f>
        <v>0.8371605601580242</v>
      </c>
      <c r="R156" s="28">
        <f>(1/(1+EXP(('S Curve Equation'!$B$11-R111*'S Curve Equation'!$B$12)*'S Curve Equation'!$B$10))+'S Curve Equation'!$B$13)*'S Curve Equation'!$B$14</f>
        <v>0.8338510388357685</v>
      </c>
      <c r="S156" s="28">
        <f>(1/(1+EXP(('S Curve Equation'!$B$11-S111*'S Curve Equation'!$B$12)*'S Curve Equation'!$B$10))+'S Curve Equation'!$B$13)*'S Curve Equation'!$B$14</f>
        <v>0.83052230998325538</v>
      </c>
      <c r="T156" s="28">
        <f>(1/(1+EXP(('S Curve Equation'!$B$11-T111*'S Curve Equation'!$B$12)*'S Curve Equation'!$B$10))+'S Curve Equation'!$B$13)*'S Curve Equation'!$B$14</f>
        <v>0.82717505862844376</v>
      </c>
      <c r="U156" s="28">
        <f>(1/(1+EXP(('S Curve Equation'!$B$11-U111*'S Curve Equation'!$B$12)*'S Curve Equation'!$B$10))+'S Curve Equation'!$B$13)*'S Curve Equation'!$B$14</f>
        <v>0.82380997168665804</v>
      </c>
      <c r="V156" s="28">
        <f>(1/(1+EXP(('S Curve Equation'!$B$11-V111*'S Curve Equation'!$B$12)*'S Curve Equation'!$B$10))+'S Curve Equation'!$B$13)*'S Curve Equation'!$B$14</f>
        <v>0.82042773740318098</v>
      </c>
      <c r="W156" s="28">
        <f>(1/(1+EXP(('S Curve Equation'!$B$11-W111*'S Curve Equation'!$B$12)*'S Curve Equation'!$B$10))+'S Curve Equation'!$B$13)*'S Curve Equation'!$B$14</f>
        <v>0.81702904480577987</v>
      </c>
      <c r="X156" s="28">
        <f>(1/(1+EXP(('S Curve Equation'!$B$11-X111*'S Curve Equation'!$B$12)*'S Curve Equation'!$B$10))+'S Curve Equation'!$B$13)*'S Curve Equation'!$B$14</f>
        <v>0.81361458316776258</v>
      </c>
      <c r="Y156" s="28">
        <f>(1/(1+EXP(('S Curve Equation'!$B$11-Y111*'S Curve Equation'!$B$12)*'S Curve Equation'!$B$10))+'S Curve Equation'!$B$13)*'S Curve Equation'!$B$14</f>
        <v>0.81018504148211468</v>
      </c>
      <c r="Z156" s="28">
        <f>(1/(1+EXP(('S Curve Equation'!$B$11-Z111*'S Curve Equation'!$B$12)*'S Curve Equation'!$B$10))+'S Curve Equation'!$B$13)*'S Curve Equation'!$B$14</f>
        <v>0.80674110794724729</v>
      </c>
      <c r="AA156" s="28">
        <f>(1/(1+EXP(('S Curve Equation'!$B$11-AA111*'S Curve Equation'!$B$12)*'S Curve Equation'!$B$10))+'S Curve Equation'!$B$13)*'S Curve Equation'!$B$14</f>
        <v>0.80328346946481954</v>
      </c>
      <c r="AB156" s="28">
        <f>(1/(1+EXP(('S Curve Equation'!$B$11-AB111*'S Curve Equation'!$B$12)*'S Curve Equation'!$B$10))+'S Curve Equation'!$B$13)*'S Curve Equation'!$B$14</f>
        <v>0.79981281115008829</v>
      </c>
      <c r="AC156" s="28">
        <f>(1/(1+EXP(('S Curve Equation'!$B$11-AC111*'S Curve Equation'!$B$12)*'S Curve Equation'!$B$10))+'S Curve Equation'!$B$13)*'S Curve Equation'!$B$14</f>
        <v>0.7963298158551958</v>
      </c>
      <c r="AD156" s="28">
        <f>(1/(1+EXP(('S Curve Equation'!$B$11-AD111*'S Curve Equation'!$B$12)*'S Curve Equation'!$B$10))+'S Curve Equation'!$B$13)*'S Curve Equation'!$B$14</f>
        <v>0.79283516370574281</v>
      </c>
      <c r="AE156" s="28">
        <f>(1/(1+EXP(('S Curve Equation'!$B$11-AE111*'S Curve Equation'!$B$12)*'S Curve Equation'!$B$10))+'S Curve Equation'!$B$13)*'S Curve Equation'!$B$14</f>
        <v>0.7893295316509944</v>
      </c>
      <c r="AF156" s="28">
        <f>(1/(1+EXP(('S Curve Equation'!$B$11-AF111*'S Curve Equation'!$B$12)*'S Curve Equation'!$B$10))+'S Curve Equation'!$B$13)*'S Curve Equation'!$B$14</f>
        <v>0.78581359302800158</v>
      </c>
    </row>
    <row r="157" spans="1:32" x14ac:dyDescent="0.2">
      <c r="A157" s="6" t="s">
        <v>38</v>
      </c>
      <c r="B157" s="28">
        <f>(1/(1+EXP(('S Curve Equation'!$B$11-B112*'S Curve Equation'!$B$12)*'S Curve Equation'!$B$10))+'S Curve Equation'!$B$13)*'S Curve Equation'!$B$14</f>
        <v>0.84699999999999998</v>
      </c>
      <c r="C157" s="28">
        <f>(1/(1+EXP(('S Curve Equation'!$B$11-C112*'S Curve Equation'!$B$12)*'S Curve Equation'!$B$10))+'S Curve Equation'!$B$13)*'S Curve Equation'!$B$14</f>
        <v>0.84366768734046227</v>
      </c>
      <c r="D157" s="28">
        <f>(1/(1+EXP(('S Curve Equation'!$B$11-D112*'S Curve Equation'!$B$12)*'S Curve Equation'!$B$10))+'S Curve Equation'!$B$13)*'S Curve Equation'!$B$14</f>
        <v>0.84018951543122522</v>
      </c>
      <c r="E157" s="28">
        <f>(1/(1+EXP(('S Curve Equation'!$B$11-E112*'S Curve Equation'!$B$12)*'S Curve Equation'!$B$10))+'S Curve Equation'!$B$13)*'S Curve Equation'!$B$14</f>
        <v>0.83667573367363923</v>
      </c>
      <c r="F157" s="28">
        <f>(1/(1+EXP(('S Curve Equation'!$B$11-F112*'S Curve Equation'!$B$12)*'S Curve Equation'!$B$10))+'S Curve Equation'!$B$13)*'S Curve Equation'!$B$14</f>
        <v>0.83314035255637442</v>
      </c>
      <c r="G157" s="28">
        <f>(1/(1+EXP(('S Curve Equation'!$B$11-G112*'S Curve Equation'!$B$12)*'S Curve Equation'!$B$10))+'S Curve Equation'!$B$13)*'S Curve Equation'!$B$14</f>
        <v>0.82955501626121408</v>
      </c>
      <c r="H157" s="28">
        <f>(1/(1+EXP(('S Curve Equation'!$B$11-H112*'S Curve Equation'!$B$12)*'S Curve Equation'!$B$10))+'S Curve Equation'!$B$13)*'S Curve Equation'!$B$14</f>
        <v>0.82591407628901636</v>
      </c>
      <c r="I157" s="28">
        <f>(1/(1+EXP(('S Curve Equation'!$B$11-I112*'S Curve Equation'!$B$12)*'S Curve Equation'!$B$10))+'S Curve Equation'!$B$13)*'S Curve Equation'!$B$14</f>
        <v>0.82225131269310126</v>
      </c>
      <c r="J157" s="28">
        <f>(1/(1+EXP(('S Curve Equation'!$B$11-J112*'S Curve Equation'!$B$12)*'S Curve Equation'!$B$10))+'S Curve Equation'!$B$13)*'S Curve Equation'!$B$14</f>
        <v>0.8185830133892934</v>
      </c>
      <c r="K157" s="28">
        <f>(1/(1+EXP(('S Curve Equation'!$B$11-K112*'S Curve Equation'!$B$12)*'S Curve Equation'!$B$10))+'S Curve Equation'!$B$13)*'S Curve Equation'!$B$14</f>
        <v>0.81492558701742834</v>
      </c>
      <c r="L157" s="28">
        <f>(1/(1+EXP(('S Curve Equation'!$B$11-L112*'S Curve Equation'!$B$12)*'S Curve Equation'!$B$10))+'S Curve Equation'!$B$13)*'S Curve Equation'!$B$14</f>
        <v>0.81136469492651031</v>
      </c>
      <c r="M157" s="28">
        <f>(1/(1+EXP(('S Curve Equation'!$B$11-M112*'S Curve Equation'!$B$12)*'S Curve Equation'!$B$10))+'S Curve Equation'!$B$13)*'S Curve Equation'!$B$14</f>
        <v>0.80768834167454739</v>
      </c>
      <c r="N157" s="28">
        <f>(1/(1+EXP(('S Curve Equation'!$B$11-N112*'S Curve Equation'!$B$12)*'S Curve Equation'!$B$10))+'S Curve Equation'!$B$13)*'S Curve Equation'!$B$14</f>
        <v>0.80399578387391135</v>
      </c>
      <c r="O157" s="28">
        <f>(1/(1+EXP(('S Curve Equation'!$B$11-O112*'S Curve Equation'!$B$12)*'S Curve Equation'!$B$10))+'S Curve Equation'!$B$13)*'S Curve Equation'!$B$14</f>
        <v>0.8002878546911032</v>
      </c>
      <c r="P157" s="28">
        <f>(1/(1+EXP(('S Curve Equation'!$B$11-P112*'S Curve Equation'!$B$12)*'S Curve Equation'!$B$10))+'S Curve Equation'!$B$13)*'S Curve Equation'!$B$14</f>
        <v>0.79656538491367401</v>
      </c>
      <c r="Q157" s="28">
        <f>(1/(1+EXP(('S Curve Equation'!$B$11-Q112*'S Curve Equation'!$B$12)*'S Curve Equation'!$B$10))+'S Curve Equation'!$B$13)*'S Curve Equation'!$B$14</f>
        <v>0.79282920229734466</v>
      </c>
      <c r="R157" s="28">
        <f>(1/(1+EXP(('S Curve Equation'!$B$11-R112*'S Curve Equation'!$B$12)*'S Curve Equation'!$B$10))+'S Curve Equation'!$B$13)*'S Curve Equation'!$B$14</f>
        <v>0.78908013093254037</v>
      </c>
      <c r="S157" s="28">
        <f>(1/(1+EXP(('S Curve Equation'!$B$11-S112*'S Curve Equation'!$B$12)*'S Curve Equation'!$B$10))+'S Curve Equation'!$B$13)*'S Curve Equation'!$B$14</f>
        <v>0.78531899063084498</v>
      </c>
      <c r="T157" s="28">
        <f>(1/(1+EXP(('S Curve Equation'!$B$11-T112*'S Curve Equation'!$B$12)*'S Curve Equation'!$B$10))+'S Curve Equation'!$B$13)*'S Curve Equation'!$B$14</f>
        <v>0.7815465963318291</v>
      </c>
      <c r="U157" s="28">
        <f>(1/(1+EXP(('S Curve Equation'!$B$11-U112*'S Curve Equation'!$B$12)*'S Curve Equation'!$B$10))+'S Curve Equation'!$B$13)*'S Curve Equation'!$B$14</f>
        <v>0.77776375753064864</v>
      </c>
      <c r="V157" s="28">
        <f>(1/(1+EXP(('S Curve Equation'!$B$11-V112*'S Curve Equation'!$B$12)*'S Curve Equation'!$B$10))+'S Curve Equation'!$B$13)*'S Curve Equation'!$B$14</f>
        <v>0.77397127772673358</v>
      </c>
      <c r="W157" s="28">
        <f>(1/(1+EXP(('S Curve Equation'!$B$11-W112*'S Curve Equation'!$B$12)*'S Curve Equation'!$B$10))+'S Curve Equation'!$B$13)*'S Curve Equation'!$B$14</f>
        <v>0.77016995389384801</v>
      </c>
      <c r="X157" s="28">
        <f>(1/(1+EXP(('S Curve Equation'!$B$11-X112*'S Curve Equation'!$B$12)*'S Curve Equation'!$B$10))+'S Curve Equation'!$B$13)*'S Curve Equation'!$B$14</f>
        <v>0.76636057597174256</v>
      </c>
      <c r="Y157" s="28">
        <f>(1/(1+EXP(('S Curve Equation'!$B$11-Y112*'S Curve Equation'!$B$12)*'S Curve Equation'!$B$10))+'S Curve Equation'!$B$13)*'S Curve Equation'!$B$14</f>
        <v>0.76254392637954982</v>
      </c>
      <c r="Z157" s="28">
        <f>(1/(1+EXP(('S Curve Equation'!$B$11-Z112*'S Curve Equation'!$B$12)*'S Curve Equation'!$B$10))+'S Curve Equation'!$B$13)*'S Curve Equation'!$B$14</f>
        <v>0.7587207795510591</v>
      </c>
      <c r="AA157" s="28">
        <f>(1/(1+EXP(('S Curve Equation'!$B$11-AA112*'S Curve Equation'!$B$12)*'S Curve Equation'!$B$10))+'S Curve Equation'!$B$13)*'S Curve Equation'!$B$14</f>
        <v>0.75489190149190166</v>
      </c>
      <c r="AB157" s="28">
        <f>(1/(1+EXP(('S Curve Equation'!$B$11-AB112*'S Curve Equation'!$B$12)*'S Curve Equation'!$B$10))+'S Curve Equation'!$B$13)*'S Curve Equation'!$B$14</f>
        <v>0.75105804935867682</v>
      </c>
      <c r="AC157" s="28">
        <f>(1/(1+EXP(('S Curve Equation'!$B$11-AC112*'S Curve Equation'!$B$12)*'S Curve Equation'!$B$10))+'S Curve Equation'!$B$13)*'S Curve Equation'!$B$14</f>
        <v>0.7472199710599875</v>
      </c>
      <c r="AD157" s="28">
        <f>(1/(1+EXP(('S Curve Equation'!$B$11-AD112*'S Curve Equation'!$B$12)*'S Curve Equation'!$B$10))+'S Curve Equation'!$B$13)*'S Curve Equation'!$B$14</f>
        <v>0.74337840487928797</v>
      </c>
      <c r="AE157" s="28">
        <f>(1/(1+EXP(('S Curve Equation'!$B$11-AE112*'S Curve Equation'!$B$12)*'S Curve Equation'!$B$10))+'S Curve Equation'!$B$13)*'S Curve Equation'!$B$14</f>
        <v>0.73953407911943647</v>
      </c>
      <c r="AF157" s="28">
        <f>(1/(1+EXP(('S Curve Equation'!$B$11-AF112*'S Curve Equation'!$B$12)*'S Curve Equation'!$B$10))+'S Curve Equation'!$B$13)*'S Curve Equation'!$B$14</f>
        <v>0.73568771176878323</v>
      </c>
    </row>
    <row r="158" spans="1:32" x14ac:dyDescent="0.2">
      <c r="A158" s="6" t="s">
        <v>39</v>
      </c>
      <c r="B158" s="28">
        <f>(1/(1+EXP(('S Curve Equation'!$B$11-B113*'S Curve Equation'!$B$12)*'S Curve Equation'!$B$10))+'S Curve Equation'!$B$13)*'S Curve Equation'!$B$14</f>
        <v>0.88800000000000001</v>
      </c>
      <c r="C158" s="28">
        <f>(1/(1+EXP(('S Curve Equation'!$B$11-C113*'S Curve Equation'!$B$12)*'S Curve Equation'!$B$10))+'S Curve Equation'!$B$13)*'S Curve Equation'!$B$14</f>
        <v>0.88523393925056393</v>
      </c>
      <c r="D158" s="28">
        <f>(1/(1+EXP(('S Curve Equation'!$B$11-D113*'S Curve Equation'!$B$12)*'S Curve Equation'!$B$10))+'S Curve Equation'!$B$13)*'S Curve Equation'!$B$14</f>
        <v>0.88233821857762618</v>
      </c>
      <c r="E158" s="28">
        <f>(1/(1+EXP(('S Curve Equation'!$B$11-E113*'S Curve Equation'!$B$12)*'S Curve Equation'!$B$10))+'S Curve Equation'!$B$13)*'S Curve Equation'!$B$14</f>
        <v>0.87940400452794509</v>
      </c>
      <c r="F158" s="28">
        <f>(1/(1+EXP(('S Curve Equation'!$B$11-F113*'S Curve Equation'!$B$12)*'S Curve Equation'!$B$10))+'S Curve Equation'!$B$13)*'S Curve Equation'!$B$14</f>
        <v>0.87644283803661627</v>
      </c>
      <c r="G158" s="28">
        <f>(1/(1+EXP(('S Curve Equation'!$B$11-G113*'S Curve Equation'!$B$12)*'S Curve Equation'!$B$10))+'S Curve Equation'!$B$13)*'S Curve Equation'!$B$14</f>
        <v>0.87343075457480845</v>
      </c>
      <c r="H158" s="28">
        <f>(1/(1+EXP(('S Curve Equation'!$B$11-H113*'S Curve Equation'!$B$12)*'S Curve Equation'!$B$10))+'S Curve Equation'!$B$13)*'S Curve Equation'!$B$14</f>
        <v>0.87036266317007904</v>
      </c>
      <c r="I158" s="28">
        <f>(1/(1+EXP(('S Curve Equation'!$B$11-I113*'S Curve Equation'!$B$12)*'S Curve Equation'!$B$10))+'S Curve Equation'!$B$13)*'S Curve Equation'!$B$14</f>
        <v>0.86726678893336673</v>
      </c>
      <c r="J158" s="28">
        <f>(1/(1+EXP(('S Curve Equation'!$B$11-J113*'S Curve Equation'!$B$12)*'S Curve Equation'!$B$10))+'S Curve Equation'!$B$13)*'S Curve Equation'!$B$14</f>
        <v>0.86415684981146867</v>
      </c>
      <c r="K158" s="28">
        <f>(1/(1+EXP(('S Curve Equation'!$B$11-K113*'S Curve Equation'!$B$12)*'S Curve Equation'!$B$10))+'S Curve Equation'!$B$13)*'S Curve Equation'!$B$14</f>
        <v>0.86104683151980532</v>
      </c>
      <c r="L158" s="28">
        <f>(1/(1+EXP(('S Curve Equation'!$B$11-L113*'S Curve Equation'!$B$12)*'S Curve Equation'!$B$10))+'S Curve Equation'!$B$13)*'S Curve Equation'!$B$14</f>
        <v>0.85801002992293862</v>
      </c>
      <c r="M158" s="28">
        <f>(1/(1+EXP(('S Curve Equation'!$B$11-M113*'S Curve Equation'!$B$12)*'S Curve Equation'!$B$10))+'S Curve Equation'!$B$13)*'S Curve Equation'!$B$14</f>
        <v>0.85486562959774293</v>
      </c>
      <c r="N158" s="28">
        <f>(1/(1+EXP(('S Curve Equation'!$B$11-N113*'S Curve Equation'!$B$12)*'S Curve Equation'!$B$10))+'S Curve Equation'!$B$13)*'S Curve Equation'!$B$14</f>
        <v>0.85169808064442887</v>
      </c>
      <c r="O158" s="28">
        <f>(1/(1+EXP(('S Curve Equation'!$B$11-O113*'S Curve Equation'!$B$12)*'S Curve Equation'!$B$10))+'S Curve Equation'!$B$13)*'S Curve Equation'!$B$14</f>
        <v>0.84850802719929896</v>
      </c>
      <c r="P158" s="28">
        <f>(1/(1+EXP(('S Curve Equation'!$B$11-P113*'S Curve Equation'!$B$12)*'S Curve Equation'!$B$10))+'S Curve Equation'!$B$13)*'S Curve Equation'!$B$14</f>
        <v>0.84529611886891121</v>
      </c>
      <c r="Q158" s="28">
        <f>(1/(1+EXP(('S Curve Equation'!$B$11-Q113*'S Curve Equation'!$B$12)*'S Curve Equation'!$B$10))+'S Curve Equation'!$B$13)*'S Curve Equation'!$B$14</f>
        <v>0.84206301014810703</v>
      </c>
      <c r="R158" s="28">
        <f>(1/(1+EXP(('S Curve Equation'!$B$11-R113*'S Curve Equation'!$B$12)*'S Curve Equation'!$B$10))+'S Curve Equation'!$B$13)*'S Curve Equation'!$B$14</f>
        <v>0.83880935984308647</v>
      </c>
      <c r="S158" s="28">
        <f>(1/(1+EXP(('S Curve Equation'!$B$11-S113*'S Curve Equation'!$B$12)*'S Curve Equation'!$B$10))+'S Curve Equation'!$B$13)*'S Curve Equation'!$B$14</f>
        <v>0.83553583050031388</v>
      </c>
      <c r="T158" s="28">
        <f>(1/(1+EXP(('S Curve Equation'!$B$11-T113*'S Curve Equation'!$B$12)*'S Curve Equation'!$B$10))+'S Curve Equation'!$B$13)*'S Curve Equation'!$B$14</f>
        <v>0.8322430878419963</v>
      </c>
      <c r="U158" s="28">
        <f>(1/(1+EXP(('S Curve Equation'!$B$11-U113*'S Curve Equation'!$B$12)*'S Curve Equation'!$B$10))+'S Curve Equation'!$B$13)*'S Curve Equation'!$B$14</f>
        <v>0.82893180020886814</v>
      </c>
      <c r="V158" s="28">
        <f>(1/(1+EXP(('S Curve Equation'!$B$11-V113*'S Curve Equation'!$B$12)*'S Curve Equation'!$B$10))+'S Curve Equation'!$B$13)*'S Curve Equation'!$B$14</f>
        <v>0.82560263801094591</v>
      </c>
      <c r="W158" s="28">
        <f>(1/(1+EXP(('S Curve Equation'!$B$11-W113*'S Curve Equation'!$B$12)*'S Curve Equation'!$B$10))+'S Curve Equation'!$B$13)*'S Curve Equation'!$B$14</f>
        <v>0.82225627318691508</v>
      </c>
      <c r="X158" s="28">
        <f>(1/(1+EXP(('S Curve Equation'!$B$11-X113*'S Curve Equation'!$B$12)*'S Curve Equation'!$B$10))+'S Curve Equation'!$B$13)*'S Curve Equation'!$B$14</f>
        <v>0.81889337867275835</v>
      </c>
      <c r="Y158" s="28">
        <f>(1/(1+EXP(('S Curve Equation'!$B$11-Y113*'S Curve Equation'!$B$12)*'S Curve Equation'!$B$10))+'S Curve Equation'!$B$13)*'S Curve Equation'!$B$14</f>
        <v>0.81551462788020179</v>
      </c>
      <c r="Z158" s="28">
        <f>(1/(1+EXP(('S Curve Equation'!$B$11-Z113*'S Curve Equation'!$B$12)*'S Curve Equation'!$B$10))+'S Curve Equation'!$B$13)*'S Curve Equation'!$B$14</f>
        <v>0.81212069418553567</v>
      </c>
      <c r="AA158" s="28">
        <f>(1/(1+EXP(('S Curve Equation'!$B$11-AA113*'S Curve Equation'!$B$12)*'S Curve Equation'!$B$10))+'S Curve Equation'!$B$13)*'S Curve Equation'!$B$14</f>
        <v>0.80871225042929629</v>
      </c>
      <c r="AB158" s="28">
        <f>(1/(1+EXP(('S Curve Equation'!$B$11-AB113*'S Curve Equation'!$B$12)*'S Curve Equation'!$B$10))+'S Curve Equation'!$B$13)*'S Curve Equation'!$B$14</f>
        <v>0.80528996842729683</v>
      </c>
      <c r="AC158" s="28">
        <f>(1/(1+EXP(('S Curve Equation'!$B$11-AC113*'S Curve Equation'!$B$12)*'S Curve Equation'!$B$10))+'S Curve Equation'!$B$13)*'S Curve Equation'!$B$14</f>
        <v>0.80185451849344214</v>
      </c>
      <c r="AD158" s="28">
        <f>(1/(1+EXP(('S Curve Equation'!$B$11-AD113*'S Curve Equation'!$B$12)*'S Curve Equation'!$B$10))+'S Curve Equation'!$B$13)*'S Curve Equation'!$B$14</f>
        <v>0.7984065689747174</v>
      </c>
      <c r="AE158" s="28">
        <f>(1/(1+EXP(('S Curve Equation'!$B$11-AE113*'S Curve Equation'!$B$12)*'S Curve Equation'!$B$10))+'S Curve Equation'!$B$13)*'S Curve Equation'!$B$14</f>
        <v>0.79494678579872435</v>
      </c>
      <c r="AF158" s="28">
        <f>(1/(1+EXP(('S Curve Equation'!$B$11-AF113*'S Curve Equation'!$B$12)*'S Curve Equation'!$B$10))+'S Curve Equation'!$B$13)*'S Curve Equation'!$B$14</f>
        <v>0.79147583203409155</v>
      </c>
    </row>
    <row r="159" spans="1:32" x14ac:dyDescent="0.2">
      <c r="A159" s="6" t="s">
        <v>40</v>
      </c>
      <c r="B159" s="28">
        <f>(1/(1+EXP(('S Curve Equation'!$B$11-B114*'S Curve Equation'!$B$12)*'S Curve Equation'!$B$10))+'S Curve Equation'!$B$13)*'S Curve Equation'!$B$14</f>
        <v>0.90100000000000002</v>
      </c>
      <c r="C159" s="28">
        <f>(1/(1+EXP(('S Curve Equation'!$B$11-C114*'S Curve Equation'!$B$12)*'S Curve Equation'!$B$10))+'S Curve Equation'!$B$13)*'S Curve Equation'!$B$14</f>
        <v>0.89843995472850302</v>
      </c>
      <c r="D159" s="28">
        <f>(1/(1+EXP(('S Curve Equation'!$B$11-D114*'S Curve Equation'!$B$12)*'S Curve Equation'!$B$10))+'S Curve Equation'!$B$13)*'S Curve Equation'!$B$14</f>
        <v>0.89575709326159925</v>
      </c>
      <c r="E159" s="28">
        <f>(1/(1+EXP(('S Curve Equation'!$B$11-E114*'S Curve Equation'!$B$12)*'S Curve Equation'!$B$10))+'S Curve Equation'!$B$13)*'S Curve Equation'!$B$14</f>
        <v>0.8930356637218767</v>
      </c>
      <c r="F159" s="28">
        <f>(1/(1+EXP(('S Curve Equation'!$B$11-F114*'S Curve Equation'!$B$12)*'S Curve Equation'!$B$10))+'S Curve Equation'!$B$13)*'S Curve Equation'!$B$14</f>
        <v>0.89028630363054284</v>
      </c>
      <c r="G159" s="28">
        <f>(1/(1+EXP(('S Curve Equation'!$B$11-G114*'S Curve Equation'!$B$12)*'S Curve Equation'!$B$10))+'S Curve Equation'!$B$13)*'S Curve Equation'!$B$14</f>
        <v>0.88748667739272191</v>
      </c>
      <c r="H159" s="28">
        <f>(1/(1+EXP(('S Curve Equation'!$B$11-H114*'S Curve Equation'!$B$12)*'S Curve Equation'!$B$10))+'S Curve Equation'!$B$13)*'S Curve Equation'!$B$14</f>
        <v>0.88463192411009217</v>
      </c>
      <c r="I159" s="28">
        <f>(1/(1+EXP(('S Curve Equation'!$B$11-I114*'S Curve Equation'!$B$12)*'S Curve Equation'!$B$10))+'S Curve Equation'!$B$13)*'S Curve Equation'!$B$14</f>
        <v>0.88174821143253512</v>
      </c>
      <c r="J159" s="28">
        <f>(1/(1+EXP(('S Curve Equation'!$B$11-J114*'S Curve Equation'!$B$12)*'S Curve Equation'!$B$10))+'S Curve Equation'!$B$13)*'S Curve Equation'!$B$14</f>
        <v>0.87884828516673474</v>
      </c>
      <c r="K159" s="28">
        <f>(1/(1+EXP(('S Curve Equation'!$B$11-K114*'S Curve Equation'!$B$12)*'S Curve Equation'!$B$10))+'S Curve Equation'!$B$13)*'S Curve Equation'!$B$14</f>
        <v>0.8759451955684282</v>
      </c>
      <c r="L159" s="28">
        <f>(1/(1+EXP(('S Curve Equation'!$B$11-L114*'S Curve Equation'!$B$12)*'S Curve Equation'!$B$10))+'S Curve Equation'!$B$13)*'S Curve Equation'!$B$14</f>
        <v>0.87310749776999186</v>
      </c>
      <c r="M159" s="28">
        <f>(1/(1+EXP(('S Curve Equation'!$B$11-M114*'S Curve Equation'!$B$12)*'S Curve Equation'!$B$10))+'S Curve Equation'!$B$13)*'S Curve Equation'!$B$14</f>
        <v>0.87016620893588659</v>
      </c>
      <c r="N159" s="28">
        <f>(1/(1+EXP(('S Curve Equation'!$B$11-N114*'S Curve Equation'!$B$12)*'S Curve Equation'!$B$10))+'S Curve Equation'!$B$13)*'S Curve Equation'!$B$14</f>
        <v>0.86720016072832307</v>
      </c>
      <c r="O159" s="28">
        <f>(1/(1+EXP(('S Curve Equation'!$B$11-O114*'S Curve Equation'!$B$12)*'S Curve Equation'!$B$10))+'S Curve Equation'!$B$13)*'S Curve Equation'!$B$14</f>
        <v>0.86420991702118721</v>
      </c>
      <c r="P159" s="28">
        <f>(1/(1+EXP(('S Curve Equation'!$B$11-P114*'S Curve Equation'!$B$12)*'S Curve Equation'!$B$10))+'S Curve Equation'!$B$13)*'S Curve Equation'!$B$14</f>
        <v>0.86119604912163683</v>
      </c>
      <c r="Q159" s="28">
        <f>(1/(1+EXP(('S Curve Equation'!$B$11-Q114*'S Curve Equation'!$B$12)*'S Curve Equation'!$B$10))+'S Curve Equation'!$B$13)*'S Curve Equation'!$B$14</f>
        <v>0.85815913524778109</v>
      </c>
      <c r="R159" s="28">
        <f>(1/(1+EXP(('S Curve Equation'!$B$11-R114*'S Curve Equation'!$B$12)*'S Curve Equation'!$B$10))+'S Curve Equation'!$B$13)*'S Curve Equation'!$B$14</f>
        <v>0.85509976000724475</v>
      </c>
      <c r="S159" s="28">
        <f>(1/(1+EXP(('S Curve Equation'!$B$11-S114*'S Curve Equation'!$B$12)*'S Curve Equation'!$B$10))+'S Curve Equation'!$B$13)*'S Curve Equation'!$B$14</f>
        <v>0.8520185138773807</v>
      </c>
      <c r="T159" s="28">
        <f>(1/(1+EXP(('S Curve Equation'!$B$11-T114*'S Curve Equation'!$B$12)*'S Curve Equation'!$B$10))+'S Curve Equation'!$B$13)*'S Curve Equation'!$B$14</f>
        <v>0.84891599268786155</v>
      </c>
      <c r="U159" s="28">
        <f>(1/(1+EXP(('S Curve Equation'!$B$11-U114*'S Curve Equation'!$B$12)*'S Curve Equation'!$B$10))+'S Curve Equation'!$B$13)*'S Curve Equation'!$B$14</f>
        <v>0.84579279710638833</v>
      </c>
      <c r="V159" s="28">
        <f>(1/(1+EXP(('S Curve Equation'!$B$11-V114*'S Curve Equation'!$B$12)*'S Curve Equation'!$B$10))+'S Curve Equation'!$B$13)*'S Curve Equation'!$B$14</f>
        <v>0.84264953212819138</v>
      </c>
      <c r="W159" s="28">
        <f>(1/(1+EXP(('S Curve Equation'!$B$11-W114*'S Curve Equation'!$B$12)*'S Curve Equation'!$B$10))+'S Curve Equation'!$B$13)*'S Curve Equation'!$B$14</f>
        <v>0.83948680657000574</v>
      </c>
      <c r="X159" s="28">
        <f>(1/(1+EXP(('S Curve Equation'!$B$11-X114*'S Curve Equation'!$B$12)*'S Curve Equation'!$B$10))+'S Curve Equation'!$B$13)*'S Curve Equation'!$B$14</f>
        <v>0.836305232569165</v>
      </c>
      <c r="Y159" s="28">
        <f>(1/(1+EXP(('S Curve Equation'!$B$11-Y114*'S Curve Equation'!$B$12)*'S Curve Equation'!$B$10))+'S Curve Equation'!$B$13)*'S Curve Equation'!$B$14</f>
        <v>0.83310542508843066</v>
      </c>
      <c r="Z159" s="28">
        <f>(1/(1+EXP(('S Curve Equation'!$B$11-Z114*'S Curve Equation'!$B$12)*'S Curve Equation'!$B$10))+'S Curve Equation'!$B$13)*'S Curve Equation'!$B$14</f>
        <v>0.82988800142716102</v>
      </c>
      <c r="AA159" s="28">
        <f>(1/(1+EXP(('S Curve Equation'!$B$11-AA114*'S Curve Equation'!$B$12)*'S Curve Equation'!$B$10))+'S Curve Equation'!$B$13)*'S Curve Equation'!$B$14</f>
        <v>0.82665358073936956</v>
      </c>
      <c r="AB159" s="28">
        <f>(1/(1+EXP(('S Curve Equation'!$B$11-AB114*'S Curve Equation'!$B$12)*'S Curve Equation'!$B$10))+'S Curve Equation'!$B$13)*'S Curve Equation'!$B$14</f>
        <v>0.82340278355922347</v>
      </c>
      <c r="AC159" s="28">
        <f>(1/(1+EXP(('S Curve Equation'!$B$11-AC114*'S Curve Equation'!$B$12)*'S Curve Equation'!$B$10))+'S Curve Equation'!$B$13)*'S Curve Equation'!$B$14</f>
        <v>0.82013623133449387</v>
      </c>
      <c r="AD159" s="28">
        <f>(1/(1+EXP(('S Curve Equation'!$B$11-AD114*'S Curve Equation'!$B$12)*'S Curve Equation'!$B$10))+'S Curve Equation'!$B$13)*'S Curve Equation'!$B$14</f>
        <v>0.81685454596842733</v>
      </c>
      <c r="AE159" s="28">
        <f>(1/(1+EXP(('S Curve Equation'!$B$11-AE114*'S Curve Equation'!$B$12)*'S Curve Equation'!$B$10))+'S Curve Equation'!$B$13)*'S Curve Equation'!$B$14</f>
        <v>0.81355834937050209</v>
      </c>
      <c r="AF159" s="28">
        <f>(1/(1+EXP(('S Curve Equation'!$B$11-AF114*'S Curve Equation'!$B$12)*'S Curve Equation'!$B$10))+'S Curve Equation'!$B$13)*'S Curve Equation'!$B$14</f>
        <v>0.81024826301648856</v>
      </c>
    </row>
    <row r="160" spans="1:32" x14ac:dyDescent="0.2">
      <c r="A160" s="6" t="s">
        <v>41</v>
      </c>
      <c r="B160" s="28">
        <f>(1/(1+EXP(('S Curve Equation'!$B$11-B115*'S Curve Equation'!$B$12)*'S Curve Equation'!$B$10))+'S Curve Equation'!$B$13)*'S Curve Equation'!$B$14</f>
        <v>0.83441040462427751</v>
      </c>
      <c r="C160" s="28">
        <f>(1/(1+EXP(('S Curve Equation'!$B$11-C115*'S Curve Equation'!$B$12)*'S Curve Equation'!$B$10))+'S Curve Equation'!$B$13)*'S Curve Equation'!$B$14</f>
        <v>0.83092762742862525</v>
      </c>
      <c r="D160" s="28">
        <f>(1/(1+EXP(('S Curve Equation'!$B$11-D115*'S Curve Equation'!$B$12)*'S Curve Equation'!$B$10))+'S Curve Equation'!$B$13)*'S Curve Equation'!$B$14</f>
        <v>0.82729542896053443</v>
      </c>
      <c r="E160" s="28">
        <f>(1/(1+EXP(('S Curve Equation'!$B$11-E115*'S Curve Equation'!$B$12)*'S Curve Equation'!$B$10))+'S Curve Equation'!$B$13)*'S Curve Equation'!$B$14</f>
        <v>0.82362914451295099</v>
      </c>
      <c r="F160" s="28">
        <f>(1/(1+EXP(('S Curve Equation'!$B$11-F115*'S Curve Equation'!$B$12)*'S Curve Equation'!$B$10))+'S Curve Equation'!$B$13)*'S Curve Equation'!$B$14</f>
        <v>0.81994343305579098</v>
      </c>
      <c r="G160" s="28">
        <f>(1/(1+EXP(('S Curve Equation'!$B$11-G115*'S Curve Equation'!$B$12)*'S Curve Equation'!$B$10))+'S Curve Equation'!$B$13)*'S Curve Equation'!$B$14</f>
        <v>0.81620879229161158</v>
      </c>
      <c r="H160" s="28">
        <f>(1/(1+EXP(('S Curve Equation'!$B$11-H115*'S Curve Equation'!$B$12)*'S Curve Equation'!$B$10))+'S Curve Equation'!$B$13)*'S Curve Equation'!$B$14</f>
        <v>0.81241944258308796</v>
      </c>
      <c r="I160" s="28">
        <f>(1/(1+EXP(('S Curve Equation'!$B$11-I115*'S Curve Equation'!$B$12)*'S Curve Equation'!$B$10))+'S Curve Equation'!$B$13)*'S Curve Equation'!$B$14</f>
        <v>0.80861060777964144</v>
      </c>
      <c r="J160" s="28">
        <f>(1/(1+EXP(('S Curve Equation'!$B$11-J115*'S Curve Equation'!$B$12)*'S Curve Equation'!$B$10))+'S Curve Equation'!$B$13)*'S Curve Equation'!$B$14</f>
        <v>0.80479922620787958</v>
      </c>
      <c r="K160" s="28">
        <f>(1/(1+EXP(('S Curve Equation'!$B$11-K115*'S Curve Equation'!$B$12)*'S Curve Equation'!$B$10))+'S Curve Equation'!$B$13)*'S Curve Equation'!$B$14</f>
        <v>0.80100230526084404</v>
      </c>
      <c r="L160" s="28">
        <f>(1/(1+EXP(('S Curve Equation'!$B$11-L115*'S Curve Equation'!$B$12)*'S Curve Equation'!$B$10))+'S Curve Equation'!$B$13)*'S Curve Equation'!$B$14</f>
        <v>0.79730860370877077</v>
      </c>
      <c r="M160" s="28">
        <f>(1/(1+EXP(('S Curve Equation'!$B$11-M115*'S Curve Equation'!$B$12)*'S Curve Equation'!$B$10))+'S Curve Equation'!$B$13)*'S Curve Equation'!$B$14</f>
        <v>0.79349821160048173</v>
      </c>
      <c r="N160" s="28">
        <f>(1/(1+EXP(('S Curve Equation'!$B$11-N115*'S Curve Equation'!$B$12)*'S Curve Equation'!$B$10))+'S Curve Equation'!$B$13)*'S Curve Equation'!$B$14</f>
        <v>0.78967413902005579</v>
      </c>
      <c r="O160" s="28">
        <f>(1/(1+EXP(('S Curve Equation'!$B$11-O115*'S Curve Equation'!$B$12)*'S Curve Equation'!$B$10))+'S Curve Equation'!$B$13)*'S Curve Equation'!$B$14</f>
        <v>0.7858372571869322</v>
      </c>
      <c r="P160" s="28">
        <f>(1/(1+EXP(('S Curve Equation'!$B$11-P115*'S Curve Equation'!$B$12)*'S Curve Equation'!$B$10))+'S Curve Equation'!$B$13)*'S Curve Equation'!$B$14</f>
        <v>0.78198843227570336</v>
      </c>
      <c r="Q160" s="28">
        <f>(1/(1+EXP(('S Curve Equation'!$B$11-Q115*'S Curve Equation'!$B$12)*'S Curve Equation'!$B$10))+'S Curve Equation'!$B$13)*'S Curve Equation'!$B$14</f>
        <v>0.77812852477735905</v>
      </c>
      <c r="R160" s="28">
        <f>(1/(1+EXP(('S Curve Equation'!$B$11-R115*'S Curve Equation'!$B$12)*'S Curve Equation'!$B$10))+'S Curve Equation'!$B$13)*'S Curve Equation'!$B$14</f>
        <v>0.77425838888407583</v>
      </c>
      <c r="S160" s="28">
        <f>(1/(1+EXP(('S Curve Equation'!$B$11-S115*'S Curve Equation'!$B$12)*'S Curve Equation'!$B$10))+'S Curve Equation'!$B$13)*'S Curve Equation'!$B$14</f>
        <v>0.77037887189788279</v>
      </c>
      <c r="T160" s="28">
        <f>(1/(1+EXP(('S Curve Equation'!$B$11-T115*'S Curve Equation'!$B$12)*'S Curve Equation'!$B$10))+'S Curve Equation'!$B$13)*'S Curve Equation'!$B$14</f>
        <v>0.76649081366347893</v>
      </c>
      <c r="U160" s="28">
        <f>(1/(1+EXP(('S Curve Equation'!$B$11-U115*'S Curve Equation'!$B$12)*'S Curve Equation'!$B$10))+'S Curve Equation'!$B$13)*'S Curve Equation'!$B$14</f>
        <v>0.76259504602542116</v>
      </c>
      <c r="V160" s="28">
        <f>(1/(1+EXP(('S Curve Equation'!$B$11-V115*'S Curve Equation'!$B$12)*'S Curve Equation'!$B$10))+'S Curve Equation'!$B$13)*'S Curve Equation'!$B$14</f>
        <v>0.75869239230981345</v>
      </c>
      <c r="W160" s="28">
        <f>(1/(1+EXP(('S Curve Equation'!$B$11-W115*'S Curve Equation'!$B$12)*'S Curve Equation'!$B$10))+'S Curve Equation'!$B$13)*'S Curve Equation'!$B$14</f>
        <v>0.75478366683059406</v>
      </c>
      <c r="X160" s="28">
        <f>(1/(1+EXP(('S Curve Equation'!$B$11-X115*'S Curve Equation'!$B$12)*'S Curve Equation'!$B$10))+'S Curve Equation'!$B$13)*'S Curve Equation'!$B$14</f>
        <v>0.75086967442044761</v>
      </c>
      <c r="Y160" s="28">
        <f>(1/(1+EXP(('S Curve Equation'!$B$11-Y115*'S Curve Equation'!$B$12)*'S Curve Equation'!$B$10))+'S Curve Equation'!$B$13)*'S Curve Equation'!$B$14</f>
        <v>0.74695120998631237</v>
      </c>
      <c r="Z160" s="28">
        <f>(1/(1+EXP(('S Curve Equation'!$B$11-Z115*'S Curve Equation'!$B$12)*'S Curve Equation'!$B$10))+'S Curve Equation'!$B$13)*'S Curve Equation'!$B$14</f>
        <v>0.74302905808941522</v>
      </c>
      <c r="AA160" s="28">
        <f>(1/(1+EXP(('S Curve Equation'!$B$11-AA115*'S Curve Equation'!$B$12)*'S Curve Equation'!$B$10))+'S Curve Equation'!$B$13)*'S Curve Equation'!$B$14</f>
        <v>0.73910399254968639</v>
      </c>
      <c r="AB160" s="28">
        <f>(1/(1+EXP(('S Curve Equation'!$B$11-AB115*'S Curve Equation'!$B$12)*'S Curve Equation'!$B$10))+'S Curve Equation'!$B$13)*'S Curve Equation'!$B$14</f>
        <v>0.7351767760743898</v>
      </c>
      <c r="AC160" s="28">
        <f>(1/(1+EXP(('S Curve Equation'!$B$11-AC115*'S Curve Equation'!$B$12)*'S Curve Equation'!$B$10))+'S Curve Equation'!$B$13)*'S Curve Equation'!$B$14</f>
        <v>0.73124815991074799</v>
      </c>
      <c r="AD160" s="28">
        <f>(1/(1+EXP(('S Curve Equation'!$B$11-AD115*'S Curve Equation'!$B$12)*'S Curve Equation'!$B$10))+'S Curve Equation'!$B$13)*'S Curve Equation'!$B$14</f>
        <v>0.72731888352228569</v>
      </c>
      <c r="AE160" s="28">
        <f>(1/(1+EXP(('S Curve Equation'!$B$11-AE115*'S Curve Equation'!$B$12)*'S Curve Equation'!$B$10))+'S Curve Equation'!$B$13)*'S Curve Equation'!$B$14</f>
        <v>0.72338967428859302</v>
      </c>
      <c r="AF160" s="28">
        <f>(1/(1+EXP(('S Curve Equation'!$B$11-AF115*'S Curve Equation'!$B$12)*'S Curve Equation'!$B$10))+'S Curve Equation'!$B$13)*'S Curve Equation'!$B$14</f>
        <v>0.71946124722816729</v>
      </c>
    </row>
    <row r="161" spans="1:32" x14ac:dyDescent="0.2">
      <c r="A161" s="6" t="s">
        <v>42</v>
      </c>
      <c r="B161" s="28">
        <f>(1/(1+EXP(('S Curve Equation'!$B$11-B116*'S Curve Equation'!$B$12)*'S Curve Equation'!$B$10))+'S Curve Equation'!$B$13)*'S Curve Equation'!$B$14</f>
        <v>0.81300000000000006</v>
      </c>
      <c r="C161" s="28">
        <f>(1/(1+EXP(('S Curve Equation'!$B$11-C116*'S Curve Equation'!$B$12)*'S Curve Equation'!$B$10))+'S Curve Equation'!$B$13)*'S Curve Equation'!$B$14</f>
        <v>0.80928465061158561</v>
      </c>
      <c r="D161" s="28">
        <f>(1/(1+EXP(('S Curve Equation'!$B$11-D116*'S Curve Equation'!$B$12)*'S Curve Equation'!$B$10))+'S Curve Equation'!$B$13)*'S Curve Equation'!$B$14</f>
        <v>0.80541512282339212</v>
      </c>
      <c r="E161" s="28">
        <f>(1/(1+EXP(('S Curve Equation'!$B$11-E116*'S Curve Equation'!$B$12)*'S Curve Equation'!$B$10))+'S Curve Equation'!$B$13)*'S Curve Equation'!$B$14</f>
        <v>0.80151462461828415</v>
      </c>
      <c r="F161" s="28">
        <f>(1/(1+EXP(('S Curve Equation'!$B$11-F116*'S Curve Equation'!$B$12)*'S Curve Equation'!$B$10))+'S Curve Equation'!$B$13)*'S Curve Equation'!$B$14</f>
        <v>0.79759880567601948</v>
      </c>
      <c r="G161" s="28">
        <f>(1/(1+EXP(('S Curve Equation'!$B$11-G116*'S Curve Equation'!$B$12)*'S Curve Equation'!$B$10))+'S Curve Equation'!$B$13)*'S Curve Equation'!$B$14</f>
        <v>0.79363640813374547</v>
      </c>
      <c r="H161" s="28">
        <f>(1/(1+EXP(('S Curve Equation'!$B$11-H116*'S Curve Equation'!$B$12)*'S Curve Equation'!$B$10))+'S Curve Equation'!$B$13)*'S Curve Equation'!$B$14</f>
        <v>0.78962146264719613</v>
      </c>
      <c r="I161" s="28">
        <f>(1/(1+EXP(('S Curve Equation'!$B$11-I116*'S Curve Equation'!$B$12)*'S Curve Equation'!$B$10))+'S Curve Equation'!$B$13)*'S Curve Equation'!$B$14</f>
        <v>0.78559138858066868</v>
      </c>
      <c r="J161" s="28">
        <f>(1/(1+EXP(('S Curve Equation'!$B$11-J116*'S Curve Equation'!$B$12)*'S Curve Equation'!$B$10))+'S Curve Equation'!$B$13)*'S Curve Equation'!$B$14</f>
        <v>0.78156409357773649</v>
      </c>
      <c r="K161" s="28">
        <f>(1/(1+EXP(('S Curve Equation'!$B$11-K116*'S Curve Equation'!$B$12)*'S Curve Equation'!$B$10))+'S Curve Equation'!$B$13)*'S Curve Equation'!$B$14</f>
        <v>0.77755746239767998</v>
      </c>
      <c r="L161" s="28">
        <f>(1/(1+EXP(('S Curve Equation'!$B$11-L116*'S Curve Equation'!$B$12)*'S Curve Equation'!$B$10))+'S Curve Equation'!$B$13)*'S Curve Equation'!$B$14</f>
        <v>0.77366485243914129</v>
      </c>
      <c r="M161" s="28">
        <f>(1/(1+EXP(('S Curve Equation'!$B$11-M116*'S Curve Equation'!$B$12)*'S Curve Equation'!$B$10))+'S Curve Equation'!$B$13)*'S Curve Equation'!$B$14</f>
        <v>0.76965448338021447</v>
      </c>
      <c r="N161" s="28">
        <f>(1/(1+EXP(('S Curve Equation'!$B$11-N116*'S Curve Equation'!$B$12)*'S Curve Equation'!$B$10))+'S Curve Equation'!$B$13)*'S Curve Equation'!$B$14</f>
        <v>0.76563498487369375</v>
      </c>
      <c r="O161" s="28">
        <f>(1/(1+EXP(('S Curve Equation'!$B$11-O116*'S Curve Equation'!$B$12)*'S Curve Equation'!$B$10))+'S Curve Equation'!$B$13)*'S Curve Equation'!$B$14</f>
        <v>0.76160727186358923</v>
      </c>
      <c r="P161" s="28">
        <f>(1/(1+EXP(('S Curve Equation'!$B$11-P116*'S Curve Equation'!$B$12)*'S Curve Equation'!$B$10))+'S Curve Equation'!$B$13)*'S Curve Equation'!$B$14</f>
        <v>0.75757224969189785</v>
      </c>
      <c r="Q161" s="28">
        <f>(1/(1+EXP(('S Curve Equation'!$B$11-Q116*'S Curve Equation'!$B$12)*'S Curve Equation'!$B$10))+'S Curve Equation'!$B$13)*'S Curve Equation'!$B$14</f>
        <v>0.75353081351919438</v>
      </c>
      <c r="R161" s="28">
        <f>(1/(1+EXP(('S Curve Equation'!$B$11-R116*'S Curve Equation'!$B$12)*'S Curve Equation'!$B$10))+'S Curve Equation'!$B$13)*'S Curve Equation'!$B$14</f>
        <v>0.74948384777484889</v>
      </c>
      <c r="S161" s="28">
        <f>(1/(1+EXP(('S Curve Equation'!$B$11-S116*'S Curve Equation'!$B$12)*'S Curve Equation'!$B$10))+'S Curve Equation'!$B$13)*'S Curve Equation'!$B$14</f>
        <v>0.74543222563684419</v>
      </c>
      <c r="T161" s="28">
        <f>(1/(1+EXP(('S Curve Equation'!$B$11-T116*'S Curve Equation'!$B$12)*'S Curve Equation'!$B$10))+'S Curve Equation'!$B$13)*'S Curve Equation'!$B$14</f>
        <v>0.74137680854109855</v>
      </c>
      <c r="U161" s="28">
        <f>(1/(1+EXP(('S Curve Equation'!$B$11-U116*'S Curve Equation'!$B$12)*'S Curve Equation'!$B$10))+'S Curve Equation'!$B$13)*'S Curve Equation'!$B$14</f>
        <v>0.73731844572015348</v>
      </c>
      <c r="V161" s="28">
        <f>(1/(1+EXP(('S Curve Equation'!$B$11-V116*'S Curve Equation'!$B$12)*'S Curve Equation'!$B$10))+'S Curve Equation'!$B$13)*'S Curve Equation'!$B$14</f>
        <v>0.733257973770986</v>
      </c>
      <c r="W161" s="28">
        <f>(1/(1+EXP(('S Curve Equation'!$B$11-W116*'S Curve Equation'!$B$12)*'S Curve Equation'!$B$10))+'S Curve Equation'!$B$13)*'S Curve Equation'!$B$14</f>
        <v>0.72919621625168707</v>
      </c>
      <c r="X161" s="28">
        <f>(1/(1+EXP(('S Curve Equation'!$B$11-X116*'S Curve Equation'!$B$12)*'S Curve Equation'!$B$10))+'S Curve Equation'!$B$13)*'S Curve Equation'!$B$14</f>
        <v>0.72513398330666512</v>
      </c>
      <c r="Y161" s="28">
        <f>(1/(1+EXP(('S Curve Equation'!$B$11-Y116*'S Curve Equation'!$B$12)*'S Curve Equation'!$B$10))+'S Curve Equation'!$B$13)*'S Curve Equation'!$B$14</f>
        <v>0.72107207131999496</v>
      </c>
      <c r="Z161" s="28">
        <f>(1/(1+EXP(('S Curve Equation'!$B$11-Z116*'S Curve Equation'!$B$12)*'S Curve Equation'!$B$10))+'S Curve Equation'!$B$13)*'S Curve Equation'!$B$14</f>
        <v>0.71701126259649062</v>
      </c>
      <c r="AA161" s="28">
        <f>(1/(1+EXP(('S Curve Equation'!$B$11-AA116*'S Curve Equation'!$B$12)*'S Curve Equation'!$B$10))+'S Curve Equation'!$B$13)*'S Curve Equation'!$B$14</f>
        <v>0.71295232507001205</v>
      </c>
      <c r="AB161" s="28">
        <f>(1/(1+EXP(('S Curve Equation'!$B$11-AB116*'S Curve Equation'!$B$12)*'S Curve Equation'!$B$10))+'S Curve Equation'!$B$13)*'S Curve Equation'!$B$14</f>
        <v>0.70889601203850183</v>
      </c>
      <c r="AC161" s="28">
        <f>(1/(1+EXP(('S Curve Equation'!$B$11-AC116*'S Curve Equation'!$B$12)*'S Curve Equation'!$B$10))+'S Curve Equation'!$B$13)*'S Curve Equation'!$B$14</f>
        <v>0.70484306192520485</v>
      </c>
      <c r="AD161" s="28">
        <f>(1/(1+EXP(('S Curve Equation'!$B$11-AD116*'S Curve Equation'!$B$12)*'S Curve Equation'!$B$10))+'S Curve Equation'!$B$13)*'S Curve Equation'!$B$14</f>
        <v>0.70079419806546739</v>
      </c>
      <c r="AE161" s="28">
        <f>(1/(1+EXP(('S Curve Equation'!$B$11-AE116*'S Curve Equation'!$B$12)*'S Curve Equation'!$B$10))+'S Curve Equation'!$B$13)*'S Curve Equation'!$B$14</f>
        <v>0.69675012851851414</v>
      </c>
      <c r="AF161" s="28">
        <f>(1/(1+EXP(('S Curve Equation'!$B$11-AF116*'S Curve Equation'!$B$12)*'S Curve Equation'!$B$10))+'S Curve Equation'!$B$13)*'S Curve Equation'!$B$14</f>
        <v>0.69271154590355155</v>
      </c>
    </row>
    <row r="162" spans="1:32" x14ac:dyDescent="0.2">
      <c r="A162" s="6" t="s">
        <v>105</v>
      </c>
      <c r="B162" s="28">
        <f>(1/(1+EXP(('S Curve Equation'!$B$11-B117*'S Curve Equation'!$B$12)*'S Curve Equation'!$B$10))+'S Curve Equation'!$B$13)*'S Curve Equation'!$B$14</f>
        <v>0.86</v>
      </c>
      <c r="C162" s="28">
        <f>(1/(1+EXP(('S Curve Equation'!$B$11-C117*'S Curve Equation'!$B$12)*'S Curve Equation'!$B$10))+'S Curve Equation'!$B$13)*'S Curve Equation'!$B$14</f>
        <v>0.85683422803057541</v>
      </c>
      <c r="D162" s="28">
        <f>(1/(1+EXP(('S Curve Equation'!$B$11-D117*'S Curve Equation'!$B$12)*'S Curve Equation'!$B$10))+'S Curve Equation'!$B$13)*'S Curve Equation'!$B$14</f>
        <v>0.85352692895156845</v>
      </c>
      <c r="E162" s="28">
        <f>(1/(1+EXP(('S Curve Equation'!$B$11-E117*'S Curve Equation'!$B$12)*'S Curve Equation'!$B$10))+'S Curve Equation'!$B$13)*'S Curve Equation'!$B$14</f>
        <v>0.8501827300422572</v>
      </c>
      <c r="F162" s="28">
        <f>(1/(1+EXP(('S Curve Equation'!$B$11-F117*'S Curve Equation'!$B$12)*'S Curve Equation'!$B$10))+'S Curve Equation'!$B$13)*'S Curve Equation'!$B$14</f>
        <v>0.84681491916002749</v>
      </c>
      <c r="G162" s="28">
        <f>(1/(1+EXP(('S Curve Equation'!$B$11-G117*'S Curve Equation'!$B$12)*'S Curve Equation'!$B$10))+'S Curve Equation'!$B$13)*'S Curve Equation'!$B$14</f>
        <v>0.84339641930342024</v>
      </c>
      <c r="H162" s="28">
        <f>(1/(1+EXP(('S Curve Equation'!$B$11-H117*'S Curve Equation'!$B$12)*'S Curve Equation'!$B$10))+'S Curve Equation'!$B$13)*'S Curve Equation'!$B$14</f>
        <v>0.83992173516258328</v>
      </c>
      <c r="I162" s="28">
        <f>(1/(1+EXP(('S Curve Equation'!$B$11-I117*'S Curve Equation'!$B$12)*'S Curve Equation'!$B$10))+'S Curve Equation'!$B$13)*'S Curve Equation'!$B$14</f>
        <v>0.83642303103163085</v>
      </c>
      <c r="J162" s="28">
        <f>(1/(1+EXP(('S Curve Equation'!$B$11-J117*'S Curve Equation'!$B$12)*'S Curve Equation'!$B$10))+'S Curve Equation'!$B$13)*'S Curve Equation'!$B$14</f>
        <v>0.8329158571761931</v>
      </c>
      <c r="K162" s="28">
        <f>(1/(1+EXP(('S Curve Equation'!$B$11-K117*'S Curve Equation'!$B$12)*'S Curve Equation'!$B$10))+'S Curve Equation'!$B$13)*'S Curve Equation'!$B$14</f>
        <v>0.82941593527996649</v>
      </c>
      <c r="L162" s="28">
        <f>(1/(1+EXP(('S Curve Equation'!$B$11-L117*'S Curve Equation'!$B$12)*'S Curve Equation'!$B$10))+'S Curve Equation'!$B$13)*'S Curve Equation'!$B$14</f>
        <v>0.82600539968380127</v>
      </c>
      <c r="M162" s="28">
        <f>(1/(1+EXP(('S Curve Equation'!$B$11-M117*'S Curve Equation'!$B$12)*'S Curve Equation'!$B$10))+'S Curve Equation'!$B$13)*'S Curve Equation'!$B$14</f>
        <v>0.82248120723959417</v>
      </c>
      <c r="N162" s="28">
        <f>(1/(1+EXP(('S Curve Equation'!$B$11-N117*'S Curve Equation'!$B$12)*'S Curve Equation'!$B$10))+'S Curve Equation'!$B$13)*'S Curve Equation'!$B$14</f>
        <v>0.81893836516343099</v>
      </c>
      <c r="O162" s="28">
        <f>(1/(1+EXP(('S Curve Equation'!$B$11-O117*'S Curve Equation'!$B$12)*'S Curve Equation'!$B$10))+'S Curve Equation'!$B$13)*'S Curve Equation'!$B$14</f>
        <v>0.815377657485164</v>
      </c>
      <c r="P162" s="28">
        <f>(1/(1+EXP(('S Curve Equation'!$B$11-P117*'S Curve Equation'!$B$12)*'S Curve Equation'!$B$10))+'S Curve Equation'!$B$13)*'S Curve Equation'!$B$14</f>
        <v>0.81179986853003472</v>
      </c>
      <c r="Q162" s="28">
        <f>(1/(1+EXP(('S Curve Equation'!$B$11-Q117*'S Curve Equation'!$B$12)*'S Curve Equation'!$B$10))+'S Curve Equation'!$B$13)*'S Curve Equation'!$B$14</f>
        <v>0.8082057822686064</v>
      </c>
      <c r="R162" s="28">
        <f>(1/(1+EXP(('S Curve Equation'!$B$11-R117*'S Curve Equation'!$B$12)*'S Curve Equation'!$B$10))+'S Curve Equation'!$B$13)*'S Curve Equation'!$B$14</f>
        <v>0.8045961816815822</v>
      </c>
      <c r="S162" s="28">
        <f>(1/(1+EXP(('S Curve Equation'!$B$11-S117*'S Curve Equation'!$B$12)*'S Curve Equation'!$B$10))+'S Curve Equation'!$B$13)*'S Curve Equation'!$B$14</f>
        <v>0.80097184814015632</v>
      </c>
      <c r="T162" s="28">
        <f>(1/(1+EXP(('S Curve Equation'!$B$11-T117*'S Curve Equation'!$B$12)*'S Curve Equation'!$B$10))+'S Curve Equation'!$B$13)*'S Curve Equation'!$B$14</f>
        <v>0.79733356080249218</v>
      </c>
      <c r="U162" s="28">
        <f>(1/(1+EXP(('S Curve Equation'!$B$11-U117*'S Curve Equation'!$B$12)*'S Curve Equation'!$B$10))+'S Curve Equation'!$B$13)*'S Curve Equation'!$B$14</f>
        <v>0.793682096026881</v>
      </c>
      <c r="V162" s="28">
        <f>(1/(1+EXP(('S Curve Equation'!$B$11-V117*'S Curve Equation'!$B$12)*'S Curve Equation'!$B$10))+'S Curve Equation'!$B$13)*'S Curve Equation'!$B$14</f>
        <v>0.79001822680205391</v>
      </c>
      <c r="W162" s="28">
        <f>(1/(1+EXP(('S Curve Equation'!$B$11-W117*'S Curve Equation'!$B$12)*'S Curve Equation'!$B$10))+'S Curve Equation'!$B$13)*'S Curve Equation'!$B$14</f>
        <v>0.78634272219509749</v>
      </c>
      <c r="X162" s="28">
        <f>(1/(1+EXP(('S Curve Equation'!$B$11-X117*'S Curve Equation'!$B$12)*'S Curve Equation'!$B$10))+'S Curve Equation'!$B$13)*'S Curve Equation'!$B$14</f>
        <v>0.78265634681735341</v>
      </c>
      <c r="Y162" s="28">
        <f>(1/(1+EXP(('S Curve Equation'!$B$11-Y117*'S Curve Equation'!$B$12)*'S Curve Equation'!$B$10))+'S Curve Equation'!$B$13)*'S Curve Equation'!$B$14</f>
        <v>0.77895986030863451</v>
      </c>
      <c r="Z162" s="28">
        <f>(1/(1+EXP(('S Curve Equation'!$B$11-Z117*'S Curve Equation'!$B$12)*'S Curve Equation'!$B$10))+'S Curve Equation'!$B$13)*'S Curve Equation'!$B$14</f>
        <v>0.77525401684005635</v>
      </c>
      <c r="AA162" s="28">
        <f>(1/(1+EXP(('S Curve Equation'!$B$11-AA117*'S Curve Equation'!$B$12)*'S Curve Equation'!$B$10))+'S Curve Equation'!$B$13)*'S Curve Equation'!$B$14</f>
        <v>0.77153956463570117</v>
      </c>
      <c r="AB162" s="28">
        <f>(1/(1+EXP(('S Curve Equation'!$B$11-AB117*'S Curve Equation'!$B$12)*'S Curve Equation'!$B$10))+'S Curve Equation'!$B$13)*'S Curve Equation'!$B$14</f>
        <v>0.76781724551331865</v>
      </c>
      <c r="AC162" s="28">
        <f>(1/(1+EXP(('S Curve Equation'!$B$11-AC117*'S Curve Equation'!$B$12)*'S Curve Equation'!$B$10))+'S Curve Equation'!$B$13)*'S Curve Equation'!$B$14</f>
        <v>0.76408779444420993</v>
      </c>
      <c r="AD162" s="28">
        <f>(1/(1+EXP(('S Curve Equation'!$B$11-AD117*'S Curve Equation'!$B$12)*'S Curve Equation'!$B$10))+'S Curve Equation'!$B$13)*'S Curve Equation'!$B$14</f>
        <v>0.76035193913237853</v>
      </c>
      <c r="AE162" s="28">
        <f>(1/(1+EXP(('S Curve Equation'!$B$11-AE117*'S Curve Equation'!$B$12)*'S Curve Equation'!$B$10))+'S Curve Equation'!$B$13)*'S Curve Equation'!$B$14</f>
        <v>0.75661039961302001</v>
      </c>
      <c r="AF162" s="28">
        <f>(1/(1+EXP(('S Curve Equation'!$B$11-AF117*'S Curve Equation'!$B$12)*'S Curve Equation'!$B$10))+'S Curve Equation'!$B$13)*'S Curve Equation'!$B$14</f>
        <v>0.75286388787035952</v>
      </c>
    </row>
    <row r="163" spans="1:32" x14ac:dyDescent="0.2">
      <c r="A163" s="6" t="s">
        <v>106</v>
      </c>
      <c r="B163" s="28">
        <f>(1/(1+EXP(('S Curve Equation'!$B$11-B118*'S Curve Equation'!$B$12)*'S Curve Equation'!$B$10))+'S Curve Equation'!$B$13)*'S Curve Equation'!$B$14</f>
        <v>0.89200000000000013</v>
      </c>
      <c r="C163" s="28">
        <f>(1/(1+EXP(('S Curve Equation'!$B$11-C118*'S Curve Equation'!$B$12)*'S Curve Equation'!$B$10))+'S Curve Equation'!$B$13)*'S Curve Equation'!$B$14</f>
        <v>0.88929588411840932</v>
      </c>
      <c r="D163" s="28">
        <f>(1/(1+EXP(('S Curve Equation'!$B$11-D118*'S Curve Equation'!$B$12)*'S Curve Equation'!$B$10))+'S Curve Equation'!$B$13)*'S Curve Equation'!$B$14</f>
        <v>0.88646411685620186</v>
      </c>
      <c r="E163" s="28">
        <f>(1/(1+EXP(('S Curve Equation'!$B$11-E118*'S Curve Equation'!$B$12)*'S Curve Equation'!$B$10))+'S Curve Equation'!$B$13)*'S Curve Equation'!$B$14</f>
        <v>0.88359378308082592</v>
      </c>
      <c r="F163" s="28">
        <f>(1/(1+EXP(('S Curve Equation'!$B$11-F118*'S Curve Equation'!$B$12)*'S Curve Equation'!$B$10))+'S Curve Equation'!$B$13)*'S Curve Equation'!$B$14</f>
        <v>0.88069615216044506</v>
      </c>
      <c r="G163" s="28">
        <f>(1/(1+EXP(('S Curve Equation'!$B$11-G118*'S Curve Equation'!$B$12)*'S Curve Equation'!$B$10))+'S Curve Equation'!$B$13)*'S Curve Equation'!$B$14</f>
        <v>0.87774774753975282</v>
      </c>
      <c r="H163" s="28">
        <f>(1/(1+EXP(('S Curve Equation'!$B$11-H118*'S Curve Equation'!$B$12)*'S Curve Equation'!$B$10))+'S Curve Equation'!$B$13)*'S Curve Equation'!$B$14</f>
        <v>0.87474354580847691</v>
      </c>
      <c r="I163" s="28">
        <f>(1/(1+EXP(('S Curve Equation'!$B$11-I118*'S Curve Equation'!$B$12)*'S Curve Equation'!$B$10))+'S Curve Equation'!$B$13)*'S Curve Equation'!$B$14</f>
        <v>0.87171115514402353</v>
      </c>
      <c r="J163" s="28">
        <f>(1/(1+EXP(('S Curve Equation'!$B$11-J118*'S Curve Equation'!$B$12)*'S Curve Equation'!$B$10))+'S Curve Equation'!$B$13)*'S Curve Equation'!$B$14</f>
        <v>0.8686640029435867</v>
      </c>
      <c r="K163" s="28">
        <f>(1/(1+EXP(('S Curve Equation'!$B$11-K118*'S Curve Equation'!$B$12)*'S Curve Equation'!$B$10))+'S Curve Equation'!$B$13)*'S Curve Equation'!$B$14</f>
        <v>0.86561579629908081</v>
      </c>
      <c r="L163" s="28">
        <f>(1/(1+EXP(('S Curve Equation'!$B$11-L118*'S Curve Equation'!$B$12)*'S Curve Equation'!$B$10))+'S Curve Equation'!$B$13)*'S Curve Equation'!$B$14</f>
        <v>0.86263841819116827</v>
      </c>
      <c r="M163" s="28">
        <f>(1/(1+EXP(('S Curve Equation'!$B$11-M118*'S Curve Equation'!$B$12)*'S Curve Equation'!$B$10))+'S Curve Equation'!$B$13)*'S Curve Equation'!$B$14</f>
        <v>0.85955458516495065</v>
      </c>
      <c r="N163" s="28">
        <f>(1/(1+EXP(('S Curve Equation'!$B$11-N118*'S Curve Equation'!$B$12)*'S Curve Equation'!$B$10))+'S Curve Equation'!$B$13)*'S Curve Equation'!$B$14</f>
        <v>0.85644706995205633</v>
      </c>
      <c r="O163" s="28">
        <f>(1/(1+EXP(('S Curve Equation'!$B$11-O118*'S Curve Equation'!$B$12)*'S Curve Equation'!$B$10))+'S Curve Equation'!$B$13)*'S Curve Equation'!$B$14</f>
        <v>0.85331649298777812</v>
      </c>
      <c r="P163" s="28">
        <f>(1/(1+EXP(('S Curve Equation'!$B$11-P118*'S Curve Equation'!$B$12)*'S Curve Equation'!$B$10))+'S Curve Equation'!$B$13)*'S Curve Equation'!$B$14</f>
        <v>0.85016348081864923</v>
      </c>
      <c r="Q163" s="28">
        <f>(1/(1+EXP(('S Curve Equation'!$B$11-Q118*'S Curve Equation'!$B$12)*'S Curve Equation'!$B$10))+'S Curve Equation'!$B$13)*'S Curve Equation'!$B$14</f>
        <v>0.84698866553701702</v>
      </c>
      <c r="R163" s="28">
        <f>(1/(1+EXP(('S Curve Equation'!$B$11-R118*'S Curve Equation'!$B$12)*'S Curve Equation'!$B$10))+'S Curve Equation'!$B$13)*'S Curve Equation'!$B$14</f>
        <v>0.84379268421934028</v>
      </c>
      <c r="S163" s="28">
        <f>(1/(1+EXP(('S Curve Equation'!$B$11-S118*'S Curve Equation'!$B$12)*'S Curve Equation'!$B$10))+'S Curve Equation'!$B$13)*'S Curve Equation'!$B$14</f>
        <v>0.84057617836898668</v>
      </c>
      <c r="T163" s="28">
        <f>(1/(1+EXP(('S Curve Equation'!$B$11-T118*'S Curve Equation'!$B$12)*'S Curve Equation'!$B$10))+'S Curve Equation'!$B$13)*'S Curve Equation'!$B$14</f>
        <v>0.83733979336427877</v>
      </c>
      <c r="U163" s="28">
        <f>(1/(1+EXP(('S Curve Equation'!$B$11-U118*'S Curve Equation'!$B$12)*'S Curve Equation'!$B$10))+'S Curve Equation'!$B$13)*'S Curve Equation'!$B$14</f>
        <v>0.83408417791252631</v>
      </c>
      <c r="V163" s="28">
        <f>(1/(1+EXP(('S Curve Equation'!$B$11-V118*'S Curve Equation'!$B$12)*'S Curve Equation'!$B$10))+'S Curve Equation'!$B$13)*'S Curve Equation'!$B$14</f>
        <v>0.83080998351071988</v>
      </c>
      <c r="W163" s="28">
        <f>(1/(1+EXP(('S Curve Equation'!$B$11-W118*'S Curve Equation'!$B$12)*'S Curve Equation'!$B$10))+'S Curve Equation'!$B$13)*'S Curve Equation'!$B$14</f>
        <v>0.82751786391355697</v>
      </c>
      <c r="X163" s="28">
        <f>(1/(1+EXP(('S Curve Equation'!$B$11-X118*'S Curve Equation'!$B$12)*'S Curve Equation'!$B$10))+'S Curve Equation'!$B$13)*'S Curve Equation'!$B$14</f>
        <v>0.82420847460942814</v>
      </c>
      <c r="Y163" s="28">
        <f>(1/(1+EXP(('S Curve Equation'!$B$11-Y118*'S Curve Equation'!$B$12)*'S Curve Equation'!$B$10))+'S Curve Equation'!$B$13)*'S Curve Equation'!$B$14</f>
        <v>0.82088247230495692</v>
      </c>
      <c r="Z163" s="28">
        <f>(1/(1+EXP(('S Curve Equation'!$B$11-Z118*'S Curve Equation'!$B$12)*'S Curve Equation'!$B$10))+'S Curve Equation'!$B$13)*'S Curve Equation'!$B$14</f>
        <v>0.81754051441866704</v>
      </c>
      <c r="AA163" s="28">
        <f>(1/(1+EXP(('S Curve Equation'!$B$11-AA118*'S Curve Equation'!$B$12)*'S Curve Equation'!$B$10))+'S Curve Equation'!$B$13)*'S Curve Equation'!$B$14</f>
        <v>0.81418325858429363</v>
      </c>
      <c r="AB163" s="28">
        <f>(1/(1+EXP(('S Curve Equation'!$B$11-AB118*'S Curve Equation'!$B$12)*'S Curve Equation'!$B$10))+'S Curve Equation'!$B$13)*'S Curve Equation'!$B$14</f>
        <v>0.81081136216424565</v>
      </c>
      <c r="AC163" s="28">
        <f>(1/(1+EXP(('S Curve Equation'!$B$11-AC118*'S Curve Equation'!$B$12)*'S Curve Equation'!$B$10))+'S Curve Equation'!$B$13)*'S Curve Equation'!$B$14</f>
        <v>0.80742548177368434</v>
      </c>
      <c r="AD163" s="28">
        <f>(1/(1+EXP(('S Curve Equation'!$B$11-AD118*'S Curve Equation'!$B$12)*'S Curve Equation'!$B$10))+'S Curve Equation'!$B$13)*'S Curve Equation'!$B$14</f>
        <v>0.80402627281563677</v>
      </c>
      <c r="AE163" s="28">
        <f>(1/(1+EXP(('S Curve Equation'!$B$11-AE118*'S Curve Equation'!$B$12)*'S Curve Equation'!$B$10))+'S Curve Equation'!$B$13)*'S Curve Equation'!$B$14</f>
        <v>0.80061438902755244</v>
      </c>
      <c r="AF163" s="28">
        <f>(1/(1+EXP(('S Curve Equation'!$B$11-AF118*'S Curve Equation'!$B$12)*'S Curve Equation'!$B$10))+'S Curve Equation'!$B$13)*'S Curve Equation'!$B$14</f>
        <v>0.79719048203965637</v>
      </c>
    </row>
    <row r="164" spans="1:32" x14ac:dyDescent="0.2">
      <c r="A164" s="6" t="s">
        <v>107</v>
      </c>
      <c r="B164" s="28">
        <f>(1/(1+EXP(('S Curve Equation'!$B$11-B119*'S Curve Equation'!$B$12)*'S Curve Equation'!$B$10))+'S Curve Equation'!$B$13)*'S Curve Equation'!$B$14</f>
        <v>0.80204561824729903</v>
      </c>
      <c r="C164" s="28">
        <f>(1/(1+EXP(('S Curve Equation'!$B$11-C119*'S Curve Equation'!$B$12)*'S Curve Equation'!$B$10))+'S Curve Equation'!$B$13)*'S Curve Equation'!$B$14</f>
        <v>0.79822216663440682</v>
      </c>
      <c r="D164" s="28">
        <f>(1/(1+EXP(('S Curve Equation'!$B$11-D119*'S Curve Equation'!$B$12)*'S Curve Equation'!$B$10))+'S Curve Equation'!$B$13)*'S Curve Equation'!$B$14</f>
        <v>0.79424268212817228</v>
      </c>
      <c r="E164" s="28">
        <f>(1/(1+EXP(('S Curve Equation'!$B$11-E119*'S Curve Equation'!$B$12)*'S Curve Equation'!$B$10))+'S Curve Equation'!$B$13)*'S Curve Equation'!$B$14</f>
        <v>0.79023403652774526</v>
      </c>
      <c r="F164" s="28">
        <f>(1/(1+EXP(('S Curve Equation'!$B$11-F119*'S Curve Equation'!$B$12)*'S Curve Equation'!$B$10))+'S Curve Equation'!$B$13)*'S Curve Equation'!$B$14</f>
        <v>0.78621233351538478</v>
      </c>
      <c r="G164" s="28">
        <f>(1/(1+EXP(('S Curve Equation'!$B$11-G119*'S Curve Equation'!$B$12)*'S Curve Equation'!$B$10))+'S Curve Equation'!$B$13)*'S Curve Equation'!$B$14</f>
        <v>0.78214550613153033</v>
      </c>
      <c r="H164" s="28">
        <f>(1/(1+EXP(('S Curve Equation'!$B$11-H119*'S Curve Equation'!$B$12)*'S Curve Equation'!$B$10))+'S Curve Equation'!$B$13)*'S Curve Equation'!$B$14</f>
        <v>0.77802750204789051</v>
      </c>
      <c r="I164" s="28">
        <f>(1/(1+EXP(('S Curve Equation'!$B$11-I119*'S Curve Equation'!$B$12)*'S Curve Equation'!$B$10))+'S Curve Equation'!$B$13)*'S Curve Equation'!$B$14</f>
        <v>0.77389674305355205</v>
      </c>
      <c r="J164" s="28">
        <f>(1/(1+EXP(('S Curve Equation'!$B$11-J119*'S Curve Equation'!$B$12)*'S Curve Equation'!$B$10))+'S Curve Equation'!$B$13)*'S Curve Equation'!$B$14</f>
        <v>0.76977156942561575</v>
      </c>
      <c r="K164" s="28">
        <f>(1/(1+EXP(('S Curve Equation'!$B$11-K119*'S Curve Equation'!$B$12)*'S Curve Equation'!$B$10))+'S Curve Equation'!$B$13)*'S Curve Equation'!$B$14</f>
        <v>0.76567025020155222</v>
      </c>
      <c r="L164" s="28">
        <f>(1/(1+EXP(('S Curve Equation'!$B$11-L119*'S Curve Equation'!$B$12)*'S Curve Equation'!$B$10))+'S Curve Equation'!$B$13)*'S Curve Equation'!$B$14</f>
        <v>0.76168819047265401</v>
      </c>
      <c r="M164" s="28">
        <f>(1/(1+EXP(('S Curve Equation'!$B$11-M119*'S Curve Equation'!$B$12)*'S Curve Equation'!$B$10))+'S Curve Equation'!$B$13)*'S Curve Equation'!$B$14</f>
        <v>0.75758826286320913</v>
      </c>
      <c r="N164" s="28">
        <f>(1/(1+EXP(('S Curve Equation'!$B$11-N119*'S Curve Equation'!$B$12)*'S Curve Equation'!$B$10))+'S Curve Equation'!$B$13)*'S Curve Equation'!$B$14</f>
        <v>0.75348162242260919</v>
      </c>
      <c r="O164" s="28">
        <f>(1/(1+EXP(('S Curve Equation'!$B$11-O119*'S Curve Equation'!$B$12)*'S Curve Equation'!$B$10))+'S Curve Equation'!$B$13)*'S Curve Equation'!$B$14</f>
        <v>0.74936919662335244</v>
      </c>
      <c r="P164" s="28">
        <f>(1/(1+EXP(('S Curve Equation'!$B$11-P119*'S Curve Equation'!$B$12)*'S Curve Equation'!$B$10))+'S Curve Equation'!$B$13)*'S Curve Equation'!$B$14</f>
        <v>0.74525190105295613</v>
      </c>
      <c r="Q164" s="28">
        <f>(1/(1+EXP(('S Curve Equation'!$B$11-Q119*'S Curve Equation'!$B$12)*'S Curve Equation'!$B$10))+'S Curve Equation'!$B$13)*'S Curve Equation'!$B$14</f>
        <v>0.74113063888042741</v>
      </c>
      <c r="R164" s="28">
        <f>(1/(1+EXP(('S Curve Equation'!$B$11-R119*'S Curve Equation'!$B$12)*'S Curve Equation'!$B$10))+'S Curve Equation'!$B$13)*'S Curve Equation'!$B$14</f>
        <v>0.73700630035488357</v>
      </c>
      <c r="S164" s="28">
        <f>(1/(1+EXP(('S Curve Equation'!$B$11-S119*'S Curve Equation'!$B$12)*'S Curve Equation'!$B$10))+'S Curve Equation'!$B$13)*'S Curve Equation'!$B$14</f>
        <v>0.73287976233608487</v>
      </c>
      <c r="T164" s="28">
        <f>(1/(1+EXP(('S Curve Equation'!$B$11-T119*'S Curve Equation'!$B$12)*'S Curve Equation'!$B$10))+'S Curve Equation'!$B$13)*'S Curve Equation'!$B$14</f>
        <v>0.72875188785657818</v>
      </c>
      <c r="U164" s="28">
        <f>(1/(1+EXP(('S Curve Equation'!$B$11-U119*'S Curve Equation'!$B$12)*'S Curve Equation'!$B$10))+'S Curve Equation'!$B$13)*'S Curve Equation'!$B$14</f>
        <v>0.72462352571511024</v>
      </c>
      <c r="V164" s="28">
        <f>(1/(1+EXP(('S Curve Equation'!$B$11-V119*'S Curve Equation'!$B$12)*'S Curve Equation'!$B$10))+'S Curve Equation'!$B$13)*'S Curve Equation'!$B$14</f>
        <v>0.72049551010086643</v>
      </c>
      <c r="W164" s="28">
        <f>(1/(1+EXP(('S Curve Equation'!$B$11-W119*'S Curve Equation'!$B$12)*'S Curve Equation'!$B$10))+'S Curve Equation'!$B$13)*'S Curve Equation'!$B$14</f>
        <v>0.71636866024808243</v>
      </c>
      <c r="X164" s="28">
        <f>(1/(1+EXP(('S Curve Equation'!$B$11-X119*'S Curve Equation'!$B$12)*'S Curve Equation'!$B$10))+'S Curve Equation'!$B$13)*'S Curve Equation'!$B$14</f>
        <v>0.71224378012049561</v>
      </c>
      <c r="Y164" s="28">
        <f>(1/(1+EXP(('S Curve Equation'!$B$11-Y119*'S Curve Equation'!$B$12)*'S Curve Equation'!$B$10))+'S Curve Equation'!$B$13)*'S Curve Equation'!$B$14</f>
        <v>0.70812165812506822</v>
      </c>
      <c r="Z164" s="28">
        <f>(1/(1+EXP(('S Curve Equation'!$B$11-Z119*'S Curve Equation'!$B$12)*'S Curve Equation'!$B$10))+'S Curve Equation'!$B$13)*'S Curve Equation'!$B$14</f>
        <v>0.70400306685437997</v>
      </c>
      <c r="AA164" s="28">
        <f>(1/(1+EXP(('S Curve Equation'!$B$11-AA119*'S Curve Equation'!$B$12)*'S Curve Equation'!$B$10))+'S Curve Equation'!$B$13)*'S Curve Equation'!$B$14</f>
        <v>0.69988876285702217</v>
      </c>
      <c r="AB164" s="28">
        <f>(1/(1+EXP(('S Curve Equation'!$B$11-AB119*'S Curve Equation'!$B$12)*'S Curve Equation'!$B$10))+'S Curve Equation'!$B$13)*'S Curve Equation'!$B$14</f>
        <v>0.69577948643532184</v>
      </c>
      <c r="AC164" s="28">
        <f>(1/(1+EXP(('S Curve Equation'!$B$11-AC119*'S Curve Equation'!$B$12)*'S Curve Equation'!$B$10))+'S Curve Equation'!$B$13)*'S Curve Equation'!$B$14</f>
        <v>0.69167596146968313</v>
      </c>
      <c r="AD164" s="28">
        <f>(1/(1+EXP(('S Curve Equation'!$B$11-AD119*'S Curve Equation'!$B$12)*'S Curve Equation'!$B$10))+'S Curve Equation'!$B$13)*'S Curve Equation'!$B$14</f>
        <v>0.68757889526878457</v>
      </c>
      <c r="AE164" s="28">
        <f>(1/(1+EXP(('S Curve Equation'!$B$11-AE119*'S Curve Equation'!$B$12)*'S Curve Equation'!$B$10))+'S Curve Equation'!$B$13)*'S Curve Equation'!$B$14</f>
        <v>0.68348897844488243</v>
      </c>
      <c r="AF164" s="28">
        <f>(1/(1+EXP(('S Curve Equation'!$B$11-AF119*'S Curve Equation'!$B$12)*'S Curve Equation'!$B$10))+'S Curve Equation'!$B$13)*'S Curve Equation'!$B$14</f>
        <v>0.67940688481342171</v>
      </c>
    </row>
    <row r="165" spans="1:32" x14ac:dyDescent="0.2">
      <c r="A165" s="6" t="s">
        <v>43</v>
      </c>
      <c r="B165" s="28">
        <f>(1/(1+EXP(('S Curve Equation'!$B$11-B120*'S Curve Equation'!$B$12)*'S Curve Equation'!$B$10))+'S Curve Equation'!$B$13)*'S Curve Equation'!$B$14</f>
        <v>0.70000000000000007</v>
      </c>
      <c r="C165" s="28">
        <f>(1/(1+EXP(('S Curve Equation'!$B$11-C120*'S Curve Equation'!$B$12)*'S Curve Equation'!$B$10))+'S Curve Equation'!$B$13)*'S Curve Equation'!$B$14</f>
        <v>0.69548860896168208</v>
      </c>
      <c r="D165" s="28">
        <f>(1/(1+EXP(('S Curve Equation'!$B$11-D120*'S Curve Equation'!$B$12)*'S Curve Equation'!$B$10))+'S Curve Equation'!$B$13)*'S Curve Equation'!$B$14</f>
        <v>0.69081863573831004</v>
      </c>
      <c r="E165" s="28">
        <f>(1/(1+EXP(('S Curve Equation'!$B$11-E120*'S Curve Equation'!$B$12)*'S Curve Equation'!$B$10))+'S Curve Equation'!$B$13)*'S Curve Equation'!$B$14</f>
        <v>0.6861403276981024</v>
      </c>
      <c r="F165" s="28">
        <f>(1/(1+EXP(('S Curve Equation'!$B$11-F120*'S Curve Equation'!$B$12)*'S Curve Equation'!$B$10))+'S Curve Equation'!$B$13)*'S Curve Equation'!$B$14</f>
        <v>0.68147245438927717</v>
      </c>
      <c r="G165" s="28">
        <f>(1/(1+EXP(('S Curve Equation'!$B$11-G120*'S Curve Equation'!$B$12)*'S Curve Equation'!$B$10))+'S Curve Equation'!$B$13)*'S Curve Equation'!$B$14</f>
        <v>0.67677792379416635</v>
      </c>
      <c r="H165" s="28">
        <f>(1/(1+EXP(('S Curve Equation'!$B$11-H120*'S Curve Equation'!$B$12)*'S Curve Equation'!$B$10))+'S Curve Equation'!$B$13)*'S Curve Equation'!$B$14</f>
        <v>0.67205023447567735</v>
      </c>
      <c r="I165" s="28">
        <f>(1/(1+EXP(('S Curve Equation'!$B$11-I120*'S Curve Equation'!$B$12)*'S Curve Equation'!$B$10))+'S Curve Equation'!$B$13)*'S Curve Equation'!$B$14</f>
        <v>0.66733367226461093</v>
      </c>
      <c r="J165" s="28">
        <f>(1/(1+EXP(('S Curve Equation'!$B$11-J120*'S Curve Equation'!$B$12)*'S Curve Equation'!$B$10))+'S Curve Equation'!$B$13)*'S Curve Equation'!$B$14</f>
        <v>0.66264882606349063</v>
      </c>
      <c r="K165" s="28">
        <f>(1/(1+EXP(('S Curve Equation'!$B$11-K120*'S Curve Equation'!$B$12)*'S Curve Equation'!$B$10))+'S Curve Equation'!$B$13)*'S Curve Equation'!$B$14</f>
        <v>0.6580157695536295</v>
      </c>
      <c r="L165" s="28">
        <f>(1/(1+EXP(('S Curve Equation'!$B$11-L120*'S Curve Equation'!$B$12)*'S Curve Equation'!$B$10))+'S Curve Equation'!$B$13)*'S Curve Equation'!$B$14</f>
        <v>0.65354062832785598</v>
      </c>
      <c r="M165" s="28">
        <f>(1/(1+EXP(('S Curve Equation'!$B$11-M120*'S Curve Equation'!$B$12)*'S Curve Equation'!$B$10))+'S Curve Equation'!$B$13)*'S Curve Equation'!$B$14</f>
        <v>0.64895653063959213</v>
      </c>
      <c r="N165" s="28">
        <f>(1/(1+EXP(('S Curve Equation'!$B$11-N120*'S Curve Equation'!$B$12)*'S Curve Equation'!$B$10))+'S Curve Equation'!$B$13)*'S Curve Equation'!$B$14</f>
        <v>0.64438846902737357</v>
      </c>
      <c r="O165" s="28">
        <f>(1/(1+EXP(('S Curve Equation'!$B$11-O120*'S Curve Equation'!$B$12)*'S Curve Equation'!$B$10))+'S Curve Equation'!$B$13)*'S Curve Equation'!$B$14</f>
        <v>0.63983722103310414</v>
      </c>
      <c r="P165" s="28">
        <f>(1/(1+EXP(('S Curve Equation'!$B$11-P120*'S Curve Equation'!$B$12)*'S Curve Equation'!$B$10))+'S Curve Equation'!$B$13)*'S Curve Equation'!$B$14</f>
        <v>0.63530353655341743</v>
      </c>
      <c r="Q165" s="28">
        <f>(1/(1+EXP(('S Curve Equation'!$B$11-Q120*'S Curve Equation'!$B$12)*'S Curve Equation'!$B$10))+'S Curve Equation'!$B$13)*'S Curve Equation'!$B$14</f>
        <v>0.63078813802942957</v>
      </c>
      <c r="R165" s="28">
        <f>(1/(1+EXP(('S Curve Equation'!$B$11-R120*'S Curve Equation'!$B$12)*'S Curve Equation'!$B$10))+'S Curve Equation'!$B$13)*'S Curve Equation'!$B$14</f>
        <v>0.62629172066789618</v>
      </c>
      <c r="S165" s="28">
        <f>(1/(1+EXP(('S Curve Equation'!$B$11-S120*'S Curve Equation'!$B$12)*'S Curve Equation'!$B$10))+'S Curve Equation'!$B$13)*'S Curve Equation'!$B$14</f>
        <v>0.62181495269182718</v>
      </c>
      <c r="T165" s="28">
        <f>(1/(1+EXP(('S Curve Equation'!$B$11-T120*'S Curve Equation'!$B$12)*'S Curve Equation'!$B$10))+'S Curve Equation'!$B$13)*'S Curve Equation'!$B$14</f>
        <v>0.61735847561863766</v>
      </c>
      <c r="U165" s="28">
        <f>(1/(1+EXP(('S Curve Equation'!$B$11-U120*'S Curve Equation'!$B$12)*'S Curve Equation'!$B$10))+'S Curve Equation'!$B$13)*'S Curve Equation'!$B$14</f>
        <v>0.6129229045639788</v>
      </c>
      <c r="V165" s="28">
        <f>(1/(1+EXP(('S Curve Equation'!$B$11-V120*'S Curve Equation'!$B$12)*'S Curve Equation'!$B$10))+'S Curve Equation'!$B$13)*'S Curve Equation'!$B$14</f>
        <v>0.60850882856937805</v>
      </c>
      <c r="W165" s="28">
        <f>(1/(1+EXP(('S Curve Equation'!$B$11-W120*'S Curve Equation'!$B$12)*'S Curve Equation'!$B$10))+'S Curve Equation'!$B$13)*'S Curve Equation'!$B$14</f>
        <v>0.60411681095191205</v>
      </c>
      <c r="X165" s="28">
        <f>(1/(1+EXP(('S Curve Equation'!$B$11-X120*'S Curve Equation'!$B$12)*'S Curve Equation'!$B$10))+'S Curve Equation'!$B$13)*'S Curve Equation'!$B$14</f>
        <v>0.59974738967415264</v>
      </c>
      <c r="Y165" s="28">
        <f>(1/(1+EXP(('S Curve Equation'!$B$11-Y120*'S Curve Equation'!$B$12)*'S Curve Equation'!$B$10))+'S Curve Equation'!$B$13)*'S Curve Equation'!$B$14</f>
        <v>0.59540107773267725</v>
      </c>
      <c r="Z165" s="28">
        <f>(1/(1+EXP(('S Curve Equation'!$B$11-Z120*'S Curve Equation'!$B$12)*'S Curve Equation'!$B$10))+'S Curve Equation'!$B$13)*'S Curve Equation'!$B$14</f>
        <v>0.59107836356351118</v>
      </c>
      <c r="AA165" s="28">
        <f>(1/(1+EXP(('S Curve Equation'!$B$11-AA120*'S Curve Equation'!$B$12)*'S Curve Equation'!$B$10))+'S Curve Equation'!$B$13)*'S Curve Equation'!$B$14</f>
        <v>0.58677971146287278</v>
      </c>
      <c r="AB165" s="28">
        <f>(1/(1+EXP(('S Curve Equation'!$B$11-AB120*'S Curve Equation'!$B$12)*'S Curve Equation'!$B$10))+'S Curve Equation'!$B$13)*'S Curve Equation'!$B$14</f>
        <v>0.58250556202169745</v>
      </c>
      <c r="AC165" s="28">
        <f>(1/(1+EXP(('S Curve Equation'!$B$11-AC120*'S Curve Equation'!$B$12)*'S Curve Equation'!$B$10))+'S Curve Equation'!$B$13)*'S Curve Equation'!$B$14</f>
        <v>0.57825633257245279</v>
      </c>
      <c r="AD165" s="28">
        <f>(1/(1+EXP(('S Curve Equation'!$B$11-AD120*'S Curve Equation'!$B$12)*'S Curve Equation'!$B$10))+'S Curve Equation'!$B$13)*'S Curve Equation'!$B$14</f>
        <v>0.57403241764679391</v>
      </c>
      <c r="AE165" s="28">
        <f>(1/(1+EXP(('S Curve Equation'!$B$11-AE120*'S Curve Equation'!$B$12)*'S Curve Equation'!$B$10))+'S Curve Equation'!$B$13)*'S Curve Equation'!$B$14</f>
        <v>0.56983418944269892</v>
      </c>
      <c r="AF165" s="28">
        <f>(1/(1+EXP(('S Curve Equation'!$B$11-AF120*'S Curve Equation'!$B$12)*'S Curve Equation'!$B$10))+'S Curve Equation'!$B$13)*'S Curve Equation'!$B$14</f>
        <v>0.56566199829976493</v>
      </c>
    </row>
    <row r="166" spans="1:32" x14ac:dyDescent="0.2">
      <c r="A166" s="6" t="s">
        <v>44</v>
      </c>
      <c r="B166" s="28">
        <f>(1/(1+EXP(('S Curve Equation'!$B$11-B121*'S Curve Equation'!$B$12)*'S Curve Equation'!$B$10))+'S Curve Equation'!$B$13)*'S Curve Equation'!$B$14</f>
        <v>0.81499999999999995</v>
      </c>
      <c r="C166" s="28">
        <f>(1/(1+EXP(('S Curve Equation'!$B$11-C121*'S Curve Equation'!$B$12)*'S Curve Equation'!$B$10))+'S Curve Equation'!$B$13)*'S Curve Equation'!$B$14</f>
        <v>0.81130516957266252</v>
      </c>
      <c r="D166" s="28">
        <f>(1/(1+EXP(('S Curve Equation'!$B$11-D121*'S Curve Equation'!$B$12)*'S Curve Equation'!$B$10))+'S Curve Equation'!$B$13)*'S Curve Equation'!$B$14</f>
        <v>0.80745654007394385</v>
      </c>
      <c r="E166" s="28">
        <f>(1/(1+EXP(('S Curve Equation'!$B$11-E121*'S Curve Equation'!$B$12)*'S Curve Equation'!$B$10))+'S Curve Equation'!$B$13)*'S Curve Equation'!$B$14</f>
        <v>0.80357662437018562</v>
      </c>
      <c r="F166" s="28">
        <f>(1/(1+EXP(('S Curve Equation'!$B$11-F121*'S Curve Equation'!$B$12)*'S Curve Equation'!$B$10))+'S Curve Equation'!$B$13)*'S Curve Equation'!$B$14</f>
        <v>0.79968098544026056</v>
      </c>
      <c r="G166" s="28">
        <f>(1/(1+EXP(('S Curve Equation'!$B$11-G121*'S Curve Equation'!$B$12)*'S Curve Equation'!$B$10))+'S Curve Equation'!$B$13)*'S Curve Equation'!$B$14</f>
        <v>0.79573851949619767</v>
      </c>
      <c r="H166" s="28">
        <f>(1/(1+EXP(('S Curve Equation'!$B$11-H121*'S Curve Equation'!$B$12)*'S Curve Equation'!$B$10))+'S Curve Equation'!$B$13)*'S Curve Equation'!$B$14</f>
        <v>0.79174327331249605</v>
      </c>
      <c r="I166" s="28">
        <f>(1/(1+EXP(('S Curve Equation'!$B$11-I121*'S Curve Equation'!$B$12)*'S Curve Equation'!$B$10))+'S Curve Equation'!$B$13)*'S Curve Equation'!$B$14</f>
        <v>0.78773247457180307</v>
      </c>
      <c r="J166" s="28">
        <f>(1/(1+EXP(('S Curve Equation'!$B$11-J121*'S Curve Equation'!$B$12)*'S Curve Equation'!$B$10))+'S Curve Equation'!$B$13)*'S Curve Equation'!$B$14</f>
        <v>0.78372394740382978</v>
      </c>
      <c r="K166" s="28">
        <f>(1/(1+EXP(('S Curve Equation'!$B$11-K121*'S Curve Equation'!$B$12)*'S Curve Equation'!$B$10))+'S Curve Equation'!$B$13)*'S Curve Equation'!$B$14</f>
        <v>0.77973550180685858</v>
      </c>
      <c r="L166" s="28">
        <f>(1/(1+EXP(('S Curve Equation'!$B$11-L121*'S Curve Equation'!$B$12)*'S Curve Equation'!$B$10))+'S Curve Equation'!$B$13)*'S Curve Equation'!$B$14</f>
        <v>0.77586009963392888</v>
      </c>
      <c r="M166" s="28">
        <f>(1/(1+EXP(('S Curve Equation'!$B$11-M121*'S Curve Equation'!$B$12)*'S Curve Equation'!$B$10))+'S Curve Equation'!$B$13)*'S Curve Equation'!$B$14</f>
        <v>0.77186698847168711</v>
      </c>
      <c r="N166" s="28">
        <f>(1/(1+EXP(('S Curve Equation'!$B$11-N121*'S Curve Equation'!$B$12)*'S Curve Equation'!$B$10))+'S Curve Equation'!$B$13)*'S Curve Equation'!$B$14</f>
        <v>0.76786431199254623</v>
      </c>
      <c r="O166" s="28">
        <f>(1/(1+EXP(('S Curve Equation'!$B$11-O121*'S Curve Equation'!$B$12)*'S Curve Equation'!$B$10))+'S Curve Equation'!$B$13)*'S Curve Equation'!$B$14</f>
        <v>0.76385298214761244</v>
      </c>
      <c r="P166" s="28">
        <f>(1/(1+EXP(('S Curve Equation'!$B$11-P121*'S Curve Equation'!$B$12)*'S Curve Equation'!$B$10))+'S Curve Equation'!$B$13)*'S Curve Equation'!$B$14</f>
        <v>0.75983390170809229</v>
      </c>
      <c r="Q166" s="28">
        <f>(1/(1+EXP(('S Curve Equation'!$B$11-Q121*'S Curve Equation'!$B$12)*'S Curve Equation'!$B$10))+'S Curve Equation'!$B$13)*'S Curve Equation'!$B$14</f>
        <v>0.75580796367858172</v>
      </c>
      <c r="R166" s="28">
        <f>(1/(1+EXP(('S Curve Equation'!$B$11-R121*'S Curve Equation'!$B$12)*'S Curve Equation'!$B$10))+'S Curve Equation'!$B$13)*'S Curve Equation'!$B$14</f>
        <v>0.75177605073947362</v>
      </c>
      <c r="S166" s="28">
        <f>(1/(1+EXP(('S Curve Equation'!$B$11-S121*'S Curve Equation'!$B$12)*'S Curve Equation'!$B$10))+'S Curve Equation'!$B$13)*'S Curve Equation'!$B$14</f>
        <v>0.74773903471849879</v>
      </c>
      <c r="T166" s="28">
        <f>(1/(1+EXP(('S Curve Equation'!$B$11-T121*'S Curve Equation'!$B$12)*'S Curve Equation'!$B$10))+'S Curve Equation'!$B$13)*'S Curve Equation'!$B$14</f>
        <v>0.74369777609133314</v>
      </c>
      <c r="U166" s="28">
        <f>(1/(1+EXP(('S Curve Equation'!$B$11-U121*'S Curve Equation'!$B$12)*'S Curve Equation'!$B$10))+'S Curve Equation'!$B$13)*'S Curve Equation'!$B$14</f>
        <v>0.73965312351117496</v>
      </c>
      <c r="V166" s="28">
        <f>(1/(1+EXP(('S Curve Equation'!$B$11-V121*'S Curve Equation'!$B$12)*'S Curve Equation'!$B$10))+'S Curve Equation'!$B$13)*'S Curve Equation'!$B$14</f>
        <v>0.73560591336708669</v>
      </c>
      <c r="W166" s="28">
        <f>(1/(1+EXP(('S Curve Equation'!$B$11-W121*'S Curve Equation'!$B$12)*'S Curve Equation'!$B$10))+'S Curve Equation'!$B$13)*'S Curve Equation'!$B$14</f>
        <v>0.73155696937087245</v>
      </c>
      <c r="X166" s="28">
        <f>(1/(1+EXP(('S Curve Equation'!$B$11-X121*'S Curve Equation'!$B$12)*'S Curve Equation'!$B$10))+'S Curve Equation'!$B$13)*'S Curve Equation'!$B$14</f>
        <v>0.72750710217219372</v>
      </c>
      <c r="Y166" s="28">
        <f>(1/(1+EXP(('S Curve Equation'!$B$11-Y121*'S Curve Equation'!$B$12)*'S Curve Equation'!$B$10))+'S Curve Equation'!$B$13)*'S Curve Equation'!$B$14</f>
        <v>0.7234571090015689</v>
      </c>
      <c r="Z166" s="28">
        <f>(1/(1+EXP(('S Curve Equation'!$B$11-Z121*'S Curve Equation'!$B$12)*'S Curve Equation'!$B$10))+'S Curve Equation'!$B$13)*'S Curve Equation'!$B$14</f>
        <v>0.71940777334087691</v>
      </c>
      <c r="AA166" s="28">
        <f>(1/(1+EXP(('S Curve Equation'!$B$11-AA121*'S Curve Equation'!$B$12)*'S Curve Equation'!$B$10))+'S Curve Equation'!$B$13)*'S Curve Equation'!$B$14</f>
        <v>0.71535986462089929</v>
      </c>
      <c r="AB166" s="28">
        <f>(1/(1+EXP(('S Curve Equation'!$B$11-AB121*'S Curve Equation'!$B$12)*'S Curve Equation'!$B$10))+'S Curve Equation'!$B$13)*'S Curve Equation'!$B$14</f>
        <v>0.71131413794543574</v>
      </c>
      <c r="AC166" s="28">
        <f>(1/(1+EXP(('S Curve Equation'!$B$11-AC121*'S Curve Equation'!$B$12)*'S Curve Equation'!$B$10))+'S Curve Equation'!$B$13)*'S Curve Equation'!$B$14</f>
        <v>0.70727133384147056</v>
      </c>
      <c r="AD166" s="28">
        <f>(1/(1+EXP(('S Curve Equation'!$B$11-AD121*'S Curve Equation'!$B$12)*'S Curve Equation'!$B$10))+'S Curve Equation'!$B$13)*'S Curve Equation'!$B$14</f>
        <v>0.70323217803482063</v>
      </c>
      <c r="AE166" s="28">
        <f>(1/(1+EXP(('S Curve Equation'!$B$11-AE121*'S Curve Equation'!$B$12)*'S Curve Equation'!$B$10))+'S Curve Equation'!$B$13)*'S Curve Equation'!$B$14</f>
        <v>0.69919738125068875</v>
      </c>
      <c r="AF166" s="28">
        <f>(1/(1+EXP(('S Curve Equation'!$B$11-AF121*'S Curve Equation'!$B$12)*'S Curve Equation'!$B$10))+'S Curve Equation'!$B$13)*'S Curve Equation'!$B$14</f>
        <v>0.69516763903849954</v>
      </c>
    </row>
    <row r="167" spans="1:32" x14ac:dyDescent="0.2">
      <c r="A167" s="6" t="s">
        <v>45</v>
      </c>
      <c r="B167" s="28">
        <f>(1/(1+EXP(('S Curve Equation'!$B$11-B122*'S Curve Equation'!$B$12)*'S Curve Equation'!$B$10))+'S Curve Equation'!$B$13)*'S Curve Equation'!$B$14</f>
        <v>0.79200000000000004</v>
      </c>
      <c r="C167" s="28">
        <f>(1/(1+EXP(('S Curve Equation'!$B$11-C122*'S Curve Equation'!$B$12)*'S Curve Equation'!$B$10))+'S Curve Equation'!$B$13)*'S Curve Equation'!$B$14</f>
        <v>0.78808366084625292</v>
      </c>
      <c r="D167" s="28">
        <f>(1/(1+EXP(('S Curve Equation'!$B$11-D122*'S Curve Equation'!$B$12)*'S Curve Equation'!$B$10))+'S Curve Equation'!$B$13)*'S Curve Equation'!$B$14</f>
        <v>0.78400990560146233</v>
      </c>
      <c r="E167" s="28">
        <f>(1/(1+EXP(('S Curve Equation'!$B$11-E122*'S Curve Equation'!$B$12)*'S Curve Equation'!$B$10))+'S Curve Equation'!$B$13)*'S Curve Equation'!$B$14</f>
        <v>0.77990875639658264</v>
      </c>
      <c r="F167" s="28">
        <f>(1/(1+EXP(('S Curve Equation'!$B$11-F122*'S Curve Equation'!$B$12)*'S Curve Equation'!$B$10))+'S Curve Equation'!$B$13)*'S Curve Equation'!$B$14</f>
        <v>0.7757967027233067</v>
      </c>
      <c r="G167" s="28">
        <f>(1/(1+EXP(('S Curve Equation'!$B$11-G122*'S Curve Equation'!$B$12)*'S Curve Equation'!$B$10))+'S Curve Equation'!$B$13)*'S Curve Equation'!$B$14</f>
        <v>0.77164098599662589</v>
      </c>
      <c r="H167" s="28">
        <f>(1/(1+EXP(('S Curve Equation'!$B$11-H122*'S Curve Equation'!$B$12)*'S Curve Equation'!$B$10))+'S Curve Equation'!$B$13)*'S Curve Equation'!$B$14</f>
        <v>0.76743548515894211</v>
      </c>
      <c r="I167" s="28">
        <f>(1/(1+EXP(('S Curve Equation'!$B$11-I122*'S Curve Equation'!$B$12)*'S Curve Equation'!$B$10))+'S Curve Equation'!$B$13)*'S Curve Equation'!$B$14</f>
        <v>0.76321947227025655</v>
      </c>
      <c r="J167" s="28">
        <f>(1/(1+EXP(('S Curve Equation'!$B$11-J122*'S Curve Equation'!$B$12)*'S Curve Equation'!$B$10))+'S Curve Equation'!$B$13)*'S Curve Equation'!$B$14</f>
        <v>0.75901164842647628</v>
      </c>
      <c r="K167" s="28">
        <f>(1/(1+EXP(('S Curve Equation'!$B$11-K122*'S Curve Equation'!$B$12)*'S Curve Equation'!$B$10))+'S Curve Equation'!$B$13)*'S Curve Equation'!$B$14</f>
        <v>0.75483059870043501</v>
      </c>
      <c r="L167" s="28">
        <f>(1/(1+EXP(('S Curve Equation'!$B$11-L122*'S Curve Equation'!$B$12)*'S Curve Equation'!$B$10))+'S Curve Equation'!$B$13)*'S Curve Equation'!$B$14</f>
        <v>0.7507734348717241</v>
      </c>
      <c r="M167" s="28">
        <f>(1/(1+EXP(('S Curve Equation'!$B$11-M122*'S Curve Equation'!$B$12)*'S Curve Equation'!$B$10))+'S Curve Equation'!$B$13)*'S Curve Equation'!$B$14</f>
        <v>0.74659853433330714</v>
      </c>
      <c r="N167" s="28">
        <f>(1/(1+EXP(('S Curve Equation'!$B$11-N122*'S Curve Equation'!$B$12)*'S Curve Equation'!$B$10))+'S Curve Equation'!$B$13)*'S Curve Equation'!$B$14</f>
        <v>0.74241917110254185</v>
      </c>
      <c r="O167" s="28">
        <f>(1/(1+EXP(('S Curve Equation'!$B$11-O122*'S Curve Equation'!$B$12)*'S Curve Equation'!$B$10))+'S Curve Equation'!$B$13)*'S Curve Equation'!$B$14</f>
        <v>0.73823627854742013</v>
      </c>
      <c r="P167" s="28">
        <f>(1/(1+EXP(('S Curve Equation'!$B$11-P122*'S Curve Equation'!$B$12)*'S Curve Equation'!$B$10))+'S Curve Equation'!$B$13)*'S Curve Equation'!$B$14</f>
        <v>0.73405077611551939</v>
      </c>
      <c r="Q167" s="28">
        <f>(1/(1+EXP(('S Curve Equation'!$B$11-Q122*'S Curve Equation'!$B$12)*'S Curve Equation'!$B$10))+'S Curve Equation'!$B$13)*'S Curve Equation'!$B$14</f>
        <v>0.72986356885067882</v>
      </c>
      <c r="R167" s="28">
        <f>(1/(1+EXP(('S Curve Equation'!$B$11-R122*'S Curve Equation'!$B$12)*'S Curve Equation'!$B$10))+'S Curve Equation'!$B$13)*'S Curve Equation'!$B$14</f>
        <v>0.72567554694372871</v>
      </c>
      <c r="S167" s="28">
        <f>(1/(1+EXP(('S Curve Equation'!$B$11-S122*'S Curve Equation'!$B$12)*'S Curve Equation'!$B$10))+'S Curve Equation'!$B$13)*'S Curve Equation'!$B$14</f>
        <v>0.72148758531683854</v>
      </c>
      <c r="T167" s="28">
        <f>(1/(1+EXP(('S Curve Equation'!$B$11-T122*'S Curve Equation'!$B$12)*'S Curve Equation'!$B$10))+'S Curve Equation'!$B$13)*'S Curve Equation'!$B$14</f>
        <v>0.71730054324098425</v>
      </c>
      <c r="U167" s="28">
        <f>(1/(1+EXP(('S Curve Equation'!$B$11-U122*'S Curve Equation'!$B$12)*'S Curve Equation'!$B$10))+'S Curve Equation'!$B$13)*'S Curve Equation'!$B$14</f>
        <v>0.71311526398600589</v>
      </c>
      <c r="V167" s="28">
        <f>(1/(1+EXP(('S Curve Equation'!$B$11-V122*'S Curve Equation'!$B$12)*'S Curve Equation'!$B$10))+'S Curve Equation'!$B$13)*'S Curve Equation'!$B$14</f>
        <v>0.70893257450262659</v>
      </c>
      <c r="W167" s="28">
        <f>(1/(1+EXP(('S Curve Equation'!$B$11-W122*'S Curve Equation'!$B$12)*'S Curve Equation'!$B$10))+'S Curve Equation'!$B$13)*'S Curve Equation'!$B$14</f>
        <v>0.70475328513579305</v>
      </c>
      <c r="X167" s="28">
        <f>(1/(1+EXP(('S Curve Equation'!$B$11-X122*'S Curve Equation'!$B$12)*'S Curve Equation'!$B$10))+'S Curve Equation'!$B$13)*'S Curve Equation'!$B$14</f>
        <v>0.70057818936863714</v>
      </c>
      <c r="Y167" s="28">
        <f>(1/(1+EXP(('S Curve Equation'!$B$11-Y122*'S Curve Equation'!$B$12)*'S Curve Equation'!$B$10))+'S Curve Equation'!$B$13)*'S Curve Equation'!$B$14</f>
        <v>0.69640806359631657</v>
      </c>
      <c r="Z167" s="28">
        <f>(1/(1+EXP(('S Curve Equation'!$B$11-Z122*'S Curve Equation'!$B$12)*'S Curve Equation'!$B$10))+'S Curve Equation'!$B$13)*'S Curve Equation'!$B$14</f>
        <v>0.69224366692897266</v>
      </c>
      <c r="AA167" s="28">
        <f>(1/(1+EXP(('S Curve Equation'!$B$11-AA122*'S Curve Equation'!$B$12)*'S Curve Equation'!$B$10))+'S Curve Equation'!$B$13)*'S Curve Equation'!$B$14</f>
        <v>0.6880857410229767</v>
      </c>
      <c r="AB167" s="28">
        <f>(1/(1+EXP(('S Curve Equation'!$B$11-AB122*'S Curve Equation'!$B$12)*'S Curve Equation'!$B$10))+'S Curve Equation'!$B$13)*'S Curve Equation'!$B$14</f>
        <v>0.6839350099396484</v>
      </c>
      <c r="AC167" s="28">
        <f>(1/(1+EXP(('S Curve Equation'!$B$11-AC122*'S Curve Equation'!$B$12)*'S Curve Equation'!$B$10))+'S Curve Equation'!$B$13)*'S Curve Equation'!$B$14</f>
        <v>0.67979218003058584</v>
      </c>
      <c r="AD167" s="28">
        <f>(1/(1+EXP(('S Curve Equation'!$B$11-AD122*'S Curve Equation'!$B$12)*'S Curve Equation'!$B$10))+'S Curve Equation'!$B$13)*'S Curve Equation'!$B$14</f>
        <v>0.67565793984871669</v>
      </c>
      <c r="AE167" s="28">
        <f>(1/(1+EXP(('S Curve Equation'!$B$11-AE122*'S Curve Equation'!$B$12)*'S Curve Equation'!$B$10))+'S Curve Equation'!$B$13)*'S Curve Equation'!$B$14</f>
        <v>0.67153296008418517</v>
      </c>
      <c r="AF167" s="28">
        <f>(1/(1+EXP(('S Curve Equation'!$B$11-AF122*'S Curve Equation'!$B$12)*'S Curve Equation'!$B$10))+'S Curve Equation'!$B$13)*'S Curve Equation'!$B$14</f>
        <v>0.66741789352415826</v>
      </c>
    </row>
    <row r="168" spans="1:32" x14ac:dyDescent="0.2">
      <c r="A168" s="6" t="s">
        <v>46</v>
      </c>
      <c r="B168" s="28">
        <f>(1/(1+EXP(('S Curve Equation'!$B$11-B123*'S Curve Equation'!$B$12)*'S Curve Equation'!$B$10))+'S Curve Equation'!$B$13)*'S Curve Equation'!$B$14</f>
        <v>0.72699999999999998</v>
      </c>
      <c r="C168" s="28">
        <f>(1/(1+EXP(('S Curve Equation'!$B$11-C123*'S Curve Equation'!$B$12)*'S Curve Equation'!$B$10))+'S Curve Equation'!$B$13)*'S Curve Equation'!$B$14</f>
        <v>0.72261791095375194</v>
      </c>
      <c r="D168" s="28">
        <f>(1/(1+EXP(('S Curve Equation'!$B$11-D123*'S Curve Equation'!$B$12)*'S Curve Equation'!$B$10))+'S Curve Equation'!$B$13)*'S Curve Equation'!$B$14</f>
        <v>0.71807571930104908</v>
      </c>
      <c r="E168" s="28">
        <f>(1/(1+EXP(('S Curve Equation'!$B$11-E123*'S Curve Equation'!$B$12)*'S Curve Equation'!$B$10))+'S Curve Equation'!$B$13)*'S Curve Equation'!$B$14</f>
        <v>0.71351927138720228</v>
      </c>
      <c r="F168" s="28">
        <f>(1/(1+EXP(('S Curve Equation'!$B$11-F123*'S Curve Equation'!$B$12)*'S Curve Equation'!$B$10))+'S Curve Equation'!$B$13)*'S Curve Equation'!$B$14</f>
        <v>0.70896688914186567</v>
      </c>
      <c r="G168" s="28">
        <f>(1/(1+EXP(('S Curve Equation'!$B$11-G123*'S Curve Equation'!$B$12)*'S Curve Equation'!$B$10))+'S Curve Equation'!$B$13)*'S Curve Equation'!$B$14</f>
        <v>0.70438240339634184</v>
      </c>
      <c r="H168" s="28">
        <f>(1/(1+EXP(('S Curve Equation'!$B$11-H123*'S Curve Equation'!$B$12)*'S Curve Equation'!$B$10))+'S Curve Equation'!$B$13)*'S Curve Equation'!$B$14</f>
        <v>0.6997593851170848</v>
      </c>
      <c r="I168" s="28">
        <f>(1/(1+EXP(('S Curve Equation'!$B$11-I123*'S Curve Equation'!$B$12)*'S Curve Equation'!$B$10))+'S Curve Equation'!$B$13)*'S Curve Equation'!$B$14</f>
        <v>0.69514113336282302</v>
      </c>
      <c r="J168" s="28">
        <f>(1/(1+EXP(('S Curve Equation'!$B$11-J123*'S Curve Equation'!$B$12)*'S Curve Equation'!$B$10))+'S Curve Equation'!$B$13)*'S Curve Equation'!$B$14</f>
        <v>0.69054792682006105</v>
      </c>
      <c r="K168" s="28">
        <f>(1/(1+EXP(('S Curve Equation'!$B$11-K123*'S Curve Equation'!$B$12)*'S Curve Equation'!$B$10))+'S Curve Equation'!$B$13)*'S Curve Equation'!$B$14</f>
        <v>0.68599964090856858</v>
      </c>
      <c r="L168" s="28">
        <f>(1/(1+EXP(('S Curve Equation'!$B$11-L123*'S Curve Equation'!$B$12)*'S Curve Equation'!$B$10))+'S Curve Equation'!$B$13)*'S Curve Equation'!$B$14</f>
        <v>0.68160088345870828</v>
      </c>
      <c r="M168" s="28">
        <f>(1/(1+EXP(('S Curve Equation'!$B$11-M123*'S Curve Equation'!$B$12)*'S Curve Equation'!$B$10))+'S Curve Equation'!$B$13)*'S Curve Equation'!$B$14</f>
        <v>0.67708945990141112</v>
      </c>
      <c r="N168" s="28">
        <f>(1/(1+EXP(('S Curve Equation'!$B$11-N123*'S Curve Equation'!$B$12)*'S Curve Equation'!$B$10))+'S Curve Equation'!$B$13)*'S Curve Equation'!$B$14</f>
        <v>0.6725882428094544</v>
      </c>
      <c r="O168" s="28">
        <f>(1/(1+EXP(('S Curve Equation'!$B$11-O123*'S Curve Equation'!$B$12)*'S Curve Equation'!$B$10))+'S Curve Equation'!$B$13)*'S Curve Equation'!$B$14</f>
        <v>0.66809808945789517</v>
      </c>
      <c r="P168" s="28">
        <f>(1/(1+EXP(('S Curve Equation'!$B$11-P123*'S Curve Equation'!$B$12)*'S Curve Equation'!$B$10))+'S Curve Equation'!$B$13)*'S Curve Equation'!$B$14</f>
        <v>0.66361983237631927</v>
      </c>
      <c r="Q168" s="28">
        <f>(1/(1+EXP(('S Curve Equation'!$B$11-Q123*'S Curve Equation'!$B$12)*'S Curve Equation'!$B$10))+'S Curve Equation'!$B$13)*'S Curve Equation'!$B$14</f>
        <v>0.65915427931982351</v>
      </c>
      <c r="R168" s="28">
        <f>(1/(1+EXP(('S Curve Equation'!$B$11-R123*'S Curve Equation'!$B$12)*'S Curve Equation'!$B$10))+'S Curve Equation'!$B$13)*'S Curve Equation'!$B$14</f>
        <v>0.65470221327585154</v>
      </c>
      <c r="S168" s="28">
        <f>(1/(1+EXP(('S Curve Equation'!$B$11-S123*'S Curve Equation'!$B$12)*'S Curve Equation'!$B$10))+'S Curve Equation'!$B$13)*'S Curve Equation'!$B$14</f>
        <v>0.65026439250525048</v>
      </c>
      <c r="T168" s="28">
        <f>(1/(1+EXP(('S Curve Equation'!$B$11-T123*'S Curve Equation'!$B$12)*'S Curve Equation'!$B$10))+'S Curve Equation'!$B$13)*'S Curve Equation'!$B$14</f>
        <v>0.64584155061591764</v>
      </c>
      <c r="U168" s="28">
        <f>(1/(1+EXP(('S Curve Equation'!$B$11-U123*'S Curve Equation'!$B$12)*'S Curve Equation'!$B$10))+'S Curve Equation'!$B$13)*'S Curve Equation'!$B$14</f>
        <v>0.64143439666742663</v>
      </c>
      <c r="V168" s="28">
        <f>(1/(1+EXP(('S Curve Equation'!$B$11-V123*'S Curve Equation'!$B$12)*'S Curve Equation'!$B$10))+'S Curve Equation'!$B$13)*'S Curve Equation'!$B$14</f>
        <v>0.63704361530499354</v>
      </c>
      <c r="W168" s="28">
        <f>(1/(1+EXP(('S Curve Equation'!$B$11-W123*'S Curve Equation'!$B$12)*'S Curve Equation'!$B$10))+'S Curve Equation'!$B$13)*'S Curve Equation'!$B$14</f>
        <v>0.63266986692118576</v>
      </c>
      <c r="X168" s="28">
        <f>(1/(1+EXP(('S Curve Equation'!$B$11-X123*'S Curve Equation'!$B$12)*'S Curve Equation'!$B$10))+'S Curve Equation'!$B$13)*'S Curve Equation'!$B$14</f>
        <v>0.62831378784378289</v>
      </c>
      <c r="Y168" s="28">
        <f>(1/(1+EXP(('S Curve Equation'!$B$11-Y123*'S Curve Equation'!$B$12)*'S Curve Equation'!$B$10))+'S Curve Equation'!$B$13)*'S Curve Equation'!$B$14</f>
        <v>0.62397599054820951</v>
      </c>
      <c r="Z168" s="28">
        <f>(1/(1+EXP(('S Curve Equation'!$B$11-Z123*'S Curve Equation'!$B$12)*'S Curve Equation'!$B$10))+'S Curve Equation'!$B$13)*'S Curve Equation'!$B$14</f>
        <v>0.61965706389301545</v>
      </c>
      <c r="AA168" s="28">
        <f>(1/(1+EXP(('S Curve Equation'!$B$11-AA123*'S Curve Equation'!$B$12)*'S Curve Equation'!$B$10))+'S Curve Equation'!$B$13)*'S Curve Equation'!$B$14</f>
        <v>0.61535757337685182</v>
      </c>
      <c r="AB168" s="28">
        <f>(1/(1+EXP(('S Curve Equation'!$B$11-AB123*'S Curve Equation'!$B$12)*'S Curve Equation'!$B$10))+'S Curve Equation'!$B$13)*'S Curve Equation'!$B$14</f>
        <v>0.61107806141548004</v>
      </c>
      <c r="AC168" s="28">
        <f>(1/(1+EXP(('S Curve Equation'!$B$11-AC123*'S Curve Equation'!$B$12)*'S Curve Equation'!$B$10))+'S Curve Equation'!$B$13)*'S Curve Equation'!$B$14</f>
        <v>0.60681904763735561</v>
      </c>
      <c r="AD168" s="28">
        <f>(1/(1+EXP(('S Curve Equation'!$B$11-AD123*'S Curve Equation'!$B$12)*'S Curve Equation'!$B$10))+'S Curve Equation'!$B$13)*'S Curve Equation'!$B$14</f>
        <v>0.60258102919635304</v>
      </c>
      <c r="AE168" s="28">
        <f>(1/(1+EXP(('S Curve Equation'!$B$11-AE123*'S Curve Equation'!$B$12)*'S Curve Equation'!$B$10))+'S Curve Equation'!$B$13)*'S Curve Equation'!$B$14</f>
        <v>0.59836448110026208</v>
      </c>
      <c r="AF168" s="28">
        <f>(1/(1+EXP(('S Curve Equation'!$B$11-AF123*'S Curve Equation'!$B$12)*'S Curve Equation'!$B$10))+'S Curve Equation'!$B$13)*'S Curve Equation'!$B$14</f>
        <v>0.59416985655370991</v>
      </c>
    </row>
    <row r="169" spans="1:32" x14ac:dyDescent="0.2">
      <c r="A169" s="6" t="s">
        <v>47</v>
      </c>
      <c r="B169" s="28">
        <f>(1/(1+EXP(('S Curve Equation'!$B$11-B124*'S Curve Equation'!$B$12)*'S Curve Equation'!$B$10))+'S Curve Equation'!$B$13)*'S Curve Equation'!$B$14</f>
        <v>0.86915510948905106</v>
      </c>
      <c r="C169" s="28">
        <f>(1/(1+EXP(('S Curve Equation'!$B$11-C124*'S Curve Equation'!$B$12)*'S Curve Equation'!$B$10))+'S Curve Equation'!$B$13)*'S Curve Equation'!$B$14</f>
        <v>0.86611369994633636</v>
      </c>
      <c r="D169" s="28">
        <f>(1/(1+EXP(('S Curve Equation'!$B$11-D124*'S Curve Equation'!$B$12)*'S Curve Equation'!$B$10))+'S Curve Equation'!$B$13)*'S Curve Equation'!$B$14</f>
        <v>0.86293424337976021</v>
      </c>
      <c r="E169" s="28">
        <f>(1/(1+EXP(('S Curve Equation'!$B$11-E124*'S Curve Equation'!$B$12)*'S Curve Equation'!$B$10))+'S Curve Equation'!$B$13)*'S Curve Equation'!$B$14</f>
        <v>0.85971717392599822</v>
      </c>
      <c r="F169" s="28">
        <f>(1/(1+EXP(('S Curve Equation'!$B$11-F124*'S Curve Equation'!$B$12)*'S Curve Equation'!$B$10))+'S Curve Equation'!$B$13)*'S Curve Equation'!$B$14</f>
        <v>0.85647523737221221</v>
      </c>
      <c r="G169" s="28">
        <f>(1/(1+EXP(('S Curve Equation'!$B$11-G124*'S Curve Equation'!$B$12)*'S Curve Equation'!$B$10))+'S Curve Equation'!$B$13)*'S Curve Equation'!$B$14</f>
        <v>0.85318231848670822</v>
      </c>
      <c r="H169" s="28">
        <f>(1/(1+EXP(('S Curve Equation'!$B$11-H124*'S Curve Equation'!$B$12)*'S Curve Equation'!$B$10))+'S Curve Equation'!$B$13)*'S Curve Equation'!$B$14</f>
        <v>0.84983304207077948</v>
      </c>
      <c r="I169" s="28">
        <f>(1/(1+EXP(('S Curve Equation'!$B$11-I124*'S Curve Equation'!$B$12)*'S Curve Equation'!$B$10))+'S Curve Equation'!$B$13)*'S Curve Equation'!$B$14</f>
        <v>0.84645835530604652</v>
      </c>
      <c r="J169" s="28">
        <f>(1/(1+EXP(('S Curve Equation'!$B$11-J124*'S Curve Equation'!$B$12)*'S Curve Equation'!$B$10))+'S Curve Equation'!$B$13)*'S Curve Equation'!$B$14</f>
        <v>0.84307324698204134</v>
      </c>
      <c r="K169" s="28">
        <f>(1/(1+EXP(('S Curve Equation'!$B$11-K124*'S Curve Equation'!$B$12)*'S Curve Equation'!$B$10))+'S Curve Equation'!$B$13)*'S Curve Equation'!$B$14</f>
        <v>0.83969291099129728</v>
      </c>
      <c r="L169" s="28">
        <f>(1/(1+EXP(('S Curve Equation'!$B$11-L124*'S Curve Equation'!$B$12)*'S Curve Equation'!$B$10))+'S Curve Equation'!$B$13)*'S Curve Equation'!$B$14</f>
        <v>0.83639678571852605</v>
      </c>
      <c r="M169" s="28">
        <f>(1/(1+EXP(('S Curve Equation'!$B$11-M124*'S Curve Equation'!$B$12)*'S Curve Equation'!$B$10))+'S Curve Equation'!$B$13)*'S Curve Equation'!$B$14</f>
        <v>0.8329886356678764</v>
      </c>
      <c r="N169" s="28">
        <f>(1/(1+EXP(('S Curve Equation'!$B$11-N124*'S Curve Equation'!$B$12)*'S Curve Equation'!$B$10))+'S Curve Equation'!$B$13)*'S Curve Equation'!$B$14</f>
        <v>0.82956023512626709</v>
      </c>
      <c r="O169" s="28">
        <f>(1/(1+EXP(('S Curve Equation'!$B$11-O124*'S Curve Equation'!$B$12)*'S Curve Equation'!$B$10))+'S Curve Equation'!$B$13)*'S Curve Equation'!$B$14</f>
        <v>0.82611232747497432</v>
      </c>
      <c r="P169" s="28">
        <f>(1/(1+EXP(('S Curve Equation'!$B$11-P124*'S Curve Equation'!$B$12)*'S Curve Equation'!$B$10))+'S Curve Equation'!$B$13)*'S Curve Equation'!$B$14</f>
        <v>0.82264565819159674</v>
      </c>
      <c r="Q169" s="28">
        <f>(1/(1+EXP(('S Curve Equation'!$B$11-Q124*'S Curve Equation'!$B$12)*'S Curve Equation'!$B$10))+'S Curve Equation'!$B$13)*'S Curve Equation'!$B$14</f>
        <v>0.81916097421290934</v>
      </c>
      <c r="R169" s="28">
        <f>(1/(1+EXP(('S Curve Equation'!$B$11-R124*'S Curve Equation'!$B$12)*'S Curve Equation'!$B$10))+'S Curve Equation'!$B$13)*'S Curve Equation'!$B$14</f>
        <v>0.81565902330934426</v>
      </c>
      <c r="S169" s="28">
        <f>(1/(1+EXP(('S Curve Equation'!$B$11-S124*'S Curve Equation'!$B$12)*'S Curve Equation'!$B$10))+'S Curve Equation'!$B$13)*'S Curve Equation'!$B$14</f>
        <v>0.81214055347181502</v>
      </c>
      <c r="T169" s="28">
        <f>(1/(1+EXP(('S Curve Equation'!$B$11-T124*'S Curve Equation'!$B$12)*'S Curve Equation'!$B$10))+'S Curve Equation'!$B$13)*'S Curve Equation'!$B$14</f>
        <v>0.80860631231155222</v>
      </c>
      <c r="U169" s="28">
        <f>(1/(1+EXP(('S Curve Equation'!$B$11-U124*'S Curve Equation'!$B$12)*'S Curve Equation'!$B$10))+'S Curve Equation'!$B$13)*'S Curve Equation'!$B$14</f>
        <v>0.805057046473586</v>
      </c>
      <c r="V169" s="28">
        <f>(1/(1+EXP(('S Curve Equation'!$B$11-V124*'S Curve Equation'!$B$12)*'S Curve Equation'!$B$10))+'S Curve Equation'!$B$13)*'S Curve Equation'!$B$14</f>
        <v>0.80149350106443984</v>
      </c>
      <c r="W169" s="28">
        <f>(1/(1+EXP(('S Curve Equation'!$B$11-W124*'S Curve Equation'!$B$12)*'S Curve Equation'!$B$10))+'S Curve Equation'!$B$13)*'S Curve Equation'!$B$14</f>
        <v>0.79791641909456945</v>
      </c>
      <c r="X169" s="28">
        <f>(1/(1+EXP(('S Curve Equation'!$B$11-X124*'S Curve Equation'!$B$12)*'S Curve Equation'!$B$10))+'S Curve Equation'!$B$13)*'S Curve Equation'!$B$14</f>
        <v>0.79432654093603194</v>
      </c>
      <c r="Y169" s="28">
        <f>(1/(1+EXP(('S Curve Equation'!$B$11-Y124*'S Curve Equation'!$B$12)*'S Curve Equation'!$B$10))+'S Curve Equation'!$B$13)*'S Curve Equation'!$B$14</f>
        <v>0.79072460379581444</v>
      </c>
      <c r="Z169" s="28">
        <f>(1/(1+EXP(('S Curve Equation'!$B$11-Z124*'S Curve Equation'!$B$12)*'S Curve Equation'!$B$10))+'S Curve Equation'!$B$13)*'S Curve Equation'!$B$14</f>
        <v>0.78711134120522397</v>
      </c>
      <c r="AA169" s="28">
        <f>(1/(1+EXP(('S Curve Equation'!$B$11-AA124*'S Curve Equation'!$B$12)*'S Curve Equation'!$B$10))+'S Curve Equation'!$B$13)*'S Curve Equation'!$B$14</f>
        <v>0.78348748252566847</v>
      </c>
      <c r="AB169" s="28">
        <f>(1/(1+EXP(('S Curve Equation'!$B$11-AB124*'S Curve Equation'!$B$12)*'S Curve Equation'!$B$10))+'S Curve Equation'!$B$13)*'S Curve Equation'!$B$14</f>
        <v>0.77985375247113542</v>
      </c>
      <c r="AC169" s="28">
        <f>(1/(1+EXP(('S Curve Equation'!$B$11-AC124*'S Curve Equation'!$B$12)*'S Curve Equation'!$B$10))+'S Curve Equation'!$B$13)*'S Curve Equation'!$B$14</f>
        <v>0.77621087064763405</v>
      </c>
      <c r="AD169" s="28">
        <f>(1/(1+EXP(('S Curve Equation'!$B$11-AD124*'S Curve Equation'!$B$12)*'S Curve Equation'!$B$10))+'S Curve Equation'!$B$13)*'S Curve Equation'!$B$14</f>
        <v>0.77255955110979269</v>
      </c>
      <c r="AE169" s="28">
        <f>(1/(1+EXP(('S Curve Equation'!$B$11-AE124*'S Curve Equation'!$B$12)*'S Curve Equation'!$B$10))+'S Curve Equation'!$B$13)*'S Curve Equation'!$B$14</f>
        <v>0.76890050193480297</v>
      </c>
      <c r="AF169" s="28">
        <f>(1/(1+EXP(('S Curve Equation'!$B$11-AF124*'S Curve Equation'!$B$12)*'S Curve Equation'!$B$10))+'S Curve Equation'!$B$13)*'S Curve Equation'!$B$14</f>
        <v>0.76523442481382919</v>
      </c>
    </row>
    <row r="170" spans="1:32" x14ac:dyDescent="0.2">
      <c r="A170" s="6" t="s">
        <v>48</v>
      </c>
      <c r="B170" s="28">
        <f>(1/(1+EXP(('S Curve Equation'!$B$11-B125*'S Curve Equation'!$B$12)*'S Curve Equation'!$B$10))+'S Curve Equation'!$B$13)*'S Curve Equation'!$B$14</f>
        <v>0.84028098159509201</v>
      </c>
      <c r="C170" s="28">
        <f>(1/(1+EXP(('S Curve Equation'!$B$11-C125*'S Curve Equation'!$B$12)*'S Curve Equation'!$B$10))+'S Curve Equation'!$B$13)*'S Curve Equation'!$B$14</f>
        <v>0.83686706935006505</v>
      </c>
      <c r="D170" s="28">
        <f>(1/(1+EXP(('S Curve Equation'!$B$11-D125*'S Curve Equation'!$B$12)*'S Curve Equation'!$B$10))+'S Curve Equation'!$B$13)*'S Curve Equation'!$B$14</f>
        <v>0.8333053224134096</v>
      </c>
      <c r="E170" s="28">
        <f>(1/(1+EXP(('S Curve Equation'!$B$11-E125*'S Curve Equation'!$B$12)*'S Curve Equation'!$B$10))+'S Curve Equation'!$B$13)*'S Curve Equation'!$B$14</f>
        <v>0.82970874761110569</v>
      </c>
      <c r="F170" s="28">
        <f>(1/(1+EXP(('S Curve Equation'!$B$11-F125*'S Curve Equation'!$B$12)*'S Curve Equation'!$B$10))+'S Curve Equation'!$B$13)*'S Curve Equation'!$B$14</f>
        <v>0.82609170771906082</v>
      </c>
      <c r="G170" s="28">
        <f>(1/(1+EXP(('S Curve Equation'!$B$11-G125*'S Curve Equation'!$B$12)*'S Curve Equation'!$B$10))+'S Curve Equation'!$B$13)*'S Curve Equation'!$B$14</f>
        <v>0.82242522411997598</v>
      </c>
      <c r="H170" s="28">
        <f>(1/(1+EXP(('S Curve Equation'!$B$11-H125*'S Curve Equation'!$B$12)*'S Curve Equation'!$B$10))+'S Curve Equation'!$B$13)*'S Curve Equation'!$B$14</f>
        <v>0.81870357635771929</v>
      </c>
      <c r="I170" s="28">
        <f>(1/(1+EXP(('S Curve Equation'!$B$11-I125*'S Curve Equation'!$B$12)*'S Curve Equation'!$B$10))+'S Curve Equation'!$B$13)*'S Curve Equation'!$B$14</f>
        <v>0.81496132952266787</v>
      </c>
      <c r="J170" s="28">
        <f>(1/(1+EXP(('S Curve Equation'!$B$11-J125*'S Curve Equation'!$B$12)*'S Curve Equation'!$B$10))+'S Curve Equation'!$B$13)*'S Curve Equation'!$B$14</f>
        <v>0.81121512630033499</v>
      </c>
      <c r="K170" s="28">
        <f>(1/(1+EXP(('S Curve Equation'!$B$11-K125*'S Curve Equation'!$B$12)*'S Curve Equation'!$B$10))+'S Curve Equation'!$B$13)*'S Curve Equation'!$B$14</f>
        <v>0.8074817028036162</v>
      </c>
      <c r="L170" s="28">
        <f>(1/(1+EXP(('S Curve Equation'!$B$11-L125*'S Curve Equation'!$B$12)*'S Curve Equation'!$B$10))+'S Curve Equation'!$B$13)*'S Curve Equation'!$B$14</f>
        <v>0.80384841121962836</v>
      </c>
      <c r="M170" s="28">
        <f>(1/(1+EXP(('S Curve Equation'!$B$11-M125*'S Curve Equation'!$B$12)*'S Curve Equation'!$B$10))+'S Curve Equation'!$B$13)*'S Curve Equation'!$B$14</f>
        <v>0.8000989425353332</v>
      </c>
      <c r="N170" s="28">
        <f>(1/(1+EXP(('S Curve Equation'!$B$11-N125*'S Curve Equation'!$B$12)*'S Curve Equation'!$B$10))+'S Curve Equation'!$B$13)*'S Curve Equation'!$B$14</f>
        <v>0.7963345995765958</v>
      </c>
      <c r="O170" s="28">
        <f>(1/(1+EXP(('S Curve Equation'!$B$11-O125*'S Curve Equation'!$B$12)*'S Curve Equation'!$B$10))+'S Curve Equation'!$B$13)*'S Curve Equation'!$B$14</f>
        <v>0.79255623697657085</v>
      </c>
      <c r="P170" s="28">
        <f>(1/(1+EXP(('S Curve Equation'!$B$11-P125*'S Curve Equation'!$B$12)*'S Curve Equation'!$B$10))+'S Curve Equation'!$B$13)*'S Curve Equation'!$B$14</f>
        <v>0.78876470557240441</v>
      </c>
      <c r="Q170" s="28">
        <f>(1/(1+EXP(('S Curve Equation'!$B$11-Q125*'S Curve Equation'!$B$12)*'S Curve Equation'!$B$10))+'S Curve Equation'!$B$13)*'S Curve Equation'!$B$14</f>
        <v>0.78496085175787933</v>
      </c>
      <c r="R170" s="28">
        <f>(1/(1+EXP(('S Curve Equation'!$B$11-R125*'S Curve Equation'!$B$12)*'S Curve Equation'!$B$10))+'S Curve Equation'!$B$13)*'S Curve Equation'!$B$14</f>
        <v>0.78114551685772071</v>
      </c>
      <c r="S170" s="28">
        <f>(1/(1+EXP(('S Curve Equation'!$B$11-S125*'S Curve Equation'!$B$12)*'S Curve Equation'!$B$10))+'S Curve Equation'!$B$13)*'S Curve Equation'!$B$14</f>
        <v>0.77731953652398</v>
      </c>
      <c r="T170" s="28">
        <f>(1/(1+EXP(('S Curve Equation'!$B$11-T125*'S Curve Equation'!$B$12)*'S Curve Equation'!$B$10))+'S Curve Equation'!$B$13)*'S Curve Equation'!$B$14</f>
        <v>0.77348374015485322</v>
      </c>
      <c r="U170" s="28">
        <f>(1/(1+EXP(('S Curve Equation'!$B$11-U125*'S Curve Equation'!$B$12)*'S Curve Equation'!$B$10))+'S Curve Equation'!$B$13)*'S Curve Equation'!$B$14</f>
        <v>0.76963895033624785</v>
      </c>
      <c r="V170" s="28">
        <f>(1/(1+EXP(('S Curve Equation'!$B$11-V125*'S Curve Equation'!$B$12)*'S Curve Equation'!$B$10))+'S Curve Equation'!$B$13)*'S Curve Equation'!$B$14</f>
        <v>0.76578598230631278</v>
      </c>
      <c r="W170" s="28">
        <f>(1/(1+EXP(('S Curve Equation'!$B$11-W125*'S Curve Equation'!$B$12)*'S Curve Equation'!$B$10))+'S Curve Equation'!$B$13)*'S Curve Equation'!$B$14</f>
        <v>0.76192564344312463</v>
      </c>
      <c r="X170" s="28">
        <f>(1/(1+EXP(('S Curve Equation'!$B$11-X125*'S Curve Equation'!$B$12)*'S Curve Equation'!$B$10))+'S Curve Equation'!$B$13)*'S Curve Equation'!$B$14</f>
        <v>0.75805873277564162</v>
      </c>
      <c r="Y170" s="28">
        <f>(1/(1+EXP(('S Curve Equation'!$B$11-Y125*'S Curve Equation'!$B$12)*'S Curve Equation'!$B$10))+'S Curve Equation'!$B$13)*'S Curve Equation'!$B$14</f>
        <v>0.75418604051799254</v>
      </c>
      <c r="Z170" s="28">
        <f>(1/(1+EXP(('S Curve Equation'!$B$11-Z125*'S Curve Equation'!$B$12)*'S Curve Equation'!$B$10))+'S Curve Equation'!$B$13)*'S Curve Equation'!$B$14</f>
        <v>0.75030834762711995</v>
      </c>
      <c r="AA170" s="28">
        <f>(1/(1+EXP(('S Curve Equation'!$B$11-AA125*'S Curve Equation'!$B$12)*'S Curve Equation'!$B$10))+'S Curve Equation'!$B$13)*'S Curve Equation'!$B$14</f>
        <v>0.7464264253837235</v>
      </c>
      <c r="AB170" s="28">
        <f>(1/(1+EXP(('S Curve Equation'!$B$11-AB125*'S Curve Equation'!$B$12)*'S Curve Equation'!$B$10))+'S Curve Equation'!$B$13)*'S Curve Equation'!$B$14</f>
        <v>0.74254103499642532</v>
      </c>
      <c r="AC170" s="28">
        <f>(1/(1+EXP(('S Curve Equation'!$B$11-AC125*'S Curve Equation'!$B$12)*'S Curve Equation'!$B$10))+'S Curve Equation'!$B$13)*'S Curve Equation'!$B$14</f>
        <v>0.73865292722903197</v>
      </c>
      <c r="AD170" s="28">
        <f>(1/(1+EXP(('S Curve Equation'!$B$11-AD125*'S Curve Equation'!$B$12)*'S Curve Equation'!$B$10))+'S Curve Equation'!$B$13)*'S Curve Equation'!$B$14</f>
        <v>0.73476284205069475</v>
      </c>
      <c r="AE170" s="28">
        <f>(1/(1+EXP(('S Curve Equation'!$B$11-AE125*'S Curve Equation'!$B$12)*'S Curve Equation'!$B$10))+'S Curve Equation'!$B$13)*'S Curve Equation'!$B$14</f>
        <v>0.73087150830876535</v>
      </c>
      <c r="AF170" s="28">
        <f>(1/(1+EXP(('S Curve Equation'!$B$11-AF125*'S Curve Equation'!$B$12)*'S Curve Equation'!$B$10))+'S Curve Equation'!$B$13)*'S Curve Equation'!$B$14</f>
        <v>0.7269796434240815</v>
      </c>
    </row>
    <row r="171" spans="1:32" x14ac:dyDescent="0.2">
      <c r="A171" s="6" t="s">
        <v>49</v>
      </c>
      <c r="B171" s="28">
        <f>(1/(1+EXP(('S Curve Equation'!$B$11-B126*'S Curve Equation'!$B$12)*'S Curve Equation'!$B$10))+'S Curve Equation'!$B$13)*'S Curve Equation'!$B$14</f>
        <v>0.90590453074433663</v>
      </c>
      <c r="C171" s="28">
        <f>(1/(1+EXP(('S Curve Equation'!$B$11-C126*'S Curve Equation'!$B$12)*'S Curve Equation'!$B$10))+'S Curve Equation'!$B$13)*'S Curve Equation'!$B$14</f>
        <v>0.90342581270711997</v>
      </c>
      <c r="D171" s="28">
        <f>(1/(1+EXP(('S Curve Equation'!$B$11-D126*'S Curve Equation'!$B$12)*'S Curve Equation'!$B$10))+'S Curve Equation'!$B$13)*'S Curve Equation'!$B$14</f>
        <v>0.90082710631000973</v>
      </c>
      <c r="E171" s="28">
        <f>(1/(1+EXP(('S Curve Equation'!$B$11-E126*'S Curve Equation'!$B$12)*'S Curve Equation'!$B$10))+'S Curve Equation'!$B$13)*'S Curve Equation'!$B$14</f>
        <v>0.89818993239443201</v>
      </c>
      <c r="F171" s="28">
        <f>(1/(1+EXP(('S Curve Equation'!$B$11-F126*'S Curve Equation'!$B$12)*'S Curve Equation'!$B$10))+'S Curve Equation'!$B$13)*'S Curve Equation'!$B$14</f>
        <v>0.89552457182254441</v>
      </c>
      <c r="G171" s="28">
        <f>(1/(1+EXP(('S Curve Equation'!$B$11-G126*'S Curve Equation'!$B$12)*'S Curve Equation'!$B$10))+'S Curve Equation'!$B$13)*'S Curve Equation'!$B$14</f>
        <v>0.89280933686537667</v>
      </c>
      <c r="H171" s="28">
        <f>(1/(1+EXP(('S Curve Equation'!$B$11-H126*'S Curve Equation'!$B$12)*'S Curve Equation'!$B$10))+'S Curve Equation'!$B$13)*'S Curve Equation'!$B$14</f>
        <v>0.89003946177443805</v>
      </c>
      <c r="I171" s="28">
        <f>(1/(1+EXP(('S Curve Equation'!$B$11-I126*'S Curve Equation'!$B$12)*'S Curve Equation'!$B$10))+'S Curve Equation'!$B$13)*'S Curve Equation'!$B$14</f>
        <v>0.88724029778412472</v>
      </c>
      <c r="J171" s="28">
        <f>(1/(1+EXP(('S Curve Equation'!$B$11-J126*'S Curve Equation'!$B$12)*'S Curve Equation'!$B$10))+'S Curve Equation'!$B$13)*'S Curve Equation'!$B$14</f>
        <v>0.8844242025938196</v>
      </c>
      <c r="K171" s="28">
        <f>(1/(1+EXP(('S Curve Equation'!$B$11-K126*'S Curve Equation'!$B$12)*'S Curve Equation'!$B$10))+'S Curve Equation'!$B$13)*'S Curve Equation'!$B$14</f>
        <v>0.88160385051176593</v>
      </c>
      <c r="L171" s="28">
        <f>(1/(1+EXP(('S Curve Equation'!$B$11-L126*'S Curve Equation'!$B$12)*'S Curve Equation'!$B$10))+'S Curve Equation'!$B$13)*'S Curve Equation'!$B$14</f>
        <v>0.87884589298934124</v>
      </c>
      <c r="M171" s="28">
        <f>(1/(1+EXP(('S Curve Equation'!$B$11-M126*'S Curve Equation'!$B$12)*'S Curve Equation'!$B$10))+'S Curve Equation'!$B$13)*'S Curve Equation'!$B$14</f>
        <v>0.87598608502474351</v>
      </c>
      <c r="N171" s="28">
        <f>(1/(1+EXP(('S Curve Equation'!$B$11-N126*'S Curve Equation'!$B$12)*'S Curve Equation'!$B$10))+'S Curve Equation'!$B$13)*'S Curve Equation'!$B$14</f>
        <v>0.87310100962401727</v>
      </c>
      <c r="O171" s="28">
        <f>(1/(1+EXP(('S Curve Equation'!$B$11-O126*'S Curve Equation'!$B$12)*'S Curve Equation'!$B$10))+'S Curve Equation'!$B$13)*'S Curve Equation'!$B$14</f>
        <v>0.87019119802137468</v>
      </c>
      <c r="P171" s="28">
        <f>(1/(1+EXP(('S Curve Equation'!$B$11-P126*'S Curve Equation'!$B$12)*'S Curve Equation'!$B$10))+'S Curve Equation'!$B$13)*'S Curve Equation'!$B$14</f>
        <v>0.86725718952635822</v>
      </c>
      <c r="Q171" s="28">
        <f>(1/(1+EXP(('S Curve Equation'!$B$11-Q126*'S Curve Equation'!$B$12)*'S Curve Equation'!$B$10))+'S Curve Equation'!$B$13)*'S Curve Equation'!$B$14</f>
        <v>0.86429953102826507</v>
      </c>
      <c r="R171" s="28">
        <f>(1/(1+EXP(('S Curve Equation'!$B$11-R126*'S Curve Equation'!$B$12)*'S Curve Equation'!$B$10))+'S Curve Equation'!$B$13)*'S Curve Equation'!$B$14</f>
        <v>0.86131877650002175</v>
      </c>
      <c r="S171" s="28">
        <f>(1/(1+EXP(('S Curve Equation'!$B$11-S126*'S Curve Equation'!$B$12)*'S Curve Equation'!$B$10))+'S Curve Equation'!$B$13)*'S Curve Equation'!$B$14</f>
        <v>0.85831548650224576</v>
      </c>
      <c r="T171" s="28">
        <f>(1/(1+EXP(('S Curve Equation'!$B$11-T126*'S Curve Equation'!$B$12)*'S Curve Equation'!$B$10))+'S Curve Equation'!$B$13)*'S Curve Equation'!$B$14</f>
        <v>0.85529022768821839</v>
      </c>
      <c r="U171" s="28">
        <f>(1/(1+EXP(('S Curve Equation'!$B$11-U126*'S Curve Equation'!$B$12)*'S Curve Equation'!$B$10))+'S Curve Equation'!$B$13)*'S Curve Equation'!$B$14</f>
        <v>0.85224357231048342</v>
      </c>
      <c r="V171" s="28">
        <f>(1/(1+EXP(('S Curve Equation'!$B$11-V126*'S Curve Equation'!$B$12)*'S Curve Equation'!$B$10))+'S Curve Equation'!$B$13)*'S Curve Equation'!$B$14</f>
        <v>0.84917609772974634</v>
      </c>
      <c r="W171" s="28">
        <f>(1/(1+EXP(('S Curve Equation'!$B$11-W126*'S Curve Equation'!$B$12)*'S Curve Equation'!$B$10))+'S Curve Equation'!$B$13)*'S Curve Equation'!$B$14</f>
        <v>0.84608838592674651</v>
      </c>
      <c r="X171" s="28">
        <f>(1/(1+EXP(('S Curve Equation'!$B$11-X126*'S Curve Equation'!$B$12)*'S Curve Equation'!$B$10))+'S Curve Equation'!$B$13)*'S Curve Equation'!$B$14</f>
        <v>0.84298102301774691</v>
      </c>
      <c r="Y171" s="28">
        <f>(1/(1+EXP(('S Curve Equation'!$B$11-Y126*'S Curve Equation'!$B$12)*'S Curve Equation'!$B$10))+'S Curve Equation'!$B$13)*'S Curve Equation'!$B$14</f>
        <v>0.83985459877426405</v>
      </c>
      <c r="Z171" s="28">
        <f>(1/(1+EXP(('S Curve Equation'!$B$11-Z126*'S Curve Equation'!$B$12)*'S Curve Equation'!$B$10))+'S Curve Equation'!$B$13)*'S Curve Equation'!$B$14</f>
        <v>0.83670970614763962</v>
      </c>
      <c r="AA171" s="28">
        <f>(1/(1+EXP(('S Curve Equation'!$B$11-AA126*'S Curve Equation'!$B$12)*'S Curve Equation'!$B$10))+'S Curve Equation'!$B$13)*'S Curve Equation'!$B$14</f>
        <v>0.83354694079902469</v>
      </c>
      <c r="AB171" s="28">
        <f>(1/(1+EXP(('S Curve Equation'!$B$11-AB126*'S Curve Equation'!$B$12)*'S Curve Equation'!$B$10))+'S Curve Equation'!$B$13)*'S Curve Equation'!$B$14</f>
        <v>0.83036690063533003</v>
      </c>
      <c r="AC171" s="28">
        <f>(1/(1+EXP(('S Curve Equation'!$B$11-AC126*'S Curve Equation'!$B$12)*'S Curve Equation'!$B$10))+'S Curve Equation'!$B$13)*'S Curve Equation'!$B$14</f>
        <v>0.82717018535167697</v>
      </c>
      <c r="AD171" s="28">
        <f>(1/(1+EXP(('S Curve Equation'!$B$11-AD126*'S Curve Equation'!$B$12)*'S Curve Equation'!$B$10))+'S Curve Equation'!$B$13)*'S Curve Equation'!$B$14</f>
        <v>0.82395739598083284</v>
      </c>
      <c r="AE171" s="28">
        <f>(1/(1+EXP(('S Curve Equation'!$B$11-AE126*'S Curve Equation'!$B$12)*'S Curve Equation'!$B$10))+'S Curve Equation'!$B$13)*'S Curve Equation'!$B$14</f>
        <v>0.82072913445011886</v>
      </c>
      <c r="AF171" s="28">
        <f>(1/(1+EXP(('S Curve Equation'!$B$11-AF126*'S Curve Equation'!$B$12)*'S Curve Equation'!$B$10))+'S Curve Equation'!$B$13)*'S Curve Equation'!$B$14</f>
        <v>0.81748600314623365</v>
      </c>
    </row>
    <row r="172" spans="1:32" x14ac:dyDescent="0.2">
      <c r="A172" s="6" t="s">
        <v>50</v>
      </c>
      <c r="B172" s="28">
        <f>(1/(1+EXP(('S Curve Equation'!$B$11-B127*'S Curve Equation'!$B$12)*'S Curve Equation'!$B$10))+'S Curve Equation'!$B$13)*'S Curve Equation'!$B$14</f>
        <v>0.88600000000000001</v>
      </c>
      <c r="C172" s="28">
        <f>(1/(1+EXP(('S Curve Equation'!$B$11-C127*'S Curve Equation'!$B$12)*'S Curve Equation'!$B$10))+'S Curve Equation'!$B$13)*'S Curve Equation'!$B$14</f>
        <v>0.88320343738538298</v>
      </c>
      <c r="D172" s="28">
        <f>(1/(1+EXP(('S Curve Equation'!$B$11-D127*'S Curve Equation'!$B$12)*'S Curve Equation'!$B$10))+'S Curve Equation'!$B$13)*'S Curve Equation'!$B$14</f>
        <v>0.88027624177856867</v>
      </c>
      <c r="E172" s="28">
        <f>(1/(1+EXP(('S Curve Equation'!$B$11-E127*'S Curve Equation'!$B$12)*'S Curve Equation'!$B$10))+'S Curve Equation'!$B$13)*'S Curve Equation'!$B$14</f>
        <v>0.8773106051988665</v>
      </c>
      <c r="F172" s="28">
        <f>(1/(1+EXP(('S Curve Equation'!$B$11-F127*'S Curve Equation'!$B$12)*'S Curve Equation'!$B$10))+'S Curve Equation'!$B$13)*'S Curve Equation'!$B$14</f>
        <v>0.87431820225726531</v>
      </c>
      <c r="G172" s="28">
        <f>(1/(1+EXP(('S Curve Equation'!$B$11-G127*'S Curve Equation'!$B$12)*'S Curve Equation'!$B$10))+'S Curve Equation'!$B$13)*'S Curve Equation'!$B$14</f>
        <v>0.87127482871044781</v>
      </c>
      <c r="H172" s="28">
        <f>(1/(1+EXP(('S Curve Equation'!$B$11-H127*'S Curve Equation'!$B$12)*'S Curve Equation'!$B$10))+'S Curve Equation'!$B$13)*'S Curve Equation'!$B$14</f>
        <v>0.86817536081771773</v>
      </c>
      <c r="I172" s="28">
        <f>(1/(1+EXP(('S Curve Equation'!$B$11-I127*'S Curve Equation'!$B$12)*'S Curve Equation'!$B$10))+'S Curve Equation'!$B$13)*'S Curve Equation'!$B$14</f>
        <v>0.86504832689639599</v>
      </c>
      <c r="J172" s="28">
        <f>(1/(1+EXP(('S Curve Equation'!$B$11-J127*'S Curve Equation'!$B$12)*'S Curve Equation'!$B$10))+'S Curve Equation'!$B$13)*'S Curve Equation'!$B$14</f>
        <v>0.86190758737272632</v>
      </c>
      <c r="K172" s="28">
        <f>(1/(1+EXP(('S Curve Equation'!$B$11-K127*'S Curve Equation'!$B$12)*'S Curve Equation'!$B$10))+'S Curve Equation'!$B$13)*'S Curve Equation'!$B$14</f>
        <v>0.85876726428148964</v>
      </c>
      <c r="L172" s="28">
        <f>(1/(1+EXP(('S Curve Equation'!$B$11-L127*'S Curve Equation'!$B$12)*'S Curve Equation'!$B$10))+'S Curve Equation'!$B$13)*'S Curve Equation'!$B$14</f>
        <v>0.85570134513037877</v>
      </c>
      <c r="M172" s="28">
        <f>(1/(1+EXP(('S Curve Equation'!$B$11-M127*'S Curve Equation'!$B$12)*'S Curve Equation'!$B$10))+'S Curve Equation'!$B$13)*'S Curve Equation'!$B$14</f>
        <v>0.85252728365482588</v>
      </c>
      <c r="N172" s="28">
        <f>(1/(1+EXP(('S Curve Equation'!$B$11-N127*'S Curve Equation'!$B$12)*'S Curve Equation'!$B$10))+'S Curve Equation'!$B$13)*'S Curve Equation'!$B$14</f>
        <v>0.84933035201319818</v>
      </c>
      <c r="O172" s="28">
        <f>(1/(1+EXP(('S Curve Equation'!$B$11-O127*'S Curve Equation'!$B$12)*'S Curve Equation'!$B$10))+'S Curve Equation'!$B$13)*'S Curve Equation'!$B$14</f>
        <v>0.8461112058524547</v>
      </c>
      <c r="P172" s="28">
        <f>(1/(1+EXP(('S Curve Equation'!$B$11-P127*'S Curve Equation'!$B$12)*'S Curve Equation'!$B$10))+'S Curve Equation'!$B$13)*'S Curve Equation'!$B$14</f>
        <v>0.84287050595818203</v>
      </c>
      <c r="Q172" s="28">
        <f>(1/(1+EXP(('S Curve Equation'!$B$11-Q127*'S Curve Equation'!$B$12)*'S Curve Equation'!$B$10))+'S Curve Equation'!$B$13)*'S Curve Equation'!$B$14</f>
        <v>0.8396089176649687</v>
      </c>
      <c r="R172" s="28">
        <f>(1/(1+EXP(('S Curve Equation'!$B$11-R127*'S Curve Equation'!$B$12)*'S Curve Equation'!$B$10))+'S Curve Equation'!$B$13)*'S Curve Equation'!$B$14</f>
        <v>0.8363271102725055</v>
      </c>
      <c r="S172" s="28">
        <f>(1/(1+EXP(('S Curve Equation'!$B$11-S127*'S Curve Equation'!$B$12)*'S Curve Equation'!$B$10))+'S Curve Equation'!$B$13)*'S Curve Equation'!$B$14</f>
        <v>0.83302575646818833</v>
      </c>
      <c r="T172" s="28">
        <f>(1/(1+EXP(('S Curve Equation'!$B$11-T127*'S Curve Equation'!$B$12)*'S Curve Equation'!$B$10))+'S Curve Equation'!$B$13)*'S Curve Equation'!$B$14</f>
        <v>0.82970553175696693</v>
      </c>
      <c r="U172" s="28">
        <f>(1/(1+EXP(('S Curve Equation'!$B$11-U127*'S Curve Equation'!$B$12)*'S Curve Equation'!$B$10))+'S Curve Equation'!$B$13)*'S Curve Equation'!$B$14</f>
        <v>0.82636711389916495</v>
      </c>
      <c r="V172" s="28">
        <f>(1/(1+EXP(('S Curve Equation'!$B$11-V127*'S Curve Equation'!$B$12)*'S Curve Equation'!$B$10))+'S Curve Equation'!$B$13)*'S Curve Equation'!$B$14</f>
        <v>0.8230111823569316</v>
      </c>
      <c r="W172" s="28">
        <f>(1/(1+EXP(('S Curve Equation'!$B$11-W127*'S Curve Equation'!$B$12)*'S Curve Equation'!$B$10))+'S Curve Equation'!$B$13)*'S Curve Equation'!$B$14</f>
        <v>0.81963841774997592</v>
      </c>
      <c r="X172" s="28">
        <f>(1/(1+EXP(('S Curve Equation'!$B$11-X127*'S Curve Equation'!$B$12)*'S Curve Equation'!$B$10))+'S Curve Equation'!$B$13)*'S Curve Equation'!$B$14</f>
        <v>0.81624950132118634</v>
      </c>
      <c r="Y172" s="28">
        <f>(1/(1+EXP(('S Curve Equation'!$B$11-Y127*'S Curve Equation'!$B$12)*'S Curve Equation'!$B$10))+'S Curve Equation'!$B$13)*'S Curve Equation'!$B$14</f>
        <v>0.81284511441270202</v>
      </c>
      <c r="Z172" s="28">
        <f>(1/(1+EXP(('S Curve Equation'!$B$11-Z127*'S Curve Equation'!$B$12)*'S Curve Equation'!$B$10))+'S Curve Equation'!$B$13)*'S Curve Equation'!$B$14</f>
        <v>0.80942593795297402</v>
      </c>
      <c r="AA172" s="28">
        <f>(1/(1+EXP(('S Curve Equation'!$B$11-AA127*'S Curve Equation'!$B$12)*'S Curve Equation'!$B$10))+'S Curve Equation'!$B$13)*'S Curve Equation'!$B$14</f>
        <v>0.80599265195530145</v>
      </c>
      <c r="AB172" s="28">
        <f>(1/(1+EXP(('S Curve Equation'!$B$11-AB127*'S Curve Equation'!$B$12)*'S Curve Equation'!$B$10))+'S Curve Equation'!$B$13)*'S Curve Equation'!$B$14</f>
        <v>0.80254593502830129</v>
      </c>
      <c r="AC172" s="28">
        <f>(1/(1+EXP(('S Curve Equation'!$B$11-AC127*'S Curve Equation'!$B$12)*'S Curve Equation'!$B$10))+'S Curve Equation'!$B$13)*'S Curve Equation'!$B$14</f>
        <v>0.7990864638987496</v>
      </c>
      <c r="AD172" s="28">
        <f>(1/(1+EXP(('S Curve Equation'!$B$11-AD127*'S Curve Equation'!$B$12)*'S Curve Equation'!$B$10))+'S Curve Equation'!$B$13)*'S Curve Equation'!$B$14</f>
        <v>0.79561491294714781</v>
      </c>
      <c r="AE172" s="28">
        <f>(1/(1+EXP(('S Curve Equation'!$B$11-AE127*'S Curve Equation'!$B$12)*'S Curve Equation'!$B$10))+'S Curve Equation'!$B$13)*'S Curve Equation'!$B$14</f>
        <v>0.79213195375638779</v>
      </c>
      <c r="AF172" s="28">
        <f>(1/(1+EXP(('S Curve Equation'!$B$11-AF127*'S Curve Equation'!$B$12)*'S Curve Equation'!$B$10))+'S Curve Equation'!$B$13)*'S Curve Equation'!$B$14</f>
        <v>0.78863825467381321</v>
      </c>
    </row>
    <row r="173" spans="1:32" x14ac:dyDescent="0.2">
      <c r="A173" s="6" t="s">
        <v>51</v>
      </c>
      <c r="B173" s="28">
        <f>(1/(1+EXP(('S Curve Equation'!$B$11-B128*'S Curve Equation'!$B$12)*'S Curve Equation'!$B$10))+'S Curve Equation'!$B$13)*'S Curve Equation'!$B$14</f>
        <v>0.83799999999999997</v>
      </c>
      <c r="C173" s="28">
        <f>(1/(1+EXP(('S Curve Equation'!$B$11-C128*'S Curve Equation'!$B$12)*'S Curve Equation'!$B$10))+'S Curve Equation'!$B$13)*'S Curve Equation'!$B$14</f>
        <v>0.83455906381989164</v>
      </c>
      <c r="D173" s="28">
        <f>(1/(1+EXP(('S Curve Equation'!$B$11-D128*'S Curve Equation'!$B$12)*'S Curve Equation'!$B$10))+'S Curve Equation'!$B$13)*'S Curve Equation'!$B$14</f>
        <v>0.83096966132921335</v>
      </c>
      <c r="E173" s="28">
        <f>(1/(1+EXP(('S Curve Equation'!$B$11-E128*'S Curve Equation'!$B$12)*'S Curve Equation'!$B$10))+'S Curve Equation'!$B$13)*'S Curve Equation'!$B$14</f>
        <v>0.82734571294106751</v>
      </c>
      <c r="F173" s="28">
        <f>(1/(1+EXP(('S Curve Equation'!$B$11-F128*'S Curve Equation'!$B$12)*'S Curve Equation'!$B$10))+'S Curve Equation'!$B$13)*'S Curve Equation'!$B$14</f>
        <v>0.82370169779361491</v>
      </c>
      <c r="G173" s="28">
        <f>(1/(1+EXP(('S Curve Equation'!$B$11-G128*'S Curve Equation'!$B$12)*'S Curve Equation'!$B$10))+'S Curve Equation'!$B$13)*'S Curve Equation'!$B$14</f>
        <v>0.82000843155770531</v>
      </c>
      <c r="H173" s="28">
        <f>(1/(1+EXP(('S Curve Equation'!$B$11-H128*'S Curve Equation'!$B$12)*'S Curve Equation'!$B$10))+'S Curve Equation'!$B$13)*'S Curve Equation'!$B$14</f>
        <v>0.81626017038611443</v>
      </c>
      <c r="I173" s="28">
        <f>(1/(1+EXP(('S Curve Equation'!$B$11-I128*'S Curve Equation'!$B$12)*'S Curve Equation'!$B$10))+'S Curve Equation'!$B$13)*'S Curve Equation'!$B$14</f>
        <v>0.81249173830495169</v>
      </c>
      <c r="J173" s="28">
        <f>(1/(1+EXP(('S Curve Equation'!$B$11-J128*'S Curve Equation'!$B$12)*'S Curve Equation'!$B$10))+'S Curve Equation'!$B$13)*'S Curve Equation'!$B$14</f>
        <v>0.80871989444037662</v>
      </c>
      <c r="K173" s="28">
        <f>(1/(1+EXP(('S Curve Equation'!$B$11-K128*'S Curve Equation'!$B$12)*'S Curve Equation'!$B$10))+'S Curve Equation'!$B$13)*'S Curve Equation'!$B$14</f>
        <v>0.80496148193356365</v>
      </c>
      <c r="L173" s="28">
        <f>(1/(1+EXP(('S Curve Equation'!$B$11-L128*'S Curve Equation'!$B$12)*'S Curve Equation'!$B$10))+'S Curve Equation'!$B$13)*'S Curve Equation'!$B$14</f>
        <v>0.80130440722065133</v>
      </c>
      <c r="M173" s="28">
        <f>(1/(1+EXP(('S Curve Equation'!$B$11-M128*'S Curve Equation'!$B$12)*'S Curve Equation'!$B$10))+'S Curve Equation'!$B$13)*'S Curve Equation'!$B$14</f>
        <v>0.79753094381241885</v>
      </c>
      <c r="N173" s="28">
        <f>(1/(1+EXP(('S Curve Equation'!$B$11-N128*'S Curve Equation'!$B$12)*'S Curve Equation'!$B$10))+'S Curve Equation'!$B$13)*'S Curve Equation'!$B$14</f>
        <v>0.79374306669015826</v>
      </c>
      <c r="O173" s="28">
        <f>(1/(1+EXP(('S Curve Equation'!$B$11-O128*'S Curve Equation'!$B$12)*'S Curve Equation'!$B$10))+'S Curve Equation'!$B$13)*'S Curve Equation'!$B$14</f>
        <v>0.78994163717075272</v>
      </c>
      <c r="P173" s="28">
        <f>(1/(1+EXP(('S Curve Equation'!$B$11-P128*'S Curve Equation'!$B$12)*'S Curve Equation'!$B$10))+'S Curve Equation'!$B$13)*'S Curve Equation'!$B$14</f>
        <v>0.78612751229071087</v>
      </c>
      <c r="Q173" s="28">
        <f>(1/(1+EXP(('S Curve Equation'!$B$11-Q128*'S Curve Equation'!$B$12)*'S Curve Equation'!$B$10))+'S Curve Equation'!$B$13)*'S Curve Equation'!$B$14</f>
        <v>0.78230154416174247</v>
      </c>
      <c r="R173" s="28">
        <f>(1/(1+EXP(('S Curve Equation'!$B$11-R128*'S Curve Equation'!$B$12)*'S Curve Equation'!$B$10))+'S Curve Equation'!$B$13)*'S Curve Equation'!$B$14</f>
        <v>0.77846457934873481</v>
      </c>
      <c r="S173" s="28">
        <f>(1/(1+EXP(('S Curve Equation'!$B$11-S128*'S Curve Equation'!$B$12)*'S Curve Equation'!$B$10))+'S Curve Equation'!$B$13)*'S Curve Equation'!$B$14</f>
        <v>0.77461745827051554</v>
      </c>
      <c r="T173" s="28">
        <f>(1/(1+EXP(('S Curve Equation'!$B$11-T128*'S Curve Equation'!$B$12)*'S Curve Equation'!$B$10))+'S Curve Equation'!$B$13)*'S Curve Equation'!$B$14</f>
        <v>0.77076101462372903</v>
      </c>
      <c r="U173" s="28">
        <f>(1/(1+EXP(('S Curve Equation'!$B$11-U128*'S Curve Equation'!$B$12)*'S Curve Equation'!$B$10))+'S Curve Equation'!$B$13)*'S Curve Equation'!$B$14</f>
        <v>0.76689607483010225</v>
      </c>
      <c r="V173" s="28">
        <f>(1/(1+EXP(('S Curve Equation'!$B$11-V128*'S Curve Equation'!$B$12)*'S Curve Equation'!$B$10))+'S Curve Equation'!$B$13)*'S Curve Equation'!$B$14</f>
        <v>0.76302345750728506</v>
      </c>
      <c r="W173" s="28">
        <f>(1/(1+EXP(('S Curve Equation'!$B$11-W128*'S Curve Equation'!$B$12)*'S Curve Equation'!$B$10))+'S Curve Equation'!$B$13)*'S Curve Equation'!$B$14</f>
        <v>0.75914397296341629</v>
      </c>
      <c r="X173" s="28">
        <f>(1/(1+EXP(('S Curve Equation'!$B$11-X128*'S Curve Equation'!$B$12)*'S Curve Equation'!$B$10))+'S Curve Equation'!$B$13)*'S Curve Equation'!$B$14</f>
        <v>0.75525842271550325</v>
      </c>
      <c r="Y173" s="28">
        <f>(1/(1+EXP(('S Curve Equation'!$B$11-Y128*'S Curve Equation'!$B$12)*'S Curve Equation'!$B$10))+'S Curve Equation'!$B$13)*'S Curve Equation'!$B$14</f>
        <v>0.75136759903163519</v>
      </c>
      <c r="Z173" s="28">
        <f>(1/(1+EXP(('S Curve Equation'!$B$11-Z128*'S Curve Equation'!$B$12)*'S Curve Equation'!$B$10))+'S Curve Equation'!$B$13)*'S Curve Equation'!$B$14</f>
        <v>0.74747228449702385</v>
      </c>
      <c r="AA173" s="28">
        <f>(1/(1+EXP(('S Curve Equation'!$B$11-AA128*'S Curve Equation'!$B$12)*'S Curve Equation'!$B$10))+'S Curve Equation'!$B$13)*'S Curve Equation'!$B$14</f>
        <v>0.74357325160377619</v>
      </c>
      <c r="AB173" s="28">
        <f>(1/(1+EXP(('S Curve Equation'!$B$11-AB128*'S Curve Equation'!$B$12)*'S Curve Equation'!$B$10))+'S Curve Equation'!$B$13)*'S Curve Equation'!$B$14</f>
        <v>0.73967126236429326</v>
      </c>
      <c r="AC173" s="28">
        <f>(1/(1+EXP(('S Curve Equation'!$B$11-AC128*'S Curve Equation'!$B$12)*'S Curve Equation'!$B$10))+'S Curve Equation'!$B$13)*'S Curve Equation'!$B$14</f>
        <v>0.73576706794812563</v>
      </c>
      <c r="AD173" s="28">
        <f>(1/(1+EXP(('S Curve Equation'!$B$11-AD128*'S Curve Equation'!$B$12)*'S Curve Equation'!$B$10))+'S Curve Equation'!$B$13)*'S Curve Equation'!$B$14</f>
        <v>0.73186140834206292</v>
      </c>
      <c r="AE173" s="28">
        <f>(1/(1+EXP(('S Curve Equation'!$B$11-AE128*'S Curve Equation'!$B$12)*'S Curve Equation'!$B$10))+'S Curve Equation'!$B$13)*'S Curve Equation'!$B$14</f>
        <v>0.72795501203321633</v>
      </c>
      <c r="AF173" s="28">
        <f>(1/(1+EXP(('S Curve Equation'!$B$11-AF128*'S Curve Equation'!$B$12)*'S Curve Equation'!$B$10))+'S Curve Equation'!$B$13)*'S Curve Equation'!$B$14</f>
        <v>0.72404859571479729</v>
      </c>
    </row>
    <row r="174" spans="1:32" x14ac:dyDescent="0.2">
      <c r="A174" s="6" t="s">
        <v>52</v>
      </c>
      <c r="B174" s="28">
        <f>(1/(1+EXP(('S Curve Equation'!$B$11-B129*'S Curve Equation'!$B$12)*'S Curve Equation'!$B$10))+'S Curve Equation'!$B$13)*'S Curve Equation'!$B$14</f>
        <v>0.83899999999999986</v>
      </c>
      <c r="C174" s="28">
        <f>(1/(1+EXP(('S Curve Equation'!$B$11-C129*'S Curve Equation'!$B$12)*'S Curve Equation'!$B$10))+'S Curve Equation'!$B$13)*'S Curve Equation'!$B$14</f>
        <v>0.83557086938557368</v>
      </c>
      <c r="D174" s="28">
        <f>(1/(1+EXP(('S Curve Equation'!$B$11-D129*'S Curve Equation'!$B$12)*'S Curve Equation'!$B$10))+'S Curve Equation'!$B$13)*'S Curve Equation'!$B$14</f>
        <v>0.83199354697300665</v>
      </c>
      <c r="E174" s="28">
        <f>(1/(1+EXP(('S Curve Equation'!$B$11-E129*'S Curve Equation'!$B$12)*'S Curve Equation'!$B$10))+'S Curve Equation'!$B$13)*'S Curve Equation'!$B$14</f>
        <v>0.82838155404579195</v>
      </c>
      <c r="F174" s="28">
        <f>(1/(1+EXP(('S Curve Equation'!$B$11-F129*'S Curve Equation'!$B$12)*'S Curve Equation'!$B$10))+'S Curve Equation'!$B$13)*'S Curve Equation'!$B$14</f>
        <v>0.82474931892852665</v>
      </c>
      <c r="G174" s="28">
        <f>(1/(1+EXP(('S Curve Equation'!$B$11-G129*'S Curve Equation'!$B$12)*'S Curve Equation'!$B$10))+'S Curve Equation'!$B$13)*'S Curve Equation'!$B$14</f>
        <v>0.82106774712517305</v>
      </c>
      <c r="H174" s="28">
        <f>(1/(1+EXP(('S Curve Equation'!$B$11-H129*'S Curve Equation'!$B$12)*'S Curve Equation'!$B$10))+'S Curve Equation'!$B$13)*'S Curve Equation'!$B$14</f>
        <v>0.81733110498035655</v>
      </c>
      <c r="I174" s="28">
        <f>(1/(1+EXP(('S Curve Equation'!$B$11-I129*'S Curve Equation'!$B$12)*'S Curve Equation'!$B$10))+'S Curve Equation'!$B$13)*'S Curve Equation'!$B$14</f>
        <v>0.81357410346901571</v>
      </c>
      <c r="J174" s="28">
        <f>(1/(1+EXP(('S Curve Equation'!$B$11-J129*'S Curve Equation'!$B$12)*'S Curve Equation'!$B$10))+'S Curve Equation'!$B$13)*'S Curve Equation'!$B$14</f>
        <v>0.80981345091590684</v>
      </c>
      <c r="K174" s="28">
        <f>(1/(1+EXP(('S Curve Equation'!$B$11-K129*'S Curve Equation'!$B$12)*'S Curve Equation'!$B$10))+'S Curve Equation'!$B$13)*'S Curve Equation'!$B$14</f>
        <v>0.80606594379582663</v>
      </c>
      <c r="L174" s="28">
        <f>(1/(1+EXP(('S Curve Equation'!$B$11-L129*'S Curve Equation'!$B$12)*'S Curve Equation'!$B$10))+'S Curve Equation'!$B$13)*'S Curve Equation'!$B$14</f>
        <v>0.80241924677551379</v>
      </c>
      <c r="M174" s="28">
        <f>(1/(1+EXP(('S Curve Equation'!$B$11-M129*'S Curve Equation'!$B$12)*'S Curve Equation'!$B$10))+'S Curve Equation'!$B$13)*'S Curve Equation'!$B$14</f>
        <v>0.79865625190742973</v>
      </c>
      <c r="N174" s="28">
        <f>(1/(1+EXP(('S Curve Equation'!$B$11-N129*'S Curve Equation'!$B$12)*'S Curve Equation'!$B$10))+'S Curve Equation'!$B$13)*'S Curve Equation'!$B$14</f>
        <v>0.79487864088207127</v>
      </c>
      <c r="O174" s="28">
        <f>(1/(1+EXP(('S Curve Equation'!$B$11-O129*'S Curve Equation'!$B$12)*'S Curve Equation'!$B$10))+'S Curve Equation'!$B$13)*'S Curve Equation'!$B$14</f>
        <v>0.79108727212364816</v>
      </c>
      <c r="P174" s="28">
        <f>(1/(1+EXP(('S Curve Equation'!$B$11-P129*'S Curve Equation'!$B$12)*'S Curve Equation'!$B$10))+'S Curve Equation'!$B$13)*'S Curve Equation'!$B$14</f>
        <v>0.78728299998850482</v>
      </c>
      <c r="Q174" s="28">
        <f>(1/(1+EXP(('S Curve Equation'!$B$11-Q129*'S Curve Equation'!$B$12)*'S Curve Equation'!$B$10))+'S Curve Equation'!$B$13)*'S Curve Equation'!$B$14</f>
        <v>0.78346667411934845</v>
      </c>
      <c r="R174" s="28">
        <f>(1/(1+EXP(('S Curve Equation'!$B$11-R129*'S Curve Equation'!$B$12)*'S Curve Equation'!$B$10))+'S Curve Equation'!$B$13)*'S Curve Equation'!$B$14</f>
        <v>0.77963913882155078</v>
      </c>
      <c r="S174" s="28">
        <f>(1/(1+EXP(('S Curve Equation'!$B$11-S129*'S Curve Equation'!$B$12)*'S Curve Equation'!$B$10))+'S Curve Equation'!$B$13)*'S Curve Equation'!$B$14</f>
        <v>0.77580123246193056</v>
      </c>
      <c r="T174" s="28">
        <f>(1/(1+EXP(('S Curve Equation'!$B$11-T129*'S Curve Equation'!$B$12)*'S Curve Equation'!$B$10))+'S Curve Equation'!$B$13)*'S Curve Equation'!$B$14</f>
        <v>0.77195378689035099</v>
      </c>
      <c r="U174" s="28">
        <f>(1/(1+EXP(('S Curve Equation'!$B$11-U129*'S Curve Equation'!$B$12)*'S Curve Equation'!$B$10))+'S Curve Equation'!$B$13)*'S Curve Equation'!$B$14</f>
        <v>0.76809762688442973</v>
      </c>
      <c r="V174" s="28">
        <f>(1/(1+EXP(('S Curve Equation'!$B$11-V129*'S Curve Equation'!$B$12)*'S Curve Equation'!$B$10))+'S Curve Equation'!$B$13)*'S Curve Equation'!$B$14</f>
        <v>0.76423356961755429</v>
      </c>
      <c r="W174" s="28">
        <f>(1/(1+EXP(('S Curve Equation'!$B$11-W129*'S Curve Equation'!$B$12)*'S Curve Equation'!$B$10))+'S Curve Equation'!$B$13)*'S Curve Equation'!$B$14</f>
        <v>0.7603624241503788</v>
      </c>
      <c r="X174" s="28">
        <f>(1/(1+EXP(('S Curve Equation'!$B$11-X129*'S Curve Equation'!$B$12)*'S Curve Equation'!$B$10))+'S Curve Equation'!$B$13)*'S Curve Equation'!$B$14</f>
        <v>0.75648499094589461</v>
      </c>
      <c r="Y174" s="28">
        <f>(1/(1+EXP(('S Curve Equation'!$B$11-Y129*'S Curve Equation'!$B$12)*'S Curve Equation'!$B$10))+'S Curve Equation'!$B$13)*'S Curve Equation'!$B$14</f>
        <v>0.75260206140811792</v>
      </c>
      <c r="Z174" s="28">
        <f>(1/(1+EXP(('S Curve Equation'!$B$11-Z129*'S Curve Equation'!$B$12)*'S Curve Equation'!$B$10))+'S Curve Equation'!$B$13)*'S Curve Equation'!$B$14</f>
        <v>0.74871441744440315</v>
      </c>
      <c r="AA174" s="28">
        <f>(1/(1+EXP(('S Curve Equation'!$B$11-AA129*'S Curve Equation'!$B$12)*'S Curve Equation'!$B$10))+'S Curve Equation'!$B$13)*'S Curve Equation'!$B$14</f>
        <v>0.74482283105129543</v>
      </c>
      <c r="AB174" s="28">
        <f>(1/(1+EXP(('S Curve Equation'!$B$11-AB129*'S Curve Equation'!$B$12)*'S Curve Equation'!$B$10))+'S Curve Equation'!$B$13)*'S Curve Equation'!$B$14</f>
        <v>0.74092806392383948</v>
      </c>
      <c r="AC174" s="28">
        <f>(1/(1+EXP(('S Curve Equation'!$B$11-AC129*'S Curve Equation'!$B$12)*'S Curve Equation'!$B$10))+'S Curve Equation'!$B$13)*'S Curve Equation'!$B$14</f>
        <v>0.73703086708818821</v>
      </c>
      <c r="AD174" s="28">
        <f>(1/(1+EXP(('S Curve Equation'!$B$11-AD129*'S Curve Equation'!$B$12)*'S Curve Equation'!$B$10))+'S Curve Equation'!$B$13)*'S Curve Equation'!$B$14</f>
        <v>0.73313198055729722</v>
      </c>
      <c r="AE174" s="28">
        <f>(1/(1+EXP(('S Curve Equation'!$B$11-AE129*'S Curve Equation'!$B$12)*'S Curve Equation'!$B$10))+'S Curve Equation'!$B$13)*'S Curve Equation'!$B$14</f>
        <v>0.72923213300949019</v>
      </c>
      <c r="AF174" s="28">
        <f>(1/(1+EXP(('S Curve Equation'!$B$11-AF129*'S Curve Equation'!$B$12)*'S Curve Equation'!$B$10))+'S Curve Equation'!$B$13)*'S Curve Equation'!$B$14</f>
        <v>0.72533204148960084</v>
      </c>
    </row>
    <row r="175" spans="1:32" x14ac:dyDescent="0.2">
      <c r="A175" s="6" t="s">
        <v>53</v>
      </c>
      <c r="B175" s="28">
        <f>(1/(1+EXP(('S Curve Equation'!$B$11-B130*'S Curve Equation'!$B$12)*'S Curve Equation'!$B$10))+'S Curve Equation'!$B$13)*'S Curve Equation'!$B$14</f>
        <v>0.86899999999999999</v>
      </c>
      <c r="C175" s="28">
        <f>(1/(1+EXP(('S Curve Equation'!$B$11-C130*'S Curve Equation'!$B$12)*'S Curve Equation'!$B$10))+'S Curve Equation'!$B$13)*'S Curve Equation'!$B$14</f>
        <v>0.86595643347443885</v>
      </c>
      <c r="D175" s="28">
        <f>(1/(1+EXP(('S Curve Equation'!$B$11-D130*'S Curve Equation'!$B$12)*'S Curve Equation'!$B$10))+'S Curve Equation'!$B$13)*'S Curve Equation'!$B$14</f>
        <v>0.86277475786561075</v>
      </c>
      <c r="E175" s="28">
        <f>(1/(1+EXP(('S Curve Equation'!$B$11-E130*'S Curve Equation'!$B$12)*'S Curve Equation'!$B$10))+'S Curve Equation'!$B$13)*'S Curve Equation'!$B$14</f>
        <v>0.85955547999917803</v>
      </c>
      <c r="F175" s="28">
        <f>(1/(1+EXP(('S Curve Equation'!$B$11-F130*'S Curve Equation'!$B$12)*'S Curve Equation'!$B$10))+'S Curve Equation'!$B$13)*'S Curve Equation'!$B$14</f>
        <v>0.85631135507835843</v>
      </c>
      <c r="G175" s="28">
        <f>(1/(1+EXP(('S Curve Equation'!$B$11-G130*'S Curve Equation'!$B$12)*'S Curve Equation'!$B$10))+'S Curve Equation'!$B$13)*'S Curve Equation'!$B$14</f>
        <v>0.85301625113993018</v>
      </c>
      <c r="H175" s="28">
        <f>(1/(1+EXP(('S Curve Equation'!$B$11-H130*'S Curve Equation'!$B$12)*'S Curve Equation'!$B$10))+'S Curve Equation'!$B$13)*'S Curve Equation'!$B$14</f>
        <v>0.84966479085921609</v>
      </c>
      <c r="I175" s="28">
        <f>(1/(1+EXP(('S Curve Equation'!$B$11-I130*'S Curve Equation'!$B$12)*'S Curve Equation'!$B$10))+'S Curve Equation'!$B$13)*'S Curve Equation'!$B$14</f>
        <v>0.84628794259837659</v>
      </c>
      <c r="J175" s="28">
        <f>(1/(1+EXP(('S Curve Equation'!$B$11-J130*'S Curve Equation'!$B$12)*'S Curve Equation'!$B$10))+'S Curve Equation'!$B$13)*'S Curve Equation'!$B$14</f>
        <v>0.8429007049567171</v>
      </c>
      <c r="K175" s="28">
        <f>(1/(1+EXP(('S Curve Equation'!$B$11-K130*'S Curve Equation'!$B$12)*'S Curve Equation'!$B$10))+'S Curve Equation'!$B$13)*'S Curve Equation'!$B$14</f>
        <v>0.83951828108162896</v>
      </c>
      <c r="L175" s="28">
        <f>(1/(1+EXP(('S Curve Equation'!$B$11-L130*'S Curve Equation'!$B$12)*'S Curve Equation'!$B$10))+'S Curve Equation'!$B$13)*'S Curve Equation'!$B$14</f>
        <v>0.83622015654924908</v>
      </c>
      <c r="M175" s="28">
        <f>(1/(1+EXP(('S Curve Equation'!$B$11-M130*'S Curve Equation'!$B$12)*'S Curve Equation'!$B$10))+'S Curve Equation'!$B$13)*'S Curve Equation'!$B$14</f>
        <v>0.83280997693126257</v>
      </c>
      <c r="N175" s="28">
        <f>(1/(1+EXP(('S Curve Equation'!$B$11-N130*'S Curve Equation'!$B$12)*'S Curve Equation'!$B$10))+'S Curve Equation'!$B$13)*'S Curve Equation'!$B$14</f>
        <v>0.82937957300189247</v>
      </c>
      <c r="O175" s="28">
        <f>(1/(1+EXP(('S Curve Equation'!$B$11-O130*'S Curve Equation'!$B$12)*'S Curve Equation'!$B$10))+'S Curve Equation'!$B$13)*'S Curve Equation'!$B$14</f>
        <v>0.82592968887265172</v>
      </c>
      <c r="P175" s="28">
        <f>(1/(1+EXP(('S Curve Equation'!$B$11-P130*'S Curve Equation'!$B$12)*'S Curve Equation'!$B$10))+'S Curve Equation'!$B$13)*'S Curve Equation'!$B$14</f>
        <v>0.82246107072159258</v>
      </c>
      <c r="Q175" s="28">
        <f>(1/(1+EXP(('S Curve Equation'!$B$11-Q130*'S Curve Equation'!$B$12)*'S Curve Equation'!$B$10))+'S Curve Equation'!$B$13)*'S Curve Equation'!$B$14</f>
        <v>0.81897446615586633</v>
      </c>
      <c r="R175" s="28">
        <f>(1/(1+EXP(('S Curve Equation'!$B$11-R130*'S Curve Equation'!$B$12)*'S Curve Equation'!$B$10))+'S Curve Equation'!$B$13)*'S Curve Equation'!$B$14</f>
        <v>0.81547062358596412</v>
      </c>
      <c r="S175" s="28">
        <f>(1/(1+EXP(('S Curve Equation'!$B$11-S130*'S Curve Equation'!$B$12)*'S Curve Equation'!$B$10))+'S Curve Equation'!$B$13)*'S Curve Equation'!$B$14</f>
        <v>0.81195029161235632</v>
      </c>
      <c r="T175" s="28">
        <f>(1/(1+EXP(('S Curve Equation'!$B$11-T130*'S Curve Equation'!$B$12)*'S Curve Equation'!$B$10))+'S Curve Equation'!$B$13)*'S Curve Equation'!$B$14</f>
        <v>0.80841421842519534</v>
      </c>
      <c r="U175" s="28">
        <f>(1/(1+EXP(('S Curve Equation'!$B$11-U130*'S Curve Equation'!$B$12)*'S Curve Equation'!$B$10))+'S Curve Equation'!$B$13)*'S Curve Equation'!$B$14</f>
        <v>0.80486315121771868</v>
      </c>
      <c r="V175" s="28">
        <f>(1/(1+EXP(('S Curve Equation'!$B$11-V130*'S Curve Equation'!$B$12)*'S Curve Equation'!$B$10))+'S Curve Equation'!$B$13)*'S Curve Equation'!$B$14</f>
        <v>0.80129783561391321</v>
      </c>
      <c r="W175" s="28">
        <f>(1/(1+EXP(('S Curve Equation'!$B$11-W130*'S Curve Equation'!$B$12)*'S Curve Equation'!$B$10))+'S Curve Equation'!$B$13)*'S Curve Equation'!$B$14</f>
        <v>0.79771901511097432</v>
      </c>
      <c r="X175" s="28">
        <f>(1/(1+EXP(('S Curve Equation'!$B$11-X130*'S Curve Equation'!$B$12)*'S Curve Equation'!$B$10))+'S Curve Equation'!$B$13)*'S Curve Equation'!$B$14</f>
        <v>0.79412743053704238</v>
      </c>
      <c r="Y175" s="28">
        <f>(1/(1+EXP(('S Curve Equation'!$B$11-Y130*'S Curve Equation'!$B$12)*'S Curve Equation'!$B$10))+'S Curve Equation'!$B$13)*'S Curve Equation'!$B$14</f>
        <v>0.79052381952464612</v>
      </c>
      <c r="Z175" s="28">
        <f>(1/(1+EXP(('S Curve Equation'!$B$11-Z130*'S Curve Equation'!$B$12)*'S Curve Equation'!$B$10))+'S Curve Equation'!$B$13)*'S Curve Equation'!$B$14</f>
        <v>0.7869089160002517</v>
      </c>
      <c r="AA175" s="28">
        <f>(1/(1+EXP(('S Curve Equation'!$B$11-AA130*'S Curve Equation'!$B$12)*'S Curve Equation'!$B$10))+'S Curve Equation'!$B$13)*'S Curve Equation'!$B$14</f>
        <v>0.78328344969024433</v>
      </c>
      <c r="AB175" s="28">
        <f>(1/(1+EXP(('S Curve Equation'!$B$11-AB130*'S Curve Equation'!$B$12)*'S Curve Equation'!$B$10))+'S Curve Equation'!$B$13)*'S Curve Equation'!$B$14</f>
        <v>0.77964814564365303</v>
      </c>
      <c r="AC175" s="28">
        <f>(1/(1+EXP(('S Curve Equation'!$B$11-AC130*'S Curve Equation'!$B$12)*'S Curve Equation'!$B$10))+'S Curve Equation'!$B$13)*'S Curve Equation'!$B$14</f>
        <v>0.77600372377187177</v>
      </c>
      <c r="AD175" s="28">
        <f>(1/(1+EXP(('S Curve Equation'!$B$11-AD130*'S Curve Equation'!$B$12)*'S Curve Equation'!$B$10))+'S Curve Equation'!$B$13)*'S Curve Equation'!$B$14</f>
        <v>0.7723508984055808</v>
      </c>
      <c r="AE175" s="28">
        <f>(1/(1+EXP(('S Curve Equation'!$B$11-AE130*'S Curve Equation'!$B$12)*'S Curve Equation'!$B$10))+'S Curve Equation'!$B$13)*'S Curve Equation'!$B$14</f>
        <v>0.76869037786904515</v>
      </c>
      <c r="AF175" s="28">
        <f>(1/(1+EXP(('S Curve Equation'!$B$11-AF130*'S Curve Equation'!$B$12)*'S Curve Equation'!$B$10))+'S Curve Equation'!$B$13)*'S Curve Equation'!$B$14</f>
        <v>0.76502286407191522</v>
      </c>
    </row>
    <row r="176" spans="1:32" x14ac:dyDescent="0.2">
      <c r="A176" s="6" t="s">
        <v>54</v>
      </c>
      <c r="B176" s="28">
        <f>(1/(1+EXP(('S Curve Equation'!$B$11-B131*'S Curve Equation'!$B$12)*'S Curve Equation'!$B$10))+'S Curve Equation'!$B$13)*'S Curve Equation'!$B$14</f>
        <v>0.87500000000000011</v>
      </c>
      <c r="C176" s="28">
        <f>(1/(1+EXP(('S Curve Equation'!$B$11-C131*'S Curve Equation'!$B$12)*'S Curve Equation'!$B$10))+'S Curve Equation'!$B$13)*'S Curve Equation'!$B$14</f>
        <v>0.87204114991246506</v>
      </c>
      <c r="D176" s="28">
        <f>(1/(1+EXP(('S Curve Equation'!$B$11-D131*'S Curve Equation'!$B$12)*'S Curve Equation'!$B$10))+'S Curve Equation'!$B$13)*'S Curve Equation'!$B$14</f>
        <v>0.86894667183904428</v>
      </c>
      <c r="E176" s="28">
        <f>(1/(1+EXP(('S Curve Equation'!$B$11-E131*'S Curve Equation'!$B$12)*'S Curve Equation'!$B$10))+'S Curve Equation'!$B$13)*'S Curve Equation'!$B$14</f>
        <v>0.86581421874799935</v>
      </c>
      <c r="F176" s="28">
        <f>(1/(1+EXP(('S Curve Equation'!$B$11-F131*'S Curve Equation'!$B$12)*'S Curve Equation'!$B$10))+'S Curve Equation'!$B$13)*'S Curve Equation'!$B$14</f>
        <v>0.86265617570869368</v>
      </c>
      <c r="G176" s="28">
        <f>(1/(1+EXP(('S Curve Equation'!$B$11-G131*'S Curve Equation'!$B$12)*'S Curve Equation'!$B$10))+'S Curve Equation'!$B$13)*'S Curve Equation'!$B$14</f>
        <v>0.85944706924196945</v>
      </c>
      <c r="H176" s="28">
        <f>(1/(1+EXP(('S Curve Equation'!$B$11-H131*'S Curve Equation'!$B$12)*'S Curve Equation'!$B$10))+'S Curve Equation'!$B$13)*'S Curve Equation'!$B$14</f>
        <v>0.85618160667613796</v>
      </c>
      <c r="I176" s="28">
        <f>(1/(1+EXP(('S Curve Equation'!$B$11-I131*'S Curve Equation'!$B$12)*'S Curve Equation'!$B$10))+'S Curve Equation'!$B$13)*'S Curve Equation'!$B$14</f>
        <v>0.85288992273515207</v>
      </c>
      <c r="J176" s="28">
        <f>(1/(1+EXP(('S Curve Equation'!$B$11-J131*'S Curve Equation'!$B$12)*'S Curve Equation'!$B$10))+'S Curve Equation'!$B$13)*'S Curve Equation'!$B$14</f>
        <v>0.84958662894712711</v>
      </c>
      <c r="K176" s="28">
        <f>(1/(1+EXP(('S Curve Equation'!$B$11-K131*'S Curve Equation'!$B$12)*'S Curve Equation'!$B$10))+'S Curve Equation'!$B$13)*'S Curve Equation'!$B$14</f>
        <v>0.84628656242145006</v>
      </c>
      <c r="L176" s="28">
        <f>(1/(1+EXP(('S Curve Equation'!$B$11-L131*'S Curve Equation'!$B$12)*'S Curve Equation'!$B$10))+'S Curve Equation'!$B$13)*'S Curve Equation'!$B$14</f>
        <v>0.84306734416055795</v>
      </c>
      <c r="M176" s="28">
        <f>(1/(1+EXP(('S Curve Equation'!$B$11-M131*'S Curve Equation'!$B$12)*'S Curve Equation'!$B$10))+'S Curve Equation'!$B$13)*'S Curve Equation'!$B$14</f>
        <v>0.83973731306924515</v>
      </c>
      <c r="N176" s="28">
        <f>(1/(1+EXP(('S Curve Equation'!$B$11-N131*'S Curve Equation'!$B$12)*'S Curve Equation'!$B$10))+'S Curve Equation'!$B$13)*'S Curve Equation'!$B$14</f>
        <v>0.83638607070886839</v>
      </c>
      <c r="O176" s="28">
        <f>(1/(1+EXP(('S Curve Equation'!$B$11-O131*'S Curve Equation'!$B$12)*'S Curve Equation'!$B$10))+'S Curve Equation'!$B$13)*'S Curve Equation'!$B$14</f>
        <v>0.83301433190457375</v>
      </c>
      <c r="P176" s="28">
        <f>(1/(1+EXP(('S Curve Equation'!$B$11-P131*'S Curve Equation'!$B$12)*'S Curve Equation'!$B$10))+'S Curve Equation'!$B$13)*'S Curve Equation'!$B$14</f>
        <v>0.82962281467884835</v>
      </c>
      <c r="Q176" s="28">
        <f>(1/(1+EXP(('S Curve Equation'!$B$11-Q131*'S Curve Equation'!$B$12)*'S Curve Equation'!$B$10))+'S Curve Equation'!$B$13)*'S Curve Equation'!$B$14</f>
        <v>0.82621223962739565</v>
      </c>
      <c r="R176" s="28">
        <f>(1/(1+EXP(('S Curve Equation'!$B$11-R131*'S Curve Equation'!$B$12)*'S Curve Equation'!$B$10))+'S Curve Equation'!$B$13)*'S Curve Equation'!$B$14</f>
        <v>0.82278332930455922</v>
      </c>
      <c r="S176" s="28">
        <f>(1/(1+EXP(('S Curve Equation'!$B$11-S131*'S Curve Equation'!$B$12)*'S Curve Equation'!$B$10))+'S Curve Equation'!$B$13)*'S Curve Equation'!$B$14</f>
        <v>0.81933680761904681</v>
      </c>
      <c r="T176" s="28">
        <f>(1/(1+EXP(('S Curve Equation'!$B$11-T131*'S Curve Equation'!$B$12)*'S Curve Equation'!$B$10))+'S Curve Equation'!$B$13)*'S Curve Equation'!$B$14</f>
        <v>0.81587339924065316</v>
      </c>
      <c r="U176" s="28">
        <f>(1/(1+EXP(('S Curve Equation'!$B$11-U131*'S Curve Equation'!$B$12)*'S Curve Equation'!$B$10))+'S Curve Equation'!$B$13)*'S Curve Equation'!$B$14</f>
        <v>0.81239382901866353</v>
      </c>
      <c r="V176" s="28">
        <f>(1/(1+EXP(('S Curve Equation'!$B$11-V131*'S Curve Equation'!$B$12)*'S Curve Equation'!$B$10))+'S Curve Equation'!$B$13)*'S Curve Equation'!$B$14</f>
        <v>0.8088988214125391</v>
      </c>
      <c r="W176" s="28">
        <f>(1/(1+EXP(('S Curve Equation'!$B$11-W131*'S Curve Equation'!$B$12)*'S Curve Equation'!$B$10))+'S Curve Equation'!$B$13)*'S Curve Equation'!$B$14</f>
        <v>0.80538909993547247</v>
      </c>
      <c r="X176" s="28">
        <f>(1/(1+EXP(('S Curve Equation'!$B$11-X131*'S Curve Equation'!$B$12)*'S Curve Equation'!$B$10))+'S Curve Equation'!$B$13)*'S Curve Equation'!$B$14</f>
        <v>0.80186538661134399</v>
      </c>
      <c r="Y176" s="28">
        <f>(1/(1+EXP(('S Curve Equation'!$B$11-Y131*'S Curve Equation'!$B$12)*'S Curve Equation'!$B$10))+'S Curve Equation'!$B$13)*'S Curve Equation'!$B$14</f>
        <v>0.7983284014455666</v>
      </c>
      <c r="Z176" s="28">
        <f>(1/(1+EXP(('S Curve Equation'!$B$11-Z131*'S Curve Equation'!$B$12)*'S Curve Equation'!$B$10))+'S Curve Equation'!$B$13)*'S Curve Equation'!$B$14</f>
        <v>0.79477886191027525</v>
      </c>
      <c r="AA176" s="28">
        <f>(1/(1+EXP(('S Curve Equation'!$B$11-AA131*'S Curve Equation'!$B$12)*'S Curve Equation'!$B$10))+'S Curve Equation'!$B$13)*'S Curve Equation'!$B$14</f>
        <v>0.79121748244425016</v>
      </c>
      <c r="AB176" s="28">
        <f>(1/(1+EXP(('S Curve Equation'!$B$11-AB131*'S Curve Equation'!$B$12)*'S Curve Equation'!$B$10))+'S Curve Equation'!$B$13)*'S Curve Equation'!$B$14</f>
        <v>0.78764497396794608</v>
      </c>
      <c r="AC176" s="28">
        <f>(1/(1+EXP(('S Curve Equation'!$B$11-AC131*'S Curve Equation'!$B$12)*'S Curve Equation'!$B$10))+'S Curve Equation'!$B$13)*'S Curve Equation'!$B$14</f>
        <v>0.78406204341395103</v>
      </c>
      <c r="AD176" s="28">
        <f>(1/(1+EXP(('S Curve Equation'!$B$11-AD131*'S Curve Equation'!$B$12)*'S Curve Equation'!$B$10))+'S Curve Equation'!$B$13)*'S Curve Equation'!$B$14</f>
        <v>0.78046939327313813</v>
      </c>
      <c r="AE176" s="28">
        <f>(1/(1+EXP(('S Curve Equation'!$B$11-AE131*'S Curve Equation'!$B$12)*'S Curve Equation'!$B$10))+'S Curve Equation'!$B$13)*'S Curve Equation'!$B$14</f>
        <v>0.7768677211567635</v>
      </c>
      <c r="AF176" s="28">
        <f>(1/(1+EXP(('S Curve Equation'!$B$11-AF131*'S Curve Equation'!$B$12)*'S Curve Equation'!$B$10))+'S Curve Equation'!$B$13)*'S Curve Equation'!$B$14</f>
        <v>0.77325771937470233</v>
      </c>
    </row>
    <row r="177" spans="1:32" x14ac:dyDescent="0.2">
      <c r="A177" s="6" t="s">
        <v>55</v>
      </c>
      <c r="B177" s="28">
        <f>(1/(1+EXP(('S Curve Equation'!$B$11-B132*'S Curve Equation'!$B$12)*'S Curve Equation'!$B$10))+'S Curve Equation'!$B$13)*'S Curve Equation'!$B$14</f>
        <v>0.86399999999999999</v>
      </c>
      <c r="C177" s="28">
        <f>(1/(1+EXP(('S Curve Equation'!$B$11-C132*'S Curve Equation'!$B$12)*'S Curve Equation'!$B$10))+'S Curve Equation'!$B$13)*'S Curve Equation'!$B$14</f>
        <v>0.86088782990183199</v>
      </c>
      <c r="D177" s="28">
        <f>(1/(1+EXP(('S Curve Equation'!$B$11-D132*'S Curve Equation'!$B$12)*'S Curve Equation'!$B$10))+'S Curve Equation'!$B$13)*'S Curve Equation'!$B$14</f>
        <v>0.85763560793205906</v>
      </c>
      <c r="E177" s="28">
        <f>(1/(1+EXP(('S Curve Equation'!$B$11-E132*'S Curve Equation'!$B$12)*'S Curve Equation'!$B$10))+'S Curve Equation'!$B$13)*'S Curve Equation'!$B$14</f>
        <v>0.85434615352223919</v>
      </c>
      <c r="F177" s="28">
        <f>(1/(1+EXP(('S Curve Equation'!$B$11-F132*'S Curve Equation'!$B$12)*'S Curve Equation'!$B$10))+'S Curve Equation'!$B$13)*'S Curve Equation'!$B$14</f>
        <v>0.8510325211064893</v>
      </c>
      <c r="G177" s="28">
        <f>(1/(1+EXP(('S Curve Equation'!$B$11-G132*'S Curve Equation'!$B$12)*'S Curve Equation'!$B$10))+'S Curve Equation'!$B$13)*'S Curve Equation'!$B$14</f>
        <v>0.84766804749758951</v>
      </c>
      <c r="H177" s="28">
        <f>(1/(1+EXP(('S Curve Equation'!$B$11-H132*'S Curve Equation'!$B$12)*'S Curve Equation'!$B$10))+'S Curve Equation'!$B$13)*'S Curve Equation'!$B$14</f>
        <v>0.8442472885441481</v>
      </c>
      <c r="I177" s="28">
        <f>(1/(1+EXP(('S Curve Equation'!$B$11-I132*'S Curve Equation'!$B$12)*'S Curve Equation'!$B$10))+'S Curve Equation'!$B$13)*'S Curve Equation'!$B$14</f>
        <v>0.84080188498392561</v>
      </c>
      <c r="J177" s="28">
        <f>(1/(1+EXP(('S Curve Equation'!$B$11-J132*'S Curve Equation'!$B$12)*'S Curve Equation'!$B$10))+'S Curve Equation'!$B$13)*'S Curve Equation'!$B$14</f>
        <v>0.83734714612518546</v>
      </c>
      <c r="K177" s="28">
        <f>(1/(1+EXP(('S Curve Equation'!$B$11-K132*'S Curve Equation'!$B$12)*'S Curve Equation'!$B$10))+'S Curve Equation'!$B$13)*'S Curve Equation'!$B$14</f>
        <v>0.8338985676382028</v>
      </c>
      <c r="L177" s="28">
        <f>(1/(1+EXP(('S Curve Equation'!$B$11-L132*'S Curve Equation'!$B$12)*'S Curve Equation'!$B$10))+'S Curve Equation'!$B$13)*'S Curve Equation'!$B$14</f>
        <v>0.83053712815150582</v>
      </c>
      <c r="M177" s="28">
        <f>(1/(1+EXP(('S Curve Equation'!$B$11-M132*'S Curve Equation'!$B$12)*'S Curve Equation'!$B$10))+'S Curve Equation'!$B$13)*'S Curve Equation'!$B$14</f>
        <v>0.8270627062474869</v>
      </c>
      <c r="N177" s="28">
        <f>(1/(1+EXP(('S Curve Equation'!$B$11-N132*'S Curve Equation'!$B$12)*'S Curve Equation'!$B$10))+'S Curve Equation'!$B$13)*'S Curve Equation'!$B$14</f>
        <v>0.82356892173362051</v>
      </c>
      <c r="O177" s="28">
        <f>(1/(1+EXP(('S Curve Equation'!$B$11-O132*'S Curve Equation'!$B$12)*'S Curve Equation'!$B$10))+'S Curve Equation'!$B$13)*'S Curve Equation'!$B$14</f>
        <v>0.82005654149419371</v>
      </c>
      <c r="P177" s="28">
        <f>(1/(1+EXP(('S Curve Equation'!$B$11-P132*'S Curve Equation'!$B$12)*'S Curve Equation'!$B$10))+'S Curve Equation'!$B$13)*'S Curve Equation'!$B$14</f>
        <v>0.81652633350594905</v>
      </c>
      <c r="Q177" s="28">
        <f>(1/(1+EXP(('S Curve Equation'!$B$11-Q132*'S Curve Equation'!$B$12)*'S Curve Equation'!$B$10))+'S Curve Equation'!$B$13)*'S Curve Equation'!$B$14</f>
        <v>0.81297906619254012</v>
      </c>
      <c r="R177" s="28">
        <f>(1/(1+EXP(('S Curve Equation'!$B$11-R132*'S Curve Equation'!$B$12)*'S Curve Equation'!$B$10))+'S Curve Equation'!$B$13)*'S Curve Equation'!$B$14</f>
        <v>0.80941550779245408</v>
      </c>
      <c r="S177" s="28">
        <f>(1/(1+EXP(('S Curve Equation'!$B$11-S132*'S Curve Equation'!$B$12)*'S Curve Equation'!$B$10))+'S Curve Equation'!$B$13)*'S Curve Equation'!$B$14</f>
        <v>0.80583642574107583</v>
      </c>
      <c r="T177" s="28">
        <f>(1/(1+EXP(('S Curve Equation'!$B$11-T132*'S Curve Equation'!$B$12)*'S Curve Equation'!$B$10))+'S Curve Equation'!$B$13)*'S Curve Equation'!$B$14</f>
        <v>0.80224258606752841</v>
      </c>
      <c r="U177" s="28">
        <f>(1/(1+EXP(('S Curve Equation'!$B$11-U132*'S Curve Equation'!$B$12)*'S Curve Equation'!$B$10))+'S Curve Equation'!$B$13)*'S Curve Equation'!$B$14</f>
        <v>0.79863475280687779</v>
      </c>
      <c r="V177" s="28">
        <f>(1/(1+EXP(('S Curve Equation'!$B$11-V132*'S Curve Equation'!$B$12)*'S Curve Equation'!$B$10))+'S Curve Equation'!$B$13)*'S Curve Equation'!$B$14</f>
        <v>0.79501368742822065</v>
      </c>
      <c r="W177" s="28">
        <f>(1/(1+EXP(('S Curve Equation'!$B$11-W132*'S Curve Equation'!$B$12)*'S Curve Equation'!$B$10))+'S Curve Equation'!$B$13)*'S Curve Equation'!$B$14</f>
        <v>0.79138014827914249</v>
      </c>
      <c r="X177" s="28">
        <f>(1/(1+EXP(('S Curve Equation'!$B$11-X132*'S Curve Equation'!$B$12)*'S Curve Equation'!$B$10))+'S Curve Equation'!$B$13)*'S Curve Equation'!$B$14</f>
        <v>0.78773489004697328</v>
      </c>
      <c r="Y177" s="28">
        <f>(1/(1+EXP(('S Curve Equation'!$B$11-Y132*'S Curve Equation'!$B$12)*'S Curve Equation'!$B$10))+'S Curve Equation'!$B$13)*'S Curve Equation'!$B$14</f>
        <v>0.78407866323722308</v>
      </c>
      <c r="Z177" s="28">
        <f>(1/(1+EXP(('S Curve Equation'!$B$11-Z132*'S Curve Equation'!$B$12)*'S Curve Equation'!$B$10))+'S Curve Equation'!$B$13)*'S Curve Equation'!$B$14</f>
        <v>0.78041221366953639</v>
      </c>
      <c r="AA177" s="28">
        <f>(1/(1+EXP(('S Curve Equation'!$B$11-AA132*'S Curve Equation'!$B$12)*'S Curve Equation'!$B$10))+'S Curve Equation'!$B$13)*'S Curve Equation'!$B$14</f>
        <v>0.77673628199143929</v>
      </c>
      <c r="AB177" s="28">
        <f>(1/(1+EXP(('S Curve Equation'!$B$11-AB132*'S Curve Equation'!$B$12)*'S Curve Equation'!$B$10))+'S Curve Equation'!$B$13)*'S Curve Equation'!$B$14</f>
        <v>0.77305160321012767</v>
      </c>
      <c r="AC177" s="28">
        <f>(1/(1+EXP(('S Curve Equation'!$B$11-AC132*'S Curve Equation'!$B$12)*'S Curve Equation'!$B$10))+'S Curve Equation'!$B$13)*'S Curve Equation'!$B$14</f>
        <v>0.76935890624249537</v>
      </c>
      <c r="AD177" s="28">
        <f>(1/(1+EXP(('S Curve Equation'!$B$11-AD132*'S Curve Equation'!$B$12)*'S Curve Equation'!$B$10))+'S Curve Equation'!$B$13)*'S Curve Equation'!$B$14</f>
        <v>0.76565891348353932</v>
      </c>
      <c r="AE177" s="28">
        <f>(1/(1+EXP(('S Curve Equation'!$B$11-AE132*'S Curve Equation'!$B$12)*'S Curve Equation'!$B$10))+'S Curve Equation'!$B$13)*'S Curve Equation'!$B$14</f>
        <v>0.76195234039326198</v>
      </c>
      <c r="AF177" s="28">
        <f>(1/(1+EXP(('S Curve Equation'!$B$11-AF132*'S Curve Equation'!$B$12)*'S Curve Equation'!$B$10))+'S Curve Equation'!$B$13)*'S Curve Equation'!$B$14</f>
        <v>0.7582398951021313</v>
      </c>
    </row>
    <row r="178" spans="1:32" x14ac:dyDescent="0.2">
      <c r="A178" s="6" t="s">
        <v>56</v>
      </c>
      <c r="B178" s="28">
        <f>(1/(1+EXP(('S Curve Equation'!$B$11-B133*'S Curve Equation'!$B$12)*'S Curve Equation'!$B$10))+'S Curve Equation'!$B$13)*'S Curve Equation'!$B$14</f>
        <v>0.86899999999999999</v>
      </c>
      <c r="C178" s="28">
        <f>(1/(1+EXP(('S Curve Equation'!$B$11-C133*'S Curve Equation'!$B$12)*'S Curve Equation'!$B$10))+'S Curve Equation'!$B$13)*'S Curve Equation'!$B$14</f>
        <v>0.86595643347443885</v>
      </c>
      <c r="D178" s="28">
        <f>(1/(1+EXP(('S Curve Equation'!$B$11-D133*'S Curve Equation'!$B$12)*'S Curve Equation'!$B$10))+'S Curve Equation'!$B$13)*'S Curve Equation'!$B$14</f>
        <v>0.86277475786561075</v>
      </c>
      <c r="E178" s="28">
        <f>(1/(1+EXP(('S Curve Equation'!$B$11-E133*'S Curve Equation'!$B$12)*'S Curve Equation'!$B$10))+'S Curve Equation'!$B$13)*'S Curve Equation'!$B$14</f>
        <v>0.85955547999917803</v>
      </c>
      <c r="F178" s="28">
        <f>(1/(1+EXP(('S Curve Equation'!$B$11-F133*'S Curve Equation'!$B$12)*'S Curve Equation'!$B$10))+'S Curve Equation'!$B$13)*'S Curve Equation'!$B$14</f>
        <v>0.85631135507835843</v>
      </c>
      <c r="G178" s="28">
        <f>(1/(1+EXP(('S Curve Equation'!$B$11-G133*'S Curve Equation'!$B$12)*'S Curve Equation'!$B$10))+'S Curve Equation'!$B$13)*'S Curve Equation'!$B$14</f>
        <v>0.85301625113993018</v>
      </c>
      <c r="H178" s="28">
        <f>(1/(1+EXP(('S Curve Equation'!$B$11-H133*'S Curve Equation'!$B$12)*'S Curve Equation'!$B$10))+'S Curve Equation'!$B$13)*'S Curve Equation'!$B$14</f>
        <v>0.84966479085921609</v>
      </c>
      <c r="I178" s="28">
        <f>(1/(1+EXP(('S Curve Equation'!$B$11-I133*'S Curve Equation'!$B$12)*'S Curve Equation'!$B$10))+'S Curve Equation'!$B$13)*'S Curve Equation'!$B$14</f>
        <v>0.84628794259837659</v>
      </c>
      <c r="J178" s="28">
        <f>(1/(1+EXP(('S Curve Equation'!$B$11-J133*'S Curve Equation'!$B$12)*'S Curve Equation'!$B$10))+'S Curve Equation'!$B$13)*'S Curve Equation'!$B$14</f>
        <v>0.8429007049567171</v>
      </c>
      <c r="K178" s="28">
        <f>(1/(1+EXP(('S Curve Equation'!$B$11-K133*'S Curve Equation'!$B$12)*'S Curve Equation'!$B$10))+'S Curve Equation'!$B$13)*'S Curve Equation'!$B$14</f>
        <v>0.83951828108162896</v>
      </c>
      <c r="L178" s="28">
        <f>(1/(1+EXP(('S Curve Equation'!$B$11-L133*'S Curve Equation'!$B$12)*'S Curve Equation'!$B$10))+'S Curve Equation'!$B$13)*'S Curve Equation'!$B$14</f>
        <v>0.83622015654924908</v>
      </c>
      <c r="M178" s="28">
        <f>(1/(1+EXP(('S Curve Equation'!$B$11-M133*'S Curve Equation'!$B$12)*'S Curve Equation'!$B$10))+'S Curve Equation'!$B$13)*'S Curve Equation'!$B$14</f>
        <v>0.83280997693126257</v>
      </c>
      <c r="N178" s="28">
        <f>(1/(1+EXP(('S Curve Equation'!$B$11-N133*'S Curve Equation'!$B$12)*'S Curve Equation'!$B$10))+'S Curve Equation'!$B$13)*'S Curve Equation'!$B$14</f>
        <v>0.82937957300189247</v>
      </c>
      <c r="O178" s="28">
        <f>(1/(1+EXP(('S Curve Equation'!$B$11-O133*'S Curve Equation'!$B$12)*'S Curve Equation'!$B$10))+'S Curve Equation'!$B$13)*'S Curve Equation'!$B$14</f>
        <v>0.82592968887265172</v>
      </c>
      <c r="P178" s="28">
        <f>(1/(1+EXP(('S Curve Equation'!$B$11-P133*'S Curve Equation'!$B$12)*'S Curve Equation'!$B$10))+'S Curve Equation'!$B$13)*'S Curve Equation'!$B$14</f>
        <v>0.82246107072159258</v>
      </c>
      <c r="Q178" s="28">
        <f>(1/(1+EXP(('S Curve Equation'!$B$11-Q133*'S Curve Equation'!$B$12)*'S Curve Equation'!$B$10))+'S Curve Equation'!$B$13)*'S Curve Equation'!$B$14</f>
        <v>0.81897446615586633</v>
      </c>
      <c r="R178" s="28">
        <f>(1/(1+EXP(('S Curve Equation'!$B$11-R133*'S Curve Equation'!$B$12)*'S Curve Equation'!$B$10))+'S Curve Equation'!$B$13)*'S Curve Equation'!$B$14</f>
        <v>0.81547062358596412</v>
      </c>
      <c r="S178" s="28">
        <f>(1/(1+EXP(('S Curve Equation'!$B$11-S133*'S Curve Equation'!$B$12)*'S Curve Equation'!$B$10))+'S Curve Equation'!$B$13)*'S Curve Equation'!$B$14</f>
        <v>0.81195029161235632</v>
      </c>
      <c r="T178" s="28">
        <f>(1/(1+EXP(('S Curve Equation'!$B$11-T133*'S Curve Equation'!$B$12)*'S Curve Equation'!$B$10))+'S Curve Equation'!$B$13)*'S Curve Equation'!$B$14</f>
        <v>0.80841421842519534</v>
      </c>
      <c r="U178" s="28">
        <f>(1/(1+EXP(('S Curve Equation'!$B$11-U133*'S Curve Equation'!$B$12)*'S Curve Equation'!$B$10))+'S Curve Equation'!$B$13)*'S Curve Equation'!$B$14</f>
        <v>0.80486315121771868</v>
      </c>
      <c r="V178" s="28">
        <f>(1/(1+EXP(('S Curve Equation'!$B$11-V133*'S Curve Equation'!$B$12)*'S Curve Equation'!$B$10))+'S Curve Equation'!$B$13)*'S Curve Equation'!$B$14</f>
        <v>0.80129783561391321</v>
      </c>
      <c r="W178" s="28">
        <f>(1/(1+EXP(('S Curve Equation'!$B$11-W133*'S Curve Equation'!$B$12)*'S Curve Equation'!$B$10))+'S Curve Equation'!$B$13)*'S Curve Equation'!$B$14</f>
        <v>0.79771901511097432</v>
      </c>
      <c r="X178" s="28">
        <f>(1/(1+EXP(('S Curve Equation'!$B$11-X133*'S Curve Equation'!$B$12)*'S Curve Equation'!$B$10))+'S Curve Equation'!$B$13)*'S Curve Equation'!$B$14</f>
        <v>0.79412743053704238</v>
      </c>
      <c r="Y178" s="28">
        <f>(1/(1+EXP(('S Curve Equation'!$B$11-Y133*'S Curve Equation'!$B$12)*'S Curve Equation'!$B$10))+'S Curve Equation'!$B$13)*'S Curve Equation'!$B$14</f>
        <v>0.79052381952464612</v>
      </c>
      <c r="Z178" s="28">
        <f>(1/(1+EXP(('S Curve Equation'!$B$11-Z133*'S Curve Equation'!$B$12)*'S Curve Equation'!$B$10))+'S Curve Equation'!$B$13)*'S Curve Equation'!$B$14</f>
        <v>0.7869089160002517</v>
      </c>
      <c r="AA178" s="28">
        <f>(1/(1+EXP(('S Curve Equation'!$B$11-AA133*'S Curve Equation'!$B$12)*'S Curve Equation'!$B$10))+'S Curve Equation'!$B$13)*'S Curve Equation'!$B$14</f>
        <v>0.78328344969024433</v>
      </c>
      <c r="AB178" s="28">
        <f>(1/(1+EXP(('S Curve Equation'!$B$11-AB133*'S Curve Equation'!$B$12)*'S Curve Equation'!$B$10))+'S Curve Equation'!$B$13)*'S Curve Equation'!$B$14</f>
        <v>0.77964814564365303</v>
      </c>
      <c r="AC178" s="28">
        <f>(1/(1+EXP(('S Curve Equation'!$B$11-AC133*'S Curve Equation'!$B$12)*'S Curve Equation'!$B$10))+'S Curve Equation'!$B$13)*'S Curve Equation'!$B$14</f>
        <v>0.77600372377187177</v>
      </c>
      <c r="AD178" s="28">
        <f>(1/(1+EXP(('S Curve Equation'!$B$11-AD133*'S Curve Equation'!$B$12)*'S Curve Equation'!$B$10))+'S Curve Equation'!$B$13)*'S Curve Equation'!$B$14</f>
        <v>0.7723508984055808</v>
      </c>
      <c r="AE178" s="28">
        <f>(1/(1+EXP(('S Curve Equation'!$B$11-AE133*'S Curve Equation'!$B$12)*'S Curve Equation'!$B$10))+'S Curve Equation'!$B$13)*'S Curve Equation'!$B$14</f>
        <v>0.76869037786904515</v>
      </c>
      <c r="AF178" s="28">
        <f>(1/(1+EXP(('S Curve Equation'!$B$11-AF133*'S Curve Equation'!$B$12)*'S Curve Equation'!$B$10))+'S Curve Equation'!$B$13)*'S Curve Equation'!$B$14</f>
        <v>0.76502286407191522</v>
      </c>
    </row>
    <row r="179" spans="1:32" x14ac:dyDescent="0.2">
      <c r="A179" s="6" t="s">
        <v>57</v>
      </c>
      <c r="B179" s="28">
        <f>(1/(1+EXP(('S Curve Equation'!$B$11-B134*'S Curve Equation'!$B$12)*'S Curve Equation'!$B$10))+'S Curve Equation'!$B$13)*'S Curve Equation'!$B$14</f>
        <v>0.64800000000000002</v>
      </c>
      <c r="C179" s="28">
        <f>(1/(1+EXP(('S Curve Equation'!$B$11-C134*'S Curve Equation'!$B$12)*'S Curve Equation'!$B$10))+'S Curve Equation'!$B$13)*'S Curve Equation'!$B$14</f>
        <v>0.64333646269935829</v>
      </c>
      <c r="D179" s="28">
        <f>(1/(1+EXP(('S Curve Equation'!$B$11-D134*'S Curve Equation'!$B$12)*'S Curve Equation'!$B$10))+'S Curve Equation'!$B$13)*'S Curve Equation'!$B$14</f>
        <v>0.63852057056977152</v>
      </c>
      <c r="E179" s="28">
        <f>(1/(1+EXP(('S Curve Equation'!$B$11-E134*'S Curve Equation'!$B$12)*'S Curve Equation'!$B$10))+'S Curve Equation'!$B$13)*'S Curve Equation'!$B$14</f>
        <v>0.63370775602037122</v>
      </c>
      <c r="F179" s="28">
        <f>(1/(1+EXP(('S Curve Equation'!$B$11-F134*'S Curve Equation'!$B$12)*'S Curve Equation'!$B$10))+'S Curve Equation'!$B$13)*'S Curve Equation'!$B$14</f>
        <v>0.62891718755824366</v>
      </c>
      <c r="G179" s="28">
        <f>(1/(1+EXP(('S Curve Equation'!$B$11-G134*'S Curve Equation'!$B$12)*'S Curve Equation'!$B$10))+'S Curve Equation'!$B$13)*'S Curve Equation'!$B$14</f>
        <v>0.62411072672032009</v>
      </c>
      <c r="H179" s="28">
        <f>(1/(1+EXP(('S Curve Equation'!$B$11-H134*'S Curve Equation'!$B$12)*'S Curve Equation'!$B$10))+'S Curve Equation'!$B$13)*'S Curve Equation'!$B$14</f>
        <v>0.61928180551589318</v>
      </c>
      <c r="I179" s="28">
        <f>(1/(1+EXP(('S Curve Equation'!$B$11-I134*'S Curve Equation'!$B$12)*'S Curve Equation'!$B$10))+'S Curve Equation'!$B$13)*'S Curve Equation'!$B$14</f>
        <v>0.614475608876483</v>
      </c>
      <c r="J179" s="28">
        <f>(1/(1+EXP(('S Curve Equation'!$B$11-J134*'S Curve Equation'!$B$12)*'S Curve Equation'!$B$10))+'S Curve Equation'!$B$13)*'S Curve Equation'!$B$14</f>
        <v>0.60971283686978461</v>
      </c>
      <c r="K179" s="28">
        <f>(1/(1+EXP(('S Curve Equation'!$B$11-K134*'S Curve Equation'!$B$12)*'S Curve Equation'!$B$10))+'S Curve Equation'!$B$13)*'S Curve Equation'!$B$14</f>
        <v>0.60501348121353682</v>
      </c>
      <c r="L179" s="28">
        <f>(1/(1+EXP(('S Curve Equation'!$B$11-L134*'S Curve Equation'!$B$12)*'S Curve Equation'!$B$10))+'S Curve Equation'!$B$13)*'S Curve Equation'!$B$14</f>
        <v>0.60048435503198438</v>
      </c>
      <c r="M179" s="28">
        <f>(1/(1+EXP(('S Curve Equation'!$B$11-M134*'S Curve Equation'!$B$12)*'S Curve Equation'!$B$10))+'S Curve Equation'!$B$13)*'S Curve Equation'!$B$14</f>
        <v>0.5958550925387055</v>
      </c>
      <c r="N179" s="28">
        <f>(1/(1+EXP(('S Curve Equation'!$B$11-N134*'S Curve Equation'!$B$12)*'S Curve Equation'!$B$10))+'S Curve Equation'!$B$13)*'S Curve Equation'!$B$14</f>
        <v>0.59125211892974661</v>
      </c>
      <c r="O179" s="28">
        <f>(1/(1+EXP(('S Curve Equation'!$B$11-O134*'S Curve Equation'!$B$12)*'S Curve Equation'!$B$10))+'S Curve Equation'!$B$13)*'S Curve Equation'!$B$14</f>
        <v>0.58667600295993227</v>
      </c>
      <c r="P179" s="28">
        <f>(1/(1+EXP(('S Curve Equation'!$B$11-P134*'S Curve Equation'!$B$12)*'S Curve Equation'!$B$10))+'S Curve Equation'!$B$13)*'S Curve Equation'!$B$14</f>
        <v>0.58212728320523255</v>
      </c>
      <c r="Q179" s="28">
        <f>(1/(1+EXP(('S Curve Equation'!$B$11-Q134*'S Curve Equation'!$B$12)*'S Curve Equation'!$B$10))+'S Curve Equation'!$B$13)*'S Curve Equation'!$B$14</f>
        <v>0.57760646864811438</v>
      </c>
      <c r="R179" s="28">
        <f>(1/(1+EXP(('S Curve Equation'!$B$11-R134*'S Curve Equation'!$B$12)*'S Curve Equation'!$B$10))+'S Curve Equation'!$B$13)*'S Curve Equation'!$B$14</f>
        <v>0.57311403927940108</v>
      </c>
      <c r="S179" s="28">
        <f>(1/(1+EXP(('S Curve Equation'!$B$11-S134*'S Curve Equation'!$B$12)*'S Curve Equation'!$B$10))+'S Curve Equation'!$B$13)*'S Curve Equation'!$B$14</f>
        <v>0.56865044671453879</v>
      </c>
      <c r="T179" s="28">
        <f>(1/(1+EXP(('S Curve Equation'!$B$11-T134*'S Curve Equation'!$B$12)*'S Curve Equation'!$B$10))+'S Curve Equation'!$B$13)*'S Curve Equation'!$B$14</f>
        <v>0.5642161148222552</v>
      </c>
      <c r="U179" s="28">
        <f>(1/(1+EXP(('S Curve Equation'!$B$11-U134*'S Curve Equation'!$B$12)*'S Curve Equation'!$B$10))+'S Curve Equation'!$B$13)*'S Curve Equation'!$B$14</f>
        <v>0.55981144036371422</v>
      </c>
      <c r="V179" s="28">
        <f>(1/(1+EXP(('S Curve Equation'!$B$11-V134*'S Curve Equation'!$B$12)*'S Curve Equation'!$B$10))+'S Curve Equation'!$B$13)*'S Curve Equation'!$B$14</f>
        <v>0.55543679364031184</v>
      </c>
      <c r="W179" s="28">
        <f>(1/(1+EXP(('S Curve Equation'!$B$11-W134*'S Curve Equation'!$B$12)*'S Curve Equation'!$B$10))+'S Curve Equation'!$B$13)*'S Curve Equation'!$B$14</f>
        <v>0.55109251914839807</v>
      </c>
      <c r="X179" s="28">
        <f>(1/(1+EXP(('S Curve Equation'!$B$11-X134*'S Curve Equation'!$B$12)*'S Curve Equation'!$B$10))+'S Curve Equation'!$B$13)*'S Curve Equation'!$B$14</f>
        <v>0.54677893623926632</v>
      </c>
      <c r="Y179" s="28">
        <f>(1/(1+EXP(('S Curve Equation'!$B$11-Y134*'S Curve Equation'!$B$12)*'S Curve Equation'!$B$10))+'S Curve Equation'!$B$13)*'S Curve Equation'!$B$14</f>
        <v>0.54249633978286183</v>
      </c>
      <c r="Z179" s="28">
        <f>(1/(1+EXP(('S Curve Equation'!$B$11-Z134*'S Curve Equation'!$B$12)*'S Curve Equation'!$B$10))+'S Curve Equation'!$B$13)*'S Curve Equation'!$B$14</f>
        <v>0.53824500083374249</v>
      </c>
      <c r="AA179" s="28">
        <f>(1/(1+EXP(('S Curve Equation'!$B$11-AA134*'S Curve Equation'!$B$12)*'S Curve Equation'!$B$10))+'S Curve Equation'!$B$13)*'S Curve Equation'!$B$14</f>
        <v>0.53402516729789906</v>
      </c>
      <c r="AB179" s="28">
        <f>(1/(1+EXP(('S Curve Equation'!$B$11-AB134*'S Curve Equation'!$B$12)*'S Curve Equation'!$B$10))+'S Curve Equation'!$B$13)*'S Curve Equation'!$B$14</f>
        <v>0.52983706459914848</v>
      </c>
      <c r="AC179" s="28">
        <f>(1/(1+EXP(('S Curve Equation'!$B$11-AC134*'S Curve Equation'!$B$12)*'S Curve Equation'!$B$10))+'S Curve Equation'!$B$13)*'S Curve Equation'!$B$14</f>
        <v>0.52568089634389104</v>
      </c>
      <c r="AD179" s="28">
        <f>(1/(1+EXP(('S Curve Equation'!$B$11-AD134*'S Curve Equation'!$B$12)*'S Curve Equation'!$B$10))+'S Curve Equation'!$B$13)*'S Curve Equation'!$B$14</f>
        <v>0.52155684498308374</v>
      </c>
      <c r="AE179" s="28">
        <f>(1/(1+EXP(('S Curve Equation'!$B$11-AE134*'S Curve Equation'!$B$12)*'S Curve Equation'!$B$10))+'S Curve Equation'!$B$13)*'S Curve Equation'!$B$14</f>
        <v>0.51746507247039064</v>
      </c>
      <c r="AF179" s="28">
        <f>(1/(1+EXP(('S Curve Equation'!$B$11-AF134*'S Curve Equation'!$B$12)*'S Curve Equation'!$B$10))+'S Curve Equation'!$B$13)*'S Curve Equation'!$B$14</f>
        <v>0.51340572091552583</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hispanic'!B138)</f>
        <v>0.75800000000000001</v>
      </c>
      <c r="C183" s="28">
        <f>C138/SUM(C138,'Calculations hispanic'!C138)</f>
        <v>0.75381173955440928</v>
      </c>
      <c r="D183" s="28">
        <f>D138/SUM(D138,'Calculations hispanic'!D138)</f>
        <v>0.74946341387445103</v>
      </c>
      <c r="E183" s="28">
        <f>E138/SUM(E138,'Calculations hispanic'!E138)</f>
        <v>0.74509427837587083</v>
      </c>
      <c r="F183" s="28">
        <f>F138/SUM(F138,'Calculations hispanic'!F138)</f>
        <v>0.74072191995283465</v>
      </c>
      <c r="G183" s="28">
        <f>G138/SUM(G138,'Calculations hispanic'!G138)</f>
        <v>0.73631157581991868</v>
      </c>
      <c r="H183" s="28">
        <f>H138/SUM(H138,'Calculations hispanic'!H138)</f>
        <v>0.73185693737771285</v>
      </c>
      <c r="I183" s="28">
        <f>I138/SUM(I138,'Calculations hispanic'!I138)</f>
        <v>0.7273996891939295</v>
      </c>
      <c r="J183" s="28">
        <f>J138/SUM(J138,'Calculations hispanic'!J138)</f>
        <v>0.72295951340324938</v>
      </c>
      <c r="K183" s="28">
        <f>K138/SUM(K138,'Calculations hispanic'!K138)</f>
        <v>0.71855582407297847</v>
      </c>
      <c r="L183" s="28">
        <f>L138/SUM(L138,'Calculations hispanic'!L138)</f>
        <v>0.71429037878856561</v>
      </c>
      <c r="M183" s="28">
        <f>M138/SUM(M138,'Calculations hispanic'!M138)</f>
        <v>0.70990904770813212</v>
      </c>
      <c r="N183" s="28">
        <f>N138/SUM(N138,'Calculations hispanic'!N138)</f>
        <v>0.70553096930425141</v>
      </c>
      <c r="O183" s="28">
        <f>O138/SUM(O138,'Calculations hispanic'!O138)</f>
        <v>0.70115706004733425</v>
      </c>
      <c r="P183" s="28">
        <f>P138/SUM(P138,'Calculations hispanic'!P138)</f>
        <v>0.69678821622677289</v>
      </c>
      <c r="Q183" s="28">
        <f>Q138/SUM(Q138,'Calculations hispanic'!Q138)</f>
        <v>0.69242531368392879</v>
      </c>
      <c r="R183" s="28">
        <f>R138/SUM(R138,'Calculations hispanic'!R138)</f>
        <v>0.68806920758242784</v>
      </c>
      <c r="S183" s="28">
        <f>S138/SUM(S138,'Calculations hispanic'!S138)</f>
        <v>0.6837207322146559</v>
      </c>
      <c r="T183" s="28">
        <f>T138/SUM(T138,'Calculations hispanic'!T138)</f>
        <v>0.67938070084330826</v>
      </c>
      <c r="U183" s="28">
        <f>U138/SUM(U138,'Calculations hispanic'!U138)</f>
        <v>0.67504990557684275</v>
      </c>
      <c r="V183" s="28">
        <f>V138/SUM(V138,'Calculations hispanic'!V138)</f>
        <v>0.67072911727761164</v>
      </c>
      <c r="W183" s="28">
        <f>W138/SUM(W138,'Calculations hispanic'!W138)</f>
        <v>0.666419085501468</v>
      </c>
      <c r="X183" s="28">
        <f>X138/SUM(X138,'Calculations hispanic'!X138)</f>
        <v>0.6621205384676031</v>
      </c>
      <c r="Y183" s="28">
        <f>Y138/SUM(Y138,'Calculations hispanic'!Y138)</f>
        <v>0.65783418305736174</v>
      </c>
      <c r="Z183" s="28">
        <f>Z138/SUM(Z138,'Calculations hispanic'!Z138)</f>
        <v>0.65356070484079642</v>
      </c>
      <c r="AA183" s="28">
        <f>AA138/SUM(AA138,'Calculations hispanic'!AA138)</f>
        <v>0.64930076812967397</v>
      </c>
      <c r="AB183" s="28">
        <f>AB138/SUM(AB138,'Calculations hispanic'!AB138)</f>
        <v>0.64505501605569426</v>
      </c>
      <c r="AC183" s="28">
        <f>AC138/SUM(AC138,'Calculations hispanic'!AC138)</f>
        <v>0.64082407067266967</v>
      </c>
      <c r="AD183" s="28">
        <f>AD138/SUM(AD138,'Calculations hispanic'!AD138)</f>
        <v>0.63660853308140142</v>
      </c>
      <c r="AE183" s="28">
        <f>AE138/SUM(AE138,'Calculations hispanic'!AE138)</f>
        <v>0.63240898357603326</v>
      </c>
      <c r="AF183" s="28">
        <f>AF138/SUM(AF138,'Calculations hispanic'!AF138)</f>
        <v>0.62822598181065514</v>
      </c>
    </row>
    <row r="184" spans="1:32" x14ac:dyDescent="0.2">
      <c r="A184" s="6" t="s">
        <v>94</v>
      </c>
      <c r="B184" s="28">
        <f>B139/SUM(B139,'Calculations hispanic'!B139)</f>
        <v>0.95800000000000007</v>
      </c>
      <c r="C184" s="28">
        <f>C139/SUM(C139,'Calculations hispanic'!C139)</f>
        <v>0.95652567711545411</v>
      </c>
      <c r="D184" s="28">
        <f>D139/SUM(D139,'Calculations hispanic'!D139)</f>
        <v>0.95497171711244611</v>
      </c>
      <c r="E184" s="28">
        <f>E139/SUM(E139,'Calculations hispanic'!E139)</f>
        <v>0.95338616235595741</v>
      </c>
      <c r="F184" s="28">
        <f>F139/SUM(F139,'Calculations hispanic'!F139)</f>
        <v>0.95177492689667387</v>
      </c>
      <c r="G184" s="28">
        <f>G139/SUM(G139,'Calculations hispanic'!G139)</f>
        <v>0.95012457362488656</v>
      </c>
      <c r="H184" s="28">
        <f>H139/SUM(H139,'Calculations hispanic'!H139)</f>
        <v>0.94843174303064737</v>
      </c>
      <c r="I184" s="28">
        <f>I139/SUM(I139,'Calculations hispanic'!I139)</f>
        <v>0.94671156389998623</v>
      </c>
      <c r="J184" s="28">
        <f>J139/SUM(J139,'Calculations hispanic'!J139)</f>
        <v>0.94497145305210817</v>
      </c>
      <c r="K184" s="28">
        <f>K139/SUM(K139,'Calculations hispanic'!K139)</f>
        <v>0.94321918944815408</v>
      </c>
      <c r="L184" s="28">
        <f>L139/SUM(L139,'Calculations hispanic'!L139)</f>
        <v>0.94149652556055241</v>
      </c>
      <c r="M184" s="28">
        <f>M139/SUM(M139,'Calculations hispanic'!M139)</f>
        <v>0.93970072276048855</v>
      </c>
      <c r="N184" s="28">
        <f>N139/SUM(N139,'Calculations hispanic'!N139)</f>
        <v>0.93787927932743831</v>
      </c>
      <c r="O184" s="28">
        <f>O139/SUM(O139,'Calculations hispanic'!O139)</f>
        <v>0.93603232337960574</v>
      </c>
      <c r="P184" s="28">
        <f>P139/SUM(P139,'Calculations hispanic'!P139)</f>
        <v>0.93415999305617736</v>
      </c>
      <c r="Q184" s="28">
        <f>Q139/SUM(Q139,'Calculations hispanic'!Q139)</f>
        <v>0.93226243639510942</v>
      </c>
      <c r="R184" s="28">
        <f>R139/SUM(R139,'Calculations hispanic'!R139)</f>
        <v>0.93033981120298037</v>
      </c>
      <c r="S184" s="28">
        <f>S139/SUM(S139,'Calculations hispanic'!S139)</f>
        <v>0.92839228491713421</v>
      </c>
      <c r="T184" s="28">
        <f>T139/SUM(T139,'Calculations hispanic'!T139)</f>
        <v>0.92642003446034127</v>
      </c>
      <c r="U184" s="28">
        <f>U139/SUM(U139,'Calculations hispanic'!U139)</f>
        <v>0.92442324608823156</v>
      </c>
      <c r="V184" s="28">
        <f>V139/SUM(V139,'Calculations hispanic'!V139)</f>
        <v>0.92240211522973747</v>
      </c>
      <c r="W184" s="28">
        <f>W139/SUM(W139,'Calculations hispanic'!W139)</f>
        <v>0.92035684632080927</v>
      </c>
      <c r="X184" s="28">
        <f>X139/SUM(X139,'Calculations hispanic'!X139)</f>
        <v>0.9182876526316669</v>
      </c>
      <c r="Y184" s="28">
        <f>Y139/SUM(Y139,'Calculations hispanic'!Y139)</f>
        <v>0.91619475608785361</v>
      </c>
      <c r="Z184" s="28">
        <f>Z139/SUM(Z139,'Calculations hispanic'!Z139)</f>
        <v>0.91407838708537714</v>
      </c>
      <c r="AA184" s="28">
        <f>AA139/SUM(AA139,'Calculations hispanic'!AA139)</f>
        <v>0.9119387843002057</v>
      </c>
      <c r="AB184" s="28">
        <f>AB139/SUM(AB139,'Calculations hispanic'!AB139)</f>
        <v>0.90977619449241398</v>
      </c>
      <c r="AC184" s="28">
        <f>AC139/SUM(AC139,'Calculations hispanic'!AC139)</f>
        <v>0.90759087230526947</v>
      </c>
      <c r="AD184" s="28">
        <f>AD139/SUM(AD139,'Calculations hispanic'!AD139)</f>
        <v>0.90538308005954238</v>
      </c>
      <c r="AE184" s="28">
        <f>AE139/SUM(AE139,'Calculations hispanic'!AE139)</f>
        <v>0.90315308754334556</v>
      </c>
      <c r="AF184" s="28">
        <f>AF139/SUM(AF139,'Calculations hispanic'!AF139)</f>
        <v>0.90090117179779594</v>
      </c>
    </row>
    <row r="185" spans="1:32" x14ac:dyDescent="0.2">
      <c r="A185" s="6" t="s">
        <v>93</v>
      </c>
      <c r="B185" s="28">
        <f>B140/SUM(B140,'Calculations hispanic'!B140)</f>
        <v>0.87</v>
      </c>
      <c r="C185" s="28">
        <f>C140/SUM(C140,'Calculations hispanic'!C140)</f>
        <v>0.86697037029509361</v>
      </c>
      <c r="D185" s="28">
        <f>D140/SUM(D140,'Calculations hispanic'!D140)</f>
        <v>0.86380303352489796</v>
      </c>
      <c r="E185" s="28">
        <f>E140/SUM(E140,'Calculations hispanic'!E140)</f>
        <v>0.86059802687696774</v>
      </c>
      <c r="F185" s="28">
        <f>F140/SUM(F140,'Calculations hispanic'!F140)</f>
        <v>0.85736804470710004</v>
      </c>
      <c r="G185" s="28">
        <f>G140/SUM(G140,'Calculations hispanic'!G140)</f>
        <v>0.85408706319026939</v>
      </c>
      <c r="H185" s="28">
        <f>H140/SUM(H140,'Calculations hispanic'!H140)</f>
        <v>0.85074971876517247</v>
      </c>
      <c r="I185" s="28">
        <f>I140/SUM(I140,'Calculations hispanic'!I140)</f>
        <v>0.84738684289882693</v>
      </c>
      <c r="J185" s="28">
        <f>J140/SUM(J140,'Calculations hispanic'!J140)</f>
        <v>0.84401337076429572</v>
      </c>
      <c r="K185" s="28">
        <f>K140/SUM(K140,'Calculations hispanic'!K140)</f>
        <v>0.84064444565016738</v>
      </c>
      <c r="L185" s="28">
        <f>L140/SUM(L140,'Calculations hispanic'!L140)</f>
        <v>0.83735924795321048</v>
      </c>
      <c r="M185" s="28">
        <f>M140/SUM(M140,'Calculations hispanic'!M140)</f>
        <v>0.83396219222390744</v>
      </c>
      <c r="N185" s="28">
        <f>N140/SUM(N140,'Calculations hispanic'!N140)</f>
        <v>0.83054474400489298</v>
      </c>
      <c r="O185" s="28">
        <f>O140/SUM(O140,'Calculations hispanic'!O140)</f>
        <v>0.82710764267471726</v>
      </c>
      <c r="P185" s="28">
        <f>P140/SUM(P140,'Calculations hispanic'!P140)</f>
        <v>0.82365162986999341</v>
      </c>
      <c r="Q185" s="28">
        <f>Q140/SUM(Q140,'Calculations hispanic'!Q140)</f>
        <v>0.82017744884990218</v>
      </c>
      <c r="R185" s="28">
        <f>R140/SUM(R140,'Calculations hispanic'!R140)</f>
        <v>0.81668584387202503</v>
      </c>
      <c r="S185" s="28">
        <f>S140/SUM(S140,'Calculations hispanic'!S140)</f>
        <v>0.8131775595802242</v>
      </c>
      <c r="T185" s="28">
        <f>T140/SUM(T140,'Calculations hispanic'!T140)</f>
        <v>0.80965334040524239</v>
      </c>
      <c r="U185" s="28">
        <f>U140/SUM(U140,'Calculations hispanic'!U140)</f>
        <v>0.80611392997866871</v>
      </c>
      <c r="V185" s="28">
        <f>V140/SUM(V140,'Calculations hispanic'!V140)</f>
        <v>0.80256007056083623</v>
      </c>
      <c r="W185" s="28">
        <f>W140/SUM(W140,'Calculations hispanic'!W140)</f>
        <v>0.79899250248319653</v>
      </c>
      <c r="X185" s="28">
        <f>X140/SUM(X140,'Calculations hispanic'!X140)</f>
        <v>0.7954119636056638</v>
      </c>
      <c r="Y185" s="28">
        <f>Y140/SUM(Y140,'Calculations hispanic'!Y140)</f>
        <v>0.79181918878936375</v>
      </c>
      <c r="Z185" s="28">
        <f>Z140/SUM(Z140,'Calculations hispanic'!Z140)</f>
        <v>0.78821490938520111</v>
      </c>
      <c r="AA185" s="28">
        <f>AA140/SUM(AA140,'Calculations hispanic'!AA140)</f>
        <v>0.78459985273858124</v>
      </c>
      <c r="AB185" s="28">
        <f>AB140/SUM(AB140,'Calculations hispanic'!AB140)</f>
        <v>0.78097474171060577</v>
      </c>
      <c r="AC185" s="28">
        <f>AC140/SUM(AC140,'Calculations hispanic'!AC140)</f>
        <v>0.77734029421601192</v>
      </c>
      <c r="AD185" s="28">
        <f>AD140/SUM(AD140,'Calculations hispanic'!AD140)</f>
        <v>0.77369722277806519</v>
      </c>
      <c r="AE185" s="28">
        <f>AE140/SUM(AE140,'Calculations hispanic'!AE140)</f>
        <v>0.77004623410059825</v>
      </c>
      <c r="AF185" s="28">
        <f>AF140/SUM(AF140,'Calculations hispanic'!AF140)</f>
        <v>0.76638802865733147</v>
      </c>
    </row>
    <row r="186" spans="1:32" x14ac:dyDescent="0.2">
      <c r="A186" s="6" t="s">
        <v>28</v>
      </c>
      <c r="B186" s="28">
        <f>B141/SUM(B141,'Calculations hispanic'!B141)</f>
        <v>0.873</v>
      </c>
      <c r="C186" s="28">
        <f>C141/SUM(C141,'Calculations hispanic'!C141)</f>
        <v>0.87001261784367512</v>
      </c>
      <c r="D186" s="28">
        <f>D141/SUM(D141,'Calculations hispanic'!D141)</f>
        <v>0.86688876214600175</v>
      </c>
      <c r="E186" s="28">
        <f>E141/SUM(E141,'Calculations hispanic'!E141)</f>
        <v>0.8637270468018492</v>
      </c>
      <c r="F186" s="28">
        <f>F141/SUM(F141,'Calculations hispanic'!F141)</f>
        <v>0.86053998160820078</v>
      </c>
      <c r="G186" s="28">
        <f>G141/SUM(G141,'Calculations hispanic'!G141)</f>
        <v>0.85730187100250732</v>
      </c>
      <c r="H186" s="28">
        <f>H141/SUM(H141,'Calculations hispanic'!H141)</f>
        <v>0.85400739353647659</v>
      </c>
      <c r="I186" s="28">
        <f>I141/SUM(I141,'Calculations hispanic'!I141)</f>
        <v>0.85068696509718966</v>
      </c>
      <c r="J186" s="28">
        <f>J141/SUM(J141,'Calculations hispanic'!J141)</f>
        <v>0.84735532798026558</v>
      </c>
      <c r="K186" s="28">
        <f>K141/SUM(K141,'Calculations hispanic'!K141)</f>
        <v>0.84402744315226863</v>
      </c>
      <c r="L186" s="28">
        <f>L141/SUM(L141,'Calculations hispanic'!L141)</f>
        <v>0.84078156212156552</v>
      </c>
      <c r="M186" s="28">
        <f>M141/SUM(M141,'Calculations hispanic'!M141)</f>
        <v>0.83742443804298028</v>
      </c>
      <c r="N186" s="28">
        <f>N141/SUM(N141,'Calculations hispanic'!N141)</f>
        <v>0.83404642568714138</v>
      </c>
      <c r="O186" s="28">
        <f>O141/SUM(O141,'Calculations hispanic'!O141)</f>
        <v>0.83064824987795982</v>
      </c>
      <c r="P186" s="28">
        <f>P141/SUM(P141,'Calculations hispanic'!P141)</f>
        <v>0.82723063826478049</v>
      </c>
      <c r="Q186" s="28">
        <f>Q141/SUM(Q141,'Calculations hispanic'!Q141)</f>
        <v>0.82379432069338254</v>
      </c>
      <c r="R186" s="28">
        <f>R141/SUM(R141,'Calculations hispanic'!R141)</f>
        <v>0.8203400285872402</v>
      </c>
      <c r="S186" s="28">
        <f>S141/SUM(S141,'Calculations hispanic'!S141)</f>
        <v>0.81686849433978115</v>
      </c>
      <c r="T186" s="28">
        <f>T141/SUM(T141,'Calculations hispanic'!T141)</f>
        <v>0.8133804507183312</v>
      </c>
      <c r="U186" s="28">
        <f>U141/SUM(U141,'Calculations hispanic'!U141)</f>
        <v>0.8098766302804169</v>
      </c>
      <c r="V186" s="28">
        <f>V141/SUM(V141,'Calculations hispanic'!V141)</f>
        <v>0.80635776480301069</v>
      </c>
      <c r="W186" s="28">
        <f>W141/SUM(W141,'Calculations hispanic'!W141)</f>
        <v>0.80282458472529195</v>
      </c>
      <c r="X186" s="28">
        <f>X141/SUM(X141,'Calculations hispanic'!X141)</f>
        <v>0.79927781860543956</v>
      </c>
      <c r="Y186" s="28">
        <f>Y141/SUM(Y141,'Calculations hispanic'!Y141)</f>
        <v>0.79571819259192411</v>
      </c>
      <c r="Z186" s="28">
        <f>Z141/SUM(Z141,'Calculations hispanic'!Z141)</f>
        <v>0.79214642990974005</v>
      </c>
      <c r="AA186" s="28">
        <f>AA141/SUM(AA141,'Calculations hispanic'!AA141)</f>
        <v>0.78856325036194319</v>
      </c>
      <c r="AB186" s="28">
        <f>AB141/SUM(AB141,'Calculations hispanic'!AB141)</f>
        <v>0.78496936984684973</v>
      </c>
      <c r="AC186" s="28">
        <f>AC141/SUM(AC141,'Calculations hispanic'!AC141)</f>
        <v>0.78136549989119675</v>
      </c>
      <c r="AD186" s="28">
        <f>AD141/SUM(AD141,'Calculations hispanic'!AD141)</f>
        <v>0.77775234719950681</v>
      </c>
      <c r="AE186" s="28">
        <f>AE141/SUM(AE141,'Calculations hispanic'!AE141)</f>
        <v>0.77413061321988597</v>
      </c>
      <c r="AF186" s="28">
        <f>AF141/SUM(AF141,'Calculations hispanic'!AF141)</f>
        <v>0.77050099372642789</v>
      </c>
    </row>
    <row r="187" spans="1:32" x14ac:dyDescent="0.2">
      <c r="A187" s="6" t="s">
        <v>29</v>
      </c>
      <c r="B187" s="28">
        <f>B142/SUM(B142,'Calculations hispanic'!B142)</f>
        <v>0.79300000000000004</v>
      </c>
      <c r="C187" s="28">
        <f>C142/SUM(C142,'Calculations hispanic'!C142)</f>
        <v>0.78909264394345902</v>
      </c>
      <c r="D187" s="28">
        <f>D142/SUM(D142,'Calculations hispanic'!D142)</f>
        <v>0.78502799638903464</v>
      </c>
      <c r="E187" s="28">
        <f>E142/SUM(E142,'Calculations hispanic'!E142)</f>
        <v>0.78093577471519826</v>
      </c>
      <c r="F187" s="28">
        <f>F142/SUM(F142,'Calculations hispanic'!F142)</f>
        <v>0.77683243129841539</v>
      </c>
      <c r="G187" s="28">
        <f>G142/SUM(G142,'Calculations hispanic'!G142)</f>
        <v>0.77268527429233935</v>
      </c>
      <c r="H187" s="28">
        <f>H142/SUM(H142,'Calculations hispanic'!H142)</f>
        <v>0.76848818918278528</v>
      </c>
      <c r="I187" s="28">
        <f>I142/SUM(I142,'Calculations hispanic'!I142)</f>
        <v>0.76428036629107732</v>
      </c>
      <c r="J187" s="28">
        <f>J142/SUM(J142,'Calculations hispanic'!J142)</f>
        <v>0.76008047230175291</v>
      </c>
      <c r="K187" s="28">
        <f>K142/SUM(K142,'Calculations hispanic'!K142)</f>
        <v>0.75590706234687521</v>
      </c>
      <c r="L187" s="28">
        <f>L142/SUM(L142,'Calculations hispanic'!L142)</f>
        <v>0.75185708545434715</v>
      </c>
      <c r="M187" s="28">
        <f>M142/SUM(M142,'Calculations hispanic'!M142)</f>
        <v>0.74768934943986765</v>
      </c>
      <c r="N187" s="28">
        <f>N142/SUM(N142,'Calculations hispanic'!N142)</f>
        <v>0.7435169256197337</v>
      </c>
      <c r="O187" s="28">
        <f>O142/SUM(O142,'Calculations hispanic'!O142)</f>
        <v>0.73934074700899866</v>
      </c>
      <c r="P187" s="28">
        <f>P142/SUM(P142,'Calculations hispanic'!P142)</f>
        <v>0.73516173290190168</v>
      </c>
      <c r="Q187" s="28">
        <f>Q142/SUM(Q142,'Calculations hispanic'!Q142)</f>
        <v>0.73098078838322345</v>
      </c>
      <c r="R187" s="28">
        <f>R142/SUM(R142,'Calculations hispanic'!R142)</f>
        <v>0.72679880387352047</v>
      </c>
      <c r="S187" s="28">
        <f>S142/SUM(S142,'Calculations hispanic'!S142)</f>
        <v>0.72261665470782888</v>
      </c>
      <c r="T187" s="28">
        <f>T142/SUM(T142,'Calculations hispanic'!T142)</f>
        <v>0.71843520074735612</v>
      </c>
      <c r="U187" s="28">
        <f>U142/SUM(U142,'Calculations hispanic'!U142)</f>
        <v>0.71425528602364863</v>
      </c>
      <c r="V187" s="28">
        <f>V142/SUM(V142,'Calculations hispanic'!V142)</f>
        <v>0.71007773841462773</v>
      </c>
      <c r="W187" s="28">
        <f>W142/SUM(W142,'Calculations hispanic'!W142)</f>
        <v>0.70590336935187137</v>
      </c>
      <c r="X187" s="28">
        <f>X142/SUM(X142,'Calculations hispanic'!X142)</f>
        <v>0.70173297355845787</v>
      </c>
      <c r="Y187" s="28">
        <f>Y142/SUM(Y142,'Calculations hispanic'!Y142)</f>
        <v>0.69756732881664441</v>
      </c>
      <c r="Z187" s="28">
        <f>Z142/SUM(Z142,'Calculations hispanic'!Z142)</f>
        <v>0.69340719576463916</v>
      </c>
      <c r="AA187" s="28">
        <f>AA142/SUM(AA142,'Calculations hispanic'!AA142)</f>
        <v>0.68925331772164833</v>
      </c>
      <c r="AB187" s="28">
        <f>AB142/SUM(AB142,'Calculations hispanic'!AB142)</f>
        <v>0.68510642054040072</v>
      </c>
      <c r="AC187" s="28">
        <f>AC142/SUM(AC142,'Calculations hispanic'!AC142)</f>
        <v>0.68096721248629977</v>
      </c>
      <c r="AD187" s="28">
        <f>AD142/SUM(AD142,'Calculations hispanic'!AD142)</f>
        <v>0.67683638414232772</v>
      </c>
      <c r="AE187" s="28">
        <f>AE142/SUM(AE142,'Calculations hispanic'!AE142)</f>
        <v>0.67271460833882613</v>
      </c>
      <c r="AF187" s="28">
        <f>AF142/SUM(AF142,'Calculations hispanic'!AF142)</f>
        <v>0.66860254010725406</v>
      </c>
    </row>
    <row r="188" spans="1:32" x14ac:dyDescent="0.2">
      <c r="A188" s="6" t="s">
        <v>30</v>
      </c>
      <c r="B188" s="28">
        <f>B143/SUM(B143,'Calculations hispanic'!B143)</f>
        <v>0.71330097087378641</v>
      </c>
      <c r="C188" s="28">
        <f>C143/SUM(C143,'Calculations hispanic'!C143)</f>
        <v>0.70884880985685117</v>
      </c>
      <c r="D188" s="28">
        <f>D143/SUM(D143,'Calculations hispanic'!D143)</f>
        <v>0.70423715199899417</v>
      </c>
      <c r="E188" s="28">
        <f>E143/SUM(E143,'Calculations hispanic'!E143)</f>
        <v>0.69961422822518471</v>
      </c>
      <c r="F188" s="28">
        <f>F143/SUM(F143,'Calculations hispanic'!F143)</f>
        <v>0.69499860921394441</v>
      </c>
      <c r="G188" s="28">
        <f>G143/SUM(G143,'Calculations hispanic'!G143)</f>
        <v>0.69035362364982322</v>
      </c>
      <c r="H188" s="28">
        <f>H143/SUM(H143,'Calculations hispanic'!H143)</f>
        <v>0.6856728022674482</v>
      </c>
      <c r="I188" s="28">
        <f>I143/SUM(I143,'Calculations hispanic'!I143)</f>
        <v>0.68099999171700853</v>
      </c>
      <c r="J188" s="28">
        <f>J143/SUM(J143,'Calculations hispanic'!J143)</f>
        <v>0.67635565125687125</v>
      </c>
      <c r="K188" s="28">
        <f>K143/SUM(K143,'Calculations hispanic'!K143)</f>
        <v>0.6717597792517791</v>
      </c>
      <c r="L188" s="28">
        <f>L143/SUM(L143,'Calculations hispanic'!L143)</f>
        <v>0.66731786012983718</v>
      </c>
      <c r="M188" s="28">
        <f>M143/SUM(M143,'Calculations hispanic'!M143)</f>
        <v>0.66276506570670712</v>
      </c>
      <c r="N188" s="28">
        <f>N143/SUM(N143,'Calculations hispanic'!N143)</f>
        <v>0.65822546972206697</v>
      </c>
      <c r="O188" s="28">
        <f>O143/SUM(O143,'Calculations hispanic'!O143)</f>
        <v>0.65369989193704259</v>
      </c>
      <c r="P188" s="28">
        <f>P143/SUM(P143,'Calculations hispanic'!P143)</f>
        <v>0.64918912576409582</v>
      </c>
      <c r="Q188" s="28">
        <f>Q143/SUM(Q143,'Calculations hispanic'!Q143)</f>
        <v>0.64469393834875588</v>
      </c>
      <c r="R188" s="28">
        <f>R143/SUM(R143,'Calculations hispanic'!R143)</f>
        <v>0.64021507068528694</v>
      </c>
      <c r="S188" s="28">
        <f>S143/SUM(S143,'Calculations hispanic'!S143)</f>
        <v>0.63575323776448345</v>
      </c>
      <c r="T188" s="28">
        <f>T143/SUM(T143,'Calculations hispanic'!T143)</f>
        <v>0.63130912875179668</v>
      </c>
      <c r="U188" s="28">
        <f>U143/SUM(U143,'Calculations hispanic'!U143)</f>
        <v>0.62688340719403379</v>
      </c>
      <c r="V188" s="28">
        <f>V143/SUM(V143,'Calculations hispanic'!V143)</f>
        <v>0.62247671125286097</v>
      </c>
      <c r="W188" s="28">
        <f>W143/SUM(W143,'Calculations hispanic'!W143)</f>
        <v>0.61808965396339843</v>
      </c>
      <c r="X188" s="28">
        <f>X143/SUM(X143,'Calculations hispanic'!X143)</f>
        <v>0.61372282351621366</v>
      </c>
      <c r="Y188" s="28">
        <f>Y143/SUM(Y143,'Calculations hispanic'!Y143)</f>
        <v>0.60937678356105229</v>
      </c>
      <c r="Z188" s="28">
        <f>Z143/SUM(Z143,'Calculations hispanic'!Z143)</f>
        <v>0.60505207353070356</v>
      </c>
      <c r="AA188" s="28">
        <f>AA143/SUM(AA143,'Calculations hispanic'!AA143)</f>
        <v>0.60074920898339856</v>
      </c>
      <c r="AB188" s="28">
        <f>AB143/SUM(AB143,'Calculations hispanic'!AB143)</f>
        <v>0.59646868196222691</v>
      </c>
      <c r="AC188" s="28">
        <f>AC143/SUM(AC143,'Calculations hispanic'!AC143)</f>
        <v>0.59221096137008078</v>
      </c>
      <c r="AD188" s="28">
        <f>AD143/SUM(AD143,'Calculations hispanic'!AD143)</f>
        <v>0.58797649335867297</v>
      </c>
      <c r="AE188" s="28">
        <f>AE143/SUM(AE143,'Calculations hispanic'!AE143)</f>
        <v>0.58376570173024389</v>
      </c>
      <c r="AF188" s="28">
        <f>AF143/SUM(AF143,'Calculations hispanic'!AF143)</f>
        <v>0.57957898835061217</v>
      </c>
    </row>
    <row r="189" spans="1:32" x14ac:dyDescent="0.2">
      <c r="A189" s="6" t="s">
        <v>31</v>
      </c>
      <c r="B189" s="28">
        <f>B144/SUM(B144,'Calculations hispanic'!B144)</f>
        <v>0.77400000000000002</v>
      </c>
      <c r="C189" s="28">
        <f>C144/SUM(C144,'Calculations hispanic'!C144)</f>
        <v>0.76993170959490742</v>
      </c>
      <c r="D189" s="28">
        <f>D144/SUM(D144,'Calculations hispanic'!D144)</f>
        <v>0.76570423012692868</v>
      </c>
      <c r="E189" s="28">
        <f>E144/SUM(E144,'Calculations hispanic'!E144)</f>
        <v>0.76145274139295993</v>
      </c>
      <c r="F189" s="28">
        <f>F144/SUM(F144,'Calculations hispanic'!F144)</f>
        <v>0.75719435313431993</v>
      </c>
      <c r="G189" s="28">
        <f>G144/SUM(G144,'Calculations hispanic'!G144)</f>
        <v>0.75289518284837886</v>
      </c>
      <c r="H189" s="28">
        <f>H144/SUM(H144,'Calculations hispanic'!H144)</f>
        <v>0.74854900214598419</v>
      </c>
      <c r="I189" s="28">
        <f>I144/SUM(I144,'Calculations hispanic'!I144)</f>
        <v>0.74419644748509217</v>
      </c>
      <c r="J189" s="28">
        <f>J144/SUM(J144,'Calculations hispanic'!J144)</f>
        <v>0.73985678412156464</v>
      </c>
      <c r="K189" s="28">
        <f>K144/SUM(K144,'Calculations hispanic'!K144)</f>
        <v>0.73554908064624935</v>
      </c>
      <c r="L189" s="28">
        <f>L144/SUM(L144,'Calculations hispanic'!L144)</f>
        <v>0.73137311805903404</v>
      </c>
      <c r="M189" s="28">
        <f>M144/SUM(M144,'Calculations hispanic'!M144)</f>
        <v>0.72708014911321017</v>
      </c>
      <c r="N189" s="28">
        <f>N144/SUM(N144,'Calculations hispanic'!N144)</f>
        <v>0.7227867956088293</v>
      </c>
      <c r="O189" s="28">
        <f>O144/SUM(O144,'Calculations hispanic'!O144)</f>
        <v>0.718493988758514</v>
      </c>
      <c r="P189" s="28">
        <f>P144/SUM(P144,'Calculations hispanic'!P144)</f>
        <v>0.71420264240051679</v>
      </c>
      <c r="Q189" s="28">
        <f>Q144/SUM(Q144,'Calculations hispanic'!Q144)</f>
        <v>0.70991365262214023</v>
      </c>
      <c r="R189" s="28">
        <f>R144/SUM(R144,'Calculations hispanic'!R144)</f>
        <v>0.705627897419562</v>
      </c>
      <c r="S189" s="28">
        <f>S144/SUM(S144,'Calculations hispanic'!S144)</f>
        <v>0.70134623639327431</v>
      </c>
      <c r="T189" s="28">
        <f>T144/SUM(T144,'Calculations hispanic'!T144)</f>
        <v>0.69706951047828436</v>
      </c>
      <c r="U189" s="28">
        <f>U144/SUM(U144,'Calculations hispanic'!U144)</f>
        <v>0.6927985417082102</v>
      </c>
      <c r="V189" s="28">
        <f>V144/SUM(V144,'Calculations hispanic'!V144)</f>
        <v>0.68853413301231725</v>
      </c>
      <c r="W189" s="28">
        <f>W144/SUM(W144,'Calculations hispanic'!W144)</f>
        <v>0.68427706804454169</v>
      </c>
      <c r="X189" s="28">
        <f>X144/SUM(X144,'Calculations hispanic'!X144)</f>
        <v>0.68002811104350103</v>
      </c>
      <c r="Y189" s="28">
        <f>Y144/SUM(Y144,'Calculations hispanic'!Y144)</f>
        <v>0.67578800672246209</v>
      </c>
      <c r="Z189" s="28">
        <f>Z144/SUM(Z144,'Calculations hispanic'!Z144)</f>
        <v>0.67155748018823425</v>
      </c>
      <c r="AA189" s="28">
        <f>AA144/SUM(AA144,'Calculations hispanic'!AA144)</f>
        <v>0.66733723688790036</v>
      </c>
      <c r="AB189" s="28">
        <f>AB144/SUM(AB144,'Calculations hispanic'!AB144)</f>
        <v>0.66312796258232609</v>
      </c>
      <c r="AC189" s="28">
        <f>AC144/SUM(AC144,'Calculations hispanic'!AC144)</f>
        <v>0.65893032334535795</v>
      </c>
      <c r="AD189" s="28">
        <f>AD144/SUM(AD144,'Calculations hispanic'!AD144)</f>
        <v>0.65474496558760498</v>
      </c>
      <c r="AE189" s="28">
        <f>AE144/SUM(AE144,'Calculations hispanic'!AE144)</f>
        <v>0.65057251610371525</v>
      </c>
      <c r="AF189" s="28">
        <f>AF144/SUM(AF144,'Calculations hispanic'!AF144)</f>
        <v>0.64641358214205424</v>
      </c>
    </row>
    <row r="190" spans="1:32" x14ac:dyDescent="0.2">
      <c r="A190" s="6" t="s">
        <v>32</v>
      </c>
      <c r="B190" s="28">
        <f>B145/SUM(B145,'Calculations hispanic'!B145)</f>
        <v>0.76400000000000012</v>
      </c>
      <c r="C190" s="28">
        <f>C145/SUM(C145,'Calculations hispanic'!C145)</f>
        <v>0.75985509711350607</v>
      </c>
      <c r="D190" s="28">
        <f>D145/SUM(D145,'Calculations hispanic'!D145)</f>
        <v>0.75555038437015032</v>
      </c>
      <c r="E190" s="28">
        <f>E145/SUM(E145,'Calculations hispanic'!E145)</f>
        <v>0.75122364389830754</v>
      </c>
      <c r="F190" s="28">
        <f>F145/SUM(F145,'Calculations hispanic'!F145)</f>
        <v>0.74689229167609628</v>
      </c>
      <c r="G190" s="28">
        <f>G145/SUM(G145,'Calculations hispanic'!G145)</f>
        <v>0.74252188228571825</v>
      </c>
      <c r="H190" s="28">
        <f>H145/SUM(H145,'Calculations hispanic'!H145)</f>
        <v>0.73810613564491523</v>
      </c>
      <c r="I190" s="28">
        <f>I145/SUM(I145,'Calculations hispanic'!I145)</f>
        <v>0.73368636098709961</v>
      </c>
      <c r="J190" s="28">
        <f>J145/SUM(J145,'Calculations hispanic'!J145)</f>
        <v>0.7292820931659878</v>
      </c>
      <c r="K190" s="28">
        <f>K145/SUM(K145,'Calculations hispanic'!K145)</f>
        <v>0.72491262566722903</v>
      </c>
      <c r="L190" s="28">
        <f>L145/SUM(L145,'Calculations hispanic'!L145)</f>
        <v>0.72067901701929094</v>
      </c>
      <c r="M190" s="28">
        <f>M145/SUM(M145,'Calculations hispanic'!M145)</f>
        <v>0.71632905443319239</v>
      </c>
      <c r="N190" s="28">
        <f>N145/SUM(N145,'Calculations hispanic'!N145)</f>
        <v>0.71198098163137236</v>
      </c>
      <c r="O190" s="28">
        <f>O145/SUM(O145,'Calculations hispanic'!O145)</f>
        <v>0.70763572196293412</v>
      </c>
      <c r="P190" s="28">
        <f>P145/SUM(P145,'Calculations hispanic'!P145)</f>
        <v>0.70329417961598839</v>
      </c>
      <c r="Q190" s="28">
        <f>Q145/SUM(Q145,'Calculations hispanic'!Q145)</f>
        <v>0.69895723930817499</v>
      </c>
      <c r="R190" s="28">
        <f>R145/SUM(R145,'Calculations hispanic'!R145)</f>
        <v>0.69462576601428727</v>
      </c>
      <c r="S190" s="28">
        <f>S145/SUM(S145,'Calculations hispanic'!S145)</f>
        <v>0.69030060473000909</v>
      </c>
      <c r="T190" s="28">
        <f>T145/SUM(T145,'Calculations hispanic'!T145)</f>
        <v>0.68598258027072323</v>
      </c>
      <c r="U190" s="28">
        <f>U145/SUM(U145,'Calculations hispanic'!U145)</f>
        <v>0.68167249710434807</v>
      </c>
      <c r="V190" s="28">
        <f>V145/SUM(V145,'Calculations hispanic'!V145)</f>
        <v>0.67737113921707226</v>
      </c>
      <c r="W190" s="28">
        <f>W145/SUM(W145,'Calculations hispanic'!W145)</f>
        <v>0.67307927001087697</v>
      </c>
      <c r="X190" s="28">
        <f>X145/SUM(X145,'Calculations hispanic'!X145)</f>
        <v>0.66879763223168531</v>
      </c>
      <c r="Y190" s="28">
        <f>Y145/SUM(Y145,'Calculations hispanic'!Y145)</f>
        <v>0.66452694792697253</v>
      </c>
      <c r="Z190" s="28">
        <f>Z145/SUM(Z145,'Calculations hispanic'!Z145)</f>
        <v>0.66026791843166355</v>
      </c>
      <c r="AA190" s="28">
        <f>AA145/SUM(AA145,'Calculations hispanic'!AA145)</f>
        <v>0.65602122438110744</v>
      </c>
      <c r="AB190" s="28">
        <f>AB145/SUM(AB145,'Calculations hispanic'!AB145)</f>
        <v>0.65178752574994947</v>
      </c>
      <c r="AC190" s="28">
        <f>AC145/SUM(AC145,'Calculations hispanic'!AC145)</f>
        <v>0.64756746191570513</v>
      </c>
      <c r="AD190" s="28">
        <f>AD145/SUM(AD145,'Calculations hispanic'!AD145)</f>
        <v>0.64336165174582849</v>
      </c>
      <c r="AE190" s="28">
        <f>AE145/SUM(AE145,'Calculations hispanic'!AE145)</f>
        <v>0.63917069370709845</v>
      </c>
      <c r="AF190" s="28">
        <f>AF145/SUM(AF145,'Calculations hispanic'!AF145)</f>
        <v>0.63499516599614236</v>
      </c>
    </row>
    <row r="191" spans="1:32" x14ac:dyDescent="0.2">
      <c r="A191" s="6" t="s">
        <v>33</v>
      </c>
      <c r="B191" s="28">
        <f>B146/SUM(B146,'Calculations hispanic'!B146)</f>
        <v>0.83699999999999997</v>
      </c>
      <c r="C191" s="28">
        <f>C146/SUM(C146,'Calculations hispanic'!C146)</f>
        <v>0.83354732351433292</v>
      </c>
      <c r="D191" s="28">
        <f>D146/SUM(D146,'Calculations hispanic'!D146)</f>
        <v>0.82994590991882289</v>
      </c>
      <c r="E191" s="28">
        <f>E146/SUM(E146,'Calculations hispanic'!E146)</f>
        <v>0.82631007658612132</v>
      </c>
      <c r="F191" s="28">
        <f>F146/SUM(F146,'Calculations hispanic'!F146)</f>
        <v>0.82265435315557545</v>
      </c>
      <c r="G191" s="28">
        <f>G146/SUM(G146,'Calculations hispanic'!G146)</f>
        <v>0.81894946601277296</v>
      </c>
      <c r="H191" s="28">
        <f>H146/SUM(H146,'Calculations hispanic'!H146)</f>
        <v>0.81518966121591585</v>
      </c>
      <c r="I191" s="28">
        <f>I146/SUM(I146,'Calculations hispanic'!I146)</f>
        <v>0.81140987511375617</v>
      </c>
      <c r="J191" s="28">
        <f>J146/SUM(J146,'Calculations hispanic'!J146)</f>
        <v>0.80762691724956914</v>
      </c>
      <c r="K191" s="28">
        <f>K146/SUM(K146,'Calculations hispanic'!K146)</f>
        <v>0.80385767703355737</v>
      </c>
      <c r="L191" s="28">
        <f>L146/SUM(L146,'Calculations hispanic'!L146)</f>
        <v>0.80019030077968423</v>
      </c>
      <c r="M191" s="28">
        <f>M146/SUM(M146,'Calculations hispanic'!M146)</f>
        <v>0.79640644794822313</v>
      </c>
      <c r="N191" s="28">
        <f>N146/SUM(N146,'Calculations hispanic'!N146)</f>
        <v>0.79260838465544137</v>
      </c>
      <c r="O191" s="28">
        <f>O146/SUM(O146,'Calculations hispanic'!O146)</f>
        <v>0.78879697505241686</v>
      </c>
      <c r="P191" s="28">
        <f>P146/SUM(P146,'Calculations hispanic'!P146)</f>
        <v>0.78497307879712153</v>
      </c>
      <c r="Q191" s="28">
        <f>Q146/SUM(Q146,'Calculations hispanic'!Q146)</f>
        <v>0.78113755041144595</v>
      </c>
      <c r="R191" s="28">
        <f>R146/SUM(R146,'Calculations hispanic'!R146)</f>
        <v>0.77729123866094663</v>
      </c>
      <c r="S191" s="28">
        <f>S146/SUM(S146,'Calculations hispanic'!S146)</f>
        <v>0.77343498595768945</v>
      </c>
      <c r="T191" s="28">
        <f>T146/SUM(T146,'Calculations hispanic'!T146)</f>
        <v>0.76956962778649429</v>
      </c>
      <c r="U191" s="28">
        <f>U146/SUM(U146,'Calculations hispanic'!U146)</f>
        <v>0.76569599215485096</v>
      </c>
      <c r="V191" s="28">
        <f>V146/SUM(V146,'Calculations hispanic'!V146)</f>
        <v>0.76181489906666833</v>
      </c>
      <c r="W191" s="28">
        <f>W146/SUM(W146,'Calculations hispanic'!W146)</f>
        <v>0.75792716001999938</v>
      </c>
      <c r="X191" s="28">
        <f>X146/SUM(X146,'Calculations hispanic'!X146)</f>
        <v>0.75403357752880684</v>
      </c>
      <c r="Y191" s="28">
        <f>Y146/SUM(Y146,'Calculations hispanic'!Y146)</f>
        <v>0.75013494466878128</v>
      </c>
      <c r="Z191" s="28">
        <f>Z146/SUM(Z146,'Calculations hispanic'!Z146)</f>
        <v>0.74623204464718607</v>
      </c>
      <c r="AA191" s="28">
        <f>AA146/SUM(AA146,'Calculations hispanic'!AA146)</f>
        <v>0.74232565039661835</v>
      </c>
      <c r="AB191" s="28">
        <f>AB146/SUM(AB146,'Calculations hispanic'!AB146)</f>
        <v>0.73841652419256565</v>
      </c>
      <c r="AC191" s="28">
        <f>AC146/SUM(AC146,'Calculations hispanic'!AC146)</f>
        <v>0.73450541729457475</v>
      </c>
      <c r="AD191" s="28">
        <f>AD146/SUM(AD146,'Calculations hispanic'!AD146)</f>
        <v>0.73059306961079273</v>
      </c>
      <c r="AE191" s="28">
        <f>AE146/SUM(AE146,'Calculations hispanic'!AE146)</f>
        <v>0.7266802093856255</v>
      </c>
      <c r="AF191" s="28">
        <f>AF146/SUM(AF146,'Calculations hispanic'!AF146)</f>
        <v>0.722767552910204</v>
      </c>
    </row>
    <row r="192" spans="1:32" x14ac:dyDescent="0.2">
      <c r="A192" s="6" t="s">
        <v>34</v>
      </c>
      <c r="B192" s="28">
        <f>B147/SUM(B147,'Calculations hispanic'!B147)</f>
        <v>0.83300000000000007</v>
      </c>
      <c r="C192" s="28">
        <f>C147/SUM(C147,'Calculations hispanic'!C147)</f>
        <v>0.82950101101003459</v>
      </c>
      <c r="D192" s="28">
        <f>D147/SUM(D147,'Calculations hispanic'!D147)</f>
        <v>0.82585223839582467</v>
      </c>
      <c r="E192" s="28">
        <f>E147/SUM(E147,'Calculations hispanic'!E147)</f>
        <v>0.82216956578452283</v>
      </c>
      <c r="F192" s="28">
        <f>F147/SUM(F147,'Calculations hispanic'!F147)</f>
        <v>0.81846772170992665</v>
      </c>
      <c r="G192" s="28">
        <f>G147/SUM(G147,'Calculations hispanic'!G147)</f>
        <v>0.8147170808484836</v>
      </c>
      <c r="H192" s="28">
        <f>H147/SUM(H147,'Calculations hispanic'!H147)</f>
        <v>0.81091184983386577</v>
      </c>
      <c r="I192" s="28">
        <f>I147/SUM(I147,'Calculations hispanic'!I147)</f>
        <v>0.80708740706648241</v>
      </c>
      <c r="J192" s="28">
        <f>J147/SUM(J147,'Calculations hispanic'!J147)</f>
        <v>0.80326075994185353</v>
      </c>
      <c r="K192" s="28">
        <f>K147/SUM(K147,'Calculations hispanic'!K147)</f>
        <v>0.79944897900529133</v>
      </c>
      <c r="L192" s="28">
        <f>L147/SUM(L147,'Calculations hispanic'!L147)</f>
        <v>0.79574115133856727</v>
      </c>
      <c r="M192" s="28">
        <f>M147/SUM(M147,'Calculations hispanic'!M147)</f>
        <v>0.79191652471025209</v>
      </c>
      <c r="N192" s="28">
        <f>N147/SUM(N147,'Calculations hispanic'!N147)</f>
        <v>0.78807850840296434</v>
      </c>
      <c r="O192" s="28">
        <f>O147/SUM(O147,'Calculations hispanic'!O147)</f>
        <v>0.78422797732188188</v>
      </c>
      <c r="P192" s="28">
        <f>P147/SUM(P147,'Calculations hispanic'!P147)</f>
        <v>0.78036580102643649</v>
      </c>
      <c r="Q192" s="28">
        <f>Q147/SUM(Q147,'Calculations hispanic'!Q147)</f>
        <v>0.77649284309413658</v>
      </c>
      <c r="R192" s="28">
        <f>R147/SUM(R147,'Calculations hispanic'!R147)</f>
        <v>0.77260996050837305</v>
      </c>
      <c r="S192" s="28">
        <f>S147/SUM(S147,'Calculations hispanic'!S147)</f>
        <v>0.76871800307052618</v>
      </c>
      <c r="T192" s="28">
        <f>T147/SUM(T147,'Calculations hispanic'!T147)</f>
        <v>0.76481781283661598</v>
      </c>
      <c r="U192" s="28">
        <f>U147/SUM(U147,'Calculations hispanic'!U147)</f>
        <v>0.76091022357870297</v>
      </c>
      <c r="V192" s="28">
        <f>V147/SUM(V147,'Calculations hispanic'!V147)</f>
        <v>0.7569960602711403</v>
      </c>
      <c r="W192" s="28">
        <f>W147/SUM(W147,'Calculations hispanic'!W147)</f>
        <v>0.75307613860175748</v>
      </c>
      <c r="X192" s="28">
        <f>X147/SUM(X147,'Calculations hispanic'!X147)</f>
        <v>0.74915126450797476</v>
      </c>
      <c r="Y192" s="28">
        <f>Y147/SUM(Y147,'Calculations hispanic'!Y147)</f>
        <v>0.74522223373779994</v>
      </c>
      <c r="Z192" s="28">
        <f>Z147/SUM(Z147,'Calculations hispanic'!Z147)</f>
        <v>0.74128983143561544</v>
      </c>
      <c r="AA192" s="28">
        <f>AA147/SUM(AA147,'Calculations hispanic'!AA147)</f>
        <v>0.73735483175258631</v>
      </c>
      <c r="AB192" s="28">
        <f>AB147/SUM(AB147,'Calculations hispanic'!AB147)</f>
        <v>0.73341799748150382</v>
      </c>
      <c r="AC192" s="28">
        <f>AC147/SUM(AC147,'Calculations hispanic'!AC147)</f>
        <v>0.72948007971582218</v>
      </c>
      <c r="AD192" s="28">
        <f>AD147/SUM(AD147,'Calculations hispanic'!AD147)</f>
        <v>0.72554181753258817</v>
      </c>
      <c r="AE192" s="28">
        <f>AE147/SUM(AE147,'Calculations hispanic'!AE147)</f>
        <v>0.72160393769894793</v>
      </c>
      <c r="AF192" s="28">
        <f>AF147/SUM(AF147,'Calculations hispanic'!AF147)</f>
        <v>0.71766715440186801</v>
      </c>
    </row>
    <row r="193" spans="1:32" x14ac:dyDescent="0.2">
      <c r="A193" s="6" t="s">
        <v>92</v>
      </c>
      <c r="B193" s="28">
        <f>B148/SUM(B148,'Calculations hispanic'!B148)</f>
        <v>0.85617407407407409</v>
      </c>
      <c r="C193" s="28">
        <f>C148/SUM(C148,'Calculations hispanic'!C148)</f>
        <v>0.85295808225188352</v>
      </c>
      <c r="D193" s="28">
        <f>D148/SUM(D148,'Calculations hispanic'!D148)</f>
        <v>0.84959921615993017</v>
      </c>
      <c r="E193" s="28">
        <f>E148/SUM(E148,'Calculations hispanic'!E148)</f>
        <v>0.84620379759902997</v>
      </c>
      <c r="F193" s="28">
        <f>F148/SUM(F148,'Calculations hispanic'!F148)</f>
        <v>0.84278533278155976</v>
      </c>
      <c r="G193" s="28">
        <f>G148/SUM(G148,'Calculations hispanic'!G148)</f>
        <v>0.83931635798665616</v>
      </c>
      <c r="H193" s="28">
        <f>H148/SUM(H148,'Calculations hispanic'!H148)</f>
        <v>0.83579133080113543</v>
      </c>
      <c r="I193" s="28">
        <f>I148/SUM(I148,'Calculations hispanic'!I148)</f>
        <v>0.83224290454288596</v>
      </c>
      <c r="J193" s="28">
        <f>J148/SUM(J148,'Calculations hispanic'!J148)</f>
        <v>0.82868685372038542</v>
      </c>
      <c r="K193" s="28">
        <f>K148/SUM(K148,'Calculations hispanic'!K148)</f>
        <v>0.82513910966218573</v>
      </c>
      <c r="L193" s="28">
        <f>L148/SUM(L148,'Calculations hispanic'!L148)</f>
        <v>0.8216828806180958</v>
      </c>
      <c r="M193" s="28">
        <f>M148/SUM(M148,'Calculations hispanic'!M148)</f>
        <v>0.81811240359323167</v>
      </c>
      <c r="N193" s="28">
        <f>N148/SUM(N148,'Calculations hispanic'!N148)</f>
        <v>0.81452397714319003</v>
      </c>
      <c r="O193" s="28">
        <f>O148/SUM(O148,'Calculations hispanic'!O148)</f>
        <v>0.81091840080414501</v>
      </c>
      <c r="P193" s="28">
        <f>P148/SUM(P148,'Calculations hispanic'!P148)</f>
        <v>0.80729647363252166</v>
      </c>
      <c r="Q193" s="28">
        <f>Q148/SUM(Q148,'Calculations hispanic'!Q148)</f>
        <v>0.80365899355222048</v>
      </c>
      <c r="R193" s="28">
        <f>R148/SUM(R148,'Calculations hispanic'!R148)</f>
        <v>0.80000675671808097</v>
      </c>
      <c r="S193" s="28">
        <f>S148/SUM(S148,'Calculations hispanic'!S148)</f>
        <v>0.79634055689619421</v>
      </c>
      <c r="T193" s="28">
        <f>T148/SUM(T148,'Calculations hispanic'!T148)</f>
        <v>0.79266118486161363</v>
      </c>
      <c r="U193" s="28">
        <f>U148/SUM(U148,'Calculations hispanic'!U148)</f>
        <v>0.7889694278139876</v>
      </c>
      <c r="V193" s="28">
        <f>V148/SUM(V148,'Calculations hispanic'!V148)</f>
        <v>0.78526606881153727</v>
      </c>
      <c r="W193" s="28">
        <f>W148/SUM(W148,'Calculations hispanic'!W148)</f>
        <v>0.78155188622378535</v>
      </c>
      <c r="X193" s="28">
        <f>X148/SUM(X148,'Calculations hispanic'!X148)</f>
        <v>0.77782765320337521</v>
      </c>
      <c r="Y193" s="28">
        <f>Y148/SUM(Y148,'Calculations hispanic'!Y148)</f>
        <v>0.77409413717725917</v>
      </c>
      <c r="Z193" s="28">
        <f>Z148/SUM(Z148,'Calculations hispanic'!Z148)</f>
        <v>0.77035209935751381</v>
      </c>
      <c r="AA193" s="28">
        <f>AA148/SUM(AA148,'Calculations hispanic'!AA148)</f>
        <v>0.76660229427194182</v>
      </c>
      <c r="AB193" s="28">
        <f>AB148/SUM(AB148,'Calculations hispanic'!AB148)</f>
        <v>0.76284546931462227</v>
      </c>
      <c r="AC193" s="28">
        <f>AC148/SUM(AC148,'Calculations hispanic'!AC148)</f>
        <v>0.75908236431650022</v>
      </c>
      <c r="AD193" s="28">
        <f>AD148/SUM(AD148,'Calculations hispanic'!AD148)</f>
        <v>0.75531371113605106</v>
      </c>
      <c r="AE193" s="28">
        <f>AE148/SUM(AE148,'Calculations hispanic'!AE148)</f>
        <v>0.75154023327003949</v>
      </c>
      <c r="AF193" s="28">
        <f>AF148/SUM(AF148,'Calculations hispanic'!AF148)</f>
        <v>0.74776264548432902</v>
      </c>
    </row>
    <row r="194" spans="1:32" x14ac:dyDescent="0.2">
      <c r="A194" s="6" t="s">
        <v>89</v>
      </c>
      <c r="B194" s="28">
        <f>B149/SUM(B149,'Calculations hispanic'!B149)</f>
        <v>0.85799999999999998</v>
      </c>
      <c r="C194" s="28">
        <f>C149/SUM(C149,'Calculations hispanic'!C149)</f>
        <v>0.8548078485428755</v>
      </c>
      <c r="D194" s="28">
        <f>D149/SUM(D149,'Calculations hispanic'!D149)</f>
        <v>0.85147345805925645</v>
      </c>
      <c r="E194" s="28">
        <f>E149/SUM(E149,'Calculations hispanic'!E149)</f>
        <v>0.84810234583817279</v>
      </c>
      <c r="F194" s="28">
        <f>F149/SUM(F149,'Calculations hispanic'!F149)</f>
        <v>0.84470791447807847</v>
      </c>
      <c r="G194" s="28">
        <f>G149/SUM(G149,'Calculations hispanic'!G149)</f>
        <v>0.84126288372302316</v>
      </c>
      <c r="H194" s="28">
        <f>H149/SUM(H149,'Calculations hispanic'!H149)</f>
        <v>0.83776173342161708</v>
      </c>
      <c r="I194" s="28">
        <f>I149/SUM(I149,'Calculations hispanic'!I149)</f>
        <v>0.83423688492755776</v>
      </c>
      <c r="J194" s="28">
        <f>J149/SUM(J149,'Calculations hispanic'!J149)</f>
        <v>0.83070400648328835</v>
      </c>
      <c r="K194" s="28">
        <f>K149/SUM(K149,'Calculations hispanic'!K149)</f>
        <v>0.82717893015401389</v>
      </c>
      <c r="L194" s="28">
        <f>L149/SUM(L149,'Calculations hispanic'!L149)</f>
        <v>0.82374435546971281</v>
      </c>
      <c r="M194" s="28">
        <f>M149/SUM(M149,'Calculations hispanic'!M149)</f>
        <v>0.82019580846150031</v>
      </c>
      <c r="N194" s="28">
        <f>N149/SUM(N149,'Calculations hispanic'!N149)</f>
        <v>0.81662897570365323</v>
      </c>
      <c r="O194" s="28">
        <f>O149/SUM(O149,'Calculations hispanic'!O149)</f>
        <v>0.81304464944086496</v>
      </c>
      <c r="P194" s="28">
        <f>P149/SUM(P149,'Calculations hispanic'!P149)</f>
        <v>0.80944362180945706</v>
      </c>
      <c r="Q194" s="28">
        <f>Q149/SUM(Q149,'Calculations hispanic'!Q149)</f>
        <v>0.80582668418569947</v>
      </c>
      <c r="R194" s="28">
        <f>R149/SUM(R149,'Calculations hispanic'!R149)</f>
        <v>0.80219462654972473</v>
      </c>
      <c r="S194" s="28">
        <f>S149/SUM(S149,'Calculations hispanic'!S149)</f>
        <v>0.79854823686566567</v>
      </c>
      <c r="T194" s="28">
        <f>T149/SUM(T149,'Calculations hispanic'!T149)</f>
        <v>0.79488830047858572</v>
      </c>
      <c r="U194" s="28">
        <f>U149/SUM(U149,'Calculations hispanic'!U149)</f>
        <v>0.79121559952874276</v>
      </c>
      <c r="V194" s="28">
        <f>V149/SUM(V149,'Calculations hispanic'!V149)</f>
        <v>0.78753091238363171</v>
      </c>
      <c r="W194" s="28">
        <f>W149/SUM(W149,'Calculations hispanic'!W149)</f>
        <v>0.78383501308823478</v>
      </c>
      <c r="X194" s="28">
        <f>X149/SUM(X149,'Calculations hispanic'!X149)</f>
        <v>0.7801286708338373</v>
      </c>
      <c r="Y194" s="28">
        <f>Y149/SUM(Y149,'Calculations hispanic'!Y149)</f>
        <v>0.77641264944571653</v>
      </c>
      <c r="Z194" s="28">
        <f>Z149/SUM(Z149,'Calculations hispanic'!Z149)</f>
        <v>0.77268770688997679</v>
      </c>
      <c r="AA194" s="28">
        <f>AA149/SUM(AA149,'Calculations hispanic'!AA149)</f>
        <v>0.76895459479972261</v>
      </c>
      <c r="AB194" s="28">
        <f>AB149/SUM(AB149,'Calculations hispanic'!AB149)</f>
        <v>0.76521405802075082</v>
      </c>
      <c r="AC194" s="28">
        <f>AC149/SUM(AC149,'Calculations hispanic'!AC149)</f>
        <v>0.76146683417687755</v>
      </c>
      <c r="AD194" s="28">
        <f>AD149/SUM(AD149,'Calculations hispanic'!AD149)</f>
        <v>0.75771365325496087</v>
      </c>
      <c r="AE194" s="28">
        <f>AE149/SUM(AE149,'Calculations hispanic'!AE149)</f>
        <v>0.75395523720966384</v>
      </c>
      <c r="AF194" s="28">
        <f>AF149/SUM(AF149,'Calculations hispanic'!AF149)</f>
        <v>0.75019229958793765</v>
      </c>
    </row>
    <row r="195" spans="1:32" x14ac:dyDescent="0.2">
      <c r="A195" s="6" t="s">
        <v>35</v>
      </c>
      <c r="B195" s="28">
        <f>B150/SUM(B150,'Calculations hispanic'!B150)</f>
        <v>0.8590000000000001</v>
      </c>
      <c r="C195" s="28">
        <f>C150/SUM(C150,'Calculations hispanic'!C150)</f>
        <v>0.85582100337044109</v>
      </c>
      <c r="D195" s="28">
        <f>D150/SUM(D150,'Calculations hispanic'!D150)</f>
        <v>0.85250012155422084</v>
      </c>
      <c r="E195" s="28">
        <f>E150/SUM(E150,'Calculations hispanic'!E150)</f>
        <v>0.84914242798892103</v>
      </c>
      <c r="F195" s="28">
        <f>F150/SUM(F150,'Calculations hispanic'!F150)</f>
        <v>0.84576126806605534</v>
      </c>
      <c r="G195" s="28">
        <f>G150/SUM(G150,'Calculations hispanic'!G150)</f>
        <v>0.84232946285506938</v>
      </c>
      <c r="H195" s="28">
        <f>H150/SUM(H150,'Calculations hispanic'!H150)</f>
        <v>0.83884150456496054</v>
      </c>
      <c r="I195" s="28">
        <f>I150/SUM(I150,'Calculations hispanic'!I150)</f>
        <v>0.83532968641052696</v>
      </c>
      <c r="J195" s="28">
        <f>J150/SUM(J150,'Calculations hispanic'!J150)</f>
        <v>0.83180961785300256</v>
      </c>
      <c r="K195" s="28">
        <f>K150/SUM(K150,'Calculations hispanic'!K150)</f>
        <v>0.82829707598400526</v>
      </c>
      <c r="L195" s="28">
        <f>L150/SUM(L150,'Calculations hispanic'!L150)</f>
        <v>0.8248744787855764</v>
      </c>
      <c r="M195" s="28">
        <f>M150/SUM(M150,'Calculations hispanic'!M150)</f>
        <v>0.82133806521672681</v>
      </c>
      <c r="N195" s="28">
        <f>N150/SUM(N150,'Calculations hispanic'!N150)</f>
        <v>0.81778318335855704</v>
      </c>
      <c r="O195" s="28">
        <f>O150/SUM(O150,'Calculations hispanic'!O150)</f>
        <v>0.81421062137817091</v>
      </c>
      <c r="P195" s="28">
        <f>P150/SUM(P150,'Calculations hispanic'!P150)</f>
        <v>0.8106211675365903</v>
      </c>
      <c r="Q195" s="28">
        <f>Q150/SUM(Q150,'Calculations hispanic'!Q150)</f>
        <v>0.80701560953782681</v>
      </c>
      <c r="R195" s="28">
        <f>R150/SUM(R150,'Calculations hispanic'!R150)</f>
        <v>0.80339473389319604</v>
      </c>
      <c r="S195" s="28">
        <f>S150/SUM(S150,'Calculations hispanic'!S150)</f>
        <v>0.79975932530150695</v>
      </c>
      <c r="T195" s="28">
        <f>T150/SUM(T150,'Calculations hispanic'!T150)</f>
        <v>0.79611016604571516</v>
      </c>
      <c r="U195" s="28">
        <f>U150/SUM(U150,'Calculations hispanic'!U150)</f>
        <v>0.79244803540658038</v>
      </c>
      <c r="V195" s="28">
        <f>V150/SUM(V150,'Calculations hispanic'!V150)</f>
        <v>0.78877370909379463</v>
      </c>
      <c r="W195" s="28">
        <f>W150/SUM(W150,'Calculations hispanic'!W150)</f>
        <v>0.78508795869501335</v>
      </c>
      <c r="X195" s="28">
        <f>X150/SUM(X150,'Calculations hispanic'!X150)</f>
        <v>0.78139155114316561</v>
      </c>
      <c r="Y195" s="28">
        <f>Y150/SUM(Y150,'Calculations hispanic'!Y150)</f>
        <v>0.77768524820235796</v>
      </c>
      <c r="Z195" s="28">
        <f>Z150/SUM(Z150,'Calculations hispanic'!Z150)</f>
        <v>0.77396980597266141</v>
      </c>
      <c r="AA195" s="28">
        <f>AA150/SUM(AA150,'Calculations hispanic'!AA150)</f>
        <v>0.77024597441398501</v>
      </c>
      <c r="AB195" s="28">
        <f>AB150/SUM(AB150,'Calculations hispanic'!AB150)</f>
        <v>0.7665144968892279</v>
      </c>
      <c r="AC195" s="28">
        <f>AC150/SUM(AC150,'Calculations hispanic'!AC150)</f>
        <v>0.76277610972684329</v>
      </c>
      <c r="AD195" s="28">
        <f>AD150/SUM(AD150,'Calculations hispanic'!AD150)</f>
        <v>0.75903154180288446</v>
      </c>
      <c r="AE195" s="28">
        <f>AE150/SUM(AE150,'Calculations hispanic'!AE150)</f>
        <v>0.75528151414259137</v>
      </c>
      <c r="AF195" s="28">
        <f>AF150/SUM(AF150,'Calculations hispanic'!AF150)</f>
        <v>0.75152673954151472</v>
      </c>
    </row>
    <row r="196" spans="1:32" x14ac:dyDescent="0.2">
      <c r="A196" s="6" t="s">
        <v>98</v>
      </c>
      <c r="B196" s="28">
        <f>B151/SUM(B151,'Calculations hispanic'!B151)</f>
        <v>0.78200000000000003</v>
      </c>
      <c r="C196" s="28">
        <f>C151/SUM(C151,'Calculations hispanic'!C151)</f>
        <v>0.77799698334683354</v>
      </c>
      <c r="D196" s="28">
        <f>D151/SUM(D151,'Calculations hispanic'!D151)</f>
        <v>0.77383545801373765</v>
      </c>
      <c r="E196" s="28">
        <f>E151/SUM(E151,'Calculations hispanic'!E151)</f>
        <v>0.76964838759878085</v>
      </c>
      <c r="F196" s="28">
        <f>F151/SUM(F151,'Calculations hispanic'!F151)</f>
        <v>0.76545261727566782</v>
      </c>
      <c r="G196" s="28">
        <f>G151/SUM(G151,'Calculations hispanic'!G151)</f>
        <v>0.76121474617049667</v>
      </c>
      <c r="H196" s="28">
        <f>H151/SUM(H151,'Calculations hispanic'!H151)</f>
        <v>0.75692859122377443</v>
      </c>
      <c r="I196" s="28">
        <f>I151/SUM(I151,'Calculations hispanic'!I151)</f>
        <v>0.75263420724599939</v>
      </c>
      <c r="J196" s="28">
        <f>J151/SUM(J151,'Calculations hispanic'!J151)</f>
        <v>0.74835062152323695</v>
      </c>
      <c r="K196" s="28">
        <f>K151/SUM(K151,'Calculations hispanic'!K151)</f>
        <v>0.74409670053063759</v>
      </c>
      <c r="L196" s="28">
        <f>L151/SUM(L151,'Calculations hispanic'!L151)</f>
        <v>0.73997109897595703</v>
      </c>
      <c r="M196" s="28">
        <f>M151/SUM(M151,'Calculations hispanic'!M151)</f>
        <v>0.73572809234341374</v>
      </c>
      <c r="N196" s="28">
        <f>N151/SUM(N151,'Calculations hispanic'!N151)</f>
        <v>0.73148288397164341</v>
      </c>
      <c r="O196" s="28">
        <f>O151/SUM(O151,'Calculations hispanic'!O151)</f>
        <v>0.72723640798965838</v>
      </c>
      <c r="P196" s="28">
        <f>P151/SUM(P151,'Calculations hispanic'!P151)</f>
        <v>0.72298958265257818</v>
      </c>
      <c r="Q196" s="28">
        <f>Q151/SUM(Q151,'Calculations hispanic'!Q151)</f>
        <v>0.71874330991517332</v>
      </c>
      <c r="R196" s="28">
        <f>R151/SUM(R151,'Calculations hispanic'!R151)</f>
        <v>0.71449847504094011</v>
      </c>
      <c r="S196" s="28">
        <f>S151/SUM(S151,'Calculations hispanic'!S151)</f>
        <v>0.71025594624607513</v>
      </c>
      <c r="T196" s="28">
        <f>T151/SUM(T151,'Calculations hispanic'!T151)</f>
        <v>0.70601657437765364</v>
      </c>
      <c r="U196" s="28">
        <f>U151/SUM(U151,'Calculations hispanic'!U151)</f>
        <v>0.70178119262529093</v>
      </c>
      <c r="V196" s="28">
        <f>V151/SUM(V151,'Calculations hispanic'!V151)</f>
        <v>0.6975506162654781</v>
      </c>
      <c r="W196" s="28">
        <f>W151/SUM(W151,'Calculations hispanic'!W151)</f>
        <v>0.69332564243777439</v>
      </c>
      <c r="X196" s="28">
        <f>X151/SUM(X151,'Calculations hispanic'!X151)</f>
        <v>0.68910704995198491</v>
      </c>
      <c r="Y196" s="28">
        <f>Y151/SUM(Y151,'Calculations hispanic'!Y151)</f>
        <v>0.68489559912542053</v>
      </c>
      <c r="Z196" s="28">
        <f>Z151/SUM(Z151,'Calculations hispanic'!Z151)</f>
        <v>0.68069203164932091</v>
      </c>
      <c r="AA196" s="28">
        <f>AA151/SUM(AA151,'Calculations hispanic'!AA151)</f>
        <v>0.67649707048346908</v>
      </c>
      <c r="AB196" s="28">
        <f>AB151/SUM(AB151,'Calculations hispanic'!AB151)</f>
        <v>0.67231141977803577</v>
      </c>
      <c r="AC196" s="28">
        <f>AC151/SUM(AC151,'Calculations hispanic'!AC151)</f>
        <v>0.66813576482166492</v>
      </c>
      <c r="AD196" s="28">
        <f>AD151/SUM(AD151,'Calculations hispanic'!AD151)</f>
        <v>0.66397077201478305</v>
      </c>
      <c r="AE196" s="28">
        <f>AE151/SUM(AE151,'Calculations hispanic'!AE151)</f>
        <v>0.65981708886713131</v>
      </c>
      <c r="AF196" s="28">
        <f>AF151/SUM(AF151,'Calculations hispanic'!AF151)</f>
        <v>0.65567534401849792</v>
      </c>
    </row>
    <row r="197" spans="1:32" x14ac:dyDescent="0.2">
      <c r="A197" s="6" t="s">
        <v>97</v>
      </c>
      <c r="B197" s="28">
        <f>B152/SUM(B152,'Calculations hispanic'!B152)</f>
        <v>0.74485714285714288</v>
      </c>
      <c r="C197" s="28">
        <f>C152/SUM(C152,'Calculations hispanic'!C152)</f>
        <v>0.74058060987938934</v>
      </c>
      <c r="D197" s="28">
        <f>D152/SUM(D152,'Calculations hispanic'!D152)</f>
        <v>0.73614374285804662</v>
      </c>
      <c r="E197" s="28">
        <f>E152/SUM(E152,'Calculations hispanic'!E152)</f>
        <v>0.73168879788691243</v>
      </c>
      <c r="F197" s="28">
        <f>F152/SUM(F152,'Calculations hispanic'!F152)</f>
        <v>0.72723370334605608</v>
      </c>
      <c r="G197" s="28">
        <f>G152/SUM(G152,'Calculations hispanic'!G152)</f>
        <v>0.72274305324980503</v>
      </c>
      <c r="H197" s="28">
        <f>H152/SUM(H152,'Calculations hispanic'!H152)</f>
        <v>0.71821048265582188</v>
      </c>
      <c r="I197" s="28">
        <f>I152/SUM(I152,'Calculations hispanic'!I152)</f>
        <v>0.71367842594674591</v>
      </c>
      <c r="J197" s="28">
        <f>J152/SUM(J152,'Calculations hispanic'!J152)</f>
        <v>0.70916685111312205</v>
      </c>
      <c r="K197" s="28">
        <f>K152/SUM(K152,'Calculations hispanic'!K152)</f>
        <v>0.70469540009592213</v>
      </c>
      <c r="L197" s="28">
        <f>L152/SUM(L152,'Calculations hispanic'!L152)</f>
        <v>0.70036719114502766</v>
      </c>
      <c r="M197" s="28">
        <f>M152/SUM(M152,'Calculations hispanic'!M152)</f>
        <v>0.6959243066477</v>
      </c>
      <c r="N197" s="28">
        <f>N152/SUM(N152,'Calculations hispanic'!N152)</f>
        <v>0.69148764621064918</v>
      </c>
      <c r="O197" s="28">
        <f>O152/SUM(O152,'Calculations hispanic'!O152)</f>
        <v>0.68705810586536631</v>
      </c>
      <c r="P197" s="28">
        <f>P152/SUM(P152,'Calculations hispanic'!P152)</f>
        <v>0.68263655937654011</v>
      </c>
      <c r="Q197" s="28">
        <f>Q152/SUM(Q152,'Calculations hispanic'!Q152)</f>
        <v>0.67822385807278307</v>
      </c>
      <c r="R197" s="28">
        <f>R152/SUM(R152,'Calculations hispanic'!R152)</f>
        <v>0.67382083071455467</v>
      </c>
      <c r="S197" s="28">
        <f>S152/SUM(S152,'Calculations hispanic'!S152)</f>
        <v>0.66942828339793625</v>
      </c>
      <c r="T197" s="28">
        <f>T152/SUM(T152,'Calculations hispanic'!T152)</f>
        <v>0.66504699949288859</v>
      </c>
      <c r="U197" s="28">
        <f>U152/SUM(U152,'Calculations hispanic'!U152)</f>
        <v>0.66067773961462928</v>
      </c>
      <c r="V197" s="28">
        <f>V152/SUM(V152,'Calculations hispanic'!V152)</f>
        <v>0.65632124162670791</v>
      </c>
      <c r="W197" s="28">
        <f>W152/SUM(W152,'Calculations hispanic'!W152)</f>
        <v>0.6519782206743916</v>
      </c>
      <c r="X197" s="28">
        <f>X152/SUM(X152,'Calculations hispanic'!X152)</f>
        <v>0.64764936924694816</v>
      </c>
      <c r="Y197" s="28">
        <f>Y152/SUM(Y152,'Calculations hispanic'!Y152)</f>
        <v>0.6433353572674182</v>
      </c>
      <c r="Z197" s="28">
        <f>Z152/SUM(Z152,'Calculations hispanic'!Z152)</f>
        <v>0.63903683220848861</v>
      </c>
      <c r="AA197" s="28">
        <f>AA152/SUM(AA152,'Calculations hispanic'!AA152)</f>
        <v>0.63475441923305631</v>
      </c>
      <c r="AB197" s="28">
        <f>AB152/SUM(AB152,'Calculations hispanic'!AB152)</f>
        <v>0.63048872135812195</v>
      </c>
      <c r="AC197" s="28">
        <f>AC152/SUM(AC152,'Calculations hispanic'!AC152)</f>
        <v>0.62624031964065463</v>
      </c>
      <c r="AD197" s="28">
        <f>AD152/SUM(AD152,'Calculations hispanic'!AD152)</f>
        <v>0.62200977338407148</v>
      </c>
      <c r="AE197" s="28">
        <f>AE152/SUM(AE152,'Calculations hispanic'!AE152)</f>
        <v>0.6177976203640293</v>
      </c>
      <c r="AF197" s="28">
        <f>AF152/SUM(AF152,'Calculations hispanic'!AF152)</f>
        <v>0.61360437707223159</v>
      </c>
    </row>
    <row r="198" spans="1:32" x14ac:dyDescent="0.2">
      <c r="A198" s="6" t="s">
        <v>101</v>
      </c>
      <c r="B198" s="28">
        <f>B153/SUM(B153,'Calculations hispanic'!B153)</f>
        <v>0.86499999999999999</v>
      </c>
      <c r="C198" s="28">
        <f>C153/SUM(C153,'Calculations hispanic'!C153)</f>
        <v>0.86190140742740884</v>
      </c>
      <c r="D198" s="28">
        <f>D153/SUM(D153,'Calculations hispanic'!D153)</f>
        <v>0.8586631426669149</v>
      </c>
      <c r="E198" s="28">
        <f>E153/SUM(E153,'Calculations hispanic'!E153)</f>
        <v>0.85538756734735188</v>
      </c>
      <c r="F198" s="28">
        <f>F153/SUM(F153,'Calculations hispanic'!F153)</f>
        <v>0.85208767672157815</v>
      </c>
      <c r="G198" s="28">
        <f>G153/SUM(G153,'Calculations hispanic'!G153)</f>
        <v>0.84873691259593498</v>
      </c>
      <c r="H198" s="28">
        <f>H153/SUM(H153,'Calculations hispanic'!H153)</f>
        <v>0.84532984392384358</v>
      </c>
      <c r="I198" s="28">
        <f>I153/SUM(I153,'Calculations hispanic'!I153)</f>
        <v>0.84189797857140058</v>
      </c>
      <c r="J198" s="28">
        <f>J153/SUM(J153,'Calculations hispanic'!J153)</f>
        <v>0.83845656455594242</v>
      </c>
      <c r="K198" s="28">
        <f>K153/SUM(K153,'Calculations hispanic'!K153)</f>
        <v>0.83502103993922194</v>
      </c>
      <c r="L198" s="28">
        <f>L153/SUM(L153,'Calculations hispanic'!L153)</f>
        <v>0.83167208908005341</v>
      </c>
      <c r="M198" s="28">
        <f>M153/SUM(M153,'Calculations hispanic'!M153)</f>
        <v>0.82821033366294361</v>
      </c>
      <c r="N198" s="28">
        <f>N153/SUM(N153,'Calculations hispanic'!N153)</f>
        <v>0.82472904059748553</v>
      </c>
      <c r="O198" s="28">
        <f>O153/SUM(O153,'Calculations hispanic'!O153)</f>
        <v>0.8212289723324997</v>
      </c>
      <c r="P198" s="28">
        <f>P153/SUM(P153,'Calculations hispanic'!P153)</f>
        <v>0.81771089260616503</v>
      </c>
      <c r="Q198" s="28">
        <f>Q153/SUM(Q153,'Calculations hispanic'!Q153)</f>
        <v>0.81417556580187711</v>
      </c>
      <c r="R198" s="28">
        <f>R153/SUM(R153,'Calculations hispanic'!R153)</f>
        <v>0.81062375631721617</v>
      </c>
      <c r="S198" s="28">
        <f>S153/SUM(S153,'Calculations hispanic'!S153)</f>
        <v>0.80705622794671161</v>
      </c>
      <c r="T198" s="28">
        <f>T153/SUM(T153,'Calculations hispanic'!T153)</f>
        <v>0.80347374327903642</v>
      </c>
      <c r="U198" s="28">
        <f>U153/SUM(U153,'Calculations hispanic'!U153)</f>
        <v>0.799877063109241</v>
      </c>
      <c r="V198" s="28">
        <f>V153/SUM(V153,'Calculations hispanic'!V153)</f>
        <v>0.79626694586654245</v>
      </c>
      <c r="W198" s="28">
        <f>W153/SUM(W153,'Calculations hispanic'!W153)</f>
        <v>0.79264414705817576</v>
      </c>
      <c r="X198" s="28">
        <f>X153/SUM(X153,'Calculations hispanic'!X153)</f>
        <v>0.78900941872974084</v>
      </c>
      <c r="Y198" s="28">
        <f>Y153/SUM(Y153,'Calculations hispanic'!Y153)</f>
        <v>0.78536350894243745</v>
      </c>
      <c r="Z198" s="28">
        <f>Z153/SUM(Z153,'Calculations hispanic'!Z153)</f>
        <v>0.78170716126754325</v>
      </c>
      <c r="AA198" s="28">
        <f>AA153/SUM(AA153,'Calculations hispanic'!AA153)</f>
        <v>0.77804111429841372</v>
      </c>
      <c r="AB198" s="28">
        <f>AB153/SUM(AB153,'Calculations hispanic'!AB153)</f>
        <v>0.77436610118027105</v>
      </c>
      <c r="AC198" s="28">
        <f>AC153/SUM(AC153,'Calculations hispanic'!AC153)</f>
        <v>0.77068284915798868</v>
      </c>
      <c r="AD198" s="28">
        <f>AD153/SUM(AD153,'Calculations hispanic'!AD153)</f>
        <v>0.76699207914202416</v>
      </c>
      <c r="AE198" s="28">
        <f>AE153/SUM(AE153,'Calculations hispanic'!AE153)</f>
        <v>0.76329450529262866</v>
      </c>
      <c r="AF198" s="28">
        <f>AF153/SUM(AF153,'Calculations hispanic'!AF153)</f>
        <v>0.75959083462241206</v>
      </c>
    </row>
    <row r="199" spans="1:32" x14ac:dyDescent="0.2">
      <c r="A199" s="6" t="s">
        <v>104</v>
      </c>
      <c r="B199" s="28">
        <f>B154/SUM(B154,'Calculations hispanic'!B154)</f>
        <v>0.76600000000000013</v>
      </c>
      <c r="C199" s="28">
        <f>C154/SUM(C154,'Calculations hispanic'!C154)</f>
        <v>0.76186998212848578</v>
      </c>
      <c r="D199" s="28">
        <f>D154/SUM(D154,'Calculations hispanic'!D154)</f>
        <v>0.75758025874938895</v>
      </c>
      <c r="E199" s="28">
        <f>E154/SUM(E154,'Calculations hispanic'!E154)</f>
        <v>0.75326810628868757</v>
      </c>
      <c r="F199" s="28">
        <f>F154/SUM(F154,'Calculations hispanic'!F154)</f>
        <v>0.74895088162731493</v>
      </c>
      <c r="G199" s="28">
        <f>G154/SUM(G154,'Calculations hispanic'!G154)</f>
        <v>0.7445942485076168</v>
      </c>
      <c r="H199" s="28">
        <f>H154/SUM(H154,'Calculations hispanic'!H154)</f>
        <v>0.74019193676153883</v>
      </c>
      <c r="I199" s="28">
        <f>I154/SUM(I154,'Calculations hispanic'!I154)</f>
        <v>0.73578512582313338</v>
      </c>
      <c r="J199" s="28">
        <f>J154/SUM(J154,'Calculations hispanic'!J154)</f>
        <v>0.7313932990605102</v>
      </c>
      <c r="K199" s="28">
        <f>K154/SUM(K154,'Calculations hispanic'!K154)</f>
        <v>0.7270357073971998</v>
      </c>
      <c r="L199" s="28">
        <f>L154/SUM(L154,'Calculations hispanic'!L154)</f>
        <v>0.72281316521068717</v>
      </c>
      <c r="M199" s="28">
        <f>M154/SUM(M154,'Calculations hispanic'!M154)</f>
        <v>0.71847412552641554</v>
      </c>
      <c r="N199" s="28">
        <f>N154/SUM(N154,'Calculations hispanic'!N154)</f>
        <v>0.71413652086964485</v>
      </c>
      <c r="O199" s="28">
        <f>O154/SUM(O154,'Calculations hispanic'!O154)</f>
        <v>0.7098012765272903</v>
      </c>
      <c r="P199" s="28">
        <f>P154/SUM(P154,'Calculations hispanic'!P154)</f>
        <v>0.70546929897417698</v>
      </c>
      <c r="Q199" s="28">
        <f>Q154/SUM(Q154,'Calculations hispanic'!Q154)</f>
        <v>0.70114147554975381</v>
      </c>
      <c r="R199" s="28">
        <f>R154/SUM(R154,'Calculations hispanic'!R154)</f>
        <v>0.69681867417180876</v>
      </c>
      <c r="S199" s="28">
        <f>S154/SUM(S154,'Calculations hispanic'!S154)</f>
        <v>0.69250174308623003</v>
      </c>
      <c r="T199" s="28">
        <f>T154/SUM(T154,'Calculations hispanic'!T154)</f>
        <v>0.68819151065181339</v>
      </c>
      <c r="U199" s="28">
        <f>U154/SUM(U154,'Calculations hispanic'!U154)</f>
        <v>0.68388878515910212</v>
      </c>
      <c r="V199" s="28">
        <f>V154/SUM(V154,'Calculations hispanic'!V154)</f>
        <v>0.67959435468216833</v>
      </c>
      <c r="W199" s="28">
        <f>W154/SUM(W154,'Calculations hispanic'!W154)</f>
        <v>0.67530898696225339</v>
      </c>
      <c r="X199" s="28">
        <f>X154/SUM(X154,'Calculations hispanic'!X154)</f>
        <v>0.67103342932213894</v>
      </c>
      <c r="Y199" s="28">
        <f>Y154/SUM(Y154,'Calculations hispanic'!Y154)</f>
        <v>0.66676840861010733</v>
      </c>
      <c r="Z199" s="28">
        <f>Z154/SUM(Z154,'Calculations hispanic'!Z154)</f>
        <v>0.66251463117234621</v>
      </c>
      <c r="AA199" s="28">
        <f>AA154/SUM(AA154,'Calculations hispanic'!AA154)</f>
        <v>0.65827278285261104</v>
      </c>
      <c r="AB199" s="28">
        <f>AB154/SUM(AB154,'Calculations hispanic'!AB154)</f>
        <v>0.65404352901798679</v>
      </c>
      <c r="AC199" s="28">
        <f>AC154/SUM(AC154,'Calculations hispanic'!AC154)</f>
        <v>0.64982751460957644</v>
      </c>
      <c r="AD199" s="28">
        <f>AD154/SUM(AD154,'Calculations hispanic'!AD154)</f>
        <v>0.64562536421692296</v>
      </c>
      <c r="AE199" s="28">
        <f>AE154/SUM(AE154,'Calculations hispanic'!AE154)</f>
        <v>0.64143768217501196</v>
      </c>
      <c r="AF199" s="28">
        <f>AF154/SUM(AF154,'Calculations hispanic'!AF154)</f>
        <v>0.63726505268268141</v>
      </c>
    </row>
    <row r="200" spans="1:32" x14ac:dyDescent="0.2">
      <c r="A200" s="6" t="s">
        <v>36</v>
      </c>
      <c r="B200" s="28">
        <f>B155/SUM(B155,'Calculations hispanic'!B155)</f>
        <v>0.85119588638589616</v>
      </c>
      <c r="C200" s="28">
        <f>C155/SUM(C155,'Calculations hispanic'!C155)</f>
        <v>0.84791606358010663</v>
      </c>
      <c r="D200" s="28">
        <f>D155/SUM(D155,'Calculations hispanic'!D155)</f>
        <v>0.8444917045772633</v>
      </c>
      <c r="E200" s="28">
        <f>E155/SUM(E155,'Calculations hispanic'!E155)</f>
        <v>0.84103128598518417</v>
      </c>
      <c r="F200" s="28">
        <f>F155/SUM(F155,'Calculations hispanic'!F155)</f>
        <v>0.83754859101501056</v>
      </c>
      <c r="G200" s="28">
        <f>G155/SUM(G155,'Calculations hispanic'!G155)</f>
        <v>0.83401566578146846</v>
      </c>
      <c r="H200" s="28">
        <f>H155/SUM(H155,'Calculations hispanic'!H155)</f>
        <v>0.83042690914013384</v>
      </c>
      <c r="I200" s="28">
        <f>I155/SUM(I155,'Calculations hispanic'!I155)</f>
        <v>0.82681559377141522</v>
      </c>
      <c r="J200" s="28">
        <f>J155/SUM(J155,'Calculations hispanic'!J155)</f>
        <v>0.823197776987594</v>
      </c>
      <c r="K200" s="28">
        <f>K155/SUM(K155,'Calculations hispanic'!K155)</f>
        <v>0.81958965351467572</v>
      </c>
      <c r="L200" s="28">
        <f>L155/SUM(L155,'Calculations hispanic'!L155)</f>
        <v>0.81607578380180867</v>
      </c>
      <c r="M200" s="28">
        <f>M155/SUM(M155,'Calculations hispanic'!M155)</f>
        <v>0.81244697294263224</v>
      </c>
      <c r="N200" s="28">
        <f>N155/SUM(N155,'Calculations hispanic'!N155)</f>
        <v>0.80880114855322871</v>
      </c>
      <c r="O200" s="28">
        <f>O155/SUM(O155,'Calculations hispanic'!O155)</f>
        <v>0.80513912903986418</v>
      </c>
      <c r="P200" s="28">
        <f>P155/SUM(P155,'Calculations hispanic'!P155)</f>
        <v>0.80146173130466558</v>
      </c>
      <c r="Q200" s="28">
        <f>Q155/SUM(Q155,'Calculations hispanic'!Q155)</f>
        <v>0.79776977009168026</v>
      </c>
      <c r="R200" s="28">
        <f>R155/SUM(R155,'Calculations hispanic'!R155)</f>
        <v>0.79406405735090801</v>
      </c>
      <c r="S200" s="28">
        <f>S155/SUM(S155,'Calculations hispanic'!S155)</f>
        <v>0.7903454016208673</v>
      </c>
      <c r="T200" s="28">
        <f>T155/SUM(T155,'Calculations hispanic'!T155)</f>
        <v>0.78661460743019174</v>
      </c>
      <c r="U200" s="28">
        <f>U155/SUM(U155,'Calculations hispanic'!U155)</f>
        <v>0.78287247471871346</v>
      </c>
      <c r="V200" s="28">
        <f>V155/SUM(V155,'Calculations hispanic'!V155)</f>
        <v>0.77911979827840816</v>
      </c>
      <c r="W200" s="28">
        <f>W155/SUM(W155,'Calculations hispanic'!W155)</f>
        <v>0.77535736721453496</v>
      </c>
      <c r="X200" s="28">
        <f>X155/SUM(X155,'Calculations hispanic'!X155)</f>
        <v>0.7715859644272518</v>
      </c>
      <c r="Y200" s="28">
        <f>Y155/SUM(Y155,'Calculations hispanic'!Y155)</f>
        <v>0.76780636611392028</v>
      </c>
      <c r="Z200" s="28">
        <f>Z155/SUM(Z155,'Calculations hispanic'!Z155)</f>
        <v>0.76401934129228555</v>
      </c>
      <c r="AA200" s="28">
        <f>AA155/SUM(AA155,'Calculations hispanic'!AA155)</f>
        <v>0.76022565134463038</v>
      </c>
      <c r="AB200" s="28">
        <f>AB155/SUM(AB155,'Calculations hispanic'!AB155)</f>
        <v>0.75642604958299176</v>
      </c>
      <c r="AC200" s="28">
        <f>AC155/SUM(AC155,'Calculations hispanic'!AC155)</f>
        <v>0.75262128083546509</v>
      </c>
      <c r="AD200" s="28">
        <f>AD155/SUM(AD155,'Calculations hispanic'!AD155)</f>
        <v>0.7488120810535619</v>
      </c>
      <c r="AE200" s="28">
        <f>AE155/SUM(AE155,'Calculations hispanic'!AE155)</f>
        <v>0.74499917694057227</v>
      </c>
      <c r="AF200" s="28">
        <f>AF155/SUM(AF155,'Calculations hispanic'!AF155)</f>
        <v>0.74118328560082014</v>
      </c>
    </row>
    <row r="201" spans="1:32" x14ac:dyDescent="0.2">
      <c r="A201" s="6" t="s">
        <v>37</v>
      </c>
      <c r="B201" s="28">
        <f>B156/SUM(B156,'Calculations hispanic'!B156)</f>
        <v>0.88400000000000001</v>
      </c>
      <c r="C201" s="28">
        <f>C156/SUM(C156,'Calculations hispanic'!C156)</f>
        <v>0.88117324557528109</v>
      </c>
      <c r="D201" s="28">
        <f>D156/SUM(D156,'Calculations hispanic'!D156)</f>
        <v>0.87821490548692727</v>
      </c>
      <c r="E201" s="28">
        <f>E156/SUM(E156,'Calculations hispanic'!E156)</f>
        <v>0.87521818708981258</v>
      </c>
      <c r="F201" s="28">
        <f>F156/SUM(F156,'Calculations hispanic'!F156)</f>
        <v>0.87219489727532384</v>
      </c>
      <c r="G201" s="28">
        <f>G156/SUM(G156,'Calculations hispanic'!G156)</f>
        <v>0.8691205948871632</v>
      </c>
      <c r="H201" s="28">
        <f>H156/SUM(H156,'Calculations hispanic'!H156)</f>
        <v>0.86599012407046627</v>
      </c>
      <c r="I201" s="28">
        <f>I156/SUM(I156,'Calculations hispanic'!I156)</f>
        <v>0.86283231288138906</v>
      </c>
      <c r="J201" s="28">
        <f>J156/SUM(J156,'Calculations hispanic'!J156)</f>
        <v>0.85966116238293921</v>
      </c>
      <c r="K201" s="28">
        <f>K156/SUM(K156,'Calculations hispanic'!K156)</f>
        <v>0.85649092896066736</v>
      </c>
      <c r="L201" s="28">
        <f>L156/SUM(L156,'Calculations hispanic'!L156)</f>
        <v>0.85339628205686768</v>
      </c>
      <c r="M201" s="28">
        <f>M156/SUM(M156,'Calculations hispanic'!M156)</f>
        <v>0.85019296761466345</v>
      </c>
      <c r="N201" s="28">
        <f>N156/SUM(N156,'Calculations hispanic'!N156)</f>
        <v>0.84696706893468643</v>
      </c>
      <c r="O201" s="28">
        <f>O156/SUM(O156,'Calculations hispanic'!O156)</f>
        <v>0.84371925294562022</v>
      </c>
      <c r="P201" s="28">
        <f>P156/SUM(P156,'Calculations hispanic'!P156)</f>
        <v>0.84045019137613364</v>
      </c>
      <c r="Q201" s="28">
        <f>Q156/SUM(Q156,'Calculations hispanic'!Q156)</f>
        <v>0.83716056015802454</v>
      </c>
      <c r="R201" s="28">
        <f>R156/SUM(R156,'Calculations hispanic'!R156)</f>
        <v>0.8338510388357685</v>
      </c>
      <c r="S201" s="28">
        <f>S156/SUM(S156,'Calculations hispanic'!S156)</f>
        <v>0.83052230998325538</v>
      </c>
      <c r="T201" s="28">
        <f>T156/SUM(T156,'Calculations hispanic'!T156)</f>
        <v>0.82717505862844376</v>
      </c>
      <c r="U201" s="28">
        <f>U156/SUM(U156,'Calculations hispanic'!U156)</f>
        <v>0.82380997168665815</v>
      </c>
      <c r="V201" s="28">
        <f>V156/SUM(V156,'Calculations hispanic'!V156)</f>
        <v>0.82042773740318109</v>
      </c>
      <c r="W201" s="28">
        <f>W156/SUM(W156,'Calculations hispanic'!W156)</f>
        <v>0.81702904480577998</v>
      </c>
      <c r="X201" s="28">
        <f>X156/SUM(X156,'Calculations hispanic'!X156)</f>
        <v>0.81361458316776281</v>
      </c>
      <c r="Y201" s="28">
        <f>Y156/SUM(Y156,'Calculations hispanic'!Y156)</f>
        <v>0.8101850414821149</v>
      </c>
      <c r="Z201" s="28">
        <f>Z156/SUM(Z156,'Calculations hispanic'!Z156)</f>
        <v>0.80674110794724752</v>
      </c>
      <c r="AA201" s="28">
        <f>AA156/SUM(AA156,'Calculations hispanic'!AA156)</f>
        <v>0.80328346946481965</v>
      </c>
      <c r="AB201" s="28">
        <f>AB156/SUM(AB156,'Calculations hispanic'!AB156)</f>
        <v>0.79981281115008851</v>
      </c>
      <c r="AC201" s="28">
        <f>AC156/SUM(AC156,'Calculations hispanic'!AC156)</f>
        <v>0.7963298158551958</v>
      </c>
      <c r="AD201" s="28">
        <f>AD156/SUM(AD156,'Calculations hispanic'!AD156)</f>
        <v>0.79283516370574281</v>
      </c>
      <c r="AE201" s="28">
        <f>AE156/SUM(AE156,'Calculations hispanic'!AE156)</f>
        <v>0.78932953165099451</v>
      </c>
      <c r="AF201" s="28">
        <f>AF156/SUM(AF156,'Calculations hispanic'!AF156)</f>
        <v>0.78581359302800169</v>
      </c>
    </row>
    <row r="202" spans="1:32" x14ac:dyDescent="0.2">
      <c r="A202" s="6" t="s">
        <v>38</v>
      </c>
      <c r="B202" s="28">
        <f>B157/SUM(B157,'Calculations hispanic'!B157)</f>
        <v>0.84700000000000009</v>
      </c>
      <c r="C202" s="28">
        <f>C157/SUM(C157,'Calculations hispanic'!C157)</f>
        <v>0.84366768734046227</v>
      </c>
      <c r="D202" s="28">
        <f>D157/SUM(D157,'Calculations hispanic'!D157)</f>
        <v>0.84018951543122533</v>
      </c>
      <c r="E202" s="28">
        <f>E157/SUM(E157,'Calculations hispanic'!E157)</f>
        <v>0.83667573367363934</v>
      </c>
      <c r="F202" s="28">
        <f>F157/SUM(F157,'Calculations hispanic'!F157)</f>
        <v>0.83314035255637464</v>
      </c>
      <c r="G202" s="28">
        <f>G157/SUM(G157,'Calculations hispanic'!G157)</f>
        <v>0.82955501626121408</v>
      </c>
      <c r="H202" s="28">
        <f>H157/SUM(H157,'Calculations hispanic'!H157)</f>
        <v>0.82591407628901636</v>
      </c>
      <c r="I202" s="28">
        <f>I157/SUM(I157,'Calculations hispanic'!I157)</f>
        <v>0.82225131269310148</v>
      </c>
      <c r="J202" s="28">
        <f>J157/SUM(J157,'Calculations hispanic'!J157)</f>
        <v>0.81858301338929362</v>
      </c>
      <c r="K202" s="28">
        <f>K157/SUM(K157,'Calculations hispanic'!K157)</f>
        <v>0.81492558701742845</v>
      </c>
      <c r="L202" s="28">
        <f>L157/SUM(L157,'Calculations hispanic'!L157)</f>
        <v>0.81136469492651042</v>
      </c>
      <c r="M202" s="28">
        <f>M157/SUM(M157,'Calculations hispanic'!M157)</f>
        <v>0.80768834167454751</v>
      </c>
      <c r="N202" s="28">
        <f>N157/SUM(N157,'Calculations hispanic'!N157)</f>
        <v>0.80399578387391135</v>
      </c>
      <c r="O202" s="28">
        <f>O157/SUM(O157,'Calculations hispanic'!O157)</f>
        <v>0.80028785469110331</v>
      </c>
      <c r="P202" s="28">
        <f>P157/SUM(P157,'Calculations hispanic'!P157)</f>
        <v>0.79656538491367401</v>
      </c>
      <c r="Q202" s="28">
        <f>Q157/SUM(Q157,'Calculations hispanic'!Q157)</f>
        <v>0.79282920229734488</v>
      </c>
      <c r="R202" s="28">
        <f>R157/SUM(R157,'Calculations hispanic'!R157)</f>
        <v>0.78908013093254037</v>
      </c>
      <c r="S202" s="28">
        <f>S157/SUM(S157,'Calculations hispanic'!S157)</f>
        <v>0.7853189906308452</v>
      </c>
      <c r="T202" s="28">
        <f>T157/SUM(T157,'Calculations hispanic'!T157)</f>
        <v>0.78154659633182932</v>
      </c>
      <c r="U202" s="28">
        <f>U157/SUM(U157,'Calculations hispanic'!U157)</f>
        <v>0.77776375753064886</v>
      </c>
      <c r="V202" s="28">
        <f>V157/SUM(V157,'Calculations hispanic'!V157)</f>
        <v>0.77397127772673369</v>
      </c>
      <c r="W202" s="28">
        <f>W157/SUM(W157,'Calculations hispanic'!W157)</f>
        <v>0.77016995389384824</v>
      </c>
      <c r="X202" s="28">
        <f>X157/SUM(X157,'Calculations hispanic'!X157)</f>
        <v>0.76636057597174267</v>
      </c>
      <c r="Y202" s="28">
        <f>Y157/SUM(Y157,'Calculations hispanic'!Y157)</f>
        <v>0.76254392637954982</v>
      </c>
      <c r="Z202" s="28">
        <f>Z157/SUM(Z157,'Calculations hispanic'!Z157)</f>
        <v>0.75872077955105932</v>
      </c>
      <c r="AA202" s="28">
        <f>AA157/SUM(AA157,'Calculations hispanic'!AA157)</f>
        <v>0.75489190149190166</v>
      </c>
      <c r="AB202" s="28">
        <f>AB157/SUM(AB157,'Calculations hispanic'!AB157)</f>
        <v>0.75105804935867704</v>
      </c>
      <c r="AC202" s="28">
        <f>AC157/SUM(AC157,'Calculations hispanic'!AC157)</f>
        <v>0.7472199710599875</v>
      </c>
      <c r="AD202" s="28">
        <f>AD157/SUM(AD157,'Calculations hispanic'!AD157)</f>
        <v>0.74337840487928808</v>
      </c>
      <c r="AE202" s="28">
        <f>AE157/SUM(AE157,'Calculations hispanic'!AE157)</f>
        <v>0.73953407911943647</v>
      </c>
      <c r="AF202" s="28">
        <f>AF157/SUM(AF157,'Calculations hispanic'!AF157)</f>
        <v>0.73568771176878334</v>
      </c>
    </row>
    <row r="203" spans="1:32" x14ac:dyDescent="0.2">
      <c r="A203" s="6" t="s">
        <v>39</v>
      </c>
      <c r="B203" s="28">
        <f>B158/SUM(B158,'Calculations hispanic'!B158)</f>
        <v>0.88800000000000001</v>
      </c>
      <c r="C203" s="28">
        <f>C158/SUM(C158,'Calculations hispanic'!C158)</f>
        <v>0.88523393925056371</v>
      </c>
      <c r="D203" s="28">
        <f>D158/SUM(D158,'Calculations hispanic'!D158)</f>
        <v>0.88233821857762629</v>
      </c>
      <c r="E203" s="28">
        <f>E158/SUM(E158,'Calculations hispanic'!E158)</f>
        <v>0.87940400452794509</v>
      </c>
      <c r="F203" s="28">
        <f>F158/SUM(F158,'Calculations hispanic'!F158)</f>
        <v>0.87644283803661627</v>
      </c>
      <c r="G203" s="28">
        <f>G158/SUM(G158,'Calculations hispanic'!G158)</f>
        <v>0.87343075457480845</v>
      </c>
      <c r="H203" s="28">
        <f>H158/SUM(H158,'Calculations hispanic'!H158)</f>
        <v>0.87036266317007904</v>
      </c>
      <c r="I203" s="28">
        <f>I158/SUM(I158,'Calculations hispanic'!I158)</f>
        <v>0.86726678893336695</v>
      </c>
      <c r="J203" s="28">
        <f>J158/SUM(J158,'Calculations hispanic'!J158)</f>
        <v>0.8641568498114689</v>
      </c>
      <c r="K203" s="28">
        <f>K158/SUM(K158,'Calculations hispanic'!K158)</f>
        <v>0.86104683151980532</v>
      </c>
      <c r="L203" s="28">
        <f>L158/SUM(L158,'Calculations hispanic'!L158)</f>
        <v>0.85801002992293862</v>
      </c>
      <c r="M203" s="28">
        <f>M158/SUM(M158,'Calculations hispanic'!M158)</f>
        <v>0.85486562959774315</v>
      </c>
      <c r="N203" s="28">
        <f>N158/SUM(N158,'Calculations hispanic'!N158)</f>
        <v>0.85169808064442898</v>
      </c>
      <c r="O203" s="28">
        <f>O158/SUM(O158,'Calculations hispanic'!O158)</f>
        <v>0.84850802719929896</v>
      </c>
      <c r="P203" s="28">
        <f>P158/SUM(P158,'Calculations hispanic'!P158)</f>
        <v>0.84529611886891121</v>
      </c>
      <c r="Q203" s="28">
        <f>Q158/SUM(Q158,'Calculations hispanic'!Q158)</f>
        <v>0.84206301014810714</v>
      </c>
      <c r="R203" s="28">
        <f>R158/SUM(R158,'Calculations hispanic'!R158)</f>
        <v>0.83880935984308647</v>
      </c>
      <c r="S203" s="28">
        <f>S158/SUM(S158,'Calculations hispanic'!S158)</f>
        <v>0.83553583050031388</v>
      </c>
      <c r="T203" s="28">
        <f>T158/SUM(T158,'Calculations hispanic'!T158)</f>
        <v>0.83224308784199641</v>
      </c>
      <c r="U203" s="28">
        <f>U158/SUM(U158,'Calculations hispanic'!U158)</f>
        <v>0.82893180020886825</v>
      </c>
      <c r="V203" s="28">
        <f>V158/SUM(V158,'Calculations hispanic'!V158)</f>
        <v>0.82560263801094613</v>
      </c>
      <c r="W203" s="28">
        <f>W158/SUM(W158,'Calculations hispanic'!W158)</f>
        <v>0.8222562731869153</v>
      </c>
      <c r="X203" s="28">
        <f>X158/SUM(X158,'Calculations hispanic'!X158)</f>
        <v>0.81889337867275847</v>
      </c>
      <c r="Y203" s="28">
        <f>Y158/SUM(Y158,'Calculations hispanic'!Y158)</f>
        <v>0.81551462788020179</v>
      </c>
      <c r="Z203" s="28">
        <f>Z158/SUM(Z158,'Calculations hispanic'!Z158)</f>
        <v>0.81212069418553579</v>
      </c>
      <c r="AA203" s="28">
        <f>AA158/SUM(AA158,'Calculations hispanic'!AA158)</f>
        <v>0.8087122504292964</v>
      </c>
      <c r="AB203" s="28">
        <f>AB158/SUM(AB158,'Calculations hispanic'!AB158)</f>
        <v>0.80528996842729705</v>
      </c>
      <c r="AC203" s="28">
        <f>AC158/SUM(AC158,'Calculations hispanic'!AC158)</f>
        <v>0.80185451849344225</v>
      </c>
      <c r="AD203" s="28">
        <f>AD158/SUM(AD158,'Calculations hispanic'!AD158)</f>
        <v>0.79840656897471751</v>
      </c>
      <c r="AE203" s="28">
        <f>AE158/SUM(AE158,'Calculations hispanic'!AE158)</f>
        <v>0.79494678579872458</v>
      </c>
      <c r="AF203" s="28">
        <f>AF158/SUM(AF158,'Calculations hispanic'!AF158)</f>
        <v>0.79147583203409155</v>
      </c>
    </row>
    <row r="204" spans="1:32" x14ac:dyDescent="0.2">
      <c r="A204" s="6" t="s">
        <v>40</v>
      </c>
      <c r="B204" s="28">
        <f>B159/SUM(B159,'Calculations hispanic'!B159)</f>
        <v>0.90100000000000002</v>
      </c>
      <c r="C204" s="28">
        <f>C159/SUM(C159,'Calculations hispanic'!C159)</f>
        <v>0.8984399547285028</v>
      </c>
      <c r="D204" s="28">
        <f>D159/SUM(D159,'Calculations hispanic'!D159)</f>
        <v>0.89575709326159936</v>
      </c>
      <c r="E204" s="28">
        <f>E159/SUM(E159,'Calculations hispanic'!E159)</f>
        <v>0.8930356637218767</v>
      </c>
      <c r="F204" s="28">
        <f>F159/SUM(F159,'Calculations hispanic'!F159)</f>
        <v>0.89028630363054284</v>
      </c>
      <c r="G204" s="28">
        <f>G159/SUM(G159,'Calculations hispanic'!G159)</f>
        <v>0.88748667739272191</v>
      </c>
      <c r="H204" s="28">
        <f>H159/SUM(H159,'Calculations hispanic'!H159)</f>
        <v>0.88463192411009217</v>
      </c>
      <c r="I204" s="28">
        <f>I159/SUM(I159,'Calculations hispanic'!I159)</f>
        <v>0.88174821143253512</v>
      </c>
      <c r="J204" s="28">
        <f>J159/SUM(J159,'Calculations hispanic'!J159)</f>
        <v>0.87884828516673474</v>
      </c>
      <c r="K204" s="28">
        <f>K159/SUM(K159,'Calculations hispanic'!K159)</f>
        <v>0.8759451955684282</v>
      </c>
      <c r="L204" s="28">
        <f>L159/SUM(L159,'Calculations hispanic'!L159)</f>
        <v>0.87310749776999186</v>
      </c>
      <c r="M204" s="28">
        <f>M159/SUM(M159,'Calculations hispanic'!M159)</f>
        <v>0.87016620893588659</v>
      </c>
      <c r="N204" s="28">
        <f>N159/SUM(N159,'Calculations hispanic'!N159)</f>
        <v>0.86720016072832307</v>
      </c>
      <c r="O204" s="28">
        <f>O159/SUM(O159,'Calculations hispanic'!O159)</f>
        <v>0.86420991702118721</v>
      </c>
      <c r="P204" s="28">
        <f>P159/SUM(P159,'Calculations hispanic'!P159)</f>
        <v>0.86119604912163683</v>
      </c>
      <c r="Q204" s="28">
        <f>Q159/SUM(Q159,'Calculations hispanic'!Q159)</f>
        <v>0.85815913524778109</v>
      </c>
      <c r="R204" s="28">
        <f>R159/SUM(R159,'Calculations hispanic'!R159)</f>
        <v>0.85509976000724475</v>
      </c>
      <c r="S204" s="28">
        <f>S159/SUM(S159,'Calculations hispanic'!S159)</f>
        <v>0.85201851387738048</v>
      </c>
      <c r="T204" s="28">
        <f>T159/SUM(T159,'Calculations hispanic'!T159)</f>
        <v>0.84891599268786133</v>
      </c>
      <c r="U204" s="28">
        <f>U159/SUM(U159,'Calculations hispanic'!U159)</f>
        <v>0.84579279710638833</v>
      </c>
      <c r="V204" s="28">
        <f>V159/SUM(V159,'Calculations hispanic'!V159)</f>
        <v>0.84264953212819138</v>
      </c>
      <c r="W204" s="28">
        <f>W159/SUM(W159,'Calculations hispanic'!W159)</f>
        <v>0.83948680657000574</v>
      </c>
      <c r="X204" s="28">
        <f>X159/SUM(X159,'Calculations hispanic'!X159)</f>
        <v>0.836305232569165</v>
      </c>
      <c r="Y204" s="28">
        <f>Y159/SUM(Y159,'Calculations hispanic'!Y159)</f>
        <v>0.83310542508843066</v>
      </c>
      <c r="Z204" s="28">
        <f>Z159/SUM(Z159,'Calculations hispanic'!Z159)</f>
        <v>0.82988800142716102</v>
      </c>
      <c r="AA204" s="28">
        <f>AA159/SUM(AA159,'Calculations hispanic'!AA159)</f>
        <v>0.82665358073936956</v>
      </c>
      <c r="AB204" s="28">
        <f>AB159/SUM(AB159,'Calculations hispanic'!AB159)</f>
        <v>0.82340278355922347</v>
      </c>
      <c r="AC204" s="28">
        <f>AC159/SUM(AC159,'Calculations hispanic'!AC159)</f>
        <v>0.82013623133449387</v>
      </c>
      <c r="AD204" s="28">
        <f>AD159/SUM(AD159,'Calculations hispanic'!AD159)</f>
        <v>0.81685454596842733</v>
      </c>
      <c r="AE204" s="28">
        <f>AE159/SUM(AE159,'Calculations hispanic'!AE159)</f>
        <v>0.81355834937050209</v>
      </c>
      <c r="AF204" s="28">
        <f>AF159/SUM(AF159,'Calculations hispanic'!AF159)</f>
        <v>0.81024826301648856</v>
      </c>
    </row>
    <row r="205" spans="1:32" x14ac:dyDescent="0.2">
      <c r="A205" s="6" t="s">
        <v>41</v>
      </c>
      <c r="B205" s="28">
        <f>B160/SUM(B160,'Calculations hispanic'!B160)</f>
        <v>0.83441040462427729</v>
      </c>
      <c r="C205" s="28">
        <f>C160/SUM(C160,'Calculations hispanic'!C160)</f>
        <v>0.83092762742862503</v>
      </c>
      <c r="D205" s="28">
        <f>D160/SUM(D160,'Calculations hispanic'!D160)</f>
        <v>0.82729542896053443</v>
      </c>
      <c r="E205" s="28">
        <f>E160/SUM(E160,'Calculations hispanic'!E160)</f>
        <v>0.82362914451295099</v>
      </c>
      <c r="F205" s="28">
        <f>F160/SUM(F160,'Calculations hispanic'!F160)</f>
        <v>0.81994343305579098</v>
      </c>
      <c r="G205" s="28">
        <f>G160/SUM(G160,'Calculations hispanic'!G160)</f>
        <v>0.81620879229161158</v>
      </c>
      <c r="H205" s="28">
        <f>H160/SUM(H160,'Calculations hispanic'!H160)</f>
        <v>0.81241944258308796</v>
      </c>
      <c r="I205" s="28">
        <f>I160/SUM(I160,'Calculations hispanic'!I160)</f>
        <v>0.80861060777964122</v>
      </c>
      <c r="J205" s="28">
        <f>J160/SUM(J160,'Calculations hispanic'!J160)</f>
        <v>0.80479922620787936</v>
      </c>
      <c r="K205" s="28">
        <f>K160/SUM(K160,'Calculations hispanic'!K160)</f>
        <v>0.80100230526084382</v>
      </c>
      <c r="L205" s="28">
        <f>L160/SUM(L160,'Calculations hispanic'!L160)</f>
        <v>0.79730860370877055</v>
      </c>
      <c r="M205" s="28">
        <f>M160/SUM(M160,'Calculations hispanic'!M160)</f>
        <v>0.79349821160048151</v>
      </c>
      <c r="N205" s="28">
        <f>N160/SUM(N160,'Calculations hispanic'!N160)</f>
        <v>0.78967413902005579</v>
      </c>
      <c r="O205" s="28">
        <f>O160/SUM(O160,'Calculations hispanic'!O160)</f>
        <v>0.7858372571869322</v>
      </c>
      <c r="P205" s="28">
        <f>P160/SUM(P160,'Calculations hispanic'!P160)</f>
        <v>0.78198843227570336</v>
      </c>
      <c r="Q205" s="28">
        <f>Q160/SUM(Q160,'Calculations hispanic'!Q160)</f>
        <v>0.77812852477735917</v>
      </c>
      <c r="R205" s="28">
        <f>R160/SUM(R160,'Calculations hispanic'!R160)</f>
        <v>0.77425838888407561</v>
      </c>
      <c r="S205" s="28">
        <f>S160/SUM(S160,'Calculations hispanic'!S160)</f>
        <v>0.77037887189788257</v>
      </c>
      <c r="T205" s="28">
        <f>T160/SUM(T160,'Calculations hispanic'!T160)</f>
        <v>0.76649081366347871</v>
      </c>
      <c r="U205" s="28">
        <f>U160/SUM(U160,'Calculations hispanic'!U160)</f>
        <v>0.76259504602542116</v>
      </c>
      <c r="V205" s="28">
        <f>V160/SUM(V160,'Calculations hispanic'!V160)</f>
        <v>0.75869239230981356</v>
      </c>
      <c r="W205" s="28">
        <f>W160/SUM(W160,'Calculations hispanic'!W160)</f>
        <v>0.75478366683059406</v>
      </c>
      <c r="X205" s="28">
        <f>X160/SUM(X160,'Calculations hispanic'!X160)</f>
        <v>0.75086967442044761</v>
      </c>
      <c r="Y205" s="28">
        <f>Y160/SUM(Y160,'Calculations hispanic'!Y160)</f>
        <v>0.74695120998631237</v>
      </c>
      <c r="Z205" s="28">
        <f>Z160/SUM(Z160,'Calculations hispanic'!Z160)</f>
        <v>0.74302905808941533</v>
      </c>
      <c r="AA205" s="28">
        <f>AA160/SUM(AA160,'Calculations hispanic'!AA160)</f>
        <v>0.73910399254968651</v>
      </c>
      <c r="AB205" s="28">
        <f>AB160/SUM(AB160,'Calculations hispanic'!AB160)</f>
        <v>0.7351767760743898</v>
      </c>
      <c r="AC205" s="28">
        <f>AC160/SUM(AC160,'Calculations hispanic'!AC160)</f>
        <v>0.73124815991074799</v>
      </c>
      <c r="AD205" s="28">
        <f>AD160/SUM(AD160,'Calculations hispanic'!AD160)</f>
        <v>0.72731888352228569</v>
      </c>
      <c r="AE205" s="28">
        <f>AE160/SUM(AE160,'Calculations hispanic'!AE160)</f>
        <v>0.72338967428859302</v>
      </c>
      <c r="AF205" s="28">
        <f>AF160/SUM(AF160,'Calculations hispanic'!AF160)</f>
        <v>0.71946124722816718</v>
      </c>
    </row>
    <row r="206" spans="1:32" x14ac:dyDescent="0.2">
      <c r="A206" s="6" t="s">
        <v>42</v>
      </c>
      <c r="B206" s="28">
        <f>B161/SUM(B161,'Calculations hispanic'!B161)</f>
        <v>0.81300000000000006</v>
      </c>
      <c r="C206" s="28">
        <f>C161/SUM(C161,'Calculations hispanic'!C161)</f>
        <v>0.80928465061158561</v>
      </c>
      <c r="D206" s="28">
        <f>D161/SUM(D161,'Calculations hispanic'!D161)</f>
        <v>0.80541512282339234</v>
      </c>
      <c r="E206" s="28">
        <f>E161/SUM(E161,'Calculations hispanic'!E161)</f>
        <v>0.80151462461828415</v>
      </c>
      <c r="F206" s="28">
        <f>F161/SUM(F161,'Calculations hispanic'!F161)</f>
        <v>0.79759880567601926</v>
      </c>
      <c r="G206" s="28">
        <f>G161/SUM(G161,'Calculations hispanic'!G161)</f>
        <v>0.79363640813374547</v>
      </c>
      <c r="H206" s="28">
        <f>H161/SUM(H161,'Calculations hispanic'!H161)</f>
        <v>0.78962146264719613</v>
      </c>
      <c r="I206" s="28">
        <f>I161/SUM(I161,'Calculations hispanic'!I161)</f>
        <v>0.78559138858066868</v>
      </c>
      <c r="J206" s="28">
        <f>J161/SUM(J161,'Calculations hispanic'!J161)</f>
        <v>0.78156409357773626</v>
      </c>
      <c r="K206" s="28">
        <f>K161/SUM(K161,'Calculations hispanic'!K161)</f>
        <v>0.77755746239767998</v>
      </c>
      <c r="L206" s="28">
        <f>L161/SUM(L161,'Calculations hispanic'!L161)</f>
        <v>0.77366485243914129</v>
      </c>
      <c r="M206" s="28">
        <f>M161/SUM(M161,'Calculations hispanic'!M161)</f>
        <v>0.76965448338021447</v>
      </c>
      <c r="N206" s="28">
        <f>N161/SUM(N161,'Calculations hispanic'!N161)</f>
        <v>0.76563498487369375</v>
      </c>
      <c r="O206" s="28">
        <f>O161/SUM(O161,'Calculations hispanic'!O161)</f>
        <v>0.76160727186358901</v>
      </c>
      <c r="P206" s="28">
        <f>P161/SUM(P161,'Calculations hispanic'!P161)</f>
        <v>0.75757224969189763</v>
      </c>
      <c r="Q206" s="28">
        <f>Q161/SUM(Q161,'Calculations hispanic'!Q161)</f>
        <v>0.75353081351919438</v>
      </c>
      <c r="R206" s="28">
        <f>R161/SUM(R161,'Calculations hispanic'!R161)</f>
        <v>0.74948384777484889</v>
      </c>
      <c r="S206" s="28">
        <f>S161/SUM(S161,'Calculations hispanic'!S161)</f>
        <v>0.74543222563684419</v>
      </c>
      <c r="T206" s="28">
        <f>T161/SUM(T161,'Calculations hispanic'!T161)</f>
        <v>0.74137680854109855</v>
      </c>
      <c r="U206" s="28">
        <f>U161/SUM(U161,'Calculations hispanic'!U161)</f>
        <v>0.73731844572015348</v>
      </c>
      <c r="V206" s="28">
        <f>V161/SUM(V161,'Calculations hispanic'!V161)</f>
        <v>0.733257973770986</v>
      </c>
      <c r="W206" s="28">
        <f>W161/SUM(W161,'Calculations hispanic'!W161)</f>
        <v>0.72919621625168707</v>
      </c>
      <c r="X206" s="28">
        <f>X161/SUM(X161,'Calculations hispanic'!X161)</f>
        <v>0.72513398330666523</v>
      </c>
      <c r="Y206" s="28">
        <f>Y161/SUM(Y161,'Calculations hispanic'!Y161)</f>
        <v>0.72107207131999496</v>
      </c>
      <c r="Z206" s="28">
        <f>Z161/SUM(Z161,'Calculations hispanic'!Z161)</f>
        <v>0.71701126259649062</v>
      </c>
      <c r="AA206" s="28">
        <f>AA161/SUM(AA161,'Calculations hispanic'!AA161)</f>
        <v>0.71295232507001205</v>
      </c>
      <c r="AB206" s="28">
        <f>AB161/SUM(AB161,'Calculations hispanic'!AB161)</f>
        <v>0.70889601203850183</v>
      </c>
      <c r="AC206" s="28">
        <f>AC161/SUM(AC161,'Calculations hispanic'!AC161)</f>
        <v>0.70484306192520474</v>
      </c>
      <c r="AD206" s="28">
        <f>AD161/SUM(AD161,'Calculations hispanic'!AD161)</f>
        <v>0.70079419806546739</v>
      </c>
      <c r="AE206" s="28">
        <f>AE161/SUM(AE161,'Calculations hispanic'!AE161)</f>
        <v>0.69675012851851414</v>
      </c>
      <c r="AF206" s="28">
        <f>AF161/SUM(AF161,'Calculations hispanic'!AF161)</f>
        <v>0.69271154590355144</v>
      </c>
    </row>
    <row r="207" spans="1:32" x14ac:dyDescent="0.2">
      <c r="A207" s="6" t="s">
        <v>105</v>
      </c>
      <c r="B207" s="28">
        <f>B162/SUM(B162,'Calculations hispanic'!B162)</f>
        <v>0.86</v>
      </c>
      <c r="C207" s="28">
        <f>C162/SUM(C162,'Calculations hispanic'!C162)</f>
        <v>0.85683422803057541</v>
      </c>
      <c r="D207" s="28">
        <f>D162/SUM(D162,'Calculations hispanic'!D162)</f>
        <v>0.85352692895156845</v>
      </c>
      <c r="E207" s="28">
        <f>E162/SUM(E162,'Calculations hispanic'!E162)</f>
        <v>0.8501827300422572</v>
      </c>
      <c r="F207" s="28">
        <f>F162/SUM(F162,'Calculations hispanic'!F162)</f>
        <v>0.84681491916002727</v>
      </c>
      <c r="G207" s="28">
        <f>G162/SUM(G162,'Calculations hispanic'!G162)</f>
        <v>0.84339641930342024</v>
      </c>
      <c r="H207" s="28">
        <f>H162/SUM(H162,'Calculations hispanic'!H162)</f>
        <v>0.83992173516258306</v>
      </c>
      <c r="I207" s="28">
        <f>I162/SUM(I162,'Calculations hispanic'!I162)</f>
        <v>0.83642303103163085</v>
      </c>
      <c r="J207" s="28">
        <f>J162/SUM(J162,'Calculations hispanic'!J162)</f>
        <v>0.8329158571761931</v>
      </c>
      <c r="K207" s="28">
        <f>K162/SUM(K162,'Calculations hispanic'!K162)</f>
        <v>0.82941593527996627</v>
      </c>
      <c r="L207" s="28">
        <f>L162/SUM(L162,'Calculations hispanic'!L162)</f>
        <v>0.82600539968380127</v>
      </c>
      <c r="M207" s="28">
        <f>M162/SUM(M162,'Calculations hispanic'!M162)</f>
        <v>0.82248120723959428</v>
      </c>
      <c r="N207" s="28">
        <f>N162/SUM(N162,'Calculations hispanic'!N162)</f>
        <v>0.81893836516343099</v>
      </c>
      <c r="O207" s="28">
        <f>O162/SUM(O162,'Calculations hispanic'!O162)</f>
        <v>0.81537765748516378</v>
      </c>
      <c r="P207" s="28">
        <f>P162/SUM(P162,'Calculations hispanic'!P162)</f>
        <v>0.81179986853003472</v>
      </c>
      <c r="Q207" s="28">
        <f>Q162/SUM(Q162,'Calculations hispanic'!Q162)</f>
        <v>0.80820578226860651</v>
      </c>
      <c r="R207" s="28">
        <f>R162/SUM(R162,'Calculations hispanic'!R162)</f>
        <v>0.80459618168158198</v>
      </c>
      <c r="S207" s="28">
        <f>S162/SUM(S162,'Calculations hispanic'!S162)</f>
        <v>0.80097184814015632</v>
      </c>
      <c r="T207" s="28">
        <f>T162/SUM(T162,'Calculations hispanic'!T162)</f>
        <v>0.79733356080249218</v>
      </c>
      <c r="U207" s="28">
        <f>U162/SUM(U162,'Calculations hispanic'!U162)</f>
        <v>0.79368209602688078</v>
      </c>
      <c r="V207" s="28">
        <f>V162/SUM(V162,'Calculations hispanic'!V162)</f>
        <v>0.79001822680205391</v>
      </c>
      <c r="W207" s="28">
        <f>W162/SUM(W162,'Calculations hispanic'!W162)</f>
        <v>0.78634272219509749</v>
      </c>
      <c r="X207" s="28">
        <f>X162/SUM(X162,'Calculations hispanic'!X162)</f>
        <v>0.78265634681735341</v>
      </c>
      <c r="Y207" s="28">
        <f>Y162/SUM(Y162,'Calculations hispanic'!Y162)</f>
        <v>0.77895986030863451</v>
      </c>
      <c r="Z207" s="28">
        <f>Z162/SUM(Z162,'Calculations hispanic'!Z162)</f>
        <v>0.77525401684005635</v>
      </c>
      <c r="AA207" s="28">
        <f>AA162/SUM(AA162,'Calculations hispanic'!AA162)</f>
        <v>0.77153956463570117</v>
      </c>
      <c r="AB207" s="28">
        <f>AB162/SUM(AB162,'Calculations hispanic'!AB162)</f>
        <v>0.76781724551331865</v>
      </c>
      <c r="AC207" s="28">
        <f>AC162/SUM(AC162,'Calculations hispanic'!AC162)</f>
        <v>0.76408779444420971</v>
      </c>
      <c r="AD207" s="28">
        <f>AD162/SUM(AD162,'Calculations hispanic'!AD162)</f>
        <v>0.76035193913237831</v>
      </c>
      <c r="AE207" s="28">
        <f>AE162/SUM(AE162,'Calculations hispanic'!AE162)</f>
        <v>0.75661039961302001</v>
      </c>
      <c r="AF207" s="28">
        <f>AF162/SUM(AF162,'Calculations hispanic'!AF162)</f>
        <v>0.75286388787035952</v>
      </c>
    </row>
    <row r="208" spans="1:32" x14ac:dyDescent="0.2">
      <c r="A208" s="6" t="s">
        <v>106</v>
      </c>
      <c r="B208" s="28">
        <f>B163/SUM(B163,'Calculations hispanic'!B163)</f>
        <v>0.8919999999999999</v>
      </c>
      <c r="C208" s="28">
        <f>C163/SUM(C163,'Calculations hispanic'!C163)</f>
        <v>0.88929588411840932</v>
      </c>
      <c r="D208" s="28">
        <f>D163/SUM(D163,'Calculations hispanic'!D163)</f>
        <v>0.88646411685620186</v>
      </c>
      <c r="E208" s="28">
        <f>E163/SUM(E163,'Calculations hispanic'!E163)</f>
        <v>0.8835937830808257</v>
      </c>
      <c r="F208" s="28">
        <f>F163/SUM(F163,'Calculations hispanic'!F163)</f>
        <v>0.88069615216044506</v>
      </c>
      <c r="G208" s="28">
        <f>G163/SUM(G163,'Calculations hispanic'!G163)</f>
        <v>0.8777477475397526</v>
      </c>
      <c r="H208" s="28">
        <f>H163/SUM(H163,'Calculations hispanic'!H163)</f>
        <v>0.87474354580847691</v>
      </c>
      <c r="I208" s="28">
        <f>I163/SUM(I163,'Calculations hispanic'!I163)</f>
        <v>0.87171115514402353</v>
      </c>
      <c r="J208" s="28">
        <f>J163/SUM(J163,'Calculations hispanic'!J163)</f>
        <v>0.8686640029435867</v>
      </c>
      <c r="K208" s="28">
        <f>K163/SUM(K163,'Calculations hispanic'!K163)</f>
        <v>0.86561579629908081</v>
      </c>
      <c r="L208" s="28">
        <f>L163/SUM(L163,'Calculations hispanic'!L163)</f>
        <v>0.86263841819116804</v>
      </c>
      <c r="M208" s="28">
        <f>M163/SUM(M163,'Calculations hispanic'!M163)</f>
        <v>0.85955458516495065</v>
      </c>
      <c r="N208" s="28">
        <f>N163/SUM(N163,'Calculations hispanic'!N163)</f>
        <v>0.85644706995205633</v>
      </c>
      <c r="O208" s="28">
        <f>O163/SUM(O163,'Calculations hispanic'!O163)</f>
        <v>0.85331649298777812</v>
      </c>
      <c r="P208" s="28">
        <f>P163/SUM(P163,'Calculations hispanic'!P163)</f>
        <v>0.85016348081864923</v>
      </c>
      <c r="Q208" s="28">
        <f>Q163/SUM(Q163,'Calculations hispanic'!Q163)</f>
        <v>0.84698866553701702</v>
      </c>
      <c r="R208" s="28">
        <f>R163/SUM(R163,'Calculations hispanic'!R163)</f>
        <v>0.84379268421934028</v>
      </c>
      <c r="S208" s="28">
        <f>S163/SUM(S163,'Calculations hispanic'!S163)</f>
        <v>0.84057617836898668</v>
      </c>
      <c r="T208" s="28">
        <f>T163/SUM(T163,'Calculations hispanic'!T163)</f>
        <v>0.83733979336427877</v>
      </c>
      <c r="U208" s="28">
        <f>U163/SUM(U163,'Calculations hispanic'!U163)</f>
        <v>0.83408417791252631</v>
      </c>
      <c r="V208" s="28">
        <f>V163/SUM(V163,'Calculations hispanic'!V163)</f>
        <v>0.83080998351071988</v>
      </c>
      <c r="W208" s="28">
        <f>W163/SUM(W163,'Calculations hispanic'!W163)</f>
        <v>0.82751786391355697</v>
      </c>
      <c r="X208" s="28">
        <f>X163/SUM(X163,'Calculations hispanic'!X163)</f>
        <v>0.82420847460942825</v>
      </c>
      <c r="Y208" s="28">
        <f>Y163/SUM(Y163,'Calculations hispanic'!Y163)</f>
        <v>0.82088247230495692</v>
      </c>
      <c r="Z208" s="28">
        <f>Z163/SUM(Z163,'Calculations hispanic'!Z163)</f>
        <v>0.81754051441866704</v>
      </c>
      <c r="AA208" s="28">
        <f>AA163/SUM(AA163,'Calculations hispanic'!AA163)</f>
        <v>0.81418325858429375</v>
      </c>
      <c r="AB208" s="28">
        <f>AB163/SUM(AB163,'Calculations hispanic'!AB163)</f>
        <v>0.81081136216424565</v>
      </c>
      <c r="AC208" s="28">
        <f>AC163/SUM(AC163,'Calculations hispanic'!AC163)</f>
        <v>0.80742548177368412</v>
      </c>
      <c r="AD208" s="28">
        <f>AD163/SUM(AD163,'Calculations hispanic'!AD163)</f>
        <v>0.80402627281563677</v>
      </c>
      <c r="AE208" s="28">
        <f>AE163/SUM(AE163,'Calculations hispanic'!AE163)</f>
        <v>0.80061438902755244</v>
      </c>
      <c r="AF208" s="28">
        <f>AF163/SUM(AF163,'Calculations hispanic'!AF163)</f>
        <v>0.79719048203965637</v>
      </c>
    </row>
    <row r="209" spans="1:32" x14ac:dyDescent="0.2">
      <c r="A209" s="6" t="s">
        <v>107</v>
      </c>
      <c r="B209" s="28">
        <f>B164/SUM(B164,'Calculations hispanic'!B164)</f>
        <v>0.80204561824729903</v>
      </c>
      <c r="C209" s="28">
        <f>C164/SUM(C164,'Calculations hispanic'!C164)</f>
        <v>0.79822216663440682</v>
      </c>
      <c r="D209" s="28">
        <f>D164/SUM(D164,'Calculations hispanic'!D164)</f>
        <v>0.79424268212817228</v>
      </c>
      <c r="E209" s="28">
        <f>E164/SUM(E164,'Calculations hispanic'!E164)</f>
        <v>0.79023403652774526</v>
      </c>
      <c r="F209" s="28">
        <f>F164/SUM(F164,'Calculations hispanic'!F164)</f>
        <v>0.78621233351538478</v>
      </c>
      <c r="G209" s="28">
        <f>G164/SUM(G164,'Calculations hispanic'!G164)</f>
        <v>0.78214550613153033</v>
      </c>
      <c r="H209" s="28">
        <f>H164/SUM(H164,'Calculations hispanic'!H164)</f>
        <v>0.77802750204789051</v>
      </c>
      <c r="I209" s="28">
        <f>I164/SUM(I164,'Calculations hispanic'!I164)</f>
        <v>0.77389674305355205</v>
      </c>
      <c r="J209" s="28">
        <f>J164/SUM(J164,'Calculations hispanic'!J164)</f>
        <v>0.76977156942561575</v>
      </c>
      <c r="K209" s="28">
        <f>K164/SUM(K164,'Calculations hispanic'!K164)</f>
        <v>0.76567025020155199</v>
      </c>
      <c r="L209" s="28">
        <f>L164/SUM(L164,'Calculations hispanic'!L164)</f>
        <v>0.76168819047265401</v>
      </c>
      <c r="M209" s="28">
        <f>M164/SUM(M164,'Calculations hispanic'!M164)</f>
        <v>0.75758826286320913</v>
      </c>
      <c r="N209" s="28">
        <f>N164/SUM(N164,'Calculations hispanic'!N164)</f>
        <v>0.75348162242260897</v>
      </c>
      <c r="O209" s="28">
        <f>O164/SUM(O164,'Calculations hispanic'!O164)</f>
        <v>0.74936919662335244</v>
      </c>
      <c r="P209" s="28">
        <f>P164/SUM(P164,'Calculations hispanic'!P164)</f>
        <v>0.74525190105295624</v>
      </c>
      <c r="Q209" s="28">
        <f>Q164/SUM(Q164,'Calculations hispanic'!Q164)</f>
        <v>0.74113063888042752</v>
      </c>
      <c r="R209" s="28">
        <f>R164/SUM(R164,'Calculations hispanic'!R164)</f>
        <v>0.73700630035488357</v>
      </c>
      <c r="S209" s="28">
        <f>S164/SUM(S164,'Calculations hispanic'!S164)</f>
        <v>0.73287976233608487</v>
      </c>
      <c r="T209" s="28">
        <f>T164/SUM(T164,'Calculations hispanic'!T164)</f>
        <v>0.72875188785657818</v>
      </c>
      <c r="U209" s="28">
        <f>U164/SUM(U164,'Calculations hispanic'!U164)</f>
        <v>0.72462352571511024</v>
      </c>
      <c r="V209" s="28">
        <f>V164/SUM(V164,'Calculations hispanic'!V164)</f>
        <v>0.72049551010086643</v>
      </c>
      <c r="W209" s="28">
        <f>W164/SUM(W164,'Calculations hispanic'!W164)</f>
        <v>0.71636866024808243</v>
      </c>
      <c r="X209" s="28">
        <f>X164/SUM(X164,'Calculations hispanic'!X164)</f>
        <v>0.71224378012049572</v>
      </c>
      <c r="Y209" s="28">
        <f>Y164/SUM(Y164,'Calculations hispanic'!Y164)</f>
        <v>0.70812165812506833</v>
      </c>
      <c r="Z209" s="28">
        <f>Z164/SUM(Z164,'Calculations hispanic'!Z164)</f>
        <v>0.70400306685437997</v>
      </c>
      <c r="AA209" s="28">
        <f>AA164/SUM(AA164,'Calculations hispanic'!AA164)</f>
        <v>0.69988876285702217</v>
      </c>
      <c r="AB209" s="28">
        <f>AB164/SUM(AB164,'Calculations hispanic'!AB164)</f>
        <v>0.69577948643532184</v>
      </c>
      <c r="AC209" s="28">
        <f>AC164/SUM(AC164,'Calculations hispanic'!AC164)</f>
        <v>0.69167596146968302</v>
      </c>
      <c r="AD209" s="28">
        <f>AD164/SUM(AD164,'Calculations hispanic'!AD164)</f>
        <v>0.68757889526878446</v>
      </c>
      <c r="AE209" s="28">
        <f>AE164/SUM(AE164,'Calculations hispanic'!AE164)</f>
        <v>0.68348897844488243</v>
      </c>
      <c r="AF209" s="28">
        <f>AF164/SUM(AF164,'Calculations hispanic'!AF164)</f>
        <v>0.67940688481342137</v>
      </c>
    </row>
    <row r="210" spans="1:32" x14ac:dyDescent="0.2">
      <c r="A210" s="6" t="s">
        <v>43</v>
      </c>
      <c r="B210" s="28">
        <f>B165/SUM(B165,'Calculations hispanic'!B165)</f>
        <v>0.70000000000000007</v>
      </c>
      <c r="C210" s="28">
        <f>C165/SUM(C165,'Calculations hispanic'!C165)</f>
        <v>0.69548860896168208</v>
      </c>
      <c r="D210" s="28">
        <f>D165/SUM(D165,'Calculations hispanic'!D165)</f>
        <v>0.69081863573831015</v>
      </c>
      <c r="E210" s="28">
        <f>E165/SUM(E165,'Calculations hispanic'!E165)</f>
        <v>0.6861403276981024</v>
      </c>
      <c r="F210" s="28">
        <f>F165/SUM(F165,'Calculations hispanic'!F165)</f>
        <v>0.68147245438927717</v>
      </c>
      <c r="G210" s="28">
        <f>G165/SUM(G165,'Calculations hispanic'!G165)</f>
        <v>0.67677792379416635</v>
      </c>
      <c r="H210" s="28">
        <f>H165/SUM(H165,'Calculations hispanic'!H165)</f>
        <v>0.67205023447567735</v>
      </c>
      <c r="I210" s="28">
        <f>I165/SUM(I165,'Calculations hispanic'!I165)</f>
        <v>0.66733367226461104</v>
      </c>
      <c r="J210" s="28">
        <f>J165/SUM(J165,'Calculations hispanic'!J165)</f>
        <v>0.66264882606349063</v>
      </c>
      <c r="K210" s="28">
        <f>K165/SUM(K165,'Calculations hispanic'!K165)</f>
        <v>0.65801576955362961</v>
      </c>
      <c r="L210" s="28">
        <f>L165/SUM(L165,'Calculations hispanic'!L165)</f>
        <v>0.65354062832785598</v>
      </c>
      <c r="M210" s="28">
        <f>M165/SUM(M165,'Calculations hispanic'!M165)</f>
        <v>0.64895653063959224</v>
      </c>
      <c r="N210" s="28">
        <f>N165/SUM(N165,'Calculations hispanic'!N165)</f>
        <v>0.64438846902737368</v>
      </c>
      <c r="O210" s="28">
        <f>O165/SUM(O165,'Calculations hispanic'!O165)</f>
        <v>0.63983722103310414</v>
      </c>
      <c r="P210" s="28">
        <f>P165/SUM(P165,'Calculations hispanic'!P165)</f>
        <v>0.63530353655341731</v>
      </c>
      <c r="Q210" s="28">
        <f>Q165/SUM(Q165,'Calculations hispanic'!Q165)</f>
        <v>0.63078813802942968</v>
      </c>
      <c r="R210" s="28">
        <f>R165/SUM(R165,'Calculations hispanic'!R165)</f>
        <v>0.62629172066789618</v>
      </c>
      <c r="S210" s="28">
        <f>S165/SUM(S165,'Calculations hispanic'!S165)</f>
        <v>0.62181495269182707</v>
      </c>
      <c r="T210" s="28">
        <f>T165/SUM(T165,'Calculations hispanic'!T165)</f>
        <v>0.61735847561863766</v>
      </c>
      <c r="U210" s="28">
        <f>U165/SUM(U165,'Calculations hispanic'!U165)</f>
        <v>0.6129229045639788</v>
      </c>
      <c r="V210" s="28">
        <f>V165/SUM(V165,'Calculations hispanic'!V165)</f>
        <v>0.60850882856937805</v>
      </c>
      <c r="W210" s="28">
        <f>W165/SUM(W165,'Calculations hispanic'!W165)</f>
        <v>0.60411681095191228</v>
      </c>
      <c r="X210" s="28">
        <f>X165/SUM(X165,'Calculations hispanic'!X165)</f>
        <v>0.59974738967415275</v>
      </c>
      <c r="Y210" s="28">
        <f>Y165/SUM(Y165,'Calculations hispanic'!Y165)</f>
        <v>0.59540107773267736</v>
      </c>
      <c r="Z210" s="28">
        <f>Z165/SUM(Z165,'Calculations hispanic'!Z165)</f>
        <v>0.59107836356351129</v>
      </c>
      <c r="AA210" s="28">
        <f>AA165/SUM(AA165,'Calculations hispanic'!AA165)</f>
        <v>0.58677971146287278</v>
      </c>
      <c r="AB210" s="28">
        <f>AB165/SUM(AB165,'Calculations hispanic'!AB165)</f>
        <v>0.58250556202169745</v>
      </c>
      <c r="AC210" s="28">
        <f>AC165/SUM(AC165,'Calculations hispanic'!AC165)</f>
        <v>0.5782563325724529</v>
      </c>
      <c r="AD210" s="28">
        <f>AD165/SUM(AD165,'Calculations hispanic'!AD165)</f>
        <v>0.57403241764679391</v>
      </c>
      <c r="AE210" s="28">
        <f>AE165/SUM(AE165,'Calculations hispanic'!AE165)</f>
        <v>0.56983418944269904</v>
      </c>
      <c r="AF210" s="28">
        <f>AF165/SUM(AF165,'Calculations hispanic'!AF165)</f>
        <v>0.56566199829976493</v>
      </c>
    </row>
    <row r="211" spans="1:32" x14ac:dyDescent="0.2">
      <c r="A211" s="6" t="s">
        <v>44</v>
      </c>
      <c r="B211" s="28">
        <f>B166/SUM(B166,'Calculations hispanic'!B166)</f>
        <v>0.81500000000000006</v>
      </c>
      <c r="C211" s="28">
        <f>C166/SUM(C166,'Calculations hispanic'!C166)</f>
        <v>0.81130516957266252</v>
      </c>
      <c r="D211" s="28">
        <f>D166/SUM(D166,'Calculations hispanic'!D166)</f>
        <v>0.80745654007394407</v>
      </c>
      <c r="E211" s="28">
        <f>E166/SUM(E166,'Calculations hispanic'!E166)</f>
        <v>0.80357662437018562</v>
      </c>
      <c r="F211" s="28">
        <f>F166/SUM(F166,'Calculations hispanic'!F166)</f>
        <v>0.79968098544026056</v>
      </c>
      <c r="G211" s="28">
        <f>G166/SUM(G166,'Calculations hispanic'!G166)</f>
        <v>0.79573851949619767</v>
      </c>
      <c r="H211" s="28">
        <f>H166/SUM(H166,'Calculations hispanic'!H166)</f>
        <v>0.79174327331249617</v>
      </c>
      <c r="I211" s="28">
        <f>I166/SUM(I166,'Calculations hispanic'!I166)</f>
        <v>0.78773247457180329</v>
      </c>
      <c r="J211" s="28">
        <f>J166/SUM(J166,'Calculations hispanic'!J166)</f>
        <v>0.78372394740383</v>
      </c>
      <c r="K211" s="28">
        <f>K166/SUM(K166,'Calculations hispanic'!K166)</f>
        <v>0.77973550180685858</v>
      </c>
      <c r="L211" s="28">
        <f>L166/SUM(L166,'Calculations hispanic'!L166)</f>
        <v>0.77586009963392888</v>
      </c>
      <c r="M211" s="28">
        <f>M166/SUM(M166,'Calculations hispanic'!M166)</f>
        <v>0.77186698847168722</v>
      </c>
      <c r="N211" s="28">
        <f>N166/SUM(N166,'Calculations hispanic'!N166)</f>
        <v>0.76786431199254634</v>
      </c>
      <c r="O211" s="28">
        <f>O166/SUM(O166,'Calculations hispanic'!O166)</f>
        <v>0.76385298214761255</v>
      </c>
      <c r="P211" s="28">
        <f>P166/SUM(P166,'Calculations hispanic'!P166)</f>
        <v>0.75983390170809251</v>
      </c>
      <c r="Q211" s="28">
        <f>Q166/SUM(Q166,'Calculations hispanic'!Q166)</f>
        <v>0.75580796367858172</v>
      </c>
      <c r="R211" s="28">
        <f>R166/SUM(R166,'Calculations hispanic'!R166)</f>
        <v>0.75177605073947384</v>
      </c>
      <c r="S211" s="28">
        <f>S166/SUM(S166,'Calculations hispanic'!S166)</f>
        <v>0.7477390347184989</v>
      </c>
      <c r="T211" s="28">
        <f>T166/SUM(T166,'Calculations hispanic'!T166)</f>
        <v>0.74369777609133325</v>
      </c>
      <c r="U211" s="28">
        <f>U166/SUM(U166,'Calculations hispanic'!U166)</f>
        <v>0.73965312351117496</v>
      </c>
      <c r="V211" s="28">
        <f>V166/SUM(V166,'Calculations hispanic'!V166)</f>
        <v>0.73560591336708681</v>
      </c>
      <c r="W211" s="28">
        <f>W166/SUM(W166,'Calculations hispanic'!W166)</f>
        <v>0.73155696937087256</v>
      </c>
      <c r="X211" s="28">
        <f>X166/SUM(X166,'Calculations hispanic'!X166)</f>
        <v>0.72750710217219383</v>
      </c>
      <c r="Y211" s="28">
        <f>Y166/SUM(Y166,'Calculations hispanic'!Y166)</f>
        <v>0.72345710900156901</v>
      </c>
      <c r="Z211" s="28">
        <f>Z166/SUM(Z166,'Calculations hispanic'!Z166)</f>
        <v>0.71940777334087702</v>
      </c>
      <c r="AA211" s="28">
        <f>AA166/SUM(AA166,'Calculations hispanic'!AA166)</f>
        <v>0.7153598646208994</v>
      </c>
      <c r="AB211" s="28">
        <f>AB166/SUM(AB166,'Calculations hispanic'!AB166)</f>
        <v>0.71131413794543585</v>
      </c>
      <c r="AC211" s="28">
        <f>AC166/SUM(AC166,'Calculations hispanic'!AC166)</f>
        <v>0.70727133384147056</v>
      </c>
      <c r="AD211" s="28">
        <f>AD166/SUM(AD166,'Calculations hispanic'!AD166)</f>
        <v>0.70323217803482063</v>
      </c>
      <c r="AE211" s="28">
        <f>AE166/SUM(AE166,'Calculations hispanic'!AE166)</f>
        <v>0.69919738125068887</v>
      </c>
      <c r="AF211" s="28">
        <f>AF166/SUM(AF166,'Calculations hispanic'!AF166)</f>
        <v>0.69516763903849954</v>
      </c>
    </row>
    <row r="212" spans="1:32" x14ac:dyDescent="0.2">
      <c r="A212" s="6" t="s">
        <v>45</v>
      </c>
      <c r="B212" s="28">
        <f>B167/SUM(B167,'Calculations hispanic'!B167)</f>
        <v>0.79200000000000004</v>
      </c>
      <c r="C212" s="28">
        <f>C167/SUM(C167,'Calculations hispanic'!C167)</f>
        <v>0.78808366084625292</v>
      </c>
      <c r="D212" s="28">
        <f>D167/SUM(D167,'Calculations hispanic'!D167)</f>
        <v>0.78400990560146233</v>
      </c>
      <c r="E212" s="28">
        <f>E167/SUM(E167,'Calculations hispanic'!E167)</f>
        <v>0.77990875639658264</v>
      </c>
      <c r="F212" s="28">
        <f>F167/SUM(F167,'Calculations hispanic'!F167)</f>
        <v>0.77579670272330647</v>
      </c>
      <c r="G212" s="28">
        <f>G167/SUM(G167,'Calculations hispanic'!G167)</f>
        <v>0.77164098599662589</v>
      </c>
      <c r="H212" s="28">
        <f>H167/SUM(H167,'Calculations hispanic'!H167)</f>
        <v>0.76743548515894211</v>
      </c>
      <c r="I212" s="28">
        <f>I167/SUM(I167,'Calculations hispanic'!I167)</f>
        <v>0.76321947227025633</v>
      </c>
      <c r="J212" s="28">
        <f>J167/SUM(J167,'Calculations hispanic'!J167)</f>
        <v>0.75901164842647628</v>
      </c>
      <c r="K212" s="28">
        <f>K167/SUM(K167,'Calculations hispanic'!K167)</f>
        <v>0.75483059870043501</v>
      </c>
      <c r="L212" s="28">
        <f>L167/SUM(L167,'Calculations hispanic'!L167)</f>
        <v>0.7507734348717241</v>
      </c>
      <c r="M212" s="28">
        <f>M167/SUM(M167,'Calculations hispanic'!M167)</f>
        <v>0.74659853433330703</v>
      </c>
      <c r="N212" s="28">
        <f>N167/SUM(N167,'Calculations hispanic'!N167)</f>
        <v>0.74241917110254174</v>
      </c>
      <c r="O212" s="28">
        <f>O167/SUM(O167,'Calculations hispanic'!O167)</f>
        <v>0.73823627854742013</v>
      </c>
      <c r="P212" s="28">
        <f>P167/SUM(P167,'Calculations hispanic'!P167)</f>
        <v>0.73405077611551939</v>
      </c>
      <c r="Q212" s="28">
        <f>Q167/SUM(Q167,'Calculations hispanic'!Q167)</f>
        <v>0.72986356885067893</v>
      </c>
      <c r="R212" s="28">
        <f>R167/SUM(R167,'Calculations hispanic'!R167)</f>
        <v>0.72567554694372871</v>
      </c>
      <c r="S212" s="28">
        <f>S167/SUM(S167,'Calculations hispanic'!S167)</f>
        <v>0.72148758531683843</v>
      </c>
      <c r="T212" s="28">
        <f>T167/SUM(T167,'Calculations hispanic'!T167)</f>
        <v>0.71730054324098413</v>
      </c>
      <c r="U212" s="28">
        <f>U167/SUM(U167,'Calculations hispanic'!U167)</f>
        <v>0.71311526398600589</v>
      </c>
      <c r="V212" s="28">
        <f>V167/SUM(V167,'Calculations hispanic'!V167)</f>
        <v>0.7089325745026267</v>
      </c>
      <c r="W212" s="28">
        <f>W167/SUM(W167,'Calculations hispanic'!W167)</f>
        <v>0.70475328513579305</v>
      </c>
      <c r="X212" s="28">
        <f>X167/SUM(X167,'Calculations hispanic'!X167)</f>
        <v>0.70057818936863714</v>
      </c>
      <c r="Y212" s="28">
        <f>Y167/SUM(Y167,'Calculations hispanic'!Y167)</f>
        <v>0.69640806359631657</v>
      </c>
      <c r="Z212" s="28">
        <f>Z167/SUM(Z167,'Calculations hispanic'!Z167)</f>
        <v>0.69224366692897266</v>
      </c>
      <c r="AA212" s="28">
        <f>AA167/SUM(AA167,'Calculations hispanic'!AA167)</f>
        <v>0.68808574102297682</v>
      </c>
      <c r="AB212" s="28">
        <f>AB167/SUM(AB167,'Calculations hispanic'!AB167)</f>
        <v>0.6839350099396484</v>
      </c>
      <c r="AC212" s="28">
        <f>AC167/SUM(AC167,'Calculations hispanic'!AC167)</f>
        <v>0.67979218003058572</v>
      </c>
      <c r="AD212" s="28">
        <f>AD167/SUM(AD167,'Calculations hispanic'!AD167)</f>
        <v>0.67565793984871669</v>
      </c>
      <c r="AE212" s="28">
        <f>AE167/SUM(AE167,'Calculations hispanic'!AE167)</f>
        <v>0.67153296008418517</v>
      </c>
      <c r="AF212" s="28">
        <f>AF167/SUM(AF167,'Calculations hispanic'!AF167)</f>
        <v>0.66741789352415815</v>
      </c>
    </row>
    <row r="213" spans="1:32" x14ac:dyDescent="0.2">
      <c r="A213" s="6" t="s">
        <v>46</v>
      </c>
      <c r="B213" s="28">
        <f>B168/SUM(B168,'Calculations hispanic'!B168)</f>
        <v>0.72699999999999998</v>
      </c>
      <c r="C213" s="28">
        <f>C168/SUM(C168,'Calculations hispanic'!C168)</f>
        <v>0.72261791095375194</v>
      </c>
      <c r="D213" s="28">
        <f>D168/SUM(D168,'Calculations hispanic'!D168)</f>
        <v>0.71807571930104919</v>
      </c>
      <c r="E213" s="28">
        <f>E168/SUM(E168,'Calculations hispanic'!E168)</f>
        <v>0.71351927138720228</v>
      </c>
      <c r="F213" s="28">
        <f>F168/SUM(F168,'Calculations hispanic'!F168)</f>
        <v>0.70896688914186567</v>
      </c>
      <c r="G213" s="28">
        <f>G168/SUM(G168,'Calculations hispanic'!G168)</f>
        <v>0.70438240339634184</v>
      </c>
      <c r="H213" s="28">
        <f>H168/SUM(H168,'Calculations hispanic'!H168)</f>
        <v>0.69975938511708469</v>
      </c>
      <c r="I213" s="28">
        <f>I168/SUM(I168,'Calculations hispanic'!I168)</f>
        <v>0.69514113336282291</v>
      </c>
      <c r="J213" s="28">
        <f>J168/SUM(J168,'Calculations hispanic'!J168)</f>
        <v>0.69054792682006105</v>
      </c>
      <c r="K213" s="28">
        <f>K168/SUM(K168,'Calculations hispanic'!K168)</f>
        <v>0.68599964090856858</v>
      </c>
      <c r="L213" s="28">
        <f>L168/SUM(L168,'Calculations hispanic'!L168)</f>
        <v>0.68160088345870817</v>
      </c>
      <c r="M213" s="28">
        <f>M168/SUM(M168,'Calculations hispanic'!M168)</f>
        <v>0.67708945990141112</v>
      </c>
      <c r="N213" s="28">
        <f>N168/SUM(N168,'Calculations hispanic'!N168)</f>
        <v>0.67258824280945428</v>
      </c>
      <c r="O213" s="28">
        <f>O168/SUM(O168,'Calculations hispanic'!O168)</f>
        <v>0.66809808945789517</v>
      </c>
      <c r="P213" s="28">
        <f>P168/SUM(P168,'Calculations hispanic'!P168)</f>
        <v>0.66361983237631927</v>
      </c>
      <c r="Q213" s="28">
        <f>Q168/SUM(Q168,'Calculations hispanic'!Q168)</f>
        <v>0.65915427931982351</v>
      </c>
      <c r="R213" s="28">
        <f>R168/SUM(R168,'Calculations hispanic'!R168)</f>
        <v>0.65470221327585143</v>
      </c>
      <c r="S213" s="28">
        <f>S168/SUM(S168,'Calculations hispanic'!S168)</f>
        <v>0.65026439250525037</v>
      </c>
      <c r="T213" s="28">
        <f>T168/SUM(T168,'Calculations hispanic'!T168)</f>
        <v>0.64584155061591764</v>
      </c>
      <c r="U213" s="28">
        <f>U168/SUM(U168,'Calculations hispanic'!U168)</f>
        <v>0.64143439666742663</v>
      </c>
      <c r="V213" s="28">
        <f>V168/SUM(V168,'Calculations hispanic'!V168)</f>
        <v>0.63704361530499354</v>
      </c>
      <c r="W213" s="28">
        <f>W168/SUM(W168,'Calculations hispanic'!W168)</f>
        <v>0.63266986692118576</v>
      </c>
      <c r="X213" s="28">
        <f>X168/SUM(X168,'Calculations hispanic'!X168)</f>
        <v>0.62831378784378278</v>
      </c>
      <c r="Y213" s="28">
        <f>Y168/SUM(Y168,'Calculations hispanic'!Y168)</f>
        <v>0.62397599054820951</v>
      </c>
      <c r="Z213" s="28">
        <f>Z168/SUM(Z168,'Calculations hispanic'!Z168)</f>
        <v>0.61965706389301556</v>
      </c>
      <c r="AA213" s="28">
        <f>AA168/SUM(AA168,'Calculations hispanic'!AA168)</f>
        <v>0.61535757337685182</v>
      </c>
      <c r="AB213" s="28">
        <f>AB168/SUM(AB168,'Calculations hispanic'!AB168)</f>
        <v>0.61107806141548004</v>
      </c>
      <c r="AC213" s="28">
        <f>AC168/SUM(AC168,'Calculations hispanic'!AC168)</f>
        <v>0.60681904763735561</v>
      </c>
      <c r="AD213" s="28">
        <f>AD168/SUM(AD168,'Calculations hispanic'!AD168)</f>
        <v>0.60258102919635304</v>
      </c>
      <c r="AE213" s="28">
        <f>AE168/SUM(AE168,'Calculations hispanic'!AE168)</f>
        <v>0.59836448110026186</v>
      </c>
      <c r="AF213" s="28">
        <f>AF168/SUM(AF168,'Calculations hispanic'!AF168)</f>
        <v>0.5941698565537098</v>
      </c>
    </row>
    <row r="214" spans="1:32" x14ac:dyDescent="0.2">
      <c r="A214" s="6" t="s">
        <v>47</v>
      </c>
      <c r="B214" s="28">
        <f>B169/SUM(B169,'Calculations hispanic'!B169)</f>
        <v>0.86915510948905106</v>
      </c>
      <c r="C214" s="28">
        <f>C169/SUM(C169,'Calculations hispanic'!C169)</f>
        <v>0.86611369994633636</v>
      </c>
      <c r="D214" s="28">
        <f>D169/SUM(D169,'Calculations hispanic'!D169)</f>
        <v>0.86293424337976044</v>
      </c>
      <c r="E214" s="28">
        <f>E169/SUM(E169,'Calculations hispanic'!E169)</f>
        <v>0.85971717392599833</v>
      </c>
      <c r="F214" s="28">
        <f>F169/SUM(F169,'Calculations hispanic'!F169)</f>
        <v>0.85647523737221221</v>
      </c>
      <c r="G214" s="28">
        <f>G169/SUM(G169,'Calculations hispanic'!G169)</f>
        <v>0.85318231848670822</v>
      </c>
      <c r="H214" s="28">
        <f>H169/SUM(H169,'Calculations hispanic'!H169)</f>
        <v>0.84983304207077959</v>
      </c>
      <c r="I214" s="28">
        <f>I169/SUM(I169,'Calculations hispanic'!I169)</f>
        <v>0.84645835530604652</v>
      </c>
      <c r="J214" s="28">
        <f>J169/SUM(J169,'Calculations hispanic'!J169)</f>
        <v>0.84307324698204167</v>
      </c>
      <c r="K214" s="28">
        <f>K169/SUM(K169,'Calculations hispanic'!K169)</f>
        <v>0.83969291099129728</v>
      </c>
      <c r="L214" s="28">
        <f>L169/SUM(L169,'Calculations hispanic'!L169)</f>
        <v>0.83639678571852616</v>
      </c>
      <c r="M214" s="28">
        <f>M169/SUM(M169,'Calculations hispanic'!M169)</f>
        <v>0.8329886356678764</v>
      </c>
      <c r="N214" s="28">
        <f>N169/SUM(N169,'Calculations hispanic'!N169)</f>
        <v>0.82956023512626709</v>
      </c>
      <c r="O214" s="28">
        <f>O169/SUM(O169,'Calculations hispanic'!O169)</f>
        <v>0.82611232747497432</v>
      </c>
      <c r="P214" s="28">
        <f>P169/SUM(P169,'Calculations hispanic'!P169)</f>
        <v>0.82264565819159696</v>
      </c>
      <c r="Q214" s="28">
        <f>Q169/SUM(Q169,'Calculations hispanic'!Q169)</f>
        <v>0.81916097421290957</v>
      </c>
      <c r="R214" s="28">
        <f>R169/SUM(R169,'Calculations hispanic'!R169)</f>
        <v>0.81565902330934448</v>
      </c>
      <c r="S214" s="28">
        <f>S169/SUM(S169,'Calculations hispanic'!S169)</f>
        <v>0.81214055347181524</v>
      </c>
      <c r="T214" s="28">
        <f>T169/SUM(T169,'Calculations hispanic'!T169)</f>
        <v>0.80860631231155244</v>
      </c>
      <c r="U214" s="28">
        <f>U169/SUM(U169,'Calculations hispanic'!U169)</f>
        <v>0.80505704647358611</v>
      </c>
      <c r="V214" s="28">
        <f>V169/SUM(V169,'Calculations hispanic'!V169)</f>
        <v>0.80149350106444006</v>
      </c>
      <c r="W214" s="28">
        <f>W169/SUM(W169,'Calculations hispanic'!W169)</f>
        <v>0.79791641909456967</v>
      </c>
      <c r="X214" s="28">
        <f>X169/SUM(X169,'Calculations hispanic'!X169)</f>
        <v>0.79432654093603217</v>
      </c>
      <c r="Y214" s="28">
        <f>Y169/SUM(Y169,'Calculations hispanic'!Y169)</f>
        <v>0.79072460379581444</v>
      </c>
      <c r="Z214" s="28">
        <f>Z169/SUM(Z169,'Calculations hispanic'!Z169)</f>
        <v>0.78711134120522419</v>
      </c>
      <c r="AA214" s="28">
        <f>AA169/SUM(AA169,'Calculations hispanic'!AA169)</f>
        <v>0.78348748252566847</v>
      </c>
      <c r="AB214" s="28">
        <f>AB169/SUM(AB169,'Calculations hispanic'!AB169)</f>
        <v>0.77985375247113564</v>
      </c>
      <c r="AC214" s="28">
        <f>AC169/SUM(AC169,'Calculations hispanic'!AC169)</f>
        <v>0.77621087064763417</v>
      </c>
      <c r="AD214" s="28">
        <f>AD169/SUM(AD169,'Calculations hispanic'!AD169)</f>
        <v>0.7725595511097928</v>
      </c>
      <c r="AE214" s="28">
        <f>AE169/SUM(AE169,'Calculations hispanic'!AE169)</f>
        <v>0.76890050193480308</v>
      </c>
      <c r="AF214" s="28">
        <f>AF169/SUM(AF169,'Calculations hispanic'!AF169)</f>
        <v>0.76523442481382942</v>
      </c>
    </row>
    <row r="215" spans="1:32" x14ac:dyDescent="0.2">
      <c r="A215" s="6" t="s">
        <v>48</v>
      </c>
      <c r="B215" s="28">
        <f>B170/SUM(B170,'Calculations hispanic'!B170)</f>
        <v>0.84028098159509201</v>
      </c>
      <c r="C215" s="28">
        <f>C170/SUM(C170,'Calculations hispanic'!C170)</f>
        <v>0.83686706935006505</v>
      </c>
      <c r="D215" s="28">
        <f>D170/SUM(D170,'Calculations hispanic'!D170)</f>
        <v>0.83330532241340982</v>
      </c>
      <c r="E215" s="28">
        <f>E170/SUM(E170,'Calculations hispanic'!E170)</f>
        <v>0.82970874761110569</v>
      </c>
      <c r="F215" s="28">
        <f>F170/SUM(F170,'Calculations hispanic'!F170)</f>
        <v>0.8260917077190606</v>
      </c>
      <c r="G215" s="28">
        <f>G170/SUM(G170,'Calculations hispanic'!G170)</f>
        <v>0.82242522411997598</v>
      </c>
      <c r="H215" s="28">
        <f>H170/SUM(H170,'Calculations hispanic'!H170)</f>
        <v>0.81870357635771929</v>
      </c>
      <c r="I215" s="28">
        <f>I170/SUM(I170,'Calculations hispanic'!I170)</f>
        <v>0.81496132952266787</v>
      </c>
      <c r="J215" s="28">
        <f>J170/SUM(J170,'Calculations hispanic'!J170)</f>
        <v>0.81121512630033499</v>
      </c>
      <c r="K215" s="28">
        <f>K170/SUM(K170,'Calculations hispanic'!K170)</f>
        <v>0.8074817028036162</v>
      </c>
      <c r="L215" s="28">
        <f>L170/SUM(L170,'Calculations hispanic'!L170)</f>
        <v>0.80384841121962836</v>
      </c>
      <c r="M215" s="28">
        <f>M170/SUM(M170,'Calculations hispanic'!M170)</f>
        <v>0.80009894253533331</v>
      </c>
      <c r="N215" s="28">
        <f>N170/SUM(N170,'Calculations hispanic'!N170)</f>
        <v>0.7963345995765958</v>
      </c>
      <c r="O215" s="28">
        <f>O170/SUM(O170,'Calculations hispanic'!O170)</f>
        <v>0.79255623697657085</v>
      </c>
      <c r="P215" s="28">
        <f>P170/SUM(P170,'Calculations hispanic'!P170)</f>
        <v>0.78876470557240441</v>
      </c>
      <c r="Q215" s="28">
        <f>Q170/SUM(Q170,'Calculations hispanic'!Q170)</f>
        <v>0.78496085175787944</v>
      </c>
      <c r="R215" s="28">
        <f>R170/SUM(R170,'Calculations hispanic'!R170)</f>
        <v>0.78114551685772071</v>
      </c>
      <c r="S215" s="28">
        <f>S170/SUM(S170,'Calculations hispanic'!S170)</f>
        <v>0.77731953652398</v>
      </c>
      <c r="T215" s="28">
        <f>T170/SUM(T170,'Calculations hispanic'!T170)</f>
        <v>0.77348374015485322</v>
      </c>
      <c r="U215" s="28">
        <f>U170/SUM(U170,'Calculations hispanic'!U170)</f>
        <v>0.76963895033624785</v>
      </c>
      <c r="V215" s="28">
        <f>V170/SUM(V170,'Calculations hispanic'!V170)</f>
        <v>0.7657859823063129</v>
      </c>
      <c r="W215" s="28">
        <f>W170/SUM(W170,'Calculations hispanic'!W170)</f>
        <v>0.76192564344312463</v>
      </c>
      <c r="X215" s="28">
        <f>X170/SUM(X170,'Calculations hispanic'!X170)</f>
        <v>0.75805873277564184</v>
      </c>
      <c r="Y215" s="28">
        <f>Y170/SUM(Y170,'Calculations hispanic'!Y170)</f>
        <v>0.75418604051799265</v>
      </c>
      <c r="Z215" s="28">
        <f>Z170/SUM(Z170,'Calculations hispanic'!Z170)</f>
        <v>0.75030834762712018</v>
      </c>
      <c r="AA215" s="28">
        <f>AA170/SUM(AA170,'Calculations hispanic'!AA170)</f>
        <v>0.7464264253837235</v>
      </c>
      <c r="AB215" s="28">
        <f>AB170/SUM(AB170,'Calculations hispanic'!AB170)</f>
        <v>0.74254103499642532</v>
      </c>
      <c r="AC215" s="28">
        <f>AC170/SUM(AC170,'Calculations hispanic'!AC170)</f>
        <v>0.73865292722903197</v>
      </c>
      <c r="AD215" s="28">
        <f>AD170/SUM(AD170,'Calculations hispanic'!AD170)</f>
        <v>0.73476284205069475</v>
      </c>
      <c r="AE215" s="28">
        <f>AE170/SUM(AE170,'Calculations hispanic'!AE170)</f>
        <v>0.73087150830876535</v>
      </c>
      <c r="AF215" s="28">
        <f>AF170/SUM(AF170,'Calculations hispanic'!AF170)</f>
        <v>0.7269796434240815</v>
      </c>
    </row>
    <row r="216" spans="1:32" x14ac:dyDescent="0.2">
      <c r="A216" s="6" t="s">
        <v>49</v>
      </c>
      <c r="B216" s="28">
        <f>B171/SUM(B171,'Calculations hispanic'!B171)</f>
        <v>0.90590453074433663</v>
      </c>
      <c r="C216" s="28">
        <f>C171/SUM(C171,'Calculations hispanic'!C171)</f>
        <v>0.90342581270711997</v>
      </c>
      <c r="D216" s="28">
        <f>D171/SUM(D171,'Calculations hispanic'!D171)</f>
        <v>0.90082710631000973</v>
      </c>
      <c r="E216" s="28">
        <f>E171/SUM(E171,'Calculations hispanic'!E171)</f>
        <v>0.89818993239443179</v>
      </c>
      <c r="F216" s="28">
        <f>F171/SUM(F171,'Calculations hispanic'!F171)</f>
        <v>0.89552457182254441</v>
      </c>
      <c r="G216" s="28">
        <f>G171/SUM(G171,'Calculations hispanic'!G171)</f>
        <v>0.89280933686537667</v>
      </c>
      <c r="H216" s="28">
        <f>H171/SUM(H171,'Calculations hispanic'!H171)</f>
        <v>0.89003946177443805</v>
      </c>
      <c r="I216" s="28">
        <f>I171/SUM(I171,'Calculations hispanic'!I171)</f>
        <v>0.8872402977841245</v>
      </c>
      <c r="J216" s="28">
        <f>J171/SUM(J171,'Calculations hispanic'!J171)</f>
        <v>0.8844242025938196</v>
      </c>
      <c r="K216" s="28">
        <f>K171/SUM(K171,'Calculations hispanic'!K171)</f>
        <v>0.88160385051176593</v>
      </c>
      <c r="L216" s="28">
        <f>L171/SUM(L171,'Calculations hispanic'!L171)</f>
        <v>0.87884589298934135</v>
      </c>
      <c r="M216" s="28">
        <f>M171/SUM(M171,'Calculations hispanic'!M171)</f>
        <v>0.87598608502474351</v>
      </c>
      <c r="N216" s="28">
        <f>N171/SUM(N171,'Calculations hispanic'!N171)</f>
        <v>0.87310100962401727</v>
      </c>
      <c r="O216" s="28">
        <f>O171/SUM(O171,'Calculations hispanic'!O171)</f>
        <v>0.87019119802137468</v>
      </c>
      <c r="P216" s="28">
        <f>P171/SUM(P171,'Calculations hispanic'!P171)</f>
        <v>0.867257189526358</v>
      </c>
      <c r="Q216" s="28">
        <f>Q171/SUM(Q171,'Calculations hispanic'!Q171)</f>
        <v>0.86429953102826529</v>
      </c>
      <c r="R216" s="28">
        <f>R171/SUM(R171,'Calculations hispanic'!R171)</f>
        <v>0.86131877650002175</v>
      </c>
      <c r="S216" s="28">
        <f>S171/SUM(S171,'Calculations hispanic'!S171)</f>
        <v>0.85831548650224576</v>
      </c>
      <c r="T216" s="28">
        <f>T171/SUM(T171,'Calculations hispanic'!T171)</f>
        <v>0.85529022768821839</v>
      </c>
      <c r="U216" s="28">
        <f>U171/SUM(U171,'Calculations hispanic'!U171)</f>
        <v>0.85224357231048353</v>
      </c>
      <c r="V216" s="28">
        <f>V171/SUM(V171,'Calculations hispanic'!V171)</f>
        <v>0.84917609772974645</v>
      </c>
      <c r="W216" s="28">
        <f>W171/SUM(W171,'Calculations hispanic'!W171)</f>
        <v>0.84608838592674651</v>
      </c>
      <c r="X216" s="28">
        <f>X171/SUM(X171,'Calculations hispanic'!X171)</f>
        <v>0.84298102301774713</v>
      </c>
      <c r="Y216" s="28">
        <f>Y171/SUM(Y171,'Calculations hispanic'!Y171)</f>
        <v>0.83985459877426405</v>
      </c>
      <c r="Z216" s="28">
        <f>Z171/SUM(Z171,'Calculations hispanic'!Z171)</f>
        <v>0.83670970614763973</v>
      </c>
      <c r="AA216" s="28">
        <f>AA171/SUM(AA171,'Calculations hispanic'!AA171)</f>
        <v>0.83354694079902469</v>
      </c>
      <c r="AB216" s="28">
        <f>AB171/SUM(AB171,'Calculations hispanic'!AB171)</f>
        <v>0.83036690063533025</v>
      </c>
      <c r="AC216" s="28">
        <f>AC171/SUM(AC171,'Calculations hispanic'!AC171)</f>
        <v>0.82717018535167697</v>
      </c>
      <c r="AD216" s="28">
        <f>AD171/SUM(AD171,'Calculations hispanic'!AD171)</f>
        <v>0.82395739598083262</v>
      </c>
      <c r="AE216" s="28">
        <f>AE171/SUM(AE171,'Calculations hispanic'!AE171)</f>
        <v>0.82072913445011864</v>
      </c>
      <c r="AF216" s="28">
        <f>AF171/SUM(AF171,'Calculations hispanic'!AF171)</f>
        <v>0.81748600314623365</v>
      </c>
    </row>
    <row r="217" spans="1:32" x14ac:dyDescent="0.2">
      <c r="A217" s="6" t="s">
        <v>50</v>
      </c>
      <c r="B217" s="28">
        <f>B172/SUM(B172,'Calculations hispanic'!B172)</f>
        <v>0.88600000000000001</v>
      </c>
      <c r="C217" s="28">
        <f>C172/SUM(C172,'Calculations hispanic'!C172)</f>
        <v>0.88320343738538298</v>
      </c>
      <c r="D217" s="28">
        <f>D172/SUM(D172,'Calculations hispanic'!D172)</f>
        <v>0.88027624177856845</v>
      </c>
      <c r="E217" s="28">
        <f>E172/SUM(E172,'Calculations hispanic'!E172)</f>
        <v>0.87731060519886628</v>
      </c>
      <c r="F217" s="28">
        <f>F172/SUM(F172,'Calculations hispanic'!F172)</f>
        <v>0.87431820225726531</v>
      </c>
      <c r="G217" s="28">
        <f>G172/SUM(G172,'Calculations hispanic'!G172)</f>
        <v>0.87127482871044759</v>
      </c>
      <c r="H217" s="28">
        <f>H172/SUM(H172,'Calculations hispanic'!H172)</f>
        <v>0.86817536081771751</v>
      </c>
      <c r="I217" s="28">
        <f>I172/SUM(I172,'Calculations hispanic'!I172)</f>
        <v>0.86504832689639599</v>
      </c>
      <c r="J217" s="28">
        <f>J172/SUM(J172,'Calculations hispanic'!J172)</f>
        <v>0.8619075873727261</v>
      </c>
      <c r="K217" s="28">
        <f>K172/SUM(K172,'Calculations hispanic'!K172)</f>
        <v>0.85876726428148964</v>
      </c>
      <c r="L217" s="28">
        <f>L172/SUM(L172,'Calculations hispanic'!L172)</f>
        <v>0.85570134513037854</v>
      </c>
      <c r="M217" s="28">
        <f>M172/SUM(M172,'Calculations hispanic'!M172)</f>
        <v>0.85252728365482588</v>
      </c>
      <c r="N217" s="28">
        <f>N172/SUM(N172,'Calculations hispanic'!N172)</f>
        <v>0.84933035201319818</v>
      </c>
      <c r="O217" s="28">
        <f>O172/SUM(O172,'Calculations hispanic'!O172)</f>
        <v>0.8461112058524547</v>
      </c>
      <c r="P217" s="28">
        <f>P172/SUM(P172,'Calculations hispanic'!P172)</f>
        <v>0.84287050595818203</v>
      </c>
      <c r="Q217" s="28">
        <f>Q172/SUM(Q172,'Calculations hispanic'!Q172)</f>
        <v>0.83960891766496881</v>
      </c>
      <c r="R217" s="28">
        <f>R172/SUM(R172,'Calculations hispanic'!R172)</f>
        <v>0.8363271102725055</v>
      </c>
      <c r="S217" s="28">
        <f>S172/SUM(S172,'Calculations hispanic'!S172)</f>
        <v>0.83302575646818833</v>
      </c>
      <c r="T217" s="28">
        <f>T172/SUM(T172,'Calculations hispanic'!T172)</f>
        <v>0.82970553175696693</v>
      </c>
      <c r="U217" s="28">
        <f>U172/SUM(U172,'Calculations hispanic'!U172)</f>
        <v>0.82636711389916495</v>
      </c>
      <c r="V217" s="28">
        <f>V172/SUM(V172,'Calculations hispanic'!V172)</f>
        <v>0.82301118235693171</v>
      </c>
      <c r="W217" s="28">
        <f>W172/SUM(W172,'Calculations hispanic'!W172)</f>
        <v>0.81963841774997592</v>
      </c>
      <c r="X217" s="28">
        <f>X172/SUM(X172,'Calculations hispanic'!X172)</f>
        <v>0.81624950132118645</v>
      </c>
      <c r="Y217" s="28">
        <f>Y172/SUM(Y172,'Calculations hispanic'!Y172)</f>
        <v>0.81284511441270202</v>
      </c>
      <c r="Z217" s="28">
        <f>Z172/SUM(Z172,'Calculations hispanic'!Z172)</f>
        <v>0.80942593795297424</v>
      </c>
      <c r="AA217" s="28">
        <f>AA172/SUM(AA172,'Calculations hispanic'!AA172)</f>
        <v>0.80599265195530123</v>
      </c>
      <c r="AB217" s="28">
        <f>AB172/SUM(AB172,'Calculations hispanic'!AB172)</f>
        <v>0.8025459350283014</v>
      </c>
      <c r="AC217" s="28">
        <f>AC172/SUM(AC172,'Calculations hispanic'!AC172)</f>
        <v>0.7990864638987496</v>
      </c>
      <c r="AD217" s="28">
        <f>AD172/SUM(AD172,'Calculations hispanic'!AD172)</f>
        <v>0.79561491294714781</v>
      </c>
      <c r="AE217" s="28">
        <f>AE172/SUM(AE172,'Calculations hispanic'!AE172)</f>
        <v>0.79213195375638779</v>
      </c>
      <c r="AF217" s="28">
        <f>AF172/SUM(AF172,'Calculations hispanic'!AF172)</f>
        <v>0.78863825467381321</v>
      </c>
    </row>
    <row r="218" spans="1:32" x14ac:dyDescent="0.2">
      <c r="A218" s="6" t="s">
        <v>51</v>
      </c>
      <c r="B218" s="28">
        <f>B173/SUM(B173,'Calculations hispanic'!B173)</f>
        <v>0.83800000000000008</v>
      </c>
      <c r="C218" s="28">
        <f>C173/SUM(C173,'Calculations hispanic'!C173)</f>
        <v>0.83455906381989176</v>
      </c>
      <c r="D218" s="28">
        <f>D173/SUM(D173,'Calculations hispanic'!D173)</f>
        <v>0.83096966132921346</v>
      </c>
      <c r="E218" s="28">
        <f>E173/SUM(E173,'Calculations hispanic'!E173)</f>
        <v>0.82734571294106751</v>
      </c>
      <c r="F218" s="28">
        <f>F173/SUM(F173,'Calculations hispanic'!F173)</f>
        <v>0.82370169779361491</v>
      </c>
      <c r="G218" s="28">
        <f>G173/SUM(G173,'Calculations hispanic'!G173)</f>
        <v>0.82000843155770531</v>
      </c>
      <c r="H218" s="28">
        <f>H173/SUM(H173,'Calculations hispanic'!H173)</f>
        <v>0.81626017038611454</v>
      </c>
      <c r="I218" s="28">
        <f>I173/SUM(I173,'Calculations hispanic'!I173)</f>
        <v>0.81249173830495169</v>
      </c>
      <c r="J218" s="28">
        <f>J173/SUM(J173,'Calculations hispanic'!J173)</f>
        <v>0.80871989444037662</v>
      </c>
      <c r="K218" s="28">
        <f>K173/SUM(K173,'Calculations hispanic'!K173)</f>
        <v>0.80496148193356387</v>
      </c>
      <c r="L218" s="28">
        <f>L173/SUM(L173,'Calculations hispanic'!L173)</f>
        <v>0.80130440722065133</v>
      </c>
      <c r="M218" s="28">
        <f>M173/SUM(M173,'Calculations hispanic'!M173)</f>
        <v>0.79753094381241885</v>
      </c>
      <c r="N218" s="28">
        <f>N173/SUM(N173,'Calculations hispanic'!N173)</f>
        <v>0.79374306669015837</v>
      </c>
      <c r="O218" s="28">
        <f>O173/SUM(O173,'Calculations hispanic'!O173)</f>
        <v>0.78994163717075272</v>
      </c>
      <c r="P218" s="28">
        <f>P173/SUM(P173,'Calculations hispanic'!P173)</f>
        <v>0.78612751229071087</v>
      </c>
      <c r="Q218" s="28">
        <f>Q173/SUM(Q173,'Calculations hispanic'!Q173)</f>
        <v>0.78230154416174269</v>
      </c>
      <c r="R218" s="28">
        <f>R173/SUM(R173,'Calculations hispanic'!R173)</f>
        <v>0.77846457934873481</v>
      </c>
      <c r="S218" s="28">
        <f>S173/SUM(S173,'Calculations hispanic'!S173)</f>
        <v>0.77461745827051554</v>
      </c>
      <c r="T218" s="28">
        <f>T173/SUM(T173,'Calculations hispanic'!T173)</f>
        <v>0.77076101462372903</v>
      </c>
      <c r="U218" s="28">
        <f>U173/SUM(U173,'Calculations hispanic'!U173)</f>
        <v>0.76689607483010247</v>
      </c>
      <c r="V218" s="28">
        <f>V173/SUM(V173,'Calculations hispanic'!V173)</f>
        <v>0.76302345750728517</v>
      </c>
      <c r="W218" s="28">
        <f>W173/SUM(W173,'Calculations hispanic'!W173)</f>
        <v>0.75914397296341651</v>
      </c>
      <c r="X218" s="28">
        <f>X173/SUM(X173,'Calculations hispanic'!X173)</f>
        <v>0.75525842271550347</v>
      </c>
      <c r="Y218" s="28">
        <f>Y173/SUM(Y173,'Calculations hispanic'!Y173)</f>
        <v>0.7513675990316353</v>
      </c>
      <c r="Z218" s="28">
        <f>Z173/SUM(Z173,'Calculations hispanic'!Z173)</f>
        <v>0.74747228449702396</v>
      </c>
      <c r="AA218" s="28">
        <f>AA173/SUM(AA173,'Calculations hispanic'!AA173)</f>
        <v>0.74357325160377641</v>
      </c>
      <c r="AB218" s="28">
        <f>AB173/SUM(AB173,'Calculations hispanic'!AB173)</f>
        <v>0.73967126236429348</v>
      </c>
      <c r="AC218" s="28">
        <f>AC173/SUM(AC173,'Calculations hispanic'!AC173)</f>
        <v>0.73576706794812574</v>
      </c>
      <c r="AD218" s="28">
        <f>AD173/SUM(AD173,'Calculations hispanic'!AD173)</f>
        <v>0.73186140834206304</v>
      </c>
      <c r="AE218" s="28">
        <f>AE173/SUM(AE173,'Calculations hispanic'!AE173)</f>
        <v>0.72795501203321644</v>
      </c>
      <c r="AF218" s="28">
        <f>AF173/SUM(AF173,'Calculations hispanic'!AF173)</f>
        <v>0.7240485957147974</v>
      </c>
    </row>
    <row r="219" spans="1:32" x14ac:dyDescent="0.2">
      <c r="A219" s="6" t="s">
        <v>52</v>
      </c>
      <c r="B219" s="28">
        <f>B174/SUM(B174,'Calculations hispanic'!B174)</f>
        <v>0.83899999999999997</v>
      </c>
      <c r="C219" s="28">
        <f>C174/SUM(C174,'Calculations hispanic'!C174)</f>
        <v>0.8355708693855739</v>
      </c>
      <c r="D219" s="28">
        <f>D174/SUM(D174,'Calculations hispanic'!D174)</f>
        <v>0.83199354697300687</v>
      </c>
      <c r="E219" s="28">
        <f>E174/SUM(E174,'Calculations hispanic'!E174)</f>
        <v>0.82838155404579195</v>
      </c>
      <c r="F219" s="28">
        <f>F174/SUM(F174,'Calculations hispanic'!F174)</f>
        <v>0.82474931892852665</v>
      </c>
      <c r="G219" s="28">
        <f>G174/SUM(G174,'Calculations hispanic'!G174)</f>
        <v>0.82106774712517305</v>
      </c>
      <c r="H219" s="28">
        <f>H174/SUM(H174,'Calculations hispanic'!H174)</f>
        <v>0.81733110498035655</v>
      </c>
      <c r="I219" s="28">
        <f>I174/SUM(I174,'Calculations hispanic'!I174)</f>
        <v>0.81357410346901593</v>
      </c>
      <c r="J219" s="28">
        <f>J174/SUM(J174,'Calculations hispanic'!J174)</f>
        <v>0.80981345091590684</v>
      </c>
      <c r="K219" s="28">
        <f>K174/SUM(K174,'Calculations hispanic'!K174)</f>
        <v>0.80606594379582663</v>
      </c>
      <c r="L219" s="28">
        <f>L174/SUM(L174,'Calculations hispanic'!L174)</f>
        <v>0.80241924677551402</v>
      </c>
      <c r="M219" s="28">
        <f>M174/SUM(M174,'Calculations hispanic'!M174)</f>
        <v>0.79865625190742973</v>
      </c>
      <c r="N219" s="28">
        <f>N174/SUM(N174,'Calculations hispanic'!N174)</f>
        <v>0.79487864088207139</v>
      </c>
      <c r="O219" s="28">
        <f>O174/SUM(O174,'Calculations hispanic'!O174)</f>
        <v>0.79108727212364816</v>
      </c>
      <c r="P219" s="28">
        <f>P174/SUM(P174,'Calculations hispanic'!P174)</f>
        <v>0.78728299998850504</v>
      </c>
      <c r="Q219" s="28">
        <f>Q174/SUM(Q174,'Calculations hispanic'!Q174)</f>
        <v>0.78346667411934867</v>
      </c>
      <c r="R219" s="28">
        <f>R174/SUM(R174,'Calculations hispanic'!R174)</f>
        <v>0.77963913882155089</v>
      </c>
      <c r="S219" s="28">
        <f>S174/SUM(S174,'Calculations hispanic'!S174)</f>
        <v>0.77580123246193056</v>
      </c>
      <c r="T219" s="28">
        <f>T174/SUM(T174,'Calculations hispanic'!T174)</f>
        <v>0.77195378689035121</v>
      </c>
      <c r="U219" s="28">
        <f>U174/SUM(U174,'Calculations hispanic'!U174)</f>
        <v>0.76809762688442984</v>
      </c>
      <c r="V219" s="28">
        <f>V174/SUM(V174,'Calculations hispanic'!V174)</f>
        <v>0.76423356961755451</v>
      </c>
      <c r="W219" s="28">
        <f>W174/SUM(W174,'Calculations hispanic'!W174)</f>
        <v>0.76036242415037902</v>
      </c>
      <c r="X219" s="28">
        <f>X174/SUM(X174,'Calculations hispanic'!X174)</f>
        <v>0.75648499094589472</v>
      </c>
      <c r="Y219" s="28">
        <f>Y174/SUM(Y174,'Calculations hispanic'!Y174)</f>
        <v>0.75260206140811825</v>
      </c>
      <c r="Z219" s="28">
        <f>Z174/SUM(Z174,'Calculations hispanic'!Z174)</f>
        <v>0.74871441744440326</v>
      </c>
      <c r="AA219" s="28">
        <f>AA174/SUM(AA174,'Calculations hispanic'!AA174)</f>
        <v>0.74482283105129554</v>
      </c>
      <c r="AB219" s="28">
        <f>AB174/SUM(AB174,'Calculations hispanic'!AB174)</f>
        <v>0.74092806392383981</v>
      </c>
      <c r="AC219" s="28">
        <f>AC174/SUM(AC174,'Calculations hispanic'!AC174)</f>
        <v>0.73703086708818821</v>
      </c>
      <c r="AD219" s="28">
        <f>AD174/SUM(AD174,'Calculations hispanic'!AD174)</f>
        <v>0.73313198055729734</v>
      </c>
      <c r="AE219" s="28">
        <f>AE174/SUM(AE174,'Calculations hispanic'!AE174)</f>
        <v>0.7292321330094903</v>
      </c>
      <c r="AF219" s="28">
        <f>AF174/SUM(AF174,'Calculations hispanic'!AF174)</f>
        <v>0.72533204148960084</v>
      </c>
    </row>
    <row r="220" spans="1:32" x14ac:dyDescent="0.2">
      <c r="A220" s="6" t="s">
        <v>53</v>
      </c>
      <c r="B220" s="28">
        <f>B175/SUM(B175,'Calculations hispanic'!B175)</f>
        <v>0.86899999999999999</v>
      </c>
      <c r="C220" s="28">
        <f>C175/SUM(C175,'Calculations hispanic'!C175)</f>
        <v>0.86595643347443862</v>
      </c>
      <c r="D220" s="28">
        <f>D175/SUM(D175,'Calculations hispanic'!D175)</f>
        <v>0.86277475786561075</v>
      </c>
      <c r="E220" s="28">
        <f>E175/SUM(E175,'Calculations hispanic'!E175)</f>
        <v>0.85955547999917781</v>
      </c>
      <c r="F220" s="28">
        <f>F175/SUM(F175,'Calculations hispanic'!F175)</f>
        <v>0.85631135507835821</v>
      </c>
      <c r="G220" s="28">
        <f>G175/SUM(G175,'Calculations hispanic'!G175)</f>
        <v>0.85301625113993018</v>
      </c>
      <c r="H220" s="28">
        <f>H175/SUM(H175,'Calculations hispanic'!H175)</f>
        <v>0.84966479085921587</v>
      </c>
      <c r="I220" s="28">
        <f>I175/SUM(I175,'Calculations hispanic'!I175)</f>
        <v>0.8462879425983767</v>
      </c>
      <c r="J220" s="28">
        <f>J175/SUM(J175,'Calculations hispanic'!J175)</f>
        <v>0.8429007049567171</v>
      </c>
      <c r="K220" s="28">
        <f>K175/SUM(K175,'Calculations hispanic'!K175)</f>
        <v>0.83951828108162874</v>
      </c>
      <c r="L220" s="28">
        <f>L175/SUM(L175,'Calculations hispanic'!L175)</f>
        <v>0.83622015654924886</v>
      </c>
      <c r="M220" s="28">
        <f>M175/SUM(M175,'Calculations hispanic'!M175)</f>
        <v>0.83280997693126235</v>
      </c>
      <c r="N220" s="28">
        <f>N175/SUM(N175,'Calculations hispanic'!N175)</f>
        <v>0.82937957300189247</v>
      </c>
      <c r="O220" s="28">
        <f>O175/SUM(O175,'Calculations hispanic'!O175)</f>
        <v>0.8259296888726515</v>
      </c>
      <c r="P220" s="28">
        <f>P175/SUM(P175,'Calculations hispanic'!P175)</f>
        <v>0.82246107072159258</v>
      </c>
      <c r="Q220" s="28">
        <f>Q175/SUM(Q175,'Calculations hispanic'!Q175)</f>
        <v>0.81897446615586633</v>
      </c>
      <c r="R220" s="28">
        <f>R175/SUM(R175,'Calculations hispanic'!R175)</f>
        <v>0.81547062358596412</v>
      </c>
      <c r="S220" s="28">
        <f>S175/SUM(S175,'Calculations hispanic'!S175)</f>
        <v>0.81195029161235632</v>
      </c>
      <c r="T220" s="28">
        <f>T175/SUM(T175,'Calculations hispanic'!T175)</f>
        <v>0.80841421842519534</v>
      </c>
      <c r="U220" s="28">
        <f>U175/SUM(U175,'Calculations hispanic'!U175)</f>
        <v>0.80486315121771868</v>
      </c>
      <c r="V220" s="28">
        <f>V175/SUM(V175,'Calculations hispanic'!V175)</f>
        <v>0.80129783561391321</v>
      </c>
      <c r="W220" s="28">
        <f>W175/SUM(W175,'Calculations hispanic'!W175)</f>
        <v>0.79771901511097432</v>
      </c>
      <c r="X220" s="28">
        <f>X175/SUM(X175,'Calculations hispanic'!X175)</f>
        <v>0.79412743053704238</v>
      </c>
      <c r="Y220" s="28">
        <f>Y175/SUM(Y175,'Calculations hispanic'!Y175)</f>
        <v>0.79052381952464612</v>
      </c>
      <c r="Z220" s="28">
        <f>Z175/SUM(Z175,'Calculations hispanic'!Z175)</f>
        <v>0.78690891600025148</v>
      </c>
      <c r="AA220" s="28">
        <f>AA175/SUM(AA175,'Calculations hispanic'!AA175)</f>
        <v>0.78328344969024433</v>
      </c>
      <c r="AB220" s="28">
        <f>AB175/SUM(AB175,'Calculations hispanic'!AB175)</f>
        <v>0.77964814564365303</v>
      </c>
      <c r="AC220" s="28">
        <f>AC175/SUM(AC175,'Calculations hispanic'!AC175)</f>
        <v>0.77600372377187155</v>
      </c>
      <c r="AD220" s="28">
        <f>AD175/SUM(AD175,'Calculations hispanic'!AD175)</f>
        <v>0.7723508984055808</v>
      </c>
      <c r="AE220" s="28">
        <f>AE175/SUM(AE175,'Calculations hispanic'!AE175)</f>
        <v>0.76869037786904493</v>
      </c>
      <c r="AF220" s="28">
        <f>AF175/SUM(AF175,'Calculations hispanic'!AF175)</f>
        <v>0.76502286407191489</v>
      </c>
    </row>
    <row r="221" spans="1:32" x14ac:dyDescent="0.2">
      <c r="A221" s="6" t="s">
        <v>54</v>
      </c>
      <c r="B221" s="28">
        <f>B176/SUM(B176,'Calculations hispanic'!B176)</f>
        <v>0.87499999999999989</v>
      </c>
      <c r="C221" s="28">
        <f>C176/SUM(C176,'Calculations hispanic'!C176)</f>
        <v>0.87204114991246484</v>
      </c>
      <c r="D221" s="28">
        <f>D176/SUM(D176,'Calculations hispanic'!D176)</f>
        <v>0.86894667183904428</v>
      </c>
      <c r="E221" s="28">
        <f>E176/SUM(E176,'Calculations hispanic'!E176)</f>
        <v>0.86581421874799913</v>
      </c>
      <c r="F221" s="28">
        <f>F176/SUM(F176,'Calculations hispanic'!F176)</f>
        <v>0.86265617570869346</v>
      </c>
      <c r="G221" s="28">
        <f>G176/SUM(G176,'Calculations hispanic'!G176)</f>
        <v>0.85944706924196923</v>
      </c>
      <c r="H221" s="28">
        <f>H176/SUM(H176,'Calculations hispanic'!H176)</f>
        <v>0.85618160667613774</v>
      </c>
      <c r="I221" s="28">
        <f>I176/SUM(I176,'Calculations hispanic'!I176)</f>
        <v>0.85288992273515207</v>
      </c>
      <c r="J221" s="28">
        <f>J176/SUM(J176,'Calculations hispanic'!J176)</f>
        <v>0.84958662894712722</v>
      </c>
      <c r="K221" s="28">
        <f>K176/SUM(K176,'Calculations hispanic'!K176)</f>
        <v>0.84628656242144984</v>
      </c>
      <c r="L221" s="28">
        <f>L176/SUM(L176,'Calculations hispanic'!L176)</f>
        <v>0.84306734416055773</v>
      </c>
      <c r="M221" s="28">
        <f>M176/SUM(M176,'Calculations hispanic'!M176)</f>
        <v>0.83973731306924493</v>
      </c>
      <c r="N221" s="28">
        <f>N176/SUM(N176,'Calculations hispanic'!N176)</f>
        <v>0.83638607070886839</v>
      </c>
      <c r="O221" s="28">
        <f>O176/SUM(O176,'Calculations hispanic'!O176)</f>
        <v>0.83301433190457352</v>
      </c>
      <c r="P221" s="28">
        <f>P176/SUM(P176,'Calculations hispanic'!P176)</f>
        <v>0.82962281467884835</v>
      </c>
      <c r="Q221" s="28">
        <f>Q176/SUM(Q176,'Calculations hispanic'!Q176)</f>
        <v>0.82621223962739565</v>
      </c>
      <c r="R221" s="28">
        <f>R176/SUM(R176,'Calculations hispanic'!R176)</f>
        <v>0.822783329304559</v>
      </c>
      <c r="S221" s="28">
        <f>S176/SUM(S176,'Calculations hispanic'!S176)</f>
        <v>0.81933680761904659</v>
      </c>
      <c r="T221" s="28">
        <f>T176/SUM(T176,'Calculations hispanic'!T176)</f>
        <v>0.81587339924065316</v>
      </c>
      <c r="U221" s="28">
        <f>U176/SUM(U176,'Calculations hispanic'!U176)</f>
        <v>0.81239382901866353</v>
      </c>
      <c r="V221" s="28">
        <f>V176/SUM(V176,'Calculations hispanic'!V176)</f>
        <v>0.8088988214125391</v>
      </c>
      <c r="W221" s="28">
        <f>W176/SUM(W176,'Calculations hispanic'!W176)</f>
        <v>0.80538909993547225</v>
      </c>
      <c r="X221" s="28">
        <f>X176/SUM(X176,'Calculations hispanic'!X176)</f>
        <v>0.80186538661134399</v>
      </c>
      <c r="Y221" s="28">
        <f>Y176/SUM(Y176,'Calculations hispanic'!Y176)</f>
        <v>0.79832840144556638</v>
      </c>
      <c r="Z221" s="28">
        <f>Z176/SUM(Z176,'Calculations hispanic'!Z176)</f>
        <v>0.79477886191027503</v>
      </c>
      <c r="AA221" s="28">
        <f>AA176/SUM(AA176,'Calculations hispanic'!AA176)</f>
        <v>0.79121748244424994</v>
      </c>
      <c r="AB221" s="28">
        <f>AB176/SUM(AB176,'Calculations hispanic'!AB176)</f>
        <v>0.78764497396794608</v>
      </c>
      <c r="AC221" s="28">
        <f>AC176/SUM(AC176,'Calculations hispanic'!AC176)</f>
        <v>0.7840620434139508</v>
      </c>
      <c r="AD221" s="28">
        <f>AD176/SUM(AD176,'Calculations hispanic'!AD176)</f>
        <v>0.78046939327313791</v>
      </c>
      <c r="AE221" s="28">
        <f>AE176/SUM(AE176,'Calculations hispanic'!AE176)</f>
        <v>0.77686772115676328</v>
      </c>
      <c r="AF221" s="28">
        <f>AF176/SUM(AF176,'Calculations hispanic'!AF176)</f>
        <v>0.77325771937470211</v>
      </c>
    </row>
    <row r="222" spans="1:32" x14ac:dyDescent="0.2">
      <c r="A222" s="6" t="s">
        <v>55</v>
      </c>
      <c r="B222" s="28">
        <f>B177/SUM(B177,'Calculations hispanic'!B177)</f>
        <v>0.86399999999999999</v>
      </c>
      <c r="C222" s="28">
        <f>C177/SUM(C177,'Calculations hispanic'!C177)</f>
        <v>0.86088782990183199</v>
      </c>
      <c r="D222" s="28">
        <f>D177/SUM(D177,'Calculations hispanic'!D177)</f>
        <v>0.85763560793205906</v>
      </c>
      <c r="E222" s="28">
        <f>E177/SUM(E177,'Calculations hispanic'!E177)</f>
        <v>0.85434615352223897</v>
      </c>
      <c r="F222" s="28">
        <f>F177/SUM(F177,'Calculations hispanic'!F177)</f>
        <v>0.8510325211064893</v>
      </c>
      <c r="G222" s="28">
        <f>G177/SUM(G177,'Calculations hispanic'!G177)</f>
        <v>0.84766804749758928</v>
      </c>
      <c r="H222" s="28">
        <f>H177/SUM(H177,'Calculations hispanic'!H177)</f>
        <v>0.84424728854414788</v>
      </c>
      <c r="I222" s="28">
        <f>I177/SUM(I177,'Calculations hispanic'!I177)</f>
        <v>0.84080188498392561</v>
      </c>
      <c r="J222" s="28">
        <f>J177/SUM(J177,'Calculations hispanic'!J177)</f>
        <v>0.83734714612518546</v>
      </c>
      <c r="K222" s="28">
        <f>K177/SUM(K177,'Calculations hispanic'!K177)</f>
        <v>0.83389856763820258</v>
      </c>
      <c r="L222" s="28">
        <f>L177/SUM(L177,'Calculations hispanic'!L177)</f>
        <v>0.8305371281515056</v>
      </c>
      <c r="M222" s="28">
        <f>M177/SUM(M177,'Calculations hispanic'!M177)</f>
        <v>0.8270627062474869</v>
      </c>
      <c r="N222" s="28">
        <f>N177/SUM(N177,'Calculations hispanic'!N177)</f>
        <v>0.82356892173362051</v>
      </c>
      <c r="O222" s="28">
        <f>O177/SUM(O177,'Calculations hispanic'!O177)</f>
        <v>0.82005654149419371</v>
      </c>
      <c r="P222" s="28">
        <f>P177/SUM(P177,'Calculations hispanic'!P177)</f>
        <v>0.81652633350594905</v>
      </c>
      <c r="Q222" s="28">
        <f>Q177/SUM(Q177,'Calculations hispanic'!Q177)</f>
        <v>0.81297906619254034</v>
      </c>
      <c r="R222" s="28">
        <f>R177/SUM(R177,'Calculations hispanic'!R177)</f>
        <v>0.80941550779245386</v>
      </c>
      <c r="S222" s="28">
        <f>S177/SUM(S177,'Calculations hispanic'!S177)</f>
        <v>0.80583642574107583</v>
      </c>
      <c r="T222" s="28">
        <f>T177/SUM(T177,'Calculations hispanic'!T177)</f>
        <v>0.80224258606752841</v>
      </c>
      <c r="U222" s="28">
        <f>U177/SUM(U177,'Calculations hispanic'!U177)</f>
        <v>0.79863475280687779</v>
      </c>
      <c r="V222" s="28">
        <f>V177/SUM(V177,'Calculations hispanic'!V177)</f>
        <v>0.79501368742822087</v>
      </c>
      <c r="W222" s="28">
        <f>W177/SUM(W177,'Calculations hispanic'!W177)</f>
        <v>0.79138014827914249</v>
      </c>
      <c r="X222" s="28">
        <f>X177/SUM(X177,'Calculations hispanic'!X177)</f>
        <v>0.78773489004697339</v>
      </c>
      <c r="Y222" s="28">
        <f>Y177/SUM(Y177,'Calculations hispanic'!Y177)</f>
        <v>0.78407866323722286</v>
      </c>
      <c r="Z222" s="28">
        <f>Z177/SUM(Z177,'Calculations hispanic'!Z177)</f>
        <v>0.78041221366953639</v>
      </c>
      <c r="AA222" s="28">
        <f>AA177/SUM(AA177,'Calculations hispanic'!AA177)</f>
        <v>0.77673628199143929</v>
      </c>
      <c r="AB222" s="28">
        <f>AB177/SUM(AB177,'Calculations hispanic'!AB177)</f>
        <v>0.77305160321012767</v>
      </c>
      <c r="AC222" s="28">
        <f>AC177/SUM(AC177,'Calculations hispanic'!AC177)</f>
        <v>0.76935890624249537</v>
      </c>
      <c r="AD222" s="28">
        <f>AD177/SUM(AD177,'Calculations hispanic'!AD177)</f>
        <v>0.76565891348353932</v>
      </c>
      <c r="AE222" s="28">
        <f>AE177/SUM(AE177,'Calculations hispanic'!AE177)</f>
        <v>0.76195234039326176</v>
      </c>
      <c r="AF222" s="28">
        <f>AF177/SUM(AF177,'Calculations hispanic'!AF177)</f>
        <v>0.75823989510213108</v>
      </c>
    </row>
    <row r="223" spans="1:32" x14ac:dyDescent="0.2">
      <c r="A223" s="6" t="s">
        <v>56</v>
      </c>
      <c r="B223" s="28">
        <f>B178/SUM(B178,'Calculations hispanic'!B178)</f>
        <v>0.86899999999999999</v>
      </c>
      <c r="C223" s="28">
        <f>C178/SUM(C178,'Calculations hispanic'!C178)</f>
        <v>0.86595643347443862</v>
      </c>
      <c r="D223" s="28">
        <f>D178/SUM(D178,'Calculations hispanic'!D178)</f>
        <v>0.86277475786561075</v>
      </c>
      <c r="E223" s="28">
        <f>E178/SUM(E178,'Calculations hispanic'!E178)</f>
        <v>0.85955547999917781</v>
      </c>
      <c r="F223" s="28">
        <f>F178/SUM(F178,'Calculations hispanic'!F178)</f>
        <v>0.85631135507835821</v>
      </c>
      <c r="G223" s="28">
        <f>G178/SUM(G178,'Calculations hispanic'!G178)</f>
        <v>0.85301625113993018</v>
      </c>
      <c r="H223" s="28">
        <f>H178/SUM(H178,'Calculations hispanic'!H178)</f>
        <v>0.84966479085921587</v>
      </c>
      <c r="I223" s="28">
        <f>I178/SUM(I178,'Calculations hispanic'!I178)</f>
        <v>0.8462879425983767</v>
      </c>
      <c r="J223" s="28">
        <f>J178/SUM(J178,'Calculations hispanic'!J178)</f>
        <v>0.8429007049567171</v>
      </c>
      <c r="K223" s="28">
        <f>K178/SUM(K178,'Calculations hispanic'!K178)</f>
        <v>0.83951828108162874</v>
      </c>
      <c r="L223" s="28">
        <f>L178/SUM(L178,'Calculations hispanic'!L178)</f>
        <v>0.83622015654924886</v>
      </c>
      <c r="M223" s="28">
        <f>M178/SUM(M178,'Calculations hispanic'!M178)</f>
        <v>0.83280997693126235</v>
      </c>
      <c r="N223" s="28">
        <f>N178/SUM(N178,'Calculations hispanic'!N178)</f>
        <v>0.82937957300189247</v>
      </c>
      <c r="O223" s="28">
        <f>O178/SUM(O178,'Calculations hispanic'!O178)</f>
        <v>0.8259296888726515</v>
      </c>
      <c r="P223" s="28">
        <f>P178/SUM(P178,'Calculations hispanic'!P178)</f>
        <v>0.82246107072159258</v>
      </c>
      <c r="Q223" s="28">
        <f>Q178/SUM(Q178,'Calculations hispanic'!Q178)</f>
        <v>0.81897446615586633</v>
      </c>
      <c r="R223" s="28">
        <f>R178/SUM(R178,'Calculations hispanic'!R178)</f>
        <v>0.81547062358596412</v>
      </c>
      <c r="S223" s="28">
        <f>S178/SUM(S178,'Calculations hispanic'!S178)</f>
        <v>0.81195029161235632</v>
      </c>
      <c r="T223" s="28">
        <f>T178/SUM(T178,'Calculations hispanic'!T178)</f>
        <v>0.80841421842519534</v>
      </c>
      <c r="U223" s="28">
        <f>U178/SUM(U178,'Calculations hispanic'!U178)</f>
        <v>0.80486315121771868</v>
      </c>
      <c r="V223" s="28">
        <f>V178/SUM(V178,'Calculations hispanic'!V178)</f>
        <v>0.80129783561391321</v>
      </c>
      <c r="W223" s="28">
        <f>W178/SUM(W178,'Calculations hispanic'!W178)</f>
        <v>0.79771901511097432</v>
      </c>
      <c r="X223" s="28">
        <f>X178/SUM(X178,'Calculations hispanic'!X178)</f>
        <v>0.79412743053704238</v>
      </c>
      <c r="Y223" s="28">
        <f>Y178/SUM(Y178,'Calculations hispanic'!Y178)</f>
        <v>0.79052381952464612</v>
      </c>
      <c r="Z223" s="28">
        <f>Z178/SUM(Z178,'Calculations hispanic'!Z178)</f>
        <v>0.78690891600025148</v>
      </c>
      <c r="AA223" s="28">
        <f>AA178/SUM(AA178,'Calculations hispanic'!AA178)</f>
        <v>0.78328344969024433</v>
      </c>
      <c r="AB223" s="28">
        <f>AB178/SUM(AB178,'Calculations hispanic'!AB178)</f>
        <v>0.77964814564365303</v>
      </c>
      <c r="AC223" s="28">
        <f>AC178/SUM(AC178,'Calculations hispanic'!AC178)</f>
        <v>0.77600372377187155</v>
      </c>
      <c r="AD223" s="28">
        <f>AD178/SUM(AD178,'Calculations hispanic'!AD178)</f>
        <v>0.7723508984055808</v>
      </c>
      <c r="AE223" s="28">
        <f>AE178/SUM(AE178,'Calculations hispanic'!AE178)</f>
        <v>0.76869037786904493</v>
      </c>
      <c r="AF223" s="28">
        <f>AF178/SUM(AF178,'Calculations hispanic'!AF178)</f>
        <v>0.76502286407191489</v>
      </c>
    </row>
    <row r="224" spans="1:32" x14ac:dyDescent="0.2">
      <c r="A224" s="6" t="s">
        <v>57</v>
      </c>
      <c r="B224" s="28">
        <f>B179/SUM(B179,'Calculations hispanic'!B179)</f>
        <v>0.64800000000000002</v>
      </c>
      <c r="C224" s="28">
        <f>C179/SUM(C179,'Calculations hispanic'!C179)</f>
        <v>0.64333646269935829</v>
      </c>
      <c r="D224" s="28">
        <f>D179/SUM(D179,'Calculations hispanic'!D179)</f>
        <v>0.63852057056977152</v>
      </c>
      <c r="E224" s="28">
        <f>E179/SUM(E179,'Calculations hispanic'!E179)</f>
        <v>0.6337077560203711</v>
      </c>
      <c r="F224" s="28">
        <f>F179/SUM(F179,'Calculations hispanic'!F179)</f>
        <v>0.62891718755824366</v>
      </c>
      <c r="G224" s="28">
        <f>G179/SUM(G179,'Calculations hispanic'!G179)</f>
        <v>0.62411072672032009</v>
      </c>
      <c r="H224" s="28">
        <f>H179/SUM(H179,'Calculations hispanic'!H179)</f>
        <v>0.61928180551589318</v>
      </c>
      <c r="I224" s="28">
        <f>I179/SUM(I179,'Calculations hispanic'!I179)</f>
        <v>0.61447560887648289</v>
      </c>
      <c r="J224" s="28">
        <f>J179/SUM(J179,'Calculations hispanic'!J179)</f>
        <v>0.60971283686978461</v>
      </c>
      <c r="K224" s="28">
        <f>K179/SUM(K179,'Calculations hispanic'!K179)</f>
        <v>0.6050134812135366</v>
      </c>
      <c r="L224" s="28">
        <f>L179/SUM(L179,'Calculations hispanic'!L179)</f>
        <v>0.60048435503198438</v>
      </c>
      <c r="M224" s="28">
        <f>M179/SUM(M179,'Calculations hispanic'!M179)</f>
        <v>0.59585509253870539</v>
      </c>
      <c r="N224" s="28">
        <f>N179/SUM(N179,'Calculations hispanic'!N179)</f>
        <v>0.59125211892974661</v>
      </c>
      <c r="O224" s="28">
        <f>O179/SUM(O179,'Calculations hispanic'!O179)</f>
        <v>0.58667600295993216</v>
      </c>
      <c r="P224" s="28">
        <f>P179/SUM(P179,'Calculations hispanic'!P179)</f>
        <v>0.58212728320523255</v>
      </c>
      <c r="Q224" s="28">
        <f>Q179/SUM(Q179,'Calculations hispanic'!Q179)</f>
        <v>0.57760646864811438</v>
      </c>
      <c r="R224" s="28">
        <f>R179/SUM(R179,'Calculations hispanic'!R179)</f>
        <v>0.57311403927940108</v>
      </c>
      <c r="S224" s="28">
        <f>S179/SUM(S179,'Calculations hispanic'!S179)</f>
        <v>0.56865044671453868</v>
      </c>
      <c r="T224" s="28">
        <f>T179/SUM(T179,'Calculations hispanic'!T179)</f>
        <v>0.56421611482225509</v>
      </c>
      <c r="U224" s="28">
        <f>U179/SUM(U179,'Calculations hispanic'!U179)</f>
        <v>0.55981144036371411</v>
      </c>
      <c r="V224" s="28">
        <f>V179/SUM(V179,'Calculations hispanic'!V179)</f>
        <v>0.55543679364031195</v>
      </c>
      <c r="W224" s="28">
        <f>W179/SUM(W179,'Calculations hispanic'!W179)</f>
        <v>0.55109251914839807</v>
      </c>
      <c r="X224" s="28">
        <f>X179/SUM(X179,'Calculations hispanic'!X179)</f>
        <v>0.54677893623926632</v>
      </c>
      <c r="Y224" s="28">
        <f>Y179/SUM(Y179,'Calculations hispanic'!Y179)</f>
        <v>0.54249633978286183</v>
      </c>
      <c r="Z224" s="28">
        <f>Z179/SUM(Z179,'Calculations hispanic'!Z179)</f>
        <v>0.53824500083374249</v>
      </c>
      <c r="AA224" s="28">
        <f>AA179/SUM(AA179,'Calculations hispanic'!AA179)</f>
        <v>0.53402516729789906</v>
      </c>
      <c r="AB224" s="28">
        <f>AB179/SUM(AB179,'Calculations hispanic'!AB179)</f>
        <v>0.52983706459914848</v>
      </c>
      <c r="AC224" s="28">
        <f>AC179/SUM(AC179,'Calculations hispanic'!AC179)</f>
        <v>0.52568089634389092</v>
      </c>
      <c r="AD224" s="28">
        <f>AD179/SUM(AD179,'Calculations hispanic'!AD179)</f>
        <v>0.52155684498308374</v>
      </c>
      <c r="AE224" s="28">
        <f>AE179/SUM(AE179,'Calculations hispanic'!AE179)</f>
        <v>0.51746507247039064</v>
      </c>
      <c r="AF224" s="28">
        <f>AF179/SUM(AF179,'Calculations hispanic'!AF179)</f>
        <v>0.51340572091552583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0FFF-52DA-44CC-8858-A90A0642F00F}">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BB1F-C419-4E44-844B-1DA149C2C91E}">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T18b'!C:C,MATCH($A3,'BLS CPS T18b'!K:K,0))/INDEX('BLS CPS T18b'!B:B,MATCH($A3,'BLS CPS T18b'!K:K,0))</f>
        <v>3.9591315453384422E-2</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T18b'!C:C,MATCH($A4,'BLS CPS T18b'!K:K,0))/INDEX('BLS CPS T18b'!B:B,MATCH($A4,'BLS CPS T18b'!K:K,0))</f>
        <v>0</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T18b'!C:C,MATCH($A5,'BLS CPS T18b'!K:K,0))/INDEX('BLS CPS T18b'!B:B,MATCH($A5,'BLS CPS T18b'!K:K,0))</f>
        <v>0</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T18b'!C:C,MATCH($A6,'BLS CPS T18b'!K:K,0))/INDEX('BLS CPS T18b'!B:B,MATCH($A6,'BLS CPS T18b'!K:K,0))</f>
        <v>0</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T18b'!C:C,MATCH($A7,'BLS CPS T18b'!K:K,0))/INDEX('BLS CPS T18b'!B:B,MATCH($A7,'BLS CPS T18b'!K:K,0))</f>
        <v>9.5923261390887284E-3</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T18b'!C:C,MATCH($A8,'BLS CPS T18b'!K:K,0))/INDEX('BLS CPS T18b'!B:B,MATCH($A8,'BLS CPS T18b'!K:K,0))</f>
        <v>2.2994379151762903E-2</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T18b'!C:C,MATCH($A9,'BLS CPS T18b'!K:K,0))/INDEX('BLS CPS T18b'!B:B,MATCH($A9,'BLS CPS T18b'!K:K,0))</f>
        <v>1.3513513513513514E-2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T18b'!C:C,MATCH($A10,'BLS CPS T18b'!K:K,0))/INDEX('BLS CPS T18b'!B:B,MATCH($A10,'BLS CPS T18b'!K:K,0))</f>
        <v>1.8604651162790697E-2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T18b'!C:C,MATCH($A11,'BLS CPS T18b'!K:K,0))/INDEX('BLS CPS T18b'!B:B,MATCH($A11,'BLS CPS T18b'!K:K,0))</f>
        <v>6.2421972534332081E-3</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T18b'!C:C,MATCH($A12,'BLS CPS T18b'!K:K,0))/INDEX('BLS CPS T18b'!B:B,MATCH($A12,'BLS CPS T18b'!K:K,0))</f>
        <v>5.1546391752577319E-3</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T18b'!C:C,MATCH($A13,'BLS CPS T18b'!K:K,0))/INDEX('BLS CPS T18b'!B:B,MATCH($A13,'BLS CPS T18b'!K:K,0))</f>
        <v>6.1728395061728392E-3</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T18b'!C:C,MATCH($A14,'BLS CPS T18b'!K:K,0))/INDEX('BLS CPS T18b'!B:B,MATCH($A14,'BLS CPS T18b'!K:K,0))</f>
        <v>1.4947683109118087E-3</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T18b'!C:C,MATCH($A15,'BLS CPS T18b'!K:K,0))/INDEX('BLS CPS T18b'!B:B,MATCH($A15,'BLS CPS T18b'!K:K,0))</f>
        <v>1.0948905109489052E-2</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T18b'!C:C,MATCH($A16,'BLS CPS T18b'!K:K,0))/INDEX('BLS CPS T18b'!B:B,MATCH($A16,'BLS CPS T18b'!K:K,0))</f>
        <v>1.6260162601626018E-2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T18b'!C:C,MATCH($A17,'BLS CPS T18b'!K:K,0))/INDEX('BLS CPS T18b'!B:B,MATCH($A17,'BLS CPS T18b'!K:K,0))</f>
        <v>1.3937282229965157E-2</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T18b'!C:C,MATCH($A18,'BLS CPS T18b'!K:K,0))/INDEX('BLS CPS T18b'!B:B,MATCH($A18,'BLS CPS T18b'!K:K,0))</f>
        <v>7.8125E-3</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T18b'!C:C,MATCH($A19,'BLS CPS T18b'!K:K,0))/INDEX('BLS CPS T18b'!B:B,MATCH($A19,'BLS CPS T18b'!K:K,0))</f>
        <v>1.4084507042253521E-2</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T18b'!C:C,MATCH($A20,'BLS CPS T18b'!K:K,0))/INDEX('BLS CPS T18b'!B:B,MATCH($A20,'BLS CPS T18b'!K:K,0))</f>
        <v>1.4691478942213516E-2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T18b'!C:C,MATCH($A21,'BLS CPS T18b'!K:K,0))/INDEX('BLS CPS T18b'!B:B,MATCH($A21,'BLS CPS T18b'!K:K,0))</f>
        <v>9.6246390760346481E-3</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T18b'!C:C,MATCH($A22,'BLS CPS T18b'!K:K,0))/INDEX('BLS CPS T18b'!B:B,MATCH($A22,'BLS CPS T18b'!K:K,0))</f>
        <v>1.0638297872340425E-2</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T18b'!C:C,MATCH($A23,'BLS CPS T18b'!K:K,0))/INDEX('BLS CPS T18b'!B:B,MATCH($A23,'BLS CPS T18b'!K:K,0))</f>
        <v>8.0428954423592495E-3</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T18b'!C:C,MATCH($A24,'BLS CPS T18b'!K:K,0))/INDEX('BLS CPS T18b'!B:B,MATCH($A24,'BLS CPS T18b'!K:K,0))</f>
        <v>9.4786729857819912E-3</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T18b'!C:C,MATCH($A25,'BLS CPS T18b'!K:K,0))/INDEX('BLS CPS T18b'!B:B,MATCH($A25,'BLS CPS T18b'!K:K,0))</f>
        <v>2.8901734104046241E-3</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T18b'!C:C,MATCH($A26,'BLS CPS T18b'!K:K,0))/INDEX('BLS CPS T18b'!B:B,MATCH($A26,'BLS CPS T18b'!K:K,0))</f>
        <v>1.1826544021024968E-2</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T18b'!C:C,MATCH($A27,'BLS CPS T18b'!K:K,0))/INDEX('BLS CPS T18b'!B:B,MATCH($A27,'BLS CPS T18b'!K:K,0))</f>
        <v>4.048582995951417E-3</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T18b'!C:C,MATCH($A28,'BLS CPS T18b'!K:K,0))/INDEX('BLS CPS T18b'!B:B,MATCH($A28,'BLS CPS T18b'!K:K,0))</f>
        <v>0</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T18b'!C:C,MATCH($A29,'BLS CPS T18b'!K:K,0))/INDEX('BLS CPS T18b'!B:B,MATCH($A29,'BLS CPS T18b'!K:K,0))</f>
        <v>8.4033613445378148E-3</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T18b'!C:C,MATCH($A30,'BLS CPS T18b'!K:K,0))/INDEX('BLS CPS T18b'!B:B,MATCH($A30,'BLS CPS T18b'!K:K,0))</f>
        <v>1.8449842388281106E-2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T18b'!C:C,MATCH($A31,'BLS CPS T18b'!K:K,0))/INDEX('BLS CPS T18b'!B:B,MATCH($A31,'BLS CPS T18b'!K:K,0))</f>
        <v>6.3036494812786351E-2</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T18b'!C:C,MATCH($A32,'BLS CPS T18b'!K:K,0))/INDEX('BLS CPS T18b'!B:B,MATCH($A32,'BLS CPS T18b'!K:K,0))</f>
        <v>1.8270571827057182E-2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T18b'!C:C,MATCH($A33,'BLS CPS T18b'!K:K,0))/INDEX('BLS CPS T18b'!B:B,MATCH($A33,'BLS CPS T18b'!K:K,0))</f>
        <v>0.18763374253857418</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T18b'!C:C,MATCH($A34,'BLS CPS T18b'!K:K,0))/INDEX('BLS CPS T18b'!B:B,MATCH($A34,'BLS CPS T18b'!K:K,0))</f>
        <v>2.0985401459854013E-2</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T18b'!C:C,MATCH($A35,'BLS CPS T18b'!K:K,0))/INDEX('BLS CPS T18b'!B:B,MATCH($A35,'BLS CPS T18b'!K:K,0))</f>
        <v>6.1349693251533744E-3</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T18b'!C:C,MATCH($A36,'BLS CPS T18b'!K:K,0))/INDEX('BLS CPS T18b'!B:B,MATCH($A36,'BLS CPS T18b'!K:K,0))</f>
        <v>1.2944983818770227E-2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T18b'!C:C,MATCH($A37,'BLS CPS T18b'!K:K,0))/INDEX('BLS CPS T18b'!B:B,MATCH($A37,'BLS CPS T18b'!K:K,0))</f>
        <v>5.5226824457593688E-3</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T18b'!C:C,MATCH($A38,'BLS CPS T18b'!K:K,0))/INDEX('BLS CPS T18b'!B:B,MATCH($A38,'BLS CPS T18b'!K:K,0))</f>
        <v>5.4784514243973702E-3</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T18b'!C:C,MATCH($A39,'BLS CPS T18b'!K:K,0))/INDEX('BLS CPS T18b'!B:B,MATCH($A39,'BLS CPS T18b'!K:K,0))</f>
        <v>1.1957908163265306E-2</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T18b'!C:C,MATCH($A40,'BLS CPS T18b'!K:K,0))/INDEX('BLS CPS T18b'!B:B,MATCH($A40,'BLS CPS T18b'!K:K,0))</f>
        <v>3.999466737768298E-3</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T18b'!C:C,MATCH($A41,'BLS CPS T18b'!K:K,0))/INDEX('BLS CPS T18b'!B:B,MATCH($A41,'BLS CPS T18b'!K:K,0))</f>
        <v>1.3164784202258957E-2</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T18b'!C:C,MATCH($A42,'BLS CPS T18b'!K:K,0))/INDEX('BLS CPS T18b'!B:B,MATCH($A42,'BLS CPS T18b'!K:K,0))</f>
        <v>1.4515817901234568E-2</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T18b'!C:C,MATCH($A43,'BLS CPS T18b'!K:K,0))/INDEX('BLS CPS T18b'!B:B,MATCH($A43,'BLS CPS T18b'!K:K,0))</f>
        <v>7.8046905036524408E-2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T18b'!C:C,MATCH($A44,'BLS CPS T18b'!K:K,0))/INDEX('BLS CPS T18b'!B:B,MATCH($A44,'BLS CPS T18b'!K:K,0))</f>
        <v>5.3516819571865444E-2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0.17215584138669099</v>
      </c>
    </row>
    <row r="49" spans="1:2" x14ac:dyDescent="0.2">
      <c r="A49" s="6" t="s">
        <v>94</v>
      </c>
      <c r="B49" s="28">
        <f>('S Curve Equation'!$B$11-(LN(1/((B4/'S Curve Equation'!$B$14)-'S Curve Equation'!$B$13)-1)/'S Curve Equation'!$B$10))/'S Curve Equation'!$B$12</f>
        <v>0</v>
      </c>
    </row>
    <row r="50" spans="1:2" x14ac:dyDescent="0.2">
      <c r="A50" s="6" t="s">
        <v>93</v>
      </c>
      <c r="B50" s="28">
        <f>('S Curve Equation'!$B$11-(LN(1/((B5/'S Curve Equation'!$B$14)-'S Curve Equation'!$B$13)-1)/'S Curve Equation'!$B$10))/'S Curve Equation'!$B$12</f>
        <v>0</v>
      </c>
    </row>
    <row r="51" spans="1:2" x14ac:dyDescent="0.2">
      <c r="A51" s="6" t="s">
        <v>28</v>
      </c>
      <c r="B51" s="28">
        <f>('S Curve Equation'!$B$11-(LN(1/((B6/'S Curve Equation'!$B$14)-'S Curve Equation'!$B$13)-1)/'S Curve Equation'!$B$10))/'S Curve Equation'!$B$12</f>
        <v>0</v>
      </c>
    </row>
    <row r="52" spans="1:2" x14ac:dyDescent="0.2">
      <c r="A52" s="6" t="s">
        <v>29</v>
      </c>
      <c r="B52" s="28">
        <f>('S Curve Equation'!$B$11-(LN(1/((B7/'S Curve Equation'!$B$14)-'S Curve Equation'!$B$13)-1)/'S Curve Equation'!$B$10))/'S Curve Equation'!$B$12</f>
        <v>6.9645834742655288E-2</v>
      </c>
    </row>
    <row r="53" spans="1:2" x14ac:dyDescent="0.2">
      <c r="A53" s="6" t="s">
        <v>30</v>
      </c>
      <c r="B53" s="28">
        <f>('S Curve Equation'!$B$11-(LN(1/((B8/'S Curve Equation'!$B$14)-'S Curve Equation'!$B$13)-1)/'S Curve Equation'!$B$10))/'S Curve Equation'!$B$12</f>
        <v>0.12634711706779839</v>
      </c>
    </row>
    <row r="54" spans="1:2" x14ac:dyDescent="0.2">
      <c r="A54" s="6" t="s">
        <v>31</v>
      </c>
      <c r="B54" s="28">
        <f>('S Curve Equation'!$B$11-(LN(1/((B9/'S Curve Equation'!$B$14)-'S Curve Equation'!$B$13)-1)/'S Curve Equation'!$B$10))/'S Curve Equation'!$B$12</f>
        <v>8.9249298631342899E-2</v>
      </c>
    </row>
    <row r="55" spans="1:2" x14ac:dyDescent="0.2">
      <c r="A55" s="6" t="s">
        <v>32</v>
      </c>
      <c r="B55" s="28">
        <f>('S Curve Equation'!$B$11-(LN(1/((B10/'S Curve Equation'!$B$14)-'S Curve Equation'!$B$13)-1)/'S Curve Equation'!$B$10))/'S Curve Equation'!$B$12</f>
        <v>0.11060450035239933</v>
      </c>
    </row>
    <row r="56" spans="1:2" x14ac:dyDescent="0.2">
      <c r="A56" s="6" t="s">
        <v>33</v>
      </c>
      <c r="B56" s="28">
        <f>('S Curve Equation'!$B$11-(LN(1/((B11/'S Curve Equation'!$B$14)-'S Curve Equation'!$B$13)-1)/'S Curve Equation'!$B$10))/'S Curve Equation'!$B$12</f>
        <v>4.9788164292485393E-2</v>
      </c>
    </row>
    <row r="57" spans="1:2" x14ac:dyDescent="0.2">
      <c r="A57" s="6" t="s">
        <v>34</v>
      </c>
      <c r="B57" s="28">
        <f>('S Curve Equation'!$B$11-(LN(1/((B12/'S Curve Equation'!$B$14)-'S Curve Equation'!$B$13)-1)/'S Curve Equation'!$B$10))/'S Curve Equation'!$B$12</f>
        <v>4.2528853736217398E-2</v>
      </c>
    </row>
    <row r="58" spans="1:2" x14ac:dyDescent="0.2">
      <c r="A58" s="6" t="s">
        <v>92</v>
      </c>
      <c r="B58" s="28">
        <f>('S Curve Equation'!$B$11-(LN(1/((B13/'S Curve Equation'!$B$14)-'S Curve Equation'!$B$13)-1)/'S Curve Equation'!$B$10))/'S Curve Equation'!$B$12</f>
        <v>4.9338647379272293E-2</v>
      </c>
    </row>
    <row r="59" spans="1:2" x14ac:dyDescent="0.2">
      <c r="A59" s="6" t="s">
        <v>89</v>
      </c>
      <c r="B59" s="28">
        <f>('S Curve Equation'!$B$11-(LN(1/((B14/'S Curve Equation'!$B$14)-'S Curve Equation'!$B$13)-1)/'S Curve Equation'!$B$10))/'S Curve Equation'!$B$12</f>
        <v>1.4044575823843997E-2</v>
      </c>
    </row>
    <row r="60" spans="1:2" x14ac:dyDescent="0.2">
      <c r="A60" s="6" t="s">
        <v>35</v>
      </c>
      <c r="B60" s="28">
        <f>('S Curve Equation'!$B$11-(LN(1/((B15/'S Curve Equation'!$B$14)-'S Curve Equation'!$B$13)-1)/'S Curve Equation'!$B$10))/'S Curve Equation'!$B$12</f>
        <v>7.6808053462675219E-2</v>
      </c>
    </row>
    <row r="61" spans="1:2" x14ac:dyDescent="0.2">
      <c r="A61" s="6" t="s">
        <v>98</v>
      </c>
      <c r="B61" s="28">
        <f>('S Curve Equation'!$B$11-(LN(1/((B16/'S Curve Equation'!$B$14)-'S Curve Equation'!$B$13)-1)/'S Curve Equation'!$B$10))/'S Curve Equation'!$B$12</f>
        <v>0.10124999322133138</v>
      </c>
    </row>
    <row r="62" spans="1:2" x14ac:dyDescent="0.2">
      <c r="A62" s="6" t="s">
        <v>97</v>
      </c>
      <c r="B62" s="28">
        <f>('S Curve Equation'!$B$11-(LN(1/((B17/'S Curve Equation'!$B$14)-'S Curve Equation'!$B$13)-1)/'S Curve Equation'!$B$10))/'S Curve Equation'!$B$12</f>
        <v>9.1183042966610006E-2</v>
      </c>
    </row>
    <row r="63" spans="1:2" x14ac:dyDescent="0.2">
      <c r="A63" s="6" t="s">
        <v>101</v>
      </c>
      <c r="B63" s="28">
        <f>('S Curve Equation'!$B$11-(LN(1/((B18/'S Curve Equation'!$B$14)-'S Curve Equation'!$B$13)-1)/'S Curve Equation'!$B$10))/'S Curve Equation'!$B$12</f>
        <v>5.9522415718105071E-2</v>
      </c>
    </row>
    <row r="64" spans="1:2" x14ac:dyDescent="0.2">
      <c r="A64" s="6" t="s">
        <v>104</v>
      </c>
      <c r="B64" s="28">
        <f>('S Curve Equation'!$B$11-(LN(1/((B19/'S Curve Equation'!$B$14)-'S Curve Equation'!$B$13)-1)/'S Curve Equation'!$B$10))/'S Curve Equation'!$B$12</f>
        <v>9.1847438969115236E-2</v>
      </c>
    </row>
    <row r="65" spans="1:2" x14ac:dyDescent="0.2">
      <c r="A65" s="6" t="s">
        <v>36</v>
      </c>
      <c r="B65" s="28">
        <f>('S Curve Equation'!$B$11-(LN(1/((B20/'S Curve Equation'!$B$14)-'S Curve Equation'!$B$13)-1)/'S Curve Equation'!$B$10))/'S Curve Equation'!$B$12</f>
        <v>9.4547403447675038E-2</v>
      </c>
    </row>
    <row r="66" spans="1:2" x14ac:dyDescent="0.2">
      <c r="A66" s="6" t="s">
        <v>37</v>
      </c>
      <c r="B66" s="28">
        <f>('S Curve Equation'!$B$11-(LN(1/((B21/'S Curve Equation'!$B$14)-'S Curve Equation'!$B$13)-1)/'S Curve Equation'!$B$10))/'S Curve Equation'!$B$12</f>
        <v>6.9821681003977287E-2</v>
      </c>
    </row>
    <row r="67" spans="1:2" x14ac:dyDescent="0.2">
      <c r="A67" s="6" t="s">
        <v>38</v>
      </c>
      <c r="B67" s="28">
        <f>('S Curve Equation'!$B$11-(LN(1/((B22/'S Curve Equation'!$B$14)-'S Curve Equation'!$B$13)-1)/'S Curve Equation'!$B$10))/'S Curve Equation'!$B$12</f>
        <v>7.5206758280980501E-2</v>
      </c>
    </row>
    <row r="68" spans="1:2" x14ac:dyDescent="0.2">
      <c r="A68" s="6" t="s">
        <v>39</v>
      </c>
      <c r="B68" s="28">
        <f>('S Curve Equation'!$B$11-(LN(1/((B23/'S Curve Equation'!$B$14)-'S Curve Equation'!$B$13)-1)/'S Curve Equation'!$B$10))/'S Curve Equation'!$B$12</f>
        <v>6.0883933508216859E-2</v>
      </c>
    </row>
    <row r="69" spans="1:2" x14ac:dyDescent="0.2">
      <c r="A69" s="6" t="s">
        <v>40</v>
      </c>
      <c r="B69" s="28">
        <f>('S Curve Equation'!$B$11-(LN(1/((B24/'S Curve Equation'!$B$14)-'S Curve Equation'!$B$13)-1)/'S Curve Equation'!$B$10))/'S Curve Equation'!$B$12</f>
        <v>6.9025207322665816E-2</v>
      </c>
    </row>
    <row r="70" spans="1:2" x14ac:dyDescent="0.2">
      <c r="A70" s="6" t="s">
        <v>41</v>
      </c>
      <c r="B70" s="28">
        <f>('S Curve Equation'!$B$11-(LN(1/((B25/'S Curve Equation'!$B$14)-'S Curve Equation'!$B$13)-1)/'S Curve Equation'!$B$10))/'S Curve Equation'!$B$12</f>
        <v>2.5756532901150486E-2</v>
      </c>
    </row>
    <row r="71" spans="1:2" x14ac:dyDescent="0.2">
      <c r="A71" s="6" t="s">
        <v>42</v>
      </c>
      <c r="B71" s="28">
        <f>('S Curve Equation'!$B$11-(LN(1/((B26/'S Curve Equation'!$B$14)-'S Curve Equation'!$B$13)-1)/'S Curve Equation'!$B$10))/'S Curve Equation'!$B$12</f>
        <v>8.1216862764169118E-2</v>
      </c>
    </row>
    <row r="72" spans="1:2" x14ac:dyDescent="0.2">
      <c r="A72" s="6" t="s">
        <v>105</v>
      </c>
      <c r="B72" s="28">
        <f>('S Curve Equation'!$B$11-(LN(1/((B27/'S Curve Equation'!$B$14)-'S Curve Equation'!$B$13)-1)/'S Curve Equation'!$B$10))/'S Curve Equation'!$B$12</f>
        <v>3.464282791573986E-2</v>
      </c>
    </row>
    <row r="73" spans="1:2" x14ac:dyDescent="0.2">
      <c r="A73" s="6" t="s">
        <v>106</v>
      </c>
      <c r="B73" s="28">
        <f>('S Curve Equation'!$B$11-(LN(1/((B28/'S Curve Equation'!$B$14)-'S Curve Equation'!$B$13)-1)/'S Curve Equation'!$B$10))/'S Curve Equation'!$B$12</f>
        <v>0</v>
      </c>
    </row>
    <row r="74" spans="1:2" x14ac:dyDescent="0.2">
      <c r="A74" s="6" t="s">
        <v>107</v>
      </c>
      <c r="B74" s="28">
        <f>('S Curve Equation'!$B$11-(LN(1/((B29/'S Curve Equation'!$B$14)-'S Curve Equation'!$B$13)-1)/'S Curve Equation'!$B$10))/'S Curve Equation'!$B$12</f>
        <v>6.2982408250959965E-2</v>
      </c>
    </row>
    <row r="75" spans="1:2" x14ac:dyDescent="0.2">
      <c r="A75" s="6" t="s">
        <v>43</v>
      </c>
      <c r="B75" s="28">
        <f>('S Curve Equation'!$B$11-(LN(1/((B30/'S Curve Equation'!$B$14)-'S Curve Equation'!$B$13)-1)/'S Curve Equation'!$B$10))/'S Curve Equation'!$B$12</f>
        <v>0.11000920213616111</v>
      </c>
    </row>
    <row r="76" spans="1:2" x14ac:dyDescent="0.2">
      <c r="A76" s="6" t="s">
        <v>44</v>
      </c>
      <c r="B76" s="28">
        <f>('S Curve Equation'!$B$11-(LN(1/((B31/'S Curve Equation'!$B$14)-'S Curve Equation'!$B$13)-1)/'S Curve Equation'!$B$10))/'S Curve Equation'!$B$12</f>
        <v>0.21701648579474114</v>
      </c>
    </row>
    <row r="77" spans="1:2" x14ac:dyDescent="0.2">
      <c r="A77" s="6" t="s">
        <v>45</v>
      </c>
      <c r="B77" s="28">
        <f>('S Curve Equation'!$B$11-(LN(1/((B32/'S Curve Equation'!$B$14)-'S Curve Equation'!$B$13)-1)/'S Curve Equation'!$B$10))/'S Curve Equation'!$B$12</f>
        <v>0.10931606417670126</v>
      </c>
    </row>
    <row r="78" spans="1:2" x14ac:dyDescent="0.2">
      <c r="A78" s="6" t="s">
        <v>46</v>
      </c>
      <c r="B78" s="28">
        <f>('S Curve Equation'!$B$11-(LN(1/((B33/'S Curve Equation'!$B$14)-'S Curve Equation'!$B$13)-1)/'S Curve Equation'!$B$10))/'S Curve Equation'!$B$12</f>
        <v>0.34210599055145441</v>
      </c>
    </row>
    <row r="79" spans="1:2" x14ac:dyDescent="0.2">
      <c r="A79" s="6" t="s">
        <v>47</v>
      </c>
      <c r="B79" s="28">
        <f>('S Curve Equation'!$B$11-(LN(1/((B34/'S Curve Equation'!$B$14)-'S Curve Equation'!$B$13)-1)/'S Curve Equation'!$B$10))/'S Curve Equation'!$B$12</f>
        <v>0.11940072833918958</v>
      </c>
    </row>
    <row r="80" spans="1:2" x14ac:dyDescent="0.2">
      <c r="A80" s="6" t="s">
        <v>48</v>
      </c>
      <c r="B80" s="28">
        <f>('S Curve Equation'!$B$11-(LN(1/((B35/'S Curve Equation'!$B$14)-'S Curve Equation'!$B$13)-1)/'S Curve Equation'!$B$10))/'S Curve Equation'!$B$12</f>
        <v>4.90924621797863E-2</v>
      </c>
    </row>
    <row r="81" spans="1:32" x14ac:dyDescent="0.2">
      <c r="A81" s="6" t="s">
        <v>49</v>
      </c>
      <c r="B81" s="28">
        <f>('S Curve Equation'!$B$11-(LN(1/((B36/'S Curve Equation'!$B$14)-'S Curve Equation'!$B$13)-1)/'S Curve Equation'!$B$10))/'S Curve Equation'!$B$12</f>
        <v>8.6603624778937294E-2</v>
      </c>
    </row>
    <row r="82" spans="1:32" x14ac:dyDescent="0.2">
      <c r="A82" s="6" t="s">
        <v>50</v>
      </c>
      <c r="B82" s="28">
        <f>('S Curve Equation'!$B$11-(LN(1/((B37/'S Curve Equation'!$B$14)-'S Curve Equation'!$B$13)-1)/'S Curve Equation'!$B$10))/'S Curve Equation'!$B$12</f>
        <v>4.5037179656426396E-2</v>
      </c>
    </row>
    <row r="83" spans="1:32" x14ac:dyDescent="0.2">
      <c r="A83" s="6" t="s">
        <v>51</v>
      </c>
      <c r="B83" s="28">
        <f>('S Curve Equation'!$B$11-(LN(1/((B38/'S Curve Equation'!$B$14)-'S Curve Equation'!$B$13)-1)/'S Curve Equation'!$B$10))/'S Curve Equation'!$B$12</f>
        <v>4.473861227444359E-2</v>
      </c>
    </row>
    <row r="84" spans="1:32" x14ac:dyDescent="0.2">
      <c r="A84" s="6" t="s">
        <v>52</v>
      </c>
      <c r="B84" s="28">
        <f>('S Curve Equation'!$B$11-(LN(1/((B39/'S Curve Equation'!$B$14)-'S Curve Equation'!$B$13)-1)/'S Curve Equation'!$B$10))/'S Curve Equation'!$B$12</f>
        <v>8.1862621349751918E-2</v>
      </c>
    </row>
    <row r="85" spans="1:32" x14ac:dyDescent="0.2">
      <c r="A85" s="6" t="s">
        <v>53</v>
      </c>
      <c r="B85" s="28">
        <f>('S Curve Equation'!$B$11-(LN(1/((B40/'S Curve Equation'!$B$14)-'S Curve Equation'!$B$13)-1)/'S Curve Equation'!$B$10))/'S Curve Equation'!$B$12</f>
        <v>3.427973285968533E-2</v>
      </c>
    </row>
    <row r="86" spans="1:32" x14ac:dyDescent="0.2">
      <c r="A86" s="6" t="s">
        <v>54</v>
      </c>
      <c r="B86" s="28">
        <f>('S Curve Equation'!$B$11-(LN(1/((B41/'S Curve Equation'!$B$14)-'S Curve Equation'!$B$13)-1)/'S Curve Equation'!$B$10))/'S Curve Equation'!$B$12</f>
        <v>8.7633598478608521E-2</v>
      </c>
    </row>
    <row r="87" spans="1:32" x14ac:dyDescent="0.2">
      <c r="A87" s="6" t="s">
        <v>55</v>
      </c>
      <c r="B87" s="28">
        <f>('S Curve Equation'!$B$11-(LN(1/((B42/'S Curve Equation'!$B$14)-'S Curve Equation'!$B$13)-1)/'S Curve Equation'!$B$10))/'S Curve Equation'!$B$12</f>
        <v>9.3772405409388193E-2</v>
      </c>
    </row>
    <row r="88" spans="1:32" x14ac:dyDescent="0.2">
      <c r="A88" s="6" t="s">
        <v>56</v>
      </c>
      <c r="B88" s="28">
        <f>('S Curve Equation'!$B$11-(LN(1/((B43/'S Curve Equation'!$B$14)-'S Curve Equation'!$B$13)-1)/'S Curve Equation'!$B$10))/'S Curve Equation'!$B$12</f>
        <v>0.23924220274084335</v>
      </c>
    </row>
    <row r="89" spans="1:32" x14ac:dyDescent="0.2">
      <c r="A89" s="6" t="s">
        <v>57</v>
      </c>
      <c r="B89" s="28">
        <f>('S Curve Equation'!$B$11-(LN(1/((B44/'S Curve Equation'!$B$14)-'S Curve Equation'!$B$13)-1)/'S Curve Equation'!$B$10))/'S Curve Equation'!$B$12</f>
        <v>0.20066565081485138</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0.17215584138669099</v>
      </c>
      <c r="C93">
        <f>IF('LF Projected Ratios'!D$49&gt;=0,$B93+(1-$B93)*'LF Projected Ratios'!D$49,$B93*(1+'LF Projected Ratios'!D$49))</f>
        <v>0.16732371998044196</v>
      </c>
      <c r="D93">
        <f>IF('LF Projected Ratios'!E$49&gt;=0,$B93+(1-$B93)*'LF Projected Ratios'!E$49,$B93*(1+'LF Projected Ratios'!E$49))</f>
        <v>0.16420406507282739</v>
      </c>
      <c r="E93">
        <f>IF('LF Projected Ratios'!F$49&gt;=0,$B93+(1-$B93)*'LF Projected Ratios'!F$49,$B93*(1+'LF Projected Ratios'!F$49))</f>
        <v>0.16103492873117004</v>
      </c>
      <c r="F93">
        <f>IF('LF Projected Ratios'!G$49&gt;=0,$B93+(1-$B93)*'LF Projected Ratios'!G$49,$B93*(1+'LF Projected Ratios'!G$49))</f>
        <v>0.15742903189408863</v>
      </c>
      <c r="G93">
        <f>IF('LF Projected Ratios'!H$49&gt;=0,$B93+(1-$B93)*'LF Projected Ratios'!H$49,$B93*(1+'LF Projected Ratios'!H$49))</f>
        <v>0.15346545812954346</v>
      </c>
      <c r="H93">
        <f>IF('LF Projected Ratios'!I$49&gt;=0,$B93+(1-$B93)*'LF Projected Ratios'!I$49,$B93*(1+'LF Projected Ratios'!I$49))</f>
        <v>0.1493613978856477</v>
      </c>
      <c r="I93">
        <f>IF('LF Projected Ratios'!J$49&gt;=0,$B93+(1-$B93)*'LF Projected Ratios'!J$49,$B93*(1+'LF Projected Ratios'!J$49))</f>
        <v>0.14422174488187581</v>
      </c>
      <c r="J93">
        <f>IF('LF Projected Ratios'!K$49&gt;=0,$B93+(1-$B93)*'LF Projected Ratios'!K$49,$B93*(1+'LF Projected Ratios'!K$49))</f>
        <v>0.13915740763719794</v>
      </c>
      <c r="K93">
        <f>IF('LF Projected Ratios'!L$49&gt;=0,$B93+(1-$B93)*'LF Projected Ratios'!L$49,$B93*(1+'LF Projected Ratios'!L$49))</f>
        <v>0.1356821750194574</v>
      </c>
      <c r="L93">
        <f>IF('LF Projected Ratios'!M$49&gt;=0,$B93+(1-$B93)*'LF Projected Ratios'!M$49,$B93*(1+'LF Projected Ratios'!M$49))</f>
        <v>0.13249747807212056</v>
      </c>
      <c r="M93">
        <f>IF('LF Projected Ratios'!N$49&gt;=0,$B93+(1-$B93)*'LF Projected Ratios'!N$49,$B93*(1+'LF Projected Ratios'!N$49))</f>
        <v>0.12865110996395299</v>
      </c>
      <c r="N93">
        <f>IF('LF Projected Ratios'!O$49&gt;=0,$B93+(1-$B93)*'LF Projected Ratios'!O$49,$B93*(1+'LF Projected Ratios'!O$49))</f>
        <v>0.12483998388165927</v>
      </c>
      <c r="O93">
        <f>IF('LF Projected Ratios'!P$49&gt;=0,$B93+(1-$B93)*'LF Projected Ratios'!P$49,$B93*(1+'LF Projected Ratios'!P$49))</f>
        <v>0.12106361768087563</v>
      </c>
      <c r="P93">
        <f>IF('LF Projected Ratios'!Q$49&gt;=0,$B93+(1-$B93)*'LF Projected Ratios'!Q$49,$B93*(1+'LF Projected Ratios'!Q$49))</f>
        <v>0.11732153797223438</v>
      </c>
      <c r="Q93">
        <f>IF('LF Projected Ratios'!R$49&gt;=0,$B93+(1-$B93)*'LF Projected Ratios'!R$49,$B93*(1+'LF Projected Ratios'!R$49))</f>
        <v>0.11361327992354207</v>
      </c>
      <c r="R93">
        <f>IF('LF Projected Ratios'!S$49&gt;=0,$B93+(1-$B93)*'LF Projected Ratios'!S$49,$B93*(1+'LF Projected Ratios'!S$49))</f>
        <v>0.1099383870672976</v>
      </c>
      <c r="S93">
        <f>IF('LF Projected Ratios'!T$49&gt;=0,$B93+(1-$B93)*'LF Projected Ratios'!T$49,$B93*(1+'LF Projected Ratios'!T$49))</f>
        <v>0.10629641111337655</v>
      </c>
      <c r="T93">
        <f>IF('LF Projected Ratios'!U$49&gt;=0,$B93+(1-$B93)*'LF Projected Ratios'!U$49,$B93*(1+'LF Projected Ratios'!U$49))</f>
        <v>0.10268691176673451</v>
      </c>
      <c r="U93">
        <f>IF('LF Projected Ratios'!V$49&gt;=0,$B93+(1-$B93)*'LF Projected Ratios'!V$49,$B93*(1+'LF Projected Ratios'!V$49))</f>
        <v>9.9109456549961339E-2</v>
      </c>
      <c r="V93">
        <f>IF('LF Projected Ratios'!W$49&gt;=0,$B93+(1-$B93)*'LF Projected Ratios'!W$49,$B93*(1+'LF Projected Ratios'!W$49))</f>
        <v>9.5563620630539317E-2</v>
      </c>
      <c r="W93">
        <f>IF('LF Projected Ratios'!X$49&gt;=0,$B93+(1-$B93)*'LF Projected Ratios'!X$49,$B93*(1+'LF Projected Ratios'!X$49))</f>
        <v>9.2048986652664117E-2</v>
      </c>
      <c r="X93">
        <f>IF('LF Projected Ratios'!Y$49&gt;=0,$B93+(1-$B93)*'LF Projected Ratios'!Y$49,$B93*(1+'LF Projected Ratios'!Y$49))</f>
        <v>8.8565144573485258E-2</v>
      </c>
      <c r="Y93">
        <f>IF('LF Projected Ratios'!Z$49&gt;=0,$B93+(1-$B93)*'LF Projected Ratios'!Z$49,$B93*(1+'LF Projected Ratios'!Z$49))</f>
        <v>8.5111691503631459E-2</v>
      </c>
      <c r="Z93">
        <f>IF('LF Projected Ratios'!AA$49&gt;=0,$B93+(1-$B93)*'LF Projected Ratios'!AA$49,$B93*(1+'LF Projected Ratios'!AA$49))</f>
        <v>8.1688231551891033E-2</v>
      </c>
      <c r="AA93">
        <f>IF('LF Projected Ratios'!AB$49&gt;=0,$B93+(1-$B93)*'LF Projected Ratios'!AB$49,$B93*(1+'LF Projected Ratios'!AB$49))</f>
        <v>7.8294375673923361E-2</v>
      </c>
      <c r="AB93">
        <f>IF('LF Projected Ratios'!AC$49&gt;=0,$B93+(1-$B93)*'LF Projected Ratios'!AC$49,$B93*(1+'LF Projected Ratios'!AC$49))</f>
        <v>7.4929741524875179E-2</v>
      </c>
      <c r="AC93">
        <f>IF('LF Projected Ratios'!AD$49&gt;=0,$B93+(1-$B93)*'LF Projected Ratios'!AD$49,$B93*(1+'LF Projected Ratios'!AD$49))</f>
        <v>7.1593953315788411E-2</v>
      </c>
      <c r="AD93">
        <f>IF('LF Projected Ratios'!AE$49&gt;=0,$B93+(1-$B93)*'LF Projected Ratios'!AE$49,$B93*(1+'LF Projected Ratios'!AE$49))</f>
        <v>6.8286641673689946E-2</v>
      </c>
      <c r="AE93">
        <f>IF('LF Projected Ratios'!AF$49&gt;=0,$B93+(1-$B93)*'LF Projected Ratios'!AF$49,$B93*(1+'LF Projected Ratios'!AF$49))</f>
        <v>6.5007443505241527E-2</v>
      </c>
      <c r="AF93">
        <f>IF('LF Projected Ratios'!AG$49&gt;=0,$B93+(1-$B93)*'LF Projected Ratios'!AG$49,$B93*(1+'LF Projected Ratios'!AG$49))</f>
        <v>6.1756001863857518E-2</v>
      </c>
    </row>
    <row r="94" spans="1:32" x14ac:dyDescent="0.2">
      <c r="A94" s="6" t="s">
        <v>94</v>
      </c>
      <c r="B94" s="28">
        <f t="shared" ref="B94:B134" si="0">B49</f>
        <v>0</v>
      </c>
      <c r="C94">
        <f>IF('LF Projected Ratios'!D$49&gt;=0,$B94+(1-$B94)*'LF Projected Ratios'!D$49,$B94*(1+'LF Projected Ratios'!D$49))</f>
        <v>0</v>
      </c>
      <c r="D94">
        <f>IF('LF Projected Ratios'!E$49&gt;=0,$B94+(1-$B94)*'LF Projected Ratios'!E$49,$B94*(1+'LF Projected Ratios'!E$49))</f>
        <v>0</v>
      </c>
      <c r="E94">
        <f>IF('LF Projected Ratios'!F$49&gt;=0,$B94+(1-$B94)*'LF Projected Ratios'!F$49,$B94*(1+'LF Projected Ratios'!F$49))</f>
        <v>0</v>
      </c>
      <c r="F94">
        <f>IF('LF Projected Ratios'!G$49&gt;=0,$B94+(1-$B94)*'LF Projected Ratios'!G$49,$B94*(1+'LF Projected Ratios'!G$49))</f>
        <v>0</v>
      </c>
      <c r="G94">
        <f>IF('LF Projected Ratios'!H$49&gt;=0,$B94+(1-$B94)*'LF Projected Ratios'!H$49,$B94*(1+'LF Projected Ratios'!H$49))</f>
        <v>0</v>
      </c>
      <c r="H94">
        <f>IF('LF Projected Ratios'!I$49&gt;=0,$B94+(1-$B94)*'LF Projected Ratios'!I$49,$B94*(1+'LF Projected Ratios'!I$49))</f>
        <v>0</v>
      </c>
      <c r="I94">
        <f>IF('LF Projected Ratios'!J$49&gt;=0,$B94+(1-$B94)*'LF Projected Ratios'!J$49,$B94*(1+'LF Projected Ratios'!J$49))</f>
        <v>0</v>
      </c>
      <c r="J94">
        <f>IF('LF Projected Ratios'!K$49&gt;=0,$B94+(1-$B94)*'LF Projected Ratios'!K$49,$B94*(1+'LF Projected Ratios'!K$49))</f>
        <v>0</v>
      </c>
      <c r="K94">
        <f>IF('LF Projected Ratios'!L$49&gt;=0,$B94+(1-$B94)*'LF Projected Ratios'!L$49,$B94*(1+'LF Projected Ratios'!L$49))</f>
        <v>0</v>
      </c>
      <c r="L94">
        <f>IF('LF Projected Ratios'!M$49&gt;=0,$B94+(1-$B94)*'LF Projected Ratios'!M$49,$B94*(1+'LF Projected Ratios'!M$49))</f>
        <v>0</v>
      </c>
      <c r="M94">
        <f>IF('LF Projected Ratios'!N$49&gt;=0,$B94+(1-$B94)*'LF Projected Ratios'!N$49,$B94*(1+'LF Projected Ratios'!N$49))</f>
        <v>0</v>
      </c>
      <c r="N94">
        <f>IF('LF Projected Ratios'!O$49&gt;=0,$B94+(1-$B94)*'LF Projected Ratios'!O$49,$B94*(1+'LF Projected Ratios'!O$49))</f>
        <v>0</v>
      </c>
      <c r="O94">
        <f>IF('LF Projected Ratios'!P$49&gt;=0,$B94+(1-$B94)*'LF Projected Ratios'!P$49,$B94*(1+'LF Projected Ratios'!P$49))</f>
        <v>0</v>
      </c>
      <c r="P94">
        <f>IF('LF Projected Ratios'!Q$49&gt;=0,$B94+(1-$B94)*'LF Projected Ratios'!Q$49,$B94*(1+'LF Projected Ratios'!Q$49))</f>
        <v>0</v>
      </c>
      <c r="Q94">
        <f>IF('LF Projected Ratios'!R$49&gt;=0,$B94+(1-$B94)*'LF Projected Ratios'!R$49,$B94*(1+'LF Projected Ratios'!R$49))</f>
        <v>0</v>
      </c>
      <c r="R94">
        <f>IF('LF Projected Ratios'!S$49&gt;=0,$B94+(1-$B94)*'LF Projected Ratios'!S$49,$B94*(1+'LF Projected Ratios'!S$49))</f>
        <v>0</v>
      </c>
      <c r="S94">
        <f>IF('LF Projected Ratios'!T$49&gt;=0,$B94+(1-$B94)*'LF Projected Ratios'!T$49,$B94*(1+'LF Projected Ratios'!T$49))</f>
        <v>0</v>
      </c>
      <c r="T94">
        <f>IF('LF Projected Ratios'!U$49&gt;=0,$B94+(1-$B94)*'LF Projected Ratios'!U$49,$B94*(1+'LF Projected Ratios'!U$49))</f>
        <v>0</v>
      </c>
      <c r="U94">
        <f>IF('LF Projected Ratios'!V$49&gt;=0,$B94+(1-$B94)*'LF Projected Ratios'!V$49,$B94*(1+'LF Projected Ratios'!V$49))</f>
        <v>0</v>
      </c>
      <c r="V94">
        <f>IF('LF Projected Ratios'!W$49&gt;=0,$B94+(1-$B94)*'LF Projected Ratios'!W$49,$B94*(1+'LF Projected Ratios'!W$49))</f>
        <v>0</v>
      </c>
      <c r="W94">
        <f>IF('LF Projected Ratios'!X$49&gt;=0,$B94+(1-$B94)*'LF Projected Ratios'!X$49,$B94*(1+'LF Projected Ratios'!X$49))</f>
        <v>0</v>
      </c>
      <c r="X94">
        <f>IF('LF Projected Ratios'!Y$49&gt;=0,$B94+(1-$B94)*'LF Projected Ratios'!Y$49,$B94*(1+'LF Projected Ratios'!Y$49))</f>
        <v>0</v>
      </c>
      <c r="Y94">
        <f>IF('LF Projected Ratios'!Z$49&gt;=0,$B94+(1-$B94)*'LF Projected Ratios'!Z$49,$B94*(1+'LF Projected Ratios'!Z$49))</f>
        <v>0</v>
      </c>
      <c r="Z94">
        <f>IF('LF Projected Ratios'!AA$49&gt;=0,$B94+(1-$B94)*'LF Projected Ratios'!AA$49,$B94*(1+'LF Projected Ratios'!AA$49))</f>
        <v>0</v>
      </c>
      <c r="AA94">
        <f>IF('LF Projected Ratios'!AB$49&gt;=0,$B94+(1-$B94)*'LF Projected Ratios'!AB$49,$B94*(1+'LF Projected Ratios'!AB$49))</f>
        <v>0</v>
      </c>
      <c r="AB94">
        <f>IF('LF Projected Ratios'!AC$49&gt;=0,$B94+(1-$B94)*'LF Projected Ratios'!AC$49,$B94*(1+'LF Projected Ratios'!AC$49))</f>
        <v>0</v>
      </c>
      <c r="AC94">
        <f>IF('LF Projected Ratios'!AD$49&gt;=0,$B94+(1-$B94)*'LF Projected Ratios'!AD$49,$B94*(1+'LF Projected Ratios'!AD$49))</f>
        <v>0</v>
      </c>
      <c r="AD94">
        <f>IF('LF Projected Ratios'!AE$49&gt;=0,$B94+(1-$B94)*'LF Projected Ratios'!AE$49,$B94*(1+'LF Projected Ratios'!AE$49))</f>
        <v>0</v>
      </c>
      <c r="AE94">
        <f>IF('LF Projected Ratios'!AF$49&gt;=0,$B94+(1-$B94)*'LF Projected Ratios'!AF$49,$B94*(1+'LF Projected Ratios'!AF$49))</f>
        <v>0</v>
      </c>
      <c r="AF94">
        <f>IF('LF Projected Ratios'!AG$49&gt;=0,$B94+(1-$B94)*'LF Projected Ratios'!AG$49,$B94*(1+'LF Projected Ratios'!AG$49))</f>
        <v>0</v>
      </c>
    </row>
    <row r="95" spans="1:32" x14ac:dyDescent="0.2">
      <c r="A95" s="6" t="s">
        <v>93</v>
      </c>
      <c r="B95" s="28">
        <f t="shared" si="0"/>
        <v>0</v>
      </c>
      <c r="C95">
        <f>IF('LF Projected Ratios'!D$49&gt;=0,$B95+(1-$B95)*'LF Projected Ratios'!D$49,$B95*(1+'LF Projected Ratios'!D$49))</f>
        <v>0</v>
      </c>
      <c r="D95">
        <f>IF('LF Projected Ratios'!E$49&gt;=0,$B95+(1-$B95)*'LF Projected Ratios'!E$49,$B95*(1+'LF Projected Ratios'!E$49))</f>
        <v>0</v>
      </c>
      <c r="E95">
        <f>IF('LF Projected Ratios'!F$49&gt;=0,$B95+(1-$B95)*'LF Projected Ratios'!F$49,$B95*(1+'LF Projected Ratios'!F$49))</f>
        <v>0</v>
      </c>
      <c r="F95">
        <f>IF('LF Projected Ratios'!G$49&gt;=0,$B95+(1-$B95)*'LF Projected Ratios'!G$49,$B95*(1+'LF Projected Ratios'!G$49))</f>
        <v>0</v>
      </c>
      <c r="G95">
        <f>IF('LF Projected Ratios'!H$49&gt;=0,$B95+(1-$B95)*'LF Projected Ratios'!H$49,$B95*(1+'LF Projected Ratios'!H$49))</f>
        <v>0</v>
      </c>
      <c r="H95">
        <f>IF('LF Projected Ratios'!I$49&gt;=0,$B95+(1-$B95)*'LF Projected Ratios'!I$49,$B95*(1+'LF Projected Ratios'!I$49))</f>
        <v>0</v>
      </c>
      <c r="I95">
        <f>IF('LF Projected Ratios'!J$49&gt;=0,$B95+(1-$B95)*'LF Projected Ratios'!J$49,$B95*(1+'LF Projected Ratios'!J$49))</f>
        <v>0</v>
      </c>
      <c r="J95">
        <f>IF('LF Projected Ratios'!K$49&gt;=0,$B95+(1-$B95)*'LF Projected Ratios'!K$49,$B95*(1+'LF Projected Ratios'!K$49))</f>
        <v>0</v>
      </c>
      <c r="K95">
        <f>IF('LF Projected Ratios'!L$49&gt;=0,$B95+(1-$B95)*'LF Projected Ratios'!L$49,$B95*(1+'LF Projected Ratios'!L$49))</f>
        <v>0</v>
      </c>
      <c r="L95">
        <f>IF('LF Projected Ratios'!M$49&gt;=0,$B95+(1-$B95)*'LF Projected Ratios'!M$49,$B95*(1+'LF Projected Ratios'!M$49))</f>
        <v>0</v>
      </c>
      <c r="M95">
        <f>IF('LF Projected Ratios'!N$49&gt;=0,$B95+(1-$B95)*'LF Projected Ratios'!N$49,$B95*(1+'LF Projected Ratios'!N$49))</f>
        <v>0</v>
      </c>
      <c r="N95">
        <f>IF('LF Projected Ratios'!O$49&gt;=0,$B95+(1-$B95)*'LF Projected Ratios'!O$49,$B95*(1+'LF Projected Ratios'!O$49))</f>
        <v>0</v>
      </c>
      <c r="O95">
        <f>IF('LF Projected Ratios'!P$49&gt;=0,$B95+(1-$B95)*'LF Projected Ratios'!P$49,$B95*(1+'LF Projected Ratios'!P$49))</f>
        <v>0</v>
      </c>
      <c r="P95">
        <f>IF('LF Projected Ratios'!Q$49&gt;=0,$B95+(1-$B95)*'LF Projected Ratios'!Q$49,$B95*(1+'LF Projected Ratios'!Q$49))</f>
        <v>0</v>
      </c>
      <c r="Q95">
        <f>IF('LF Projected Ratios'!R$49&gt;=0,$B95+(1-$B95)*'LF Projected Ratios'!R$49,$B95*(1+'LF Projected Ratios'!R$49))</f>
        <v>0</v>
      </c>
      <c r="R95">
        <f>IF('LF Projected Ratios'!S$49&gt;=0,$B95+(1-$B95)*'LF Projected Ratios'!S$49,$B95*(1+'LF Projected Ratios'!S$49))</f>
        <v>0</v>
      </c>
      <c r="S95">
        <f>IF('LF Projected Ratios'!T$49&gt;=0,$B95+(1-$B95)*'LF Projected Ratios'!T$49,$B95*(1+'LF Projected Ratios'!T$49))</f>
        <v>0</v>
      </c>
      <c r="T95">
        <f>IF('LF Projected Ratios'!U$49&gt;=0,$B95+(1-$B95)*'LF Projected Ratios'!U$49,$B95*(1+'LF Projected Ratios'!U$49))</f>
        <v>0</v>
      </c>
      <c r="U95">
        <f>IF('LF Projected Ratios'!V$49&gt;=0,$B95+(1-$B95)*'LF Projected Ratios'!V$49,$B95*(1+'LF Projected Ratios'!V$49))</f>
        <v>0</v>
      </c>
      <c r="V95">
        <f>IF('LF Projected Ratios'!W$49&gt;=0,$B95+(1-$B95)*'LF Projected Ratios'!W$49,$B95*(1+'LF Projected Ratios'!W$49))</f>
        <v>0</v>
      </c>
      <c r="W95">
        <f>IF('LF Projected Ratios'!X$49&gt;=0,$B95+(1-$B95)*'LF Projected Ratios'!X$49,$B95*(1+'LF Projected Ratios'!X$49))</f>
        <v>0</v>
      </c>
      <c r="X95">
        <f>IF('LF Projected Ratios'!Y$49&gt;=0,$B95+(1-$B95)*'LF Projected Ratios'!Y$49,$B95*(1+'LF Projected Ratios'!Y$49))</f>
        <v>0</v>
      </c>
      <c r="Y95">
        <f>IF('LF Projected Ratios'!Z$49&gt;=0,$B95+(1-$B95)*'LF Projected Ratios'!Z$49,$B95*(1+'LF Projected Ratios'!Z$49))</f>
        <v>0</v>
      </c>
      <c r="Z95">
        <f>IF('LF Projected Ratios'!AA$49&gt;=0,$B95+(1-$B95)*'LF Projected Ratios'!AA$49,$B95*(1+'LF Projected Ratios'!AA$49))</f>
        <v>0</v>
      </c>
      <c r="AA95">
        <f>IF('LF Projected Ratios'!AB$49&gt;=0,$B95+(1-$B95)*'LF Projected Ratios'!AB$49,$B95*(1+'LF Projected Ratios'!AB$49))</f>
        <v>0</v>
      </c>
      <c r="AB95">
        <f>IF('LF Projected Ratios'!AC$49&gt;=0,$B95+(1-$B95)*'LF Projected Ratios'!AC$49,$B95*(1+'LF Projected Ratios'!AC$49))</f>
        <v>0</v>
      </c>
      <c r="AC95">
        <f>IF('LF Projected Ratios'!AD$49&gt;=0,$B95+(1-$B95)*'LF Projected Ratios'!AD$49,$B95*(1+'LF Projected Ratios'!AD$49))</f>
        <v>0</v>
      </c>
      <c r="AD95">
        <f>IF('LF Projected Ratios'!AE$49&gt;=0,$B95+(1-$B95)*'LF Projected Ratios'!AE$49,$B95*(1+'LF Projected Ratios'!AE$49))</f>
        <v>0</v>
      </c>
      <c r="AE95">
        <f>IF('LF Projected Ratios'!AF$49&gt;=0,$B95+(1-$B95)*'LF Projected Ratios'!AF$49,$B95*(1+'LF Projected Ratios'!AF$49))</f>
        <v>0</v>
      </c>
      <c r="AF95">
        <f>IF('LF Projected Ratios'!AG$49&gt;=0,$B95+(1-$B95)*'LF Projected Ratios'!AG$49,$B95*(1+'LF Projected Ratios'!AG$49))</f>
        <v>0</v>
      </c>
    </row>
    <row r="96" spans="1:32" x14ac:dyDescent="0.2">
      <c r="A96" s="6" t="s">
        <v>28</v>
      </c>
      <c r="B96" s="28">
        <f t="shared" si="0"/>
        <v>0</v>
      </c>
      <c r="C96">
        <f>IF('LF Projected Ratios'!D$49&gt;=0,$B96+(1-$B96)*'LF Projected Ratios'!D$49,$B96*(1+'LF Projected Ratios'!D$49))</f>
        <v>0</v>
      </c>
      <c r="D96">
        <f>IF('LF Projected Ratios'!E$49&gt;=0,$B96+(1-$B96)*'LF Projected Ratios'!E$49,$B96*(1+'LF Projected Ratios'!E$49))</f>
        <v>0</v>
      </c>
      <c r="E96">
        <f>IF('LF Projected Ratios'!F$49&gt;=0,$B96+(1-$B96)*'LF Projected Ratios'!F$49,$B96*(1+'LF Projected Ratios'!F$49))</f>
        <v>0</v>
      </c>
      <c r="F96">
        <f>IF('LF Projected Ratios'!G$49&gt;=0,$B96+(1-$B96)*'LF Projected Ratios'!G$49,$B96*(1+'LF Projected Ratios'!G$49))</f>
        <v>0</v>
      </c>
      <c r="G96">
        <f>IF('LF Projected Ratios'!H$49&gt;=0,$B96+(1-$B96)*'LF Projected Ratios'!H$49,$B96*(1+'LF Projected Ratios'!H$49))</f>
        <v>0</v>
      </c>
      <c r="H96">
        <f>IF('LF Projected Ratios'!I$49&gt;=0,$B96+(1-$B96)*'LF Projected Ratios'!I$49,$B96*(1+'LF Projected Ratios'!I$49))</f>
        <v>0</v>
      </c>
      <c r="I96">
        <f>IF('LF Projected Ratios'!J$49&gt;=0,$B96+(1-$B96)*'LF Projected Ratios'!J$49,$B96*(1+'LF Projected Ratios'!J$49))</f>
        <v>0</v>
      </c>
      <c r="J96">
        <f>IF('LF Projected Ratios'!K$49&gt;=0,$B96+(1-$B96)*'LF Projected Ratios'!K$49,$B96*(1+'LF Projected Ratios'!K$49))</f>
        <v>0</v>
      </c>
      <c r="K96">
        <f>IF('LF Projected Ratios'!L$49&gt;=0,$B96+(1-$B96)*'LF Projected Ratios'!L$49,$B96*(1+'LF Projected Ratios'!L$49))</f>
        <v>0</v>
      </c>
      <c r="L96">
        <f>IF('LF Projected Ratios'!M$49&gt;=0,$B96+(1-$B96)*'LF Projected Ratios'!M$49,$B96*(1+'LF Projected Ratios'!M$49))</f>
        <v>0</v>
      </c>
      <c r="M96">
        <f>IF('LF Projected Ratios'!N$49&gt;=0,$B96+(1-$B96)*'LF Projected Ratios'!N$49,$B96*(1+'LF Projected Ratios'!N$49))</f>
        <v>0</v>
      </c>
      <c r="N96">
        <f>IF('LF Projected Ratios'!O$49&gt;=0,$B96+(1-$B96)*'LF Projected Ratios'!O$49,$B96*(1+'LF Projected Ratios'!O$49))</f>
        <v>0</v>
      </c>
      <c r="O96">
        <f>IF('LF Projected Ratios'!P$49&gt;=0,$B96+(1-$B96)*'LF Projected Ratios'!P$49,$B96*(1+'LF Projected Ratios'!P$49))</f>
        <v>0</v>
      </c>
      <c r="P96">
        <f>IF('LF Projected Ratios'!Q$49&gt;=0,$B96+(1-$B96)*'LF Projected Ratios'!Q$49,$B96*(1+'LF Projected Ratios'!Q$49))</f>
        <v>0</v>
      </c>
      <c r="Q96">
        <f>IF('LF Projected Ratios'!R$49&gt;=0,$B96+(1-$B96)*'LF Projected Ratios'!R$49,$B96*(1+'LF Projected Ratios'!R$49))</f>
        <v>0</v>
      </c>
      <c r="R96">
        <f>IF('LF Projected Ratios'!S$49&gt;=0,$B96+(1-$B96)*'LF Projected Ratios'!S$49,$B96*(1+'LF Projected Ratios'!S$49))</f>
        <v>0</v>
      </c>
      <c r="S96">
        <f>IF('LF Projected Ratios'!T$49&gt;=0,$B96+(1-$B96)*'LF Projected Ratios'!T$49,$B96*(1+'LF Projected Ratios'!T$49))</f>
        <v>0</v>
      </c>
      <c r="T96">
        <f>IF('LF Projected Ratios'!U$49&gt;=0,$B96+(1-$B96)*'LF Projected Ratios'!U$49,$B96*(1+'LF Projected Ratios'!U$49))</f>
        <v>0</v>
      </c>
      <c r="U96">
        <f>IF('LF Projected Ratios'!V$49&gt;=0,$B96+(1-$B96)*'LF Projected Ratios'!V$49,$B96*(1+'LF Projected Ratios'!V$49))</f>
        <v>0</v>
      </c>
      <c r="V96">
        <f>IF('LF Projected Ratios'!W$49&gt;=0,$B96+(1-$B96)*'LF Projected Ratios'!W$49,$B96*(1+'LF Projected Ratios'!W$49))</f>
        <v>0</v>
      </c>
      <c r="W96">
        <f>IF('LF Projected Ratios'!X$49&gt;=0,$B96+(1-$B96)*'LF Projected Ratios'!X$49,$B96*(1+'LF Projected Ratios'!X$49))</f>
        <v>0</v>
      </c>
      <c r="X96">
        <f>IF('LF Projected Ratios'!Y$49&gt;=0,$B96+(1-$B96)*'LF Projected Ratios'!Y$49,$B96*(1+'LF Projected Ratios'!Y$49))</f>
        <v>0</v>
      </c>
      <c r="Y96">
        <f>IF('LF Projected Ratios'!Z$49&gt;=0,$B96+(1-$B96)*'LF Projected Ratios'!Z$49,$B96*(1+'LF Projected Ratios'!Z$49))</f>
        <v>0</v>
      </c>
      <c r="Z96">
        <f>IF('LF Projected Ratios'!AA$49&gt;=0,$B96+(1-$B96)*'LF Projected Ratios'!AA$49,$B96*(1+'LF Projected Ratios'!AA$49))</f>
        <v>0</v>
      </c>
      <c r="AA96">
        <f>IF('LF Projected Ratios'!AB$49&gt;=0,$B96+(1-$B96)*'LF Projected Ratios'!AB$49,$B96*(1+'LF Projected Ratios'!AB$49))</f>
        <v>0</v>
      </c>
      <c r="AB96">
        <f>IF('LF Projected Ratios'!AC$49&gt;=0,$B96+(1-$B96)*'LF Projected Ratios'!AC$49,$B96*(1+'LF Projected Ratios'!AC$49))</f>
        <v>0</v>
      </c>
      <c r="AC96">
        <f>IF('LF Projected Ratios'!AD$49&gt;=0,$B96+(1-$B96)*'LF Projected Ratios'!AD$49,$B96*(1+'LF Projected Ratios'!AD$49))</f>
        <v>0</v>
      </c>
      <c r="AD96">
        <f>IF('LF Projected Ratios'!AE$49&gt;=0,$B96+(1-$B96)*'LF Projected Ratios'!AE$49,$B96*(1+'LF Projected Ratios'!AE$49))</f>
        <v>0</v>
      </c>
      <c r="AE96">
        <f>IF('LF Projected Ratios'!AF$49&gt;=0,$B96+(1-$B96)*'LF Projected Ratios'!AF$49,$B96*(1+'LF Projected Ratios'!AF$49))</f>
        <v>0</v>
      </c>
      <c r="AF96">
        <f>IF('LF Projected Ratios'!AG$49&gt;=0,$B96+(1-$B96)*'LF Projected Ratios'!AG$49,$B96*(1+'LF Projected Ratios'!AG$49))</f>
        <v>0</v>
      </c>
    </row>
    <row r="97" spans="1:32" x14ac:dyDescent="0.2">
      <c r="A97" s="6" t="s">
        <v>29</v>
      </c>
      <c r="B97" s="28">
        <f t="shared" si="0"/>
        <v>6.9645834742655288E-2</v>
      </c>
      <c r="C97">
        <f>IF('LF Projected Ratios'!D$49&gt;=0,$B97+(1-$B97)*'LF Projected Ratios'!D$49,$B97*(1+'LF Projected Ratios'!D$49))</f>
        <v>6.7690994719770747E-2</v>
      </c>
      <c r="D97">
        <f>IF('LF Projected Ratios'!E$49&gt;=0,$B97+(1-$B97)*'LF Projected Ratios'!E$49,$B97*(1+'LF Projected Ratios'!E$49))</f>
        <v>6.642893490001818E-2</v>
      </c>
      <c r="E97">
        <f>IF('LF Projected Ratios'!F$49&gt;=0,$B97+(1-$B97)*'LF Projected Ratios'!F$49,$B97*(1+'LF Projected Ratios'!F$49))</f>
        <v>6.514685731176928E-2</v>
      </c>
      <c r="F97">
        <f>IF('LF Projected Ratios'!G$49&gt;=0,$B97+(1-$B97)*'LF Projected Ratios'!G$49,$B97*(1+'LF Projected Ratios'!G$49))</f>
        <v>6.3688087785324088E-2</v>
      </c>
      <c r="G97">
        <f>IF('LF Projected Ratios'!H$49&gt;=0,$B97+(1-$B97)*'LF Projected Ratios'!H$49,$B97*(1+'LF Projected Ratios'!H$49))</f>
        <v>6.2084619664972654E-2</v>
      </c>
      <c r="H97">
        <f>IF('LF Projected Ratios'!I$49&gt;=0,$B97+(1-$B97)*'LF Projected Ratios'!I$49,$B97*(1+'LF Projected Ratios'!I$49))</f>
        <v>6.0424317585078414E-2</v>
      </c>
      <c r="I97">
        <f>IF('LF Projected Ratios'!J$49&gt;=0,$B97+(1-$B97)*'LF Projected Ratios'!J$49,$B97*(1+'LF Projected Ratios'!J$49))</f>
        <v>5.8345065316598825E-2</v>
      </c>
      <c r="J97">
        <f>IF('LF Projected Ratios'!K$49&gt;=0,$B97+(1-$B97)*'LF Projected Ratios'!K$49,$B97*(1+'LF Projected Ratios'!K$49))</f>
        <v>5.6296282121193551E-2</v>
      </c>
      <c r="K97">
        <f>IF('LF Projected Ratios'!L$49&gt;=0,$B97+(1-$B97)*'LF Projected Ratios'!L$49,$B97*(1+'LF Projected Ratios'!L$49))</f>
        <v>5.4890372948214687E-2</v>
      </c>
      <c r="L97">
        <f>IF('LF Projected Ratios'!M$49&gt;=0,$B97+(1-$B97)*'LF Projected Ratios'!M$49,$B97*(1+'LF Projected Ratios'!M$49))</f>
        <v>5.3602000299845125E-2</v>
      </c>
      <c r="M97">
        <f>IF('LF Projected Ratios'!N$49&gt;=0,$B97+(1-$B97)*'LF Projected Ratios'!N$49,$B97*(1+'LF Projected Ratios'!N$49))</f>
        <v>5.2045947856529266E-2</v>
      </c>
      <c r="N97">
        <f>IF('LF Projected Ratios'!O$49&gt;=0,$B97+(1-$B97)*'LF Projected Ratios'!O$49,$B97*(1+'LF Projected Ratios'!O$49))</f>
        <v>5.0504152613493322E-2</v>
      </c>
      <c r="O97">
        <f>IF('LF Projected Ratios'!P$49&gt;=0,$B97+(1-$B97)*'LF Projected Ratios'!P$49,$B97*(1+'LF Projected Ratios'!P$49))</f>
        <v>4.8976419518705294E-2</v>
      </c>
      <c r="P97">
        <f>IF('LF Projected Ratios'!Q$49&gt;=0,$B97+(1-$B97)*'LF Projected Ratios'!Q$49,$B97*(1+'LF Projected Ratios'!Q$49))</f>
        <v>4.7462557061976475E-2</v>
      </c>
      <c r="Q97">
        <f>IF('LF Projected Ratios'!R$49&gt;=0,$B97+(1-$B97)*'LF Projected Ratios'!R$49,$B97*(1+'LF Projected Ratios'!R$49))</f>
        <v>4.5962377194932409E-2</v>
      </c>
      <c r="R97">
        <f>IF('LF Projected Ratios'!S$49&gt;=0,$B97+(1-$B97)*'LF Projected Ratios'!S$49,$B97*(1+'LF Projected Ratios'!S$49))</f>
        <v>4.4475695253144092E-2</v>
      </c>
      <c r="S97">
        <f>IF('LF Projected Ratios'!T$49&gt;=0,$B97+(1-$B97)*'LF Projected Ratios'!T$49,$B97*(1+'LF Projected Ratios'!T$49))</f>
        <v>4.3002329880349265E-2</v>
      </c>
      <c r="T97">
        <f>IF('LF Projected Ratios'!U$49&gt;=0,$B97+(1-$B97)*'LF Projected Ratios'!U$49,$B97*(1+'LF Projected Ratios'!U$49))</f>
        <v>4.1542102954704042E-2</v>
      </c>
      <c r="U97">
        <f>IF('LF Projected Ratios'!V$49&gt;=0,$B97+(1-$B97)*'LF Projected Ratios'!V$49,$B97*(1+'LF Projected Ratios'!V$49))</f>
        <v>4.0094839516997098E-2</v>
      </c>
      <c r="V97">
        <f>IF('LF Projected Ratios'!W$49&gt;=0,$B97+(1-$B97)*'LF Projected Ratios'!W$49,$B97*(1+'LF Projected Ratios'!W$49))</f>
        <v>3.866036770076671E-2</v>
      </c>
      <c r="W97">
        <f>IF('LF Projected Ratios'!X$49&gt;=0,$B97+(1-$B97)*'LF Projected Ratios'!X$49,$B97*(1+'LF Projected Ratios'!X$49))</f>
        <v>3.7238518664263781E-2</v>
      </c>
      <c r="X97">
        <f>IF('LF Projected Ratios'!Y$49&gt;=0,$B97+(1-$B97)*'LF Projected Ratios'!Y$49,$B97*(1+'LF Projected Ratios'!Y$49))</f>
        <v>3.5829126524202733E-2</v>
      </c>
      <c r="Y97">
        <f>IF('LF Projected Ratios'!Z$49&gt;=0,$B97+(1-$B97)*'LF Projected Ratios'!Z$49,$B97*(1+'LF Projected Ratios'!Z$49))</f>
        <v>3.4432028291245836E-2</v>
      </c>
      <c r="Z97">
        <f>IF('LF Projected Ratios'!AA$49&gt;=0,$B97+(1-$B97)*'LF Projected Ratios'!AA$49,$B97*(1+'LF Projected Ratios'!AA$49))</f>
        <v>3.3047063807168535E-2</v>
      </c>
      <c r="AA97">
        <f>IF('LF Projected Ratios'!AB$49&gt;=0,$B97+(1-$B97)*'LF Projected Ratios'!AB$49,$B97*(1+'LF Projected Ratios'!AB$49))</f>
        <v>3.1674075683655468E-2</v>
      </c>
      <c r="AB97">
        <f>IF('LF Projected Ratios'!AC$49&gt;=0,$B97+(1-$B97)*'LF Projected Ratios'!AC$49,$B97*(1+'LF Projected Ratios'!AC$49))</f>
        <v>3.0312909242676253E-2</v>
      </c>
      <c r="AC97">
        <f>IF('LF Projected Ratios'!AD$49&gt;=0,$B97+(1-$B97)*'LF Projected Ratios'!AD$49,$B97*(1+'LF Projected Ratios'!AD$49))</f>
        <v>2.8963412458395104E-2</v>
      </c>
      <c r="AD97">
        <f>IF('LF Projected Ratios'!AE$49&gt;=0,$B97+(1-$B97)*'LF Projected Ratios'!AE$49,$B97*(1+'LF Projected Ratios'!AE$49))</f>
        <v>2.7625435900570001E-2</v>
      </c>
      <c r="AE97">
        <f>IF('LF Projected Ratios'!AF$49&gt;=0,$B97+(1-$B97)*'LF Projected Ratios'!AF$49,$B97*(1+'LF Projected Ratios'!AF$49))</f>
        <v>2.6298832679392092E-2</v>
      </c>
      <c r="AF97">
        <f>IF('LF Projected Ratios'!AG$49&gt;=0,$B97+(1-$B97)*'LF Projected Ratios'!AG$49,$B97*(1+'LF Projected Ratios'!AG$49))</f>
        <v>2.4983458391728077E-2</v>
      </c>
    </row>
    <row r="98" spans="1:32" x14ac:dyDescent="0.2">
      <c r="A98" s="6" t="s">
        <v>30</v>
      </c>
      <c r="B98" s="28">
        <f t="shared" si="0"/>
        <v>0.12634711706779839</v>
      </c>
      <c r="C98">
        <f>IF('LF Projected Ratios'!D$49&gt;=0,$B98+(1-$B98)*'LF Projected Ratios'!D$49,$B98*(1+'LF Projected Ratios'!D$49))</f>
        <v>0.12280076857283319</v>
      </c>
      <c r="D98">
        <f>IF('LF Projected Ratios'!E$49&gt;=0,$B98+(1-$B98)*'LF Projected Ratios'!E$49,$B98*(1+'LF Projected Ratios'!E$49))</f>
        <v>0.12051121858923337</v>
      </c>
      <c r="E98">
        <f>IF('LF Projected Ratios'!F$49&gt;=0,$B98+(1-$B98)*'LF Projected Ratios'!F$49,$B98*(1+'LF Projected Ratios'!F$49))</f>
        <v>0.11818535362213183</v>
      </c>
      <c r="F98">
        <f>IF('LF Projected Ratios'!G$49&gt;=0,$B98+(1-$B98)*'LF Projected Ratios'!G$49,$B98*(1+'LF Projected Ratios'!G$49))</f>
        <v>0.11553894519277284</v>
      </c>
      <c r="G98">
        <f>IF('LF Projected Ratios'!H$49&gt;=0,$B98+(1-$B98)*'LF Projected Ratios'!H$49,$B98*(1+'LF Projected Ratios'!H$49))</f>
        <v>0.11263003362519498</v>
      </c>
      <c r="H98">
        <f>IF('LF Projected Ratios'!I$49&gt;=0,$B98+(1-$B98)*'LF Projected Ratios'!I$49,$B98*(1+'LF Projected Ratios'!I$49))</f>
        <v>0.10961801744315863</v>
      </c>
      <c r="I98">
        <f>IF('LF Projected Ratios'!J$49&gt;=0,$B98+(1-$B98)*'LF Projected Ratios'!J$49,$B98*(1+'LF Projected Ratios'!J$49))</f>
        <v>0.10584596803417685</v>
      </c>
      <c r="J98">
        <f>IF('LF Projected Ratios'!K$49&gt;=0,$B98+(1-$B98)*'LF Projected Ratios'!K$49,$B98*(1+'LF Projected Ratios'!K$49))</f>
        <v>0.10212919371173675</v>
      </c>
      <c r="K98">
        <f>IF('LF Projected Ratios'!L$49&gt;=0,$B98+(1-$B98)*'LF Projected Ratios'!L$49,$B98*(1+'LF Projected Ratios'!L$49))</f>
        <v>9.9578681229239935E-2</v>
      </c>
      <c r="L98">
        <f>IF('LF Projected Ratios'!M$49&gt;=0,$B98+(1-$B98)*'LF Projected Ratios'!M$49,$B98*(1+'LF Projected Ratios'!M$49))</f>
        <v>9.7241396157821292E-2</v>
      </c>
      <c r="M98">
        <f>IF('LF Projected Ratios'!N$49&gt;=0,$B98+(1-$B98)*'LF Projected Ratios'!N$49,$B98*(1+'LF Projected Ratios'!N$49))</f>
        <v>9.441850314568756E-2</v>
      </c>
      <c r="N98">
        <f>IF('LF Projected Ratios'!O$49&gt;=0,$B98+(1-$B98)*'LF Projected Ratios'!O$49,$B98*(1+'LF Projected Ratios'!O$49))</f>
        <v>9.1621474654518809E-2</v>
      </c>
      <c r="O98">
        <f>IF('LF Projected Ratios'!P$49&gt;=0,$B98+(1-$B98)*'LF Projected Ratios'!P$49,$B98*(1+'LF Projected Ratios'!P$49))</f>
        <v>8.8849956833119026E-2</v>
      </c>
      <c r="P98">
        <f>IF('LF Projected Ratios'!Q$49&gt;=0,$B98+(1-$B98)*'LF Projected Ratios'!Q$49,$B98*(1+'LF Projected Ratios'!Q$49))</f>
        <v>8.6103602255682768E-2</v>
      </c>
      <c r="Q98">
        <f>IF('LF Projected Ratios'!R$49&gt;=0,$B98+(1-$B98)*'LF Projected Ratios'!R$49,$B98*(1+'LF Projected Ratios'!R$49))</f>
        <v>8.3382069776611431E-2</v>
      </c>
      <c r="R98">
        <f>IF('LF Projected Ratios'!S$49&gt;=0,$B98+(1-$B98)*'LF Projected Ratios'!S$49,$B98*(1+'LF Projected Ratios'!S$49))</f>
        <v>8.0685024389248627E-2</v>
      </c>
      <c r="S98">
        <f>IF('LF Projected Ratios'!T$49&gt;=0,$B98+(1-$B98)*'LF Projected Ratios'!T$49,$B98*(1+'LF Projected Ratios'!T$49))</f>
        <v>7.8012137088407138E-2</v>
      </c>
      <c r="T98">
        <f>IF('LF Projected Ratios'!U$49&gt;=0,$B98+(1-$B98)*'LF Projected Ratios'!U$49,$B98*(1+'LF Projected Ratios'!U$49))</f>
        <v>7.5363084736579239E-2</v>
      </c>
      <c r="U98">
        <f>IF('LF Projected Ratios'!V$49&gt;=0,$B98+(1-$B98)*'LF Projected Ratios'!V$49,$B98*(1+'LF Projected Ratios'!V$49))</f>
        <v>7.2737549933707374E-2</v>
      </c>
      <c r="V98">
        <f>IF('LF Projected Ratios'!W$49&gt;=0,$B98+(1-$B98)*'LF Projected Ratios'!W$49,$B98*(1+'LF Projected Ratios'!W$49))</f>
        <v>7.0135220890406885E-2</v>
      </c>
      <c r="W98">
        <f>IF('LF Projected Ratios'!X$49&gt;=0,$B98+(1-$B98)*'LF Projected Ratios'!X$49,$B98*(1+'LF Projected Ratios'!X$49))</f>
        <v>6.7555791304537552E-2</v>
      </c>
      <c r="X98">
        <f>IF('LF Projected Ratios'!Y$49&gt;=0,$B98+(1-$B98)*'LF Projected Ratios'!Y$49,$B98*(1+'LF Projected Ratios'!Y$49))</f>
        <v>6.4998960241018588E-2</v>
      </c>
      <c r="Y98">
        <f>IF('LF Projected Ratios'!Z$49&gt;=0,$B98+(1-$B98)*'LF Projected Ratios'!Z$49,$B98*(1+'LF Projected Ratios'!Z$49))</f>
        <v>6.2464432014788462E-2</v>
      </c>
      <c r="Z98">
        <f>IF('LF Projected Ratios'!AA$49&gt;=0,$B98+(1-$B98)*'LF Projected Ratios'!AA$49,$B98*(1+'LF Projected Ratios'!AA$49))</f>
        <v>5.9951916076813987E-2</v>
      </c>
      <c r="AA98">
        <f>IF('LF Projected Ratios'!AB$49&gt;=0,$B98+(1-$B98)*'LF Projected Ratios'!AB$49,$B98*(1+'LF Projected Ratios'!AB$49))</f>
        <v>5.7461126903058032E-2</v>
      </c>
      <c r="AB98">
        <f>IF('LF Projected Ratios'!AC$49&gt;=0,$B98+(1-$B98)*'LF Projected Ratios'!AC$49,$B98*(1+'LF Projected Ratios'!AC$49))</f>
        <v>5.4991783886312928E-2</v>
      </c>
      <c r="AC98">
        <f>IF('LF Projected Ratios'!AD$49&gt;=0,$B98+(1-$B98)*'LF Projected Ratios'!AD$49,$B98*(1+'LF Projected Ratios'!AD$49))</f>
        <v>5.2543611230816557E-2</v>
      </c>
      <c r="AD98">
        <f>IF('LF Projected Ratios'!AE$49&gt;=0,$B98+(1-$B98)*'LF Projected Ratios'!AE$49,$B98*(1+'LF Projected Ratios'!AE$49))</f>
        <v>5.0116337849570654E-2</v>
      </c>
      <c r="AE98">
        <f>IF('LF Projected Ratios'!AF$49&gt;=0,$B98+(1-$B98)*'LF Projected Ratios'!AF$49,$B98*(1+'LF Projected Ratios'!AF$49))</f>
        <v>4.7709697264271912E-2</v>
      </c>
      <c r="AF98">
        <f>IF('LF Projected Ratios'!AG$49&gt;=0,$B98+(1-$B98)*'LF Projected Ratios'!AG$49,$B98*(1+'LF Projected Ratios'!AG$49))</f>
        <v>4.5323427507788248E-2</v>
      </c>
    </row>
    <row r="99" spans="1:32" x14ac:dyDescent="0.2">
      <c r="A99" s="6" t="s">
        <v>31</v>
      </c>
      <c r="B99" s="28">
        <f t="shared" si="0"/>
        <v>8.9249298631342899E-2</v>
      </c>
      <c r="C99">
        <f>IF('LF Projected Ratios'!D$49&gt;=0,$B99+(1-$B99)*'LF Projected Ratios'!D$49,$B99*(1+'LF Projected Ratios'!D$49))</f>
        <v>8.6744222748146277E-2</v>
      </c>
      <c r="D99">
        <f>IF('LF Projected Ratios'!E$49&gt;=0,$B99+(1-$B99)*'LF Projected Ratios'!E$49,$B99*(1+'LF Projected Ratios'!E$49))</f>
        <v>8.5126926406449491E-2</v>
      </c>
      <c r="E99">
        <f>IF('LF Projected Ratios'!F$49&gt;=0,$B99+(1-$B99)*'LF Projected Ratios'!F$49,$B99*(1+'LF Projected Ratios'!F$49))</f>
        <v>8.3483977822876851E-2</v>
      </c>
      <c r="F99">
        <f>IF('LF Projected Ratios'!G$49&gt;=0,$B99+(1-$B99)*'LF Projected Ratios'!G$49,$B99*(1+'LF Projected Ratios'!G$49))</f>
        <v>8.1614603185024032E-2</v>
      </c>
      <c r="G99">
        <f>IF('LF Projected Ratios'!H$49&gt;=0,$B99+(1-$B99)*'LF Projected Ratios'!H$49,$B99*(1+'LF Projected Ratios'!H$49))</f>
        <v>7.9559801119001336E-2</v>
      </c>
      <c r="H99">
        <f>IF('LF Projected Ratios'!I$49&gt;=0,$B99+(1-$B99)*'LF Projected Ratios'!I$49,$B99*(1+'LF Projected Ratios'!I$49))</f>
        <v>7.7432167834193197E-2</v>
      </c>
      <c r="I99">
        <f>IF('LF Projected Ratios'!J$49&gt;=0,$B99+(1-$B99)*'LF Projected Ratios'!J$49,$B99*(1+'LF Projected Ratios'!J$49))</f>
        <v>7.4767660942645003E-2</v>
      </c>
      <c r="J99">
        <f>IF('LF Projected Ratios'!K$49&gt;=0,$B99+(1-$B99)*'LF Projected Ratios'!K$49,$B99*(1+'LF Projected Ratios'!K$49))</f>
        <v>7.2142199363883663E-2</v>
      </c>
      <c r="K99">
        <f>IF('LF Projected Ratios'!L$49&gt;=0,$B99+(1-$B99)*'LF Projected Ratios'!L$49,$B99*(1+'LF Projected Ratios'!L$49))</f>
        <v>7.0340563873529133E-2</v>
      </c>
      <c r="L99">
        <f>IF('LF Projected Ratios'!M$49&gt;=0,$B99+(1-$B99)*'LF Projected Ratios'!M$49,$B99*(1+'LF Projected Ratios'!M$49))</f>
        <v>6.8689548336596171E-2</v>
      </c>
      <c r="M99">
        <f>IF('LF Projected Ratios'!N$49&gt;=0,$B99+(1-$B99)*'LF Projected Ratios'!N$49,$B99*(1+'LF Projected Ratios'!N$49))</f>
        <v>6.6695508208960627E-2</v>
      </c>
      <c r="N99">
        <f>IF('LF Projected Ratios'!O$49&gt;=0,$B99+(1-$B99)*'LF Projected Ratios'!O$49,$B99*(1+'LF Projected Ratios'!O$49))</f>
        <v>6.4719738307105729E-2</v>
      </c>
      <c r="O99">
        <f>IF('LF Projected Ratios'!P$49&gt;=0,$B99+(1-$B99)*'LF Projected Ratios'!P$49,$B99*(1+'LF Projected Ratios'!P$49))</f>
        <v>6.2761988677001654E-2</v>
      </c>
      <c r="P99">
        <f>IF('LF Projected Ratios'!Q$49&gt;=0,$B99+(1-$B99)*'LF Projected Ratios'!Q$49,$B99*(1+'LF Projected Ratios'!Q$49))</f>
        <v>6.082201390339731E-2</v>
      </c>
      <c r="Q99">
        <f>IF('LF Projected Ratios'!R$49&gt;=0,$B99+(1-$B99)*'LF Projected Ratios'!R$49,$B99*(1+'LF Projected Ratios'!R$49))</f>
        <v>5.8899573007265123E-2</v>
      </c>
      <c r="R99">
        <f>IF('LF Projected Ratios'!S$49&gt;=0,$B99+(1-$B99)*'LF Projected Ratios'!S$49,$B99*(1+'LF Projected Ratios'!S$49))</f>
        <v>5.6994429346014328E-2</v>
      </c>
      <c r="S99">
        <f>IF('LF Projected Ratios'!T$49&gt;=0,$B99+(1-$B99)*'LF Projected Ratios'!T$49,$B99*(1+'LF Projected Ratios'!T$49))</f>
        <v>5.5106350516382484E-2</v>
      </c>
      <c r="T99">
        <f>IF('LF Projected Ratios'!U$49&gt;=0,$B99+(1-$B99)*'LF Projected Ratios'!U$49,$B99*(1+'LF Projected Ratios'!U$49))</f>
        <v>5.3235108259928929E-2</v>
      </c>
      <c r="U99">
        <f>IF('LF Projected Ratios'!V$49&gt;=0,$B99+(1-$B99)*'LF Projected Ratios'!V$49,$B99*(1+'LF Projected Ratios'!V$49))</f>
        <v>5.1380478371043106E-2</v>
      </c>
      <c r="V99">
        <f>IF('LF Projected Ratios'!W$49&gt;=0,$B99+(1-$B99)*'LF Projected Ratios'!W$49,$B99*(1+'LF Projected Ratios'!W$49))</f>
        <v>4.9542240607391458E-2</v>
      </c>
      <c r="W99">
        <f>IF('LF Projected Ratios'!X$49&gt;=0,$B99+(1-$B99)*'LF Projected Ratios'!X$49,$B99*(1+'LF Projected Ratios'!X$49))</f>
        <v>4.7720178602729799E-2</v>
      </c>
      <c r="X99">
        <f>IF('LF Projected Ratios'!Y$49&gt;=0,$B99+(1-$B99)*'LF Projected Ratios'!Y$49,$B99*(1+'LF Projected Ratios'!Y$49))</f>
        <v>4.5914079782006831E-2</v>
      </c>
      <c r="Y99">
        <f>IF('LF Projected Ratios'!Z$49&gt;=0,$B99+(1-$B99)*'LF Projected Ratios'!Z$49,$B99*(1+'LF Projected Ratios'!Z$49))</f>
        <v>4.4123735278689055E-2</v>
      </c>
      <c r="Z99">
        <f>IF('LF Projected Ratios'!AA$49&gt;=0,$B99+(1-$B99)*'LF Projected Ratios'!AA$49,$B99*(1+'LF Projected Ratios'!AA$49))</f>
        <v>4.2348939854239723E-2</v>
      </c>
      <c r="AA99">
        <f>IF('LF Projected Ratios'!AB$49&gt;=0,$B99+(1-$B99)*'LF Projected Ratios'!AB$49,$B99*(1+'LF Projected Ratios'!AB$49))</f>
        <v>4.0589491819687629E-2</v>
      </c>
      <c r="AB99">
        <f>IF('LF Projected Ratios'!AC$49&gt;=0,$B99+(1-$B99)*'LF Projected Ratios'!AC$49,$B99*(1+'LF Projected Ratios'!AC$49))</f>
        <v>3.8845192959220204E-2</v>
      </c>
      <c r="AC99">
        <f>IF('LF Projected Ratios'!AD$49&gt;=0,$B99+(1-$B99)*'LF Projected Ratios'!AD$49,$B99*(1+'LF Projected Ratios'!AD$49))</f>
        <v>3.7115848455742249E-2</v>
      </c>
      <c r="AD99">
        <f>IF('LF Projected Ratios'!AE$49&gt;=0,$B99+(1-$B99)*'LF Projected Ratios'!AE$49,$B99*(1+'LF Projected Ratios'!AE$49))</f>
        <v>3.5401266818343435E-2</v>
      </c>
      <c r="AE99">
        <f>IF('LF Projected Ratios'!AF$49&gt;=0,$B99+(1-$B99)*'LF Projected Ratios'!AF$49,$B99*(1+'LF Projected Ratios'!AF$49))</f>
        <v>3.3701259811611498E-2</v>
      </c>
      <c r="AF99">
        <f>IF('LF Projected Ratios'!AG$49&gt;=0,$B99+(1-$B99)*'LF Projected Ratios'!AG$49,$B99*(1+'LF Projected Ratios'!AG$49))</f>
        <v>3.2015642386743232E-2</v>
      </c>
    </row>
    <row r="100" spans="1:32" x14ac:dyDescent="0.2">
      <c r="A100" s="6" t="s">
        <v>32</v>
      </c>
      <c r="B100" s="28">
        <f t="shared" si="0"/>
        <v>0.11060450035239933</v>
      </c>
      <c r="C100">
        <f>IF('LF Projected Ratios'!D$49&gt;=0,$B100+(1-$B100)*'LF Projected Ratios'!D$49,$B100*(1+'LF Projected Ratios'!D$49))</f>
        <v>0.10750002030992531</v>
      </c>
      <c r="D100">
        <f>IF('LF Projected Ratios'!E$49&gt;=0,$B100+(1-$B100)*'LF Projected Ratios'!E$49,$B100*(1+'LF Projected Ratios'!E$49))</f>
        <v>0.10549574401265123</v>
      </c>
      <c r="E100">
        <f>IF('LF Projected Ratios'!F$49&gt;=0,$B100+(1-$B100)*'LF Projected Ratios'!F$49,$B100*(1+'LF Projected Ratios'!F$49))</f>
        <v>0.10345967751154242</v>
      </c>
      <c r="F100">
        <f>IF('LF Projected Ratios'!G$49&gt;=0,$B100+(1-$B100)*'LF Projected Ratios'!G$49,$B100*(1+'LF Projected Ratios'!G$49))</f>
        <v>0.10114300666973317</v>
      </c>
      <c r="G100">
        <f>IF('LF Projected Ratios'!H$49&gt;=0,$B100+(1-$B100)*'LF Projected Ratios'!H$49,$B100*(1+'LF Projected Ratios'!H$49))</f>
        <v>9.8596540094412599E-2</v>
      </c>
      <c r="H100">
        <f>IF('LF Projected Ratios'!I$49&gt;=0,$B100+(1-$B100)*'LF Projected Ratios'!I$49,$B100*(1+'LF Projected Ratios'!I$49))</f>
        <v>9.5959815548582988E-2</v>
      </c>
      <c r="I100">
        <f>IF('LF Projected Ratios'!J$49&gt;=0,$B100+(1-$B100)*'LF Projected Ratios'!J$49,$B100*(1+'LF Projected Ratios'!J$49))</f>
        <v>9.2657756507844302E-2</v>
      </c>
      <c r="J100">
        <f>IF('LF Projected Ratios'!K$49&gt;=0,$B100+(1-$B100)*'LF Projected Ratios'!K$49,$B100*(1+'LF Projected Ratios'!K$49))</f>
        <v>8.9404085380267062E-2</v>
      </c>
      <c r="K100">
        <f>IF('LF Projected Ratios'!L$49&gt;=0,$B100+(1-$B100)*'LF Projected Ratios'!L$49,$B100*(1+'LF Projected Ratios'!L$49))</f>
        <v>8.7171362027998245E-2</v>
      </c>
      <c r="L100">
        <f>IF('LF Projected Ratios'!M$49&gt;=0,$B100+(1-$B100)*'LF Projected Ratios'!M$49,$B100*(1+'LF Projected Ratios'!M$49))</f>
        <v>8.5125298346413317E-2</v>
      </c>
      <c r="M100">
        <f>IF('LF Projected Ratios'!N$49&gt;=0,$B100+(1-$B100)*'LF Projected Ratios'!N$49,$B100*(1+'LF Projected Ratios'!N$49))</f>
        <v>8.2654132573886901E-2</v>
      </c>
      <c r="N100">
        <f>IF('LF Projected Ratios'!O$49&gt;=0,$B100+(1-$B100)*'LF Projected Ratios'!O$49,$B100*(1+'LF Projected Ratios'!O$49))</f>
        <v>8.0205608650929974E-2</v>
      </c>
      <c r="O100">
        <f>IF('LF Projected Ratios'!P$49&gt;=0,$B100+(1-$B100)*'LF Projected Ratios'!P$49,$B100*(1+'LF Projected Ratios'!P$49))</f>
        <v>7.7779416815549965E-2</v>
      </c>
      <c r="P100">
        <f>IF('LF Projected Ratios'!Q$49&gt;=0,$B100+(1-$B100)*'LF Projected Ratios'!Q$49,$B100*(1+'LF Projected Ratios'!Q$49))</f>
        <v>7.537525293055318E-2</v>
      </c>
      <c r="Q100">
        <f>IF('LF Projected Ratios'!R$49&gt;=0,$B100+(1-$B100)*'LF Projected Ratios'!R$49,$B100*(1+'LF Projected Ratios'!R$49))</f>
        <v>7.2992818356450578E-2</v>
      </c>
      <c r="R100">
        <f>IF('LF Projected Ratios'!S$49&gt;=0,$B100+(1-$B100)*'LF Projected Ratios'!S$49,$B100*(1+'LF Projected Ratios'!S$49))</f>
        <v>7.0631819827794526E-2</v>
      </c>
      <c r="S100">
        <f>IF('LF Projected Ratios'!T$49&gt;=0,$B100+(1-$B100)*'LF Projected Ratios'!T$49,$B100*(1+'LF Projected Ratios'!T$49))</f>
        <v>6.8291969332834615E-2</v>
      </c>
      <c r="T100">
        <f>IF('LF Projected Ratios'!U$49&gt;=0,$B100+(1-$B100)*'LF Projected Ratios'!U$49,$B100*(1+'LF Projected Ratios'!U$49))</f>
        <v>6.5972983996397935E-2</v>
      </c>
      <c r="U100">
        <f>IF('LF Projected Ratios'!V$49&gt;=0,$B100+(1-$B100)*'LF Projected Ratios'!V$49,$B100*(1+'LF Projected Ratios'!V$49))</f>
        <v>6.3674585965886085E-2</v>
      </c>
      <c r="V100">
        <f>IF('LF Projected Ratios'!W$49&gt;=0,$B100+(1-$B100)*'LF Projected Ratios'!W$49,$B100*(1+'LF Projected Ratios'!W$49))</f>
        <v>6.1396502300294115E-2</v>
      </c>
      <c r="W100">
        <f>IF('LF Projected Ratios'!X$49&gt;=0,$B100+(1-$B100)*'LF Projected Ratios'!X$49,$B100*(1+'LF Projected Ratios'!X$49))</f>
        <v>5.9138464862161011E-2</v>
      </c>
      <c r="X100">
        <f>IF('LF Projected Ratios'!Y$49&gt;=0,$B100+(1-$B100)*'LF Projected Ratios'!Y$49,$B100*(1+'LF Projected Ratios'!Y$49))</f>
        <v>5.690021021235956E-2</v>
      </c>
      <c r="Y100">
        <f>IF('LF Projected Ratios'!Z$49&gt;=0,$B100+(1-$B100)*'LF Projected Ratios'!Z$49,$B100*(1+'LF Projected Ratios'!Z$49))</f>
        <v>5.4681479507639089E-2</v>
      </c>
      <c r="Z100">
        <f>IF('LF Projected Ratios'!AA$49&gt;=0,$B100+(1-$B100)*'LF Projected Ratios'!AA$49,$B100*(1+'LF Projected Ratios'!AA$49))</f>
        <v>5.2482018400837681E-2</v>
      </c>
      <c r="AA100">
        <f>IF('LF Projected Ratios'!AB$49&gt;=0,$B100+(1-$B100)*'LF Projected Ratios'!AB$49,$B100*(1+'LF Projected Ratios'!AB$49))</f>
        <v>5.030157694368427E-2</v>
      </c>
      <c r="AB100">
        <f>IF('LF Projected Ratios'!AC$49&gt;=0,$B100+(1-$B100)*'LF Projected Ratios'!AC$49,$B100*(1+'LF Projected Ratios'!AC$49))</f>
        <v>4.8139909492109403E-2</v>
      </c>
      <c r="AC100">
        <f>IF('LF Projected Ratios'!AD$49&gt;=0,$B100+(1-$B100)*'LF Projected Ratios'!AD$49,$B100*(1+'LF Projected Ratios'!AD$49))</f>
        <v>4.5996774613991993E-2</v>
      </c>
      <c r="AD100">
        <f>IF('LF Projected Ratios'!AE$49&gt;=0,$B100+(1-$B100)*'LF Projected Ratios'!AE$49,$B100*(1+'LF Projected Ratios'!AE$49))</f>
        <v>4.3871934999271528E-2</v>
      </c>
      <c r="AE100">
        <f>IF('LF Projected Ratios'!AF$49&gt;=0,$B100+(1-$B100)*'LF Projected Ratios'!AF$49,$B100*(1+'LF Projected Ratios'!AF$49))</f>
        <v>4.1765157372347622E-2</v>
      </c>
      <c r="AF100">
        <f>IF('LF Projected Ratios'!AG$49&gt;=0,$B100+(1-$B100)*'LF Projected Ratios'!AG$49,$B100*(1+'LF Projected Ratios'!AG$49))</f>
        <v>3.9676212406707531E-2</v>
      </c>
    </row>
    <row r="101" spans="1:32" x14ac:dyDescent="0.2">
      <c r="A101" s="6" t="s">
        <v>33</v>
      </c>
      <c r="B101" s="28">
        <f t="shared" si="0"/>
        <v>4.9788164292485393E-2</v>
      </c>
      <c r="C101">
        <f>IF('LF Projected Ratios'!D$49&gt;=0,$B101+(1-$B101)*'LF Projected Ratios'!D$49,$B101*(1+'LF Projected Ratios'!D$49))</f>
        <v>4.8390695275357054E-2</v>
      </c>
      <c r="D101">
        <f>IF('LF Projected Ratios'!E$49&gt;=0,$B101+(1-$B101)*'LF Projected Ratios'!E$49,$B101*(1+'LF Projected Ratios'!E$49))</f>
        <v>4.7488478482565842E-2</v>
      </c>
      <c r="E101">
        <f>IF('LF Projected Ratios'!F$49&gt;=0,$B101+(1-$B101)*'LF Projected Ratios'!F$49,$B101*(1+'LF Projected Ratios'!F$49))</f>
        <v>4.6571951459301437E-2</v>
      </c>
      <c r="F101">
        <f>IF('LF Projected Ratios'!G$49&gt;=0,$B101+(1-$B101)*'LF Projected Ratios'!G$49,$B101*(1+'LF Projected Ratios'!G$49))</f>
        <v>4.5529111537633574E-2</v>
      </c>
      <c r="G101">
        <f>IF('LF Projected Ratios'!H$49&gt;=0,$B101+(1-$B101)*'LF Projected Ratios'!H$49,$B101*(1+'LF Projected Ratios'!H$49))</f>
        <v>4.4382830004663087E-2</v>
      </c>
      <c r="H101">
        <f>IF('LF Projected Ratios'!I$49&gt;=0,$B101+(1-$B101)*'LF Projected Ratios'!I$49,$B101*(1+'LF Projected Ratios'!I$49))</f>
        <v>4.3195919214744707E-2</v>
      </c>
      <c r="I101">
        <f>IF('LF Projected Ratios'!J$49&gt;=0,$B101+(1-$B101)*'LF Projected Ratios'!J$49,$B101*(1+'LF Projected Ratios'!J$49))</f>
        <v>4.1709510818160711E-2</v>
      </c>
      <c r="J101">
        <f>IF('LF Projected Ratios'!K$49&gt;=0,$B101+(1-$B101)*'LF Projected Ratios'!K$49,$B101*(1+'LF Projected Ratios'!K$49))</f>
        <v>4.0244884043143435E-2</v>
      </c>
      <c r="K101">
        <f>IF('LF Projected Ratios'!L$49&gt;=0,$B101+(1-$B101)*'LF Projected Ratios'!L$49,$B101*(1+'LF Projected Ratios'!L$49))</f>
        <v>3.9239832741177878E-2</v>
      </c>
      <c r="L101">
        <f>IF('LF Projected Ratios'!M$49&gt;=0,$B101+(1-$B101)*'LF Projected Ratios'!M$49,$B101*(1+'LF Projected Ratios'!M$49))</f>
        <v>3.8318805527935484E-2</v>
      </c>
      <c r="M101">
        <f>IF('LF Projected Ratios'!N$49&gt;=0,$B101+(1-$B101)*'LF Projected Ratios'!N$49,$B101*(1+'LF Projected Ratios'!N$49))</f>
        <v>3.7206420343928431E-2</v>
      </c>
      <c r="N101">
        <f>IF('LF Projected Ratios'!O$49&gt;=0,$B101+(1-$B101)*'LF Projected Ratios'!O$49,$B101*(1+'LF Projected Ratios'!O$49))</f>
        <v>3.6104227296070081E-2</v>
      </c>
      <c r="O101">
        <f>IF('LF Projected Ratios'!P$49&gt;=0,$B101+(1-$B101)*'LF Projected Ratios'!P$49,$B101*(1+'LF Projected Ratios'!P$49))</f>
        <v>3.5012086946264093E-2</v>
      </c>
      <c r="P101">
        <f>IF('LF Projected Ratios'!Q$49&gt;=0,$B101+(1-$B101)*'LF Projected Ratios'!Q$49,$B101*(1+'LF Projected Ratios'!Q$49))</f>
        <v>3.3929862388394343E-2</v>
      </c>
      <c r="Q101">
        <f>IF('LF Projected Ratios'!R$49&gt;=0,$B101+(1-$B101)*'LF Projected Ratios'!R$49,$B101*(1+'LF Projected Ratios'!R$49))</f>
        <v>3.285741919111404E-2</v>
      </c>
      <c r="R101">
        <f>IF('LF Projected Ratios'!S$49&gt;=0,$B101+(1-$B101)*'LF Projected Ratios'!S$49,$B101*(1+'LF Projected Ratios'!S$49))</f>
        <v>3.1794625342179174E-2</v>
      </c>
      <c r="S101">
        <f>IF('LF Projected Ratios'!T$49&gt;=0,$B101+(1-$B101)*'LF Projected Ratios'!T$49,$B101*(1+'LF Projected Ratios'!T$49))</f>
        <v>3.0741351194276113E-2</v>
      </c>
      <c r="T101">
        <f>IF('LF Projected Ratios'!U$49&gt;=0,$B101+(1-$B101)*'LF Projected Ratios'!U$49,$B101*(1+'LF Projected Ratios'!U$49))</f>
        <v>2.9697469412300601E-2</v>
      </c>
      <c r="U101">
        <f>IF('LF Projected Ratios'!V$49&gt;=0,$B101+(1-$B101)*'LF Projected Ratios'!V$49,$B101*(1+'LF Projected Ratios'!V$49))</f>
        <v>2.8662854922039793E-2</v>
      </c>
      <c r="V101">
        <f>IF('LF Projected Ratios'!W$49&gt;=0,$B101+(1-$B101)*'LF Projected Ratios'!W$49,$B101*(1+'LF Projected Ratios'!W$49))</f>
        <v>2.7637384860214591E-2</v>
      </c>
      <c r="W101">
        <f>IF('LF Projected Ratios'!X$49&gt;=0,$B101+(1-$B101)*'LF Projected Ratios'!X$49,$B101*(1+'LF Projected Ratios'!X$49))</f>
        <v>2.6620938525841589E-2</v>
      </c>
      <c r="X101">
        <f>IF('LF Projected Ratios'!Y$49&gt;=0,$B101+(1-$B101)*'LF Projected Ratios'!Y$49,$B101*(1+'LF Projected Ratios'!Y$49))</f>
        <v>2.5613397332873156E-2</v>
      </c>
      <c r="Y101">
        <f>IF('LF Projected Ratios'!Z$49&gt;=0,$B101+(1-$B101)*'LF Projected Ratios'!Z$49,$B101*(1+'LF Projected Ratios'!Z$49))</f>
        <v>2.4614644764076724E-2</v>
      </c>
      <c r="Z101">
        <f>IF('LF Projected Ratios'!AA$49&gt;=0,$B101+(1-$B101)*'LF Projected Ratios'!AA$49,$B101*(1+'LF Projected Ratios'!AA$49))</f>
        <v>2.3624566326115724E-2</v>
      </c>
      <c r="AA101">
        <f>IF('LF Projected Ratios'!AB$49&gt;=0,$B101+(1-$B101)*'LF Projected Ratios'!AB$49,$B101*(1+'LF Projected Ratios'!AB$49))</f>
        <v>2.2643049505796351E-2</v>
      </c>
      <c r="AB101">
        <f>IF('LF Projected Ratios'!AC$49&gt;=0,$B101+(1-$B101)*'LF Projected Ratios'!AC$49,$B101*(1+'LF Projected Ratios'!AC$49))</f>
        <v>2.1669983727443571E-2</v>
      </c>
      <c r="AC101">
        <f>IF('LF Projected Ratios'!AD$49&gt;=0,$B101+(1-$B101)*'LF Projected Ratios'!AD$49,$B101*(1+'LF Projected Ratios'!AD$49))</f>
        <v>2.0705260311373722E-2</v>
      </c>
      <c r="AD101">
        <f>IF('LF Projected Ratios'!AE$49&gt;=0,$B101+(1-$B101)*'LF Projected Ratios'!AE$49,$B101*(1+'LF Projected Ratios'!AE$49))</f>
        <v>1.9748772433431885E-2</v>
      </c>
      <c r="AE101">
        <f>IF('LF Projected Ratios'!AF$49&gt;=0,$B101+(1-$B101)*'LF Projected Ratios'!AF$49,$B101*(1+'LF Projected Ratios'!AF$49))</f>
        <v>1.880041508555888E-2</v>
      </c>
      <c r="AF101">
        <f>IF('LF Projected Ratios'!AG$49&gt;=0,$B101+(1-$B101)*'LF Projected Ratios'!AG$49,$B101*(1+'LF Projected Ratios'!AG$49))</f>
        <v>1.7860085037361226E-2</v>
      </c>
    </row>
    <row r="102" spans="1:32" x14ac:dyDescent="0.2">
      <c r="A102" s="6" t="s">
        <v>34</v>
      </c>
      <c r="B102" s="28">
        <f t="shared" si="0"/>
        <v>4.2528853736217398E-2</v>
      </c>
      <c r="C102">
        <f>IF('LF Projected Ratios'!D$49&gt;=0,$B102+(1-$B102)*'LF Projected Ratios'!D$49,$B102*(1+'LF Projected Ratios'!D$49))</f>
        <v>4.1335141208854405E-2</v>
      </c>
      <c r="D102">
        <f>IF('LF Projected Ratios'!E$49&gt;=0,$B102+(1-$B102)*'LF Projected Ratios'!E$49,$B102*(1+'LF Projected Ratios'!E$49))</f>
        <v>4.0564471179857814E-2</v>
      </c>
      <c r="E102">
        <f>IF('LF Projected Ratios'!F$49&gt;=0,$B102+(1-$B102)*'LF Projected Ratios'!F$49,$B102*(1+'LF Projected Ratios'!F$49))</f>
        <v>3.9781577408383992E-2</v>
      </c>
      <c r="F102">
        <f>IF('LF Projected Ratios'!G$49&gt;=0,$B102+(1-$B102)*'LF Projected Ratios'!G$49,$B102*(1+'LF Projected Ratios'!G$49))</f>
        <v>3.8890787656860756E-2</v>
      </c>
      <c r="G102">
        <f>IF('LF Projected Ratios'!H$49&gt;=0,$B102+(1-$B102)*'LF Projected Ratios'!H$49,$B102*(1+'LF Projected Ratios'!H$49))</f>
        <v>3.7911638488599762E-2</v>
      </c>
      <c r="H102">
        <f>IF('LF Projected Ratios'!I$49&gt;=0,$B102+(1-$B102)*'LF Projected Ratios'!I$49,$B102*(1+'LF Projected Ratios'!I$49))</f>
        <v>3.6897783969163385E-2</v>
      </c>
      <c r="I102">
        <f>IF('LF Projected Ratios'!J$49&gt;=0,$B102+(1-$B102)*'LF Projected Ratios'!J$49,$B102*(1+'LF Projected Ratios'!J$49))</f>
        <v>3.5628099774356721E-2</v>
      </c>
      <c r="J102">
        <f>IF('LF Projected Ratios'!K$49&gt;=0,$B102+(1-$B102)*'LF Projected Ratios'!K$49,$B102*(1+'LF Projected Ratios'!K$49))</f>
        <v>3.4377021354856548E-2</v>
      </c>
      <c r="K102">
        <f>IF('LF Projected Ratios'!L$49&gt;=0,$B102+(1-$B102)*'LF Projected Ratios'!L$49,$B102*(1+'LF Projected Ratios'!L$49))</f>
        <v>3.3518510493367737E-2</v>
      </c>
      <c r="L102">
        <f>IF('LF Projected Ratios'!M$49&gt;=0,$B102+(1-$B102)*'LF Projected Ratios'!M$49,$B102*(1+'LF Projected Ratios'!M$49))</f>
        <v>3.2731772677348808E-2</v>
      </c>
      <c r="M102">
        <f>IF('LF Projected Ratios'!N$49&gt;=0,$B102+(1-$B102)*'LF Projected Ratios'!N$49,$B102*(1+'LF Projected Ratios'!N$49))</f>
        <v>3.1781577636795531E-2</v>
      </c>
      <c r="N102">
        <f>IF('LF Projected Ratios'!O$49&gt;=0,$B102+(1-$B102)*'LF Projected Ratios'!O$49,$B102*(1+'LF Projected Ratios'!O$49))</f>
        <v>3.0840088678775881E-2</v>
      </c>
      <c r="O102">
        <f>IF('LF Projected Ratios'!P$49&gt;=0,$B102+(1-$B102)*'LF Projected Ratios'!P$49,$B102*(1+'LF Projected Ratios'!P$49))</f>
        <v>2.9907186695817441E-2</v>
      </c>
      <c r="P102">
        <f>IF('LF Projected Ratios'!Q$49&gt;=0,$B102+(1-$B102)*'LF Projected Ratios'!Q$49,$B102*(1+'LF Projected Ratios'!Q$49))</f>
        <v>2.8982754743255335E-2</v>
      </c>
      <c r="Q102">
        <f>IF('LF Projected Ratios'!R$49&gt;=0,$B102+(1-$B102)*'LF Projected Ratios'!R$49,$B102*(1+'LF Projected Ratios'!R$49))</f>
        <v>2.8066677990362894E-2</v>
      </c>
      <c r="R102">
        <f>IF('LF Projected Ratios'!S$49&gt;=0,$B102+(1-$B102)*'LF Projected Ratios'!S$49,$B102*(1+'LF Projected Ratios'!S$49))</f>
        <v>2.7158843672801514E-2</v>
      </c>
      <c r="S102">
        <f>IF('LF Projected Ratios'!T$49&gt;=0,$B102+(1-$B102)*'LF Projected Ratios'!T$49,$B102*(1+'LF Projected Ratios'!T$49))</f>
        <v>2.6259141046346791E-2</v>
      </c>
      <c r="T102">
        <f>IF('LF Projected Ratios'!U$49&gt;=0,$B102+(1-$B102)*'LF Projected Ratios'!U$49,$B102*(1+'LF Projected Ratios'!U$49))</f>
        <v>2.5367461341854469E-2</v>
      </c>
      <c r="U102">
        <f>IF('LF Projected Ratios'!V$49&gt;=0,$B102+(1-$B102)*'LF Projected Ratios'!V$49,$B102*(1+'LF Projected Ratios'!V$49))</f>
        <v>2.4483697721424821E-2</v>
      </c>
      <c r="V102">
        <f>IF('LF Projected Ratios'!W$49&gt;=0,$B102+(1-$B102)*'LF Projected Ratios'!W$49,$B102*(1+'LF Projected Ratios'!W$49))</f>
        <v>2.3607745235729016E-2</v>
      </c>
      <c r="W102">
        <f>IF('LF Projected Ratios'!X$49&gt;=0,$B102+(1-$B102)*'LF Projected Ratios'!X$49,$B102*(1+'LF Projected Ratios'!X$49))</f>
        <v>2.2739500782462674E-2</v>
      </c>
      <c r="X102">
        <f>IF('LF Projected Ratios'!Y$49&gt;=0,$B102+(1-$B102)*'LF Projected Ratios'!Y$49,$B102*(1+'LF Projected Ratios'!Y$49))</f>
        <v>2.1878863065891232E-2</v>
      </c>
      <c r="Y102">
        <f>IF('LF Projected Ratios'!Z$49&gt;=0,$B102+(1-$B102)*'LF Projected Ratios'!Z$49,$B102*(1+'LF Projected Ratios'!Z$49))</f>
        <v>2.102573255745379E-2</v>
      </c>
      <c r="Z102">
        <f>IF('LF Projected Ratios'!AA$49&gt;=0,$B102+(1-$B102)*'LF Projected Ratios'!AA$49,$B102*(1+'LF Projected Ratios'!AA$49))</f>
        <v>2.0180011457393447E-2</v>
      </c>
      <c r="AA102">
        <f>IF('LF Projected Ratios'!AB$49&gt;=0,$B102+(1-$B102)*'LF Projected Ratios'!AB$49,$B102*(1+'LF Projected Ratios'!AB$49))</f>
        <v>1.9341603657383431E-2</v>
      </c>
      <c r="AB102">
        <f>IF('LF Projected Ratios'!AC$49&gt;=0,$B102+(1-$B102)*'LF Projected Ratios'!AC$49,$B102*(1+'LF Projected Ratios'!AC$49))</f>
        <v>1.8510414704117888E-2</v>
      </c>
      <c r="AC102">
        <f>IF('LF Projected Ratios'!AD$49&gt;=0,$B102+(1-$B102)*'LF Projected Ratios'!AD$49,$B102*(1+'LF Projected Ratios'!AD$49))</f>
        <v>1.7686351763839304E-2</v>
      </c>
      <c r="AD102">
        <f>IF('LF Projected Ratios'!AE$49&gt;=0,$B102+(1-$B102)*'LF Projected Ratios'!AE$49,$B102*(1+'LF Projected Ratios'!AE$49))</f>
        <v>1.6869323587775521E-2</v>
      </c>
      <c r="AE102">
        <f>IF('LF Projected Ratios'!AF$49&gt;=0,$B102+(1-$B102)*'LF Projected Ratios'!AF$49,$B102*(1+'LF Projected Ratios'!AF$49))</f>
        <v>1.6059240478456194E-2</v>
      </c>
      <c r="AF102">
        <f>IF('LF Projected Ratios'!AG$49&gt;=0,$B102+(1-$B102)*'LF Projected Ratios'!AG$49,$B102*(1+'LF Projected Ratios'!AG$49))</f>
        <v>1.5256014256886016E-2</v>
      </c>
    </row>
    <row r="103" spans="1:32" x14ac:dyDescent="0.2">
      <c r="A103" s="6" t="s">
        <v>92</v>
      </c>
      <c r="B103" s="28">
        <f t="shared" si="0"/>
        <v>4.9338647379272293E-2</v>
      </c>
      <c r="C103">
        <f>IF('LF Projected Ratios'!D$49&gt;=0,$B103+(1-$B103)*'LF Projected Ratios'!D$49,$B103*(1+'LF Projected Ratios'!D$49))</f>
        <v>4.795379553668367E-2</v>
      </c>
      <c r="D103">
        <f>IF('LF Projected Ratios'!E$49&gt;=0,$B103+(1-$B103)*'LF Projected Ratios'!E$49,$B103*(1+'LF Projected Ratios'!E$49))</f>
        <v>4.7059724489241936E-2</v>
      </c>
      <c r="E103">
        <f>IF('LF Projected Ratios'!F$49&gt;=0,$B103+(1-$B103)*'LF Projected Ratios'!F$49,$B103*(1+'LF Projected Ratios'!F$49))</f>
        <v>4.6151472412528163E-2</v>
      </c>
      <c r="F103">
        <f>IF('LF Projected Ratios'!G$49&gt;=0,$B103+(1-$B103)*'LF Projected Ratios'!G$49,$B103*(1+'LF Projected Ratios'!G$49))</f>
        <v>4.5118047864759397E-2</v>
      </c>
      <c r="G103">
        <f>IF('LF Projected Ratios'!H$49&gt;=0,$B103+(1-$B103)*'LF Projected Ratios'!H$49,$B103*(1+'LF Projected Ratios'!H$49))</f>
        <v>4.3982115637566627E-2</v>
      </c>
      <c r="H103">
        <f>IF('LF Projected Ratios'!I$49&gt;=0,$B103+(1-$B103)*'LF Projected Ratios'!I$49,$B103*(1+'LF Projected Ratios'!I$49))</f>
        <v>4.2805920978321581E-2</v>
      </c>
      <c r="I103">
        <f>IF('LF Projected Ratios'!J$49&gt;=0,$B103+(1-$B103)*'LF Projected Ratios'!J$49,$B103*(1+'LF Projected Ratios'!J$49))</f>
        <v>4.1332932753453115E-2</v>
      </c>
      <c r="J103">
        <f>IF('LF Projected Ratios'!K$49&gt;=0,$B103+(1-$B103)*'LF Projected Ratios'!K$49,$B103*(1+'LF Projected Ratios'!K$49))</f>
        <v>3.9881529492824669E-2</v>
      </c>
      <c r="K103">
        <f>IF('LF Projected Ratios'!L$49&gt;=0,$B103+(1-$B103)*'LF Projected Ratios'!L$49,$B103*(1+'LF Projected Ratios'!L$49))</f>
        <v>3.8885552386811108E-2</v>
      </c>
      <c r="L103">
        <f>IF('LF Projected Ratios'!M$49&gt;=0,$B103+(1-$B103)*'LF Projected Ratios'!M$49,$B103*(1+'LF Projected Ratios'!M$49))</f>
        <v>3.7972840750488762E-2</v>
      </c>
      <c r="M103">
        <f>IF('LF Projected Ratios'!N$49&gt;=0,$B103+(1-$B103)*'LF Projected Ratios'!N$49,$B103*(1+'LF Projected Ratios'!N$49))</f>
        <v>3.687049883602829E-2</v>
      </c>
      <c r="N103">
        <f>IF('LF Projected Ratios'!O$49&gt;=0,$B103+(1-$B103)*'LF Projected Ratios'!O$49,$B103*(1+'LF Projected Ratios'!O$49))</f>
        <v>3.5778257037099859E-2</v>
      </c>
      <c r="O103">
        <f>IF('LF Projected Ratios'!P$49&gt;=0,$B103+(1-$B103)*'LF Projected Ratios'!P$49,$B103*(1+'LF Projected Ratios'!P$49))</f>
        <v>3.4695977174536506E-2</v>
      </c>
      <c r="P103">
        <f>IF('LF Projected Ratios'!Q$49&gt;=0,$B103+(1-$B103)*'LF Projected Ratios'!Q$49,$B103*(1+'LF Projected Ratios'!Q$49))</f>
        <v>3.3623523578291271E-2</v>
      </c>
      <c r="Q103">
        <f>IF('LF Projected Ratios'!R$49&gt;=0,$B103+(1-$B103)*'LF Projected Ratios'!R$49,$B103*(1+'LF Projected Ratios'!R$49))</f>
        <v>3.2560763030742852E-2</v>
      </c>
      <c r="R103">
        <f>IF('LF Projected Ratios'!S$49&gt;=0,$B103+(1-$B103)*'LF Projected Ratios'!S$49,$B103*(1+'LF Projected Ratios'!S$49))</f>
        <v>3.1507564711531655E-2</v>
      </c>
      <c r="S103">
        <f>IF('LF Projected Ratios'!T$49&gt;=0,$B103+(1-$B103)*'LF Projected Ratios'!T$49,$B103*(1+'LF Projected Ratios'!T$49))</f>
        <v>3.0463800143876438E-2</v>
      </c>
      <c r="T103">
        <f>IF('LF Projected Ratios'!U$49&gt;=0,$B103+(1-$B103)*'LF Projected Ratios'!U$49,$B103*(1+'LF Projected Ratios'!U$49))</f>
        <v>2.9429343142329391E-2</v>
      </c>
      <c r="U103">
        <f>IF('LF Projected Ratios'!V$49&gt;=0,$B103+(1-$B103)*'LF Projected Ratios'!V$49,$B103*(1+'LF Projected Ratios'!V$49))</f>
        <v>2.8404069761921429E-2</v>
      </c>
      <c r="V103">
        <f>IF('LF Projected Ratios'!W$49&gt;=0,$B103+(1-$B103)*'LF Projected Ratios'!W$49,$B103*(1+'LF Projected Ratios'!W$49))</f>
        <v>2.7387858248655604E-2</v>
      </c>
      <c r="W103">
        <f>IF('LF Projected Ratios'!X$49&gt;=0,$B103+(1-$B103)*'LF Projected Ratios'!X$49,$B103*(1+'LF Projected Ratios'!X$49))</f>
        <v>2.6380588991308178E-2</v>
      </c>
      <c r="X103">
        <f>IF('LF Projected Ratios'!Y$49&gt;=0,$B103+(1-$B103)*'LF Projected Ratios'!Y$49,$B103*(1+'LF Projected Ratios'!Y$49))</f>
        <v>2.5382144474496302E-2</v>
      </c>
      <c r="Y103">
        <f>IF('LF Projected Ratios'!Z$49&gt;=0,$B103+(1-$B103)*'LF Projected Ratios'!Z$49,$B103*(1+'LF Projected Ratios'!Z$49))</f>
        <v>2.4392409232973707E-2</v>
      </c>
      <c r="Z103">
        <f>IF('LF Projected Ratios'!AA$49&gt;=0,$B103+(1-$B103)*'LF Projected Ratios'!AA$49,$B103*(1+'LF Projected Ratios'!AA$49))</f>
        <v>2.3411269807117205E-2</v>
      </c>
      <c r="AA103">
        <f>IF('LF Projected Ratios'!AB$49&gt;=0,$B103+(1-$B103)*'LF Projected Ratios'!AB$49,$B103*(1+'LF Projected Ratios'!AB$49))</f>
        <v>2.2438614699568451E-2</v>
      </c>
      <c r="AB103">
        <f>IF('LF Projected Ratios'!AC$49&gt;=0,$B103+(1-$B103)*'LF Projected Ratios'!AC$49,$B103*(1+'LF Projected Ratios'!AC$49))</f>
        <v>2.1474334332994845E-2</v>
      </c>
      <c r="AC103">
        <f>IF('LF Projected Ratios'!AD$49&gt;=0,$B103+(1-$B103)*'LF Projected Ratios'!AD$49,$B103*(1+'LF Projected Ratios'!AD$49))</f>
        <v>2.0518321008936996E-2</v>
      </c>
      <c r="AD103">
        <f>IF('LF Projected Ratios'!AE$49&gt;=0,$B103+(1-$B103)*'LF Projected Ratios'!AE$49,$B103*(1+'LF Projected Ratios'!AE$49))</f>
        <v>1.9570468867711466E-2</v>
      </c>
      <c r="AE103">
        <f>IF('LF Projected Ratios'!AF$49&gt;=0,$B103+(1-$B103)*'LF Projected Ratios'!AF$49,$B103*(1+'LF Projected Ratios'!AF$49))</f>
        <v>1.863067384933377E-2</v>
      </c>
      <c r="AF103">
        <f>IF('LF Projected Ratios'!AG$49&gt;=0,$B103+(1-$B103)*'LF Projected Ratios'!AG$49,$B103*(1+'LF Projected Ratios'!AG$49))</f>
        <v>1.7698833655435304E-2</v>
      </c>
    </row>
    <row r="104" spans="1:32" x14ac:dyDescent="0.2">
      <c r="A104" s="6" t="s">
        <v>89</v>
      </c>
      <c r="B104" s="28">
        <f t="shared" si="0"/>
        <v>1.4044575823843997E-2</v>
      </c>
      <c r="C104">
        <f>IF('LF Projected Ratios'!D$49&gt;=0,$B104+(1-$B104)*'LF Projected Ratios'!D$49,$B104*(1+'LF Projected Ratios'!D$49))</f>
        <v>1.3650368488597976E-2</v>
      </c>
      <c r="D104">
        <f>IF('LF Projected Ratios'!E$49&gt;=0,$B104+(1-$B104)*'LF Projected Ratios'!E$49,$B104*(1+'LF Projected Ratios'!E$49))</f>
        <v>1.3395865187743921E-2</v>
      </c>
      <c r="E104">
        <f>IF('LF Projected Ratios'!F$49&gt;=0,$B104+(1-$B104)*'LF Projected Ratios'!F$49,$B104*(1+'LF Projected Ratios'!F$49))</f>
        <v>1.313732516210209E-2</v>
      </c>
      <c r="F104">
        <f>IF('LF Projected Ratios'!G$49&gt;=0,$B104+(1-$B104)*'LF Projected Ratios'!G$49,$B104*(1+'LF Projected Ratios'!G$49))</f>
        <v>1.2843153955749611E-2</v>
      </c>
      <c r="G104">
        <f>IF('LF Projected Ratios'!H$49&gt;=0,$B104+(1-$B104)*'LF Projected Ratios'!H$49,$B104*(1+'LF Projected Ratios'!H$49))</f>
        <v>1.2519803253146864E-2</v>
      </c>
      <c r="H104">
        <f>IF('LF Projected Ratios'!I$49&gt;=0,$B104+(1-$B104)*'LF Projected Ratios'!I$49,$B104*(1+'LF Projected Ratios'!I$49))</f>
        <v>1.2184991580091E-2</v>
      </c>
      <c r="I104">
        <f>IF('LF Projected Ratios'!J$49&gt;=0,$B104+(1-$B104)*'LF Projected Ratios'!J$49,$B104*(1+'LF Projected Ratios'!J$49))</f>
        <v>1.1765695634404301E-2</v>
      </c>
      <c r="J104">
        <f>IF('LF Projected Ratios'!K$49&gt;=0,$B104+(1-$B104)*'LF Projected Ratios'!K$49,$B104*(1+'LF Projected Ratios'!K$49))</f>
        <v>1.1352543993092094E-2</v>
      </c>
      <c r="K104">
        <f>IF('LF Projected Ratios'!L$49&gt;=0,$B104+(1-$B104)*'LF Projected Ratios'!L$49,$B104*(1+'LF Projected Ratios'!L$49))</f>
        <v>1.1069032451385406E-2</v>
      </c>
      <c r="L104">
        <f>IF('LF Projected Ratios'!M$49&gt;=0,$B104+(1-$B104)*'LF Projected Ratios'!M$49,$B104*(1+'LF Projected Ratios'!M$49))</f>
        <v>1.0809222982287167E-2</v>
      </c>
      <c r="M104">
        <f>IF('LF Projected Ratios'!N$49&gt;=0,$B104+(1-$B104)*'LF Projected Ratios'!N$49,$B104*(1+'LF Projected Ratios'!N$49))</f>
        <v>1.0495433986767487E-2</v>
      </c>
      <c r="N104">
        <f>IF('LF Projected Ratios'!O$49&gt;=0,$B104+(1-$B104)*'LF Projected Ratios'!O$49,$B104*(1+'LF Projected Ratios'!O$49))</f>
        <v>1.0184520056657062E-2</v>
      </c>
      <c r="O104">
        <f>IF('LF Projected Ratios'!P$49&gt;=0,$B104+(1-$B104)*'LF Projected Ratios'!P$49,$B104*(1+'LF Projected Ratios'!P$49))</f>
        <v>9.8764418583322262E-3</v>
      </c>
      <c r="P104">
        <f>IF('LF Projected Ratios'!Q$49&gt;=0,$B104+(1-$B104)*'LF Projected Ratios'!Q$49,$B104*(1+'LF Projected Ratios'!Q$49))</f>
        <v>9.5711607724071161E-3</v>
      </c>
      <c r="Q104">
        <f>IF('LF Projected Ratios'!R$49&gt;=0,$B104+(1-$B104)*'LF Projected Ratios'!R$49,$B104*(1+'LF Projected Ratios'!R$49))</f>
        <v>9.2686388775952144E-3</v>
      </c>
      <c r="R104">
        <f>IF('LF Projected Ratios'!S$49&gt;=0,$B104+(1-$B104)*'LF Projected Ratios'!S$49,$B104*(1+'LF Projected Ratios'!S$49))</f>
        <v>8.9688389350065807E-3</v>
      </c>
      <c r="S104">
        <f>IF('LF Projected Ratios'!T$49&gt;=0,$B104+(1-$B104)*'LF Projected Ratios'!T$49,$B104*(1+'LF Projected Ratios'!T$49))</f>
        <v>8.6717243728665176E-3</v>
      </c>
      <c r="T104">
        <f>IF('LF Projected Ratios'!U$49&gt;=0,$B104+(1-$B104)*'LF Projected Ratios'!U$49,$B104*(1+'LF Projected Ratios'!U$49))</f>
        <v>8.3772592716437107E-3</v>
      </c>
      <c r="U104">
        <f>IF('LF Projected Ratios'!V$49&gt;=0,$B104+(1-$B104)*'LF Projected Ratios'!V$49,$B104*(1+'LF Projected Ratios'!V$49))</f>
        <v>8.0854083495740907E-3</v>
      </c>
      <c r="V104">
        <f>IF('LF Projected Ratios'!W$49&gt;=0,$B104+(1-$B104)*'LF Projected Ratios'!W$49,$B104*(1+'LF Projected Ratios'!W$49))</f>
        <v>7.7961369485684542E-3</v>
      </c>
      <c r="W104">
        <f>IF('LF Projected Ratios'!X$49&gt;=0,$B104+(1-$B104)*'LF Projected Ratios'!X$49,$B104*(1+'LF Projected Ratios'!X$49))</f>
        <v>7.5094110204923202E-3</v>
      </c>
      <c r="X104">
        <f>IF('LF Projected Ratios'!Y$49&gt;=0,$B104+(1-$B104)*'LF Projected Ratios'!Y$49,$B104*(1+'LF Projected Ratios'!Y$49))</f>
        <v>7.2251971138063264E-3</v>
      </c>
      <c r="Y104">
        <f>IF('LF Projected Ratios'!Z$49&gt;=0,$B104+(1-$B104)*'LF Projected Ratios'!Z$49,$B104*(1+'LF Projected Ratios'!Z$49))</f>
        <v>6.9434623605561926E-3</v>
      </c>
      <c r="Z104">
        <f>IF('LF Projected Ratios'!AA$49&gt;=0,$B104+(1-$B104)*'LF Projected Ratios'!AA$49,$B104*(1+'LF Projected Ratios'!AA$49))</f>
        <v>6.6641744637016588E-3</v>
      </c>
      <c r="AA104">
        <f>IF('LF Projected Ratios'!AB$49&gt;=0,$B104+(1-$B104)*'LF Projected Ratios'!AB$49,$B104*(1+'LF Projected Ratios'!AB$49))</f>
        <v>6.3873016847742718E-3</v>
      </c>
      <c r="AB104">
        <f>IF('LF Projected Ratios'!AC$49&gt;=0,$B104+(1-$B104)*'LF Projected Ratios'!AC$49,$B104*(1+'LF Projected Ratios'!AC$49))</f>
        <v>6.1128128318537383E-3</v>
      </c>
      <c r="AC104">
        <f>IF('LF Projected Ratios'!AD$49&gt;=0,$B104+(1-$B104)*'LF Projected Ratios'!AD$49,$B104*(1+'LF Projected Ratios'!AD$49))</f>
        <v>5.8406772478535908E-3</v>
      </c>
      <c r="AD104">
        <f>IF('LF Projected Ratios'!AE$49&gt;=0,$B104+(1-$B104)*'LF Projected Ratios'!AE$49,$B104*(1+'LF Projected Ratios'!AE$49))</f>
        <v>5.5708647991072266E-3</v>
      </c>
      <c r="AE104">
        <f>IF('LF Projected Ratios'!AF$49&gt;=0,$B104+(1-$B104)*'LF Projected Ratios'!AF$49,$B104*(1+'LF Projected Ratios'!AF$49))</f>
        <v>5.3033458642443819E-3</v>
      </c>
      <c r="AF104">
        <f>IF('LF Projected Ratios'!AG$49&gt;=0,$B104+(1-$B104)*'LF Projected Ratios'!AG$49,$B104*(1+'LF Projected Ratios'!AG$49))</f>
        <v>5.038091323350531E-3</v>
      </c>
    </row>
    <row r="105" spans="1:32" x14ac:dyDescent="0.2">
      <c r="A105" s="6" t="s">
        <v>35</v>
      </c>
      <c r="B105" s="28">
        <f t="shared" si="0"/>
        <v>7.6808053462675219E-2</v>
      </c>
      <c r="C105">
        <f>IF('LF Projected Ratios'!D$49&gt;=0,$B105+(1-$B105)*'LF Projected Ratios'!D$49,$B105*(1+'LF Projected Ratios'!D$49))</f>
        <v>7.465218215258905E-2</v>
      </c>
      <c r="D105">
        <f>IF('LF Projected Ratios'!E$49&gt;=0,$B105+(1-$B105)*'LF Projected Ratios'!E$49,$B105*(1+'LF Projected Ratios'!E$49))</f>
        <v>7.3260334980868966E-2</v>
      </c>
      <c r="E105">
        <f>IF('LF Projected Ratios'!F$49&gt;=0,$B105+(1-$B105)*'LF Projected Ratios'!F$49,$B105*(1+'LF Projected Ratios'!F$49))</f>
        <v>7.1846411459018947E-2</v>
      </c>
      <c r="F105">
        <f>IF('LF Projected Ratios'!G$49&gt;=0,$B105+(1-$B105)*'LF Projected Ratios'!G$49,$B105*(1+'LF Projected Ratios'!G$49))</f>
        <v>7.023762540324209E-2</v>
      </c>
      <c r="G105">
        <f>IF('LF Projected Ratios'!H$49&gt;=0,$B105+(1-$B105)*'LF Projected Ratios'!H$49,$B105*(1+'LF Projected Ratios'!H$49))</f>
        <v>6.8469260280349553E-2</v>
      </c>
      <c r="H105">
        <f>IF('LF Projected Ratios'!I$49&gt;=0,$B105+(1-$B105)*'LF Projected Ratios'!I$49,$B105*(1+'LF Projected Ratios'!I$49))</f>
        <v>6.6638216523204327E-2</v>
      </c>
      <c r="I105">
        <f>IF('LF Projected Ratios'!J$49&gt;=0,$B105+(1-$B105)*'LF Projected Ratios'!J$49,$B105*(1+'LF Projected Ratios'!J$49))</f>
        <v>6.4345138696082563E-2</v>
      </c>
      <c r="J105">
        <f>IF('LF Projected Ratios'!K$49&gt;=0,$B105+(1-$B105)*'LF Projected Ratios'!K$49,$B105*(1+'LF Projected Ratios'!K$49))</f>
        <v>6.2085663311982668E-2</v>
      </c>
      <c r="K105">
        <f>IF('LF Projected Ratios'!L$49&gt;=0,$B105+(1-$B105)*'LF Projected Ratios'!L$49,$B105*(1+'LF Projected Ratios'!L$49))</f>
        <v>6.0535173647800505E-2</v>
      </c>
      <c r="L105">
        <f>IF('LF Projected Ratios'!M$49&gt;=0,$B105+(1-$B105)*'LF Projected Ratios'!M$49,$B105*(1+'LF Projected Ratios'!M$49))</f>
        <v>5.9114307696211725E-2</v>
      </c>
      <c r="M105">
        <f>IF('LF Projected Ratios'!N$49&gt;=0,$B105+(1-$B105)*'LF Projected Ratios'!N$49,$B105*(1+'LF Projected Ratios'!N$49))</f>
        <v>5.7398234370383223E-2</v>
      </c>
      <c r="N105">
        <f>IF('LF Projected Ratios'!O$49&gt;=0,$B105+(1-$B105)*'LF Projected Ratios'!O$49,$B105*(1+'LF Projected Ratios'!O$49))</f>
        <v>5.5697884422777899E-2</v>
      </c>
      <c r="O105">
        <f>IF('LF Projected Ratios'!P$49&gt;=0,$B105+(1-$B105)*'LF Projected Ratios'!P$49,$B105*(1+'LF Projected Ratios'!P$49))</f>
        <v>5.4013042742657863E-2</v>
      </c>
      <c r="P105">
        <f>IF('LF Projected Ratios'!Q$49&gt;=0,$B105+(1-$B105)*'LF Projected Ratios'!Q$49,$B105*(1+'LF Projected Ratios'!Q$49))</f>
        <v>5.2343498125363631E-2</v>
      </c>
      <c r="Q105">
        <f>IF('LF Projected Ratios'!R$49&gt;=0,$B105+(1-$B105)*'LF Projected Ratios'!R$49,$B105*(1+'LF Projected Ratios'!R$49))</f>
        <v>5.068904318405501E-2</v>
      </c>
      <c r="R105">
        <f>IF('LF Projected Ratios'!S$49&gt;=0,$B105+(1-$B105)*'LF Projected Ratios'!S$49,$B105*(1+'LF Projected Ratios'!S$49))</f>
        <v>4.9049474263834512E-2</v>
      </c>
      <c r="S105">
        <f>IF('LF Projected Ratios'!T$49&gt;=0,$B105+(1-$B105)*'LF Projected Ratios'!T$49,$B105*(1+'LF Projected Ratios'!T$49))</f>
        <v>4.7424591358175693E-2</v>
      </c>
      <c r="T105">
        <f>IF('LF Projected Ratios'!U$49&gt;=0,$B105+(1-$B105)*'LF Projected Ratios'!U$49,$B105*(1+'LF Projected Ratios'!U$49))</f>
        <v>4.5814198027590708E-2</v>
      </c>
      <c r="U105">
        <f>IF('LF Projected Ratios'!V$49&gt;=0,$B105+(1-$B105)*'LF Projected Ratios'!V$49,$B105*(1+'LF Projected Ratios'!V$49))</f>
        <v>4.4218101320462173E-2</v>
      </c>
      <c r="V105">
        <f>IF('LF Projected Ratios'!W$49&gt;=0,$B105+(1-$B105)*'LF Projected Ratios'!W$49,$B105*(1+'LF Projected Ratios'!W$49))</f>
        <v>4.263611169597363E-2</v>
      </c>
      <c r="W105">
        <f>IF('LF Projected Ratios'!X$49&gt;=0,$B105+(1-$B105)*'LF Projected Ratios'!X$49,$B105*(1+'LF Projected Ratios'!X$49))</f>
        <v>4.1068042949075782E-2</v>
      </c>
      <c r="X105">
        <f>IF('LF Projected Ratios'!Y$49&gt;=0,$B105+(1-$B105)*'LF Projected Ratios'!Y$49,$B105*(1+'LF Projected Ratios'!Y$49))</f>
        <v>3.9513712137424481E-2</v>
      </c>
      <c r="Y105">
        <f>IF('LF Projected Ratios'!Z$49&gt;=0,$B105+(1-$B105)*'LF Projected Ratios'!Z$49,$B105*(1+'LF Projected Ratios'!Z$49))</f>
        <v>3.7972939510230452E-2</v>
      </c>
      <c r="Z105">
        <f>IF('LF Projected Ratios'!AA$49&gt;=0,$B105+(1-$B105)*'LF Projected Ratios'!AA$49,$B105*(1+'LF Projected Ratios'!AA$49))</f>
        <v>3.6445548438962777E-2</v>
      </c>
      <c r="AA105">
        <f>IF('LF Projected Ratios'!AB$49&gt;=0,$B105+(1-$B105)*'LF Projected Ratios'!AB$49,$B105*(1+'LF Projected Ratios'!AB$49))</f>
        <v>3.493136534985089E-2</v>
      </c>
      <c r="AB105">
        <f>IF('LF Projected Ratios'!AC$49&gt;=0,$B105+(1-$B105)*'LF Projected Ratios'!AC$49,$B105*(1+'LF Projected Ratios'!AC$49))</f>
        <v>3.3430219658128729E-2</v>
      </c>
      <c r="AC105">
        <f>IF('LF Projected Ratios'!AD$49&gt;=0,$B105+(1-$B105)*'LF Projected Ratios'!AD$49,$B105*(1+'LF Projected Ratios'!AD$49))</f>
        <v>3.1941943703970452E-2</v>
      </c>
      <c r="AD105">
        <f>IF('LF Projected Ratios'!AE$49&gt;=0,$B105+(1-$B105)*'LF Projected Ratios'!AE$49,$B105*(1+'LF Projected Ratios'!AE$49))</f>
        <v>3.0466372690068945E-2</v>
      </c>
      <c r="AE105">
        <f>IF('LF Projected Ratios'!AF$49&gt;=0,$B105+(1-$B105)*'LF Projected Ratios'!AF$49,$B105*(1+'LF Projected Ratios'!AF$49))</f>
        <v>2.9003344620802601E-2</v>
      </c>
      <c r="AF105">
        <f>IF('LF Projected Ratios'!AG$49&gt;=0,$B105+(1-$B105)*'LF Projected Ratios'!AG$49,$B105*(1+'LF Projected Ratios'!AG$49))</f>
        <v>2.75527002429494E-2</v>
      </c>
    </row>
    <row r="106" spans="1:32" x14ac:dyDescent="0.2">
      <c r="A106" s="6" t="s">
        <v>98</v>
      </c>
      <c r="B106" s="28">
        <f t="shared" si="0"/>
        <v>0.10124999322133138</v>
      </c>
      <c r="C106">
        <f>IF('LF Projected Ratios'!D$49&gt;=0,$B106+(1-$B106)*'LF Projected Ratios'!D$49,$B106*(1+'LF Projected Ratios'!D$49))</f>
        <v>9.8408078269817068E-2</v>
      </c>
      <c r="D106">
        <f>IF('LF Projected Ratios'!E$49&gt;=0,$B106+(1-$B106)*'LF Projected Ratios'!E$49,$B106*(1+'LF Projected Ratios'!E$49))</f>
        <v>9.6573316023560299E-2</v>
      </c>
      <c r="E106">
        <f>IF('LF Projected Ratios'!F$49&gt;=0,$B106+(1-$B106)*'LF Projected Ratios'!F$49,$B106*(1+'LF Projected Ratios'!F$49))</f>
        <v>9.4709452267758121E-2</v>
      </c>
      <c r="F106">
        <f>IF('LF Projected Ratios'!G$49&gt;=0,$B106+(1-$B106)*'LF Projected Ratios'!G$49,$B106*(1+'LF Projected Ratios'!G$49))</f>
        <v>9.2588716617021519E-2</v>
      </c>
      <c r="G106">
        <f>IF('LF Projected Ratios'!H$49&gt;=0,$B106+(1-$B106)*'LF Projected Ratios'!H$49,$B106*(1+'LF Projected Ratios'!H$49))</f>
        <v>9.0257620480172857E-2</v>
      </c>
      <c r="H106">
        <f>IF('LF Projected Ratios'!I$49&gt;=0,$B106+(1-$B106)*'LF Projected Ratios'!I$49,$B106*(1+'LF Projected Ratios'!I$49))</f>
        <v>8.784390004799178E-2</v>
      </c>
      <c r="I106">
        <f>IF('LF Projected Ratios'!J$49&gt;=0,$B106+(1-$B106)*'LF Projected Ratios'!J$49,$B106*(1+'LF Projected Ratios'!J$49))</f>
        <v>8.4821116576921415E-2</v>
      </c>
      <c r="J106">
        <f>IF('LF Projected Ratios'!K$49&gt;=0,$B106+(1-$B106)*'LF Projected Ratios'!K$49,$B106*(1+'LF Projected Ratios'!K$49))</f>
        <v>8.1842628553721458E-2</v>
      </c>
      <c r="K106">
        <f>IF('LF Projected Ratios'!L$49&gt;=0,$B106+(1-$B106)*'LF Projected Ratios'!L$49,$B106*(1+'LF Projected Ratios'!L$49))</f>
        <v>7.9798740433780033E-2</v>
      </c>
      <c r="L106">
        <f>IF('LF Projected Ratios'!M$49&gt;=0,$B106+(1-$B106)*'LF Projected Ratios'!M$49,$B106*(1+'LF Projected Ratios'!M$49))</f>
        <v>7.7925725020927594E-2</v>
      </c>
      <c r="M106">
        <f>IF('LF Projected Ratios'!N$49&gt;=0,$B106+(1-$B106)*'LF Projected Ratios'!N$49,$B106*(1+'LF Projected Ratios'!N$49))</f>
        <v>7.5663561031940704E-2</v>
      </c>
      <c r="N106">
        <f>IF('LF Projected Ratios'!O$49&gt;=0,$B106+(1-$B106)*'LF Projected Ratios'!O$49,$B106*(1+'LF Projected Ratios'!O$49))</f>
        <v>7.3422123931173769E-2</v>
      </c>
      <c r="O106">
        <f>IF('LF Projected Ratios'!P$49&gt;=0,$B106+(1-$B106)*'LF Projected Ratios'!P$49,$B106*(1+'LF Projected Ratios'!P$49))</f>
        <v>7.1201130155123082E-2</v>
      </c>
      <c r="P106">
        <f>IF('LF Projected Ratios'!Q$49&gt;=0,$B106+(1-$B106)*'LF Projected Ratios'!Q$49,$B106*(1+'LF Projected Ratios'!Q$49))</f>
        <v>6.9000301289359731E-2</v>
      </c>
      <c r="Q106">
        <f>IF('LF Projected Ratios'!R$49&gt;=0,$B106+(1-$B106)*'LF Projected Ratios'!R$49,$B106*(1+'LF Projected Ratios'!R$49))</f>
        <v>6.6819363952184532E-2</v>
      </c>
      <c r="R106">
        <f>IF('LF Projected Ratios'!S$49&gt;=0,$B106+(1-$B106)*'LF Projected Ratios'!S$49,$B106*(1+'LF Projected Ratios'!S$49))</f>
        <v>6.4658049681423829E-2</v>
      </c>
      <c r="S106">
        <f>IF('LF Projected Ratios'!T$49&gt;=0,$B106+(1-$B106)*'LF Projected Ratios'!T$49,$B106*(1+'LF Projected Ratios'!T$49))</f>
        <v>6.251609482426343E-2</v>
      </c>
      <c r="T106">
        <f>IF('LF Projected Ratios'!U$49&gt;=0,$B106+(1-$B106)*'LF Projected Ratios'!U$49,$B106*(1+'LF Projected Ratios'!U$49))</f>
        <v>6.0393240430034557E-2</v>
      </c>
      <c r="U106">
        <f>IF('LF Projected Ratios'!V$49&gt;=0,$B106+(1-$B106)*'LF Projected Ratios'!V$49,$B106*(1+'LF Projected Ratios'!V$49))</f>
        <v>5.8289232145852674E-2</v>
      </c>
      <c r="V106">
        <f>IF('LF Projected Ratios'!W$49&gt;=0,$B106+(1-$B106)*'LF Projected Ratios'!W$49,$B106*(1+'LF Projected Ratios'!W$49))</f>
        <v>5.6203820115022868E-2</v>
      </c>
      <c r="W106">
        <f>IF('LF Projected Ratios'!X$49&gt;=0,$B106+(1-$B106)*'LF Projected Ratios'!X$49,$B106*(1+'LF Projected Ratios'!X$49))</f>
        <v>5.413675887812873E-2</v>
      </c>
      <c r="X106">
        <f>IF('LF Projected Ratios'!Y$49&gt;=0,$B106+(1-$B106)*'LF Projected Ratios'!Y$49,$B106*(1+'LF Projected Ratios'!Y$49))</f>
        <v>5.2087807276720459E-2</v>
      </c>
      <c r="Y106">
        <f>IF('LF Projected Ratios'!Z$49&gt;=0,$B106+(1-$B106)*'LF Projected Ratios'!Z$49,$B106*(1+'LF Projected Ratios'!Z$49))</f>
        <v>5.0056728359523087E-2</v>
      </c>
      <c r="Z106">
        <f>IF('LF Projected Ratios'!AA$49&gt;=0,$B106+(1-$B106)*'LF Projected Ratios'!AA$49,$B106*(1+'LF Projected Ratios'!AA$49))</f>
        <v>4.8043289291088351E-2</v>
      </c>
      <c r="AA106">
        <f>IF('LF Projected Ratios'!AB$49&gt;=0,$B106+(1-$B106)*'LF Projected Ratios'!AB$49,$B106*(1+'LF Projected Ratios'!AB$49))</f>
        <v>4.6047261262817406E-2</v>
      </c>
      <c r="AB106">
        <f>IF('LF Projected Ratios'!AC$49&gt;=0,$B106+(1-$B106)*'LF Projected Ratios'!AC$49,$B106*(1+'LF Projected Ratios'!AC$49))</f>
        <v>4.4068419406280056E-2</v>
      </c>
      <c r="AC106">
        <f>IF('LF Projected Ratios'!AD$49&gt;=0,$B106+(1-$B106)*'LF Projected Ratios'!AD$49,$B106*(1+'LF Projected Ratios'!AD$49))</f>
        <v>4.2106542708763919E-2</v>
      </c>
      <c r="AD106">
        <f>IF('LF Projected Ratios'!AE$49&gt;=0,$B106+(1-$B106)*'LF Projected Ratios'!AE$49,$B106*(1+'LF Projected Ratios'!AE$49))</f>
        <v>4.016141393098905E-2</v>
      </c>
      <c r="AE106">
        <f>IF('LF Projected Ratios'!AF$49&gt;=0,$B106+(1-$B106)*'LF Projected Ratios'!AF$49,$B106*(1+'LF Projected Ratios'!AF$49))</f>
        <v>3.823281952691631E-2</v>
      </c>
      <c r="AF106">
        <f>IF('LF Projected Ratios'!AG$49&gt;=0,$B106+(1-$B106)*'LF Projected Ratios'!AG$49,$B106*(1+'LF Projected Ratios'!AG$49))</f>
        <v>3.6320549565595467E-2</v>
      </c>
    </row>
    <row r="107" spans="1:32" x14ac:dyDescent="0.2">
      <c r="A107" s="6" t="s">
        <v>97</v>
      </c>
      <c r="B107" s="28">
        <f t="shared" si="0"/>
        <v>9.1183042966610006E-2</v>
      </c>
      <c r="C107">
        <f>IF('LF Projected Ratios'!D$49&gt;=0,$B107+(1-$B107)*'LF Projected Ratios'!D$49,$B107*(1+'LF Projected Ratios'!D$49))</f>
        <v>8.8623690171742001E-2</v>
      </c>
      <c r="D107">
        <f>IF('LF Projected Ratios'!E$49&gt;=0,$B107+(1-$B107)*'LF Projected Ratios'!E$49,$B107*(1+'LF Projected Ratios'!E$49))</f>
        <v>8.6971352236585503E-2</v>
      </c>
      <c r="E107">
        <f>IF('LF Projected Ratios'!F$49&gt;=0,$B107+(1-$B107)*'LF Projected Ratios'!F$49,$B107*(1+'LF Projected Ratios'!F$49))</f>
        <v>8.5292806258239581E-2</v>
      </c>
      <c r="F107">
        <f>IF('LF Projected Ratios'!G$49&gt;=0,$B107+(1-$B107)*'LF Projected Ratios'!G$49,$B107*(1+'LF Projected Ratios'!G$49))</f>
        <v>8.3382928303589038E-2</v>
      </c>
      <c r="G107">
        <f>IF('LF Projected Ratios'!H$49&gt;=0,$B107+(1-$B107)*'LF Projected Ratios'!H$49,$B107*(1+'LF Projected Ratios'!H$49))</f>
        <v>8.1283605306688447E-2</v>
      </c>
      <c r="H107">
        <f>IF('LF Projected Ratios'!I$49&gt;=0,$B107+(1-$B107)*'LF Projected Ratios'!I$49,$B107*(1+'LF Projected Ratios'!I$49))</f>
        <v>7.9109873073483883E-2</v>
      </c>
      <c r="I107">
        <f>IF('LF Projected Ratios'!J$49&gt;=0,$B107+(1-$B107)*'LF Projected Ratios'!J$49,$B107*(1+'LF Projected Ratios'!J$49))</f>
        <v>7.638763491472321E-2</v>
      </c>
      <c r="J107">
        <f>IF('LF Projected Ratios'!K$49&gt;=0,$B107+(1-$B107)*'LF Projected Ratios'!K$49,$B107*(1+'LF Projected Ratios'!K$49))</f>
        <v>7.3705288054696394E-2</v>
      </c>
      <c r="K107">
        <f>IF('LF Projected Ratios'!L$49&gt;=0,$B107+(1-$B107)*'LF Projected Ratios'!L$49,$B107*(1+'LF Projected Ratios'!L$49))</f>
        <v>7.1864616936307621E-2</v>
      </c>
      <c r="L107">
        <f>IF('LF Projected Ratios'!M$49&gt;=0,$B107+(1-$B107)*'LF Projected Ratios'!M$49,$B107*(1+'LF Projected Ratios'!M$49))</f>
        <v>7.0177829219750382E-2</v>
      </c>
      <c r="M107">
        <f>IF('LF Projected Ratios'!N$49&gt;=0,$B107+(1-$B107)*'LF Projected Ratios'!N$49,$B107*(1+'LF Projected Ratios'!N$49))</f>
        <v>6.8140584676391225E-2</v>
      </c>
      <c r="N107">
        <f>IF('LF Projected Ratios'!O$49&gt;=0,$B107+(1-$B107)*'LF Projected Ratios'!O$49,$B107*(1+'LF Projected Ratios'!O$49))</f>
        <v>6.6122006215655824E-2</v>
      </c>
      <c r="O107">
        <f>IF('LF Projected Ratios'!P$49&gt;=0,$B107+(1-$B107)*'LF Projected Ratios'!P$49,$B107*(1+'LF Projected Ratios'!P$49))</f>
        <v>6.4121838467817036E-2</v>
      </c>
      <c r="P107">
        <f>IF('LF Projected Ratios'!Q$49&gt;=0,$B107+(1-$B107)*'LF Projected Ratios'!Q$49,$B107*(1+'LF Projected Ratios'!Q$49))</f>
        <v>6.2139830700267101E-2</v>
      </c>
      <c r="Q107">
        <f>IF('LF Projected Ratios'!R$49&gt;=0,$B107+(1-$B107)*'LF Projected Ratios'!R$49,$B107*(1+'LF Projected Ratios'!R$49))</f>
        <v>6.0175736712740471E-2</v>
      </c>
      <c r="R107">
        <f>IF('LF Projected Ratios'!S$49&gt;=0,$B107+(1-$B107)*'LF Projected Ratios'!S$49,$B107*(1+'LF Projected Ratios'!S$49))</f>
        <v>5.8229314735364961E-2</v>
      </c>
      <c r="S107">
        <f>IF('LF Projected Ratios'!T$49&gt;=0,$B107+(1-$B107)*'LF Projected Ratios'!T$49,$B107*(1+'LF Projected Ratios'!T$49))</f>
        <v>5.6300327329449285E-2</v>
      </c>
      <c r="T107">
        <f>IF('LF Projected Ratios'!U$49&gt;=0,$B107+(1-$B107)*'LF Projected Ratios'!U$49,$B107*(1+'LF Projected Ratios'!U$49))</f>
        <v>5.438854129092887E-2</v>
      </c>
      <c r="U107">
        <f>IF('LF Projected Ratios'!V$49&gt;=0,$B107+(1-$B107)*'LF Projected Ratios'!V$49,$B107*(1+'LF Projected Ratios'!V$49))</f>
        <v>5.2493727556380973E-2</v>
      </c>
      <c r="V107">
        <f>IF('LF Projected Ratios'!W$49&gt;=0,$B107+(1-$B107)*'LF Projected Ratios'!W$49,$B107*(1+'LF Projected Ratios'!W$49))</f>
        <v>5.0615661111531297E-2</v>
      </c>
      <c r="W107">
        <f>IF('LF Projected Ratios'!X$49&gt;=0,$B107+(1-$B107)*'LF Projected Ratios'!X$49,$B107*(1+'LF Projected Ratios'!X$49))</f>
        <v>4.8754120902177255E-2</v>
      </c>
      <c r="X107">
        <f>IF('LF Projected Ratios'!Y$49&gt;=0,$B107+(1-$B107)*'LF Projected Ratios'!Y$49,$B107*(1+'LF Projected Ratios'!Y$49))</f>
        <v>4.6908889747452068E-2</v>
      </c>
      <c r="Y107">
        <f>IF('LF Projected Ratios'!Z$49&gt;=0,$B107+(1-$B107)*'LF Projected Ratios'!Z$49,$B107*(1+'LF Projected Ratios'!Z$49))</f>
        <v>4.5079754255358366E-2</v>
      </c>
      <c r="Z107">
        <f>IF('LF Projected Ratios'!AA$49&gt;=0,$B107+(1-$B107)*'LF Projected Ratios'!AA$49,$B107*(1+'LF Projected Ratios'!AA$49))</f>
        <v>4.3266504740502532E-2</v>
      </c>
      <c r="AA107">
        <f>IF('LF Projected Ratios'!AB$49&gt;=0,$B107+(1-$B107)*'LF Projected Ratios'!AB$49,$B107*(1+'LF Projected Ratios'!AB$49))</f>
        <v>4.1468935143964103E-2</v>
      </c>
      <c r="AB107">
        <f>IF('LF Projected Ratios'!AC$49&gt;=0,$B107+(1-$B107)*'LF Projected Ratios'!AC$49,$B107*(1+'LF Projected Ratios'!AC$49))</f>
        <v>3.9686842955233399E-2</v>
      </c>
      <c r="AC107">
        <f>IF('LF Projected Ratios'!AD$49&gt;=0,$B107+(1-$B107)*'LF Projected Ratios'!AD$49,$B107*(1+'LF Projected Ratios'!AD$49))</f>
        <v>3.792002913615735E-2</v>
      </c>
      <c r="AD107">
        <f>IF('LF Projected Ratios'!AE$49&gt;=0,$B107+(1-$B107)*'LF Projected Ratios'!AE$49,$B107*(1+'LF Projected Ratios'!AE$49))</f>
        <v>3.6168298046835468E-2</v>
      </c>
      <c r="AE107">
        <f>IF('LF Projected Ratios'!AF$49&gt;=0,$B107+(1-$B107)*'LF Projected Ratios'!AF$49,$B107*(1+'LF Projected Ratios'!AF$49))</f>
        <v>3.443145737340144E-2</v>
      </c>
      <c r="AF107">
        <f>IF('LF Projected Ratios'!AG$49&gt;=0,$B107+(1-$B107)*'LF Projected Ratios'!AG$49,$B107*(1+'LF Projected Ratios'!AG$49))</f>
        <v>3.2709318057641559E-2</v>
      </c>
    </row>
    <row r="108" spans="1:32" x14ac:dyDescent="0.2">
      <c r="A108" s="6" t="s">
        <v>101</v>
      </c>
      <c r="B108" s="28">
        <f t="shared" si="0"/>
        <v>5.9522415718105071E-2</v>
      </c>
      <c r="C108">
        <f>IF('LF Projected Ratios'!D$49&gt;=0,$B108+(1-$B108)*'LF Projected Ratios'!D$49,$B108*(1+'LF Projected Ratios'!D$49))</f>
        <v>5.7851722834108957E-2</v>
      </c>
      <c r="D108">
        <f>IF('LF Projected Ratios'!E$49&gt;=0,$B108+(1-$B108)*'LF Projected Ratios'!E$49,$B108*(1+'LF Projected Ratios'!E$49))</f>
        <v>5.6773110602236027E-2</v>
      </c>
      <c r="E108">
        <f>IF('LF Projected Ratios'!F$49&gt;=0,$B108+(1-$B108)*'LF Projected Ratios'!F$49,$B108*(1+'LF Projected Ratios'!F$49))</f>
        <v>5.5677390298608465E-2</v>
      </c>
      <c r="F108">
        <f>IF('LF Projected Ratios'!G$49&gt;=0,$B108+(1-$B108)*'LF Projected Ratios'!G$49,$B108*(1+'LF Projected Ratios'!G$49))</f>
        <v>5.4430661237052771E-2</v>
      </c>
      <c r="G108">
        <f>IF('LF Projected Ratios'!H$49&gt;=0,$B108+(1-$B108)*'LF Projected Ratios'!H$49,$B108*(1+'LF Projected Ratios'!H$49))</f>
        <v>5.3060266346921139E-2</v>
      </c>
      <c r="H108">
        <f>IF('LF Projected Ratios'!I$49&gt;=0,$B108+(1-$B108)*'LF Projected Ratios'!I$49,$B108*(1+'LF Projected Ratios'!I$49))</f>
        <v>5.164129863718999E-2</v>
      </c>
      <c r="I108">
        <f>IF('LF Projected Ratios'!J$49&gt;=0,$B108+(1-$B108)*'LF Projected Ratios'!J$49,$B108*(1+'LF Projected Ratios'!J$49))</f>
        <v>4.9864277536580577E-2</v>
      </c>
      <c r="J108">
        <f>IF('LF Projected Ratios'!K$49&gt;=0,$B108+(1-$B108)*'LF Projected Ratios'!K$49,$B108*(1+'LF Projected Ratios'!K$49))</f>
        <v>4.8113296655616387E-2</v>
      </c>
      <c r="K108">
        <f>IF('LF Projected Ratios'!L$49&gt;=0,$B108+(1-$B108)*'LF Projected Ratios'!L$49,$B108*(1+'LF Projected Ratios'!L$49))</f>
        <v>4.6911744393874417E-2</v>
      </c>
      <c r="L108">
        <f>IF('LF Projected Ratios'!M$49&gt;=0,$B108+(1-$B108)*'LF Projected Ratios'!M$49,$B108*(1+'LF Projected Ratios'!M$49))</f>
        <v>4.5810644052993281E-2</v>
      </c>
      <c r="M108">
        <f>IF('LF Projected Ratios'!N$49&gt;=0,$B108+(1-$B108)*'LF Projected Ratios'!N$49,$B108*(1+'LF Projected Ratios'!N$49))</f>
        <v>4.4480772700995631E-2</v>
      </c>
      <c r="N108">
        <f>IF('LF Projected Ratios'!O$49&gt;=0,$B108+(1-$B108)*'LF Projected Ratios'!O$49,$B108*(1+'LF Projected Ratios'!O$49))</f>
        <v>4.3163086183958657E-2</v>
      </c>
      <c r="O108">
        <f>IF('LF Projected Ratios'!P$49&gt;=0,$B108+(1-$B108)*'LF Projected Ratios'!P$49,$B108*(1+'LF Projected Ratios'!P$49))</f>
        <v>4.1857417801774897E-2</v>
      </c>
      <c r="P108">
        <f>IF('LF Projected Ratios'!Q$49&gt;=0,$B108+(1-$B108)*'LF Projected Ratios'!Q$49,$B108*(1+'LF Projected Ratios'!Q$49))</f>
        <v>4.0563603881353084E-2</v>
      </c>
      <c r="Q108">
        <f>IF('LF Projected Ratios'!R$49&gt;=0,$B108+(1-$B108)*'LF Projected Ratios'!R$49,$B108*(1+'LF Projected Ratios'!R$49))</f>
        <v>3.9281483708221758E-2</v>
      </c>
      <c r="R108">
        <f>IF('LF Projected Ratios'!S$49&gt;=0,$B108+(1-$B108)*'LF Projected Ratios'!S$49,$B108*(1+'LF Projected Ratios'!S$49))</f>
        <v>3.8010899459979181E-2</v>
      </c>
      <c r="S108">
        <f>IF('LF Projected Ratios'!T$49&gt;=0,$B108+(1-$B108)*'LF Projected Ratios'!T$49,$B108*(1+'LF Projected Ratios'!T$49))</f>
        <v>3.6751696141529427E-2</v>
      </c>
      <c r="T108">
        <f>IF('LF Projected Ratios'!U$49&gt;=0,$B108+(1-$B108)*'LF Projected Ratios'!U$49,$B108*(1+'LF Projected Ratios'!U$49))</f>
        <v>3.5503721522053833E-2</v>
      </c>
      <c r="U108">
        <f>IF('LF Projected Ratios'!V$49&gt;=0,$B108+(1-$B108)*'LF Projected Ratios'!V$49,$B108*(1+'LF Projected Ratios'!V$49))</f>
        <v>3.4266826073659606E-2</v>
      </c>
      <c r="V108">
        <f>IF('LF Projected Ratios'!W$49&gt;=0,$B108+(1-$B108)*'LF Projected Ratios'!W$49,$B108*(1+'LF Projected Ratios'!W$49))</f>
        <v>3.3040862911654791E-2</v>
      </c>
      <c r="W108">
        <f>IF('LF Projected Ratios'!X$49&gt;=0,$B108+(1-$B108)*'LF Projected Ratios'!X$49,$B108*(1+'LF Projected Ratios'!X$49))</f>
        <v>3.1825687736400834E-2</v>
      </c>
      <c r="X108">
        <f>IF('LF Projected Ratios'!Y$49&gt;=0,$B108+(1-$B108)*'LF Projected Ratios'!Y$49,$B108*(1+'LF Projected Ratios'!Y$49))</f>
        <v>3.0621158776693153E-2</v>
      </c>
      <c r="Y108">
        <f>IF('LF Projected Ratios'!Z$49&gt;=0,$B108+(1-$B108)*'LF Projected Ratios'!Z$49,$B108*(1+'LF Projected Ratios'!Z$49))</f>
        <v>2.9427136734623223E-2</v>
      </c>
      <c r="Z108">
        <f>IF('LF Projected Ratios'!AA$49&gt;=0,$B108+(1-$B108)*'LF Projected Ratios'!AA$49,$B108*(1+'LF Projected Ratios'!AA$49))</f>
        <v>2.8243484731877232E-2</v>
      </c>
      <c r="AA108">
        <f>IF('LF Projected Ratios'!AB$49&gt;=0,$B108+(1-$B108)*'LF Projected Ratios'!AB$49,$B108*(1+'LF Projected Ratios'!AB$49))</f>
        <v>2.7070068257428498E-2</v>
      </c>
      <c r="AB108">
        <f>IF('LF Projected Ratios'!AC$49&gt;=0,$B108+(1-$B108)*'LF Projected Ratios'!AC$49,$B108*(1+'LF Projected Ratios'!AC$49))</f>
        <v>2.5906755116579933E-2</v>
      </c>
      <c r="AC108">
        <f>IF('LF Projected Ratios'!AD$49&gt;=0,$B108+(1-$B108)*'LF Projected Ratios'!AD$49,$B108*(1+'LF Projected Ratios'!AD$49))</f>
        <v>2.4753415381317454E-2</v>
      </c>
      <c r="AD108">
        <f>IF('LF Projected Ratios'!AE$49&gt;=0,$B108+(1-$B108)*'LF Projected Ratios'!AE$49,$B108*(1+'LF Projected Ratios'!AE$49))</f>
        <v>2.3609921341936388E-2</v>
      </c>
      <c r="AE108">
        <f>IF('LF Projected Ratios'!AF$49&gt;=0,$B108+(1-$B108)*'LF Projected Ratios'!AF$49,$B108*(1+'LF Projected Ratios'!AF$49))</f>
        <v>2.2476147459898798E-2</v>
      </c>
      <c r="AF108">
        <f>IF('LF Projected Ratios'!AG$49&gt;=0,$B108+(1-$B108)*'LF Projected Ratios'!AG$49,$B108*(1+'LF Projected Ratios'!AG$49))</f>
        <v>2.1351970321889829E-2</v>
      </c>
    </row>
    <row r="109" spans="1:32" x14ac:dyDescent="0.2">
      <c r="A109" s="6" t="s">
        <v>104</v>
      </c>
      <c r="B109" s="28">
        <f t="shared" si="0"/>
        <v>9.1847438969115236E-2</v>
      </c>
      <c r="C109">
        <f>IF('LF Projected Ratios'!D$49&gt;=0,$B109+(1-$B109)*'LF Projected Ratios'!D$49,$B109*(1+'LF Projected Ratios'!D$49))</f>
        <v>8.9269437709460497E-2</v>
      </c>
      <c r="D109">
        <f>IF('LF Projected Ratios'!E$49&gt;=0,$B109+(1-$B109)*'LF Projected Ratios'!E$49,$B109*(1+'LF Projected Ratios'!E$49))</f>
        <v>8.7605060181379812E-2</v>
      </c>
      <c r="E109">
        <f>IF('LF Projected Ratios'!F$49&gt;=0,$B109+(1-$B109)*'LF Projected Ratios'!F$49,$B109*(1+'LF Projected Ratios'!F$49))</f>
        <v>8.5914283647858816E-2</v>
      </c>
      <c r="F109">
        <f>IF('LF Projected Ratios'!G$49&gt;=0,$B109+(1-$B109)*'LF Projected Ratios'!G$49,$B109*(1+'LF Projected Ratios'!G$49))</f>
        <v>8.3990489561029988E-2</v>
      </c>
      <c r="G109">
        <f>IF('LF Projected Ratios'!H$49&gt;=0,$B109+(1-$B109)*'LF Projected Ratios'!H$49,$B109*(1+'LF Projected Ratios'!H$49))</f>
        <v>8.1875870059848227E-2</v>
      </c>
      <c r="H109">
        <f>IF('LF Projected Ratios'!I$49&gt;=0,$B109+(1-$B109)*'LF Projected Ratios'!I$49,$B109*(1+'LF Projected Ratios'!I$49))</f>
        <v>7.9686299147002454E-2</v>
      </c>
      <c r="I109">
        <f>IF('LF Projected Ratios'!J$49&gt;=0,$B109+(1-$B109)*'LF Projected Ratios'!J$49,$B109*(1+'LF Projected Ratios'!J$49))</f>
        <v>7.6944225675757094E-2</v>
      </c>
      <c r="J109">
        <f>IF('LF Projected Ratios'!K$49&gt;=0,$B109+(1-$B109)*'LF Projected Ratios'!K$49,$B109*(1+'LF Projected Ratios'!K$49))</f>
        <v>7.4242334167151411E-2</v>
      </c>
      <c r="K109">
        <f>IF('LF Projected Ratios'!L$49&gt;=0,$B109+(1-$B109)*'LF Projected Ratios'!L$49,$B109*(1+'LF Projected Ratios'!L$49))</f>
        <v>7.2388251185183661E-2</v>
      </c>
      <c r="L109">
        <f>IF('LF Projected Ratios'!M$49&gt;=0,$B109+(1-$B109)*'LF Projected Ratios'!M$49,$B109*(1+'LF Projected Ratios'!M$49))</f>
        <v>7.0689172860861058E-2</v>
      </c>
      <c r="M109">
        <f>IF('LF Projected Ratios'!N$49&gt;=0,$B109+(1-$B109)*'LF Projected Ratios'!N$49,$B109*(1+'LF Projected Ratios'!N$49))</f>
        <v>6.8637084141581706E-2</v>
      </c>
      <c r="N109">
        <f>IF('LF Projected Ratios'!O$49&gt;=0,$B109+(1-$B109)*'LF Projected Ratios'!O$49,$B109*(1+'LF Projected Ratios'!O$49))</f>
        <v>6.6603797513445639E-2</v>
      </c>
      <c r="O109">
        <f>IF('LF Projected Ratios'!P$49&gt;=0,$B109+(1-$B109)*'LF Projected Ratios'!P$49,$B109*(1+'LF Projected Ratios'!P$49))</f>
        <v>6.4589055746000032E-2</v>
      </c>
      <c r="P109">
        <f>IF('LF Projected Ratios'!Q$49&gt;=0,$B109+(1-$B109)*'LF Projected Ratios'!Q$49,$B109*(1+'LF Projected Ratios'!Q$49))</f>
        <v>6.2592606279699425E-2</v>
      </c>
      <c r="Q109">
        <f>IF('LF Projected Ratios'!R$49&gt;=0,$B109+(1-$B109)*'LF Projected Ratios'!R$49,$B109*(1+'LF Projected Ratios'!R$49))</f>
        <v>6.0614201120364947E-2</v>
      </c>
      <c r="R109">
        <f>IF('LF Projected Ratios'!S$49&gt;=0,$B109+(1-$B109)*'LF Projected Ratios'!S$49,$B109*(1+'LF Projected Ratios'!S$49))</f>
        <v>5.8653596736492758E-2</v>
      </c>
      <c r="S109">
        <f>IF('LF Projected Ratios'!T$49&gt;=0,$B109+(1-$B109)*'LF Projected Ratios'!T$49,$B109*(1+'LF Projected Ratios'!T$49))</f>
        <v>5.6710553959318608E-2</v>
      </c>
      <c r="T109">
        <f>IF('LF Projected Ratios'!U$49&gt;=0,$B109+(1-$B109)*'LF Projected Ratios'!U$49,$B109*(1+'LF Projected Ratios'!U$49))</f>
        <v>5.4784837885560128E-2</v>
      </c>
      <c r="U109">
        <f>IF('LF Projected Ratios'!V$49&gt;=0,$B109+(1-$B109)*'LF Projected Ratios'!V$49,$B109*(1+'LF Projected Ratios'!V$49))</f>
        <v>5.2876217782747176E-2</v>
      </c>
      <c r="V109">
        <f>IF('LF Projected Ratios'!W$49&gt;=0,$B109+(1-$B109)*'LF Projected Ratios'!W$49,$B109*(1+'LF Projected Ratios'!W$49))</f>
        <v>5.0984466997061738E-2</v>
      </c>
      <c r="W109">
        <f>IF('LF Projected Ratios'!X$49&gt;=0,$B109+(1-$B109)*'LF Projected Ratios'!X$49,$B109*(1+'LF Projected Ratios'!X$49))</f>
        <v>4.9109362863612178E-2</v>
      </c>
      <c r="X109">
        <f>IF('LF Projected Ratios'!Y$49&gt;=0,$B109+(1-$B109)*'LF Projected Ratios'!Y$49,$B109*(1+'LF Projected Ratios'!Y$49))</f>
        <v>4.7250686619065341E-2</v>
      </c>
      <c r="Y109">
        <f>IF('LF Projected Ratios'!Z$49&gt;=0,$B109+(1-$B109)*'LF Projected Ratios'!Z$49,$B109*(1+'LF Projected Ratios'!Z$49))</f>
        <v>4.5408223316564689E-2</v>
      </c>
      <c r="Z109">
        <f>IF('LF Projected Ratios'!AA$49&gt;=0,$B109+(1-$B109)*'LF Projected Ratios'!AA$49,$B109*(1+'LF Projected Ratios'!AA$49))</f>
        <v>4.3581761742865238E-2</v>
      </c>
      <c r="AA109">
        <f>IF('LF Projected Ratios'!AB$49&gt;=0,$B109+(1-$B109)*'LF Projected Ratios'!AB$49,$B109*(1+'LF Projected Ratios'!AB$49))</f>
        <v>4.177109433761908E-2</v>
      </c>
      <c r="AB109">
        <f>IF('LF Projected Ratios'!AC$49&gt;=0,$B109+(1-$B109)*'LF Projected Ratios'!AC$49,$B109*(1+'LF Projected Ratios'!AC$49))</f>
        <v>3.9976017114744231E-2</v>
      </c>
      <c r="AC109">
        <f>IF('LF Projected Ratios'!AD$49&gt;=0,$B109+(1-$B109)*'LF Projected Ratios'!AD$49,$B109*(1+'LF Projected Ratios'!AD$49))</f>
        <v>3.8196329585816285E-2</v>
      </c>
      <c r="AD109">
        <f>IF('LF Projected Ratios'!AE$49&gt;=0,$B109+(1-$B109)*'LF Projected Ratios'!AE$49,$B109*(1+'LF Projected Ratios'!AE$49))</f>
        <v>3.643183468542445E-2</v>
      </c>
      <c r="AE109">
        <f>IF('LF Projected Ratios'!AF$49&gt;=0,$B109+(1-$B109)*'LF Projected Ratios'!AF$49,$B109*(1+'LF Projected Ratios'!AF$49))</f>
        <v>3.4682338698426907E-2</v>
      </c>
      <c r="AF109">
        <f>IF('LF Projected Ratios'!AG$49&gt;=0,$B109+(1-$B109)*'LF Projected Ratios'!AG$49,$B109*(1+'LF Projected Ratios'!AG$49))</f>
        <v>3.2947651189056432E-2</v>
      </c>
    </row>
    <row r="110" spans="1:32" x14ac:dyDescent="0.2">
      <c r="A110" s="6" t="s">
        <v>36</v>
      </c>
      <c r="B110" s="28">
        <f t="shared" si="0"/>
        <v>9.4547403447675038E-2</v>
      </c>
      <c r="C110">
        <f>IF('LF Projected Ratios'!D$49&gt;=0,$B110+(1-$B110)*'LF Projected Ratios'!D$49,$B110*(1+'LF Projected Ratios'!D$49))</f>
        <v>9.1893618781265854E-2</v>
      </c>
      <c r="D110">
        <f>IF('LF Projected Ratios'!E$49&gt;=0,$B110+(1-$B110)*'LF Projected Ratios'!E$49,$B110*(1+'LF Projected Ratios'!E$49))</f>
        <v>9.018031490036392E-2</v>
      </c>
      <c r="E110">
        <f>IF('LF Projected Ratios'!F$49&gt;=0,$B110+(1-$B110)*'LF Projected Ratios'!F$49,$B110*(1+'LF Projected Ratios'!F$49))</f>
        <v>8.8439835983924839E-2</v>
      </c>
      <c r="F110">
        <f>IF('LF Projected Ratios'!G$49&gt;=0,$B110+(1-$B110)*'LF Projected Ratios'!G$49,$B110*(1+'LF Projected Ratios'!G$49))</f>
        <v>8.6459489686639177E-2</v>
      </c>
      <c r="G110">
        <f>IF('LF Projected Ratios'!H$49&gt;=0,$B110+(1-$B110)*'LF Projected Ratios'!H$49,$B110*(1+'LF Projected Ratios'!H$49))</f>
        <v>8.4282708435462636E-2</v>
      </c>
      <c r="H110">
        <f>IF('LF Projected Ratios'!I$49&gt;=0,$B110+(1-$B110)*'LF Projected Ratios'!I$49,$B110*(1+'LF Projected Ratios'!I$49))</f>
        <v>8.2028772486919352E-2</v>
      </c>
      <c r="I110">
        <f>IF('LF Projected Ratios'!J$49&gt;=0,$B110+(1-$B110)*'LF Projected Ratios'!J$49,$B110*(1+'LF Projected Ratios'!J$49))</f>
        <v>7.9206092511529089E-2</v>
      </c>
      <c r="J110">
        <f>IF('LF Projected Ratios'!K$49&gt;=0,$B110+(1-$B110)*'LF Projected Ratios'!K$49,$B110*(1+'LF Projected Ratios'!K$49))</f>
        <v>7.6424775695260655E-2</v>
      </c>
      <c r="K110">
        <f>IF('LF Projected Ratios'!L$49&gt;=0,$B110+(1-$B110)*'LF Projected Ratios'!L$49,$B110*(1+'LF Projected Ratios'!L$49))</f>
        <v>7.4516189743500799E-2</v>
      </c>
      <c r="L110">
        <f>IF('LF Projected Ratios'!M$49&gt;=0,$B110+(1-$B110)*'LF Projected Ratios'!M$49,$B110*(1+'LF Projected Ratios'!M$49))</f>
        <v>7.276716499526642E-2</v>
      </c>
      <c r="M110">
        <f>IF('LF Projected Ratios'!N$49&gt;=0,$B110+(1-$B110)*'LF Projected Ratios'!N$49,$B110*(1+'LF Projected Ratios'!N$49))</f>
        <v>7.0654752692541595E-2</v>
      </c>
      <c r="N110">
        <f>IF('LF Projected Ratios'!O$49&gt;=0,$B110+(1-$B110)*'LF Projected Ratios'!O$49,$B110*(1+'LF Projected Ratios'!O$49))</f>
        <v>6.8561695190744634E-2</v>
      </c>
      <c r="O110">
        <f>IF('LF Projected Ratios'!P$49&gt;=0,$B110+(1-$B110)*'LF Projected Ratios'!P$49,$B110*(1+'LF Projected Ratios'!P$49))</f>
        <v>6.6487727697828319E-2</v>
      </c>
      <c r="P110">
        <f>IF('LF Projected Ratios'!Q$49&gt;=0,$B110+(1-$B110)*'LF Projected Ratios'!Q$49,$B110*(1+'LF Projected Ratios'!Q$49))</f>
        <v>6.4432590229959535E-2</v>
      </c>
      <c r="Q110">
        <f>IF('LF Projected Ratios'!R$49&gt;=0,$B110+(1-$B110)*'LF Projected Ratios'!R$49,$B110*(1+'LF Projected Ratios'!R$49))</f>
        <v>6.239602750287624E-2</v>
      </c>
      <c r="R110">
        <f>IF('LF Projected Ratios'!S$49&gt;=0,$B110+(1-$B110)*'LF Projected Ratios'!S$49,$B110*(1+'LF Projected Ratios'!S$49))</f>
        <v>6.0377788826176969E-2</v>
      </c>
      <c r="S110">
        <f>IF('LF Projected Ratios'!T$49&gt;=0,$B110+(1-$B110)*'LF Projected Ratios'!T$49,$B110*(1+'LF Projected Ratios'!T$49))</f>
        <v>5.8377628000447795E-2</v>
      </c>
      <c r="T110">
        <f>IF('LF Projected Ratios'!U$49&gt;=0,$B110+(1-$B110)*'LF Projected Ratios'!U$49,$B110*(1+'LF Projected Ratios'!U$49))</f>
        <v>5.6395303217145573E-2</v>
      </c>
      <c r="U110">
        <f>IF('LF Projected Ratios'!V$49&gt;=0,$B110+(1-$B110)*'LF Projected Ratios'!V$49,$B110*(1+'LF Projected Ratios'!V$49))</f>
        <v>5.4430576961145345E-2</v>
      </c>
      <c r="V110">
        <f>IF('LF Projected Ratios'!W$49&gt;=0,$B110+(1-$B110)*'LF Projected Ratios'!W$49,$B110*(1+'LF Projected Ratios'!W$49))</f>
        <v>5.2483215915871108E-2</v>
      </c>
      <c r="W110">
        <f>IF('LF Projected Ratios'!X$49&gt;=0,$B110+(1-$B110)*'LF Projected Ratios'!X$49,$B110*(1+'LF Projected Ratios'!X$49))</f>
        <v>5.0552990870932478E-2</v>
      </c>
      <c r="X110">
        <f>IF('LF Projected Ratios'!Y$49&gt;=0,$B110+(1-$B110)*'LF Projected Ratios'!Y$49,$B110*(1+'LF Projected Ratios'!Y$49))</f>
        <v>4.8639676632188468E-2</v>
      </c>
      <c r="Y110">
        <f>IF('LF Projected Ratios'!Z$49&gt;=0,$B110+(1-$B110)*'LF Projected Ratios'!Z$49,$B110*(1+'LF Projected Ratios'!Z$49))</f>
        <v>4.6743051934164594E-2</v>
      </c>
      <c r="Z110">
        <f>IF('LF Projected Ratios'!AA$49&gt;=0,$B110+(1-$B110)*'LF Projected Ratios'!AA$49,$B110*(1+'LF Projected Ratios'!AA$49))</f>
        <v>4.4862899354751844E-2</v>
      </c>
      <c r="AA110">
        <f>IF('LF Projected Ratios'!AB$49&gt;=0,$B110+(1-$B110)*'LF Projected Ratios'!AB$49,$B110*(1+'LF Projected Ratios'!AB$49))</f>
        <v>4.2999005232119532E-2</v>
      </c>
      <c r="AB110">
        <f>IF('LF Projected Ratios'!AC$49&gt;=0,$B110+(1-$B110)*'LF Projected Ratios'!AC$49,$B110*(1+'LF Projected Ratios'!AC$49))</f>
        <v>4.1151159583772703E-2</v>
      </c>
      <c r="AC110">
        <f>IF('LF Projected Ratios'!AD$49&gt;=0,$B110+(1-$B110)*'LF Projected Ratios'!AD$49,$B110*(1+'LF Projected Ratios'!AD$49))</f>
        <v>3.9319156027691766E-2</v>
      </c>
      <c r="AD110">
        <f>IF('LF Projected Ratios'!AE$49&gt;=0,$B110+(1-$B110)*'LF Projected Ratios'!AE$49,$B110*(1+'LF Projected Ratios'!AE$49))</f>
        <v>3.7502791705494275E-2</v>
      </c>
      <c r="AE110">
        <f>IF('LF Projected Ratios'!AF$49&gt;=0,$B110+(1-$B110)*'LF Projected Ratios'!AF$49,$B110*(1+'LF Projected Ratios'!AF$49))</f>
        <v>3.5701867207551918E-2</v>
      </c>
      <c r="AF110">
        <f>IF('LF Projected Ratios'!AG$49&gt;=0,$B110+(1-$B110)*'LF Projected Ratios'!AG$49,$B110*(1+'LF Projected Ratios'!AG$49))</f>
        <v>3.3916186500012074E-2</v>
      </c>
    </row>
    <row r="111" spans="1:32" x14ac:dyDescent="0.2">
      <c r="A111" s="6" t="s">
        <v>37</v>
      </c>
      <c r="B111" s="28">
        <f t="shared" si="0"/>
        <v>6.9821681003977287E-2</v>
      </c>
      <c r="C111">
        <f>IF('LF Projected Ratios'!D$49&gt;=0,$B111+(1-$B111)*'LF Projected Ratios'!D$49,$B111*(1+'LF Projected Ratios'!D$49))</f>
        <v>6.7861905275881124E-2</v>
      </c>
      <c r="D111">
        <f>IF('LF Projected Ratios'!E$49&gt;=0,$B111+(1-$B111)*'LF Projected Ratios'!E$49,$B111*(1+'LF Projected Ratios'!E$49))</f>
        <v>6.6596658926716026E-2</v>
      </c>
      <c r="E111">
        <f>IF('LF Projected Ratios'!F$49&gt;=0,$B111+(1-$B111)*'LF Projected Ratios'!F$49,$B111*(1+'LF Projected Ratios'!F$49))</f>
        <v>6.5311344266911417E-2</v>
      </c>
      <c r="F111">
        <f>IF('LF Projected Ratios'!G$49&gt;=0,$B111+(1-$B111)*'LF Projected Ratios'!G$49,$B111*(1+'LF Projected Ratios'!G$49))</f>
        <v>6.3848891545795608E-2</v>
      </c>
      <c r="G111">
        <f>IF('LF Projected Ratios'!H$49&gt;=0,$B111+(1-$B111)*'LF Projected Ratios'!H$49,$B111*(1+'LF Projected Ratios'!H$49))</f>
        <v>6.2241374886502041E-2</v>
      </c>
      <c r="H111">
        <f>IF('LF Projected Ratios'!I$49&gt;=0,$B111+(1-$B111)*'LF Projected Ratios'!I$49,$B111*(1+'LF Projected Ratios'!I$49))</f>
        <v>6.0576880769646888E-2</v>
      </c>
      <c r="I111">
        <f>IF('LF Projected Ratios'!J$49&gt;=0,$B111+(1-$B111)*'LF Projected Ratios'!J$49,$B111*(1+'LF Projected Ratios'!J$49))</f>
        <v>5.8492378671954851E-2</v>
      </c>
      <c r="J111">
        <f>IF('LF Projected Ratios'!K$49&gt;=0,$B111+(1-$B111)*'LF Projected Ratios'!K$49,$B111*(1+'LF Projected Ratios'!K$49))</f>
        <v>5.643842257760303E-2</v>
      </c>
      <c r="K111">
        <f>IF('LF Projected Ratios'!L$49&gt;=0,$B111+(1-$B111)*'LF Projected Ratios'!L$49,$B111*(1+'LF Projected Ratios'!L$49))</f>
        <v>5.5028963675157361E-2</v>
      </c>
      <c r="L111">
        <f>IF('LF Projected Ratios'!M$49&gt;=0,$B111+(1-$B111)*'LF Projected Ratios'!M$49,$B111*(1+'LF Projected Ratios'!M$49))</f>
        <v>5.3737338061061388E-2</v>
      </c>
      <c r="M111">
        <f>IF('LF Projected Ratios'!N$49&gt;=0,$B111+(1-$B111)*'LF Projected Ratios'!N$49,$B111*(1+'LF Projected Ratios'!N$49))</f>
        <v>5.2177356796939668E-2</v>
      </c>
      <c r="N111">
        <f>IF('LF Projected Ratios'!O$49&gt;=0,$B111+(1-$B111)*'LF Projected Ratios'!O$49,$B111*(1+'LF Projected Ratios'!O$49))</f>
        <v>5.0631668730589691E-2</v>
      </c>
      <c r="O111">
        <f>IF('LF Projected Ratios'!P$49&gt;=0,$B111+(1-$B111)*'LF Projected Ratios'!P$49,$B111*(1+'LF Projected Ratios'!P$49))</f>
        <v>4.9100078317499581E-2</v>
      </c>
      <c r="P111">
        <f>IF('LF Projected Ratios'!Q$49&gt;=0,$B111+(1-$B111)*'LF Projected Ratios'!Q$49,$B111*(1+'LF Projected Ratios'!Q$49))</f>
        <v>4.7582393563943462E-2</v>
      </c>
      <c r="Q111">
        <f>IF('LF Projected Ratios'!R$49&gt;=0,$B111+(1-$B111)*'LF Projected Ratios'!R$49,$B111*(1+'LF Projected Ratios'!R$49))</f>
        <v>4.6078425946750302E-2</v>
      </c>
      <c r="R111">
        <f>IF('LF Projected Ratios'!S$49&gt;=0,$B111+(1-$B111)*'LF Projected Ratios'!S$49,$B111*(1+'LF Projected Ratios'!S$49))</f>
        <v>4.4587990335238525E-2</v>
      </c>
      <c r="S111">
        <f>IF('LF Projected Ratios'!T$49&gt;=0,$B111+(1-$B111)*'LF Projected Ratios'!T$49,$B111*(1+'LF Projected Ratios'!T$49))</f>
        <v>4.3110904915245982E-2</v>
      </c>
      <c r="T111">
        <f>IF('LF Projected Ratios'!U$49&gt;=0,$B111+(1-$B111)*'LF Projected Ratios'!U$49,$B111*(1+'LF Projected Ratios'!U$49))</f>
        <v>4.1646991115195348E-2</v>
      </c>
      <c r="U111">
        <f>IF('LF Projected Ratios'!V$49&gt;=0,$B111+(1-$B111)*'LF Projected Ratios'!V$49,$B111*(1+'LF Projected Ratios'!V$49))</f>
        <v>4.0196073534127075E-2</v>
      </c>
      <c r="V111">
        <f>IF('LF Projected Ratios'!W$49&gt;=0,$B111+(1-$B111)*'LF Projected Ratios'!W$49,$B111*(1+'LF Projected Ratios'!W$49))</f>
        <v>3.8757979871640008E-2</v>
      </c>
      <c r="W111">
        <f>IF('LF Projected Ratios'!X$49&gt;=0,$B111+(1-$B111)*'LF Projected Ratios'!X$49,$B111*(1+'LF Projected Ratios'!X$49))</f>
        <v>3.7332540859682593E-2</v>
      </c>
      <c r="X111">
        <f>IF('LF Projected Ratios'!Y$49&gt;=0,$B111+(1-$B111)*'LF Projected Ratios'!Y$49,$B111*(1+'LF Projected Ratios'!Y$49))</f>
        <v>3.5919590196136511E-2</v>
      </c>
      <c r="Y111">
        <f>IF('LF Projected Ratios'!Z$49&gt;=0,$B111+(1-$B111)*'LF Projected Ratios'!Z$49,$B111*(1+'LF Projected Ratios'!Z$49))</f>
        <v>3.451896448013813E-2</v>
      </c>
      <c r="Z111">
        <f>IF('LF Projected Ratios'!AA$49&gt;=0,$B111+(1-$B111)*'LF Projected Ratios'!AA$49,$B111*(1+'LF Projected Ratios'!AA$49))</f>
        <v>3.3130503149085146E-2</v>
      </c>
      <c r="AA111">
        <f>IF('LF Projected Ratios'!AB$49&gt;=0,$B111+(1-$B111)*'LF Projected Ratios'!AB$49,$B111*(1+'LF Projected Ratios'!AB$49))</f>
        <v>3.1754048417278108E-2</v>
      </c>
      <c r="AB111">
        <f>IF('LF Projected Ratios'!AC$49&gt;=0,$B111+(1-$B111)*'LF Projected Ratios'!AC$49,$B111*(1+'LF Projected Ratios'!AC$49))</f>
        <v>3.0389445216145648E-2</v>
      </c>
      <c r="AC111">
        <f>IF('LF Projected Ratios'!AD$49&gt;=0,$B111+(1-$B111)*'LF Projected Ratios'!AD$49,$B111*(1+'LF Projected Ratios'!AD$49))</f>
        <v>2.9036541136007413E-2</v>
      </c>
      <c r="AD111">
        <f>IF('LF Projected Ratios'!AE$49&gt;=0,$B111+(1-$B111)*'LF Projected Ratios'!AE$49,$B111*(1+'LF Projected Ratios'!AE$49))</f>
        <v>2.7695186369330348E-2</v>
      </c>
      <c r="AE111">
        <f>IF('LF Projected Ratios'!AF$49&gt;=0,$B111+(1-$B111)*'LF Projected Ratios'!AF$49,$B111*(1+'LF Projected Ratios'!AF$49))</f>
        <v>2.6365233655428807E-2</v>
      </c>
      <c r="AF111">
        <f>IF('LF Projected Ratios'!AG$49&gt;=0,$B111+(1-$B111)*'LF Projected Ratios'!AG$49,$B111*(1+'LF Projected Ratios'!AG$49))</f>
        <v>2.5046538226571213E-2</v>
      </c>
    </row>
    <row r="112" spans="1:32" x14ac:dyDescent="0.2">
      <c r="A112" s="6" t="s">
        <v>38</v>
      </c>
      <c r="B112" s="28">
        <f t="shared" si="0"/>
        <v>7.5206758280980501E-2</v>
      </c>
      <c r="C112">
        <f>IF('LF Projected Ratios'!D$49&gt;=0,$B112+(1-$B112)*'LF Projected Ratios'!D$49,$B112*(1+'LF Projected Ratios'!D$49))</f>
        <v>7.3095832600754265E-2</v>
      </c>
      <c r="D112">
        <f>IF('LF Projected Ratios'!E$49&gt;=0,$B112+(1-$B112)*'LF Projected Ratios'!E$49,$B112*(1+'LF Projected Ratios'!E$49))</f>
        <v>7.1733002674873036E-2</v>
      </c>
      <c r="E112">
        <f>IF('LF Projected Ratios'!F$49&gt;=0,$B112+(1-$B112)*'LF Projected Ratios'!F$49,$B112*(1+'LF Projected Ratios'!F$49))</f>
        <v>7.0348556646863208E-2</v>
      </c>
      <c r="F112">
        <f>IF('LF Projected Ratios'!G$49&gt;=0,$B112+(1-$B112)*'LF Projected Ratios'!G$49,$B112*(1+'LF Projected Ratios'!G$49))</f>
        <v>6.8773310581274297E-2</v>
      </c>
      <c r="G112">
        <f>IF('LF Projected Ratios'!H$49&gt;=0,$B112+(1-$B112)*'LF Projected Ratios'!H$49,$B112*(1+'LF Projected Ratios'!H$49))</f>
        <v>6.7041812354795699E-2</v>
      </c>
      <c r="H112">
        <f>IF('LF Projected Ratios'!I$49&gt;=0,$B112+(1-$B112)*'LF Projected Ratios'!I$49,$B112*(1+'LF Projected Ratios'!I$49))</f>
        <v>6.5248942218951958E-2</v>
      </c>
      <c r="I112">
        <f>IF('LF Projected Ratios'!J$49&gt;=0,$B112+(1-$B112)*'LF Projected Ratios'!J$49,$B112*(1+'LF Projected Ratios'!J$49))</f>
        <v>6.3003670504734821E-2</v>
      </c>
      <c r="J112">
        <f>IF('LF Projected Ratios'!K$49&gt;=0,$B112+(1-$B112)*'LF Projected Ratios'!K$49,$B112*(1+'LF Projected Ratios'!K$49))</f>
        <v>6.0791300689421089E-2</v>
      </c>
      <c r="K112">
        <f>IF('LF Projected Ratios'!L$49&gt;=0,$B112+(1-$B112)*'LF Projected Ratios'!L$49,$B112*(1+'LF Projected Ratios'!L$49))</f>
        <v>5.9273135651584638E-2</v>
      </c>
      <c r="L112">
        <f>IF('LF Projected Ratios'!M$49&gt;=0,$B112+(1-$B112)*'LF Projected Ratios'!M$49,$B112*(1+'LF Projected Ratios'!M$49))</f>
        <v>5.7881891929691065E-2</v>
      </c>
      <c r="M112">
        <f>IF('LF Projected Ratios'!N$49&gt;=0,$B112+(1-$B112)*'LF Projected Ratios'!N$49,$B112*(1+'LF Projected Ratios'!N$49))</f>
        <v>5.6201595320290079E-2</v>
      </c>
      <c r="N112">
        <f>IF('LF Projected Ratios'!O$49&gt;=0,$B112+(1-$B112)*'LF Projected Ratios'!O$49,$B112*(1+'LF Projected Ratios'!O$49))</f>
        <v>5.4536694287942299E-2</v>
      </c>
      <c r="O112">
        <f>IF('LF Projected Ratios'!P$49&gt;=0,$B112+(1-$B112)*'LF Projected Ratios'!P$49,$B112*(1+'LF Projected Ratios'!P$49))</f>
        <v>5.2886978206540973E-2</v>
      </c>
      <c r="P112">
        <f>IF('LF Projected Ratios'!Q$49&gt;=0,$B112+(1-$B112)*'LF Projected Ratios'!Q$49,$B112*(1+'LF Projected Ratios'!Q$49))</f>
        <v>5.1252240274623773E-2</v>
      </c>
      <c r="Q112">
        <f>IF('LF Projected Ratios'!R$49&gt;=0,$B112+(1-$B112)*'LF Projected Ratios'!R$49,$B112*(1+'LF Projected Ratios'!R$49))</f>
        <v>4.9632277428953736E-2</v>
      </c>
      <c r="R112">
        <f>IF('LF Projected Ratios'!S$49&gt;=0,$B112+(1-$B112)*'LF Projected Ratios'!S$49,$B112*(1+'LF Projected Ratios'!S$49))</f>
        <v>4.8026890260433032E-2</v>
      </c>
      <c r="S112">
        <f>IF('LF Projected Ratios'!T$49&gt;=0,$B112+(1-$B112)*'LF Projected Ratios'!T$49,$B112*(1+'LF Projected Ratios'!T$49))</f>
        <v>4.6435882932273569E-2</v>
      </c>
      <c r="T112">
        <f>IF('LF Projected Ratios'!U$49&gt;=0,$B112+(1-$B112)*'LF Projected Ratios'!U$49,$B112*(1+'LF Projected Ratios'!U$49))</f>
        <v>4.4859063100360211E-2</v>
      </c>
      <c r="U112">
        <f>IF('LF Projected Ratios'!V$49&gt;=0,$B112+(1-$B112)*'LF Projected Ratios'!V$49,$B112*(1+'LF Projected Ratios'!V$49))</f>
        <v>4.32962418357331E-2</v>
      </c>
      <c r="V112">
        <f>IF('LF Projected Ratios'!W$49&gt;=0,$B112+(1-$B112)*'LF Projected Ratios'!W$49,$B112*(1+'LF Projected Ratios'!W$49))</f>
        <v>4.1747233549124907E-2</v>
      </c>
      <c r="W112">
        <f>IF('LF Projected Ratios'!X$49&gt;=0,$B112+(1-$B112)*'LF Projected Ratios'!X$49,$B112*(1+'LF Projected Ratios'!X$49))</f>
        <v>4.0211855917491345E-2</v>
      </c>
      <c r="X112">
        <f>IF('LF Projected Ratios'!Y$49&gt;=0,$B112+(1-$B112)*'LF Projected Ratios'!Y$49,$B112*(1+'LF Projected Ratios'!Y$49))</f>
        <v>3.8689929812472358E-2</v>
      </c>
      <c r="Y112">
        <f>IF('LF Projected Ratios'!Z$49&gt;=0,$B112+(1-$B112)*'LF Projected Ratios'!Z$49,$B112*(1+'LF Projected Ratios'!Z$49))</f>
        <v>3.7181279230725187E-2</v>
      </c>
      <c r="Z112">
        <f>IF('LF Projected Ratios'!AA$49&gt;=0,$B112+(1-$B112)*'LF Projected Ratios'!AA$49,$B112*(1+'LF Projected Ratios'!AA$49))</f>
        <v>3.5685731226072562E-2</v>
      </c>
      <c r="AA112">
        <f>IF('LF Projected Ratios'!AB$49&gt;=0,$B112+(1-$B112)*'LF Projected Ratios'!AB$49,$B112*(1+'LF Projected Ratios'!AB$49))</f>
        <v>3.4203115843411888E-2</v>
      </c>
      <c r="AB112">
        <f>IF('LF Projected Ratios'!AC$49&gt;=0,$B112+(1-$B112)*'LF Projected Ratios'!AC$49,$B112*(1+'LF Projected Ratios'!AC$49))</f>
        <v>3.2733266054330253E-2</v>
      </c>
      <c r="AC112">
        <f>IF('LF Projected Ratios'!AD$49&gt;=0,$B112+(1-$B112)*'LF Projected Ratios'!AD$49,$B112*(1+'LF Projected Ratios'!AD$49))</f>
        <v>3.1276017694375803E-2</v>
      </c>
      <c r="AD112">
        <f>IF('LF Projected Ratios'!AE$49&gt;=0,$B112+(1-$B112)*'LF Projected Ratios'!AE$49,$B112*(1+'LF Projected Ratios'!AE$49))</f>
        <v>2.9831209401937574E-2</v>
      </c>
      <c r="AE112">
        <f>IF('LF Projected Ratios'!AF$49&gt;=0,$B112+(1-$B112)*'LF Projected Ratios'!AF$49,$B112*(1+'LF Projected Ratios'!AF$49))</f>
        <v>2.8398682558680541E-2</v>
      </c>
      <c r="AF112">
        <f>IF('LF Projected Ratios'!AG$49&gt;=0,$B112+(1-$B112)*'LF Projected Ratios'!AG$49,$B112*(1+'LF Projected Ratios'!AG$49))</f>
        <v>2.6978281231495687E-2</v>
      </c>
    </row>
    <row r="113" spans="1:32" x14ac:dyDescent="0.2">
      <c r="A113" s="6" t="s">
        <v>39</v>
      </c>
      <c r="B113" s="28">
        <f t="shared" si="0"/>
        <v>6.0883933508216859E-2</v>
      </c>
      <c r="C113">
        <f>IF('LF Projected Ratios'!D$49&gt;=0,$B113+(1-$B113)*'LF Projected Ratios'!D$49,$B113*(1+'LF Projected Ratios'!D$49))</f>
        <v>5.9175025137568678E-2</v>
      </c>
      <c r="D113">
        <f>IF('LF Projected Ratios'!E$49&gt;=0,$B113+(1-$B113)*'LF Projected Ratios'!E$49,$B113*(1+'LF Projected Ratios'!E$49))</f>
        <v>5.8071740692301685E-2</v>
      </c>
      <c r="E113">
        <f>IF('LF Projected Ratios'!F$49&gt;=0,$B113+(1-$B113)*'LF Projected Ratios'!F$49,$B113*(1+'LF Projected Ratios'!F$49))</f>
        <v>5.6950956844656675E-2</v>
      </c>
      <c r="F113">
        <f>IF('LF Projected Ratios'!G$49&gt;=0,$B113+(1-$B113)*'LF Projected Ratios'!G$49,$B113*(1+'LF Projected Ratios'!G$49))</f>
        <v>5.5675710059546274E-2</v>
      </c>
      <c r="G113">
        <f>IF('LF Projected Ratios'!H$49&gt;=0,$B113+(1-$B113)*'LF Projected Ratios'!H$49,$B113*(1+'LF Projected Ratios'!H$49))</f>
        <v>5.4273968709431755E-2</v>
      </c>
      <c r="H113">
        <f>IF('LF Projected Ratios'!I$49&gt;=0,$B113+(1-$B113)*'LF Projected Ratios'!I$49,$B113*(1+'LF Projected Ratios'!I$49))</f>
        <v>5.2822543483366881E-2</v>
      </c>
      <c r="I113">
        <f>IF('LF Projected Ratios'!J$49&gt;=0,$B113+(1-$B113)*'LF Projected Ratios'!J$49,$B113*(1+'LF Projected Ratios'!J$49))</f>
        <v>5.1004874740811237E-2</v>
      </c>
      <c r="J113">
        <f>IF('LF Projected Ratios'!K$49&gt;=0,$B113+(1-$B113)*'LF Projected Ratios'!K$49,$B113*(1+'LF Projected Ratios'!K$49))</f>
        <v>4.9213841862783145E-2</v>
      </c>
      <c r="K113">
        <f>IF('LF Projected Ratios'!L$49&gt;=0,$B113+(1-$B113)*'LF Projected Ratios'!L$49,$B113*(1+'LF Projected Ratios'!L$49))</f>
        <v>4.7984805253163586E-2</v>
      </c>
      <c r="L113">
        <f>IF('LF Projected Ratios'!M$49&gt;=0,$B113+(1-$B113)*'LF Projected Ratios'!M$49,$B113*(1+'LF Projected Ratios'!M$49))</f>
        <v>4.6858518305107302E-2</v>
      </c>
      <c r="M113">
        <f>IF('LF Projected Ratios'!N$49&gt;=0,$B113+(1-$B113)*'LF Projected Ratios'!N$49,$B113*(1+'LF Projected Ratios'!N$49))</f>
        <v>4.5498227429935728E-2</v>
      </c>
      <c r="N113">
        <f>IF('LF Projected Ratios'!O$49&gt;=0,$B113+(1-$B113)*'LF Projected Ratios'!O$49,$B113*(1+'LF Projected Ratios'!O$49))</f>
        <v>4.4150400106059987E-2</v>
      </c>
      <c r="O113">
        <f>IF('LF Projected Ratios'!P$49&gt;=0,$B113+(1-$B113)*'LF Projected Ratios'!P$49,$B113*(1+'LF Projected Ratios'!P$49))</f>
        <v>4.2814865820268604E-2</v>
      </c>
      <c r="P113">
        <f>IF('LF Projected Ratios'!Q$49&gt;=0,$B113+(1-$B113)*'LF Projected Ratios'!Q$49,$B113*(1+'LF Projected Ratios'!Q$49))</f>
        <v>4.1491457155606384E-2</v>
      </c>
      <c r="Q113">
        <f>IF('LF Projected Ratios'!R$49&gt;=0,$B113+(1-$B113)*'LF Projected Ratios'!R$49,$B113*(1+'LF Projected Ratios'!R$49))</f>
        <v>4.0180009721413501E-2</v>
      </c>
      <c r="R113">
        <f>IF('LF Projected Ratios'!S$49&gt;=0,$B113+(1-$B113)*'LF Projected Ratios'!S$49,$B113*(1+'LF Projected Ratios'!S$49))</f>
        <v>3.8880362085253146E-2</v>
      </c>
      <c r="S113">
        <f>IF('LF Projected Ratios'!T$49&gt;=0,$B113+(1-$B113)*'LF Projected Ratios'!T$49,$B113*(1+'LF Projected Ratios'!T$49))</f>
        <v>3.759235570666624E-2</v>
      </c>
      <c r="T113">
        <f>IF('LF Projected Ratios'!U$49&gt;=0,$B113+(1-$B113)*'LF Projected Ratios'!U$49,$B113*(1+'LF Projected Ratios'!U$49))</f>
        <v>3.6315834872701118E-2</v>
      </c>
      <c r="U113">
        <f>IF('LF Projected Ratios'!V$49&gt;=0,$B113+(1-$B113)*'LF Projected Ratios'!V$49,$B113*(1+'LF Projected Ratios'!V$49))</f>
        <v>3.5050646635158812E-2</v>
      </c>
      <c r="V113">
        <f>IF('LF Projected Ratios'!W$49&gt;=0,$B113+(1-$B113)*'LF Projected Ratios'!W$49,$B113*(1+'LF Projected Ratios'!W$49))</f>
        <v>3.3796640749501845E-2</v>
      </c>
      <c r="W113">
        <f>IF('LF Projected Ratios'!X$49&gt;=0,$B113+(1-$B113)*'LF Projected Ratios'!X$49,$B113*(1+'LF Projected Ratios'!X$49))</f>
        <v>3.2553669615376757E-2</v>
      </c>
      <c r="X113">
        <f>IF('LF Projected Ratios'!Y$49&gt;=0,$B113+(1-$B113)*'LF Projected Ratios'!Y$49,$B113*(1+'LF Projected Ratios'!Y$49))</f>
        <v>3.1321588218699556E-2</v>
      </c>
      <c r="Y113">
        <f>IF('LF Projected Ratios'!Z$49&gt;=0,$B113+(1-$B113)*'LF Projected Ratios'!Z$49,$B113*(1+'LF Projected Ratios'!Z$49))</f>
        <v>3.0100254075256537E-2</v>
      </c>
      <c r="Z113">
        <f>IF('LF Projected Ratios'!AA$49&gt;=0,$B113+(1-$B113)*'LF Projected Ratios'!AA$49,$B113*(1+'LF Projected Ratios'!AA$49))</f>
        <v>2.8889527175774633E-2</v>
      </c>
      <c r="AA113">
        <f>IF('LF Projected Ratios'!AB$49&gt;=0,$B113+(1-$B113)*'LF Projected Ratios'!AB$49,$B113*(1+'LF Projected Ratios'!AB$49))</f>
        <v>2.7689269932417281E-2</v>
      </c>
      <c r="AB113">
        <f>IF('LF Projected Ratios'!AC$49&gt;=0,$B113+(1-$B113)*'LF Projected Ratios'!AC$49,$B113*(1+'LF Projected Ratios'!AC$49))</f>
        <v>2.6499347126661344E-2</v>
      </c>
      <c r="AC113">
        <f>IF('LF Projected Ratios'!AD$49&gt;=0,$B113+(1-$B113)*'LF Projected Ratios'!AD$49,$B113*(1+'LF Projected Ratios'!AD$49))</f>
        <v>2.5319625858514858E-2</v>
      </c>
      <c r="AD113">
        <f>IF('LF Projected Ratios'!AE$49&gt;=0,$B113+(1-$B113)*'LF Projected Ratios'!AE$49,$B113*(1+'LF Projected Ratios'!AE$49))</f>
        <v>2.4149975497036964E-2</v>
      </c>
      <c r="AE113">
        <f>IF('LF Projected Ratios'!AF$49&gt;=0,$B113+(1-$B113)*'LF Projected Ratios'!AF$49,$B113*(1+'LF Projected Ratios'!AF$49))</f>
        <v>2.2990267632116874E-2</v>
      </c>
      <c r="AF113">
        <f>IF('LF Projected Ratios'!AG$49&gt;=0,$B113+(1-$B113)*'LF Projected Ratios'!AG$49,$B113*(1+'LF Projected Ratios'!AG$49))</f>
        <v>2.1840376027479319E-2</v>
      </c>
    </row>
    <row r="114" spans="1:32" x14ac:dyDescent="0.2">
      <c r="A114" s="6" t="s">
        <v>40</v>
      </c>
      <c r="B114" s="28">
        <f t="shared" si="0"/>
        <v>6.9025207322665816E-2</v>
      </c>
      <c r="C114">
        <f>IF('LF Projected Ratios'!D$49&gt;=0,$B114+(1-$B114)*'LF Projected Ratios'!D$49,$B114*(1+'LF Projected Ratios'!D$49))</f>
        <v>6.7087787254964212E-2</v>
      </c>
      <c r="D114">
        <f>IF('LF Projected Ratios'!E$49&gt;=0,$B114+(1-$B114)*'LF Projected Ratios'!E$49,$B114*(1+'LF Projected Ratios'!E$49))</f>
        <v>6.5836973892845471E-2</v>
      </c>
      <c r="E114">
        <f>IF('LF Projected Ratios'!F$49&gt;=0,$B114+(1-$B114)*'LF Projected Ratios'!F$49,$B114*(1+'LF Projected Ratios'!F$49))</f>
        <v>6.4566321144413061E-2</v>
      </c>
      <c r="F114">
        <f>IF('LF Projected Ratios'!G$49&gt;=0,$B114+(1-$B114)*'LF Projected Ratios'!G$49,$B114*(1+'LF Projected Ratios'!G$49))</f>
        <v>6.3120550993607527E-2</v>
      </c>
      <c r="G114">
        <f>IF('LF Projected Ratios'!H$49&gt;=0,$B114+(1-$B114)*'LF Projected Ratios'!H$49,$B114*(1+'LF Projected Ratios'!H$49))</f>
        <v>6.1531371685878501E-2</v>
      </c>
      <c r="H114">
        <f>IF('LF Projected Ratios'!I$49&gt;=0,$B114+(1-$B114)*'LF Projected Ratios'!I$49,$B114*(1+'LF Projected Ratios'!I$49))</f>
        <v>5.9885864876944188E-2</v>
      </c>
      <c r="I114">
        <f>IF('LF Projected Ratios'!J$49&gt;=0,$B114+(1-$B114)*'LF Projected Ratios'!J$49,$B114*(1+'LF Projected Ratios'!J$49))</f>
        <v>5.7825141225081256E-2</v>
      </c>
      <c r="J114">
        <f>IF('LF Projected Ratios'!K$49&gt;=0,$B114+(1-$B114)*'LF Projected Ratios'!K$49,$B114*(1+'LF Projected Ratios'!K$49))</f>
        <v>5.5794615130526019E-2</v>
      </c>
      <c r="K114">
        <f>IF('LF Projected Ratios'!L$49&gt;=0,$B114+(1-$B114)*'LF Projected Ratios'!L$49,$B114*(1+'LF Projected Ratios'!L$49))</f>
        <v>5.4401234284416809E-2</v>
      </c>
      <c r="L114">
        <f>IF('LF Projected Ratios'!M$49&gt;=0,$B114+(1-$B114)*'LF Projected Ratios'!M$49,$B114*(1+'LF Projected Ratios'!M$49))</f>
        <v>5.3124342572354454E-2</v>
      </c>
      <c r="M114">
        <f>IF('LF Projected Ratios'!N$49&gt;=0,$B114+(1-$B114)*'LF Projected Ratios'!N$49,$B114*(1+'LF Projected Ratios'!N$49))</f>
        <v>5.1582156411449191E-2</v>
      </c>
      <c r="N114">
        <f>IF('LF Projected Ratios'!O$49&gt;=0,$B114+(1-$B114)*'LF Projected Ratios'!O$49,$B114*(1+'LF Projected Ratios'!O$49))</f>
        <v>5.0054100402171779E-2</v>
      </c>
      <c r="O114">
        <f>IF('LF Projected Ratios'!P$49&gt;=0,$B114+(1-$B114)*'LF Projected Ratios'!P$49,$B114*(1+'LF Projected Ratios'!P$49))</f>
        <v>4.853998123063636E-2</v>
      </c>
      <c r="P114">
        <f>IF('LF Projected Ratios'!Q$49&gt;=0,$B114+(1-$B114)*'LF Projected Ratios'!Q$49,$B114*(1+'LF Projected Ratios'!Q$49))</f>
        <v>4.7039609093238344E-2</v>
      </c>
      <c r="Q114">
        <f>IF('LF Projected Ratios'!R$49&gt;=0,$B114+(1-$B114)*'LF Projected Ratios'!R$49,$B114*(1+'LF Projected Ratios'!R$49))</f>
        <v>4.5552797617338471E-2</v>
      </c>
      <c r="R114">
        <f>IF('LF Projected Ratios'!S$49&gt;=0,$B114+(1-$B114)*'LF Projected Ratios'!S$49,$B114*(1+'LF Projected Ratios'!S$49))</f>
        <v>4.4079363784087965E-2</v>
      </c>
      <c r="S114">
        <f>IF('LF Projected Ratios'!T$49&gt;=0,$B114+(1-$B114)*'LF Projected Ratios'!T$49,$B114*(1+'LF Projected Ratios'!T$49))</f>
        <v>4.261912785332507E-2</v>
      </c>
      <c r="T114">
        <f>IF('LF Projected Ratios'!U$49&gt;=0,$B114+(1-$B114)*'LF Projected Ratios'!U$49,$B114*(1+'LF Projected Ratios'!U$49))</f>
        <v>4.1171913290483905E-2</v>
      </c>
      <c r="U114">
        <f>IF('LF Projected Ratios'!V$49&gt;=0,$B114+(1-$B114)*'LF Projected Ratios'!V$49,$B114*(1+'LF Projected Ratios'!V$49))</f>
        <v>3.9737546695448281E-2</v>
      </c>
      <c r="V114">
        <f>IF('LF Projected Ratios'!W$49&gt;=0,$B114+(1-$B114)*'LF Projected Ratios'!W$49,$B114*(1+'LF Projected Ratios'!W$49))</f>
        <v>3.8315857733291568E-2</v>
      </c>
      <c r="W114">
        <f>IF('LF Projected Ratios'!X$49&gt;=0,$B114+(1-$B114)*'LF Projected Ratios'!X$49,$B114*(1+'LF Projected Ratios'!X$49))</f>
        <v>3.6906679066845943E-2</v>
      </c>
      <c r="X114">
        <f>IF('LF Projected Ratios'!Y$49&gt;=0,$B114+(1-$B114)*'LF Projected Ratios'!Y$49,$B114*(1+'LF Projected Ratios'!Y$49))</f>
        <v>3.5509846291043673E-2</v>
      </c>
      <c r="Y114">
        <f>IF('LF Projected Ratios'!Z$49&gt;=0,$B114+(1-$B114)*'LF Projected Ratios'!Z$49,$B114*(1+'LF Projected Ratios'!Z$49))</f>
        <v>3.4125197868976338E-2</v>
      </c>
      <c r="Z114">
        <f>IF('LF Projected Ratios'!AA$49&gt;=0,$B114+(1-$B114)*'LF Projected Ratios'!AA$49,$B114*(1+'LF Projected Ratios'!AA$49))</f>
        <v>3.2752575069620114E-2</v>
      </c>
      <c r="AA114">
        <f>IF('LF Projected Ratios'!AB$49&gt;=0,$B114+(1-$B114)*'LF Projected Ratios'!AB$49,$B114*(1+'LF Projected Ratios'!AB$49))</f>
        <v>3.1391821907177167E-2</v>
      </c>
      <c r="AB114">
        <f>IF('LF Projected Ratios'!AC$49&gt;=0,$B114+(1-$B114)*'LF Projected Ratios'!AC$49,$B114*(1+'LF Projected Ratios'!AC$49))</f>
        <v>3.0042785081982763E-2</v>
      </c>
      <c r="AC114">
        <f>IF('LF Projected Ratios'!AD$49&gt;=0,$B114+(1-$B114)*'LF Projected Ratios'!AD$49,$B114*(1+'LF Projected Ratios'!AD$49))</f>
        <v>2.8705313922932574E-2</v>
      </c>
      <c r="AD114">
        <f>IF('LF Projected Ratios'!AE$49&gt;=0,$B114+(1-$B114)*'LF Projected Ratios'!AE$49,$B114*(1+'LF Projected Ratios'!AE$49))</f>
        <v>2.7379260331386181E-2</v>
      </c>
      <c r="AE114">
        <f>IF('LF Projected Ratios'!AF$49&gt;=0,$B114+(1-$B114)*'LF Projected Ratios'!AF$49,$B114*(1+'LF Projected Ratios'!AF$49))</f>
        <v>2.6064478726498058E-2</v>
      </c>
      <c r="AF114">
        <f>IF('LF Projected Ratios'!AG$49&gt;=0,$B114+(1-$B114)*'LF Projected Ratios'!AG$49,$B114*(1+'LF Projected Ratios'!AG$49))</f>
        <v>2.4760825991938976E-2</v>
      </c>
    </row>
    <row r="115" spans="1:32" x14ac:dyDescent="0.2">
      <c r="A115" s="6" t="s">
        <v>41</v>
      </c>
      <c r="B115" s="28">
        <f t="shared" si="0"/>
        <v>2.5756532901150486E-2</v>
      </c>
      <c r="C115">
        <f>IF('LF Projected Ratios'!D$49&gt;=0,$B115+(1-$B115)*'LF Projected Ratios'!D$49,$B115*(1+'LF Projected Ratios'!D$49))</f>
        <v>2.5033590868048912E-2</v>
      </c>
      <c r="D115">
        <f>IF('LF Projected Ratios'!E$49&gt;=0,$B115+(1-$B115)*'LF Projected Ratios'!E$49,$B115*(1+'LF Projected Ratios'!E$49))</f>
        <v>2.4566853906810824E-2</v>
      </c>
      <c r="E115">
        <f>IF('LF Projected Ratios'!F$49&gt;=0,$B115+(1-$B115)*'LF Projected Ratios'!F$49,$B115*(1+'LF Projected Ratios'!F$49))</f>
        <v>2.4092713942725705E-2</v>
      </c>
      <c r="F115">
        <f>IF('LF Projected Ratios'!G$49&gt;=0,$B115+(1-$B115)*'LF Projected Ratios'!G$49,$B115*(1+'LF Projected Ratios'!G$49))</f>
        <v>2.355322948623359E-2</v>
      </c>
      <c r="G115">
        <f>IF('LF Projected Ratios'!H$49&gt;=0,$B115+(1-$B115)*'LF Projected Ratios'!H$49,$B115*(1+'LF Projected Ratios'!H$49))</f>
        <v>2.296023236658699E-2</v>
      </c>
      <c r="H115">
        <f>IF('LF Projected Ratios'!I$49&gt;=0,$B115+(1-$B115)*'LF Projected Ratios'!I$49,$B115*(1+'LF Projected Ratios'!I$49))</f>
        <v>2.2346216822015541E-2</v>
      </c>
      <c r="I115">
        <f>IF('LF Projected Ratios'!J$49&gt;=0,$B115+(1-$B115)*'LF Projected Ratios'!J$49,$B115*(1+'LF Projected Ratios'!J$49))</f>
        <v>2.157726445521899E-2</v>
      </c>
      <c r="J115">
        <f>IF('LF Projected Ratios'!K$49&gt;=0,$B115+(1-$B115)*'LF Projected Ratios'!K$49,$B115*(1+'LF Projected Ratios'!K$49))</f>
        <v>2.081958020928E-2</v>
      </c>
      <c r="K115">
        <f>IF('LF Projected Ratios'!L$49&gt;=0,$B115+(1-$B115)*'LF Projected Ratios'!L$49,$B115*(1+'LF Projected Ratios'!L$49))</f>
        <v>2.0299644652420613E-2</v>
      </c>
      <c r="L115">
        <f>IF('LF Projected Ratios'!M$49&gt;=0,$B115+(1-$B115)*'LF Projected Ratios'!M$49,$B115*(1+'LF Projected Ratios'!M$49))</f>
        <v>1.9823176639232325E-2</v>
      </c>
      <c r="M115">
        <f>IF('LF Projected Ratios'!N$49&gt;=0,$B115+(1-$B115)*'LF Projected Ratios'!N$49,$B115*(1+'LF Projected Ratios'!N$49))</f>
        <v>1.9247714860358214E-2</v>
      </c>
      <c r="N115">
        <f>IF('LF Projected Ratios'!O$49&gt;=0,$B115+(1-$B115)*'LF Projected Ratios'!O$49,$B115*(1+'LF Projected Ratios'!O$49))</f>
        <v>1.8677525701870451E-2</v>
      </c>
      <c r="O115">
        <f>IF('LF Projected Ratios'!P$49&gt;=0,$B115+(1-$B115)*'LF Projected Ratios'!P$49,$B115*(1+'LF Projected Ratios'!P$49))</f>
        <v>1.811253702931765E-2</v>
      </c>
      <c r="P115">
        <f>IF('LF Projected Ratios'!Q$49&gt;=0,$B115+(1-$B115)*'LF Projected Ratios'!Q$49,$B115*(1+'LF Projected Ratios'!Q$49))</f>
        <v>1.7552678018098546E-2</v>
      </c>
      <c r="Q115">
        <f>IF('LF Projected Ratios'!R$49&gt;=0,$B115+(1-$B115)*'LF Projected Ratios'!R$49,$B115*(1+'LF Projected Ratios'!R$49))</f>
        <v>1.6997879123865477E-2</v>
      </c>
      <c r="R115">
        <f>IF('LF Projected Ratios'!S$49&gt;=0,$B115+(1-$B115)*'LF Projected Ratios'!S$49,$B115*(1+'LF Projected Ratios'!S$49))</f>
        <v>1.6448072053726868E-2</v>
      </c>
      <c r="S115">
        <f>IF('LF Projected Ratios'!T$49&gt;=0,$B115+(1-$B115)*'LF Projected Ratios'!T$49,$B115*(1+'LF Projected Ratios'!T$49))</f>
        <v>1.5903189738222599E-2</v>
      </c>
      <c r="T115">
        <f>IF('LF Projected Ratios'!U$49&gt;=0,$B115+(1-$B115)*'LF Projected Ratios'!U$49,$B115*(1+'LF Projected Ratios'!U$49))</f>
        <v>1.5363166304050274E-2</v>
      </c>
      <c r="U115">
        <f>IF('LF Projected Ratios'!V$49&gt;=0,$B115+(1-$B115)*'LF Projected Ratios'!V$49,$B115*(1+'LF Projected Ratios'!V$49))</f>
        <v>1.4827937047517279E-2</v>
      </c>
      <c r="V115">
        <f>IF('LF Projected Ratios'!W$49&gt;=0,$B115+(1-$B115)*'LF Projected Ratios'!W$49,$B115*(1+'LF Projected Ratios'!W$49))</f>
        <v>1.4297438408696564E-2</v>
      </c>
      <c r="W115">
        <f>IF('LF Projected Ratios'!X$49&gt;=0,$B115+(1-$B115)*'LF Projected Ratios'!X$49,$B115*(1+'LF Projected Ratios'!X$49))</f>
        <v>1.3771607946265085E-2</v>
      </c>
      <c r="X115">
        <f>IF('LF Projected Ratios'!Y$49&gt;=0,$B115+(1-$B115)*'LF Projected Ratios'!Y$49,$B115*(1+'LF Projected Ratios'!Y$49))</f>
        <v>1.3250384313003462E-2</v>
      </c>
      <c r="Y115">
        <f>IF('LF Projected Ratios'!Z$49&gt;=0,$B115+(1-$B115)*'LF Projected Ratios'!Z$49,$B115*(1+'LF Projected Ratios'!Z$49))</f>
        <v>1.2733707231936698E-2</v>
      </c>
      <c r="Z115">
        <f>IF('LF Projected Ratios'!AA$49&gt;=0,$B115+(1-$B115)*'LF Projected Ratios'!AA$49,$B115*(1+'LF Projected Ratios'!AA$49))</f>
        <v>1.2221517473096542E-2</v>
      </c>
      <c r="AA115">
        <f>IF('LF Projected Ratios'!AB$49&gt;=0,$B115+(1-$B115)*'LF Projected Ratios'!AB$49,$B115*(1+'LF Projected Ratios'!AB$49))</f>
        <v>1.1713756830886959E-2</v>
      </c>
      <c r="AB115">
        <f>IF('LF Projected Ratios'!AC$49&gt;=0,$B115+(1-$B115)*'LF Projected Ratios'!AC$49,$B115*(1+'LF Projected Ratios'!AC$49))</f>
        <v>1.1210368102033789E-2</v>
      </c>
      <c r="AC115">
        <f>IF('LF Projected Ratios'!AD$49&gt;=0,$B115+(1-$B115)*'LF Projected Ratios'!AD$49,$B115*(1+'LF Projected Ratios'!AD$49))</f>
        <v>1.0711295064101687E-2</v>
      </c>
      <c r="AD115">
        <f>IF('LF Projected Ratios'!AE$49&gt;=0,$B115+(1-$B115)*'LF Projected Ratios'!AE$49,$B115*(1+'LF Projected Ratios'!AE$49))</f>
        <v>1.0216482454561896E-2</v>
      </c>
      <c r="AE115">
        <f>IF('LF Projected Ratios'!AF$49&gt;=0,$B115+(1-$B115)*'LF Projected Ratios'!AF$49,$B115*(1+'LF Projected Ratios'!AF$49))</f>
        <v>9.7258759503926796E-3</v>
      </c>
      <c r="AF115">
        <f>IF('LF Projected Ratios'!AG$49&gt;=0,$B115+(1-$B115)*'LF Projected Ratios'!AG$49,$B115*(1+'LF Projected Ratios'!AG$49))</f>
        <v>9.2394221481985946E-3</v>
      </c>
    </row>
    <row r="116" spans="1:32" x14ac:dyDescent="0.2">
      <c r="A116" s="6" t="s">
        <v>42</v>
      </c>
      <c r="B116" s="28">
        <f t="shared" si="0"/>
        <v>8.1216862764169118E-2</v>
      </c>
      <c r="C116">
        <f>IF('LF Projected Ratios'!D$49&gt;=0,$B116+(1-$B116)*'LF Projected Ratios'!D$49,$B116*(1+'LF Projected Ratios'!D$49))</f>
        <v>7.8937243682121114E-2</v>
      </c>
      <c r="D116">
        <f>IF('LF Projected Ratios'!E$49&gt;=0,$B116+(1-$B116)*'LF Projected Ratios'!E$49,$B116*(1+'LF Projected Ratios'!E$49))</f>
        <v>7.7465503992881116E-2</v>
      </c>
      <c r="E116">
        <f>IF('LF Projected Ratios'!F$49&gt;=0,$B116+(1-$B116)*'LF Projected Ratios'!F$49,$B116*(1+'LF Projected Ratios'!F$49))</f>
        <v>7.5970420763243895E-2</v>
      </c>
      <c r="F116">
        <f>IF('LF Projected Ratios'!G$49&gt;=0,$B116+(1-$B116)*'LF Projected Ratios'!G$49,$B116*(1+'LF Projected Ratios'!G$49))</f>
        <v>7.4269289821650236E-2</v>
      </c>
      <c r="G116">
        <f>IF('LF Projected Ratios'!H$49&gt;=0,$B116+(1-$B116)*'LF Projected Ratios'!H$49,$B116*(1+'LF Projected Ratios'!H$49))</f>
        <v>7.2399419918324298E-2</v>
      </c>
      <c r="H116">
        <f>IF('LF Projected Ratios'!I$49&gt;=0,$B116+(1-$B116)*'LF Projected Ratios'!I$49,$B116*(1+'LF Projected Ratios'!I$49))</f>
        <v>7.0463273605079688E-2</v>
      </c>
      <c r="I116">
        <f>IF('LF Projected Ratios'!J$49&gt;=0,$B116+(1-$B116)*'LF Projected Ratios'!J$49,$B116*(1+'LF Projected Ratios'!J$49))</f>
        <v>6.803857230362817E-2</v>
      </c>
      <c r="J116">
        <f>IF('LF Projected Ratios'!K$49&gt;=0,$B116+(1-$B116)*'LF Projected Ratios'!K$49,$B116*(1+'LF Projected Ratios'!K$49))</f>
        <v>6.5649402237254392E-2</v>
      </c>
      <c r="K116">
        <f>IF('LF Projected Ratios'!L$49&gt;=0,$B116+(1-$B116)*'LF Projected Ratios'!L$49,$B116*(1+'LF Projected Ratios'!L$49))</f>
        <v>6.4009913920650474E-2</v>
      </c>
      <c r="L116">
        <f>IF('LF Projected Ratios'!M$49&gt;=0,$B116+(1-$B116)*'LF Projected Ratios'!M$49,$B116*(1+'LF Projected Ratios'!M$49))</f>
        <v>6.2507489763364107E-2</v>
      </c>
      <c r="M116">
        <f>IF('LF Projected Ratios'!N$49&gt;=0,$B116+(1-$B116)*'LF Projected Ratios'!N$49,$B116*(1+'LF Projected Ratios'!N$49))</f>
        <v>6.0692913224657863E-2</v>
      </c>
      <c r="N116">
        <f>IF('LF Projected Ratios'!O$49&gt;=0,$B116+(1-$B116)*'LF Projected Ratios'!O$49,$B116*(1+'LF Projected Ratios'!O$49))</f>
        <v>5.8894962591618687E-2</v>
      </c>
      <c r="O116">
        <f>IF('LF Projected Ratios'!P$49&gt;=0,$B116+(1-$B116)*'LF Projected Ratios'!P$49,$B116*(1+'LF Projected Ratios'!P$49))</f>
        <v>5.7113410406076627E-2</v>
      </c>
      <c r="P116">
        <f>IF('LF Projected Ratios'!Q$49&gt;=0,$B116+(1-$B116)*'LF Projected Ratios'!Q$49,$B116*(1+'LF Projected Ratios'!Q$49))</f>
        <v>5.5348033340150392E-2</v>
      </c>
      <c r="Q116">
        <f>IF('LF Projected Ratios'!R$49&gt;=0,$B116+(1-$B116)*'LF Projected Ratios'!R$49,$B116*(1+'LF Projected Ratios'!R$49))</f>
        <v>5.3598612102922182E-2</v>
      </c>
      <c r="R116">
        <f>IF('LF Projected Ratios'!S$49&gt;=0,$B116+(1-$B116)*'LF Projected Ratios'!S$49,$B116*(1+'LF Projected Ratios'!S$49))</f>
        <v>5.1864931349631709E-2</v>
      </c>
      <c r="S116">
        <f>IF('LF Projected Ratios'!T$49&gt;=0,$B116+(1-$B116)*'LF Projected Ratios'!T$49,$B116*(1+'LF Projected Ratios'!T$49))</f>
        <v>5.0146779593307537E-2</v>
      </c>
      <c r="T116">
        <f>IF('LF Projected Ratios'!U$49&gt;=0,$B116+(1-$B116)*'LF Projected Ratios'!U$49,$B116*(1+'LF Projected Ratios'!U$49))</f>
        <v>4.8443949118766066E-2</v>
      </c>
      <c r="U116">
        <f>IF('LF Projected Ratios'!V$49&gt;=0,$B116+(1-$B116)*'LF Projected Ratios'!V$49,$B116*(1+'LF Projected Ratios'!V$49))</f>
        <v>4.6756235898899171E-2</v>
      </c>
      <c r="V116">
        <f>IF('LF Projected Ratios'!W$49&gt;=0,$B116+(1-$B116)*'LF Projected Ratios'!W$49,$B116*(1+'LF Projected Ratios'!W$49))</f>
        <v>4.5083439513180806E-2</v>
      </c>
      <c r="W116">
        <f>IF('LF Projected Ratios'!X$49&gt;=0,$B116+(1-$B116)*'LF Projected Ratios'!X$49,$B116*(1+'LF Projected Ratios'!X$49))</f>
        <v>4.3425363068326332E-2</v>
      </c>
      <c r="X116">
        <f>IF('LF Projected Ratios'!Y$49&gt;=0,$B116+(1-$B116)*'LF Projected Ratios'!Y$49,$B116*(1+'LF Projected Ratios'!Y$49))</f>
        <v>4.1781813121036647E-2</v>
      </c>
      <c r="Y116">
        <f>IF('LF Projected Ratios'!Z$49&gt;=0,$B116+(1-$B116)*'LF Projected Ratios'!Z$49,$B116*(1+'LF Projected Ratios'!Z$49))</f>
        <v>4.0152599602763905E-2</v>
      </c>
      <c r="Z116">
        <f>IF('LF Projected Ratios'!AA$49&gt;=0,$B116+(1-$B116)*'LF Projected Ratios'!AA$49,$B116*(1+'LF Projected Ratios'!AA$49))</f>
        <v>3.8537535746437361E-2</v>
      </c>
      <c r="AA116">
        <f>IF('LF Projected Ratios'!AB$49&gt;=0,$B116+(1-$B116)*'LF Projected Ratios'!AB$49,$B116*(1+'LF Projected Ratios'!AB$49))</f>
        <v>3.6936438015090917E-2</v>
      </c>
      <c r="AB116">
        <f>IF('LF Projected Ratios'!AC$49&gt;=0,$B116+(1-$B116)*'LF Projected Ratios'!AC$49,$B116*(1+'LF Projected Ratios'!AC$49))</f>
        <v>3.5349126032332895E-2</v>
      </c>
      <c r="AC116">
        <f>IF('LF Projected Ratios'!AD$49&gt;=0,$B116+(1-$B116)*'LF Projected Ratios'!AD$49,$B116*(1+'LF Projected Ratios'!AD$49))</f>
        <v>3.3775422514604463E-2</v>
      </c>
      <c r="AD116">
        <f>IF('LF Projected Ratios'!AE$49&gt;=0,$B116+(1-$B116)*'LF Projected Ratios'!AE$49,$B116*(1+'LF Projected Ratios'!AE$49))</f>
        <v>3.2215153205175068E-2</v>
      </c>
      <c r="AE116">
        <f>IF('LF Projected Ratios'!AF$49&gt;=0,$B116+(1-$B116)*'LF Projected Ratios'!AF$49,$B116*(1+'LF Projected Ratios'!AF$49))</f>
        <v>3.0668146809817401E-2</v>
      </c>
      <c r="AF116">
        <f>IF('LF Projected Ratios'!AG$49&gt;=0,$B116+(1-$B116)*'LF Projected Ratios'!AG$49,$B116*(1+'LF Projected Ratios'!AG$49))</f>
        <v>2.9134234934118455E-2</v>
      </c>
    </row>
    <row r="117" spans="1:32" x14ac:dyDescent="0.2">
      <c r="A117" s="6" t="s">
        <v>105</v>
      </c>
      <c r="B117" s="28">
        <f t="shared" si="0"/>
        <v>3.464282791573986E-2</v>
      </c>
      <c r="C117">
        <f>IF('LF Projected Ratios'!D$49&gt;=0,$B117+(1-$B117)*'LF Projected Ratios'!D$49,$B117*(1+'LF Projected Ratios'!D$49))</f>
        <v>3.3670462708749044E-2</v>
      </c>
      <c r="D117">
        <f>IF('LF Projected Ratios'!E$49&gt;=0,$B117+(1-$B117)*'LF Projected Ratios'!E$49,$B117*(1+'LF Projected Ratios'!E$49))</f>
        <v>3.3042696219674574E-2</v>
      </c>
      <c r="E117">
        <f>IF('LF Projected Ratios'!F$49&gt;=0,$B117+(1-$B117)*'LF Projected Ratios'!F$49,$B117*(1+'LF Projected Ratios'!F$49))</f>
        <v>3.2404972608083893E-2</v>
      </c>
      <c r="F117">
        <f>IF('LF Projected Ratios'!G$49&gt;=0,$B117+(1-$B117)*'LF Projected Ratios'!G$49,$B117*(1+'LF Projected Ratios'!G$49))</f>
        <v>3.1679359915521614E-2</v>
      </c>
      <c r="G117">
        <f>IF('LF Projected Ratios'!H$49&gt;=0,$B117+(1-$B117)*'LF Projected Ratios'!H$49,$B117*(1+'LF Projected Ratios'!H$49))</f>
        <v>3.0881772086084794E-2</v>
      </c>
      <c r="H117">
        <f>IF('LF Projected Ratios'!I$49&gt;=0,$B117+(1-$B117)*'LF Projected Ratios'!I$49,$B117*(1+'LF Projected Ratios'!I$49))</f>
        <v>3.0055914237522116E-2</v>
      </c>
      <c r="I117">
        <f>IF('LF Projected Ratios'!J$49&gt;=0,$B117+(1-$B117)*'LF Projected Ratios'!J$49,$B117*(1+'LF Projected Ratios'!J$49))</f>
        <v>2.9021664611589584E-2</v>
      </c>
      <c r="J117">
        <f>IF('LF Projected Ratios'!K$49&gt;=0,$B117+(1-$B117)*'LF Projected Ratios'!K$49,$B117*(1+'LF Projected Ratios'!K$49))</f>
        <v>2.8002570735590492E-2</v>
      </c>
      <c r="K117">
        <f>IF('LF Projected Ratios'!L$49&gt;=0,$B117+(1-$B117)*'LF Projected Ratios'!L$49,$B117*(1+'LF Projected Ratios'!L$49))</f>
        <v>2.7303251534023982E-2</v>
      </c>
      <c r="L117">
        <f>IF('LF Projected Ratios'!M$49&gt;=0,$B117+(1-$B117)*'LF Projected Ratios'!M$49,$B117*(1+'LF Projected Ratios'!M$49))</f>
        <v>2.6662396670072201E-2</v>
      </c>
      <c r="M117">
        <f>IF('LF Projected Ratios'!N$49&gt;=0,$B117+(1-$B117)*'LF Projected Ratios'!N$49,$B117*(1+'LF Projected Ratios'!N$49))</f>
        <v>2.5888394072201941E-2</v>
      </c>
      <c r="N117">
        <f>IF('LF Projected Ratios'!O$49&gt;=0,$B117+(1-$B117)*'LF Projected Ratios'!O$49,$B117*(1+'LF Projected Ratios'!O$49))</f>
        <v>2.5121483208355441E-2</v>
      </c>
      <c r="O117">
        <f>IF('LF Projected Ratios'!P$49&gt;=0,$B117+(1-$B117)*'LF Projected Ratios'!P$49,$B117*(1+'LF Projected Ratios'!P$49))</f>
        <v>2.4361567056880154E-2</v>
      </c>
      <c r="P117">
        <f>IF('LF Projected Ratios'!Q$49&gt;=0,$B117+(1-$B117)*'LF Projected Ratios'!Q$49,$B117*(1+'LF Projected Ratios'!Q$49))</f>
        <v>2.3608550357886733E-2</v>
      </c>
      <c r="Q117">
        <f>IF('LF Projected Ratios'!R$49&gt;=0,$B117+(1-$B117)*'LF Projected Ratios'!R$49,$B117*(1+'LF Projected Ratios'!R$49))</f>
        <v>2.2862339573441422E-2</v>
      </c>
      <c r="R117">
        <f>IF('LF Projected Ratios'!S$49&gt;=0,$B117+(1-$B117)*'LF Projected Ratios'!S$49,$B117*(1+'LF Projected Ratios'!S$49))</f>
        <v>2.2122842848833035E-2</v>
      </c>
      <c r="S117">
        <f>IF('LF Projected Ratios'!T$49&gt;=0,$B117+(1-$B117)*'LF Projected Ratios'!T$49,$B117*(1+'LF Projected Ratios'!T$49))</f>
        <v>2.1389969974879523E-2</v>
      </c>
      <c r="T117">
        <f>IF('LF Projected Ratios'!U$49&gt;=0,$B117+(1-$B117)*'LF Projected Ratios'!U$49,$B117*(1+'LF Projected Ratios'!U$49))</f>
        <v>2.066363235124451E-2</v>
      </c>
      <c r="U117">
        <f>IF('LF Projected Ratios'!V$49&gt;=0,$B117+(1-$B117)*'LF Projected Ratios'!V$49,$B117*(1+'LF Projected Ratios'!V$49))</f>
        <v>1.9943742950729985E-2</v>
      </c>
      <c r="V117">
        <f>IF('LF Projected Ratios'!W$49&gt;=0,$B117+(1-$B117)*'LF Projected Ratios'!W$49,$B117*(1+'LF Projected Ratios'!W$49))</f>
        <v>1.9230216284515551E-2</v>
      </c>
      <c r="W117">
        <f>IF('LF Projected Ratios'!X$49&gt;=0,$B117+(1-$B117)*'LF Projected Ratios'!X$49,$B117*(1+'LF Projected Ratios'!X$49))</f>
        <v>1.8522968368315851E-2</v>
      </c>
      <c r="X117">
        <f>IF('LF Projected Ratios'!Y$49&gt;=0,$B117+(1-$B117)*'LF Projected Ratios'!Y$49,$B117*(1+'LF Projected Ratios'!Y$49))</f>
        <v>1.7821916689427328E-2</v>
      </c>
      <c r="Y117">
        <f>IF('LF Projected Ratios'!Z$49&gt;=0,$B117+(1-$B117)*'LF Projected Ratios'!Z$49,$B117*(1+'LF Projected Ratios'!Z$49))</f>
        <v>1.7126980174637201E-2</v>
      </c>
      <c r="Z117">
        <f>IF('LF Projected Ratios'!AA$49&gt;=0,$B117+(1-$B117)*'LF Projected Ratios'!AA$49,$B117*(1+'LF Projected Ratios'!AA$49))</f>
        <v>1.6438079158968621E-2</v>
      </c>
      <c r="AA117">
        <f>IF('LF Projected Ratios'!AB$49&gt;=0,$B117+(1-$B117)*'LF Projected Ratios'!AB$49,$B117*(1+'LF Projected Ratios'!AB$49))</f>
        <v>1.575513535523693E-2</v>
      </c>
      <c r="AB117">
        <f>IF('LF Projected Ratios'!AC$49&gt;=0,$B117+(1-$B117)*'LF Projected Ratios'!AC$49,$B117*(1+'LF Projected Ratios'!AC$49))</f>
        <v>1.5078071824391736E-2</v>
      </c>
      <c r="AC117">
        <f>IF('LF Projected Ratios'!AD$49&gt;=0,$B117+(1-$B117)*'LF Projected Ratios'!AD$49,$B117*(1+'LF Projected Ratios'!AD$49))</f>
        <v>1.4406812946621928E-2</v>
      </c>
      <c r="AD117">
        <f>IF('LF Projected Ratios'!AE$49&gt;=0,$B117+(1-$B117)*'LF Projected Ratios'!AE$49,$B117*(1+'LF Projected Ratios'!AE$49))</f>
        <v>1.3741284393201623E-2</v>
      </c>
      <c r="AE117">
        <f>IF('LF Projected Ratios'!AF$49&gt;=0,$B117+(1-$B117)*'LF Projected Ratios'!AF$49,$B117*(1+'LF Projected Ratios'!AF$49))</f>
        <v>1.3081413099052494E-2</v>
      </c>
      <c r="AF117">
        <f>IF('LF Projected Ratios'!AG$49&gt;=0,$B117+(1-$B117)*'LF Projected Ratios'!AG$49,$B117*(1+'LF Projected Ratios'!AG$49))</f>
        <v>1.2427127236003964E-2</v>
      </c>
    </row>
    <row r="118" spans="1:32" x14ac:dyDescent="0.2">
      <c r="A118" s="6" t="s">
        <v>106</v>
      </c>
      <c r="B118" s="28">
        <f t="shared" si="0"/>
        <v>0</v>
      </c>
      <c r="C118">
        <f>IF('LF Projected Ratios'!D$49&gt;=0,$B118+(1-$B118)*'LF Projected Ratios'!D$49,$B118*(1+'LF Projected Ratios'!D$49))</f>
        <v>0</v>
      </c>
      <c r="D118">
        <f>IF('LF Projected Ratios'!E$49&gt;=0,$B118+(1-$B118)*'LF Projected Ratios'!E$49,$B118*(1+'LF Projected Ratios'!E$49))</f>
        <v>0</v>
      </c>
      <c r="E118">
        <f>IF('LF Projected Ratios'!F$49&gt;=0,$B118+(1-$B118)*'LF Projected Ratios'!F$49,$B118*(1+'LF Projected Ratios'!F$49))</f>
        <v>0</v>
      </c>
      <c r="F118">
        <f>IF('LF Projected Ratios'!G$49&gt;=0,$B118+(1-$B118)*'LF Projected Ratios'!G$49,$B118*(1+'LF Projected Ratios'!G$49))</f>
        <v>0</v>
      </c>
      <c r="G118">
        <f>IF('LF Projected Ratios'!H$49&gt;=0,$B118+(1-$B118)*'LF Projected Ratios'!H$49,$B118*(1+'LF Projected Ratios'!H$49))</f>
        <v>0</v>
      </c>
      <c r="H118">
        <f>IF('LF Projected Ratios'!I$49&gt;=0,$B118+(1-$B118)*'LF Projected Ratios'!I$49,$B118*(1+'LF Projected Ratios'!I$49))</f>
        <v>0</v>
      </c>
      <c r="I118">
        <f>IF('LF Projected Ratios'!J$49&gt;=0,$B118+(1-$B118)*'LF Projected Ratios'!J$49,$B118*(1+'LF Projected Ratios'!J$49))</f>
        <v>0</v>
      </c>
      <c r="J118">
        <f>IF('LF Projected Ratios'!K$49&gt;=0,$B118+(1-$B118)*'LF Projected Ratios'!K$49,$B118*(1+'LF Projected Ratios'!K$49))</f>
        <v>0</v>
      </c>
      <c r="K118">
        <f>IF('LF Projected Ratios'!L$49&gt;=0,$B118+(1-$B118)*'LF Projected Ratios'!L$49,$B118*(1+'LF Projected Ratios'!L$49))</f>
        <v>0</v>
      </c>
      <c r="L118">
        <f>IF('LF Projected Ratios'!M$49&gt;=0,$B118+(1-$B118)*'LF Projected Ratios'!M$49,$B118*(1+'LF Projected Ratios'!M$49))</f>
        <v>0</v>
      </c>
      <c r="M118">
        <f>IF('LF Projected Ratios'!N$49&gt;=0,$B118+(1-$B118)*'LF Projected Ratios'!N$49,$B118*(1+'LF Projected Ratios'!N$49))</f>
        <v>0</v>
      </c>
      <c r="N118">
        <f>IF('LF Projected Ratios'!O$49&gt;=0,$B118+(1-$B118)*'LF Projected Ratios'!O$49,$B118*(1+'LF Projected Ratios'!O$49))</f>
        <v>0</v>
      </c>
      <c r="O118">
        <f>IF('LF Projected Ratios'!P$49&gt;=0,$B118+(1-$B118)*'LF Projected Ratios'!P$49,$B118*(1+'LF Projected Ratios'!P$49))</f>
        <v>0</v>
      </c>
      <c r="P118">
        <f>IF('LF Projected Ratios'!Q$49&gt;=0,$B118+(1-$B118)*'LF Projected Ratios'!Q$49,$B118*(1+'LF Projected Ratios'!Q$49))</f>
        <v>0</v>
      </c>
      <c r="Q118">
        <f>IF('LF Projected Ratios'!R$49&gt;=0,$B118+(1-$B118)*'LF Projected Ratios'!R$49,$B118*(1+'LF Projected Ratios'!R$49))</f>
        <v>0</v>
      </c>
      <c r="R118">
        <f>IF('LF Projected Ratios'!S$49&gt;=0,$B118+(1-$B118)*'LF Projected Ratios'!S$49,$B118*(1+'LF Projected Ratios'!S$49))</f>
        <v>0</v>
      </c>
      <c r="S118">
        <f>IF('LF Projected Ratios'!T$49&gt;=0,$B118+(1-$B118)*'LF Projected Ratios'!T$49,$B118*(1+'LF Projected Ratios'!T$49))</f>
        <v>0</v>
      </c>
      <c r="T118">
        <f>IF('LF Projected Ratios'!U$49&gt;=0,$B118+(1-$B118)*'LF Projected Ratios'!U$49,$B118*(1+'LF Projected Ratios'!U$49))</f>
        <v>0</v>
      </c>
      <c r="U118">
        <f>IF('LF Projected Ratios'!V$49&gt;=0,$B118+(1-$B118)*'LF Projected Ratios'!V$49,$B118*(1+'LF Projected Ratios'!V$49))</f>
        <v>0</v>
      </c>
      <c r="V118">
        <f>IF('LF Projected Ratios'!W$49&gt;=0,$B118+(1-$B118)*'LF Projected Ratios'!W$49,$B118*(1+'LF Projected Ratios'!W$49))</f>
        <v>0</v>
      </c>
      <c r="W118">
        <f>IF('LF Projected Ratios'!X$49&gt;=0,$B118+(1-$B118)*'LF Projected Ratios'!X$49,$B118*(1+'LF Projected Ratios'!X$49))</f>
        <v>0</v>
      </c>
      <c r="X118">
        <f>IF('LF Projected Ratios'!Y$49&gt;=0,$B118+(1-$B118)*'LF Projected Ratios'!Y$49,$B118*(1+'LF Projected Ratios'!Y$49))</f>
        <v>0</v>
      </c>
      <c r="Y118">
        <f>IF('LF Projected Ratios'!Z$49&gt;=0,$B118+(1-$B118)*'LF Projected Ratios'!Z$49,$B118*(1+'LF Projected Ratios'!Z$49))</f>
        <v>0</v>
      </c>
      <c r="Z118">
        <f>IF('LF Projected Ratios'!AA$49&gt;=0,$B118+(1-$B118)*'LF Projected Ratios'!AA$49,$B118*(1+'LF Projected Ratios'!AA$49))</f>
        <v>0</v>
      </c>
      <c r="AA118">
        <f>IF('LF Projected Ratios'!AB$49&gt;=0,$B118+(1-$B118)*'LF Projected Ratios'!AB$49,$B118*(1+'LF Projected Ratios'!AB$49))</f>
        <v>0</v>
      </c>
      <c r="AB118">
        <f>IF('LF Projected Ratios'!AC$49&gt;=0,$B118+(1-$B118)*'LF Projected Ratios'!AC$49,$B118*(1+'LF Projected Ratios'!AC$49))</f>
        <v>0</v>
      </c>
      <c r="AC118">
        <f>IF('LF Projected Ratios'!AD$49&gt;=0,$B118+(1-$B118)*'LF Projected Ratios'!AD$49,$B118*(1+'LF Projected Ratios'!AD$49))</f>
        <v>0</v>
      </c>
      <c r="AD118">
        <f>IF('LF Projected Ratios'!AE$49&gt;=0,$B118+(1-$B118)*'LF Projected Ratios'!AE$49,$B118*(1+'LF Projected Ratios'!AE$49))</f>
        <v>0</v>
      </c>
      <c r="AE118">
        <f>IF('LF Projected Ratios'!AF$49&gt;=0,$B118+(1-$B118)*'LF Projected Ratios'!AF$49,$B118*(1+'LF Projected Ratios'!AF$49))</f>
        <v>0</v>
      </c>
      <c r="AF118">
        <f>IF('LF Projected Ratios'!AG$49&gt;=0,$B118+(1-$B118)*'LF Projected Ratios'!AG$49,$B118*(1+'LF Projected Ratios'!AG$49))</f>
        <v>0</v>
      </c>
    </row>
    <row r="119" spans="1:32" x14ac:dyDescent="0.2">
      <c r="A119" s="6" t="s">
        <v>107</v>
      </c>
      <c r="B119" s="28">
        <f t="shared" si="0"/>
        <v>6.2982408250959965E-2</v>
      </c>
      <c r="C119">
        <f>IF('LF Projected Ratios'!D$49&gt;=0,$B119+(1-$B119)*'LF Projected Ratios'!D$49,$B119*(1+'LF Projected Ratios'!D$49))</f>
        <v>6.1214599266523693E-2</v>
      </c>
      <c r="D119">
        <f>IF('LF Projected Ratios'!E$49&gt;=0,$B119+(1-$B119)*'LF Projected Ratios'!E$49,$B119*(1+'LF Projected Ratios'!E$49))</f>
        <v>6.0073288129992707E-2</v>
      </c>
      <c r="E119">
        <f>IF('LF Projected Ratios'!F$49&gt;=0,$B119+(1-$B119)*'LF Projected Ratios'!F$49,$B119*(1+'LF Projected Ratios'!F$49))</f>
        <v>5.8913874442571658E-2</v>
      </c>
      <c r="F119">
        <f>IF('LF Projected Ratios'!G$49&gt;=0,$B119+(1-$B119)*'LF Projected Ratios'!G$49,$B119*(1+'LF Projected Ratios'!G$49))</f>
        <v>5.7594673973539748E-2</v>
      </c>
      <c r="G119">
        <f>IF('LF Projected Ratios'!H$49&gt;=0,$B119+(1-$B119)*'LF Projected Ratios'!H$49,$B119*(1+'LF Projected Ratios'!H$49))</f>
        <v>5.6144619075834269E-2</v>
      </c>
      <c r="H119">
        <f>IF('LF Projected Ratios'!I$49&gt;=0,$B119+(1-$B119)*'LF Projected Ratios'!I$49,$B119*(1+'LF Projected Ratios'!I$49))</f>
        <v>5.4643167857650041E-2</v>
      </c>
      <c r="I119">
        <f>IF('LF Projected Ratios'!J$49&gt;=0,$B119+(1-$B119)*'LF Projected Ratios'!J$49,$B119*(1+'LF Projected Ratios'!J$49))</f>
        <v>5.276284987863513E-2</v>
      </c>
      <c r="J119">
        <f>IF('LF Projected Ratios'!K$49&gt;=0,$B119+(1-$B119)*'LF Projected Ratios'!K$49,$B119*(1+'LF Projected Ratios'!K$49))</f>
        <v>5.0910085817330954E-2</v>
      </c>
      <c r="K119">
        <f>IF('LF Projected Ratios'!L$49&gt;=0,$B119+(1-$B119)*'LF Projected Ratios'!L$49,$B119*(1+'LF Projected Ratios'!L$49))</f>
        <v>4.9638688240957414E-2</v>
      </c>
      <c r="L119">
        <f>IF('LF Projected Ratios'!M$49&gt;=0,$B119+(1-$B119)*'LF Projected Ratios'!M$49,$B119*(1+'LF Projected Ratios'!M$49))</f>
        <v>4.847358177882919E-2</v>
      </c>
      <c r="M119">
        <f>IF('LF Projected Ratios'!N$49&gt;=0,$B119+(1-$B119)*'LF Projected Ratios'!N$49,$B119*(1+'LF Projected Ratios'!N$49))</f>
        <v>4.7066406021557379E-2</v>
      </c>
      <c r="N119">
        <f>IF('LF Projected Ratios'!O$49&gt;=0,$B119+(1-$B119)*'LF Projected Ratios'!O$49,$B119*(1+'LF Projected Ratios'!O$49))</f>
        <v>4.5672123394389669E-2</v>
      </c>
      <c r="O119">
        <f>IF('LF Projected Ratios'!P$49&gt;=0,$B119+(1-$B119)*'LF Projected Ratios'!P$49,$B119*(1+'LF Projected Ratios'!P$49))</f>
        <v>4.4290557507068749E-2</v>
      </c>
      <c r="P119">
        <f>IF('LF Projected Ratios'!Q$49&gt;=0,$B119+(1-$B119)*'LF Projected Ratios'!Q$49,$B119*(1+'LF Projected Ratios'!Q$49))</f>
        <v>4.2921535172311676E-2</v>
      </c>
      <c r="Q119">
        <f>IF('LF Projected Ratios'!R$49&gt;=0,$B119+(1-$B119)*'LF Projected Ratios'!R$49,$B119*(1+'LF Projected Ratios'!R$49))</f>
        <v>4.1564886333437578E-2</v>
      </c>
      <c r="R119">
        <f>IF('LF Projected Ratios'!S$49&gt;=0,$B119+(1-$B119)*'LF Projected Ratios'!S$49,$B119*(1+'LF Projected Ratios'!S$49))</f>
        <v>4.0220443993949126E-2</v>
      </c>
      <c r="S119">
        <f>IF('LF Projected Ratios'!T$49&gt;=0,$B119+(1-$B119)*'LF Projected Ratios'!T$49,$B119*(1+'LF Projected Ratios'!T$49))</f>
        <v>3.8888044149003945E-2</v>
      </c>
      <c r="T119">
        <f>IF('LF Projected Ratios'!U$49&gt;=0,$B119+(1-$B119)*'LF Projected Ratios'!U$49,$B119*(1+'LF Projected Ratios'!U$49))</f>
        <v>3.7567525718722225E-2</v>
      </c>
      <c r="U119">
        <f>IF('LF Projected Ratios'!V$49&gt;=0,$B119+(1-$B119)*'LF Projected Ratios'!V$49,$B119*(1+'LF Projected Ratios'!V$49))</f>
        <v>3.6258730483269046E-2</v>
      </c>
      <c r="V119">
        <f>IF('LF Projected Ratios'!W$49&gt;=0,$B119+(1-$B119)*'LF Projected Ratios'!W$49,$B119*(1+'LF Projected Ratios'!W$49))</f>
        <v>3.4961503019657572E-2</v>
      </c>
      <c r="W119">
        <f>IF('LF Projected Ratios'!X$49&gt;=0,$B119+(1-$B119)*'LF Projected Ratios'!X$49,$B119*(1+'LF Projected Ratios'!X$49))</f>
        <v>3.3675690640221558E-2</v>
      </c>
      <c r="X119">
        <f>IF('LF Projected Ratios'!Y$49&gt;=0,$B119+(1-$B119)*'LF Projected Ratios'!Y$49,$B119*(1+'LF Projected Ratios'!Y$49))</f>
        <v>3.2401143332704642E-2</v>
      </c>
      <c r="Y119">
        <f>IF('LF Projected Ratios'!Z$49&gt;=0,$B119+(1-$B119)*'LF Projected Ratios'!Z$49,$B119*(1+'LF Projected Ratios'!Z$49))</f>
        <v>3.1137713701917345E-2</v>
      </c>
      <c r="Z119">
        <f>IF('LF Projected Ratios'!AA$49&gt;=0,$B119+(1-$B119)*'LF Projected Ratios'!AA$49,$B119*(1+'LF Projected Ratios'!AA$49))</f>
        <v>2.9885256912914101E-2</v>
      </c>
      <c r="AA119">
        <f>IF('LF Projected Ratios'!AB$49&gt;=0,$B119+(1-$B119)*'LF Projected Ratios'!AB$49,$B119*(1+'LF Projected Ratios'!AB$49))</f>
        <v>2.864363063564504E-2</v>
      </c>
      <c r="AB119">
        <f>IF('LF Projected Ratios'!AC$49&gt;=0,$B119+(1-$B119)*'LF Projected Ratios'!AC$49,$B119*(1+'LF Projected Ratios'!AC$49))</f>
        <v>2.7412694991036369E-2</v>
      </c>
      <c r="AC119">
        <f>IF('LF Projected Ratios'!AD$49&gt;=0,$B119+(1-$B119)*'LF Projected Ratios'!AD$49,$B119*(1+'LF Projected Ratios'!AD$49))</f>
        <v>2.6192312498457854E-2</v>
      </c>
      <c r="AD119">
        <f>IF('LF Projected Ratios'!AE$49&gt;=0,$B119+(1-$B119)*'LF Projected Ratios'!AE$49,$B119*(1+'LF Projected Ratios'!AE$49))</f>
        <v>2.4982348024537301E-2</v>
      </c>
      <c r="AE119">
        <f>IF('LF Projected Ratios'!AF$49&gt;=0,$B119+(1-$B119)*'LF Projected Ratios'!AF$49,$B119*(1+'LF Projected Ratios'!AF$49))</f>
        <v>2.3782668733277505E-2</v>
      </c>
      <c r="AF119">
        <f>IF('LF Projected Ratios'!AG$49&gt;=0,$B119+(1-$B119)*'LF Projected Ratios'!AG$49,$B119*(1+'LF Projected Ratios'!AG$49))</f>
        <v>2.2593144037441944E-2</v>
      </c>
    </row>
    <row r="120" spans="1:32" x14ac:dyDescent="0.2">
      <c r="A120" s="6" t="s">
        <v>43</v>
      </c>
      <c r="B120" s="28">
        <f t="shared" si="0"/>
        <v>0.11000920213616111</v>
      </c>
      <c r="C120">
        <f>IF('LF Projected Ratios'!D$49&gt;=0,$B120+(1-$B120)*'LF Projected Ratios'!D$49,$B120*(1+'LF Projected Ratios'!D$49))</f>
        <v>0.10692143110123871</v>
      </c>
      <c r="D120">
        <f>IF('LF Projected Ratios'!E$49&gt;=0,$B120+(1-$B120)*'LF Projected Ratios'!E$49,$B120*(1+'LF Projected Ratios'!E$49))</f>
        <v>0.10492794226831567</v>
      </c>
      <c r="E120">
        <f>IF('LF Projected Ratios'!F$49&gt;=0,$B120+(1-$B120)*'LF Projected Ratios'!F$49,$B120*(1+'LF Projected Ratios'!F$49))</f>
        <v>0.10290283433356168</v>
      </c>
      <c r="F120">
        <f>IF('LF Projected Ratios'!G$49&gt;=0,$B120+(1-$B120)*'LF Projected Ratios'!G$49,$B120*(1+'LF Projected Ratios'!G$49))</f>
        <v>0.10059863233357483</v>
      </c>
      <c r="G120">
        <f>IF('LF Projected Ratios'!H$49&gt;=0,$B120+(1-$B120)*'LF Projected Ratios'!H$49,$B120*(1+'LF Projected Ratios'!H$49))</f>
        <v>9.8065871412230082E-2</v>
      </c>
      <c r="H120">
        <f>IF('LF Projected Ratios'!I$49&gt;=0,$B120+(1-$B120)*'LF Projected Ratios'!I$49,$B120*(1+'LF Projected Ratios'!I$49))</f>
        <v>9.5443338309007628E-2</v>
      </c>
      <c r="I120">
        <f>IF('LF Projected Ratios'!J$49&gt;=0,$B120+(1-$B120)*'LF Projected Ratios'!J$49,$B120*(1+'LF Projected Ratios'!J$49))</f>
        <v>9.2159051690282531E-2</v>
      </c>
      <c r="J120">
        <f>IF('LF Projected Ratios'!K$49&gt;=0,$B120+(1-$B120)*'LF Projected Ratios'!K$49,$B120*(1+'LF Projected Ratios'!K$49))</f>
        <v>8.8922892550122631E-2</v>
      </c>
      <c r="K120">
        <f>IF('LF Projected Ratios'!L$49&gt;=0,$B120+(1-$B120)*'LF Projected Ratios'!L$49,$B120*(1+'LF Projected Ratios'!L$49))</f>
        <v>8.6702186215468144E-2</v>
      </c>
      <c r="L120">
        <f>IF('LF Projected Ratios'!M$49&gt;=0,$B120+(1-$B120)*'LF Projected Ratios'!M$49,$B120*(1+'LF Projected Ratios'!M$49))</f>
        <v>8.4667134907304514E-2</v>
      </c>
      <c r="M120">
        <f>IF('LF Projected Ratios'!N$49&gt;=0,$B120+(1-$B120)*'LF Projected Ratios'!N$49,$B120*(1+'LF Projected Ratios'!N$49))</f>
        <v>8.2209269502952334E-2</v>
      </c>
      <c r="N120">
        <f>IF('LF Projected Ratios'!O$49&gt;=0,$B120+(1-$B120)*'LF Projected Ratios'!O$49,$B120*(1+'LF Projected Ratios'!O$49))</f>
        <v>7.9773924084659401E-2</v>
      </c>
      <c r="O120">
        <f>IF('LF Projected Ratios'!P$49&gt;=0,$B120+(1-$B120)*'LF Projected Ratios'!P$49,$B120*(1+'LF Projected Ratios'!P$49))</f>
        <v>7.736079055764164E-2</v>
      </c>
      <c r="P120">
        <f>IF('LF Projected Ratios'!Q$49&gt;=0,$B120+(1-$B120)*'LF Projected Ratios'!Q$49,$B120*(1+'LF Projected Ratios'!Q$49))</f>
        <v>7.4969566421639891E-2</v>
      </c>
      <c r="Q120">
        <f>IF('LF Projected Ratios'!R$49&gt;=0,$B120+(1-$B120)*'LF Projected Ratios'!R$49,$B120*(1+'LF Projected Ratios'!R$49))</f>
        <v>7.2599954644509829E-2</v>
      </c>
      <c r="R120">
        <f>IF('LF Projected Ratios'!S$49&gt;=0,$B120+(1-$B120)*'LF Projected Ratios'!S$49,$B120*(1+'LF Projected Ratios'!S$49))</f>
        <v>7.0251663539224185E-2</v>
      </c>
      <c r="S120">
        <f>IF('LF Projected Ratios'!T$49&gt;=0,$B120+(1-$B120)*'LF Projected Ratios'!T$49,$B120*(1+'LF Projected Ratios'!T$49))</f>
        <v>6.7924406644176344E-2</v>
      </c>
      <c r="T120">
        <f>IF('LF Projected Ratios'!U$49&gt;=0,$B120+(1-$B120)*'LF Projected Ratios'!U$49,$B120*(1+'LF Projected Ratios'!U$49))</f>
        <v>6.5617902606691023E-2</v>
      </c>
      <c r="U120">
        <f>IF('LF Projected Ratios'!V$49&gt;=0,$B120+(1-$B120)*'LF Projected Ratios'!V$49,$B120*(1+'LF Projected Ratios'!V$49))</f>
        <v>6.333187506963478E-2</v>
      </c>
      <c r="V120">
        <f>IF('LF Projected Ratios'!W$49&gt;=0,$B120+(1-$B120)*'LF Projected Ratios'!W$49,$B120*(1+'LF Projected Ratios'!W$49))</f>
        <v>6.1066052561032327E-2</v>
      </c>
      <c r="W120">
        <f>IF('LF Projected Ratios'!X$49&gt;=0,$B120+(1-$B120)*'LF Projected Ratios'!X$49,$B120*(1+'LF Projected Ratios'!X$49))</f>
        <v>5.8820168386598592E-2</v>
      </c>
      <c r="X120">
        <f>IF('LF Projected Ratios'!Y$49&gt;=0,$B120+(1-$B120)*'LF Projected Ratios'!Y$49,$B120*(1+'LF Projected Ratios'!Y$49))</f>
        <v>5.6593960525094807E-2</v>
      </c>
      <c r="Y120">
        <f>IF('LF Projected Ratios'!Z$49&gt;=0,$B120+(1-$B120)*'LF Projected Ratios'!Z$49,$B120*(1+'LF Projected Ratios'!Z$49))</f>
        <v>5.4387171526422681E-2</v>
      </c>
      <c r="Z120">
        <f>IF('LF Projected Ratios'!AA$49&gt;=0,$B120+(1-$B120)*'LF Projected Ratios'!AA$49,$B120*(1+'LF Projected Ratios'!AA$49))</f>
        <v>5.2199548412373765E-2</v>
      </c>
      <c r="AA120">
        <f>IF('LF Projected Ratios'!AB$49&gt;=0,$B120+(1-$B120)*'LF Projected Ratios'!AB$49,$B120*(1+'LF Projected Ratios'!AB$49))</f>
        <v>5.0030842579954604E-2</v>
      </c>
      <c r="AB120">
        <f>IF('LF Projected Ratios'!AC$49&gt;=0,$B120+(1-$B120)*'LF Projected Ratios'!AC$49,$B120*(1+'LF Projected Ratios'!AC$49))</f>
        <v>4.7880809707207206E-2</v>
      </c>
      <c r="AC120">
        <f>IF('LF Projected Ratios'!AD$49&gt;=0,$B120+(1-$B120)*'LF Projected Ratios'!AD$49,$B120*(1+'LF Projected Ratios'!AD$49))</f>
        <v>4.5749209661452274E-2</v>
      </c>
      <c r="AD120">
        <f>IF('LF Projected Ratios'!AE$49&gt;=0,$B120+(1-$B120)*'LF Projected Ratios'!AE$49,$B120*(1+'LF Projected Ratios'!AE$49))</f>
        <v>4.3635806409885257E-2</v>
      </c>
      <c r="AE120">
        <f>IF('LF Projected Ratios'!AF$49&gt;=0,$B120+(1-$B120)*'LF Projected Ratios'!AF$49,$B120*(1+'LF Projected Ratios'!AF$49))</f>
        <v>4.1540367932447336E-2</v>
      </c>
      <c r="AF120">
        <f>IF('LF Projected Ratios'!AG$49&gt;=0,$B120+(1-$B120)*'LF Projected Ratios'!AG$49,$B120*(1+'LF Projected Ratios'!AG$49))</f>
        <v>3.9462666136912468E-2</v>
      </c>
    </row>
    <row r="121" spans="1:32" x14ac:dyDescent="0.2">
      <c r="A121" s="6" t="s">
        <v>44</v>
      </c>
      <c r="B121" s="28">
        <f t="shared" si="0"/>
        <v>0.21701648579474114</v>
      </c>
      <c r="C121">
        <f>IF('LF Projected Ratios'!D$49&gt;=0,$B121+(1-$B121)*'LF Projected Ratios'!D$49,$B121*(1+'LF Projected Ratios'!D$49))</f>
        <v>0.21092520246638599</v>
      </c>
      <c r="D121">
        <f>IF('LF Projected Ratios'!E$49&gt;=0,$B121+(1-$B121)*'LF Projected Ratios'!E$49,$B121*(1+'LF Projected Ratios'!E$49))</f>
        <v>0.20699262289493747</v>
      </c>
      <c r="E121">
        <f>IF('LF Projected Ratios'!F$49&gt;=0,$B121+(1-$B121)*'LF Projected Ratios'!F$49,$B121*(1+'LF Projected Ratios'!F$49))</f>
        <v>0.20299766793824758</v>
      </c>
      <c r="F121">
        <f>IF('LF Projected Ratios'!G$49&gt;=0,$B121+(1-$B121)*'LF Projected Ratios'!G$49,$B121*(1+'LF Projected Ratios'!G$49))</f>
        <v>0.19845214073790088</v>
      </c>
      <c r="G121">
        <f>IF('LF Projected Ratios'!H$49&gt;=0,$B121+(1-$B121)*'LF Projected Ratios'!H$49,$B121*(1+'LF Projected Ratios'!H$49))</f>
        <v>0.19345573258444321</v>
      </c>
      <c r="H121">
        <f>IF('LF Projected Ratios'!I$49&gt;=0,$B121+(1-$B121)*'LF Projected Ratios'!I$49,$B121*(1+'LF Projected Ratios'!I$49))</f>
        <v>0.18828222976022232</v>
      </c>
      <c r="I121">
        <f>IF('LF Projected Ratios'!J$49&gt;=0,$B121+(1-$B121)*'LF Projected Ratios'!J$49,$B121*(1+'LF Projected Ratios'!J$49))</f>
        <v>0.18180327775895036</v>
      </c>
      <c r="J121">
        <f>IF('LF Projected Ratios'!K$49&gt;=0,$B121+(1-$B121)*'LF Projected Ratios'!K$49,$B121*(1+'LF Projected Ratios'!K$49))</f>
        <v>0.17541926741769928</v>
      </c>
      <c r="K121">
        <f>IF('LF Projected Ratios'!L$49&gt;=0,$B121+(1-$B121)*'LF Projected Ratios'!L$49,$B121*(1+'LF Projected Ratios'!L$49))</f>
        <v>0.17103845312788796</v>
      </c>
      <c r="L121">
        <f>IF('LF Projected Ratios'!M$49&gt;=0,$B121+(1-$B121)*'LF Projected Ratios'!M$49,$B121*(1+'LF Projected Ratios'!M$49))</f>
        <v>0.16702388275801078</v>
      </c>
      <c r="M121">
        <f>IF('LF Projected Ratios'!N$49&gt;=0,$B121+(1-$B121)*'LF Projected Ratios'!N$49,$B121*(1+'LF Projected Ratios'!N$49))</f>
        <v>0.16217522189826941</v>
      </c>
      <c r="N121">
        <f>IF('LF Projected Ratios'!O$49&gt;=0,$B121+(1-$B121)*'LF Projected Ratios'!O$49,$B121*(1+'LF Projected Ratios'!O$49))</f>
        <v>0.1573709864878525</v>
      </c>
      <c r="O121">
        <f>IF('LF Projected Ratios'!P$49&gt;=0,$B121+(1-$B121)*'LF Projected Ratios'!P$49,$B121*(1+'LF Projected Ratios'!P$49))</f>
        <v>0.15261056874444701</v>
      </c>
      <c r="P121">
        <f>IF('LF Projected Ratios'!Q$49&gt;=0,$B121+(1-$B121)*'LF Projected Ratios'!Q$49,$B121*(1+'LF Projected Ratios'!Q$49))</f>
        <v>0.14789337192212695</v>
      </c>
      <c r="Q121">
        <f>IF('LF Projected Ratios'!R$49&gt;=0,$B121+(1-$B121)*'LF Projected Ratios'!R$49,$B121*(1+'LF Projected Ratios'!R$49))</f>
        <v>0.1432188100619827</v>
      </c>
      <c r="R121">
        <f>IF('LF Projected Ratios'!S$49&gt;=0,$B121+(1-$B121)*'LF Projected Ratios'!S$49,$B121*(1+'LF Projected Ratios'!S$49))</f>
        <v>0.13858630774948186</v>
      </c>
      <c r="S121">
        <f>IF('LF Projected Ratios'!T$49&gt;=0,$B121+(1-$B121)*'LF Projected Ratios'!T$49,$B121*(1+'LF Projected Ratios'!T$49))</f>
        <v>0.13399529987834263</v>
      </c>
      <c r="T121">
        <f>IF('LF Projected Ratios'!U$49&gt;=0,$B121+(1-$B121)*'LF Projected Ratios'!U$49,$B121*(1+'LF Projected Ratios'!U$49))</f>
        <v>0.12944523142073391</v>
      </c>
      <c r="U121">
        <f>IF('LF Projected Ratios'!V$49&gt;=0,$B121+(1-$B121)*'LF Projected Ratios'!V$49,$B121*(1+'LF Projected Ratios'!V$49))</f>
        <v>0.12493555720359059</v>
      </c>
      <c r="V121">
        <f>IF('LF Projected Ratios'!W$49&gt;=0,$B121+(1-$B121)*'LF Projected Ratios'!W$49,$B121*(1+'LF Projected Ratios'!W$49))</f>
        <v>0.12046574169085818</v>
      </c>
      <c r="W121">
        <f>IF('LF Projected Ratios'!X$49&gt;=0,$B121+(1-$B121)*'LF Projected Ratios'!X$49,$B121*(1+'LF Projected Ratios'!X$49))</f>
        <v>0.11603525877148956</v>
      </c>
      <c r="X121">
        <f>IF('LF Projected Ratios'!Y$49&gt;=0,$B121+(1-$B121)*'LF Projected Ratios'!Y$49,$B121*(1+'LF Projected Ratios'!Y$49))</f>
        <v>0.11164359155301265</v>
      </c>
      <c r="Y121">
        <f>IF('LF Projected Ratios'!Z$49&gt;=0,$B121+(1-$B121)*'LF Projected Ratios'!Z$49,$B121*(1+'LF Projected Ratios'!Z$49))</f>
        <v>0.10729023216049964</v>
      </c>
      <c r="Z121">
        <f>IF('LF Projected Ratios'!AA$49&gt;=0,$B121+(1-$B121)*'LF Projected Ratios'!AA$49,$B121*(1+'LF Projected Ratios'!AA$49))</f>
        <v>0.1029746815407739</v>
      </c>
      <c r="AA121">
        <f>IF('LF Projected Ratios'!AB$49&gt;=0,$B121+(1-$B121)*'LF Projected Ratios'!AB$49,$B121*(1+'LF Projected Ratios'!AB$49))</f>
        <v>9.8696449271698475E-2</v>
      </c>
      <c r="AB121">
        <f>IF('LF Projected Ratios'!AC$49&gt;=0,$B121+(1-$B121)*'LF Projected Ratios'!AC$49,$B121*(1+'LF Projected Ratios'!AC$49))</f>
        <v>9.4455053376386933E-2</v>
      </c>
      <c r="AC121">
        <f>IF('LF Projected Ratios'!AD$49&gt;=0,$B121+(1-$B121)*'LF Projected Ratios'!AD$49,$B121*(1+'LF Projected Ratios'!AD$49))</f>
        <v>9.0250020142193646E-2</v>
      </c>
      <c r="AD121">
        <f>IF('LF Projected Ratios'!AE$49&gt;=0,$B121+(1-$B121)*'LF Projected Ratios'!AE$49,$B121*(1+'LF Projected Ratios'!AE$49))</f>
        <v>8.6080883944345585E-2</v>
      </c>
      <c r="AE121">
        <f>IF('LF Projected Ratios'!AF$49&gt;=0,$B121+(1-$B121)*'LF Projected Ratios'!AF$49,$B121*(1+'LF Projected Ratios'!AF$49))</f>
        <v>8.1947187074061845E-2</v>
      </c>
      <c r="AF121">
        <f>IF('LF Projected Ratios'!AG$49&gt;=0,$B121+(1-$B121)*'LF Projected Ratios'!AG$49,$B121*(1+'LF Projected Ratios'!AG$49))</f>
        <v>7.7848479571044807E-2</v>
      </c>
    </row>
    <row r="122" spans="1:32" x14ac:dyDescent="0.2">
      <c r="A122" s="6" t="s">
        <v>45</v>
      </c>
      <c r="B122" s="28">
        <f t="shared" si="0"/>
        <v>0.10931606417670126</v>
      </c>
      <c r="C122">
        <f>IF('LF Projected Ratios'!D$49&gt;=0,$B122+(1-$B122)*'LF Projected Ratios'!D$49,$B122*(1+'LF Projected Ratios'!D$49))</f>
        <v>0.10624774834436979</v>
      </c>
      <c r="D122">
        <f>IF('LF Projected Ratios'!E$49&gt;=0,$B122+(1-$B122)*'LF Projected Ratios'!E$49,$B122*(1+'LF Projected Ratios'!E$49))</f>
        <v>0.10426681994052929</v>
      </c>
      <c r="E122">
        <f>IF('LF Projected Ratios'!F$49&gt;=0,$B122+(1-$B122)*'LF Projected Ratios'!F$49,$B122*(1+'LF Projected Ratios'!F$49))</f>
        <v>0.10225447165818914</v>
      </c>
      <c r="F122">
        <f>IF('LF Projected Ratios'!G$49&gt;=0,$B122+(1-$B122)*'LF Projected Ratios'!G$49,$B122*(1+'LF Projected Ratios'!G$49))</f>
        <v>9.9964787806152103E-2</v>
      </c>
      <c r="G122">
        <f>IF('LF Projected Ratios'!H$49&gt;=0,$B122+(1-$B122)*'LF Projected Ratios'!H$49,$B122*(1+'LF Projected Ratios'!H$49))</f>
        <v>9.744798512014341E-2</v>
      </c>
      <c r="H122">
        <f>IF('LF Projected Ratios'!I$49&gt;=0,$B122+(1-$B122)*'LF Projected Ratios'!I$49,$B122*(1+'LF Projected Ratios'!I$49))</f>
        <v>9.4841975882274818E-2</v>
      </c>
      <c r="I122">
        <f>IF('LF Projected Ratios'!J$49&gt;=0,$B122+(1-$B122)*'LF Projected Ratios'!J$49,$B122*(1+'LF Projected Ratios'!J$49))</f>
        <v>9.157838265720207E-2</v>
      </c>
      <c r="J122">
        <f>IF('LF Projected Ratios'!K$49&gt;=0,$B122+(1-$B122)*'LF Projected Ratios'!K$49,$B122*(1+'LF Projected Ratios'!K$49))</f>
        <v>8.8362613672586812E-2</v>
      </c>
      <c r="K122">
        <f>IF('LF Projected Ratios'!L$49&gt;=0,$B122+(1-$B122)*'LF Projected Ratios'!L$49,$B122*(1+'LF Projected Ratios'!L$49))</f>
        <v>8.6155899402482125E-2</v>
      </c>
      <c r="L122">
        <f>IF('LF Projected Ratios'!M$49&gt;=0,$B122+(1-$B122)*'LF Projected Ratios'!M$49,$B122*(1+'LF Projected Ratios'!M$49))</f>
        <v>8.4133670397214491E-2</v>
      </c>
      <c r="M122">
        <f>IF('LF Projected Ratios'!N$49&gt;=0,$B122+(1-$B122)*'LF Projected Ratios'!N$49,$B122*(1+'LF Projected Ratios'!N$49))</f>
        <v>8.1691291331985938E-2</v>
      </c>
      <c r="N122">
        <f>IF('LF Projected Ratios'!O$49&gt;=0,$B122+(1-$B122)*'LF Projected Ratios'!O$49,$B122*(1+'LF Projected Ratios'!O$49))</f>
        <v>7.9271290360530502E-2</v>
      </c>
      <c r="O122">
        <f>IF('LF Projected Ratios'!P$49&gt;=0,$B122+(1-$B122)*'LF Projected Ratios'!P$49,$B122*(1+'LF Projected Ratios'!P$49))</f>
        <v>7.6873361329285295E-2</v>
      </c>
      <c r="P122">
        <f>IF('LF Projected Ratios'!Q$49&gt;=0,$B122+(1-$B122)*'LF Projected Ratios'!Q$49,$B122*(1+'LF Projected Ratios'!Q$49))</f>
        <v>7.4497203643962728E-2</v>
      </c>
      <c r="Q122">
        <f>IF('LF Projected Ratios'!R$49&gt;=0,$B122+(1-$B122)*'LF Projected Ratios'!R$49,$B122*(1+'LF Projected Ratios'!R$49))</f>
        <v>7.2142522143936932E-2</v>
      </c>
      <c r="R122">
        <f>IF('LF Projected Ratios'!S$49&gt;=0,$B122+(1-$B122)*'LF Projected Ratios'!S$49,$B122*(1+'LF Projected Ratios'!S$49))</f>
        <v>6.9809026980021005E-2</v>
      </c>
      <c r="S122">
        <f>IF('LF Projected Ratios'!T$49&gt;=0,$B122+(1-$B122)*'LF Projected Ratios'!T$49,$B122*(1+'LF Projected Ratios'!T$49))</f>
        <v>6.7496433495524727E-2</v>
      </c>
      <c r="T122">
        <f>IF('LF Projected Ratios'!U$49&gt;=0,$B122+(1-$B122)*'LF Projected Ratios'!U$49,$B122*(1+'LF Projected Ratios'!U$49))</f>
        <v>6.5204462110499239E-2</v>
      </c>
      <c r="U122">
        <f>IF('LF Projected Ratios'!V$49&gt;=0,$B122+(1-$B122)*'LF Projected Ratios'!V$49,$B122*(1+'LF Projected Ratios'!V$49))</f>
        <v>6.2932838209061967E-2</v>
      </c>
      <c r="V122">
        <f>IF('LF Projected Ratios'!W$49&gt;=0,$B122+(1-$B122)*'LF Projected Ratios'!W$49,$B122*(1+'LF Projected Ratios'!W$49))</f>
        <v>6.0681292029708477E-2</v>
      </c>
      <c r="W122">
        <f>IF('LF Projected Ratios'!X$49&gt;=0,$B122+(1-$B122)*'LF Projected Ratios'!X$49,$B122*(1+'LF Projected Ratios'!X$49))</f>
        <v>5.8449558558521582E-2</v>
      </c>
      <c r="X122">
        <f>IF('LF Projected Ratios'!Y$49&gt;=0,$B122+(1-$B122)*'LF Projected Ratios'!Y$49,$B122*(1+'LF Projected Ratios'!Y$49))</f>
        <v>5.6237377425186828E-2</v>
      </c>
      <c r="Y122">
        <f>IF('LF Projected Ratios'!Z$49&gt;=0,$B122+(1-$B122)*'LF Projected Ratios'!Z$49,$B122*(1+'LF Projected Ratios'!Z$49))</f>
        <v>5.4044492801728738E-2</v>
      </c>
      <c r="Z122">
        <f>IF('LF Projected Ratios'!AA$49&gt;=0,$B122+(1-$B122)*'LF Projected Ratios'!AA$49,$B122*(1+'LF Projected Ratios'!AA$49))</f>
        <v>5.187065330388551E-2</v>
      </c>
      <c r="AA122">
        <f>IF('LF Projected Ratios'!AB$49&gt;=0,$B122+(1-$B122)*'LF Projected Ratios'!AB$49,$B122*(1+'LF Projected Ratios'!AB$49))</f>
        <v>4.971561189504331E-2</v>
      </c>
      <c r="AB122">
        <f>IF('LF Projected Ratios'!AC$49&gt;=0,$B122+(1-$B122)*'LF Projected Ratios'!AC$49,$B122*(1+'LF Projected Ratios'!AC$49))</f>
        <v>4.7579125792650119E-2</v>
      </c>
      <c r="AC122">
        <f>IF('LF Projected Ratios'!AD$49&gt;=0,$B122+(1-$B122)*'LF Projected Ratios'!AD$49,$B122*(1+'LF Projected Ratios'!AD$49))</f>
        <v>4.5460956377037114E-2</v>
      </c>
      <c r="AD122">
        <f>IF('LF Projected Ratios'!AE$49&gt;=0,$B122+(1-$B122)*'LF Projected Ratios'!AE$49,$B122*(1+'LF Projected Ratios'!AE$49))</f>
        <v>4.3360869102578026E-2</v>
      </c>
      <c r="AE122">
        <f>IF('LF Projected Ratios'!AF$49&gt;=0,$B122+(1-$B122)*'LF Projected Ratios'!AF$49,$B122*(1+'LF Projected Ratios'!AF$49))</f>
        <v>4.1278633411109114E-2</v>
      </c>
      <c r="AF122">
        <f>IF('LF Projected Ratios'!AG$49&gt;=0,$B122+(1-$B122)*'LF Projected Ratios'!AG$49,$B122*(1+'LF Projected Ratios'!AG$49))</f>
        <v>3.9214022647551187E-2</v>
      </c>
    </row>
    <row r="123" spans="1:32" x14ac:dyDescent="0.2">
      <c r="A123" s="6" t="s">
        <v>46</v>
      </c>
      <c r="B123" s="28">
        <f t="shared" si="0"/>
        <v>0.34210599055145441</v>
      </c>
      <c r="C123">
        <f>IF('LF Projected Ratios'!D$49&gt;=0,$B123+(1-$B123)*'LF Projected Ratios'!D$49,$B123*(1+'LF Projected Ratios'!D$49))</f>
        <v>0.33250365776486851</v>
      </c>
      <c r="D123">
        <f>IF('LF Projected Ratios'!E$49&gt;=0,$B123+(1-$B123)*'LF Projected Ratios'!E$49,$B123*(1+'LF Projected Ratios'!E$49))</f>
        <v>0.32630431754061806</v>
      </c>
      <c r="E123">
        <f>IF('LF Projected Ratios'!F$49&gt;=0,$B123+(1-$B123)*'LF Projected Ratios'!F$49,$B123*(1+'LF Projected Ratios'!F$49))</f>
        <v>0.32000664841349247</v>
      </c>
      <c r="F123">
        <f>IF('LF Projected Ratios'!G$49&gt;=0,$B123+(1-$B123)*'LF Projected Ratios'!G$49,$B123*(1+'LF Projected Ratios'!G$49))</f>
        <v>0.31284105415111002</v>
      </c>
      <c r="G123">
        <f>IF('LF Projected Ratios'!H$49&gt;=0,$B123+(1-$B123)*'LF Projected Ratios'!H$49,$B123*(1+'LF Projected Ratios'!H$49))</f>
        <v>0.30496468865621074</v>
      </c>
      <c r="H123">
        <f>IF('LF Projected Ratios'!I$49&gt;=0,$B123+(1-$B123)*'LF Projected Ratios'!I$49,$B123*(1+'LF Projected Ratios'!I$49))</f>
        <v>0.29680915014115605</v>
      </c>
      <c r="I123">
        <f>IF('LF Projected Ratios'!J$49&gt;=0,$B123+(1-$B123)*'LF Projected Ratios'!J$49,$B123*(1+'LF Projected Ratios'!J$49))</f>
        <v>0.2865956943107687</v>
      </c>
      <c r="J123">
        <f>IF('LF Projected Ratios'!K$49&gt;=0,$B123+(1-$B123)*'LF Projected Ratios'!K$49,$B123*(1+'LF Projected Ratios'!K$49))</f>
        <v>0.27653190503924713</v>
      </c>
      <c r="K123">
        <f>IF('LF Projected Ratios'!L$49&gt;=0,$B123+(1-$B123)*'LF Projected Ratios'!L$49,$B123*(1+'LF Projected Ratios'!L$49))</f>
        <v>0.26962596512159787</v>
      </c>
      <c r="L123">
        <f>IF('LF Projected Ratios'!M$49&gt;=0,$B123+(1-$B123)*'LF Projected Ratios'!M$49,$B123*(1+'LF Projected Ratios'!M$49))</f>
        <v>0.26329737414844778</v>
      </c>
      <c r="M123">
        <f>IF('LF Projected Ratios'!N$49&gt;=0,$B123+(1-$B123)*'LF Projected Ratios'!N$49,$B123*(1+'LF Projected Ratios'!N$49))</f>
        <v>0.25565391830593281</v>
      </c>
      <c r="N123">
        <f>IF('LF Projected Ratios'!O$49&gt;=0,$B123+(1-$B123)*'LF Projected Ratios'!O$49,$B123*(1+'LF Projected Ratios'!O$49))</f>
        <v>0.24808049498786486</v>
      </c>
      <c r="O123">
        <f>IF('LF Projected Ratios'!P$49&gt;=0,$B123+(1-$B123)*'LF Projected Ratios'!P$49,$B123*(1+'LF Projected Ratios'!P$49))</f>
        <v>0.24057614608283839</v>
      </c>
      <c r="P123">
        <f>IF('LF Projected Ratios'!Q$49&gt;=0,$B123+(1-$B123)*'LF Projected Ratios'!Q$49,$B123*(1+'LF Projected Ratios'!Q$49))</f>
        <v>0.23313993087726953</v>
      </c>
      <c r="Q123">
        <f>IF('LF Projected Ratios'!R$49&gt;=0,$B123+(1-$B123)*'LF Projected Ratios'!R$49,$B123*(1+'LF Projected Ratios'!R$49))</f>
        <v>0.22577092566228668</v>
      </c>
      <c r="R123">
        <f>IF('LF Projected Ratios'!S$49&gt;=0,$B123+(1-$B123)*'LF Projected Ratios'!S$49,$B123*(1+'LF Projected Ratios'!S$49))</f>
        <v>0.218468223351233</v>
      </c>
      <c r="S123">
        <f>IF('LF Projected Ratios'!T$49&gt;=0,$B123+(1-$B123)*'LF Projected Ratios'!T$49,$B123*(1+'LF Projected Ratios'!T$49))</f>
        <v>0.21123093310743499</v>
      </c>
      <c r="T123">
        <f>IF('LF Projected Ratios'!U$49&gt;=0,$B123+(1-$B123)*'LF Projected Ratios'!U$49,$B123*(1+'LF Projected Ratios'!U$49))</f>
        <v>0.20405817998194467</v>
      </c>
      <c r="U123">
        <f>IF('LF Projected Ratios'!V$49&gt;=0,$B123+(1-$B123)*'LF Projected Ratios'!V$49,$B123*(1+'LF Projected Ratios'!V$49))</f>
        <v>0.19694910456092171</v>
      </c>
      <c r="V123">
        <f>IF('LF Projected Ratios'!W$49&gt;=0,$B123+(1-$B123)*'LF Projected Ratios'!W$49,$B123*(1+'LF Projected Ratios'!W$49))</f>
        <v>0.18990286262236278</v>
      </c>
      <c r="W123">
        <f>IF('LF Projected Ratios'!X$49&gt;=0,$B123+(1-$B123)*'LF Projected Ratios'!X$49,$B123*(1+'LF Projected Ratios'!X$49))</f>
        <v>0.18291862480189841</v>
      </c>
      <c r="X123">
        <f>IF('LF Projected Ratios'!Y$49&gt;=0,$B123+(1-$B123)*'LF Projected Ratios'!Y$49,$B123*(1+'LF Projected Ratios'!Y$49))</f>
        <v>0.17599557626737183</v>
      </c>
      <c r="Y123">
        <f>IF('LF Projected Ratios'!Z$49&gt;=0,$B123+(1-$B123)*'LF Projected Ratios'!Z$49,$B123*(1+'LF Projected Ratios'!Z$49))</f>
        <v>0.16913291640193301</v>
      </c>
      <c r="Z123">
        <f>IF('LF Projected Ratios'!AA$49&gt;=0,$B123+(1-$B123)*'LF Projected Ratios'!AA$49,$B123*(1+'LF Projected Ratios'!AA$49))</f>
        <v>0.16232985849538942</v>
      </c>
      <c r="AA123">
        <f>IF('LF Projected Ratios'!AB$49&gt;=0,$B123+(1-$B123)*'LF Projected Ratios'!AB$49,$B123*(1+'LF Projected Ratios'!AB$49))</f>
        <v>0.15558562944356727</v>
      </c>
      <c r="AB123">
        <f>IF('LF Projected Ratios'!AC$49&gt;=0,$B123+(1-$B123)*'LF Projected Ratios'!AC$49,$B123*(1+'LF Projected Ratios'!AC$49))</f>
        <v>0.14889946945543245</v>
      </c>
      <c r="AC123">
        <f>IF('LF Projected Ratios'!AD$49&gt;=0,$B123+(1-$B123)*'LF Projected Ratios'!AD$49,$B123*(1+'LF Projected Ratios'!AD$49))</f>
        <v>0.14227063176774588</v>
      </c>
      <c r="AD123">
        <f>IF('LF Projected Ratios'!AE$49&gt;=0,$B123+(1-$B123)*'LF Projected Ratios'!AE$49,$B123*(1+'LF Projected Ratios'!AE$49))</f>
        <v>0.1356983823670356</v>
      </c>
      <c r="AE123">
        <f>IF('LF Projected Ratios'!AF$49&gt;=0,$B123+(1-$B123)*'LF Projected Ratios'!AF$49,$B123*(1+'LF Projected Ratios'!AF$49))</f>
        <v>0.12918199971864358</v>
      </c>
      <c r="AF123">
        <f>IF('LF Projected Ratios'!AG$49&gt;=0,$B123+(1-$B123)*'LF Projected Ratios'!AG$49,$B123*(1+'LF Projected Ratios'!AG$49))</f>
        <v>0.12272077450266369</v>
      </c>
    </row>
    <row r="124" spans="1:32" x14ac:dyDescent="0.2">
      <c r="A124" s="6" t="s">
        <v>47</v>
      </c>
      <c r="B124" s="28">
        <f t="shared" si="0"/>
        <v>0.11940072833918958</v>
      </c>
      <c r="C124">
        <f>IF('LF Projected Ratios'!D$49&gt;=0,$B124+(1-$B124)*'LF Projected Ratios'!D$49,$B124*(1+'LF Projected Ratios'!D$49))</f>
        <v>0.11604935315097523</v>
      </c>
      <c r="D124">
        <f>IF('LF Projected Ratios'!E$49&gt;=0,$B124+(1-$B124)*'LF Projected Ratios'!E$49,$B124*(1+'LF Projected Ratios'!E$49))</f>
        <v>0.11388567944036651</v>
      </c>
      <c r="E124">
        <f>IF('LF Projected Ratios'!F$49&gt;=0,$B124+(1-$B124)*'LF Projected Ratios'!F$49,$B124*(1+'LF Projected Ratios'!F$49))</f>
        <v>0.1116876872935294</v>
      </c>
      <c r="F124">
        <f>IF('LF Projected Ratios'!G$49&gt;=0,$B124+(1-$B124)*'LF Projected Ratios'!G$49,$B124*(1+'LF Projected Ratios'!G$49))</f>
        <v>0.10918677471806576</v>
      </c>
      <c r="G124">
        <f>IF('LF Projected Ratios'!H$49&gt;=0,$B124+(1-$B124)*'LF Projected Ratios'!H$49,$B124*(1+'LF Projected Ratios'!H$49))</f>
        <v>0.10643779106174131</v>
      </c>
      <c r="H124">
        <f>IF('LF Projected Ratios'!I$49&gt;=0,$B124+(1-$B124)*'LF Projected Ratios'!I$49,$B124*(1+'LF Projected Ratios'!I$49))</f>
        <v>0.10359137133922731</v>
      </c>
      <c r="I124">
        <f>IF('LF Projected Ratios'!J$49&gt;=0,$B124+(1-$B124)*'LF Projected Ratios'!J$49,$B124*(1+'LF Projected Ratios'!J$49))</f>
        <v>0.10002670395926522</v>
      </c>
      <c r="J124">
        <f>IF('LF Projected Ratios'!K$49&gt;=0,$B124+(1-$B124)*'LF Projected Ratios'!K$49,$B124*(1+'LF Projected Ratios'!K$49))</f>
        <v>9.6514272718482647E-2</v>
      </c>
      <c r="K124">
        <f>IF('LF Projected Ratios'!L$49&gt;=0,$B124+(1-$B124)*'LF Projected Ratios'!L$49,$B124*(1+'LF Projected Ratios'!L$49))</f>
        <v>9.410398386412834E-2</v>
      </c>
      <c r="L124">
        <f>IF('LF Projected Ratios'!M$49&gt;=0,$B124+(1-$B124)*'LF Projected Ratios'!M$49,$B124*(1+'LF Projected Ratios'!M$49))</f>
        <v>9.1895199474422415E-2</v>
      </c>
      <c r="M124">
        <f>IF('LF Projected Ratios'!N$49&gt;=0,$B124+(1-$B124)*'LF Projected Ratios'!N$49,$B124*(1+'LF Projected Ratios'!N$49))</f>
        <v>8.9227505193028467E-2</v>
      </c>
      <c r="N124">
        <f>IF('LF Projected Ratios'!O$49&gt;=0,$B124+(1-$B124)*'LF Projected Ratios'!O$49,$B124*(1+'LF Projected Ratios'!O$49))</f>
        <v>8.6584253437218289E-2</v>
      </c>
      <c r="O124">
        <f>IF('LF Projected Ratios'!P$49&gt;=0,$B124+(1-$B124)*'LF Projected Ratios'!P$49,$B124*(1+'LF Projected Ratios'!P$49))</f>
        <v>8.3965109810042335E-2</v>
      </c>
      <c r="P124">
        <f>IF('LF Projected Ratios'!Q$49&gt;=0,$B124+(1-$B124)*'LF Projected Ratios'!Q$49,$B124*(1+'LF Projected Ratios'!Q$49))</f>
        <v>8.1369745986682632E-2</v>
      </c>
      <c r="Q124">
        <f>IF('LF Projected Ratios'!R$49&gt;=0,$B124+(1-$B124)*'LF Projected Ratios'!R$49,$B124*(1+'LF Projected Ratios'!R$49))</f>
        <v>7.8797839577251019E-2</v>
      </c>
      <c r="R124">
        <f>IF('LF Projected Ratios'!S$49&gt;=0,$B124+(1-$B124)*'LF Projected Ratios'!S$49,$B124*(1+'LF Projected Ratios'!S$49))</f>
        <v>7.6249073993291019E-2</v>
      </c>
      <c r="S124">
        <f>IF('LF Projected Ratios'!T$49&gt;=0,$B124+(1-$B124)*'LF Projected Ratios'!T$49,$B124*(1+'LF Projected Ratios'!T$49))</f>
        <v>7.3723138317862896E-2</v>
      </c>
      <c r="T124">
        <f>IF('LF Projected Ratios'!U$49&gt;=0,$B124+(1-$B124)*'LF Projected Ratios'!U$49,$B124*(1+'LF Projected Ratios'!U$49))</f>
        <v>7.1219727179109599E-2</v>
      </c>
      <c r="U124">
        <f>IF('LF Projected Ratios'!V$49&gt;=0,$B124+(1-$B124)*'LF Projected Ratios'!V$49,$B124*(1+'LF Projected Ratios'!V$49))</f>
        <v>6.8738540627187164E-2</v>
      </c>
      <c r="V124">
        <f>IF('LF Projected Ratios'!W$49&gt;=0,$B124+(1-$B124)*'LF Projected Ratios'!W$49,$B124*(1+'LF Projected Ratios'!W$49))</f>
        <v>6.6279284014457554E-2</v>
      </c>
      <c r="W124">
        <f>IF('LF Projected Ratios'!X$49&gt;=0,$B124+(1-$B124)*'LF Projected Ratios'!X$49,$B124*(1+'LF Projected Ratios'!X$49))</f>
        <v>6.3841667878846112E-2</v>
      </c>
      <c r="X124">
        <f>IF('LF Projected Ratios'!Y$49&gt;=0,$B124+(1-$B124)*'LF Projected Ratios'!Y$49,$B124*(1+'LF Projected Ratios'!Y$49))</f>
        <v>6.1425407830264157E-2</v>
      </c>
      <c r="Y124">
        <f>IF('LF Projected Ratios'!Z$49&gt;=0,$B124+(1-$B124)*'LF Projected Ratios'!Z$49,$B124*(1+'LF Projected Ratios'!Z$49))</f>
        <v>5.9030224440003484E-2</v>
      </c>
      <c r="Z124">
        <f>IF('LF Projected Ratios'!AA$49&gt;=0,$B124+(1-$B124)*'LF Projected Ratios'!AA$49,$B124*(1+'LF Projected Ratios'!AA$49))</f>
        <v>5.6655843133012564E-2</v>
      </c>
      <c r="AA124">
        <f>IF('LF Projected Ratios'!AB$49&gt;=0,$B124+(1-$B124)*'LF Projected Ratios'!AB$49,$B124*(1+'LF Projected Ratios'!AB$49))</f>
        <v>5.430199408296861E-2</v>
      </c>
      <c r="AB124">
        <f>IF('LF Projected Ratios'!AC$49&gt;=0,$B124+(1-$B124)*'LF Projected Ratios'!AC$49,$B124*(1+'LF Projected Ratios'!AC$49))</f>
        <v>5.1968412110057871E-2</v>
      </c>
      <c r="AC124">
        <f>IF('LF Projected Ratios'!AD$49&gt;=0,$B124+(1-$B124)*'LF Projected Ratios'!AD$49,$B124*(1+'LF Projected Ratios'!AD$49))</f>
        <v>4.9654836581385552E-2</v>
      </c>
      <c r="AD124">
        <f>IF('LF Projected Ratios'!AE$49&gt;=0,$B124+(1-$B124)*'LF Projected Ratios'!AE$49,$B124*(1+'LF Projected Ratios'!AE$49))</f>
        <v>4.7361011313939438E-2</v>
      </c>
      <c r="AE124">
        <f>IF('LF Projected Ratios'!AF$49&gt;=0,$B124+(1-$B124)*'LF Projected Ratios'!AF$49,$B124*(1+'LF Projected Ratios'!AF$49))</f>
        <v>4.5086684480022621E-2</v>
      </c>
      <c r="AF124">
        <f>IF('LF Projected Ratios'!AG$49&gt;=0,$B124+(1-$B124)*'LF Projected Ratios'!AG$49,$B124*(1+'LF Projected Ratios'!AG$49))</f>
        <v>4.2831608515091511E-2</v>
      </c>
    </row>
    <row r="125" spans="1:32" x14ac:dyDescent="0.2">
      <c r="A125" s="6" t="s">
        <v>48</v>
      </c>
      <c r="B125" s="28">
        <f t="shared" si="0"/>
        <v>4.90924621797863E-2</v>
      </c>
      <c r="C125">
        <f>IF('LF Projected Ratios'!D$49&gt;=0,$B125+(1-$B125)*'LF Projected Ratios'!D$49,$B125*(1+'LF Projected Ratios'!D$49))</f>
        <v>4.7714520336665345E-2</v>
      </c>
      <c r="D125">
        <f>IF('LF Projected Ratios'!E$49&gt;=0,$B125+(1-$B125)*'LF Projected Ratios'!E$49,$B125*(1+'LF Projected Ratios'!E$49))</f>
        <v>4.6824910438259114E-2</v>
      </c>
      <c r="E125">
        <f>IF('LF Projected Ratios'!F$49&gt;=0,$B125+(1-$B125)*'LF Projected Ratios'!F$49,$B125*(1+'LF Projected Ratios'!F$49))</f>
        <v>4.5921190269705911E-2</v>
      </c>
      <c r="F125">
        <f>IF('LF Projected Ratios'!G$49&gt;=0,$B125+(1-$B125)*'LF Projected Ratios'!G$49,$B125*(1+'LF Projected Ratios'!G$49))</f>
        <v>4.4892922203558748E-2</v>
      </c>
      <c r="G125">
        <f>IF('LF Projected Ratios'!H$49&gt;=0,$B125+(1-$B125)*'LF Projected Ratios'!H$49,$B125*(1+'LF Projected Ratios'!H$49))</f>
        <v>4.3762657940868616E-2</v>
      </c>
      <c r="H125">
        <f>IF('LF Projected Ratios'!I$49&gt;=0,$B125+(1-$B125)*'LF Projected Ratios'!I$49,$B125*(1+'LF Projected Ratios'!I$49))</f>
        <v>4.2592332143706363E-2</v>
      </c>
      <c r="I125">
        <f>IF('LF Projected Ratios'!J$49&gt;=0,$B125+(1-$B125)*'LF Projected Ratios'!J$49,$B125*(1+'LF Projected Ratios'!J$49))</f>
        <v>4.1126693692681356E-2</v>
      </c>
      <c r="J125">
        <f>IF('LF Projected Ratios'!K$49&gt;=0,$B125+(1-$B125)*'LF Projected Ratios'!K$49,$B125*(1+'LF Projected Ratios'!K$49))</f>
        <v>3.9682532503334388E-2</v>
      </c>
      <c r="K125">
        <f>IF('LF Projected Ratios'!L$49&gt;=0,$B125+(1-$B125)*'LF Projected Ratios'!L$49,$B125*(1+'LF Projected Ratios'!L$49))</f>
        <v>3.8691525027327964E-2</v>
      </c>
      <c r="L125">
        <f>IF('LF Projected Ratios'!M$49&gt;=0,$B125+(1-$B125)*'LF Projected Ratios'!M$49,$B125*(1+'LF Projected Ratios'!M$49))</f>
        <v>3.7783367551044375E-2</v>
      </c>
      <c r="M125">
        <f>IF('LF Projected Ratios'!N$49&gt;=0,$B125+(1-$B125)*'LF Projected Ratios'!N$49,$B125*(1+'LF Projected Ratios'!N$49))</f>
        <v>3.6686525995400537E-2</v>
      </c>
      <c r="N125">
        <f>IF('LF Projected Ratios'!O$49&gt;=0,$B125+(1-$B125)*'LF Projected Ratios'!O$49,$B125*(1+'LF Projected Ratios'!O$49))</f>
        <v>3.5599734158711427E-2</v>
      </c>
      <c r="O125">
        <f>IF('LF Projected Ratios'!P$49&gt;=0,$B125+(1-$B125)*'LF Projected Ratios'!P$49,$B125*(1+'LF Projected Ratios'!P$49))</f>
        <v>3.4522854551283087E-2</v>
      </c>
      <c r="P125">
        <f>IF('LF Projected Ratios'!Q$49&gt;=0,$B125+(1-$B125)*'LF Projected Ratios'!Q$49,$B125*(1+'LF Projected Ratios'!Q$49))</f>
        <v>3.3455752180021822E-2</v>
      </c>
      <c r="Q125">
        <f>IF('LF Projected Ratios'!R$49&gt;=0,$B125+(1-$B125)*'LF Projected Ratios'!R$49,$B125*(1+'LF Projected Ratios'!R$49))</f>
        <v>3.2398294492022695E-2</v>
      </c>
      <c r="R125">
        <f>IF('LF Projected Ratios'!S$49&gt;=0,$B125+(1-$B125)*'LF Projected Ratios'!S$49,$B125*(1+'LF Projected Ratios'!S$49))</f>
        <v>3.135035131968085E-2</v>
      </c>
      <c r="S125">
        <f>IF('LF Projected Ratios'!T$49&gt;=0,$B125+(1-$B125)*'LF Projected Ratios'!T$49,$B125*(1+'LF Projected Ratios'!T$49))</f>
        <v>3.0311794827276042E-2</v>
      </c>
      <c r="T125">
        <f>IF('LF Projected Ratios'!U$49&gt;=0,$B125+(1-$B125)*'LF Projected Ratios'!U$49,$B125*(1+'LF Projected Ratios'!U$49))</f>
        <v>2.9282499458988372E-2</v>
      </c>
      <c r="U125">
        <f>IF('LF Projected Ratios'!V$49&gt;=0,$B125+(1-$B125)*'LF Projected Ratios'!V$49,$B125*(1+'LF Projected Ratios'!V$49))</f>
        <v>2.8262341888297349E-2</v>
      </c>
      <c r="V125">
        <f>IF('LF Projected Ratios'!W$49&gt;=0,$B125+(1-$B125)*'LF Projected Ratios'!W$49,$B125*(1+'LF Projected Ratios'!W$49))</f>
        <v>2.7251200968722307E-2</v>
      </c>
      <c r="W125">
        <f>IF('LF Projected Ratios'!X$49&gt;=0,$B125+(1-$B125)*'LF Projected Ratios'!X$49,$B125*(1+'LF Projected Ratios'!X$49))</f>
        <v>2.6248957685864008E-2</v>
      </c>
      <c r="X125">
        <f>IF('LF Projected Ratios'!Y$49&gt;=0,$B125+(1-$B125)*'LF Projected Ratios'!Y$49,$B125*(1+'LF Projected Ratios'!Y$49))</f>
        <v>2.5255495110706461E-2</v>
      </c>
      <c r="Y125">
        <f>IF('LF Projected Ratios'!Z$49&gt;=0,$B125+(1-$B125)*'LF Projected Ratios'!Z$49,$B125*(1+'LF Projected Ratios'!Z$49))</f>
        <v>2.4270698354140689E-2</v>
      </c>
      <c r="Z125">
        <f>IF('LF Projected Ratios'!AA$49&gt;=0,$B125+(1-$B125)*'LF Projected Ratios'!AA$49,$B125*(1+'LF Projected Ratios'!AA$49))</f>
        <v>2.3294454522673331E-2</v>
      </c>
      <c r="AA125">
        <f>IF('LF Projected Ratios'!AB$49&gt;=0,$B125+(1-$B125)*'LF Projected Ratios'!AB$49,$B125*(1+'LF Projected Ratios'!AB$49))</f>
        <v>2.2326652675284761E-2</v>
      </c>
      <c r="AB125">
        <f>IF('LF Projected Ratios'!AC$49&gt;=0,$B125+(1-$B125)*'LF Projected Ratios'!AC$49,$B125*(1+'LF Projected Ratios'!AC$49))</f>
        <v>2.1367183781400716E-2</v>
      </c>
      <c r="AC125">
        <f>IF('LF Projected Ratios'!AD$49&gt;=0,$B125+(1-$B125)*'LF Projected Ratios'!AD$49,$B125*(1+'LF Projected Ratios'!AD$49))</f>
        <v>2.0415940679945146E-2</v>
      </c>
      <c r="AD125">
        <f>IF('LF Projected Ratios'!AE$49&gt;=0,$B125+(1-$B125)*'LF Projected Ratios'!AE$49,$B125*(1+'LF Projected Ratios'!AE$49))</f>
        <v>1.9472818039442993E-2</v>
      </c>
      <c r="AE125">
        <f>IF('LF Projected Ratios'!AF$49&gt;=0,$B125+(1-$B125)*'LF Projected Ratios'!AF$49,$B125*(1+'LF Projected Ratios'!AF$49))</f>
        <v>1.8537712319138203E-2</v>
      </c>
      <c r="AF125">
        <f>IF('LF Projected Ratios'!AG$49&gt;=0,$B125+(1-$B125)*'LF Projected Ratios'!AG$49,$B125*(1+'LF Projected Ratios'!AG$49))</f>
        <v>1.7610521731100646E-2</v>
      </c>
    </row>
    <row r="126" spans="1:32" x14ac:dyDescent="0.2">
      <c r="A126" s="6" t="s">
        <v>49</v>
      </c>
      <c r="B126" s="28">
        <f t="shared" si="0"/>
        <v>8.6603624778937294E-2</v>
      </c>
      <c r="C126">
        <f>IF('LF Projected Ratios'!D$49&gt;=0,$B126+(1-$B126)*'LF Projected Ratios'!D$49,$B126*(1+'LF Projected Ratios'!D$49))</f>
        <v>8.4172808457038076E-2</v>
      </c>
      <c r="D126">
        <f>IF('LF Projected Ratios'!E$49&gt;=0,$B126+(1-$B126)*'LF Projected Ratios'!E$49,$B126*(1+'LF Projected Ratios'!E$49))</f>
        <v>8.26034546617639E-2</v>
      </c>
      <c r="E126">
        <f>IF('LF Projected Ratios'!F$49&gt;=0,$B126+(1-$B126)*'LF Projected Ratios'!F$49,$B126*(1+'LF Projected Ratios'!F$49))</f>
        <v>8.100920905037215E-2</v>
      </c>
      <c r="F126">
        <f>IF('LF Projected Ratios'!G$49&gt;=0,$B126+(1-$B126)*'LF Projected Ratios'!G$49,$B126*(1+'LF Projected Ratios'!G$49))</f>
        <v>7.9195249476565338E-2</v>
      </c>
      <c r="G126">
        <f>IF('LF Projected Ratios'!H$49&gt;=0,$B126+(1-$B126)*'LF Projected Ratios'!H$49,$B126*(1+'LF Projected Ratios'!H$49))</f>
        <v>7.7201359218044913E-2</v>
      </c>
      <c r="H126">
        <f>IF('LF Projected Ratios'!I$49&gt;=0,$B126+(1-$B126)*'LF Projected Ratios'!I$49,$B126*(1+'LF Projected Ratios'!I$49))</f>
        <v>7.5136796722984664E-2</v>
      </c>
      <c r="I126">
        <f>IF('LF Projected Ratios'!J$49&gt;=0,$B126+(1-$B126)*'LF Projected Ratios'!J$49,$B126*(1+'LF Projected Ratios'!J$49))</f>
        <v>7.2551275507745733E-2</v>
      </c>
      <c r="J126">
        <f>IF('LF Projected Ratios'!K$49&gt;=0,$B126+(1-$B126)*'LF Projected Ratios'!K$49,$B126*(1+'LF Projected Ratios'!K$49))</f>
        <v>7.0003642160196791E-2</v>
      </c>
      <c r="K126">
        <f>IF('LF Projected Ratios'!L$49&gt;=0,$B126+(1-$B126)*'LF Projected Ratios'!L$49,$B126*(1+'LF Projected Ratios'!L$49))</f>
        <v>6.8255413699157816E-2</v>
      </c>
      <c r="L126">
        <f>IF('LF Projected Ratios'!M$49&gt;=0,$B126+(1-$B126)*'LF Projected Ratios'!M$49,$B126*(1+'LF Projected Ratios'!M$49))</f>
        <v>6.6653340268246569E-2</v>
      </c>
      <c r="M126">
        <f>IF('LF Projected Ratios'!N$49&gt;=0,$B126+(1-$B126)*'LF Projected Ratios'!N$49,$B126*(1+'LF Projected Ratios'!N$49))</f>
        <v>6.4718410743240237E-2</v>
      </c>
      <c r="N126">
        <f>IF('LF Projected Ratios'!O$49&gt;=0,$B126+(1-$B126)*'LF Projected Ratios'!O$49,$B126*(1+'LF Projected Ratios'!O$49))</f>
        <v>6.2801209848065156E-2</v>
      </c>
      <c r="O126">
        <f>IF('LF Projected Ratios'!P$49&gt;=0,$B126+(1-$B126)*'LF Projected Ratios'!P$49,$B126*(1+'LF Projected Ratios'!P$49))</f>
        <v>6.0901495038238128E-2</v>
      </c>
      <c r="P126">
        <f>IF('LF Projected Ratios'!Q$49&gt;=0,$B126+(1-$B126)*'LF Projected Ratios'!Q$49,$B126*(1+'LF Projected Ratios'!Q$49))</f>
        <v>5.9019028173508813E-2</v>
      </c>
      <c r="Q126">
        <f>IF('LF Projected Ratios'!R$49&gt;=0,$B126+(1-$B126)*'LF Projected Ratios'!R$49,$B126*(1+'LF Projected Ratios'!R$49))</f>
        <v>5.7153575418344559E-2</v>
      </c>
      <c r="R126">
        <f>IF('LF Projected Ratios'!S$49&gt;=0,$B126+(1-$B126)*'LF Projected Ratios'!S$49,$B126*(1+'LF Projected Ratios'!S$49))</f>
        <v>5.5304907145101771E-2</v>
      </c>
      <c r="S126">
        <f>IF('LF Projected Ratios'!T$49&gt;=0,$B126+(1-$B126)*'LF Projected Ratios'!T$49,$B126*(1+'LF Projected Ratios'!T$49))</f>
        <v>5.3472797839796062E-2</v>
      </c>
      <c r="T126">
        <f>IF('LF Projected Ratios'!U$49&gt;=0,$B126+(1-$B126)*'LF Projected Ratios'!U$49,$B126*(1+'LF Projected Ratios'!U$49))</f>
        <v>5.1657026010397233E-2</v>
      </c>
      <c r="U126">
        <f>IF('LF Projected Ratios'!V$49&gt;=0,$B126+(1-$B126)*'LF Projected Ratios'!V$49,$B126*(1+'LF Projected Ratios'!V$49))</f>
        <v>4.9857374097564564E-2</v>
      </c>
      <c r="V126">
        <f>IF('LF Projected Ratios'!W$49&gt;=0,$B126+(1-$B126)*'LF Projected Ratios'!W$49,$B126*(1+'LF Projected Ratios'!W$49))</f>
        <v>4.8073628387748396E-2</v>
      </c>
      <c r="W126">
        <f>IF('LF Projected Ratios'!X$49&gt;=0,$B126+(1-$B126)*'LF Projected Ratios'!X$49,$B126*(1+'LF Projected Ratios'!X$49))</f>
        <v>4.6305578928587041E-2</v>
      </c>
      <c r="X126">
        <f>IF('LF Projected Ratios'!Y$49&gt;=0,$B126+(1-$B126)*'LF Projected Ratios'!Y$49,$B126*(1+'LF Projected Ratios'!Y$49))</f>
        <v>4.4553019446526947E-2</v>
      </c>
      <c r="Y126">
        <f>IF('LF Projected Ratios'!Z$49&gt;=0,$B126+(1-$B126)*'LF Projected Ratios'!Z$49,$B126*(1+'LF Projected Ratios'!Z$49))</f>
        <v>4.2815747266598411E-2</v>
      </c>
      <c r="Z126">
        <f>IF('LF Projected Ratios'!AA$49&gt;=0,$B126+(1-$B126)*'LF Projected Ratios'!AA$49,$B126*(1+'LF Projected Ratios'!AA$49))</f>
        <v>4.1093563234281476E-2</v>
      </c>
      <c r="AA126">
        <f>IF('LF Projected Ratios'!AB$49&gt;=0,$B126+(1-$B126)*'LF Projected Ratios'!AB$49,$B126*(1+'LF Projected Ratios'!AB$49))</f>
        <v>3.9386271639399666E-2</v>
      </c>
      <c r="AB126">
        <f>IF('LF Projected Ratios'!AC$49&gt;=0,$B126+(1-$B126)*'LF Projected Ratios'!AC$49,$B126*(1+'LF Projected Ratios'!AC$49))</f>
        <v>3.7693680141978103E-2</v>
      </c>
      <c r="AC126">
        <f>IF('LF Projected Ratios'!AD$49&gt;=0,$B126+(1-$B126)*'LF Projected Ratios'!AD$49,$B126*(1+'LF Projected Ratios'!AD$49))</f>
        <v>3.6015599700008928E-2</v>
      </c>
      <c r="AD126">
        <f>IF('LF Projected Ratios'!AE$49&gt;=0,$B126+(1-$B126)*'LF Projected Ratios'!AE$49,$B126*(1+'LF Projected Ratios'!AE$49))</f>
        <v>3.4351844499068945E-2</v>
      </c>
      <c r="AE126">
        <f>IF('LF Projected Ratios'!AF$49&gt;=0,$B126+(1-$B126)*'LF Projected Ratios'!AF$49,$B126*(1+'LF Projected Ratios'!AF$49))</f>
        <v>3.27022318837282E-2</v>
      </c>
      <c r="AF126">
        <f>IF('LF Projected Ratios'!AG$49&gt;=0,$B126+(1-$B126)*'LF Projected Ratios'!AG$49,$B126*(1+'LF Projected Ratios'!AG$49))</f>
        <v>3.1066582290703117E-2</v>
      </c>
    </row>
    <row r="127" spans="1:32" x14ac:dyDescent="0.2">
      <c r="A127" s="6" t="s">
        <v>50</v>
      </c>
      <c r="B127" s="28">
        <f t="shared" si="0"/>
        <v>4.5037179656426396E-2</v>
      </c>
      <c r="C127">
        <f>IF('LF Projected Ratios'!D$49&gt;=0,$B127+(1-$B127)*'LF Projected Ratios'!D$49,$B127*(1+'LF Projected Ratios'!D$49))</f>
        <v>4.3773062690414893E-2</v>
      </c>
      <c r="D127">
        <f>IF('LF Projected Ratios'!E$49&gt;=0,$B127+(1-$B127)*'LF Projected Ratios'!E$49,$B127*(1+'LF Projected Ratios'!E$49))</f>
        <v>4.2956939011958337E-2</v>
      </c>
      <c r="E127">
        <f>IF('LF Projected Ratios'!F$49&gt;=0,$B127+(1-$B127)*'LF Projected Ratios'!F$49,$B127*(1+'LF Projected Ratios'!F$49))</f>
        <v>4.2127870642129757E-2</v>
      </c>
      <c r="F127">
        <f>IF('LF Projected Ratios'!G$49&gt;=0,$B127+(1-$B127)*'LF Projected Ratios'!G$49,$B127*(1+'LF Projected Ratios'!G$49))</f>
        <v>4.1184542652988813E-2</v>
      </c>
      <c r="G127">
        <f>IF('LF Projected Ratios'!H$49&gt;=0,$B127+(1-$B127)*'LF Projected Ratios'!H$49,$B127*(1+'LF Projected Ratios'!H$49))</f>
        <v>4.0147643862465866E-2</v>
      </c>
      <c r="H127">
        <f>IF('LF Projected Ratios'!I$49&gt;=0,$B127+(1-$B127)*'LF Projected Ratios'!I$49,$B127*(1+'LF Projected Ratios'!I$49))</f>
        <v>3.907399282026882E-2</v>
      </c>
      <c r="I127">
        <f>IF('LF Projected Ratios'!J$49&gt;=0,$B127+(1-$B127)*'LF Projected Ratios'!J$49,$B127*(1+'LF Projected Ratios'!J$49))</f>
        <v>3.7729423424086472E-2</v>
      </c>
      <c r="J127">
        <f>IF('LF Projected Ratios'!K$49&gt;=0,$B127+(1-$B127)*'LF Projected Ratios'!K$49,$B127*(1+'LF Projected Ratios'!K$49))</f>
        <v>3.6404557160519067E-2</v>
      </c>
      <c r="K127">
        <f>IF('LF Projected Ratios'!L$49&gt;=0,$B127+(1-$B127)*'LF Projected Ratios'!L$49,$B127*(1+'LF Projected Ratios'!L$49))</f>
        <v>3.5495411850709362E-2</v>
      </c>
      <c r="L127">
        <f>IF('LF Projected Ratios'!M$49&gt;=0,$B127+(1-$B127)*'LF Projected Ratios'!M$49,$B127*(1+'LF Projected Ratios'!M$49))</f>
        <v>3.4662272716926991E-2</v>
      </c>
      <c r="M127">
        <f>IF('LF Projected Ratios'!N$49&gt;=0,$B127+(1-$B127)*'LF Projected Ratios'!N$49,$B127*(1+'LF Projected Ratios'!N$49))</f>
        <v>3.3656035750949241E-2</v>
      </c>
      <c r="N127">
        <f>IF('LF Projected Ratios'!O$49&gt;=0,$B127+(1-$B127)*'LF Projected Ratios'!O$49,$B127*(1+'LF Projected Ratios'!O$49))</f>
        <v>3.2659018346956441E-2</v>
      </c>
      <c r="O127">
        <f>IF('LF Projected Ratios'!P$49&gt;=0,$B127+(1-$B127)*'LF Projected Ratios'!P$49,$B127*(1+'LF Projected Ratios'!P$49))</f>
        <v>3.1671094372589935E-2</v>
      </c>
      <c r="P127">
        <f>IF('LF Projected Ratios'!Q$49&gt;=0,$B127+(1-$B127)*'LF Projected Ratios'!Q$49,$B127*(1+'LF Projected Ratios'!Q$49))</f>
        <v>3.0692139985859655E-2</v>
      </c>
      <c r="Q127">
        <f>IF('LF Projected Ratios'!R$49&gt;=0,$B127+(1-$B127)*'LF Projected Ratios'!R$49,$B127*(1+'LF Projected Ratios'!R$49))</f>
        <v>2.9722033583392524E-2</v>
      </c>
      <c r="R127">
        <f>IF('LF Projected Ratios'!S$49&gt;=0,$B127+(1-$B127)*'LF Projected Ratios'!S$49,$B127*(1+'LF Projected Ratios'!S$49))</f>
        <v>2.876065575007786E-2</v>
      </c>
      <c r="S127">
        <f>IF('LF Projected Ratios'!T$49&gt;=0,$B127+(1-$B127)*'LF Projected Ratios'!T$49,$B127*(1+'LF Projected Ratios'!T$49))</f>
        <v>2.7807889210064263E-2</v>
      </c>
      <c r="T127">
        <f>IF('LF Projected Ratios'!U$49&gt;=0,$B127+(1-$B127)*'LF Projected Ratios'!U$49,$B127*(1+'LF Projected Ratios'!U$49))</f>
        <v>2.6863618779069533E-2</v>
      </c>
      <c r="U127">
        <f>IF('LF Projected Ratios'!V$49&gt;=0,$B127+(1-$B127)*'LF Projected Ratios'!V$49,$B127*(1+'LF Projected Ratios'!V$49))</f>
        <v>2.5927731317959609E-2</v>
      </c>
      <c r="V127">
        <f>IF('LF Projected Ratios'!W$49&gt;=0,$B127+(1-$B127)*'LF Projected Ratios'!W$49,$B127*(1+'LF Projected Ratios'!W$49))</f>
        <v>2.5000115687558087E-2</v>
      </c>
      <c r="W127">
        <f>IF('LF Projected Ratios'!X$49&gt;=0,$B127+(1-$B127)*'LF Projected Ratios'!X$49,$B127*(1+'LF Projected Ratios'!X$49))</f>
        <v>2.4080662704649411E-2</v>
      </c>
      <c r="X127">
        <f>IF('LF Projected Ratios'!Y$49&gt;=0,$B127+(1-$B127)*'LF Projected Ratios'!Y$49,$B127*(1+'LF Projected Ratios'!Y$49))</f>
        <v>2.3169265099138209E-2</v>
      </c>
      <c r="Y127">
        <f>IF('LF Projected Ratios'!Z$49&gt;=0,$B127+(1-$B127)*'LF Projected Ratios'!Z$49,$B127*(1+'LF Projected Ratios'!Z$49))</f>
        <v>2.2265817472329617E-2</v>
      </c>
      <c r="Z127">
        <f>IF('LF Projected Ratios'!AA$49&gt;=0,$B127+(1-$B127)*'LF Projected Ratios'!AA$49,$B127*(1+'LF Projected Ratios'!AA$49))</f>
        <v>2.1370216256296561E-2</v>
      </c>
      <c r="AA127">
        <f>IF('LF Projected Ratios'!AB$49&gt;=0,$B127+(1-$B127)*'LF Projected Ratios'!AB$49,$B127*(1+'LF Projected Ratios'!AB$49))</f>
        <v>2.048235967430163E-2</v>
      </c>
      <c r="AB127">
        <f>IF('LF Projected Ratios'!AC$49&gt;=0,$B127+(1-$B127)*'LF Projected Ratios'!AC$49,$B127*(1+'LF Projected Ratios'!AC$49))</f>
        <v>1.9602147702240454E-2</v>
      </c>
      <c r="AC127">
        <f>IF('LF Projected Ratios'!AD$49&gt;=0,$B127+(1-$B127)*'LF Projected Ratios'!AD$49,$B127*(1+'LF Projected Ratios'!AD$49))</f>
        <v>1.8729482031076976E-2</v>
      </c>
      <c r="AD127">
        <f>IF('LF Projected Ratios'!AE$49&gt;=0,$B127+(1-$B127)*'LF Projected Ratios'!AE$49,$B127*(1+'LF Projected Ratios'!AE$49))</f>
        <v>1.7864266030241965E-2</v>
      </c>
      <c r="AE127">
        <f>IF('LF Projected Ratios'!AF$49&gt;=0,$B127+(1-$B127)*'LF Projected Ratios'!AF$49,$B127*(1+'LF Projected Ratios'!AF$49))</f>
        <v>1.7006404711962856E-2</v>
      </c>
      <c r="AF127">
        <f>IF('LF Projected Ratios'!AG$49&gt;=0,$B127+(1-$B127)*'LF Projected Ratios'!AG$49,$B127*(1+'LF Projected Ratios'!AG$49))</f>
        <v>1.6155804696500832E-2</v>
      </c>
    </row>
    <row r="128" spans="1:32" x14ac:dyDescent="0.2">
      <c r="A128" s="6" t="s">
        <v>51</v>
      </c>
      <c r="B128" s="28">
        <f t="shared" si="0"/>
        <v>4.473861227444359E-2</v>
      </c>
      <c r="C128">
        <f>IF('LF Projected Ratios'!D$49&gt;=0,$B128+(1-$B128)*'LF Projected Ratios'!D$49,$B128*(1+'LF Projected Ratios'!D$49))</f>
        <v>4.3482875586592078E-2</v>
      </c>
      <c r="D128">
        <f>IF('LF Projected Ratios'!E$49&gt;=0,$B128+(1-$B128)*'LF Projected Ratios'!E$49,$B128*(1+'LF Projected Ratios'!E$49))</f>
        <v>4.2672162280452564E-2</v>
      </c>
      <c r="E128">
        <f>IF('LF Projected Ratios'!F$49&gt;=0,$B128+(1-$B128)*'LF Projected Ratios'!F$49,$B128*(1+'LF Projected Ratios'!F$49))</f>
        <v>4.1848590097875331E-2</v>
      </c>
      <c r="F128">
        <f>IF('LF Projected Ratios'!G$49&gt;=0,$B128+(1-$B128)*'LF Projected Ratios'!G$49,$B128*(1+'LF Projected Ratios'!G$49))</f>
        <v>4.0911515763386336E-2</v>
      </c>
      <c r="G128">
        <f>IF('LF Projected Ratios'!H$49&gt;=0,$B128+(1-$B128)*'LF Projected Ratios'!H$49,$B128*(1+'LF Projected Ratios'!H$49))</f>
        <v>3.9881490941429565E-2</v>
      </c>
      <c r="H128">
        <f>IF('LF Projected Ratios'!I$49&gt;=0,$B128+(1-$B128)*'LF Projected Ratios'!I$49,$B128*(1+'LF Projected Ratios'!I$49))</f>
        <v>3.881495751146484E-2</v>
      </c>
      <c r="I128">
        <f>IF('LF Projected Ratios'!J$49&gt;=0,$B128+(1-$B128)*'LF Projected Ratios'!J$49,$B128*(1+'LF Projected Ratios'!J$49))</f>
        <v>3.747930174103737E-2</v>
      </c>
      <c r="J128">
        <f>IF('LF Projected Ratios'!K$49&gt;=0,$B128+(1-$B128)*'LF Projected Ratios'!K$49,$B128*(1+'LF Projected Ratios'!K$49))</f>
        <v>3.6163218484194813E-2</v>
      </c>
      <c r="K128">
        <f>IF('LF Projected Ratios'!L$49&gt;=0,$B128+(1-$B128)*'LF Projected Ratios'!L$49,$B128*(1+'LF Projected Ratios'!L$49))</f>
        <v>3.5260100219974166E-2</v>
      </c>
      <c r="L128">
        <f>IF('LF Projected Ratios'!M$49&gt;=0,$B128+(1-$B128)*'LF Projected Ratios'!M$49,$B128*(1+'LF Projected Ratios'!M$49))</f>
        <v>3.4432484259976179E-2</v>
      </c>
      <c r="M128">
        <f>IF('LF Projected Ratios'!N$49&gt;=0,$B128+(1-$B128)*'LF Projected Ratios'!N$49,$B128*(1+'LF Projected Ratios'!N$49))</f>
        <v>3.3432917994492509E-2</v>
      </c>
      <c r="N128">
        <f>IF('LF Projected Ratios'!O$49&gt;=0,$B128+(1-$B128)*'LF Projected Ratios'!O$49,$B128*(1+'LF Projected Ratios'!O$49))</f>
        <v>3.2442510171258813E-2</v>
      </c>
      <c r="O128">
        <f>IF('LF Projected Ratios'!P$49&gt;=0,$B128+(1-$B128)*'LF Projected Ratios'!P$49,$B128*(1+'LF Projected Ratios'!P$49))</f>
        <v>3.1461135494092421E-2</v>
      </c>
      <c r="P128">
        <f>IF('LF Projected Ratios'!Q$49&gt;=0,$B128+(1-$B128)*'LF Projected Ratios'!Q$49,$B128*(1+'LF Projected Ratios'!Q$49))</f>
        <v>3.0488670941995574E-2</v>
      </c>
      <c r="Q128">
        <f>IF('LF Projected Ratios'!R$49&gt;=0,$B128+(1-$B128)*'LF Projected Ratios'!R$49,$B128*(1+'LF Projected Ratios'!R$49))</f>
        <v>2.952499571774695E-2</v>
      </c>
      <c r="R128">
        <f>IF('LF Projected Ratios'!S$49&gt;=0,$B128+(1-$B128)*'LF Projected Ratios'!S$49,$B128*(1+'LF Projected Ratios'!S$49))</f>
        <v>2.8569991197880833E-2</v>
      </c>
      <c r="S128">
        <f>IF('LF Projected Ratios'!T$49&gt;=0,$B128+(1-$B128)*'LF Projected Ratios'!T$49,$B128*(1+'LF Projected Ratios'!T$49))</f>
        <v>2.7623540884008903E-2</v>
      </c>
      <c r="T128">
        <f>IF('LF Projected Ratios'!U$49&gt;=0,$B128+(1-$B128)*'LF Projected Ratios'!U$49,$B128*(1+'LF Projected Ratios'!U$49))</f>
        <v>2.6685530355446265E-2</v>
      </c>
      <c r="U128">
        <f>IF('LF Projected Ratios'!V$49&gt;=0,$B128+(1-$B128)*'LF Projected Ratios'!V$49,$B128*(1+'LF Projected Ratios'!V$49))</f>
        <v>2.575584722309817E-2</v>
      </c>
      <c r="V128">
        <f>IF('LF Projected Ratios'!W$49&gt;=0,$B128+(1-$B128)*'LF Projected Ratios'!W$49,$B128*(1+'LF Projected Ratios'!W$49))</f>
        <v>2.4834381084569101E-2</v>
      </c>
      <c r="W128">
        <f>IF('LF Projected Ratios'!X$49&gt;=0,$B128+(1-$B128)*'LF Projected Ratios'!X$49,$B128*(1+'LF Projected Ratios'!X$49))</f>
        <v>2.3921023480457621E-2</v>
      </c>
      <c r="X128">
        <f>IF('LF Projected Ratios'!Y$49&gt;=0,$B128+(1-$B128)*'LF Projected Ratios'!Y$49,$B128*(1+'LF Projected Ratios'!Y$49))</f>
        <v>2.3015667851799738E-2</v>
      </c>
      <c r="Y128">
        <f>IF('LF Projected Ratios'!Z$49&gt;=0,$B128+(1-$B128)*'LF Projected Ratios'!Z$49,$B128*(1+'LF Projected Ratios'!Z$49))</f>
        <v>2.2118209498625786E-2</v>
      </c>
      <c r="Z128">
        <f>IF('LF Projected Ratios'!AA$49&gt;=0,$B128+(1-$B128)*'LF Projected Ratios'!AA$49,$B128*(1+'LF Projected Ratios'!AA$49))</f>
        <v>2.1228545539597087E-2</v>
      </c>
      <c r="AA128">
        <f>IF('LF Projected Ratios'!AB$49&gt;=0,$B128+(1-$B128)*'LF Projected Ratios'!AB$49,$B128*(1+'LF Projected Ratios'!AB$49))</f>
        <v>2.0346574872690194E-2</v>
      </c>
      <c r="AB128">
        <f>IF('LF Projected Ratios'!AC$49&gt;=0,$B128+(1-$B128)*'LF Projected Ratios'!AC$49,$B128*(1+'LF Projected Ratios'!AC$49))</f>
        <v>1.9472198136895876E-2</v>
      </c>
      <c r="AC128">
        <f>IF('LF Projected Ratios'!AD$49&gt;=0,$B128+(1-$B128)*'LF Projected Ratios'!AD$49,$B128*(1+'LF Projected Ratios'!AD$49))</f>
        <v>1.8605317674903428E-2</v>
      </c>
      <c r="AD128">
        <f>IF('LF Projected Ratios'!AE$49&gt;=0,$B128+(1-$B128)*'LF Projected Ratios'!AE$49,$B128*(1+'LF Projected Ratios'!AE$49))</f>
        <v>1.7745837496741808E-2</v>
      </c>
      <c r="AE128">
        <f>IF('LF Projected Ratios'!AF$49&gt;=0,$B128+(1-$B128)*'LF Projected Ratios'!AF$49,$B128*(1+'LF Projected Ratios'!AF$49))</f>
        <v>1.689366324434597E-2</v>
      </c>
      <c r="AF128">
        <f>IF('LF Projected Ratios'!AG$49&gt;=0,$B128+(1-$B128)*'LF Projected Ratios'!AG$49,$B128*(1+'LF Projected Ratios'!AG$49))</f>
        <v>1.6048702157024395E-2</v>
      </c>
    </row>
    <row r="129" spans="1:32" x14ac:dyDescent="0.2">
      <c r="A129" s="6" t="s">
        <v>52</v>
      </c>
      <c r="B129" s="28">
        <f t="shared" si="0"/>
        <v>8.1862621349751918E-2</v>
      </c>
      <c r="C129">
        <f>IF('LF Projected Ratios'!D$49&gt;=0,$B129+(1-$B129)*'LF Projected Ratios'!D$49,$B129*(1+'LF Projected Ratios'!D$49))</f>
        <v>7.9564876923483643E-2</v>
      </c>
      <c r="D129">
        <f>IF('LF Projected Ratios'!E$49&gt;=0,$B129+(1-$B129)*'LF Projected Ratios'!E$49,$B129*(1+'LF Projected Ratios'!E$49))</f>
        <v>7.8081435371998242E-2</v>
      </c>
      <c r="E129">
        <f>IF('LF Projected Ratios'!F$49&gt;=0,$B129+(1-$B129)*'LF Projected Ratios'!F$49,$B129*(1+'LF Projected Ratios'!F$49))</f>
        <v>7.6574464674674644E-2</v>
      </c>
      <c r="F129">
        <f>IF('LF Projected Ratios'!G$49&gt;=0,$B129+(1-$B129)*'LF Projected Ratios'!G$49,$B129*(1+'LF Projected Ratios'!G$49))</f>
        <v>7.4859807971639977E-2</v>
      </c>
      <c r="G129">
        <f>IF('LF Projected Ratios'!H$49&gt;=0,$B129+(1-$B129)*'LF Projected Ratios'!H$49,$B129*(1+'LF Projected Ratios'!H$49))</f>
        <v>7.2975070656511862E-2</v>
      </c>
      <c r="H129">
        <f>IF('LF Projected Ratios'!I$49&gt;=0,$B129+(1-$B129)*'LF Projected Ratios'!I$49,$B129*(1+'LF Projected Ratios'!I$49))</f>
        <v>7.102352996502892E-2</v>
      </c>
      <c r="I129">
        <f>IF('LF Projected Ratios'!J$49&gt;=0,$B129+(1-$B129)*'LF Projected Ratios'!J$49,$B129*(1+'LF Projected Ratios'!J$49))</f>
        <v>6.8579549764718278E-2</v>
      </c>
      <c r="J129">
        <f>IF('LF Projected Ratios'!K$49&gt;=0,$B129+(1-$B129)*'LF Projected Ratios'!K$49,$B129*(1+'LF Projected Ratios'!K$49))</f>
        <v>6.6171383309783449E-2</v>
      </c>
      <c r="K129">
        <f>IF('LF Projected Ratios'!L$49&gt;=0,$B129+(1-$B129)*'LF Projected Ratios'!L$49,$B129*(1+'LF Projected Ratios'!L$49))</f>
        <v>6.4518859354761871E-2</v>
      </c>
      <c r="L129">
        <f>IF('LF Projected Ratios'!M$49&gt;=0,$B129+(1-$B129)*'LF Projected Ratios'!M$49,$B129*(1+'LF Projected Ratios'!M$49))</f>
        <v>6.3004489361774219E-2</v>
      </c>
      <c r="M129">
        <f>IF('LF Projected Ratios'!N$49&gt;=0,$B129+(1-$B129)*'LF Projected Ratios'!N$49,$B129*(1+'LF Projected Ratios'!N$49))</f>
        <v>6.1175485051061206E-2</v>
      </c>
      <c r="N129">
        <f>IF('LF Projected Ratios'!O$49&gt;=0,$B129+(1-$B129)*'LF Projected Ratios'!O$49,$B129*(1+'LF Projected Ratios'!O$49))</f>
        <v>5.9363238839268757E-2</v>
      </c>
      <c r="O129">
        <f>IF('LF Projected Ratios'!P$49&gt;=0,$B129+(1-$B129)*'LF Projected Ratios'!P$49,$B129*(1+'LF Projected Ratios'!P$49))</f>
        <v>5.7567521459697735E-2</v>
      </c>
      <c r="P129">
        <f>IF('LF Projected Ratios'!Q$49&gt;=0,$B129+(1-$B129)*'LF Projected Ratios'!Q$49,$B129*(1+'LF Projected Ratios'!Q$49))</f>
        <v>5.5788107808777777E-2</v>
      </c>
      <c r="Q129">
        <f>IF('LF Projected Ratios'!R$49&gt;=0,$B129+(1-$B129)*'LF Projected Ratios'!R$49,$B129*(1+'LF Projected Ratios'!R$49))</f>
        <v>5.402477685200005E-2</v>
      </c>
      <c r="R129">
        <f>IF('LF Projected Ratios'!S$49&gt;=0,$B129+(1-$B129)*'LF Projected Ratios'!S$49,$B129*(1+'LF Projected Ratios'!S$49))</f>
        <v>5.2277311532389313E-2</v>
      </c>
      <c r="S129">
        <f>IF('LF Projected Ratios'!T$49&gt;=0,$B129+(1-$B129)*'LF Projected Ratios'!T$49,$B129*(1+'LF Projected Ratios'!T$49))</f>
        <v>5.0545498681432585E-2</v>
      </c>
      <c r="T129">
        <f>IF('LF Projected Ratios'!U$49&gt;=0,$B129+(1-$B129)*'LF Projected Ratios'!U$49,$B129*(1+'LF Projected Ratios'!U$49))</f>
        <v>4.882912893239439E-2</v>
      </c>
      <c r="U129">
        <f>IF('LF Projected Ratios'!V$49&gt;=0,$B129+(1-$B129)*'LF Projected Ratios'!V$49,$B129*(1+'LF Projected Ratios'!V$49))</f>
        <v>4.7127996635938738E-2</v>
      </c>
      <c r="V129">
        <f>IF('LF Projected Ratios'!W$49&gt;=0,$B129+(1-$B129)*'LF Projected Ratios'!W$49,$B129*(1+'LF Projected Ratios'!W$49))</f>
        <v>4.5441899777987828E-2</v>
      </c>
      <c r="W129">
        <f>IF('LF Projected Ratios'!X$49&gt;=0,$B129+(1-$B129)*'LF Projected Ratios'!X$49,$B129*(1+'LF Projected Ratios'!X$49))</f>
        <v>4.3770639899750476E-2</v>
      </c>
      <c r="X129">
        <f>IF('LF Projected Ratios'!Y$49&gt;=0,$B129+(1-$B129)*'LF Projected Ratios'!Y$49,$B129*(1+'LF Projected Ratios'!Y$49))</f>
        <v>4.2114022019852045E-2</v>
      </c>
      <c r="Y129">
        <f>IF('LF Projected Ratios'!Z$49&gt;=0,$B129+(1-$B129)*'LF Projected Ratios'!Z$49,$B129*(1+'LF Projected Ratios'!Z$49))</f>
        <v>4.0471854558501899E-2</v>
      </c>
      <c r="Z129">
        <f>IF('LF Projected Ratios'!AA$49&gt;=0,$B129+(1-$B129)*'LF Projected Ratios'!AA$49,$B129*(1+'LF Projected Ratios'!AA$49))</f>
        <v>3.8843949263636712E-2</v>
      </c>
      <c r="AA129">
        <f>IF('LF Projected Ratios'!AB$49&gt;=0,$B129+(1-$B129)*'LF Projected Ratios'!AB$49,$B129*(1+'LF Projected Ratios'!AB$49))</f>
        <v>3.7230121138980485E-2</v>
      </c>
      <c r="AB129">
        <f>IF('LF Projected Ratios'!AC$49&gt;=0,$B129+(1-$B129)*'LF Projected Ratios'!AC$49,$B129*(1+'LF Projected Ratios'!AC$49))</f>
        <v>3.5630188373961515E-2</v>
      </c>
      <c r="AC129">
        <f>IF('LF Projected Ratios'!AD$49&gt;=0,$B129+(1-$B129)*'LF Projected Ratios'!AD$49,$B129*(1+'LF Projected Ratios'!AD$49))</f>
        <v>3.4043972275432148E-2</v>
      </c>
      <c r="AD129">
        <f>IF('LF Projected Ratios'!AE$49&gt;=0,$B129+(1-$B129)*'LF Projected Ratios'!AE$49,$B129*(1+'LF Projected Ratios'!AE$49))</f>
        <v>3.2471297201139469E-2</v>
      </c>
      <c r="AE129">
        <f>IF('LF Projected Ratios'!AF$49&gt;=0,$B129+(1-$B129)*'LF Projected Ratios'!AF$49,$B129*(1+'LF Projected Ratios'!AF$49))</f>
        <v>3.0911990494888804E-2</v>
      </c>
      <c r="AF129">
        <f>IF('LF Projected Ratios'!AG$49&gt;=0,$B129+(1-$B129)*'LF Projected Ratios'!AG$49,$B129*(1+'LF Projected Ratios'!AG$49))</f>
        <v>2.9365882423356287E-2</v>
      </c>
    </row>
    <row r="130" spans="1:32" x14ac:dyDescent="0.2">
      <c r="A130" s="6" t="s">
        <v>53</v>
      </c>
      <c r="B130" s="28">
        <f t="shared" si="0"/>
        <v>3.427973285968533E-2</v>
      </c>
      <c r="C130">
        <f>IF('LF Projected Ratios'!D$49&gt;=0,$B130+(1-$B130)*'LF Projected Ratios'!D$49,$B130*(1+'LF Projected Ratios'!D$49))</f>
        <v>3.3317559112820014E-2</v>
      </c>
      <c r="D130">
        <f>IF('LF Projected Ratios'!E$49&gt;=0,$B130+(1-$B130)*'LF Projected Ratios'!E$49,$B130*(1+'LF Projected Ratios'!E$49))</f>
        <v>3.2696372309130757E-2</v>
      </c>
      <c r="E130">
        <f>IF('LF Projected Ratios'!F$49&gt;=0,$B130+(1-$B130)*'LF Projected Ratios'!F$49,$B130*(1+'LF Projected Ratios'!F$49))</f>
        <v>3.2065332744554392E-2</v>
      </c>
      <c r="F130">
        <f>IF('LF Projected Ratios'!G$49&gt;=0,$B130+(1-$B130)*'LF Projected Ratios'!G$49,$B130*(1+'LF Projected Ratios'!G$49))</f>
        <v>3.1347325273538132E-2</v>
      </c>
      <c r="G130">
        <f>IF('LF Projected Ratios'!H$49&gt;=0,$B130+(1-$B130)*'LF Projected Ratios'!H$49,$B130*(1+'LF Projected Ratios'!H$49))</f>
        <v>3.0558097044487927E-2</v>
      </c>
      <c r="H130">
        <f>IF('LF Projected Ratios'!I$49&gt;=0,$B130+(1-$B130)*'LF Projected Ratios'!I$49,$B130*(1+'LF Projected Ratios'!I$49))</f>
        <v>2.9740895097301035E-2</v>
      </c>
      <c r="I130">
        <f>IF('LF Projected Ratios'!J$49&gt;=0,$B130+(1-$B130)*'LF Projected Ratios'!J$49,$B130*(1+'LF Projected Ratios'!J$49))</f>
        <v>2.8717485548478135E-2</v>
      </c>
      <c r="J130">
        <f>IF('LF Projected Ratios'!K$49&gt;=0,$B130+(1-$B130)*'LF Projected Ratios'!K$49,$B130*(1+'LF Projected Ratios'!K$49))</f>
        <v>2.7709072900608884E-2</v>
      </c>
      <c r="K130">
        <f>IF('LF Projected Ratios'!L$49&gt;=0,$B130+(1-$B130)*'LF Projected Ratios'!L$49,$B130*(1+'LF Projected Ratios'!L$49))</f>
        <v>2.7017083335794615E-2</v>
      </c>
      <c r="L130">
        <f>IF('LF Projected Ratios'!M$49&gt;=0,$B130+(1-$B130)*'LF Projected Ratios'!M$49,$B130*(1+'LF Projected Ratios'!M$49))</f>
        <v>2.6382945337836434E-2</v>
      </c>
      <c r="M130">
        <f>IF('LF Projected Ratios'!N$49&gt;=0,$B130+(1-$B130)*'LF Projected Ratios'!N$49,$B130*(1+'LF Projected Ratios'!N$49))</f>
        <v>2.56170551411057E-2</v>
      </c>
      <c r="N130">
        <f>IF('LF Projected Ratios'!O$49&gt;=0,$B130+(1-$B130)*'LF Projected Ratios'!O$49,$B130*(1+'LF Projected Ratios'!O$49))</f>
        <v>2.485818234920224E-2</v>
      </c>
      <c r="O130">
        <f>IF('LF Projected Ratios'!P$49&gt;=0,$B130+(1-$B130)*'LF Projected Ratios'!P$49,$B130*(1+'LF Projected Ratios'!P$49))</f>
        <v>2.4106230957367469E-2</v>
      </c>
      <c r="P130">
        <f>IF('LF Projected Ratios'!Q$49&gt;=0,$B130+(1-$B130)*'LF Projected Ratios'!Q$49,$B130*(1+'LF Projected Ratios'!Q$49))</f>
        <v>2.3361106704140776E-2</v>
      </c>
      <c r="Q130">
        <f>IF('LF Projected Ratios'!R$49&gt;=0,$B130+(1-$B130)*'LF Projected Ratios'!R$49,$B130*(1+'LF Projected Ratios'!R$49))</f>
        <v>2.2622717031969143E-2</v>
      </c>
      <c r="R130">
        <f>IF('LF Projected Ratios'!S$49&gt;=0,$B130+(1-$B130)*'LF Projected Ratios'!S$49,$B130*(1+'LF Projected Ratios'!S$49))</f>
        <v>2.1890971048880097E-2</v>
      </c>
      <c r="S130">
        <f>IF('LF Projected Ratios'!T$49&gt;=0,$B130+(1-$B130)*'LF Projected Ratios'!T$49,$B130*(1+'LF Projected Ratios'!T$49))</f>
        <v>2.1165779491183333E-2</v>
      </c>
      <c r="T130">
        <f>IF('LF Projected Ratios'!U$49&gt;=0,$B130+(1-$B130)*'LF Projected Ratios'!U$49,$B130*(1+'LF Projected Ratios'!U$49))</f>
        <v>2.0447054687171756E-2</v>
      </c>
      <c r="U130">
        <f>IF('LF Projected Ratios'!V$49&gt;=0,$B130+(1-$B130)*'LF Projected Ratios'!V$49,$B130*(1+'LF Projected Ratios'!V$49))</f>
        <v>1.97347105217884E-2</v>
      </c>
      <c r="V130">
        <f>IF('LF Projected Ratios'!W$49&gt;=0,$B130+(1-$B130)*'LF Projected Ratios'!W$49,$B130*(1+'LF Projected Ratios'!W$49))</f>
        <v>1.9028662402230018E-2</v>
      </c>
      <c r="W130">
        <f>IF('LF Projected Ratios'!X$49&gt;=0,$B130+(1-$B130)*'LF Projected Ratios'!X$49,$B130*(1+'LF Projected Ratios'!X$49))</f>
        <v>1.8328827224459228E-2</v>
      </c>
      <c r="X130">
        <f>IF('LF Projected Ratios'!Y$49&gt;=0,$B130+(1-$B130)*'LF Projected Ratios'!Y$49,$B130*(1+'LF Projected Ratios'!Y$49))</f>
        <v>1.7635123340596623E-2</v>
      </c>
      <c r="Y130">
        <f>IF('LF Projected Ratios'!Z$49&gt;=0,$B130+(1-$B130)*'LF Projected Ratios'!Z$49,$B130*(1+'LF Projected Ratios'!Z$49))</f>
        <v>1.694747052716615E-2</v>
      </c>
      <c r="Z130">
        <f>IF('LF Projected Ratios'!AA$49&gt;=0,$B130+(1-$B130)*'LF Projected Ratios'!AA$49,$B130*(1+'LF Projected Ratios'!AA$49))</f>
        <v>1.62657899541678E-2</v>
      </c>
      <c r="AA130">
        <f>IF('LF Projected Ratios'!AB$49&gt;=0,$B130+(1-$B130)*'LF Projected Ratios'!AB$49,$B130*(1+'LF Projected Ratios'!AB$49))</f>
        <v>1.5590004154952979E-2</v>
      </c>
      <c r="AB130">
        <f>IF('LF Projected Ratios'!AC$49&gt;=0,$B130+(1-$B130)*'LF Projected Ratios'!AC$49,$B130*(1+'LF Projected Ratios'!AC$49))</f>
        <v>1.4920036996877429E-2</v>
      </c>
      <c r="AC130">
        <f>IF('LF Projected Ratios'!AD$49&gt;=0,$B130+(1-$B130)*'LF Projected Ratios'!AD$49,$B130*(1+'LF Projected Ratios'!AD$49))</f>
        <v>1.4255813652709087E-2</v>
      </c>
      <c r="AD130">
        <f>IF('LF Projected Ratios'!AE$49&gt;=0,$B130+(1-$B130)*'LF Projected Ratios'!AE$49,$B130*(1+'LF Projected Ratios'!AE$49))</f>
        <v>1.3597260572769117E-2</v>
      </c>
      <c r="AE130">
        <f>IF('LF Projected Ratios'!AF$49&gt;=0,$B130+(1-$B130)*'LF Projected Ratios'!AF$49,$B130*(1+'LF Projected Ratios'!AF$49))</f>
        <v>1.2944305457781819E-2</v>
      </c>
      <c r="AF130">
        <f>IF('LF Projected Ratios'!AG$49&gt;=0,$B130+(1-$B130)*'LF Projected Ratios'!AG$49,$B130*(1+'LF Projected Ratios'!AG$49))</f>
        <v>1.2296877232415097E-2</v>
      </c>
    </row>
    <row r="131" spans="1:32" x14ac:dyDescent="0.2">
      <c r="A131" s="6" t="s">
        <v>54</v>
      </c>
      <c r="B131" s="28">
        <f t="shared" si="0"/>
        <v>8.7633598478608521E-2</v>
      </c>
      <c r="C131">
        <f>IF('LF Projected Ratios'!D$49&gt;=0,$B131+(1-$B131)*'LF Projected Ratios'!D$49,$B131*(1+'LF Projected Ratios'!D$49))</f>
        <v>8.5173872548287274E-2</v>
      </c>
      <c r="D131">
        <f>IF('LF Projected Ratios'!E$49&gt;=0,$B131+(1-$B131)*'LF Projected Ratios'!E$49,$B131*(1+'LF Projected Ratios'!E$49))</f>
        <v>8.3585854486491487E-2</v>
      </c>
      <c r="E131">
        <f>IF('LF Projected Ratios'!F$49&gt;=0,$B131+(1-$B131)*'LF Projected Ratios'!F$49,$B131*(1+'LF Projected Ratios'!F$49))</f>
        <v>8.1972648571131609E-2</v>
      </c>
      <c r="F131">
        <f>IF('LF Projected Ratios'!G$49&gt;=0,$B131+(1-$B131)*'LF Projected Ratios'!G$49,$B131*(1+'LF Projected Ratios'!G$49))</f>
        <v>8.0137115643345025E-2</v>
      </c>
      <c r="G131">
        <f>IF('LF Projected Ratios'!H$49&gt;=0,$B131+(1-$B131)*'LF Projected Ratios'!H$49,$B131*(1+'LF Projected Ratios'!H$49))</f>
        <v>7.8119512121880369E-2</v>
      </c>
      <c r="H131">
        <f>IF('LF Projected Ratios'!I$49&gt;=0,$B131+(1-$B131)*'LF Projected Ratios'!I$49,$B131*(1+'LF Projected Ratios'!I$49))</f>
        <v>7.6030395861586067E-2</v>
      </c>
      <c r="I131">
        <f>IF('LF Projected Ratios'!J$49&gt;=0,$B131+(1-$B131)*'LF Projected Ratios'!J$49,$B131*(1+'LF Projected Ratios'!J$49))</f>
        <v>7.3414125138362499E-2</v>
      </c>
      <c r="J131">
        <f>IF('LF Projected Ratios'!K$49&gt;=0,$B131+(1-$B131)*'LF Projected Ratios'!K$49,$B131*(1+'LF Projected Ratios'!K$49))</f>
        <v>7.0836192881835111E-2</v>
      </c>
      <c r="K131">
        <f>IF('LF Projected Ratios'!L$49&gt;=0,$B131+(1-$B131)*'LF Projected Ratios'!L$49,$B131*(1+'LF Projected Ratios'!L$49))</f>
        <v>6.9067172804504279E-2</v>
      </c>
      <c r="L131">
        <f>IF('LF Projected Ratios'!M$49&gt;=0,$B131+(1-$B131)*'LF Projected Ratios'!M$49,$B131*(1+'LF Projected Ratios'!M$49))</f>
        <v>6.7446045973657498E-2</v>
      </c>
      <c r="M131">
        <f>IF('LF Projected Ratios'!N$49&gt;=0,$B131+(1-$B131)*'LF Projected Ratios'!N$49,$B131*(1+'LF Projected Ratios'!N$49))</f>
        <v>6.5488104403525343E-2</v>
      </c>
      <c r="N131">
        <f>IF('LF Projected Ratios'!O$49&gt;=0,$B131+(1-$B131)*'LF Projected Ratios'!O$49,$B131*(1+'LF Projected Ratios'!O$49))</f>
        <v>6.3548102309161913E-2</v>
      </c>
      <c r="O131">
        <f>IF('LF Projected Ratios'!P$49&gt;=0,$B131+(1-$B131)*'LF Projected Ratios'!P$49,$B131*(1+'LF Projected Ratios'!P$49))</f>
        <v>6.1625794261511505E-2</v>
      </c>
      <c r="P131">
        <f>IF('LF Projected Ratios'!Q$49&gt;=0,$B131+(1-$B131)*'LF Projected Ratios'!Q$49,$B131*(1+'LF Projected Ratios'!Q$49))</f>
        <v>5.9720939288130576E-2</v>
      </c>
      <c r="Q131">
        <f>IF('LF Projected Ratios'!R$49&gt;=0,$B131+(1-$B131)*'LF Projected Ratios'!R$49,$B131*(1+'LF Projected Ratios'!R$49))</f>
        <v>5.7833300772489174E-2</v>
      </c>
      <c r="R131">
        <f>IF('LF Projected Ratios'!S$49&gt;=0,$B131+(1-$B131)*'LF Projected Ratios'!S$49,$B131*(1+'LF Projected Ratios'!S$49))</f>
        <v>5.5962646355990638E-2</v>
      </c>
      <c r="S131">
        <f>IF('LF Projected Ratios'!T$49&gt;=0,$B131+(1-$B131)*'LF Projected Ratios'!T$49,$B131*(1+'LF Projected Ratios'!T$49))</f>
        <v>5.4108747842621131E-2</v>
      </c>
      <c r="T131">
        <f>IF('LF Projected Ratios'!U$49&gt;=0,$B131+(1-$B131)*'LF Projected Ratios'!U$49,$B131*(1+'LF Projected Ratios'!U$49))</f>
        <v>5.2271381106153932E-2</v>
      </c>
      <c r="U131">
        <f>IF('LF Projected Ratios'!V$49&gt;=0,$B131+(1-$B131)*'LF Projected Ratios'!V$49,$B131*(1+'LF Projected Ratios'!V$49))</f>
        <v>5.0450325999823166E-2</v>
      </c>
      <c r="V131">
        <f>IF('LF Projected Ratios'!W$49&gt;=0,$B131+(1-$B131)*'LF Projected Ratios'!W$49,$B131*(1+'LF Projected Ratios'!W$49))</f>
        <v>4.8645366268391832E-2</v>
      </c>
      <c r="W131">
        <f>IF('LF Projected Ratios'!X$49&gt;=0,$B131+(1-$B131)*'LF Projected Ratios'!X$49,$B131*(1+'LF Projected Ratios'!X$49))</f>
        <v>4.685628946254259E-2</v>
      </c>
      <c r="X131">
        <f>IF('LF Projected Ratios'!Y$49&gt;=0,$B131+(1-$B131)*'LF Projected Ratios'!Y$49,$B131*(1+'LF Projected Ratios'!Y$49))</f>
        <v>4.5082886855518166E-2</v>
      </c>
      <c r="Y131">
        <f>IF('LF Projected Ratios'!Z$49&gt;=0,$B131+(1-$B131)*'LF Projected Ratios'!Z$49,$B131*(1+'LF Projected Ratios'!Z$49))</f>
        <v>4.3324953361942954E-2</v>
      </c>
      <c r="Z131">
        <f>IF('LF Projected Ratios'!AA$49&gt;=0,$B131+(1-$B131)*'LF Projected Ratios'!AA$49,$B131*(1+'LF Projected Ratios'!AA$49))</f>
        <v>4.1582287458759665E-2</v>
      </c>
      <c r="AA131">
        <f>IF('LF Projected Ratios'!AB$49&gt;=0,$B131+(1-$B131)*'LF Projected Ratios'!AB$49,$B131*(1+'LF Projected Ratios'!AB$49))</f>
        <v>3.985469110821796E-2</v>
      </c>
      <c r="AB131">
        <f>IF('LF Projected Ratios'!AC$49&gt;=0,$B131+(1-$B131)*'LF Projected Ratios'!AC$49,$B131*(1+'LF Projected Ratios'!AC$49))</f>
        <v>3.8141969682850753E-2</v>
      </c>
      <c r="AC131">
        <f>IF('LF Projected Ratios'!AD$49&gt;=0,$B131+(1-$B131)*'LF Projected Ratios'!AD$49,$B131*(1+'LF Projected Ratios'!AD$49))</f>
        <v>3.6443931892380606E-2</v>
      </c>
      <c r="AD131">
        <f>IF('LF Projected Ratios'!AE$49&gt;=0,$B131+(1-$B131)*'LF Projected Ratios'!AE$49,$B131*(1+'LF Projected Ratios'!AE$49))</f>
        <v>3.4760389712500263E-2</v>
      </c>
      <c r="AE131">
        <f>IF('LF Projected Ratios'!AF$49&gt;=0,$B131+(1-$B131)*'LF Projected Ratios'!AF$49,$B131*(1+'LF Projected Ratios'!AF$49))</f>
        <v>3.3091158315465517E-2</v>
      </c>
      <c r="AF131">
        <f>IF('LF Projected Ratios'!AG$49&gt;=0,$B131+(1-$B131)*'LF Projected Ratios'!AG$49,$B131*(1+'LF Projected Ratios'!AG$49))</f>
        <v>3.1436056002453319E-2</v>
      </c>
    </row>
    <row r="132" spans="1:32" x14ac:dyDescent="0.2">
      <c r="A132" s="6" t="s">
        <v>55</v>
      </c>
      <c r="B132" s="28">
        <f t="shared" si="0"/>
        <v>9.3772405409388193E-2</v>
      </c>
      <c r="C132">
        <f>IF('LF Projected Ratios'!D$49&gt;=0,$B132+(1-$B132)*'LF Projected Ratios'!D$49,$B132*(1+'LF Projected Ratios'!D$49))</f>
        <v>9.114037361863192E-2</v>
      </c>
      <c r="D132">
        <f>IF('LF Projected Ratios'!E$49&gt;=0,$B132+(1-$B132)*'LF Projected Ratios'!E$49,$B132*(1+'LF Projected Ratios'!E$49))</f>
        <v>8.9441113562290675E-2</v>
      </c>
      <c r="E132">
        <f>IF('LF Projected Ratios'!F$49&gt;=0,$B132+(1-$B132)*'LF Projected Ratios'!F$49,$B132*(1+'LF Projected Ratios'!F$49))</f>
        <v>8.771490122215865E-2</v>
      </c>
      <c r="F132">
        <f>IF('LF Projected Ratios'!G$49&gt;=0,$B132+(1-$B132)*'LF Projected Ratios'!G$49,$B132*(1+'LF Projected Ratios'!G$49))</f>
        <v>8.5750787676271339E-2</v>
      </c>
      <c r="G132">
        <f>IF('LF Projected Ratios'!H$49&gt;=0,$B132+(1-$B132)*'LF Projected Ratios'!H$49,$B132*(1+'LF Projected Ratios'!H$49))</f>
        <v>8.3591849339209032E-2</v>
      </c>
      <c r="H132">
        <f>IF('LF Projected Ratios'!I$49&gt;=0,$B132+(1-$B132)*'LF Projected Ratios'!I$49,$B132*(1+'LF Projected Ratios'!I$49))</f>
        <v>8.135638873609935E-2</v>
      </c>
      <c r="I132">
        <f>IF('LF Projected Ratios'!J$49&gt;=0,$B132+(1-$B132)*'LF Projected Ratios'!J$49,$B132*(1+'LF Projected Ratios'!J$49))</f>
        <v>7.8556846058655594E-2</v>
      </c>
      <c r="J132">
        <f>IF('LF Projected Ratios'!K$49&gt;=0,$B132+(1-$B132)*'LF Projected Ratios'!K$49,$B132*(1+'LF Projected Ratios'!K$49))</f>
        <v>7.579832748959292E-2</v>
      </c>
      <c r="K132">
        <f>IF('LF Projected Ratios'!L$49&gt;=0,$B132+(1-$B132)*'LF Projected Ratios'!L$49,$B132*(1+'LF Projected Ratios'!L$49))</f>
        <v>7.3905386075013138E-2</v>
      </c>
      <c r="L132">
        <f>IF('LF Projected Ratios'!M$49&gt;=0,$B132+(1-$B132)*'LF Projected Ratios'!M$49,$B132*(1+'LF Projected Ratios'!M$49))</f>
        <v>7.2170697952633811E-2</v>
      </c>
      <c r="M132">
        <f>IF('LF Projected Ratios'!N$49&gt;=0,$B132+(1-$B132)*'LF Projected Ratios'!N$49,$B132*(1+'LF Projected Ratios'!N$49))</f>
        <v>7.0075600936537363E-2</v>
      </c>
      <c r="N132">
        <f>IF('LF Projected Ratios'!O$49&gt;=0,$B132+(1-$B132)*'LF Projected Ratios'!O$49,$B132*(1+'LF Projected Ratios'!O$49))</f>
        <v>6.7999700071504229E-2</v>
      </c>
      <c r="O132">
        <f>IF('LF Projected Ratios'!P$49&gt;=0,$B132+(1-$B132)*'LF Projected Ratios'!P$49,$B132*(1+'LF Projected Ratios'!P$49))</f>
        <v>6.5942732735967902E-2</v>
      </c>
      <c r="P132">
        <f>IF('LF Projected Ratios'!Q$49&gt;=0,$B132+(1-$B132)*'LF Projected Ratios'!Q$49,$B132*(1+'LF Projected Ratios'!Q$49))</f>
        <v>6.3904441077163462E-2</v>
      </c>
      <c r="Q132">
        <f>IF('LF Projected Ratios'!R$49&gt;=0,$B132+(1-$B132)*'LF Projected Ratios'!R$49,$B132*(1+'LF Projected Ratios'!R$49))</f>
        <v>6.1884571903374951E-2</v>
      </c>
      <c r="R132">
        <f>IF('LF Projected Ratios'!S$49&gt;=0,$B132+(1-$B132)*'LF Projected Ratios'!S$49,$B132*(1+'LF Projected Ratios'!S$49))</f>
        <v>5.9882876579091505E-2</v>
      </c>
      <c r="S132">
        <f>IF('LF Projected Ratios'!T$49&gt;=0,$B132+(1-$B132)*'LF Projected Ratios'!T$49,$B132*(1+'LF Projected Ratios'!T$49))</f>
        <v>5.7899110922977504E-2</v>
      </c>
      <c r="T132">
        <f>IF('LF Projected Ratios'!U$49&gt;=0,$B132+(1-$B132)*'LF Projected Ratios'!U$49,$B132*(1+'LF Projected Ratios'!U$49))</f>
        <v>5.5933035108576439E-2</v>
      </c>
      <c r="U132">
        <f>IF('LF Projected Ratios'!V$49&gt;=0,$B132+(1-$B132)*'LF Projected Ratios'!V$49,$B132*(1+'LF Projected Ratios'!V$49))</f>
        <v>5.398441356765718E-2</v>
      </c>
      <c r="V132">
        <f>IF('LF Projected Ratios'!W$49&gt;=0,$B132+(1-$B132)*'LF Projected Ratios'!W$49,$B132*(1+'LF Projected Ratios'!W$49))</f>
        <v>5.2053014896122372E-2</v>
      </c>
      <c r="W132">
        <f>IF('LF Projected Ratios'!X$49&gt;=0,$B132+(1-$B132)*'LF Projected Ratios'!X$49,$B132*(1+'LF Projected Ratios'!X$49))</f>
        <v>5.0138611762402141E-2</v>
      </c>
      <c r="X132">
        <f>IF('LF Projected Ratios'!Y$49&gt;=0,$B132+(1-$B132)*'LF Projected Ratios'!Y$49,$B132*(1+'LF Projected Ratios'!Y$49))</f>
        <v>4.8240980818255154E-2</v>
      </c>
      <c r="Y132">
        <f>IF('LF Projected Ratios'!Z$49&gt;=0,$B132+(1-$B132)*'LF Projected Ratios'!Z$49,$B132*(1+'LF Projected Ratios'!Z$49))</f>
        <v>4.6359902611903557E-2</v>
      </c>
      <c r="Z132">
        <f>IF('LF Projected Ratios'!AA$49&gt;=0,$B132+(1-$B132)*'LF Projected Ratios'!AA$49,$B132*(1+'LF Projected Ratios'!AA$49))</f>
        <v>4.4495161503431212E-2</v>
      </c>
      <c r="AA132">
        <f>IF('LF Projected Ratios'!AB$49&gt;=0,$B132+(1-$B132)*'LF Projected Ratios'!AB$49,$B132*(1+'LF Projected Ratios'!AB$49))</f>
        <v>4.2646545582377585E-2</v>
      </c>
      <c r="AB132">
        <f>IF('LF Projected Ratios'!AC$49&gt;=0,$B132+(1-$B132)*'LF Projected Ratios'!AC$49,$B132*(1+'LF Projected Ratios'!AC$49))</f>
        <v>4.081384658745861E-2</v>
      </c>
      <c r="AC132">
        <f>IF('LF Projected Ratios'!AD$49&gt;=0,$B132+(1-$B132)*'LF Projected Ratios'!AD$49,$B132*(1+'LF Projected Ratios'!AD$49))</f>
        <v>3.8996859828352777E-2</v>
      </c>
      <c r="AD132">
        <f>IF('LF Projected Ratios'!AE$49&gt;=0,$B132+(1-$B132)*'LF Projected Ratios'!AE$49,$B132*(1+'LF Projected Ratios'!AE$49))</f>
        <v>3.7195384109492725E-2</v>
      </c>
      <c r="AE132">
        <f>IF('LF Projected Ratios'!AF$49&gt;=0,$B132+(1-$B132)*'LF Projected Ratios'!AF$49,$B132*(1+'LF Projected Ratios'!AF$49))</f>
        <v>3.5409221655796047E-2</v>
      </c>
      <c r="AF132">
        <f>IF('LF Projected Ratios'!AG$49&gt;=0,$B132+(1-$B132)*'LF Projected Ratios'!AG$49,$B132*(1+'LF Projected Ratios'!AG$49))</f>
        <v>3.3638178040285023E-2</v>
      </c>
    </row>
    <row r="133" spans="1:32" x14ac:dyDescent="0.2">
      <c r="A133" s="6" t="s">
        <v>56</v>
      </c>
      <c r="B133" s="28">
        <f t="shared" si="0"/>
        <v>0.23924220274084335</v>
      </c>
      <c r="C133">
        <f>IF('LF Projected Ratios'!D$49&gt;=0,$B133+(1-$B133)*'LF Projected Ratios'!D$49,$B133*(1+'LF Projected Ratios'!D$49))</f>
        <v>0.23252708137272479</v>
      </c>
      <c r="D133">
        <f>IF('LF Projected Ratios'!E$49&gt;=0,$B133+(1-$B133)*'LF Projected Ratios'!E$49,$B133*(1+'LF Projected Ratios'!E$49))</f>
        <v>0.22819174714370752</v>
      </c>
      <c r="E133">
        <f>IF('LF Projected Ratios'!F$49&gt;=0,$B133+(1-$B133)*'LF Projected Ratios'!F$49,$B133*(1+'LF Projected Ratios'!F$49))</f>
        <v>0.22378764936197068</v>
      </c>
      <c r="F133">
        <f>IF('LF Projected Ratios'!G$49&gt;=0,$B133+(1-$B133)*'LF Projected Ratios'!G$49,$B133*(1+'LF Projected Ratios'!G$49))</f>
        <v>0.21877659254733803</v>
      </c>
      <c r="G133">
        <f>IF('LF Projected Ratios'!H$49&gt;=0,$B133+(1-$B133)*'LF Projected Ratios'!H$49,$B133*(1+'LF Projected Ratios'!H$49))</f>
        <v>0.2132684778617279</v>
      </c>
      <c r="H133">
        <f>IF('LF Projected Ratios'!I$49&gt;=0,$B133+(1-$B133)*'LF Projected Ratios'!I$49,$B133*(1+'LF Projected Ratios'!I$49))</f>
        <v>0.20756513137622981</v>
      </c>
      <c r="I133">
        <f>IF('LF Projected Ratios'!J$49&gt;=0,$B133+(1-$B133)*'LF Projected Ratios'!J$49,$B133*(1+'LF Projected Ratios'!J$49))</f>
        <v>0.20042263829530066</v>
      </c>
      <c r="J133">
        <f>IF('LF Projected Ratios'!K$49&gt;=0,$B133+(1-$B133)*'LF Projected Ratios'!K$49,$B133*(1+'LF Projected Ratios'!K$49))</f>
        <v>0.19338481031293342</v>
      </c>
      <c r="K133">
        <f>IF('LF Projected Ratios'!L$49&gt;=0,$B133+(1-$B133)*'LF Projected Ratios'!L$49,$B133*(1+'LF Projected Ratios'!L$49))</f>
        <v>0.188555335461496</v>
      </c>
      <c r="L133">
        <f>IF('LF Projected Ratios'!M$49&gt;=0,$B133+(1-$B133)*'LF Projected Ratios'!M$49,$B133*(1+'LF Projected Ratios'!M$49))</f>
        <v>0.18412961335642075</v>
      </c>
      <c r="M133">
        <f>IF('LF Projected Ratios'!N$49&gt;=0,$B133+(1-$B133)*'LF Projected Ratios'!N$49,$B133*(1+'LF Projected Ratios'!N$49))</f>
        <v>0.17878437748560772</v>
      </c>
      <c r="N133">
        <f>IF('LF Projected Ratios'!O$49&gt;=0,$B133+(1-$B133)*'LF Projected Ratios'!O$49,$B133*(1+'LF Projected Ratios'!O$49))</f>
        <v>0.17348811689109783</v>
      </c>
      <c r="O133">
        <f>IF('LF Projected Ratios'!P$49&gt;=0,$B133+(1-$B133)*'LF Projected Ratios'!P$49,$B133*(1+'LF Projected Ratios'!P$49))</f>
        <v>0.16824016154462654</v>
      </c>
      <c r="P133">
        <f>IF('LF Projected Ratios'!Q$49&gt;=0,$B133+(1-$B133)*'LF Projected Ratios'!Q$49,$B133*(1+'LF Projected Ratios'!Q$49))</f>
        <v>0.16303985358460654</v>
      </c>
      <c r="Q133">
        <f>IF('LF Projected Ratios'!R$49&gt;=0,$B133+(1-$B133)*'LF Projected Ratios'!R$49,$B133*(1+'LF Projected Ratios'!R$49))</f>
        <v>0.15788654704121793</v>
      </c>
      <c r="R133">
        <f>IF('LF Projected Ratios'!S$49&gt;=0,$B133+(1-$B133)*'LF Projected Ratios'!S$49,$B133*(1+'LF Projected Ratios'!S$49))</f>
        <v>0.15277960756891903</v>
      </c>
      <c r="S133">
        <f>IF('LF Projected Ratios'!T$49&gt;=0,$B133+(1-$B133)*'LF Projected Ratios'!T$49,$B133*(1+'LF Projected Ratios'!T$49))</f>
        <v>0.14771841218613713</v>
      </c>
      <c r="T133">
        <f>IF('LF Projected Ratios'!U$49&gt;=0,$B133+(1-$B133)*'LF Projected Ratios'!U$49,$B133*(1+'LF Projected Ratios'!U$49))</f>
        <v>0.14270234902193343</v>
      </c>
      <c r="U133">
        <f>IF('LF Projected Ratios'!V$49&gt;=0,$B133+(1-$B133)*'LF Projected Ratios'!V$49,$B133*(1+'LF Projected Ratios'!V$49))</f>
        <v>0.13773081706940973</v>
      </c>
      <c r="V133">
        <f>IF('LF Projected Ratios'!W$49&gt;=0,$B133+(1-$B133)*'LF Projected Ratios'!W$49,$B133*(1+'LF Projected Ratios'!W$49))</f>
        <v>0.13280322594565186</v>
      </c>
      <c r="W133">
        <f>IF('LF Projected Ratios'!X$49&gt;=0,$B133+(1-$B133)*'LF Projected Ratios'!X$49,$B133*(1+'LF Projected Ratios'!X$49))</f>
        <v>0.1279189956580139</v>
      </c>
      <c r="X133">
        <f>IF('LF Projected Ratios'!Y$49&gt;=0,$B133+(1-$B133)*'LF Projected Ratios'!Y$49,$B133*(1+'LF Projected Ratios'!Y$49))</f>
        <v>0.1230775563765442</v>
      </c>
      <c r="Y133">
        <f>IF('LF Projected Ratios'!Z$49&gt;=0,$B133+(1-$B133)*'LF Projected Ratios'!Z$49,$B133*(1+'LF Projected Ratios'!Z$49))</f>
        <v>0.11827834821236614</v>
      </c>
      <c r="Z133">
        <f>IF('LF Projected Ratios'!AA$49&gt;=0,$B133+(1-$B133)*'LF Projected Ratios'!AA$49,$B133*(1+'LF Projected Ratios'!AA$49))</f>
        <v>0.11352082100183283</v>
      </c>
      <c r="AA133">
        <f>IF('LF Projected Ratios'!AB$49&gt;=0,$B133+(1-$B133)*'LF Projected Ratios'!AB$49,$B133*(1+'LF Projected Ratios'!AB$49))</f>
        <v>0.10880443409628392</v>
      </c>
      <c r="AB133">
        <f>IF('LF Projected Ratios'!AC$49&gt;=0,$B133+(1-$B133)*'LF Projected Ratios'!AC$49,$B133*(1+'LF Projected Ratios'!AC$49))</f>
        <v>0.10412865615722885</v>
      </c>
      <c r="AC133">
        <f>IF('LF Projected Ratios'!AD$49&gt;=0,$B133+(1-$B133)*'LF Projected Ratios'!AD$49,$B133*(1+'LF Projected Ratios'!AD$49))</f>
        <v>9.9492964956799185E-2</v>
      </c>
      <c r="AD133">
        <f>IF('LF Projected Ratios'!AE$49&gt;=0,$B133+(1-$B133)*'LF Projected Ratios'!AE$49,$B133*(1+'LF Projected Ratios'!AE$49))</f>
        <v>9.4896847183317451E-2</v>
      </c>
      <c r="AE133">
        <f>IF('LF Projected Ratios'!AF$49&gt;=0,$B133+(1-$B133)*'LF Projected Ratios'!AF$49,$B133*(1+'LF Projected Ratios'!AF$49))</f>
        <v>9.0339798251813749E-2</v>
      </c>
      <c r="AF133">
        <f>IF('LF Projected Ratios'!AG$49&gt;=0,$B133+(1-$B133)*'LF Projected Ratios'!AG$49,$B133*(1+'LF Projected Ratios'!AG$49))</f>
        <v>8.5821322119361429E-2</v>
      </c>
    </row>
    <row r="134" spans="1:32" x14ac:dyDescent="0.2">
      <c r="A134" s="6" t="s">
        <v>57</v>
      </c>
      <c r="B134" s="28">
        <f t="shared" si="0"/>
        <v>0.20066565081485138</v>
      </c>
      <c r="C134">
        <f>IF('LF Projected Ratios'!D$49&gt;=0,$B134+(1-$B134)*'LF Projected Ratios'!D$49,$B134*(1+'LF Projected Ratios'!D$49))</f>
        <v>0.19503330759029963</v>
      </c>
      <c r="D134">
        <f>IF('LF Projected Ratios'!E$49&gt;=0,$B134+(1-$B134)*'LF Projected Ratios'!E$49,$B134*(1+'LF Projected Ratios'!E$49))</f>
        <v>0.19139702329514113</v>
      </c>
      <c r="E134">
        <f>IF('LF Projected Ratios'!F$49&gt;=0,$B134+(1-$B134)*'LF Projected Ratios'!F$49,$B134*(1+'LF Projected Ratios'!F$49))</f>
        <v>0.18770306320992247</v>
      </c>
      <c r="F134">
        <f>IF('LF Projected Ratios'!G$49&gt;=0,$B134+(1-$B134)*'LF Projected Ratios'!G$49,$B134*(1+'LF Projected Ratios'!G$49))</f>
        <v>0.1835000130563185</v>
      </c>
      <c r="G134">
        <f>IF('LF Projected Ratios'!H$49&gt;=0,$B134+(1-$B134)*'LF Projected Ratios'!H$49,$B134*(1+'LF Projected Ratios'!H$49))</f>
        <v>0.17888005300960344</v>
      </c>
      <c r="H134">
        <f>IF('LF Projected Ratios'!I$49&gt;=0,$B134+(1-$B134)*'LF Projected Ratios'!I$49,$B134*(1+'LF Projected Ratios'!I$49))</f>
        <v>0.17409634126801413</v>
      </c>
      <c r="I134">
        <f>IF('LF Projected Ratios'!J$49&gt;=0,$B134+(1-$B134)*'LF Projected Ratios'!J$49,$B134*(1+'LF Projected Ratios'!J$49))</f>
        <v>0.16810553778056345</v>
      </c>
      <c r="J134">
        <f>IF('LF Projected Ratios'!K$49&gt;=0,$B134+(1-$B134)*'LF Projected Ratios'!K$49,$B134*(1+'LF Projected Ratios'!K$49))</f>
        <v>0.16220252269281785</v>
      </c>
      <c r="K134">
        <f>IF('LF Projected Ratios'!L$49&gt;=0,$B134+(1-$B134)*'LF Projected Ratios'!L$49,$B134*(1+'LF Projected Ratios'!L$49))</f>
        <v>0.15815177536205771</v>
      </c>
      <c r="L134">
        <f>IF('LF Projected Ratios'!M$49&gt;=0,$B134+(1-$B134)*'LF Projected Ratios'!M$49,$B134*(1+'LF Projected Ratios'!M$49))</f>
        <v>0.15443967776236031</v>
      </c>
      <c r="M134">
        <f>IF('LF Projected Ratios'!N$49&gt;=0,$B134+(1-$B134)*'LF Projected Ratios'!N$49,$B134*(1+'LF Projected Ratios'!N$49))</f>
        <v>0.14995633317479407</v>
      </c>
      <c r="N134">
        <f>IF('LF Projected Ratios'!O$49&gt;=0,$B134+(1-$B134)*'LF Projected Ratios'!O$49,$B134*(1+'LF Projected Ratios'!O$49))</f>
        <v>0.1455140668567832</v>
      </c>
      <c r="O134">
        <f>IF('LF Projected Ratios'!P$49&gt;=0,$B134+(1-$B134)*'LF Projected Ratios'!P$49,$B134*(1+'LF Projected Ratios'!P$49))</f>
        <v>0.14111231681861086</v>
      </c>
      <c r="P134">
        <f>IF('LF Projected Ratios'!Q$49&gt;=0,$B134+(1-$B134)*'LF Projected Ratios'!Q$49,$B134*(1+'LF Projected Ratios'!Q$49))</f>
        <v>0.13675053127542453</v>
      </c>
      <c r="Q134">
        <f>IF('LF Projected Ratios'!R$49&gt;=0,$B134+(1-$B134)*'LF Projected Ratios'!R$49,$B134*(1+'LF Projected Ratios'!R$49))</f>
        <v>0.13242816841665384</v>
      </c>
      <c r="R134">
        <f>IF('LF Projected Ratios'!S$49&gt;=0,$B134+(1-$B134)*'LF Projected Ratios'!S$49,$B134*(1+'LF Projected Ratios'!S$49))</f>
        <v>0.12814469618165272</v>
      </c>
      <c r="S134">
        <f>IF('LF Projected Ratios'!T$49&gt;=0,$B134+(1-$B134)*'LF Projected Ratios'!T$49,$B134*(1+'LF Projected Ratios'!T$49))</f>
        <v>0.12389959204136357</v>
      </c>
      <c r="T134">
        <f>IF('LF Projected Ratios'!U$49&gt;=0,$B134+(1-$B134)*'LF Projected Ratios'!U$49,$B134*(1+'LF Projected Ratios'!U$49))</f>
        <v>0.11969234278583119</v>
      </c>
      <c r="U134">
        <f>IF('LF Projected Ratios'!V$49&gt;=0,$B134+(1-$B134)*'LF Projected Ratios'!V$49,$B134*(1+'LF Projected Ratios'!V$49))</f>
        <v>0.11552244431737137</v>
      </c>
      <c r="V134">
        <f>IF('LF Projected Ratios'!W$49&gt;=0,$B134+(1-$B134)*'LF Projected Ratios'!W$49,$B134*(1+'LF Projected Ratios'!W$49))</f>
        <v>0.11138940144922212</v>
      </c>
      <c r="W134">
        <f>IF('LF Projected Ratios'!X$49&gt;=0,$B134+(1-$B134)*'LF Projected Ratios'!X$49,$B134*(1+'LF Projected Ratios'!X$49))</f>
        <v>0.1072927277095134</v>
      </c>
      <c r="X134">
        <f>IF('LF Projected Ratios'!Y$49&gt;=0,$B134+(1-$B134)*'LF Projected Ratios'!Y$49,$B134*(1+'LF Projected Ratios'!Y$49))</f>
        <v>0.10323194515038825</v>
      </c>
      <c r="Y134">
        <f>IF('LF Projected Ratios'!Z$49&gt;=0,$B134+(1-$B134)*'LF Projected Ratios'!Z$49,$B134*(1+'LF Projected Ratios'!Z$49))</f>
        <v>9.9206584162118389E-2</v>
      </c>
      <c r="Z134">
        <f>IF('LF Projected Ratios'!AA$49&gt;=0,$B134+(1-$B134)*'LF Projected Ratios'!AA$49,$B134*(1+'LF Projected Ratios'!AA$49))</f>
        <v>9.5216183292062981E-2</v>
      </c>
      <c r="AA134">
        <f>IF('LF Projected Ratios'!AB$49&gt;=0,$B134+(1-$B134)*'LF Projected Ratios'!AB$49,$B134*(1+'LF Projected Ratios'!AB$49))</f>
        <v>9.1260289068325992E-2</v>
      </c>
      <c r="AB134">
        <f>IF('LF Projected Ratios'!AC$49&gt;=0,$B134+(1-$B134)*'LF Projected Ratios'!AC$49,$B134*(1+'LF Projected Ratios'!AC$49))</f>
        <v>8.7338455827965067E-2</v>
      </c>
      <c r="AC134">
        <f>IF('LF Projected Ratios'!AD$49&gt;=0,$B134+(1-$B134)*'LF Projected Ratios'!AD$49,$B134*(1+'LF Projected Ratios'!AD$49))</f>
        <v>8.3450245549619842E-2</v>
      </c>
      <c r="AD134">
        <f>IF('LF Projected Ratios'!AE$49&gt;=0,$B134+(1-$B134)*'LF Projected Ratios'!AE$49,$B134*(1+'LF Projected Ratios'!AE$49))</f>
        <v>7.9595227690431883E-2</v>
      </c>
      <c r="AE134">
        <f>IF('LF Projected Ratios'!AF$49&gt;=0,$B134+(1-$B134)*'LF Projected Ratios'!AF$49,$B134*(1+'LF Projected Ratios'!AF$49))</f>
        <v>7.5772979027114426E-2</v>
      </c>
      <c r="AF134">
        <f>IF('LF Projected Ratios'!AG$49&gt;=0,$B134+(1-$B134)*'LF Projected Ratios'!AG$49,$B134*(1+'LF Projected Ratios'!AG$49))</f>
        <v>7.1983083501064221E-2</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3.9591315453384422E-2</v>
      </c>
      <c r="C138" s="28">
        <f>(1/(1+EXP(('S Curve Equation'!$B$11-C93*'S Curve Equation'!$B$12)*'S Curve Equation'!$B$10))+'S Curve Equation'!$B$13)*'S Curve Equation'!$B$14</f>
        <v>3.7531511039713784E-2</v>
      </c>
      <c r="D138" s="28">
        <f>(1/(1+EXP(('S Curve Equation'!$B$11-D93*'S Curve Equation'!$B$12)*'S Curve Equation'!$B$10))+'S Curve Equation'!$B$13)*'S Curve Equation'!$B$14</f>
        <v>3.624406826794517E-2</v>
      </c>
      <c r="E138" s="28">
        <f>(1/(1+EXP(('S Curve Equation'!$B$11-E93*'S Curve Equation'!$B$12)*'S Curve Equation'!$B$10))+'S Curve Equation'!$B$13)*'S Curve Equation'!$B$14</f>
        <v>3.4969351502079991E-2</v>
      </c>
      <c r="F138" s="28">
        <f>(1/(1+EXP(('S Curve Equation'!$B$11-F93*'S Curve Equation'!$B$12)*'S Curve Equation'!$B$10))+'S Curve Equation'!$B$13)*'S Curve Equation'!$B$14</f>
        <v>3.3558620081517325E-2</v>
      </c>
      <c r="G138" s="28">
        <f>(1/(1+EXP(('S Curve Equation'!$B$11-G93*'S Curve Equation'!$B$12)*'S Curve Equation'!$B$10))+'S Curve Equation'!$B$13)*'S Curve Equation'!$B$14</f>
        <v>3.2055398164130118E-2</v>
      </c>
      <c r="H138" s="28">
        <f>(1/(1+EXP(('S Curve Equation'!$B$11-H93*'S Curve Equation'!$B$12)*'S Curve Equation'!$B$10))+'S Curve Equation'!$B$13)*'S Curve Equation'!$B$14</f>
        <v>3.0549764633748609E-2</v>
      </c>
      <c r="I138" s="28">
        <f>(1/(1+EXP(('S Curve Equation'!$B$11-I93*'S Curve Equation'!$B$12)*'S Curve Equation'!$B$10))+'S Curve Equation'!$B$13)*'S Curve Equation'!$B$14</f>
        <v>2.8734840679171075E-2</v>
      </c>
      <c r="J138" s="28">
        <f>(1/(1+EXP(('S Curve Equation'!$B$11-J93*'S Curve Equation'!$B$12)*'S Curve Equation'!$B$10))+'S Curve Equation'!$B$13)*'S Curve Equation'!$B$14</f>
        <v>2.7020629679342975E-2</v>
      </c>
      <c r="K138" s="28">
        <f>(1/(1+EXP(('S Curve Equation'!$B$11-K93*'S Curve Equation'!$B$12)*'S Curve Equation'!$B$10))+'S Curve Equation'!$B$13)*'S Curve Equation'!$B$14</f>
        <v>2.5885424776194103E-2</v>
      </c>
      <c r="L138" s="28">
        <f>(1/(1+EXP(('S Curve Equation'!$B$11-L93*'S Curve Equation'!$B$12)*'S Curve Equation'!$B$10))+'S Curve Equation'!$B$13)*'S Curve Equation'!$B$14</f>
        <v>2.4873644208064188E-2</v>
      </c>
      <c r="M138" s="28">
        <f>(1/(1+EXP(('S Curve Equation'!$B$11-M93*'S Curve Equation'!$B$12)*'S Curve Equation'!$B$10))+'S Curve Equation'!$B$13)*'S Curve Equation'!$B$14</f>
        <v>2.3687048538189853E-2</v>
      </c>
      <c r="N138" s="28">
        <f>(1/(1+EXP(('S Curve Equation'!$B$11-N93*'S Curve Equation'!$B$12)*'S Curve Equation'!$B$10))+'S Curve Equation'!$B$13)*'S Curve Equation'!$B$14</f>
        <v>2.2548472157570033E-2</v>
      </c>
      <c r="O138" s="28">
        <f>(1/(1+EXP(('S Curve Equation'!$B$11-O93*'S Curve Equation'!$B$12)*'S Curve Equation'!$B$10))+'S Curve Equation'!$B$13)*'S Curve Equation'!$B$14</f>
        <v>2.145568817011791E-2</v>
      </c>
      <c r="P138" s="28">
        <f>(1/(1+EXP(('S Curve Equation'!$B$11-P93*'S Curve Equation'!$B$12)*'S Curve Equation'!$B$10))+'S Curve Equation'!$B$13)*'S Curve Equation'!$B$14</f>
        <v>2.0406582516380559E-2</v>
      </c>
      <c r="Q138" s="28">
        <f>(1/(1+EXP(('S Curve Equation'!$B$11-Q93*'S Curve Equation'!$B$12)*'S Curve Equation'!$B$10))+'S Curve Equation'!$B$13)*'S Curve Equation'!$B$14</f>
        <v>1.9399148011729182E-2</v>
      </c>
      <c r="R138" s="28">
        <f>(1/(1+EXP(('S Curve Equation'!$B$11-R93*'S Curve Equation'!$B$12)*'S Curve Equation'!$B$10))+'S Curve Equation'!$B$13)*'S Curve Equation'!$B$14</f>
        <v>1.8431478691253833E-2</v>
      </c>
      <c r="S138" s="28">
        <f>(1/(1+EXP(('S Curve Equation'!$B$11-S93*'S Curve Equation'!$B$12)*'S Curve Equation'!$B$10))+'S Curve Equation'!$B$13)*'S Curve Equation'!$B$14</f>
        <v>1.750176444841452E-2</v>
      </c>
      <c r="T138" s="28">
        <f>(1/(1+EXP(('S Curve Equation'!$B$11-T93*'S Curve Equation'!$B$12)*'S Curve Equation'!$B$10))+'S Curve Equation'!$B$13)*'S Curve Equation'!$B$14</f>
        <v>1.6608285954566822E-2</v>
      </c>
      <c r="U138" s="28">
        <f>(1/(1+EXP(('S Curve Equation'!$B$11-U93*'S Curve Equation'!$B$12)*'S Curve Equation'!$B$10))+'S Curve Equation'!$B$13)*'S Curve Equation'!$B$14</f>
        <v>1.5749409846627184E-2</v>
      </c>
      <c r="V138" s="28">
        <f>(1/(1+EXP(('S Curve Equation'!$B$11-V93*'S Curve Equation'!$B$12)*'S Curve Equation'!$B$10))+'S Curve Equation'!$B$13)*'S Curve Equation'!$B$14</f>
        <v>1.4923584170372739E-2</v>
      </c>
      <c r="W138" s="28">
        <f>(1/(1+EXP(('S Curve Equation'!$B$11-W93*'S Curve Equation'!$B$12)*'S Curve Equation'!$B$10))+'S Curve Equation'!$B$13)*'S Curve Equation'!$B$14</f>
        <v>1.4129334067157393E-2</v>
      </c>
      <c r="X138" s="28">
        <f>(1/(1+EXP(('S Curve Equation'!$B$11-X93*'S Curve Equation'!$B$12)*'S Curve Equation'!$B$10))+'S Curve Equation'!$B$13)*'S Curve Equation'!$B$14</f>
        <v>1.3365257692153755E-2</v>
      </c>
      <c r="Y138" s="28">
        <f>(1/(1+EXP(('S Curve Equation'!$B$11-Y93*'S Curve Equation'!$B$12)*'S Curve Equation'!$B$10))+'S Curve Equation'!$B$13)*'S Curve Equation'!$B$14</f>
        <v>1.2630022352598481E-2</v>
      </c>
      <c r="Z138" s="28">
        <f>(1/(1+EXP(('S Curve Equation'!$B$11-Z93*'S Curve Equation'!$B$12)*'S Curve Equation'!$B$10))+'S Curve Equation'!$B$13)*'S Curve Equation'!$B$14</f>
        <v>1.1922360854908323E-2</v>
      </c>
      <c r="AA138" s="28">
        <f>(1/(1+EXP(('S Curve Equation'!$B$11-AA93*'S Curve Equation'!$B$12)*'S Curve Equation'!$B$10))+'S Curve Equation'!$B$13)*'S Curve Equation'!$B$14</f>
        <v>1.1241068049944314E-2</v>
      </c>
      <c r="AB138" s="28">
        <f>(1/(1+EXP(('S Curve Equation'!$B$11-AB93*'S Curve Equation'!$B$12)*'S Curve Equation'!$B$10))+'S Curve Equation'!$B$13)*'S Curve Equation'!$B$14</f>
        <v>1.0584997566118713E-2</v>
      </c>
      <c r="AC138" s="28">
        <f>(1/(1+EXP(('S Curve Equation'!$B$11-AC93*'S Curve Equation'!$B$12)*'S Curve Equation'!$B$10))+'S Curve Equation'!$B$13)*'S Curve Equation'!$B$14</f>
        <v>9.953058720467171E-3</v>
      </c>
      <c r="AD138" s="28">
        <f>(1/(1+EXP(('S Curve Equation'!$B$11-AD93*'S Curve Equation'!$B$12)*'S Curve Equation'!$B$10))+'S Curve Equation'!$B$13)*'S Curve Equation'!$B$14</f>
        <v>9.3442135982339976E-3</v>
      </c>
      <c r="AE138" s="28">
        <f>(1/(1+EXP(('S Curve Equation'!$B$11-AE93*'S Curve Equation'!$B$12)*'S Curve Equation'!$B$10))+'S Curve Equation'!$B$13)*'S Curve Equation'!$B$14</f>
        <v>8.7574742919396924E-3</v>
      </c>
      <c r="AF138" s="28">
        <f>(1/(1+EXP(('S Curve Equation'!$B$11-AF93*'S Curve Equation'!$B$12)*'S Curve Equation'!$B$10))+'S Curve Equation'!$B$13)*'S Curve Equation'!$B$14</f>
        <v>8.1919002913223293E-3</v>
      </c>
    </row>
    <row r="139" spans="1:32" x14ac:dyDescent="0.2">
      <c r="A139" s="6" t="s">
        <v>94</v>
      </c>
      <c r="B139" s="28">
        <f>(1/(1+EXP(('S Curve Equation'!$B$11-B94*'S Curve Equation'!$B$12)*'S Curve Equation'!$B$10))+'S Curve Equation'!$B$13)*'S Curve Equation'!$B$14</f>
        <v>0</v>
      </c>
      <c r="C139" s="28">
        <f>(1/(1+EXP(('S Curve Equation'!$B$11-C94*'S Curve Equation'!$B$12)*'S Curve Equation'!$B$10))+'S Curve Equation'!$B$13)*'S Curve Equation'!$B$14</f>
        <v>0</v>
      </c>
      <c r="D139" s="28">
        <f>(1/(1+EXP(('S Curve Equation'!$B$11-D94*'S Curve Equation'!$B$12)*'S Curve Equation'!$B$10))+'S Curve Equation'!$B$13)*'S Curve Equation'!$B$14</f>
        <v>0</v>
      </c>
      <c r="E139" s="28">
        <f>(1/(1+EXP(('S Curve Equation'!$B$11-E94*'S Curve Equation'!$B$12)*'S Curve Equation'!$B$10))+'S Curve Equation'!$B$13)*'S Curve Equation'!$B$14</f>
        <v>0</v>
      </c>
      <c r="F139" s="28">
        <f>(1/(1+EXP(('S Curve Equation'!$B$11-F94*'S Curve Equation'!$B$12)*'S Curve Equation'!$B$10))+'S Curve Equation'!$B$13)*'S Curve Equation'!$B$14</f>
        <v>0</v>
      </c>
      <c r="G139" s="28">
        <f>(1/(1+EXP(('S Curve Equation'!$B$11-G94*'S Curve Equation'!$B$12)*'S Curve Equation'!$B$10))+'S Curve Equation'!$B$13)*'S Curve Equation'!$B$14</f>
        <v>0</v>
      </c>
      <c r="H139" s="28">
        <f>(1/(1+EXP(('S Curve Equation'!$B$11-H94*'S Curve Equation'!$B$12)*'S Curve Equation'!$B$10))+'S Curve Equation'!$B$13)*'S Curve Equation'!$B$14</f>
        <v>0</v>
      </c>
      <c r="I139" s="28">
        <f>(1/(1+EXP(('S Curve Equation'!$B$11-I94*'S Curve Equation'!$B$12)*'S Curve Equation'!$B$10))+'S Curve Equation'!$B$13)*'S Curve Equation'!$B$14</f>
        <v>0</v>
      </c>
      <c r="J139" s="28">
        <f>(1/(1+EXP(('S Curve Equation'!$B$11-J94*'S Curve Equation'!$B$12)*'S Curve Equation'!$B$10))+'S Curve Equation'!$B$13)*'S Curve Equation'!$B$14</f>
        <v>0</v>
      </c>
      <c r="K139" s="28">
        <f>(1/(1+EXP(('S Curve Equation'!$B$11-K94*'S Curve Equation'!$B$12)*'S Curve Equation'!$B$10))+'S Curve Equation'!$B$13)*'S Curve Equation'!$B$14</f>
        <v>0</v>
      </c>
      <c r="L139" s="28">
        <f>(1/(1+EXP(('S Curve Equation'!$B$11-L94*'S Curve Equation'!$B$12)*'S Curve Equation'!$B$10))+'S Curve Equation'!$B$13)*'S Curve Equation'!$B$14</f>
        <v>0</v>
      </c>
      <c r="M139" s="28">
        <f>(1/(1+EXP(('S Curve Equation'!$B$11-M94*'S Curve Equation'!$B$12)*'S Curve Equation'!$B$10))+'S Curve Equation'!$B$13)*'S Curve Equation'!$B$14</f>
        <v>0</v>
      </c>
      <c r="N139" s="28">
        <f>(1/(1+EXP(('S Curve Equation'!$B$11-N94*'S Curve Equation'!$B$12)*'S Curve Equation'!$B$10))+'S Curve Equation'!$B$13)*'S Curve Equation'!$B$14</f>
        <v>0</v>
      </c>
      <c r="O139" s="28">
        <f>(1/(1+EXP(('S Curve Equation'!$B$11-O94*'S Curve Equation'!$B$12)*'S Curve Equation'!$B$10))+'S Curve Equation'!$B$13)*'S Curve Equation'!$B$14</f>
        <v>0</v>
      </c>
      <c r="P139" s="28">
        <f>(1/(1+EXP(('S Curve Equation'!$B$11-P94*'S Curve Equation'!$B$12)*'S Curve Equation'!$B$10))+'S Curve Equation'!$B$13)*'S Curve Equation'!$B$14</f>
        <v>0</v>
      </c>
      <c r="Q139" s="28">
        <f>(1/(1+EXP(('S Curve Equation'!$B$11-Q94*'S Curve Equation'!$B$12)*'S Curve Equation'!$B$10))+'S Curve Equation'!$B$13)*'S Curve Equation'!$B$14</f>
        <v>0</v>
      </c>
      <c r="R139" s="28">
        <f>(1/(1+EXP(('S Curve Equation'!$B$11-R94*'S Curve Equation'!$B$12)*'S Curve Equation'!$B$10))+'S Curve Equation'!$B$13)*'S Curve Equation'!$B$14</f>
        <v>0</v>
      </c>
      <c r="S139" s="28">
        <f>(1/(1+EXP(('S Curve Equation'!$B$11-S94*'S Curve Equation'!$B$12)*'S Curve Equation'!$B$10))+'S Curve Equation'!$B$13)*'S Curve Equation'!$B$14</f>
        <v>0</v>
      </c>
      <c r="T139" s="28">
        <f>(1/(1+EXP(('S Curve Equation'!$B$11-T94*'S Curve Equation'!$B$12)*'S Curve Equation'!$B$10))+'S Curve Equation'!$B$13)*'S Curve Equation'!$B$14</f>
        <v>0</v>
      </c>
      <c r="U139" s="28">
        <f>(1/(1+EXP(('S Curve Equation'!$B$11-U94*'S Curve Equation'!$B$12)*'S Curve Equation'!$B$10))+'S Curve Equation'!$B$13)*'S Curve Equation'!$B$14</f>
        <v>0</v>
      </c>
      <c r="V139" s="28">
        <f>(1/(1+EXP(('S Curve Equation'!$B$11-V94*'S Curve Equation'!$B$12)*'S Curve Equation'!$B$10))+'S Curve Equation'!$B$13)*'S Curve Equation'!$B$14</f>
        <v>0</v>
      </c>
      <c r="W139" s="28">
        <f>(1/(1+EXP(('S Curve Equation'!$B$11-W94*'S Curve Equation'!$B$12)*'S Curve Equation'!$B$10))+'S Curve Equation'!$B$13)*'S Curve Equation'!$B$14</f>
        <v>0</v>
      </c>
      <c r="X139" s="28">
        <f>(1/(1+EXP(('S Curve Equation'!$B$11-X94*'S Curve Equation'!$B$12)*'S Curve Equation'!$B$10))+'S Curve Equation'!$B$13)*'S Curve Equation'!$B$14</f>
        <v>0</v>
      </c>
      <c r="Y139" s="28">
        <f>(1/(1+EXP(('S Curve Equation'!$B$11-Y94*'S Curve Equation'!$B$12)*'S Curve Equation'!$B$10))+'S Curve Equation'!$B$13)*'S Curve Equation'!$B$14</f>
        <v>0</v>
      </c>
      <c r="Z139" s="28">
        <f>(1/(1+EXP(('S Curve Equation'!$B$11-Z94*'S Curve Equation'!$B$12)*'S Curve Equation'!$B$10))+'S Curve Equation'!$B$13)*'S Curve Equation'!$B$14</f>
        <v>0</v>
      </c>
      <c r="AA139" s="28">
        <f>(1/(1+EXP(('S Curve Equation'!$B$11-AA94*'S Curve Equation'!$B$12)*'S Curve Equation'!$B$10))+'S Curve Equation'!$B$13)*'S Curve Equation'!$B$14</f>
        <v>0</v>
      </c>
      <c r="AB139" s="28">
        <f>(1/(1+EXP(('S Curve Equation'!$B$11-AB94*'S Curve Equation'!$B$12)*'S Curve Equation'!$B$10))+'S Curve Equation'!$B$13)*'S Curve Equation'!$B$14</f>
        <v>0</v>
      </c>
      <c r="AC139" s="28">
        <f>(1/(1+EXP(('S Curve Equation'!$B$11-AC94*'S Curve Equation'!$B$12)*'S Curve Equation'!$B$10))+'S Curve Equation'!$B$13)*'S Curve Equation'!$B$14</f>
        <v>0</v>
      </c>
      <c r="AD139" s="28">
        <f>(1/(1+EXP(('S Curve Equation'!$B$11-AD94*'S Curve Equation'!$B$12)*'S Curve Equation'!$B$10))+'S Curve Equation'!$B$13)*'S Curve Equation'!$B$14</f>
        <v>0</v>
      </c>
      <c r="AE139" s="28">
        <f>(1/(1+EXP(('S Curve Equation'!$B$11-AE94*'S Curve Equation'!$B$12)*'S Curve Equation'!$B$10))+'S Curve Equation'!$B$13)*'S Curve Equation'!$B$14</f>
        <v>0</v>
      </c>
      <c r="AF139" s="28">
        <f>(1/(1+EXP(('S Curve Equation'!$B$11-AF94*'S Curve Equation'!$B$12)*'S Curve Equation'!$B$10))+'S Curve Equation'!$B$13)*'S Curve Equation'!$B$14</f>
        <v>0</v>
      </c>
    </row>
    <row r="140" spans="1:32" x14ac:dyDescent="0.2">
      <c r="A140" s="6" t="s">
        <v>93</v>
      </c>
      <c r="B140" s="28">
        <f>(1/(1+EXP(('S Curve Equation'!$B$11-B95*'S Curve Equation'!$B$12)*'S Curve Equation'!$B$10))+'S Curve Equation'!$B$13)*'S Curve Equation'!$B$14</f>
        <v>0</v>
      </c>
      <c r="C140" s="28">
        <f>(1/(1+EXP(('S Curve Equation'!$B$11-C95*'S Curve Equation'!$B$12)*'S Curve Equation'!$B$10))+'S Curve Equation'!$B$13)*'S Curve Equation'!$B$14</f>
        <v>0</v>
      </c>
      <c r="D140" s="28">
        <f>(1/(1+EXP(('S Curve Equation'!$B$11-D95*'S Curve Equation'!$B$12)*'S Curve Equation'!$B$10))+'S Curve Equation'!$B$13)*'S Curve Equation'!$B$14</f>
        <v>0</v>
      </c>
      <c r="E140" s="28">
        <f>(1/(1+EXP(('S Curve Equation'!$B$11-E95*'S Curve Equation'!$B$12)*'S Curve Equation'!$B$10))+'S Curve Equation'!$B$13)*'S Curve Equation'!$B$14</f>
        <v>0</v>
      </c>
      <c r="F140" s="28">
        <f>(1/(1+EXP(('S Curve Equation'!$B$11-F95*'S Curve Equation'!$B$12)*'S Curve Equation'!$B$10))+'S Curve Equation'!$B$13)*'S Curve Equation'!$B$14</f>
        <v>0</v>
      </c>
      <c r="G140" s="28">
        <f>(1/(1+EXP(('S Curve Equation'!$B$11-G95*'S Curve Equation'!$B$12)*'S Curve Equation'!$B$10))+'S Curve Equation'!$B$13)*'S Curve Equation'!$B$14</f>
        <v>0</v>
      </c>
      <c r="H140" s="28">
        <f>(1/(1+EXP(('S Curve Equation'!$B$11-H95*'S Curve Equation'!$B$12)*'S Curve Equation'!$B$10))+'S Curve Equation'!$B$13)*'S Curve Equation'!$B$14</f>
        <v>0</v>
      </c>
      <c r="I140" s="28">
        <f>(1/(1+EXP(('S Curve Equation'!$B$11-I95*'S Curve Equation'!$B$12)*'S Curve Equation'!$B$10))+'S Curve Equation'!$B$13)*'S Curve Equation'!$B$14</f>
        <v>0</v>
      </c>
      <c r="J140" s="28">
        <f>(1/(1+EXP(('S Curve Equation'!$B$11-J95*'S Curve Equation'!$B$12)*'S Curve Equation'!$B$10))+'S Curve Equation'!$B$13)*'S Curve Equation'!$B$14</f>
        <v>0</v>
      </c>
      <c r="K140" s="28">
        <f>(1/(1+EXP(('S Curve Equation'!$B$11-K95*'S Curve Equation'!$B$12)*'S Curve Equation'!$B$10))+'S Curve Equation'!$B$13)*'S Curve Equation'!$B$14</f>
        <v>0</v>
      </c>
      <c r="L140" s="28">
        <f>(1/(1+EXP(('S Curve Equation'!$B$11-L95*'S Curve Equation'!$B$12)*'S Curve Equation'!$B$10))+'S Curve Equation'!$B$13)*'S Curve Equation'!$B$14</f>
        <v>0</v>
      </c>
      <c r="M140" s="28">
        <f>(1/(1+EXP(('S Curve Equation'!$B$11-M95*'S Curve Equation'!$B$12)*'S Curve Equation'!$B$10))+'S Curve Equation'!$B$13)*'S Curve Equation'!$B$14</f>
        <v>0</v>
      </c>
      <c r="N140" s="28">
        <f>(1/(1+EXP(('S Curve Equation'!$B$11-N95*'S Curve Equation'!$B$12)*'S Curve Equation'!$B$10))+'S Curve Equation'!$B$13)*'S Curve Equation'!$B$14</f>
        <v>0</v>
      </c>
      <c r="O140" s="28">
        <f>(1/(1+EXP(('S Curve Equation'!$B$11-O95*'S Curve Equation'!$B$12)*'S Curve Equation'!$B$10))+'S Curve Equation'!$B$13)*'S Curve Equation'!$B$14</f>
        <v>0</v>
      </c>
      <c r="P140" s="28">
        <f>(1/(1+EXP(('S Curve Equation'!$B$11-P95*'S Curve Equation'!$B$12)*'S Curve Equation'!$B$10))+'S Curve Equation'!$B$13)*'S Curve Equation'!$B$14</f>
        <v>0</v>
      </c>
      <c r="Q140" s="28">
        <f>(1/(1+EXP(('S Curve Equation'!$B$11-Q95*'S Curve Equation'!$B$12)*'S Curve Equation'!$B$10))+'S Curve Equation'!$B$13)*'S Curve Equation'!$B$14</f>
        <v>0</v>
      </c>
      <c r="R140" s="28">
        <f>(1/(1+EXP(('S Curve Equation'!$B$11-R95*'S Curve Equation'!$B$12)*'S Curve Equation'!$B$10))+'S Curve Equation'!$B$13)*'S Curve Equation'!$B$14</f>
        <v>0</v>
      </c>
      <c r="S140" s="28">
        <f>(1/(1+EXP(('S Curve Equation'!$B$11-S95*'S Curve Equation'!$B$12)*'S Curve Equation'!$B$10))+'S Curve Equation'!$B$13)*'S Curve Equation'!$B$14</f>
        <v>0</v>
      </c>
      <c r="T140" s="28">
        <f>(1/(1+EXP(('S Curve Equation'!$B$11-T95*'S Curve Equation'!$B$12)*'S Curve Equation'!$B$10))+'S Curve Equation'!$B$13)*'S Curve Equation'!$B$14</f>
        <v>0</v>
      </c>
      <c r="U140" s="28">
        <f>(1/(1+EXP(('S Curve Equation'!$B$11-U95*'S Curve Equation'!$B$12)*'S Curve Equation'!$B$10))+'S Curve Equation'!$B$13)*'S Curve Equation'!$B$14</f>
        <v>0</v>
      </c>
      <c r="V140" s="28">
        <f>(1/(1+EXP(('S Curve Equation'!$B$11-V95*'S Curve Equation'!$B$12)*'S Curve Equation'!$B$10))+'S Curve Equation'!$B$13)*'S Curve Equation'!$B$14</f>
        <v>0</v>
      </c>
      <c r="W140" s="28">
        <f>(1/(1+EXP(('S Curve Equation'!$B$11-W95*'S Curve Equation'!$B$12)*'S Curve Equation'!$B$10))+'S Curve Equation'!$B$13)*'S Curve Equation'!$B$14</f>
        <v>0</v>
      </c>
      <c r="X140" s="28">
        <f>(1/(1+EXP(('S Curve Equation'!$B$11-X95*'S Curve Equation'!$B$12)*'S Curve Equation'!$B$10))+'S Curve Equation'!$B$13)*'S Curve Equation'!$B$14</f>
        <v>0</v>
      </c>
      <c r="Y140" s="28">
        <f>(1/(1+EXP(('S Curve Equation'!$B$11-Y95*'S Curve Equation'!$B$12)*'S Curve Equation'!$B$10))+'S Curve Equation'!$B$13)*'S Curve Equation'!$B$14</f>
        <v>0</v>
      </c>
      <c r="Z140" s="28">
        <f>(1/(1+EXP(('S Curve Equation'!$B$11-Z95*'S Curve Equation'!$B$12)*'S Curve Equation'!$B$10))+'S Curve Equation'!$B$13)*'S Curve Equation'!$B$14</f>
        <v>0</v>
      </c>
      <c r="AA140" s="28">
        <f>(1/(1+EXP(('S Curve Equation'!$B$11-AA95*'S Curve Equation'!$B$12)*'S Curve Equation'!$B$10))+'S Curve Equation'!$B$13)*'S Curve Equation'!$B$14</f>
        <v>0</v>
      </c>
      <c r="AB140" s="28">
        <f>(1/(1+EXP(('S Curve Equation'!$B$11-AB95*'S Curve Equation'!$B$12)*'S Curve Equation'!$B$10))+'S Curve Equation'!$B$13)*'S Curve Equation'!$B$14</f>
        <v>0</v>
      </c>
      <c r="AC140" s="28">
        <f>(1/(1+EXP(('S Curve Equation'!$B$11-AC95*'S Curve Equation'!$B$12)*'S Curve Equation'!$B$10))+'S Curve Equation'!$B$13)*'S Curve Equation'!$B$14</f>
        <v>0</v>
      </c>
      <c r="AD140" s="28">
        <f>(1/(1+EXP(('S Curve Equation'!$B$11-AD95*'S Curve Equation'!$B$12)*'S Curve Equation'!$B$10))+'S Curve Equation'!$B$13)*'S Curve Equation'!$B$14</f>
        <v>0</v>
      </c>
      <c r="AE140" s="28">
        <f>(1/(1+EXP(('S Curve Equation'!$B$11-AE95*'S Curve Equation'!$B$12)*'S Curve Equation'!$B$10))+'S Curve Equation'!$B$13)*'S Curve Equation'!$B$14</f>
        <v>0</v>
      </c>
      <c r="AF140" s="28">
        <f>(1/(1+EXP(('S Curve Equation'!$B$11-AF95*'S Curve Equation'!$B$12)*'S Curve Equation'!$B$10))+'S Curve Equation'!$B$13)*'S Curve Equation'!$B$14</f>
        <v>0</v>
      </c>
    </row>
    <row r="141" spans="1:32" x14ac:dyDescent="0.2">
      <c r="A141" s="6" t="s">
        <v>28</v>
      </c>
      <c r="B141" s="28">
        <f>(1/(1+EXP(('S Curve Equation'!$B$11-B96*'S Curve Equation'!$B$12)*'S Curve Equation'!$B$10))+'S Curve Equation'!$B$13)*'S Curve Equation'!$B$14</f>
        <v>0</v>
      </c>
      <c r="C141" s="28">
        <f>(1/(1+EXP(('S Curve Equation'!$B$11-C96*'S Curve Equation'!$B$12)*'S Curve Equation'!$B$10))+'S Curve Equation'!$B$13)*'S Curve Equation'!$B$14</f>
        <v>0</v>
      </c>
      <c r="D141" s="28">
        <f>(1/(1+EXP(('S Curve Equation'!$B$11-D96*'S Curve Equation'!$B$12)*'S Curve Equation'!$B$10))+'S Curve Equation'!$B$13)*'S Curve Equation'!$B$14</f>
        <v>0</v>
      </c>
      <c r="E141" s="28">
        <f>(1/(1+EXP(('S Curve Equation'!$B$11-E96*'S Curve Equation'!$B$12)*'S Curve Equation'!$B$10))+'S Curve Equation'!$B$13)*'S Curve Equation'!$B$14</f>
        <v>0</v>
      </c>
      <c r="F141" s="28">
        <f>(1/(1+EXP(('S Curve Equation'!$B$11-F96*'S Curve Equation'!$B$12)*'S Curve Equation'!$B$10))+'S Curve Equation'!$B$13)*'S Curve Equation'!$B$14</f>
        <v>0</v>
      </c>
      <c r="G141" s="28">
        <f>(1/(1+EXP(('S Curve Equation'!$B$11-G96*'S Curve Equation'!$B$12)*'S Curve Equation'!$B$10))+'S Curve Equation'!$B$13)*'S Curve Equation'!$B$14</f>
        <v>0</v>
      </c>
      <c r="H141" s="28">
        <f>(1/(1+EXP(('S Curve Equation'!$B$11-H96*'S Curve Equation'!$B$12)*'S Curve Equation'!$B$10))+'S Curve Equation'!$B$13)*'S Curve Equation'!$B$14</f>
        <v>0</v>
      </c>
      <c r="I141" s="28">
        <f>(1/(1+EXP(('S Curve Equation'!$B$11-I96*'S Curve Equation'!$B$12)*'S Curve Equation'!$B$10))+'S Curve Equation'!$B$13)*'S Curve Equation'!$B$14</f>
        <v>0</v>
      </c>
      <c r="J141" s="28">
        <f>(1/(1+EXP(('S Curve Equation'!$B$11-J96*'S Curve Equation'!$B$12)*'S Curve Equation'!$B$10))+'S Curve Equation'!$B$13)*'S Curve Equation'!$B$14</f>
        <v>0</v>
      </c>
      <c r="K141" s="28">
        <f>(1/(1+EXP(('S Curve Equation'!$B$11-K96*'S Curve Equation'!$B$12)*'S Curve Equation'!$B$10))+'S Curve Equation'!$B$13)*'S Curve Equation'!$B$14</f>
        <v>0</v>
      </c>
      <c r="L141" s="28">
        <f>(1/(1+EXP(('S Curve Equation'!$B$11-L96*'S Curve Equation'!$B$12)*'S Curve Equation'!$B$10))+'S Curve Equation'!$B$13)*'S Curve Equation'!$B$14</f>
        <v>0</v>
      </c>
      <c r="M141" s="28">
        <f>(1/(1+EXP(('S Curve Equation'!$B$11-M96*'S Curve Equation'!$B$12)*'S Curve Equation'!$B$10))+'S Curve Equation'!$B$13)*'S Curve Equation'!$B$14</f>
        <v>0</v>
      </c>
      <c r="N141" s="28">
        <f>(1/(1+EXP(('S Curve Equation'!$B$11-N96*'S Curve Equation'!$B$12)*'S Curve Equation'!$B$10))+'S Curve Equation'!$B$13)*'S Curve Equation'!$B$14</f>
        <v>0</v>
      </c>
      <c r="O141" s="28">
        <f>(1/(1+EXP(('S Curve Equation'!$B$11-O96*'S Curve Equation'!$B$12)*'S Curve Equation'!$B$10))+'S Curve Equation'!$B$13)*'S Curve Equation'!$B$14</f>
        <v>0</v>
      </c>
      <c r="P141" s="28">
        <f>(1/(1+EXP(('S Curve Equation'!$B$11-P96*'S Curve Equation'!$B$12)*'S Curve Equation'!$B$10))+'S Curve Equation'!$B$13)*'S Curve Equation'!$B$14</f>
        <v>0</v>
      </c>
      <c r="Q141" s="28">
        <f>(1/(1+EXP(('S Curve Equation'!$B$11-Q96*'S Curve Equation'!$B$12)*'S Curve Equation'!$B$10))+'S Curve Equation'!$B$13)*'S Curve Equation'!$B$14</f>
        <v>0</v>
      </c>
      <c r="R141" s="28">
        <f>(1/(1+EXP(('S Curve Equation'!$B$11-R96*'S Curve Equation'!$B$12)*'S Curve Equation'!$B$10))+'S Curve Equation'!$B$13)*'S Curve Equation'!$B$14</f>
        <v>0</v>
      </c>
      <c r="S141" s="28">
        <f>(1/(1+EXP(('S Curve Equation'!$B$11-S96*'S Curve Equation'!$B$12)*'S Curve Equation'!$B$10))+'S Curve Equation'!$B$13)*'S Curve Equation'!$B$14</f>
        <v>0</v>
      </c>
      <c r="T141" s="28">
        <f>(1/(1+EXP(('S Curve Equation'!$B$11-T96*'S Curve Equation'!$B$12)*'S Curve Equation'!$B$10))+'S Curve Equation'!$B$13)*'S Curve Equation'!$B$14</f>
        <v>0</v>
      </c>
      <c r="U141" s="28">
        <f>(1/(1+EXP(('S Curve Equation'!$B$11-U96*'S Curve Equation'!$B$12)*'S Curve Equation'!$B$10))+'S Curve Equation'!$B$13)*'S Curve Equation'!$B$14</f>
        <v>0</v>
      </c>
      <c r="V141" s="28">
        <f>(1/(1+EXP(('S Curve Equation'!$B$11-V96*'S Curve Equation'!$B$12)*'S Curve Equation'!$B$10))+'S Curve Equation'!$B$13)*'S Curve Equation'!$B$14</f>
        <v>0</v>
      </c>
      <c r="W141" s="28">
        <f>(1/(1+EXP(('S Curve Equation'!$B$11-W96*'S Curve Equation'!$B$12)*'S Curve Equation'!$B$10))+'S Curve Equation'!$B$13)*'S Curve Equation'!$B$14</f>
        <v>0</v>
      </c>
      <c r="X141" s="28">
        <f>(1/(1+EXP(('S Curve Equation'!$B$11-X96*'S Curve Equation'!$B$12)*'S Curve Equation'!$B$10))+'S Curve Equation'!$B$13)*'S Curve Equation'!$B$14</f>
        <v>0</v>
      </c>
      <c r="Y141" s="28">
        <f>(1/(1+EXP(('S Curve Equation'!$B$11-Y96*'S Curve Equation'!$B$12)*'S Curve Equation'!$B$10))+'S Curve Equation'!$B$13)*'S Curve Equation'!$B$14</f>
        <v>0</v>
      </c>
      <c r="Z141" s="28">
        <f>(1/(1+EXP(('S Curve Equation'!$B$11-Z96*'S Curve Equation'!$B$12)*'S Curve Equation'!$B$10))+'S Curve Equation'!$B$13)*'S Curve Equation'!$B$14</f>
        <v>0</v>
      </c>
      <c r="AA141" s="28">
        <f>(1/(1+EXP(('S Curve Equation'!$B$11-AA96*'S Curve Equation'!$B$12)*'S Curve Equation'!$B$10))+'S Curve Equation'!$B$13)*'S Curve Equation'!$B$14</f>
        <v>0</v>
      </c>
      <c r="AB141" s="28">
        <f>(1/(1+EXP(('S Curve Equation'!$B$11-AB96*'S Curve Equation'!$B$12)*'S Curve Equation'!$B$10))+'S Curve Equation'!$B$13)*'S Curve Equation'!$B$14</f>
        <v>0</v>
      </c>
      <c r="AC141" s="28">
        <f>(1/(1+EXP(('S Curve Equation'!$B$11-AC96*'S Curve Equation'!$B$12)*'S Curve Equation'!$B$10))+'S Curve Equation'!$B$13)*'S Curve Equation'!$B$14</f>
        <v>0</v>
      </c>
      <c r="AD141" s="28">
        <f>(1/(1+EXP(('S Curve Equation'!$B$11-AD96*'S Curve Equation'!$B$12)*'S Curve Equation'!$B$10))+'S Curve Equation'!$B$13)*'S Curve Equation'!$B$14</f>
        <v>0</v>
      </c>
      <c r="AE141" s="28">
        <f>(1/(1+EXP(('S Curve Equation'!$B$11-AE96*'S Curve Equation'!$B$12)*'S Curve Equation'!$B$10))+'S Curve Equation'!$B$13)*'S Curve Equation'!$B$14</f>
        <v>0</v>
      </c>
      <c r="AF141" s="28">
        <f>(1/(1+EXP(('S Curve Equation'!$B$11-AF96*'S Curve Equation'!$B$12)*'S Curve Equation'!$B$10))+'S Curve Equation'!$B$13)*'S Curve Equation'!$B$14</f>
        <v>0</v>
      </c>
    </row>
    <row r="142" spans="1:32" x14ac:dyDescent="0.2">
      <c r="A142" s="6" t="s">
        <v>29</v>
      </c>
      <c r="B142" s="28">
        <f>(1/(1+EXP(('S Curve Equation'!$B$11-B97*'S Curve Equation'!$B$12)*'S Curve Equation'!$B$10))+'S Curve Equation'!$B$13)*'S Curve Equation'!$B$14</f>
        <v>9.5923261390887266E-3</v>
      </c>
      <c r="C142" s="28">
        <f>(1/(1+EXP(('S Curve Equation'!$B$11-C97*'S Curve Equation'!$B$12)*'S Curve Equation'!$B$10))+'S Curve Equation'!$B$13)*'S Curve Equation'!$B$14</f>
        <v>9.2363963590321157E-3</v>
      </c>
      <c r="D142" s="28">
        <f>(1/(1+EXP(('S Curve Equation'!$B$11-D97*'S Curve Equation'!$B$12)*'S Curve Equation'!$B$10))+'S Curve Equation'!$B$13)*'S Curve Equation'!$B$14</f>
        <v>9.0097778285268045E-3</v>
      </c>
      <c r="E142" s="28">
        <f>(1/(1+EXP(('S Curve Equation'!$B$11-E97*'S Curve Equation'!$B$12)*'S Curve Equation'!$B$10))+'S Curve Equation'!$B$13)*'S Curve Equation'!$B$14</f>
        <v>8.78208221810221E-3</v>
      </c>
      <c r="F142" s="28">
        <f>(1/(1+EXP(('S Curve Equation'!$B$11-F97*'S Curve Equation'!$B$12)*'S Curve Equation'!$B$10))+'S Curve Equation'!$B$13)*'S Curve Equation'!$B$14</f>
        <v>8.5260581490964604E-3</v>
      </c>
      <c r="G142" s="28">
        <f>(1/(1+EXP(('S Curve Equation'!$B$11-G97*'S Curve Equation'!$B$12)*'S Curve Equation'!$B$10))+'S Curve Equation'!$B$13)*'S Curve Equation'!$B$14</f>
        <v>8.2483416662150026E-3</v>
      </c>
      <c r="H142" s="28">
        <f>(1/(1+EXP(('S Curve Equation'!$B$11-H97*'S Curve Equation'!$B$12)*'S Curve Equation'!$B$10))+'S Curve Equation'!$B$13)*'S Curve Equation'!$B$14</f>
        <v>7.9648154247951332E-3</v>
      </c>
      <c r="I142" s="28">
        <f>(1/(1+EXP(('S Curve Equation'!$B$11-I97*'S Curve Equation'!$B$12)*'S Curve Equation'!$B$10))+'S Curve Equation'!$B$13)*'S Curve Equation'!$B$14</f>
        <v>7.6154489070593039E-3</v>
      </c>
      <c r="J142" s="28">
        <f>(1/(1+EXP(('S Curve Equation'!$B$11-J97*'S Curve Equation'!$B$12)*'S Curve Equation'!$B$10))+'S Curve Equation'!$B$13)*'S Curve Equation'!$B$14</f>
        <v>7.2773062981416042E-3</v>
      </c>
      <c r="K142" s="28">
        <f>(1/(1+EXP(('S Curve Equation'!$B$11-K97*'S Curve Equation'!$B$12)*'S Curve Equation'!$B$10))+'S Curve Equation'!$B$13)*'S Curve Equation'!$B$14</f>
        <v>7.0487193214025905E-3</v>
      </c>
      <c r="L142" s="28">
        <f>(1/(1+EXP(('S Curve Equation'!$B$11-L97*'S Curve Equation'!$B$12)*'S Curve Equation'!$B$10))+'S Curve Equation'!$B$13)*'S Curve Equation'!$B$14</f>
        <v>6.8416774648360421E-3</v>
      </c>
      <c r="M142" s="28">
        <f>(1/(1+EXP(('S Curve Equation'!$B$11-M97*'S Curve Equation'!$B$12)*'S Curve Equation'!$B$10))+'S Curve Equation'!$B$13)*'S Curve Equation'!$B$14</f>
        <v>6.5946874542821736E-3</v>
      </c>
      <c r="N142" s="28">
        <f>(1/(1+EXP(('S Curve Equation'!$B$11-N97*'S Curve Equation'!$B$12)*'S Curve Equation'!$B$10))+'S Curve Equation'!$B$13)*'S Curve Equation'!$B$14</f>
        <v>6.3532310413797746E-3</v>
      </c>
      <c r="O142" s="28">
        <f>(1/(1+EXP(('S Curve Equation'!$B$11-O97*'S Curve Equation'!$B$12)*'S Curve Equation'!$B$10))+'S Curve Equation'!$B$13)*'S Curve Equation'!$B$14</f>
        <v>6.1171468012804556E-3</v>
      </c>
      <c r="P142" s="28">
        <f>(1/(1+EXP(('S Curve Equation'!$B$11-P97*'S Curve Equation'!$B$12)*'S Curve Equation'!$B$10))+'S Curve Equation'!$B$13)*'S Curve Equation'!$B$14</f>
        <v>5.8862790021152423E-3</v>
      </c>
      <c r="Q142" s="28">
        <f>(1/(1+EXP(('S Curve Equation'!$B$11-Q97*'S Curve Equation'!$B$12)*'S Curve Equation'!$B$10))+'S Curve Equation'!$B$13)*'S Curve Equation'!$B$14</f>
        <v>5.6604773723130525E-3</v>
      </c>
      <c r="R142" s="28">
        <f>(1/(1+EXP(('S Curve Equation'!$B$11-R97*'S Curve Equation'!$B$12)*'S Curve Equation'!$B$10))+'S Curve Equation'!$B$13)*'S Curve Equation'!$B$14</f>
        <v>5.4395968786343073E-3</v>
      </c>
      <c r="S142" s="28">
        <f>(1/(1+EXP(('S Curve Equation'!$B$11-S97*'S Curve Equation'!$B$12)*'S Curve Equation'!$B$10))+'S Curve Equation'!$B$13)*'S Curve Equation'!$B$14</f>
        <v>5.2234975143743388E-3</v>
      </c>
      <c r="T142" s="28">
        <f>(1/(1+EXP(('S Curve Equation'!$B$11-T97*'S Curve Equation'!$B$12)*'S Curve Equation'!$B$10))+'S Curve Equation'!$B$13)*'S Curve Equation'!$B$14</f>
        <v>5.0120440972237406E-3</v>
      </c>
      <c r="U142" s="28">
        <f>(1/(1+EXP(('S Curve Equation'!$B$11-U97*'S Curve Equation'!$B$12)*'S Curve Equation'!$B$10))+'S Curve Equation'!$B$13)*'S Curve Equation'!$B$14</f>
        <v>4.8051060762980373E-3</v>
      </c>
      <c r="V142" s="28">
        <f>(1/(1+EXP(('S Curve Equation'!$B$11-V97*'S Curve Equation'!$B$12)*'S Curve Equation'!$B$10))+'S Curve Equation'!$B$13)*'S Curve Equation'!$B$14</f>
        <v>4.6025573478778196E-3</v>
      </c>
      <c r="W142" s="28">
        <f>(1/(1+EXP(('S Curve Equation'!$B$11-W97*'S Curve Equation'!$B$12)*'S Curve Equation'!$B$10))+'S Curve Equation'!$B$13)*'S Curve Equation'!$B$14</f>
        <v>4.4042760794246304E-3</v>
      </c>
      <c r="X142" s="28">
        <f>(1/(1+EXP(('S Curve Equation'!$B$11-X97*'S Curve Equation'!$B$12)*'S Curve Equation'!$B$10))+'S Curve Equation'!$B$13)*'S Curve Equation'!$B$14</f>
        <v>4.2101445414616081E-3</v>
      </c>
      <c r="Y142" s="28">
        <f>(1/(1+EXP(('S Curve Equation'!$B$11-Y97*'S Curve Equation'!$B$12)*'S Curve Equation'!$B$10))+'S Curve Equation'!$B$13)*'S Curve Equation'!$B$14</f>
        <v>4.0200489469300249E-3</v>
      </c>
      <c r="Z142" s="28">
        <f>(1/(1+EXP(('S Curve Equation'!$B$11-Z97*'S Curve Equation'!$B$12)*'S Curve Equation'!$B$10))+'S Curve Equation'!$B$13)*'S Curve Equation'!$B$14</f>
        <v>3.8338792976539411E-3</v>
      </c>
      <c r="AA142" s="28">
        <f>(1/(1+EXP(('S Curve Equation'!$B$11-AA97*'S Curve Equation'!$B$12)*'S Curve Equation'!$B$10))+'S Curve Equation'!$B$13)*'S Curve Equation'!$B$14</f>
        <v>3.6515292375647141E-3</v>
      </c>
      <c r="AB142" s="28">
        <f>(1/(1+EXP(('S Curve Equation'!$B$11-AB97*'S Curve Equation'!$B$12)*'S Curve Equation'!$B$10))+'S Curve Equation'!$B$13)*'S Curve Equation'!$B$14</f>
        <v>3.4728959123558087E-3</v>
      </c>
      <c r="AC142" s="28">
        <f>(1/(1+EXP(('S Curve Equation'!$B$11-AC97*'S Curve Equation'!$B$12)*'S Curve Equation'!$B$10))+'S Curve Equation'!$B$13)*'S Curve Equation'!$B$14</f>
        <v>3.2978798352556664E-3</v>
      </c>
      <c r="AD142" s="28">
        <f>(1/(1+EXP(('S Curve Equation'!$B$11-AD97*'S Curve Equation'!$B$12)*'S Curve Equation'!$B$10))+'S Curve Equation'!$B$13)*'S Curve Equation'!$B$14</f>
        <v>3.126384758623561E-3</v>
      </c>
      <c r="AE142" s="28">
        <f>(1/(1+EXP(('S Curve Equation'!$B$11-AE97*'S Curve Equation'!$B$12)*'S Curve Equation'!$B$10))+'S Curve Equation'!$B$13)*'S Curve Equation'!$B$14</f>
        <v>2.9583175510875743E-3</v>
      </c>
      <c r="AF142" s="28">
        <f>(1/(1+EXP(('S Curve Equation'!$B$11-AF97*'S Curve Equation'!$B$12)*'S Curve Equation'!$B$10))+'S Curve Equation'!$B$13)*'S Curve Equation'!$B$14</f>
        <v>2.7935880799601835E-3</v>
      </c>
    </row>
    <row r="143" spans="1:32" x14ac:dyDescent="0.2">
      <c r="A143" s="6" t="s">
        <v>30</v>
      </c>
      <c r="B143" s="28">
        <f>(1/(1+EXP(('S Curve Equation'!$B$11-B98*'S Curve Equation'!$B$12)*'S Curve Equation'!$B$10))+'S Curve Equation'!$B$13)*'S Curve Equation'!$B$14</f>
        <v>2.299437915176291E-2</v>
      </c>
      <c r="C143" s="28">
        <f>(1/(1+EXP(('S Curve Equation'!$B$11-C98*'S Curve Equation'!$B$12)*'S Curve Equation'!$B$10))+'S Curve Equation'!$B$13)*'S Curve Equation'!$B$14</f>
        <v>2.1954064054154263E-2</v>
      </c>
      <c r="D143" s="28">
        <f>(1/(1+EXP(('S Curve Equation'!$B$11-D98*'S Curve Equation'!$B$12)*'S Curve Equation'!$B$10))+'S Curve Equation'!$B$13)*'S Curve Equation'!$B$14</f>
        <v>2.1298730867498158E-2</v>
      </c>
      <c r="E143" s="28">
        <f>(1/(1+EXP(('S Curve Equation'!$B$11-E98*'S Curve Equation'!$B$12)*'S Curve Equation'!$B$10))+'S Curve Equation'!$B$13)*'S Curve Equation'!$B$14</f>
        <v>2.0645824818439379E-2</v>
      </c>
      <c r="F143" s="28">
        <f>(1/(1+EXP(('S Curve Equation'!$B$11-F98*'S Curve Equation'!$B$12)*'S Curve Equation'!$B$10))+'S Curve Equation'!$B$13)*'S Curve Equation'!$B$14</f>
        <v>1.9918358107128446E-2</v>
      </c>
      <c r="G143" s="28">
        <f>(1/(1+EXP(('S Curve Equation'!$B$11-G98*'S Curve Equation'!$B$12)*'S Curve Equation'!$B$10))+'S Curve Equation'!$B$13)*'S Curve Equation'!$B$14</f>
        <v>1.9137282848281256E-2</v>
      </c>
      <c r="H143" s="28">
        <f>(1/(1+EXP(('S Curve Equation'!$B$11-H98*'S Curve Equation'!$B$12)*'S Curve Equation'!$B$10))+'S Curve Equation'!$B$13)*'S Curve Equation'!$B$14</f>
        <v>1.8348538368096096E-2</v>
      </c>
      <c r="I143" s="28">
        <f>(1/(1+EXP(('S Curve Equation'!$B$11-I98*'S Curve Equation'!$B$12)*'S Curve Equation'!$B$10))+'S Curve Equation'!$B$13)*'S Curve Equation'!$B$14</f>
        <v>1.7388761140296902E-2</v>
      </c>
      <c r="J143" s="28">
        <f>(1/(1+EXP(('S Curve Equation'!$B$11-J98*'S Curve Equation'!$B$12)*'S Curve Equation'!$B$10))+'S Curve Equation'!$B$13)*'S Curve Equation'!$B$14</f>
        <v>1.6472661307207547E-2</v>
      </c>
      <c r="K143" s="28">
        <f>(1/(1+EXP(('S Curve Equation'!$B$11-K98*'S Curve Equation'!$B$12)*'S Curve Equation'!$B$10))+'S Curve Equation'!$B$13)*'S Curve Equation'!$B$14</f>
        <v>1.5860575491435453E-2</v>
      </c>
      <c r="L143" s="28">
        <f>(1/(1+EXP(('S Curve Equation'!$B$11-L98*'S Curve Equation'!$B$12)*'S Curve Equation'!$B$10))+'S Curve Equation'!$B$13)*'S Curve Equation'!$B$14</f>
        <v>1.5311225098018048E-2</v>
      </c>
      <c r="M143" s="28">
        <f>(1/(1+EXP(('S Curve Equation'!$B$11-M98*'S Curve Equation'!$B$12)*'S Curve Equation'!$B$10))+'S Curve Equation'!$B$13)*'S Curve Equation'!$B$14</f>
        <v>1.4662181693780503E-2</v>
      </c>
      <c r="N143" s="28">
        <f>(1/(1+EXP(('S Curve Equation'!$B$11-N98*'S Curve Equation'!$B$12)*'S Curve Equation'!$B$10))+'S Curve Equation'!$B$13)*'S Curve Equation'!$B$14</f>
        <v>1.4034341229298039E-2</v>
      </c>
      <c r="O143" s="28">
        <f>(1/(1+EXP(('S Curve Equation'!$B$11-O98*'S Curve Equation'!$B$12)*'S Curve Equation'!$B$10))+'S Curve Equation'!$B$13)*'S Curve Equation'!$B$14</f>
        <v>1.3426870816115566E-2</v>
      </c>
      <c r="P143" s="28">
        <f>(1/(1+EXP(('S Curve Equation'!$B$11-P98*'S Curve Equation'!$B$12)*'S Curve Equation'!$B$10))+'S Curve Equation'!$B$13)*'S Curve Equation'!$B$14</f>
        <v>1.2838974918983496E-2</v>
      </c>
      <c r="Q143" s="28">
        <f>(1/(1+EXP(('S Curve Equation'!$B$11-Q98*'S Curve Equation'!$B$12)*'S Curve Equation'!$B$10))+'S Curve Equation'!$B$13)*'S Curve Equation'!$B$14</f>
        <v>1.2269893511975341E-2</v>
      </c>
      <c r="R143" s="28">
        <f>(1/(1+EXP(('S Curve Equation'!$B$11-R98*'S Curve Equation'!$B$12)*'S Curve Equation'!$B$10))+'S Curve Equation'!$B$13)*'S Curve Equation'!$B$14</f>
        <v>1.1718900331555293E-2</v>
      </c>
      <c r="S143" s="28">
        <f>(1/(1+EXP(('S Curve Equation'!$B$11-S98*'S Curve Equation'!$B$12)*'S Curve Equation'!$B$10))+'S Curve Equation'!$B$13)*'S Curve Equation'!$B$14</f>
        <v>1.1185301221371393E-2</v>
      </c>
      <c r="T143" s="28">
        <f>(1/(1+EXP(('S Curve Equation'!$B$11-T98*'S Curve Equation'!$B$12)*'S Curve Equation'!$B$10))+'S Curve Equation'!$B$13)*'S Curve Equation'!$B$14</f>
        <v>1.0668432563822607E-2</v>
      </c>
      <c r="U143" s="28">
        <f>(1/(1+EXP(('S Curve Equation'!$B$11-U98*'S Curve Equation'!$B$12)*'S Curve Equation'!$B$10))+'S Curve Equation'!$B$13)*'S Curve Equation'!$B$14</f>
        <v>1.0167659793703964E-2</v>
      </c>
      <c r="V143" s="28">
        <f>(1/(1+EXP(('S Curve Equation'!$B$11-V98*'S Curve Equation'!$B$12)*'S Curve Equation'!$B$10))+'S Curve Equation'!$B$13)*'S Curve Equation'!$B$14</f>
        <v>9.682375989484111E-3</v>
      </c>
      <c r="W143" s="28">
        <f>(1/(1+EXP(('S Curve Equation'!$B$11-W98*'S Curve Equation'!$B$12)*'S Curve Equation'!$B$10))+'S Curve Equation'!$B$13)*'S Curve Equation'!$B$14</f>
        <v>9.2120005380060595E-3</v>
      </c>
      <c r="X143" s="28">
        <f>(1/(1+EXP(('S Curve Equation'!$B$11-X98*'S Curve Equation'!$B$12)*'S Curve Equation'!$B$10))+'S Curve Equation'!$B$13)*'S Curve Equation'!$B$14</f>
        <v>8.7559778686270764E-3</v>
      </c>
      <c r="Y143" s="28">
        <f>(1/(1+EXP(('S Curve Equation'!$B$11-Y98*'S Curve Equation'!$B$12)*'S Curve Equation'!$B$10))+'S Curve Equation'!$B$13)*'S Curve Equation'!$B$14</f>
        <v>8.3137762530288446E-3</v>
      </c>
      <c r="Z143" s="28">
        <f>(1/(1+EXP(('S Curve Equation'!$B$11-Z98*'S Curve Equation'!$B$12)*'S Curve Equation'!$B$10))+'S Curve Equation'!$B$13)*'S Curve Equation'!$B$14</f>
        <v>7.8848866671335886E-3</v>
      </c>
      <c r="AA143" s="28">
        <f>(1/(1+EXP(('S Curve Equation'!$B$11-AA98*'S Curve Equation'!$B$12)*'S Curve Equation'!$B$10))+'S Curve Equation'!$B$13)*'S Curve Equation'!$B$14</f>
        <v>7.4688217117566038E-3</v>
      </c>
      <c r="AB143" s="28">
        <f>(1/(1+EXP(('S Curve Equation'!$B$11-AB98*'S Curve Equation'!$B$12)*'S Curve Equation'!$B$10))+'S Curve Equation'!$B$13)*'S Curve Equation'!$B$14</f>
        <v>7.0651145888086042E-3</v>
      </c>
      <c r="AC143" s="28">
        <f>(1/(1+EXP(('S Curve Equation'!$B$11-AC98*'S Curve Equation'!$B$12)*'S Curve Equation'!$B$10))+'S Curve Equation'!$B$13)*'S Curve Equation'!$B$14</f>
        <v>6.673318130038324E-3</v>
      </c>
      <c r="AD143" s="28">
        <f>(1/(1+EXP(('S Curve Equation'!$B$11-AD98*'S Curve Equation'!$B$12)*'S Curve Equation'!$B$10))+'S Curve Equation'!$B$13)*'S Curve Equation'!$B$14</f>
        <v>6.2930038754707377E-3</v>
      </c>
      <c r="AE143" s="28">
        <f>(1/(1+EXP(('S Curve Equation'!$B$11-AE98*'S Curve Equation'!$B$12)*'S Curve Equation'!$B$10))+'S Curve Equation'!$B$13)*'S Curve Equation'!$B$14</f>
        <v>5.9237611988521323E-3</v>
      </c>
      <c r="AF143" s="28">
        <f>(1/(1+EXP(('S Curve Equation'!$B$11-AF98*'S Curve Equation'!$B$12)*'S Curve Equation'!$B$10))+'S Curve Equation'!$B$13)*'S Curve Equation'!$B$14</f>
        <v>5.5651964775647557E-3</v>
      </c>
    </row>
    <row r="144" spans="1:32" x14ac:dyDescent="0.2">
      <c r="A144" s="6" t="s">
        <v>31</v>
      </c>
      <c r="B144" s="28">
        <f>(1/(1+EXP(('S Curve Equation'!$B$11-B99*'S Curve Equation'!$B$12)*'S Curve Equation'!$B$10))+'S Curve Equation'!$B$13)*'S Curve Equation'!$B$14</f>
        <v>1.3513513513513513E-2</v>
      </c>
      <c r="C144" s="28">
        <f>(1/(1+EXP(('S Curve Equation'!$B$11-C99*'S Curve Equation'!$B$12)*'S Curve Equation'!$B$10))+'S Curve Equation'!$B$13)*'S Curve Equation'!$B$14</f>
        <v>1.2974873709812687E-2</v>
      </c>
      <c r="D144" s="28">
        <f>(1/(1+EXP(('S Curve Equation'!$B$11-D99*'S Curve Equation'!$B$12)*'S Curve Equation'!$B$10))+'S Curve Equation'!$B$13)*'S Curve Equation'!$B$14</f>
        <v>1.2633218259424593E-2</v>
      </c>
      <c r="E144" s="28">
        <f>(1/(1+EXP(('S Curve Equation'!$B$11-E99*'S Curve Equation'!$B$12)*'S Curve Equation'!$B$10))+'S Curve Equation'!$B$13)*'S Curve Equation'!$B$14</f>
        <v>1.229096412770397E-2</v>
      </c>
      <c r="F144" s="28">
        <f>(1/(1+EXP(('S Curve Equation'!$B$11-F99*'S Curve Equation'!$B$12)*'S Curve Equation'!$B$10))+'S Curve Equation'!$B$13)*'S Curve Equation'!$B$14</f>
        <v>1.1907368562830339E-2</v>
      </c>
      <c r="G144" s="28">
        <f>(1/(1+EXP(('S Curve Equation'!$B$11-G99*'S Curve Equation'!$B$12)*'S Curve Equation'!$B$10))+'S Curve Equation'!$B$13)*'S Curve Equation'!$B$14</f>
        <v>1.1492771660606365E-2</v>
      </c>
      <c r="H144" s="28">
        <f>(1/(1+EXP(('S Curve Equation'!$B$11-H99*'S Curve Equation'!$B$12)*'S Curve Equation'!$B$10))+'S Curve Equation'!$B$13)*'S Curve Equation'!$B$14</f>
        <v>1.1071130782607378E-2</v>
      </c>
      <c r="I144" s="28">
        <f>(1/(1+EXP(('S Curve Equation'!$B$11-I99*'S Curve Equation'!$B$12)*'S Curve Equation'!$B$10))+'S Curve Equation'!$B$13)*'S Curve Equation'!$B$14</f>
        <v>1.0553870865916221E-2</v>
      </c>
      <c r="J144" s="28">
        <f>(1/(1+EXP(('S Curve Equation'!$B$11-J99*'S Curve Equation'!$B$12)*'S Curve Equation'!$B$10))+'S Curve Equation'!$B$13)*'S Curve Equation'!$B$14</f>
        <v>1.0055675441156167E-2</v>
      </c>
      <c r="K144" s="28">
        <f>(1/(1+EXP(('S Curve Equation'!$B$11-K99*'S Curve Equation'!$B$12)*'S Curve Equation'!$B$10))+'S Curve Equation'!$B$13)*'S Curve Equation'!$B$14</f>
        <v>9.7202737151978157E-3</v>
      </c>
      <c r="L144" s="28">
        <f>(1/(1+EXP(('S Curve Equation'!$B$11-L99*'S Curve Equation'!$B$12)*'S Curve Equation'!$B$10))+'S Curve Equation'!$B$13)*'S Curve Equation'!$B$14</f>
        <v>9.417458341826123E-3</v>
      </c>
      <c r="M144" s="28">
        <f>(1/(1+EXP(('S Curve Equation'!$B$11-M99*'S Curve Equation'!$B$12)*'S Curve Equation'!$B$10))+'S Curve Equation'!$B$13)*'S Curve Equation'!$B$14</f>
        <v>9.057438698482188E-3</v>
      </c>
      <c r="N144" s="28">
        <f>(1/(1+EXP(('S Curve Equation'!$B$11-N99*'S Curve Equation'!$B$12)*'S Curve Equation'!$B$10))+'S Curve Equation'!$B$13)*'S Curve Equation'!$B$14</f>
        <v>8.7067851520923611E-3</v>
      </c>
      <c r="O144" s="28">
        <f>(1/(1+EXP(('S Curve Equation'!$B$11-O99*'S Curve Equation'!$B$12)*'S Curve Equation'!$B$10))+'S Curve Equation'!$B$13)*'S Curve Equation'!$B$14</f>
        <v>8.3651902159434868E-3</v>
      </c>
      <c r="P144" s="28">
        <f>(1/(1+EXP(('S Curve Equation'!$B$11-P99*'S Curve Equation'!$B$12)*'S Curve Equation'!$B$10))+'S Curve Equation'!$B$13)*'S Curve Equation'!$B$14</f>
        <v>8.0323583521741161E-3</v>
      </c>
      <c r="Q144" s="28">
        <f>(1/(1+EXP(('S Curve Equation'!$B$11-Q99*'S Curve Equation'!$B$12)*'S Curve Equation'!$B$10))+'S Curve Equation'!$B$13)*'S Curve Equation'!$B$14</f>
        <v>7.7080054429141823E-3</v>
      </c>
      <c r="R144" s="28">
        <f>(1/(1+EXP(('S Curve Equation'!$B$11-R99*'S Curve Equation'!$B$12)*'S Curve Equation'!$B$10))+'S Curve Equation'!$B$13)*'S Curve Equation'!$B$14</f>
        <v>7.3918582873644554E-3</v>
      </c>
      <c r="S144" s="28">
        <f>(1/(1+EXP(('S Curve Equation'!$B$11-S99*'S Curve Equation'!$B$12)*'S Curve Equation'!$B$10))+'S Curve Equation'!$B$13)*'S Curve Equation'!$B$14</f>
        <v>7.083654123436243E-3</v>
      </c>
      <c r="T144" s="28">
        <f>(1/(1+EXP(('S Curve Equation'!$B$11-T99*'S Curve Equation'!$B$12)*'S Curve Equation'!$B$10))+'S Curve Equation'!$B$13)*'S Curve Equation'!$B$14</f>
        <v>6.7831401726518199E-3</v>
      </c>
      <c r="U144" s="28">
        <f>(1/(1+EXP(('S Curve Equation'!$B$11-U99*'S Curve Equation'!$B$12)*'S Curve Equation'!$B$10))+'S Curve Equation'!$B$13)*'S Curve Equation'!$B$14</f>
        <v>6.4900732070764808E-3</v>
      </c>
      <c r="V144" s="28">
        <f>(1/(1+EXP(('S Curve Equation'!$B$11-V99*'S Curve Equation'!$B$12)*'S Curve Equation'!$B$10))+'S Curve Equation'!$B$13)*'S Curve Equation'!$B$14</f>
        <v>6.2042191371239454E-3</v>
      </c>
      <c r="W144" s="28">
        <f>(1/(1+EXP(('S Curve Equation'!$B$11-W99*'S Curve Equation'!$B$12)*'S Curve Equation'!$B$10))+'S Curve Equation'!$B$13)*'S Curve Equation'!$B$14</f>
        <v>5.9253526191413303E-3</v>
      </c>
      <c r="X144" s="28">
        <f>(1/(1+EXP(('S Curve Equation'!$B$11-X99*'S Curve Equation'!$B$12)*'S Curve Equation'!$B$10))+'S Curve Equation'!$B$13)*'S Curve Equation'!$B$14</f>
        <v>5.6532566817405943E-3</v>
      </c>
      <c r="Y144" s="28">
        <f>(1/(1+EXP(('S Curve Equation'!$B$11-Y99*'S Curve Equation'!$B$12)*'S Curve Equation'!$B$10))+'S Curve Equation'!$B$13)*'S Curve Equation'!$B$14</f>
        <v>5.3877223699014083E-3</v>
      </c>
      <c r="Z144" s="28">
        <f>(1/(1+EXP(('S Curve Equation'!$B$11-Z99*'S Curve Equation'!$B$12)*'S Curve Equation'!$B$10))+'S Curve Equation'!$B$13)*'S Curve Equation'!$B$14</f>
        <v>5.1285484059241885E-3</v>
      </c>
      <c r="AA144" s="28">
        <f>(1/(1+EXP(('S Curve Equation'!$B$11-AA99*'S Curve Equation'!$B$12)*'S Curve Equation'!$B$10))+'S Curve Equation'!$B$13)*'S Curve Equation'!$B$14</f>
        <v>4.8755408663637388E-3</v>
      </c>
      <c r="AB144" s="28">
        <f>(1/(1+EXP(('S Curve Equation'!$B$11-AB99*'S Curve Equation'!$B$12)*'S Curve Equation'!$B$10))+'S Curve Equation'!$B$13)*'S Curve Equation'!$B$14</f>
        <v>4.6285128741207892E-3</v>
      </c>
      <c r="AC144" s="28">
        <f>(1/(1+EXP(('S Curve Equation'!$B$11-AC99*'S Curve Equation'!$B$12)*'S Curve Equation'!$B$10))+'S Curve Equation'!$B$13)*'S Curve Equation'!$B$14</f>
        <v>4.3872843049156214E-3</v>
      </c>
      <c r="AD144" s="28">
        <f>(1/(1+EXP(('S Curve Equation'!$B$11-AD99*'S Curve Equation'!$B$12)*'S Curve Equation'!$B$10))+'S Curve Equation'!$B$13)*'S Curve Equation'!$B$14</f>
        <v>4.1516815074096342E-3</v>
      </c>
      <c r="AE144" s="28">
        <f>(1/(1+EXP(('S Curve Equation'!$B$11-AE99*'S Curve Equation'!$B$12)*'S Curve Equation'!$B$10))+'S Curve Equation'!$B$13)*'S Curve Equation'!$B$14</f>
        <v>3.9215370362803625E-3</v>
      </c>
      <c r="AF144" s="28">
        <f>(1/(1+EXP(('S Curve Equation'!$B$11-AF99*'S Curve Equation'!$B$12)*'S Curve Equation'!$B$10))+'S Curve Equation'!$B$13)*'S Curve Equation'!$B$14</f>
        <v>3.6966893975951135E-3</v>
      </c>
    </row>
    <row r="145" spans="1:32" x14ac:dyDescent="0.2">
      <c r="A145" s="6" t="s">
        <v>32</v>
      </c>
      <c r="B145" s="28">
        <f>(1/(1+EXP(('S Curve Equation'!$B$11-B100*'S Curve Equation'!$B$12)*'S Curve Equation'!$B$10))+'S Curve Equation'!$B$13)*'S Curve Equation'!$B$14</f>
        <v>1.8604651162790701E-2</v>
      </c>
      <c r="C145" s="28">
        <f>(1/(1+EXP(('S Curve Equation'!$B$11-C100*'S Curve Equation'!$B$12)*'S Curve Equation'!$B$10))+'S Curve Equation'!$B$13)*'S Curve Equation'!$B$14</f>
        <v>1.7805845123598289E-2</v>
      </c>
      <c r="D145" s="28">
        <f>(1/(1+EXP(('S Curve Equation'!$B$11-D100*'S Curve Equation'!$B$12)*'S Curve Equation'!$B$10))+'S Curve Equation'!$B$13)*'S Curve Equation'!$B$14</f>
        <v>1.7301198281279961E-2</v>
      </c>
      <c r="E145" s="28">
        <f>(1/(1+EXP(('S Curve Equation'!$B$11-E100*'S Curve Equation'!$B$12)*'S Curve Equation'!$B$10))+'S Curve Equation'!$B$13)*'S Curve Equation'!$B$14</f>
        <v>1.6797272399386824E-2</v>
      </c>
      <c r="F145" s="28">
        <f>(1/(1+EXP(('S Curve Equation'!$B$11-F100*'S Curve Equation'!$B$12)*'S Curve Equation'!$B$10))+'S Curve Equation'!$B$13)*'S Curve Equation'!$B$14</f>
        <v>1.6234412845937123E-2</v>
      </c>
      <c r="G145" s="28">
        <f>(1/(1+EXP(('S Curve Equation'!$B$11-G100*'S Curve Equation'!$B$12)*'S Curve Equation'!$B$10))+'S Curve Equation'!$B$13)*'S Curve Equation'!$B$14</f>
        <v>1.5628400669799515E-2</v>
      </c>
      <c r="H145" s="28">
        <f>(1/(1+EXP(('S Curve Equation'!$B$11-H100*'S Curve Equation'!$B$12)*'S Curve Equation'!$B$10))+'S Curve Equation'!$B$13)*'S Curve Equation'!$B$14</f>
        <v>1.501462274914646E-2</v>
      </c>
      <c r="I145" s="28">
        <f>(1/(1+EXP(('S Curve Equation'!$B$11-I100*'S Curve Equation'!$B$12)*'S Curve Equation'!$B$10))+'S Curve Equation'!$B$13)*'S Curve Equation'!$B$14</f>
        <v>1.4265203150462709E-2</v>
      </c>
      <c r="J145" s="28">
        <f>(1/(1+EXP(('S Curve Equation'!$B$11-J100*'S Curve Equation'!$B$12)*'S Curve Equation'!$B$10))+'S Curve Equation'!$B$13)*'S Curve Equation'!$B$14</f>
        <v>1.3547176400304157E-2</v>
      </c>
      <c r="K145" s="28">
        <f>(1/(1+EXP(('S Curve Equation'!$B$11-K100*'S Curve Equation'!$B$12)*'S Curve Equation'!$B$10))+'S Curve Equation'!$B$13)*'S Curve Equation'!$B$14</f>
        <v>1.3065901074544762E-2</v>
      </c>
      <c r="L145" s="28">
        <f>(1/(1+EXP(('S Curve Equation'!$B$11-L100*'S Curve Equation'!$B$12)*'S Curve Equation'!$B$10))+'S Curve Equation'!$B$13)*'S Curve Equation'!$B$14</f>
        <v>1.2632876712650769E-2</v>
      </c>
      <c r="M145" s="28">
        <f>(1/(1+EXP(('S Curve Equation'!$B$11-M100*'S Curve Equation'!$B$12)*'S Curve Equation'!$B$10))+'S Curve Equation'!$B$13)*'S Curve Equation'!$B$14</f>
        <v>1.2119919504424235E-2</v>
      </c>
      <c r="N145" s="28">
        <f>(1/(1+EXP(('S Curve Equation'!$B$11-N100*'S Curve Equation'!$B$12)*'S Curve Equation'!$B$10))+'S Curve Equation'!$B$13)*'S Curve Equation'!$B$14</f>
        <v>1.1622287781612197E-2</v>
      </c>
      <c r="O145" s="28">
        <f>(1/(1+EXP(('S Curve Equation'!$B$11-O100*'S Curve Equation'!$B$12)*'S Curve Equation'!$B$10))+'S Curve Equation'!$B$13)*'S Curve Equation'!$B$14</f>
        <v>1.1139420368080119E-2</v>
      </c>
      <c r="P145" s="28">
        <f>(1/(1+EXP(('S Curve Equation'!$B$11-P100*'S Curve Equation'!$B$12)*'S Curve Equation'!$B$10))+'S Curve Equation'!$B$13)*'S Curve Equation'!$B$14</f>
        <v>1.0670779901402392E-2</v>
      </c>
      <c r="Q145" s="28">
        <f>(1/(1+EXP(('S Curve Equation'!$B$11-Q100*'S Curve Equation'!$B$12)*'S Curve Equation'!$B$10))+'S Curve Equation'!$B$13)*'S Curve Equation'!$B$14</f>
        <v>1.0215851703741235E-2</v>
      </c>
      <c r="R145" s="28">
        <f>(1/(1+EXP(('S Curve Equation'!$B$11-R100*'S Curve Equation'!$B$12)*'S Curve Equation'!$B$10))+'S Curve Equation'!$B$13)*'S Curve Equation'!$B$14</f>
        <v>9.7741427108276827E-3</v>
      </c>
      <c r="S145" s="28">
        <f>(1/(1+EXP(('S Curve Equation'!$B$11-S100*'S Curve Equation'!$B$12)*'S Curve Equation'!$B$10))+'S Curve Equation'!$B$13)*'S Curve Equation'!$B$14</f>
        <v>9.3451804558898708E-3</v>
      </c>
      <c r="T145" s="28">
        <f>(1/(1+EXP(('S Curve Equation'!$B$11-T100*'S Curve Equation'!$B$12)*'S Curve Equation'!$B$10))+'S Curve Equation'!$B$13)*'S Curve Equation'!$B$14</f>
        <v>8.9285121055513918E-3</v>
      </c>
      <c r="U145" s="28">
        <f>(1/(1+EXP(('S Curve Equation'!$B$11-U100*'S Curve Equation'!$B$12)*'S Curve Equation'!$B$10))+'S Curve Equation'!$B$13)*'S Curve Equation'!$B$14</f>
        <v>8.5237035448833005E-3</v>
      </c>
      <c r="V145" s="28">
        <f>(1/(1+EXP(('S Curve Equation'!$B$11-V100*'S Curve Equation'!$B$12)*'S Curve Equation'!$B$10))+'S Curve Equation'!$B$13)*'S Curve Equation'!$B$14</f>
        <v>8.1303385089523186E-3</v>
      </c>
      <c r="W145" s="28">
        <f>(1/(1+EXP(('S Curve Equation'!$B$11-W100*'S Curve Equation'!$B$12)*'S Curve Equation'!$B$10))+'S Curve Equation'!$B$13)*'S Curve Equation'!$B$14</f>
        <v>7.7480177583550075E-3</v>
      </c>
      <c r="X145" s="28">
        <f>(1/(1+EXP(('S Curve Equation'!$B$11-X100*'S Curve Equation'!$B$12)*'S Curve Equation'!$B$10))+'S Curve Equation'!$B$13)*'S Curve Equation'!$B$14</f>
        <v>7.3763582963669227E-3</v>
      </c>
      <c r="Y145" s="28">
        <f>(1/(1+EXP(('S Curve Equation'!$B$11-Y100*'S Curve Equation'!$B$12)*'S Curve Equation'!$B$10))+'S Curve Equation'!$B$13)*'S Curve Equation'!$B$14</f>
        <v>7.0149926254680145E-3</v>
      </c>
      <c r="Z145" s="28">
        <f>(1/(1+EXP(('S Curve Equation'!$B$11-Z100*'S Curve Equation'!$B$12)*'S Curve Equation'!$B$10))+'S Curve Equation'!$B$13)*'S Curve Equation'!$B$14</f>
        <v>6.6635680411307255E-3</v>
      </c>
      <c r="AA145" s="28">
        <f>(1/(1+EXP(('S Curve Equation'!$B$11-AA100*'S Curve Equation'!$B$12)*'S Curve Equation'!$B$10))+'S Curve Equation'!$B$13)*'S Curve Equation'!$B$14</f>
        <v>6.3217459608746491E-3</v>
      </c>
      <c r="AB145" s="28">
        <f>(1/(1+EXP(('S Curve Equation'!$B$11-AB100*'S Curve Equation'!$B$12)*'S Curve Equation'!$B$10))+'S Curve Equation'!$B$13)*'S Curve Equation'!$B$14</f>
        <v>5.9892012867029483E-3</v>
      </c>
      <c r="AC145" s="28">
        <f>(1/(1+EXP(('S Curve Equation'!$B$11-AC100*'S Curve Equation'!$B$12)*'S Curve Equation'!$B$10))+'S Curve Equation'!$B$13)*'S Curve Equation'!$B$14</f>
        <v>5.66562179914113E-3</v>
      </c>
      <c r="AD145" s="28">
        <f>(1/(1+EXP(('S Curve Equation'!$B$11-AD100*'S Curve Equation'!$B$12)*'S Curve Equation'!$B$10))+'S Curve Equation'!$B$13)*'S Curve Equation'!$B$14</f>
        <v>5.3507075811981848E-3</v>
      </c>
      <c r="AE145" s="28">
        <f>(1/(1+EXP(('S Curve Equation'!$B$11-AE100*'S Curve Equation'!$B$12)*'S Curve Equation'!$B$10))+'S Curve Equation'!$B$13)*'S Curve Equation'!$B$14</f>
        <v>5.0441704706619675E-3</v>
      </c>
      <c r="AF145" s="28">
        <f>(1/(1+EXP(('S Curve Equation'!$B$11-AF100*'S Curve Equation'!$B$12)*'S Curve Equation'!$B$10))+'S Curve Equation'!$B$13)*'S Curve Equation'!$B$14</f>
        <v>4.745733539231735E-3</v>
      </c>
    </row>
    <row r="146" spans="1:32" x14ac:dyDescent="0.2">
      <c r="A146" s="6" t="s">
        <v>33</v>
      </c>
      <c r="B146" s="28">
        <f>(1/(1+EXP(('S Curve Equation'!$B$11-B101*'S Curve Equation'!$B$12)*'S Curve Equation'!$B$10))+'S Curve Equation'!$B$13)*'S Curve Equation'!$B$14</f>
        <v>6.2421972534332029E-3</v>
      </c>
      <c r="C146" s="28">
        <f>(1/(1+EXP(('S Curve Equation'!$B$11-C101*'S Curve Equation'!$B$12)*'S Curve Equation'!$B$10))+'S Curve Equation'!$B$13)*'S Curve Equation'!$B$14</f>
        <v>6.027461725654791E-3</v>
      </c>
      <c r="D146" s="28">
        <f>(1/(1+EXP(('S Curve Equation'!$B$11-D101*'S Curve Equation'!$B$12)*'S Curve Equation'!$B$10))+'S Curve Equation'!$B$13)*'S Curve Equation'!$B$14</f>
        <v>5.8902065592384674E-3</v>
      </c>
      <c r="E146" s="28">
        <f>(1/(1+EXP(('S Curve Equation'!$B$11-E101*'S Curve Equation'!$B$12)*'S Curve Equation'!$B$10))+'S Curve Equation'!$B$13)*'S Curve Equation'!$B$14</f>
        <v>5.7518729396695304E-3</v>
      </c>
      <c r="F146" s="28">
        <f>(1/(1+EXP(('S Curve Equation'!$B$11-F101*'S Curve Equation'!$B$12)*'S Curve Equation'!$B$10))+'S Curve Equation'!$B$13)*'S Curve Equation'!$B$14</f>
        <v>5.5958104993635979E-3</v>
      </c>
      <c r="G146" s="28">
        <f>(1/(1+EXP(('S Curve Equation'!$B$11-G101*'S Curve Equation'!$B$12)*'S Curve Equation'!$B$10))+'S Curve Equation'!$B$13)*'S Curve Equation'!$B$14</f>
        <v>5.4258942575302312E-3</v>
      </c>
      <c r="H146" s="28">
        <f>(1/(1+EXP(('S Curve Equation'!$B$11-H101*'S Curve Equation'!$B$12)*'S Curve Equation'!$B$10))+'S Curve Equation'!$B$13)*'S Curve Equation'!$B$14</f>
        <v>5.2517333953239617E-3</v>
      </c>
      <c r="I146" s="28">
        <f>(1/(1+EXP(('S Curve Equation'!$B$11-I101*'S Curve Equation'!$B$12)*'S Curve Equation'!$B$10))+'S Curve Equation'!$B$13)*'S Curve Equation'!$B$14</f>
        <v>5.0361498893216972E-3</v>
      </c>
      <c r="J146" s="28">
        <f>(1/(1+EXP(('S Curve Equation'!$B$11-J101*'S Curve Equation'!$B$12)*'S Curve Equation'!$B$10))+'S Curve Equation'!$B$13)*'S Curve Equation'!$B$14</f>
        <v>4.8264392138557127E-3</v>
      </c>
      <c r="K146" s="28">
        <f>(1/(1+EXP(('S Curve Equation'!$B$11-K101*'S Curve Equation'!$B$12)*'S Curve Equation'!$B$10))+'S Curve Equation'!$B$13)*'S Curve Equation'!$B$14</f>
        <v>4.6840734642605453E-3</v>
      </c>
      <c r="L146" s="28">
        <f>(1/(1+EXP(('S Curve Equation'!$B$11-L101*'S Curve Equation'!$B$12)*'S Curve Equation'!$B$10))+'S Curve Equation'!$B$13)*'S Curve Equation'!$B$14</f>
        <v>4.5547007835012475E-3</v>
      </c>
      <c r="M146" s="28">
        <f>(1/(1+EXP(('S Curve Equation'!$B$11-M101*'S Curve Equation'!$B$12)*'S Curve Equation'!$B$10))+'S Curve Equation'!$B$13)*'S Curve Equation'!$B$14</f>
        <v>4.3998281947820782E-3</v>
      </c>
      <c r="N146" s="28">
        <f>(1/(1+EXP(('S Curve Equation'!$B$11-N101*'S Curve Equation'!$B$12)*'S Curve Equation'!$B$10))+'S Curve Equation'!$B$13)*'S Curve Equation'!$B$14</f>
        <v>4.2478499762476892E-3</v>
      </c>
      <c r="O146" s="28">
        <f>(1/(1+EXP(('S Curve Equation'!$B$11-O101*'S Curve Equation'!$B$12)*'S Curve Equation'!$B$10))+'S Curve Equation'!$B$13)*'S Curve Equation'!$B$14</f>
        <v>4.0986930119968372E-3</v>
      </c>
      <c r="P146" s="28">
        <f>(1/(1+EXP(('S Curve Equation'!$B$11-P101*'S Curve Equation'!$B$12)*'S Curve Equation'!$B$10))+'S Curve Equation'!$B$13)*'S Curve Equation'!$B$14</f>
        <v>3.9522864735712171E-3</v>
      </c>
      <c r="Q146" s="28">
        <f>(1/(1+EXP(('S Curve Equation'!$B$11-Q101*'S Curve Equation'!$B$12)*'S Curve Equation'!$B$10))+'S Curve Equation'!$B$13)*'S Curve Equation'!$B$14</f>
        <v>3.8085617354799996E-3</v>
      </c>
      <c r="R146" s="28">
        <f>(1/(1+EXP(('S Curve Equation'!$B$11-R101*'S Curve Equation'!$B$12)*'S Curve Equation'!$B$10))+'S Curve Equation'!$B$13)*'S Curve Equation'!$B$14</f>
        <v>3.6674522942952048E-3</v>
      </c>
      <c r="S146" s="28">
        <f>(1/(1+EXP(('S Curve Equation'!$B$11-S101*'S Curve Equation'!$B$12)*'S Curve Equation'!$B$10))+'S Curve Equation'!$B$13)*'S Curve Equation'!$B$14</f>
        <v>3.528893691148974E-3</v>
      </c>
      <c r="T146" s="28">
        <f>(1/(1+EXP(('S Curve Equation'!$B$11-T101*'S Curve Equation'!$B$12)*'S Curve Equation'!$B$10))+'S Curve Equation'!$B$13)*'S Curve Equation'!$B$14</f>
        <v>3.3928234374726914E-3</v>
      </c>
      <c r="U146" s="28">
        <f>(1/(1+EXP(('S Curve Equation'!$B$11-U101*'S Curve Equation'!$B$12)*'S Curve Equation'!$B$10))+'S Curve Equation'!$B$13)*'S Curve Equation'!$B$14</f>
        <v>3.2591809438257649E-3</v>
      </c>
      <c r="V146" s="28">
        <f>(1/(1+EXP(('S Curve Equation'!$B$11-V101*'S Curve Equation'!$B$12)*'S Curve Equation'!$B$10))+'S Curve Equation'!$B$13)*'S Curve Equation'!$B$14</f>
        <v>3.1279074516698782E-3</v>
      </c>
      <c r="W146" s="28">
        <f>(1/(1+EXP(('S Curve Equation'!$B$11-W101*'S Curve Equation'!$B$12)*'S Curve Equation'!$B$10))+'S Curve Equation'!$B$13)*'S Curve Equation'!$B$14</f>
        <v>2.998945967952399E-3</v>
      </c>
      <c r="X146" s="28">
        <f>(1/(1+EXP(('S Curve Equation'!$B$11-X101*'S Curve Equation'!$B$12)*'S Curve Equation'!$B$10))+'S Curve Equation'!$B$13)*'S Curve Equation'!$B$14</f>
        <v>2.8722412023689785E-3</v>
      </c>
      <c r="Y146" s="28">
        <f>(1/(1+EXP(('S Curve Equation'!$B$11-Y101*'S Curve Equation'!$B$12)*'S Curve Equation'!$B$10))+'S Curve Equation'!$B$13)*'S Curve Equation'!$B$14</f>
        <v>2.74773950718228E-3</v>
      </c>
      <c r="Z146" s="28">
        <f>(1/(1+EXP(('S Curve Equation'!$B$11-Z101*'S Curve Equation'!$B$12)*'S Curve Equation'!$B$10))+'S Curve Equation'!$B$13)*'S Curve Equation'!$B$14</f>
        <v>2.6253888194801428E-3</v>
      </c>
      <c r="AA146" s="28">
        <f>(1/(1+EXP(('S Curve Equation'!$B$11-AA101*'S Curve Equation'!$B$12)*'S Curve Equation'!$B$10))+'S Curve Equation'!$B$13)*'S Curve Equation'!$B$14</f>
        <v>2.5051386057620716E-3</v>
      </c>
      <c r="AB146" s="28">
        <f>(1/(1+EXP(('S Curve Equation'!$B$11-AB101*'S Curve Equation'!$B$12)*'S Curve Equation'!$B$10))+'S Curve Equation'!$B$13)*'S Curve Equation'!$B$14</f>
        <v>2.386939808748734E-3</v>
      </c>
      <c r="AC146" s="28">
        <f>(1/(1+EXP(('S Curve Equation'!$B$11-AC101*'S Curve Equation'!$B$12)*'S Curve Equation'!$B$10))+'S Curve Equation'!$B$13)*'S Curve Equation'!$B$14</f>
        <v>2.270744796314395E-3</v>
      </c>
      <c r="AD146" s="28">
        <f>(1/(1+EXP(('S Curve Equation'!$B$11-AD101*'S Curve Equation'!$B$12)*'S Curve Equation'!$B$10))+'S Curve Equation'!$B$13)*'S Curve Equation'!$B$14</f>
        <v>2.1565073124472042E-3</v>
      </c>
      <c r="AE146" s="28">
        <f>(1/(1+EXP(('S Curve Equation'!$B$11-AE101*'S Curve Equation'!$B$12)*'S Curve Equation'!$B$10))+'S Curve Equation'!$B$13)*'S Curve Equation'!$B$14</f>
        <v>2.0441824301465927E-3</v>
      </c>
      <c r="AF146" s="28">
        <f>(1/(1+EXP(('S Curve Equation'!$B$11-AF101*'S Curve Equation'!$B$12)*'S Curve Equation'!$B$10))+'S Curve Equation'!$B$13)*'S Curve Equation'!$B$14</f>
        <v>1.9337265061723224E-3</v>
      </c>
    </row>
    <row r="147" spans="1:32" x14ac:dyDescent="0.2">
      <c r="A147" s="6" t="s">
        <v>34</v>
      </c>
      <c r="B147" s="28">
        <f>(1/(1+EXP(('S Curve Equation'!$B$11-B102*'S Curve Equation'!$B$12)*'S Curve Equation'!$B$10))+'S Curve Equation'!$B$13)*'S Curve Equation'!$B$14</f>
        <v>5.1546391752577293E-3</v>
      </c>
      <c r="C147" s="28">
        <f>(1/(1+EXP(('S Curve Equation'!$B$11-C102*'S Curve Equation'!$B$12)*'S Curve Equation'!$B$10))+'S Curve Equation'!$B$13)*'S Curve Equation'!$B$14</f>
        <v>4.9822913371798845E-3</v>
      </c>
      <c r="D147" s="28">
        <f>(1/(1+EXP(('S Curve Equation'!$B$11-D102*'S Curve Equation'!$B$12)*'S Curve Equation'!$B$10))+'S Curve Equation'!$B$13)*'S Curve Equation'!$B$14</f>
        <v>4.8719708171622656E-3</v>
      </c>
      <c r="E147" s="28">
        <f>(1/(1+EXP(('S Curve Equation'!$B$11-E102*'S Curve Equation'!$B$12)*'S Curve Equation'!$B$10))+'S Curve Equation'!$B$13)*'S Curve Equation'!$B$14</f>
        <v>4.7606567186219782E-3</v>
      </c>
      <c r="F147" s="28">
        <f>(1/(1+EXP(('S Curve Equation'!$B$11-F102*'S Curve Equation'!$B$12)*'S Curve Equation'!$B$10))+'S Curve Equation'!$B$13)*'S Curve Equation'!$B$14</f>
        <v>4.6349223004690616E-3</v>
      </c>
      <c r="G147" s="28">
        <f>(1/(1+EXP(('S Curve Equation'!$B$11-G102*'S Curve Equation'!$B$12)*'S Curve Equation'!$B$10))+'S Curve Equation'!$B$13)*'S Curve Equation'!$B$14</f>
        <v>4.4978382307823452E-3</v>
      </c>
      <c r="H147" s="28">
        <f>(1/(1+EXP(('S Curve Equation'!$B$11-H102*'S Curve Equation'!$B$12)*'S Curve Equation'!$B$10))+'S Curve Equation'!$B$13)*'S Curve Equation'!$B$14</f>
        <v>4.357123768892409E-3</v>
      </c>
      <c r="I147" s="28">
        <f>(1/(1+EXP(('S Curve Equation'!$B$11-I102*'S Curve Equation'!$B$12)*'S Curve Equation'!$B$10))+'S Curve Equation'!$B$13)*'S Curve Equation'!$B$14</f>
        <v>4.182648919078962E-3</v>
      </c>
      <c r="J147" s="28">
        <f>(1/(1+EXP(('S Curve Equation'!$B$11-J102*'S Curve Equation'!$B$12)*'S Curve Equation'!$B$10))+'S Curve Equation'!$B$13)*'S Curve Equation'!$B$14</f>
        <v>4.0126117889831515E-3</v>
      </c>
      <c r="K147" s="28">
        <f>(1/(1+EXP(('S Curve Equation'!$B$11-K102*'S Curve Equation'!$B$12)*'S Curve Equation'!$B$10))+'S Curve Equation'!$B$13)*'S Curve Equation'!$B$14</f>
        <v>3.896999457308036E-3</v>
      </c>
      <c r="L147" s="28">
        <f>(1/(1+EXP(('S Curve Equation'!$B$11-L102*'S Curve Equation'!$B$12)*'S Curve Equation'!$B$10))+'S Curve Equation'!$B$13)*'S Curve Equation'!$B$14</f>
        <v>3.7918110056153168E-3</v>
      </c>
      <c r="M147" s="28">
        <f>(1/(1+EXP(('S Curve Equation'!$B$11-M102*'S Curve Equation'!$B$12)*'S Curve Equation'!$B$10))+'S Curve Equation'!$B$13)*'S Curve Equation'!$B$14</f>
        <v>3.6657280509744808E-3</v>
      </c>
      <c r="N147" s="28">
        <f>(1/(1+EXP(('S Curve Equation'!$B$11-N102*'S Curve Equation'!$B$12)*'S Curve Equation'!$B$10))+'S Curve Equation'!$B$13)*'S Curve Equation'!$B$14</f>
        <v>3.5418285349356261E-3</v>
      </c>
      <c r="O147" s="28">
        <f>(1/(1+EXP(('S Curve Equation'!$B$11-O102*'S Curve Equation'!$B$12)*'S Curve Equation'!$B$10))+'S Curve Equation'!$B$13)*'S Curve Equation'!$B$14</f>
        <v>3.4200605609777421E-3</v>
      </c>
      <c r="P147" s="28">
        <f>(1/(1+EXP(('S Curve Equation'!$B$11-P102*'S Curve Equation'!$B$12)*'S Curve Equation'!$B$10))+'S Curve Equation'!$B$13)*'S Curve Equation'!$B$14</f>
        <v>3.3003737751642176E-3</v>
      </c>
      <c r="Q147" s="28">
        <f>(1/(1+EXP(('S Curve Equation'!$B$11-Q102*'S Curve Equation'!$B$12)*'S Curve Equation'!$B$10))+'S Curve Equation'!$B$13)*'S Curve Equation'!$B$14</f>
        <v>3.1827193116275524E-3</v>
      </c>
      <c r="R147" s="28">
        <f>(1/(1+EXP(('S Curve Equation'!$B$11-R102*'S Curve Equation'!$B$12)*'S Curve Equation'!$B$10))+'S Curve Equation'!$B$13)*'S Curve Equation'!$B$14</f>
        <v>3.0670497402723335E-3</v>
      </c>
      <c r="S147" s="28">
        <f>(1/(1+EXP(('S Curve Equation'!$B$11-S102*'S Curve Equation'!$B$12)*'S Curve Equation'!$B$10))+'S Curve Equation'!$B$13)*'S Curve Equation'!$B$14</f>
        <v>2.9533190165946361E-3</v>
      </c>
      <c r="T147" s="28">
        <f>(1/(1+EXP(('S Curve Equation'!$B$11-T102*'S Curve Equation'!$B$12)*'S Curve Equation'!$B$10))+'S Curve Equation'!$B$13)*'S Curve Equation'!$B$14</f>
        <v>2.8414824335217582E-3</v>
      </c>
      <c r="U147" s="28">
        <f>(1/(1+EXP(('S Curve Equation'!$B$11-U102*'S Curve Equation'!$B$12)*'S Curve Equation'!$B$10))+'S Curve Equation'!$B$13)*'S Curve Equation'!$B$14</f>
        <v>2.7314965751804492E-3</v>
      </c>
      <c r="V147" s="28">
        <f>(1/(1+EXP(('S Curve Equation'!$B$11-V102*'S Curve Equation'!$B$12)*'S Curve Equation'!$B$10))+'S Curve Equation'!$B$13)*'S Curve Equation'!$B$14</f>
        <v>2.6233192725064651E-3</v>
      </c>
      <c r="W147" s="28">
        <f>(1/(1+EXP(('S Curve Equation'!$B$11-W102*'S Curve Equation'!$B$12)*'S Curve Equation'!$B$10))+'S Curve Equation'!$B$13)*'S Curve Equation'!$B$14</f>
        <v>2.516909560613343E-3</v>
      </c>
      <c r="X147" s="28">
        <f>(1/(1+EXP(('S Curve Equation'!$B$11-X102*'S Curve Equation'!$B$12)*'S Curve Equation'!$B$10))+'S Curve Equation'!$B$13)*'S Curve Equation'!$B$14</f>
        <v>2.4122276378412987E-3</v>
      </c>
      <c r="Y147" s="28">
        <f>(1/(1+EXP(('S Curve Equation'!$B$11-Y102*'S Curve Equation'!$B$12)*'S Curve Equation'!$B$10))+'S Curve Equation'!$B$13)*'S Curve Equation'!$B$14</f>
        <v>2.3092348264118854E-3</v>
      </c>
      <c r="Z147" s="28">
        <f>(1/(1+EXP(('S Curve Equation'!$B$11-Z102*'S Curve Equation'!$B$12)*'S Curve Equation'!$B$10))+'S Curve Equation'!$B$13)*'S Curve Equation'!$B$14</f>
        <v>2.2078935346174122E-3</v>
      </c>
      <c r="AA147" s="28">
        <f>(1/(1+EXP(('S Curve Equation'!$B$11-AA102*'S Curve Equation'!$B$12)*'S Curve Equation'!$B$10))+'S Curve Equation'!$B$13)*'S Curve Equation'!$B$14</f>
        <v>2.10816722047757E-3</v>
      </c>
      <c r="AB147" s="28">
        <f>(1/(1+EXP(('S Curve Equation'!$B$11-AB102*'S Curve Equation'!$B$12)*'S Curve Equation'!$B$10))+'S Curve Equation'!$B$13)*'S Curve Equation'!$B$14</f>
        <v>2.0100203567990655E-3</v>
      </c>
      <c r="AC147" s="28">
        <f>(1/(1+EXP(('S Curve Equation'!$B$11-AC102*'S Curve Equation'!$B$12)*'S Curve Equation'!$B$10))+'S Curve Equation'!$B$13)*'S Curve Equation'!$B$14</f>
        <v>1.9134183975770965E-3</v>
      </c>
      <c r="AD147" s="28">
        <f>(1/(1+EXP(('S Curve Equation'!$B$11-AD102*'S Curve Equation'!$B$12)*'S Curve Equation'!$B$10))+'S Curve Equation'!$B$13)*'S Curve Equation'!$B$14</f>
        <v>1.8183277456809109E-3</v>
      </c>
      <c r="AE147" s="28">
        <f>(1/(1+EXP(('S Curve Equation'!$B$11-AE102*'S Curve Equation'!$B$12)*'S Curve Equation'!$B$10))+'S Curve Equation'!$B$13)*'S Curve Equation'!$B$14</f>
        <v>1.7247157217674433E-3</v>
      </c>
      <c r="AF147" s="28">
        <f>(1/(1+EXP(('S Curve Equation'!$B$11-AF102*'S Curve Equation'!$B$12)*'S Curve Equation'!$B$10))+'S Curve Equation'!$B$13)*'S Curve Equation'!$B$14</f>
        <v>1.6325505343709413E-3</v>
      </c>
    </row>
    <row r="148" spans="1:32" x14ac:dyDescent="0.2">
      <c r="A148" s="6" t="s">
        <v>92</v>
      </c>
      <c r="B148" s="28">
        <f>(1/(1+EXP(('S Curve Equation'!$B$11-B103*'S Curve Equation'!$B$12)*'S Curve Equation'!$B$10))+'S Curve Equation'!$B$13)*'S Curve Equation'!$B$14</f>
        <v>6.1728395061728478E-3</v>
      </c>
      <c r="C148" s="28">
        <f>(1/(1+EXP(('S Curve Equation'!$B$11-C103*'S Curve Equation'!$B$12)*'S Curve Equation'!$B$10))+'S Curve Equation'!$B$13)*'S Curve Equation'!$B$14</f>
        <v>5.960861220390642E-3</v>
      </c>
      <c r="D148" s="28">
        <f>(1/(1+EXP(('S Curve Equation'!$B$11-D103*'S Curve Equation'!$B$12)*'S Curve Equation'!$B$10))+'S Curve Equation'!$B$13)*'S Curve Equation'!$B$14</f>
        <v>5.8253563757990909E-3</v>
      </c>
      <c r="E148" s="28">
        <f>(1/(1+EXP(('S Curve Equation'!$B$11-E103*'S Curve Equation'!$B$12)*'S Curve Equation'!$B$10))+'S Curve Equation'!$B$13)*'S Curve Equation'!$B$14</f>
        <v>5.688777217649434E-3</v>
      </c>
      <c r="F148" s="28">
        <f>(1/(1+EXP(('S Curve Equation'!$B$11-F103*'S Curve Equation'!$B$12)*'S Curve Equation'!$B$10))+'S Curve Equation'!$B$13)*'S Curve Equation'!$B$14</f>
        <v>5.5346823993652396E-3</v>
      </c>
      <c r="G148" s="28">
        <f>(1/(1+EXP(('S Curve Equation'!$B$11-G103*'S Curve Equation'!$B$12)*'S Curve Equation'!$B$10))+'S Curve Equation'!$B$13)*'S Curve Equation'!$B$14</f>
        <v>5.3668942133680807E-3</v>
      </c>
      <c r="H148" s="28">
        <f>(1/(1+EXP(('S Curve Equation'!$B$11-H103*'S Curve Equation'!$B$12)*'S Curve Equation'!$B$10))+'S Curve Equation'!$B$13)*'S Curve Equation'!$B$14</f>
        <v>5.1948990023815266E-3</v>
      </c>
      <c r="I148" s="28">
        <f>(1/(1+EXP(('S Curve Equation'!$B$11-I103*'S Curve Equation'!$B$12)*'S Curve Equation'!$B$10))+'S Curve Equation'!$B$13)*'S Curve Equation'!$B$14</f>
        <v>4.9819741395433909E-3</v>
      </c>
      <c r="J148" s="28">
        <f>(1/(1+EXP(('S Curve Equation'!$B$11-J103*'S Curve Equation'!$B$12)*'S Curve Equation'!$B$10))+'S Curve Equation'!$B$13)*'S Curve Equation'!$B$14</f>
        <v>4.7748259253948796E-3</v>
      </c>
      <c r="K148" s="28">
        <f>(1/(1+EXP(('S Curve Equation'!$B$11-K103*'S Curve Equation'!$B$12)*'S Curve Equation'!$B$10))+'S Curve Equation'!$B$13)*'S Curve Equation'!$B$14</f>
        <v>4.6341862284061787E-3</v>
      </c>
      <c r="L148" s="28">
        <f>(1/(1+EXP(('S Curve Equation'!$B$11-L103*'S Curve Equation'!$B$12)*'S Curve Equation'!$B$10))+'S Curve Equation'!$B$13)*'S Curve Equation'!$B$14</f>
        <v>4.5063724873513362E-3</v>
      </c>
      <c r="M148" s="28">
        <f>(1/(1+EXP(('S Curve Equation'!$B$11-M103*'S Curve Equation'!$B$12)*'S Curve Equation'!$B$10))+'S Curve Equation'!$B$13)*'S Curve Equation'!$B$14</f>
        <v>4.3533539953384331E-3</v>
      </c>
      <c r="N148" s="28">
        <f>(1/(1+EXP(('S Curve Equation'!$B$11-N103*'S Curve Equation'!$B$12)*'S Curve Equation'!$B$10))+'S Curve Equation'!$B$13)*'S Curve Equation'!$B$14</f>
        <v>4.2031822594946573E-3</v>
      </c>
      <c r="O148" s="28">
        <f>(1/(1+EXP(('S Curve Equation'!$B$11-O103*'S Curve Equation'!$B$12)*'S Curve Equation'!$B$10))+'S Curve Equation'!$B$13)*'S Curve Equation'!$B$14</f>
        <v>4.0557856267554116E-3</v>
      </c>
      <c r="P148" s="28">
        <f>(1/(1+EXP(('S Curve Equation'!$B$11-P103*'S Curve Equation'!$B$12)*'S Curve Equation'!$B$10))+'S Curve Equation'!$B$13)*'S Curve Equation'!$B$14</f>
        <v>3.9110946789402455E-3</v>
      </c>
      <c r="Q148" s="28">
        <f>(1/(1+EXP(('S Curve Equation'!$B$11-Q103*'S Curve Equation'!$B$12)*'S Curve Equation'!$B$10))+'S Curve Equation'!$B$13)*'S Curve Equation'!$B$14</f>
        <v>3.7690421504325629E-3</v>
      </c>
      <c r="R148" s="28">
        <f>(1/(1+EXP(('S Curve Equation'!$B$11-R103*'S Curve Equation'!$B$12)*'S Curve Equation'!$B$10))+'S Curve Equation'!$B$13)*'S Curve Equation'!$B$14</f>
        <v>3.6295628493315528E-3</v>
      </c>
      <c r="S148" s="28">
        <f>(1/(1+EXP(('S Curve Equation'!$B$11-S103*'S Curve Equation'!$B$12)*'S Curve Equation'!$B$10))+'S Curve Equation'!$B$13)*'S Curve Equation'!$B$14</f>
        <v>3.4925935819118494E-3</v>
      </c>
      <c r="T148" s="28">
        <f>(1/(1+EXP(('S Curve Equation'!$B$11-T103*'S Curve Equation'!$B$12)*'S Curve Equation'!$B$10))+'S Curve Equation'!$B$13)*'S Curve Equation'!$B$14</f>
        <v>3.3580730802360709E-3</v>
      </c>
      <c r="U148" s="28">
        <f>(1/(1+EXP(('S Curve Equation'!$B$11-U103*'S Curve Equation'!$B$12)*'S Curve Equation'!$B$10))+'S Curve Equation'!$B$13)*'S Curve Equation'!$B$14</f>
        <v>3.2259419327721347E-3</v>
      </c>
      <c r="V148" s="28">
        <f>(1/(1+EXP(('S Curve Equation'!$B$11-V103*'S Curve Equation'!$B$12)*'S Curve Equation'!$B$10))+'S Curve Equation'!$B$13)*'S Curve Equation'!$B$14</f>
        <v>3.0961425178756318E-3</v>
      </c>
      <c r="W148" s="28">
        <f>(1/(1+EXP(('S Curve Equation'!$B$11-W103*'S Curve Equation'!$B$12)*'S Curve Equation'!$B$10))+'S Curve Equation'!$B$13)*'S Curve Equation'!$B$14</f>
        <v>2.9686189400049373E-3</v>
      </c>
      <c r="X148" s="28">
        <f>(1/(1+EXP(('S Curve Equation'!$B$11-X103*'S Curve Equation'!$B$12)*'S Curve Equation'!$B$10))+'S Curve Equation'!$B$13)*'S Curve Equation'!$B$14</f>
        <v>2.8433169685425858E-3</v>
      </c>
      <c r="Y148" s="28">
        <f>(1/(1+EXP(('S Curve Equation'!$B$11-Y103*'S Curve Equation'!$B$12)*'S Curve Equation'!$B$10))+'S Curve Equation'!$B$13)*'S Curve Equation'!$B$14</f>
        <v>2.7201839791038502E-3</v>
      </c>
      <c r="Z148" s="28">
        <f>(1/(1+EXP(('S Curve Equation'!$B$11-Z103*'S Curve Equation'!$B$12)*'S Curve Equation'!$B$10))+'S Curve Equation'!$B$13)*'S Curve Equation'!$B$14</f>
        <v>2.5991688972188489E-3</v>
      </c>
      <c r="AA148" s="28">
        <f>(1/(1+EXP(('S Curve Equation'!$B$11-AA103*'S Curve Equation'!$B$12)*'S Curve Equation'!$B$10))+'S Curve Equation'!$B$13)*'S Curve Equation'!$B$14</f>
        <v>2.4802221442804836E-3</v>
      </c>
      <c r="AB148" s="28">
        <f>(1/(1+EXP(('S Curve Equation'!$B$11-AB103*'S Curve Equation'!$B$12)*'S Curve Equation'!$B$10))+'S Curve Equation'!$B$13)*'S Curve Equation'!$B$14</f>
        <v>2.3632955856558303E-3</v>
      </c>
      <c r="AC148" s="28">
        <f>(1/(1+EXP(('S Curve Equation'!$B$11-AC103*'S Curve Equation'!$B$12)*'S Curve Equation'!$B$10))+'S Curve Equation'!$B$13)*'S Curve Equation'!$B$14</f>
        <v>2.2483424808638201E-3</v>
      </c>
      <c r="AD148" s="28">
        <f>(1/(1+EXP(('S Curve Equation'!$B$11-AD103*'S Curve Equation'!$B$12)*'S Curve Equation'!$B$10))+'S Curve Equation'!$B$13)*'S Curve Equation'!$B$14</f>
        <v>2.1353174357268351E-3</v>
      </c>
      <c r="AE148" s="28">
        <f>(1/(1+EXP(('S Curve Equation'!$B$11-AE103*'S Curve Equation'!$B$12)*'S Curve Equation'!$B$10))+'S Curve Equation'!$B$13)*'S Curve Equation'!$B$14</f>
        <v>2.0241763564081481E-3</v>
      </c>
      <c r="AF148" s="28">
        <f>(1/(1+EXP(('S Curve Equation'!$B$11-AF103*'S Curve Equation'!$B$12)*'S Curve Equation'!$B$10))+'S Curve Equation'!$B$13)*'S Curve Equation'!$B$14</f>
        <v>1.9148764052518857E-3</v>
      </c>
    </row>
    <row r="149" spans="1:32" x14ac:dyDescent="0.2">
      <c r="A149" s="6" t="s">
        <v>89</v>
      </c>
      <c r="B149" s="28">
        <f>(1/(1+EXP(('S Curve Equation'!$B$11-B104*'S Curve Equation'!$B$12)*'S Curve Equation'!$B$10))+'S Curve Equation'!$B$13)*'S Curve Equation'!$B$14</f>
        <v>1.4947683109118081E-3</v>
      </c>
      <c r="C149" s="28">
        <f>(1/(1+EXP(('S Curve Equation'!$B$11-C104*'S Curve Equation'!$B$12)*'S Curve Equation'!$B$10))+'S Curve Equation'!$B$13)*'S Curve Equation'!$B$14</f>
        <v>1.4502483188660673E-3</v>
      </c>
      <c r="D149" s="28">
        <f>(1/(1+EXP(('S Curve Equation'!$B$11-D104*'S Curve Equation'!$B$12)*'S Curve Equation'!$B$10))+'S Curve Equation'!$B$13)*'S Curve Equation'!$B$14</f>
        <v>1.4215875823729825E-3</v>
      </c>
      <c r="E149" s="28">
        <f>(1/(1+EXP(('S Curve Equation'!$B$11-E104*'S Curve Equation'!$B$12)*'S Curve Equation'!$B$10))+'S Curve Equation'!$B$13)*'S Curve Equation'!$B$14</f>
        <v>1.3925377330732819E-3</v>
      </c>
      <c r="F149" s="28">
        <f>(1/(1+EXP(('S Curve Equation'!$B$11-F104*'S Curve Equation'!$B$12)*'S Curve Equation'!$B$10))+'S Curve Equation'!$B$13)*'S Curve Equation'!$B$14</f>
        <v>1.3595644050628459E-3</v>
      </c>
      <c r="G149" s="28">
        <f>(1/(1+EXP(('S Curve Equation'!$B$11-G104*'S Curve Equation'!$B$12)*'S Curve Equation'!$B$10))+'S Curve Equation'!$B$13)*'S Curve Equation'!$B$14</f>
        <v>1.3234184800989652E-3</v>
      </c>
      <c r="H149" s="28">
        <f>(1/(1+EXP(('S Curve Equation'!$B$11-H104*'S Curve Equation'!$B$12)*'S Curve Equation'!$B$10))+'S Curve Equation'!$B$13)*'S Curve Equation'!$B$14</f>
        <v>1.2860993540350809E-3</v>
      </c>
      <c r="I149" s="28">
        <f>(1/(1+EXP(('S Curve Equation'!$B$11-I104*'S Curve Equation'!$B$12)*'S Curve Equation'!$B$10))+'S Curve Equation'!$B$13)*'S Curve Equation'!$B$14</f>
        <v>1.2395178038436586E-3</v>
      </c>
      <c r="J149" s="28">
        <f>(1/(1+EXP(('S Curve Equation'!$B$11-J104*'S Curve Equation'!$B$12)*'S Curve Equation'!$B$10))+'S Curve Equation'!$B$13)*'S Curve Equation'!$B$14</f>
        <v>1.1937862908149991E-3</v>
      </c>
      <c r="K149" s="28">
        <f>(1/(1+EXP(('S Curve Equation'!$B$11-K104*'S Curve Equation'!$B$12)*'S Curve Equation'!$B$10))+'S Curve Equation'!$B$13)*'S Curve Equation'!$B$14</f>
        <v>1.1625004156037447E-3</v>
      </c>
      <c r="L149" s="28">
        <f>(1/(1+EXP(('S Curve Equation'!$B$11-L104*'S Curve Equation'!$B$12)*'S Curve Equation'!$B$10))+'S Curve Equation'!$B$13)*'S Curve Equation'!$B$14</f>
        <v>1.1338984127653412E-3</v>
      </c>
      <c r="M149" s="28">
        <f>(1/(1+EXP(('S Curve Equation'!$B$11-M104*'S Curve Equation'!$B$12)*'S Curve Equation'!$B$10))+'S Curve Equation'!$B$13)*'S Curve Equation'!$B$14</f>
        <v>1.0994407878758519E-3</v>
      </c>
      <c r="N149" s="28">
        <f>(1/(1+EXP(('S Curve Equation'!$B$11-N104*'S Curve Equation'!$B$12)*'S Curve Equation'!$B$10))+'S Curve Equation'!$B$13)*'S Curve Equation'!$B$14</f>
        <v>1.0653924129580823E-3</v>
      </c>
      <c r="O149" s="28">
        <f>(1/(1+EXP(('S Curve Equation'!$B$11-O104*'S Curve Equation'!$B$12)*'S Curve Equation'!$B$10))+'S Curve Equation'!$B$13)*'S Curve Equation'!$B$14</f>
        <v>1.031746171072279E-3</v>
      </c>
      <c r="P149" s="28">
        <f>(1/(1+EXP(('S Curve Equation'!$B$11-P104*'S Curve Equation'!$B$12)*'S Curve Equation'!$B$10))+'S Curve Equation'!$B$13)*'S Curve Equation'!$B$14</f>
        <v>9.9849510694064846E-4</v>
      </c>
      <c r="Q149" s="28">
        <f>(1/(1+EXP(('S Curve Equation'!$B$11-Q104*'S Curve Equation'!$B$12)*'S Curve Equation'!$B$10))+'S Curve Equation'!$B$13)*'S Curve Equation'!$B$14</f>
        <v>9.6563242243891448E-4</v>
      </c>
      <c r="R149" s="28">
        <f>(1/(1+EXP(('S Curve Equation'!$B$11-R104*'S Curve Equation'!$B$12)*'S Curve Equation'!$B$10))+'S Curve Equation'!$B$13)*'S Curve Equation'!$B$14</f>
        <v>9.3315147223619612E-4</v>
      </c>
      <c r="S149" s="28">
        <f>(1/(1+EXP(('S Curve Equation'!$B$11-S104*'S Curve Equation'!$B$12)*'S Curve Equation'!$B$10))+'S Curve Equation'!$B$13)*'S Curve Equation'!$B$14</f>
        <v>9.0104575957782431E-4</v>
      </c>
      <c r="T149" s="28">
        <f>(1/(1+EXP(('S Curve Equation'!$B$11-T104*'S Curve Equation'!$B$12)*'S Curve Equation'!$B$10))+'S Curve Equation'!$B$13)*'S Curve Equation'!$B$14</f>
        <v>8.6930893220570852E-4</v>
      </c>
      <c r="U149" s="28">
        <f>(1/(1+EXP(('S Curve Equation'!$B$11-U104*'S Curve Equation'!$B$12)*'S Curve Equation'!$B$10))+'S Curve Equation'!$B$13)*'S Curve Equation'!$B$14</f>
        <v>8.3793477841089339E-4</v>
      </c>
      <c r="V149" s="28">
        <f>(1/(1+EXP(('S Curve Equation'!$B$11-V104*'S Curve Equation'!$B$12)*'S Curve Equation'!$B$10))+'S Curve Equation'!$B$13)*'S Curve Equation'!$B$14</f>
        <v>8.0691722321362151E-4</v>
      </c>
      <c r="W149" s="28">
        <f>(1/(1+EXP(('S Curve Equation'!$B$11-W104*'S Curve Equation'!$B$12)*'S Curve Equation'!$B$10))+'S Curve Equation'!$B$13)*'S Curve Equation'!$B$14</f>
        <v>7.7625032466600982E-4</v>
      </c>
      <c r="X149" s="28">
        <f>(1/(1+EXP(('S Curve Equation'!$B$11-X104*'S Curve Equation'!$B$12)*'S Curve Equation'!$B$10))+'S Curve Equation'!$B$13)*'S Curve Equation'!$B$14</f>
        <v>7.4592827027286743E-4</v>
      </c>
      <c r="Y149" s="28">
        <f>(1/(1+EXP(('S Curve Equation'!$B$11-Y104*'S Curve Equation'!$B$12)*'S Curve Equation'!$B$10))+'S Curve Equation'!$B$13)*'S Curve Equation'!$B$14</f>
        <v>7.1594537352628646E-4</v>
      </c>
      <c r="Z149" s="28">
        <f>(1/(1+EXP(('S Curve Equation'!$B$11-Z104*'S Curve Equation'!$B$12)*'S Curve Equation'!$B$10))+'S Curve Equation'!$B$13)*'S Curve Equation'!$B$14</f>
        <v>6.8629607054986042E-4</v>
      </c>
      <c r="AA149" s="28">
        <f>(1/(1+EXP(('S Curve Equation'!$B$11-AA104*'S Curve Equation'!$B$12)*'S Curve Equation'!$B$10))+'S Curve Equation'!$B$13)*'S Curve Equation'!$B$14</f>
        <v>6.5697491684865435E-4</v>
      </c>
      <c r="AB149" s="28">
        <f>(1/(1+EXP(('S Curve Equation'!$B$11-AB104*'S Curve Equation'!$B$12)*'S Curve Equation'!$B$10))+'S Curve Equation'!$B$13)*'S Curve Equation'!$B$14</f>
        <v>6.2797658416075171E-4</v>
      </c>
      <c r="AC149" s="28">
        <f>(1/(1+EXP(('S Curve Equation'!$B$11-AC104*'S Curve Equation'!$B$12)*'S Curve Equation'!$B$10))+'S Curve Equation'!$B$13)*'S Curve Equation'!$B$14</f>
        <v>5.9929585740719875E-4</v>
      </c>
      <c r="AD149" s="28">
        <f>(1/(1+EXP(('S Curve Equation'!$B$11-AD104*'S Curve Equation'!$B$12)*'S Curve Equation'!$B$10))+'S Curve Equation'!$B$13)*'S Curve Equation'!$B$14</f>
        <v>5.7092763173634536E-4</v>
      </c>
      <c r="AE149" s="28">
        <f>(1/(1+EXP(('S Curve Equation'!$B$11-AE104*'S Curve Equation'!$B$12)*'S Curve Equation'!$B$10))+'S Curve Equation'!$B$13)*'S Curve Equation'!$B$14</f>
        <v>5.4286690965962869E-4</v>
      </c>
      <c r="AF149" s="28">
        <f>(1/(1+EXP(('S Curve Equation'!$B$11-AF104*'S Curve Equation'!$B$12)*'S Curve Equation'!$B$10))+'S Curve Equation'!$B$13)*'S Curve Equation'!$B$14</f>
        <v>5.1510879827521342E-4</v>
      </c>
    </row>
    <row r="150" spans="1:32" x14ac:dyDescent="0.2">
      <c r="A150" s="6" t="s">
        <v>35</v>
      </c>
      <c r="B150" s="28">
        <f>(1/(1+EXP(('S Curve Equation'!$B$11-B105*'S Curve Equation'!$B$12)*'S Curve Equation'!$B$10))+'S Curve Equation'!$B$13)*'S Curve Equation'!$B$14</f>
        <v>1.0948905109489057E-2</v>
      </c>
      <c r="C150" s="28">
        <f>(1/(1+EXP(('S Curve Equation'!$B$11-C105*'S Curve Equation'!$B$12)*'S Curve Equation'!$B$10))+'S Curve Equation'!$B$13)*'S Curve Equation'!$B$14</f>
        <v>1.0531720292074267E-2</v>
      </c>
      <c r="D150" s="28">
        <f>(1/(1+EXP(('S Curve Equation'!$B$11-D105*'S Curve Equation'!$B$12)*'S Curve Equation'!$B$10))+'S Curve Equation'!$B$13)*'S Curve Equation'!$B$14</f>
        <v>1.0266469898507975E-2</v>
      </c>
      <c r="E150" s="28">
        <f>(1/(1+EXP(('S Curve Equation'!$B$11-E105*'S Curve Equation'!$B$12)*'S Curve Equation'!$B$10))+'S Curve Equation'!$B$13)*'S Curve Equation'!$B$14</f>
        <v>1.0000251725716228E-2</v>
      </c>
      <c r="F150" s="28">
        <f>(1/(1+EXP(('S Curve Equation'!$B$11-F105*'S Curve Equation'!$B$12)*'S Curve Equation'!$B$10))+'S Curve Equation'!$B$13)*'S Curve Equation'!$B$14</f>
        <v>9.7012671830226226E-3</v>
      </c>
      <c r="G150" s="28">
        <f>(1/(1+EXP(('S Curve Equation'!$B$11-G105*'S Curve Equation'!$B$12)*'S Curve Equation'!$B$10))+'S Curve Equation'!$B$13)*'S Curve Equation'!$B$14</f>
        <v>9.3773804086748468E-3</v>
      </c>
      <c r="H150" s="28">
        <f>(1/(1+EXP(('S Curve Equation'!$B$11-H105*'S Curve Equation'!$B$12)*'S Curve Equation'!$B$10))+'S Curve Equation'!$B$13)*'S Curve Equation'!$B$14</f>
        <v>9.0471862027288567E-3</v>
      </c>
      <c r="I150" s="28">
        <f>(1/(1+EXP(('S Curve Equation'!$B$11-I105*'S Curve Equation'!$B$12)*'S Curve Equation'!$B$10))+'S Curve Equation'!$B$13)*'S Curve Equation'!$B$14</f>
        <v>8.6409753283740679E-3</v>
      </c>
      <c r="J150" s="28">
        <f>(1/(1+EXP(('S Curve Equation'!$B$11-J105*'S Curve Equation'!$B$12)*'S Curve Equation'!$B$10))+'S Curve Equation'!$B$13)*'S Curve Equation'!$B$14</f>
        <v>8.24852117252667E-3</v>
      </c>
      <c r="K150" s="28">
        <f>(1/(1+EXP(('S Curve Equation'!$B$11-K105*'S Curve Equation'!$B$12)*'S Curve Equation'!$B$10))+'S Curve Equation'!$B$13)*'S Curve Equation'!$B$14</f>
        <v>7.9836193305015297E-3</v>
      </c>
      <c r="L150" s="28">
        <f>(1/(1+EXP(('S Curve Equation'!$B$11-L105*'S Curve Equation'!$B$12)*'S Curve Equation'!$B$10))+'S Curve Equation'!$B$13)*'S Curve Equation'!$B$14</f>
        <v>7.743967876639302E-3</v>
      </c>
      <c r="M150" s="28">
        <f>(1/(1+EXP(('S Curve Equation'!$B$11-M105*'S Curve Equation'!$B$12)*'S Curve Equation'!$B$10))+'S Curve Equation'!$B$13)*'S Curve Equation'!$B$14</f>
        <v>7.4584318925754777E-3</v>
      </c>
      <c r="N150" s="28">
        <f>(1/(1+EXP(('S Curve Equation'!$B$11-N105*'S Curve Equation'!$B$12)*'S Curve Equation'!$B$10))+'S Curve Equation'!$B$13)*'S Curve Equation'!$B$14</f>
        <v>7.1796718079803028E-3</v>
      </c>
      <c r="O150" s="28">
        <f>(1/(1+EXP(('S Curve Equation'!$B$11-O105*'S Curve Equation'!$B$12)*'S Curve Equation'!$B$10))+'S Curve Equation'!$B$13)*'S Curve Equation'!$B$14</f>
        <v>6.9074807582456101E-3</v>
      </c>
      <c r="P150" s="28">
        <f>(1/(1+EXP(('S Curve Equation'!$B$11-P105*'S Curve Equation'!$B$12)*'S Curve Equation'!$B$10))+'S Curve Equation'!$B$13)*'S Curve Equation'!$B$14</f>
        <v>6.6416594532190086E-3</v>
      </c>
      <c r="Q150" s="28">
        <f>(1/(1+EXP(('S Curve Equation'!$B$11-Q105*'S Curve Equation'!$B$12)*'S Curve Equation'!$B$10))+'S Curve Equation'!$B$13)*'S Curve Equation'!$B$14</f>
        <v>6.3820158578293592E-3</v>
      </c>
      <c r="R150" s="28">
        <f>(1/(1+EXP(('S Curve Equation'!$B$11-R105*'S Curve Equation'!$B$12)*'S Curve Equation'!$B$10))+'S Curve Equation'!$B$13)*'S Curve Equation'!$B$14</f>
        <v>6.1283648877961221E-3</v>
      </c>
      <c r="S150" s="28">
        <f>(1/(1+EXP(('S Curve Equation'!$B$11-S105*'S Curve Equation'!$B$12)*'S Curve Equation'!$B$10))+'S Curve Equation'!$B$13)*'S Curve Equation'!$B$14</f>
        <v>5.8805281196403422E-3</v>
      </c>
      <c r="T150" s="28">
        <f>(1/(1+EXP(('S Curve Equation'!$B$11-T105*'S Curve Equation'!$B$12)*'S Curve Equation'!$B$10))+'S Curve Equation'!$B$13)*'S Curve Equation'!$B$14</f>
        <v>5.6383335142609426E-3</v>
      </c>
      <c r="U150" s="28">
        <f>(1/(1+EXP(('S Curve Equation'!$B$11-U105*'S Curve Equation'!$B$12)*'S Curve Equation'!$B$10))+'S Curve Equation'!$B$13)*'S Curve Equation'!$B$14</f>
        <v>5.4016151533788715E-3</v>
      </c>
      <c r="V150" s="28">
        <f>(1/(1+EXP(('S Curve Equation'!$B$11-V105*'S Curve Equation'!$B$12)*'S Curve Equation'!$B$10))+'S Curve Equation'!$B$13)*'S Curve Equation'!$B$14</f>
        <v>5.1702129881908837E-3</v>
      </c>
      <c r="W150" s="28">
        <f>(1/(1+EXP(('S Curve Equation'!$B$11-W105*'S Curve Equation'!$B$12)*'S Curve Equation'!$B$10))+'S Curve Equation'!$B$13)*'S Curve Equation'!$B$14</f>
        <v>4.9439725996119933E-3</v>
      </c>
      <c r="X150" s="28">
        <f>(1/(1+EXP(('S Curve Equation'!$B$11-X105*'S Curve Equation'!$B$12)*'S Curve Equation'!$B$10))+'S Curve Equation'!$B$13)*'S Curve Equation'!$B$14</f>
        <v>4.7227449695184075E-3</v>
      </c>
      <c r="Y150" s="28">
        <f>(1/(1+EXP(('S Curve Equation'!$B$11-Y105*'S Curve Equation'!$B$12)*'S Curve Equation'!$B$10))+'S Curve Equation'!$B$13)*'S Curve Equation'!$B$14</f>
        <v>4.5063862624359994E-3</v>
      </c>
      <c r="Z150" s="28">
        <f>(1/(1+EXP(('S Curve Equation'!$B$11-Z105*'S Curve Equation'!$B$12)*'S Curve Equation'!$B$10))+'S Curve Equation'!$B$13)*'S Curve Equation'!$B$14</f>
        <v>4.2947576171489489E-3</v>
      </c>
      <c r="AA150" s="28">
        <f>(1/(1+EXP(('S Curve Equation'!$B$11-AA105*'S Curve Equation'!$B$12)*'S Curve Equation'!$B$10))+'S Curve Equation'!$B$13)*'S Curve Equation'!$B$14</f>
        <v>4.0877249477327881E-3</v>
      </c>
      <c r="AB150" s="28">
        <f>(1/(1+EXP(('S Curve Equation'!$B$11-AB105*'S Curve Equation'!$B$12)*'S Curve Equation'!$B$10))+'S Curve Equation'!$B$13)*'S Curve Equation'!$B$14</f>
        <v>3.885158753541269E-3</v>
      </c>
      <c r="AC150" s="28">
        <f>(1/(1+EXP(('S Curve Equation'!$B$11-AC105*'S Curve Equation'!$B$12)*'S Curve Equation'!$B$10))+'S Curve Equation'!$B$13)*'S Curve Equation'!$B$14</f>
        <v>3.6869339377037791E-3</v>
      </c>
      <c r="AD150" s="28">
        <f>(1/(1+EXP(('S Curve Equation'!$B$11-AD105*'S Curve Equation'!$B$12)*'S Curve Equation'!$B$10))+'S Curve Equation'!$B$13)*'S Curve Equation'!$B$14</f>
        <v>3.4929296337129138E-3</v>
      </c>
      <c r="AE150" s="28">
        <f>(1/(1+EXP(('S Curve Equation'!$B$11-AE105*'S Curve Equation'!$B$12)*'S Curve Equation'!$B$10))+'S Curve Equation'!$B$13)*'S Curve Equation'!$B$14</f>
        <v>3.3030290397035099E-3</v>
      </c>
      <c r="AF150" s="28">
        <f>(1/(1+EXP(('S Curve Equation'!$B$11-AF105*'S Curve Equation'!$B$12)*'S Curve Equation'!$B$10))+'S Curve Equation'!$B$13)*'S Curve Equation'!$B$14</f>
        <v>3.1171192600477475E-3</v>
      </c>
    </row>
    <row r="151" spans="1:32" x14ac:dyDescent="0.2">
      <c r="A151" s="6" t="s">
        <v>98</v>
      </c>
      <c r="B151" s="28">
        <f>(1/(1+EXP(('S Curve Equation'!$B$11-B106*'S Curve Equation'!$B$12)*'S Curve Equation'!$B$10))+'S Curve Equation'!$B$13)*'S Curve Equation'!$B$14</f>
        <v>1.6260162601626025E-2</v>
      </c>
      <c r="C151" s="28">
        <f>(1/(1+EXP(('S Curve Equation'!$B$11-C106*'S Curve Equation'!$B$12)*'S Curve Equation'!$B$10))+'S Curve Equation'!$B$13)*'S Curve Equation'!$B$14</f>
        <v>1.5584070832598983E-2</v>
      </c>
      <c r="D151" s="28">
        <f>(1/(1+EXP(('S Curve Equation'!$B$11-D106*'S Curve Equation'!$B$12)*'S Curve Equation'!$B$10))+'S Curve Equation'!$B$13)*'S Curve Equation'!$B$14</f>
        <v>1.5156203318823664E-2</v>
      </c>
      <c r="E151" s="28">
        <f>(1/(1+EXP(('S Curve Equation'!$B$11-E106*'S Curve Equation'!$B$12)*'S Curve Equation'!$B$10))+'S Curve Equation'!$B$13)*'S Curve Equation'!$B$14</f>
        <v>1.4728356194669343E-2</v>
      </c>
      <c r="F151" s="28">
        <f>(1/(1+EXP(('S Curve Equation'!$B$11-F106*'S Curve Equation'!$B$12)*'S Curve Equation'!$B$10))+'S Curve Equation'!$B$13)*'S Curve Equation'!$B$14</f>
        <v>1.424975880814879E-2</v>
      </c>
      <c r="G151" s="28">
        <f>(1/(1+EXP(('S Curve Equation'!$B$11-G106*'S Curve Equation'!$B$12)*'S Curve Equation'!$B$10))+'S Curve Equation'!$B$13)*'S Curve Equation'!$B$14</f>
        <v>1.3733605958688107E-2</v>
      </c>
      <c r="H151" s="28">
        <f>(1/(1+EXP(('S Curve Equation'!$B$11-H106*'S Curve Equation'!$B$12)*'S Curve Equation'!$B$10))+'S Curve Equation'!$B$13)*'S Curve Equation'!$B$14</f>
        <v>1.3209902423567467E-2</v>
      </c>
      <c r="I151" s="28">
        <f>(1/(1+EXP(('S Curve Equation'!$B$11-I106*'S Curve Equation'!$B$12)*'S Curve Equation'!$B$10))+'S Curve Equation'!$B$13)*'S Curve Equation'!$B$14</f>
        <v>1.2569146803218514E-2</v>
      </c>
      <c r="J151" s="28">
        <f>(1/(1+EXP(('S Curve Equation'!$B$11-J106*'S Curve Equation'!$B$12)*'S Curve Equation'!$B$10))+'S Curve Equation'!$B$13)*'S Curve Equation'!$B$14</f>
        <v>1.195383016343007E-2</v>
      </c>
      <c r="K151" s="28">
        <f>(1/(1+EXP(('S Curve Equation'!$B$11-K106*'S Curve Equation'!$B$12)*'S Curve Equation'!$B$10))+'S Curve Equation'!$B$13)*'S Curve Equation'!$B$14</f>
        <v>1.154060692100157E-2</v>
      </c>
      <c r="L151" s="28">
        <f>(1/(1+EXP(('S Curve Equation'!$B$11-L106*'S Curve Equation'!$B$12)*'S Curve Equation'!$B$10))+'S Curve Equation'!$B$13)*'S Curve Equation'!$B$14</f>
        <v>1.1168254337252657E-2</v>
      </c>
      <c r="M151" s="28">
        <f>(1/(1+EXP(('S Curve Equation'!$B$11-M106*'S Curve Equation'!$B$12)*'S Curve Equation'!$B$10))+'S Curve Equation'!$B$13)*'S Curve Equation'!$B$14</f>
        <v>1.0726468774829105E-2</v>
      </c>
      <c r="N151" s="28">
        <f>(1/(1+EXP(('S Curve Equation'!$B$11-N106*'S Curve Equation'!$B$12)*'S Curve Equation'!$B$10))+'S Curve Equation'!$B$13)*'S Curve Equation'!$B$14</f>
        <v>1.029713951898662E-2</v>
      </c>
      <c r="O151" s="28">
        <f>(1/(1+EXP(('S Curve Equation'!$B$11-O106*'S Curve Equation'!$B$12)*'S Curve Equation'!$B$10))+'S Curve Equation'!$B$13)*'S Curve Equation'!$B$14</f>
        <v>9.8798308154046839E-3</v>
      </c>
      <c r="P151" s="28">
        <f>(1/(1+EXP(('S Curve Equation'!$B$11-P106*'S Curve Equation'!$B$12)*'S Curve Equation'!$B$10))+'S Curve Equation'!$B$13)*'S Curve Equation'!$B$14</f>
        <v>9.4741247371651141E-3</v>
      </c>
      <c r="Q151" s="28">
        <f>(1/(1+EXP(('S Curve Equation'!$B$11-Q106*'S Curve Equation'!$B$12)*'S Curve Equation'!$B$10))+'S Curve Equation'!$B$13)*'S Curve Equation'!$B$14</f>
        <v>9.0796203628583441E-3</v>
      </c>
      <c r="R151" s="28">
        <f>(1/(1+EXP(('S Curve Equation'!$B$11-R106*'S Curve Equation'!$B$12)*'S Curve Equation'!$B$10))+'S Curve Equation'!$B$13)*'S Curve Equation'!$B$14</f>
        <v>8.6959329962110303E-3</v>
      </c>
      <c r="S151" s="28">
        <f>(1/(1+EXP(('S Curve Equation'!$B$11-S106*'S Curve Equation'!$B$12)*'S Curve Equation'!$B$10))+'S Curve Equation'!$B$13)*'S Curve Equation'!$B$14</f>
        <v>8.3226934249922384E-3</v>
      </c>
      <c r="T151" s="28">
        <f>(1/(1+EXP(('S Curve Equation'!$B$11-T106*'S Curve Equation'!$B$12)*'S Curve Equation'!$B$10))+'S Curve Equation'!$B$13)*'S Curve Equation'!$B$14</f>
        <v>7.9595472170842091E-3</v>
      </c>
      <c r="U151" s="28">
        <f>(1/(1+EXP(('S Curve Equation'!$B$11-U106*'S Curve Equation'!$B$12)*'S Curve Equation'!$B$10))+'S Curve Equation'!$B$13)*'S Curve Equation'!$B$14</f>
        <v>7.6061540517189654E-3</v>
      </c>
      <c r="V151" s="28">
        <f>(1/(1+EXP(('S Curve Equation'!$B$11-V106*'S Curve Equation'!$B$12)*'S Curve Equation'!$B$10))+'S Curve Equation'!$B$13)*'S Curve Equation'!$B$14</f>
        <v>7.2621870839963088E-3</v>
      </c>
      <c r="W151" s="28">
        <f>(1/(1+EXP(('S Curve Equation'!$B$11-W106*'S Curve Equation'!$B$12)*'S Curve Equation'!$B$10))+'S Curve Equation'!$B$13)*'S Curve Equation'!$B$14</f>
        <v>6.9273323409042211E-3</v>
      </c>
      <c r="X151" s="28">
        <f>(1/(1+EXP(('S Curve Equation'!$B$11-X106*'S Curve Equation'!$B$12)*'S Curve Equation'!$B$10))+'S Curve Equation'!$B$13)*'S Curve Equation'!$B$14</f>
        <v>6.6012881471619479E-3</v>
      </c>
      <c r="Y151" s="28">
        <f>(1/(1+EXP(('S Curve Equation'!$B$11-Y106*'S Curve Equation'!$B$12)*'S Curve Equation'!$B$10))+'S Curve Equation'!$B$13)*'S Curve Equation'!$B$14</f>
        <v>6.2837645793001806E-3</v>
      </c>
      <c r="Z151" s="28">
        <f>(1/(1+EXP(('S Curve Equation'!$B$11-Z106*'S Curve Equation'!$B$12)*'S Curve Equation'!$B$10))+'S Curve Equation'!$B$13)*'S Curve Equation'!$B$14</f>
        <v>5.9744829464816471E-3</v>
      </c>
      <c r="AA151" s="28">
        <f>(1/(1+EXP(('S Curve Equation'!$B$11-AA106*'S Curve Equation'!$B$12)*'S Curve Equation'!$B$10))+'S Curve Equation'!$B$13)*'S Curve Equation'!$B$14</f>
        <v>5.6731752966491678E-3</v>
      </c>
      <c r="AB151" s="28">
        <f>(1/(1+EXP(('S Curve Equation'!$B$11-AB106*'S Curve Equation'!$B$12)*'S Curve Equation'!$B$10))+'S Curve Equation'!$B$13)*'S Curve Equation'!$B$14</f>
        <v>5.3795839466663845E-3</v>
      </c>
      <c r="AC151" s="28">
        <f>(1/(1+EXP(('S Curve Equation'!$B$11-AC106*'S Curve Equation'!$B$12)*'S Curve Equation'!$B$10))+'S Curve Equation'!$B$13)*'S Curve Equation'!$B$14</f>
        <v>5.0934610351914145E-3</v>
      </c>
      <c r="AD151" s="28">
        <f>(1/(1+EXP(('S Curve Equation'!$B$11-AD106*'S Curve Equation'!$B$12)*'S Curve Equation'!$B$10))+'S Curve Equation'!$B$13)*'S Curve Equation'!$B$14</f>
        <v>4.8145680970937575E-3</v>
      </c>
      <c r="AE151" s="28">
        <f>(1/(1+EXP(('S Curve Equation'!$B$11-AE106*'S Curve Equation'!$B$12)*'S Curve Equation'!$B$10))+'S Curve Equation'!$B$13)*'S Curve Equation'!$B$14</f>
        <v>4.5426756582894199E-3</v>
      </c>
      <c r="AF151" s="28">
        <f>(1/(1+EXP(('S Curve Equation'!$B$11-AF106*'S Curve Equation'!$B$12)*'S Curve Equation'!$B$10))+'S Curve Equation'!$B$13)*'S Curve Equation'!$B$14</f>
        <v>4.2775628499337861E-3</v>
      </c>
    </row>
    <row r="152" spans="1:32" x14ac:dyDescent="0.2">
      <c r="A152" s="6" t="s">
        <v>97</v>
      </c>
      <c r="B152" s="28">
        <f>(1/(1+EXP(('S Curve Equation'!$B$11-B107*'S Curve Equation'!$B$12)*'S Curve Equation'!$B$10))+'S Curve Equation'!$B$13)*'S Curve Equation'!$B$14</f>
        <v>1.3937282229965159E-2</v>
      </c>
      <c r="C152" s="28">
        <f>(1/(1+EXP(('S Curve Equation'!$B$11-C107*'S Curve Equation'!$B$12)*'S Curve Equation'!$B$10))+'S Curve Equation'!$B$13)*'S Curve Equation'!$B$14</f>
        <v>1.3377910525709745E-2</v>
      </c>
      <c r="D152" s="28">
        <f>(1/(1+EXP(('S Curve Equation'!$B$11-D107*'S Curve Equation'!$B$12)*'S Curve Equation'!$B$10))+'S Curve Equation'!$B$13)*'S Curve Equation'!$B$14</f>
        <v>1.3023235622496994E-2</v>
      </c>
      <c r="E152" s="28">
        <f>(1/(1+EXP(('S Curve Equation'!$B$11-E107*'S Curve Equation'!$B$12)*'S Curve Equation'!$B$10))+'S Curve Equation'!$B$13)*'S Curve Equation'!$B$14</f>
        <v>1.2668042810081092E-2</v>
      </c>
      <c r="F152" s="28">
        <f>(1/(1+EXP(('S Curve Equation'!$B$11-F107*'S Curve Equation'!$B$12)*'S Curve Equation'!$B$10))+'S Curve Equation'!$B$13)*'S Curve Equation'!$B$14</f>
        <v>1.2270070944929063E-2</v>
      </c>
      <c r="G152" s="28">
        <f>(1/(1+EXP(('S Curve Equation'!$B$11-G107*'S Curve Equation'!$B$12)*'S Curve Equation'!$B$10))+'S Curve Equation'!$B$13)*'S Curve Equation'!$B$14</f>
        <v>1.1840087442837818E-2</v>
      </c>
      <c r="H152" s="28">
        <f>(1/(1+EXP(('S Curve Equation'!$B$11-H107*'S Curve Equation'!$B$12)*'S Curve Equation'!$B$10))+'S Curve Equation'!$B$13)*'S Curve Equation'!$B$14</f>
        <v>1.1402963184358499E-2</v>
      </c>
      <c r="I152" s="28">
        <f>(1/(1+EXP(('S Curve Equation'!$B$11-I107*'S Curve Equation'!$B$12)*'S Curve Equation'!$B$10))+'S Curve Equation'!$B$13)*'S Curve Equation'!$B$14</f>
        <v>1.086694036132899E-2</v>
      </c>
      <c r="J152" s="28">
        <f>(1/(1+EXP(('S Curve Equation'!$B$11-J107*'S Curve Equation'!$B$12)*'S Curve Equation'!$B$10))+'S Curve Equation'!$B$13)*'S Curve Equation'!$B$14</f>
        <v>1.0350920756612489E-2</v>
      </c>
      <c r="K152" s="28">
        <f>(1/(1+EXP(('S Curve Equation'!$B$11-K107*'S Curve Equation'!$B$12)*'S Curve Equation'!$B$10))+'S Curve Equation'!$B$13)*'S Curve Equation'!$B$14</f>
        <v>1.0003658922706994E-2</v>
      </c>
      <c r="L152" s="28">
        <f>(1/(1+EXP(('S Curve Equation'!$B$11-L107*'S Curve Equation'!$B$12)*'S Curve Equation'!$B$10))+'S Curve Equation'!$B$13)*'S Curve Equation'!$B$14</f>
        <v>9.6902341829687589E-3</v>
      </c>
      <c r="M152" s="28">
        <f>(1/(1+EXP(('S Curve Equation'!$B$11-M107*'S Curve Equation'!$B$12)*'S Curve Equation'!$B$10))+'S Curve Equation'!$B$13)*'S Curve Equation'!$B$14</f>
        <v>9.3177246597647406E-3</v>
      </c>
      <c r="N152" s="28">
        <f>(1/(1+EXP(('S Curve Equation'!$B$11-N107*'S Curve Equation'!$B$12)*'S Curve Equation'!$B$10))+'S Curve Equation'!$B$13)*'S Curve Equation'!$B$14</f>
        <v>8.9550376287396687E-3</v>
      </c>
      <c r="O152" s="28">
        <f>(1/(1+EXP(('S Curve Equation'!$B$11-O107*'S Curve Equation'!$B$12)*'S Curve Equation'!$B$10))+'S Curve Equation'!$B$13)*'S Curve Equation'!$B$14</f>
        <v>8.6018471701619862E-3</v>
      </c>
      <c r="P152" s="28">
        <f>(1/(1+EXP(('S Curve Equation'!$B$11-P107*'S Curve Equation'!$B$12)*'S Curve Equation'!$B$10))+'S Curve Equation'!$B$13)*'S Curve Equation'!$B$14</f>
        <v>8.2578401396231661E-3</v>
      </c>
      <c r="Q152" s="28">
        <f>(1/(1+EXP(('S Curve Equation'!$B$11-Q107*'S Curve Equation'!$B$12)*'S Curve Equation'!$B$10))+'S Curve Equation'!$B$13)*'S Curve Equation'!$B$14</f>
        <v>7.9227155986525376E-3</v>
      </c>
      <c r="R152" s="28">
        <f>(1/(1+EXP(('S Curve Equation'!$B$11-R107*'S Curve Equation'!$B$12)*'S Curve Equation'!$B$10))+'S Curve Equation'!$B$13)*'S Curve Equation'!$B$14</f>
        <v>7.5961842734052808E-3</v>
      </c>
      <c r="S152" s="28">
        <f>(1/(1+EXP(('S Curve Equation'!$B$11-S107*'S Curve Equation'!$B$12)*'S Curve Equation'!$B$10))+'S Curve Equation'!$B$13)*'S Curve Equation'!$B$14</f>
        <v>7.2779680399264572E-3</v>
      </c>
      <c r="T152" s="28">
        <f>(1/(1+EXP(('S Curve Equation'!$B$11-T107*'S Curve Equation'!$B$12)*'S Curve Equation'!$B$10))+'S Curve Equation'!$B$13)*'S Curve Equation'!$B$14</f>
        <v>6.9677994345795392E-3</v>
      </c>
      <c r="U152" s="28">
        <f>(1/(1+EXP(('S Curve Equation'!$B$11-U107*'S Curve Equation'!$B$12)*'S Curve Equation'!$B$10))+'S Curve Equation'!$B$13)*'S Curve Equation'!$B$14</f>
        <v>6.6654211883057585E-3</v>
      </c>
      <c r="V152" s="28">
        <f>(1/(1+EXP(('S Curve Equation'!$B$11-V107*'S Curve Equation'!$B$12)*'S Curve Equation'!$B$10))+'S Curve Equation'!$B$13)*'S Curve Equation'!$B$14</f>
        <v>6.3705857834564601E-3</v>
      </c>
      <c r="W152" s="28">
        <f>(1/(1+EXP(('S Curve Equation'!$B$11-W107*'S Curve Equation'!$B$12)*'S Curve Equation'!$B$10))+'S Curve Equation'!$B$13)*'S Curve Equation'!$B$14</f>
        <v>6.0830550320114347E-3</v>
      </c>
      <c r="X152" s="28">
        <f>(1/(1+EXP(('S Curve Equation'!$B$11-X107*'S Curve Equation'!$B$12)*'S Curve Equation'!$B$10))+'S Curve Equation'!$B$13)*'S Curve Equation'!$B$14</f>
        <v>5.8025996740618388E-3</v>
      </c>
      <c r="Y152" s="28">
        <f>(1/(1+EXP(('S Curve Equation'!$B$11-Y107*'S Curve Equation'!$B$12)*'S Curve Equation'!$B$10))+'S Curve Equation'!$B$13)*'S Curve Equation'!$B$14</f>
        <v>5.5289989954993039E-3</v>
      </c>
      <c r="Z152" s="28">
        <f>(1/(1+EXP(('S Curve Equation'!$B$11-Z107*'S Curve Equation'!$B$12)*'S Curve Equation'!$B$10))+'S Curve Equation'!$B$13)*'S Curve Equation'!$B$14</f>
        <v>5.2620404639120233E-3</v>
      </c>
      <c r="AA152" s="28">
        <f>(1/(1+EXP(('S Curve Equation'!$B$11-AA107*'S Curve Equation'!$B$12)*'S Curve Equation'!$B$10))+'S Curve Equation'!$B$13)*'S Curve Equation'!$B$14</f>
        <v>5.0015193817434687E-3</v>
      </c>
      <c r="AB152" s="28">
        <f>(1/(1+EXP(('S Curve Equation'!$B$11-AB107*'S Curve Equation'!$B$12)*'S Curve Equation'!$B$10))+'S Curve Equation'!$B$13)*'S Curve Equation'!$B$14</f>
        <v>4.7472385558222242E-3</v>
      </c>
      <c r="AC152" s="28">
        <f>(1/(1+EXP(('S Curve Equation'!$B$11-AC107*'S Curve Equation'!$B$12)*'S Curve Equation'!$B$10))+'S Curve Equation'!$B$13)*'S Curve Equation'!$B$14</f>
        <v>4.4990079824202799E-3</v>
      </c>
      <c r="AD152" s="28">
        <f>(1/(1+EXP(('S Curve Equation'!$B$11-AD107*'S Curve Equation'!$B$12)*'S Curve Equation'!$B$10))+'S Curve Equation'!$B$13)*'S Curve Equation'!$B$14</f>
        <v>4.2566445470443139E-3</v>
      </c>
      <c r="AE152" s="28">
        <f>(1/(1+EXP(('S Curve Equation'!$B$11-AE107*'S Curve Equation'!$B$12)*'S Curve Equation'!$B$10))+'S Curve Equation'!$B$13)*'S Curve Equation'!$B$14</f>
        <v>4.019971738206494E-3</v>
      </c>
      <c r="AF152" s="28">
        <f>(1/(1+EXP(('S Curve Equation'!$B$11-AF107*'S Curve Equation'!$B$12)*'S Curve Equation'!$B$10))+'S Curve Equation'!$B$13)*'S Curve Equation'!$B$14</f>
        <v>3.78881937446482E-3</v>
      </c>
    </row>
    <row r="153" spans="1:32" x14ac:dyDescent="0.2">
      <c r="A153" s="6" t="s">
        <v>101</v>
      </c>
      <c r="B153" s="28">
        <f>(1/(1+EXP(('S Curve Equation'!$B$11-B108*'S Curve Equation'!$B$12)*'S Curve Equation'!$B$10))+'S Curve Equation'!$B$13)*'S Curve Equation'!$B$14</f>
        <v>7.8125000000000035E-3</v>
      </c>
      <c r="C153" s="28">
        <f>(1/(1+EXP(('S Curve Equation'!$B$11-C108*'S Curve Equation'!$B$12)*'S Curve Equation'!$B$10))+'S Curve Equation'!$B$13)*'S Curve Equation'!$B$14</f>
        <v>7.5334750021718074E-3</v>
      </c>
      <c r="D153" s="28">
        <f>(1/(1+EXP(('S Curve Equation'!$B$11-D108*'S Curve Equation'!$B$12)*'S Curve Equation'!$B$10))+'S Curve Equation'!$B$13)*'S Curve Equation'!$B$14</f>
        <v>7.3554691937959436E-3</v>
      </c>
      <c r="E153" s="28">
        <f>(1/(1+EXP(('S Curve Equation'!$B$11-E108*'S Curve Equation'!$B$12)*'S Curve Equation'!$B$10))+'S Curve Equation'!$B$13)*'S Curve Equation'!$B$14</f>
        <v>7.1763369576542295E-3</v>
      </c>
      <c r="F153" s="28">
        <f>(1/(1+EXP(('S Curve Equation'!$B$11-F108*'S Curve Equation'!$B$12)*'S Curve Equation'!$B$10))+'S Curve Equation'!$B$13)*'S Curve Equation'!$B$14</f>
        <v>6.9745776956222343E-3</v>
      </c>
      <c r="G153" s="28">
        <f>(1/(1+EXP(('S Curve Equation'!$B$11-G108*'S Curve Equation'!$B$12)*'S Curve Equation'!$B$10))+'S Curve Equation'!$B$13)*'S Curve Equation'!$B$14</f>
        <v>6.7553098426707111E-3</v>
      </c>
      <c r="H153" s="28">
        <f>(1/(1+EXP(('S Curve Equation'!$B$11-H108*'S Curve Equation'!$B$12)*'S Curve Equation'!$B$10))+'S Curve Equation'!$B$13)*'S Curve Equation'!$B$14</f>
        <v>6.5310030601415129E-3</v>
      </c>
      <c r="I153" s="28">
        <f>(1/(1+EXP(('S Curve Equation'!$B$11-I108*'S Curve Equation'!$B$12)*'S Curve Equation'!$B$10))+'S Curve Equation'!$B$13)*'S Curve Equation'!$B$14</f>
        <v>6.2539679206589927E-3</v>
      </c>
      <c r="J153" s="28">
        <f>(1/(1+EXP(('S Curve Equation'!$B$11-J108*'S Curve Equation'!$B$12)*'S Curve Equation'!$B$10))+'S Curve Equation'!$B$13)*'S Curve Equation'!$B$14</f>
        <v>5.9851460681570497E-3</v>
      </c>
      <c r="K153" s="28">
        <f>(1/(1+EXP(('S Curve Equation'!$B$11-K108*'S Curve Equation'!$B$12)*'S Curve Equation'!$B$10))+'S Curve Equation'!$B$13)*'S Curve Equation'!$B$14</f>
        <v>5.8030300823905378E-3</v>
      </c>
      <c r="L153" s="28">
        <f>(1/(1+EXP(('S Curve Equation'!$B$11-L108*'S Curve Equation'!$B$12)*'S Curve Equation'!$B$10))+'S Curve Equation'!$B$13)*'S Curve Equation'!$B$14</f>
        <v>5.6378027597636451E-3</v>
      </c>
      <c r="M153" s="28">
        <f>(1/(1+EXP(('S Curve Equation'!$B$11-M108*'S Curve Equation'!$B$12)*'S Curve Equation'!$B$10))+'S Curve Equation'!$B$13)*'S Curve Equation'!$B$14</f>
        <v>5.4403463948868788E-3</v>
      </c>
      <c r="N153" s="28">
        <f>(1/(1+EXP(('S Curve Equation'!$B$11-N108*'S Curve Equation'!$B$12)*'S Curve Equation'!$B$10))+'S Curve Equation'!$B$13)*'S Curve Equation'!$B$14</f>
        <v>5.2469411958695157E-3</v>
      </c>
      <c r="O153" s="28">
        <f>(1/(1+EXP(('S Curve Equation'!$B$11-O108*'S Curve Equation'!$B$12)*'S Curve Equation'!$B$10))+'S Curve Equation'!$B$13)*'S Curve Equation'!$B$14</f>
        <v>5.0574769420254949E-3</v>
      </c>
      <c r="P153" s="28">
        <f>(1/(1+EXP(('S Curve Equation'!$B$11-P108*'S Curve Equation'!$B$12)*'S Curve Equation'!$B$10))+'S Curve Equation'!$B$13)*'S Curve Equation'!$B$14</f>
        <v>4.8718470813574393E-3</v>
      </c>
      <c r="Q153" s="28">
        <f>(1/(1+EXP(('S Curve Equation'!$B$11-Q108*'S Curve Equation'!$B$12)*'S Curve Equation'!$B$10))+'S Curve Equation'!$B$13)*'S Curve Equation'!$B$14</f>
        <v>4.6899485877302223E-3</v>
      </c>
      <c r="R153" s="28">
        <f>(1/(1+EXP(('S Curve Equation'!$B$11-R108*'S Curve Equation'!$B$12)*'S Curve Equation'!$B$10))+'S Curve Equation'!$B$13)*'S Curve Equation'!$B$14</f>
        <v>4.511681824360592E-3</v>
      </c>
      <c r="S153" s="28">
        <f>(1/(1+EXP(('S Curve Equation'!$B$11-S108*'S Curve Equation'!$B$12)*'S Curve Equation'!$B$10))+'S Curve Equation'!$B$13)*'S Curve Equation'!$B$14</f>
        <v>4.3369504133114424E-3</v>
      </c>
      <c r="T153" s="28">
        <f>(1/(1+EXP(('S Curve Equation'!$B$11-T108*'S Curve Equation'!$B$12)*'S Curve Equation'!$B$10))+'S Curve Equation'!$B$13)*'S Curve Equation'!$B$14</f>
        <v>4.1656611106980291E-3</v>
      </c>
      <c r="U153" s="28">
        <f>(1/(1+EXP(('S Curve Equation'!$B$11-U108*'S Curve Equation'!$B$12)*'S Curve Equation'!$B$10))+'S Curve Equation'!$B$13)*'S Curve Equation'!$B$14</f>
        <v>3.9977236873268377E-3</v>
      </c>
      <c r="V153" s="28">
        <f>(1/(1+EXP(('S Curve Equation'!$B$11-V108*'S Curve Equation'!$B$12)*'S Curve Equation'!$B$10))+'S Curve Equation'!$B$13)*'S Curve Equation'!$B$14</f>
        <v>3.8330508145045048E-3</v>
      </c>
      <c r="W153" s="28">
        <f>(1/(1+EXP(('S Curve Equation'!$B$11-W108*'S Curve Equation'!$B$12)*'S Curve Equation'!$B$10))+'S Curve Equation'!$B$13)*'S Curve Equation'!$B$14</f>
        <v>3.6715579547671314E-3</v>
      </c>
      <c r="X153" s="28">
        <f>(1/(1+EXP(('S Curve Equation'!$B$11-X108*'S Curve Equation'!$B$12)*'S Curve Equation'!$B$10))+'S Curve Equation'!$B$13)*'S Curve Equation'!$B$14</f>
        <v>3.513163257294017E-3</v>
      </c>
      <c r="Y153" s="28">
        <f>(1/(1+EXP(('S Curve Equation'!$B$11-Y108*'S Curve Equation'!$B$12)*'S Curve Equation'!$B$10))+'S Curve Equation'!$B$13)*'S Curve Equation'!$B$14</f>
        <v>3.3577874577817982E-3</v>
      </c>
      <c r="Z153" s="28">
        <f>(1/(1+EXP(('S Curve Equation'!$B$11-Z108*'S Curve Equation'!$B$12)*'S Curve Equation'!$B$10))+'S Curve Equation'!$B$13)*'S Curve Equation'!$B$14</f>
        <v>3.2053537825672573E-3</v>
      </c>
      <c r="AA153" s="28">
        <f>(1/(1+EXP(('S Curve Equation'!$B$11-AA108*'S Curve Equation'!$B$12)*'S Curve Equation'!$B$10))+'S Curve Equation'!$B$13)*'S Curve Equation'!$B$14</f>
        <v>3.0557878567976935E-3</v>
      </c>
      <c r="AB153" s="28">
        <f>(1/(1+EXP(('S Curve Equation'!$B$11-AB108*'S Curve Equation'!$B$12)*'S Curve Equation'!$B$10))+'S Curve Equation'!$B$13)*'S Curve Equation'!$B$14</f>
        <v>2.909017616458225E-3</v>
      </c>
      <c r="AC153" s="28">
        <f>(1/(1+EXP(('S Curve Equation'!$B$11-AC108*'S Curve Equation'!$B$12)*'S Curve Equation'!$B$10))+'S Curve Equation'!$B$13)*'S Curve Equation'!$B$14</f>
        <v>2.7649732240754314E-3</v>
      </c>
      <c r="AD153" s="28">
        <f>(1/(1+EXP(('S Curve Equation'!$B$11-AD108*'S Curve Equation'!$B$12)*'S Curve Equation'!$B$10))+'S Curve Equation'!$B$13)*'S Curve Equation'!$B$14</f>
        <v>2.6235869879260784E-3</v>
      </c>
      <c r="AE153" s="28">
        <f>(1/(1+EXP(('S Curve Equation'!$B$11-AE108*'S Curve Equation'!$B$12)*'S Curve Equation'!$B$10))+'S Curve Equation'!$B$13)*'S Curve Equation'!$B$14</f>
        <v>2.4847932845878068E-3</v>
      </c>
      <c r="AF153" s="28">
        <f>(1/(1+EXP(('S Curve Equation'!$B$11-AF108*'S Curve Equation'!$B$12)*'S Curve Equation'!$B$10))+'S Curve Equation'!$B$13)*'S Curve Equation'!$B$14</f>
        <v>2.3485284846780298E-3</v>
      </c>
    </row>
    <row r="154" spans="1:32" x14ac:dyDescent="0.2">
      <c r="A154" s="6" t="s">
        <v>104</v>
      </c>
      <c r="B154" s="28">
        <f>(1/(1+EXP(('S Curve Equation'!$B$11-B109*'S Curve Equation'!$B$12)*'S Curve Equation'!$B$10))+'S Curve Equation'!$B$13)*'S Curve Equation'!$B$14</f>
        <v>1.408450704225352E-2</v>
      </c>
      <c r="C154" s="28">
        <f>(1/(1+EXP(('S Curve Equation'!$B$11-C109*'S Curve Equation'!$B$12)*'S Curve Equation'!$B$10))+'S Curve Equation'!$B$13)*'S Curve Equation'!$B$14</f>
        <v>1.3517890817749546E-2</v>
      </c>
      <c r="D154" s="28">
        <f>(1/(1+EXP(('S Curve Equation'!$B$11-D109*'S Curve Equation'!$B$12)*'S Curve Equation'!$B$10))+'S Curve Equation'!$B$13)*'S Curve Equation'!$B$14</f>
        <v>1.3158667843189344E-2</v>
      </c>
      <c r="E154" s="28">
        <f>(1/(1+EXP(('S Curve Equation'!$B$11-E109*'S Curve Equation'!$B$12)*'S Curve Equation'!$B$10))+'S Curve Equation'!$B$13)*'S Curve Equation'!$B$14</f>
        <v>1.2798956302114988E-2</v>
      </c>
      <c r="F154" s="28">
        <f>(1/(1+EXP(('S Curve Equation'!$B$11-F109*'S Curve Equation'!$B$12)*'S Curve Equation'!$B$10))+'S Curve Equation'!$B$13)*'S Curve Equation'!$B$14</f>
        <v>1.2395964989637001E-2</v>
      </c>
      <c r="G154" s="28">
        <f>(1/(1+EXP(('S Curve Equation'!$B$11-G109*'S Curve Equation'!$B$12)*'S Curve Equation'!$B$10))+'S Curve Equation'!$B$13)*'S Curve Equation'!$B$14</f>
        <v>1.1960610934468964E-2</v>
      </c>
      <c r="H154" s="28">
        <f>(1/(1+EXP(('S Curve Equation'!$B$11-H109*'S Curve Equation'!$B$12)*'S Curve Equation'!$B$10))+'S Curve Equation'!$B$13)*'S Curve Equation'!$B$14</f>
        <v>1.1518084115179253E-2</v>
      </c>
      <c r="I154" s="28">
        <f>(1/(1+EXP(('S Curve Equation'!$B$11-I109*'S Curve Equation'!$B$12)*'S Curve Equation'!$B$10))+'S Curve Equation'!$B$13)*'S Curve Equation'!$B$14</f>
        <v>1.0975516901753088E-2</v>
      </c>
      <c r="J154" s="28">
        <f>(1/(1+EXP(('S Curve Equation'!$B$11-J109*'S Curve Equation'!$B$12)*'S Curve Equation'!$B$10))+'S Curve Equation'!$B$13)*'S Curve Equation'!$B$14</f>
        <v>1.0453282965707949E-2</v>
      </c>
      <c r="K154" s="28">
        <f>(1/(1+EXP(('S Curve Equation'!$B$11-K109*'S Curve Equation'!$B$12)*'S Curve Equation'!$B$10))+'S Curve Equation'!$B$13)*'S Curve Equation'!$B$14</f>
        <v>1.0101887637816586E-2</v>
      </c>
      <c r="L154" s="28">
        <f>(1/(1+EXP(('S Curve Equation'!$B$11-L109*'S Curve Equation'!$B$12)*'S Curve Equation'!$B$10))+'S Curve Equation'!$B$13)*'S Curve Equation'!$B$14</f>
        <v>9.7847663586273937E-3</v>
      </c>
      <c r="M154" s="28">
        <f>(1/(1+EXP(('S Curve Equation'!$B$11-M109*'S Curve Equation'!$B$12)*'S Curve Equation'!$B$10))+'S Curve Equation'!$B$13)*'S Curve Equation'!$B$14</f>
        <v>9.4079063913584272E-3</v>
      </c>
      <c r="N154" s="28">
        <f>(1/(1+EXP(('S Curve Equation'!$B$11-N109*'S Curve Equation'!$B$12)*'S Curve Equation'!$B$10))+'S Curve Equation'!$B$13)*'S Curve Equation'!$B$14</f>
        <v>9.0410292723354865E-3</v>
      </c>
      <c r="O154" s="28">
        <f>(1/(1+EXP(('S Curve Equation'!$B$11-O109*'S Curve Equation'!$B$12)*'S Curve Equation'!$B$10))+'S Curve Equation'!$B$13)*'S Curve Equation'!$B$14</f>
        <v>8.6838025603081168E-3</v>
      </c>
      <c r="P154" s="28">
        <f>(1/(1+EXP(('S Curve Equation'!$B$11-P109*'S Curve Equation'!$B$12)*'S Curve Equation'!$B$10))+'S Curve Equation'!$B$13)*'S Curve Equation'!$B$14</f>
        <v>8.3359068833680217E-3</v>
      </c>
      <c r="Q154" s="28">
        <f>(1/(1+EXP(('S Curve Equation'!$B$11-Q109*'S Curve Equation'!$B$12)*'S Curve Equation'!$B$10))+'S Curve Equation'!$B$13)*'S Curve Equation'!$B$14</f>
        <v>7.9970353550867547E-3</v>
      </c>
      <c r="R154" s="28">
        <f>(1/(1+EXP(('S Curve Equation'!$B$11-R109*'S Curve Equation'!$B$12)*'S Curve Equation'!$B$10))+'S Curve Equation'!$B$13)*'S Curve Equation'!$B$14</f>
        <v>7.6668930194909108E-3</v>
      </c>
      <c r="S154" s="28">
        <f>(1/(1+EXP(('S Curve Equation'!$B$11-S109*'S Curve Equation'!$B$12)*'S Curve Equation'!$B$10))+'S Curve Equation'!$B$13)*'S Curve Equation'!$B$14</f>
        <v>7.3451963233351686E-3</v>
      </c>
      <c r="T154" s="28">
        <f>(1/(1+EXP(('S Curve Equation'!$B$11-T109*'S Curve Equation'!$B$12)*'S Curve Equation'!$B$10))+'S Curve Equation'!$B$13)*'S Curve Equation'!$B$14</f>
        <v>7.0316726142217465E-3</v>
      </c>
      <c r="U154" s="28">
        <f>(1/(1+EXP(('S Curve Equation'!$B$11-U109*'S Curve Equation'!$B$12)*'S Curve Equation'!$B$10))+'S Curve Equation'!$B$13)*'S Curve Equation'!$B$14</f>
        <v>6.7260596631951485E-3</v>
      </c>
      <c r="V154" s="28">
        <f>(1/(1+EXP(('S Curve Equation'!$B$11-V109*'S Curve Equation'!$B$12)*'S Curve Equation'!$B$10))+'S Curve Equation'!$B$13)*'S Curve Equation'!$B$14</f>
        <v>6.4281052105183379E-3</v>
      </c>
      <c r="W154" s="28">
        <f>(1/(1+EXP(('S Curve Equation'!$B$11-W109*'S Curve Equation'!$B$12)*'S Curve Equation'!$B$10))+'S Curve Equation'!$B$13)*'S Curve Equation'!$B$14</f>
        <v>6.1375665334103069E-3</v>
      </c>
      <c r="X154" s="28">
        <f>(1/(1+EXP(('S Curve Equation'!$B$11-X109*'S Curve Equation'!$B$12)*'S Curve Equation'!$B$10))+'S Curve Equation'!$B$13)*'S Curve Equation'!$B$14</f>
        <v>5.8542100345917412E-3</v>
      </c>
      <c r="Y154" s="28">
        <f>(1/(1+EXP(('S Curve Equation'!$B$11-Y109*'S Curve Equation'!$B$12)*'S Curve Equation'!$B$10))+'S Curve Equation'!$B$13)*'S Curve Equation'!$B$14</f>
        <v>5.5778108505506255E-3</v>
      </c>
      <c r="Z154" s="28">
        <f>(1/(1+EXP(('S Curve Equation'!$B$11-Z109*'S Curve Equation'!$B$12)*'S Curve Equation'!$B$10))+'S Curve Equation'!$B$13)*'S Curve Equation'!$B$14</f>
        <v>5.3081524785002724E-3</v>
      </c>
      <c r="AA154" s="28">
        <f>(1/(1+EXP(('S Curve Equation'!$B$11-AA109*'S Curve Equation'!$B$12)*'S Curve Equation'!$B$10))+'S Curve Equation'!$B$13)*'S Curve Equation'!$B$14</f>
        <v>5.0450264210593516E-3</v>
      </c>
      <c r="AB154" s="28">
        <f>(1/(1+EXP(('S Curve Equation'!$B$11-AB109*'S Curve Equation'!$B$12)*'S Curve Equation'!$B$10))+'S Curve Equation'!$B$13)*'S Curve Equation'!$B$14</f>
        <v>4.7882318477366599E-3</v>
      </c>
      <c r="AC154" s="28">
        <f>(1/(1+EXP(('S Curve Equation'!$B$11-AC109*'S Curve Equation'!$B$12)*'S Curve Equation'!$B$10))+'S Curve Equation'!$B$13)*'S Curve Equation'!$B$14</f>
        <v>4.5375752723551491E-3</v>
      </c>
      <c r="AD154" s="28">
        <f>(1/(1+EXP(('S Curve Equation'!$B$11-AD109*'S Curve Equation'!$B$12)*'S Curve Equation'!$B$10))+'S Curve Equation'!$B$13)*'S Curve Equation'!$B$14</f>
        <v>4.2928702455967858E-3</v>
      </c>
      <c r="AE154" s="28">
        <f>(1/(1+EXP(('S Curve Equation'!$B$11-AE109*'S Curve Equation'!$B$12)*'S Curve Equation'!$B$10))+'S Curve Equation'!$B$13)*'S Curve Equation'!$B$14</f>
        <v>4.0539370618943348E-3</v>
      </c>
      <c r="AF154" s="28">
        <f>(1/(1+EXP(('S Curve Equation'!$B$11-AF109*'S Curve Equation'!$B$12)*'S Curve Equation'!$B$10))+'S Curve Equation'!$B$13)*'S Curve Equation'!$B$14</f>
        <v>3.8206024799396182E-3</v>
      </c>
    </row>
    <row r="155" spans="1:32" x14ac:dyDescent="0.2">
      <c r="A155" s="6" t="s">
        <v>36</v>
      </c>
      <c r="B155" s="28">
        <f>(1/(1+EXP(('S Curve Equation'!$B$11-B110*'S Curve Equation'!$B$12)*'S Curve Equation'!$B$10))+'S Curve Equation'!$B$13)*'S Curve Equation'!$B$14</f>
        <v>1.469147894221352E-2</v>
      </c>
      <c r="C155" s="28">
        <f>(1/(1+EXP(('S Curve Equation'!$B$11-C110*'S Curve Equation'!$B$12)*'S Curve Equation'!$B$10))+'S Curve Equation'!$B$13)*'S Curve Equation'!$B$14</f>
        <v>1.4094771254533657E-2</v>
      </c>
      <c r="D155" s="28">
        <f>(1/(1+EXP(('S Curve Equation'!$B$11-D110*'S Curve Equation'!$B$12)*'S Curve Equation'!$B$10))+'S Curve Equation'!$B$13)*'S Curve Equation'!$B$14</f>
        <v>1.3716664672134907E-2</v>
      </c>
      <c r="E155" s="28">
        <f>(1/(1+EXP(('S Curve Equation'!$B$11-E110*'S Curve Equation'!$B$12)*'S Curve Equation'!$B$10))+'S Curve Equation'!$B$13)*'S Curve Equation'!$B$14</f>
        <v>1.3338197406327693E-2</v>
      </c>
      <c r="F155" s="28">
        <f>(1/(1+EXP(('S Curve Equation'!$B$11-F110*'S Curve Equation'!$B$12)*'S Curve Equation'!$B$10))+'S Curve Equation'!$B$13)*'S Curve Equation'!$B$14</f>
        <v>1.2914379348091646E-2</v>
      </c>
      <c r="G155" s="28">
        <f>(1/(1+EXP(('S Curve Equation'!$B$11-G110*'S Curve Equation'!$B$12)*'S Curve Equation'!$B$10))+'S Curve Equation'!$B$13)*'S Curve Equation'!$B$14</f>
        <v>1.2456750526885692E-2</v>
      </c>
      <c r="H155" s="28">
        <f>(1/(1+EXP(('S Curve Equation'!$B$11-H110*'S Curve Equation'!$B$12)*'S Curve Equation'!$B$10))+'S Curve Equation'!$B$13)*'S Curve Equation'!$B$14</f>
        <v>1.1991825699593301E-2</v>
      </c>
      <c r="I155" s="28">
        <f>(1/(1+EXP(('S Curve Equation'!$B$11-I110*'S Curve Equation'!$B$12)*'S Curve Equation'!$B$10))+'S Curve Equation'!$B$13)*'S Curve Equation'!$B$14</f>
        <v>1.1422139987765185E-2</v>
      </c>
      <c r="J155" s="28">
        <f>(1/(1+EXP(('S Curve Equation'!$B$11-J110*'S Curve Equation'!$B$12)*'S Curve Equation'!$B$10))+'S Curve Equation'!$B$13)*'S Curve Equation'!$B$14</f>
        <v>1.0874169381021761E-2</v>
      </c>
      <c r="K155" s="28">
        <f>(1/(1+EXP(('S Curve Equation'!$B$11-K110*'S Curve Equation'!$B$12)*'S Curve Equation'!$B$10))+'S Curve Equation'!$B$13)*'S Curve Equation'!$B$14</f>
        <v>1.0505663143043955E-2</v>
      </c>
      <c r="L155" s="28">
        <f>(1/(1+EXP(('S Curve Equation'!$B$11-L110*'S Curve Equation'!$B$12)*'S Curve Equation'!$B$10))+'S Curve Equation'!$B$13)*'S Curve Equation'!$B$14</f>
        <v>1.0173245358245103E-2</v>
      </c>
      <c r="M155" s="28">
        <f>(1/(1+EXP(('S Curve Equation'!$B$11-M110*'S Curve Equation'!$B$12)*'S Curve Equation'!$B$10))+'S Curve Equation'!$B$13)*'S Curve Equation'!$B$14</f>
        <v>9.7783899926293105E-3</v>
      </c>
      <c r="N155" s="28">
        <f>(1/(1+EXP(('S Curve Equation'!$B$11-N110*'S Curve Equation'!$B$12)*'S Curve Equation'!$B$10))+'S Curve Equation'!$B$13)*'S Curve Equation'!$B$14</f>
        <v>9.3941881963298043E-3</v>
      </c>
      <c r="O155" s="28">
        <f>(1/(1+EXP(('S Curve Equation'!$B$11-O110*'S Curve Equation'!$B$12)*'S Curve Equation'!$B$10))+'S Curve Equation'!$B$13)*'S Curve Equation'!$B$14</f>
        <v>9.0202800062372749E-3</v>
      </c>
      <c r="P155" s="28">
        <f>(1/(1+EXP(('S Curve Equation'!$B$11-P110*'S Curve Equation'!$B$12)*'S Curve Equation'!$B$10))+'S Curve Equation'!$B$13)*'S Curve Equation'!$B$14</f>
        <v>8.6563197782387035E-3</v>
      </c>
      <c r="Q155" s="28">
        <f>(1/(1+EXP(('S Curve Equation'!$B$11-Q110*'S Curve Equation'!$B$12)*'S Curve Equation'!$B$10))+'S Curve Equation'!$B$13)*'S Curve Equation'!$B$14</f>
        <v>8.301975541494519E-3</v>
      </c>
      <c r="R155" s="28">
        <f>(1/(1+EXP(('S Curve Equation'!$B$11-R110*'S Curve Equation'!$B$12)*'S Curve Equation'!$B$10))+'S Curve Equation'!$B$13)*'S Curve Equation'!$B$14</f>
        <v>7.9569283848295123E-3</v>
      </c>
      <c r="S155" s="28">
        <f>(1/(1+EXP(('S Curve Equation'!$B$11-S110*'S Curve Equation'!$B$12)*'S Curve Equation'!$B$10))+'S Curve Equation'!$B$13)*'S Curve Equation'!$B$14</f>
        <v>7.6208718735162051E-3</v>
      </c>
      <c r="T155" s="28">
        <f>(1/(1+EXP(('S Curve Equation'!$B$11-T110*'S Curve Equation'!$B$12)*'S Curve Equation'!$B$10))+'S Curve Equation'!$B$13)*'S Curve Equation'!$B$14</f>
        <v>7.2935114948281827E-3</v>
      </c>
      <c r="U155" s="28">
        <f>(1/(1+EXP(('S Curve Equation'!$B$11-U110*'S Curve Equation'!$B$12)*'S Curve Equation'!$B$10))+'S Curve Equation'!$B$13)*'S Curve Equation'!$B$14</f>
        <v>6.9745641308300655E-3</v>
      </c>
      <c r="V155" s="28">
        <f>(1/(1+EXP(('S Curve Equation'!$B$11-V110*'S Curve Equation'!$B$12)*'S Curve Equation'!$B$10))+'S Curve Equation'!$B$13)*'S Curve Equation'!$B$14</f>
        <v>6.6637575569585272E-3</v>
      </c>
      <c r="W155" s="28">
        <f>(1/(1+EXP(('S Curve Equation'!$B$11-W110*'S Curve Equation'!$B$12)*'S Curve Equation'!$B$10))+'S Curve Equation'!$B$13)*'S Curve Equation'!$B$14</f>
        <v>6.3608299650293109E-3</v>
      </c>
      <c r="X155" s="28">
        <f>(1/(1+EXP(('S Curve Equation'!$B$11-X110*'S Curve Equation'!$B$12)*'S Curve Equation'!$B$10))+'S Curve Equation'!$B$13)*'S Curve Equation'!$B$14</f>
        <v>6.0655295093822231E-3</v>
      </c>
      <c r="Y155" s="28">
        <f>(1/(1+EXP(('S Curve Equation'!$B$11-Y110*'S Curve Equation'!$B$12)*'S Curve Equation'!$B$10))+'S Curve Equation'!$B$13)*'S Curve Equation'!$B$14</f>
        <v>5.7776138749471339E-3</v>
      </c>
      <c r="Z155" s="28">
        <f>(1/(1+EXP(('S Curve Equation'!$B$11-Z110*'S Curve Equation'!$B$12)*'S Curve Equation'!$B$10))+'S Curve Equation'!$B$13)*'S Curve Equation'!$B$14</f>
        <v>5.4968498660829708E-3</v>
      </c>
      <c r="AA155" s="28">
        <f>(1/(1+EXP(('S Curve Equation'!$B$11-AA110*'S Curve Equation'!$B$12)*'S Curve Equation'!$B$10))+'S Curve Equation'!$B$13)*'S Curve Equation'!$B$14</f>
        <v>5.2230130151053157E-3</v>
      </c>
      <c r="AB155" s="28">
        <f>(1/(1+EXP(('S Curve Equation'!$B$11-AB110*'S Curve Equation'!$B$12)*'S Curve Equation'!$B$10))+'S Curve Equation'!$B$13)*'S Curve Equation'!$B$14</f>
        <v>4.955887209477706E-3</v>
      </c>
      <c r="AC155" s="28">
        <f>(1/(1+EXP(('S Curve Equation'!$B$11-AC110*'S Curve Equation'!$B$12)*'S Curve Equation'!$B$10))+'S Curve Equation'!$B$13)*'S Curve Equation'!$B$14</f>
        <v>4.6952643366998071E-3</v>
      </c>
      <c r="AD155" s="28">
        <f>(1/(1+EXP(('S Curve Equation'!$B$11-AD110*'S Curve Equation'!$B$12)*'S Curve Equation'!$B$10))+'S Curve Equation'!$B$13)*'S Curve Equation'!$B$14</f>
        <v>4.4409439459785196E-3</v>
      </c>
      <c r="AE155" s="28">
        <f>(1/(1+EXP(('S Curve Equation'!$B$11-AE110*'S Curve Equation'!$B$12)*'S Curve Equation'!$B$10))+'S Curve Equation'!$B$13)*'S Curve Equation'!$B$14</f>
        <v>4.1927329258175548E-3</v>
      </c>
      <c r="AF155" s="28">
        <f>(1/(1+EXP(('S Curve Equation'!$B$11-AF110*'S Curve Equation'!$B$12)*'S Curve Equation'!$B$10))+'S Curve Equation'!$B$13)*'S Curve Equation'!$B$14</f>
        <v>3.950445196710335E-3</v>
      </c>
    </row>
    <row r="156" spans="1:32" x14ac:dyDescent="0.2">
      <c r="A156" s="6" t="s">
        <v>37</v>
      </c>
      <c r="B156" s="28">
        <f>(1/(1+EXP(('S Curve Equation'!$B$11-B111*'S Curve Equation'!$B$12)*'S Curve Equation'!$B$10))+'S Curve Equation'!$B$13)*'S Curve Equation'!$B$14</f>
        <v>9.6246390760346516E-3</v>
      </c>
      <c r="C156" s="28">
        <f>(1/(1+EXP(('S Curve Equation'!$B$11-C111*'S Curve Equation'!$B$12)*'S Curve Equation'!$B$10))+'S Curve Equation'!$B$13)*'S Curve Equation'!$B$14</f>
        <v>9.2672759094081722E-3</v>
      </c>
      <c r="D156" s="28">
        <f>(1/(1+EXP(('S Curve Equation'!$B$11-D111*'S Curve Equation'!$B$12)*'S Curve Equation'!$B$10))+'S Curve Equation'!$B$13)*'S Curve Equation'!$B$14</f>
        <v>9.0397525392431621E-3</v>
      </c>
      <c r="E156" s="28">
        <f>(1/(1+EXP(('S Curve Equation'!$B$11-E111*'S Curve Equation'!$B$12)*'S Curve Equation'!$B$10))+'S Curve Equation'!$B$13)*'S Curve Equation'!$B$14</f>
        <v>8.8111539809572152E-3</v>
      </c>
      <c r="F156" s="28">
        <f>(1/(1+EXP(('S Curve Equation'!$B$11-F111*'S Curve Equation'!$B$12)*'S Curve Equation'!$B$10))+'S Curve Equation'!$B$13)*'S Curve Equation'!$B$14</f>
        <v>8.554122133736337E-3</v>
      </c>
      <c r="G156" s="28">
        <f>(1/(1+EXP(('S Curve Equation'!$B$11-G111*'S Curve Equation'!$B$12)*'S Curve Equation'!$B$10))+'S Curve Equation'!$B$13)*'S Curve Equation'!$B$14</f>
        <v>8.2753215980871219E-3</v>
      </c>
      <c r="H156" s="28">
        <f>(1/(1+EXP(('S Curve Equation'!$B$11-H111*'S Curve Equation'!$B$12)*'S Curve Equation'!$B$10))+'S Curve Equation'!$B$13)*'S Curve Equation'!$B$14</f>
        <v>7.9906985564506487E-3</v>
      </c>
      <c r="I156" s="28">
        <f>(1/(1+EXP(('S Curve Equation'!$B$11-I111*'S Curve Equation'!$B$12)*'S Curve Equation'!$B$10))+'S Curve Equation'!$B$13)*'S Curve Equation'!$B$14</f>
        <v>7.6399945754333223E-3</v>
      </c>
      <c r="J156" s="28">
        <f>(1/(1+EXP(('S Curve Equation'!$B$11-J111*'S Curve Equation'!$B$12)*'S Curve Equation'!$B$10))+'S Curve Equation'!$B$13)*'S Curve Equation'!$B$14</f>
        <v>7.3005725011603476E-3</v>
      </c>
      <c r="K156" s="28">
        <f>(1/(1+EXP(('S Curve Equation'!$B$11-K111*'S Curve Equation'!$B$12)*'S Curve Equation'!$B$10))+'S Curve Equation'!$B$13)*'S Curve Equation'!$B$14</f>
        <v>7.0711291198337104E-3</v>
      </c>
      <c r="L156" s="28">
        <f>(1/(1+EXP(('S Curve Equation'!$B$11-L111*'S Curve Equation'!$B$12)*'S Curve Equation'!$B$10))+'S Curve Equation'!$B$13)*'S Curve Equation'!$B$14</f>
        <v>6.8633176020294851E-3</v>
      </c>
      <c r="M156" s="28">
        <f>(1/(1+EXP(('S Curve Equation'!$B$11-M111*'S Curve Equation'!$B$12)*'S Curve Equation'!$B$10))+'S Curve Equation'!$B$13)*'S Curve Equation'!$B$14</f>
        <v>6.6154170176685361E-3</v>
      </c>
      <c r="N156" s="28">
        <f>(1/(1+EXP(('S Curve Equation'!$B$11-N111*'S Curve Equation'!$B$12)*'S Curve Equation'!$B$10))+'S Curve Equation'!$B$13)*'S Curve Equation'!$B$14</f>
        <v>6.3730785267147524E-3</v>
      </c>
      <c r="O156" s="28">
        <f>(1/(1+EXP(('S Curve Equation'!$B$11-O111*'S Curve Equation'!$B$12)*'S Curve Equation'!$B$10))+'S Curve Equation'!$B$13)*'S Curve Equation'!$B$14</f>
        <v>6.1361396859265834E-3</v>
      </c>
      <c r="P156" s="28">
        <f>(1/(1+EXP(('S Curve Equation'!$B$11-P111*'S Curve Equation'!$B$12)*'S Curve Equation'!$B$10))+'S Curve Equation'!$B$13)*'S Curve Equation'!$B$14</f>
        <v>5.9044437864196166E-3</v>
      </c>
      <c r="Q156" s="28">
        <f>(1/(1+EXP(('S Curve Equation'!$B$11-Q111*'S Curve Equation'!$B$12)*'S Curve Equation'!$B$10))+'S Curve Equation'!$B$13)*'S Curve Equation'!$B$14</f>
        <v>5.6778396191074568E-3</v>
      </c>
      <c r="R156" s="28">
        <f>(1/(1+EXP(('S Curve Equation'!$B$11-R111*'S Curve Equation'!$B$12)*'S Curve Equation'!$B$10))+'S Curve Equation'!$B$13)*'S Curve Equation'!$B$14</f>
        <v>5.4561812509510439E-3</v>
      </c>
      <c r="S156" s="28">
        <f>(1/(1+EXP(('S Curve Equation'!$B$11-S111*'S Curve Equation'!$B$12)*'S Curve Equation'!$B$10))+'S Curve Equation'!$B$13)*'S Curve Equation'!$B$14</f>
        <v>5.2393278114666051E-3</v>
      </c>
      <c r="T156" s="28">
        <f>(1/(1+EXP(('S Curve Equation'!$B$11-T111*'S Curve Equation'!$B$12)*'S Curve Equation'!$B$10))+'S Curve Equation'!$B$13)*'S Curve Equation'!$B$14</f>
        <v>5.0271432889739311E-3</v>
      </c>
      <c r="U156" s="28">
        <f>(1/(1+EXP(('S Curve Equation'!$B$11-U111*'S Curve Equation'!$B$12)*'S Curve Equation'!$B$10))+'S Curve Equation'!$B$13)*'S Curve Equation'!$B$14</f>
        <v>4.8194963360935483E-3</v>
      </c>
      <c r="V156" s="28">
        <f>(1/(1+EXP(('S Curve Equation'!$B$11-V111*'S Curve Equation'!$B$12)*'S Curve Equation'!$B$10))+'S Curve Equation'!$B$13)*'S Curve Equation'!$B$14</f>
        <v>4.6162600840291747E-3</v>
      </c>
      <c r="W156" s="28">
        <f>(1/(1+EXP(('S Curve Equation'!$B$11-W111*'S Curve Equation'!$B$12)*'S Curve Equation'!$B$10))+'S Curve Equation'!$B$13)*'S Curve Equation'!$B$14</f>
        <v>4.4173119651971472E-3</v>
      </c>
      <c r="X156" s="28">
        <f>(1/(1+EXP(('S Curve Equation'!$B$11-X111*'S Curve Equation'!$B$12)*'S Curve Equation'!$B$10))+'S Curve Equation'!$B$13)*'S Curve Equation'!$B$14</f>
        <v>4.2225335437878885E-3</v>
      </c>
      <c r="Y156" s="28">
        <f>(1/(1+EXP(('S Curve Equation'!$B$11-Y111*'S Curve Equation'!$B$12)*'S Curve Equation'!$B$10))+'S Curve Equation'!$B$13)*'S Curve Equation'!$B$14</f>
        <v>4.0318103538670618E-3</v>
      </c>
      <c r="Z156" s="28">
        <f>(1/(1+EXP(('S Curve Equation'!$B$11-Z111*'S Curve Equation'!$B$12)*'S Curve Equation'!$B$10))+'S Curve Equation'!$B$13)*'S Curve Equation'!$B$14</f>
        <v>3.8450317446452136E-3</v>
      </c>
      <c r="AA156" s="28">
        <f>(1/(1+EXP(('S Curve Equation'!$B$11-AA111*'S Curve Equation'!$B$12)*'S Curve Equation'!$B$10))+'S Curve Equation'!$B$13)*'S Curve Equation'!$B$14</f>
        <v>3.6620907325646684E-3</v>
      </c>
      <c r="AB156" s="28">
        <f>(1/(1+EXP(('S Curve Equation'!$B$11-AB111*'S Curve Equation'!$B$12)*'S Curve Equation'!$B$10))+'S Curve Equation'!$B$13)*'S Curve Equation'!$B$14</f>
        <v>3.4828838598708494E-3</v>
      </c>
      <c r="AC156" s="28">
        <f>(1/(1+EXP(('S Curve Equation'!$B$11-AC111*'S Curve Equation'!$B$12)*'S Curve Equation'!$B$10))+'S Curve Equation'!$B$13)*'S Curve Equation'!$B$14</f>
        <v>3.3073110593533875E-3</v>
      </c>
      <c r="AD156" s="28">
        <f>(1/(1+EXP(('S Curve Equation'!$B$11-AD111*'S Curve Equation'!$B$12)*'S Curve Equation'!$B$10))+'S Curve Equation'!$B$13)*'S Curve Equation'!$B$14</f>
        <v>3.1352755249588102E-3</v>
      </c>
      <c r="AE156" s="28">
        <f>(1/(1+EXP(('S Curve Equation'!$B$11-AE111*'S Curve Equation'!$B$12)*'S Curve Equation'!$B$10))+'S Curve Equation'!$B$13)*'S Curve Equation'!$B$14</f>
        <v>2.9666835879918322E-3</v>
      </c>
      <c r="AF156" s="28">
        <f>(1/(1+EXP(('S Curve Equation'!$B$11-AF111*'S Curve Equation'!$B$12)*'S Curve Equation'!$B$10))+'S Curve Equation'!$B$13)*'S Curve Equation'!$B$14</f>
        <v>2.8014445986380629E-3</v>
      </c>
    </row>
    <row r="157" spans="1:32" x14ac:dyDescent="0.2">
      <c r="A157" s="6" t="s">
        <v>38</v>
      </c>
      <c r="B157" s="28">
        <f>(1/(1+EXP(('S Curve Equation'!$B$11-B112*'S Curve Equation'!$B$12)*'S Curve Equation'!$B$10))+'S Curve Equation'!$B$13)*'S Curve Equation'!$B$14</f>
        <v>1.0638297872340425E-2</v>
      </c>
      <c r="C157" s="28">
        <f>(1/(1+EXP(('S Curve Equation'!$B$11-C112*'S Curve Equation'!$B$12)*'S Curve Equation'!$B$10))+'S Curve Equation'!$B$13)*'S Curve Equation'!$B$14</f>
        <v>1.0235329736323344E-2</v>
      </c>
      <c r="D157" s="28">
        <f>(1/(1+EXP(('S Curve Equation'!$B$11-D112*'S Curve Equation'!$B$12)*'S Curve Equation'!$B$10))+'S Curve Equation'!$B$13)*'S Curve Equation'!$B$14</f>
        <v>9.9790390550724539E-3</v>
      </c>
      <c r="E157" s="28">
        <f>(1/(1+EXP(('S Curve Equation'!$B$11-E112*'S Curve Equation'!$B$12)*'S Curve Equation'!$B$10))+'S Curve Equation'!$B$13)*'S Curve Equation'!$B$14</f>
        <v>9.7217502054028244E-3</v>
      </c>
      <c r="F157" s="28">
        <f>(1/(1+EXP(('S Curve Equation'!$B$11-F112*'S Curve Equation'!$B$12)*'S Curve Equation'!$B$10))+'S Curve Equation'!$B$13)*'S Curve Equation'!$B$14</f>
        <v>9.4327175794594563E-3</v>
      </c>
      <c r="G157" s="28">
        <f>(1/(1+EXP(('S Curve Equation'!$B$11-G112*'S Curve Equation'!$B$12)*'S Curve Equation'!$B$10))+'S Curve Equation'!$B$13)*'S Curve Equation'!$B$14</f>
        <v>9.1195189217097086E-3</v>
      </c>
      <c r="H157" s="28">
        <f>(1/(1+EXP(('S Curve Equation'!$B$11-H112*'S Curve Equation'!$B$12)*'S Curve Equation'!$B$10))+'S Curve Equation'!$B$13)*'S Curve Equation'!$B$14</f>
        <v>8.8001200463077439E-3</v>
      </c>
      <c r="I157" s="28">
        <f>(1/(1+EXP(('S Curve Equation'!$B$11-I112*'S Curve Equation'!$B$12)*'S Curve Equation'!$B$10))+'S Curve Equation'!$B$13)*'S Curve Equation'!$B$14</f>
        <v>8.4070472845863067E-3</v>
      </c>
      <c r="J157" s="28">
        <f>(1/(1+EXP(('S Curve Equation'!$B$11-J112*'S Curve Equation'!$B$12)*'S Curve Equation'!$B$10))+'S Curve Equation'!$B$13)*'S Curve Equation'!$B$14</f>
        <v>8.027133866158059E-3</v>
      </c>
      <c r="K157" s="28">
        <f>(1/(1+EXP(('S Curve Equation'!$B$11-K112*'S Curve Equation'!$B$12)*'S Curve Equation'!$B$10))+'S Curve Equation'!$B$13)*'S Curve Equation'!$B$14</f>
        <v>7.770610485574034E-3</v>
      </c>
      <c r="L157" s="28">
        <f>(1/(1+EXP(('S Curve Equation'!$B$11-L112*'S Curve Equation'!$B$12)*'S Curve Equation'!$B$10))+'S Curve Equation'!$B$13)*'S Curve Equation'!$B$14</f>
        <v>7.5384778484563503E-3</v>
      </c>
      <c r="M157" s="28">
        <f>(1/(1+EXP(('S Curve Equation'!$B$11-M112*'S Curve Equation'!$B$12)*'S Curve Equation'!$B$10))+'S Curve Equation'!$B$13)*'S Curve Equation'!$B$14</f>
        <v>7.2618234391055676E-3</v>
      </c>
      <c r="N157" s="28">
        <f>(1/(1+EXP(('S Curve Equation'!$B$11-N112*'S Curve Equation'!$B$12)*'S Curve Equation'!$B$10))+'S Curve Equation'!$B$13)*'S Curve Equation'!$B$14</f>
        <v>6.991652312925048E-3</v>
      </c>
      <c r="O157" s="28">
        <f>(1/(1+EXP(('S Curve Equation'!$B$11-O112*'S Curve Equation'!$B$12)*'S Curve Equation'!$B$10))+'S Curve Equation'!$B$13)*'S Curve Equation'!$B$14</f>
        <v>6.7277684924652503E-3</v>
      </c>
      <c r="P157" s="28">
        <f>(1/(1+EXP(('S Curve Equation'!$B$11-P112*'S Curve Equation'!$B$12)*'S Curve Equation'!$B$10))+'S Curve Equation'!$B$13)*'S Curve Equation'!$B$14</f>
        <v>6.4699831177327163E-3</v>
      </c>
      <c r="Q157" s="28">
        <f>(1/(1+EXP(('S Curve Equation'!$B$11-Q112*'S Curve Equation'!$B$12)*'S Curve Equation'!$B$10))+'S Curve Equation'!$B$13)*'S Curve Equation'!$B$14</f>
        <v>6.2181141481028029E-3</v>
      </c>
      <c r="R157" s="28">
        <f>(1/(1+EXP(('S Curve Equation'!$B$11-R112*'S Curve Equation'!$B$12)*'S Curve Equation'!$B$10))+'S Curve Equation'!$B$13)*'S Curve Equation'!$B$14</f>
        <v>5.971986078234643E-3</v>
      </c>
      <c r="S157" s="28">
        <f>(1/(1+EXP(('S Curve Equation'!$B$11-S112*'S Curve Equation'!$B$12)*'S Curve Equation'!$B$10))+'S Curve Equation'!$B$13)*'S Curve Equation'!$B$14</f>
        <v>5.7314296672653425E-3</v>
      </c>
      <c r="T157" s="28">
        <f>(1/(1+EXP(('S Curve Equation'!$B$11-T112*'S Curve Equation'!$B$12)*'S Curve Equation'!$B$10))+'S Curve Equation'!$B$13)*'S Curve Equation'!$B$14</f>
        <v>5.4962816806025357E-3</v>
      </c>
      <c r="U157" s="28">
        <f>(1/(1+EXP(('S Curve Equation'!$B$11-U112*'S Curve Equation'!$B$12)*'S Curve Equation'!$B$10))+'S Curve Equation'!$B$13)*'S Curve Equation'!$B$14</f>
        <v>5.2663846436699522E-3</v>
      </c>
      <c r="V157" s="28">
        <f>(1/(1+EXP(('S Curve Equation'!$B$11-V112*'S Curve Equation'!$B$12)*'S Curve Equation'!$B$10))+'S Curve Equation'!$B$13)*'S Curve Equation'!$B$14</f>
        <v>5.041586606997525E-3</v>
      </c>
      <c r="W157" s="28">
        <f>(1/(1+EXP(('S Curve Equation'!$B$11-W112*'S Curve Equation'!$B$12)*'S Curve Equation'!$B$10))+'S Curve Equation'!$B$13)*'S Curve Equation'!$B$14</f>
        <v>4.8217409220813997E-3</v>
      </c>
      <c r="X157" s="28">
        <f>(1/(1+EXP(('S Curve Equation'!$B$11-X112*'S Curve Equation'!$B$12)*'S Curve Equation'!$B$10))+'S Curve Equation'!$B$13)*'S Curve Equation'!$B$14</f>
        <v>4.6067060274695938E-3</v>
      </c>
      <c r="Y157" s="28">
        <f>(1/(1+EXP(('S Curve Equation'!$B$11-Y112*'S Curve Equation'!$B$12)*'S Curve Equation'!$B$10))+'S Curve Equation'!$B$13)*'S Curve Equation'!$B$14</f>
        <v>4.3963452445595916E-3</v>
      </c>
      <c r="Z157" s="28">
        <f>(1/(1+EXP(('S Curve Equation'!$B$11-Z112*'S Curve Equation'!$B$12)*'S Curve Equation'!$B$10))+'S Curve Equation'!$B$13)*'S Curve Equation'!$B$14</f>
        <v>4.1905265826221406E-3</v>
      </c>
      <c r="AA157" s="28">
        <f>(1/(1+EXP(('S Curve Equation'!$B$11-AA112*'S Curve Equation'!$B$12)*'S Curve Equation'!$B$10))+'S Curve Equation'!$B$13)*'S Curve Equation'!$B$14</f>
        <v>3.9891225525914174E-3</v>
      </c>
      <c r="AB157" s="28">
        <f>(1/(1+EXP(('S Curve Equation'!$B$11-AB112*'S Curve Equation'!$B$12)*'S Curve Equation'!$B$10))+'S Curve Equation'!$B$13)*'S Curve Equation'!$B$14</f>
        <v>3.7920099891867055E-3</v>
      </c>
      <c r="AC157" s="28">
        <f>(1/(1+EXP(('S Curve Equation'!$B$11-AC112*'S Curve Equation'!$B$12)*'S Curve Equation'!$B$10))+'S Curve Equation'!$B$13)*'S Curve Equation'!$B$14</f>
        <v>3.5990698809544516E-3</v>
      </c>
      <c r="AD157" s="28">
        <f>(1/(1+EXP(('S Curve Equation'!$B$11-AD112*'S Curve Equation'!$B$12)*'S Curve Equation'!$B$10))+'S Curve Equation'!$B$13)*'S Curve Equation'!$B$14</f>
        <v>3.4101872078414826E-3</v>
      </c>
      <c r="AE157" s="28">
        <f>(1/(1+EXP(('S Curve Equation'!$B$11-AE112*'S Curve Equation'!$B$12)*'S Curve Equation'!$B$10))+'S Curve Equation'!$B$13)*'S Curve Equation'!$B$14</f>
        <v>3.225250785930217E-3</v>
      </c>
      <c r="AF157" s="28">
        <f>(1/(1+EXP(('S Curve Equation'!$B$11-AF112*'S Curve Equation'!$B$12)*'S Curve Equation'!$B$10))+'S Curve Equation'!$B$13)*'S Curve Equation'!$B$14</f>
        <v>3.0441531189876175E-3</v>
      </c>
    </row>
    <row r="158" spans="1:32" x14ac:dyDescent="0.2">
      <c r="A158" s="6" t="s">
        <v>39</v>
      </c>
      <c r="B158" s="28">
        <f>(1/(1+EXP(('S Curve Equation'!$B$11-B113*'S Curve Equation'!$B$12)*'S Curve Equation'!$B$10))+'S Curve Equation'!$B$13)*'S Curve Equation'!$B$14</f>
        <v>8.0428954423592512E-3</v>
      </c>
      <c r="C158" s="28">
        <f>(1/(1+EXP(('S Curve Equation'!$B$11-C113*'S Curve Equation'!$B$12)*'S Curve Equation'!$B$10))+'S Curve Equation'!$B$13)*'S Curve Equation'!$B$14</f>
        <v>7.7541485996156581E-3</v>
      </c>
      <c r="D158" s="28">
        <f>(1/(1+EXP(('S Curve Equation'!$B$11-D113*'S Curve Equation'!$B$12)*'S Curve Equation'!$B$10))+'S Curve Equation'!$B$13)*'S Curve Equation'!$B$14</f>
        <v>7.5699899144202366E-3</v>
      </c>
      <c r="E158" s="28">
        <f>(1/(1+EXP(('S Curve Equation'!$B$11-E113*'S Curve Equation'!$B$12)*'S Curve Equation'!$B$10))+'S Curve Equation'!$B$13)*'S Curve Equation'!$B$14</f>
        <v>7.3847050518642552E-3</v>
      </c>
      <c r="F158" s="28">
        <f>(1/(1+EXP(('S Curve Equation'!$B$11-F113*'S Curve Equation'!$B$12)*'S Curve Equation'!$B$10))+'S Curve Equation'!$B$13)*'S Curve Equation'!$B$14</f>
        <v>7.1760635716454045E-3</v>
      </c>
      <c r="G158" s="28">
        <f>(1/(1+EXP(('S Curve Equation'!$B$11-G113*'S Curve Equation'!$B$12)*'S Curve Equation'!$B$10))+'S Curve Equation'!$B$13)*'S Curve Equation'!$B$14</f>
        <v>6.9493740793513366E-3</v>
      </c>
      <c r="H158" s="28">
        <f>(1/(1+EXP(('S Curve Equation'!$B$11-H113*'S Curve Equation'!$B$12)*'S Curve Equation'!$B$10))+'S Curve Equation'!$B$13)*'S Curve Equation'!$B$14</f>
        <v>6.7175381997940228E-3</v>
      </c>
      <c r="I158" s="28">
        <f>(1/(1+EXP(('S Curve Equation'!$B$11-I113*'S Curve Equation'!$B$12)*'S Curve Equation'!$B$10))+'S Curve Equation'!$B$13)*'S Curve Equation'!$B$14</f>
        <v>6.4312934131349926E-3</v>
      </c>
      <c r="J158" s="28">
        <f>(1/(1+EXP(('S Curve Equation'!$B$11-J113*'S Curve Equation'!$B$12)*'S Curve Equation'!$B$10))+'S Curve Equation'!$B$13)*'S Curve Equation'!$B$14</f>
        <v>6.1536307913511142E-3</v>
      </c>
      <c r="K158" s="28">
        <f>(1/(1+EXP(('S Curve Equation'!$B$11-K113*'S Curve Equation'!$B$12)*'S Curve Equation'!$B$10))+'S Curve Equation'!$B$13)*'S Curve Equation'!$B$14</f>
        <v>5.965579968011071E-3</v>
      </c>
      <c r="L158" s="28">
        <f>(1/(1+EXP(('S Curve Equation'!$B$11-L113*'S Curve Equation'!$B$12)*'S Curve Equation'!$B$10))+'S Curve Equation'!$B$13)*'S Curve Equation'!$B$14</f>
        <v>5.7950066954312535E-3</v>
      </c>
      <c r="M158" s="28">
        <f>(1/(1+EXP(('S Curve Equation'!$B$11-M113*'S Curve Equation'!$B$12)*'S Curve Equation'!$B$10))+'S Curve Equation'!$B$13)*'S Curve Equation'!$B$14</f>
        <v>5.5912102095363563E-3</v>
      </c>
      <c r="N158" s="28">
        <f>(1/(1+EXP(('S Curve Equation'!$B$11-N113*'S Curve Equation'!$B$12)*'S Curve Equation'!$B$10))+'S Curve Equation'!$B$13)*'S Curve Equation'!$B$14</f>
        <v>5.3916468694789324E-3</v>
      </c>
      <c r="O158" s="28">
        <f>(1/(1+EXP(('S Curve Equation'!$B$11-O113*'S Curve Equation'!$B$12)*'S Curve Equation'!$B$10))+'S Curve Equation'!$B$13)*'S Curve Equation'!$B$14</f>
        <v>5.1962003709168508E-3</v>
      </c>
      <c r="P158" s="28">
        <f>(1/(1+EXP(('S Curve Equation'!$B$11-P113*'S Curve Equation'!$B$12)*'S Curve Equation'!$B$10))+'S Curve Equation'!$B$13)*'S Curve Equation'!$B$14</f>
        <v>5.0047583123339233E-3</v>
      </c>
      <c r="Q158" s="28">
        <f>(1/(1+EXP(('S Curve Equation'!$B$11-Q113*'S Curve Equation'!$B$12)*'S Curve Equation'!$B$10))+'S Curve Equation'!$B$13)*'S Curve Equation'!$B$14</f>
        <v>4.8172120420484979E-3</v>
      </c>
      <c r="R158" s="28">
        <f>(1/(1+EXP(('S Curve Equation'!$B$11-R113*'S Curve Equation'!$B$12)*'S Curve Equation'!$B$10))+'S Curve Equation'!$B$13)*'S Curve Equation'!$B$14</f>
        <v>4.6334565120267372E-3</v>
      </c>
      <c r="S158" s="28">
        <f>(1/(1+EXP(('S Curve Equation'!$B$11-S113*'S Curve Equation'!$B$12)*'S Curve Equation'!$B$10))+'S Curve Equation'!$B$13)*'S Curve Equation'!$B$14</f>
        <v>4.4533901381641856E-3</v>
      </c>
      <c r="T158" s="28">
        <f>(1/(1+EXP(('S Curve Equation'!$B$11-T113*'S Curve Equation'!$B$12)*'S Curve Equation'!$B$10))+'S Curve Equation'!$B$13)*'S Curve Equation'!$B$14</f>
        <v>4.2769146667178855E-3</v>
      </c>
      <c r="U158" s="28">
        <f>(1/(1+EXP(('S Curve Equation'!$B$11-U113*'S Curve Equation'!$B$12)*'S Curve Equation'!$B$10))+'S Curve Equation'!$B$13)*'S Curve Equation'!$B$14</f>
        <v>4.103935046587741E-3</v>
      </c>
      <c r="V158" s="28">
        <f>(1/(1+EXP(('S Curve Equation'!$B$11-V113*'S Curve Equation'!$B$12)*'S Curve Equation'!$B$10))+'S Curve Equation'!$B$13)*'S Curve Equation'!$B$14</f>
        <v>3.9343593071622194E-3</v>
      </c>
      <c r="W158" s="28">
        <f>(1/(1+EXP(('S Curve Equation'!$B$11-W113*'S Curve Equation'!$B$12)*'S Curve Equation'!$B$10))+'S Curve Equation'!$B$13)*'S Curve Equation'!$B$14</f>
        <v>3.7680984414590279E-3</v>
      </c>
      <c r="X158" s="28">
        <f>(1/(1+EXP(('S Curve Equation'!$B$11-X113*'S Curve Equation'!$B$12)*'S Curve Equation'!$B$10))+'S Curve Equation'!$B$13)*'S Curve Equation'!$B$14</f>
        <v>3.6050662943050505E-3</v>
      </c>
      <c r="Y158" s="28">
        <f>(1/(1+EXP(('S Curve Equation'!$B$11-Y113*'S Curve Equation'!$B$12)*'S Curve Equation'!$B$10))+'S Curve Equation'!$B$13)*'S Curve Equation'!$B$14</f>
        <v>3.4451794553137156E-3</v>
      </c>
      <c r="Z158" s="28">
        <f>(1/(1+EXP(('S Curve Equation'!$B$11-Z113*'S Curve Equation'!$B$12)*'S Curve Equation'!$B$10))+'S Curve Equation'!$B$13)*'S Curve Equation'!$B$14</f>
        <v>3.2883571564307715E-3</v>
      </c>
      <c r="AA158" s="28">
        <f>(1/(1+EXP(('S Curve Equation'!$B$11-AA113*'S Curve Equation'!$B$12)*'S Curve Equation'!$B$10))+'S Curve Equation'!$B$13)*'S Curve Equation'!$B$14</f>
        <v>3.1345211738311196E-3</v>
      </c>
      <c r="AB158" s="28">
        <f>(1/(1+EXP(('S Curve Equation'!$B$11-AB113*'S Curve Equation'!$B$12)*'S Curve Equation'!$B$10))+'S Curve Equation'!$B$13)*'S Curve Equation'!$B$14</f>
        <v>2.9835957339607814E-3</v>
      </c>
      <c r="AC158" s="28">
        <f>(1/(1+EXP(('S Curve Equation'!$B$11-AC113*'S Curve Equation'!$B$12)*'S Curve Equation'!$B$10))+'S Curve Equation'!$B$13)*'S Curve Equation'!$B$14</f>
        <v>2.8355074235289633E-3</v>
      </c>
      <c r="AD158" s="28">
        <f>(1/(1+EXP(('S Curve Equation'!$B$11-AD113*'S Curve Equation'!$B$12)*'S Curve Equation'!$B$10))+'S Curve Equation'!$B$13)*'S Curve Equation'!$B$14</f>
        <v>2.6901851032651719E-3</v>
      </c>
      <c r="AE158" s="28">
        <f>(1/(1+EXP(('S Curve Equation'!$B$11-AE113*'S Curve Equation'!$B$12)*'S Curve Equation'!$B$10))+'S Curve Equation'!$B$13)*'S Curve Equation'!$B$14</f>
        <v>2.5475598252654055E-3</v>
      </c>
      <c r="AF158" s="28">
        <f>(1/(1+EXP(('S Curve Equation'!$B$11-AF113*'S Curve Equation'!$B$12)*'S Curve Equation'!$B$10))+'S Curve Equation'!$B$13)*'S Curve Equation'!$B$14</f>
        <v>2.4075647537612484E-3</v>
      </c>
    </row>
    <row r="159" spans="1:32" x14ac:dyDescent="0.2">
      <c r="A159" s="6" t="s">
        <v>40</v>
      </c>
      <c r="B159" s="28">
        <f>(1/(1+EXP(('S Curve Equation'!$B$11-B114*'S Curve Equation'!$B$12)*'S Curve Equation'!$B$10))+'S Curve Equation'!$B$13)*'S Curve Equation'!$B$14</f>
        <v>9.4786729857819808E-3</v>
      </c>
      <c r="C159" s="28">
        <f>(1/(1+EXP(('S Curve Equation'!$B$11-C114*'S Curve Equation'!$B$12)*'S Curve Equation'!$B$10))+'S Curve Equation'!$B$13)*'S Curve Equation'!$B$14</f>
        <v>9.1277745923954087E-3</v>
      </c>
      <c r="D159" s="28">
        <f>(1/(1+EXP(('S Curve Equation'!$B$11-D114*'S Curve Equation'!$B$12)*'S Curve Equation'!$B$10))+'S Curve Equation'!$B$13)*'S Curve Equation'!$B$14</f>
        <v>8.9043325105511231E-3</v>
      </c>
      <c r="E159" s="28">
        <f>(1/(1+EXP(('S Curve Equation'!$B$11-E114*'S Curve Equation'!$B$12)*'S Curve Equation'!$B$10))+'S Curve Equation'!$B$13)*'S Curve Equation'!$B$14</f>
        <v>8.6798069736954038E-3</v>
      </c>
      <c r="F159" s="28">
        <f>(1/(1+EXP(('S Curve Equation'!$B$11-F114*'S Curve Equation'!$B$12)*'S Curve Equation'!$B$10))+'S Curve Equation'!$B$13)*'S Curve Equation'!$B$14</f>
        <v>8.427321339011775E-3</v>
      </c>
      <c r="G159" s="28">
        <f>(1/(1+EXP(('S Curve Equation'!$B$11-G114*'S Curve Equation'!$B$12)*'S Curve Equation'!$B$10))+'S Curve Equation'!$B$13)*'S Curve Equation'!$B$14</f>
        <v>8.1534114894023131E-3</v>
      </c>
      <c r="H159" s="28">
        <f>(1/(1+EXP(('S Curve Equation'!$B$11-H114*'S Curve Equation'!$B$12)*'S Curve Equation'!$B$10))+'S Curve Equation'!$B$13)*'S Curve Equation'!$B$14</f>
        <v>7.8737370670499927E-3</v>
      </c>
      <c r="I159" s="28">
        <f>(1/(1+EXP(('S Curve Equation'!$B$11-I114*'S Curve Equation'!$B$12)*'S Curve Equation'!$B$10))+'S Curve Equation'!$B$13)*'S Curve Equation'!$B$14</f>
        <v>7.5290681417433452E-3</v>
      </c>
      <c r="J159" s="28">
        <f>(1/(1+EXP(('S Curve Equation'!$B$11-J114*'S Curve Equation'!$B$12)*'S Curve Equation'!$B$10))+'S Curve Equation'!$B$13)*'S Curve Equation'!$B$14</f>
        <v>7.195420054454363E-3</v>
      </c>
      <c r="K159" s="28">
        <f>(1/(1+EXP(('S Curve Equation'!$B$11-K114*'S Curve Equation'!$B$12)*'S Curve Equation'!$B$10))+'S Curve Equation'!$B$13)*'S Curve Equation'!$B$14</f>
        <v>6.9698418264650631E-3</v>
      </c>
      <c r="L159" s="28">
        <f>(1/(1+EXP(('S Curve Equation'!$B$11-L114*'S Curve Equation'!$B$12)*'S Curve Equation'!$B$10))+'S Curve Equation'!$B$13)*'S Curve Equation'!$B$14</f>
        <v>6.7655042232092214E-3</v>
      </c>
      <c r="M159" s="28">
        <f>(1/(1+EXP(('S Curve Equation'!$B$11-M114*'S Curve Equation'!$B$12)*'S Curve Equation'!$B$10))+'S Curve Equation'!$B$13)*'S Curve Equation'!$B$14</f>
        <v>6.5217138905974571E-3</v>
      </c>
      <c r="N159" s="28">
        <f>(1/(1+EXP(('S Curve Equation'!$B$11-N114*'S Curve Equation'!$B$12)*'S Curve Equation'!$B$10))+'S Curve Equation'!$B$13)*'S Curve Equation'!$B$14</f>
        <v>6.2833573637755599E-3</v>
      </c>
      <c r="O159" s="28">
        <f>(1/(1+EXP(('S Curve Equation'!$B$11-O114*'S Curve Equation'!$B$12)*'S Curve Equation'!$B$10))+'S Curve Equation'!$B$13)*'S Curve Equation'!$B$14</f>
        <v>6.0502767748812714E-3</v>
      </c>
      <c r="P159" s="28">
        <f>(1/(1+EXP(('S Curve Equation'!$B$11-P114*'S Curve Equation'!$B$12)*'S Curve Equation'!$B$10))+'S Curve Equation'!$B$13)*'S Curve Equation'!$B$14</f>
        <v>5.8223198048192029E-3</v>
      </c>
      <c r="Q159" s="28">
        <f>(1/(1+EXP(('S Curve Equation'!$B$11-Q114*'S Curve Equation'!$B$12)*'S Curve Equation'!$B$10))+'S Curve Equation'!$B$13)*'S Curve Equation'!$B$14</f>
        <v>5.5993394571123038E-3</v>
      </c>
      <c r="R159" s="28">
        <f>(1/(1+EXP(('S Curve Equation'!$B$11-R114*'S Curve Equation'!$B$12)*'S Curve Equation'!$B$10))+'S Curve Equation'!$B$13)*'S Curve Equation'!$B$14</f>
        <v>5.381193842143089E-3</v>
      </c>
      <c r="S159" s="28">
        <f>(1/(1+EXP(('S Curve Equation'!$B$11-S114*'S Curve Equation'!$B$12)*'S Curve Equation'!$B$10))+'S Curve Equation'!$B$13)*'S Curve Equation'!$B$14</f>
        <v>5.167745971257783E-3</v>
      </c>
      <c r="T159" s="28">
        <f>(1/(1+EXP(('S Curve Equation'!$B$11-T114*'S Curve Equation'!$B$12)*'S Curve Equation'!$B$10))+'S Curve Equation'!$B$13)*'S Curve Equation'!$B$14</f>
        <v>4.9588635602358178E-3</v>
      </c>
      <c r="U159" s="28">
        <f>(1/(1+EXP(('S Curve Equation'!$B$11-U114*'S Curve Equation'!$B$12)*'S Curve Equation'!$B$10))+'S Curve Equation'!$B$13)*'S Curve Equation'!$B$14</f>
        <v>4.7544188416535097E-3</v>
      </c>
      <c r="V159" s="28">
        <f>(1/(1+EXP(('S Curve Equation'!$B$11-V114*'S Curve Equation'!$B$12)*'S Curve Equation'!$B$10))+'S Curve Equation'!$B$13)*'S Curve Equation'!$B$14</f>
        <v>4.554288385697239E-3</v>
      </c>
      <c r="W159" s="28">
        <f>(1/(1+EXP(('S Curve Equation'!$B$11-W114*'S Curve Equation'!$B$12)*'S Curve Equation'!$B$10))+'S Curve Equation'!$B$13)*'S Curve Equation'!$B$14</f>
        <v>4.3583529290053599E-3</v>
      </c>
      <c r="X159" s="28">
        <f>(1/(1+EXP(('S Curve Equation'!$B$11-X114*'S Curve Equation'!$B$12)*'S Curve Equation'!$B$10))+'S Curve Equation'!$B$13)*'S Curve Equation'!$B$14</f>
        <v>4.1664972111409475E-3</v>
      </c>
      <c r="Y159" s="28">
        <f>(1/(1+EXP(('S Curve Equation'!$B$11-Y114*'S Curve Equation'!$B$12)*'S Curve Equation'!$B$10))+'S Curve Equation'!$B$13)*'S Curve Equation'!$B$14</f>
        <v>3.9786098183185971E-3</v>
      </c>
      <c r="Z159" s="28">
        <f>(1/(1+EXP(('S Curve Equation'!$B$11-Z114*'S Curve Equation'!$B$12)*'S Curve Equation'!$B$10))+'S Curve Equation'!$B$13)*'S Curve Equation'!$B$14</f>
        <v>3.7945830340294175E-3</v>
      </c>
      <c r="AA159" s="28">
        <f>(1/(1+EXP(('S Curve Equation'!$B$11-AA114*'S Curve Equation'!$B$12)*'S Curve Equation'!$B$10))+'S Curve Equation'!$B$13)*'S Curve Equation'!$B$14</f>
        <v>3.6143126962266746E-3</v>
      </c>
      <c r="AB159" s="28">
        <f>(1/(1+EXP(('S Curve Equation'!$B$11-AB114*'S Curve Equation'!$B$12)*'S Curve Equation'!$B$10))+'S Curve Equation'!$B$13)*'S Curve Equation'!$B$14</f>
        <v>3.4376980607529E-3</v>
      </c>
      <c r="AC159" s="28">
        <f>(1/(1+EXP(('S Curve Equation'!$B$11-AC114*'S Curve Equation'!$B$12)*'S Curve Equation'!$B$10))+'S Curve Equation'!$B$13)*'S Curve Equation'!$B$14</f>
        <v>3.264641670706221E-3</v>
      </c>
      <c r="AD159" s="28">
        <f>(1/(1+EXP(('S Curve Equation'!$B$11-AD114*'S Curve Equation'!$B$12)*'S Curve Equation'!$B$10))+'S Curve Equation'!$B$13)*'S Curve Equation'!$B$14</f>
        <v>3.0950492314596565E-3</v>
      </c>
      <c r="AE159" s="28">
        <f>(1/(1+EXP(('S Curve Equation'!$B$11-AE114*'S Curve Equation'!$B$12)*'S Curve Equation'!$B$10))+'S Curve Equation'!$B$13)*'S Curve Equation'!$B$14</f>
        <v>2.9288294910617373E-3</v>
      </c>
      <c r="AF159" s="28">
        <f>(1/(1+EXP(('S Curve Equation'!$B$11-AF114*'S Curve Equation'!$B$12)*'S Curve Equation'!$B$10))+'S Curve Equation'!$B$13)*'S Curve Equation'!$B$14</f>
        <v>2.7658941257616607E-3</v>
      </c>
    </row>
    <row r="160" spans="1:32" x14ac:dyDescent="0.2">
      <c r="A160" s="6" t="s">
        <v>41</v>
      </c>
      <c r="B160" s="28">
        <f>(1/(1+EXP(('S Curve Equation'!$B$11-B115*'S Curve Equation'!$B$12)*'S Curve Equation'!$B$10))+'S Curve Equation'!$B$13)*'S Curve Equation'!$B$14</f>
        <v>2.8901734104046228E-3</v>
      </c>
      <c r="C160" s="28">
        <f>(1/(1+EXP(('S Curve Equation'!$B$11-C115*'S Curve Equation'!$B$12)*'S Curve Equation'!$B$10))+'S Curve Equation'!$B$13)*'S Curve Equation'!$B$14</f>
        <v>2.7998316666517408E-3</v>
      </c>
      <c r="D160" s="28">
        <f>(1/(1+EXP(('S Curve Equation'!$B$11-D115*'S Curve Equation'!$B$12)*'S Curve Equation'!$B$10))+'S Curve Equation'!$B$13)*'S Curve Equation'!$B$14</f>
        <v>2.7418092762755337E-3</v>
      </c>
      <c r="E160" s="28">
        <f>(1/(1+EXP(('S Curve Equation'!$B$11-E115*'S Curve Equation'!$B$12)*'S Curve Equation'!$B$10))+'S Curve Equation'!$B$13)*'S Curve Equation'!$B$14</f>
        <v>2.683108819490976E-3</v>
      </c>
      <c r="F160" s="28">
        <f>(1/(1+EXP(('S Curve Equation'!$B$11-F115*'S Curve Equation'!$B$12)*'S Curve Equation'!$B$10))+'S Curve Equation'!$B$13)*'S Curve Equation'!$B$14</f>
        <v>2.6166141379452097E-3</v>
      </c>
      <c r="G160" s="28">
        <f>(1/(1+EXP(('S Curve Equation'!$B$11-G115*'S Curve Equation'!$B$12)*'S Curve Equation'!$B$10))+'S Curve Equation'!$B$13)*'S Curve Equation'!$B$14</f>
        <v>2.5438851813860191E-3</v>
      </c>
      <c r="H160" s="28">
        <f>(1/(1+EXP(('S Curve Equation'!$B$11-H115*'S Curve Equation'!$B$12)*'S Curve Equation'!$B$10))+'S Curve Equation'!$B$13)*'S Curve Equation'!$B$14</f>
        <v>2.4689753452384815E-3</v>
      </c>
      <c r="I160" s="28">
        <f>(1/(1+EXP(('S Curve Equation'!$B$11-I115*'S Curve Equation'!$B$12)*'S Curve Equation'!$B$10))+'S Curve Equation'!$B$13)*'S Curve Equation'!$B$14</f>
        <v>2.3757296356856925E-3</v>
      </c>
      <c r="J160" s="28">
        <f>(1/(1+EXP(('S Curve Equation'!$B$11-J115*'S Curve Equation'!$B$12)*'S Curve Equation'!$B$10))+'S Curve Equation'!$B$13)*'S Curve Equation'!$B$14</f>
        <v>2.2844626857266574E-3</v>
      </c>
      <c r="K160" s="28">
        <f>(1/(1+EXP(('S Curve Equation'!$B$11-K115*'S Curve Equation'!$B$12)*'S Curve Equation'!$B$10))+'S Curve Equation'!$B$13)*'S Curve Equation'!$B$14</f>
        <v>2.2221834087047822E-3</v>
      </c>
      <c r="L160" s="28">
        <f>(1/(1+EXP(('S Curve Equation'!$B$11-L115*'S Curve Equation'!$B$12)*'S Curve Equation'!$B$10))+'S Curve Equation'!$B$13)*'S Curve Equation'!$B$14</f>
        <v>2.1653594222460475E-3</v>
      </c>
      <c r="M160" s="28">
        <f>(1/(1+EXP(('S Curve Equation'!$B$11-M115*'S Curve Equation'!$B$12)*'S Curve Equation'!$B$10))+'S Curve Equation'!$B$13)*'S Curve Equation'!$B$14</f>
        <v>2.0970449638360237E-3</v>
      </c>
      <c r="N160" s="28">
        <f>(1/(1+EXP(('S Curve Equation'!$B$11-N115*'S Curve Equation'!$B$12)*'S Curve Equation'!$B$10))+'S Curve Equation'!$B$13)*'S Curve Equation'!$B$14</f>
        <v>2.0296954441887068E-3</v>
      </c>
      <c r="O160" s="28">
        <f>(1/(1+EXP(('S Curve Equation'!$B$11-O115*'S Curve Equation'!$B$12)*'S Curve Equation'!$B$10))+'S Curve Equation'!$B$13)*'S Curve Equation'!$B$14</f>
        <v>1.9632914303642675E-3</v>
      </c>
      <c r="P160" s="28">
        <f>(1/(1+EXP(('S Curve Equation'!$B$11-P115*'S Curve Equation'!$B$12)*'S Curve Equation'!$B$10))+'S Curve Equation'!$B$13)*'S Curve Equation'!$B$14</f>
        <v>1.8978139911462939E-3</v>
      </c>
      <c r="Q160" s="28">
        <f>(1/(1+EXP(('S Curve Equation'!$B$11-Q115*'S Curve Equation'!$B$12)*'S Curve Equation'!$B$10))+'S Curve Equation'!$B$13)*'S Curve Equation'!$B$14</f>
        <v>1.8332446813597641E-3</v>
      </c>
      <c r="R160" s="28">
        <f>(1/(1+EXP(('S Curve Equation'!$B$11-R115*'S Curve Equation'!$B$12)*'S Curve Equation'!$B$10))+'S Curve Equation'!$B$13)*'S Curve Equation'!$B$14</f>
        <v>1.7695655267615845E-3</v>
      </c>
      <c r="S160" s="28">
        <f>(1/(1+EXP(('S Curve Equation'!$B$11-S115*'S Curve Equation'!$B$12)*'S Curve Equation'!$B$10))+'S Curve Equation'!$B$13)*'S Curve Equation'!$B$14</f>
        <v>1.7067590094795924E-3</v>
      </c>
      <c r="T160" s="28">
        <f>(1/(1+EXP(('S Curve Equation'!$B$11-T115*'S Curve Equation'!$B$12)*'S Curve Equation'!$B$10))+'S Curve Equation'!$B$13)*'S Curve Equation'!$B$14</f>
        <v>1.6448080539777676E-3</v>
      </c>
      <c r="U160" s="28">
        <f>(1/(1+EXP(('S Curve Equation'!$B$11-U115*'S Curve Equation'!$B$12)*'S Curve Equation'!$B$10))+'S Curve Equation'!$B$13)*'S Curve Equation'!$B$14</f>
        <v>1.5836960135255426E-3</v>
      </c>
      <c r="V160" s="28">
        <f>(1/(1+EXP(('S Curve Equation'!$B$11-V115*'S Curve Equation'!$B$12)*'S Curve Equation'!$B$10))+'S Curve Equation'!$B$13)*'S Curve Equation'!$B$14</f>
        <v>1.5234066571508506E-3</v>
      </c>
      <c r="W160" s="28">
        <f>(1/(1+EXP(('S Curve Equation'!$B$11-W115*'S Curve Equation'!$B$12)*'S Curve Equation'!$B$10))+'S Curve Equation'!$B$13)*'S Curve Equation'!$B$14</f>
        <v>1.4639241570571031E-3</v>
      </c>
      <c r="X160" s="28">
        <f>(1/(1+EXP(('S Curve Equation'!$B$11-X115*'S Curve Equation'!$B$12)*'S Curve Equation'!$B$10))+'S Curve Equation'!$B$13)*'S Curve Equation'!$B$14</f>
        <v>1.4052330764853396E-3</v>
      </c>
      <c r="Y160" s="28">
        <f>(1/(1+EXP(('S Curve Equation'!$B$11-Y115*'S Curve Equation'!$B$12)*'S Curve Equation'!$B$10))+'S Curve Equation'!$B$13)*'S Curve Equation'!$B$14</f>
        <v>1.3473183580034775E-3</v>
      </c>
      <c r="Z160" s="28">
        <f>(1/(1+EXP(('S Curve Equation'!$B$11-Z115*'S Curve Equation'!$B$12)*'S Curve Equation'!$B$10))+'S Curve Equation'!$B$13)*'S Curve Equation'!$B$14</f>
        <v>1.2901653122056281E-3</v>
      </c>
      <c r="AA160" s="28">
        <f>(1/(1+EXP(('S Curve Equation'!$B$11-AA115*'S Curve Equation'!$B$12)*'S Curve Equation'!$B$10))+'S Curve Equation'!$B$13)*'S Curve Equation'!$B$14</f>
        <v>1.2337596068051208E-3</v>
      </c>
      <c r="AB160" s="28">
        <f>(1/(1+EXP(('S Curve Equation'!$B$11-AB115*'S Curve Equation'!$B$12)*'S Curve Equation'!$B$10))+'S Curve Equation'!$B$13)*'S Curve Equation'!$B$14</f>
        <v>1.1780872561054649E-3</v>
      </c>
      <c r="AC160" s="28">
        <f>(1/(1+EXP(('S Curve Equation'!$B$11-AC115*'S Curve Equation'!$B$12)*'S Curve Equation'!$B$10))+'S Curve Equation'!$B$13)*'S Curve Equation'!$B$14</f>
        <v>1.1231346108344158E-3</v>
      </c>
      <c r="AD160" s="28">
        <f>(1/(1+EXP(('S Curve Equation'!$B$11-AD115*'S Curve Equation'!$B$12)*'S Curve Equation'!$B$10))+'S Curve Equation'!$B$13)*'S Curve Equation'!$B$14</f>
        <v>1.0688883483268991E-3</v>
      </c>
      <c r="AE160" s="28">
        <f>(1/(1+EXP(('S Curve Equation'!$B$11-AE115*'S Curve Equation'!$B$12)*'S Curve Equation'!$B$10))+'S Curve Equation'!$B$13)*'S Curve Equation'!$B$14</f>
        <v>1.01533546304292E-3</v>
      </c>
      <c r="AF160" s="28">
        <f>(1/(1+EXP(('S Curve Equation'!$B$11-AF115*'S Curve Equation'!$B$12)*'S Curve Equation'!$B$10))+'S Curve Equation'!$B$13)*'S Curve Equation'!$B$14</f>
        <v>9.6246325740769129E-4</v>
      </c>
    </row>
    <row r="161" spans="1:32" x14ac:dyDescent="0.2">
      <c r="A161" s="6" t="s">
        <v>42</v>
      </c>
      <c r="B161" s="28">
        <f>(1/(1+EXP(('S Curve Equation'!$B$11-B116*'S Curve Equation'!$B$12)*'S Curve Equation'!$B$10))+'S Curve Equation'!$B$13)*'S Curve Equation'!$B$14</f>
        <v>1.1826544021024968E-2</v>
      </c>
      <c r="C161" s="28">
        <f>(1/(1+EXP(('S Curve Equation'!$B$11-C116*'S Curve Equation'!$B$12)*'S Curve Equation'!$B$10))+'S Curve Equation'!$B$13)*'S Curve Equation'!$B$14</f>
        <v>1.1368597419963307E-2</v>
      </c>
      <c r="D161" s="28">
        <f>(1/(1+EXP(('S Curve Equation'!$B$11-D116*'S Curve Equation'!$B$12)*'S Curve Equation'!$B$10))+'S Curve Equation'!$B$13)*'S Curve Equation'!$B$14</f>
        <v>1.1077677780469966E-2</v>
      </c>
      <c r="E161" s="28">
        <f>(1/(1+EXP(('S Curve Equation'!$B$11-E116*'S Curve Equation'!$B$12)*'S Curve Equation'!$B$10))+'S Curve Equation'!$B$13)*'S Curve Equation'!$B$14</f>
        <v>1.078589315855249E-2</v>
      </c>
      <c r="F161" s="28">
        <f>(1/(1+EXP(('S Curve Equation'!$B$11-F116*'S Curve Equation'!$B$12)*'S Curve Equation'!$B$10))+'S Curve Equation'!$B$13)*'S Curve Equation'!$B$14</f>
        <v>1.0458433272760165E-2</v>
      </c>
      <c r="G161" s="28">
        <f>(1/(1+EXP(('S Curve Equation'!$B$11-G116*'S Curve Equation'!$B$12)*'S Curve Equation'!$B$10))+'S Curve Equation'!$B$13)*'S Curve Equation'!$B$14</f>
        <v>1.0103987619900655E-2</v>
      </c>
      <c r="H161" s="28">
        <f>(1/(1+EXP(('S Curve Equation'!$B$11-H116*'S Curve Equation'!$B$12)*'S Curve Equation'!$B$10))+'S Curve Equation'!$B$13)*'S Curve Equation'!$B$14</f>
        <v>9.7429528823023363E-3</v>
      </c>
      <c r="I161" s="28">
        <f>(1/(1+EXP(('S Curve Equation'!$B$11-I116*'S Curve Equation'!$B$12)*'S Curve Equation'!$B$10))+'S Curve Equation'!$B$13)*'S Curve Equation'!$B$14</f>
        <v>9.2992434794430326E-3</v>
      </c>
      <c r="J161" s="28">
        <f>(1/(1+EXP(('S Curve Equation'!$B$11-J116*'S Curve Equation'!$B$12)*'S Curve Equation'!$B$10))+'S Curve Equation'!$B$13)*'S Curve Equation'!$B$14</f>
        <v>8.87103301856936E-3</v>
      </c>
      <c r="K161" s="28">
        <f>(1/(1+EXP(('S Curve Equation'!$B$11-K116*'S Curve Equation'!$B$12)*'S Curve Equation'!$B$10))+'S Curve Equation'!$B$13)*'S Curve Equation'!$B$14</f>
        <v>8.5822634216507002E-3</v>
      </c>
      <c r="L161" s="28">
        <f>(1/(1+EXP(('S Curve Equation'!$B$11-L116*'S Curve Equation'!$B$12)*'S Curve Equation'!$B$10))+'S Curve Equation'!$B$13)*'S Curve Equation'!$B$14</f>
        <v>8.3212078861997895E-3</v>
      </c>
      <c r="M161" s="28">
        <f>(1/(1+EXP(('S Curve Equation'!$B$11-M116*'S Curve Equation'!$B$12)*'S Curve Equation'!$B$10))+'S Curve Equation'!$B$13)*'S Curve Equation'!$B$14</f>
        <v>8.0104069728638098E-3</v>
      </c>
      <c r="N161" s="28">
        <f>(1/(1+EXP(('S Curve Equation'!$B$11-N116*'S Curve Equation'!$B$12)*'S Curve Equation'!$B$10))+'S Curve Equation'!$B$13)*'S Curve Equation'!$B$14</f>
        <v>7.7072340527342634E-3</v>
      </c>
      <c r="O161" s="28">
        <f>(1/(1+EXP(('S Curve Equation'!$B$11-O116*'S Curve Equation'!$B$12)*'S Curve Equation'!$B$10))+'S Curve Equation'!$B$13)*'S Curve Equation'!$B$14</f>
        <v>7.4114499666012839E-3</v>
      </c>
      <c r="P161" s="28">
        <f>(1/(1+EXP(('S Curve Equation'!$B$11-P116*'S Curve Equation'!$B$12)*'S Curve Equation'!$B$10))+'S Curve Equation'!$B$13)*'S Curve Equation'!$B$14</f>
        <v>7.1228245057261622E-3</v>
      </c>
      <c r="Q161" s="28">
        <f>(1/(1+EXP(('S Curve Equation'!$B$11-Q116*'S Curve Equation'!$B$12)*'S Curve Equation'!$B$10))+'S Curve Equation'!$B$13)*'S Curve Equation'!$B$14</f>
        <v>6.8411360276071287E-3</v>
      </c>
      <c r="R161" s="28">
        <f>(1/(1+EXP(('S Curve Equation'!$B$11-R116*'S Curve Equation'!$B$12)*'S Curve Equation'!$B$10))+'S Curve Equation'!$B$13)*'S Curve Equation'!$B$14</f>
        <v>6.5661710901525937E-3</v>
      </c>
      <c r="S161" s="28">
        <f>(1/(1+EXP(('S Curve Equation'!$B$11-S116*'S Curve Equation'!$B$12)*'S Curve Equation'!$B$10))+'S Curve Equation'!$B$13)*'S Curve Equation'!$B$14</f>
        <v>6.2977241032980092E-3</v>
      </c>
      <c r="T161" s="28">
        <f>(1/(1+EXP(('S Curve Equation'!$B$11-T116*'S Curve Equation'!$B$12)*'S Curve Equation'!$B$10))+'S Curve Equation'!$B$13)*'S Curve Equation'!$B$14</f>
        <v>6.0355969971583705E-3</v>
      </c>
      <c r="U161" s="28">
        <f>(1/(1+EXP(('S Curve Equation'!$B$11-U116*'S Curve Equation'!$B$12)*'S Curve Equation'!$B$10))+'S Curve Equation'!$B$13)*'S Curve Equation'!$B$14</f>
        <v>5.7795989058569254E-3</v>
      </c>
      <c r="V161" s="28">
        <f>(1/(1+EXP(('S Curve Equation'!$B$11-V116*'S Curve Equation'!$B$12)*'S Curve Equation'!$B$10))+'S Curve Equation'!$B$13)*'S Curve Equation'!$B$14</f>
        <v>5.5295458662199676E-3</v>
      </c>
      <c r="W161" s="28">
        <f>(1/(1+EXP(('S Curve Equation'!$B$11-W116*'S Curve Equation'!$B$12)*'S Curve Equation'!$B$10))+'S Curve Equation'!$B$13)*'S Curve Equation'!$B$14</f>
        <v>5.2852605305724219E-3</v>
      </c>
      <c r="X161" s="28">
        <f>(1/(1+EXP(('S Curve Equation'!$B$11-X116*'S Curve Equation'!$B$12)*'S Curve Equation'!$B$10))+'S Curve Equation'!$B$13)*'S Curve Equation'!$B$14</f>
        <v>5.0465718929109202E-3</v>
      </c>
      <c r="Y161" s="28">
        <f>(1/(1+EXP(('S Curve Equation'!$B$11-Y116*'S Curve Equation'!$B$12)*'S Curve Equation'!$B$10))+'S Curve Equation'!$B$13)*'S Curve Equation'!$B$14</f>
        <v>4.8133150277713636E-3</v>
      </c>
      <c r="Z161" s="28">
        <f>(1/(1+EXP(('S Curve Equation'!$B$11-Z116*'S Curve Equation'!$B$12)*'S Curve Equation'!$B$10))+'S Curve Equation'!$B$13)*'S Curve Equation'!$B$14</f>
        <v>4.585330841145179E-3</v>
      </c>
      <c r="AA161" s="28">
        <f>(1/(1+EXP(('S Curve Equation'!$B$11-AA116*'S Curve Equation'!$B$12)*'S Curve Equation'!$B$10))+'S Curve Equation'!$B$13)*'S Curve Equation'!$B$14</f>
        <v>4.3624658328344718E-3</v>
      </c>
      <c r="AB161" s="28">
        <f>(1/(1+EXP(('S Curve Equation'!$B$11-AB116*'S Curve Equation'!$B$12)*'S Curve Equation'!$B$10))+'S Curve Equation'!$B$13)*'S Curve Equation'!$B$14</f>
        <v>4.1445718696686605E-3</v>
      </c>
      <c r="AC161" s="28">
        <f>(1/(1+EXP(('S Curve Equation'!$B$11-AC116*'S Curve Equation'!$B$12)*'S Curve Equation'!$B$10))+'S Curve Equation'!$B$13)*'S Curve Equation'!$B$14</f>
        <v>3.9315059690376332E-3</v>
      </c>
      <c r="AD161" s="28">
        <f>(1/(1+EXP(('S Curve Equation'!$B$11-AD116*'S Curve Equation'!$B$12)*'S Curve Equation'!$B$10))+'S Curve Equation'!$B$13)*'S Curve Equation'!$B$14</f>
        <v>3.7231300922255855E-3</v>
      </c>
      <c r="AE161" s="28">
        <f>(1/(1+EXP(('S Curve Equation'!$B$11-AE116*'S Curve Equation'!$B$12)*'S Curve Equation'!$B$10))+'S Curve Equation'!$B$13)*'S Curve Equation'!$B$14</f>
        <v>3.5193109470568729E-3</v>
      </c>
      <c r="AF161" s="28">
        <f>(1/(1+EXP(('S Curve Equation'!$B$11-AF116*'S Curve Equation'!$B$12)*'S Curve Equation'!$B$10))+'S Curve Equation'!$B$13)*'S Curve Equation'!$B$14</f>
        <v>3.3199197993931139E-3</v>
      </c>
    </row>
    <row r="162" spans="1:32" x14ac:dyDescent="0.2">
      <c r="A162" s="6" t="s">
        <v>105</v>
      </c>
      <c r="B162" s="28">
        <f>(1/(1+EXP(('S Curve Equation'!$B$11-B117*'S Curve Equation'!$B$12)*'S Curve Equation'!$B$10))+'S Curve Equation'!$B$13)*'S Curve Equation'!$B$14</f>
        <v>4.048582995951417E-3</v>
      </c>
      <c r="C162" s="28">
        <f>(1/(1+EXP(('S Curve Equation'!$B$11-C117*'S Curve Equation'!$B$12)*'S Curve Equation'!$B$10))+'S Curve Equation'!$B$13)*'S Curve Equation'!$B$14</f>
        <v>3.9173991940288288E-3</v>
      </c>
      <c r="D162" s="28">
        <f>(1/(1+EXP(('S Curve Equation'!$B$11-D117*'S Curve Equation'!$B$12)*'S Curve Equation'!$B$10))+'S Curve Equation'!$B$13)*'S Curve Equation'!$B$14</f>
        <v>3.8332957526471764E-3</v>
      </c>
      <c r="E162" s="28">
        <f>(1/(1+EXP(('S Curve Equation'!$B$11-E117*'S Curve Equation'!$B$12)*'S Curve Equation'!$B$10))+'S Curve Equation'!$B$13)*'S Curve Equation'!$B$14</f>
        <v>3.7483292267978729E-3</v>
      </c>
      <c r="F162" s="28">
        <f>(1/(1+EXP(('S Curve Equation'!$B$11-F117*'S Curve Equation'!$B$12)*'S Curve Equation'!$B$10))+'S Curve Equation'!$B$13)*'S Curve Equation'!$B$14</f>
        <v>3.6522268650759494E-3</v>
      </c>
      <c r="G162" s="28">
        <f>(1/(1+EXP(('S Curve Equation'!$B$11-G117*'S Curve Equation'!$B$12)*'S Curve Equation'!$B$10))+'S Curve Equation'!$B$13)*'S Curve Equation'!$B$14</f>
        <v>3.5472925115061426E-3</v>
      </c>
      <c r="H162" s="28">
        <f>(1/(1+EXP(('S Curve Equation'!$B$11-H117*'S Curve Equation'!$B$12)*'S Curve Equation'!$B$10))+'S Curve Equation'!$B$13)*'S Curve Equation'!$B$14</f>
        <v>3.4394069015039573E-3</v>
      </c>
      <c r="I162" s="28">
        <f>(1/(1+EXP(('S Curve Equation'!$B$11-I117*'S Curve Equation'!$B$12)*'S Curve Equation'!$B$10))+'S Curve Equation'!$B$13)*'S Curve Equation'!$B$14</f>
        <v>3.30539198225397E-3</v>
      </c>
      <c r="J162" s="28">
        <f>(1/(1+EXP(('S Curve Equation'!$B$11-J117*'S Curve Equation'!$B$12)*'S Curve Equation'!$B$10))+'S Curve Equation'!$B$13)*'S Curve Equation'!$B$14</f>
        <v>3.1745210622132446E-3</v>
      </c>
      <c r="K162" s="28">
        <f>(1/(1+EXP(('S Curve Equation'!$B$11-K117*'S Curve Equation'!$B$12)*'S Curve Equation'!$B$10))+'S Curve Equation'!$B$13)*'S Curve Equation'!$B$14</f>
        <v>3.0853877473600313E-3</v>
      </c>
      <c r="L162" s="28">
        <f>(1/(1+EXP(('S Curve Equation'!$B$11-L117*'S Curve Equation'!$B$12)*'S Curve Equation'!$B$10))+'S Curve Equation'!$B$13)*'S Curve Equation'!$B$14</f>
        <v>3.0041835611839922E-3</v>
      </c>
      <c r="M162" s="28">
        <f>(1/(1+EXP(('S Curve Equation'!$B$11-M117*'S Curve Equation'!$B$12)*'S Curve Equation'!$B$10))+'S Curve Equation'!$B$13)*'S Curve Equation'!$B$14</f>
        <v>2.9067130374297932E-3</v>
      </c>
      <c r="N162" s="28">
        <f>(1/(1+EXP(('S Curve Equation'!$B$11-N117*'S Curve Equation'!$B$12)*'S Curve Equation'!$B$10))+'S Curve Equation'!$B$13)*'S Curve Equation'!$B$14</f>
        <v>2.8107845475348289E-3</v>
      </c>
      <c r="O162" s="28">
        <f>(1/(1+EXP(('S Curve Equation'!$B$11-O117*'S Curve Equation'!$B$12)*'S Curve Equation'!$B$10))+'S Curve Equation'!$B$13)*'S Curve Equation'!$B$14</f>
        <v>2.7163640166028074E-3</v>
      </c>
      <c r="P162" s="28">
        <f>(1/(1+EXP(('S Curve Equation'!$B$11-P117*'S Curve Equation'!$B$12)*'S Curve Equation'!$B$10))+'S Curve Equation'!$B$13)*'S Curve Equation'!$B$14</f>
        <v>2.62341832204818E-3</v>
      </c>
      <c r="Q162" s="28">
        <f>(1/(1+EXP(('S Curve Equation'!$B$11-Q117*'S Curve Equation'!$B$12)*'S Curve Equation'!$B$10))+'S Curve Equation'!$B$13)*'S Curve Equation'!$B$14</f>
        <v>2.5319152616921966E-3</v>
      </c>
      <c r="R162" s="28">
        <f>(1/(1+EXP(('S Curve Equation'!$B$11-R117*'S Curve Equation'!$B$12)*'S Curve Equation'!$B$10))+'S Curve Equation'!$B$13)*'S Curve Equation'!$B$14</f>
        <v>2.4418235230977128E-3</v>
      </c>
      <c r="S162" s="28">
        <f>(1/(1+EXP(('S Curve Equation'!$B$11-S117*'S Curve Equation'!$B$12)*'S Curve Equation'!$B$10))+'S Curve Equation'!$B$13)*'S Curve Equation'!$B$14</f>
        <v>2.3531126540879796E-3</v>
      </c>
      <c r="T162" s="28">
        <f>(1/(1+EXP(('S Curve Equation'!$B$11-T117*'S Curve Equation'!$B$12)*'S Curve Equation'!$B$10))+'S Curve Equation'!$B$13)*'S Curve Equation'!$B$14</f>
        <v>2.2657530343981993E-3</v>
      </c>
      <c r="U162" s="28">
        <f>(1/(1+EXP(('S Curve Equation'!$B$11-U117*'S Curve Equation'!$B$12)*'S Curve Equation'!$B$10))+'S Curve Equation'!$B$13)*'S Curve Equation'!$B$14</f>
        <v>2.1797158484100614E-3</v>
      </c>
      <c r="V162" s="28">
        <f>(1/(1+EXP(('S Curve Equation'!$B$11-V117*'S Curve Equation'!$B$12)*'S Curve Equation'!$B$10))+'S Curve Equation'!$B$13)*'S Curve Equation'!$B$14</f>
        <v>2.0949730589226896E-3</v>
      </c>
      <c r="W162" s="28">
        <f>(1/(1+EXP(('S Curve Equation'!$B$11-W117*'S Curve Equation'!$B$12)*'S Curve Equation'!$B$10))+'S Curve Equation'!$B$13)*'S Curve Equation'!$B$14</f>
        <v>2.0114973819152361E-3</v>
      </c>
      <c r="X162" s="28">
        <f>(1/(1+EXP(('S Curve Equation'!$B$11-X117*'S Curve Equation'!$B$12)*'S Curve Equation'!$B$10))+'S Curve Equation'!$B$13)*'S Curve Equation'!$B$14</f>
        <v>1.9292622622587231E-3</v>
      </c>
      <c r="Y162" s="28">
        <f>(1/(1+EXP(('S Curve Equation'!$B$11-Y117*'S Curve Equation'!$B$12)*'S Curve Equation'!$B$10))+'S Curve Equation'!$B$13)*'S Curve Equation'!$B$14</f>
        <v>1.8482418503366306E-3</v>
      </c>
      <c r="Z162" s="28">
        <f>(1/(1+EXP(('S Curve Equation'!$B$11-Z117*'S Curve Equation'!$B$12)*'S Curve Equation'!$B$10))+'S Curve Equation'!$B$13)*'S Curve Equation'!$B$14</f>
        <v>1.7684109795356488E-3</v>
      </c>
      <c r="AA162" s="28">
        <f>(1/(1+EXP(('S Curve Equation'!$B$11-AA117*'S Curve Equation'!$B$12)*'S Curve Equation'!$B$10))+'S Curve Equation'!$B$13)*'S Curve Equation'!$B$14</f>
        <v>1.6897451445701047E-3</v>
      </c>
      <c r="AB162" s="28">
        <f>(1/(1+EXP(('S Curve Equation'!$B$11-AB117*'S Curve Equation'!$B$12)*'S Curve Equation'!$B$10))+'S Curve Equation'!$B$13)*'S Curve Equation'!$B$14</f>
        <v>1.6122204806046678E-3</v>
      </c>
      <c r="AC162" s="28">
        <f>(1/(1+EXP(('S Curve Equation'!$B$11-AC117*'S Curve Equation'!$B$12)*'S Curve Equation'!$B$10))+'S Curve Equation'!$B$13)*'S Curve Equation'!$B$14</f>
        <v>1.5358137431423682E-3</v>
      </c>
      <c r="AD162" s="28">
        <f>(1/(1+EXP(('S Curve Equation'!$B$11-AD117*'S Curve Equation'!$B$12)*'S Curve Equation'!$B$10))+'S Curve Equation'!$B$13)*'S Curve Equation'!$B$14</f>
        <v>1.4605022886460537E-3</v>
      </c>
      <c r="AE162" s="28">
        <f>(1/(1+EXP(('S Curve Equation'!$B$11-AE117*'S Curve Equation'!$B$12)*'S Curve Equation'!$B$10))+'S Curve Equation'!$B$13)*'S Curve Equation'!$B$14</f>
        <v>1.3862640558627043E-3</v>
      </c>
      <c r="AF162" s="28">
        <f>(1/(1+EXP(('S Curve Equation'!$B$11-AF117*'S Curve Equation'!$B$12)*'S Curve Equation'!$B$10))+'S Curve Equation'!$B$13)*'S Curve Equation'!$B$14</f>
        <v>1.3130775478219082E-3</v>
      </c>
    </row>
    <row r="163" spans="1:32" x14ac:dyDescent="0.2">
      <c r="A163" s="6" t="s">
        <v>106</v>
      </c>
      <c r="B163" s="28">
        <f>(1/(1+EXP(('S Curve Equation'!$B$11-B118*'S Curve Equation'!$B$12)*'S Curve Equation'!$B$10))+'S Curve Equation'!$B$13)*'S Curve Equation'!$B$14</f>
        <v>0</v>
      </c>
      <c r="C163" s="28">
        <f>(1/(1+EXP(('S Curve Equation'!$B$11-C118*'S Curve Equation'!$B$12)*'S Curve Equation'!$B$10))+'S Curve Equation'!$B$13)*'S Curve Equation'!$B$14</f>
        <v>0</v>
      </c>
      <c r="D163" s="28">
        <f>(1/(1+EXP(('S Curve Equation'!$B$11-D118*'S Curve Equation'!$B$12)*'S Curve Equation'!$B$10))+'S Curve Equation'!$B$13)*'S Curve Equation'!$B$14</f>
        <v>0</v>
      </c>
      <c r="E163" s="28">
        <f>(1/(1+EXP(('S Curve Equation'!$B$11-E118*'S Curve Equation'!$B$12)*'S Curve Equation'!$B$10))+'S Curve Equation'!$B$13)*'S Curve Equation'!$B$14</f>
        <v>0</v>
      </c>
      <c r="F163" s="28">
        <f>(1/(1+EXP(('S Curve Equation'!$B$11-F118*'S Curve Equation'!$B$12)*'S Curve Equation'!$B$10))+'S Curve Equation'!$B$13)*'S Curve Equation'!$B$14</f>
        <v>0</v>
      </c>
      <c r="G163" s="28">
        <f>(1/(1+EXP(('S Curve Equation'!$B$11-G118*'S Curve Equation'!$B$12)*'S Curve Equation'!$B$10))+'S Curve Equation'!$B$13)*'S Curve Equation'!$B$14</f>
        <v>0</v>
      </c>
      <c r="H163" s="28">
        <f>(1/(1+EXP(('S Curve Equation'!$B$11-H118*'S Curve Equation'!$B$12)*'S Curve Equation'!$B$10))+'S Curve Equation'!$B$13)*'S Curve Equation'!$B$14</f>
        <v>0</v>
      </c>
      <c r="I163" s="28">
        <f>(1/(1+EXP(('S Curve Equation'!$B$11-I118*'S Curve Equation'!$B$12)*'S Curve Equation'!$B$10))+'S Curve Equation'!$B$13)*'S Curve Equation'!$B$14</f>
        <v>0</v>
      </c>
      <c r="J163" s="28">
        <f>(1/(1+EXP(('S Curve Equation'!$B$11-J118*'S Curve Equation'!$B$12)*'S Curve Equation'!$B$10))+'S Curve Equation'!$B$13)*'S Curve Equation'!$B$14</f>
        <v>0</v>
      </c>
      <c r="K163" s="28">
        <f>(1/(1+EXP(('S Curve Equation'!$B$11-K118*'S Curve Equation'!$B$12)*'S Curve Equation'!$B$10))+'S Curve Equation'!$B$13)*'S Curve Equation'!$B$14</f>
        <v>0</v>
      </c>
      <c r="L163" s="28">
        <f>(1/(1+EXP(('S Curve Equation'!$B$11-L118*'S Curve Equation'!$B$12)*'S Curve Equation'!$B$10))+'S Curve Equation'!$B$13)*'S Curve Equation'!$B$14</f>
        <v>0</v>
      </c>
      <c r="M163" s="28">
        <f>(1/(1+EXP(('S Curve Equation'!$B$11-M118*'S Curve Equation'!$B$12)*'S Curve Equation'!$B$10))+'S Curve Equation'!$B$13)*'S Curve Equation'!$B$14</f>
        <v>0</v>
      </c>
      <c r="N163" s="28">
        <f>(1/(1+EXP(('S Curve Equation'!$B$11-N118*'S Curve Equation'!$B$12)*'S Curve Equation'!$B$10))+'S Curve Equation'!$B$13)*'S Curve Equation'!$B$14</f>
        <v>0</v>
      </c>
      <c r="O163" s="28">
        <f>(1/(1+EXP(('S Curve Equation'!$B$11-O118*'S Curve Equation'!$B$12)*'S Curve Equation'!$B$10))+'S Curve Equation'!$B$13)*'S Curve Equation'!$B$14</f>
        <v>0</v>
      </c>
      <c r="P163" s="28">
        <f>(1/(1+EXP(('S Curve Equation'!$B$11-P118*'S Curve Equation'!$B$12)*'S Curve Equation'!$B$10))+'S Curve Equation'!$B$13)*'S Curve Equation'!$B$14</f>
        <v>0</v>
      </c>
      <c r="Q163" s="28">
        <f>(1/(1+EXP(('S Curve Equation'!$B$11-Q118*'S Curve Equation'!$B$12)*'S Curve Equation'!$B$10))+'S Curve Equation'!$B$13)*'S Curve Equation'!$B$14</f>
        <v>0</v>
      </c>
      <c r="R163" s="28">
        <f>(1/(1+EXP(('S Curve Equation'!$B$11-R118*'S Curve Equation'!$B$12)*'S Curve Equation'!$B$10))+'S Curve Equation'!$B$13)*'S Curve Equation'!$B$14</f>
        <v>0</v>
      </c>
      <c r="S163" s="28">
        <f>(1/(1+EXP(('S Curve Equation'!$B$11-S118*'S Curve Equation'!$B$12)*'S Curve Equation'!$B$10))+'S Curve Equation'!$B$13)*'S Curve Equation'!$B$14</f>
        <v>0</v>
      </c>
      <c r="T163" s="28">
        <f>(1/(1+EXP(('S Curve Equation'!$B$11-T118*'S Curve Equation'!$B$12)*'S Curve Equation'!$B$10))+'S Curve Equation'!$B$13)*'S Curve Equation'!$B$14</f>
        <v>0</v>
      </c>
      <c r="U163" s="28">
        <f>(1/(1+EXP(('S Curve Equation'!$B$11-U118*'S Curve Equation'!$B$12)*'S Curve Equation'!$B$10))+'S Curve Equation'!$B$13)*'S Curve Equation'!$B$14</f>
        <v>0</v>
      </c>
      <c r="V163" s="28">
        <f>(1/(1+EXP(('S Curve Equation'!$B$11-V118*'S Curve Equation'!$B$12)*'S Curve Equation'!$B$10))+'S Curve Equation'!$B$13)*'S Curve Equation'!$B$14</f>
        <v>0</v>
      </c>
      <c r="W163" s="28">
        <f>(1/(1+EXP(('S Curve Equation'!$B$11-W118*'S Curve Equation'!$B$12)*'S Curve Equation'!$B$10))+'S Curve Equation'!$B$13)*'S Curve Equation'!$B$14</f>
        <v>0</v>
      </c>
      <c r="X163" s="28">
        <f>(1/(1+EXP(('S Curve Equation'!$B$11-X118*'S Curve Equation'!$B$12)*'S Curve Equation'!$B$10))+'S Curve Equation'!$B$13)*'S Curve Equation'!$B$14</f>
        <v>0</v>
      </c>
      <c r="Y163" s="28">
        <f>(1/(1+EXP(('S Curve Equation'!$B$11-Y118*'S Curve Equation'!$B$12)*'S Curve Equation'!$B$10))+'S Curve Equation'!$B$13)*'S Curve Equation'!$B$14</f>
        <v>0</v>
      </c>
      <c r="Z163" s="28">
        <f>(1/(1+EXP(('S Curve Equation'!$B$11-Z118*'S Curve Equation'!$B$12)*'S Curve Equation'!$B$10))+'S Curve Equation'!$B$13)*'S Curve Equation'!$B$14</f>
        <v>0</v>
      </c>
      <c r="AA163" s="28">
        <f>(1/(1+EXP(('S Curve Equation'!$B$11-AA118*'S Curve Equation'!$B$12)*'S Curve Equation'!$B$10))+'S Curve Equation'!$B$13)*'S Curve Equation'!$B$14</f>
        <v>0</v>
      </c>
      <c r="AB163" s="28">
        <f>(1/(1+EXP(('S Curve Equation'!$B$11-AB118*'S Curve Equation'!$B$12)*'S Curve Equation'!$B$10))+'S Curve Equation'!$B$13)*'S Curve Equation'!$B$14</f>
        <v>0</v>
      </c>
      <c r="AC163" s="28">
        <f>(1/(1+EXP(('S Curve Equation'!$B$11-AC118*'S Curve Equation'!$B$12)*'S Curve Equation'!$B$10))+'S Curve Equation'!$B$13)*'S Curve Equation'!$B$14</f>
        <v>0</v>
      </c>
      <c r="AD163" s="28">
        <f>(1/(1+EXP(('S Curve Equation'!$B$11-AD118*'S Curve Equation'!$B$12)*'S Curve Equation'!$B$10))+'S Curve Equation'!$B$13)*'S Curve Equation'!$B$14</f>
        <v>0</v>
      </c>
      <c r="AE163" s="28">
        <f>(1/(1+EXP(('S Curve Equation'!$B$11-AE118*'S Curve Equation'!$B$12)*'S Curve Equation'!$B$10))+'S Curve Equation'!$B$13)*'S Curve Equation'!$B$14</f>
        <v>0</v>
      </c>
      <c r="AF163" s="28">
        <f>(1/(1+EXP(('S Curve Equation'!$B$11-AF118*'S Curve Equation'!$B$12)*'S Curve Equation'!$B$10))+'S Curve Equation'!$B$13)*'S Curve Equation'!$B$14</f>
        <v>0</v>
      </c>
    </row>
    <row r="164" spans="1:32" x14ac:dyDescent="0.2">
      <c r="A164" s="6" t="s">
        <v>107</v>
      </c>
      <c r="B164" s="28">
        <f>(1/(1+EXP(('S Curve Equation'!$B$11-B119*'S Curve Equation'!$B$12)*'S Curve Equation'!$B$10))+'S Curve Equation'!$B$13)*'S Curve Equation'!$B$14</f>
        <v>8.4033613445378148E-3</v>
      </c>
      <c r="C164" s="28">
        <f>(1/(1+EXP(('S Curve Equation'!$B$11-C119*'S Curve Equation'!$B$12)*'S Curve Equation'!$B$10))+'S Curve Equation'!$B$13)*'S Curve Equation'!$B$14</f>
        <v>8.0992618264422271E-3</v>
      </c>
      <c r="D164" s="28">
        <f>(1/(1+EXP(('S Curve Equation'!$B$11-D119*'S Curve Equation'!$B$12)*'S Curve Equation'!$B$10))+'S Curve Equation'!$B$13)*'S Curve Equation'!$B$14</f>
        <v>7.9053911998968468E-3</v>
      </c>
      <c r="E164" s="28">
        <f>(1/(1+EXP(('S Curve Equation'!$B$11-E119*'S Curve Equation'!$B$12)*'S Curve Equation'!$B$10))+'S Curve Equation'!$B$13)*'S Curve Equation'!$B$14</f>
        <v>7.7103984789690175E-3</v>
      </c>
      <c r="F164" s="28">
        <f>(1/(1+EXP(('S Curve Equation'!$B$11-F119*'S Curve Equation'!$B$12)*'S Curve Equation'!$B$10))+'S Curve Equation'!$B$13)*'S Curve Equation'!$B$14</f>
        <v>7.4909024276203244E-3</v>
      </c>
      <c r="G164" s="28">
        <f>(1/(1+EXP(('S Curve Equation'!$B$11-G119*'S Curve Equation'!$B$12)*'S Curve Equation'!$B$10))+'S Curve Equation'!$B$13)*'S Curve Equation'!$B$14</f>
        <v>7.2525130066563234E-3</v>
      </c>
      <c r="H164" s="28">
        <f>(1/(1+EXP(('S Curve Equation'!$B$11-H119*'S Curve Equation'!$B$12)*'S Curve Equation'!$B$10))+'S Curve Equation'!$B$13)*'S Curve Equation'!$B$14</f>
        <v>7.0088136861815092E-3</v>
      </c>
      <c r="I164" s="28">
        <f>(1/(1+EXP(('S Curve Equation'!$B$11-I119*'S Curve Equation'!$B$12)*'S Curve Equation'!$B$10))+'S Curve Equation'!$B$13)*'S Curve Equation'!$B$14</f>
        <v>6.708065760577306E-3</v>
      </c>
      <c r="J164" s="28">
        <f>(1/(1+EXP(('S Curve Equation'!$B$11-J119*'S Curve Equation'!$B$12)*'S Curve Equation'!$B$10))+'S Curve Equation'!$B$13)*'S Curve Equation'!$B$14</f>
        <v>6.4164897845484237E-3</v>
      </c>
      <c r="K164" s="28">
        <f>(1/(1+EXP(('S Curve Equation'!$B$11-K119*'S Curve Equation'!$B$12)*'S Curve Equation'!$B$10))+'S Curve Equation'!$B$13)*'S Curve Equation'!$B$14</f>
        <v>6.2191039170551932E-3</v>
      </c>
      <c r="L164" s="28">
        <f>(1/(1+EXP(('S Curve Equation'!$B$11-L119*'S Curve Equation'!$B$12)*'S Curve Equation'!$B$10))+'S Curve Equation'!$B$13)*'S Curve Equation'!$B$14</f>
        <v>6.040125433286022E-3</v>
      </c>
      <c r="M164" s="28">
        <f>(1/(1+EXP(('S Curve Equation'!$B$11-M119*'S Curve Equation'!$B$12)*'S Curve Equation'!$B$10))+'S Curve Equation'!$B$13)*'S Curve Equation'!$B$14</f>
        <v>5.8263651211487967E-3</v>
      </c>
      <c r="N164" s="28">
        <f>(1/(1+EXP(('S Curve Equation'!$B$11-N119*'S Curve Equation'!$B$12)*'S Curve Equation'!$B$10))+'S Curve Equation'!$B$13)*'S Curve Equation'!$B$14</f>
        <v>5.6171287157207881E-3</v>
      </c>
      <c r="O164" s="28">
        <f>(1/(1+EXP(('S Curve Equation'!$B$11-O119*'S Curve Equation'!$B$12)*'S Curve Equation'!$B$10))+'S Curve Equation'!$B$13)*'S Curve Equation'!$B$14</f>
        <v>5.4122900680802751E-3</v>
      </c>
      <c r="P164" s="28">
        <f>(1/(1+EXP(('S Curve Equation'!$B$11-P119*'S Curve Equation'!$B$12)*'S Curve Equation'!$B$10))+'S Curve Equation'!$B$13)*'S Curve Equation'!$B$14</f>
        <v>5.2117273149518261E-3</v>
      </c>
      <c r="Q164" s="28">
        <f>(1/(1+EXP(('S Curve Equation'!$B$11-Q119*'S Curve Equation'!$B$12)*'S Curve Equation'!$B$10))+'S Curve Equation'!$B$13)*'S Curve Equation'!$B$14</f>
        <v>5.0153227089528877E-3</v>
      </c>
      <c r="R164" s="28">
        <f>(1/(1+EXP(('S Curve Equation'!$B$11-R119*'S Curve Equation'!$B$12)*'S Curve Equation'!$B$10))+'S Curve Equation'!$B$13)*'S Curve Equation'!$B$14</f>
        <v>4.8229624564567449E-3</v>
      </c>
      <c r="S164" s="28">
        <f>(1/(1+EXP(('S Curve Equation'!$B$11-S119*'S Curve Equation'!$B$12)*'S Curve Equation'!$B$10))+'S Curve Equation'!$B$13)*'S Curve Equation'!$B$14</f>
        <v>4.6345365626925261E-3</v>
      </c>
      <c r="T164" s="28">
        <f>(1/(1+EXP(('S Curve Equation'!$B$11-T119*'S Curve Equation'!$B$12)*'S Curve Equation'!$B$10))+'S Curve Equation'!$B$13)*'S Curve Equation'!$B$14</f>
        <v>4.4499386837244786E-3</v>
      </c>
      <c r="U164" s="28">
        <f>(1/(1+EXP(('S Curve Equation'!$B$11-U119*'S Curve Equation'!$B$12)*'S Curve Equation'!$B$10))+'S Curve Equation'!$B$13)*'S Curve Equation'!$B$14</f>
        <v>4.2690659849706951E-3</v>
      </c>
      <c r="V164" s="28">
        <f>(1/(1+EXP(('S Curve Equation'!$B$11-V119*'S Curve Equation'!$B$12)*'S Curve Equation'!$B$10))+'S Curve Equation'!$B$13)*'S Curve Equation'!$B$14</f>
        <v>4.0918190059408398E-3</v>
      </c>
      <c r="W164" s="28">
        <f>(1/(1+EXP(('S Curve Equation'!$B$11-W119*'S Curve Equation'!$B$12)*'S Curve Equation'!$B$10))+'S Curve Equation'!$B$13)*'S Curve Equation'!$B$14</f>
        <v>3.9181015308892477E-3</v>
      </c>
      <c r="X164" s="28">
        <f>(1/(1+EXP(('S Curve Equation'!$B$11-X119*'S Curve Equation'!$B$12)*'S Curve Equation'!$B$10))+'S Curve Equation'!$B$13)*'S Curve Equation'!$B$14</f>
        <v>3.7478204650958128E-3</v>
      </c>
      <c r="Y164" s="28">
        <f>(1/(1+EXP(('S Curve Equation'!$B$11-Y119*'S Curve Equation'!$B$12)*'S Curve Equation'!$B$10))+'S Curve Equation'!$B$13)*'S Curve Equation'!$B$14</f>
        <v>3.5808857165025329E-3</v>
      </c>
      <c r="Z164" s="28">
        <f>(1/(1+EXP(('S Curve Equation'!$B$11-Z119*'S Curve Equation'!$B$12)*'S Curve Equation'!$B$10))+'S Curve Equation'!$B$13)*'S Curve Equation'!$B$14</f>
        <v>3.4172100824479707E-3</v>
      </c>
      <c r="AA164" s="28">
        <f>(1/(1+EXP(('S Curve Equation'!$B$11-AA119*'S Curve Equation'!$B$12)*'S Curve Equation'!$B$10))+'S Curve Equation'!$B$13)*'S Curve Equation'!$B$14</f>
        <v>3.2567091412555559E-3</v>
      </c>
      <c r="AB164" s="28">
        <f>(1/(1+EXP(('S Curve Equation'!$B$11-AB119*'S Curve Equation'!$B$12)*'S Curve Equation'!$B$10))+'S Curve Equation'!$B$13)*'S Curve Equation'!$B$14</f>
        <v>3.0993011484439473E-3</v>
      </c>
      <c r="AC164" s="28">
        <f>(1/(1+EXP(('S Curve Equation'!$B$11-AC119*'S Curve Equation'!$B$12)*'S Curve Equation'!$B$10))+'S Curve Equation'!$B$13)*'S Curve Equation'!$B$14</f>
        <v>2.9449069373404476E-3</v>
      </c>
      <c r="AD164" s="28">
        <f>(1/(1+EXP(('S Curve Equation'!$B$11-AD119*'S Curve Equation'!$B$12)*'S Curve Equation'!$B$10))+'S Curve Equation'!$B$13)*'S Curve Equation'!$B$14</f>
        <v>2.7934498238897133E-3</v>
      </c>
      <c r="AE164" s="28">
        <f>(1/(1+EXP(('S Curve Equation'!$B$11-AE119*'S Curve Equation'!$B$12)*'S Curve Equation'!$B$10))+'S Curve Equation'!$B$13)*'S Curve Equation'!$B$14</f>
        <v>2.6448555154600329E-3</v>
      </c>
      <c r="AF164" s="28">
        <f>(1/(1+EXP(('S Curve Equation'!$B$11-AF119*'S Curve Equation'!$B$12)*'S Curve Equation'!$B$10))+'S Curve Equation'!$B$13)*'S Curve Equation'!$B$14</f>
        <v>2.4990520234606166E-3</v>
      </c>
    </row>
    <row r="165" spans="1:32" x14ac:dyDescent="0.2">
      <c r="A165" s="6" t="s">
        <v>43</v>
      </c>
      <c r="B165" s="28">
        <f>(1/(1+EXP(('S Curve Equation'!$B$11-B120*'S Curve Equation'!$B$12)*'S Curve Equation'!$B$10))+'S Curve Equation'!$B$13)*'S Curve Equation'!$B$14</f>
        <v>1.8449842388281103E-2</v>
      </c>
      <c r="C165" s="28">
        <f>(1/(1+EXP(('S Curve Equation'!$B$11-C120*'S Curve Equation'!$B$12)*'S Curve Equation'!$B$10))+'S Curve Equation'!$B$13)*'S Curve Equation'!$B$14</f>
        <v>1.7659282015461578E-2</v>
      </c>
      <c r="D165" s="28">
        <f>(1/(1+EXP(('S Curve Equation'!$B$11-D120*'S Curve Equation'!$B$12)*'S Curve Equation'!$B$10))+'S Curve Equation'!$B$13)*'S Curve Equation'!$B$14</f>
        <v>1.7159789316637777E-2</v>
      </c>
      <c r="E165" s="28">
        <f>(1/(1+EXP(('S Curve Equation'!$B$11-E120*'S Curve Equation'!$B$12)*'S Curve Equation'!$B$10))+'S Curve Equation'!$B$13)*'S Curve Equation'!$B$14</f>
        <v>1.6660966624782739E-2</v>
      </c>
      <c r="F165" s="28">
        <f>(1/(1+EXP(('S Curve Equation'!$B$11-F120*'S Curve Equation'!$B$12)*'S Curve Equation'!$B$10))+'S Curve Equation'!$B$13)*'S Curve Equation'!$B$14</f>
        <v>1.6103754463382774E-2</v>
      </c>
      <c r="G165" s="28">
        <f>(1/(1+EXP(('S Curve Equation'!$B$11-G120*'S Curve Equation'!$B$12)*'S Curve Equation'!$B$10))+'S Curve Equation'!$B$13)*'S Curve Equation'!$B$14</f>
        <v>1.5503759128652352E-2</v>
      </c>
      <c r="H165" s="28">
        <f>(1/(1+EXP(('S Curve Equation'!$B$11-H120*'S Curve Equation'!$B$12)*'S Curve Equation'!$B$10))+'S Curve Equation'!$B$13)*'S Curve Equation'!$B$14</f>
        <v>1.4896006314098455E-2</v>
      </c>
      <c r="I165" s="28">
        <f>(1/(1+EXP(('S Curve Equation'!$B$11-I120*'S Curve Equation'!$B$12)*'S Curve Equation'!$B$10))+'S Curve Equation'!$B$13)*'S Curve Equation'!$B$14</f>
        <v>1.4153846715875943E-2</v>
      </c>
      <c r="J165" s="28">
        <f>(1/(1+EXP(('S Curve Equation'!$B$11-J120*'S Curve Equation'!$B$12)*'S Curve Equation'!$B$10))+'S Curve Equation'!$B$13)*'S Curve Equation'!$B$14</f>
        <v>1.3442673110830253E-2</v>
      </c>
      <c r="K165" s="28">
        <f>(1/(1+EXP(('S Curve Equation'!$B$11-K120*'S Curve Equation'!$B$12)*'S Curve Equation'!$B$10))+'S Curve Equation'!$B$13)*'S Curve Equation'!$B$14</f>
        <v>1.296593333653992E-2</v>
      </c>
      <c r="L165" s="28">
        <f>(1/(1+EXP(('S Curve Equation'!$B$11-L120*'S Curve Equation'!$B$12)*'S Curve Equation'!$B$10))+'S Curve Equation'!$B$13)*'S Curve Equation'!$B$14</f>
        <v>1.2536949065396803E-2</v>
      </c>
      <c r="M165" s="28">
        <f>(1/(1+EXP(('S Curve Equation'!$B$11-M120*'S Curve Equation'!$B$12)*'S Curve Equation'!$B$10))+'S Curve Equation'!$B$13)*'S Curve Equation'!$B$14</f>
        <v>1.2028726662456298E-2</v>
      </c>
      <c r="N165" s="28">
        <f>(1/(1+EXP(('S Curve Equation'!$B$11-N120*'S Curve Equation'!$B$12)*'S Curve Equation'!$B$10))+'S Curve Equation'!$B$13)*'S Curve Equation'!$B$14</f>
        <v>1.1535634153189036E-2</v>
      </c>
      <c r="O165" s="28">
        <f>(1/(1+EXP(('S Curve Equation'!$B$11-O120*'S Curve Equation'!$B$12)*'S Curve Equation'!$B$10))+'S Curve Equation'!$B$13)*'S Curve Equation'!$B$14</f>
        <v>1.1057119080153775E-2</v>
      </c>
      <c r="P165" s="28">
        <f>(1/(1+EXP(('S Curve Equation'!$B$11-P120*'S Curve Equation'!$B$12)*'S Curve Equation'!$B$10))+'S Curve Equation'!$B$13)*'S Curve Equation'!$B$14</f>
        <v>1.0592652377160675E-2</v>
      </c>
      <c r="Q165" s="28">
        <f>(1/(1+EXP(('S Curve Equation'!$B$11-Q120*'S Curve Equation'!$B$12)*'S Curve Equation'!$B$10))+'S Curve Equation'!$B$13)*'S Curve Equation'!$B$14</f>
        <v>1.0141727262056229E-2</v>
      </c>
      <c r="R165" s="28">
        <f>(1/(1+EXP(('S Curve Equation'!$B$11-R120*'S Curve Equation'!$B$12)*'S Curve Equation'!$B$10))+'S Curve Equation'!$B$13)*'S Curve Equation'!$B$14</f>
        <v>9.703858186422748E-3</v>
      </c>
      <c r="S165" s="28">
        <f>(1/(1+EXP(('S Curve Equation'!$B$11-S120*'S Curve Equation'!$B$12)*'S Curve Equation'!$B$10))+'S Curve Equation'!$B$13)*'S Curve Equation'!$B$14</f>
        <v>9.278579839103622E-3</v>
      </c>
      <c r="T165" s="28">
        <f>(1/(1+EXP(('S Curve Equation'!$B$11-T120*'S Curve Equation'!$B$12)*'S Curve Equation'!$B$10))+'S Curve Equation'!$B$13)*'S Curve Equation'!$B$14</f>
        <v>8.8654462006375091E-3</v>
      </c>
      <c r="U165" s="28">
        <f>(1/(1+EXP(('S Curve Equation'!$B$11-U120*'S Curve Equation'!$B$12)*'S Curve Equation'!$B$10))+'S Curve Equation'!$B$13)*'S Curve Equation'!$B$14</f>
        <v>8.4640296458440741E-3</v>
      </c>
      <c r="V165" s="28">
        <f>(1/(1+EXP(('S Curve Equation'!$B$11-V120*'S Curve Equation'!$B$12)*'S Curve Equation'!$B$10))+'S Curve Equation'!$B$13)*'S Curve Equation'!$B$14</f>
        <v>8.073920091958918E-3</v>
      </c>
      <c r="W165" s="28">
        <f>(1/(1+EXP(('S Curve Equation'!$B$11-W120*'S Curve Equation'!$B$12)*'S Curve Equation'!$B$10))+'S Curve Equation'!$B$13)*'S Curve Equation'!$B$14</f>
        <v>7.6947241898596567E-3</v>
      </c>
      <c r="X165" s="28">
        <f>(1/(1+EXP(('S Curve Equation'!$B$11-X120*'S Curve Equation'!$B$12)*'S Curve Equation'!$B$10))+'S Curve Equation'!$B$13)*'S Curve Equation'!$B$14</f>
        <v>7.3260645560616405E-3</v>
      </c>
      <c r="Y165" s="28">
        <f>(1/(1+EXP(('S Curve Equation'!$B$11-Y120*'S Curve Equation'!$B$12)*'S Curve Equation'!$B$10))+'S Curve Equation'!$B$13)*'S Curve Equation'!$B$14</f>
        <v>6.9675790432917233E-3</v>
      </c>
      <c r="Z165" s="28">
        <f>(1/(1+EXP(('S Curve Equation'!$B$11-Z120*'S Curve Equation'!$B$12)*'S Curve Equation'!$B$10))+'S Curve Equation'!$B$13)*'S Curve Equation'!$B$14</f>
        <v>6.6189200475702138E-3</v>
      </c>
      <c r="AA165" s="28">
        <f>(1/(1+EXP(('S Curve Equation'!$B$11-AA120*'S Curve Equation'!$B$12)*'S Curve Equation'!$B$10))+'S Curve Equation'!$B$13)*'S Curve Equation'!$B$14</f>
        <v>6.2797538498473391E-3</v>
      </c>
      <c r="AB165" s="28">
        <f>(1/(1+EXP(('S Curve Equation'!$B$11-AB120*'S Curve Equation'!$B$12)*'S Curve Equation'!$B$10))+'S Curve Equation'!$B$13)*'S Curve Equation'!$B$14</f>
        <v>5.9497599903484558E-3</v>
      </c>
      <c r="AC165" s="28">
        <f>(1/(1+EXP(('S Curve Equation'!$B$11-AC120*'S Curve Equation'!$B$12)*'S Curve Equation'!$B$10))+'S Curve Equation'!$B$13)*'S Curve Equation'!$B$14</f>
        <v>5.6286306738861699E-3</v>
      </c>
      <c r="AD165" s="28">
        <f>(1/(1+EXP(('S Curve Equation'!$B$11-AD120*'S Curve Equation'!$B$12)*'S Curve Equation'!$B$10))+'S Curve Equation'!$B$13)*'S Curve Equation'!$B$14</f>
        <v>5.3160702044946061E-3</v>
      </c>
      <c r="AE165" s="28">
        <f>(1/(1+EXP(('S Curve Equation'!$B$11-AE120*'S Curve Equation'!$B$12)*'S Curve Equation'!$B$10))+'S Curve Equation'!$B$13)*'S Curve Equation'!$B$14</f>
        <v>5.0117944478309771E-3</v>
      </c>
      <c r="AF165" s="28">
        <f>(1/(1+EXP(('S Curve Equation'!$B$11-AF120*'S Curve Equation'!$B$12)*'S Curve Equation'!$B$10))+'S Curve Equation'!$B$13)*'S Curve Equation'!$B$14</f>
        <v>4.715530319878679E-3</v>
      </c>
    </row>
    <row r="166" spans="1:32" x14ac:dyDescent="0.2">
      <c r="A166" s="6" t="s">
        <v>44</v>
      </c>
      <c r="B166" s="28">
        <f>(1/(1+EXP(('S Curve Equation'!$B$11-B121*'S Curve Equation'!$B$12)*'S Curve Equation'!$B$10))+'S Curve Equation'!$B$13)*'S Curve Equation'!$B$14</f>
        <v>6.3036494812786351E-2</v>
      </c>
      <c r="C166" s="28">
        <f>(1/(1+EXP(('S Curve Equation'!$B$11-C121*'S Curve Equation'!$B$12)*'S Curve Equation'!$B$10))+'S Curve Equation'!$B$13)*'S Curve Equation'!$B$14</f>
        <v>5.9347978094918992E-2</v>
      </c>
      <c r="D166" s="28">
        <f>(1/(1+EXP(('S Curve Equation'!$B$11-D121*'S Curve Equation'!$B$12)*'S Curve Equation'!$B$10))+'S Curve Equation'!$B$13)*'S Curve Equation'!$B$14</f>
        <v>5.7057486057418665E-2</v>
      </c>
      <c r="E166" s="28">
        <f>(1/(1+EXP(('S Curve Equation'!$B$11-E121*'S Curve Equation'!$B$12)*'S Curve Equation'!$B$10))+'S Curve Equation'!$B$13)*'S Curve Equation'!$B$14</f>
        <v>5.4801479880552006E-2</v>
      </c>
      <c r="F166" s="28">
        <f>(1/(1+EXP(('S Curve Equation'!$B$11-F121*'S Curve Equation'!$B$12)*'S Curve Equation'!$B$10))+'S Curve Equation'!$B$13)*'S Curve Equation'!$B$14</f>
        <v>5.2319032530446265E-2</v>
      </c>
      <c r="G166" s="28">
        <f>(1/(1+EXP(('S Curve Equation'!$B$11-G121*'S Curve Equation'!$B$12)*'S Curve Equation'!$B$10))+'S Curve Equation'!$B$13)*'S Curve Equation'!$B$14</f>
        <v>4.9691026727163655E-2</v>
      </c>
      <c r="H166" s="28">
        <f>(1/(1+EXP(('S Curve Equation'!$B$11-H121*'S Curve Equation'!$B$12)*'S Curve Equation'!$B$10))+'S Curve Equation'!$B$13)*'S Curve Equation'!$B$14</f>
        <v>4.7077373763740001E-2</v>
      </c>
      <c r="I166" s="28">
        <f>(1/(1+EXP(('S Curve Equation'!$B$11-I121*'S Curve Equation'!$B$12)*'S Curve Equation'!$B$10))+'S Curve Equation'!$B$13)*'S Curve Equation'!$B$14</f>
        <v>4.3952721532617547E-2</v>
      </c>
      <c r="J166" s="28">
        <f>(1/(1+EXP(('S Curve Equation'!$B$11-J121*'S Curve Equation'!$B$12)*'S Curve Equation'!$B$10))+'S Curve Equation'!$B$13)*'S Curve Equation'!$B$14</f>
        <v>4.1028795940713826E-2</v>
      </c>
      <c r="K166" s="28">
        <f>(1/(1+EXP(('S Curve Equation'!$B$11-K121*'S Curve Equation'!$B$12)*'S Curve Equation'!$B$10))+'S Curve Equation'!$B$13)*'S Curve Equation'!$B$14</f>
        <v>3.9107793692674982E-2</v>
      </c>
      <c r="L166" s="28">
        <f>(1/(1+EXP(('S Curve Equation'!$B$11-L121*'S Curve Equation'!$B$12)*'S Curve Equation'!$B$10))+'S Curve Equation'!$B$13)*'S Curve Equation'!$B$14</f>
        <v>3.740634526153918E-2</v>
      </c>
      <c r="M166" s="28">
        <f>(1/(1+EXP(('S Curve Equation'!$B$11-M121*'S Curve Equation'!$B$12)*'S Curve Equation'!$B$10))+'S Curve Equation'!$B$13)*'S Curve Equation'!$B$14</f>
        <v>3.5424210197860191E-2</v>
      </c>
      <c r="N166" s="28">
        <f>(1/(1+EXP(('S Curve Equation'!$B$11-N121*'S Curve Equation'!$B$12)*'S Curve Equation'!$B$10))+'S Curve Equation'!$B$13)*'S Curve Equation'!$B$14</f>
        <v>3.3536250577178364E-2</v>
      </c>
      <c r="O166" s="28">
        <f>(1/(1+EXP(('S Curve Equation'!$B$11-O121*'S Curve Equation'!$B$12)*'S Curve Equation'!$B$10))+'S Curve Equation'!$B$13)*'S Curve Equation'!$B$14</f>
        <v>3.1737553104061157E-2</v>
      </c>
      <c r="P166" s="28">
        <f>(1/(1+EXP(('S Curve Equation'!$B$11-P121*'S Curve Equation'!$B$12)*'S Curve Equation'!$B$10))+'S Curve Equation'!$B$13)*'S Curve Equation'!$B$14</f>
        <v>3.0023470685663481E-2</v>
      </c>
      <c r="Q166" s="28">
        <f>(1/(1+EXP(('S Curve Equation'!$B$11-Q121*'S Curve Equation'!$B$12)*'S Curve Equation'!$B$10))+'S Curve Equation'!$B$13)*'S Curve Equation'!$B$14</f>
        <v>2.8389608670790708E-2</v>
      </c>
      <c r="R166" s="28">
        <f>(1/(1+EXP(('S Curve Equation'!$B$11-R121*'S Curve Equation'!$B$12)*'S Curve Equation'!$B$10))+'S Curve Equation'!$B$13)*'S Curve Equation'!$B$14</f>
        <v>2.6831811621404196E-2</v>
      </c>
      <c r="S166" s="28">
        <f>(1/(1+EXP(('S Curve Equation'!$B$11-S121*'S Curve Equation'!$B$12)*'S Curve Equation'!$B$10))+'S Curve Equation'!$B$13)*'S Curve Equation'!$B$14</f>
        <v>2.5346150627141597E-2</v>
      </c>
      <c r="T166" s="28">
        <f>(1/(1+EXP(('S Curve Equation'!$B$11-T121*'S Curve Equation'!$B$12)*'S Curve Equation'!$B$10))+'S Curve Equation'!$B$13)*'S Curve Equation'!$B$14</f>
        <v>2.392891116691722E-2</v>
      </c>
      <c r="U166" s="28">
        <f>(1/(1+EXP(('S Curve Equation'!$B$11-U121*'S Curve Equation'!$B$12)*'S Curve Equation'!$B$10))+'S Curve Equation'!$B$13)*'S Curve Equation'!$B$14</f>
        <v>2.2576581516291067E-2</v>
      </c>
      <c r="V166" s="28">
        <f>(1/(1+EXP(('S Curve Equation'!$B$11-V121*'S Curve Equation'!$B$12)*'S Curve Equation'!$B$10))+'S Curve Equation'!$B$13)*'S Curve Equation'!$B$14</f>
        <v>2.1285841694926796E-2</v>
      </c>
      <c r="W166" s="28">
        <f>(1/(1+EXP(('S Curve Equation'!$B$11-W121*'S Curve Equation'!$B$12)*'S Curve Equation'!$B$10))+'S Curve Equation'!$B$13)*'S Curve Equation'!$B$14</f>
        <v>2.0053552944935084E-2</v>
      </c>
      <c r="X166" s="28">
        <f>(1/(1+EXP(('S Curve Equation'!$B$11-X121*'S Curve Equation'!$B$12)*'S Curve Equation'!$B$10))+'S Curve Equation'!$B$13)*'S Curve Equation'!$B$14</f>
        <v>1.8876747728099625E-2</v>
      </c>
      <c r="Y166" s="28">
        <f>(1/(1+EXP(('S Curve Equation'!$B$11-Y121*'S Curve Equation'!$B$12)*'S Curve Equation'!$B$10))+'S Curve Equation'!$B$13)*'S Curve Equation'!$B$14</f>
        <v>1.7752620227810694E-2</v>
      </c>
      <c r="Z166" s="28">
        <f>(1/(1+EXP(('S Curve Equation'!$B$11-Z121*'S Curve Equation'!$B$12)*'S Curve Equation'!$B$10))+'S Curve Equation'!$B$13)*'S Curve Equation'!$B$14</f>
        <v>1.6678517339881321E-2</v>
      </c>
      <c r="AA166" s="28">
        <f>(1/(1+EXP(('S Curve Equation'!$B$11-AA121*'S Curve Equation'!$B$12)*'S Curve Equation'!$B$10))+'S Curve Equation'!$B$13)*'S Curve Equation'!$B$14</f>
        <v>1.5651930135217856E-2</v>
      </c>
      <c r="AB166" s="28">
        <f>(1/(1+EXP(('S Curve Equation'!$B$11-AB121*'S Curve Equation'!$B$12)*'S Curve Equation'!$B$10))+'S Curve Equation'!$B$13)*'S Curve Equation'!$B$14</f>
        <v>1.4670485776482623E-2</v>
      </c>
      <c r="AC166" s="28">
        <f>(1/(1+EXP(('S Curve Equation'!$B$11-AC121*'S Curve Equation'!$B$12)*'S Curve Equation'!$B$10))+'S Curve Equation'!$B$13)*'S Curve Equation'!$B$14</f>
        <v>1.3731939870369497E-2</v>
      </c>
      <c r="AD166" s="28">
        <f>(1/(1+EXP(('S Curve Equation'!$B$11-AD121*'S Curve Equation'!$B$12)*'S Curve Equation'!$B$10))+'S Curve Equation'!$B$13)*'S Curve Equation'!$B$14</f>
        <v>1.2834169236850084E-2</v>
      </c>
      <c r="AE166" s="28">
        <f>(1/(1+EXP(('S Curve Equation'!$B$11-AE121*'S Curve Equation'!$B$12)*'S Curve Equation'!$B$10))+'S Curve Equation'!$B$13)*'S Curve Equation'!$B$14</f>
        <v>1.1975165076694536E-2</v>
      </c>
      <c r="AF166" s="28">
        <f>(1/(1+EXP(('S Curve Equation'!$B$11-AF121*'S Curve Equation'!$B$12)*'S Curve Equation'!$B$10))+'S Curve Equation'!$B$13)*'S Curve Equation'!$B$14</f>
        <v>1.1153026518700941E-2</v>
      </c>
    </row>
    <row r="167" spans="1:32" x14ac:dyDescent="0.2">
      <c r="A167" s="6" t="s">
        <v>45</v>
      </c>
      <c r="B167" s="28">
        <f>(1/(1+EXP(('S Curve Equation'!$B$11-B122*'S Curve Equation'!$B$12)*'S Curve Equation'!$B$10))+'S Curve Equation'!$B$13)*'S Curve Equation'!$B$14</f>
        <v>1.8270571827057189E-2</v>
      </c>
      <c r="C167" s="28">
        <f>(1/(1+EXP(('S Curve Equation'!$B$11-C122*'S Curve Equation'!$B$12)*'S Curve Equation'!$B$10))+'S Curve Equation'!$B$13)*'S Curve Equation'!$B$14</f>
        <v>1.7489535505076342E-2</v>
      </c>
      <c r="D167" s="28">
        <f>(1/(1+EXP(('S Curve Equation'!$B$11-D122*'S Curve Equation'!$B$12)*'S Curve Equation'!$B$10))+'S Curve Equation'!$B$13)*'S Curve Equation'!$B$14</f>
        <v>1.6995996884578052E-2</v>
      </c>
      <c r="E167" s="28">
        <f>(1/(1+EXP(('S Curve Equation'!$B$11-E122*'S Curve Equation'!$B$12)*'S Curve Equation'!$B$10))+'S Curve Equation'!$B$13)*'S Curve Equation'!$B$14</f>
        <v>1.6503070081938277E-2</v>
      </c>
      <c r="F167" s="28">
        <f>(1/(1+EXP(('S Curve Equation'!$B$11-F122*'S Curve Equation'!$B$12)*'S Curve Equation'!$B$10))+'S Curve Equation'!$B$13)*'S Curve Equation'!$B$14</f>
        <v>1.5952383354066901E-2</v>
      </c>
      <c r="G167" s="28">
        <f>(1/(1+EXP(('S Curve Equation'!$B$11-G122*'S Curve Equation'!$B$12)*'S Curve Equation'!$B$10))+'S Curve Equation'!$B$13)*'S Curve Equation'!$B$14</f>
        <v>1.5359341316841862E-2</v>
      </c>
      <c r="H167" s="28">
        <f>(1/(1+EXP(('S Curve Equation'!$B$11-H122*'S Curve Equation'!$B$12)*'S Curve Equation'!$B$10))+'S Curve Equation'!$B$13)*'S Curve Equation'!$B$14</f>
        <v>1.4758552402212048E-2</v>
      </c>
      <c r="I167" s="28">
        <f>(1/(1+EXP(('S Curve Equation'!$B$11-I122*'S Curve Equation'!$B$12)*'S Curve Equation'!$B$10))+'S Curve Equation'!$B$13)*'S Curve Equation'!$B$14</f>
        <v>1.402478548027899E-2</v>
      </c>
      <c r="J167" s="28">
        <f>(1/(1+EXP(('S Curve Equation'!$B$11-J122*'S Curve Equation'!$B$12)*'S Curve Equation'!$B$10))+'S Curve Equation'!$B$13)*'S Curve Equation'!$B$14</f>
        <v>1.3321535774370997E-2</v>
      </c>
      <c r="K167" s="28">
        <f>(1/(1+EXP(('S Curve Equation'!$B$11-K122*'S Curve Equation'!$B$12)*'S Curve Equation'!$B$10))+'S Curve Equation'!$B$13)*'S Curve Equation'!$B$14</f>
        <v>1.2850041072577357E-2</v>
      </c>
      <c r="L167" s="28">
        <f>(1/(1+EXP(('S Curve Equation'!$B$11-L122*'S Curve Equation'!$B$12)*'S Curve Equation'!$B$10))+'S Curve Equation'!$B$13)*'S Curve Equation'!$B$14</f>
        <v>1.2425729518662854E-2</v>
      </c>
      <c r="M167" s="28">
        <f>(1/(1+EXP(('S Curve Equation'!$B$11-M122*'S Curve Equation'!$B$12)*'S Curve Equation'!$B$10))+'S Curve Equation'!$B$13)*'S Curve Equation'!$B$14</f>
        <v>1.1922984096117101E-2</v>
      </c>
      <c r="N167" s="28">
        <f>(1/(1+EXP(('S Curve Equation'!$B$11-N122*'S Curve Equation'!$B$12)*'S Curve Equation'!$B$10))+'S Curve Equation'!$B$13)*'S Curve Equation'!$B$14</f>
        <v>1.1435143124938606E-2</v>
      </c>
      <c r="O167" s="28">
        <f>(1/(1+EXP(('S Curve Equation'!$B$11-O122*'S Curve Equation'!$B$12)*'S Curve Equation'!$B$10))+'S Curve Equation'!$B$13)*'S Curve Equation'!$B$14</f>
        <v>1.0961664167958067E-2</v>
      </c>
      <c r="P167" s="28">
        <f>(1/(1+EXP(('S Curve Equation'!$B$11-P122*'S Curve Equation'!$B$12)*'S Curve Equation'!$B$10))+'S Curve Equation'!$B$13)*'S Curve Equation'!$B$14</f>
        <v>1.0502027694817725E-2</v>
      </c>
      <c r="Q167" s="28">
        <f>(1/(1+EXP(('S Curve Equation'!$B$11-Q122*'S Curve Equation'!$B$12)*'S Curve Equation'!$B$10))+'S Curve Equation'!$B$13)*'S Curve Equation'!$B$14</f>
        <v>1.0055735999838196E-2</v>
      </c>
      <c r="R167" s="28">
        <f>(1/(1+EXP(('S Curve Equation'!$B$11-R122*'S Curve Equation'!$B$12)*'S Curve Equation'!$B$10))+'S Curve Equation'!$B$13)*'S Curve Equation'!$B$14</f>
        <v>9.6223121754417818E-3</v>
      </c>
      <c r="S167" s="28">
        <f>(1/(1+EXP(('S Curve Equation'!$B$11-S122*'S Curve Equation'!$B$12)*'S Curve Equation'!$B$10))+'S Curve Equation'!$B$13)*'S Curve Equation'!$B$14</f>
        <v>9.201299138116981E-3</v>
      </c>
      <c r="T167" s="28">
        <f>(1/(1+EXP(('S Curve Equation'!$B$11-T122*'S Curve Equation'!$B$12)*'S Curve Equation'!$B$10))+'S Curve Equation'!$B$13)*'S Curve Equation'!$B$14</f>
        <v>8.7922587040786537E-3</v>
      </c>
      <c r="U167" s="28">
        <f>(1/(1+EXP(('S Curve Equation'!$B$11-U122*'S Curve Equation'!$B$12)*'S Curve Equation'!$B$10))+'S Curve Equation'!$B$13)*'S Curve Equation'!$B$14</f>
        <v>8.3947707119327013E-3</v>
      </c>
      <c r="V167" s="28">
        <f>(1/(1+EXP(('S Curve Equation'!$B$11-V122*'S Curve Equation'!$B$12)*'S Curve Equation'!$B$10))+'S Curve Equation'!$B$13)*'S Curve Equation'!$B$14</f>
        <v>8.0084321898063679E-3</v>
      </c>
      <c r="W167" s="28">
        <f>(1/(1+EXP(('S Curve Equation'!$B$11-W122*'S Curve Equation'!$B$12)*'S Curve Equation'!$B$10))+'S Curve Equation'!$B$13)*'S Curve Equation'!$B$14</f>
        <v>7.6328565645459989E-3</v>
      </c>
      <c r="X167" s="28">
        <f>(1/(1+EXP(('S Curve Equation'!$B$11-X122*'S Curve Equation'!$B$12)*'S Curve Equation'!$B$10))+'S Curve Equation'!$B$13)*'S Curve Equation'!$B$14</f>
        <v>7.2676729107174053E-3</v>
      </c>
      <c r="Y167" s="28">
        <f>(1/(1+EXP(('S Curve Equation'!$B$11-Y122*'S Curve Equation'!$B$12)*'S Curve Equation'!$B$10))+'S Curve Equation'!$B$13)*'S Curve Equation'!$B$14</f>
        <v>6.9125252372705904E-3</v>
      </c>
      <c r="Z167" s="28">
        <f>(1/(1+EXP(('S Curve Equation'!$B$11-Z122*'S Curve Equation'!$B$12)*'S Curve Equation'!$B$10))+'S Curve Equation'!$B$13)*'S Curve Equation'!$B$14</f>
        <v>6.5670718098500619E-3</v>
      </c>
      <c r="AA167" s="28">
        <f>(1/(1+EXP(('S Curve Equation'!$B$11-AA122*'S Curve Equation'!$B$12)*'S Curve Equation'!$B$10))+'S Curve Equation'!$B$13)*'S Curve Equation'!$B$14</f>
        <v>6.2309845068443514E-3</v>
      </c>
      <c r="AB167" s="28">
        <f>(1/(1+EXP(('S Curve Equation'!$B$11-AB122*'S Curve Equation'!$B$12)*'S Curve Equation'!$B$10))+'S Curve Equation'!$B$13)*'S Curve Equation'!$B$14</f>
        <v>5.9039482073747294E-3</v>
      </c>
      <c r="AC167" s="28">
        <f>(1/(1+EXP(('S Curve Equation'!$B$11-AC122*'S Curve Equation'!$B$12)*'S Curve Equation'!$B$10))+'S Curve Equation'!$B$13)*'S Curve Equation'!$B$14</f>
        <v>5.5856602095236147E-3</v>
      </c>
      <c r="AD167" s="28">
        <f>(1/(1+EXP(('S Curve Equation'!$B$11-AD122*'S Curve Equation'!$B$12)*'S Curve Equation'!$B$10))+'S Curve Equation'!$B$13)*'S Curve Equation'!$B$14</f>
        <v>5.2758296771982975E-3</v>
      </c>
      <c r="AE167" s="28">
        <f>(1/(1+EXP(('S Curve Equation'!$B$11-AE122*'S Curve Equation'!$B$12)*'S Curve Equation'!$B$10))+'S Curve Equation'!$B$13)*'S Curve Equation'!$B$14</f>
        <v>4.9741771141133739E-3</v>
      </c>
      <c r="AF167" s="28">
        <f>(1/(1+EXP(('S Curve Equation'!$B$11-AF122*'S Curve Equation'!$B$12)*'S Curve Equation'!$B$10))+'S Curve Equation'!$B$13)*'S Curve Equation'!$B$14</f>
        <v>4.680433863461864E-3</v>
      </c>
    </row>
    <row r="168" spans="1:32" x14ac:dyDescent="0.2">
      <c r="A168" s="6" t="s">
        <v>46</v>
      </c>
      <c r="B168" s="28">
        <f>(1/(1+EXP(('S Curve Equation'!$B$11-B123*'S Curve Equation'!$B$12)*'S Curve Equation'!$B$10))+'S Curve Equation'!$B$13)*'S Curve Equation'!$B$14</f>
        <v>0.18763374253857412</v>
      </c>
      <c r="C168" s="28">
        <f>(1/(1+EXP(('S Curve Equation'!$B$11-C123*'S Curve Equation'!$B$12)*'S Curve Equation'!$B$10))+'S Curve Equation'!$B$13)*'S Curve Equation'!$B$14</f>
        <v>0.17415438090499946</v>
      </c>
      <c r="D168" s="28">
        <f>(1/(1+EXP(('S Curve Equation'!$B$11-D123*'S Curve Equation'!$B$12)*'S Curve Equation'!$B$10))+'S Curve Equation'!$B$13)*'S Curve Equation'!$B$14</f>
        <v>0.16583631786553921</v>
      </c>
      <c r="E168" s="28">
        <f>(1/(1+EXP(('S Curve Equation'!$B$11-E123*'S Curve Equation'!$B$12)*'S Curve Equation'!$B$10))+'S Curve Equation'!$B$13)*'S Curve Equation'!$B$14</f>
        <v>0.15769126966897173</v>
      </c>
      <c r="F168" s="28">
        <f>(1/(1+EXP(('S Curve Equation'!$B$11-F123*'S Curve Equation'!$B$12)*'S Curve Equation'!$B$10))+'S Curve Equation'!$B$13)*'S Curve Equation'!$B$14</f>
        <v>0.14879228894353938</v>
      </c>
      <c r="G168" s="28">
        <f>(1/(1+EXP(('S Curve Equation'!$B$11-G123*'S Curve Equation'!$B$12)*'S Curve Equation'!$B$10))+'S Curve Equation'!$B$13)*'S Curve Equation'!$B$14</f>
        <v>0.1394551512137549</v>
      </c>
      <c r="H168" s="28">
        <f>(1/(1+EXP(('S Curve Equation'!$B$11-H123*'S Curve Equation'!$B$12)*'S Curve Equation'!$B$10))+'S Curve Equation'!$B$13)*'S Curve Equation'!$B$14</f>
        <v>0.1302666299245305</v>
      </c>
      <c r="I168" s="28">
        <f>(1/(1+EXP(('S Curve Equation'!$B$11-I123*'S Curve Equation'!$B$12)*'S Curve Equation'!$B$10))+'S Curve Equation'!$B$13)*'S Curve Equation'!$B$14</f>
        <v>0.11942770218913819</v>
      </c>
      <c r="J168" s="28">
        <f>(1/(1+EXP(('S Curve Equation'!$B$11-J123*'S Curve Equation'!$B$12)*'S Curve Equation'!$B$10))+'S Curve Equation'!$B$13)*'S Curve Equation'!$B$14</f>
        <v>0.10944873310765782</v>
      </c>
      <c r="K168" s="28">
        <f>(1/(1+EXP(('S Curve Equation'!$B$11-K123*'S Curve Equation'!$B$12)*'S Curve Equation'!$B$10))+'S Curve Equation'!$B$13)*'S Curve Equation'!$B$14</f>
        <v>0.10298867133302624</v>
      </c>
      <c r="L168" s="28">
        <f>(1/(1+EXP(('S Curve Equation'!$B$11-L123*'S Curve Equation'!$B$12)*'S Curve Equation'!$B$10))+'S Curve Equation'!$B$13)*'S Curve Equation'!$B$14</f>
        <v>9.7336183550376432E-2</v>
      </c>
      <c r="M168" s="28">
        <f>(1/(1+EXP(('S Curve Equation'!$B$11-M123*'S Curve Equation'!$B$12)*'S Curve Equation'!$B$10))+'S Curve Equation'!$B$13)*'S Curve Equation'!$B$14</f>
        <v>9.0839161029650978E-2</v>
      </c>
      <c r="N168" s="28">
        <f>(1/(1+EXP(('S Curve Equation'!$B$11-N123*'S Curve Equation'!$B$12)*'S Curve Equation'!$B$10))+'S Curve Equation'!$B$13)*'S Curve Equation'!$B$14</f>
        <v>8.4744925767114704E-2</v>
      </c>
      <c r="O168" s="28">
        <f>(1/(1+EXP(('S Curve Equation'!$B$11-O123*'S Curve Equation'!$B$12)*'S Curve Equation'!$B$10))+'S Curve Equation'!$B$13)*'S Curve Equation'!$B$14</f>
        <v>7.9030029129379537E-2</v>
      </c>
      <c r="P168" s="28">
        <f>(1/(1+EXP(('S Curve Equation'!$B$11-P123*'S Curve Equation'!$B$12)*'S Curve Equation'!$B$10))+'S Curve Equation'!$B$13)*'S Curve Equation'!$B$14</f>
        <v>7.3671978596270046E-2</v>
      </c>
      <c r="Q168" s="28">
        <f>(1/(1+EXP(('S Curve Equation'!$B$11-Q123*'S Curve Equation'!$B$12)*'S Curve Equation'!$B$10))+'S Curve Equation'!$B$13)*'S Curve Equation'!$B$14</f>
        <v>6.8649275627434531E-2</v>
      </c>
      <c r="R168" s="28">
        <f>(1/(1+EXP(('S Curve Equation'!$B$11-R123*'S Curve Equation'!$B$12)*'S Curve Equation'!$B$10))+'S Curve Equation'!$B$13)*'S Curve Equation'!$B$14</f>
        <v>6.3941436234319998E-2</v>
      </c>
      <c r="S168" s="28">
        <f>(1/(1+EXP(('S Curve Equation'!$B$11-S123*'S Curve Equation'!$B$12)*'S Curve Equation'!$B$10))+'S Curve Equation'!$B$13)*'S Curve Equation'!$B$14</f>
        <v>5.9528997181605786E-2</v>
      </c>
      <c r="T168" s="28">
        <f>(1/(1+EXP(('S Curve Equation'!$B$11-T123*'S Curve Equation'!$B$12)*'S Curve Equation'!$B$10))+'S Curve Equation'!$B$13)*'S Curve Equation'!$B$14</f>
        <v>5.5393510411161841E-2</v>
      </c>
      <c r="U168" s="28">
        <f>(1/(1+EXP(('S Curve Equation'!$B$11-U123*'S Curve Equation'!$B$12)*'S Curve Equation'!$B$10))+'S Curve Equation'!$B$13)*'S Curve Equation'!$B$14</f>
        <v>5.1517527963533434E-2</v>
      </c>
      <c r="V168" s="28">
        <f>(1/(1+EXP(('S Curve Equation'!$B$11-V123*'S Curve Equation'!$B$12)*'S Curve Equation'!$B$10))+'S Curve Equation'!$B$13)*'S Curve Equation'!$B$14</f>
        <v>4.7884579373202896E-2</v>
      </c>
      <c r="W168" s="28">
        <f>(1/(1+EXP(('S Curve Equation'!$B$11-W123*'S Curve Equation'!$B$12)*'S Curve Equation'!$B$10))+'S Curve Equation'!$B$13)*'S Curve Equation'!$B$14</f>
        <v>4.4479143238184339E-2</v>
      </c>
      <c r="X168" s="28">
        <f>(1/(1+EXP(('S Curve Equation'!$B$11-X123*'S Curve Equation'!$B$12)*'S Curve Equation'!$B$10))+'S Curve Equation'!$B$13)*'S Curve Equation'!$B$14</f>
        <v>4.1286614413853735E-2</v>
      </c>
      <c r="Y168" s="28">
        <f>(1/(1+EXP(('S Curve Equation'!$B$11-Y123*'S Curve Equation'!$B$12)*'S Curve Equation'!$B$10))+'S Curve Equation'!$B$13)*'S Curve Equation'!$B$14</f>
        <v>3.8293268055921106E-2</v>
      </c>
      <c r="Z168" s="28">
        <f>(1/(1+EXP(('S Curve Equation'!$B$11-Z123*'S Curve Equation'!$B$12)*'S Curve Equation'!$B$10))+'S Curve Equation'!$B$13)*'S Curve Equation'!$B$14</f>
        <v>3.5486221537675069E-2</v>
      </c>
      <c r="AA168" s="28">
        <f>(1/(1+EXP(('S Curve Equation'!$B$11-AA123*'S Curve Equation'!$B$12)*'S Curve Equation'!$B$10))+'S Curve Equation'!$B$13)*'S Curve Equation'!$B$14</f>
        <v>3.2853395090982847E-2</v>
      </c>
      <c r="AB168" s="28">
        <f>(1/(1+EXP(('S Curve Equation'!$B$11-AB123*'S Curve Equation'!$B$12)*'S Curve Equation'!$B$10))+'S Curve Equation'!$B$13)*'S Curve Equation'!$B$14</f>
        <v>3.0383471867449559E-2</v>
      </c>
      <c r="AC168" s="28">
        <f>(1/(1+EXP(('S Curve Equation'!$B$11-AC123*'S Curve Equation'!$B$12)*'S Curve Equation'!$B$10))+'S Curve Equation'!$B$13)*'S Curve Equation'!$B$14</f>
        <v>2.8065857983833962E-2</v>
      </c>
      <c r="AD168" s="28">
        <f>(1/(1+EXP(('S Curve Equation'!$B$11-AD123*'S Curve Equation'!$B$12)*'S Curve Equation'!$B$10))+'S Curve Equation'!$B$13)*'S Curve Equation'!$B$14</f>
        <v>2.5890643002325152E-2</v>
      </c>
      <c r="AE168" s="28">
        <f>(1/(1+EXP(('S Curve Equation'!$B$11-AE123*'S Curve Equation'!$B$12)*'S Curve Equation'!$B$10))+'S Curve Equation'!$B$13)*'S Curve Equation'!$B$14</f>
        <v>2.3848561199650457E-2</v>
      </c>
      <c r="AF168" s="28">
        <f>(1/(1+EXP(('S Curve Equation'!$B$11-AF123*'S Curve Equation'!$B$12)*'S Curve Equation'!$B$10))+'S Curve Equation'!$B$13)*'S Curve Equation'!$B$14</f>
        <v>2.1930953897333853E-2</v>
      </c>
    </row>
    <row r="169" spans="1:32" x14ac:dyDescent="0.2">
      <c r="A169" s="6" t="s">
        <v>47</v>
      </c>
      <c r="B169" s="28">
        <f>(1/(1+EXP(('S Curve Equation'!$B$11-B124*'S Curve Equation'!$B$12)*'S Curve Equation'!$B$10))+'S Curve Equation'!$B$13)*'S Curve Equation'!$B$14</f>
        <v>2.098540145985402E-2</v>
      </c>
      <c r="C169" s="28">
        <f>(1/(1+EXP(('S Curve Equation'!$B$11-C124*'S Curve Equation'!$B$12)*'S Curve Equation'!$B$10))+'S Curve Equation'!$B$13)*'S Curve Equation'!$B$14</f>
        <v>2.0057400511446583E-2</v>
      </c>
      <c r="D169" s="28">
        <f>(1/(1+EXP(('S Curve Equation'!$B$11-D124*'S Curve Equation'!$B$12)*'S Curve Equation'!$B$10))+'S Curve Equation'!$B$13)*'S Curve Equation'!$B$14</f>
        <v>1.9472081634668809E-2</v>
      </c>
      <c r="E169" s="28">
        <f>(1/(1+EXP(('S Curve Equation'!$B$11-E124*'S Curve Equation'!$B$12)*'S Curve Equation'!$B$10))+'S Curve Equation'!$B$13)*'S Curve Equation'!$B$14</f>
        <v>1.8888347707344766E-2</v>
      </c>
      <c r="F169" s="28">
        <f>(1/(1+EXP(('S Curve Equation'!$B$11-F124*'S Curve Equation'!$B$12)*'S Curve Equation'!$B$10))+'S Curve Equation'!$B$13)*'S Curve Equation'!$B$14</f>
        <v>1.8237249338278545E-2</v>
      </c>
      <c r="G169" s="28">
        <f>(1/(1+EXP(('S Curve Equation'!$B$11-G124*'S Curve Equation'!$B$12)*'S Curve Equation'!$B$10))+'S Curve Equation'!$B$13)*'S Curve Equation'!$B$14</f>
        <v>1.753732188797609E-2</v>
      </c>
      <c r="H169" s="28">
        <f>(1/(1+EXP(('S Curve Equation'!$B$11-H124*'S Curve Equation'!$B$12)*'S Curve Equation'!$B$10))+'S Curve Equation'!$B$13)*'S Curve Equation'!$B$14</f>
        <v>1.6829603338867842E-2</v>
      </c>
      <c r="I169" s="28">
        <f>(1/(1+EXP(('S Curve Equation'!$B$11-I124*'S Curve Equation'!$B$12)*'S Curve Equation'!$B$10))+'S Curve Equation'!$B$13)*'S Curve Equation'!$B$14</f>
        <v>1.5967133812456121E-2</v>
      </c>
      <c r="J169" s="28">
        <f>(1/(1+EXP(('S Curve Equation'!$B$11-J124*'S Curve Equation'!$B$12)*'S Curve Equation'!$B$10))+'S Curve Equation'!$B$13)*'S Curve Equation'!$B$14</f>
        <v>1.5142545332145518E-2</v>
      </c>
      <c r="K169" s="28">
        <f>(1/(1+EXP(('S Curve Equation'!$B$11-K124*'S Curve Equation'!$B$12)*'S Curve Equation'!$B$10))+'S Curve Equation'!$B$13)*'S Curve Equation'!$B$14</f>
        <v>1.4590831103763656E-2</v>
      </c>
      <c r="L169" s="28">
        <f>(1/(1+EXP(('S Curve Equation'!$B$11-L124*'S Curve Equation'!$B$12)*'S Curve Equation'!$B$10))+'S Curve Equation'!$B$13)*'S Curve Equation'!$B$14</f>
        <v>1.4095122661000449E-2</v>
      </c>
      <c r="M169" s="28">
        <f>(1/(1+EXP(('S Curve Equation'!$B$11-M124*'S Curve Equation'!$B$12)*'S Curve Equation'!$B$10))+'S Curve Equation'!$B$13)*'S Curve Equation'!$B$14</f>
        <v>1.3508777478365768E-2</v>
      </c>
      <c r="N169" s="28">
        <f>(1/(1+EXP(('S Curve Equation'!$B$11-N124*'S Curve Equation'!$B$12)*'S Curve Equation'!$B$10))+'S Curve Equation'!$B$13)*'S Curve Equation'!$B$14</f>
        <v>1.2940868465519825E-2</v>
      </c>
      <c r="O169" s="28">
        <f>(1/(1+EXP(('S Curve Equation'!$B$11-O124*'S Curve Equation'!$B$12)*'S Curve Equation'!$B$10))+'S Curve Equation'!$B$13)*'S Curve Equation'!$B$14</f>
        <v>1.2390692845681823E-2</v>
      </c>
      <c r="P169" s="28">
        <f>(1/(1+EXP(('S Curve Equation'!$B$11-P124*'S Curve Equation'!$B$12)*'S Curve Equation'!$B$10))+'S Curve Equation'!$B$13)*'S Curve Equation'!$B$14</f>
        <v>1.1857578628726825E-2</v>
      </c>
      <c r="Q169" s="28">
        <f>(1/(1+EXP(('S Curve Equation'!$B$11-Q124*'S Curve Equation'!$B$12)*'S Curve Equation'!$B$10))+'S Curve Equation'!$B$13)*'S Curve Equation'!$B$14</f>
        <v>1.1340883116647478E-2</v>
      </c>
      <c r="R169" s="28">
        <f>(1/(1+EXP(('S Curve Equation'!$B$11-R124*'S Curve Equation'!$B$12)*'S Curve Equation'!$B$10))+'S Curve Equation'!$B$13)*'S Curve Equation'!$B$14</f>
        <v>1.0839991486970273E-2</v>
      </c>
      <c r="S169" s="28">
        <f>(1/(1+EXP(('S Curve Equation'!$B$11-S124*'S Curve Equation'!$B$12)*'S Curve Equation'!$B$10))+'S Curve Equation'!$B$13)*'S Curve Equation'!$B$14</f>
        <v>1.0354315449899924E-2</v>
      </c>
      <c r="T169" s="28">
        <f>(1/(1+EXP(('S Curve Equation'!$B$11-T124*'S Curve Equation'!$B$12)*'S Curve Equation'!$B$10))+'S Curve Equation'!$B$13)*'S Curve Equation'!$B$14</f>
        <v>9.8832919751946462E-3</v>
      </c>
      <c r="U169" s="28">
        <f>(1/(1+EXP(('S Curve Equation'!$B$11-U124*'S Curve Equation'!$B$12)*'S Curve Equation'!$B$10))+'S Curve Equation'!$B$13)*'S Curve Equation'!$B$14</f>
        <v>9.4263820849879738E-3</v>
      </c>
      <c r="V169" s="28">
        <f>(1/(1+EXP(('S Curve Equation'!$B$11-V124*'S Curve Equation'!$B$12)*'S Curve Equation'!$B$10))+'S Curve Equation'!$B$13)*'S Curve Equation'!$B$14</f>
        <v>8.9830697089795571E-3</v>
      </c>
      <c r="W169" s="28">
        <f>(1/(1+EXP(('S Curve Equation'!$B$11-W124*'S Curve Equation'!$B$12)*'S Curve Equation'!$B$10))+'S Curve Equation'!$B$13)*'S Curve Equation'!$B$14</f>
        <v>8.552860598613302E-3</v>
      </c>
      <c r="X169" s="28">
        <f>(1/(1+EXP(('S Curve Equation'!$B$11-X124*'S Curve Equation'!$B$12)*'S Curve Equation'!$B$10))+'S Curve Equation'!$B$13)*'S Curve Equation'!$B$14</f>
        <v>8.1352812970449714E-3</v>
      </c>
      <c r="Y169" s="28">
        <f>(1/(1+EXP(('S Curve Equation'!$B$11-Y124*'S Curve Equation'!$B$12)*'S Curve Equation'!$B$10))+'S Curve Equation'!$B$13)*'S Curve Equation'!$B$14</f>
        <v>7.7298781618778418E-3</v>
      </c>
      <c r="Z169" s="28">
        <f>(1/(1+EXP(('S Curve Equation'!$B$11-Z124*'S Curve Equation'!$B$12)*'S Curve Equation'!$B$10))+'S Curve Equation'!$B$13)*'S Curve Equation'!$B$14</f>
        <v>7.3362164378115574E-3</v>
      </c>
      <c r="AA169" s="28">
        <f>(1/(1+EXP(('S Curve Equation'!$B$11-AA124*'S Curve Equation'!$B$12)*'S Curve Equation'!$B$10))+'S Curve Equation'!$B$13)*'S Curve Equation'!$B$14</f>
        <v>6.953879376507004E-3</v>
      </c>
      <c r="AB169" s="28">
        <f>(1/(1+EXP(('S Curve Equation'!$B$11-AB124*'S Curve Equation'!$B$12)*'S Curve Equation'!$B$10))+'S Curve Equation'!$B$13)*'S Curve Equation'!$B$14</f>
        <v>6.5824674011188862E-3</v>
      </c>
      <c r="AC169" s="28">
        <f>(1/(1+EXP(('S Curve Equation'!$B$11-AC124*'S Curve Equation'!$B$12)*'S Curve Equation'!$B$10))+'S Curve Equation'!$B$13)*'S Curve Equation'!$B$14</f>
        <v>6.2215973130898281E-3</v>
      </c>
      <c r="AD169" s="28">
        <f>(1/(1+EXP(('S Curve Equation'!$B$11-AD124*'S Curve Equation'!$B$12)*'S Curve Equation'!$B$10))+'S Curve Equation'!$B$13)*'S Curve Equation'!$B$14</f>
        <v>5.8709015389333081E-3</v>
      </c>
      <c r="AE169" s="28">
        <f>(1/(1+EXP(('S Curve Equation'!$B$11-AE124*'S Curve Equation'!$B$12)*'S Curve Equation'!$B$10))+'S Curve Equation'!$B$13)*'S Curve Equation'!$B$14</f>
        <v>5.5300274148575189E-3</v>
      </c>
      <c r="AF169" s="28">
        <f>(1/(1+EXP(('S Curve Equation'!$B$11-AF124*'S Curve Equation'!$B$12)*'S Curve Equation'!$B$10))+'S Curve Equation'!$B$13)*'S Curve Equation'!$B$14</f>
        <v>5.1986365072043215E-3</v>
      </c>
    </row>
    <row r="170" spans="1:32" x14ac:dyDescent="0.2">
      <c r="A170" s="6" t="s">
        <v>48</v>
      </c>
      <c r="B170" s="28">
        <f>(1/(1+EXP(('S Curve Equation'!$B$11-B125*'S Curve Equation'!$B$12)*'S Curve Equation'!$B$10))+'S Curve Equation'!$B$13)*'S Curve Equation'!$B$14</f>
        <v>6.1349693251533761E-3</v>
      </c>
      <c r="C170" s="28">
        <f>(1/(1+EXP(('S Curve Equation'!$B$11-C125*'S Curve Equation'!$B$12)*'S Curve Equation'!$B$10))+'S Curve Equation'!$B$13)*'S Curve Equation'!$B$14</f>
        <v>5.9244934857082014E-3</v>
      </c>
      <c r="D170" s="28">
        <f>(1/(1+EXP(('S Curve Equation'!$B$11-D125*'S Curve Equation'!$B$12)*'S Curve Equation'!$B$10))+'S Curve Equation'!$B$13)*'S Curve Equation'!$B$14</f>
        <v>5.7899425043846557E-3</v>
      </c>
      <c r="E170" s="28">
        <f>(1/(1+EXP(('S Curve Equation'!$B$11-E125*'S Curve Equation'!$B$12)*'S Curve Equation'!$B$10))+'S Curve Equation'!$B$13)*'S Curve Equation'!$B$14</f>
        <v>5.6543195426127808E-3</v>
      </c>
      <c r="F170" s="28">
        <f>(1/(1+EXP(('S Curve Equation'!$B$11-F125*'S Curve Equation'!$B$12)*'S Curve Equation'!$B$10))+'S Curve Equation'!$B$13)*'S Curve Equation'!$B$14</f>
        <v>5.5012971887420763E-3</v>
      </c>
      <c r="G170" s="28">
        <f>(1/(1+EXP(('S Curve Equation'!$B$11-G125*'S Curve Equation'!$B$12)*'S Curve Equation'!$B$10))+'S Curve Equation'!$B$13)*'S Curve Equation'!$B$14</f>
        <v>5.3346690264474816E-3</v>
      </c>
      <c r="H170" s="28">
        <f>(1/(1+EXP(('S Curve Equation'!$B$11-H125*'S Curve Equation'!$B$12)*'S Curve Equation'!$B$10))+'S Curve Equation'!$B$13)*'S Curve Equation'!$B$14</f>
        <v>5.1638544570390948E-3</v>
      </c>
      <c r="I170" s="28">
        <f>(1/(1+EXP(('S Curve Equation'!$B$11-I125*'S Curve Equation'!$B$12)*'S Curve Equation'!$B$10))+'S Curve Equation'!$B$13)*'S Curve Equation'!$B$14</f>
        <v>4.9523791746295225E-3</v>
      </c>
      <c r="J170" s="28">
        <f>(1/(1+EXP(('S Curve Equation'!$B$11-J125*'S Curve Equation'!$B$12)*'S Curve Equation'!$B$10))+'S Curve Equation'!$B$13)*'S Curve Equation'!$B$14</f>
        <v>4.7466282881262773E-3</v>
      </c>
      <c r="K170" s="28">
        <f>(1/(1+EXP(('S Curve Equation'!$B$11-K125*'S Curve Equation'!$B$12)*'S Curve Equation'!$B$10))+'S Curve Equation'!$B$13)*'S Curve Equation'!$B$14</f>
        <v>4.6069299267152758E-3</v>
      </c>
      <c r="L170" s="28">
        <f>(1/(1+EXP(('S Curve Equation'!$B$11-L125*'S Curve Equation'!$B$12)*'S Curve Equation'!$B$10))+'S Curve Equation'!$B$13)*'S Curve Equation'!$B$14</f>
        <v>4.4799664590466056E-3</v>
      </c>
      <c r="M170" s="28">
        <f>(1/(1+EXP(('S Curve Equation'!$B$11-M125*'S Curve Equation'!$B$12)*'S Curve Equation'!$B$10))+'S Curve Equation'!$B$13)*'S Curve Equation'!$B$14</f>
        <v>4.3279593202094034E-3</v>
      </c>
      <c r="N170" s="28">
        <f>(1/(1+EXP(('S Curve Equation'!$B$11-N125*'S Curve Equation'!$B$12)*'S Curve Equation'!$B$10))+'S Curve Equation'!$B$13)*'S Curve Equation'!$B$14</f>
        <v>4.1787730680048988E-3</v>
      </c>
      <c r="O170" s="28">
        <f>(1/(1+EXP(('S Curve Equation'!$B$11-O125*'S Curve Equation'!$B$12)*'S Curve Equation'!$B$10))+'S Curve Equation'!$B$13)*'S Curve Equation'!$B$14</f>
        <v>4.032336841795138E-3</v>
      </c>
      <c r="P170" s="28">
        <f>(1/(1+EXP(('S Curve Equation'!$B$11-P125*'S Curve Equation'!$B$12)*'S Curve Equation'!$B$10))+'S Curve Equation'!$B$13)*'S Curve Equation'!$B$14</f>
        <v>3.8885819874236497E-3</v>
      </c>
      <c r="Q170" s="28">
        <f>(1/(1+EXP(('S Curve Equation'!$B$11-Q125*'S Curve Equation'!$B$12)*'S Curve Equation'!$B$10))+'S Curve Equation'!$B$13)*'S Curve Equation'!$B$14</f>
        <v>3.7474419760576503E-3</v>
      </c>
      <c r="R170" s="28">
        <f>(1/(1+EXP(('S Curve Equation'!$B$11-R125*'S Curve Equation'!$B$12)*'S Curve Equation'!$B$10))+'S Curve Equation'!$B$13)*'S Curve Equation'!$B$14</f>
        <v>3.6088523264489912E-3</v>
      </c>
      <c r="S170" s="28">
        <f>(1/(1+EXP(('S Curve Equation'!$B$11-S125*'S Curve Equation'!$B$12)*'S Curve Equation'!$B$10))+'S Curve Equation'!$B$13)*'S Curve Equation'!$B$14</f>
        <v>3.4727505304524321E-3</v>
      </c>
      <c r="T170" s="28">
        <f>(1/(1+EXP(('S Curve Equation'!$B$11-T125*'S Curve Equation'!$B$12)*'S Curve Equation'!$B$10))+'S Curve Equation'!$B$13)*'S Curve Equation'!$B$14</f>
        <v>3.3390759816487141E-3</v>
      </c>
      <c r="U170" s="28">
        <f>(1/(1+EXP(('S Curve Equation'!$B$11-U125*'S Curve Equation'!$B$12)*'S Curve Equation'!$B$10))+'S Curve Equation'!$B$13)*'S Curve Equation'!$B$14</f>
        <v>3.2077699069267161E-3</v>
      </c>
      <c r="V170" s="28">
        <f>(1/(1+EXP(('S Curve Equation'!$B$11-V125*'S Curve Equation'!$B$12)*'S Curve Equation'!$B$10))+'S Curve Equation'!$B$13)*'S Curve Equation'!$B$14</f>
        <v>3.0787753008875702E-3</v>
      </c>
      <c r="W170" s="28">
        <f>(1/(1+EXP(('S Curve Equation'!$B$11-W125*'S Curve Equation'!$B$12)*'S Curve Equation'!$B$10))+'S Curve Equation'!$B$13)*'S Curve Equation'!$B$14</f>
        <v>2.9520368629398948E-3</v>
      </c>
      <c r="X170" s="28">
        <f>(1/(1+EXP(('S Curve Equation'!$B$11-X125*'S Curve Equation'!$B$12)*'S Curve Equation'!$B$10))+'S Curve Equation'!$B$13)*'S Curve Equation'!$B$14</f>
        <v>2.8275009369626296E-3</v>
      </c>
      <c r="Y170" s="28">
        <f>(1/(1+EXP(('S Curve Equation'!$B$11-Y125*'S Curve Equation'!$B$12)*'S Curve Equation'!$B$10))+'S Curve Equation'!$B$13)*'S Curve Equation'!$B$14</f>
        <v>2.705115453417355E-3</v>
      </c>
      <c r="Z170" s="28">
        <f>(1/(1+EXP(('S Curve Equation'!$B$11-Z125*'S Curve Equation'!$B$12)*'S Curve Equation'!$B$10))+'S Curve Equation'!$B$13)*'S Curve Equation'!$B$14</f>
        <v>2.5848298737990291E-3</v>
      </c>
      <c r="AA170" s="28">
        <f>(1/(1+EXP(('S Curve Equation'!$B$11-AA125*'S Curve Equation'!$B$12)*'S Curve Equation'!$B$10))+'S Curve Equation'!$B$13)*'S Curve Equation'!$B$14</f>
        <v>2.4665951373187326E-3</v>
      </c>
      <c r="AB170" s="28">
        <f>(1/(1+EXP(('S Curve Equation'!$B$11-AB125*'S Curve Equation'!$B$12)*'S Curve Equation'!$B$10))+'S Curve Equation'!$B$13)*'S Curve Equation'!$B$14</f>
        <v>2.3503636097177926E-3</v>
      </c>
      <c r="AC170" s="28">
        <f>(1/(1+EXP(('S Curve Equation'!$B$11-AC125*'S Curve Equation'!$B$12)*'S Curve Equation'!$B$10))+'S Curve Equation'!$B$13)*'S Curve Equation'!$B$14</f>
        <v>2.2360890341176711E-3</v>
      </c>
      <c r="AD170" s="28">
        <f>(1/(1+EXP(('S Curve Equation'!$B$11-AD125*'S Curve Equation'!$B$12)*'S Curve Equation'!$B$10))+'S Curve Equation'!$B$13)*'S Curve Equation'!$B$14</f>
        <v>2.1237264838147693E-3</v>
      </c>
      <c r="AE170" s="28">
        <f>(1/(1+EXP(('S Curve Equation'!$B$11-AE125*'S Curve Equation'!$B$12)*'S Curve Equation'!$B$10))+'S Curve Equation'!$B$13)*'S Curve Equation'!$B$14</f>
        <v>2.0132323169332832E-3</v>
      </c>
      <c r="AF170" s="28">
        <f>(1/(1+EXP(('S Curve Equation'!$B$11-AF125*'S Curve Equation'!$B$12)*'S Curve Equation'!$B$10))+'S Curve Equation'!$B$13)*'S Curve Equation'!$B$14</f>
        <v>1.9045641328543474E-3</v>
      </c>
    </row>
    <row r="171" spans="1:32" x14ac:dyDescent="0.2">
      <c r="A171" s="6" t="s">
        <v>49</v>
      </c>
      <c r="B171" s="28">
        <f>(1/(1+EXP(('S Curve Equation'!$B$11-B126*'S Curve Equation'!$B$12)*'S Curve Equation'!$B$10))+'S Curve Equation'!$B$13)*'S Curve Equation'!$B$14</f>
        <v>1.2944983818770225E-2</v>
      </c>
      <c r="C171" s="28">
        <f>(1/(1+EXP(('S Curve Equation'!$B$11-C126*'S Curve Equation'!$B$12)*'S Curve Equation'!$B$10))+'S Curve Equation'!$B$13)*'S Curve Equation'!$B$14</f>
        <v>1.243387193328914E-2</v>
      </c>
      <c r="D171" s="28">
        <f>(1/(1+EXP(('S Curve Equation'!$B$11-D126*'S Curve Equation'!$B$12)*'S Curve Equation'!$B$10))+'S Curve Equation'!$B$13)*'S Curve Equation'!$B$14</f>
        <v>1.2109513402529084E-2</v>
      </c>
      <c r="E171" s="28">
        <f>(1/(1+EXP(('S Curve Equation'!$B$11-E126*'S Curve Equation'!$B$12)*'S Curve Equation'!$B$10))+'S Curve Equation'!$B$13)*'S Curve Equation'!$B$14</f>
        <v>1.178445650138283E-2</v>
      </c>
      <c r="F171" s="28">
        <f>(1/(1+EXP(('S Curve Equation'!$B$11-F126*'S Curve Equation'!$B$12)*'S Curve Equation'!$B$10))+'S Curve Equation'!$B$13)*'S Curve Equation'!$B$14</f>
        <v>1.1419978146974232E-2</v>
      </c>
      <c r="G171" s="28">
        <f>(1/(1+EXP(('S Curve Equation'!$B$11-G126*'S Curve Equation'!$B$12)*'S Curve Equation'!$B$10))+'S Curve Equation'!$B$13)*'S Curve Equation'!$B$14</f>
        <v>1.1025853013940818E-2</v>
      </c>
      <c r="H171" s="28">
        <f>(1/(1+EXP(('S Curve Equation'!$B$11-H126*'S Curve Equation'!$B$12)*'S Curve Equation'!$B$10))+'S Curve Equation'!$B$13)*'S Curve Equation'!$B$14</f>
        <v>1.062482468342796E-2</v>
      </c>
      <c r="I171" s="28">
        <f>(1/(1+EXP(('S Curve Equation'!$B$11-I126*'S Curve Equation'!$B$12)*'S Curve Equation'!$B$10))+'S Curve Equation'!$B$13)*'S Curve Equation'!$B$14</f>
        <v>1.0132560090024034E-2</v>
      </c>
      <c r="J171" s="28">
        <f>(1/(1+EXP(('S Curve Equation'!$B$11-J126*'S Curve Equation'!$B$12)*'S Curve Equation'!$B$10))+'S Curve Equation'!$B$13)*'S Curve Equation'!$B$14</f>
        <v>9.6581273470560079E-3</v>
      </c>
      <c r="K171" s="28">
        <f>(1/(1+EXP(('S Curve Equation'!$B$11-K126*'S Curve Equation'!$B$12)*'S Curve Equation'!$B$10))+'S Curve Equation'!$B$13)*'S Curve Equation'!$B$14</f>
        <v>9.3385472747992727E-3</v>
      </c>
      <c r="L171" s="28">
        <f>(1/(1+EXP(('S Curve Equation'!$B$11-L126*'S Curve Equation'!$B$12)*'S Curve Equation'!$B$10))+'S Curve Equation'!$B$13)*'S Curve Equation'!$B$14</f>
        <v>9.0498921429635337E-3</v>
      </c>
      <c r="M171" s="28">
        <f>(1/(1+EXP(('S Curve Equation'!$B$11-M126*'S Curve Equation'!$B$12)*'S Curve Equation'!$B$10))+'S Curve Equation'!$B$13)*'S Curve Equation'!$B$14</f>
        <v>8.7065515483956916E-3</v>
      </c>
      <c r="N171" s="28">
        <f>(1/(1+EXP(('S Curve Equation'!$B$11-N126*'S Curve Equation'!$B$12)*'S Curve Equation'!$B$10))+'S Curve Equation'!$B$13)*'S Curve Equation'!$B$14</f>
        <v>8.371977012028407E-3</v>
      </c>
      <c r="O171" s="28">
        <f>(1/(1+EXP(('S Curve Equation'!$B$11-O126*'S Curve Equation'!$B$12)*'S Curve Equation'!$B$10))+'S Curve Equation'!$B$13)*'S Curve Equation'!$B$14</f>
        <v>8.0458849821799846E-3</v>
      </c>
      <c r="P171" s="28">
        <f>(1/(1+EXP(('S Curve Equation'!$B$11-P126*'S Curve Equation'!$B$12)*'S Curve Equation'!$B$10))+'S Curve Equation'!$B$13)*'S Curve Equation'!$B$14</f>
        <v>7.7280027934583289E-3</v>
      </c>
      <c r="Q171" s="28">
        <f>(1/(1+EXP(('S Curve Equation'!$B$11-Q126*'S Curve Equation'!$B$12)*'S Curve Equation'!$B$10))+'S Curve Equation'!$B$13)*'S Curve Equation'!$B$14</f>
        <v>7.4180681896097063E-3</v>
      </c>
      <c r="R171" s="28">
        <f>(1/(1+EXP(('S Curve Equation'!$B$11-R126*'S Curve Equation'!$B$12)*'S Curve Equation'!$B$10))+'S Curve Equation'!$B$13)*'S Curve Equation'!$B$14</f>
        <v>7.1158288695979521E-3</v>
      </c>
      <c r="S171" s="28">
        <f>(1/(1+EXP(('S Curve Equation'!$B$11-S126*'S Curve Equation'!$B$12)*'S Curve Equation'!$B$10))+'S Curve Equation'!$B$13)*'S Curve Equation'!$B$14</f>
        <v>6.8210420556845753E-3</v>
      </c>
      <c r="T171" s="28">
        <f>(1/(1+EXP(('S Curve Equation'!$B$11-T126*'S Curve Equation'!$B$12)*'S Curve Equation'!$B$10))+'S Curve Equation'!$B$13)*'S Curve Equation'!$B$14</f>
        <v>6.5334740823515276E-3</v>
      </c>
      <c r="U171" s="28">
        <f>(1/(1+EXP(('S Curve Equation'!$B$11-U126*'S Curve Equation'!$B$12)*'S Curve Equation'!$B$10))+'S Curve Equation'!$B$13)*'S Curve Equation'!$B$14</f>
        <v>6.2529000049707378E-3</v>
      </c>
      <c r="V171" s="28">
        <f>(1/(1+EXP(('S Curve Equation'!$B$11-V126*'S Curve Equation'!$B$12)*'S Curve Equation'!$B$10))+'S Curve Equation'!$B$13)*'S Curve Equation'!$B$14</f>
        <v>5.9791032271876345E-3</v>
      </c>
      <c r="W171" s="28">
        <f>(1/(1+EXP(('S Curve Equation'!$B$11-W126*'S Curve Equation'!$B$12)*'S Curve Equation'!$B$10))+'S Curve Equation'!$B$13)*'S Curve Equation'!$B$14</f>
        <v>5.711875146043521E-3</v>
      </c>
      <c r="X171" s="28">
        <f>(1/(1+EXP(('S Curve Equation'!$B$11-X126*'S Curve Equation'!$B$12)*'S Curve Equation'!$B$10))+'S Curve Equation'!$B$13)*'S Curve Equation'!$B$14</f>
        <v>5.4510148139155145E-3</v>
      </c>
      <c r="Y171" s="28">
        <f>(1/(1+EXP(('S Curve Equation'!$B$11-Y126*'S Curve Equation'!$B$12)*'S Curve Equation'!$B$10))+'S Curve Equation'!$B$13)*'S Curve Equation'!$B$14</f>
        <v>5.1963286164038959E-3</v>
      </c>
      <c r="Z171" s="28">
        <f>(1/(1+EXP(('S Curve Equation'!$B$11-Z126*'S Curve Equation'!$B$12)*'S Curve Equation'!$B$10))+'S Curve Equation'!$B$13)*'S Curve Equation'!$B$14</f>
        <v>4.9476299653457489E-3</v>
      </c>
      <c r="AA171" s="28">
        <f>(1/(1+EXP(('S Curve Equation'!$B$11-AA126*'S Curve Equation'!$B$12)*'S Curve Equation'!$B$10))+'S Curve Equation'!$B$13)*'S Curve Equation'!$B$14</f>
        <v>4.7047390061781477E-3</v>
      </c>
      <c r="AB171" s="28">
        <f>(1/(1+EXP(('S Curve Equation'!$B$11-AB126*'S Curve Equation'!$B$12)*'S Curve Equation'!$B$10))+'S Curve Equation'!$B$13)*'S Curve Equation'!$B$14</f>
        <v>4.4674823389175737E-3</v>
      </c>
      <c r="AC171" s="28">
        <f>(1/(1+EXP(('S Curve Equation'!$B$11-AC126*'S Curve Equation'!$B$12)*'S Curve Equation'!$B$10))+'S Curve Equation'!$B$13)*'S Curve Equation'!$B$14</f>
        <v>4.2356927520621965E-3</v>
      </c>
      <c r="AD171" s="28">
        <f>(1/(1+EXP(('S Curve Equation'!$B$11-AD126*'S Curve Equation'!$B$12)*'S Curve Equation'!$B$10))+'S Curve Equation'!$B$13)*'S Curve Equation'!$B$14</f>
        <v>4.009208968762154E-3</v>
      </c>
      <c r="AE171" s="28">
        <f>(1/(1+EXP(('S Curve Equation'!$B$11-AE126*'S Curve Equation'!$B$12)*'S Curve Equation'!$B$10))+'S Curve Equation'!$B$13)*'S Curve Equation'!$B$14</f>
        <v>3.7878754046374837E-3</v>
      </c>
      <c r="AF171" s="28">
        <f>(1/(1+EXP(('S Curve Equation'!$B$11-AF126*'S Curve Equation'!$B$12)*'S Curve Equation'!$B$10))+'S Curve Equation'!$B$13)*'S Curve Equation'!$B$14</f>
        <v>3.5715419366584393E-3</v>
      </c>
    </row>
    <row r="172" spans="1:32" x14ac:dyDescent="0.2">
      <c r="A172" s="6" t="s">
        <v>50</v>
      </c>
      <c r="B172" s="28">
        <f>(1/(1+EXP(('S Curve Equation'!$B$11-B127*'S Curve Equation'!$B$12)*'S Curve Equation'!$B$10))+'S Curve Equation'!$B$13)*'S Curve Equation'!$B$14</f>
        <v>5.5226824457593618E-3</v>
      </c>
      <c r="C172" s="28">
        <f>(1/(1+EXP(('S Curve Equation'!$B$11-C127*'S Curve Equation'!$B$12)*'S Curve Equation'!$B$10))+'S Curve Equation'!$B$13)*'S Curve Equation'!$B$14</f>
        <v>5.336195470480482E-3</v>
      </c>
      <c r="D172" s="28">
        <f>(1/(1+EXP(('S Curve Equation'!$B$11-D127*'S Curve Equation'!$B$12)*'S Curve Equation'!$B$10))+'S Curve Equation'!$B$13)*'S Curve Equation'!$B$14</f>
        <v>5.2168839382814884E-3</v>
      </c>
      <c r="E172" s="28">
        <f>(1/(1+EXP(('S Curve Equation'!$B$11-E127*'S Curve Equation'!$B$12)*'S Curve Equation'!$B$10))+'S Curve Equation'!$B$13)*'S Curve Equation'!$B$14</f>
        <v>5.0965453151176473E-3</v>
      </c>
      <c r="F172" s="28">
        <f>(1/(1+EXP(('S Curve Equation'!$B$11-F127*'S Curve Equation'!$B$12)*'S Curve Equation'!$B$10))+'S Curve Equation'!$B$13)*'S Curve Equation'!$B$14</f>
        <v>4.9606750381336216E-3</v>
      </c>
      <c r="G172" s="28">
        <f>(1/(1+EXP(('S Curve Equation'!$B$11-G127*'S Curve Equation'!$B$12)*'S Curve Equation'!$B$10))+'S Curve Equation'!$B$13)*'S Curve Equation'!$B$14</f>
        <v>4.8126105482841318E-3</v>
      </c>
      <c r="H172" s="28">
        <f>(1/(1+EXP(('S Curve Equation'!$B$11-H127*'S Curve Equation'!$B$12)*'S Curve Equation'!$B$10))+'S Curve Equation'!$B$13)*'S Curve Equation'!$B$14</f>
        <v>4.6607018805149393E-3</v>
      </c>
      <c r="I172" s="28">
        <f>(1/(1+EXP(('S Curve Equation'!$B$11-I127*'S Curve Equation'!$B$12)*'S Curve Equation'!$B$10))+'S Curve Equation'!$B$13)*'S Curve Equation'!$B$14</f>
        <v>4.4724564868273758E-3</v>
      </c>
      <c r="J172" s="28">
        <f>(1/(1+EXP(('S Curve Equation'!$B$11-J127*'S Curve Equation'!$B$12)*'S Curve Equation'!$B$10))+'S Curve Equation'!$B$13)*'S Curve Equation'!$B$14</f>
        <v>4.289116815353349E-3</v>
      </c>
      <c r="K172" s="28">
        <f>(1/(1+EXP(('S Curve Equation'!$B$11-K127*'S Curve Equation'!$B$12)*'S Curve Equation'!$B$10))+'S Curve Equation'!$B$13)*'S Curve Equation'!$B$14</f>
        <v>4.1645268177602328E-3</v>
      </c>
      <c r="L172" s="28">
        <f>(1/(1+EXP(('S Curve Equation'!$B$11-L127*'S Curve Equation'!$B$12)*'S Curve Equation'!$B$10))+'S Curve Equation'!$B$13)*'S Curve Equation'!$B$14</f>
        <v>4.0512177103533579E-3</v>
      </c>
      <c r="M172" s="28">
        <f>(1/(1+EXP(('S Curve Equation'!$B$11-M127*'S Curve Equation'!$B$12)*'S Curve Equation'!$B$10))+'S Curve Equation'!$B$13)*'S Curve Equation'!$B$14</f>
        <v>3.9154611971928162E-3</v>
      </c>
      <c r="N172" s="28">
        <f>(1/(1+EXP(('S Curve Equation'!$B$11-N127*'S Curve Equation'!$B$12)*'S Curve Equation'!$B$10))+'S Curve Equation'!$B$13)*'S Curve Equation'!$B$14</f>
        <v>3.7821200683219873E-3</v>
      </c>
      <c r="O172" s="28">
        <f>(1/(1+EXP(('S Curve Equation'!$B$11-O127*'S Curve Equation'!$B$12)*'S Curve Equation'!$B$10))+'S Curve Equation'!$B$13)*'S Curve Equation'!$B$14</f>
        <v>3.6511356572742322E-3</v>
      </c>
      <c r="P172" s="28">
        <f>(1/(1+EXP(('S Curve Equation'!$B$11-P127*'S Curve Equation'!$B$12)*'S Curve Equation'!$B$10))+'S Curve Equation'!$B$13)*'S Curve Equation'!$B$14</f>
        <v>3.522451073474799E-3</v>
      </c>
      <c r="Q172" s="28">
        <f>(1/(1+EXP(('S Curve Equation'!$B$11-Q127*'S Curve Equation'!$B$12)*'S Curve Equation'!$B$10))+'S Curve Equation'!$B$13)*'S Curve Equation'!$B$14</f>
        <v>3.3960111384865148E-3</v>
      </c>
      <c r="R172" s="28">
        <f>(1/(1+EXP(('S Curve Equation'!$B$11-R127*'S Curve Equation'!$B$12)*'S Curve Equation'!$B$10))+'S Curve Equation'!$B$13)*'S Curve Equation'!$B$14</f>
        <v>3.2717623248855808E-3</v>
      </c>
      <c r="S172" s="28">
        <f>(1/(1+EXP(('S Curve Equation'!$B$11-S127*'S Curve Equation'!$B$12)*'S Curve Equation'!$B$10))+'S Curve Equation'!$B$13)*'S Curve Equation'!$B$14</f>
        <v>3.1496526976448943E-3</v>
      </c>
      <c r="T172" s="28">
        <f>(1/(1+EXP(('S Curve Equation'!$B$11-T127*'S Curve Equation'!$B$12)*'S Curve Equation'!$B$10))+'S Curve Equation'!$B$13)*'S Curve Equation'!$B$14</f>
        <v>3.0296318579100868E-3</v>
      </c>
      <c r="U172" s="28">
        <f>(1/(1+EXP(('S Curve Equation'!$B$11-U127*'S Curve Equation'!$B$12)*'S Curve Equation'!$B$10))+'S Curve Equation'!$B$13)*'S Curve Equation'!$B$14</f>
        <v>2.9116508890578464E-3</v>
      </c>
      <c r="V172" s="28">
        <f>(1/(1+EXP(('S Curve Equation'!$B$11-V127*'S Curve Equation'!$B$12)*'S Curve Equation'!$B$10))+'S Curve Equation'!$B$13)*'S Curve Equation'!$B$14</f>
        <v>2.7956623049324929E-3</v>
      </c>
      <c r="W172" s="28">
        <f>(1/(1+EXP(('S Curve Equation'!$B$11-W127*'S Curve Equation'!$B$12)*'S Curve Equation'!$B$10))+'S Curve Equation'!$B$13)*'S Curve Equation'!$B$14</f>
        <v>2.6816200001621273E-3</v>
      </c>
      <c r="X172" s="28">
        <f>(1/(1+EXP(('S Curve Equation'!$B$11-X127*'S Curve Equation'!$B$12)*'S Curve Equation'!$B$10))+'S Curve Equation'!$B$13)*'S Curve Equation'!$B$14</f>
        <v>2.5694792024599524E-3</v>
      </c>
      <c r="Y172" s="28">
        <f>(1/(1+EXP(('S Curve Equation'!$B$11-Y127*'S Curve Equation'!$B$12)*'S Curve Equation'!$B$10))+'S Curve Equation'!$B$13)*'S Curve Equation'!$B$14</f>
        <v>2.4591964268218698E-3</v>
      </c>
      <c r="Z172" s="28">
        <f>(1/(1+EXP(('S Curve Equation'!$B$11-Z127*'S Curve Equation'!$B$12)*'S Curve Equation'!$B$10))+'S Curve Equation'!$B$13)*'S Curve Equation'!$B$14</f>
        <v>2.3507294315352652E-3</v>
      </c>
      <c r="AA172" s="28">
        <f>(1/(1+EXP(('S Curve Equation'!$B$11-AA127*'S Curve Equation'!$B$12)*'S Curve Equation'!$B$10))+'S Curve Equation'!$B$13)*'S Curve Equation'!$B$14</f>
        <v>2.2440371759185514E-3</v>
      </c>
      <c r="AB172" s="28">
        <f>(1/(1+EXP(('S Curve Equation'!$B$11-AB127*'S Curve Equation'!$B$12)*'S Curve Equation'!$B$10))+'S Curve Equation'!$B$13)*'S Curve Equation'!$B$14</f>
        <v>2.1390797797145819E-3</v>
      </c>
      <c r="AC172" s="28">
        <f>(1/(1+EXP(('S Curve Equation'!$B$11-AC127*'S Curve Equation'!$B$12)*'S Curve Equation'!$B$10))+'S Curve Equation'!$B$13)*'S Curve Equation'!$B$14</f>
        <v>2.0358184840652809E-3</v>
      </c>
      <c r="AD172" s="28">
        <f>(1/(1+EXP(('S Curve Equation'!$B$11-AD127*'S Curve Equation'!$B$12)*'S Curve Equation'!$B$10))+'S Curve Equation'!$B$13)*'S Curve Equation'!$B$14</f>
        <v>1.93421561399809E-3</v>
      </c>
      <c r="AE172" s="28">
        <f>(1/(1+EXP(('S Curve Equation'!$B$11-AE127*'S Curve Equation'!$B$12)*'S Curve Equation'!$B$10))+'S Curve Equation'!$B$13)*'S Curve Equation'!$B$14</f>
        <v>1.8342345423581095E-3</v>
      </c>
      <c r="AF172" s="28">
        <f>(1/(1+EXP(('S Curve Equation'!$B$11-AF127*'S Curve Equation'!$B$12)*'S Curve Equation'!$B$10))+'S Curve Equation'!$B$13)*'S Curve Equation'!$B$14</f>
        <v>1.7358396551232886E-3</v>
      </c>
    </row>
    <row r="173" spans="1:32" x14ac:dyDescent="0.2">
      <c r="A173" s="6" t="s">
        <v>51</v>
      </c>
      <c r="B173" s="28">
        <f>(1/(1+EXP(('S Curve Equation'!$B$11-B128*'S Curve Equation'!$B$12)*'S Curve Equation'!$B$10))+'S Curve Equation'!$B$13)*'S Curve Equation'!$B$14</f>
        <v>5.4784514243973754E-3</v>
      </c>
      <c r="C173" s="28">
        <f>(1/(1+EXP(('S Curve Equation'!$B$11-C128*'S Curve Equation'!$B$12)*'S Curve Equation'!$B$10))+'S Curve Equation'!$B$13)*'S Curve Equation'!$B$14</f>
        <v>5.2936749669130504E-3</v>
      </c>
      <c r="D173" s="28">
        <f>(1/(1+EXP(('S Curve Equation'!$B$11-D128*'S Curve Equation'!$B$12)*'S Curve Equation'!$B$10))+'S Curve Equation'!$B$13)*'S Curve Equation'!$B$14</f>
        <v>5.1754507869097317E-3</v>
      </c>
      <c r="E173" s="28">
        <f>(1/(1+EXP(('S Curve Equation'!$B$11-E128*'S Curve Equation'!$B$12)*'S Curve Equation'!$B$10))+'S Curve Equation'!$B$13)*'S Curve Equation'!$B$14</f>
        <v>5.0562032834085835E-3</v>
      </c>
      <c r="F173" s="28">
        <f>(1/(1+EXP(('S Curve Equation'!$B$11-F128*'S Curve Equation'!$B$12)*'S Curve Equation'!$B$10))+'S Curve Equation'!$B$13)*'S Curve Equation'!$B$14</f>
        <v>4.9215581462519658E-3</v>
      </c>
      <c r="G173" s="28">
        <f>(1/(1+EXP(('S Curve Equation'!$B$11-G128*'S Curve Equation'!$B$12)*'S Curve Equation'!$B$10))+'S Curve Equation'!$B$13)*'S Curve Equation'!$B$14</f>
        <v>4.7748204579688078E-3</v>
      </c>
      <c r="H173" s="28">
        <f>(1/(1+EXP(('S Curve Equation'!$B$11-H128*'S Curve Equation'!$B$12)*'S Curve Equation'!$B$10))+'S Curve Equation'!$B$13)*'S Curve Equation'!$B$14</f>
        <v>4.6242639632034831E-3</v>
      </c>
      <c r="I173" s="28">
        <f>(1/(1+EXP(('S Curve Equation'!$B$11-I128*'S Curve Equation'!$B$12)*'S Curve Equation'!$B$10))+'S Curve Equation'!$B$13)*'S Curve Equation'!$B$14</f>
        <v>4.4376812906512615E-3</v>
      </c>
      <c r="J173" s="28">
        <f>(1/(1+EXP(('S Curve Equation'!$B$11-J128*'S Curve Equation'!$B$12)*'S Curve Equation'!$B$10))+'S Curve Equation'!$B$13)*'S Curve Equation'!$B$14</f>
        <v>4.2559471293743909E-3</v>
      </c>
      <c r="K173" s="28">
        <f>(1/(1+EXP(('S Curve Equation'!$B$11-K128*'S Curve Equation'!$B$12)*'S Curve Equation'!$B$10))+'S Curve Equation'!$B$13)*'S Curve Equation'!$B$14</f>
        <v>4.1324402646015701E-3</v>
      </c>
      <c r="L173" s="28">
        <f>(1/(1+EXP(('S Curve Equation'!$B$11-L128*'S Curve Equation'!$B$12)*'S Curve Equation'!$B$10))+'S Curve Equation'!$B$13)*'S Curve Equation'!$B$14</f>
        <v>4.020110610655935E-3</v>
      </c>
      <c r="M173" s="28">
        <f>(1/(1+EXP(('S Curve Equation'!$B$11-M128*'S Curve Equation'!$B$12)*'S Curve Equation'!$B$10))+'S Curve Equation'!$B$13)*'S Curve Equation'!$B$14</f>
        <v>3.8855204927953409E-3</v>
      </c>
      <c r="N173" s="28">
        <f>(1/(1+EXP(('S Curve Equation'!$B$11-N128*'S Curve Equation'!$B$12)*'S Curve Equation'!$B$10))+'S Curve Equation'!$B$13)*'S Curve Equation'!$B$14</f>
        <v>3.7533174096496648E-3</v>
      </c>
      <c r="O173" s="28">
        <f>(1/(1+EXP(('S Curve Equation'!$B$11-O128*'S Curve Equation'!$B$12)*'S Curve Equation'!$B$10))+'S Curve Equation'!$B$13)*'S Curve Equation'!$B$14</f>
        <v>3.6234435305772849E-3</v>
      </c>
      <c r="P173" s="28">
        <f>(1/(1+EXP(('S Curve Equation'!$B$11-P128*'S Curve Equation'!$B$12)*'S Curve Equation'!$B$10))+'S Curve Equation'!$B$13)*'S Curve Equation'!$B$14</f>
        <v>3.4958427717882204E-3</v>
      </c>
      <c r="Q173" s="28">
        <f>(1/(1+EXP(('S Curve Equation'!$B$11-Q128*'S Curve Equation'!$B$12)*'S Curve Equation'!$B$10))+'S Curve Equation'!$B$13)*'S Curve Equation'!$B$14</f>
        <v>3.3704607337476842E-3</v>
      </c>
      <c r="R173" s="28">
        <f>(1/(1+EXP(('S Curve Equation'!$B$11-R128*'S Curve Equation'!$B$12)*'S Curve Equation'!$B$10))+'S Curve Equation'!$B$13)*'S Curve Equation'!$B$14</f>
        <v>3.2472446411577903E-3</v>
      </c>
      <c r="S173" s="28">
        <f>(1/(1+EXP(('S Curve Equation'!$B$11-S128*'S Curve Equation'!$B$12)*'S Curve Equation'!$B$10))+'S Curve Equation'!$B$13)*'S Curve Equation'!$B$14</f>
        <v>3.1261432853976726E-3</v>
      </c>
      <c r="T173" s="28">
        <f>(1/(1+EXP(('S Curve Equation'!$B$11-T128*'S Curve Equation'!$B$12)*'S Curve Equation'!$B$10))+'S Curve Equation'!$B$13)*'S Curve Equation'!$B$14</f>
        <v>3.007106969309171E-3</v>
      </c>
      <c r="U173" s="28">
        <f>(1/(1+EXP(('S Curve Equation'!$B$11-U128*'S Curve Equation'!$B$12)*'S Curve Equation'!$B$10))+'S Curve Equation'!$B$13)*'S Curve Equation'!$B$14</f>
        <v>2.8900874542204949E-3</v>
      </c>
      <c r="V173" s="28">
        <f>(1/(1+EXP(('S Curve Equation'!$B$11-V128*'S Curve Equation'!$B$12)*'S Curve Equation'!$B$10))+'S Curve Equation'!$B$13)*'S Curve Equation'!$B$14</f>
        <v>2.7750379091054491E-3</v>
      </c>
      <c r="W173" s="28">
        <f>(1/(1+EXP(('S Curve Equation'!$B$11-W128*'S Curve Equation'!$B$12)*'S Curve Equation'!$B$10))+'S Curve Equation'!$B$13)*'S Curve Equation'!$B$14</f>
        <v>2.6619128617820869E-3</v>
      </c>
      <c r="X173" s="28">
        <f>(1/(1+EXP(('S Curve Equation'!$B$11-X128*'S Curve Equation'!$B$12)*'S Curve Equation'!$B$10))+'S Curve Equation'!$B$13)*'S Curve Equation'!$B$14</f>
        <v>2.5506681520581173E-3</v>
      </c>
      <c r="Y173" s="28">
        <f>(1/(1+EXP(('S Curve Equation'!$B$11-Y128*'S Curve Equation'!$B$12)*'S Curve Equation'!$B$10))+'S Curve Equation'!$B$13)*'S Curve Equation'!$B$14</f>
        <v>2.4412608867359466E-3</v>
      </c>
      <c r="Z173" s="28">
        <f>(1/(1+EXP(('S Curve Equation'!$B$11-Z128*'S Curve Equation'!$B$12)*'S Curve Equation'!$B$10))+'S Curve Equation'!$B$13)*'S Curve Equation'!$B$14</f>
        <v>2.3336493963942149E-3</v>
      </c>
      <c r="AA173" s="28">
        <f>(1/(1+EXP(('S Curve Equation'!$B$11-AA128*'S Curve Equation'!$B$12)*'S Curve Equation'!$B$10))+'S Curve Equation'!$B$13)*'S Curve Equation'!$B$14</f>
        <v>2.2277931938669208E-3</v>
      </c>
      <c r="AB173" s="28">
        <f>(1/(1+EXP(('S Curve Equation'!$B$11-AB128*'S Curve Equation'!$B$12)*'S Curve Equation'!$B$10))+'S Curve Equation'!$B$13)*'S Curve Equation'!$B$14</f>
        <v>2.1236529343449054E-3</v>
      </c>
      <c r="AC173" s="28">
        <f>(1/(1+EXP(('S Curve Equation'!$B$11-AC128*'S Curve Equation'!$B$12)*'S Curve Equation'!$B$10))+'S Curve Equation'!$B$13)*'S Curve Equation'!$B$14</f>
        <v>2.0211903770283421E-3</v>
      </c>
      <c r="AD173" s="28">
        <f>(1/(1+EXP(('S Curve Equation'!$B$11-AD128*'S Curve Equation'!$B$12)*'S Curve Equation'!$B$10))+'S Curve Equation'!$B$13)*'S Curve Equation'!$B$14</f>
        <v>1.9203683482626134E-3</v>
      </c>
      <c r="AE173" s="28">
        <f>(1/(1+EXP(('S Curve Equation'!$B$11-AE128*'S Curve Equation'!$B$12)*'S Curve Equation'!$B$10))+'S Curve Equation'!$B$13)*'S Curve Equation'!$B$14</f>
        <v>1.8211507060923796E-3</v>
      </c>
      <c r="AF173" s="28">
        <f>(1/(1+EXP(('S Curve Equation'!$B$11-AF128*'S Curve Equation'!$B$12)*'S Curve Equation'!$B$10))+'S Curve Equation'!$B$13)*'S Curve Equation'!$B$14</f>
        <v>1.7235023061727488E-3</v>
      </c>
    </row>
    <row r="174" spans="1:32" x14ac:dyDescent="0.2">
      <c r="A174" s="6" t="s">
        <v>52</v>
      </c>
      <c r="B174" s="28">
        <f>(1/(1+EXP(('S Curve Equation'!$B$11-B129*'S Curve Equation'!$B$12)*'S Curve Equation'!$B$10))+'S Curve Equation'!$B$13)*'S Curve Equation'!$B$14</f>
        <v>1.1957908163265306E-2</v>
      </c>
      <c r="C174" s="28">
        <f>(1/(1+EXP(('S Curve Equation'!$B$11-C129*'S Curve Equation'!$B$12)*'S Curve Equation'!$B$10))+'S Curve Equation'!$B$13)*'S Curve Equation'!$B$14</f>
        <v>1.149378680687803E-2</v>
      </c>
      <c r="D174" s="28">
        <f>(1/(1+EXP(('S Curve Equation'!$B$11-D129*'S Curve Equation'!$B$12)*'S Curve Equation'!$B$10))+'S Curve Equation'!$B$13)*'S Curve Equation'!$B$14</f>
        <v>1.1198981156933727E-2</v>
      </c>
      <c r="E174" s="28">
        <f>(1/(1+EXP(('S Curve Equation'!$B$11-E129*'S Curve Equation'!$B$12)*'S Curve Equation'!$B$10))+'S Curve Equation'!$B$13)*'S Curve Equation'!$B$14</f>
        <v>1.0903328041442586E-2</v>
      </c>
      <c r="F174" s="28">
        <f>(1/(1+EXP(('S Curve Equation'!$B$11-F129*'S Curve Equation'!$B$12)*'S Curve Equation'!$B$10))+'S Curve Equation'!$B$13)*'S Curve Equation'!$B$14</f>
        <v>1.0571561873317783E-2</v>
      </c>
      <c r="G174" s="28">
        <f>(1/(1+EXP(('S Curve Equation'!$B$11-G129*'S Curve Equation'!$B$12)*'S Curve Equation'!$B$10))+'S Curve Equation'!$B$13)*'S Curve Equation'!$B$14</f>
        <v>1.0212497698267067E-2</v>
      </c>
      <c r="H174" s="28">
        <f>(1/(1+EXP(('S Curve Equation'!$B$11-H129*'S Curve Equation'!$B$12)*'S Curve Equation'!$B$10))+'S Curve Equation'!$B$13)*'S Curve Equation'!$B$14</f>
        <v>9.8468049610176498E-3</v>
      </c>
      <c r="I174" s="28">
        <f>(1/(1+EXP(('S Curve Equation'!$B$11-I129*'S Curve Equation'!$B$12)*'S Curve Equation'!$B$10))+'S Curve Equation'!$B$13)*'S Curve Equation'!$B$14</f>
        <v>9.3974363072787566E-3</v>
      </c>
      <c r="J174" s="28">
        <f>(1/(1+EXP(('S Curve Equation'!$B$11-J129*'S Curve Equation'!$B$12)*'S Curve Equation'!$B$10))+'S Curve Equation'!$B$13)*'S Curve Equation'!$B$14</f>
        <v>8.9638341480918846E-3</v>
      </c>
      <c r="K174" s="28">
        <f>(1/(1+EXP(('S Curve Equation'!$B$11-K129*'S Curve Equation'!$B$12)*'S Curve Equation'!$B$10))+'S Curve Equation'!$B$13)*'S Curve Equation'!$B$14</f>
        <v>8.6714681369619209E-3</v>
      </c>
      <c r="L174" s="28">
        <f>(1/(1+EXP(('S Curve Equation'!$B$11-L129*'S Curve Equation'!$B$12)*'S Curve Equation'!$B$10))+'S Curve Equation'!$B$13)*'S Curve Equation'!$B$14</f>
        <v>8.4071892519612008E-3</v>
      </c>
      <c r="M174" s="28">
        <f>(1/(1+EXP(('S Curve Equation'!$B$11-M129*'S Curve Equation'!$B$12)*'S Curve Equation'!$B$10))+'S Curve Equation'!$B$13)*'S Curve Equation'!$B$14</f>
        <v>8.0925858669736121E-3</v>
      </c>
      <c r="N174" s="28">
        <f>(1/(1+EXP(('S Curve Equation'!$B$11-N129*'S Curve Equation'!$B$12)*'S Curve Equation'!$B$10))+'S Curve Equation'!$B$13)*'S Curve Equation'!$B$14</f>
        <v>7.7857411621765748E-3</v>
      </c>
      <c r="O174" s="28">
        <f>(1/(1+EXP(('S Curve Equation'!$B$11-O129*'S Curve Equation'!$B$12)*'S Curve Equation'!$B$10))+'S Curve Equation'!$B$13)*'S Curve Equation'!$B$14</f>
        <v>7.4864109512261167E-3</v>
      </c>
      <c r="P174" s="28">
        <f>(1/(1+EXP(('S Curve Equation'!$B$11-P129*'S Curve Equation'!$B$12)*'S Curve Equation'!$B$10))+'S Curve Equation'!$B$13)*'S Curve Equation'!$B$14</f>
        <v>7.1943602150137242E-3</v>
      </c>
      <c r="Q174" s="28">
        <f>(1/(1+EXP(('S Curve Equation'!$B$11-Q129*'S Curve Equation'!$B$12)*'S Curve Equation'!$B$10))+'S Curve Equation'!$B$13)*'S Curve Equation'!$B$14</f>
        <v>6.9093627071188388E-3</v>
      </c>
      <c r="R174" s="28">
        <f>(1/(1+EXP(('S Curve Equation'!$B$11-R129*'S Curve Equation'!$B$12)*'S Curve Equation'!$B$10))+'S Curve Equation'!$B$13)*'S Curve Equation'!$B$14</f>
        <v>6.6312005782008156E-3</v>
      </c>
      <c r="S174" s="28">
        <f>(1/(1+EXP(('S Curve Equation'!$B$11-S129*'S Curve Equation'!$B$12)*'S Curve Equation'!$B$10))+'S Curve Equation'!$B$13)*'S Curve Equation'!$B$14</f>
        <v>6.3596640183373517E-3</v>
      </c>
      <c r="T174" s="28">
        <f>(1/(1+EXP(('S Curve Equation'!$B$11-T129*'S Curve Equation'!$B$12)*'S Curve Equation'!$B$10))+'S Curve Equation'!$B$13)*'S Curve Equation'!$B$14</f>
        <v>6.0945509163738082E-3</v>
      </c>
      <c r="U174" s="28">
        <f>(1/(1+EXP(('S Curve Equation'!$B$11-U129*'S Curve Equation'!$B$12)*'S Curve Equation'!$B$10))+'S Curve Equation'!$B$13)*'S Curve Equation'!$B$14</f>
        <v>5.8356665353981006E-3</v>
      </c>
      <c r="V174" s="28">
        <f>(1/(1+EXP(('S Curve Equation'!$B$11-V129*'S Curve Equation'!$B$12)*'S Curve Equation'!$B$10))+'S Curve Equation'!$B$13)*'S Curve Equation'!$B$14</f>
        <v>5.5828232035064502E-3</v>
      </c>
      <c r="W174" s="28">
        <f>(1/(1+EXP(('S Curve Equation'!$B$11-W129*'S Curve Equation'!$B$12)*'S Curve Equation'!$B$10))+'S Curve Equation'!$B$13)*'S Curve Equation'!$B$14</f>
        <v>5.3358400190715782E-3</v>
      </c>
      <c r="X174" s="28">
        <f>(1/(1+EXP(('S Curve Equation'!$B$11-X129*'S Curve Equation'!$B$12)*'S Curve Equation'!$B$10))+'S Curve Equation'!$B$13)*'S Curve Equation'!$B$14</f>
        <v>5.0945425697684656E-3</v>
      </c>
      <c r="Y174" s="28">
        <f>(1/(1+EXP(('S Curve Equation'!$B$11-Y129*'S Curve Equation'!$B$12)*'S Curve Equation'!$B$10))+'S Curve Equation'!$B$13)*'S Curve Equation'!$B$14</f>
        <v>4.8587626646538372E-3</v>
      </c>
      <c r="Z174" s="28">
        <f>(1/(1+EXP(('S Curve Equation'!$B$11-Z129*'S Curve Equation'!$B$12)*'S Curve Equation'!$B$10))+'S Curve Equation'!$B$13)*'S Curve Equation'!$B$14</f>
        <v>4.6283380786345399E-3</v>
      </c>
      <c r="AA174" s="28">
        <f>(1/(1+EXP(('S Curve Equation'!$B$11-AA129*'S Curve Equation'!$B$12)*'S Curve Equation'!$B$10))+'S Curve Equation'!$B$13)*'S Curve Equation'!$B$14</f>
        <v>4.403112308696458E-3</v>
      </c>
      <c r="AB174" s="28">
        <f>(1/(1+EXP(('S Curve Equation'!$B$11-AB129*'S Curve Equation'!$B$12)*'S Curve Equation'!$B$10))+'S Curve Equation'!$B$13)*'S Curve Equation'!$B$14</f>
        <v>4.1829343412995634E-3</v>
      </c>
      <c r="AC174" s="28">
        <f>(1/(1+EXP(('S Curve Equation'!$B$11-AC129*'S Curve Equation'!$B$12)*'S Curve Equation'!$B$10))+'S Curve Equation'!$B$13)*'S Curve Equation'!$B$14</f>
        <v>3.9676584303776387E-3</v>
      </c>
      <c r="AD174" s="28">
        <f>(1/(1+EXP(('S Curve Equation'!$B$11-AD129*'S Curve Equation'!$B$12)*'S Curve Equation'!$B$10))+'S Curve Equation'!$B$13)*'S Curve Equation'!$B$14</f>
        <v>3.7571438854117982E-3</v>
      </c>
      <c r="AE174" s="28">
        <f>(1/(1+EXP(('S Curve Equation'!$B$11-AE129*'S Curve Equation'!$B$12)*'S Curve Equation'!$B$10))+'S Curve Equation'!$B$13)*'S Curve Equation'!$B$14</f>
        <v>3.5512548690742976E-3</v>
      </c>
      <c r="AF174" s="28">
        <f>(1/(1+EXP(('S Curve Equation'!$B$11-AF129*'S Curve Equation'!$B$12)*'S Curve Equation'!$B$10))+'S Curve Equation'!$B$13)*'S Curve Equation'!$B$14</f>
        <v>3.3498602039685249E-3</v>
      </c>
    </row>
    <row r="175" spans="1:32" x14ac:dyDescent="0.2">
      <c r="A175" s="6" t="s">
        <v>53</v>
      </c>
      <c r="B175" s="28">
        <f>(1/(1+EXP(('S Curve Equation'!$B$11-B130*'S Curve Equation'!$B$12)*'S Curve Equation'!$B$10))+'S Curve Equation'!$B$13)*'S Curve Equation'!$B$14</f>
        <v>3.999466737768304E-3</v>
      </c>
      <c r="C175" s="28">
        <f>(1/(1+EXP(('S Curve Equation'!$B$11-C130*'S Curve Equation'!$B$12)*'S Curve Equation'!$B$10))+'S Curve Equation'!$B$13)*'S Curve Equation'!$B$14</f>
        <v>3.8700630751241256E-3</v>
      </c>
      <c r="D175" s="28">
        <f>(1/(1+EXP(('S Curve Equation'!$B$11-D130*'S Curve Equation'!$B$12)*'S Curve Equation'!$B$10))+'S Curve Equation'!$B$13)*'S Curve Equation'!$B$14</f>
        <v>3.7870948778063614E-3</v>
      </c>
      <c r="E175" s="28">
        <f>(1/(1+EXP(('S Curve Equation'!$B$11-E130*'S Curve Equation'!$B$12)*'S Curve Equation'!$B$10))+'S Curve Equation'!$B$13)*'S Curve Equation'!$B$14</f>
        <v>3.70327043322688E-3</v>
      </c>
      <c r="F175" s="28">
        <f>(1/(1+EXP(('S Curve Equation'!$B$11-F130*'S Curve Equation'!$B$12)*'S Curve Equation'!$B$10))+'S Curve Equation'!$B$13)*'S Curve Equation'!$B$14</f>
        <v>3.6084539689709657E-3</v>
      </c>
      <c r="G175" s="28">
        <f>(1/(1+EXP(('S Curve Equation'!$B$11-G130*'S Curve Equation'!$B$12)*'S Curve Equation'!$B$10))+'S Curve Equation'!$B$13)*'S Curve Equation'!$B$14</f>
        <v>3.5049165286223502E-3</v>
      </c>
      <c r="H175" s="28">
        <f>(1/(1+EXP(('S Curve Equation'!$B$11-H130*'S Curve Equation'!$B$12)*'S Curve Equation'!$B$10))+'S Curve Equation'!$B$13)*'S Curve Equation'!$B$14</f>
        <v>3.3984592683637296E-3</v>
      </c>
      <c r="I175" s="28">
        <f>(1/(1+EXP(('S Curve Equation'!$B$11-I130*'S Curve Equation'!$B$12)*'S Curve Equation'!$B$10))+'S Curve Equation'!$B$13)*'S Curve Equation'!$B$14</f>
        <v>3.2662074588648928E-3</v>
      </c>
      <c r="J175" s="28">
        <f>(1/(1+EXP(('S Curve Equation'!$B$11-J130*'S Curve Equation'!$B$12)*'S Curve Equation'!$B$10))+'S Curve Equation'!$B$13)*'S Curve Equation'!$B$14</f>
        <v>3.1370462237732028E-3</v>
      </c>
      <c r="K175" s="28">
        <f>(1/(1+EXP(('S Curve Equation'!$B$11-K130*'S Curve Equation'!$B$12)*'S Curve Equation'!$B$10))+'S Curve Equation'!$B$13)*'S Curve Equation'!$B$14</f>
        <v>3.0490704553347531E-3</v>
      </c>
      <c r="L175" s="28">
        <f>(1/(1+EXP(('S Curve Equation'!$B$11-L130*'S Curve Equation'!$B$12)*'S Curve Equation'!$B$10))+'S Curve Equation'!$B$13)*'S Curve Equation'!$B$14</f>
        <v>2.968915951637798E-3</v>
      </c>
      <c r="M175" s="28">
        <f>(1/(1+EXP(('S Curve Equation'!$B$11-M130*'S Curve Equation'!$B$12)*'S Curve Equation'!$B$10))+'S Curve Equation'!$B$13)*'S Curve Equation'!$B$14</f>
        <v>2.8726991776588545E-3</v>
      </c>
      <c r="N175" s="28">
        <f>(1/(1+EXP(('S Curve Equation'!$B$11-N130*'S Curve Equation'!$B$12)*'S Curve Equation'!$B$10))+'S Curve Equation'!$B$13)*'S Curve Equation'!$B$14</f>
        <v>2.7779979537400279E-3</v>
      </c>
      <c r="O175" s="28">
        <f>(1/(1+EXP(('S Curve Equation'!$B$11-O130*'S Curve Equation'!$B$12)*'S Curve Equation'!$B$10))+'S Curve Equation'!$B$13)*'S Curve Equation'!$B$14</f>
        <v>2.6847789089117407E-3</v>
      </c>
      <c r="P175" s="28">
        <f>(1/(1+EXP(('S Curve Equation'!$B$11-P130*'S Curve Equation'!$B$12)*'S Curve Equation'!$B$10))+'S Curve Equation'!$B$13)*'S Curve Equation'!$B$14</f>
        <v>2.5930096020346737E-3</v>
      </c>
      <c r="Q175" s="28">
        <f>(1/(1+EXP(('S Curve Equation'!$B$11-Q130*'S Curve Equation'!$B$12)*'S Curve Equation'!$B$10))+'S Curve Equation'!$B$13)*'S Curve Equation'!$B$14</f>
        <v>2.5026584907305734E-3</v>
      </c>
      <c r="R175" s="28">
        <f>(1/(1+EXP(('S Curve Equation'!$B$11-R130*'S Curve Equation'!$B$12)*'S Curve Equation'!$B$10))+'S Curve Equation'!$B$13)*'S Curve Equation'!$B$14</f>
        <v>2.4136949015166054E-3</v>
      </c>
      <c r="S175" s="28">
        <f>(1/(1+EXP(('S Curve Equation'!$B$11-S130*'S Curve Equation'!$B$12)*'S Curve Equation'!$B$10))+'S Curve Equation'!$B$13)*'S Curve Equation'!$B$14</f>
        <v>2.3260890010903001E-3</v>
      </c>
      <c r="T175" s="28">
        <f>(1/(1+EXP(('S Curve Equation'!$B$11-T130*'S Curve Equation'!$B$12)*'S Curve Equation'!$B$10))+'S Curve Equation'!$B$13)*'S Curve Equation'!$B$14</f>
        <v>2.239811768715105E-3</v>
      </c>
      <c r="U175" s="28">
        <f>(1/(1+EXP(('S Curve Equation'!$B$11-U130*'S Curve Equation'!$B$12)*'S Curve Equation'!$B$10))+'S Curve Equation'!$B$13)*'S Curve Equation'!$B$14</f>
        <v>2.1548349696585019E-3</v>
      </c>
      <c r="V175" s="28">
        <f>(1/(1+EXP(('S Curve Equation'!$B$11-V130*'S Curve Equation'!$B$12)*'S Curve Equation'!$B$10))+'S Curve Equation'!$B$13)*'S Curve Equation'!$B$14</f>
        <v>2.071131129637532E-3</v>
      </c>
      <c r="W175" s="28">
        <f>(1/(1+EXP(('S Curve Equation'!$B$11-W130*'S Curve Equation'!$B$12)*'S Curve Equation'!$B$10))+'S Curve Equation'!$B$13)*'S Curve Equation'!$B$14</f>
        <v>1.9886735102281113E-3</v>
      </c>
      <c r="X175" s="28">
        <f>(1/(1+EXP(('S Curve Equation'!$B$11-X130*'S Curve Equation'!$B$12)*'S Curve Equation'!$B$10))+'S Curve Equation'!$B$13)*'S Curve Equation'!$B$14</f>
        <v>1.907436085197159E-3</v>
      </c>
      <c r="Y175" s="28">
        <f>(1/(1+EXP(('S Curve Equation'!$B$11-Y130*'S Curve Equation'!$B$12)*'S Curve Equation'!$B$10))+'S Curve Equation'!$B$13)*'S Curve Equation'!$B$14</f>
        <v>1.8273935177183383E-3</v>
      </c>
      <c r="Z175" s="28">
        <f>(1/(1+EXP(('S Curve Equation'!$B$11-Z130*'S Curve Equation'!$B$12)*'S Curve Equation'!$B$10))+'S Curve Equation'!$B$13)*'S Curve Equation'!$B$14</f>
        <v>1.748521138433732E-3</v>
      </c>
      <c r="AA175" s="28">
        <f>(1/(1+EXP(('S Curve Equation'!$B$11-AA130*'S Curve Equation'!$B$12)*'S Curve Equation'!$B$10))+'S Curve Equation'!$B$13)*'S Curve Equation'!$B$14</f>
        <v>1.6707949243261423E-3</v>
      </c>
      <c r="AB175" s="28">
        <f>(1/(1+EXP(('S Curve Equation'!$B$11-AB130*'S Curve Equation'!$B$12)*'S Curve Equation'!$B$10))+'S Curve Equation'!$B$13)*'S Curve Equation'!$B$14</f>
        <v>1.5941914783678913E-3</v>
      </c>
      <c r="AC175" s="28">
        <f>(1/(1+EXP(('S Curve Equation'!$B$11-AC130*'S Curve Equation'!$B$12)*'S Curve Equation'!$B$10))+'S Curve Equation'!$B$13)*'S Curve Equation'!$B$14</f>
        <v>1.5186880099137541E-3</v>
      </c>
      <c r="AD175" s="28">
        <f>(1/(1+EXP(('S Curve Equation'!$B$11-AD130*'S Curve Equation'!$B$12)*'S Curve Equation'!$B$10))+'S Curve Equation'!$B$13)*'S Curve Equation'!$B$14</f>
        <v>1.4442623158073067E-3</v>
      </c>
      <c r="AE175" s="28">
        <f>(1/(1+EXP(('S Curve Equation'!$B$11-AE130*'S Curve Equation'!$B$12)*'S Curve Equation'!$B$10))+'S Curve Equation'!$B$13)*'S Curve Equation'!$B$14</f>
        <v>1.3708927621710308E-3</v>
      </c>
      <c r="AF175" s="28">
        <f>(1/(1+EXP(('S Curve Equation'!$B$11-AF130*'S Curve Equation'!$B$12)*'S Curve Equation'!$B$10))+'S Curve Equation'!$B$13)*'S Curve Equation'!$B$14</f>
        <v>1.2985582668522764E-3</v>
      </c>
    </row>
    <row r="176" spans="1:32" x14ac:dyDescent="0.2">
      <c r="A176" s="6" t="s">
        <v>54</v>
      </c>
      <c r="B176" s="28">
        <f>(1/(1+EXP(('S Curve Equation'!$B$11-B131*'S Curve Equation'!$B$12)*'S Curve Equation'!$B$10))+'S Curve Equation'!$B$13)*'S Curve Equation'!$B$14</f>
        <v>1.3164784202258955E-2</v>
      </c>
      <c r="C176" s="28">
        <f>(1/(1+EXP(('S Curve Equation'!$B$11-C131*'S Curve Equation'!$B$12)*'S Curve Equation'!$B$10))+'S Curve Equation'!$B$13)*'S Curve Equation'!$B$14</f>
        <v>1.2643069029410575E-2</v>
      </c>
      <c r="D176" s="28">
        <f>(1/(1+EXP(('S Curve Equation'!$B$11-D131*'S Curve Equation'!$B$12)*'S Curve Equation'!$B$10))+'S Curve Equation'!$B$13)*'S Curve Equation'!$B$14</f>
        <v>1.2312046690386829E-2</v>
      </c>
      <c r="E176" s="28">
        <f>(1/(1+EXP(('S Curve Equation'!$B$11-E131*'S Curve Equation'!$B$12)*'S Curve Equation'!$B$10))+'S Curve Equation'!$B$13)*'S Curve Equation'!$B$14</f>
        <v>1.1980363336039947E-2</v>
      </c>
      <c r="F176" s="28">
        <f>(1/(1+EXP(('S Curve Equation'!$B$11-F131*'S Curve Equation'!$B$12)*'S Curve Equation'!$B$10))+'S Curve Equation'!$B$13)*'S Curve Equation'!$B$14</f>
        <v>1.1608517452118289E-2</v>
      </c>
      <c r="G176" s="28">
        <f>(1/(1+EXP(('S Curve Equation'!$B$11-G131*'S Curve Equation'!$B$12)*'S Curve Equation'!$B$10))+'S Curve Equation'!$B$13)*'S Curve Equation'!$B$14</f>
        <v>1.1206501230325232E-2</v>
      </c>
      <c r="H176" s="28">
        <f>(1/(1+EXP(('S Curve Equation'!$B$11-H131*'S Curve Equation'!$B$12)*'S Curve Equation'!$B$10))+'S Curve Equation'!$B$13)*'S Curve Equation'!$B$14</f>
        <v>1.0797525889713749E-2</v>
      </c>
      <c r="I176" s="28">
        <f>(1/(1+EXP(('S Curve Equation'!$B$11-I131*'S Curve Equation'!$B$12)*'S Curve Equation'!$B$10))+'S Curve Equation'!$B$13)*'S Curve Equation'!$B$14</f>
        <v>1.0295622217577237E-2</v>
      </c>
      <c r="J176" s="28">
        <f>(1/(1+EXP(('S Curve Equation'!$B$11-J131*'S Curve Equation'!$B$12)*'S Curve Equation'!$B$10))+'S Curve Equation'!$B$13)*'S Curve Equation'!$B$14</f>
        <v>9.8120232777273737E-3</v>
      </c>
      <c r="K176" s="28">
        <f>(1/(1+EXP(('S Curve Equation'!$B$11-K131*'S Curve Equation'!$B$12)*'S Curve Equation'!$B$10))+'S Curve Equation'!$B$13)*'S Curve Equation'!$B$14</f>
        <v>9.4863387814808353E-3</v>
      </c>
      <c r="L176" s="28">
        <f>(1/(1+EXP(('S Curve Equation'!$B$11-L131*'S Curve Equation'!$B$12)*'S Curve Equation'!$B$10))+'S Curve Equation'!$B$13)*'S Curve Equation'!$B$14</f>
        <v>9.1922192640619474E-3</v>
      </c>
      <c r="M176" s="28">
        <f>(1/(1+EXP(('S Curve Equation'!$B$11-M131*'S Curve Equation'!$B$12)*'S Curve Equation'!$B$10))+'S Curve Equation'!$B$13)*'S Curve Equation'!$B$14</f>
        <v>8.8424410584800744E-3</v>
      </c>
      <c r="N176" s="28">
        <f>(1/(1+EXP(('S Curve Equation'!$B$11-N131*'S Curve Equation'!$B$12)*'S Curve Equation'!$B$10))+'S Curve Equation'!$B$13)*'S Curve Equation'!$B$14</f>
        <v>8.5016592075880283E-3</v>
      </c>
      <c r="O176" s="28">
        <f>(1/(1+EXP(('S Curve Equation'!$B$11-O131*'S Curve Equation'!$B$12)*'S Curve Equation'!$B$10))+'S Curve Equation'!$B$13)*'S Curve Equation'!$B$14</f>
        <v>8.169581014655123E-3</v>
      </c>
      <c r="P176" s="28">
        <f>(1/(1+EXP(('S Curve Equation'!$B$11-P131*'S Curve Equation'!$B$12)*'S Curve Equation'!$B$10))+'S Curve Equation'!$B$13)*'S Curve Equation'!$B$14</f>
        <v>7.8459250737578194E-3</v>
      </c>
      <c r="Q176" s="28">
        <f>(1/(1+EXP(('S Curve Equation'!$B$11-Q131*'S Curve Equation'!$B$12)*'S Curve Equation'!$B$10))+'S Curve Equation'!$B$13)*'S Curve Equation'!$B$14</f>
        <v>7.5304207729972854E-3</v>
      </c>
      <c r="R176" s="28">
        <f>(1/(1+EXP(('S Curve Equation'!$B$11-R131*'S Curve Equation'!$B$12)*'S Curve Equation'!$B$10))+'S Curve Equation'!$B$13)*'S Curve Equation'!$B$14</f>
        <v>7.222807821974174E-3</v>
      </c>
      <c r="S176" s="28">
        <f>(1/(1+EXP(('S Curve Equation'!$B$11-S131*'S Curve Equation'!$B$12)*'S Curve Equation'!$B$10))+'S Curve Equation'!$B$13)*'S Curve Equation'!$B$14</f>
        <v>6.9228358022342439E-3</v>
      </c>
      <c r="T176" s="28">
        <f>(1/(1+EXP(('S Curve Equation'!$B$11-T131*'S Curve Equation'!$B$12)*'S Curve Equation'!$B$10))+'S Curve Equation'!$B$13)*'S Curve Equation'!$B$14</f>
        <v>6.630263739472844E-3</v>
      </c>
      <c r="U176" s="28">
        <f>(1/(1+EXP(('S Curve Equation'!$B$11-U131*'S Curve Equation'!$B$12)*'S Curve Equation'!$B$10))+'S Curve Equation'!$B$13)*'S Curve Equation'!$B$14</f>
        <v>6.3448596963524336E-3</v>
      </c>
      <c r="V176" s="28">
        <f>(1/(1+EXP(('S Curve Equation'!$B$11-V131*'S Curve Equation'!$B$12)*'S Curve Equation'!$B$10))+'S Curve Equation'!$B$13)*'S Curve Equation'!$B$14</f>
        <v>6.0664003848522243E-3</v>
      </c>
      <c r="W176" s="28">
        <f>(1/(1+EXP(('S Curve Equation'!$B$11-W131*'S Curve Equation'!$B$12)*'S Curve Equation'!$B$10))+'S Curve Equation'!$B$13)*'S Curve Equation'!$B$14</f>
        <v>5.7946707971304016E-3</v>
      </c>
      <c r="X176" s="28">
        <f>(1/(1+EXP(('S Curve Equation'!$B$11-X131*'S Curve Equation'!$B$12)*'S Curve Equation'!$B$10))+'S Curve Equation'!$B$13)*'S Curve Equation'!$B$14</f>
        <v>5.5294638539349125E-3</v>
      </c>
      <c r="Y176" s="28">
        <f>(1/(1+EXP(('S Curve Equation'!$B$11-Y131*'S Curve Equation'!$B$12)*'S Curve Equation'!$B$10))+'S Curve Equation'!$B$13)*'S Curve Equation'!$B$14</f>
        <v>5.2705800696533894E-3</v>
      </c>
      <c r="Z176" s="28">
        <f>(1/(1+EXP(('S Curve Equation'!$B$11-Z131*'S Curve Equation'!$B$12)*'S Curve Equation'!$B$10))+'S Curve Equation'!$B$13)*'S Curve Equation'!$B$14</f>
        <v>5.0178272331425607E-3</v>
      </c>
      <c r="AA176" s="28">
        <f>(1/(1+EXP(('S Curve Equation'!$B$11-AA131*'S Curve Equation'!$B$12)*'S Curve Equation'!$B$10))+'S Curve Equation'!$B$13)*'S Curve Equation'!$B$14</f>
        <v>4.7710201035259664E-3</v>
      </c>
      <c r="AB176" s="28">
        <f>(1/(1+EXP(('S Curve Equation'!$B$11-AB131*'S Curve Equation'!$B$12)*'S Curve Equation'!$B$10))+'S Curve Equation'!$B$13)*'S Curve Equation'!$B$14</f>
        <v>4.5299801201923121E-3</v>
      </c>
      <c r="AC176" s="28">
        <f>(1/(1+EXP(('S Curve Equation'!$B$11-AC131*'S Curve Equation'!$B$12)*'S Curve Equation'!$B$10))+'S Curve Equation'!$B$13)*'S Curve Equation'!$B$14</f>
        <v>4.2945351262699202E-3</v>
      </c>
      <c r="AD176" s="28">
        <f>(1/(1+EXP(('S Curve Equation'!$B$11-AD131*'S Curve Equation'!$B$12)*'S Curve Equation'!$B$10))+'S Curve Equation'!$B$13)*'S Curve Equation'!$B$14</f>
        <v>4.0645191048928522E-3</v>
      </c>
      <c r="AE176" s="28">
        <f>(1/(1+EXP(('S Curve Equation'!$B$11-AE131*'S Curve Equation'!$B$12)*'S Curve Equation'!$B$10))+'S Curve Equation'!$B$13)*'S Curve Equation'!$B$14</f>
        <v>3.8397719276095578E-3</v>
      </c>
      <c r="AF176" s="28">
        <f>(1/(1+EXP(('S Curve Equation'!$B$11-AF131*'S Curve Equation'!$B$12)*'S Curve Equation'!$B$10))+'S Curve Equation'!$B$13)*'S Curve Equation'!$B$14</f>
        <v>3.6201391143231686E-3</v>
      </c>
    </row>
    <row r="177" spans="1:32" x14ac:dyDescent="0.2">
      <c r="A177" s="6" t="s">
        <v>55</v>
      </c>
      <c r="B177" s="28">
        <f>(1/(1+EXP(('S Curve Equation'!$B$11-B132*'S Curve Equation'!$B$12)*'S Curve Equation'!$B$10))+'S Curve Equation'!$B$13)*'S Curve Equation'!$B$14</f>
        <v>1.4515817901234558E-2</v>
      </c>
      <c r="C177" s="28">
        <f>(1/(1+EXP(('S Curve Equation'!$B$11-C132*'S Curve Equation'!$B$12)*'S Curve Equation'!$B$10))+'S Curve Equation'!$B$13)*'S Curve Equation'!$B$14</f>
        <v>1.3927855615463973E-2</v>
      </c>
      <c r="D177" s="28">
        <f>(1/(1+EXP(('S Curve Equation'!$B$11-D132*'S Curve Equation'!$B$12)*'S Curve Equation'!$B$10))+'S Curve Equation'!$B$13)*'S Curve Equation'!$B$14</f>
        <v>1.3555235873253798E-2</v>
      </c>
      <c r="E177" s="28">
        <f>(1/(1+EXP(('S Curve Equation'!$B$11-E132*'S Curve Equation'!$B$12)*'S Curve Equation'!$B$10))+'S Curve Equation'!$B$13)*'S Curve Equation'!$B$14</f>
        <v>1.3182217299150046E-2</v>
      </c>
      <c r="F177" s="28">
        <f>(1/(1+EXP(('S Curve Equation'!$B$11-F132*'S Curve Equation'!$B$12)*'S Curve Equation'!$B$10))+'S Curve Equation'!$B$13)*'S Curve Equation'!$B$14</f>
        <v>1.2764448387228074E-2</v>
      </c>
      <c r="G177" s="28">
        <f>(1/(1+EXP(('S Curve Equation'!$B$11-G132*'S Curve Equation'!$B$12)*'S Curve Equation'!$B$10))+'S Curve Equation'!$B$13)*'S Curve Equation'!$B$14</f>
        <v>1.2313287851898619E-2</v>
      </c>
      <c r="H177" s="28">
        <f>(1/(1+EXP(('S Curve Equation'!$B$11-H132*'S Curve Equation'!$B$12)*'S Curve Equation'!$B$10))+'S Curve Equation'!$B$13)*'S Curve Equation'!$B$14</f>
        <v>1.1854865540961707E-2</v>
      </c>
      <c r="I177" s="28">
        <f>(1/(1+EXP(('S Curve Equation'!$B$11-I132*'S Curve Equation'!$B$12)*'S Curve Equation'!$B$10))+'S Curve Equation'!$B$13)*'S Curve Equation'!$B$14</f>
        <v>1.1293050601802804E-2</v>
      </c>
      <c r="J177" s="28">
        <f>(1/(1+EXP(('S Curve Equation'!$B$11-J132*'S Curve Equation'!$B$12)*'S Curve Equation'!$B$10))+'S Curve Equation'!$B$13)*'S Curve Equation'!$B$14</f>
        <v>1.0752547396659397E-2</v>
      </c>
      <c r="K177" s="28">
        <f>(1/(1+EXP(('S Curve Equation'!$B$11-K132*'S Curve Equation'!$B$12)*'S Curve Equation'!$B$10))+'S Curve Equation'!$B$13)*'S Curve Equation'!$B$14</f>
        <v>1.0389004522570803E-2</v>
      </c>
      <c r="L177" s="28">
        <f>(1/(1+EXP(('S Curve Equation'!$B$11-L132*'S Curve Equation'!$B$12)*'S Curve Equation'!$B$10))+'S Curve Equation'!$B$13)*'S Curve Equation'!$B$14</f>
        <v>1.0061022880322883E-2</v>
      </c>
      <c r="M177" s="28">
        <f>(1/(1+EXP(('S Curve Equation'!$B$11-M132*'S Curve Equation'!$B$12)*'S Curve Equation'!$B$10))+'S Curve Equation'!$B$13)*'S Curve Equation'!$B$14</f>
        <v>9.6713852165386232E-3</v>
      </c>
      <c r="N177" s="28">
        <f>(1/(1+EXP(('S Curve Equation'!$B$11-N132*'S Curve Equation'!$B$12)*'S Curve Equation'!$B$10))+'S Curve Equation'!$B$13)*'S Curve Equation'!$B$14</f>
        <v>9.2922054342877494E-3</v>
      </c>
      <c r="O177" s="28">
        <f>(1/(1+EXP(('S Curve Equation'!$B$11-O132*'S Curve Equation'!$B$12)*'S Curve Equation'!$B$10))+'S Curve Equation'!$B$13)*'S Curve Equation'!$B$14</f>
        <v>8.9231316401706673E-3</v>
      </c>
      <c r="P177" s="28">
        <f>(1/(1+EXP(('S Curve Equation'!$B$11-P132*'S Curve Equation'!$B$12)*'S Curve Equation'!$B$10))+'S Curve Equation'!$B$13)*'S Curve Equation'!$B$14</f>
        <v>8.5638258919259348E-3</v>
      </c>
      <c r="Q177" s="28">
        <f>(1/(1+EXP(('S Curve Equation'!$B$11-Q132*'S Curve Equation'!$B$12)*'S Curve Equation'!$B$10))+'S Curve Equation'!$B$13)*'S Curve Equation'!$B$14</f>
        <v>8.2139635709707719E-3</v>
      </c>
      <c r="R177" s="28">
        <f>(1/(1+EXP(('S Curve Equation'!$B$11-R132*'S Curve Equation'!$B$12)*'S Curve Equation'!$B$10))+'S Curve Equation'!$B$13)*'S Curve Equation'!$B$14</f>
        <v>7.8732327860864138E-3</v>
      </c>
      <c r="S177" s="28">
        <f>(1/(1+EXP(('S Curve Equation'!$B$11-S132*'S Curve Equation'!$B$12)*'S Curve Equation'!$B$10))+'S Curve Equation'!$B$13)*'S Curve Equation'!$B$14</f>
        <v>7.5413338065804065E-3</v>
      </c>
      <c r="T177" s="28">
        <f>(1/(1+EXP(('S Curve Equation'!$B$11-T132*'S Curve Equation'!$B$12)*'S Curve Equation'!$B$10))+'S Curve Equation'!$B$13)*'S Curve Equation'!$B$14</f>
        <v>7.2179785233546113E-3</v>
      </c>
      <c r="U177" s="28">
        <f>(1/(1+EXP(('S Curve Equation'!$B$11-U132*'S Curve Equation'!$B$12)*'S Curve Equation'!$B$10))+'S Curve Equation'!$B$13)*'S Curve Equation'!$B$14</f>
        <v>6.9028899363928623E-3</v>
      </c>
      <c r="V177" s="28">
        <f>(1/(1+EXP(('S Curve Equation'!$B$11-V132*'S Curve Equation'!$B$12)*'S Curve Equation'!$B$10))+'S Curve Equation'!$B$13)*'S Curve Equation'!$B$14</f>
        <v>6.5958016672680907E-3</v>
      </c>
      <c r="W177" s="28">
        <f>(1/(1+EXP(('S Curve Equation'!$B$11-W132*'S Curve Equation'!$B$12)*'S Curve Equation'!$B$10))+'S Curve Equation'!$B$13)*'S Curve Equation'!$B$14</f>
        <v>6.2964574953466483E-3</v>
      </c>
      <c r="X177" s="28">
        <f>(1/(1+EXP(('S Curve Equation'!$B$11-X132*'S Curve Equation'!$B$12)*'S Curve Equation'!$B$10))+'S Curve Equation'!$B$13)*'S Curve Equation'!$B$14</f>
        <v>6.0046109164414449E-3</v>
      </c>
      <c r="Y177" s="28">
        <f>(1/(1+EXP(('S Curve Equation'!$B$11-Y132*'S Curve Equation'!$B$12)*'S Curve Equation'!$B$10))+'S Curve Equation'!$B$13)*'S Curve Equation'!$B$14</f>
        <v>5.7200247227355387E-3</v>
      </c>
      <c r="Z177" s="28">
        <f>(1/(1+EXP(('S Curve Equation'!$B$11-Z132*'S Curve Equation'!$B$12)*'S Curve Equation'!$B$10))+'S Curve Equation'!$B$13)*'S Curve Equation'!$B$14</f>
        <v>5.4424706028634176E-3</v>
      </c>
      <c r="AA177" s="28">
        <f>(1/(1+EXP(('S Curve Equation'!$B$11-AA132*'S Curve Equation'!$B$12)*'S Curve Equation'!$B$10))+'S Curve Equation'!$B$13)*'S Curve Equation'!$B$14</f>
        <v>5.1717287610994235E-3</v>
      </c>
      <c r="AB177" s="28">
        <f>(1/(1+EXP(('S Curve Equation'!$B$11-AB132*'S Curve Equation'!$B$12)*'S Curve Equation'!$B$10))+'S Curve Equation'!$B$13)*'S Curve Equation'!$B$14</f>
        <v>4.9075875546604067E-3</v>
      </c>
      <c r="AC177" s="28">
        <f>(1/(1+EXP(('S Curve Equation'!$B$11-AC132*'S Curve Equation'!$B$12)*'S Curve Equation'!$B$10))+'S Curve Equation'!$B$13)*'S Curve Equation'!$B$14</f>
        <v>4.6498431481857162E-3</v>
      </c>
      <c r="AD177" s="28">
        <f>(1/(1+EXP(('S Curve Equation'!$B$11-AD132*'S Curve Equation'!$B$12)*'S Curve Equation'!$B$10))+'S Curve Equation'!$B$13)*'S Curve Equation'!$B$14</f>
        <v>4.3982991845088098E-3</v>
      </c>
      <c r="AE177" s="28">
        <f>(1/(1+EXP(('S Curve Equation'!$B$11-AE132*'S Curve Equation'!$B$12)*'S Curve Equation'!$B$10))+'S Curve Equation'!$B$13)*'S Curve Equation'!$B$14</f>
        <v>4.1527664708827638E-3</v>
      </c>
      <c r="AF177" s="28">
        <f>(1/(1+EXP(('S Curve Equation'!$B$11-AF132*'S Curve Equation'!$B$12)*'S Curve Equation'!$B$10))+'S Curve Equation'!$B$13)*'S Curve Equation'!$B$14</f>
        <v>3.9130626798699764E-3</v>
      </c>
    </row>
    <row r="178" spans="1:32" x14ac:dyDescent="0.2">
      <c r="A178" s="6" t="s">
        <v>56</v>
      </c>
      <c r="B178" s="28">
        <f>(1/(1+EXP(('S Curve Equation'!$B$11-B133*'S Curve Equation'!$B$12)*'S Curve Equation'!$B$10))+'S Curve Equation'!$B$13)*'S Curve Equation'!$B$14</f>
        <v>7.8046905036524422E-2</v>
      </c>
      <c r="C178" s="28">
        <f>(1/(1+EXP(('S Curve Equation'!$B$11-C133*'S Curve Equation'!$B$12)*'S Curve Equation'!$B$10))+'S Curve Equation'!$B$13)*'S Curve Equation'!$B$14</f>
        <v>7.3243543363095936E-2</v>
      </c>
      <c r="D178" s="28">
        <f>(1/(1+EXP(('S Curve Equation'!$B$11-D133*'S Curve Equation'!$B$12)*'S Curve Equation'!$B$10))+'S Curve Equation'!$B$13)*'S Curve Equation'!$B$14</f>
        <v>7.0268562150387431E-2</v>
      </c>
      <c r="E178" s="28">
        <f>(1/(1+EXP(('S Curve Equation'!$B$11-E133*'S Curve Equation'!$B$12)*'S Curve Equation'!$B$10))+'S Curve Equation'!$B$13)*'S Curve Equation'!$B$14</f>
        <v>6.7344662620706527E-2</v>
      </c>
      <c r="F178" s="28">
        <f>(1/(1+EXP(('S Curve Equation'!$B$11-F133*'S Curve Equation'!$B$12)*'S Curve Equation'!$B$10))+'S Curve Equation'!$B$13)*'S Curve Equation'!$B$14</f>
        <v>6.4134961112412514E-2</v>
      </c>
      <c r="G178" s="28">
        <f>(1/(1+EXP(('S Curve Equation'!$B$11-G133*'S Curve Equation'!$B$12)*'S Curve Equation'!$B$10))+'S Curve Equation'!$B$13)*'S Curve Equation'!$B$14</f>
        <v>6.0746414648785635E-2</v>
      </c>
      <c r="H178" s="28">
        <f>(1/(1+EXP(('S Curve Equation'!$B$11-H133*'S Curve Equation'!$B$12)*'S Curve Equation'!$B$10))+'S Curve Equation'!$B$13)*'S Curve Equation'!$B$14</f>
        <v>5.7386593942196841E-2</v>
      </c>
      <c r="I178" s="28">
        <f>(1/(1+EXP(('S Curve Equation'!$B$11-I133*'S Curve Equation'!$B$12)*'S Curve Equation'!$B$10))+'S Curve Equation'!$B$13)*'S Curve Equation'!$B$14</f>
        <v>5.3384297589416291E-2</v>
      </c>
      <c r="J178" s="28">
        <f>(1/(1+EXP(('S Curve Equation'!$B$11-J133*'S Curve Equation'!$B$12)*'S Curve Equation'!$B$10))+'S Curve Equation'!$B$13)*'S Curve Equation'!$B$14</f>
        <v>4.9654465870083882E-2</v>
      </c>
      <c r="K178" s="28">
        <f>(1/(1+EXP(('S Curve Equation'!$B$11-K133*'S Curve Equation'!$B$12)*'S Curve Equation'!$B$10))+'S Curve Equation'!$B$13)*'S Curve Equation'!$B$14</f>
        <v>4.7212673157743051E-2</v>
      </c>
      <c r="L178" s="28">
        <f>(1/(1+EXP(('S Curve Equation'!$B$11-L133*'S Curve Equation'!$B$12)*'S Curve Equation'!$B$10))+'S Curve Equation'!$B$13)*'S Curve Equation'!$B$14</f>
        <v>4.5056062292026078E-2</v>
      </c>
      <c r="M178" s="28">
        <f>(1/(1+EXP(('S Curve Equation'!$B$11-M133*'S Curve Equation'!$B$12)*'S Curve Equation'!$B$10))+'S Curve Equation'!$B$13)*'S Curve Equation'!$B$14</f>
        <v>4.2551297411448454E-2</v>
      </c>
      <c r="N178" s="28">
        <f>(1/(1+EXP(('S Curve Equation'!$B$11-N133*'S Curve Equation'!$B$12)*'S Curve Equation'!$B$10))+'S Curve Equation'!$B$13)*'S Curve Equation'!$B$14</f>
        <v>4.0173576555277479E-2</v>
      </c>
      <c r="O178" s="28">
        <f>(1/(1+EXP(('S Curve Equation'!$B$11-O133*'S Curve Equation'!$B$12)*'S Curve Equation'!$B$10))+'S Curve Equation'!$B$13)*'S Curve Equation'!$B$14</f>
        <v>3.7915974970407815E-2</v>
      </c>
      <c r="P178" s="28">
        <f>(1/(1+EXP(('S Curve Equation'!$B$11-P133*'S Curve Equation'!$B$12)*'S Curve Equation'!$B$10))+'S Curve Equation'!$B$13)*'S Curve Equation'!$B$14</f>
        <v>3.5771947601873001E-2</v>
      </c>
      <c r="Q178" s="28">
        <f>(1/(1+EXP(('S Curve Equation'!$B$11-Q133*'S Curve Equation'!$B$12)*'S Curve Equation'!$B$10))+'S Curve Equation'!$B$13)*'S Curve Equation'!$B$14</f>
        <v>3.373531067367997E-2</v>
      </c>
      <c r="R178" s="28">
        <f>(1/(1+EXP(('S Curve Equation'!$B$11-R133*'S Curve Equation'!$B$12)*'S Curve Equation'!$B$10))+'S Curve Equation'!$B$13)*'S Curve Equation'!$B$14</f>
        <v>3.1800223691221756E-2</v>
      </c>
      <c r="S178" s="28">
        <f>(1/(1+EXP(('S Curve Equation'!$B$11-S133*'S Curve Equation'!$B$12)*'S Curve Equation'!$B$10))+'S Curve Equation'!$B$13)*'S Curve Equation'!$B$14</f>
        <v>2.9961171941643317E-2</v>
      </c>
      <c r="T178" s="28">
        <f>(1/(1+EXP(('S Curve Equation'!$B$11-T133*'S Curve Equation'!$B$12)*'S Curve Equation'!$B$10))+'S Curve Equation'!$B$13)*'S Curve Equation'!$B$14</f>
        <v>2.8212949550108054E-2</v>
      </c>
      <c r="U178" s="28">
        <f>(1/(1+EXP(('S Curve Equation'!$B$11-U133*'S Curve Equation'!$B$12)*'S Curve Equation'!$B$10))+'S Curve Equation'!$B$13)*'S Curve Equation'!$B$14</f>
        <v>2.6550643134274458E-2</v>
      </c>
      <c r="V178" s="28">
        <f>(1/(1+EXP(('S Curve Equation'!$B$11-V133*'S Curve Equation'!$B$12)*'S Curve Equation'!$B$10))+'S Curve Equation'!$B$13)*'S Curve Equation'!$B$14</f>
        <v>2.4969616086140418E-2</v>
      </c>
      <c r="W178" s="28">
        <f>(1/(1+EXP(('S Curve Equation'!$B$11-W133*'S Curve Equation'!$B$12)*'S Curve Equation'!$B$10))+'S Curve Equation'!$B$13)*'S Curve Equation'!$B$14</f>
        <v>2.3465493499401132E-2</v>
      </c>
      <c r="X178" s="28">
        <f>(1/(1+EXP(('S Curve Equation'!$B$11-X133*'S Curve Equation'!$B$12)*'S Curve Equation'!$B$10))+'S Curve Equation'!$B$13)*'S Curve Equation'!$B$14</f>
        <v>2.2034147751321755E-2</v>
      </c>
      <c r="Y178" s="28">
        <f>(1/(1+EXP(('S Curve Equation'!$B$11-Y133*'S Curve Equation'!$B$12)*'S Curve Equation'!$B$10))+'S Curve Equation'!$B$13)*'S Curve Equation'!$B$14</f>
        <v>2.0671684740598304E-2</v>
      </c>
      <c r="Z178" s="28">
        <f>(1/(1+EXP(('S Curve Equation'!$B$11-Z133*'S Curve Equation'!$B$12)*'S Curve Equation'!$B$10))+'S Curve Equation'!$B$13)*'S Curve Equation'!$B$14</f>
        <v>1.937443077654397E-2</v>
      </c>
      <c r="AA178" s="28">
        <f>(1/(1+EXP(('S Curve Equation'!$B$11-AA133*'S Curve Equation'!$B$12)*'S Curve Equation'!$B$10))+'S Curve Equation'!$B$13)*'S Curve Equation'!$B$14</f>
        <v>1.8138920109993663E-2</v>
      </c>
      <c r="AB178" s="28">
        <f>(1/(1+EXP(('S Curve Equation'!$B$11-AB133*'S Curve Equation'!$B$12)*'S Curve Equation'!$B$10))+'S Curve Equation'!$B$13)*'S Curve Equation'!$B$14</f>
        <v>1.6961883092391321E-2</v>
      </c>
      <c r="AC178" s="28">
        <f>(1/(1+EXP(('S Curve Equation'!$B$11-AC133*'S Curve Equation'!$B$12)*'S Curve Equation'!$B$10))+'S Curve Equation'!$B$13)*'S Curve Equation'!$B$14</f>
        <v>1.5840234946468114E-2</v>
      </c>
      <c r="AD178" s="28">
        <f>(1/(1+EXP(('S Curve Equation'!$B$11-AD133*'S Curve Equation'!$B$12)*'S Curve Equation'!$B$10))+'S Curve Equation'!$B$13)*'S Curve Equation'!$B$14</f>
        <v>1.4771065129591544E-2</v>
      </c>
      <c r="AE178" s="28">
        <f>(1/(1+EXP(('S Curve Equation'!$B$11-AE133*'S Curve Equation'!$B$12)*'S Curve Equation'!$B$10))+'S Curve Equation'!$B$13)*'S Curve Equation'!$B$14</f>
        <v>1.3751627269149705E-2</v>
      </c>
      <c r="AF178" s="28">
        <f>(1/(1+EXP(('S Curve Equation'!$B$11-AF133*'S Curve Equation'!$B$12)*'S Curve Equation'!$B$10))+'S Curve Equation'!$B$13)*'S Curve Equation'!$B$14</f>
        <v>1.2779329648150432E-2</v>
      </c>
    </row>
    <row r="179" spans="1:32" x14ac:dyDescent="0.2">
      <c r="A179" s="6" t="s">
        <v>57</v>
      </c>
      <c r="B179" s="28">
        <f>(1/(1+EXP(('S Curve Equation'!$B$11-B134*'S Curve Equation'!$B$12)*'S Curve Equation'!$B$10))+'S Curve Equation'!$B$13)*'S Curve Equation'!$B$14</f>
        <v>5.3516819571865451E-2</v>
      </c>
      <c r="C179" s="28">
        <f>(1/(1+EXP(('S Curve Equation'!$B$11-C134*'S Curve Equation'!$B$12)*'S Curve Equation'!$B$10))+'S Curve Equation'!$B$13)*'S Curve Equation'!$B$14</f>
        <v>5.050960967499156E-2</v>
      </c>
      <c r="D179" s="28">
        <f>(1/(1+EXP(('S Curve Equation'!$B$11-D134*'S Curve Equation'!$B$12)*'S Curve Equation'!$B$10))+'S Curve Equation'!$B$13)*'S Curve Equation'!$B$14</f>
        <v>4.8638073727290426E-2</v>
      </c>
      <c r="E179" s="28">
        <f>(1/(1+EXP(('S Curve Equation'!$B$11-E134*'S Curve Equation'!$B$12)*'S Curve Equation'!$B$10))+'S Curve Equation'!$B$13)*'S Curve Equation'!$B$14</f>
        <v>4.6791421818625251E-2</v>
      </c>
      <c r="F179" s="28">
        <f>(1/(1+EXP(('S Curve Equation'!$B$11-F134*'S Curve Equation'!$B$12)*'S Curve Equation'!$B$10))+'S Curve Equation'!$B$13)*'S Curve Equation'!$B$14</f>
        <v>4.4755419847242718E-2</v>
      </c>
      <c r="G179" s="28">
        <f>(1/(1+EXP(('S Curve Equation'!$B$11-G134*'S Curve Equation'!$B$12)*'S Curve Equation'!$B$10))+'S Curve Equation'!$B$13)*'S Curve Equation'!$B$14</f>
        <v>4.2595191342530279E-2</v>
      </c>
      <c r="H179" s="28">
        <f>(1/(1+EXP(('S Curve Equation'!$B$11-H134*'S Curve Equation'!$B$12)*'S Curve Equation'!$B$10))+'S Curve Equation'!$B$13)*'S Curve Equation'!$B$14</f>
        <v>4.0441491966598492E-2</v>
      </c>
      <c r="I179" s="28">
        <f>(1/(1+EXP(('S Curve Equation'!$B$11-I134*'S Curve Equation'!$B$12)*'S Curve Equation'!$B$10))+'S Curve Equation'!$B$13)*'S Curve Equation'!$B$14</f>
        <v>3.7859318040118245E-2</v>
      </c>
      <c r="J179" s="28">
        <f>(1/(1+EXP(('S Curve Equation'!$B$11-J134*'S Curve Equation'!$B$12)*'S Curve Equation'!$B$10))+'S Curve Equation'!$B$13)*'S Curve Equation'!$B$14</f>
        <v>3.5435152481231684E-2</v>
      </c>
      <c r="K179" s="28">
        <f>(1/(1+EXP(('S Curve Equation'!$B$11-K134*'S Curve Equation'!$B$12)*'S Curve Equation'!$B$10))+'S Curve Equation'!$B$13)*'S Curve Equation'!$B$14</f>
        <v>3.3838045094187558E-2</v>
      </c>
      <c r="L179" s="28">
        <f>(1/(1+EXP(('S Curve Equation'!$B$11-L134*'S Curve Equation'!$B$12)*'S Curve Equation'!$B$10))+'S Curve Equation'!$B$13)*'S Curve Equation'!$B$14</f>
        <v>3.2420349170049705E-2</v>
      </c>
      <c r="M179" s="28">
        <f>(1/(1+EXP(('S Curve Equation'!$B$11-M134*'S Curve Equation'!$B$12)*'S Curve Equation'!$B$10))+'S Curve Equation'!$B$13)*'S Curve Equation'!$B$14</f>
        <v>3.0764876886405338E-2</v>
      </c>
      <c r="N179" s="28">
        <f>(1/(1+EXP(('S Curve Equation'!$B$11-N134*'S Curve Equation'!$B$12)*'S Curve Equation'!$B$10))+'S Curve Equation'!$B$13)*'S Curve Equation'!$B$14</f>
        <v>2.9183942264404003E-2</v>
      </c>
      <c r="O179" s="28">
        <f>(1/(1+EXP(('S Curve Equation'!$B$11-O134*'S Curve Equation'!$B$12)*'S Curve Equation'!$B$10))+'S Curve Equation'!$B$13)*'S Curve Equation'!$B$14</f>
        <v>2.7673802612154675E-2</v>
      </c>
      <c r="P179" s="28">
        <f>(1/(1+EXP(('S Curve Equation'!$B$11-P134*'S Curve Equation'!$B$12)*'S Curve Equation'!$B$10))+'S Curve Equation'!$B$13)*'S Curve Equation'!$B$14</f>
        <v>2.6230914360028845E-2</v>
      </c>
      <c r="Q179" s="28">
        <f>(1/(1+EXP(('S Curve Equation'!$B$11-Q134*'S Curve Equation'!$B$12)*'S Curve Equation'!$B$10))+'S Curve Equation'!$B$13)*'S Curve Equation'!$B$14</f>
        <v>2.4851922548819554E-2</v>
      </c>
      <c r="R179" s="28">
        <f>(1/(1+EXP(('S Curve Equation'!$B$11-R134*'S Curve Equation'!$B$12)*'S Curve Equation'!$B$10))+'S Curve Equation'!$B$13)*'S Curve Equation'!$B$14</f>
        <v>2.3533650795253151E-2</v>
      </c>
      <c r="S179" s="28">
        <f>(1/(1+EXP(('S Curve Equation'!$B$11-S134*'S Curve Equation'!$B$12)*'S Curve Equation'!$B$10))+'S Curve Equation'!$B$13)*'S Curve Equation'!$B$14</f>
        <v>2.2273091727264591E-2</v>
      </c>
      <c r="T179" s="28">
        <f>(1/(1+EXP(('S Curve Equation'!$B$11-T134*'S Curve Equation'!$B$12)*'S Curve Equation'!$B$10))+'S Curve Equation'!$B$13)*'S Curve Equation'!$B$14</f>
        <v>2.1067397879002244E-2</v>
      </c>
      <c r="U179" s="28">
        <f>(1/(1+EXP(('S Curve Equation'!$B$11-U134*'S Curve Equation'!$B$12)*'S Curve Equation'!$B$10))+'S Curve Equation'!$B$13)*'S Curve Equation'!$B$14</f>
        <v>1.9913873033596739E-2</v>
      </c>
      <c r="V179" s="28">
        <f>(1/(1+EXP(('S Curve Equation'!$B$11-V134*'S Curve Equation'!$B$12)*'S Curve Equation'!$B$10))+'S Curve Equation'!$B$13)*'S Curve Equation'!$B$14</f>
        <v>1.8809964000260655E-2</v>
      </c>
      <c r="W179" s="28">
        <f>(1/(1+EXP(('S Curve Equation'!$B$11-W134*'S Curve Equation'!$B$12)*'S Curve Equation'!$B$10))+'S Curve Equation'!$B$13)*'S Curve Equation'!$B$14</f>
        <v>1.7753252811196222E-2</v>
      </c>
      <c r="X179" s="28">
        <f>(1/(1+EXP(('S Curve Equation'!$B$11-X134*'S Curve Equation'!$B$12)*'S Curve Equation'!$B$10))+'S Curve Equation'!$B$13)*'S Curve Equation'!$B$14</f>
        <v>1.6741449323016619E-2</v>
      </c>
      <c r="Y179" s="28">
        <f>(1/(1+EXP(('S Curve Equation'!$B$11-Y134*'S Curve Equation'!$B$12)*'S Curve Equation'!$B$10))+'S Curve Equation'!$B$13)*'S Curve Equation'!$B$14</f>
        <v>1.5772384206888534E-2</v>
      </c>
      <c r="Z179" s="28">
        <f>(1/(1+EXP(('S Curve Equation'!$B$11-Z134*'S Curve Equation'!$B$12)*'S Curve Equation'!$B$10))+'S Curve Equation'!$B$13)*'S Curve Equation'!$B$14</f>
        <v>1.4844002311329723E-2</v>
      </c>
      <c r="AA179" s="28">
        <f>(1/(1+EXP(('S Curve Equation'!$B$11-AA134*'S Curve Equation'!$B$12)*'S Curve Equation'!$B$10))+'S Curve Equation'!$B$13)*'S Curve Equation'!$B$14</f>
        <v>1.3954356381506368E-2</v>
      </c>
      <c r="AB179" s="28">
        <f>(1/(1+EXP(('S Curve Equation'!$B$11-AB134*'S Curve Equation'!$B$12)*'S Curve Equation'!$B$10))+'S Curve Equation'!$B$13)*'S Curve Equation'!$B$14</f>
        <v>1.3101601118938429E-2</v>
      </c>
      <c r="AC179" s="28">
        <f>(1/(1+EXP(('S Curve Equation'!$B$11-AC134*'S Curve Equation'!$B$12)*'S Curve Equation'!$B$10))+'S Curve Equation'!$B$13)*'S Curve Equation'!$B$14</f>
        <v>1.2283987565710079E-2</v>
      </c>
      <c r="AD179" s="28">
        <f>(1/(1+EXP(('S Curve Equation'!$B$11-AD134*'S Curve Equation'!$B$12)*'S Curve Equation'!$B$10))+'S Curve Equation'!$B$13)*'S Curve Equation'!$B$14</f>
        <v>1.149985779757026E-2</v>
      </c>
      <c r="AE179" s="28">
        <f>(1/(1+EXP(('S Curve Equation'!$B$11-AE134*'S Curve Equation'!$B$12)*'S Curve Equation'!$B$10))+'S Curve Equation'!$B$13)*'S Curve Equation'!$B$14</f>
        <v>1.074763991066926E-2</v>
      </c>
      <c r="AF179" s="28">
        <f>(1/(1+EXP(('S Curve Equation'!$B$11-AF134*'S Curve Equation'!$B$12)*'S Curve Equation'!$B$10))+'S Curve Equation'!$B$13)*'S Curve Equation'!$B$14</f>
        <v>1.0025843287110269E-2</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20to24'!B138,'Calculations 25to34'!B138,'Calculations 35to44'!B138,'Calculations 45to54'!B138,'Calculations 55to64'!B138,'Calculations 65plus'!B138)</f>
        <v>3.9591315453384429E-2</v>
      </c>
      <c r="C183" s="28">
        <f>C138/SUM(C138,'Calculations 20to24'!C138,'Calculations 25to34'!C138,'Calculations 35to44'!C138,'Calculations 45to54'!C138,'Calculations 55to64'!C138,'Calculations 65plus'!C138)</f>
        <v>3.7775198783426715E-2</v>
      </c>
      <c r="D183" s="28">
        <f>D138/SUM(D138,'Calculations 20to24'!D138,'Calculations 25to34'!D138,'Calculations 35to44'!D138,'Calculations 45to54'!D138,'Calculations 55to64'!D138,'Calculations 65plus'!D138)</f>
        <v>3.6692986375882627E-2</v>
      </c>
      <c r="E183" s="28">
        <f>E138/SUM(E138,'Calculations 20to24'!E138,'Calculations 25to34'!E138,'Calculations 35to44'!E138,'Calculations 45to54'!E138,'Calculations 55to64'!E138,'Calculations 65plus'!E138)</f>
        <v>3.5614367103627011E-2</v>
      </c>
      <c r="F183" s="28">
        <f>F138/SUM(F138,'Calculations 20to24'!F138,'Calculations 25to34'!F138,'Calculations 35to44'!F138,'Calculations 45to54'!F138,'Calculations 55to64'!F138,'Calculations 65plus'!F138)</f>
        <v>3.4365418910845533E-2</v>
      </c>
      <c r="G183" s="28">
        <f>G138/SUM(G138,'Calculations 20to24'!G138,'Calculations 25to34'!G138,'Calculations 35to44'!G138,'Calculations 45to54'!G138,'Calculations 55to64'!G138,'Calculations 65plus'!G138)</f>
        <v>3.2970679531191011E-2</v>
      </c>
      <c r="H183" s="28">
        <f>H138/SUM(H138,'Calculations 20to24'!H138,'Calculations 25to34'!H138,'Calculations 35to44'!H138,'Calculations 45to54'!H138,'Calculations 55to64'!H138,'Calculations 65plus'!H138)</f>
        <v>3.1560821782558618E-2</v>
      </c>
      <c r="I183" s="28">
        <f>I138/SUM(I138,'Calculations 20to24'!I138,'Calculations 25to34'!I138,'Calculations 35to44'!I138,'Calculations 45to54'!I138,'Calculations 55to64'!I138,'Calculations 65plus'!I138)</f>
        <v>2.9805838893804174E-2</v>
      </c>
      <c r="J183" s="28">
        <f>J138/SUM(J138,'Calculations 20to24'!J138,'Calculations 25to34'!J138,'Calculations 35to44'!J138,'Calculations 45to54'!J138,'Calculations 55to64'!J138,'Calculations 65plus'!J138)</f>
        <v>2.813227058882236E-2</v>
      </c>
      <c r="K183" s="28">
        <f>K138/SUM(K138,'Calculations 20to24'!K138,'Calculations 25to34'!K138,'Calculations 35to44'!K138,'Calculations 45to54'!K138,'Calculations 55to64'!K138,'Calculations 65plus'!K138)</f>
        <v>2.7043332836241246E-2</v>
      </c>
      <c r="L183" s="28">
        <f>L138/SUM(L138,'Calculations 20to24'!L138,'Calculations 25to34'!L138,'Calculations 35to44'!L138,'Calculations 45to54'!L138,'Calculations 55to64'!L138,'Calculations 65plus'!L138)</f>
        <v>2.6111442202175511E-2</v>
      </c>
      <c r="M183" s="28">
        <f>M138/SUM(M138,'Calculations 20to24'!M138,'Calculations 25to34'!M138,'Calculations 35to44'!M138,'Calculations 45to54'!M138,'Calculations 55to64'!M138,'Calculations 65plus'!M138)</f>
        <v>2.4953739708165879E-2</v>
      </c>
      <c r="N183" s="28">
        <f>N138/SUM(N138,'Calculations 20to24'!N138,'Calculations 25to34'!N138,'Calculations 35to44'!N138,'Calculations 45to54'!N138,'Calculations 55to64'!N138,'Calculations 65plus'!N138)</f>
        <v>2.3833417615295487E-2</v>
      </c>
      <c r="O183" s="28">
        <f>O138/SUM(O138,'Calculations 20to24'!O138,'Calculations 25to34'!O138,'Calculations 35to44'!O138,'Calculations 45to54'!O138,'Calculations 55to64'!O138,'Calculations 65plus'!O138)</f>
        <v>2.2749385419011878E-2</v>
      </c>
      <c r="P183" s="28">
        <f>P138/SUM(P138,'Calculations 20to24'!P138,'Calculations 25to34'!P138,'Calculations 35to44'!P138,'Calculations 45to54'!P138,'Calculations 55to64'!P138,'Calculations 65plus'!P138)</f>
        <v>2.170057535196002E-2</v>
      </c>
      <c r="Q183" s="28">
        <f>Q138/SUM(Q138,'Calculations 20to24'!Q138,'Calculations 25to34'!Q138,'Calculations 35to44'!Q138,'Calculations 45to54'!Q138,'Calculations 55to64'!Q138,'Calculations 65plus'!Q138)</f>
        <v>2.0685942573570568E-2</v>
      </c>
      <c r="R183" s="28">
        <f>R138/SUM(R138,'Calculations 20to24'!R138,'Calculations 25to34'!R138,'Calculations 35to44'!R138,'Calculations 45to54'!R138,'Calculations 55to64'!R138,'Calculations 65plus'!R138)</f>
        <v>1.9704465296746642E-2</v>
      </c>
      <c r="S183" s="28">
        <f>S138/SUM(S138,'Calculations 20to24'!S138,'Calculations 25to34'!S138,'Calculations 35to44'!S138,'Calculations 45to54'!S138,'Calculations 55to64'!S138,'Calculations 65plus'!S138)</f>
        <v>1.8755144857221649E-2</v>
      </c>
      <c r="T183" s="28">
        <f>T138/SUM(T138,'Calculations 20to24'!T138,'Calculations 25to34'!T138,'Calculations 35to44'!T138,'Calculations 45to54'!T138,'Calculations 55to64'!T138,'Calculations 65plus'!T138)</f>
        <v>1.7837005730669757E-2</v>
      </c>
      <c r="U183" s="28">
        <f>U138/SUM(U138,'Calculations 20to24'!U138,'Calculations 25to34'!U138,'Calculations 35to44'!U138,'Calculations 45to54'!U138,'Calculations 55to64'!U138,'Calculations 65plus'!U138)</f>
        <v>1.6949095502202086E-2</v>
      </c>
      <c r="V183" s="28">
        <f>V138/SUM(V138,'Calculations 20to24'!V138,'Calculations 25to34'!V138,'Calculations 35to44'!V138,'Calculations 45to54'!V138,'Calculations 55to64'!V138,'Calculations 65plus'!V138)</f>
        <v>1.6090484792493129E-2</v>
      </c>
      <c r="W183" s="28">
        <f>W138/SUM(W138,'Calculations 20to24'!W138,'Calculations 25to34'!W138,'Calculations 35to44'!W138,'Calculations 45to54'!W138,'Calculations 55to64'!W138,'Calculations 65plus'!W138)</f>
        <v>1.5260267144434292E-2</v>
      </c>
      <c r="X183" s="28">
        <f>X138/SUM(X138,'Calculations 20to24'!X138,'Calculations 25to34'!X138,'Calculations 35to44'!X138,'Calculations 45to54'!X138,'Calculations 55to64'!X138,'Calculations 65plus'!X138)</f>
        <v>1.4457558873896789E-2</v>
      </c>
      <c r="Y183" s="28">
        <f>Y138/SUM(Y138,'Calculations 20to24'!Y138,'Calculations 25to34'!Y138,'Calculations 35to44'!Y138,'Calculations 45to54'!Y138,'Calculations 55to64'!Y138,'Calculations 65plus'!Y138)</f>
        <v>1.3681498887911047E-2</v>
      </c>
      <c r="Z183" s="28">
        <f>Z138/SUM(Z138,'Calculations 20to24'!Z138,'Calculations 25to34'!Z138,'Calculations 35to44'!Z138,'Calculations 45to54'!Z138,'Calculations 55to64'!Z138,'Calculations 65plus'!Z138)</f>
        <v>1.2931248473318901E-2</v>
      </c>
      <c r="AA183" s="28">
        <f>AA138/SUM(AA138,'Calculations 20to24'!AA138,'Calculations 25to34'!AA138,'Calculations 35to44'!AA138,'Calculations 45to54'!AA138,'Calculations 55to64'!AA138,'Calculations 65plus'!AA138)</f>
        <v>1.2205991058733033E-2</v>
      </c>
      <c r="AB183" s="28">
        <f>AB138/SUM(AB138,'Calculations 20to24'!AB138,'Calculations 25to34'!AB138,'Calculations 35to44'!AB138,'Calculations 45to54'!AB138,'Calculations 55to64'!AB138,'Calculations 65plus'!AB138)</f>
        <v>1.1504931952433285E-2</v>
      </c>
      <c r="AC183" s="28">
        <f>AC138/SUM(AC138,'Calculations 20to24'!AC138,'Calculations 25to34'!AC138,'Calculations 35to44'!AC138,'Calculations 45to54'!AC138,'Calculations 55to64'!AC138,'Calculations 65plus'!AC138)</f>
        <v>1.0827298058649177E-2</v>
      </c>
      <c r="AD183" s="28">
        <f>AD138/SUM(AD138,'Calculations 20to24'!AD138,'Calculations 25to34'!AD138,'Calculations 35to44'!AD138,'Calculations 45to54'!AD138,'Calculations 55to64'!AD138,'Calculations 65plus'!AD138)</f>
        <v>1.0172337574510538E-2</v>
      </c>
      <c r="AE183" s="28">
        <f>AE138/SUM(AE138,'Calculations 20to24'!AE138,'Calculations 25to34'!AE138,'Calculations 35to44'!AE138,'Calculations 45to54'!AE138,'Calculations 55to64'!AE138,'Calculations 65plus'!AE138)</f>
        <v>9.5393196697926338E-3</v>
      </c>
      <c r="AF183" s="28">
        <f>AF138/SUM(AF138,'Calculations 20to24'!AF138,'Calculations 25to34'!AF138,'Calculations 35to44'!AF138,'Calculations 45to54'!AF138,'Calculations 55to64'!AF138,'Calculations 65plus'!AF138)</f>
        <v>8.9275341514469427E-3</v>
      </c>
    </row>
    <row r="184" spans="1:32" x14ac:dyDescent="0.2">
      <c r="A184" s="6" t="s">
        <v>94</v>
      </c>
      <c r="B184" s="28">
        <f>B139/SUM(B139,'Calculations 20to24'!B139,'Calculations 25to34'!B139,'Calculations 35to44'!B139,'Calculations 45to54'!B139,'Calculations 55to64'!B139,'Calculations 65plus'!B139)</f>
        <v>0</v>
      </c>
      <c r="C184" s="28">
        <f>C139/SUM(C139,'Calculations 20to24'!C139,'Calculations 25to34'!C139,'Calculations 35to44'!C139,'Calculations 45to54'!C139,'Calculations 55to64'!C139,'Calculations 65plus'!C139)</f>
        <v>0</v>
      </c>
      <c r="D184" s="28">
        <f>D139/SUM(D139,'Calculations 20to24'!D139,'Calculations 25to34'!D139,'Calculations 35to44'!D139,'Calculations 45to54'!D139,'Calculations 55to64'!D139,'Calculations 65plus'!D139)</f>
        <v>0</v>
      </c>
      <c r="E184" s="28">
        <f>E139/SUM(E139,'Calculations 20to24'!E139,'Calculations 25to34'!E139,'Calculations 35to44'!E139,'Calculations 45to54'!E139,'Calculations 55to64'!E139,'Calculations 65plus'!E139)</f>
        <v>0</v>
      </c>
      <c r="F184" s="28">
        <f>F139/SUM(F139,'Calculations 20to24'!F139,'Calculations 25to34'!F139,'Calculations 35to44'!F139,'Calculations 45to54'!F139,'Calculations 55to64'!F139,'Calculations 65plus'!F139)</f>
        <v>0</v>
      </c>
      <c r="G184" s="28">
        <f>G139/SUM(G139,'Calculations 20to24'!G139,'Calculations 25to34'!G139,'Calculations 35to44'!G139,'Calculations 45to54'!G139,'Calculations 55to64'!G139,'Calculations 65plus'!G139)</f>
        <v>0</v>
      </c>
      <c r="H184" s="28">
        <f>H139/SUM(H139,'Calculations 20to24'!H139,'Calculations 25to34'!H139,'Calculations 35to44'!H139,'Calculations 45to54'!H139,'Calculations 55to64'!H139,'Calculations 65plus'!H139)</f>
        <v>0</v>
      </c>
      <c r="I184" s="28">
        <f>I139/SUM(I139,'Calculations 20to24'!I139,'Calculations 25to34'!I139,'Calculations 35to44'!I139,'Calculations 45to54'!I139,'Calculations 55to64'!I139,'Calculations 65plus'!I139)</f>
        <v>0</v>
      </c>
      <c r="J184" s="28">
        <f>J139/SUM(J139,'Calculations 20to24'!J139,'Calculations 25to34'!J139,'Calculations 35to44'!J139,'Calculations 45to54'!J139,'Calculations 55to64'!J139,'Calculations 65plus'!J139)</f>
        <v>0</v>
      </c>
      <c r="K184" s="28">
        <f>K139/SUM(K139,'Calculations 20to24'!K139,'Calculations 25to34'!K139,'Calculations 35to44'!K139,'Calculations 45to54'!K139,'Calculations 55to64'!K139,'Calculations 65plus'!K139)</f>
        <v>0</v>
      </c>
      <c r="L184" s="28">
        <f>L139/SUM(L139,'Calculations 20to24'!L139,'Calculations 25to34'!L139,'Calculations 35to44'!L139,'Calculations 45to54'!L139,'Calculations 55to64'!L139,'Calculations 65plus'!L139)</f>
        <v>0</v>
      </c>
      <c r="M184" s="28">
        <f>M139/SUM(M139,'Calculations 20to24'!M139,'Calculations 25to34'!M139,'Calculations 35to44'!M139,'Calculations 45to54'!M139,'Calculations 55to64'!M139,'Calculations 65plus'!M139)</f>
        <v>0</v>
      </c>
      <c r="N184" s="28">
        <f>N139/SUM(N139,'Calculations 20to24'!N139,'Calculations 25to34'!N139,'Calculations 35to44'!N139,'Calculations 45to54'!N139,'Calculations 55to64'!N139,'Calculations 65plus'!N139)</f>
        <v>0</v>
      </c>
      <c r="O184" s="28">
        <f>O139/SUM(O139,'Calculations 20to24'!O139,'Calculations 25to34'!O139,'Calculations 35to44'!O139,'Calculations 45to54'!O139,'Calculations 55to64'!O139,'Calculations 65plus'!O139)</f>
        <v>0</v>
      </c>
      <c r="P184" s="28">
        <f>P139/SUM(P139,'Calculations 20to24'!P139,'Calculations 25to34'!P139,'Calculations 35to44'!P139,'Calculations 45to54'!P139,'Calculations 55to64'!P139,'Calculations 65plus'!P139)</f>
        <v>0</v>
      </c>
      <c r="Q184" s="28">
        <f>Q139/SUM(Q139,'Calculations 20to24'!Q139,'Calculations 25to34'!Q139,'Calculations 35to44'!Q139,'Calculations 45to54'!Q139,'Calculations 55to64'!Q139,'Calculations 65plus'!Q139)</f>
        <v>0</v>
      </c>
      <c r="R184" s="28">
        <f>R139/SUM(R139,'Calculations 20to24'!R139,'Calculations 25to34'!R139,'Calculations 35to44'!R139,'Calculations 45to54'!R139,'Calculations 55to64'!R139,'Calculations 65plus'!R139)</f>
        <v>0</v>
      </c>
      <c r="S184" s="28">
        <f>S139/SUM(S139,'Calculations 20to24'!S139,'Calculations 25to34'!S139,'Calculations 35to44'!S139,'Calculations 45to54'!S139,'Calculations 55to64'!S139,'Calculations 65plus'!S139)</f>
        <v>0</v>
      </c>
      <c r="T184" s="28">
        <f>T139/SUM(T139,'Calculations 20to24'!T139,'Calculations 25to34'!T139,'Calculations 35to44'!T139,'Calculations 45to54'!T139,'Calculations 55to64'!T139,'Calculations 65plus'!T139)</f>
        <v>0</v>
      </c>
      <c r="U184" s="28">
        <f>U139/SUM(U139,'Calculations 20to24'!U139,'Calculations 25to34'!U139,'Calculations 35to44'!U139,'Calculations 45to54'!U139,'Calculations 55to64'!U139,'Calculations 65plus'!U139)</f>
        <v>0</v>
      </c>
      <c r="V184" s="28">
        <f>V139/SUM(V139,'Calculations 20to24'!V139,'Calculations 25to34'!V139,'Calculations 35to44'!V139,'Calculations 45to54'!V139,'Calculations 55to64'!V139,'Calculations 65plus'!V139)</f>
        <v>0</v>
      </c>
      <c r="W184" s="28">
        <f>W139/SUM(W139,'Calculations 20to24'!W139,'Calculations 25to34'!W139,'Calculations 35to44'!W139,'Calculations 45to54'!W139,'Calculations 55to64'!W139,'Calculations 65plus'!W139)</f>
        <v>0</v>
      </c>
      <c r="X184" s="28">
        <f>X139/SUM(X139,'Calculations 20to24'!X139,'Calculations 25to34'!X139,'Calculations 35to44'!X139,'Calculations 45to54'!X139,'Calculations 55to64'!X139,'Calculations 65plus'!X139)</f>
        <v>0</v>
      </c>
      <c r="Y184" s="28">
        <f>Y139/SUM(Y139,'Calculations 20to24'!Y139,'Calculations 25to34'!Y139,'Calculations 35to44'!Y139,'Calculations 45to54'!Y139,'Calculations 55to64'!Y139,'Calculations 65plus'!Y139)</f>
        <v>0</v>
      </c>
      <c r="Z184" s="28">
        <f>Z139/SUM(Z139,'Calculations 20to24'!Z139,'Calculations 25to34'!Z139,'Calculations 35to44'!Z139,'Calculations 45to54'!Z139,'Calculations 55to64'!Z139,'Calculations 65plus'!Z139)</f>
        <v>0</v>
      </c>
      <c r="AA184" s="28">
        <f>AA139/SUM(AA139,'Calculations 20to24'!AA139,'Calculations 25to34'!AA139,'Calculations 35to44'!AA139,'Calculations 45to54'!AA139,'Calculations 55to64'!AA139,'Calculations 65plus'!AA139)</f>
        <v>0</v>
      </c>
      <c r="AB184" s="28">
        <f>AB139/SUM(AB139,'Calculations 20to24'!AB139,'Calculations 25to34'!AB139,'Calculations 35to44'!AB139,'Calculations 45to54'!AB139,'Calculations 55to64'!AB139,'Calculations 65plus'!AB139)</f>
        <v>0</v>
      </c>
      <c r="AC184" s="28">
        <f>AC139/SUM(AC139,'Calculations 20to24'!AC139,'Calculations 25to34'!AC139,'Calculations 35to44'!AC139,'Calculations 45to54'!AC139,'Calculations 55to64'!AC139,'Calculations 65plus'!AC139)</f>
        <v>0</v>
      </c>
      <c r="AD184" s="28">
        <f>AD139/SUM(AD139,'Calculations 20to24'!AD139,'Calculations 25to34'!AD139,'Calculations 35to44'!AD139,'Calculations 45to54'!AD139,'Calculations 55to64'!AD139,'Calculations 65plus'!AD139)</f>
        <v>0</v>
      </c>
      <c r="AE184" s="28">
        <f>AE139/SUM(AE139,'Calculations 20to24'!AE139,'Calculations 25to34'!AE139,'Calculations 35to44'!AE139,'Calculations 45to54'!AE139,'Calculations 55to64'!AE139,'Calculations 65plus'!AE139)</f>
        <v>0</v>
      </c>
      <c r="AF184" s="28">
        <f>AF139/SUM(AF139,'Calculations 20to24'!AF139,'Calculations 25to34'!AF139,'Calculations 35to44'!AF139,'Calculations 45to54'!AF139,'Calculations 55to64'!AF139,'Calculations 65plus'!AF139)</f>
        <v>0</v>
      </c>
    </row>
    <row r="185" spans="1:32" x14ac:dyDescent="0.2">
      <c r="A185" s="6" t="s">
        <v>93</v>
      </c>
      <c r="B185" s="28">
        <f>B140/SUM(B140,'Calculations 20to24'!B140,'Calculations 25to34'!B140,'Calculations 35to44'!B140,'Calculations 45to54'!B140,'Calculations 55to64'!B140,'Calculations 65plus'!B140)</f>
        <v>0</v>
      </c>
      <c r="C185" s="28">
        <f>C140/SUM(C140,'Calculations 20to24'!C140,'Calculations 25to34'!C140,'Calculations 35to44'!C140,'Calculations 45to54'!C140,'Calculations 55to64'!C140,'Calculations 65plus'!C140)</f>
        <v>0</v>
      </c>
      <c r="D185" s="28">
        <f>D140/SUM(D140,'Calculations 20to24'!D140,'Calculations 25to34'!D140,'Calculations 35to44'!D140,'Calculations 45to54'!D140,'Calculations 55to64'!D140,'Calculations 65plus'!D140)</f>
        <v>0</v>
      </c>
      <c r="E185" s="28">
        <f>E140/SUM(E140,'Calculations 20to24'!E140,'Calculations 25to34'!E140,'Calculations 35to44'!E140,'Calculations 45to54'!E140,'Calculations 55to64'!E140,'Calculations 65plus'!E140)</f>
        <v>0</v>
      </c>
      <c r="F185" s="28">
        <f>F140/SUM(F140,'Calculations 20to24'!F140,'Calculations 25to34'!F140,'Calculations 35to44'!F140,'Calculations 45to54'!F140,'Calculations 55to64'!F140,'Calculations 65plus'!F140)</f>
        <v>0</v>
      </c>
      <c r="G185" s="28">
        <f>G140/SUM(G140,'Calculations 20to24'!G140,'Calculations 25to34'!G140,'Calculations 35to44'!G140,'Calculations 45to54'!G140,'Calculations 55to64'!G140,'Calculations 65plus'!G140)</f>
        <v>0</v>
      </c>
      <c r="H185" s="28">
        <f>H140/SUM(H140,'Calculations 20to24'!H140,'Calculations 25to34'!H140,'Calculations 35to44'!H140,'Calculations 45to54'!H140,'Calculations 55to64'!H140,'Calculations 65plus'!H140)</f>
        <v>0</v>
      </c>
      <c r="I185" s="28">
        <f>I140/SUM(I140,'Calculations 20to24'!I140,'Calculations 25to34'!I140,'Calculations 35to44'!I140,'Calculations 45to54'!I140,'Calculations 55to64'!I140,'Calculations 65plus'!I140)</f>
        <v>0</v>
      </c>
      <c r="J185" s="28">
        <f>J140/SUM(J140,'Calculations 20to24'!J140,'Calculations 25to34'!J140,'Calculations 35to44'!J140,'Calculations 45to54'!J140,'Calculations 55to64'!J140,'Calculations 65plus'!J140)</f>
        <v>0</v>
      </c>
      <c r="K185" s="28">
        <f>K140/SUM(K140,'Calculations 20to24'!K140,'Calculations 25to34'!K140,'Calculations 35to44'!K140,'Calculations 45to54'!K140,'Calculations 55to64'!K140,'Calculations 65plus'!K140)</f>
        <v>0</v>
      </c>
      <c r="L185" s="28">
        <f>L140/SUM(L140,'Calculations 20to24'!L140,'Calculations 25to34'!L140,'Calculations 35to44'!L140,'Calculations 45to54'!L140,'Calculations 55to64'!L140,'Calculations 65plus'!L140)</f>
        <v>0</v>
      </c>
      <c r="M185" s="28">
        <f>M140/SUM(M140,'Calculations 20to24'!M140,'Calculations 25to34'!M140,'Calculations 35to44'!M140,'Calculations 45to54'!M140,'Calculations 55to64'!M140,'Calculations 65plus'!M140)</f>
        <v>0</v>
      </c>
      <c r="N185" s="28">
        <f>N140/SUM(N140,'Calculations 20to24'!N140,'Calculations 25to34'!N140,'Calculations 35to44'!N140,'Calculations 45to54'!N140,'Calculations 55to64'!N140,'Calculations 65plus'!N140)</f>
        <v>0</v>
      </c>
      <c r="O185" s="28">
        <f>O140/SUM(O140,'Calculations 20to24'!O140,'Calculations 25to34'!O140,'Calculations 35to44'!O140,'Calculations 45to54'!O140,'Calculations 55to64'!O140,'Calculations 65plus'!O140)</f>
        <v>0</v>
      </c>
      <c r="P185" s="28">
        <f>P140/SUM(P140,'Calculations 20to24'!P140,'Calculations 25to34'!P140,'Calculations 35to44'!P140,'Calculations 45to54'!P140,'Calculations 55to64'!P140,'Calculations 65plus'!P140)</f>
        <v>0</v>
      </c>
      <c r="Q185" s="28">
        <f>Q140/SUM(Q140,'Calculations 20to24'!Q140,'Calculations 25to34'!Q140,'Calculations 35to44'!Q140,'Calculations 45to54'!Q140,'Calculations 55to64'!Q140,'Calculations 65plus'!Q140)</f>
        <v>0</v>
      </c>
      <c r="R185" s="28">
        <f>R140/SUM(R140,'Calculations 20to24'!R140,'Calculations 25to34'!R140,'Calculations 35to44'!R140,'Calculations 45to54'!R140,'Calculations 55to64'!R140,'Calculations 65plus'!R140)</f>
        <v>0</v>
      </c>
      <c r="S185" s="28">
        <f>S140/SUM(S140,'Calculations 20to24'!S140,'Calculations 25to34'!S140,'Calculations 35to44'!S140,'Calculations 45to54'!S140,'Calculations 55to64'!S140,'Calculations 65plus'!S140)</f>
        <v>0</v>
      </c>
      <c r="T185" s="28">
        <f>T140/SUM(T140,'Calculations 20to24'!T140,'Calculations 25to34'!T140,'Calculations 35to44'!T140,'Calculations 45to54'!T140,'Calculations 55to64'!T140,'Calculations 65plus'!T140)</f>
        <v>0</v>
      </c>
      <c r="U185" s="28">
        <f>U140/SUM(U140,'Calculations 20to24'!U140,'Calculations 25to34'!U140,'Calculations 35to44'!U140,'Calculations 45to54'!U140,'Calculations 55to64'!U140,'Calculations 65plus'!U140)</f>
        <v>0</v>
      </c>
      <c r="V185" s="28">
        <f>V140/SUM(V140,'Calculations 20to24'!V140,'Calculations 25to34'!V140,'Calculations 35to44'!V140,'Calculations 45to54'!V140,'Calculations 55to64'!V140,'Calculations 65plus'!V140)</f>
        <v>0</v>
      </c>
      <c r="W185" s="28">
        <f>W140/SUM(W140,'Calculations 20to24'!W140,'Calculations 25to34'!W140,'Calculations 35to44'!W140,'Calculations 45to54'!W140,'Calculations 55to64'!W140,'Calculations 65plus'!W140)</f>
        <v>0</v>
      </c>
      <c r="X185" s="28">
        <f>X140/SUM(X140,'Calculations 20to24'!X140,'Calculations 25to34'!X140,'Calculations 35to44'!X140,'Calculations 45to54'!X140,'Calculations 55to64'!X140,'Calculations 65plus'!X140)</f>
        <v>0</v>
      </c>
      <c r="Y185" s="28">
        <f>Y140/SUM(Y140,'Calculations 20to24'!Y140,'Calculations 25to34'!Y140,'Calculations 35to44'!Y140,'Calculations 45to54'!Y140,'Calculations 55to64'!Y140,'Calculations 65plus'!Y140)</f>
        <v>0</v>
      </c>
      <c r="Z185" s="28">
        <f>Z140/SUM(Z140,'Calculations 20to24'!Z140,'Calculations 25to34'!Z140,'Calculations 35to44'!Z140,'Calculations 45to54'!Z140,'Calculations 55to64'!Z140,'Calculations 65plus'!Z140)</f>
        <v>0</v>
      </c>
      <c r="AA185" s="28">
        <f>AA140/SUM(AA140,'Calculations 20to24'!AA140,'Calculations 25to34'!AA140,'Calculations 35to44'!AA140,'Calculations 45to54'!AA140,'Calculations 55to64'!AA140,'Calculations 65plus'!AA140)</f>
        <v>0</v>
      </c>
      <c r="AB185" s="28">
        <f>AB140/SUM(AB140,'Calculations 20to24'!AB140,'Calculations 25to34'!AB140,'Calculations 35to44'!AB140,'Calculations 45to54'!AB140,'Calculations 55to64'!AB140,'Calculations 65plus'!AB140)</f>
        <v>0</v>
      </c>
      <c r="AC185" s="28">
        <f>AC140/SUM(AC140,'Calculations 20to24'!AC140,'Calculations 25to34'!AC140,'Calculations 35to44'!AC140,'Calculations 45to54'!AC140,'Calculations 55to64'!AC140,'Calculations 65plus'!AC140)</f>
        <v>0</v>
      </c>
      <c r="AD185" s="28">
        <f>AD140/SUM(AD140,'Calculations 20to24'!AD140,'Calculations 25to34'!AD140,'Calculations 35to44'!AD140,'Calculations 45to54'!AD140,'Calculations 55to64'!AD140,'Calculations 65plus'!AD140)</f>
        <v>0</v>
      </c>
      <c r="AE185" s="28">
        <f>AE140/SUM(AE140,'Calculations 20to24'!AE140,'Calculations 25to34'!AE140,'Calculations 35to44'!AE140,'Calculations 45to54'!AE140,'Calculations 55to64'!AE140,'Calculations 65plus'!AE140)</f>
        <v>0</v>
      </c>
      <c r="AF185" s="28">
        <f>AF140/SUM(AF140,'Calculations 20to24'!AF140,'Calculations 25to34'!AF140,'Calculations 35to44'!AF140,'Calculations 45to54'!AF140,'Calculations 55to64'!AF140,'Calculations 65plus'!AF140)</f>
        <v>0</v>
      </c>
    </row>
    <row r="186" spans="1:32" x14ac:dyDescent="0.2">
      <c r="A186" s="6" t="s">
        <v>28</v>
      </c>
      <c r="B186" s="28">
        <f>B141/SUM(B141,'Calculations 20to24'!B141,'Calculations 25to34'!B141,'Calculations 35to44'!B141,'Calculations 45to54'!B141,'Calculations 55to64'!B141,'Calculations 65plus'!B141)</f>
        <v>0</v>
      </c>
      <c r="C186" s="28">
        <f>C141/SUM(C141,'Calculations 20to24'!C141,'Calculations 25to34'!C141,'Calculations 35to44'!C141,'Calculations 45to54'!C141,'Calculations 55to64'!C141,'Calculations 65plus'!C141)</f>
        <v>0</v>
      </c>
      <c r="D186" s="28">
        <f>D141/SUM(D141,'Calculations 20to24'!D141,'Calculations 25to34'!D141,'Calculations 35to44'!D141,'Calculations 45to54'!D141,'Calculations 55to64'!D141,'Calculations 65plus'!D141)</f>
        <v>0</v>
      </c>
      <c r="E186" s="28">
        <f>E141/SUM(E141,'Calculations 20to24'!E141,'Calculations 25to34'!E141,'Calculations 35to44'!E141,'Calculations 45to54'!E141,'Calculations 55to64'!E141,'Calculations 65plus'!E141)</f>
        <v>0</v>
      </c>
      <c r="F186" s="28">
        <f>F141/SUM(F141,'Calculations 20to24'!F141,'Calculations 25to34'!F141,'Calculations 35to44'!F141,'Calculations 45to54'!F141,'Calculations 55to64'!F141,'Calculations 65plus'!F141)</f>
        <v>0</v>
      </c>
      <c r="G186" s="28">
        <f>G141/SUM(G141,'Calculations 20to24'!G141,'Calculations 25to34'!G141,'Calculations 35to44'!G141,'Calculations 45to54'!G141,'Calculations 55to64'!G141,'Calculations 65plus'!G141)</f>
        <v>0</v>
      </c>
      <c r="H186" s="28">
        <f>H141/SUM(H141,'Calculations 20to24'!H141,'Calculations 25to34'!H141,'Calculations 35to44'!H141,'Calculations 45to54'!H141,'Calculations 55to64'!H141,'Calculations 65plus'!H141)</f>
        <v>0</v>
      </c>
      <c r="I186" s="28">
        <f>I141/SUM(I141,'Calculations 20to24'!I141,'Calculations 25to34'!I141,'Calculations 35to44'!I141,'Calculations 45to54'!I141,'Calculations 55to64'!I141,'Calculations 65plus'!I141)</f>
        <v>0</v>
      </c>
      <c r="J186" s="28">
        <f>J141/SUM(J141,'Calculations 20to24'!J141,'Calculations 25to34'!J141,'Calculations 35to44'!J141,'Calculations 45to54'!J141,'Calculations 55to64'!J141,'Calculations 65plus'!J141)</f>
        <v>0</v>
      </c>
      <c r="K186" s="28">
        <f>K141/SUM(K141,'Calculations 20to24'!K141,'Calculations 25to34'!K141,'Calculations 35to44'!K141,'Calculations 45to54'!K141,'Calculations 55to64'!K141,'Calculations 65plus'!K141)</f>
        <v>0</v>
      </c>
      <c r="L186" s="28">
        <f>L141/SUM(L141,'Calculations 20to24'!L141,'Calculations 25to34'!L141,'Calculations 35to44'!L141,'Calculations 45to54'!L141,'Calculations 55to64'!L141,'Calculations 65plus'!L141)</f>
        <v>0</v>
      </c>
      <c r="M186" s="28">
        <f>M141/SUM(M141,'Calculations 20to24'!M141,'Calculations 25to34'!M141,'Calculations 35to44'!M141,'Calculations 45to54'!M141,'Calculations 55to64'!M141,'Calculations 65plus'!M141)</f>
        <v>0</v>
      </c>
      <c r="N186" s="28">
        <f>N141/SUM(N141,'Calculations 20to24'!N141,'Calculations 25to34'!N141,'Calculations 35to44'!N141,'Calculations 45to54'!N141,'Calculations 55to64'!N141,'Calculations 65plus'!N141)</f>
        <v>0</v>
      </c>
      <c r="O186" s="28">
        <f>O141/SUM(O141,'Calculations 20to24'!O141,'Calculations 25to34'!O141,'Calculations 35to44'!O141,'Calculations 45to54'!O141,'Calculations 55to64'!O141,'Calculations 65plus'!O141)</f>
        <v>0</v>
      </c>
      <c r="P186" s="28">
        <f>P141/SUM(P141,'Calculations 20to24'!P141,'Calculations 25to34'!P141,'Calculations 35to44'!P141,'Calculations 45to54'!P141,'Calculations 55to64'!P141,'Calculations 65plus'!P141)</f>
        <v>0</v>
      </c>
      <c r="Q186" s="28">
        <f>Q141/SUM(Q141,'Calculations 20to24'!Q141,'Calculations 25to34'!Q141,'Calculations 35to44'!Q141,'Calculations 45to54'!Q141,'Calculations 55to64'!Q141,'Calculations 65plus'!Q141)</f>
        <v>0</v>
      </c>
      <c r="R186" s="28">
        <f>R141/SUM(R141,'Calculations 20to24'!R141,'Calculations 25to34'!R141,'Calculations 35to44'!R141,'Calculations 45to54'!R141,'Calculations 55to64'!R141,'Calculations 65plus'!R141)</f>
        <v>0</v>
      </c>
      <c r="S186" s="28">
        <f>S141/SUM(S141,'Calculations 20to24'!S141,'Calculations 25to34'!S141,'Calculations 35to44'!S141,'Calculations 45to54'!S141,'Calculations 55to64'!S141,'Calculations 65plus'!S141)</f>
        <v>0</v>
      </c>
      <c r="T186" s="28">
        <f>T141/SUM(T141,'Calculations 20to24'!T141,'Calculations 25to34'!T141,'Calculations 35to44'!T141,'Calculations 45to54'!T141,'Calculations 55to64'!T141,'Calculations 65plus'!T141)</f>
        <v>0</v>
      </c>
      <c r="U186" s="28">
        <f>U141/SUM(U141,'Calculations 20to24'!U141,'Calculations 25to34'!U141,'Calculations 35to44'!U141,'Calculations 45to54'!U141,'Calculations 55to64'!U141,'Calculations 65plus'!U141)</f>
        <v>0</v>
      </c>
      <c r="V186" s="28">
        <f>V141/SUM(V141,'Calculations 20to24'!V141,'Calculations 25to34'!V141,'Calculations 35to44'!V141,'Calculations 45to54'!V141,'Calculations 55to64'!V141,'Calculations 65plus'!V141)</f>
        <v>0</v>
      </c>
      <c r="W186" s="28">
        <f>W141/SUM(W141,'Calculations 20to24'!W141,'Calculations 25to34'!W141,'Calculations 35to44'!W141,'Calculations 45to54'!W141,'Calculations 55to64'!W141,'Calculations 65plus'!W141)</f>
        <v>0</v>
      </c>
      <c r="X186" s="28">
        <f>X141/SUM(X141,'Calculations 20to24'!X141,'Calculations 25to34'!X141,'Calculations 35to44'!X141,'Calculations 45to54'!X141,'Calculations 55to64'!X141,'Calculations 65plus'!X141)</f>
        <v>0</v>
      </c>
      <c r="Y186" s="28">
        <f>Y141/SUM(Y141,'Calculations 20to24'!Y141,'Calculations 25to34'!Y141,'Calculations 35to44'!Y141,'Calculations 45to54'!Y141,'Calculations 55to64'!Y141,'Calculations 65plus'!Y141)</f>
        <v>0</v>
      </c>
      <c r="Z186" s="28">
        <f>Z141/SUM(Z141,'Calculations 20to24'!Z141,'Calculations 25to34'!Z141,'Calculations 35to44'!Z141,'Calculations 45to54'!Z141,'Calculations 55to64'!Z141,'Calculations 65plus'!Z141)</f>
        <v>0</v>
      </c>
      <c r="AA186" s="28">
        <f>AA141/SUM(AA141,'Calculations 20to24'!AA141,'Calculations 25to34'!AA141,'Calculations 35to44'!AA141,'Calculations 45to54'!AA141,'Calculations 55to64'!AA141,'Calculations 65plus'!AA141)</f>
        <v>0</v>
      </c>
      <c r="AB186" s="28">
        <f>AB141/SUM(AB141,'Calculations 20to24'!AB141,'Calculations 25to34'!AB141,'Calculations 35to44'!AB141,'Calculations 45to54'!AB141,'Calculations 55to64'!AB141,'Calculations 65plus'!AB141)</f>
        <v>0</v>
      </c>
      <c r="AC186" s="28">
        <f>AC141/SUM(AC141,'Calculations 20to24'!AC141,'Calculations 25to34'!AC141,'Calculations 35to44'!AC141,'Calculations 45to54'!AC141,'Calculations 55to64'!AC141,'Calculations 65plus'!AC141)</f>
        <v>0</v>
      </c>
      <c r="AD186" s="28">
        <f>AD141/SUM(AD141,'Calculations 20to24'!AD141,'Calculations 25to34'!AD141,'Calculations 35to44'!AD141,'Calculations 45to54'!AD141,'Calculations 55to64'!AD141,'Calculations 65plus'!AD141)</f>
        <v>0</v>
      </c>
      <c r="AE186" s="28">
        <f>AE141/SUM(AE141,'Calculations 20to24'!AE141,'Calculations 25to34'!AE141,'Calculations 35to44'!AE141,'Calculations 45to54'!AE141,'Calculations 55to64'!AE141,'Calculations 65plus'!AE141)</f>
        <v>0</v>
      </c>
      <c r="AF186" s="28">
        <f>AF141/SUM(AF141,'Calculations 20to24'!AF141,'Calculations 25to34'!AF141,'Calculations 35to44'!AF141,'Calculations 45to54'!AF141,'Calculations 55to64'!AF141,'Calculations 65plus'!AF141)</f>
        <v>0</v>
      </c>
    </row>
    <row r="187" spans="1:32" x14ac:dyDescent="0.2">
      <c r="A187" s="6" t="s">
        <v>29</v>
      </c>
      <c r="B187" s="28">
        <f>B142/SUM(B142,'Calculations 20to24'!B142,'Calculations 25to34'!B142,'Calculations 35to44'!B142,'Calculations 45to54'!B142,'Calculations 55to64'!B142,'Calculations 65plus'!B142)</f>
        <v>9.5693779904306199E-3</v>
      </c>
      <c r="C187" s="28">
        <f>C142/SUM(C142,'Calculations 20to24'!C142,'Calculations 25to34'!C142,'Calculations 35to44'!C142,'Calculations 45to54'!C142,'Calculations 55to64'!C142,'Calculations 65plus'!C142)</f>
        <v>9.2789856734547902E-3</v>
      </c>
      <c r="D187" s="28">
        <f>D142/SUM(D142,'Calculations 20to24'!D142,'Calculations 25to34'!D142,'Calculations 35to44'!D142,'Calculations 45to54'!D142,'Calculations 55to64'!D142,'Calculations 65plus'!D142)</f>
        <v>9.1017459118580279E-3</v>
      </c>
      <c r="E187" s="28">
        <f>E142/SUM(E142,'Calculations 20to24'!E142,'Calculations 25to34'!E142,'Calculations 35to44'!E142,'Calculations 45to54'!E142,'Calculations 55to64'!E142,'Calculations 65plus'!E142)</f>
        <v>8.9227498395309905E-3</v>
      </c>
      <c r="F187" s="28">
        <f>F142/SUM(F142,'Calculations 20to24'!F142,'Calculations 25to34'!F142,'Calculations 35to44'!F142,'Calculations 45to54'!F142,'Calculations 55to64'!F142,'Calculations 65plus'!F142)</f>
        <v>8.7131193736455087E-3</v>
      </c>
      <c r="G187" s="28">
        <f>G142/SUM(G142,'Calculations 20to24'!G142,'Calculations 25to34'!G142,'Calculations 35to44'!G142,'Calculations 45to54'!G142,'Calculations 55to64'!G142,'Calculations 65plus'!G142)</f>
        <v>8.476994608934408E-3</v>
      </c>
      <c r="H187" s="28">
        <f>H142/SUM(H142,'Calculations 20to24'!H142,'Calculations 25to34'!H142,'Calculations 35to44'!H142,'Calculations 45to54'!H142,'Calculations 55to64'!H142,'Calculations 65plus'!H142)</f>
        <v>8.2348299753173208E-3</v>
      </c>
      <c r="I187" s="28">
        <f>I142/SUM(I142,'Calculations 20to24'!I142,'Calculations 25to34'!I142,'Calculations 35to44'!I142,'Calculations 45to54'!I142,'Calculations 55to64'!I142,'Calculations 65plus'!I142)</f>
        <v>7.9048292129246505E-3</v>
      </c>
      <c r="J187" s="28">
        <f>J142/SUM(J142,'Calculations 20to24'!J142,'Calculations 25to34'!J142,'Calculations 35to44'!J142,'Calculations 45to54'!J142,'Calculations 55to64'!J142,'Calculations 65plus'!J142)</f>
        <v>7.5704098566265511E-3</v>
      </c>
      <c r="K187" s="28">
        <f>K142/SUM(K142,'Calculations 20to24'!K142,'Calculations 25to34'!K142,'Calculations 35to44'!K142,'Calculations 45to54'!K142,'Calculations 55to64'!K142,'Calculations 65plus'!K142)</f>
        <v>7.3457158067567049E-3</v>
      </c>
      <c r="L187" s="28">
        <f>L142/SUM(L142,'Calculations 20to24'!L142,'Calculations 25to34'!L142,'Calculations 35to44'!L142,'Calculations 45to54'!L142,'Calculations 55to64'!L142,'Calculations 65plus'!L142)</f>
        <v>7.1884119918126559E-3</v>
      </c>
      <c r="M187" s="28">
        <f>M142/SUM(M142,'Calculations 20to24'!M142,'Calculations 25to34'!M142,'Calculations 35to44'!M142,'Calculations 45to54'!M142,'Calculations 55to64'!M142,'Calculations 65plus'!M142)</f>
        <v>6.9581649262446437E-3</v>
      </c>
      <c r="N187" s="28">
        <f>N142/SUM(N142,'Calculations 20to24'!N142,'Calculations 25to34'!N142,'Calculations 35to44'!N142,'Calculations 45to54'!N142,'Calculations 55to64'!N142,'Calculations 65plus'!N142)</f>
        <v>6.730688275992467E-3</v>
      </c>
      <c r="O187" s="28">
        <f>O142/SUM(O142,'Calculations 20to24'!O142,'Calculations 25to34'!O142,'Calculations 35to44'!O142,'Calculations 45to54'!O142,'Calculations 55to64'!O142,'Calculations 65plus'!O142)</f>
        <v>6.5059877116117317E-3</v>
      </c>
      <c r="P187" s="28">
        <f>P142/SUM(P142,'Calculations 20to24'!P142,'Calculations 25to34'!P142,'Calculations 35to44'!P142,'Calculations 45to54'!P142,'Calculations 55to64'!P142,'Calculations 65plus'!P142)</f>
        <v>6.2840678324627983E-3</v>
      </c>
      <c r="Q187" s="28">
        <f>Q142/SUM(Q142,'Calculations 20to24'!Q142,'Calculations 25to34'!Q142,'Calculations 35to44'!Q142,'Calculations 45to54'!Q142,'Calculations 55to64'!Q142,'Calculations 65plus'!Q142)</f>
        <v>6.0649321336643741E-3</v>
      </c>
      <c r="R187" s="28">
        <f>R142/SUM(R142,'Calculations 20to24'!R142,'Calculations 25to34'!R142,'Calculations 35to44'!R142,'Calculations 45to54'!R142,'Calculations 55to64'!R142,'Calculations 65plus'!R142)</f>
        <v>5.8485829795553159E-3</v>
      </c>
      <c r="S187" s="28">
        <f>S142/SUM(S142,'Calculations 20to24'!S142,'Calculations 25to34'!S142,'Calculations 35to44'!S142,'Calculations 45to54'!S142,'Calculations 55to64'!S142,'Calculations 65plus'!S142)</f>
        <v>5.6350215832755828E-3</v>
      </c>
      <c r="T187" s="28">
        <f>T142/SUM(T142,'Calculations 20to24'!T142,'Calculations 25to34'!T142,'Calculations 35to44'!T142,'Calculations 45to54'!T142,'Calculations 55to64'!T142,'Calculations 65plus'!T142)</f>
        <v>5.424247992087905E-3</v>
      </c>
      <c r="U187" s="28">
        <f>U142/SUM(U142,'Calculations 20to24'!U142,'Calculations 25to34'!U142,'Calculations 35to44'!U142,'Calculations 45to54'!U142,'Calculations 55to64'!U142,'Calculations 65plus'!U142)</f>
        <v>5.2162610780669399E-3</v>
      </c>
      <c r="V187" s="28">
        <f>V142/SUM(V142,'Calculations 20to24'!V142,'Calculations 25to34'!V142,'Calculations 35to44'!V142,'Calculations 45to54'!V142,'Calculations 55to64'!V142,'Calculations 65plus'!V142)</f>
        <v>5.0110585337944259E-3</v>
      </c>
      <c r="W187" s="28">
        <f>W142/SUM(W142,'Calculations 20to24'!W142,'Calculations 25to34'!W142,'Calculations 35to44'!W142,'Calculations 45to54'!W142,'Calculations 55to64'!W142,'Calculations 65plus'!W142)</f>
        <v>4.8086368727074868E-3</v>
      </c>
      <c r="X187" s="28">
        <f>X142/SUM(X142,'Calculations 20to24'!X142,'Calculations 25to34'!X142,'Calculations 35to44'!X142,'Calculations 45to54'!X142,'Calculations 55to64'!X142,'Calculations 65plus'!X142)</f>
        <v>4.6089914337578593E-3</v>
      </c>
      <c r="Y187" s="28">
        <f>Y142/SUM(Y142,'Calculations 20to24'!Y142,'Calculations 25to34'!Y142,'Calculations 35to44'!Y142,'Calculations 45to54'!Y142,'Calculations 55to64'!Y142,'Calculations 65plus'!Y142)</f>
        <v>4.4121163900504128E-3</v>
      </c>
      <c r="Z187" s="28">
        <f>Z142/SUM(Z142,'Calculations 20to24'!Z142,'Calculations 25to34'!Z142,'Calculations 35to44'!Z142,'Calculations 45to54'!Z142,'Calculations 55to64'!Z142,'Calculations 65plus'!Z142)</f>
        <v>4.2180047611406124E-3</v>
      </c>
      <c r="AA187" s="28">
        <f>AA142/SUM(AA142,'Calculations 20to24'!AA142,'Calculations 25to34'!AA142,'Calculations 35to44'!AA142,'Calculations 45to54'!AA142,'Calculations 55to64'!AA142,'Calculations 65plus'!AA142)</f>
        <v>4.026648428681865E-3</v>
      </c>
      <c r="AB187" s="28">
        <f>AB142/SUM(AB142,'Calculations 20to24'!AB142,'Calculations 25to34'!AB142,'Calculations 35to44'!AB142,'Calculations 45to54'!AB142,'Calculations 55to64'!AB142,'Calculations 65plus'!AB142)</f>
        <v>3.8380381551254925E-3</v>
      </c>
      <c r="AC187" s="28">
        <f>AC142/SUM(AC142,'Calculations 20to24'!AC142,'Calculations 25to34'!AC142,'Calculations 35to44'!AC142,'Calculations 45to54'!AC142,'Calculations 55to64'!AC142,'Calculations 65plus'!AC142)</f>
        <v>3.6521636051877518E-3</v>
      </c>
      <c r="AD187" s="28">
        <f>AD142/SUM(AD142,'Calculations 20to24'!AD142,'Calculations 25to34'!AD142,'Calculations 35to44'!AD142,'Calculations 45to54'!AD142,'Calculations 55to64'!AD142,'Calculations 65plus'!AD142)</f>
        <v>3.4690133698111049E-3</v>
      </c>
      <c r="AE187" s="28">
        <f>AE142/SUM(AE142,'Calculations 20to24'!AE142,'Calculations 25to34'!AE142,'Calculations 35to44'!AE142,'Calculations 45to54'!AE142,'Calculations 55to64'!AE142,'Calculations 65plus'!AE142)</f>
        <v>3.2885749923574712E-3</v>
      </c>
      <c r="AF187" s="28">
        <f>AF142/SUM(AF142,'Calculations 20to24'!AF142,'Calculations 25to34'!AF142,'Calculations 35to44'!AF142,'Calculations 45to54'!AF142,'Calculations 55to64'!AF142,'Calculations 65plus'!AF142)</f>
        <v>3.1108349967853065E-3</v>
      </c>
    </row>
    <row r="188" spans="1:32" x14ac:dyDescent="0.2">
      <c r="A188" s="6" t="s">
        <v>30</v>
      </c>
      <c r="B188" s="28">
        <f>B143/SUM(B143,'Calculations 20to24'!B143,'Calculations 25to34'!B143,'Calculations 35to44'!B143,'Calculations 45to54'!B143,'Calculations 55to64'!B143,'Calculations 65plus'!B143)</f>
        <v>2.3006134969325166E-2</v>
      </c>
      <c r="C188" s="28">
        <f>C143/SUM(C143,'Calculations 20to24'!C143,'Calculations 25to34'!C143,'Calculations 35to44'!C143,'Calculations 45to54'!C143,'Calculations 55to64'!C143,'Calculations 65plus'!C143)</f>
        <v>2.2149094882147863E-2</v>
      </c>
      <c r="D188" s="28">
        <f>D143/SUM(D143,'Calculations 20to24'!D143,'Calculations 25to34'!D143,'Calculations 35to44'!D143,'Calculations 45to54'!D143,'Calculations 55to64'!D143,'Calculations 65plus'!D143)</f>
        <v>2.1640397337348502E-2</v>
      </c>
      <c r="E188" s="28">
        <f>E143/SUM(E143,'Calculations 20to24'!E143,'Calculations 25to34'!E143,'Calculations 35to44'!E143,'Calculations 45to54'!E143,'Calculations 55to64'!E143,'Calculations 65plus'!E143)</f>
        <v>2.1134786660096137E-2</v>
      </c>
      <c r="F188" s="28">
        <f>F143/SUM(F143,'Calculations 20to24'!F143,'Calculations 25to34'!F143,'Calculations 35to44'!F143,'Calculations 45to54'!F143,'Calculations 55to64'!F143,'Calculations 65plus'!F143)</f>
        <v>2.0546800100758621E-2</v>
      </c>
      <c r="G188" s="28">
        <f>G143/SUM(G143,'Calculations 20to24'!G143,'Calculations 25to34'!G143,'Calculations 35to44'!G143,'Calculations 45to54'!G143,'Calculations 55to64'!G143,'Calculations 65plus'!G143)</f>
        <v>1.9891524832367637E-2</v>
      </c>
      <c r="H188" s="28">
        <f>H143/SUM(H143,'Calculations 20to24'!H143,'Calculations 25to34'!H143,'Calculations 35to44'!H143,'Calculations 45to54'!H143,'Calculations 55to64'!H143,'Calculations 65plus'!H143)</f>
        <v>1.9225423045010761E-2</v>
      </c>
      <c r="I188" s="28">
        <f>I143/SUM(I143,'Calculations 20to24'!I143,'Calculations 25to34'!I143,'Calculations 35to44'!I143,'Calculations 45to54'!I143,'Calculations 55to64'!I143,'Calculations 65plus'!I143)</f>
        <v>1.8333436370448732E-2</v>
      </c>
      <c r="J188" s="28">
        <f>J143/SUM(J143,'Calculations 20to24'!J143,'Calculations 25to34'!J143,'Calculations 35to44'!J143,'Calculations 45to54'!J143,'Calculations 55to64'!J143,'Calculations 65plus'!J143)</f>
        <v>1.7447284444060504E-2</v>
      </c>
      <c r="K188" s="28">
        <f>K143/SUM(K143,'Calculations 20to24'!K143,'Calculations 25to34'!K143,'Calculations 35to44'!K143,'Calculations 45to54'!K143,'Calculations 55to64'!K143,'Calculations 65plus'!K143)</f>
        <v>1.6869437121847339E-2</v>
      </c>
      <c r="L188" s="28">
        <f>L143/SUM(L143,'Calculations 20to24'!L143,'Calculations 25to34'!L143,'Calculations 35to44'!L143,'Calculations 45to54'!L143,'Calculations 55to64'!L143,'Calculations 65plus'!L143)</f>
        <v>1.6425317189835278E-2</v>
      </c>
      <c r="M188" s="28">
        <f>M143/SUM(M143,'Calculations 20to24'!M143,'Calculations 25to34'!M143,'Calculations 35to44'!M143,'Calculations 45to54'!M143,'Calculations 55to64'!M143,'Calculations 65plus'!M143)</f>
        <v>1.5821268746446644E-2</v>
      </c>
      <c r="N188" s="28">
        <f>N143/SUM(N143,'Calculations 20to24'!N143,'Calculations 25to34'!N143,'Calculations 35to44'!N143,'Calculations 45to54'!N143,'Calculations 55to64'!N143,'Calculations 65plus'!N143)</f>
        <v>1.5229715508882725E-2</v>
      </c>
      <c r="O188" s="28">
        <f>O143/SUM(O143,'Calculations 20to24'!O143,'Calculations 25to34'!O143,'Calculations 35to44'!O143,'Calculations 45to54'!O143,'Calculations 55to64'!O143,'Calculations 65plus'!O143)</f>
        <v>1.465044418841749E-2</v>
      </c>
      <c r="P188" s="28">
        <f>P143/SUM(P143,'Calculations 20to24'!P143,'Calculations 25to34'!P143,'Calculations 35to44'!P143,'Calculations 45to54'!P143,'Calculations 55to64'!P143,'Calculations 65plus'!P143)</f>
        <v>1.4083245911758349E-2</v>
      </c>
      <c r="Q188" s="28">
        <f>Q143/SUM(Q143,'Calculations 20to24'!Q143,'Calculations 25to34'!Q143,'Calculations 35to44'!Q143,'Calculations 45to54'!Q143,'Calculations 55to64'!Q143,'Calculations 65plus'!Q143)</f>
        <v>1.3527915929730728E-2</v>
      </c>
      <c r="R188" s="28">
        <f>R143/SUM(R143,'Calculations 20to24'!R143,'Calculations 25to34'!R143,'Calculations 35to44'!R143,'Calculations 45to54'!R143,'Calculations 55to64'!R143,'Calculations 65plus'!R143)</f>
        <v>1.2984253348366665E-2</v>
      </c>
      <c r="S188" s="28">
        <f>S143/SUM(S143,'Calculations 20to24'!S143,'Calculations 25to34'!S143,'Calculations 35to44'!S143,'Calculations 45to54'!S143,'Calculations 55to64'!S143,'Calculations 65plus'!S143)</f>
        <v>1.2452060881416937E-2</v>
      </c>
      <c r="T188" s="28">
        <f>T143/SUM(T143,'Calculations 20to24'!T143,'Calculations 25to34'!T143,'Calculations 35to44'!T143,'Calculations 45to54'!T143,'Calculations 55to64'!T143,'Calculations 65plus'!T143)</f>
        <v>1.193114462329754E-2</v>
      </c>
      <c r="U188" s="28">
        <f>U143/SUM(U143,'Calculations 20to24'!U143,'Calculations 25to34'!U143,'Calculations 35to44'!U143,'Calculations 45to54'!U143,'Calculations 55to64'!U143,'Calculations 65plus'!U143)</f>
        <v>1.1421313841471386E-2</v>
      </c>
      <c r="V188" s="28">
        <f>V143/SUM(V143,'Calculations 20to24'!V143,'Calculations 25to34'!V143,'Calculations 35to44'!V143,'Calculations 45to54'!V143,'Calculations 55to64'!V143,'Calculations 65plus'!V143)</f>
        <v>1.0922380787268447E-2</v>
      </c>
      <c r="W188" s="28">
        <f>W143/SUM(W143,'Calculations 20to24'!W143,'Calculations 25to34'!W143,'Calculations 35to44'!W143,'Calculations 45to54'!W143,'Calculations 55to64'!W143,'Calculations 65plus'!W143)</f>
        <v>1.0434160524151361E-2</v>
      </c>
      <c r="X188" s="28">
        <f>X143/SUM(X143,'Calculations 20to24'!X143,'Calculations 25to34'!X143,'Calculations 35to44'!X143,'Calculations 45to54'!X143,'Calculations 55to64'!X143,'Calculations 65plus'!X143)</f>
        <v>9.9564707724417046E-3</v>
      </c>
      <c r="Y188" s="28">
        <f>Y143/SUM(Y143,'Calculations 20to24'!Y143,'Calculations 25to34'!Y143,'Calculations 35to44'!Y143,'Calculations 45to54'!Y143,'Calculations 55to64'!Y143,'Calculations 65plus'!Y143)</f>
        <v>9.4891317695352216E-3</v>
      </c>
      <c r="Z188" s="28">
        <f>Z143/SUM(Z143,'Calculations 20to24'!Z143,'Calculations 25to34'!Z143,'Calculations 35to44'!Z143,'Calculations 45to54'!Z143,'Calculations 55to64'!Z143,'Calculations 65plus'!Z143)</f>
        <v>9.0319661446502508E-3</v>
      </c>
      <c r="AA188" s="28">
        <f>AA143/SUM(AA143,'Calculations 20to24'!AA143,'Calculations 25to34'!AA143,'Calculations 35to44'!AA143,'Calculations 45to54'!AA143,'Calculations 55to64'!AA143,'Calculations 65plus'!AA143)</f>
        <v>8.5847988071737647E-3</v>
      </c>
      <c r="AB188" s="28">
        <f>AB143/SUM(AB143,'Calculations 20to24'!AB143,'Calculations 25to34'!AB143,'Calculations 35to44'!AB143,'Calculations 45to54'!AB143,'Calculations 55to64'!AB143,'Calculations 65plus'!AB143)</f>
        <v>8.1474568476897821E-3</v>
      </c>
      <c r="AC188" s="28">
        <f>AC143/SUM(AC143,'Calculations 20to24'!AC143,'Calculations 25to34'!AC143,'Calculations 35to44'!AC143,'Calculations 45to54'!AC143,'Calculations 55to64'!AC143,'Calculations 65plus'!AC143)</f>
        <v>7.7197694508016161E-3</v>
      </c>
      <c r="AD188" s="28">
        <f>AD143/SUM(AD143,'Calculations 20to24'!AD143,'Calculations 25to34'!AD143,'Calculations 35to44'!AD143,'Calculations 45to54'!AD143,'Calculations 55to64'!AD143,'Calculations 65plus'!AD143)</f>
        <v>7.3015678188853364E-3</v>
      </c>
      <c r="AE188" s="28">
        <f>AE143/SUM(AE143,'Calculations 20to24'!AE143,'Calculations 25to34'!AE143,'Calculations 35to44'!AE143,'Calculations 45to54'!AE143,'Calculations 55to64'!AE143,'Calculations 65plus'!AE143)</f>
        <v>6.8926851059384142E-3</v>
      </c>
      <c r="AF188" s="28">
        <f>AF143/SUM(AF143,'Calculations 20to24'!AF143,'Calculations 25to34'!AF143,'Calculations 35to44'!AF143,'Calculations 45to54'!AF143,'Calculations 55to64'!AF143,'Calculations 65plus'!AF143)</f>
        <v>6.4929563607210201E-3</v>
      </c>
    </row>
    <row r="189" spans="1:32" x14ac:dyDescent="0.2">
      <c r="A189" s="6" t="s">
        <v>31</v>
      </c>
      <c r="B189" s="28">
        <f>B144/SUM(B144,'Calculations 20to24'!B144,'Calculations 25to34'!B144,'Calculations 35to44'!B144,'Calculations 45to54'!B144,'Calculations 55to64'!B144,'Calculations 65plus'!B144)</f>
        <v>1.3544018058690745E-2</v>
      </c>
      <c r="C189" s="28">
        <f>C144/SUM(C144,'Calculations 20to24'!C144,'Calculations 25to34'!C144,'Calculations 35to44'!C144,'Calculations 45to54'!C144,'Calculations 55to64'!C144,'Calculations 65plus'!C144)</f>
        <v>1.3100038207704348E-2</v>
      </c>
      <c r="D189" s="28">
        <f>D144/SUM(D144,'Calculations 20to24'!D144,'Calculations 25to34'!D144,'Calculations 35to44'!D144,'Calculations 45to54'!D144,'Calculations 55to64'!D144,'Calculations 65plus'!D144)</f>
        <v>1.2841014777069278E-2</v>
      </c>
      <c r="E189" s="28">
        <f>E144/SUM(E144,'Calculations 20to24'!E144,'Calculations 25to34'!E144,'Calculations 35to44'!E144,'Calculations 45to54'!E144,'Calculations 55to64'!E144,'Calculations 65plus'!E144)</f>
        <v>1.2581920252641429E-2</v>
      </c>
      <c r="F189" s="28">
        <f>F144/SUM(F144,'Calculations 20to24'!F144,'Calculations 25to34'!F144,'Calculations 35to44'!F144,'Calculations 45to54'!F144,'Calculations 55to64'!F144,'Calculations 65plus'!F144)</f>
        <v>1.2272707532428449E-2</v>
      </c>
      <c r="G189" s="28">
        <f>G144/SUM(G144,'Calculations 20to24'!G144,'Calculations 25to34'!G144,'Calculations 35to44'!G144,'Calculations 45to54'!G144,'Calculations 55to64'!G144,'Calculations 65plus'!G144)</f>
        <v>1.1917308251276527E-2</v>
      </c>
      <c r="H189" s="28">
        <f>H144/SUM(H144,'Calculations 20to24'!H144,'Calculations 25to34'!H144,'Calculations 35to44'!H144,'Calculations 45to54'!H144,'Calculations 55to64'!H144,'Calculations 65plus'!H144)</f>
        <v>1.155315200374085E-2</v>
      </c>
      <c r="I189" s="28">
        <f>I144/SUM(I144,'Calculations 20to24'!I144,'Calculations 25to34'!I144,'Calculations 35to44'!I144,'Calculations 45to54'!I144,'Calculations 55to64'!I144,'Calculations 65plus'!I144)</f>
        <v>1.1069975969331366E-2</v>
      </c>
      <c r="J189" s="28">
        <f>J144/SUM(J144,'Calculations 20to24'!J144,'Calculations 25to34'!J144,'Calculations 35to44'!J144,'Calculations 45to54'!J144,'Calculations 55to64'!J144,'Calculations 65plus'!J144)</f>
        <v>1.0591235850674134E-2</v>
      </c>
      <c r="K189" s="28">
        <f>K144/SUM(K144,'Calculations 20to24'!K144,'Calculations 25to34'!K144,'Calculations 35to44'!K144,'Calculations 45to54'!K144,'Calculations 55to64'!K144,'Calculations 65plus'!K144)</f>
        <v>1.0278979899428721E-2</v>
      </c>
      <c r="L189" s="28">
        <f>L144/SUM(L144,'Calculations 20to24'!L144,'Calculations 25to34'!L144,'Calculations 35to44'!L144,'Calculations 45to54'!L144,'Calculations 55to64'!L144,'Calculations 65plus'!L144)</f>
        <v>1.0029082141180047E-2</v>
      </c>
      <c r="M189" s="28">
        <f>M144/SUM(M144,'Calculations 20to24'!M144,'Calculations 25to34'!M144,'Calculations 35to44'!M144,'Calculations 45to54'!M144,'Calculations 55to64'!M144,'Calculations 65plus'!M144)</f>
        <v>9.6929752149428703E-3</v>
      </c>
      <c r="N189" s="28">
        <f>N144/SUM(N144,'Calculations 20to24'!N144,'Calculations 25to34'!N144,'Calculations 35to44'!N144,'Calculations 45to54'!N144,'Calculations 55to64'!N144,'Calculations 65plus'!N144)</f>
        <v>9.361647401984188E-3</v>
      </c>
      <c r="O189" s="28">
        <f>O144/SUM(O144,'Calculations 20to24'!O144,'Calculations 25to34'!O144,'Calculations 35to44'!O144,'Calculations 45to54'!O144,'Calculations 55to64'!O144,'Calculations 65plus'!O144)</f>
        <v>9.0350947248616937E-3</v>
      </c>
      <c r="P189" s="28">
        <f>P144/SUM(P144,'Calculations 20to24'!P144,'Calculations 25to34'!P144,'Calculations 35to44'!P144,'Calculations 45to54'!P144,'Calculations 55to64'!P144,'Calculations 65plus'!P144)</f>
        <v>8.7133119244821571E-3</v>
      </c>
      <c r="Q189" s="28">
        <f>Q144/SUM(Q144,'Calculations 20to24'!Q144,'Calculations 25to34'!Q144,'Calculations 35to44'!Q144,'Calculations 45to54'!Q144,'Calculations 55to64'!Q144,'Calculations 65plus'!Q144)</f>
        <v>8.396292331375942E-3</v>
      </c>
      <c r="R189" s="28">
        <f>R144/SUM(R144,'Calculations 20to24'!R144,'Calculations 25to34'!R144,'Calculations 35to44'!R144,'Calculations 45to54'!R144,'Calculations 55to64'!R144,'Calculations 65plus'!R144)</f>
        <v>8.0840277545817796E-3</v>
      </c>
      <c r="S189" s="28">
        <f>S144/SUM(S144,'Calculations 20to24'!S144,'Calculations 25to34'!S144,'Calculations 35to44'!S144,'Calculations 45to54'!S144,'Calculations 55to64'!S144,'Calculations 65plus'!S144)</f>
        <v>7.7765083872801174E-3</v>
      </c>
      <c r="T189" s="28">
        <f>T144/SUM(T144,'Calculations 20to24'!T144,'Calculations 25to34'!T144,'Calculations 35to44'!T144,'Calculations 45to54'!T144,'Calculations 55to64'!T144,'Calculations 65plus'!T144)</f>
        <v>7.473722728308067E-3</v>
      </c>
      <c r="U189" s="28">
        <f>U144/SUM(U144,'Calculations 20to24'!U144,'Calculations 25to34'!U144,'Calculations 35to44'!U144,'Calculations 45to54'!U144,'Calculations 55to64'!U144,'Calculations 65plus'!U144)</f>
        <v>7.1756575186817115E-3</v>
      </c>
      <c r="V189" s="28">
        <f>V144/SUM(V144,'Calculations 20to24'!V144,'Calculations 25to34'!V144,'Calculations 35to44'!V144,'Calculations 45to54'!V144,'Calculations 55to64'!V144,'Calculations 65plus'!V144)</f>
        <v>6.8822976922533067E-3</v>
      </c>
      <c r="W189" s="28">
        <f>W144/SUM(W144,'Calculations 20to24'!W144,'Calculations 25to34'!W144,'Calculations 35to44'!W144,'Calculations 45to54'!W144,'Calculations 55to64'!W144,'Calculations 65plus'!W144)</f>
        <v>6.5936263396339694E-3</v>
      </c>
      <c r="X189" s="28">
        <f>X144/SUM(X144,'Calculations 20to24'!X144,'Calculations 25to34'!X144,'Calculations 35to44'!X144,'Calculations 45to54'!X144,'Calculations 55to64'!X144,'Calculations 65plus'!X144)</f>
        <v>6.3096246845187045E-3</v>
      </c>
      <c r="Y189" s="28">
        <f>Y144/SUM(Y144,'Calculations 20to24'!Y144,'Calculations 25to34'!Y144,'Calculations 35to44'!Y144,'Calculations 45to54'!Y144,'Calculations 55to64'!Y144,'Calculations 65plus'!Y144)</f>
        <v>6.030272071561614E-3</v>
      </c>
      <c r="Z189" s="28">
        <f>Z144/SUM(Z144,'Calculations 20to24'!Z144,'Calculations 25to34'!Z144,'Calculations 35to44'!Z144,'Calculations 45to54'!Z144,'Calculations 55to64'!Z144,'Calculations 65plus'!Z144)</f>
        <v>5.7555459649617259E-3</v>
      </c>
      <c r="AA189" s="28">
        <f>AA144/SUM(AA144,'Calculations 20to24'!AA144,'Calculations 25to34'!AA144,'Calculations 35to44'!AA144,'Calculations 45to54'!AA144,'Calculations 55to64'!AA144,'Calculations 65plus'!AA144)</f>
        <v>5.4854219569371023E-3</v>
      </c>
      <c r="AB189" s="28">
        <f>AB144/SUM(AB144,'Calculations 20to24'!AB144,'Calculations 25to34'!AB144,'Calculations 35to44'!AB144,'Calculations 45to54'!AB144,'Calculations 55to64'!AB144,'Calculations 65plus'!AB144)</f>
        <v>5.2198737852821222E-3</v>
      </c>
      <c r="AC189" s="28">
        <f>AC144/SUM(AC144,'Calculations 20to24'!AC144,'Calculations 25to34'!AC144,'Calculations 35to44'!AC144,'Calculations 45to54'!AC144,'Calculations 55to64'!AC144,'Calculations 65plus'!AC144)</f>
        <v>4.9588733592260082E-3</v>
      </c>
      <c r="AD189" s="28">
        <f>AD144/SUM(AD144,'Calculations 20to24'!AD144,'Calculations 25to34'!AD144,'Calculations 35to44'!AD144,'Calculations 45to54'!AD144,'Calculations 55to64'!AD144,'Calculations 65plus'!AD144)</f>
        <v>4.7023907928328453E-3</v>
      </c>
      <c r="AE189" s="28">
        <f>AE144/SUM(AE144,'Calculations 20to24'!AE144,'Calculations 25to34'!AE144,'Calculations 35to44'!AE144,'Calculations 45to54'!AE144,'Calculations 55to64'!AE144,'Calculations 65plus'!AE144)</f>
        <v>4.4503944452079841E-3</v>
      </c>
      <c r="AF189" s="28">
        <f>AF144/SUM(AF144,'Calculations 20to24'!AF144,'Calculations 25to34'!AF144,'Calculations 35to44'!AF144,'Calculations 45to54'!AF144,'Calculations 55to64'!AF144,'Calculations 65plus'!AF144)</f>
        <v>4.202850966804614E-3</v>
      </c>
    </row>
    <row r="190" spans="1:32" x14ac:dyDescent="0.2">
      <c r="A190" s="6" t="s">
        <v>32</v>
      </c>
      <c r="B190" s="28">
        <f>B145/SUM(B145,'Calculations 20to24'!B145,'Calculations 25to34'!B145,'Calculations 35to44'!B145,'Calculations 45to54'!B145,'Calculations 55to64'!B145,'Calculations 65plus'!B145)</f>
        <v>1.8604651162790701E-2</v>
      </c>
      <c r="C190" s="28">
        <f>C145/SUM(C145,'Calculations 20to24'!C145,'Calculations 25to34'!C145,'Calculations 35to44'!C145,'Calculations 45to54'!C145,'Calculations 55to64'!C145,'Calculations 65plus'!C145)</f>
        <v>1.7951510213627106E-2</v>
      </c>
      <c r="D190" s="28">
        <f>D145/SUM(D145,'Calculations 20to24'!D145,'Calculations 25to34'!D145,'Calculations 35to44'!D145,'Calculations 45to54'!D145,'Calculations 55to64'!D145,'Calculations 65plus'!D145)</f>
        <v>1.7565167490285957E-2</v>
      </c>
      <c r="E190" s="28">
        <f>E145/SUM(E145,'Calculations 20to24'!E145,'Calculations 25to34'!E145,'Calculations 35to44'!E145,'Calculations 45to54'!E145,'Calculations 55to64'!E145,'Calculations 65plus'!E145)</f>
        <v>1.7178029574282917E-2</v>
      </c>
      <c r="F190" s="28">
        <f>F145/SUM(F145,'Calculations 20to24'!F145,'Calculations 25to34'!F145,'Calculations 35to44'!F145,'Calculations 45to54'!F145,'Calculations 55to64'!F145,'Calculations 65plus'!F145)</f>
        <v>1.6722300359591869E-2</v>
      </c>
      <c r="G190" s="28">
        <f>G145/SUM(G145,'Calculations 20to24'!G145,'Calculations 25to34'!G145,'Calculations 35to44'!G145,'Calculations 45to54'!G145,'Calculations 55to64'!G145,'Calculations 65plus'!G145)</f>
        <v>1.6208061258195895E-2</v>
      </c>
      <c r="H190" s="28">
        <f>H145/SUM(H145,'Calculations 20to24'!H145,'Calculations 25to34'!H145,'Calculations 35to44'!H145,'Calculations 45to54'!H145,'Calculations 55to64'!H145,'Calculations 65plus'!H145)</f>
        <v>1.5682529291627934E-2</v>
      </c>
      <c r="I190" s="28">
        <f>I145/SUM(I145,'Calculations 20to24'!I145,'Calculations 25to34'!I145,'Calculations 35to44'!I145,'Calculations 45to54'!I145,'Calculations 55to64'!I145,'Calculations 65plus'!I145)</f>
        <v>1.4978034643105259E-2</v>
      </c>
      <c r="J190" s="28">
        <f>J145/SUM(J145,'Calculations 20to24'!J145,'Calculations 25to34'!J145,'Calculations 35to44'!J145,'Calculations 45to54'!J145,'Calculations 55to64'!J145,'Calculations 65plus'!J145)</f>
        <v>1.4278154377380317E-2</v>
      </c>
      <c r="K190" s="28">
        <f>K145/SUM(K145,'Calculations 20to24'!K145,'Calculations 25to34'!K145,'Calculations 35to44'!K145,'Calculations 45to54'!K145,'Calculations 55to64'!K145,'Calculations 65plus'!K145)</f>
        <v>1.3820535080902505E-2</v>
      </c>
      <c r="L190" s="28">
        <f>L145/SUM(L145,'Calculations 20to24'!L145,'Calculations 25to34'!L145,'Calculations 35to44'!L145,'Calculations 45to54'!L145,'Calculations 55to64'!L145,'Calculations 65plus'!L145)</f>
        <v>1.3477327839864594E-2</v>
      </c>
      <c r="M190" s="28">
        <f>M145/SUM(M145,'Calculations 20to24'!M145,'Calculations 25to34'!M145,'Calculations 35to44'!M145,'Calculations 45to54'!M145,'Calculations 55to64'!M145,'Calculations 65plus'!M145)</f>
        <v>1.2998866022397788E-2</v>
      </c>
      <c r="N190" s="28">
        <f>N145/SUM(N145,'Calculations 20to24'!N145,'Calculations 25to34'!N145,'Calculations 35to44'!N145,'Calculations 45to54'!N145,'Calculations 55to64'!N145,'Calculations 65plus'!N145)</f>
        <v>1.2529125766663943E-2</v>
      </c>
      <c r="O190" s="28">
        <f>O145/SUM(O145,'Calculations 20to24'!O145,'Calculations 25to34'!O145,'Calculations 35to44'!O145,'Calculations 45to54'!O145,'Calculations 55to64'!O145,'Calculations 65plus'!O145)</f>
        <v>1.2068004251063146E-2</v>
      </c>
      <c r="P190" s="28">
        <f>P145/SUM(P145,'Calculations 20to24'!P145,'Calculations 25to34'!P145,'Calculations 35to44'!P145,'Calculations 45to54'!P145,'Calculations 55to64'!P145,'Calculations 65plus'!P145)</f>
        <v>1.1615399659509492E-2</v>
      </c>
      <c r="Q190" s="28">
        <f>Q145/SUM(Q145,'Calculations 20to24'!Q145,'Calculations 25to34'!Q145,'Calculations 35to44'!Q145,'Calculations 45to54'!Q145,'Calculations 55to64'!Q145,'Calculations 65plus'!Q145)</f>
        <v>1.117121100009154E-2</v>
      </c>
      <c r="R190" s="28">
        <f>R145/SUM(R145,'Calculations 20to24'!R145,'Calculations 25to34'!R145,'Calculations 35to44'!R145,'Calculations 45to54'!R145,'Calculations 55to64'!R145,'Calculations 65plus'!R145)</f>
        <v>1.0735337943366292E-2</v>
      </c>
      <c r="S190" s="28">
        <f>S145/SUM(S145,'Calculations 20to24'!S145,'Calculations 25to34'!S145,'Calculations 35to44'!S145,'Calculations 45to54'!S145,'Calculations 55to64'!S145,'Calculations 65plus'!S145)</f>
        <v>1.030768067924339E-2</v>
      </c>
      <c r="T190" s="28">
        <f>T145/SUM(T145,'Calculations 20to24'!T145,'Calculations 25to34'!T145,'Calculations 35to44'!T145,'Calculations 45to54'!T145,'Calculations 55to64'!T145,'Calculations 65plus'!T145)</f>
        <v>9.8881397914283749E-3</v>
      </c>
      <c r="U190" s="28">
        <f>U145/SUM(U145,'Calculations 20to24'!U145,'Calculations 25to34'!U145,'Calculations 35to44'!U145,'Calculations 45to54'!U145,'Calculations 55to64'!U145,'Calculations 65plus'!U145)</f>
        <v>9.4766161484011336E-3</v>
      </c>
      <c r="V190" s="28">
        <f>V145/SUM(V145,'Calculations 20to24'!V145,'Calculations 25to34'!V145,'Calculations 35to44'!V145,'Calculations 45to54'!V145,'Calculations 55to64'!V145,'Calculations 65plus'!V145)</f>
        <v>9.0730108099232477E-3</v>
      </c>
      <c r="W190" s="28">
        <f>W145/SUM(W145,'Calculations 20to24'!W145,'Calculations 25to34'!W145,'Calculations 35to44'!W145,'Calculations 45to54'!W145,'Calculations 55to64'!W145,'Calculations 65plus'!W145)</f>
        <v>8.6772249480849811E-3</v>
      </c>
      <c r="X190" s="28">
        <f>X145/SUM(X145,'Calculations 20to24'!X145,'Calculations 25to34'!X145,'Calculations 35to44'!X145,'Calculations 45to54'!X145,'Calculations 55to64'!X145,'Calculations 65plus'!X145)</f>
        <v>8.2891597819221511E-3</v>
      </c>
      <c r="Y190" s="28">
        <f>Y145/SUM(Y145,'Calculations 20to24'!Y145,'Calculations 25to34'!Y145,'Calculations 35to44'!Y145,'Calculations 45to54'!Y145,'Calculations 55to64'!Y145,'Calculations 65plus'!Y145)</f>
        <v>7.9087165246559954E-3</v>
      </c>
      <c r="Z190" s="28">
        <f>Z145/SUM(Z145,'Calculations 20to24'!Z145,'Calculations 25to34'!Z145,'Calculations 35to44'!Z145,'Calculations 45to54'!Z145,'Calculations 55to64'!Z145,'Calculations 65plus'!Z145)</f>
        <v>7.5357963426339516E-3</v>
      </c>
      <c r="AA190" s="28">
        <f>AA145/SUM(AA145,'Calculations 20to24'!AA145,'Calculations 25to34'!AA145,'Calculations 35to44'!AA145,'Calculations 45to54'!AA145,'Calculations 55to64'!AA145,'Calculations 65plus'!AA145)</f>
        <v>7.1703003250755924E-3</v>
      </c>
      <c r="AB190" s="28">
        <f>AB145/SUM(AB145,'Calculations 20to24'!AB145,'Calculations 25to34'!AB145,'Calculations 35to44'!AB145,'Calculations 45to54'!AB145,'Calculations 55to64'!AB145,'Calculations 65plus'!AB145)</f>
        <v>6.8121294637561525E-3</v>
      </c>
      <c r="AC190" s="28">
        <f>AC145/SUM(AC145,'Calculations 20to24'!AC145,'Calculations 25to34'!AC145,'Calculations 35to44'!AC145,'Calculations 45to54'!AC145,'Calculations 55to64'!AC145,'Calculations 65plus'!AC145)</f>
        <v>6.4611846417902156E-3</v>
      </c>
      <c r="AD190" s="28">
        <f>AD145/SUM(AD145,'Calculations 20to24'!AD145,'Calculations 25to34'!AD145,'Calculations 35to44'!AD145,'Calculations 45to54'!AD145,'Calculations 55to64'!AD145,'Calculations 65plus'!AD145)</f>
        <v>6.1173666307095037E-3</v>
      </c>
      <c r="AE190" s="28">
        <f>AE145/SUM(AE145,'Calculations 20to24'!AE145,'Calculations 25to34'!AE145,'Calculations 35to44'!AE145,'Calculations 45to54'!AE145,'Calculations 55to64'!AE145,'Calculations 65plus'!AE145)</f>
        <v>5.7805760950587117E-3</v>
      </c>
      <c r="AF190" s="28">
        <f>AF145/SUM(AF145,'Calculations 20to24'!AF145,'Calculations 25to34'!AF145,'Calculations 35to44'!AF145,'Calculations 45to54'!AF145,'Calculations 55to64'!AF145,'Calculations 65plus'!AF145)</f>
        <v>5.4507136037695346E-3</v>
      </c>
    </row>
    <row r="191" spans="1:32" x14ac:dyDescent="0.2">
      <c r="A191" s="6" t="s">
        <v>33</v>
      </c>
      <c r="B191" s="28">
        <f>B146/SUM(B146,'Calculations 20to24'!B146,'Calculations 25to34'!B146,'Calculations 35to44'!B146,'Calculations 45to54'!B146,'Calculations 55to64'!B146,'Calculations 65plus'!B146)</f>
        <v>6.2421972534332029E-3</v>
      </c>
      <c r="C191" s="28">
        <f>C146/SUM(C146,'Calculations 20to24'!C146,'Calculations 25to34'!C146,'Calculations 35to44'!C146,'Calculations 45to54'!C146,'Calculations 55to64'!C146,'Calculations 65plus'!C146)</f>
        <v>6.0816141503773225E-3</v>
      </c>
      <c r="D191" s="28">
        <f>D146/SUM(D146,'Calculations 20to24'!D146,'Calculations 25to34'!D146,'Calculations 35to44'!D146,'Calculations 45to54'!D146,'Calculations 55to64'!D146,'Calculations 65plus'!D146)</f>
        <v>5.9892955351368163E-3</v>
      </c>
      <c r="E191" s="28">
        <f>E146/SUM(E146,'Calculations 20to24'!E146,'Calculations 25to34'!E146,'Calculations 35to44'!E146,'Calculations 45to54'!E146,'Calculations 55to64'!E146,'Calculations 65plus'!E146)</f>
        <v>5.8954146436405322E-3</v>
      </c>
      <c r="F191" s="28">
        <f>F146/SUM(F146,'Calculations 20to24'!F146,'Calculations 25to34'!F146,'Calculations 35to44'!F146,'Calculations 45to54'!F146,'Calculations 55to64'!F146,'Calculations 65plus'!F146)</f>
        <v>5.7783415294369997E-3</v>
      </c>
      <c r="G191" s="28">
        <f>G146/SUM(G146,'Calculations 20to24'!G146,'Calculations 25to34'!G146,'Calculations 35to44'!G146,'Calculations 45to54'!G146,'Calculations 55to64'!G146,'Calculations 65plus'!G146)</f>
        <v>5.6358979773250403E-3</v>
      </c>
      <c r="H191" s="28">
        <f>H146/SUM(H146,'Calculations 20to24'!H146,'Calculations 25to34'!H146,'Calculations 35to44'!H146,'Calculations 45to54'!H146,'Calculations 55to64'!H146,'Calculations 65plus'!H146)</f>
        <v>5.4894532912548718E-3</v>
      </c>
      <c r="I191" s="28">
        <f>I146/SUM(I146,'Calculations 20to24'!I146,'Calculations 25to34'!I146,'Calculations 35to44'!I146,'Calculations 45to54'!I146,'Calculations 55to64'!I146,'Calculations 65plus'!I146)</f>
        <v>5.2889763311906148E-3</v>
      </c>
      <c r="J191" s="28">
        <f>J146/SUM(J146,'Calculations 20to24'!J146,'Calculations 25to34'!J146,'Calculations 35to44'!J146,'Calculations 45to54'!J146,'Calculations 55to64'!J146,'Calculations 65plus'!J146)</f>
        <v>5.0861399195948464E-3</v>
      </c>
      <c r="K191" s="28">
        <f>K146/SUM(K146,'Calculations 20to24'!K146,'Calculations 25to34'!K146,'Calculations 35to44'!K146,'Calculations 45to54'!K146,'Calculations 55to64'!K146,'Calculations 65plus'!K146)</f>
        <v>4.951498020223182E-3</v>
      </c>
      <c r="L191" s="28">
        <f>L146/SUM(L146,'Calculations 20to24'!L146,'Calculations 25to34'!L146,'Calculations 35to44'!L146,'Calculations 45to54'!L146,'Calculations 55to64'!L146,'Calculations 65plus'!L146)</f>
        <v>4.8615453998637681E-3</v>
      </c>
      <c r="M191" s="28">
        <f>M146/SUM(M146,'Calculations 20to24'!M146,'Calculations 25to34'!M146,'Calculations 35to44'!M146,'Calculations 45to54'!M146,'Calculations 55to64'!M146,'Calculations 65plus'!M146)</f>
        <v>4.7211117661677682E-3</v>
      </c>
      <c r="N191" s="28">
        <f>N146/SUM(N146,'Calculations 20to24'!N146,'Calculations 25to34'!N146,'Calculations 35to44'!N146,'Calculations 45to54'!N146,'Calculations 55to64'!N146,'Calculations 65plus'!N146)</f>
        <v>4.5813461508501128E-3</v>
      </c>
      <c r="O191" s="28">
        <f>O146/SUM(O146,'Calculations 20to24'!O146,'Calculations 25to34'!O146,'Calculations 35to44'!O146,'Calculations 45to54'!O146,'Calculations 55to64'!O146,'Calculations 65plus'!O146)</f>
        <v>4.4422900012300462E-3</v>
      </c>
      <c r="P191" s="28">
        <f>P146/SUM(P146,'Calculations 20to24'!P146,'Calculations 25to34'!P146,'Calculations 35to44'!P146,'Calculations 45to54'!P146,'Calculations 55to64'!P146,'Calculations 65plus'!P146)</f>
        <v>4.3039840025298932E-3</v>
      </c>
      <c r="Q191" s="28">
        <f>Q146/SUM(Q146,'Calculations 20to24'!Q146,'Calculations 25to34'!Q146,'Calculations 35to44'!Q146,'Calculations 45to54'!Q146,'Calculations 55to64'!Q146,'Calculations 65plus'!Q146)</f>
        <v>4.166467986360097E-3</v>
      </c>
      <c r="R191" s="28">
        <f>R146/SUM(R146,'Calculations 20to24'!R146,'Calculations 25to34'!R146,'Calculations 35to44'!R146,'Calculations 45to54'!R146,'Calculations 55to64'!R146,'Calculations 65plus'!R146)</f>
        <v>4.0297808465705942E-3</v>
      </c>
      <c r="S191" s="28">
        <f>S146/SUM(S146,'Calculations 20to24'!S146,'Calculations 25to34'!S146,'Calculations 35to44'!S146,'Calculations 45to54'!S146,'Calculations 55to64'!S146,'Calculations 65plus'!S146)</f>
        <v>3.8939604623623061E-3</v>
      </c>
      <c r="T191" s="28">
        <f>T146/SUM(T146,'Calculations 20to24'!T146,'Calculations 25to34'!T146,'Calculations 35to44'!T146,'Calculations 45to54'!T146,'Calculations 55to64'!T146,'Calculations 65plus'!T146)</f>
        <v>3.7590436285299504E-3</v>
      </c>
      <c r="U191" s="28">
        <f>U146/SUM(U146,'Calculations 20to24'!U146,'Calculations 25to34'!U146,'Calculations 35to44'!U146,'Calculations 45to54'!U146,'Calculations 55to64'!U146,'Calculations 65plus'!U146)</f>
        <v>3.6250659926856132E-3</v>
      </c>
      <c r="V191" s="28">
        <f>V146/SUM(V146,'Calculations 20to24'!V146,'Calculations 25to34'!V146,'Calculations 35to44'!V146,'Calculations 45to54'!V146,'Calculations 55to64'!V146,'Calculations 65plus'!V146)</f>
        <v>3.492061999293332E-3</v>
      </c>
      <c r="W191" s="28">
        <f>W146/SUM(W146,'Calculations 20to24'!W146,'Calculations 25to34'!W146,'Calculations 35to44'!W146,'Calculations 45to54'!W146,'Calculations 55to64'!W146,'Calculations 65plus'!W146)</f>
        <v>3.3600648403277239E-3</v>
      </c>
      <c r="X191" s="28">
        <f>X146/SUM(X146,'Calculations 20to24'!X146,'Calculations 25to34'!X146,'Calculations 35to44'!X146,'Calculations 45to54'!X146,'Calculations 55to64'!X146,'Calculations 65plus'!X146)</f>
        <v>3.2291064123531666E-3</v>
      </c>
      <c r="Y191" s="28">
        <f>Y146/SUM(Y146,'Calculations 20to24'!Y146,'Calculations 25to34'!Y146,'Calculations 35to44'!Y146,'Calculations 45to54'!Y146,'Calculations 55to64'!Y146,'Calculations 65plus'!Y146)</f>
        <v>3.099217279806265E-3</v>
      </c>
      <c r="Z191" s="28">
        <f>Z146/SUM(Z146,'Calculations 20to24'!Z146,'Calculations 25to34'!Z146,'Calculations 35to44'!Z146,'Calculations 45to54'!Z146,'Calculations 55to64'!Z146,'Calculations 65plus'!Z146)</f>
        <v>2.9704266442522357E-3</v>
      </c>
      <c r="AA191" s="28">
        <f>AA146/SUM(AA146,'Calculations 20to24'!AA146,'Calculations 25to34'!AA146,'Calculations 35to44'!AA146,'Calculations 45to54'!AA146,'Calculations 55to64'!AA146,'Calculations 65plus'!AA146)</f>
        <v>2.8427623193749895E-3</v>
      </c>
      <c r="AB191" s="28">
        <f>AB146/SUM(AB146,'Calculations 20to24'!AB146,'Calculations 25to34'!AB146,'Calculations 35to44'!AB146,'Calculations 45to54'!AB146,'Calculations 55to64'!AB146,'Calculations 65plus'!AB146)</f>
        <v>2.7162507114522217E-3</v>
      </c>
      <c r="AC191" s="28">
        <f>AC146/SUM(AC146,'Calculations 20to24'!AC146,'Calculations 25to34'!AC146,'Calculations 35to44'!AC146,'Calculations 45to54'!AC146,'Calculations 55to64'!AC146,'Calculations 65plus'!AC146)</f>
        <v>2.5909168050597224E-3</v>
      </c>
      <c r="AD191" s="28">
        <f>AD146/SUM(AD146,'Calculations 20to24'!AD146,'Calculations 25to34'!AD146,'Calculations 35to44'!AD146,'Calculations 45to54'!AD146,'Calculations 55to64'!AD146,'Calculations 65plus'!AD146)</f>
        <v>2.4667841537437864E-3</v>
      </c>
      <c r="AE191" s="28">
        <f>AE146/SUM(AE146,'Calculations 20to24'!AE146,'Calculations 25to34'!AE146,'Calculations 35to44'!AE146,'Calculations 45to54'!AE146,'Calculations 55to64'!AE146,'Calculations 65plus'!AE146)</f>
        <v>2.3438748753962808E-3</v>
      </c>
      <c r="AF191" s="28">
        <f>AF146/SUM(AF146,'Calculations 20to24'!AF146,'Calculations 25to34'!AF146,'Calculations 35to44'!AF146,'Calculations 45to54'!AF146,'Calculations 55to64'!AF146,'Calculations 65plus'!AF146)</f>
        <v>2.2222096520656655E-3</v>
      </c>
    </row>
    <row r="192" spans="1:32" x14ac:dyDescent="0.2">
      <c r="A192" s="6" t="s">
        <v>34</v>
      </c>
      <c r="B192" s="28">
        <f>B147/SUM(B147,'Calculations 20to24'!B147,'Calculations 25to34'!B147,'Calculations 35to44'!B147,'Calculations 45to54'!B147,'Calculations 55to64'!B147,'Calculations 65plus'!B147)</f>
        <v>5.1813471502590649E-3</v>
      </c>
      <c r="C192" s="28">
        <f>C147/SUM(C147,'Calculations 20to24'!C147,'Calculations 25to34'!C147,'Calculations 35to44'!C147,'Calculations 45to54'!C147,'Calculations 55to64'!C147,'Calculations 65plus'!C147)</f>
        <v>5.0452644816118882E-3</v>
      </c>
      <c r="D192" s="28">
        <f>D147/SUM(D147,'Calculations 20to24'!D147,'Calculations 25to34'!D147,'Calculations 35to44'!D147,'Calculations 45to54'!D147,'Calculations 55to64'!D147,'Calculations 65plus'!D147)</f>
        <v>4.9618129562005531E-3</v>
      </c>
      <c r="E192" s="28">
        <f>E147/SUM(E147,'Calculations 20to24'!E147,'Calculations 25to34'!E147,'Calculations 35to44'!E147,'Calculations 45to54'!E147,'Calculations 55to64'!E147,'Calculations 65plus'!E147)</f>
        <v>4.8769095558024418E-3</v>
      </c>
      <c r="F192" s="28">
        <f>F147/SUM(F147,'Calculations 20to24'!F147,'Calculations 25to34'!F147,'Calculations 35to44'!F147,'Calculations 45to54'!F147,'Calculations 55to64'!F147,'Calculations 65plus'!F147)</f>
        <v>4.776031196569607E-3</v>
      </c>
      <c r="G192" s="28">
        <f>G147/SUM(G147,'Calculations 20to24'!G147,'Calculations 25to34'!G147,'Calculations 35to44'!G147,'Calculations 45to54'!G147,'Calculations 55to64'!G147,'Calculations 65plus'!G147)</f>
        <v>4.6598120872090257E-3</v>
      </c>
      <c r="H192" s="28">
        <f>H147/SUM(H147,'Calculations 20to24'!H147,'Calculations 25to34'!H147,'Calculations 35to44'!H147,'Calculations 45to54'!H147,'Calculations 55to64'!H147,'Calculations 65plus'!H147)</f>
        <v>4.5404486103051032E-3</v>
      </c>
      <c r="I192" s="28">
        <f>I147/SUM(I147,'Calculations 20to24'!I147,'Calculations 25to34'!I147,'Calculations 35to44'!I147,'Calculations 45to54'!I147,'Calculations 55to64'!I147,'Calculations 65plus'!I147)</f>
        <v>4.3747867317280413E-3</v>
      </c>
      <c r="J192" s="28">
        <f>J147/SUM(J147,'Calculations 20to24'!J147,'Calculations 25to34'!J147,'Calculations 35to44'!J147,'Calculations 45to54'!J147,'Calculations 55to64'!J147,'Calculations 65plus'!J147)</f>
        <v>4.2043904147266971E-3</v>
      </c>
      <c r="K192" s="28">
        <f>K147/SUM(K147,'Calculations 20to24'!K147,'Calculations 25to34'!K147,'Calculations 35to44'!K147,'Calculations 45to54'!K147,'Calculations 55to64'!K147,'Calculations 65plus'!K147)</f>
        <v>4.0883130504373961E-3</v>
      </c>
      <c r="L192" s="28">
        <f>L147/SUM(L147,'Calculations 20to24'!L147,'Calculations 25to34'!L147,'Calculations 35to44'!L147,'Calculations 45to54'!L147,'Calculations 55to64'!L147,'Calculations 65plus'!L147)</f>
        <v>4.0136648777674725E-3</v>
      </c>
      <c r="M192" s="28">
        <f>M147/SUM(M147,'Calculations 20to24'!M147,'Calculations 25to34'!M147,'Calculations 35to44'!M147,'Calculations 45to54'!M147,'Calculations 55to64'!M147,'Calculations 65plus'!M147)</f>
        <v>3.8964604145091388E-3</v>
      </c>
      <c r="N192" s="28">
        <f>N147/SUM(N147,'Calculations 20to24'!N147,'Calculations 25to34'!N147,'Calculations 35to44'!N147,'Calculations 45to54'!N147,'Calculations 55to64'!N147,'Calculations 65plus'!N147)</f>
        <v>3.7799718081145306E-3</v>
      </c>
      <c r="O192" s="28">
        <f>O147/SUM(O147,'Calculations 20to24'!O147,'Calculations 25to34'!O147,'Calculations 35to44'!O147,'Calculations 45to54'!O147,'Calculations 55to64'!O147,'Calculations 65plus'!O147)</f>
        <v>3.6642253813275933E-3</v>
      </c>
      <c r="P192" s="28">
        <f>P147/SUM(P147,'Calculations 20to24'!P147,'Calculations 25to34'!P147,'Calculations 35to44'!P147,'Calculations 45to54'!P147,'Calculations 55to64'!P147,'Calculations 65plus'!P147)</f>
        <v>3.5492465714230684E-3</v>
      </c>
      <c r="Q192" s="28">
        <f>Q147/SUM(Q147,'Calculations 20to24'!Q147,'Calculations 25to34'!Q147,'Calculations 35to44'!Q147,'Calculations 45to54'!Q147,'Calculations 55to64'!Q147,'Calculations 65plus'!Q147)</f>
        <v>3.4350599056181641E-3</v>
      </c>
      <c r="R192" s="28">
        <f>R147/SUM(R147,'Calculations 20to24'!R147,'Calculations 25to34'!R147,'Calculations 35to44'!R147,'Calculations 45to54'!R147,'Calculations 55to64'!R147,'Calculations 65plus'!R147)</f>
        <v>3.3216889801366235E-3</v>
      </c>
      <c r="S192" s="28">
        <f>S147/SUM(S147,'Calculations 20to24'!S147,'Calculations 25to34'!S147,'Calculations 35to44'!S147,'Calculations 45to54'!S147,'Calculations 55to64'!S147,'Calculations 65plus'!S147)</f>
        <v>3.2091564427683605E-3</v>
      </c>
      <c r="T192" s="28">
        <f>T147/SUM(T147,'Calculations 20to24'!T147,'Calculations 25to34'!T147,'Calculations 35to44'!T147,'Calculations 45to54'!T147,'Calculations 55to64'!T147,'Calculations 65plus'!T147)</f>
        <v>3.097483978766938E-3</v>
      </c>
      <c r="U192" s="28">
        <f>U147/SUM(U147,'Calculations 20to24'!U147,'Calculations 25to34'!U147,'Calculations 35to44'!U147,'Calculations 45to54'!U147,'Calculations 55to64'!U147,'Calculations 65plus'!U147)</f>
        <v>2.9866922999254798E-3</v>
      </c>
      <c r="V192" s="28">
        <f>V147/SUM(V147,'Calculations 20to24'!V147,'Calculations 25to34'!V147,'Calculations 35to44'!V147,'Calculations 45to54'!V147,'Calculations 55to64'!V147,'Calculations 65plus'!V147)</f>
        <v>2.8768011366714251E-3</v>
      </c>
      <c r="W192" s="28">
        <f>W147/SUM(W147,'Calculations 20to24'!W147,'Calculations 25to34'!W147,'Calculations 35to44'!W147,'Calculations 45to54'!W147,'Calculations 55to64'!W147,'Calculations 65plus'!W147)</f>
        <v>2.7678292330215238E-3</v>
      </c>
      <c r="X192" s="28">
        <f>X147/SUM(X147,'Calculations 20to24'!X147,'Calculations 25to34'!X147,'Calculations 35to44'!X147,'Calculations 45to54'!X147,'Calculations 55to64'!X147,'Calculations 65plus'!X147)</f>
        <v>2.6597943442381979E-3</v>
      </c>
      <c r="Y192" s="28">
        <f>Y147/SUM(Y147,'Calculations 20to24'!Y147,'Calculations 25to34'!Y147,'Calculations 35to44'!Y147,'Calculations 45to54'!Y147,'Calculations 55to64'!Y147,'Calculations 65plus'!Y147)</f>
        <v>2.552713237030658E-3</v>
      </c>
      <c r="Z192" s="28">
        <f>Z147/SUM(Z147,'Calculations 20to24'!Z147,'Calculations 25to34'!Z147,'Calculations 35to44'!Z147,'Calculations 45to54'!Z147,'Calculations 55to64'!Z147,'Calculations 65plus'!Z147)</f>
        <v>2.4466016921456789E-3</v>
      </c>
      <c r="AA192" s="28">
        <f>AA147/SUM(AA147,'Calculations 20to24'!AA147,'Calculations 25to34'!AA147,'Calculations 35to44'!AA147,'Calculations 45to54'!AA147,'Calculations 55to64'!AA147,'Calculations 65plus'!AA147)</f>
        <v>2.3414745091952594E-3</v>
      </c>
      <c r="AB192" s="28">
        <f>AB147/SUM(AB147,'Calculations 20to24'!AB147,'Calculations 25to34'!AB147,'Calculations 35to44'!AB147,'Calculations 45to54'!AB147,'Calculations 55to64'!AB147,'Calculations 65plus'!AB147)</f>
        <v>2.2373455135711764E-3</v>
      </c>
      <c r="AC192" s="28">
        <f>AC147/SUM(AC147,'Calculations 20to24'!AC147,'Calculations 25to34'!AC147,'Calculations 35to44'!AC147,'Calculations 45to54'!AC147,'Calculations 55to64'!AC147,'Calculations 65plus'!AC147)</f>
        <v>2.1342275652994078E-3</v>
      </c>
      <c r="AD192" s="28">
        <f>AD147/SUM(AD147,'Calculations 20to24'!AD147,'Calculations 25to34'!AD147,'Calculations 35to44'!AD147,'Calculations 45to54'!AD147,'Calculations 55to64'!AD147,'Calculations 65plus'!AD147)</f>
        <v>2.0321325696914362E-3</v>
      </c>
      <c r="AE192" s="28">
        <f>AE147/SUM(AE147,'Calculations 20to24'!AE147,'Calculations 25to34'!AE147,'Calculations 35to44'!AE147,'Calculations 45to54'!AE147,'Calculations 55to64'!AE147,'Calculations 65plus'!AE147)</f>
        <v>1.9310714896519031E-3</v>
      </c>
      <c r="AF192" s="28">
        <f>AF147/SUM(AF147,'Calculations 20to24'!AF147,'Calculations 25to34'!AF147,'Calculations 35to44'!AF147,'Calculations 45to54'!AF147,'Calculations 55to64'!AF147,'Calculations 65plus'!AF147)</f>
        <v>1.8310543595076007E-3</v>
      </c>
    </row>
    <row r="193" spans="1:32" x14ac:dyDescent="0.2">
      <c r="A193" s="6" t="s">
        <v>92</v>
      </c>
      <c r="B193" s="28">
        <f>B148/SUM(B148,'Calculations 20to24'!B148,'Calculations 25to34'!B148,'Calculations 35to44'!B148,'Calculations 45to54'!B148,'Calculations 55to64'!B148,'Calculations 65plus'!B148)</f>
        <v>6.1652281134402078E-3</v>
      </c>
      <c r="C193" s="28">
        <f>C148/SUM(C148,'Calculations 20to24'!C148,'Calculations 25to34'!C148,'Calculations 35to44'!C148,'Calculations 45to54'!C148,'Calculations 55to64'!C148,'Calculations 65plus'!C148)</f>
        <v>6.007046421211637E-3</v>
      </c>
      <c r="D193" s="28">
        <f>D148/SUM(D148,'Calculations 20to24'!D148,'Calculations 25to34'!D148,'Calculations 35to44'!D148,'Calculations 45to54'!D148,'Calculations 55to64'!D148,'Calculations 65plus'!D148)</f>
        <v>5.9173593239055826E-3</v>
      </c>
      <c r="E193" s="28">
        <f>E148/SUM(E148,'Calculations 20to24'!E148,'Calculations 25to34'!E148,'Calculations 35to44'!E148,'Calculations 45to54'!E148,'Calculations 55to64'!E148,'Calculations 65plus'!E148)</f>
        <v>5.8262881176312621E-3</v>
      </c>
      <c r="F193" s="28">
        <f>F148/SUM(F148,'Calculations 20to24'!F148,'Calculations 25to34'!F148,'Calculations 35to44'!F148,'Calculations 45to54'!F148,'Calculations 55to64'!F148,'Calculations 65plus'!F148)</f>
        <v>5.7120258807776356E-3</v>
      </c>
      <c r="G193" s="28">
        <f>G148/SUM(G148,'Calculations 20to24'!G148,'Calculations 25to34'!G148,'Calculations 35to44'!G148,'Calculations 45to54'!G148,'Calculations 55to64'!G148,'Calculations 65plus'!G148)</f>
        <v>5.5727392750411706E-3</v>
      </c>
      <c r="H193" s="28">
        <f>H148/SUM(H148,'Calculations 20to24'!H148,'Calculations 25to34'!H148,'Calculations 35to44'!H148,'Calculations 45to54'!H148,'Calculations 55to64'!H148,'Calculations 65plus'!H148)</f>
        <v>5.4291206314963309E-3</v>
      </c>
      <c r="I193" s="28">
        <f>I148/SUM(I148,'Calculations 20to24'!I148,'Calculations 25to34'!I148,'Calculations 35to44'!I148,'Calculations 45to54'!I148,'Calculations 55to64'!I148,'Calculations 65plus'!I148)</f>
        <v>5.232599412291262E-3</v>
      </c>
      <c r="J193" s="28">
        <f>J148/SUM(J148,'Calculations 20to24'!J148,'Calculations 25to34'!J148,'Calculations 35to44'!J148,'Calculations 45to54'!J148,'Calculations 55to64'!J148,'Calculations 65plus'!J148)</f>
        <v>5.0344403832189672E-3</v>
      </c>
      <c r="K193" s="28">
        <f>K148/SUM(K148,'Calculations 20to24'!K148,'Calculations 25to34'!K148,'Calculations 35to44'!K148,'Calculations 45to54'!K148,'Calculations 55to64'!K148,'Calculations 65plus'!K148)</f>
        <v>4.9040667329987809E-3</v>
      </c>
      <c r="L193" s="28">
        <f>L148/SUM(L148,'Calculations 20to24'!L148,'Calculations 25to34'!L148,'Calculations 35to44'!L148,'Calculations 45to54'!L148,'Calculations 55to64'!L148,'Calculations 65plus'!L148)</f>
        <v>4.8141236816325464E-3</v>
      </c>
      <c r="M193" s="28">
        <f>M148/SUM(M148,'Calculations 20to24'!M148,'Calculations 25to34'!M148,'Calculations 35to44'!M148,'Calculations 45to54'!M148,'Calculations 55to64'!M148,'Calculations 65plus'!M148)</f>
        <v>4.6762518766675252E-3</v>
      </c>
      <c r="N193" s="28">
        <f>N148/SUM(N148,'Calculations 20to24'!N148,'Calculations 25to34'!N148,'Calculations 35to44'!N148,'Calculations 45to54'!N148,'Calculations 55to64'!N148,'Calculations 65plus'!N148)</f>
        <v>4.5389585090576624E-3</v>
      </c>
      <c r="O193" s="28">
        <f>O148/SUM(O148,'Calculations 20to24'!O148,'Calculations 25to34'!O148,'Calculations 35to44'!O148,'Calculations 45to54'!O148,'Calculations 55to64'!O148,'Calculations 65plus'!O148)</f>
        <v>4.402285959695826E-3</v>
      </c>
      <c r="P193" s="28">
        <f>P148/SUM(P148,'Calculations 20to24'!P148,'Calculations 25to34'!P148,'Calculations 35to44'!P148,'Calculations 45to54'!P148,'Calculations 55to64'!P148,'Calculations 65plus'!P148)</f>
        <v>4.266275947102072E-3</v>
      </c>
      <c r="Q193" s="28">
        <f>Q148/SUM(Q148,'Calculations 20to24'!Q148,'Calculations 25to34'!Q148,'Calculations 35to44'!Q148,'Calculations 45to54'!Q148,'Calculations 55to64'!Q148,'Calculations 65plus'!Q148)</f>
        <v>4.1309694303203002E-3</v>
      </c>
      <c r="R193" s="28">
        <f>R148/SUM(R148,'Calculations 20to24'!R148,'Calculations 25to34'!R148,'Calculations 35to44'!R148,'Calculations 45to54'!R148,'Calculations 55to64'!R148,'Calculations 65plus'!R148)</f>
        <v>3.9964065190450657E-3</v>
      </c>
      <c r="S193" s="28">
        <f>S148/SUM(S148,'Calculations 20to24'!S148,'Calculations 25to34'!S148,'Calculations 35to44'!S148,'Calculations 45to54'!S148,'Calculations 55to64'!S148,'Calculations 65plus'!S148)</f>
        <v>3.8626263909087109E-3</v>
      </c>
      <c r="T193" s="28">
        <f>T148/SUM(T148,'Calculations 20to24'!T148,'Calculations 25to34'!T148,'Calculations 35to44'!T148,'Calculations 45to54'!T148,'Calculations 55to64'!T148,'Calculations 65plus'!T148)</f>
        <v>3.729667215835653E-3</v>
      </c>
      <c r="U193" s="28">
        <f>U148/SUM(U148,'Calculations 20to24'!U148,'Calculations 25to34'!U148,'Calculations 35to44'!U148,'Calculations 45to54'!U148,'Calculations 55to64'!U148,'Calculations 65plus'!U148)</f>
        <v>3.5975660873461095E-3</v>
      </c>
      <c r="V193" s="28">
        <f>V148/SUM(V148,'Calculations 20to24'!V148,'Calculations 25to34'!V148,'Calculations 35to44'!V148,'Calculations 45to54'!V148,'Calculations 55to64'!V148,'Calculations 65plus'!V148)</f>
        <v>3.4663589606709062E-3</v>
      </c>
      <c r="W193" s="28">
        <f>W148/SUM(W148,'Calculations 20to24'!W148,'Calculations 25to34'!W148,'Calculations 35to44'!W148,'Calculations 45to54'!W148,'Calculations 55to64'!W148,'Calculations 65plus'!W148)</f>
        <v>3.3360805975195845E-3</v>
      </c>
      <c r="X193" s="28">
        <f>X148/SUM(X148,'Calculations 20to24'!X148,'Calculations 25to34'!X148,'Calculations 35to44'!X148,'Calculations 45to54'!X148,'Calculations 55to64'!X148,'Calculations 65plus'!X148)</f>
        <v>3.2067645173249467E-3</v>
      </c>
      <c r="Y193" s="28">
        <f>Y148/SUM(Y148,'Calculations 20to24'!Y148,'Calculations 25to34'!Y148,'Calculations 35to44'!Y148,'Calculations 45to54'!Y148,'Calculations 55to64'!Y148,'Calculations 65plus'!Y148)</f>
        <v>3.0784429547721266E-3</v>
      </c>
      <c r="Z193" s="28">
        <f>Z148/SUM(Z148,'Calculations 20to24'!Z148,'Calculations 25to34'!Z148,'Calculations 35to44'!Z148,'Calculations 45to54'!Z148,'Calculations 55to64'!Z148,'Calculations 65plus'!Z148)</f>
        <v>2.9511468234051002E-3</v>
      </c>
      <c r="AA193" s="28">
        <f>AA148/SUM(AA148,'Calculations 20to24'!AA148,'Calculations 25to34'!AA148,'Calculations 35to44'!AA148,'Calculations 45to54'!AA148,'Calculations 55to64'!AA148,'Calculations 65plus'!AA148)</f>
        <v>2.8249056850912012E-3</v>
      </c>
      <c r="AB193" s="28">
        <f>AB148/SUM(AB148,'Calculations 20to24'!AB148,'Calculations 25to34'!AB148,'Calculations 35to44'!AB148,'Calculations 45to54'!AB148,'Calculations 55to64'!AB148,'Calculations 65plus'!AB148)</f>
        <v>2.6997477251132968E-3</v>
      </c>
      <c r="AC193" s="28">
        <f>AC148/SUM(AC148,'Calculations 20to24'!AC148,'Calculations 25to34'!AC148,'Calculations 35to44'!AC148,'Calculations 45to54'!AC148,'Calculations 55to64'!AC148,'Calculations 65plus'!AC148)</f>
        <v>2.5756997326502047E-3</v>
      </c>
      <c r="AD193" s="28">
        <f>AD148/SUM(AD148,'Calculations 20to24'!AD148,'Calculations 25to34'!AD148,'Calculations 35to44'!AD148,'Calculations 45to54'!AD148,'Calculations 55to64'!AD148,'Calculations 65plus'!AD148)</f>
        <v>2.4527870863985659E-3</v>
      </c>
      <c r="AE193" s="28">
        <f>AE148/SUM(AE148,'Calculations 20to24'!AE148,'Calculations 25to34'!AE148,'Calculations 35to44'!AE148,'Calculations 45to54'!AE148,'Calculations 55to64'!AE148,'Calculations 65plus'!AE148)</f>
        <v>2.3310337450831412E-3</v>
      </c>
      <c r="AF193" s="28">
        <f>AF148/SUM(AF148,'Calculations 20to24'!AF148,'Calculations 25to34'!AF148,'Calculations 35to44'!AF148,'Calculations 45to54'!AF148,'Calculations 55to64'!AF148,'Calculations 65plus'!AF148)</f>
        <v>2.2104622425989599E-3</v>
      </c>
    </row>
    <row r="194" spans="1:32" x14ac:dyDescent="0.2">
      <c r="A194" s="6" t="s">
        <v>89</v>
      </c>
      <c r="B194" s="28">
        <f>B149/SUM(B149,'Calculations 20to24'!B149,'Calculations 25to34'!B149,'Calculations 35to44'!B149,'Calculations 45to54'!B149,'Calculations 55to64'!B149,'Calculations 65plus'!B149)</f>
        <v>1.4992503748125934E-3</v>
      </c>
      <c r="C194" s="28">
        <f>C149/SUM(C149,'Calculations 20to24'!C149,'Calculations 25to34'!C149,'Calculations 35to44'!C149,'Calculations 45to54'!C149,'Calculations 55to64'!C149,'Calculations 65plus'!C149)</f>
        <v>1.4686045640306936E-3</v>
      </c>
      <c r="D194" s="28">
        <f>D149/SUM(D149,'Calculations 20to24'!D149,'Calculations 25to34'!D149,'Calculations 35to44'!D149,'Calculations 45to54'!D149,'Calculations 55to64'!D149,'Calculations 65plus'!D149)</f>
        <v>1.4499627241250093E-3</v>
      </c>
      <c r="E194" s="28">
        <f>E149/SUM(E149,'Calculations 20to24'!E149,'Calculations 25to34'!E149,'Calculations 35to44'!E149,'Calculations 45to54'!E149,'Calculations 55to64'!E149,'Calculations 65plus'!E149)</f>
        <v>1.4306638878715241E-3</v>
      </c>
      <c r="F194" s="28">
        <f>F149/SUM(F149,'Calculations 20to24'!F149,'Calculations 25to34'!F149,'Calculations 35to44'!F149,'Calculations 45to54'!F149,'Calculations 55to64'!F149,'Calculations 65plus'!F149)</f>
        <v>1.4068719488830026E-3</v>
      </c>
      <c r="G194" s="28">
        <f>G149/SUM(G149,'Calculations 20to24'!G149,'Calculations 25to34'!G149,'Calculations 35to44'!G149,'Calculations 45to54'!G149,'Calculations 55to64'!G149,'Calculations 65plus'!G149)</f>
        <v>1.3781006179545527E-3</v>
      </c>
      <c r="H194" s="28">
        <f>H149/SUM(H149,'Calculations 20to24'!H149,'Calculations 25to34'!H149,'Calculations 35to44'!H149,'Calculations 45to54'!H149,'Calculations 55to64'!H149,'Calculations 65plus'!H149)</f>
        <v>1.3485505640141997E-3</v>
      </c>
      <c r="I194" s="28">
        <f>I149/SUM(I149,'Calculations 20to24'!I149,'Calculations 25to34'!I149,'Calculations 35to44'!I149,'Calculations 45to54'!I149,'Calculations 55to64'!I149,'Calculations 65plus'!I149)</f>
        <v>1.3048421345262435E-3</v>
      </c>
      <c r="J194" s="28">
        <f>J149/SUM(J149,'Calculations 20to24'!J149,'Calculations 25to34'!J149,'Calculations 35to44'!J149,'Calculations 45to54'!J149,'Calculations 55to64'!J149,'Calculations 65plus'!J149)</f>
        <v>1.2584585012214661E-3</v>
      </c>
      <c r="K194" s="28">
        <f>K149/SUM(K149,'Calculations 20to24'!K149,'Calculations 25to34'!K149,'Calculations 35to44'!K149,'Calculations 45to54'!K149,'Calculations 55to64'!K149,'Calculations 65plus'!K149)</f>
        <v>1.2264690293054305E-3</v>
      </c>
      <c r="L194" s="28">
        <f>L149/SUM(L149,'Calculations 20to24'!L149,'Calculations 25to34'!L149,'Calculations 35to44'!L149,'Calculations 45to54'!L149,'Calculations 55to64'!L149,'Calculations 65plus'!L149)</f>
        <v>1.2111307489099661E-3</v>
      </c>
      <c r="M194" s="28">
        <f>M149/SUM(M149,'Calculations 20to24'!M149,'Calculations 25to34'!M149,'Calculations 35to44'!M149,'Calculations 45to54'!M149,'Calculations 55to64'!M149,'Calculations 65plus'!M149)</f>
        <v>1.1804213919507625E-3</v>
      </c>
      <c r="N194" s="28">
        <f>N149/SUM(N149,'Calculations 20to24'!N149,'Calculations 25to34'!N149,'Calculations 35to44'!N149,'Calculations 45to54'!N149,'Calculations 55to64'!N149,'Calculations 65plus'!N149)</f>
        <v>1.1496211170368611E-3</v>
      </c>
      <c r="O194" s="28">
        <f>O149/SUM(O149,'Calculations 20to24'!O149,'Calculations 25to34'!O149,'Calculations 35to44'!O149,'Calculations 45to54'!O149,'Calculations 55to64'!O149,'Calculations 65plus'!O149)</f>
        <v>1.1187427980225725E-3</v>
      </c>
      <c r="P194" s="28">
        <f>P149/SUM(P149,'Calculations 20to24'!P149,'Calculations 25to34'!P149,'Calculations 35to44'!P149,'Calculations 45to54'!P149,'Calculations 55to64'!P149,'Calculations 65plus'!P149)</f>
        <v>1.087799187274408E-3</v>
      </c>
      <c r="Q194" s="28">
        <f>Q149/SUM(Q149,'Calculations 20to24'!Q149,'Calculations 25to34'!Q149,'Calculations 35to44'!Q149,'Calculations 45to54'!Q149,'Calculations 55to64'!Q149,'Calculations 65plus'!Q149)</f>
        <v>1.0568028978927859E-3</v>
      </c>
      <c r="R194" s="28">
        <f>R149/SUM(R149,'Calculations 20to24'!R149,'Calculations 25to34'!R149,'Calculations 35to44'!R149,'Calculations 45to54'!R149,'Calculations 55to64'!R149,'Calculations 65plus'!R149)</f>
        <v>1.0257663869339369E-3</v>
      </c>
      <c r="S194" s="28">
        <f>S149/SUM(S149,'Calculations 20to24'!S149,'Calculations 25to34'!S149,'Calculations 35to44'!S149,'Calculations 45to54'!S149,'Calculations 55to64'!S149,'Calculations 65plus'!S149)</f>
        <v>9.9470193963314296E-4</v>
      </c>
      <c r="T194" s="28">
        <f>T149/SUM(T149,'Calculations 20to24'!T149,'Calculations 25to34'!T149,'Calculations 35to44'!T149,'Calculations 45to54'!T149,'Calculations 55to64'!T149,'Calculations 65plus'!T149)</f>
        <v>9.636216546269514E-4</v>
      </c>
      <c r="U194" s="28">
        <f>U149/SUM(U149,'Calculations 20to24'!U149,'Calculations 25to34'!U149,'Calculations 35to44'!U149,'Calculations 45to54'!U149,'Calculations 55to64'!U149,'Calculations 65plus'!U149)</f>
        <v>9.3253743016865373E-4</v>
      </c>
      <c r="V194" s="28">
        <f>V149/SUM(V149,'Calculations 20to24'!V149,'Calculations 25to34'!V149,'Calculations 35to44'!V149,'Calculations 45to54'!V149,'Calculations 55to64'!V149,'Calculations 65plus'!V149)</f>
        <v>9.0146095132889194E-4</v>
      </c>
      <c r="W194" s="28">
        <f>W149/SUM(W149,'Calculations 20to24'!W149,'Calculations 25to34'!W149,'Calculations 35to44'!W149,'Calculations 45to54'!W149,'Calculations 55to64'!W149,'Calculations 65plus'!W149)</f>
        <v>8.7040367817002812E-4</v>
      </c>
      <c r="X194" s="28">
        <f>X149/SUM(X149,'Calculations 20to24'!X149,'Calculations 25to34'!X149,'Calculations 35to44'!X149,'Calculations 45to54'!X149,'Calculations 55to64'!X149,'Calculations 65plus'!X149)</f>
        <v>8.3937683488058553E-4</v>
      </c>
      <c r="Y194" s="28">
        <f>Y149/SUM(Y149,'Calculations 20to24'!Y149,'Calculations 25to34'!Y149,'Calculations 35to44'!Y149,'Calculations 45to54'!Y149,'Calculations 55to64'!Y149,'Calculations 65plus'!Y149)</f>
        <v>8.0839139985356898E-4</v>
      </c>
      <c r="Z194" s="28">
        <f>Z149/SUM(Z149,'Calculations 20to24'!Z149,'Calculations 25to34'!Z149,'Calculations 35to44'!Z149,'Calculations 45to54'!Z149,'Calculations 55to64'!Z149,'Calculations 65plus'!Z149)</f>
        <v>7.774580966903058E-4</v>
      </c>
      <c r="AA194" s="28">
        <f>AA149/SUM(AA149,'Calculations 20to24'!AA149,'Calculations 25to34'!AA149,'Calculations 35to44'!AA149,'Calculations 45to54'!AA149,'Calculations 55to64'!AA149,'Calculations 65plus'!AA149)</f>
        <v>7.4658738610953513E-4</v>
      </c>
      <c r="AB194" s="28">
        <f>AB149/SUM(AB149,'Calculations 20to24'!AB149,'Calculations 25to34'!AB149,'Calculations 35to44'!AB149,'Calculations 45to54'!AB149,'Calculations 55to64'!AB149,'Calculations 65plus'!AB149)</f>
        <v>7.1578945873911537E-4</v>
      </c>
      <c r="AC194" s="28">
        <f>AC149/SUM(AC149,'Calculations 20to24'!AC149,'Calculations 25to34'!AC149,'Calculations 35to44'!AC149,'Calculations 45to54'!AC149,'Calculations 55to64'!AC149,'Calculations 65plus'!AC149)</f>
        <v>6.8507422876699995E-4</v>
      </c>
      <c r="AD194" s="28">
        <f>AD149/SUM(AD149,'Calculations 20to24'!AD149,'Calculations 25to34'!AD149,'Calculations 35to44'!AD149,'Calculations 45to54'!AD149,'Calculations 55to64'!AD149,'Calculations 65plus'!AD149)</f>
        <v>6.5445132842557473E-4</v>
      </c>
      <c r="AE194" s="28">
        <f>AE149/SUM(AE149,'Calculations 20to24'!AE149,'Calculations 25to34'!AE149,'Calculations 35to44'!AE149,'Calculations 45to54'!AE149,'Calculations 55to64'!AE149,'Calculations 65plus'!AE149)</f>
        <v>6.2393010328316357E-4</v>
      </c>
      <c r="AF194" s="28">
        <f>AF149/SUM(AF149,'Calculations 20to24'!AF149,'Calculations 25to34'!AF149,'Calculations 35to44'!AF149,'Calculations 45to54'!AF149,'Calculations 55to64'!AF149,'Calculations 65plus'!AF149)</f>
        <v>5.9351960831454016E-4</v>
      </c>
    </row>
    <row r="195" spans="1:32" x14ac:dyDescent="0.2">
      <c r="A195" s="6" t="s">
        <v>35</v>
      </c>
      <c r="B195" s="28">
        <f>B150/SUM(B150,'Calculations 20to24'!B150,'Calculations 25to34'!B150,'Calculations 35to44'!B150,'Calculations 45to54'!B150,'Calculations 55to64'!B150,'Calculations 65plus'!B150)</f>
        <v>1.0928961748633887E-2</v>
      </c>
      <c r="C195" s="28">
        <f>C150/SUM(C150,'Calculations 20to24'!C150,'Calculations 25to34'!C150,'Calculations 35to44'!C150,'Calculations 45to54'!C150,'Calculations 55to64'!C150,'Calculations 65plus'!C150)</f>
        <v>1.0605008133728116E-2</v>
      </c>
      <c r="D195" s="28">
        <f>D150/SUM(D150,'Calculations 20to24'!D150,'Calculations 25to34'!D150,'Calculations 35to44'!D150,'Calculations 45to54'!D150,'Calculations 55to64'!D150,'Calculations 65plus'!D150)</f>
        <v>1.0423101429509883E-2</v>
      </c>
      <c r="E195" s="28">
        <f>E150/SUM(E150,'Calculations 20to24'!E150,'Calculations 25to34'!E150,'Calculations 35to44'!E150,'Calculations 45to54'!E150,'Calculations 55to64'!E150,'Calculations 65plus'!E150)</f>
        <v>1.0241390437581039E-2</v>
      </c>
      <c r="F195" s="28">
        <f>F150/SUM(F150,'Calculations 20to24'!F150,'Calculations 25to34'!F150,'Calculations 35to44'!F150,'Calculations 45to54'!F150,'Calculations 55to64'!F150,'Calculations 65plus'!F150)</f>
        <v>1.0017127955433906E-2</v>
      </c>
      <c r="G195" s="28">
        <f>G150/SUM(G150,'Calculations 20to24'!G150,'Calculations 25to34'!G150,'Calculations 35to44'!G150,'Calculations 45to54'!G150,'Calculations 55to64'!G150,'Calculations 65plus'!G150)</f>
        <v>9.7498539798083379E-3</v>
      </c>
      <c r="H195" s="28">
        <f>H150/SUM(H150,'Calculations 20to24'!H150,'Calculations 25to34'!H150,'Calculations 35to44'!H150,'Calculations 45to54'!H150,'Calculations 55to64'!H150,'Calculations 65plus'!H150)</f>
        <v>9.4750721959785157E-3</v>
      </c>
      <c r="I195" s="28">
        <f>I150/SUM(I150,'Calculations 20to24'!I150,'Calculations 25to34'!I150,'Calculations 35to44'!I150,'Calculations 45to54'!I150,'Calculations 55to64'!I150,'Calculations 65plus'!I150)</f>
        <v>9.1076347220370914E-3</v>
      </c>
      <c r="J195" s="28">
        <f>J150/SUM(J150,'Calculations 20to24'!J150,'Calculations 25to34'!J150,'Calculations 35to44'!J150,'Calculations 45to54'!J150,'Calculations 55to64'!J150,'Calculations 65plus'!J150)</f>
        <v>8.7429804497786909E-3</v>
      </c>
      <c r="K195" s="28">
        <f>K150/SUM(K150,'Calculations 20to24'!K150,'Calculations 25to34'!K150,'Calculations 35to44'!K150,'Calculations 45to54'!K150,'Calculations 55to64'!K150,'Calculations 65plus'!K150)</f>
        <v>8.5076385332188333E-3</v>
      </c>
      <c r="L195" s="28">
        <f>L150/SUM(L150,'Calculations 20to24'!L150,'Calculations 25to34'!L150,'Calculations 35to44'!L150,'Calculations 45to54'!L150,'Calculations 55to64'!L150,'Calculations 65plus'!L150)</f>
        <v>8.3219752474973131E-3</v>
      </c>
      <c r="M195" s="28">
        <f>M150/SUM(M150,'Calculations 20to24'!M150,'Calculations 25to34'!M150,'Calculations 35to44'!M150,'Calculations 45to54'!M150,'Calculations 55to64'!M150,'Calculations 65plus'!M150)</f>
        <v>8.0651177430442669E-3</v>
      </c>
      <c r="N195" s="28">
        <f>N150/SUM(N150,'Calculations 20to24'!N150,'Calculations 25to34'!N150,'Calculations 35to44'!N150,'Calculations 45to54'!N150,'Calculations 55to64'!N150,'Calculations 65plus'!N150)</f>
        <v>7.8106794188520174E-3</v>
      </c>
      <c r="O195" s="28">
        <f>O150/SUM(O150,'Calculations 20to24'!O150,'Calculations 25to34'!O150,'Calculations 35to44'!O150,'Calculations 45to54'!O150,'Calculations 55to64'!O150,'Calculations 65plus'!O150)</f>
        <v>7.558687305770328E-3</v>
      </c>
      <c r="P195" s="28">
        <f>P150/SUM(P150,'Calculations 20to24'!P150,'Calculations 25to34'!P150,'Calculations 35to44'!P150,'Calculations 45to54'!P150,'Calculations 55to64'!P150,'Calculations 65plus'!P150)</f>
        <v>7.3091682045919011E-3</v>
      </c>
      <c r="Q195" s="28">
        <f>Q150/SUM(Q150,'Calculations 20to24'!Q150,'Calculations 25to34'!Q150,'Calculations 35to44'!Q150,'Calculations 45to54'!Q150,'Calculations 55to64'!Q150,'Calculations 65plus'!Q150)</f>
        <v>7.0621485181623003E-3</v>
      </c>
      <c r="R195" s="28">
        <f>R150/SUM(R150,'Calculations 20to24'!R150,'Calculations 25to34'!R150,'Calculations 35to44'!R150,'Calculations 45to54'!R150,'Calculations 55to64'!R150,'Calculations 65plus'!R150)</f>
        <v>6.8176540963123845E-3</v>
      </c>
      <c r="S195" s="28">
        <f>S150/SUM(S150,'Calculations 20to24'!S150,'Calculations 25to34'!S150,'Calculations 35to44'!S150,'Calculations 45to54'!S150,'Calculations 55to64'!S150,'Calculations 65plus'!S150)</f>
        <v>6.5757100932876053E-3</v>
      </c>
      <c r="T195" s="28">
        <f>T150/SUM(T150,'Calculations 20to24'!T150,'Calculations 25to34'!T150,'Calculations 35to44'!T150,'Calculations 45to54'!T150,'Calculations 55to64'!T150,'Calculations 65plus'!T150)</f>
        <v>6.3363408373317475E-3</v>
      </c>
      <c r="U195" s="28">
        <f>U150/SUM(U150,'Calculations 20to24'!U150,'Calculations 25to34'!U150,'Calculations 35to44'!U150,'Calculations 45to54'!U150,'Calculations 55to64'!U150,'Calculations 65plus'!U150)</f>
        <v>6.0995697120623553E-3</v>
      </c>
      <c r="V195" s="28">
        <f>V150/SUM(V150,'Calculations 20to24'!V150,'Calculations 25to34'!V150,'Calculations 35to44'!V150,'Calculations 45to54'!V150,'Calculations 55to64'!V150,'Calculations 65plus'!V150)</f>
        <v>5.8654190492597146E-3</v>
      </c>
      <c r="W195" s="28">
        <f>W150/SUM(W150,'Calculations 20to24'!W150,'Calculations 25to34'!W150,'Calculations 35to44'!W150,'Calculations 45to54'!W150,'Calculations 55to64'!W150,'Calculations 65plus'!W150)</f>
        <v>5.6339100326781716E-3</v>
      </c>
      <c r="X195" s="28">
        <f>X150/SUM(X150,'Calculations 20to24'!X150,'Calculations 25to34'!X150,'Calculations 35to44'!X150,'Calculations 45to54'!X150,'Calculations 55to64'!X150,'Calculations 65plus'!X150)</f>
        <v>5.4050626124745533E-3</v>
      </c>
      <c r="Y195" s="28">
        <f>Y150/SUM(Y150,'Calculations 20to24'!Y150,'Calculations 25to34'!Y150,'Calculations 35to44'!Y150,'Calculations 45to54'!Y150,'Calculations 55to64'!Y150,'Calculations 65plus'!Y150)</f>
        <v>5.1788954298392885E-3</v>
      </c>
      <c r="Z195" s="28">
        <f>Z150/SUM(Z150,'Calculations 20to24'!Z150,'Calculations 25to34'!Z150,'Calculations 35to44'!Z150,'Calculations 45to54'!Z150,'Calculations 55to64'!Z150,'Calculations 65plus'!Z150)</f>
        <v>4.9554257514063341E-3</v>
      </c>
      <c r="AA195" s="28">
        <f>AA150/SUM(AA150,'Calculations 20to24'!AA150,'Calculations 25to34'!AA150,'Calculations 35to44'!AA150,'Calculations 45to54'!AA150,'Calculations 55to64'!AA150,'Calculations 65plus'!AA150)</f>
        <v>4.7346694130126783E-3</v>
      </c>
      <c r="AB195" s="28">
        <f>AB150/SUM(AB150,'Calculations 20to24'!AB150,'Calculations 25to34'!AB150,'Calculations 35to44'!AB150,'Calculations 45to54'!AB150,'Calculations 55to64'!AB150,'Calculations 65plus'!AB150)</f>
        <v>4.5166407723713463E-3</v>
      </c>
      <c r="AC195" s="28">
        <f>AC150/SUM(AC150,'Calculations 20to24'!AC150,'Calculations 25to34'!AC150,'Calculations 35to44'!AC150,'Calculations 45to54'!AC150,'Calculations 55to64'!AC150,'Calculations 65plus'!AC150)</f>
        <v>4.3013526702210796E-3</v>
      </c>
      <c r="AD195" s="28">
        <f>AD150/SUM(AD150,'Calculations 20to24'!AD150,'Calculations 25to34'!AD150,'Calculations 35to44'!AD150,'Calculations 45to54'!AD150,'Calculations 55to64'!AD150,'Calculations 65plus'!AD150)</f>
        <v>4.0888163995135805E-3</v>
      </c>
      <c r="AE195" s="28">
        <f>AE150/SUM(AE150,'Calculations 20to24'!AE150,'Calculations 25to34'!AE150,'Calculations 35to44'!AE150,'Calculations 45to54'!AE150,'Calculations 55to64'!AE150,'Calculations 65plus'!AE150)</f>
        <v>3.8790416821984923E-3</v>
      </c>
      <c r="AF195" s="28">
        <f>AF150/SUM(AF150,'Calculations 20to24'!AF150,'Calculations 25to34'!AF150,'Calculations 35to44'!AF150,'Calculations 45to54'!AF150,'Calculations 55to64'!AF150,'Calculations 65plus'!AF150)</f>
        <v>3.6720366531710126E-3</v>
      </c>
    </row>
    <row r="196" spans="1:32" x14ac:dyDescent="0.2">
      <c r="A196" s="6" t="s">
        <v>98</v>
      </c>
      <c r="B196" s="28">
        <f>B151/SUM(B151,'Calculations 20to24'!B151,'Calculations 25to34'!B151,'Calculations 35to44'!B151,'Calculations 45to54'!B151,'Calculations 55to64'!B151,'Calculations 65plus'!B151)</f>
        <v>1.6260162601626025E-2</v>
      </c>
      <c r="C196" s="28">
        <f>C151/SUM(C151,'Calculations 20to24'!C151,'Calculations 25to34'!C151,'Calculations 35to44'!C151,'Calculations 45to54'!C151,'Calculations 55to64'!C151,'Calculations 65plus'!C151)</f>
        <v>1.5733381942224237E-2</v>
      </c>
      <c r="D196" s="28">
        <f>D151/SUM(D151,'Calculations 20to24'!D151,'Calculations 25to34'!D151,'Calculations 35to44'!D151,'Calculations 45to54'!D151,'Calculations 55to64'!D151,'Calculations 65plus'!D151)</f>
        <v>1.543005756095913E-2</v>
      </c>
      <c r="E196" s="28">
        <f>E151/SUM(E151,'Calculations 20to24'!E151,'Calculations 25to34'!E151,'Calculations 35to44'!E151,'Calculations 45to54'!E151,'Calculations 55to64'!E151,'Calculations 65plus'!E151)</f>
        <v>1.5119047910258943E-2</v>
      </c>
      <c r="F196" s="28">
        <f>F151/SUM(F151,'Calculations 20to24'!F151,'Calculations 25to34'!F151,'Calculations 35to44'!F151,'Calculations 45to54'!F151,'Calculations 55to64'!F151,'Calculations 65plus'!F151)</f>
        <v>1.4736642186089345E-2</v>
      </c>
      <c r="G196" s="28">
        <f>G151/SUM(G151,'Calculations 20to24'!G151,'Calculations 25to34'!G151,'Calculations 35to44'!G151,'Calculations 45to54'!G151,'Calculations 55to64'!G151,'Calculations 65plus'!G151)</f>
        <v>1.4285107134307026E-2</v>
      </c>
      <c r="H196" s="28">
        <f>H151/SUM(H151,'Calculations 20to24'!H151,'Calculations 25to34'!H151,'Calculations 35to44'!H151,'Calculations 45to54'!H151,'Calculations 55to64'!H151,'Calculations 65plus'!H151)</f>
        <v>1.3819489698109234E-2</v>
      </c>
      <c r="I196" s="28">
        <f>I151/SUM(I151,'Calculations 20to24'!I151,'Calculations 25to34'!I151,'Calculations 35to44'!I151,'Calculations 45to54'!I151,'Calculations 55to64'!I151,'Calculations 65plus'!I151)</f>
        <v>1.3199405540651913E-2</v>
      </c>
      <c r="J196" s="28">
        <f>J151/SUM(J151,'Calculations 20to24'!J151,'Calculations 25to34'!J151,'Calculations 35to44'!J151,'Calculations 45to54'!J151,'Calculations 55to64'!J151,'Calculations 65plus'!J151)</f>
        <v>1.2589575916860928E-2</v>
      </c>
      <c r="K196" s="28">
        <f>K151/SUM(K151,'Calculations 20to24'!K151,'Calculations 25to34'!K151,'Calculations 35to44'!K151,'Calculations 45to54'!K151,'Calculations 55to64'!K151,'Calculations 65plus'!K151)</f>
        <v>1.2191563276368887E-2</v>
      </c>
      <c r="L196" s="28">
        <f>L151/SUM(L151,'Calculations 20to24'!L151,'Calculations 25to34'!L151,'Calculations 35to44'!L151,'Calculations 45to54'!L151,'Calculations 55to64'!L151,'Calculations 65plus'!L151)</f>
        <v>1.1921500545902802E-2</v>
      </c>
      <c r="M196" s="28">
        <f>M151/SUM(M151,'Calculations 20to24'!M151,'Calculations 25to34'!M151,'Calculations 35to44'!M151,'Calculations 45to54'!M151,'Calculations 55to64'!M151,'Calculations 65plus'!M151)</f>
        <v>1.1509437663181623E-2</v>
      </c>
      <c r="N196" s="28">
        <f>N151/SUM(N151,'Calculations 20to24'!N151,'Calculations 25to34'!N151,'Calculations 35to44'!N151,'Calculations 45to54'!N151,'Calculations 55to64'!N151,'Calculations 65plus'!N151)</f>
        <v>1.1104114372380647E-2</v>
      </c>
      <c r="O196" s="28">
        <f>O151/SUM(O151,'Calculations 20to24'!O151,'Calculations 25to34'!O151,'Calculations 35to44'!O151,'Calculations 45to54'!O151,'Calculations 55to64'!O151,'Calculations 65plus'!O151)</f>
        <v>1.0705481748599331E-2</v>
      </c>
      <c r="P196" s="28">
        <f>P151/SUM(P151,'Calculations 20to24'!P151,'Calculations 25to34'!P151,'Calculations 35to44'!P151,'Calculations 45to54'!P151,'Calculations 55to64'!P151,'Calculations 65plus'!P151)</f>
        <v>1.0313490690364292E-2</v>
      </c>
      <c r="Q196" s="28">
        <f>Q151/SUM(Q151,'Calculations 20to24'!Q151,'Calculations 25to34'!Q151,'Calculations 35to44'!Q151,'Calculations 45to54'!Q151,'Calculations 55to64'!Q151,'Calculations 65plus'!Q151)</f>
        <v>9.9280917437668398E-3</v>
      </c>
      <c r="R196" s="28">
        <f>R151/SUM(R151,'Calculations 20to24'!R151,'Calculations 25to34'!R151,'Calculations 35to44'!R151,'Calculations 45to54'!R151,'Calculations 55to64'!R151,'Calculations 65plus'!R151)</f>
        <v>9.5492349474263147E-3</v>
      </c>
      <c r="S196" s="28">
        <f>S151/SUM(S151,'Calculations 20to24'!S151,'Calculations 25to34'!S151,'Calculations 35to44'!S151,'Calculations 45to54'!S151,'Calculations 55to64'!S151,'Calculations 65plus'!S151)</f>
        <v>9.1768696972125315E-3</v>
      </c>
      <c r="T196" s="28">
        <f>T151/SUM(T151,'Calculations 20to24'!T151,'Calculations 25to34'!T151,'Calculations 35to44'!T151,'Calculations 45to54'!T151,'Calculations 55to64'!T151,'Calculations 65plus'!T151)</f>
        <v>8.8109446296647832E-3</v>
      </c>
      <c r="U196" s="28">
        <f>U151/SUM(U151,'Calculations 20to24'!U151,'Calculations 25to34'!U151,'Calculations 35to44'!U151,'Calculations 45to54'!U151,'Calculations 55to64'!U151,'Calculations 65plus'!U151)</f>
        <v>8.4514075230453598E-3</v>
      </c>
      <c r="V196" s="28">
        <f>V151/SUM(V151,'Calculations 20to24'!V151,'Calculations 25to34'!V151,'Calculations 35to44'!V151,'Calculations 45to54'!V151,'Calculations 55to64'!V151,'Calculations 65plus'!V151)</f>
        <v>8.0982052149765546E-3</v>
      </c>
      <c r="W196" s="28">
        <f>W151/SUM(W151,'Calculations 20to24'!W151,'Calculations 25to34'!W151,'Calculations 35to44'!W151,'Calculations 45to54'!W151,'Calculations 55to64'!W151,'Calculations 65plus'!W151)</f>
        <v>7.7512835356219559E-3</v>
      </c>
      <c r="X196" s="28">
        <f>X151/SUM(X151,'Calculations 20to24'!X151,'Calculations 25to34'!X151,'Calculations 35to44'!X151,'Calculations 45to54'!X151,'Calculations 55to64'!X151,'Calculations 65plus'!X151)</f>
        <v>7.4105872553880073E-3</v>
      </c>
      <c r="Y196" s="28">
        <f>Y151/SUM(Y151,'Calculations 20to24'!Y151,'Calculations 25to34'!Y151,'Calculations 35to44'!Y151,'Calculations 45to54'!Y151,'Calculations 55to64'!Y151,'Calculations 65plus'!Y151)</f>
        <v>7.0760600461405683E-3</v>
      </c>
      <c r="Z196" s="28">
        <f>Z151/SUM(Z151,'Calculations 20to24'!Z151,'Calculations 25to34'!Z151,'Calculations 35to44'!Z151,'Calculations 45to54'!Z151,'Calculations 55to64'!Z151,'Calculations 65plus'!Z151)</f>
        <v>6.7476444549533126E-3</v>
      </c>
      <c r="AA196" s="28">
        <f>AA151/SUM(AA151,'Calculations 20to24'!AA151,'Calculations 25to34'!AA151,'Calculations 35to44'!AA151,'Calculations 45to54'!AA151,'Calculations 55to64'!AA151,'Calculations 65plus'!AA151)</f>
        <v>6.4252818894292244E-3</v>
      </c>
      <c r="AB196" s="28">
        <f>AB151/SUM(AB151,'Calculations 20to24'!AB151,'Calculations 25to34'!AB151,'Calculations 35to44'!AB151,'Calculations 45to54'!AB151,'Calculations 55to64'!AB151,'Calculations 65plus'!AB151)</f>
        <v>6.1089126136626799E-3</v>
      </c>
      <c r="AC196" s="28">
        <f>AC151/SUM(AC151,'Calculations 20to24'!AC151,'Calculations 25to34'!AC151,'Calculations 35to44'!AC151,'Calculations 45to54'!AC151,'Calculations 55to64'!AC151,'Calculations 65plus'!AC151)</f>
        <v>5.7984757539391099E-3</v>
      </c>
      <c r="AD196" s="28">
        <f>AD151/SUM(AD151,'Calculations 20to24'!AD151,'Calculations 25to34'!AD151,'Calculations 35to44'!AD151,'Calculations 45to54'!AD151,'Calculations 55to64'!AD151,'Calculations 65plus'!AD151)</f>
        <v>5.493909313300357E-3</v>
      </c>
      <c r="AE196" s="28">
        <f>AE151/SUM(AE151,'Calculations 20to24'!AE151,'Calculations 25to34'!AE151,'Calculations 35to44'!AE151,'Calculations 45to54'!AE151,'Calculations 55to64'!AE151,'Calculations 65plus'!AE151)</f>
        <v>5.1951501941343552E-3</v>
      </c>
      <c r="AF196" s="28">
        <f>AF151/SUM(AF151,'Calculations 20to24'!AF151,'Calculations 25to34'!AF151,'Calculations 35to44'!AF151,'Calculations 45to54'!AF151,'Calculations 55to64'!AF151,'Calculations 65plus'!AF151)</f>
        <v>4.9021342279843621E-3</v>
      </c>
    </row>
    <row r="197" spans="1:32" x14ac:dyDescent="0.2">
      <c r="A197" s="6" t="s">
        <v>97</v>
      </c>
      <c r="B197" s="28">
        <f>B152/SUM(B152,'Calculations 20to24'!B152,'Calculations 25to34'!B152,'Calculations 35to44'!B152,'Calculations 45to54'!B152,'Calculations 55to64'!B152,'Calculations 65plus'!B152)</f>
        <v>1.3937282229965159E-2</v>
      </c>
      <c r="C197" s="28">
        <f>C152/SUM(C152,'Calculations 20to24'!C152,'Calculations 25to34'!C152,'Calculations 35to44'!C152,'Calculations 45to54'!C152,'Calculations 55to64'!C152,'Calculations 65plus'!C152)</f>
        <v>1.3488830349588209E-2</v>
      </c>
      <c r="D197" s="28">
        <f>D152/SUM(D152,'Calculations 20to24'!D152,'Calculations 25to34'!D152,'Calculations 35to44'!D152,'Calculations 45to54'!D152,'Calculations 55to64'!D152,'Calculations 65plus'!D152)</f>
        <v>1.323642326890135E-2</v>
      </c>
      <c r="E197" s="28">
        <f>E152/SUM(E152,'Calculations 20to24'!E152,'Calculations 25to34'!E152,'Calculations 35to44'!E152,'Calculations 45to54'!E152,'Calculations 55to64'!E152,'Calculations 65plus'!E152)</f>
        <v>1.298118926253795E-2</v>
      </c>
      <c r="F197" s="28">
        <f>F152/SUM(F152,'Calculations 20to24'!F152,'Calculations 25to34'!F152,'Calculations 35to44'!F152,'Calculations 45to54'!F152,'Calculations 55to64'!F152,'Calculations 65plus'!F152)</f>
        <v>1.2666104766150885E-2</v>
      </c>
      <c r="G197" s="28">
        <f>G152/SUM(G152,'Calculations 20to24'!G152,'Calculations 25to34'!G152,'Calculations 35to44'!G152,'Calculations 45to54'!G152,'Calculations 55to64'!G152,'Calculations 65plus'!G152)</f>
        <v>1.2293817547689701E-2</v>
      </c>
      <c r="H197" s="28">
        <f>H152/SUM(H152,'Calculations 20to24'!H152,'Calculations 25to34'!H152,'Calculations 35to44'!H152,'Calculations 45to54'!H152,'Calculations 55to64'!H152,'Calculations 65plus'!H152)</f>
        <v>1.190860971215317E-2</v>
      </c>
      <c r="I197" s="28">
        <f>I152/SUM(I152,'Calculations 20to24'!I152,'Calculations 25to34'!I152,'Calculations 35to44'!I152,'Calculations 45to54'!I152,'Calculations 55to64'!I152,'Calculations 65plus'!I152)</f>
        <v>1.1405592320900455E-2</v>
      </c>
      <c r="J197" s="28">
        <f>J152/SUM(J152,'Calculations 20to24'!J152,'Calculations 25to34'!J152,'Calculations 35to44'!J152,'Calculations 45to54'!J152,'Calculations 55to64'!J152,'Calculations 65plus'!J152)</f>
        <v>1.0915624838315402E-2</v>
      </c>
      <c r="K197" s="28">
        <f>K152/SUM(K152,'Calculations 20to24'!K152,'Calculations 25to34'!K152,'Calculations 35to44'!K152,'Calculations 45to54'!K152,'Calculations 55to64'!K152,'Calculations 65plus'!K152)</f>
        <v>1.0600580448106829E-2</v>
      </c>
      <c r="L197" s="28">
        <f>L152/SUM(L152,'Calculations 20to24'!L152,'Calculations 25to34'!L152,'Calculations 35to44'!L152,'Calculations 45to54'!L152,'Calculations 55to64'!L152,'Calculations 65plus'!L152)</f>
        <v>1.0348198059583346E-2</v>
      </c>
      <c r="M197" s="28">
        <f>M152/SUM(M152,'Calculations 20to24'!M152,'Calculations 25to34'!M152,'Calculations 35to44'!M152,'Calculations 45to54'!M152,'Calculations 55to64'!M152,'Calculations 65plus'!M152)</f>
        <v>1.0003733209965131E-2</v>
      </c>
      <c r="N197" s="28">
        <f>N152/SUM(N152,'Calculations 20to24'!N152,'Calculations 25to34'!N152,'Calculations 35to44'!N152,'Calculations 45to54'!N152,'Calculations 55to64'!N152,'Calculations 65plus'!N152)</f>
        <v>9.6641123643190358E-3</v>
      </c>
      <c r="O197" s="28">
        <f>O152/SUM(O152,'Calculations 20to24'!O152,'Calculations 25to34'!O152,'Calculations 35to44'!O152,'Calculations 45to54'!O152,'Calculations 55to64'!O152,'Calculations 65plus'!O152)</f>
        <v>9.32932292430734E-3</v>
      </c>
      <c r="P197" s="28">
        <f>P152/SUM(P152,'Calculations 20to24'!P152,'Calculations 25to34'!P152,'Calculations 35to44'!P152,'Calculations 45to54'!P152,'Calculations 55to64'!P152,'Calculations 65plus'!P152)</f>
        <v>8.9993518764833677E-3</v>
      </c>
      <c r="Q197" s="28">
        <f>Q152/SUM(Q152,'Calculations 20to24'!Q152,'Calculations 25to34'!Q152,'Calculations 35to44'!Q152,'Calculations 45to54'!Q152,'Calculations 55to64'!Q152,'Calculations 65plus'!Q152)</f>
        <v>8.6741856226944455E-3</v>
      </c>
      <c r="R197" s="28">
        <f>R152/SUM(R152,'Calculations 20to24'!R152,'Calculations 25to34'!R152,'Calculations 35to44'!R152,'Calculations 45to54'!R152,'Calculations 55to64'!R152,'Calculations 65plus'!R152)</f>
        <v>8.3538098286829159E-3</v>
      </c>
      <c r="S197" s="28">
        <f>S152/SUM(S152,'Calculations 20to24'!S152,'Calculations 25to34'!S152,'Calculations 35to44'!S152,'Calculations 45to54'!S152,'Calculations 55to64'!S152,'Calculations 65plus'!S152)</f>
        <v>8.0382092900523894E-3</v>
      </c>
      <c r="T197" s="28">
        <f>T152/SUM(T152,'Calculations 20to24'!T152,'Calculations 25to34'!T152,'Calculations 35to44'!T152,'Calculations 45to54'!T152,'Calculations 55to64'!T152,'Calculations 65plus'!T152)</f>
        <v>7.7273678147620085E-3</v>
      </c>
      <c r="U197" s="28">
        <f>U152/SUM(U152,'Calculations 20to24'!U152,'Calculations 25to34'!U152,'Calculations 35to44'!U152,'Calculations 45to54'!U152,'Calculations 55to64'!U152,'Calculations 65plus'!U152)</f>
        <v>7.4212681213071154E-3</v>
      </c>
      <c r="V197" s="28">
        <f>V152/SUM(V152,'Calculations 20to24'!V152,'Calculations 25to34'!V152,'Calculations 35to44'!V152,'Calculations 45to54'!V152,'Calculations 55to64'!V152,'Calculations 65plus'!V152)</f>
        <v>7.1198917517467219E-3</v>
      </c>
      <c r="W197" s="28">
        <f>W152/SUM(W152,'Calculations 20to24'!W152,'Calculations 25to34'!W152,'Calculations 35to44'!W152,'Calculations 45to54'!W152,'Calculations 55to64'!W152,'Calculations 65plus'!W152)</f>
        <v>6.823218998742748E-3</v>
      </c>
      <c r="X197" s="28">
        <f>X152/SUM(X152,'Calculations 20to24'!X152,'Calculations 25to34'!X152,'Calculations 35to44'!X152,'Calculations 45to54'!X152,'Calculations 55to64'!X152,'Calculations 65plus'!X152)</f>
        <v>6.5312288457821874E-3</v>
      </c>
      <c r="Y197" s="28">
        <f>Y152/SUM(Y152,'Calculations 20to24'!Y152,'Calculations 25to34'!Y152,'Calculations 35to44'!Y152,'Calculations 45to54'!Y152,'Calculations 55to64'!Y152,'Calculations 65plus'!Y152)</f>
        <v>6.2438989197640309E-3</v>
      </c>
      <c r="Z197" s="28">
        <f>Z152/SUM(Z152,'Calculations 20to24'!Z152,'Calculations 25to34'!Z152,'Calculations 35to44'!Z152,'Calculations 45to54'!Z152,'Calculations 55to64'!Z152,'Calculations 65plus'!Z152)</f>
        <v>5.9612054551457239E-3</v>
      </c>
      <c r="AA197" s="28">
        <f>AA152/SUM(AA152,'Calculations 20to24'!AA152,'Calculations 25to34'!AA152,'Calculations 35to44'!AA152,'Calculations 45to54'!AA152,'Calculations 55to64'!AA152,'Calculations 65plus'!AA152)</f>
        <v>5.6831232688584208E-3</v>
      </c>
      <c r="AB197" s="28">
        <f>AB152/SUM(AB152,'Calculations 20to24'!AB152,'Calculations 25to34'!AB152,'Calculations 35to44'!AB152,'Calculations 45to54'!AB152,'Calculations 55to64'!AB152,'Calculations 65plus'!AB152)</f>
        <v>5.4096257452183223E-3</v>
      </c>
      <c r="AC197" s="28">
        <f>AC152/SUM(AC152,'Calculations 20to24'!AC152,'Calculations 25to34'!AC152,'Calculations 35to44'!AC152,'Calculations 45to54'!AC152,'Calculations 55to64'!AC152,'Calculations 65plus'!AC152)</f>
        <v>5.140684830080385E-3</v>
      </c>
      <c r="AD197" s="28">
        <f>AD152/SUM(AD152,'Calculations 20to24'!AD152,'Calculations 25to34'!AD152,'Calculations 35to44'!AD152,'Calculations 45to54'!AD152,'Calculations 55to64'!AD152,'Calculations 65plus'!AD152)</f>
        <v>4.8762710335027827E-3</v>
      </c>
      <c r="AE197" s="28">
        <f>AE152/SUM(AE152,'Calculations 20to24'!AE152,'Calculations 25to34'!AE152,'Calculations 35to44'!AE152,'Calculations 45to54'!AE152,'Calculations 55to64'!AE152,'Calculations 65plus'!AE152)</f>
        <v>4.6163534402113449E-3</v>
      </c>
      <c r="AF197" s="28">
        <f>AF152/SUM(AF152,'Calculations 20to24'!AF152,'Calculations 25to34'!AF152,'Calculations 35to44'!AF152,'Calculations 45to54'!AF152,'Calculations 55to64'!AF152,'Calculations 65plus'!AF152)</f>
        <v>4.360899727180078E-3</v>
      </c>
    </row>
    <row r="198" spans="1:32" x14ac:dyDescent="0.2">
      <c r="A198" s="6" t="s">
        <v>101</v>
      </c>
      <c r="B198" s="28">
        <f>B153/SUM(B153,'Calculations 20to24'!B153,'Calculations 25to34'!B153,'Calculations 35to44'!B153,'Calculations 45to54'!B153,'Calculations 55to64'!B153,'Calculations 65plus'!B153)</f>
        <v>7.8125000000000035E-3</v>
      </c>
      <c r="C198" s="28">
        <f>C153/SUM(C153,'Calculations 20to24'!C153,'Calculations 25to34'!C153,'Calculations 35to44'!C153,'Calculations 45to54'!C153,'Calculations 55to64'!C153,'Calculations 65plus'!C153)</f>
        <v>7.597642913254387E-3</v>
      </c>
      <c r="D198" s="28">
        <f>D153/SUM(D153,'Calculations 20to24'!D153,'Calculations 25to34'!D153,'Calculations 35to44'!D153,'Calculations 45to54'!D153,'Calculations 55to64'!D153,'Calculations 65plus'!D153)</f>
        <v>7.4824411393091894E-3</v>
      </c>
      <c r="E198" s="28">
        <f>E153/SUM(E153,'Calculations 20to24'!E153,'Calculations 25to34'!E153,'Calculations 35to44'!E153,'Calculations 45to54'!E153,'Calculations 55to64'!E153,'Calculations 65plus'!E153)</f>
        <v>7.3672652446103819E-3</v>
      </c>
      <c r="F198" s="28">
        <f>F153/SUM(F153,'Calculations 20to24'!F153,'Calculations 25to34'!F153,'Calculations 35to44'!F153,'Calculations 45to54'!F153,'Calculations 55to64'!F153,'Calculations 65plus'!F153)</f>
        <v>7.2208710087127165E-3</v>
      </c>
      <c r="G198" s="28">
        <f>G153/SUM(G153,'Calculations 20to24'!G153,'Calculations 25to34'!G153,'Calculations 35to44'!G153,'Calculations 45to54'!G153,'Calculations 55to64'!G153,'Calculations 65plus'!G153)</f>
        <v>7.0437571645421745E-3</v>
      </c>
      <c r="H198" s="28">
        <f>H153/SUM(H153,'Calculations 20to24'!H153,'Calculations 25to34'!H153,'Calculations 35to44'!H153,'Calculations 45to54'!H153,'Calculations 55to64'!H153,'Calculations 65plus'!H153)</f>
        <v>6.8590998950005984E-3</v>
      </c>
      <c r="I198" s="28">
        <f>I153/SUM(I153,'Calculations 20to24'!I153,'Calculations 25to34'!I153,'Calculations 35to44'!I153,'Calculations 45to54'!I153,'Calculations 55to64'!I153,'Calculations 65plus'!I153)</f>
        <v>6.6116630192476177E-3</v>
      </c>
      <c r="J198" s="28">
        <f>J153/SUM(J153,'Calculations 20to24'!J153,'Calculations 25to34'!J153,'Calculations 35to44'!J153,'Calculations 45to54'!J153,'Calculations 55to64'!J153,'Calculations 65plus'!J153)</f>
        <v>6.3683273278589215E-3</v>
      </c>
      <c r="K198" s="28">
        <f>K153/SUM(K153,'Calculations 20to24'!K153,'Calculations 25to34'!K153,'Calculations 35to44'!K153,'Calculations 45to54'!K153,'Calculations 55to64'!K153,'Calculations 65plus'!K153)</f>
        <v>6.215715603397628E-3</v>
      </c>
      <c r="L198" s="28">
        <f>L153/SUM(L153,'Calculations 20to24'!L153,'Calculations 25to34'!L153,'Calculations 35to44'!L153,'Calculations 45to54'!L153,'Calculations 55to64'!L153,'Calculations 65plus'!L153)</f>
        <v>6.0842113026427008E-3</v>
      </c>
      <c r="M198" s="28">
        <f>M153/SUM(M153,'Calculations 20to24'!M153,'Calculations 25to34'!M153,'Calculations 35to44'!M153,'Calculations 45to54'!M153,'Calculations 55to64'!M153,'Calculations 65plus'!M153)</f>
        <v>5.9090280836457554E-3</v>
      </c>
      <c r="N198" s="28">
        <f>N153/SUM(N153,'Calculations 20to24'!N153,'Calculations 25to34'!N153,'Calculations 35to44'!N153,'Calculations 45to54'!N153,'Calculations 55to64'!N153,'Calculations 65plus'!N153)</f>
        <v>5.7346808382891029E-3</v>
      </c>
      <c r="O198" s="28">
        <f>O153/SUM(O153,'Calculations 20to24'!O153,'Calculations 25to34'!O153,'Calculations 35to44'!O153,'Calculations 45to54'!O153,'Calculations 55to64'!O153,'Calculations 65plus'!O153)</f>
        <v>5.5612144718673205E-3</v>
      </c>
      <c r="P198" s="28">
        <f>P153/SUM(P153,'Calculations 20to24'!P153,'Calculations 25to34'!P153,'Calculations 35to44'!P153,'Calculations 45to54'!P153,'Calculations 55to64'!P153,'Calculations 65plus'!P153)</f>
        <v>5.3886736420905058E-3</v>
      </c>
      <c r="Q198" s="28">
        <f>Q153/SUM(Q153,'Calculations 20to24'!Q153,'Calculations 25to34'!Q153,'Calculations 35to44'!Q153,'Calculations 45to54'!Q153,'Calculations 55to64'!Q153,'Calculations 65plus'!Q153)</f>
        <v>5.2171026172642904E-3</v>
      </c>
      <c r="R198" s="28">
        <f>R153/SUM(R153,'Calculations 20to24'!R153,'Calculations 25to34'!R153,'Calculations 35to44'!R153,'Calculations 45to54'!R153,'Calculations 55to64'!R153,'Calculations 65plus'!R153)</f>
        <v>5.0465451431507677E-3</v>
      </c>
      <c r="S198" s="28">
        <f>S153/SUM(S153,'Calculations 20to24'!S153,'Calculations 25to34'!S153,'Calculations 35to44'!S153,'Calculations 45to54'!S153,'Calculations 55to64'!S153,'Calculations 65plus'!S153)</f>
        <v>4.8770443184911003E-3</v>
      </c>
      <c r="T198" s="28">
        <f>T153/SUM(T153,'Calculations 20to24'!T153,'Calculations 25to34'!T153,'Calculations 35to44'!T153,'Calculations 45to54'!T153,'Calculations 55to64'!T153,'Calculations 65plus'!T153)</f>
        <v>4.7086424791426265E-3</v>
      </c>
      <c r="U198" s="28">
        <f>U153/SUM(U153,'Calculations 20to24'!U153,'Calculations 25to34'!U153,'Calculations 35to44'!U153,'Calculations 45to54'!U153,'Calculations 55to64'!U153,'Calculations 65plus'!U153)</f>
        <v>4.541381090751551E-3</v>
      </c>
      <c r="V198" s="28">
        <f>V153/SUM(V153,'Calculations 20to24'!V153,'Calculations 25to34'!V153,'Calculations 35to44'!V153,'Calculations 45to54'!V153,'Calculations 55to64'!V153,'Calculations 65plus'!V153)</f>
        <v>4.3753006498569412E-3</v>
      </c>
      <c r="W198" s="28">
        <f>W153/SUM(W153,'Calculations 20to24'!W153,'Calculations 25to34'!W153,'Calculations 35to44'!W153,'Calculations 45to54'!W153,'Calculations 55to64'!W153,'Calculations 65plus'!W153)</f>
        <v>4.2104405932947789E-3</v>
      </c>
      <c r="X198" s="28">
        <f>X153/SUM(X153,'Calculations 20to24'!X153,'Calculations 25to34'!X153,'Calculations 35to44'!X153,'Calculations 45to54'!X153,'Calculations 55to64'!X153,'Calculations 65plus'!X153)</f>
        <v>4.0468392157472456E-3</v>
      </c>
      <c r="Y198" s="28">
        <f>Y153/SUM(Y153,'Calculations 20to24'!Y153,'Calculations 25to34'!Y153,'Calculations 35to44'!Y153,'Calculations 45to54'!Y153,'Calculations 55to64'!Y153,'Calculations 65plus'!Y153)</f>
        <v>3.8845335952596202E-3</v>
      </c>
      <c r="Z198" s="28">
        <f>Z153/SUM(Z153,'Calculations 20to24'!Z153,'Calculations 25to34'!Z153,'Calculations 35to44'!Z153,'Calculations 45to54'!Z153,'Calculations 55to64'!Z153,'Calculations 65plus'!Z153)</f>
        <v>3.723559526527372E-3</v>
      </c>
      <c r="AA198" s="28">
        <f>AA153/SUM(AA153,'Calculations 20to24'!AA153,'Calculations 25to34'!AA153,'Calculations 35to44'!AA153,'Calculations 45to54'!AA153,'Calculations 55to64'!AA153,'Calculations 65plus'!AA153)</f>
        <v>3.5639514617369938E-3</v>
      </c>
      <c r="AB198" s="28">
        <f>AB153/SUM(AB153,'Calculations 20to24'!AB153,'Calculations 25to34'!AB153,'Calculations 35to44'!AB153,'Calculations 45to54'!AB153,'Calculations 55to64'!AB153,'Calculations 65plus'!AB153)</f>
        <v>3.4057424587275969E-3</v>
      </c>
      <c r="AC198" s="28">
        <f>AC153/SUM(AC153,'Calculations 20to24'!AC153,'Calculations 25to34'!AC153,'Calculations 35to44'!AC153,'Calculations 45to54'!AC153,'Calculations 55to64'!AC153,'Calculations 65plus'!AC153)</f>
        <v>3.2489641362257933E-3</v>
      </c>
      <c r="AD198" s="28">
        <f>AD153/SUM(AD153,'Calculations 20to24'!AD153,'Calculations 25to34'!AD153,'Calculations 35to44'!AD153,'Calculations 45to54'!AD153,'Calculations 55to64'!AD153,'Calculations 65plus'!AD153)</f>
        <v>3.0936466358937034E-3</v>
      </c>
      <c r="AE198" s="28">
        <f>AE153/SUM(AE153,'Calculations 20to24'!AE153,'Calculations 25to34'!AE153,'Calculations 35to44'!AE153,'Calculations 45to54'!AE153,'Calculations 55to64'!AE153,'Calculations 65plus'!AE153)</f>
        <v>2.9398185909182482E-3</v>
      </c>
      <c r="AF198" s="28">
        <f>AF153/SUM(AF153,'Calculations 20to24'!AF153,'Calculations 25to34'!AF153,'Calculations 35to44'!AF153,'Calculations 45to54'!AF153,'Calculations 55to64'!AF153,'Calculations 65plus'!AF153)</f>
        <v>2.7875071008622021E-3</v>
      </c>
    </row>
    <row r="199" spans="1:32" x14ac:dyDescent="0.2">
      <c r="A199" s="6" t="s">
        <v>104</v>
      </c>
      <c r="B199" s="28">
        <f>B154/SUM(B154,'Calculations 20to24'!B154,'Calculations 25to34'!B154,'Calculations 35to44'!B154,'Calculations 45to54'!B154,'Calculations 55to64'!B154,'Calculations 65plus'!B154)</f>
        <v>1.4285714285714282E-2</v>
      </c>
      <c r="C199" s="28">
        <f>C154/SUM(C154,'Calculations 20to24'!C154,'Calculations 25to34'!C154,'Calculations 35to44'!C154,'Calculations 45to54'!C154,'Calculations 55to64'!C154,'Calculations 65plus'!C154)</f>
        <v>1.386916228202862E-2</v>
      </c>
      <c r="D199" s="28">
        <f>D154/SUM(D154,'Calculations 20to24'!D154,'Calculations 25to34'!D154,'Calculations 35to44'!D154,'Calculations 45to54'!D154,'Calculations 55to64'!D154,'Calculations 65plus'!D154)</f>
        <v>1.3632790417942839E-2</v>
      </c>
      <c r="E199" s="28">
        <f>E154/SUM(E154,'Calculations 20to24'!E154,'Calculations 25to34'!E154,'Calculations 35to44'!E154,'Calculations 45to54'!E154,'Calculations 55to64'!E154,'Calculations 65plus'!E154)</f>
        <v>1.33927511809086E-2</v>
      </c>
      <c r="F199" s="28">
        <f>F154/SUM(F154,'Calculations 20to24'!F154,'Calculations 25to34'!F154,'Calculations 35to44'!F154,'Calculations 45to54'!F154,'Calculations 55to64'!F154,'Calculations 65plus'!F154)</f>
        <v>1.3092582021369628E-2</v>
      </c>
      <c r="G199" s="28">
        <f>G154/SUM(G154,'Calculations 20to24'!G154,'Calculations 25to34'!G154,'Calculations 35to44'!G154,'Calculations 45to54'!G154,'Calculations 55to64'!G154,'Calculations 65plus'!G154)</f>
        <v>1.2726394565595911E-2</v>
      </c>
      <c r="H199" s="28">
        <f>H154/SUM(H154,'Calculations 20to24'!H154,'Calculations 25to34'!H154,'Calculations 35to44'!H154,'Calculations 45to54'!H154,'Calculations 55to64'!H154,'Calculations 65plus'!H154)</f>
        <v>1.2352396335825638E-2</v>
      </c>
      <c r="I199" s="28">
        <f>I154/SUM(I154,'Calculations 20to24'!I154,'Calculations 25to34'!I154,'Calculations 35to44'!I154,'Calculations 45to54'!I154,'Calculations 55to64'!I154,'Calculations 65plus'!I154)</f>
        <v>1.1840938575068646E-2</v>
      </c>
      <c r="J199" s="28">
        <f>J154/SUM(J154,'Calculations 20to24'!J154,'Calculations 25to34'!J154,'Calculations 35to44'!J154,'Calculations 45to54'!J154,'Calculations 55to64'!J154,'Calculations 65plus'!J154)</f>
        <v>1.1327794547241862E-2</v>
      </c>
      <c r="K199" s="28">
        <f>K154/SUM(K154,'Calculations 20to24'!K154,'Calculations 25to34'!K154,'Calculations 35to44'!K154,'Calculations 45to54'!K154,'Calculations 55to64'!K154,'Calculations 65plus'!K154)</f>
        <v>1.0990651666071613E-2</v>
      </c>
      <c r="L199" s="28">
        <f>L154/SUM(L154,'Calculations 20to24'!L154,'Calculations 25to34'!L154,'Calculations 35to44'!L154,'Calculations 45to54'!L154,'Calculations 55to64'!L154,'Calculations 65plus'!L154)</f>
        <v>1.0783877159050286E-2</v>
      </c>
      <c r="M199" s="28">
        <f>M154/SUM(M154,'Calculations 20to24'!M154,'Calculations 25to34'!M154,'Calculations 35to44'!M154,'Calculations 45to54'!M154,'Calculations 55to64'!M154,'Calculations 65plus'!M154)</f>
        <v>1.0441714172486285E-2</v>
      </c>
      <c r="N199" s="28">
        <f>N154/SUM(N154,'Calculations 20to24'!N154,'Calculations 25to34'!N154,'Calculations 35to44'!N154,'Calculations 45to54'!N154,'Calculations 55to64'!N154,'Calculations 65plus'!N154)</f>
        <v>1.0103523261639066E-2</v>
      </c>
      <c r="O199" s="28">
        <f>O154/SUM(O154,'Calculations 20to24'!O154,'Calculations 25to34'!O154,'Calculations 35to44'!O154,'Calculations 45to54'!O154,'Calculations 55to64'!O154,'Calculations 65plus'!O154)</f>
        <v>9.7692991107172951E-3</v>
      </c>
      <c r="P199" s="28">
        <f>P154/SUM(P154,'Calculations 20to24'!P154,'Calculations 25to34'!P154,'Calculations 35to44'!P154,'Calculations 45to54'!P154,'Calculations 55to64'!P154,'Calculations 65plus'!P154)</f>
        <v>9.4390375555621145E-3</v>
      </c>
      <c r="Q199" s="28">
        <f>Q154/SUM(Q154,'Calculations 20to24'!Q154,'Calculations 25to34'!Q154,'Calculations 35to44'!Q154,'Calculations 45to54'!Q154,'Calculations 55to64'!Q154,'Calculations 65plus'!Q154)</f>
        <v>9.1127353439037512E-3</v>
      </c>
      <c r="R199" s="28">
        <f>R154/SUM(R154,'Calculations 20to24'!R154,'Calculations 25to34'!R154,'Calculations 35to44'!R154,'Calculations 45to54'!R154,'Calculations 55to64'!R154,'Calculations 65plus'!R154)</f>
        <v>8.7903899113939525E-3</v>
      </c>
      <c r="S199" s="28">
        <f>S154/SUM(S154,'Calculations 20to24'!S154,'Calculations 25to34'!S154,'Calculations 35to44'!S154,'Calculations 45to54'!S154,'Calculations 55to64'!S154,'Calculations 65plus'!S154)</f>
        <v>8.4719991729521535E-3</v>
      </c>
      <c r="T199" s="28">
        <f>T154/SUM(T154,'Calculations 20to24'!T154,'Calculations 25to34'!T154,'Calculations 35to44'!T154,'Calculations 45to54'!T154,'Calculations 55to64'!T154,'Calculations 65plus'!T154)</f>
        <v>8.1575613289585798E-3</v>
      </c>
      <c r="U199" s="28">
        <f>U154/SUM(U154,'Calculations 20to24'!U154,'Calculations 25to34'!U154,'Calculations 35to44'!U154,'Calculations 45to54'!U154,'Calculations 55to64'!U154,'Calculations 65plus'!U154)</f>
        <v>7.847074685819579E-3</v>
      </c>
      <c r="V199" s="28">
        <f>V154/SUM(V154,'Calculations 20to24'!V154,'Calculations 25to34'!V154,'Calculations 35to44'!V154,'Calculations 45to54'!V154,'Calculations 55to64'!V154,'Calculations 65plus'!V154)</f>
        <v>7.5405374904256384E-3</v>
      </c>
      <c r="W199" s="28">
        <f>W154/SUM(W154,'Calculations 20to24'!W154,'Calculations 25to34'!W154,'Calculations 35to44'!W154,'Calculations 45to54'!W154,'Calculations 55to64'!W154,'Calculations 65plus'!W154)</f>
        <v>7.2379477780193761E-3</v>
      </c>
      <c r="X199" s="28">
        <f>X154/SUM(X154,'Calculations 20to24'!X154,'Calculations 25to34'!X154,'Calculations 35to44'!X154,'Calculations 45to54'!X154,'Calculations 55to64'!X154,'Calculations 65plus'!X154)</f>
        <v>6.9393032329854703E-3</v>
      </c>
      <c r="Y199" s="28">
        <f>Y154/SUM(Y154,'Calculations 20to24'!Y154,'Calculations 25to34'!Y154,'Calculations 35to44'!Y154,'Calculations 45to54'!Y154,'Calculations 55to64'!Y154,'Calculations 65plus'!Y154)</f>
        <v>6.6446010620726187E-3</v>
      </c>
      <c r="Z199" s="28">
        <f>Z154/SUM(Z154,'Calculations 20to24'!Z154,'Calculations 25to34'!Z154,'Calculations 35to44'!Z154,'Calculations 45to54'!Z154,'Calculations 55to64'!Z154,'Calculations 65plus'!Z154)</f>
        <v>6.3538378795559274E-3</v>
      </c>
      <c r="AA199" s="28">
        <f>AA154/SUM(AA154,'Calculations 20to24'!AA154,'Calculations 25to34'!AA154,'Calculations 35to44'!AA154,'Calculations 45to54'!AA154,'Calculations 55to64'!AA154,'Calculations 65plus'!AA154)</f>
        <v>6.0670096038473401E-3</v>
      </c>
      <c r="AB199" s="28">
        <f>AB154/SUM(AB154,'Calculations 20to24'!AB154,'Calculations 25to34'!AB154,'Calculations 35to44'!AB154,'Calculations 45to54'!AB154,'Calculations 55to64'!AB154,'Calculations 65plus'!AB154)</f>
        <v>5.7841113650612622E-3</v>
      </c>
      <c r="AC199" s="28">
        <f>AC154/SUM(AC154,'Calculations 20to24'!AC154,'Calculations 25to34'!AC154,'Calculations 35to44'!AC154,'Calculations 45to54'!AC154,'Calculations 55to64'!AC154,'Calculations 65plus'!AC154)</f>
        <v>5.505137423045133E-3</v>
      </c>
      <c r="AD199" s="28">
        <f>AD154/SUM(AD154,'Calculations 20to24'!AD154,'Calculations 25to34'!AD154,'Calculations 35to44'!AD154,'Calculations 45to54'!AD154,'Calculations 55to64'!AD154,'Calculations 65plus'!AD154)</f>
        <v>5.2300810953861878E-3</v>
      </c>
      <c r="AE199" s="28">
        <f>AE154/SUM(AE154,'Calculations 20to24'!AE154,'Calculations 25to34'!AE154,'Calculations 35to44'!AE154,'Calculations 45to54'!AE154,'Calculations 55to64'!AE154,'Calculations 65plus'!AE154)</f>
        <v>4.9589346949083816E-3</v>
      </c>
      <c r="AF199" s="28">
        <f>AF154/SUM(AF154,'Calculations 20to24'!AF154,'Calculations 25to34'!AF154,'Calculations 35to44'!AF154,'Calculations 45to54'!AF154,'Calculations 55to64'!AF154,'Calculations 65plus'!AF154)</f>
        <v>4.6916894761792087E-3</v>
      </c>
    </row>
    <row r="200" spans="1:32" x14ac:dyDescent="0.2">
      <c r="A200" s="6" t="s">
        <v>36</v>
      </c>
      <c r="B200" s="28">
        <f>B155/SUM(B155,'Calculations 20to24'!B155,'Calculations 25to34'!B155,'Calculations 35to44'!B155,'Calculations 45to54'!B155,'Calculations 55to64'!B155,'Calculations 65plus'!B155)</f>
        <v>1.4705882352941178E-2</v>
      </c>
      <c r="C200" s="28">
        <f>C155/SUM(C155,'Calculations 20to24'!C155,'Calculations 25to34'!C155,'Calculations 35to44'!C155,'Calculations 45to54'!C155,'Calculations 55to64'!C155,'Calculations 65plus'!C155)</f>
        <v>1.4232934621079194E-2</v>
      </c>
      <c r="D200" s="28">
        <f>D155/SUM(D155,'Calculations 20to24'!D155,'Calculations 25to34'!D155,'Calculations 35to44'!D155,'Calculations 45to54'!D155,'Calculations 55to64'!D155,'Calculations 65plus'!D155)</f>
        <v>1.3964670548934612E-2</v>
      </c>
      <c r="E200" s="28">
        <f>E155/SUM(E155,'Calculations 20to24'!E155,'Calculations 25to34'!E155,'Calculations 35to44'!E155,'Calculations 45to54'!E155,'Calculations 55to64'!E155,'Calculations 65plus'!E155)</f>
        <v>1.3697030484478191E-2</v>
      </c>
      <c r="F200" s="28">
        <f>F155/SUM(F155,'Calculations 20to24'!F155,'Calculations 25to34'!F155,'Calculations 35to44'!F155,'Calculations 45to54'!F155,'Calculations 55to64'!F155,'Calculations 65plus'!F155)</f>
        <v>1.3370505114592E-2</v>
      </c>
      <c r="G200" s="28">
        <f>G155/SUM(G155,'Calculations 20to24'!G155,'Calculations 25to34'!G155,'Calculations 35to44'!G155,'Calculations 45to54'!G155,'Calculations 55to64'!G155,'Calculations 65plus'!G155)</f>
        <v>1.2985166396857145E-2</v>
      </c>
      <c r="H200" s="28">
        <f>H155/SUM(H155,'Calculations 20to24'!H155,'Calculations 25to34'!H155,'Calculations 35to44'!H155,'Calculations 45to54'!H155,'Calculations 55to64'!H155,'Calculations 65plus'!H155)</f>
        <v>1.2590760333010497E-2</v>
      </c>
      <c r="I200" s="28">
        <f>I155/SUM(I155,'Calculations 20to24'!I155,'Calculations 25to34'!I155,'Calculations 35to44'!I155,'Calculations 45to54'!I155,'Calculations 55to64'!I155,'Calculations 65plus'!I155)</f>
        <v>1.2068533583433651E-2</v>
      </c>
      <c r="J200" s="28">
        <f>J155/SUM(J155,'Calculations 20to24'!J155,'Calculations 25to34'!J155,'Calculations 35to44'!J155,'Calculations 45to54'!J155,'Calculations 55to64'!J155,'Calculations 65plus'!J155)</f>
        <v>1.155323958094661E-2</v>
      </c>
      <c r="K200" s="28">
        <f>K155/SUM(K155,'Calculations 20to24'!K155,'Calculations 25to34'!K155,'Calculations 35to44'!K155,'Calculations 45to54'!K155,'Calculations 55to64'!K155,'Calculations 65plus'!K155)</f>
        <v>1.1220561207077448E-2</v>
      </c>
      <c r="L200" s="28">
        <f>L155/SUM(L155,'Calculations 20to24'!L155,'Calculations 25to34'!L155,'Calculations 35to44'!L155,'Calculations 45to54'!L155,'Calculations 55to64'!L155,'Calculations 65plus'!L155)</f>
        <v>1.09561313687762E-2</v>
      </c>
      <c r="M200" s="28">
        <f>M155/SUM(M155,'Calculations 20to24'!M155,'Calculations 25to34'!M155,'Calculations 35to44'!M155,'Calculations 45to54'!M155,'Calculations 55to64'!M155,'Calculations 65plus'!M155)</f>
        <v>1.0595312803581379E-2</v>
      </c>
      <c r="N200" s="28">
        <f>N155/SUM(N155,'Calculations 20to24'!N155,'Calculations 25to34'!N155,'Calculations 35to44'!N155,'Calculations 45to54'!N155,'Calculations 55to64'!N155,'Calculations 65plus'!N155)</f>
        <v>1.0239322938467884E-2</v>
      </c>
      <c r="O200" s="28">
        <f>O155/SUM(O155,'Calculations 20to24'!O155,'Calculations 25to34'!O155,'Calculations 35to44'!O155,'Calculations 45to54'!O155,'Calculations 55to64'!O155,'Calculations 65plus'!O155)</f>
        <v>9.8881536474245205E-3</v>
      </c>
      <c r="P200" s="28">
        <f>P155/SUM(P155,'Calculations 20to24'!P155,'Calculations 25to34'!P155,'Calculations 35to44'!P155,'Calculations 45to54'!P155,'Calculations 55to64'!P155,'Calculations 65plus'!P155)</f>
        <v>9.5417970253736453E-3</v>
      </c>
      <c r="Q200" s="28">
        <f>Q155/SUM(Q155,'Calculations 20to24'!Q155,'Calculations 25to34'!Q155,'Calculations 35to44'!Q155,'Calculations 45to54'!Q155,'Calculations 55to64'!Q155,'Calculations 65plus'!Q155)</f>
        <v>9.2002451507566859E-3</v>
      </c>
      <c r="R200" s="28">
        <f>R155/SUM(R155,'Calculations 20to24'!R155,'Calculations 25to34'!R155,'Calculations 35to44'!R155,'Calculations 45to54'!R155,'Calculations 55to64'!R155,'Calculations 65plus'!R155)</f>
        <v>8.8634898683285102E-3</v>
      </c>
      <c r="S200" s="28">
        <f>S155/SUM(S155,'Calculations 20to24'!S155,'Calculations 25to34'!S155,'Calculations 35to44'!S155,'Calculations 45to54'!S155,'Calculations 55to64'!S155,'Calculations 65plus'!S155)</f>
        <v>8.5315225914746919E-3</v>
      </c>
      <c r="T200" s="28">
        <f>T155/SUM(T155,'Calculations 20to24'!T155,'Calculations 25to34'!T155,'Calculations 35to44'!T155,'Calculations 45to54'!T155,'Calculations 55to64'!T155,'Calculations 65plus'!T155)</f>
        <v>8.2043341233474908E-3</v>
      </c>
      <c r="U200" s="28">
        <f>U155/SUM(U155,'Calculations 20to24'!U155,'Calculations 25to34'!U155,'Calculations 35to44'!U155,'Calculations 45to54'!U155,'Calculations 55to64'!U155,'Calculations 65plus'!U155)</f>
        <v>7.8819144960959008E-3</v>
      </c>
      <c r="V200" s="28">
        <f>V155/SUM(V155,'Calculations 20to24'!V155,'Calculations 25to34'!V155,'Calculations 35to44'!V155,'Calculations 45to54'!V155,'Calculations 55to64'!V155,'Calculations 65plus'!V155)</f>
        <v>7.5642528274522478E-3</v>
      </c>
      <c r="W200" s="28">
        <f>W155/SUM(W155,'Calculations 20to24'!W155,'Calculations 25to34'!W155,'Calculations 35to44'!W155,'Calculations 45to54'!W155,'Calculations 55to64'!W155,'Calculations 65plus'!W155)</f>
        <v>7.2513371939252847E-3</v>
      </c>
      <c r="X200" s="28">
        <f>X155/SUM(X155,'Calculations 20to24'!X155,'Calculations 25to34'!X155,'Calculations 35to44'!X155,'Calculations 45to54'!X155,'Calculations 55to64'!X155,'Calculations 65plus'!X155)</f>
        <v>6.943154519841478E-3</v>
      </c>
      <c r="Y200" s="28">
        <f>Y155/SUM(Y155,'Calculations 20to24'!Y155,'Calculations 25to34'!Y155,'Calculations 35to44'!Y155,'Calculations 45to54'!Y155,'Calculations 55to64'!Y155,'Calculations 65plus'!Y155)</f>
        <v>6.6396904814693047E-3</v>
      </c>
      <c r="Z200" s="28">
        <f>Z155/SUM(Z155,'Calculations 20to24'!Z155,'Calculations 25to34'!Z155,'Calculations 35to44'!Z155,'Calculations 45to54'!Z155,'Calculations 55to64'!Z155,'Calculations 65plus'!Z155)</f>
        <v>6.3409294254595672E-3</v>
      </c>
      <c r="AA200" s="28">
        <f>AA155/SUM(AA155,'Calculations 20to24'!AA155,'Calculations 25to34'!AA155,'Calculations 35to44'!AA155,'Calculations 45to54'!AA155,'Calculations 55to64'!AA155,'Calculations 65plus'!AA155)</f>
        <v>6.0468543008344562E-3</v>
      </c>
      <c r="AB200" s="28">
        <f>AB155/SUM(AB155,'Calculations 20to24'!AB155,'Calculations 25to34'!AB155,'Calculations 35to44'!AB155,'Calculations 45to54'!AB155,'Calculations 55to64'!AB155,'Calculations 65plus'!AB155)</f>
        <v>5.7574466037598401E-3</v>
      </c>
      <c r="AC200" s="28">
        <f>AC155/SUM(AC155,'Calculations 20to24'!AC155,'Calculations 25to34'!AC155,'Calculations 35to44'!AC155,'Calculations 45to54'!AC155,'Calculations 55to64'!AC155,'Calculations 65plus'!AC155)</f>
        <v>5.4726863343422683E-3</v>
      </c>
      <c r="AD200" s="28">
        <f>AD155/SUM(AD155,'Calculations 20to24'!AD155,'Calculations 25to34'!AD155,'Calculations 35to44'!AD155,'Calculations 45to54'!AD155,'Calculations 55to64'!AD155,'Calculations 65plus'!AD155)</f>
        <v>5.1925519646994741E-3</v>
      </c>
      <c r="AE200" s="28">
        <f>AE155/SUM(AE155,'Calculations 20to24'!AE155,'Calculations 25to34'!AE155,'Calculations 35to44'!AE155,'Calculations 45to54'!AE155,'Calculations 55to64'!AE155,'Calculations 65plus'!AE155)</f>
        <v>4.9170204175623495E-3</v>
      </c>
      <c r="AF200" s="28">
        <f>AF155/SUM(AF155,'Calculations 20to24'!AF155,'Calculations 25to34'!AF155,'Calculations 35to44'!AF155,'Calculations 45to54'!AF155,'Calculations 55to64'!AF155,'Calculations 65plus'!AF155)</f>
        <v>4.6460670546813795E-3</v>
      </c>
    </row>
    <row r="201" spans="1:32" x14ac:dyDescent="0.2">
      <c r="A201" s="6" t="s">
        <v>37</v>
      </c>
      <c r="B201" s="28">
        <f>B156/SUM(B156,'Calculations 20to24'!B156,'Calculations 25to34'!B156,'Calculations 35to44'!B156,'Calculations 45to54'!B156,'Calculations 55to64'!B156,'Calculations 65plus'!B156)</f>
        <v>9.6246390760346516E-3</v>
      </c>
      <c r="C201" s="28">
        <f>C156/SUM(C156,'Calculations 20to24'!C156,'Calculations 25to34'!C156,'Calculations 35to44'!C156,'Calculations 45to54'!C156,'Calculations 55to64'!C156,'Calculations 65plus'!C156)</f>
        <v>9.347883098758409E-3</v>
      </c>
      <c r="D201" s="28">
        <f>D156/SUM(D156,'Calculations 20to24'!D156,'Calculations 25to34'!D156,'Calculations 35to44'!D156,'Calculations 45to54'!D156,'Calculations 55to64'!D156,'Calculations 65plus'!D156)</f>
        <v>9.1872792586692193E-3</v>
      </c>
      <c r="E201" s="28">
        <f>E156/SUM(E156,'Calculations 20to24'!E156,'Calculations 25to34'!E156,'Calculations 35to44'!E156,'Calculations 45to54'!E156,'Calculations 55to64'!E156,'Calculations 65plus'!E156)</f>
        <v>9.0253609103088436E-3</v>
      </c>
      <c r="F201" s="28">
        <f>F156/SUM(F156,'Calculations 20to24'!F156,'Calculations 25to34'!F156,'Calculations 35to44'!F156,'Calculations 45to54'!F156,'Calculations 55to64'!F156,'Calculations 65plus'!F156)</f>
        <v>8.827340491856267E-3</v>
      </c>
      <c r="G201" s="28">
        <f>G156/SUM(G156,'Calculations 20to24'!G156,'Calculations 25to34'!G156,'Calculations 35to44'!G156,'Calculations 45to54'!G156,'Calculations 55to64'!G156,'Calculations 65plus'!G156)</f>
        <v>8.5913628302398907E-3</v>
      </c>
      <c r="H201" s="28">
        <f>H156/SUM(H156,'Calculations 20to24'!H156,'Calculations 25to34'!H156,'Calculations 35to44'!H156,'Calculations 45to54'!H156,'Calculations 55to64'!H156,'Calculations 65plus'!H156)</f>
        <v>8.3498392582690706E-3</v>
      </c>
      <c r="I201" s="28">
        <f>I156/SUM(I156,'Calculations 20to24'!I156,'Calculations 25to34'!I156,'Calculations 35to44'!I156,'Calculations 45to54'!I156,'Calculations 55to64'!I156,'Calculations 65plus'!I156)</f>
        <v>8.0243893748008603E-3</v>
      </c>
      <c r="J201" s="28">
        <f>J156/SUM(J156,'Calculations 20to24'!J156,'Calculations 25to34'!J156,'Calculations 35to44'!J156,'Calculations 45to54'!J156,'Calculations 55to64'!J156,'Calculations 65plus'!J156)</f>
        <v>7.6977020977050375E-3</v>
      </c>
      <c r="K201" s="28">
        <f>K156/SUM(K156,'Calculations 20to24'!K156,'Calculations 25to34'!K156,'Calculations 35to44'!K156,'Calculations 45to54'!K156,'Calculations 55to64'!K156,'Calculations 65plus'!K156)</f>
        <v>7.4815161208138543E-3</v>
      </c>
      <c r="L201" s="28">
        <f>L156/SUM(L156,'Calculations 20to24'!L156,'Calculations 25to34'!L156,'Calculations 35to44'!L156,'Calculations 45to54'!L156,'Calculations 55to64'!L156,'Calculations 65plus'!L156)</f>
        <v>7.3279682130416805E-3</v>
      </c>
      <c r="M201" s="28">
        <f>M156/SUM(M156,'Calculations 20to24'!M156,'Calculations 25to34'!M156,'Calculations 35to44'!M156,'Calculations 45to54'!M156,'Calculations 55to64'!M156,'Calculations 65plus'!M156)</f>
        <v>7.1012072013011884E-3</v>
      </c>
      <c r="N201" s="28">
        <f>N156/SUM(N156,'Calculations 20to24'!N156,'Calculations 25to34'!N156,'Calculations 35to44'!N156,'Calculations 45to54'!N156,'Calculations 55to64'!N156,'Calculations 65plus'!N156)</f>
        <v>6.8765640257657887E-3</v>
      </c>
      <c r="O201" s="28">
        <f>O156/SUM(O156,'Calculations 20to24'!O156,'Calculations 25to34'!O156,'Calculations 35to44'!O156,'Calculations 45to54'!O156,'Calculations 55to64'!O156,'Calculations 65plus'!O156)</f>
        <v>6.6540705331529591E-3</v>
      </c>
      <c r="P201" s="28">
        <f>P156/SUM(P156,'Calculations 20to24'!P156,'Calculations 25to34'!P156,'Calculations 35to44'!P156,'Calculations 45to54'!P156,'Calculations 55to64'!P156,'Calculations 65plus'!P156)</f>
        <v>6.4337576677662937E-3</v>
      </c>
      <c r="Q201" s="28">
        <f>Q156/SUM(Q156,'Calculations 20to24'!Q156,'Calculations 25to34'!Q156,'Calculations 35to44'!Q156,'Calculations 45to54'!Q156,'Calculations 55to64'!Q156,'Calculations 65plus'!Q156)</f>
        <v>6.2156553500038276E-3</v>
      </c>
      <c r="R201" s="28">
        <f>R156/SUM(R156,'Calculations 20to24'!R156,'Calculations 25to34'!R156,'Calculations 35to44'!R156,'Calculations 45to54'!R156,'Calculations 55to64'!R156,'Calculations 65plus'!R156)</f>
        <v>5.9997923663919397E-3</v>
      </c>
      <c r="S201" s="28">
        <f>S156/SUM(S156,'Calculations 20to24'!S156,'Calculations 25to34'!S156,'Calculations 35to44'!S156,'Calculations 45to54'!S156,'Calculations 55to64'!S156,'Calculations 65plus'!S156)</f>
        <v>5.7861962707892994E-3</v>
      </c>
      <c r="T201" s="28">
        <f>T156/SUM(T156,'Calculations 20to24'!T156,'Calculations 25to34'!T156,'Calculations 35to44'!T156,'Calculations 45to54'!T156,'Calculations 55to64'!T156,'Calculations 65plus'!T156)</f>
        <v>5.5748932963891225E-3</v>
      </c>
      <c r="U201" s="28">
        <f>U156/SUM(U156,'Calculations 20to24'!U156,'Calculations 25to34'!U156,'Calculations 35to44'!U156,'Calculations 45to54'!U156,'Calculations 55to64'!U156,'Calculations 65plus'!U156)</f>
        <v>5.3659082781302384E-3</v>
      </c>
      <c r="V201" s="28">
        <f>V156/SUM(V156,'Calculations 20to24'!V156,'Calculations 25to34'!V156,'Calculations 35to44'!V156,'Calculations 45to54'!V156,'Calculations 55to64'!V156,'Calculations 65plus'!V156)</f>
        <v>5.1592645851151068E-3</v>
      </c>
      <c r="W201" s="28">
        <f>W156/SUM(W156,'Calculations 20to24'!W156,'Calculations 25to34'!W156,'Calculations 35to44'!W156,'Calculations 45to54'!W156,'Calculations 55to64'!W156,'Calculations 65plus'!W156)</f>
        <v>4.954984062621493E-3</v>
      </c>
      <c r="X201" s="28">
        <f>X156/SUM(X156,'Calculations 20to24'!X156,'Calculations 25to34'!X156,'Calculations 35to44'!X156,'Calculations 45to54'!X156,'Calculations 55to64'!X156,'Calculations 65plus'!X156)</f>
        <v>4.7530869832848191E-3</v>
      </c>
      <c r="Y201" s="28">
        <f>Y156/SUM(Y156,'Calculations 20to24'!Y156,'Calculations 25to34'!Y156,'Calculations 35to44'!Y156,'Calculations 45to54'!Y156,'Calculations 55to64'!Y156,'Calculations 65plus'!Y156)</f>
        <v>4.5535920070213466E-3</v>
      </c>
      <c r="Z201" s="28">
        <f>Z156/SUM(Z156,'Calculations 20to24'!Z156,'Calculations 25to34'!Z156,'Calculations 35to44'!Z156,'Calculations 45to54'!Z156,'Calculations 55to64'!Z156,'Calculations 65plus'!Z156)</f>
        <v>4.3565161492572623E-3</v>
      </c>
      <c r="AA201" s="28">
        <f>AA156/SUM(AA156,'Calculations 20to24'!AA156,'Calculations 25to34'!AA156,'Calculations 35to44'!AA156,'Calculations 45to54'!AA156,'Calculations 55to64'!AA156,'Calculations 65plus'!AA156)</f>
        <v>4.1618747570258824E-3</v>
      </c>
      <c r="AB201" s="28">
        <f>AB156/SUM(AB156,'Calculations 20to24'!AB156,'Calculations 25to34'!AB156,'Calculations 35to44'!AB156,'Calculations 45to54'!AB156,'Calculations 55to64'!AB156,'Calculations 65plus'!AB156)</f>
        <v>3.9696814924937689E-3</v>
      </c>
      <c r="AC201" s="28">
        <f>AC156/SUM(AC156,'Calculations 20to24'!AC156,'Calculations 25to34'!AC156,'Calculations 35to44'!AC156,'Calculations 45to54'!AC156,'Calculations 55to64'!AC156,'Calculations 65plus'!AC156)</f>
        <v>3.7799483234778426E-3</v>
      </c>
      <c r="AD201" s="28">
        <f>AD156/SUM(AD156,'Calculations 20to24'!AD156,'Calculations 25to34'!AD156,'Calculations 35to44'!AD156,'Calculations 45to54'!AD156,'Calculations 55to64'!AD156,'Calculations 65plus'!AD156)</f>
        <v>3.5926855205180258E-3</v>
      </c>
      <c r="AE201" s="28">
        <f>AE156/SUM(AE156,'Calculations 20to24'!AE156,'Calculations 25to34'!AE156,'Calculations 35to44'!AE156,'Calculations 45to54'!AE156,'Calculations 55to64'!AE156,'Calculations 65plus'!AE156)</f>
        <v>3.4079016600734313E-3</v>
      </c>
      <c r="AF201" s="28">
        <f>AF156/SUM(AF156,'Calculations 20to24'!AF156,'Calculations 25to34'!AF156,'Calculations 35to44'!AF156,'Calculations 45to54'!AF156,'Calculations 55to64'!AF156,'Calculations 65plus'!AF156)</f>
        <v>3.2256036334172076E-3</v>
      </c>
    </row>
    <row r="202" spans="1:32" x14ac:dyDescent="0.2">
      <c r="A202" s="6" t="s">
        <v>38</v>
      </c>
      <c r="B202" s="28">
        <f>B157/SUM(B157,'Calculations 20to24'!B157,'Calculations 25to34'!B157,'Calculations 35to44'!B157,'Calculations 45to54'!B157,'Calculations 55to64'!B157,'Calculations 65plus'!B157)</f>
        <v>1.0666666666666668E-2</v>
      </c>
      <c r="C202" s="28">
        <f>C157/SUM(C157,'Calculations 20to24'!C157,'Calculations 25to34'!C157,'Calculations 35to44'!C157,'Calculations 45to54'!C157,'Calculations 55to64'!C157,'Calculations 65plus'!C157)</f>
        <v>1.0345838033313315E-2</v>
      </c>
      <c r="D202" s="28">
        <f>D157/SUM(D157,'Calculations 20to24'!D157,'Calculations 25to34'!D157,'Calculations 35to44'!D157,'Calculations 45to54'!D157,'Calculations 55to64'!D157,'Calculations 65plus'!D157)</f>
        <v>1.0157848739770846E-2</v>
      </c>
      <c r="E202" s="28">
        <f>E157/SUM(E157,'Calculations 20to24'!E157,'Calculations 25to34'!E157,'Calculations 35to44'!E157,'Calculations 45to54'!E157,'Calculations 55to64'!E157,'Calculations 65plus'!E157)</f>
        <v>9.9696114659914709E-3</v>
      </c>
      <c r="F202" s="28">
        <f>F157/SUM(F157,'Calculations 20to24'!F157,'Calculations 25to34'!F157,'Calculations 35to44'!F157,'Calculations 45to54'!F157,'Calculations 55to64'!F157,'Calculations 65plus'!F157)</f>
        <v>9.7442457268665222E-3</v>
      </c>
      <c r="G202" s="28">
        <f>G157/SUM(G157,'Calculations 20to24'!G157,'Calculations 25to34'!G157,'Calculations 35to44'!G157,'Calculations 45to54'!G157,'Calculations 55to64'!G157,'Calculations 65plus'!G157)</f>
        <v>9.4836422719435966E-3</v>
      </c>
      <c r="H202" s="28">
        <f>H157/SUM(H157,'Calculations 20to24'!H157,'Calculations 25to34'!H157,'Calculations 35to44'!H157,'Calculations 45to54'!H157,'Calculations 55to64'!H157,'Calculations 65plus'!H157)</f>
        <v>9.216844706614595E-3</v>
      </c>
      <c r="I202" s="28">
        <f>I157/SUM(I157,'Calculations 20to24'!I157,'Calculations 25to34'!I157,'Calculations 35to44'!I157,'Calculations 45to54'!I157,'Calculations 55to64'!I157,'Calculations 65plus'!I157)</f>
        <v>8.8537090490311034E-3</v>
      </c>
      <c r="J202" s="28">
        <f>J157/SUM(J157,'Calculations 20to24'!J157,'Calculations 25to34'!J157,'Calculations 35to44'!J157,'Calculations 45to54'!J157,'Calculations 55to64'!J157,'Calculations 65plus'!J157)</f>
        <v>8.487940344363093E-3</v>
      </c>
      <c r="K202" s="28">
        <f>K157/SUM(K157,'Calculations 20to24'!K157,'Calculations 25to34'!K157,'Calculations 35to44'!K157,'Calculations 45to54'!K157,'Calculations 55to64'!K157,'Calculations 65plus'!K157)</f>
        <v>8.2473045320388978E-3</v>
      </c>
      <c r="L202" s="28">
        <f>L157/SUM(L157,'Calculations 20to24'!L157,'Calculations 25to34'!L157,'Calculations 35to44'!L157,'Calculations 45to54'!L157,'Calculations 55to64'!L157,'Calculations 65plus'!L157)</f>
        <v>8.0688631397047312E-3</v>
      </c>
      <c r="M202" s="28">
        <f>M157/SUM(M157,'Calculations 20to24'!M157,'Calculations 25to34'!M157,'Calculations 35to44'!M157,'Calculations 45to54'!M157,'Calculations 55to64'!M157,'Calculations 65plus'!M157)</f>
        <v>7.8148498074268914E-3</v>
      </c>
      <c r="N202" s="28">
        <f>N157/SUM(N157,'Calculations 20to24'!N157,'Calculations 25to34'!N157,'Calculations 35to44'!N157,'Calculations 45to54'!N157,'Calculations 55to64'!N157,'Calculations 65plus'!N157)</f>
        <v>7.5634990672851883E-3</v>
      </c>
      <c r="O202" s="28">
        <f>O157/SUM(O157,'Calculations 20to24'!O157,'Calculations 25to34'!O157,'Calculations 35to44'!O157,'Calculations 45to54'!O157,'Calculations 55to64'!O157,'Calculations 65plus'!O157)</f>
        <v>7.3148361221422971E-3</v>
      </c>
      <c r="P202" s="28">
        <f>P157/SUM(P157,'Calculations 20to24'!P157,'Calculations 25to34'!P157,'Calculations 35to44'!P157,'Calculations 45to54'!P157,'Calculations 55to64'!P157,'Calculations 65plus'!P157)</f>
        <v>7.0688852194718474E-3</v>
      </c>
      <c r="Q202" s="28">
        <f>Q157/SUM(Q157,'Calculations 20to24'!Q157,'Calculations 25to34'!Q157,'Calculations 35to44'!Q157,'Calculations 45to54'!Q157,'Calculations 55to64'!Q157,'Calculations 65plus'!Q157)</f>
        <v>6.8256695339373947E-3</v>
      </c>
      <c r="R202" s="28">
        <f>R157/SUM(R157,'Calculations 20to24'!R157,'Calculations 25to34'!R157,'Calculations 35to44'!R157,'Calculations 45to54'!R157,'Calculations 55to64'!R157,'Calculations 65plus'!R157)</f>
        <v>6.585211061684298E-3</v>
      </c>
      <c r="S202" s="28">
        <f>S157/SUM(S157,'Calculations 20to24'!S157,'Calculations 25to34'!S157,'Calculations 35to44'!S157,'Calculations 45to54'!S157,'Calculations 55to64'!S157,'Calculations 65plus'!S157)</f>
        <v>6.3475305259472923E-3</v>
      </c>
      <c r="T202" s="28">
        <f>T157/SUM(T157,'Calculations 20to24'!T157,'Calculations 25to34'!T157,'Calculations 35to44'!T157,'Calculations 45to54'!T157,'Calculations 55to64'!T157,'Calculations 65plus'!T157)</f>
        <v>6.1126472935650157E-3</v>
      </c>
      <c r="U202" s="28">
        <f>U157/SUM(U157,'Calculations 20to24'!U157,'Calculations 25to34'!U157,'Calculations 35to44'!U157,'Calculations 45to54'!U157,'Calculations 55to64'!U157,'Calculations 65plus'!U157)</f>
        <v>5.8805793019780991E-3</v>
      </c>
      <c r="V202" s="28">
        <f>V157/SUM(V157,'Calculations 20to24'!V157,'Calculations 25to34'!V157,'Calculations 35to44'!V157,'Calculations 45to54'!V157,'Calculations 55to64'!V157,'Calculations 65plus'!V157)</f>
        <v>5.6513429962788443E-3</v>
      </c>
      <c r="W202" s="28">
        <f>W157/SUM(W157,'Calculations 20to24'!W157,'Calculations 25to34'!W157,'Calculations 35to44'!W157,'Calculations 45to54'!W157,'Calculations 55to64'!W157,'Calculations 65plus'!W157)</f>
        <v>5.4249532758726664E-3</v>
      </c>
      <c r="X202" s="28">
        <f>X157/SUM(X157,'Calculations 20to24'!X157,'Calculations 25to34'!X157,'Calculations 35to44'!X157,'Calculations 45to54'!X157,'Calculations 55to64'!X157,'Calculations 65plus'!X157)</f>
        <v>5.2014234503039271E-3</v>
      </c>
      <c r="Y202" s="28">
        <f>Y157/SUM(Y157,'Calculations 20to24'!Y157,'Calculations 25to34'!Y157,'Calculations 35to44'!Y157,'Calculations 45to54'!Y157,'Calculations 55to64'!Y157,'Calculations 65plus'!Y157)</f>
        <v>4.9807652037954569E-3</v>
      </c>
      <c r="Z202" s="28">
        <f>Z157/SUM(Z157,'Calculations 20to24'!Z157,'Calculations 25to34'!Z157,'Calculations 35to44'!Z157,'Calculations 45to54'!Z157,'Calculations 55to64'!Z157,'Calculations 65plus'!Z157)</f>
        <v>4.7629885680483767E-3</v>
      </c>
      <c r="AA202" s="28">
        <f>AA157/SUM(AA157,'Calculations 20to24'!AA157,'Calculations 25to34'!AA157,'Calculations 35to44'!AA157,'Calculations 45to54'!AA157,'Calculations 55to64'!AA157,'Calculations 65plus'!AA157)</f>
        <v>4.5481019028478656E-3</v>
      </c>
      <c r="AB202" s="28">
        <f>AB157/SUM(AB157,'Calculations 20to24'!AB157,'Calculations 25to34'!AB157,'Calculations 35to44'!AB157,'Calculations 45to54'!AB157,'Calculations 55to64'!AB157,'Calculations 65plus'!AB157)</f>
        <v>4.3361118840215904E-3</v>
      </c>
      <c r="AC202" s="28">
        <f>AC157/SUM(AC157,'Calculations 20to24'!AC157,'Calculations 25to34'!AC157,'Calculations 35to44'!AC157,'Calculations 45to54'!AC157,'Calculations 55to64'!AC157,'Calculations 65plus'!AC157)</f>
        <v>4.1270234983006642E-3</v>
      </c>
      <c r="AD202" s="28">
        <f>AD157/SUM(AD157,'Calculations 20to24'!AD157,'Calculations 25to34'!AD157,'Calculations 35to44'!AD157,'Calculations 45to54'!AD157,'Calculations 55to64'!AD157,'Calculations 65plus'!AD157)</f>
        <v>3.9208400446372341E-3</v>
      </c>
      <c r="AE202" s="28">
        <f>AE157/SUM(AE157,'Calculations 20to24'!AE157,'Calculations 25to34'!AE157,'Calculations 35to44'!AE157,'Calculations 45to54'!AE157,'Calculations 55to64'!AE157,'Calculations 65plus'!AE157)</f>
        <v>3.7175631415376476E-3</v>
      </c>
      <c r="AF202" s="28">
        <f>AF157/SUM(AF157,'Calculations 20to24'!AF157,'Calculations 25to34'!AF157,'Calculations 35to44'!AF157,'Calculations 45to54'!AF157,'Calculations 55to64'!AF157,'Calculations 65plus'!AF157)</f>
        <v>3.5171927399790153E-3</v>
      </c>
    </row>
    <row r="203" spans="1:32" x14ac:dyDescent="0.2">
      <c r="A203" s="6" t="s">
        <v>39</v>
      </c>
      <c r="B203" s="28">
        <f>B158/SUM(B158,'Calculations 20to24'!B158,'Calculations 25to34'!B158,'Calculations 35to44'!B158,'Calculations 45to54'!B158,'Calculations 55to64'!B158,'Calculations 65plus'!B158)</f>
        <v>8.0428954423592512E-3</v>
      </c>
      <c r="C203" s="28">
        <f>C158/SUM(C158,'Calculations 20to24'!C158,'Calculations 25to34'!C158,'Calculations 35to44'!C158,'Calculations 45to54'!C158,'Calculations 55to64'!C158,'Calculations 65plus'!C158)</f>
        <v>7.8228369968926757E-3</v>
      </c>
      <c r="D203" s="28">
        <f>D158/SUM(D158,'Calculations 20to24'!D158,'Calculations 25to34'!D158,'Calculations 35to44'!D158,'Calculations 45to54'!D158,'Calculations 55to64'!D158,'Calculations 65plus'!D158)</f>
        <v>7.6991230278609327E-3</v>
      </c>
      <c r="E203" s="28">
        <f>E158/SUM(E158,'Calculations 20to24'!E158,'Calculations 25to34'!E158,'Calculations 35to44'!E158,'Calculations 45to54'!E158,'Calculations 55to64'!E158,'Calculations 65plus'!E158)</f>
        <v>7.5732042832403288E-3</v>
      </c>
      <c r="F203" s="28">
        <f>F158/SUM(F158,'Calculations 20to24'!F158,'Calculations 25to34'!F158,'Calculations 35to44'!F158,'Calculations 45to54'!F158,'Calculations 55to64'!F158,'Calculations 65plus'!F158)</f>
        <v>7.4158243127689597E-3</v>
      </c>
      <c r="G203" s="28">
        <f>G158/SUM(G158,'Calculations 20to24'!G158,'Calculations 25to34'!G158,'Calculations 35to44'!G158,'Calculations 45to54'!G158,'Calculations 55to64'!G158,'Calculations 65plus'!G158)</f>
        <v>7.2272399834340242E-3</v>
      </c>
      <c r="H203" s="28">
        <f>H158/SUM(H158,'Calculations 20to24'!H158,'Calculations 25to34'!H158,'Calculations 35to44'!H158,'Calculations 45to54'!H158,'Calculations 55to64'!H158,'Calculations 65plus'!H158)</f>
        <v>7.0315218284366585E-3</v>
      </c>
      <c r="I203" s="28">
        <f>I158/SUM(I158,'Calculations 20to24'!I158,'Calculations 25to34'!I158,'Calculations 35to44'!I158,'Calculations 45to54'!I158,'Calculations 55to64'!I158,'Calculations 65plus'!I158)</f>
        <v>6.7646411001606125E-3</v>
      </c>
      <c r="J203" s="28">
        <f>J158/SUM(J158,'Calculations 20to24'!J158,'Calculations 25to34'!J158,'Calculations 35to44'!J158,'Calculations 45to54'!J158,'Calculations 55to64'!J158,'Calculations 65plus'!J158)</f>
        <v>6.4982716514221531E-3</v>
      </c>
      <c r="K203" s="28">
        <f>K158/SUM(K158,'Calculations 20to24'!K158,'Calculations 25to34'!K158,'Calculations 35to44'!K158,'Calculations 45to54'!K158,'Calculations 55to64'!K158,'Calculations 65plus'!K158)</f>
        <v>6.3256370204556895E-3</v>
      </c>
      <c r="L203" s="28">
        <f>L158/SUM(L158,'Calculations 20to24'!L158,'Calculations 25to34'!L158,'Calculations 35to44'!L158,'Calculations 45to54'!L158,'Calculations 55to64'!L158,'Calculations 65plus'!L158)</f>
        <v>6.2014609096690421E-3</v>
      </c>
      <c r="M203" s="28">
        <f>M158/SUM(M158,'Calculations 20to24'!M158,'Calculations 25to34'!M158,'Calculations 35to44'!M158,'Calculations 45to54'!M158,'Calculations 55to64'!M158,'Calculations 65plus'!M158)</f>
        <v>6.0165001648078307E-3</v>
      </c>
      <c r="N203" s="28">
        <f>N158/SUM(N158,'Calculations 20to24'!N158,'Calculations 25to34'!N158,'Calculations 35to44'!N158,'Calculations 45to54'!N158,'Calculations 55to64'!N158,'Calculations 65plus'!N158)</f>
        <v>5.8327904207070708E-3</v>
      </c>
      <c r="O203" s="28">
        <f>O158/SUM(O158,'Calculations 20to24'!O158,'Calculations 25to34'!O158,'Calculations 35to44'!O158,'Calculations 45to54'!O158,'Calculations 55to64'!O158,'Calculations 65plus'!O158)</f>
        <v>5.6503760323104125E-3</v>
      </c>
      <c r="P203" s="28">
        <f>P158/SUM(P158,'Calculations 20to24'!P158,'Calculations 25to34'!P158,'Calculations 35to44'!P158,'Calculations 45to54'!P158,'Calculations 55to64'!P158,'Calculations 65plus'!P158)</f>
        <v>5.469300380490546E-3</v>
      </c>
      <c r="Q203" s="28">
        <f>Q158/SUM(Q158,'Calculations 20to24'!Q158,'Calculations 25to34'!Q158,'Calculations 35to44'!Q158,'Calculations 45to54'!Q158,'Calculations 55to64'!Q158,'Calculations 65plus'!Q158)</f>
        <v>5.2896057591100762E-3</v>
      </c>
      <c r="R203" s="28">
        <f>R158/SUM(R158,'Calculations 20to24'!R158,'Calculations 25to34'!R158,'Calculations 35to44'!R158,'Calculations 45to54'!R158,'Calculations 55to64'!R158,'Calculations 65plus'!R158)</f>
        <v>5.1113332718550203E-3</v>
      </c>
      <c r="S203" s="28">
        <f>S158/SUM(S158,'Calculations 20to24'!S158,'Calculations 25to34'!S158,'Calculations 35to44'!S158,'Calculations 45to54'!S158,'Calculations 55to64'!S158,'Calculations 65plus'!S158)</f>
        <v>4.9345227386514388E-3</v>
      </c>
      <c r="T203" s="28">
        <f>T158/SUM(T158,'Calculations 20to24'!T158,'Calculations 25to34'!T158,'Calculations 35to44'!T158,'Calculations 45to54'!T158,'Calculations 55to64'!T158,'Calculations 65plus'!T158)</f>
        <v>4.7592126114499528E-3</v>
      </c>
      <c r="U203" s="28">
        <f>U158/SUM(U158,'Calculations 20to24'!U158,'Calculations 25to34'!U158,'Calculations 35to44'!U158,'Calculations 45to54'!U158,'Calculations 55to64'!U158,'Calculations 65plus'!U158)</f>
        <v>4.5854398991376838E-3</v>
      </c>
      <c r="V203" s="28">
        <f>V158/SUM(V158,'Calculations 20to24'!V158,'Calculations 25to34'!V158,'Calculations 35to44'!V158,'Calculations 45to54'!V158,'Calculations 55to64'!V158,'Calculations 65plus'!V158)</f>
        <v>4.4132401013153152E-3</v>
      </c>
      <c r="W203" s="28">
        <f>W158/SUM(W158,'Calculations 20to24'!W158,'Calculations 25to34'!W158,'Calculations 35to44'!W158,'Calculations 45to54'!W158,'Calculations 55to64'!W158,'Calculations 65plus'!W158)</f>
        <v>4.2426471506575103E-3</v>
      </c>
      <c r="X203" s="28">
        <f>X158/SUM(X158,'Calculations 20to24'!X158,'Calculations 25to34'!X158,'Calculations 35to44'!X158,'Calculations 45to54'!X158,'Calculations 55to64'!X158,'Calculations 65plus'!X158)</f>
        <v>4.0736933635564399E-3</v>
      </c>
      <c r="Y203" s="28">
        <f>Y158/SUM(Y158,'Calculations 20to24'!Y158,'Calculations 25to34'!Y158,'Calculations 35to44'!Y158,'Calculations 45to54'!Y158,'Calculations 55to64'!Y158,'Calculations 65plus'!Y158)</f>
        <v>3.9064093987333914E-3</v>
      </c>
      <c r="Z203" s="28">
        <f>Z158/SUM(Z158,'Calculations 20to24'!Z158,'Calculations 25to34'!Z158,'Calculations 35to44'!Z158,'Calculations 45to54'!Z158,'Calculations 55to64'!Z158,'Calculations 65plus'!Z158)</f>
        <v>3.7408242234902942E-3</v>
      </c>
      <c r="AA203" s="28">
        <f>AA158/SUM(AA158,'Calculations 20to24'!AA158,'Calculations 25to34'!AA158,'Calculations 35to44'!AA158,'Calculations 45to54'!AA158,'Calculations 55to64'!AA158,'Calculations 65plus'!AA158)</f>
        <v>3.5769650872618927E-3</v>
      </c>
      <c r="AB203" s="28">
        <f>AB158/SUM(AB158,'Calculations 20to24'!AB158,'Calculations 25to34'!AB158,'Calculations 35to44'!AB158,'Calculations 45to54'!AB158,'Calculations 55to64'!AB158,'Calculations 65plus'!AB158)</f>
        <v>3.4148575021206978E-3</v>
      </c>
      <c r="AC203" s="28">
        <f>AC158/SUM(AC158,'Calculations 20to24'!AC158,'Calculations 25to34'!AC158,'Calculations 35to44'!AC158,'Calculations 45to54'!AC158,'Calculations 55to64'!AC158,'Calculations 65plus'!AC158)</f>
        <v>3.2545252298805437E-3</v>
      </c>
      <c r="AD203" s="28">
        <f>AD158/SUM(AD158,'Calculations 20to24'!AD158,'Calculations 25to34'!AD158,'Calculations 35to44'!AD158,'Calculations 45to54'!AD158,'Calculations 55to64'!AD158,'Calculations 65plus'!AD158)</f>
        <v>3.095990275440027E-3</v>
      </c>
      <c r="AE203" s="28">
        <f>AE158/SUM(AE158,'Calculations 20to24'!AE158,'Calculations 25to34'!AE158,'Calculations 35to44'!AE158,'Calculations 45to54'!AE158,'Calculations 55to64'!AE158,'Calculations 65plus'!AE158)</f>
        <v>2.9392728860039631E-3</v>
      </c>
      <c r="AF203" s="28">
        <f>AF158/SUM(AF158,'Calculations 20to24'!AF158,'Calculations 25to34'!AF158,'Calculations 35to44'!AF158,'Calculations 45to54'!AF158,'Calculations 55to64'!AF158,'Calculations 65plus'!AF158)</f>
        <v>2.7843915558213752E-3</v>
      </c>
    </row>
    <row r="204" spans="1:32" x14ac:dyDescent="0.2">
      <c r="A204" s="6" t="s">
        <v>40</v>
      </c>
      <c r="B204" s="28">
        <f>B159/SUM(B159,'Calculations 20to24'!B159,'Calculations 25to34'!B159,'Calculations 35to44'!B159,'Calculations 45to54'!B159,'Calculations 55to64'!B159,'Calculations 65plus'!B159)</f>
        <v>9.493670886075941E-3</v>
      </c>
      <c r="C204" s="28">
        <f>C159/SUM(C159,'Calculations 20to24'!C159,'Calculations 25to34'!C159,'Calculations 35to44'!C159,'Calculations 45to54'!C159,'Calculations 55to64'!C159,'Calculations 65plus'!C159)</f>
        <v>9.2291620512736788E-3</v>
      </c>
      <c r="D204" s="28">
        <f>D159/SUM(D159,'Calculations 20to24'!D159,'Calculations 25to34'!D159,'Calculations 35to44'!D159,'Calculations 45to54'!D159,'Calculations 55to64'!D159,'Calculations 65plus'!D159)</f>
        <v>9.0738143902091527E-3</v>
      </c>
      <c r="E204" s="28">
        <f>E159/SUM(E159,'Calculations 20to24'!E159,'Calculations 25to34'!E159,'Calculations 35to44'!E159,'Calculations 45to54'!E159,'Calculations 55to64'!E159,'Calculations 65plus'!E159)</f>
        <v>8.9178322871857705E-3</v>
      </c>
      <c r="F204" s="28">
        <f>F159/SUM(F159,'Calculations 20to24'!F159,'Calculations 25to34'!F159,'Calculations 35to44'!F159,'Calculations 45to54'!F159,'Calculations 55to64'!F159,'Calculations 65plus'!F159)</f>
        <v>8.7301725224533597E-3</v>
      </c>
      <c r="G204" s="28">
        <f>G159/SUM(G159,'Calculations 20to24'!G159,'Calculations 25to34'!G159,'Calculations 35to44'!G159,'Calculations 45to54'!G159,'Calculations 55to64'!G159,'Calculations 65plus'!G159)</f>
        <v>8.5115662876591915E-3</v>
      </c>
      <c r="H204" s="28">
        <f>H159/SUM(H159,'Calculations 20to24'!H159,'Calculations 25to34'!H159,'Calculations 35to44'!H159,'Calculations 45to54'!H159,'Calculations 55to64'!H159,'Calculations 65plus'!H159)</f>
        <v>8.2882835269951268E-3</v>
      </c>
      <c r="I204" s="28">
        <f>I159/SUM(I159,'Calculations 20to24'!I159,'Calculations 25to34'!I159,'Calculations 35to44'!I159,'Calculations 45to54'!I159,'Calculations 55to64'!I159,'Calculations 65plus'!I159)</f>
        <v>7.9734662866783618E-3</v>
      </c>
      <c r="J204" s="28">
        <f>J159/SUM(J159,'Calculations 20to24'!J159,'Calculations 25to34'!J159,'Calculations 35to44'!J159,'Calculations 45to54'!J159,'Calculations 55to64'!J159,'Calculations 65plus'!J159)</f>
        <v>7.6505810102217194E-3</v>
      </c>
      <c r="K204" s="28">
        <f>K159/SUM(K159,'Calculations 20to24'!K159,'Calculations 25to34'!K159,'Calculations 35to44'!K159,'Calculations 45to54'!K159,'Calculations 55to64'!K159,'Calculations 65plus'!K159)</f>
        <v>7.4367752463365506E-3</v>
      </c>
      <c r="L204" s="28">
        <f>L159/SUM(L159,'Calculations 20to24'!L159,'Calculations 25to34'!L159,'Calculations 35to44'!L159,'Calculations 45to54'!L159,'Calculations 55to64'!L159,'Calculations 65plus'!L159)</f>
        <v>7.2976325380009529E-3</v>
      </c>
      <c r="M204" s="28">
        <f>M159/SUM(M159,'Calculations 20to24'!M159,'Calculations 25to34'!M159,'Calculations 35to44'!M159,'Calculations 45to54'!M159,'Calculations 55to64'!M159,'Calculations 65plus'!M159)</f>
        <v>7.079262282812312E-3</v>
      </c>
      <c r="N204" s="28">
        <f>N159/SUM(N159,'Calculations 20to24'!N159,'Calculations 25to34'!N159,'Calculations 35to44'!N159,'Calculations 45to54'!N159,'Calculations 55to64'!N159,'Calculations 65plus'!N159)</f>
        <v>6.8625889107833899E-3</v>
      </c>
      <c r="O204" s="28">
        <f>O159/SUM(O159,'Calculations 20to24'!O159,'Calculations 25to34'!O159,'Calculations 35to44'!O159,'Calculations 45to54'!O159,'Calculations 55to64'!O159,'Calculations 65plus'!O159)</f>
        <v>6.6476418590867047E-3</v>
      </c>
      <c r="P204" s="28">
        <f>P159/SUM(P159,'Calculations 20to24'!P159,'Calculations 25to34'!P159,'Calculations 35to44'!P159,'Calculations 45to54'!P159,'Calculations 55to64'!P159,'Calculations 65plus'!P159)</f>
        <v>6.4344502711334494E-3</v>
      </c>
      <c r="Q204" s="28">
        <f>Q159/SUM(Q159,'Calculations 20to24'!Q159,'Calculations 25to34'!Q159,'Calculations 35to44'!Q159,'Calculations 45to54'!Q159,'Calculations 55to64'!Q159,'Calculations 65plus'!Q159)</f>
        <v>6.2230428831540809E-3</v>
      </c>
      <c r="R204" s="28">
        <f>R159/SUM(R159,'Calculations 20to24'!R159,'Calculations 25to34'!R159,'Calculations 35to44'!R159,'Calculations 45to54'!R159,'Calculations 55to64'!R159,'Calculations 65plus'!R159)</f>
        <v>6.0134479187091026E-3</v>
      </c>
      <c r="S204" s="28">
        <f>S159/SUM(S159,'Calculations 20to24'!S159,'Calculations 25to34'!S159,'Calculations 35to44'!S159,'Calculations 45to54'!S159,'Calculations 55to64'!S159,'Calculations 65plus'!S159)</f>
        <v>5.805692990954632E-3</v>
      </c>
      <c r="T204" s="28">
        <f>T159/SUM(T159,'Calculations 20to24'!T159,'Calculations 25to34'!T159,'Calculations 35to44'!T159,'Calculations 45to54'!T159,'Calculations 55to64'!T159,'Calculations 65plus'!T159)</f>
        <v>5.5998050124783406E-3</v>
      </c>
      <c r="U204" s="28">
        <f>U159/SUM(U159,'Calculations 20to24'!U159,'Calculations 25to34'!U159,'Calculations 35to44'!U159,'Calculations 45to54'!U159,'Calculations 55to64'!U159,'Calculations 65plus'!U159)</f>
        <v>5.3958101125111688E-3</v>
      </c>
      <c r="V204" s="28">
        <f>V159/SUM(V159,'Calculations 20to24'!V159,'Calculations 25to34'!V159,'Calculations 35to44'!V159,'Calculations 45to54'!V159,'Calculations 55to64'!V159,'Calculations 65plus'!V159)</f>
        <v>5.1937335613126872E-3</v>
      </c>
      <c r="W204" s="28">
        <f>W159/SUM(W159,'Calculations 20to24'!W159,'Calculations 25to34'!W159,'Calculations 35to44'!W159,'Calculations 45to54'!W159,'Calculations 55to64'!W159,'Calculations 65plus'!W159)</f>
        <v>4.9935997015198852E-3</v>
      </c>
      <c r="X204" s="28">
        <f>X159/SUM(X159,'Calculations 20to24'!X159,'Calculations 25to34'!X159,'Calculations 35to44'!X159,'Calculations 45to54'!X159,'Calculations 55to64'!X159,'Calculations 65plus'!X159)</f>
        <v>4.795431886242158E-3</v>
      </c>
      <c r="Y204" s="28">
        <f>Y159/SUM(Y159,'Calculations 20to24'!Y159,'Calculations 25to34'!Y159,'Calculations 35to44'!Y159,'Calculations 45to54'!Y159,'Calculations 55to64'!Y159,'Calculations 65plus'!Y159)</f>
        <v>4.599252423678612E-3</v>
      </c>
      <c r="Z204" s="28">
        <f>Z159/SUM(Z159,'Calculations 20to24'!Z159,'Calculations 25to34'!Z159,'Calculations 35to44'!Z159,'Calculations 45to54'!Z159,'Calculations 55to64'!Z159,'Calculations 65plus'!Z159)</f>
        <v>4.4050825280289325E-3</v>
      </c>
      <c r="AA204" s="28">
        <f>AA159/SUM(AA159,'Calculations 20to24'!AA159,'Calculations 25to34'!AA159,'Calculations 35to44'!AA159,'Calculations 45to54'!AA159,'Calculations 55to64'!AA159,'Calculations 65plus'!AA159)</f>
        <v>4.2129422764635603E-3</v>
      </c>
      <c r="AB204" s="28">
        <f>AB159/SUM(AB159,'Calculations 20to24'!AB159,'Calculations 25to34'!AB159,'Calculations 35to44'!AB159,'Calculations 45to54'!AB159,'Calculations 55to64'!AB159,'Calculations 65plus'!AB159)</f>
        <v>4.0228505719153828E-3</v>
      </c>
      <c r="AC204" s="28">
        <f>AC159/SUM(AC159,'Calculations 20to24'!AC159,'Calculations 25to34'!AC159,'Calculations 35to44'!AC159,'Calculations 45to54'!AC159,'Calculations 55to64'!AC159,'Calculations 65plus'!AC159)</f>
        <v>3.8348251114519814E-3</v>
      </c>
      <c r="AD204" s="28">
        <f>AD159/SUM(AD159,'Calculations 20to24'!AD159,'Calculations 25to34'!AD159,'Calculations 35to44'!AD159,'Calculations 45to54'!AD159,'Calculations 55to64'!AD159,'Calculations 65plus'!AD159)</f>
        <v>3.648882359985308E-3</v>
      </c>
      <c r="AE204" s="28">
        <f>AE159/SUM(AE159,'Calculations 20to24'!AE159,'Calculations 25to34'!AE159,'Calculations 35to44'!AE159,'Calculations 45to54'!AE159,'Calculations 55to64'!AE159,'Calculations 65plus'!AE159)</f>
        <v>3.4650375290734194E-3</v>
      </c>
      <c r="AF204" s="28">
        <f>AF159/SUM(AF159,'Calculations 20to24'!AF159,'Calculations 25to34'!AF159,'Calculations 35to44'!AF159,'Calculations 45to54'!AF159,'Calculations 55to64'!AF159,'Calculations 65plus'!AF159)</f>
        <v>3.2833045605691865E-3</v>
      </c>
    </row>
    <row r="205" spans="1:32" x14ac:dyDescent="0.2">
      <c r="A205" s="6" t="s">
        <v>41</v>
      </c>
      <c r="B205" s="28">
        <f>B160/SUM(B160,'Calculations 20to24'!B160,'Calculations 25to34'!B160,'Calculations 35to44'!B160,'Calculations 45to54'!B160,'Calculations 55to64'!B160,'Calculations 65plus'!B160)</f>
        <v>2.8846153846153839E-3</v>
      </c>
      <c r="C205" s="28">
        <f>C160/SUM(C160,'Calculations 20to24'!C160,'Calculations 25to34'!C160,'Calculations 35to44'!C160,'Calculations 45to54'!C160,'Calculations 55to64'!C160,'Calculations 65plus'!C160)</f>
        <v>2.817483593456742E-3</v>
      </c>
      <c r="D205" s="28">
        <f>D160/SUM(D160,'Calculations 20to24'!D160,'Calculations 25to34'!D160,'Calculations 35to44'!D160,'Calculations 45to54'!D160,'Calculations 55to64'!D160,'Calculations 65plus'!D160)</f>
        <v>2.7798562297490074E-3</v>
      </c>
      <c r="E205" s="28">
        <f>E160/SUM(E160,'Calculations 20to24'!E160,'Calculations 25to34'!E160,'Calculations 35to44'!E160,'Calculations 45to54'!E160,'Calculations 55to64'!E160,'Calculations 65plus'!E160)</f>
        <v>2.7424039721445906E-3</v>
      </c>
      <c r="F205" s="28">
        <f>F160/SUM(F160,'Calculations 20to24'!F160,'Calculations 25to34'!F160,'Calculations 35to44'!F160,'Calculations 45to54'!F160,'Calculations 55to64'!F160,'Calculations 65plus'!F160)</f>
        <v>2.6956389183656151E-3</v>
      </c>
      <c r="G205" s="28">
        <f>G160/SUM(G160,'Calculations 20to24'!G160,'Calculations 25to34'!G160,'Calculations 35to44'!G160,'Calculations 45to54'!G160,'Calculations 55to64'!G160,'Calculations 65plus'!G160)</f>
        <v>2.6389431056197074E-3</v>
      </c>
      <c r="H205" s="28">
        <f>H160/SUM(H160,'Calculations 20to24'!H160,'Calculations 25to34'!H160,'Calculations 35to44'!H160,'Calculations 45to54'!H160,'Calculations 55to64'!H160,'Calculations 65plus'!H160)</f>
        <v>2.5805164157547901E-3</v>
      </c>
      <c r="I205" s="28">
        <f>I160/SUM(I160,'Calculations 20to24'!I160,'Calculations 25to34'!I160,'Calculations 35to44'!I160,'Calculations 45to54'!I160,'Calculations 55to64'!I160,'Calculations 65plus'!I160)</f>
        <v>2.498906000137763E-3</v>
      </c>
      <c r="J205" s="28">
        <f>J160/SUM(J160,'Calculations 20to24'!J160,'Calculations 25to34'!J160,'Calculations 35to44'!J160,'Calculations 45to54'!J160,'Calculations 55to64'!J160,'Calculations 65plus'!J160)</f>
        <v>2.4153198618284371E-3</v>
      </c>
      <c r="K205" s="28">
        <f>K160/SUM(K160,'Calculations 20to24'!K160,'Calculations 25to34'!K160,'Calculations 35to44'!K160,'Calculations 45to54'!K160,'Calculations 55to64'!K160,'Calculations 65plus'!K160)</f>
        <v>2.3606752119863729E-3</v>
      </c>
      <c r="L205" s="28">
        <f>L160/SUM(L160,'Calculations 20to24'!L160,'Calculations 25to34'!L160,'Calculations 35to44'!L160,'Calculations 45to54'!L160,'Calculations 55to64'!L160,'Calculations 65plus'!L160)</f>
        <v>2.3191856616490889E-3</v>
      </c>
      <c r="M205" s="28">
        <f>M160/SUM(M160,'Calculations 20to24'!M160,'Calculations 25to34'!M160,'Calculations 35to44'!M160,'Calculations 45to54'!M160,'Calculations 55to64'!M160,'Calculations 65plus'!M160)</f>
        <v>2.2594180365733754E-3</v>
      </c>
      <c r="N205" s="28">
        <f>N160/SUM(N160,'Calculations 20to24'!N160,'Calculations 25to34'!N160,'Calculations 35to44'!N160,'Calculations 45to54'!N160,'Calculations 55to64'!N160,'Calculations 65plus'!N160)</f>
        <v>2.1995073886357081E-3</v>
      </c>
      <c r="O205" s="28">
        <f>O160/SUM(O160,'Calculations 20to24'!O160,'Calculations 25to34'!O160,'Calculations 35to44'!O160,'Calculations 45to54'!O160,'Calculations 55to64'!O160,'Calculations 65plus'!O160)</f>
        <v>2.1394793861988061E-3</v>
      </c>
      <c r="P205" s="28">
        <f>P160/SUM(P160,'Calculations 20to24'!P160,'Calculations 25to34'!P160,'Calculations 35to44'!P160,'Calculations 45to54'!P160,'Calculations 55to64'!P160,'Calculations 65plus'!P160)</f>
        <v>2.0793596003226018E-3</v>
      </c>
      <c r="Q205" s="28">
        <f>Q160/SUM(Q160,'Calculations 20to24'!Q160,'Calculations 25to34'!Q160,'Calculations 35to44'!Q160,'Calculations 45to54'!Q160,'Calculations 55to64'!Q160,'Calculations 65plus'!Q160)</f>
        <v>2.0191734529331025E-3</v>
      </c>
      <c r="R205" s="28">
        <f>R160/SUM(R160,'Calculations 20to24'!R160,'Calculations 25to34'!R160,'Calculations 35to44'!R160,'Calculations 45to54'!R160,'Calculations 55to64'!R160,'Calculations 65plus'!R160)</f>
        <v>1.9589461674651013E-3</v>
      </c>
      <c r="S205" s="28">
        <f>S160/SUM(S160,'Calculations 20to24'!S160,'Calculations 25to34'!S160,'Calculations 35to44'!S160,'Calculations 45to54'!S160,'Calculations 55to64'!S160,'Calculations 65plus'!S160)</f>
        <v>1.8987027220278585E-3</v>
      </c>
      <c r="T205" s="28">
        <f>T160/SUM(T160,'Calculations 20to24'!T160,'Calculations 25to34'!T160,'Calculations 35to44'!T160,'Calculations 45to54'!T160,'Calculations 55to64'!T160,'Calculations 65plus'!T160)</f>
        <v>1.8384678051318111E-3</v>
      </c>
      <c r="U205" s="28">
        <f>U160/SUM(U160,'Calculations 20to24'!U160,'Calculations 25to34'!U160,'Calculations 35to44'!U160,'Calculations 45to54'!U160,'Calculations 55to64'!U160,'Calculations 65plus'!U160)</f>
        <v>1.7782657740017735E-3</v>
      </c>
      <c r="V205" s="28">
        <f>V160/SUM(V160,'Calculations 20to24'!V160,'Calculations 25to34'!V160,'Calculations 35to44'!V160,'Calculations 45to54'!V160,'Calculations 55to64'!V160,'Calculations 65plus'!V160)</f>
        <v>1.7181206154917386E-3</v>
      </c>
      <c r="W205" s="28">
        <f>W160/SUM(W160,'Calculations 20to24'!W160,'Calculations 25to34'!W160,'Calculations 35to44'!W160,'Calculations 45to54'!W160,'Calculations 55to64'!W160,'Calculations 65plus'!W160)</f>
        <v>1.6580559096052358E-3</v>
      </c>
      <c r="X205" s="28">
        <f>X160/SUM(X160,'Calculations 20to24'!X160,'Calculations 25to34'!X160,'Calculations 35to44'!X160,'Calculations 45to54'!X160,'Calculations 55to64'!X160,'Calculations 65plus'!X160)</f>
        <v>1.5980947956150916E-3</v>
      </c>
      <c r="Y205" s="28">
        <f>Y160/SUM(Y160,'Calculations 20to24'!Y160,'Calculations 25to34'!Y160,'Calculations 35to44'!Y160,'Calculations 45to54'!Y160,'Calculations 55to64'!Y160,'Calculations 65plus'!Y160)</f>
        <v>1.5382599407665666E-3</v>
      </c>
      <c r="Z205" s="28">
        <f>Z160/SUM(Z160,'Calculations 20to24'!Z160,'Calculations 25to34'!Z160,'Calculations 35to44'!Z160,'Calculations 45to54'!Z160,'Calculations 55to64'!Z160,'Calculations 65plus'!Z160)</f>
        <v>1.4785735115388852E-3</v>
      </c>
      <c r="AA205" s="28">
        <f>AA160/SUM(AA160,'Calculations 20to24'!AA160,'Calculations 25to34'!AA160,'Calculations 35to44'!AA160,'Calculations 45to54'!AA160,'Calculations 55to64'!AA160,'Calculations 65plus'!AA160)</f>
        <v>1.4190571474315442E-3</v>
      </c>
      <c r="AB205" s="28">
        <f>AB160/SUM(AB160,'Calculations 20to24'!AB160,'Calculations 25to34'!AB160,'Calculations 35to44'!AB160,'Calculations 45to54'!AB160,'Calculations 55to64'!AB160,'Calculations 65plus'!AB160)</f>
        <v>1.3597319372336113E-3</v>
      </c>
      <c r="AC205" s="28">
        <f>AC160/SUM(AC160,'Calculations 20to24'!AC160,'Calculations 25to34'!AC160,'Calculations 35to44'!AC160,'Calculations 45to54'!AC160,'Calculations 55to64'!AC160,'Calculations 65plus'!AC160)</f>
        <v>1.3006183977271599E-3</v>
      </c>
      <c r="AD205" s="28">
        <f>AD160/SUM(AD160,'Calculations 20to24'!AD160,'Calculations 25to34'!AD160,'Calculations 35to44'!AD160,'Calculations 45to54'!AD160,'Calculations 55to64'!AD160,'Calculations 65plus'!AD160)</f>
        <v>1.2417364547691939E-3</v>
      </c>
      <c r="AE205" s="28">
        <f>AE160/SUM(AE160,'Calculations 20to24'!AE160,'Calculations 25to34'!AE160,'Calculations 35to44'!AE160,'Calculations 45to54'!AE160,'Calculations 55to64'!AE160,'Calculations 65plus'!AE160)</f>
        <v>1.1831054266899989E-3</v>
      </c>
      <c r="AF205" s="28">
        <f>AF160/SUM(AF160,'Calculations 20to24'!AF160,'Calculations 25to34'!AF160,'Calculations 35to44'!AF160,'Calculations 45to54'!AF160,'Calculations 55to64'!AF160,'Calculations 65plus'!AF160)</f>
        <v>1.124744009941028E-3</v>
      </c>
    </row>
    <row r="206" spans="1:32" x14ac:dyDescent="0.2">
      <c r="A206" s="6" t="s">
        <v>42</v>
      </c>
      <c r="B206" s="28">
        <f>B161/SUM(B161,'Calculations 20to24'!B161,'Calculations 25to34'!B161,'Calculations 35to44'!B161,'Calculations 45to54'!B161,'Calculations 55to64'!B161,'Calculations 65plus'!B161)</f>
        <v>1.1818778726198293E-2</v>
      </c>
      <c r="C206" s="28">
        <f>C161/SUM(C161,'Calculations 20to24'!C161,'Calculations 25to34'!C161,'Calculations 35to44'!C161,'Calculations 45to54'!C161,'Calculations 55to64'!C161,'Calculations 65plus'!C161)</f>
        <v>1.1460679106075171E-2</v>
      </c>
      <c r="D206" s="28">
        <f>D161/SUM(D161,'Calculations 20to24'!D161,'Calculations 25to34'!D161,'Calculations 35to44'!D161,'Calculations 45to54'!D161,'Calculations 55to64'!D161,'Calculations 65plus'!D161)</f>
        <v>1.1252337335867078E-2</v>
      </c>
      <c r="E206" s="28">
        <f>E161/SUM(E161,'Calculations 20to24'!E161,'Calculations 25to34'!E161,'Calculations 35to44'!E161,'Calculations 45to54'!E161,'Calculations 55to64'!E161,'Calculations 65plus'!E161)</f>
        <v>1.1041814111837564E-2</v>
      </c>
      <c r="F206" s="28">
        <f>F161/SUM(F161,'Calculations 20to24'!F161,'Calculations 25to34'!F161,'Calculations 35to44'!F161,'Calculations 45to54'!F161,'Calculations 55to64'!F161,'Calculations 65plus'!F161)</f>
        <v>1.0786415708520777E-2</v>
      </c>
      <c r="G206" s="28">
        <f>G161/SUM(G161,'Calculations 20to24'!G161,'Calculations 25to34'!G161,'Calculations 35to44'!G161,'Calculations 45to54'!G161,'Calculations 55to64'!G161,'Calculations 65plus'!G161)</f>
        <v>1.0486988796094217E-2</v>
      </c>
      <c r="H206" s="28">
        <f>H161/SUM(H161,'Calculations 20to24'!H161,'Calculations 25to34'!H161,'Calculations 35to44'!H161,'Calculations 45to54'!H161,'Calculations 55to64'!H161,'Calculations 65plus'!H161)</f>
        <v>1.0179768297355377E-2</v>
      </c>
      <c r="I206" s="28">
        <f>I161/SUM(I161,'Calculations 20to24'!I161,'Calculations 25to34'!I161,'Calculations 35to44'!I161,'Calculations 45to54'!I161,'Calculations 55to64'!I161,'Calculations 65plus'!I161)</f>
        <v>9.764179587985887E-3</v>
      </c>
      <c r="J206" s="28">
        <f>J161/SUM(J161,'Calculations 20to24'!J161,'Calculations 25to34'!J161,'Calculations 35to44'!J161,'Calculations 45to54'!J161,'Calculations 55to64'!J161,'Calculations 65plus'!J161)</f>
        <v>9.3484097377515198E-3</v>
      </c>
      <c r="K206" s="28">
        <f>K161/SUM(K161,'Calculations 20to24'!K161,'Calculations 25to34'!K161,'Calculations 35to44'!K161,'Calculations 45to54'!K161,'Calculations 55to64'!K161,'Calculations 65plus'!K161)</f>
        <v>9.0750863994136666E-3</v>
      </c>
      <c r="L206" s="28">
        <f>L161/SUM(L161,'Calculations 20to24'!L161,'Calculations 25to34'!L161,'Calculations 35to44'!L161,'Calculations 45to54'!L161,'Calculations 55to64'!L161,'Calculations 65plus'!L161)</f>
        <v>8.8815659718561694E-3</v>
      </c>
      <c r="M206" s="28">
        <f>M161/SUM(M161,'Calculations 20to24'!M161,'Calculations 25to34'!M161,'Calculations 35to44'!M161,'Calculations 45to54'!M161,'Calculations 55to64'!M161,'Calculations 65plus'!M161)</f>
        <v>8.5958633151204753E-3</v>
      </c>
      <c r="N206" s="28">
        <f>N161/SUM(N161,'Calculations 20to24'!N161,'Calculations 25to34'!N161,'Calculations 35to44'!N161,'Calculations 45to54'!N161,'Calculations 55to64'!N161,'Calculations 65plus'!N161)</f>
        <v>8.3135325498863745E-3</v>
      </c>
      <c r="O206" s="28">
        <f>O161/SUM(O161,'Calculations 20to24'!O161,'Calculations 25to34'!O161,'Calculations 35to44'!O161,'Calculations 45to54'!O161,'Calculations 55to64'!O161,'Calculations 65plus'!O161)</f>
        <v>8.0345900658385736E-3</v>
      </c>
      <c r="P206" s="28">
        <f>P161/SUM(P161,'Calculations 20to24'!P161,'Calculations 25to34'!P161,'Calculations 35to44'!P161,'Calculations 45to54'!P161,'Calculations 55to64'!P161,'Calculations 65plus'!P161)</f>
        <v>7.7590512963463072E-3</v>
      </c>
      <c r="Q206" s="28">
        <f>Q161/SUM(Q161,'Calculations 20to24'!Q161,'Calculations 25to34'!Q161,'Calculations 35to44'!Q161,'Calculations 45to54'!Q161,'Calculations 55to64'!Q161,'Calculations 65plus'!Q161)</f>
        <v>7.4869305865185466E-3</v>
      </c>
      <c r="R206" s="28">
        <f>R161/SUM(R161,'Calculations 20to24'!R161,'Calculations 25to34'!R161,'Calculations 35to44'!R161,'Calculations 45to54'!R161,'Calculations 55to64'!R161,'Calculations 65plus'!R161)</f>
        <v>7.2182410752168417E-3</v>
      </c>
      <c r="S206" s="28">
        <f>S161/SUM(S161,'Calculations 20to24'!S161,'Calculations 25to34'!S161,'Calculations 35to44'!S161,'Calculations 45to54'!S161,'Calculations 55to64'!S161,'Calculations 65plus'!S161)</f>
        <v>6.952994590491186E-3</v>
      </c>
      <c r="T206" s="28">
        <f>T161/SUM(T161,'Calculations 20to24'!T161,'Calculations 25to34'!T161,'Calculations 35to44'!T161,'Calculations 45to54'!T161,'Calculations 55to64'!T161,'Calculations 65plus'!T161)</f>
        <v>6.6912015578938161E-3</v>
      </c>
      <c r="U206" s="28">
        <f>U161/SUM(U161,'Calculations 20to24'!U161,'Calculations 25to34'!U161,'Calculations 35to44'!U161,'Calculations 45to54'!U161,'Calculations 55to64'!U161,'Calculations 65plus'!U161)</f>
        <v>6.43287092111299E-3</v>
      </c>
      <c r="V206" s="28">
        <f>V161/SUM(V161,'Calculations 20to24'!V161,'Calculations 25to34'!V161,'Calculations 35to44'!V161,'Calculations 45to54'!V161,'Calculations 55to64'!V161,'Calculations 65plus'!V161)</f>
        <v>6.1780100743623863E-3</v>
      </c>
      <c r="W206" s="28">
        <f>W161/SUM(W161,'Calculations 20to24'!W161,'Calculations 25to34'!W161,'Calculations 35to44'!W161,'Calculations 45to54'!W161,'Calculations 55to64'!W161,'Calculations 65plus'!W161)</f>
        <v>5.9266248059559974E-3</v>
      </c>
      <c r="X206" s="28">
        <f>X161/SUM(X161,'Calculations 20to24'!X161,'Calculations 25to34'!X161,'Calculations 35to44'!X161,'Calculations 45to54'!X161,'Calculations 55to64'!X161,'Calculations 65plus'!X161)</f>
        <v>5.6787192524946177E-3</v>
      </c>
      <c r="Y206" s="28">
        <f>Y161/SUM(Y161,'Calculations 20to24'!Y161,'Calculations 25to34'!Y161,'Calculations 35to44'!Y161,'Calculations 45to54'!Y161,'Calculations 55to64'!Y161,'Calculations 65plus'!Y161)</f>
        <v>5.4342958630894424E-3</v>
      </c>
      <c r="Z206" s="28">
        <f>Z161/SUM(Z161,'Calculations 20to24'!Z161,'Calculations 25to34'!Z161,'Calculations 35to44'!Z161,'Calculations 45to54'!Z161,'Calculations 55to64'!Z161,'Calculations 65plus'!Z161)</f>
        <v>5.1933553730490224E-3</v>
      </c>
      <c r="AA206" s="28">
        <f>AA161/SUM(AA161,'Calculations 20to24'!AA161,'Calculations 25to34'!AA161,'Calculations 35to44'!AA161,'Calculations 45to54'!AA161,'Calculations 55to64'!AA161,'Calculations 65plus'!AA161)</f>
        <v>4.9558967864597962E-3</v>
      </c>
      <c r="AB206" s="28">
        <f>AB161/SUM(AB161,'Calculations 20to24'!AB161,'Calculations 25to34'!AB161,'Calculations 35to44'!AB161,'Calculations 45to54'!AB161,'Calculations 55to64'!AB161,'Calculations 65plus'!AB161)</f>
        <v>4.7219173670946229E-3</v>
      </c>
      <c r="AC206" s="28">
        <f>AC161/SUM(AC161,'Calculations 20to24'!AC161,'Calculations 25to34'!AC161,'Calculations 35to44'!AC161,'Calculations 45to54'!AC161,'Calculations 55to64'!AC161,'Calculations 65plus'!AC161)</f>
        <v>4.4914126370920919E-3</v>
      </c>
      <c r="AD206" s="28">
        <f>AD161/SUM(AD161,'Calculations 20to24'!AD161,'Calculations 25to34'!AD161,'Calculations 35to44'!AD161,'Calculations 45to54'!AD161,'Calculations 55to64'!AD161,'Calculations 65plus'!AD161)</f>
        <v>4.2643763828578958E-3</v>
      </c>
      <c r="AE206" s="28">
        <f>AE161/SUM(AE161,'Calculations 20to24'!AE161,'Calculations 25to34'!AE161,'Calculations 35to44'!AE161,'Calculations 45to54'!AE161,'Calculations 55to64'!AE161,'Calculations 65plus'!AE161)</f>
        <v>4.0408006676491909E-3</v>
      </c>
      <c r="AF206" s="28">
        <f>AF161/SUM(AF161,'Calculations 20to24'!AF161,'Calculations 25to34'!AF161,'Calculations 35to44'!AF161,'Calculations 45to54'!AF161,'Calculations 55to64'!AF161,'Calculations 65plus'!AF161)</f>
        <v>3.8206758503170958E-3</v>
      </c>
    </row>
    <row r="207" spans="1:32" x14ac:dyDescent="0.2">
      <c r="A207" s="6" t="s">
        <v>105</v>
      </c>
      <c r="B207" s="28">
        <f>B162/SUM(B162,'Calculations 20to24'!B162,'Calculations 25to34'!B162,'Calculations 35to44'!B162,'Calculations 45to54'!B162,'Calculations 55to64'!B162,'Calculations 65plus'!B162)</f>
        <v>4.0431266846361179E-3</v>
      </c>
      <c r="C207" s="28">
        <f>C162/SUM(C162,'Calculations 20to24'!C162,'Calculations 25to34'!C162,'Calculations 35to44'!C162,'Calculations 45to54'!C162,'Calculations 55to64'!C162,'Calculations 65plus'!C162)</f>
        <v>3.9458727309789358E-3</v>
      </c>
      <c r="D207" s="28">
        <f>D162/SUM(D162,'Calculations 20to24'!D162,'Calculations 25to34'!D162,'Calculations 35to44'!D162,'Calculations 45to54'!D162,'Calculations 55to64'!D162,'Calculations 65plus'!D162)</f>
        <v>3.891738201548475E-3</v>
      </c>
      <c r="E207" s="28">
        <f>E162/SUM(E162,'Calculations 20to24'!E162,'Calculations 25to34'!E162,'Calculations 35to44'!E162,'Calculations 45to54'!E162,'Calculations 55to64'!E162,'Calculations 65plus'!E162)</f>
        <v>3.83785473606761E-3</v>
      </c>
      <c r="F207" s="28">
        <f>F162/SUM(F162,'Calculations 20to24'!F162,'Calculations 25to34'!F162,'Calculations 35to44'!F162,'Calculations 45to54'!F162,'Calculations 55to64'!F162,'Calculations 65plus'!F162)</f>
        <v>3.7702721472039624E-3</v>
      </c>
      <c r="G207" s="28">
        <f>G162/SUM(G162,'Calculations 20to24'!G162,'Calculations 25to34'!G162,'Calculations 35to44'!G162,'Calculations 45to54'!G162,'Calculations 55to64'!G162,'Calculations 65plus'!G162)</f>
        <v>3.6879867269612896E-3</v>
      </c>
      <c r="H207" s="28">
        <f>H162/SUM(H162,'Calculations 20to24'!H162,'Calculations 25to34'!H162,'Calculations 35to44'!H162,'Calculations 45to54'!H162,'Calculations 55to64'!H162,'Calculations 65plus'!H162)</f>
        <v>3.6032243412878369E-3</v>
      </c>
      <c r="I207" s="28">
        <f>I162/SUM(I162,'Calculations 20to24'!I162,'Calculations 25to34'!I162,'Calculations 35to44'!I162,'Calculations 45to54'!I162,'Calculations 55to64'!I162,'Calculations 65plus'!I162)</f>
        <v>3.4858326681254321E-3</v>
      </c>
      <c r="J207" s="28">
        <f>J162/SUM(J162,'Calculations 20to24'!J162,'Calculations 25to34'!J162,'Calculations 35to44'!J162,'Calculations 45to54'!J162,'Calculations 55to64'!J162,'Calculations 65plus'!J162)</f>
        <v>3.3663273752677163E-3</v>
      </c>
      <c r="K207" s="28">
        <f>K162/SUM(K162,'Calculations 20to24'!K162,'Calculations 25to34'!K162,'Calculations 35to44'!K162,'Calculations 45to54'!K162,'Calculations 55to64'!K162,'Calculations 65plus'!K162)</f>
        <v>3.2884712250752964E-3</v>
      </c>
      <c r="L207" s="28">
        <f>L162/SUM(L162,'Calculations 20to24'!L162,'Calculations 25to34'!L162,'Calculations 35to44'!L162,'Calculations 45to54'!L162,'Calculations 55to64'!L162,'Calculations 65plus'!L162)</f>
        <v>3.2293760157206014E-3</v>
      </c>
      <c r="M207" s="28">
        <f>M162/SUM(M162,'Calculations 20to24'!M162,'Calculations 25to34'!M162,'Calculations 35to44'!M162,'Calculations 45to54'!M162,'Calculations 55to64'!M162,'Calculations 65plus'!M162)</f>
        <v>3.1442388579895346E-3</v>
      </c>
      <c r="N207" s="28">
        <f>N162/SUM(N162,'Calculations 20to24'!N162,'Calculations 25to34'!N162,'Calculations 35to44'!N162,'Calculations 45to54'!N162,'Calculations 55to64'!N162,'Calculations 65plus'!N162)</f>
        <v>3.0590462022944526E-3</v>
      </c>
      <c r="O207" s="28">
        <f>O162/SUM(O162,'Calculations 20to24'!O162,'Calculations 25to34'!O162,'Calculations 35to44'!O162,'Calculations 45to54'!O162,'Calculations 55to64'!O162,'Calculations 65plus'!O162)</f>
        <v>2.9738295226231543E-3</v>
      </c>
      <c r="P207" s="28">
        <f>P162/SUM(P162,'Calculations 20to24'!P162,'Calculations 25to34'!P162,'Calculations 35to44'!P162,'Calculations 45to54'!P162,'Calculations 55to64'!P162,'Calculations 65plus'!P162)</f>
        <v>2.8886201978247077E-3</v>
      </c>
      <c r="Q207" s="28">
        <f>Q162/SUM(Q162,'Calculations 20to24'!Q162,'Calculations 25to34'!Q162,'Calculations 35to44'!Q162,'Calculations 45to54'!Q162,'Calculations 55to64'!Q162,'Calculations 65plus'!Q162)</f>
        <v>2.8034494435719816E-3</v>
      </c>
      <c r="R207" s="28">
        <f>R162/SUM(R162,'Calculations 20to24'!R162,'Calculations 25to34'!R162,'Calculations 35to44'!R162,'Calculations 45to54'!R162,'Calculations 55to64'!R162,'Calculations 65plus'!R162)</f>
        <v>2.7183482476952712E-3</v>
      </c>
      <c r="S207" s="28">
        <f>S162/SUM(S162,'Calculations 20to24'!S162,'Calculations 25to34'!S162,'Calculations 35to44'!S162,'Calculations 45to54'!S162,'Calculations 55to64'!S162,'Calculations 65plus'!S162)</f>
        <v>2.6333473089252034E-3</v>
      </c>
      <c r="T207" s="28">
        <f>T162/SUM(T162,'Calculations 20to24'!T162,'Calculations 25to34'!T162,'Calculations 35to44'!T162,'Calculations 45to54'!T162,'Calculations 55to64'!T162,'Calculations 65plus'!T162)</f>
        <v>2.5484769790705109E-3</v>
      </c>
      <c r="U207" s="28">
        <f>U162/SUM(U162,'Calculations 20to24'!U162,'Calculations 25to34'!U162,'Calculations 35to44'!U162,'Calculations 45to54'!U162,'Calculations 55to64'!U162,'Calculations 65plus'!U162)</f>
        <v>2.463767208641813E-3</v>
      </c>
      <c r="V207" s="28">
        <f>V162/SUM(V162,'Calculations 20to24'!V162,'Calculations 25to34'!V162,'Calculations 35to44'!V162,'Calculations 45to54'!V162,'Calculations 55to64'!V162,'Calculations 65plus'!V162)</f>
        <v>2.3792474959207894E-3</v>
      </c>
      <c r="W207" s="28">
        <f>W162/SUM(W162,'Calculations 20to24'!W162,'Calculations 25to34'!W162,'Calculations 35to44'!W162,'Calculations 45to54'!W162,'Calculations 55to64'!W162,'Calculations 65plus'!W162)</f>
        <v>2.2949468394615554E-3</v>
      </c>
      <c r="X207" s="28">
        <f>X162/SUM(X162,'Calculations 20to24'!X162,'Calculations 25to34'!X162,'Calculations 35to44'!X162,'Calculations 45to54'!X162,'Calculations 55to64'!X162,'Calculations 65plus'!X162)</f>
        <v>2.2108936939997351E-3</v>
      </c>
      <c r="Y207" s="28">
        <f>Y162/SUM(Y162,'Calculations 20to24'!Y162,'Calculations 25to34'!Y162,'Calculations 35to44'!Y162,'Calculations 45to54'!Y162,'Calculations 55to64'!Y162,'Calculations 65plus'!Y162)</f>
        <v>2.1271159297338266E-3</v>
      </c>
      <c r="Z207" s="28">
        <f>Z162/SUM(Z162,'Calculations 20to24'!Z162,'Calculations 25to34'!Z162,'Calculations 35to44'!Z162,'Calculations 45to54'!Z162,'Calculations 55to64'!Z162,'Calculations 65plus'!Z162)</f>
        <v>2.0436407949332184E-3</v>
      </c>
      <c r="AA207" s="28">
        <f>AA162/SUM(AA162,'Calculations 20to24'!AA162,'Calculations 25to34'!AA162,'Calculations 35to44'!AA162,'Calculations 45to54'!AA162,'Calculations 55to64'!AA162,'Calculations 65plus'!AA162)</f>
        <v>1.9604948818180952E-3</v>
      </c>
      <c r="AB207" s="28">
        <f>AB162/SUM(AB162,'Calculations 20to24'!AB162,'Calculations 25to34'!AB162,'Calculations 35to44'!AB162,'Calculations 45to54'!AB162,'Calculations 55to64'!AB162,'Calculations 65plus'!AB162)</f>
        <v>1.877704095646994E-3</v>
      </c>
      <c r="AC207" s="28">
        <f>AC162/SUM(AC162,'Calculations 20to24'!AC162,'Calculations 25to34'!AC162,'Calculations 35to44'!AC162,'Calculations 45to54'!AC162,'Calculations 55to64'!AC162,'Calculations 65plus'!AC162)</f>
        <v>1.7952936269406733E-3</v>
      </c>
      <c r="AD207" s="28">
        <f>AD162/SUM(AD162,'Calculations 20to24'!AD162,'Calculations 25to34'!AD162,'Calculations 35to44'!AD162,'Calculations 45to54'!AD162,'Calculations 55to64'!AD162,'Calculations 65plus'!AD162)</f>
        <v>1.7132879267631343E-3</v>
      </c>
      <c r="AE207" s="28">
        <f>AE162/SUM(AE162,'Calculations 20to24'!AE162,'Calculations 25to34'!AE162,'Calculations 35to44'!AE162,'Calculations 45to54'!AE162,'Calculations 55to64'!AE162,'Calculations 65plus'!AE162)</f>
        <v>1.6317106849738695E-3</v>
      </c>
      <c r="AF207" s="28">
        <f>AF162/SUM(AF162,'Calculations 20to24'!AF162,'Calculations 25to34'!AF162,'Calculations 35to44'!AF162,'Calculations 45to54'!AF162,'Calculations 55to64'!AF162,'Calculations 65plus'!AF162)</f>
        <v>1.55058481136019E-3</v>
      </c>
    </row>
    <row r="208" spans="1:32" x14ac:dyDescent="0.2">
      <c r="A208" s="6" t="s">
        <v>106</v>
      </c>
      <c r="B208" s="28">
        <f>B163/SUM(B163,'Calculations 20to24'!B163,'Calculations 25to34'!B163,'Calculations 35to44'!B163,'Calculations 45to54'!B163,'Calculations 55to64'!B163,'Calculations 65plus'!B163)</f>
        <v>0</v>
      </c>
      <c r="C208" s="28">
        <f>C163/SUM(C163,'Calculations 20to24'!C163,'Calculations 25to34'!C163,'Calculations 35to44'!C163,'Calculations 45to54'!C163,'Calculations 55to64'!C163,'Calculations 65plus'!C163)</f>
        <v>0</v>
      </c>
      <c r="D208" s="28">
        <f>D163/SUM(D163,'Calculations 20to24'!D163,'Calculations 25to34'!D163,'Calculations 35to44'!D163,'Calculations 45to54'!D163,'Calculations 55to64'!D163,'Calculations 65plus'!D163)</f>
        <v>0</v>
      </c>
      <c r="E208" s="28">
        <f>E163/SUM(E163,'Calculations 20to24'!E163,'Calculations 25to34'!E163,'Calculations 35to44'!E163,'Calculations 45to54'!E163,'Calculations 55to64'!E163,'Calculations 65plus'!E163)</f>
        <v>0</v>
      </c>
      <c r="F208" s="28">
        <f>F163/SUM(F163,'Calculations 20to24'!F163,'Calculations 25to34'!F163,'Calculations 35to44'!F163,'Calculations 45to54'!F163,'Calculations 55to64'!F163,'Calculations 65plus'!F163)</f>
        <v>0</v>
      </c>
      <c r="G208" s="28">
        <f>G163/SUM(G163,'Calculations 20to24'!G163,'Calculations 25to34'!G163,'Calculations 35to44'!G163,'Calculations 45to54'!G163,'Calculations 55to64'!G163,'Calculations 65plus'!G163)</f>
        <v>0</v>
      </c>
      <c r="H208" s="28">
        <f>H163/SUM(H163,'Calculations 20to24'!H163,'Calculations 25to34'!H163,'Calculations 35to44'!H163,'Calculations 45to54'!H163,'Calculations 55to64'!H163,'Calculations 65plus'!H163)</f>
        <v>0</v>
      </c>
      <c r="I208" s="28">
        <f>I163/SUM(I163,'Calculations 20to24'!I163,'Calculations 25to34'!I163,'Calculations 35to44'!I163,'Calculations 45to54'!I163,'Calculations 55to64'!I163,'Calculations 65plus'!I163)</f>
        <v>0</v>
      </c>
      <c r="J208" s="28">
        <f>J163/SUM(J163,'Calculations 20to24'!J163,'Calculations 25to34'!J163,'Calculations 35to44'!J163,'Calculations 45to54'!J163,'Calculations 55to64'!J163,'Calculations 65plus'!J163)</f>
        <v>0</v>
      </c>
      <c r="K208" s="28">
        <f>K163/SUM(K163,'Calculations 20to24'!K163,'Calculations 25to34'!K163,'Calculations 35to44'!K163,'Calculations 45to54'!K163,'Calculations 55to64'!K163,'Calculations 65plus'!K163)</f>
        <v>0</v>
      </c>
      <c r="L208" s="28">
        <f>L163/SUM(L163,'Calculations 20to24'!L163,'Calculations 25to34'!L163,'Calculations 35to44'!L163,'Calculations 45to54'!L163,'Calculations 55to64'!L163,'Calculations 65plus'!L163)</f>
        <v>0</v>
      </c>
      <c r="M208" s="28">
        <f>M163/SUM(M163,'Calculations 20to24'!M163,'Calculations 25to34'!M163,'Calculations 35to44'!M163,'Calculations 45to54'!M163,'Calculations 55to64'!M163,'Calculations 65plus'!M163)</f>
        <v>0</v>
      </c>
      <c r="N208" s="28">
        <f>N163/SUM(N163,'Calculations 20to24'!N163,'Calculations 25to34'!N163,'Calculations 35to44'!N163,'Calculations 45to54'!N163,'Calculations 55to64'!N163,'Calculations 65plus'!N163)</f>
        <v>0</v>
      </c>
      <c r="O208" s="28">
        <f>O163/SUM(O163,'Calculations 20to24'!O163,'Calculations 25to34'!O163,'Calculations 35to44'!O163,'Calculations 45to54'!O163,'Calculations 55to64'!O163,'Calculations 65plus'!O163)</f>
        <v>0</v>
      </c>
      <c r="P208" s="28">
        <f>P163/SUM(P163,'Calculations 20to24'!P163,'Calculations 25to34'!P163,'Calculations 35to44'!P163,'Calculations 45to54'!P163,'Calculations 55to64'!P163,'Calculations 65plus'!P163)</f>
        <v>0</v>
      </c>
      <c r="Q208" s="28">
        <f>Q163/SUM(Q163,'Calculations 20to24'!Q163,'Calculations 25to34'!Q163,'Calculations 35to44'!Q163,'Calculations 45to54'!Q163,'Calculations 55to64'!Q163,'Calculations 65plus'!Q163)</f>
        <v>0</v>
      </c>
      <c r="R208" s="28">
        <f>R163/SUM(R163,'Calculations 20to24'!R163,'Calculations 25to34'!R163,'Calculations 35to44'!R163,'Calculations 45to54'!R163,'Calculations 55to64'!R163,'Calculations 65plus'!R163)</f>
        <v>0</v>
      </c>
      <c r="S208" s="28">
        <f>S163/SUM(S163,'Calculations 20to24'!S163,'Calculations 25to34'!S163,'Calculations 35to44'!S163,'Calculations 45to54'!S163,'Calculations 55to64'!S163,'Calculations 65plus'!S163)</f>
        <v>0</v>
      </c>
      <c r="T208" s="28">
        <f>T163/SUM(T163,'Calculations 20to24'!T163,'Calculations 25to34'!T163,'Calculations 35to44'!T163,'Calculations 45to54'!T163,'Calculations 55to64'!T163,'Calculations 65plus'!T163)</f>
        <v>0</v>
      </c>
      <c r="U208" s="28">
        <f>U163/SUM(U163,'Calculations 20to24'!U163,'Calculations 25to34'!U163,'Calculations 35to44'!U163,'Calculations 45to54'!U163,'Calculations 55to64'!U163,'Calculations 65plus'!U163)</f>
        <v>0</v>
      </c>
      <c r="V208" s="28">
        <f>V163/SUM(V163,'Calculations 20to24'!V163,'Calculations 25to34'!V163,'Calculations 35to44'!V163,'Calculations 45to54'!V163,'Calculations 55to64'!V163,'Calculations 65plus'!V163)</f>
        <v>0</v>
      </c>
      <c r="W208" s="28">
        <f>W163/SUM(W163,'Calculations 20to24'!W163,'Calculations 25to34'!W163,'Calculations 35to44'!W163,'Calculations 45to54'!W163,'Calculations 55to64'!W163,'Calculations 65plus'!W163)</f>
        <v>0</v>
      </c>
      <c r="X208" s="28">
        <f>X163/SUM(X163,'Calculations 20to24'!X163,'Calculations 25to34'!X163,'Calculations 35to44'!X163,'Calculations 45to54'!X163,'Calculations 55to64'!X163,'Calculations 65plus'!X163)</f>
        <v>0</v>
      </c>
      <c r="Y208" s="28">
        <f>Y163/SUM(Y163,'Calculations 20to24'!Y163,'Calculations 25to34'!Y163,'Calculations 35to44'!Y163,'Calculations 45to54'!Y163,'Calculations 55to64'!Y163,'Calculations 65plus'!Y163)</f>
        <v>0</v>
      </c>
      <c r="Z208" s="28">
        <f>Z163/SUM(Z163,'Calculations 20to24'!Z163,'Calculations 25to34'!Z163,'Calculations 35to44'!Z163,'Calculations 45to54'!Z163,'Calculations 55to64'!Z163,'Calculations 65plus'!Z163)</f>
        <v>0</v>
      </c>
      <c r="AA208" s="28">
        <f>AA163/SUM(AA163,'Calculations 20to24'!AA163,'Calculations 25to34'!AA163,'Calculations 35to44'!AA163,'Calculations 45to54'!AA163,'Calculations 55to64'!AA163,'Calculations 65plus'!AA163)</f>
        <v>0</v>
      </c>
      <c r="AB208" s="28">
        <f>AB163/SUM(AB163,'Calculations 20to24'!AB163,'Calculations 25to34'!AB163,'Calculations 35to44'!AB163,'Calculations 45to54'!AB163,'Calculations 55to64'!AB163,'Calculations 65plus'!AB163)</f>
        <v>0</v>
      </c>
      <c r="AC208" s="28">
        <f>AC163/SUM(AC163,'Calculations 20to24'!AC163,'Calculations 25to34'!AC163,'Calculations 35to44'!AC163,'Calculations 45to54'!AC163,'Calculations 55to64'!AC163,'Calculations 65plus'!AC163)</f>
        <v>0</v>
      </c>
      <c r="AD208" s="28">
        <f>AD163/SUM(AD163,'Calculations 20to24'!AD163,'Calculations 25to34'!AD163,'Calculations 35to44'!AD163,'Calculations 45to54'!AD163,'Calculations 55to64'!AD163,'Calculations 65plus'!AD163)</f>
        <v>0</v>
      </c>
      <c r="AE208" s="28">
        <f>AE163/SUM(AE163,'Calculations 20to24'!AE163,'Calculations 25to34'!AE163,'Calculations 35to44'!AE163,'Calculations 45to54'!AE163,'Calculations 55to64'!AE163,'Calculations 65plus'!AE163)</f>
        <v>0</v>
      </c>
      <c r="AF208" s="28">
        <f>AF163/SUM(AF163,'Calculations 20to24'!AF163,'Calculations 25to34'!AF163,'Calculations 35to44'!AF163,'Calculations 45to54'!AF163,'Calculations 55to64'!AF163,'Calculations 65plus'!AF163)</f>
        <v>0</v>
      </c>
    </row>
    <row r="209" spans="1:32" x14ac:dyDescent="0.2">
      <c r="A209" s="6" t="s">
        <v>107</v>
      </c>
      <c r="B209" s="28">
        <f>B164/SUM(B164,'Calculations 20to24'!B164,'Calculations 25to34'!B164,'Calculations 35to44'!B164,'Calculations 45to54'!B164,'Calculations 55to64'!B164,'Calculations 65plus'!B164)</f>
        <v>8.4134615384615381E-3</v>
      </c>
      <c r="C209" s="28">
        <f>C164/SUM(C164,'Calculations 20to24'!C164,'Calculations 25to34'!C164,'Calculations 35to44'!C164,'Calculations 45to54'!C164,'Calculations 55to64'!C164,'Calculations 65plus'!C164)</f>
        <v>8.1839393101320428E-3</v>
      </c>
      <c r="D209" s="28">
        <f>D164/SUM(D164,'Calculations 20to24'!D164,'Calculations 25to34'!D164,'Calculations 35to44'!D164,'Calculations 45to54'!D164,'Calculations 55to64'!D164,'Calculations 65plus'!D164)</f>
        <v>8.0523469895629803E-3</v>
      </c>
      <c r="E209" s="28">
        <f>E164/SUM(E164,'Calculations 20to24'!E164,'Calculations 25to34'!E164,'Calculations 35to44'!E164,'Calculations 45to54'!E164,'Calculations 55to64'!E164,'Calculations 65plus'!E164)</f>
        <v>7.9196691410541916E-3</v>
      </c>
      <c r="F209" s="28">
        <f>F164/SUM(F164,'Calculations 20to24'!F164,'Calculations 25to34'!F164,'Calculations 35to44'!F164,'Calculations 45to54'!F164,'Calculations 55to64'!F164,'Calculations 65plus'!F164)</f>
        <v>7.755203968295224E-3</v>
      </c>
      <c r="G209" s="28">
        <f>G164/SUM(G164,'Calculations 20to24'!G164,'Calculations 25to34'!G164,'Calculations 35to44'!G164,'Calculations 45to54'!G164,'Calculations 55to64'!G164,'Calculations 65plus'!G164)</f>
        <v>7.5557463229898331E-3</v>
      </c>
      <c r="H209" s="28">
        <f>H164/SUM(H164,'Calculations 20to24'!H164,'Calculations 25to34'!H164,'Calculations 35to44'!H164,'Calculations 45to54'!H164,'Calculations 55to64'!H164,'Calculations 65plus'!H164)</f>
        <v>7.3517072056282539E-3</v>
      </c>
      <c r="I209" s="28">
        <f>I164/SUM(I164,'Calculations 20to24'!I164,'Calculations 25to34'!I164,'Calculations 35to44'!I164,'Calculations 45to54'!I164,'Calculations 55to64'!I164,'Calculations 65plus'!I164)</f>
        <v>7.074764868646723E-3</v>
      </c>
      <c r="J209" s="28">
        <f>J164/SUM(J164,'Calculations 20to24'!J164,'Calculations 25to34'!J164,'Calculations 35to44'!J164,'Calculations 45to54'!J164,'Calculations 55to64'!J164,'Calculations 65plus'!J164)</f>
        <v>6.7956862997855935E-3</v>
      </c>
      <c r="K209" s="28">
        <f>K164/SUM(K164,'Calculations 20to24'!K164,'Calculations 25to34'!K164,'Calculations 35to44'!K164,'Calculations 45to54'!K164,'Calculations 55to64'!K164,'Calculations 65plus'!K164)</f>
        <v>6.6111910974011633E-3</v>
      </c>
      <c r="L209" s="28">
        <f>L164/SUM(L164,'Calculations 20to24'!L164,'Calculations 25to34'!L164,'Calculations 35to44'!L164,'Calculations 45to54'!L164,'Calculations 55to64'!L164,'Calculations 65plus'!L164)</f>
        <v>6.4834692440196105E-3</v>
      </c>
      <c r="M209" s="28">
        <f>M164/SUM(M164,'Calculations 20to24'!M164,'Calculations 25to34'!M164,'Calculations 35to44'!M164,'Calculations 45to54'!M164,'Calculations 55to64'!M164,'Calculations 65plus'!M164)</f>
        <v>6.2900224437178994E-3</v>
      </c>
      <c r="N209" s="28">
        <f>N164/SUM(N164,'Calculations 20to24'!N164,'Calculations 25to34'!N164,'Calculations 35to44'!N164,'Calculations 45to54'!N164,'Calculations 55to64'!N164,'Calculations 65plus'!N164)</f>
        <v>6.0979313011575711E-3</v>
      </c>
      <c r="O209" s="28">
        <f>O164/SUM(O164,'Calculations 20to24'!O164,'Calculations 25to34'!O164,'Calculations 35to44'!O164,'Calculations 45to54'!O164,'Calculations 55to64'!O164,'Calculations 65plus'!O164)</f>
        <v>5.9072357633009357E-3</v>
      </c>
      <c r="P209" s="28">
        <f>P164/SUM(P164,'Calculations 20to24'!P164,'Calculations 25to34'!P164,'Calculations 35to44'!P164,'Calculations 45to54'!P164,'Calculations 55to64'!P164,'Calculations 65plus'!P164)</f>
        <v>5.7179751715256914E-3</v>
      </c>
      <c r="Q209" s="28">
        <f>Q164/SUM(Q164,'Calculations 20to24'!Q164,'Calculations 25to34'!Q164,'Calculations 35to44'!Q164,'Calculations 45to54'!Q164,'Calculations 55to64'!Q164,'Calculations 65plus'!Q164)</f>
        <v>5.5301881315000306E-3</v>
      </c>
      <c r="R209" s="28">
        <f>R164/SUM(R164,'Calculations 20to24'!R164,'Calculations 25to34'!R164,'Calculations 35to44'!R164,'Calculations 45to54'!R164,'Calculations 55to64'!R164,'Calculations 65plus'!R164)</f>
        <v>5.3439123930307461E-3</v>
      </c>
      <c r="S209" s="28">
        <f>S164/SUM(S164,'Calculations 20to24'!S164,'Calculations 25to34'!S164,'Calculations 35to44'!S164,'Calculations 45to54'!S164,'Calculations 55to64'!S164,'Calculations 65plus'!S164)</f>
        <v>5.1591847397096146E-3</v>
      </c>
      <c r="T209" s="28">
        <f>T164/SUM(T164,'Calculations 20to24'!T164,'Calculations 25to34'!T164,'Calculations 35to44'!T164,'Calculations 45to54'!T164,'Calculations 55to64'!T164,'Calculations 65plus'!T164)</f>
        <v>4.9760408881598921E-3</v>
      </c>
      <c r="U209" s="28">
        <f>U164/SUM(U164,'Calculations 20to24'!U164,'Calculations 25to34'!U164,'Calculations 35to44'!U164,'Calculations 45to54'!U164,'Calculations 55to64'!U164,'Calculations 65plus'!U164)</f>
        <v>4.7945153966600634E-3</v>
      </c>
      <c r="V209" s="28">
        <f>V164/SUM(V164,'Calculations 20to24'!V164,'Calculations 25to34'!V164,'Calculations 35to44'!V164,'Calculations 45to54'!V164,'Calculations 55to64'!V164,'Calculations 65plus'!V164)</f>
        <v>4.6146415829020106E-3</v>
      </c>
      <c r="W209" s="28">
        <f>W164/SUM(W164,'Calculations 20to24'!W164,'Calculations 25to34'!W164,'Calculations 35to44'!W164,'Calculations 45to54'!W164,'Calculations 55to64'!W164,'Calculations 65plus'!W164)</f>
        <v>4.436451450621084E-3</v>
      </c>
      <c r="X209" s="28">
        <f>X164/SUM(X164,'Calculations 20to24'!X164,'Calculations 25to34'!X164,'Calculations 35to44'!X164,'Calculations 45to54'!X164,'Calculations 55to64'!X164,'Calculations 65plus'!X164)</f>
        <v>4.2599756248179041E-3</v>
      </c>
      <c r="Y209" s="28">
        <f>Y164/SUM(Y164,'Calculations 20to24'!Y164,'Calculations 25to34'!Y164,'Calculations 35to44'!Y164,'Calculations 45to54'!Y164,'Calculations 55to64'!Y164,'Calculations 65plus'!Y164)</f>
        <v>4.0852432952764818E-3</v>
      </c>
      <c r="Z209" s="28">
        <f>Z164/SUM(Z164,'Calculations 20to24'!Z164,'Calculations 25to34'!Z164,'Calculations 35to44'!Z164,'Calculations 45to54'!Z164,'Calculations 55to64'!Z164,'Calculations 65plus'!Z164)</f>
        <v>3.9122821680698111E-3</v>
      </c>
      <c r="AA209" s="28">
        <f>AA164/SUM(AA164,'Calculations 20to24'!AA164,'Calculations 25to34'!AA164,'Calculations 35to44'!AA164,'Calculations 45to54'!AA164,'Calculations 55to64'!AA164,'Calculations 65plus'!AA164)</f>
        <v>3.7411184247326049E-3</v>
      </c>
      <c r="AB209" s="28">
        <f>AB164/SUM(AB164,'Calculations 20to24'!AB164,'Calculations 25to34'!AB164,'Calculations 35to44'!AB164,'Calculations 45to54'!AB164,'Calculations 55to64'!AB164,'Calculations 65plus'!AB164)</f>
        <v>3.5717766887707961E-3</v>
      </c>
      <c r="AC209" s="28">
        <f>AC164/SUM(AC164,'Calculations 20to24'!AC164,'Calculations 25to34'!AC164,'Calculations 35to44'!AC164,'Calculations 45to54'!AC164,'Calculations 55to64'!AC164,'Calculations 65plus'!AC164)</f>
        <v>3.4042799991704691E-3</v>
      </c>
      <c r="AD209" s="28">
        <f>AD164/SUM(AD164,'Calculations 20to24'!AD164,'Calculations 25to34'!AD164,'Calculations 35to44'!AD164,'Calculations 45to54'!AD164,'Calculations 55to64'!AD164,'Calculations 65plus'!AD164)</f>
        <v>3.2386497905631021E-3</v>
      </c>
      <c r="AE209" s="28">
        <f>AE164/SUM(AE164,'Calculations 20to24'!AE164,'Calculations 25to34'!AE164,'Calculations 35to44'!AE164,'Calculations 45to54'!AE164,'Calculations 55to64'!AE164,'Calculations 65plus'!AE164)</f>
        <v>3.0749058796990044E-3</v>
      </c>
      <c r="AF209" s="28">
        <f>AF164/SUM(AF164,'Calculations 20to24'!AF164,'Calculations 25to34'!AF164,'Calculations 35to44'!AF164,'Calculations 45to54'!AF164,'Calculations 55to64'!AF164,'Calculations 65plus'!AF164)</f>
        <v>2.913066457879978E-3</v>
      </c>
    </row>
    <row r="210" spans="1:32" x14ac:dyDescent="0.2">
      <c r="A210" s="6" t="s">
        <v>43</v>
      </c>
      <c r="B210" s="28">
        <f>B165/SUM(B165,'Calculations 20to24'!B165,'Calculations 25to34'!B165,'Calculations 35to44'!B165,'Calculations 45to54'!B165,'Calculations 55to64'!B165,'Calculations 65plus'!B165)</f>
        <v>1.8448132010753682E-2</v>
      </c>
      <c r="C210" s="28">
        <f>C165/SUM(C165,'Calculations 20to24'!C165,'Calculations 25to34'!C165,'Calculations 35to44'!C165,'Calculations 45to54'!C165,'Calculations 55to64'!C165,'Calculations 65plus'!C165)</f>
        <v>1.7799597825656575E-2</v>
      </c>
      <c r="D210" s="28">
        <f>D165/SUM(D165,'Calculations 20to24'!D165,'Calculations 25to34'!D165,'Calculations 35to44'!D165,'Calculations 45to54'!D165,'Calculations 55to64'!D165,'Calculations 65plus'!D165)</f>
        <v>1.7415290254710183E-2</v>
      </c>
      <c r="E210" s="28">
        <f>E165/SUM(E165,'Calculations 20to24'!E165,'Calculations 25to34'!E165,'Calculations 35to44'!E165,'Calculations 45to54'!E165,'Calculations 55to64'!E165,'Calculations 65plus'!E165)</f>
        <v>1.7029396568208805E-2</v>
      </c>
      <c r="F210" s="28">
        <f>F165/SUM(F165,'Calculations 20to24'!F165,'Calculations 25to34'!F165,'Calculations 35to44'!F165,'Calculations 45to54'!F165,'Calculations 55to64'!F165,'Calculations 65plus'!F165)</f>
        <v>1.657442364472626E-2</v>
      </c>
      <c r="G210" s="28">
        <f>G165/SUM(G165,'Calculations 20to24'!G165,'Calculations 25to34'!G165,'Calculations 35to44'!G165,'Calculations 45to54'!G165,'Calculations 55to64'!G165,'Calculations 65plus'!G165)</f>
        <v>1.6059861799601699E-2</v>
      </c>
      <c r="H210" s="28">
        <f>H165/SUM(H165,'Calculations 20to24'!H165,'Calculations 25to34'!H165,'Calculations 35to44'!H165,'Calculations 45to54'!H165,'Calculations 55to64'!H165,'Calculations 65plus'!H165)</f>
        <v>1.5533667735739927E-2</v>
      </c>
      <c r="I210" s="28">
        <f>I165/SUM(I165,'Calculations 20to24'!I165,'Calculations 25to34'!I165,'Calculations 35to44'!I165,'Calculations 45to54'!I165,'Calculations 55to64'!I165,'Calculations 65plus'!I165)</f>
        <v>1.4832718883350228E-2</v>
      </c>
      <c r="J210" s="28">
        <f>J165/SUM(J165,'Calculations 20to24'!J165,'Calculations 25to34'!J165,'Calculations 35to44'!J165,'Calculations 45to54'!J165,'Calculations 55to64'!J165,'Calculations 65plus'!J165)</f>
        <v>1.4138021069552035E-2</v>
      </c>
      <c r="K210" s="28">
        <f>K165/SUM(K165,'Calculations 20to24'!K165,'Calculations 25to34'!K165,'Calculations 35to44'!K165,'Calculations 45to54'!K165,'Calculations 55to64'!K165,'Calculations 65plus'!K165)</f>
        <v>1.3682453321487853E-2</v>
      </c>
      <c r="L210" s="28">
        <f>L165/SUM(L165,'Calculations 20to24'!L165,'Calculations 25to34'!L165,'Calculations 35to44'!L165,'Calculations 45to54'!L165,'Calculations 55to64'!L165,'Calculations 65plus'!L165)</f>
        <v>1.3341524726621385E-2</v>
      </c>
      <c r="M210" s="28">
        <f>M165/SUM(M165,'Calculations 20to24'!M165,'Calculations 25to34'!M165,'Calculations 35to44'!M165,'Calculations 45to54'!M165,'Calculations 55to64'!M165,'Calculations 65plus'!M165)</f>
        <v>1.2865849256933968E-2</v>
      </c>
      <c r="N210" s="28">
        <f>N165/SUM(N165,'Calculations 20to24'!N165,'Calculations 25to34'!N165,'Calculations 35to44'!N165,'Calculations 45to54'!N165,'Calculations 55to64'!N165,'Calculations 65plus'!N165)</f>
        <v>1.2399004472066402E-2</v>
      </c>
      <c r="O210" s="28">
        <f>O165/SUM(O165,'Calculations 20to24'!O165,'Calculations 25to34'!O165,'Calculations 35to44'!O165,'Calculations 45to54'!O165,'Calculations 55to64'!O165,'Calculations 65plus'!O165)</f>
        <v>1.194087973441136E-2</v>
      </c>
      <c r="P210" s="28">
        <f>P165/SUM(P165,'Calculations 20to24'!P165,'Calculations 25to34'!P165,'Calculations 35to44'!P165,'Calculations 45to54'!P165,'Calculations 55to64'!P165,'Calculations 65plus'!P165)</f>
        <v>1.1491365470770985E-2</v>
      </c>
      <c r="Q210" s="28">
        <f>Q165/SUM(Q165,'Calculations 20to24'!Q165,'Calculations 25to34'!Q165,'Calculations 35to44'!Q165,'Calculations 45to54'!Q165,'Calculations 55to64'!Q165,'Calculations 65plus'!Q165)</f>
        <v>1.1050353012794835E-2</v>
      </c>
      <c r="R210" s="28">
        <f>R165/SUM(R165,'Calculations 20to24'!R165,'Calculations 25to34'!R165,'Calculations 35to44'!R165,'Calculations 45to54'!R165,'Calculations 55to64'!R165,'Calculations 65plus'!R165)</f>
        <v>1.0617734455599243E-2</v>
      </c>
      <c r="S210" s="28">
        <f>S165/SUM(S165,'Calculations 20to24'!S165,'Calculations 25to34'!S165,'Calculations 35to44'!S165,'Calculations 45to54'!S165,'Calculations 55to64'!S165,'Calculations 65plus'!S165)</f>
        <v>1.019340253350859E-2</v>
      </c>
      <c r="T210" s="28">
        <f>T165/SUM(T165,'Calculations 20to24'!T165,'Calculations 25to34'!T165,'Calculations 35to44'!T165,'Calculations 45to54'!T165,'Calculations 55to64'!T165,'Calculations 65plus'!T165)</f>
        <v>9.7772505118788877E-3</v>
      </c>
      <c r="U210" s="28">
        <f>U165/SUM(U165,'Calculations 20to24'!U165,'Calculations 25to34'!U165,'Calculations 35to44'!U165,'Calculations 45to54'!U165,'Calculations 55to64'!U165,'Calculations 65plus'!U165)</f>
        <v>9.3691720939821678E-3</v>
      </c>
      <c r="V210" s="28">
        <f>V165/SUM(V165,'Calculations 20to24'!V165,'Calculations 25to34'!V165,'Calculations 35to44'!V165,'Calculations 45to54'!V165,'Calculations 55to64'!V165,'Calculations 65plus'!V165)</f>
        <v>8.9690613419556656E-3</v>
      </c>
      <c r="W210" s="28">
        <f>W165/SUM(W165,'Calculations 20to24'!W165,'Calculations 25to34'!W165,'Calculations 35to44'!W165,'Calculations 45to54'!W165,'Calculations 55to64'!W165,'Calculations 65plus'!W165)</f>
        <v>8.5768126108446852E-3</v>
      </c>
      <c r="X210" s="28">
        <f>X165/SUM(X165,'Calculations 20to24'!X165,'Calculations 25to34'!X165,'Calculations 35to44'!X165,'Calculations 45to54'!X165,'Calculations 55to64'!X165,'Calculations 65plus'!X165)</f>
        <v>8.1923204947948487E-3</v>
      </c>
      <c r="Y210" s="28">
        <f>Y165/SUM(Y165,'Calculations 20to24'!Y165,'Calculations 25to34'!Y165,'Calculations 35to44'!Y165,'Calculations 45to54'!Y165,'Calculations 55to64'!Y165,'Calculations 65plus'!Y165)</f>
        <v>7.8154797844792769E-3</v>
      </c>
      <c r="Z210" s="28">
        <f>Z165/SUM(Z165,'Calculations 20to24'!Z165,'Calculations 25to34'!Z165,'Calculations 35to44'!Z165,'Calculations 45to54'!Z165,'Calculations 55to64'!Z165,'Calculations 65plus'!Z165)</f>
        <v>7.4461854348759496E-3</v>
      </c>
      <c r="AA210" s="28">
        <f>AA165/SUM(AA165,'Calculations 20to24'!AA165,'Calculations 25to34'!AA165,'Calculations 35to44'!AA165,'Calculations 45to54'!AA165,'Calculations 55to64'!AA165,'Calculations 65plus'!AA165)</f>
        <v>7.0843325425433076E-3</v>
      </c>
      <c r="AB210" s="28">
        <f>AB165/SUM(AB165,'Calculations 20to24'!AB165,'Calculations 25to34'!AB165,'Calculations 35to44'!AB165,'Calculations 45to54'!AB165,'Calculations 55to64'!AB165,'Calculations 65plus'!AB165)</f>
        <v>6.7298163315736639E-3</v>
      </c>
      <c r="AC210" s="28">
        <f>AC165/SUM(AC165,'Calculations 20to24'!AC165,'Calculations 25to34'!AC165,'Calculations 35to44'!AC165,'Calculations 45to54'!AC165,'Calculations 55to64'!AC165,'Calculations 65plus'!AC165)</f>
        <v>6.3825321474387494E-3</v>
      </c>
      <c r="AD210" s="28">
        <f>AD165/SUM(AD165,'Calculations 20to24'!AD165,'Calculations 25to34'!AD165,'Calculations 35to44'!AD165,'Calculations 45to54'!AD165,'Calculations 55to64'!AD165,'Calculations 65plus'!AD165)</f>
        <v>6.0423754579760651E-3</v>
      </c>
      <c r="AE210" s="28">
        <f>AE165/SUM(AE165,'Calculations 20to24'!AE165,'Calculations 25to34'!AE165,'Calculations 35to44'!AE165,'Calculations 45to54'!AE165,'Calculations 55to64'!AE165,'Calculations 65plus'!AE165)</f>
        <v>5.7092418607973539E-3</v>
      </c>
      <c r="AF210" s="28">
        <f>AF165/SUM(AF165,'Calculations 20to24'!AF165,'Calculations 25to34'!AF165,'Calculations 35to44'!AF165,'Calculations 45to54'!AF165,'Calculations 55to64'!AF165,'Calculations 65plus'!AF165)</f>
        <v>5.3830270964386005E-3</v>
      </c>
    </row>
    <row r="211" spans="1:32" x14ac:dyDescent="0.2">
      <c r="A211" s="6" t="s">
        <v>44</v>
      </c>
      <c r="B211" s="28">
        <f>B166/SUM(B166,'Calculations 20to24'!B166,'Calculations 25to34'!B166,'Calculations 35to44'!B166,'Calculations 45to54'!B166,'Calculations 55to64'!B166,'Calculations 65plus'!B166)</f>
        <v>6.3033175355450236E-2</v>
      </c>
      <c r="C211" s="28">
        <f>C166/SUM(C166,'Calculations 20to24'!C166,'Calculations 25to34'!C166,'Calculations 35to44'!C166,'Calculations 45to54'!C166,'Calculations 55to64'!C166,'Calculations 65plus'!C166)</f>
        <v>5.9953352274861364E-2</v>
      </c>
      <c r="D211" s="28">
        <f>D166/SUM(D166,'Calculations 20to24'!D166,'Calculations 25to34'!D166,'Calculations 35to44'!D166,'Calculations 45to54'!D166,'Calculations 55to64'!D166,'Calculations 65plus'!D166)</f>
        <v>5.816263876015218E-2</v>
      </c>
      <c r="E211" s="28">
        <f>E166/SUM(E166,'Calculations 20to24'!E166,'Calculations 25to34'!E166,'Calculations 35to44'!E166,'Calculations 45to54'!E166,'Calculations 55to64'!E166,'Calculations 65plus'!E166)</f>
        <v>5.6390692389835358E-2</v>
      </c>
      <c r="F211" s="28">
        <f>F166/SUM(F166,'Calculations 20to24'!F166,'Calculations 25to34'!F166,'Calculations 35to44'!F166,'Calculations 45to54'!F166,'Calculations 55to64'!F166,'Calculations 65plus'!F166)</f>
        <v>5.4352041689439093E-2</v>
      </c>
      <c r="G211" s="28">
        <f>G166/SUM(G166,'Calculations 20to24'!G166,'Calculations 25to34'!G166,'Calculations 35to44'!G166,'Calculations 45to54'!G166,'Calculations 55to64'!G166,'Calculations 65plus'!G166)</f>
        <v>5.2143986174909097E-2</v>
      </c>
      <c r="H211" s="28">
        <f>H166/SUM(H166,'Calculations 20to24'!H166,'Calculations 25to34'!H166,'Calculations 35to44'!H166,'Calculations 45to54'!H166,'Calculations 55to64'!H166,'Calculations 65plus'!H166)</f>
        <v>4.9896724572401921E-2</v>
      </c>
      <c r="I211" s="28">
        <f>I166/SUM(I166,'Calculations 20to24'!I166,'Calculations 25to34'!I166,'Calculations 35to44'!I166,'Calculations 45to54'!I166,'Calculations 55to64'!I166,'Calculations 65plus'!I166)</f>
        <v>4.6980629596933152E-2</v>
      </c>
      <c r="J211" s="28">
        <f>J166/SUM(J166,'Calculations 20to24'!J166,'Calculations 25to34'!J166,'Calculations 35to44'!J166,'Calculations 45to54'!J166,'Calculations 55to64'!J166,'Calculations 65plus'!J166)</f>
        <v>4.4184670876231881E-2</v>
      </c>
      <c r="K211" s="28">
        <f>K166/SUM(K166,'Calculations 20to24'!K166,'Calculations 25to34'!K166,'Calculations 35to44'!K166,'Calculations 45to54'!K166,'Calculations 55to64'!K166,'Calculations 65plus'!K166)</f>
        <v>4.2429267342220148E-2</v>
      </c>
      <c r="L211" s="28">
        <f>L166/SUM(L166,'Calculations 20to24'!L166,'Calculations 25to34'!L166,'Calculations 35to44'!L166,'Calculations 45to54'!L166,'Calculations 55to64'!L166,'Calculations 65plus'!L166)</f>
        <v>4.0920804687853266E-2</v>
      </c>
      <c r="M211" s="28">
        <f>M166/SUM(M166,'Calculations 20to24'!M166,'Calculations 25to34'!M166,'Calculations 35to44'!M166,'Calculations 45to54'!M166,'Calculations 55to64'!M166,'Calculations 65plus'!M166)</f>
        <v>3.904145096230046E-2</v>
      </c>
      <c r="N211" s="28">
        <f>N166/SUM(N166,'Calculations 20to24'!N166,'Calculations 25to34'!N166,'Calculations 35to44'!N166,'Calculations 45to54'!N166,'Calculations 55to64'!N166,'Calculations 65plus'!N166)</f>
        <v>3.7226297441613529E-2</v>
      </c>
      <c r="O211" s="28">
        <f>O166/SUM(O166,'Calculations 20to24'!O166,'Calculations 25to34'!O166,'Calculations 35to44'!O166,'Calculations 45to54'!O166,'Calculations 55to64'!O166,'Calculations 65plus'!O166)</f>
        <v>3.5473426676411825E-2</v>
      </c>
      <c r="P211" s="28">
        <f>P166/SUM(P166,'Calculations 20to24'!P166,'Calculations 25to34'!P166,'Calculations 35to44'!P166,'Calculations 45to54'!P166,'Calculations 55to64'!P166,'Calculations 65plus'!P166)</f>
        <v>3.3780952426967707E-2</v>
      </c>
      <c r="Q211" s="28">
        <f>Q166/SUM(Q166,'Calculations 20to24'!Q166,'Calculations 25to34'!Q166,'Calculations 35to44'!Q166,'Calculations 45to54'!Q166,'Calculations 55to64'!Q166,'Calculations 65plus'!Q166)</f>
        <v>3.2147022139183801E-2</v>
      </c>
      <c r="R211" s="28">
        <f>R166/SUM(R166,'Calculations 20to24'!R166,'Calculations 25to34'!R166,'Calculations 35to44'!R166,'Calculations 45to54'!R166,'Calculations 55to64'!R166,'Calculations 65plus'!R166)</f>
        <v>3.0569818993168314E-2</v>
      </c>
      <c r="S211" s="28">
        <f>S166/SUM(S166,'Calculations 20to24'!S166,'Calculations 25to34'!S166,'Calculations 35to44'!S166,'Calculations 45to54'!S166,'Calculations 55to64'!S166,'Calculations 65plus'!S166)</f>
        <v>2.9047563569843244E-2</v>
      </c>
      <c r="T211" s="28">
        <f>T166/SUM(T166,'Calculations 20to24'!T166,'Calculations 25to34'!T166,'Calculations 35to44'!T166,'Calculations 45to54'!T166,'Calculations 55to64'!T166,'Calculations 65plus'!T166)</f>
        <v>2.7578515177147014E-2</v>
      </c>
      <c r="U211" s="28">
        <f>U166/SUM(U166,'Calculations 20to24'!U166,'Calculations 25to34'!U166,'Calculations 35to44'!U166,'Calculations 45to54'!U166,'Calculations 55to64'!U166,'Calculations 65plus'!U166)</f>
        <v>2.6160972873723147E-2</v>
      </c>
      <c r="V211" s="28">
        <f>V166/SUM(V166,'Calculations 20to24'!V166,'Calculations 25to34'!V166,'Calculations 35to44'!V166,'Calculations 45to54'!V166,'Calculations 55to64'!V166,'Calculations 65plus'!V166)</f>
        <v>2.4793276224566098E-2</v>
      </c>
      <c r="W211" s="28">
        <f>W166/SUM(W166,'Calculations 20to24'!W166,'Calculations 25to34'!W166,'Calculations 35to44'!W166,'Calculations 45to54'!W166,'Calculations 55to64'!W166,'Calculations 65plus'!W166)</f>
        <v>2.3473805819899773E-2</v>
      </c>
      <c r="X211" s="28">
        <f>X166/SUM(X166,'Calculations 20to24'!X166,'Calculations 25to34'!X166,'Calculations 35to44'!X166,'Calculations 45to54'!X166,'Calculations 55to64'!X166,'Calculations 65plus'!X166)</f>
        <v>2.2200983585592998E-2</v>
      </c>
      <c r="Y211" s="28">
        <f>Y166/SUM(Y166,'Calculations 20to24'!Y166,'Calculations 25to34'!Y166,'Calculations 35to44'!Y166,'Calculations 45to54'!Y166,'Calculations 55to64'!Y166,'Calculations 65plus'!Y166)</f>
        <v>2.0973272910677101E-2</v>
      </c>
      <c r="Z211" s="28">
        <f>Z166/SUM(Z166,'Calculations 20to24'!Z166,'Calculations 25to34'!Z166,'Calculations 35to44'!Z166,'Calculations 45to54'!Z166,'Calculations 55to64'!Z166,'Calculations 65plus'!Z166)</f>
        <v>1.9789178615002324E-2</v>
      </c>
      <c r="AA211" s="28">
        <f>AA166/SUM(AA166,'Calculations 20to24'!AA166,'Calculations 25to34'!AA166,'Calculations 35to44'!AA166,'Calculations 45to54'!AA166,'Calculations 55to64'!AA166,'Calculations 65plus'!AA166)</f>
        <v>1.8647246777752133E-2</v>
      </c>
      <c r="AB211" s="28">
        <f>AB166/SUM(AB166,'Calculations 20to24'!AB166,'Calculations 25to34'!AB166,'Calculations 35to44'!AB166,'Calculations 45to54'!AB166,'Calculations 55to64'!AB166,'Calculations 65plus'!AB166)</f>
        <v>1.754606444540752E-2</v>
      </c>
      <c r="AC211" s="28">
        <f>AC166/SUM(AC166,'Calculations 20to24'!AC166,'Calculations 25to34'!AC166,'Calculations 35to44'!AC166,'Calculations 45to54'!AC166,'Calculations 55to64'!AC166,'Calculations 65plus'!AC166)</f>
        <v>1.6484259235819625E-2</v>
      </c>
      <c r="AD211" s="28">
        <f>AD166/SUM(AD166,'Calculations 20to24'!AD166,'Calculations 25to34'!AD166,'Calculations 35to44'!AD166,'Calculations 45to54'!AD166,'Calculations 55to64'!AD166,'Calculations 65plus'!AD166)</f>
        <v>1.5460498853282786E-2</v>
      </c>
      <c r="AE211" s="28">
        <f>AE166/SUM(AE166,'Calculations 20to24'!AE166,'Calculations 25to34'!AE166,'Calculations 35to44'!AE166,'Calculations 45to54'!AE166,'Calculations 55to64'!AE166,'Calculations 65plus'!AE166)</f>
        <v>1.4473490527892834E-2</v>
      </c>
      <c r="AF211" s="28">
        <f>AF166/SUM(AF166,'Calculations 20to24'!AF166,'Calculations 25to34'!AF166,'Calculations 35to44'!AF166,'Calculations 45to54'!AF166,'Calculations 55to64'!AF166,'Calculations 65plus'!AF166)</f>
        <v>1.3521980391030955E-2</v>
      </c>
    </row>
    <row r="212" spans="1:32" x14ac:dyDescent="0.2">
      <c r="A212" s="6" t="s">
        <v>45</v>
      </c>
      <c r="B212" s="28">
        <f>B167/SUM(B167,'Calculations 20to24'!B167,'Calculations 25to34'!B167,'Calculations 35to44'!B167,'Calculations 45to54'!B167,'Calculations 55to64'!B167,'Calculations 65plus'!B167)</f>
        <v>1.8268023985497147E-2</v>
      </c>
      <c r="C212" s="28">
        <f>C167/SUM(C167,'Calculations 20to24'!C167,'Calculations 25to34'!C167,'Calculations 35to44'!C167,'Calculations 45to54'!C167,'Calculations 55to64'!C167,'Calculations 65plus'!C167)</f>
        <v>1.7639447584402015E-2</v>
      </c>
      <c r="D212" s="28">
        <f>D167/SUM(D167,'Calculations 20to24'!D167,'Calculations 25to34'!D167,'Calculations 35to44'!D167,'Calculations 45to54'!D167,'Calculations 55to64'!D167,'Calculations 65plus'!D167)</f>
        <v>1.7274862306516321E-2</v>
      </c>
      <c r="E212" s="28">
        <f>E167/SUM(E167,'Calculations 20to24'!E167,'Calculations 25to34'!E167,'Calculations 35to44'!E167,'Calculations 45to54'!E167,'Calculations 55to64'!E167,'Calculations 65plus'!E167)</f>
        <v>1.6909389842262659E-2</v>
      </c>
      <c r="F212" s="28">
        <f>F167/SUM(F167,'Calculations 20to24'!F167,'Calculations 25to34'!F167,'Calculations 35to44'!F167,'Calculations 45to54'!F167,'Calculations 55to64'!F167,'Calculations 65plus'!F167)</f>
        <v>1.6473019637864506E-2</v>
      </c>
      <c r="G212" s="28">
        <f>G167/SUM(G167,'Calculations 20to24'!G167,'Calculations 25to34'!G167,'Calculations 35to44'!G167,'Calculations 45to54'!G167,'Calculations 55to64'!G167,'Calculations 65plus'!G167)</f>
        <v>1.5973947024316804E-2</v>
      </c>
      <c r="H212" s="28">
        <f>H167/SUM(H167,'Calculations 20to24'!H167,'Calculations 25to34'!H167,'Calculations 35to44'!H167,'Calculations 45to54'!H167,'Calculations 55to64'!H167,'Calculations 65plus'!H167)</f>
        <v>1.5462542386365578E-2</v>
      </c>
      <c r="I212" s="28">
        <f>I167/SUM(I167,'Calculations 20to24'!I167,'Calculations 25to34'!I167,'Calculations 35to44'!I167,'Calculations 45to54'!I167,'Calculations 55to64'!I167,'Calculations 65plus'!I167)</f>
        <v>1.4777430345975964E-2</v>
      </c>
      <c r="J212" s="28">
        <f>J167/SUM(J167,'Calculations 20to24'!J167,'Calculations 25to34'!J167,'Calculations 35to44'!J167,'Calculations 45to54'!J167,'Calculations 55to64'!J167,'Calculations 65plus'!J167)</f>
        <v>1.4099579939785991E-2</v>
      </c>
      <c r="K212" s="28">
        <f>K167/SUM(K167,'Calculations 20to24'!K167,'Calculations 25to34'!K167,'Calculations 35to44'!K167,'Calculations 45to54'!K167,'Calculations 55to64'!K167,'Calculations 65plus'!K167)</f>
        <v>1.3660716933958233E-2</v>
      </c>
      <c r="L212" s="28">
        <f>L167/SUM(L167,'Calculations 20to24'!L167,'Calculations 25to34'!L167,'Calculations 35to44'!L167,'Calculations 45to54'!L167,'Calculations 55to64'!L167,'Calculations 65plus'!L167)</f>
        <v>1.3326913323065803E-2</v>
      </c>
      <c r="M212" s="28">
        <f>M167/SUM(M167,'Calculations 20to24'!M167,'Calculations 25to34'!M167,'Calculations 35to44'!M167,'Calculations 45to54'!M167,'Calculations 55to64'!M167,'Calculations 65plus'!M167)</f>
        <v>1.2862106886811473E-2</v>
      </c>
      <c r="N212" s="28">
        <f>N167/SUM(N167,'Calculations 20to24'!N167,'Calculations 25to34'!N167,'Calculations 35to44'!N167,'Calculations 45to54'!N167,'Calculations 55to64'!N167,'Calculations 65plus'!N167)</f>
        <v>1.2405229702660739E-2</v>
      </c>
      <c r="O212" s="28">
        <f>O167/SUM(O167,'Calculations 20to24'!O167,'Calculations 25to34'!O167,'Calculations 35to44'!O167,'Calculations 45to54'!O167,'Calculations 55to64'!O167,'Calculations 65plus'!O167)</f>
        <v>1.1956204715291642E-2</v>
      </c>
      <c r="P212" s="28">
        <f>P167/SUM(P167,'Calculations 20to24'!P167,'Calculations 25to34'!P167,'Calculations 35to44'!P167,'Calculations 45to54'!P167,'Calculations 55to64'!P167,'Calculations 65plus'!P167)</f>
        <v>1.1514955731821021E-2</v>
      </c>
      <c r="Q212" s="28">
        <f>Q167/SUM(Q167,'Calculations 20to24'!Q167,'Calculations 25to34'!Q167,'Calculations 35to44'!Q167,'Calculations 45to54'!Q167,'Calculations 55to64'!Q167,'Calculations 65plus'!Q167)</f>
        <v>1.1081407201031169E-2</v>
      </c>
      <c r="R212" s="28">
        <f>R167/SUM(R167,'Calculations 20to24'!R167,'Calculations 25to34'!R167,'Calculations 35to44'!R167,'Calculations 45to54'!R167,'Calculations 55to64'!R167,'Calculations 65plus'!R167)</f>
        <v>1.0655484014252809E-2</v>
      </c>
      <c r="S212" s="28">
        <f>S167/SUM(S167,'Calculations 20to24'!S167,'Calculations 25to34'!S167,'Calculations 35to44'!S167,'Calculations 45to54'!S167,'Calculations 55to64'!S167,'Calculations 65plus'!S167)</f>
        <v>1.0237111326904476E-2</v>
      </c>
      <c r="T212" s="28">
        <f>T167/SUM(T167,'Calculations 20to24'!T167,'Calculations 25to34'!T167,'Calculations 35to44'!T167,'Calculations 45to54'!T167,'Calculations 55to64'!T167,'Calculations 65plus'!T167)</f>
        <v>9.8262143996900014E-3</v>
      </c>
      <c r="U212" s="28">
        <f>U167/SUM(U167,'Calculations 20to24'!U167,'Calculations 25to34'!U167,'Calculations 35to44'!U167,'Calculations 45to54'!U167,'Calculations 55to64'!U167,'Calculations 65plus'!U167)</f>
        <v>9.4227184584530933E-3</v>
      </c>
      <c r="V212" s="28">
        <f>V167/SUM(V167,'Calculations 20to24'!V167,'Calculations 25to34'!V167,'Calculations 35to44'!V167,'Calculations 45to54'!V167,'Calculations 55to64'!V167,'Calculations 65plus'!V167)</f>
        <v>9.0265485716955925E-3</v>
      </c>
      <c r="W212" s="28">
        <f>W167/SUM(W167,'Calculations 20to24'!W167,'Calculations 25to34'!W167,'Calculations 35to44'!W167,'Calculations 45to54'!W167,'Calculations 55to64'!W167,'Calculations 65plus'!W167)</f>
        <v>8.6376295447730365E-3</v>
      </c>
      <c r="X212" s="28">
        <f>X167/SUM(X167,'Calculations 20to24'!X167,'Calculations 25to34'!X167,'Calculations 35to44'!X167,'Calculations 45to54'!X167,'Calculations 55to64'!X167,'Calculations 65plus'!X167)</f>
        <v>8.2558858297914258E-3</v>
      </c>
      <c r="Y212" s="28">
        <f>Y167/SUM(Y167,'Calculations 20to24'!Y167,'Calculations 25to34'!Y167,'Calculations 35to44'!Y167,'Calculations 45to54'!Y167,'Calculations 55to64'!Y167,'Calculations 65plus'!Y167)</f>
        <v>7.8812414502429148E-3</v>
      </c>
      <c r="Z212" s="28">
        <f>Z167/SUM(Z167,'Calculations 20to24'!Z167,'Calculations 25to34'!Z167,'Calculations 35to44'!Z167,'Calculations 45to54'!Z167,'Calculations 55to64'!Z167,'Calculations 65plus'!Z167)</f>
        <v>7.5136199394344062E-3</v>
      </c>
      <c r="AA212" s="28">
        <f>AA167/SUM(AA167,'Calculations 20to24'!AA167,'Calculations 25to34'!AA167,'Calculations 35to44'!AA167,'Calculations 45to54'!AA167,'Calculations 55to64'!AA167,'Calculations 65plus'!AA167)</f>
        <v>7.1529442917813374E-3</v>
      </c>
      <c r="AB212" s="28">
        <f>AB167/SUM(AB167,'Calculations 20to24'!AB167,'Calculations 25to34'!AB167,'Calculations 35to44'!AB167,'Calculations 45to54'!AB167,'Calculations 55to64'!AB167,'Calculations 65plus'!AB167)</f>
        <v>6.7991369260598416E-3</v>
      </c>
      <c r="AC212" s="28">
        <f>AC167/SUM(AC167,'Calculations 20to24'!AC167,'Calculations 25to34'!AC167,'Calculations 35to44'!AC167,'Calculations 45to54'!AC167,'Calculations 55to64'!AC167,'Calculations 65plus'!AC167)</f>
        <v>6.4521196597334364E-3</v>
      </c>
      <c r="AD212" s="28">
        <f>AD167/SUM(AD167,'Calculations 20to24'!AD167,'Calculations 25to34'!AD167,'Calculations 35to44'!AD167,'Calculations 45to54'!AD167,'Calculations 55to64'!AD167,'Calculations 65plus'!AD167)</f>
        <v>6.1118136934957936E-3</v>
      </c>
      <c r="AE212" s="28">
        <f>AE167/SUM(AE167,'Calculations 20to24'!AE167,'Calculations 25to34'!AE167,'Calculations 35to44'!AE167,'Calculations 45to54'!AE167,'Calculations 55to64'!AE167,'Calculations 65plus'!AE167)</f>
        <v>5.7781396051956434E-3</v>
      </c>
      <c r="AF212" s="28">
        <f>AF167/SUM(AF167,'Calculations 20to24'!AF167,'Calculations 25to34'!AF167,'Calculations 35to44'!AF167,'Calculations 45to54'!AF167,'Calculations 55to64'!AF167,'Calculations 65plus'!AF167)</f>
        <v>5.4510173523406149E-3</v>
      </c>
    </row>
    <row r="213" spans="1:32" x14ac:dyDescent="0.2">
      <c r="A213" s="6" t="s">
        <v>46</v>
      </c>
      <c r="B213" s="28">
        <f>B168/SUM(B168,'Calculations 20to24'!B168,'Calculations 25to34'!B168,'Calculations 35to44'!B168,'Calculations 45to54'!B168,'Calculations 55to64'!B168,'Calculations 65plus'!B168)</f>
        <v>0.18763374253857415</v>
      </c>
      <c r="C213" s="28">
        <f>C168/SUM(C168,'Calculations 20to24'!C168,'Calculations 25to34'!C168,'Calculations 35to44'!C168,'Calculations 45to54'!C168,'Calculations 55to64'!C168,'Calculations 65plus'!C168)</f>
        <v>0.1775421725654899</v>
      </c>
      <c r="D213" s="28">
        <f>D168/SUM(D168,'Calculations 20to24'!D168,'Calculations 25to34'!D168,'Calculations 35to44'!D168,'Calculations 45to54'!D168,'Calculations 55to64'!D168,'Calculations 65plus'!D168)</f>
        <v>0.17162046400260847</v>
      </c>
      <c r="E213" s="28">
        <f>E168/SUM(E168,'Calculations 20to24'!E168,'Calculations 25to34'!E168,'Calculations 35to44'!E168,'Calculations 45to54'!E168,'Calculations 55to64'!E168,'Calculations 65plus'!E168)</f>
        <v>0.16569488384378386</v>
      </c>
      <c r="F213" s="28">
        <f>F168/SUM(F168,'Calculations 20to24'!F168,'Calculations 25to34'!F168,'Calculations 35to44'!F168,'Calculations 45to54'!F168,'Calculations 55to64'!F168,'Calculations 65plus'!F168)</f>
        <v>0.15890769681802308</v>
      </c>
      <c r="G213" s="28">
        <f>G168/SUM(G168,'Calculations 20to24'!G168,'Calculations 25to34'!G168,'Calculations 35to44'!G168,'Calculations 45to54'!G168,'Calculations 55to64'!G168,'Calculations 65plus'!G168)</f>
        <v>0.1517659550476024</v>
      </c>
      <c r="H213" s="28">
        <f>H168/SUM(H168,'Calculations 20to24'!H168,'Calculations 25to34'!H168,'Calculations 35to44'!H168,'Calculations 45to54'!H168,'Calculations 55to64'!H168,'Calculations 65plus'!H168)</f>
        <v>0.14436891072349506</v>
      </c>
      <c r="I213" s="28">
        <f>I168/SUM(I168,'Calculations 20to24'!I168,'Calculations 25to34'!I168,'Calculations 35to44'!I168,'Calculations 45to54'!I168,'Calculations 55to64'!I168,'Calculations 65plus'!I168)</f>
        <v>0.13462560954061525</v>
      </c>
      <c r="J213" s="28">
        <f>J168/SUM(J168,'Calculations 20to24'!J168,'Calculations 25to34'!J168,'Calculations 35to44'!J168,'Calculations 45to54'!J168,'Calculations 55to64'!J168,'Calculations 65plus'!J168)</f>
        <v>0.12532028266240436</v>
      </c>
      <c r="K213" s="28">
        <f>K168/SUM(K168,'Calculations 20to24'!K168,'Calculations 25to34'!K168,'Calculations 35to44'!K168,'Calculations 45to54'!K168,'Calculations 55to64'!K168,'Calculations 65plus'!K168)</f>
        <v>0.11958761890301929</v>
      </c>
      <c r="L213" s="28">
        <f>L168/SUM(L168,'Calculations 20to24'!L168,'Calculations 25to34'!L168,'Calculations 35to44'!L168,'Calculations 45to54'!L168,'Calculations 55to64'!L168,'Calculations 65plus'!L168)</f>
        <v>0.11449897444564668</v>
      </c>
      <c r="M213" s="28">
        <f>M168/SUM(M168,'Calculations 20to24'!M168,'Calculations 25to34'!M168,'Calculations 35to44'!M168,'Calculations 45to54'!M168,'Calculations 55to64'!M168,'Calculations 65plus'!M168)</f>
        <v>0.10830440883810413</v>
      </c>
      <c r="N213" s="28">
        <f>N168/SUM(N168,'Calculations 20to24'!N168,'Calculations 25to34'!N168,'Calculations 35to44'!N168,'Calculations 45to54'!N168,'Calculations 55to64'!N168,'Calculations 65plus'!N168)</f>
        <v>0.10235363813734906</v>
      </c>
      <c r="O213" s="28">
        <f>O168/SUM(O168,'Calculations 20to24'!O168,'Calculations 25to34'!O168,'Calculations 35to44'!O168,'Calculations 45to54'!O168,'Calculations 55to64'!O168,'Calculations 65plus'!O168)</f>
        <v>9.6643782432498493E-2</v>
      </c>
      <c r="P213" s="28">
        <f>P168/SUM(P168,'Calculations 20to24'!P168,'Calculations 25to34'!P168,'Calculations 35to44'!P168,'Calculations 45to54'!P168,'Calculations 55to64'!P168,'Calculations 65plus'!P168)</f>
        <v>9.1171066433318224E-2</v>
      </c>
      <c r="Q213" s="28">
        <f>Q168/SUM(Q168,'Calculations 20to24'!Q168,'Calculations 25to34'!Q168,'Calculations 35to44'!Q168,'Calculations 45to54'!Q168,'Calculations 55to64'!Q168,'Calculations 65plus'!Q168)</f>
        <v>8.5930949593829214E-2</v>
      </c>
      <c r="R213" s="28">
        <f>R168/SUM(R168,'Calculations 20to24'!R168,'Calculations 25to34'!R168,'Calculations 35to44'!R168,'Calculations 45to54'!R168,'Calculations 55to64'!R168,'Calculations 65plus'!R168)</f>
        <v>8.0918247633854259E-2</v>
      </c>
      <c r="S213" s="28">
        <f>S168/SUM(S168,'Calculations 20to24'!S168,'Calculations 25to34'!S168,'Calculations 35to44'!S168,'Calculations 45to54'!S168,'Calculations 55to64'!S168,'Calculations 65plus'!S168)</f>
        <v>7.6127244893851739E-2</v>
      </c>
      <c r="T213" s="28">
        <f>T168/SUM(T168,'Calculations 20to24'!T168,'Calculations 25to34'!T168,'Calculations 35to44'!T168,'Calculations 45to54'!T168,'Calculations 55to64'!T168,'Calculations 65plus'!T168)</f>
        <v>7.1551797241407575E-2</v>
      </c>
      <c r="U213" s="28">
        <f>U168/SUM(U168,'Calculations 20to24'!U168,'Calculations 25to34'!U168,'Calculations 35to44'!U168,'Calculations 45to54'!U168,'Calculations 55to64'!U168,'Calculations 65plus'!U168)</f>
        <v>6.7185425482964634E-2</v>
      </c>
      <c r="V213" s="28">
        <f>V168/SUM(V168,'Calculations 20to24'!V168,'Calculations 25to34'!V168,'Calculations 35to44'!V168,'Calculations 45to54'!V168,'Calculations 55to64'!V168,'Calculations 65plus'!V168)</f>
        <v>6.3021399424849009E-2</v>
      </c>
      <c r="W213" s="28">
        <f>W168/SUM(W168,'Calculations 20to24'!W168,'Calculations 25to34'!W168,'Calculations 35to44'!W168,'Calculations 45to54'!W168,'Calculations 55to64'!W168,'Calculations 65plus'!W168)</f>
        <v>5.9052812877215123E-2</v>
      </c>
      <c r="X213" s="28">
        <f>X168/SUM(X168,'Calculations 20to24'!X168,'Calculations 25to34'!X168,'Calculations 35to44'!X168,'Calculations 45to54'!X168,'Calculations 55to64'!X168,'Calculations 65plus'!X168)</f>
        <v>5.5272650007641783E-2</v>
      </c>
      <c r="Y213" s="28">
        <f>Y168/SUM(Y168,'Calculations 20to24'!Y168,'Calculations 25to34'!Y168,'Calculations 35to44'!Y168,'Calculations 45to54'!Y168,'Calculations 55to64'!Y168,'Calculations 65plus'!Y168)</f>
        <v>5.167384353248463E-2</v>
      </c>
      <c r="Z213" s="28">
        <f>Z168/SUM(Z168,'Calculations 20to24'!Z168,'Calculations 25to34'!Z168,'Calculations 35to44'!Z168,'Calculations 45to54'!Z168,'Calculations 55to64'!Z168,'Calculations 65plus'!Z168)</f>
        <v>4.8249325288346433E-2</v>
      </c>
      <c r="AA213" s="28">
        <f>AA168/SUM(AA168,'Calculations 20to24'!AA168,'Calculations 25to34'!AA168,'Calculations 35to44'!AA168,'Calculations 45to54'!AA168,'Calculations 55to64'!AA168,'Calculations 65plus'!AA168)</f>
        <v>4.4992069757640127E-2</v>
      </c>
      <c r="AB213" s="28">
        <f>AB168/SUM(AB168,'Calculations 20to24'!AB168,'Calculations 25to34'!AB168,'Calculations 35to44'!AB168,'Calculations 45to54'!AB168,'Calculations 55to64'!AB168,'Calculations 65plus'!AB168)</f>
        <v>4.1895131135297317E-2</v>
      </c>
      <c r="AC213" s="28">
        <f>AC168/SUM(AC168,'Calculations 20to24'!AC168,'Calculations 25to34'!AC168,'Calculations 35to44'!AC168,'Calculations 45to54'!AC168,'Calculations 55to64'!AC168,'Calculations 65plus'!AC168)</f>
        <v>3.8951674521979229E-2</v>
      </c>
      <c r="AD213" s="28">
        <f>AD168/SUM(AD168,'Calculations 20to24'!AD168,'Calculations 25to34'!AD168,'Calculations 35to44'!AD168,'Calculations 45to54'!AD168,'Calculations 55to64'!AD168,'Calculations 65plus'!AD168)</f>
        <v>3.6155001815939725E-2</v>
      </c>
      <c r="AE213" s="28">
        <f>AE168/SUM(AE168,'Calculations 20to24'!AE168,'Calculations 25to34'!AE168,'Calculations 35to44'!AE168,'Calculations 45to54'!AE168,'Calculations 55to64'!AE168,'Calculations 65plus'!AE168)</f>
        <v>3.3498572853832558E-2</v>
      </c>
      <c r="AF213" s="28">
        <f>AF168/SUM(AF168,'Calculations 20to24'!AF168,'Calculations 25to34'!AF168,'Calculations 35to44'!AF168,'Calculations 45to54'!AF168,'Calculations 55to64'!AF168,'Calculations 65plus'!AF168)</f>
        <v>3.0976022322714476E-2</v>
      </c>
    </row>
    <row r="214" spans="1:32" x14ac:dyDescent="0.2">
      <c r="A214" s="6" t="s">
        <v>47</v>
      </c>
      <c r="B214" s="28">
        <f>B169/SUM(B169,'Calculations 20to24'!B169,'Calculations 25to34'!B169,'Calculations 35to44'!B169,'Calculations 45to54'!B169,'Calculations 55to64'!B169,'Calculations 65plus'!B169)</f>
        <v>2.0966271649954422E-2</v>
      </c>
      <c r="C214" s="28">
        <f>C169/SUM(C169,'Calculations 20to24'!C169,'Calculations 25to34'!C169,'Calculations 35to44'!C169,'Calculations 45to54'!C169,'Calculations 55to64'!C169,'Calculations 65plus'!C169)</f>
        <v>2.0188917846962015E-2</v>
      </c>
      <c r="D214" s="28">
        <f>D169/SUM(D169,'Calculations 20to24'!D169,'Calculations 25to34'!D169,'Calculations 35to44'!D169,'Calculations 45to54'!D169,'Calculations 55to64'!D169,'Calculations 65plus'!D169)</f>
        <v>1.9718559683541106E-2</v>
      </c>
      <c r="E214" s="28">
        <f>E169/SUM(E169,'Calculations 20to24'!E169,'Calculations 25to34'!E169,'Calculations 35to44'!E169,'Calculations 45to54'!E169,'Calculations 55to64'!E169,'Calculations 65plus'!E169)</f>
        <v>1.9251986166751691E-2</v>
      </c>
      <c r="F214" s="28">
        <f>F169/SUM(F169,'Calculations 20to24'!F169,'Calculations 25to34'!F169,'Calculations 35to44'!F169,'Calculations 45to54'!F169,'Calculations 55to64'!F169,'Calculations 65plus'!F169)</f>
        <v>1.8715469799358259E-2</v>
      </c>
      <c r="G214" s="28">
        <f>G169/SUM(G169,'Calculations 20to24'!G169,'Calculations 25to34'!G169,'Calculations 35to44'!G169,'Calculations 45to54'!G169,'Calculations 55to64'!G169,'Calculations 65plus'!G169)</f>
        <v>1.8120828544204808E-2</v>
      </c>
      <c r="H214" s="28">
        <f>H169/SUM(H169,'Calculations 20to24'!H169,'Calculations 25to34'!H169,'Calculations 35to44'!H169,'Calculations 45to54'!H169,'Calculations 55to64'!H169,'Calculations 65plus'!H169)</f>
        <v>1.7519170630305933E-2</v>
      </c>
      <c r="I214" s="28">
        <f>I169/SUM(I169,'Calculations 20to24'!I169,'Calculations 25to34'!I169,'Calculations 35to44'!I169,'Calculations 45to54'!I169,'Calculations 55to64'!I169,'Calculations 65plus'!I169)</f>
        <v>1.6716175000893917E-2</v>
      </c>
      <c r="J214" s="28">
        <f>J169/SUM(J169,'Calculations 20to24'!J169,'Calculations 25to34'!J169,'Calculations 35to44'!J169,'Calculations 45to54'!J169,'Calculations 55to64'!J169,'Calculations 65plus'!J169)</f>
        <v>1.5914022603628737E-2</v>
      </c>
      <c r="K214" s="28">
        <f>K169/SUM(K169,'Calculations 20to24'!K169,'Calculations 25to34'!K169,'Calculations 35to44'!K169,'Calculations 45to54'!K169,'Calculations 55to64'!K169,'Calculations 65plus'!K169)</f>
        <v>1.5383831595101292E-2</v>
      </c>
      <c r="L214" s="28">
        <f>L169/SUM(L169,'Calculations 20to24'!L169,'Calculations 25to34'!L169,'Calculations 35to44'!L169,'Calculations 45to54'!L169,'Calculations 55to64'!L169,'Calculations 65plus'!L169)</f>
        <v>1.4976638683418954E-2</v>
      </c>
      <c r="M214" s="28">
        <f>M169/SUM(M169,'Calculations 20to24'!M169,'Calculations 25to34'!M169,'Calculations 35to44'!M169,'Calculations 45to54'!M169,'Calculations 55to64'!M169,'Calculations 65plus'!M169)</f>
        <v>1.4426788850469644E-2</v>
      </c>
      <c r="N214" s="28">
        <f>N169/SUM(N169,'Calculations 20to24'!N169,'Calculations 25to34'!N169,'Calculations 35to44'!N169,'Calculations 45to54'!N169,'Calculations 55to64'!N169,'Calculations 65plus'!N169)</f>
        <v>1.3888207851525286E-2</v>
      </c>
      <c r="O214" s="28">
        <f>O169/SUM(O169,'Calculations 20to24'!O169,'Calculations 25to34'!O169,'Calculations 35to44'!O169,'Calculations 45to54'!O169,'Calculations 55to64'!O169,'Calculations 65plus'!O169)</f>
        <v>1.3360713260947038E-2</v>
      </c>
      <c r="P214" s="28">
        <f>P169/SUM(P169,'Calculations 20to24'!P169,'Calculations 25to34'!P169,'Calculations 35to44'!P169,'Calculations 45to54'!P169,'Calculations 55to64'!P169,'Calculations 65plus'!P169)</f>
        <v>1.2844125790924178E-2</v>
      </c>
      <c r="Q214" s="28">
        <f>Q169/SUM(Q169,'Calculations 20to24'!Q169,'Calculations 25to34'!Q169,'Calculations 35to44'!Q169,'Calculations 45to54'!Q169,'Calculations 55to64'!Q169,'Calculations 65plus'!Q169)</f>
        <v>1.2338269060399249E-2</v>
      </c>
      <c r="R214" s="28">
        <f>R169/SUM(R169,'Calculations 20to24'!R169,'Calculations 25to34'!R169,'Calculations 35to44'!R169,'Calculations 45to54'!R169,'Calculations 55to64'!R169,'Calculations 65plus'!R169)</f>
        <v>1.1842969385083519E-2</v>
      </c>
      <c r="S214" s="28">
        <f>S169/SUM(S169,'Calculations 20to24'!S169,'Calculations 25to34'!S169,'Calculations 35to44'!S169,'Calculations 45to54'!S169,'Calculations 55to64'!S169,'Calculations 65plus'!S169)</f>
        <v>1.1358055587462274E-2</v>
      </c>
      <c r="T214" s="28">
        <f>T169/SUM(T169,'Calculations 20to24'!T169,'Calculations 25to34'!T169,'Calculations 35to44'!T169,'Calculations 45to54'!T169,'Calculations 55to64'!T169,'Calculations 65plus'!T169)</f>
        <v>1.0883358825696613E-2</v>
      </c>
      <c r="U214" s="28">
        <f>U169/SUM(U169,'Calculations 20to24'!U169,'Calculations 25to34'!U169,'Calculations 35to44'!U169,'Calculations 45to54'!U169,'Calculations 55to64'!U169,'Calculations 65plus'!U169)</f>
        <v>1.0418712440333872E-2</v>
      </c>
      <c r="V214" s="28">
        <f>V169/SUM(V169,'Calculations 20to24'!V169,'Calculations 25to34'!V169,'Calculations 35to44'!V169,'Calculations 45to54'!V169,'Calculations 55to64'!V169,'Calculations 65plus'!V169)</f>
        <v>9.9639518177541495E-3</v>
      </c>
      <c r="W214" s="28">
        <f>W169/SUM(W169,'Calculations 20to24'!W169,'Calculations 25to34'!W169,'Calculations 35to44'!W169,'Calculations 45to54'!W169,'Calculations 55to64'!W169,'Calculations 65plus'!W169)</f>
        <v>9.5189142692984167E-3</v>
      </c>
      <c r="X214" s="28">
        <f>X169/SUM(X169,'Calculations 20to24'!X169,'Calculations 25to34'!X169,'Calculations 35to44'!X169,'Calculations 45to54'!X169,'Calculations 55to64'!X169,'Calculations 65plus'!X169)</f>
        <v>9.0834389250430882E-3</v>
      </c>
      <c r="Y214" s="28">
        <f>Y169/SUM(Y169,'Calculations 20to24'!Y169,'Calculations 25to34'!Y169,'Calculations 35to44'!Y169,'Calculations 45to54'!Y169,'Calculations 55to64'!Y169,'Calculations 65plus'!Y169)</f>
        <v>8.6573666412110353E-3</v>
      </c>
      <c r="Z214" s="28">
        <f>Z169/SUM(Z169,'Calculations 20to24'!Z169,'Calculations 25to34'!Z169,'Calculations 35to44'!Z169,'Calculations 45to54'!Z169,'Calculations 55to64'!Z169,'Calculations 65plus'!Z169)</f>
        <v>8.2405399202356965E-3</v>
      </c>
      <c r="AA214" s="28">
        <f>AA169/SUM(AA169,'Calculations 20to24'!AA169,'Calculations 25to34'!AA169,'Calculations 35to44'!AA169,'Calculations 45to54'!AA169,'Calculations 55to64'!AA169,'Calculations 65plus'!AA169)</f>
        <v>7.8328028425244545E-3</v>
      </c>
      <c r="AB214" s="28">
        <f>AB169/SUM(AB169,'Calculations 20to24'!AB169,'Calculations 25to34'!AB169,'Calculations 35to44'!AB169,'Calculations 45to54'!AB169,'Calculations 55to64'!AB169,'Calculations 65plus'!AB169)</f>
        <v>7.4340010089982188E-3</v>
      </c>
      <c r="AC214" s="28">
        <f>AC169/SUM(AC169,'Calculations 20to24'!AC169,'Calculations 25to34'!AC169,'Calculations 35to44'!AC169,'Calculations 45to54'!AC169,'Calculations 55to64'!AC169,'Calculations 65plus'!AC169)</f>
        <v>7.043981493518283E-3</v>
      </c>
      <c r="AD214" s="28">
        <f>AD169/SUM(AD169,'Calculations 20to24'!AD169,'Calculations 25to34'!AD169,'Calculations 35to44'!AD169,'Calculations 45to54'!AD169,'Calculations 55to64'!AD169,'Calculations 65plus'!AD169)</f>
        <v>6.662592804346187E-3</v>
      </c>
      <c r="AE214" s="28">
        <f>AE169/SUM(AE169,'Calculations 20to24'!AE169,'Calculations 25to34'!AE169,'Calculations 35to44'!AE169,'Calculations 45to54'!AE169,'Calculations 55to64'!AE169,'Calculations 65plus'!AE169)</f>
        <v>6.2896848538161144E-3</v>
      </c>
      <c r="AF214" s="28">
        <f>AF169/SUM(AF169,'Calculations 20to24'!AF169,'Calculations 25to34'!AF169,'Calculations 35to44'!AF169,'Calculations 45to54'!AF169,'Calculations 55to64'!AF169,'Calculations 65plus'!AF169)</f>
        <v>5.9251089354393841E-3</v>
      </c>
    </row>
    <row r="215" spans="1:32" x14ac:dyDescent="0.2">
      <c r="A215" s="6" t="s">
        <v>48</v>
      </c>
      <c r="B215" s="28">
        <f>B170/SUM(B170,'Calculations 20to24'!B170,'Calculations 25to34'!B170,'Calculations 35to44'!B170,'Calculations 45to54'!B170,'Calculations 55to64'!B170,'Calculations 65plus'!B170)</f>
        <v>6.134969325153377E-3</v>
      </c>
      <c r="C215" s="28">
        <f>C170/SUM(C170,'Calculations 20to24'!C170,'Calculations 25to34'!C170,'Calculations 35to44'!C170,'Calculations 45to54'!C170,'Calculations 55to64'!C170,'Calculations 65plus'!C170)</f>
        <v>5.9823510572491415E-3</v>
      </c>
      <c r="D215" s="28">
        <f>D170/SUM(D170,'Calculations 20to24'!D170,'Calculations 25to34'!D170,'Calculations 35to44'!D170,'Calculations 45to54'!D170,'Calculations 55to64'!D170,'Calculations 65plus'!D170)</f>
        <v>5.8907611941245077E-3</v>
      </c>
      <c r="E215" s="28">
        <f>E170/SUM(E170,'Calculations 20to24'!E170,'Calculations 25to34'!E170,'Calculations 35to44'!E170,'Calculations 45to54'!E170,'Calculations 55to64'!E170,'Calculations 65plus'!E170)</f>
        <v>5.7962436539387204E-3</v>
      </c>
      <c r="F215" s="28">
        <f>F170/SUM(F170,'Calculations 20to24'!F170,'Calculations 25to34'!F170,'Calculations 35to44'!F170,'Calculations 45to54'!F170,'Calculations 55to64'!F170,'Calculations 65plus'!F170)</f>
        <v>5.6803663345359641E-3</v>
      </c>
      <c r="G215" s="28">
        <f>G170/SUM(G170,'Calculations 20to24'!G170,'Calculations 25to34'!G170,'Calculations 35to44'!G170,'Calculations 45to54'!G170,'Calculations 55to64'!G170,'Calculations 65plus'!G170)</f>
        <v>5.5419922409662235E-3</v>
      </c>
      <c r="H215" s="28">
        <f>H170/SUM(H170,'Calculations 20to24'!H170,'Calculations 25to34'!H170,'Calculations 35to44'!H170,'Calculations 45to54'!H170,'Calculations 55to64'!H170,'Calculations 65plus'!H170)</f>
        <v>5.3998108709542225E-3</v>
      </c>
      <c r="I215" s="28">
        <f>I170/SUM(I170,'Calculations 20to24'!I170,'Calculations 25to34'!I170,'Calculations 35to44'!I170,'Calculations 45to54'!I170,'Calculations 55to64'!I170,'Calculations 65plus'!I170)</f>
        <v>5.198478263412608E-3</v>
      </c>
      <c r="J215" s="28">
        <f>J170/SUM(J170,'Calculations 20to24'!J170,'Calculations 25to34'!J170,'Calculations 35to44'!J170,'Calculations 45to54'!J170,'Calculations 55to64'!J170,'Calculations 65plus'!J170)</f>
        <v>4.9907892644747865E-3</v>
      </c>
      <c r="K215" s="28">
        <f>K170/SUM(K170,'Calculations 20to24'!K170,'Calculations 25to34'!K170,'Calculations 35to44'!K170,'Calculations 45to54'!K170,'Calculations 55to64'!K170,'Calculations 65plus'!K170)</f>
        <v>4.8497712736189072E-3</v>
      </c>
      <c r="L215" s="28">
        <f>L170/SUM(L170,'Calculations 20to24'!L170,'Calculations 25to34'!L170,'Calculations 35to44'!L170,'Calculations 45to54'!L170,'Calculations 55to64'!L170,'Calculations 65plus'!L170)</f>
        <v>4.77375861901423E-3</v>
      </c>
      <c r="M215" s="28">
        <f>M170/SUM(M170,'Calculations 20to24'!M170,'Calculations 25to34'!M170,'Calculations 35to44'!M170,'Calculations 45to54'!M170,'Calculations 55to64'!M170,'Calculations 65plus'!M170)</f>
        <v>4.6358300466796754E-3</v>
      </c>
      <c r="N215" s="28">
        <f>N170/SUM(N170,'Calculations 20to24'!N170,'Calculations 25to34'!N170,'Calculations 35to44'!N170,'Calculations 45to54'!N170,'Calculations 55to64'!N170,'Calculations 65plus'!N170)</f>
        <v>4.4986511196420942E-3</v>
      </c>
      <c r="O215" s="28">
        <f>O170/SUM(O170,'Calculations 20to24'!O170,'Calculations 25to34'!O170,'Calculations 35to44'!O170,'Calculations 45to54'!O170,'Calculations 55to64'!O170,'Calculations 65plus'!O170)</f>
        <v>4.3622534690898745E-3</v>
      </c>
      <c r="P215" s="28">
        <f>P170/SUM(P170,'Calculations 20to24'!P170,'Calculations 25to34'!P170,'Calculations 35to44'!P170,'Calculations 45to54'!P170,'Calculations 55to64'!P170,'Calculations 65plus'!P170)</f>
        <v>4.2266680068554306E-3</v>
      </c>
      <c r="Q215" s="28">
        <f>Q170/SUM(Q170,'Calculations 20to24'!Q170,'Calculations 25to34'!Q170,'Calculations 35to44'!Q170,'Calculations 45to54'!Q170,'Calculations 55to64'!Q170,'Calculations 65plus'!Q170)</f>
        <v>4.0919248738023484E-3</v>
      </c>
      <c r="R215" s="28">
        <f>R170/SUM(R170,'Calculations 20to24'!R170,'Calculations 25to34'!R170,'Calculations 35to44'!R170,'Calculations 45to54'!R170,'Calculations 55to64'!R170,'Calculations 65plus'!R170)</f>
        <v>3.9580533929341813E-3</v>
      </c>
      <c r="S215" s="28">
        <f>S170/SUM(S170,'Calculations 20to24'!S170,'Calculations 25to34'!S170,'Calculations 35to44'!S170,'Calculations 45to54'!S170,'Calculations 55to64'!S170,'Calculations 65plus'!S170)</f>
        <v>3.8250820270877145E-3</v>
      </c>
      <c r="T215" s="28">
        <f>T170/SUM(T170,'Calculations 20to24'!T170,'Calculations 25to34'!T170,'Calculations 35to44'!T170,'Calculations 45to54'!T170,'Calculations 55to64'!T170,'Calculations 65plus'!T170)</f>
        <v>3.693038341068591E-3</v>
      </c>
      <c r="U215" s="28">
        <f>U170/SUM(U170,'Calculations 20to24'!U170,'Calculations 25to34'!U170,'Calculations 35to44'!U170,'Calculations 45to54'!U170,'Calculations 55to64'!U170,'Calculations 65plus'!U170)</f>
        <v>3.5619489680810646E-3</v>
      </c>
      <c r="V215" s="28">
        <f>V170/SUM(V170,'Calculations 20to24'!V170,'Calculations 25to34'!V170,'Calculations 35to44'!V170,'Calculations 45to54'!V170,'Calculations 55to64'!V170,'Calculations 65plus'!V170)</f>
        <v>3.4318395803006581E-3</v>
      </c>
      <c r="W215" s="28">
        <f>W170/SUM(W170,'Calculations 20to24'!W170,'Calculations 25to34'!W170,'Calculations 35to44'!W170,'Calculations 45to54'!W170,'Calculations 55to64'!W170,'Calculations 65plus'!W170)</f>
        <v>3.3027348634340485E-3</v>
      </c>
      <c r="X215" s="28">
        <f>X170/SUM(X170,'Calculations 20to24'!X170,'Calculations 25to34'!X170,'Calculations 35to44'!X170,'Calculations 45to54'!X170,'Calculations 55to64'!X170,'Calculations 65plus'!X170)</f>
        <v>3.1746584951084576E-3</v>
      </c>
      <c r="Y215" s="28">
        <f>Y170/SUM(Y170,'Calculations 20to24'!Y170,'Calculations 25to34'!Y170,'Calculations 35to44'!Y170,'Calculations 45to54'!Y170,'Calculations 55to64'!Y170,'Calculations 65plus'!Y170)</f>
        <v>3.047633126929487E-3</v>
      </c>
      <c r="Z215" s="28">
        <f>Z170/SUM(Z170,'Calculations 20to24'!Z170,'Calculations 25to34'!Z170,'Calculations 35to44'!Z170,'Calculations 45to54'!Z170,'Calculations 55to64'!Z170,'Calculations 65plus'!Z170)</f>
        <v>2.9216803700460258E-3</v>
      </c>
      <c r="AA215" s="28">
        <f>AA170/SUM(AA170,'Calculations 20to24'!AA170,'Calculations 25to34'!AA170,'Calculations 35to44'!AA170,'Calculations 45to54'!AA170,'Calculations 55to64'!AA170,'Calculations 65plus'!AA170)</f>
        <v>2.7968207840587391E-3</v>
      </c>
      <c r="AB215" s="28">
        <f>AB170/SUM(AB170,'Calculations 20to24'!AB170,'Calculations 25to34'!AB170,'Calculations 35to44'!AB170,'Calculations 45to54'!AB170,'Calculations 55to64'!AB170,'Calculations 65plus'!AB170)</f>
        <v>2.6730738691088172E-3</v>
      </c>
      <c r="AC215" s="28">
        <f>AC170/SUM(AC170,'Calculations 20to24'!AC170,'Calculations 25to34'!AC170,'Calculations 35to44'!AC170,'Calculations 45to54'!AC170,'Calculations 55to64'!AC170,'Calculations 65plus'!AC170)</f>
        <v>2.55045806098373E-3</v>
      </c>
      <c r="AD215" s="28">
        <f>AD170/SUM(AD170,'Calculations 20to24'!AD170,'Calculations 25to34'!AD170,'Calculations 35to44'!AD170,'Calculations 45to54'!AD170,'Calculations 55to64'!AD170,'Calculations 65plus'!AD170)</f>
        <v>2.4289907290775126E-3</v>
      </c>
      <c r="AE215" s="28">
        <f>AE170/SUM(AE170,'Calculations 20to24'!AE170,'Calculations 25to34'!AE170,'Calculations 35to44'!AE170,'Calculations 45to54'!AE170,'Calculations 55to64'!AE170,'Calculations 65plus'!AE170)</f>
        <v>2.3086881770436225E-3</v>
      </c>
      <c r="AF215" s="28">
        <f>AF170/SUM(AF170,'Calculations 20to24'!AF170,'Calculations 25to34'!AF170,'Calculations 35to44'!AF170,'Calculations 45to54'!AF170,'Calculations 55to64'!AF170,'Calculations 65plus'!AF170)</f>
        <v>2.1895656459811376E-3</v>
      </c>
    </row>
    <row r="216" spans="1:32" x14ac:dyDescent="0.2">
      <c r="A216" s="6" t="s">
        <v>49</v>
      </c>
      <c r="B216" s="28">
        <f>B171/SUM(B171,'Calculations 20to24'!B171,'Calculations 25to34'!B171,'Calculations 35to44'!B171,'Calculations 45to54'!B171,'Calculations 55to64'!B171,'Calculations 65plus'!B171)</f>
        <v>1.3008130081300811E-2</v>
      </c>
      <c r="C216" s="28">
        <f>C171/SUM(C171,'Calculations 20to24'!C171,'Calculations 25to34'!C171,'Calculations 35to44'!C171,'Calculations 45to54'!C171,'Calculations 55to64'!C171,'Calculations 65plus'!C171)</f>
        <v>1.2573407252562684E-2</v>
      </c>
      <c r="D216" s="28">
        <f>D171/SUM(D171,'Calculations 20to24'!D171,'Calculations 25to34'!D171,'Calculations 35to44'!D171,'Calculations 45to54'!D171,'Calculations 55to64'!D171,'Calculations 65plus'!D171)</f>
        <v>1.230501729121266E-2</v>
      </c>
      <c r="E216" s="28">
        <f>E171/SUM(E171,'Calculations 20to24'!E171,'Calculations 25to34'!E171,'Calculations 35to44'!E171,'Calculations 45to54'!E171,'Calculations 55to64'!E171,'Calculations 65plus'!E171)</f>
        <v>1.2043765854521099E-2</v>
      </c>
      <c r="F216" s="28">
        <f>F171/SUM(F171,'Calculations 20to24'!F171,'Calculations 25to34'!F171,'Calculations 35to44'!F171,'Calculations 45to54'!F171,'Calculations 55to64'!F171,'Calculations 65plus'!F171)</f>
        <v>1.1751097179853551E-2</v>
      </c>
      <c r="G216" s="28">
        <f>G171/SUM(G171,'Calculations 20to24'!G171,'Calculations 25to34'!G171,'Calculations 35to44'!G171,'Calculations 45to54'!G171,'Calculations 55to64'!G171,'Calculations 65plus'!G171)</f>
        <v>1.1433957468223068E-2</v>
      </c>
      <c r="H216" s="28">
        <f>H171/SUM(H171,'Calculations 20to24'!H171,'Calculations 25to34'!H171,'Calculations 35to44'!H171,'Calculations 45to54'!H171,'Calculations 55to64'!H171,'Calculations 65plus'!H171)</f>
        <v>1.1116539859815748E-2</v>
      </c>
      <c r="I216" s="28">
        <f>I171/SUM(I171,'Calculations 20to24'!I171,'Calculations 25to34'!I171,'Calculations 35to44'!I171,'Calculations 45to54'!I171,'Calculations 55to64'!I171,'Calculations 65plus'!I171)</f>
        <v>1.067776604789018E-2</v>
      </c>
      <c r="J216" s="28">
        <f>J171/SUM(J171,'Calculations 20to24'!J171,'Calculations 25to34'!J171,'Calculations 35to44'!J171,'Calculations 45to54'!J171,'Calculations 55to64'!J171,'Calculations 65plus'!J171)</f>
        <v>1.0225254640567644E-2</v>
      </c>
      <c r="K216" s="28">
        <f>K171/SUM(K171,'Calculations 20to24'!K171,'Calculations 25to34'!K171,'Calculations 35to44'!K171,'Calculations 45to54'!K171,'Calculations 55to64'!K171,'Calculations 65plus'!K171)</f>
        <v>9.9229643017669129E-3</v>
      </c>
      <c r="L216" s="28">
        <f>L171/SUM(L171,'Calculations 20to24'!L171,'Calculations 25to34'!L171,'Calculations 35to44'!L171,'Calculations 45to54'!L171,'Calculations 55to64'!L171,'Calculations 65plus'!L171)</f>
        <v>9.6790158394617527E-3</v>
      </c>
      <c r="M216" s="28">
        <f>M171/SUM(M171,'Calculations 20to24'!M171,'Calculations 25to34'!M171,'Calculations 35to44'!M171,'Calculations 45to54'!M171,'Calculations 55to64'!M171,'Calculations 65plus'!M171)</f>
        <v>9.3622549463836819E-3</v>
      </c>
      <c r="N216" s="28">
        <f>N171/SUM(N171,'Calculations 20to24'!N171,'Calculations 25to34'!N171,'Calculations 35to44'!N171,'Calculations 45to54'!N171,'Calculations 55to64'!N171,'Calculations 65plus'!N171)</f>
        <v>9.0497462116672645E-3</v>
      </c>
      <c r="O216" s="28">
        <f>O171/SUM(O171,'Calculations 20to24'!O171,'Calculations 25to34'!O171,'Calculations 35to44'!O171,'Calculations 45to54'!O171,'Calculations 55to64'!O171,'Calculations 65plus'!O171)</f>
        <v>8.7414703504847726E-3</v>
      </c>
      <c r="P216" s="28">
        <f>P171/SUM(P171,'Calculations 20to24'!P171,'Calculations 25to34'!P171,'Calculations 35to44'!P171,'Calculations 45to54'!P171,'Calculations 55to64'!P171,'Calculations 65plus'!P171)</f>
        <v>8.4374088393714894E-3</v>
      </c>
      <c r="Q216" s="28">
        <f>Q171/SUM(Q171,'Calculations 20to24'!Q171,'Calculations 25to34'!Q171,'Calculations 35to44'!Q171,'Calculations 45to54'!Q171,'Calculations 55to64'!Q171,'Calculations 65plus'!Q171)</f>
        <v>8.1375437250939993E-3</v>
      </c>
      <c r="R216" s="28">
        <f>R171/SUM(R171,'Calculations 20to24'!R171,'Calculations 25to34'!R171,'Calculations 35to44'!R171,'Calculations 45to54'!R171,'Calculations 55to64'!R171,'Calculations 65plus'!R171)</f>
        <v>7.8418574470471986E-3</v>
      </c>
      <c r="S216" s="28">
        <f>S171/SUM(S171,'Calculations 20to24'!S171,'Calculations 25to34'!S171,'Calculations 35to44'!S171,'Calculations 45to54'!S171,'Calculations 55to64'!S171,'Calculations 65plus'!S171)</f>
        <v>7.5503326728674552E-3</v>
      </c>
      <c r="T216" s="28">
        <f>T171/SUM(T171,'Calculations 20to24'!T171,'Calculations 25to34'!T171,'Calculations 35to44'!T171,'Calculations 45to54'!T171,'Calculations 55to64'!T171,'Calculations 65plus'!T171)</f>
        <v>7.2629521469272061E-3</v>
      </c>
      <c r="U216" s="28">
        <f>U171/SUM(U171,'Calculations 20to24'!U171,'Calculations 25to34'!U171,'Calculations 35to44'!U171,'Calculations 45to54'!U171,'Calculations 55to64'!U171,'Calculations 65plus'!U171)</f>
        <v>6.9796985513506295E-3</v>
      </c>
      <c r="V216" s="28">
        <f>V171/SUM(V171,'Calculations 20to24'!V171,'Calculations 25to34'!V171,'Calculations 35to44'!V171,'Calculations 45to54'!V171,'Calculations 55to64'!V171,'Calculations 65plus'!V171)</f>
        <v>6.7005543791715718E-3</v>
      </c>
      <c r="W216" s="28">
        <f>W171/SUM(W171,'Calculations 20to24'!W171,'Calculations 25to34'!W171,'Calculations 35to44'!W171,'Calculations 45to54'!W171,'Calculations 55to64'!W171,'Calculations 65plus'!W171)</f>
        <v>6.4255018192364453E-3</v>
      </c>
      <c r="X216" s="28">
        <f>X171/SUM(X171,'Calculations 20to24'!X171,'Calculations 25to34'!X171,'Calculations 35to44'!X171,'Calculations 45to54'!X171,'Calculations 55to64'!X171,'Calculations 65plus'!X171)</f>
        <v>6.1545226524381165E-3</v>
      </c>
      <c r="Y216" s="28">
        <f>Y171/SUM(Y171,'Calculations 20to24'!Y171,'Calculations 25to34'!Y171,'Calculations 35to44'!Y171,'Calculations 45to54'!Y171,'Calculations 55to64'!Y171,'Calculations 65plus'!Y171)</f>
        <v>5.8875981588529169E-3</v>
      </c>
      <c r="Z216" s="28">
        <f>Z171/SUM(Z171,'Calculations 20to24'!Z171,'Calculations 25to34'!Z171,'Calculations 35to44'!Z171,'Calculations 45to54'!Z171,'Calculations 55to64'!Z171,'Calculations 65plus'!Z171)</f>
        <v>5.6247090353419302E-3</v>
      </c>
      <c r="AA216" s="28">
        <f>AA171/SUM(AA171,'Calculations 20to24'!AA171,'Calculations 25to34'!AA171,'Calculations 35to44'!AA171,'Calculations 45to54'!AA171,'Calculations 55to64'!AA171,'Calculations 65plus'!AA171)</f>
        <v>5.3658353231673681E-3</v>
      </c>
      <c r="AB216" s="28">
        <f>AB171/SUM(AB171,'Calculations 20to24'!AB171,'Calculations 25to34'!AB171,'Calculations 35to44'!AB171,'Calculations 45to54'!AB171,'Calculations 55to64'!AB171,'Calculations 65plus'!AB171)</f>
        <v>5.1109563451680754E-3</v>
      </c>
      <c r="AC216" s="28">
        <f>AC171/SUM(AC171,'Calculations 20to24'!AC171,'Calculations 25to34'!AC171,'Calculations 35to44'!AC171,'Calculations 45to54'!AC171,'Calculations 55to64'!AC171,'Calculations 65plus'!AC171)</f>
        <v>4.8600506520327796E-3</v>
      </c>
      <c r="AD216" s="28">
        <f>AD171/SUM(AD171,'Calculations 20to24'!AD171,'Calculations 25to34'!AD171,'Calculations 35to44'!AD171,'Calculations 45to54'!AD171,'Calculations 55to64'!AD171,'Calculations 65plus'!AD171)</f>
        <v>4.6130959772073135E-3</v>
      </c>
      <c r="AE216" s="28">
        <f>AE171/SUM(AE171,'Calculations 20to24'!AE171,'Calculations 25to34'!AE171,'Calculations 35to44'!AE171,'Calculations 45to54'!AE171,'Calculations 55to64'!AE171,'Calculations 65plus'!AE171)</f>
        <v>4.370069199969402E-3</v>
      </c>
      <c r="AF216" s="28">
        <f>AF171/SUM(AF171,'Calculations 20to24'!AF171,'Calculations 25to34'!AF171,'Calculations 35to44'!AF171,'Calculations 45to54'!AF171,'Calculations 55to64'!AF171,'Calculations 65plus'!AF171)</f>
        <v>4.1309463162072287E-3</v>
      </c>
    </row>
    <row r="217" spans="1:32" x14ac:dyDescent="0.2">
      <c r="A217" s="6" t="s">
        <v>50</v>
      </c>
      <c r="B217" s="28">
        <f>B172/SUM(B172,'Calculations 20to24'!B172,'Calculations 25to34'!B172,'Calculations 35to44'!B172,'Calculations 45to54'!B172,'Calculations 55to64'!B172,'Calculations 65plus'!B172)</f>
        <v>5.5219563502497959E-3</v>
      </c>
      <c r="C217" s="28">
        <f>C172/SUM(C172,'Calculations 20to24'!C172,'Calculations 25to34'!C172,'Calculations 35to44'!C172,'Calculations 45to54'!C172,'Calculations 55to64'!C172,'Calculations 65plus'!C172)</f>
        <v>5.3754477560231575E-3</v>
      </c>
      <c r="D217" s="28">
        <f>D172/SUM(D172,'Calculations 20to24'!D172,'Calculations 25to34'!D172,'Calculations 35to44'!D172,'Calculations 45to54'!D172,'Calculations 55to64'!D172,'Calculations 65plus'!D172)</f>
        <v>5.2892344439009033E-3</v>
      </c>
      <c r="E217" s="28">
        <f>E172/SUM(E172,'Calculations 20to24'!E172,'Calculations 25to34'!E172,'Calculations 35to44'!E172,'Calculations 45to54'!E172,'Calculations 55to64'!E172,'Calculations 65plus'!E172)</f>
        <v>5.202848792655485E-3</v>
      </c>
      <c r="F217" s="28">
        <f>F172/SUM(F172,'Calculations 20to24'!F172,'Calculations 25to34'!F172,'Calculations 35to44'!F172,'Calculations 45to54'!F172,'Calculations 55to64'!F172,'Calculations 65plus'!F172)</f>
        <v>5.0989953296991762E-3</v>
      </c>
      <c r="G217" s="28">
        <f>G172/SUM(G172,'Calculations 20to24'!G172,'Calculations 25to34'!G172,'Calculations 35to44'!G172,'Calculations 45to54'!G172,'Calculations 55to64'!G172,'Calculations 65plus'!G172)</f>
        <v>4.9781686046510799E-3</v>
      </c>
      <c r="H217" s="28">
        <f>H172/SUM(H172,'Calculations 20to24'!H172,'Calculations 25to34'!H172,'Calculations 35to44'!H172,'Calculations 45to54'!H172,'Calculations 55to64'!H172,'Calculations 65plus'!H172)</f>
        <v>4.8540774436694103E-3</v>
      </c>
      <c r="I217" s="28">
        <f>I172/SUM(I172,'Calculations 20to24'!I172,'Calculations 25to34'!I172,'Calculations 35to44'!I172,'Calculations 45to54'!I172,'Calculations 55to64'!I172,'Calculations 65plus'!I172)</f>
        <v>4.682484228279651E-3</v>
      </c>
      <c r="J217" s="28">
        <f>J172/SUM(J172,'Calculations 20to24'!J172,'Calculations 25to34'!J172,'Calculations 35to44'!J172,'Calculations 45to54'!J172,'Calculations 55to64'!J172,'Calculations 65plus'!J172)</f>
        <v>4.5072599889430815E-3</v>
      </c>
      <c r="K217" s="28">
        <f>K172/SUM(K172,'Calculations 20to24'!K172,'Calculations 25to34'!K172,'Calculations 35to44'!K172,'Calculations 45to54'!K172,'Calculations 55to64'!K172,'Calculations 65plus'!K172)</f>
        <v>4.3909549470343093E-3</v>
      </c>
      <c r="L217" s="28">
        <f>L172/SUM(L172,'Calculations 20to24'!L172,'Calculations 25to34'!L172,'Calculations 35to44'!L172,'Calculations 45to54'!L172,'Calculations 55to64'!L172,'Calculations 65plus'!L172)</f>
        <v>4.3052945553832562E-3</v>
      </c>
      <c r="M217" s="28">
        <f>M172/SUM(M172,'Calculations 20to24'!M172,'Calculations 25to34'!M172,'Calculations 35to44'!M172,'Calculations 45to54'!M172,'Calculations 55to64'!M172,'Calculations 65plus'!M172)</f>
        <v>4.1819606624032583E-3</v>
      </c>
      <c r="N217" s="28">
        <f>N172/SUM(N172,'Calculations 20to24'!N172,'Calculations 25to34'!N172,'Calculations 35to44'!N172,'Calculations 45to54'!N172,'Calculations 55to64'!N172,'Calculations 65plus'!N172)</f>
        <v>4.0591654541835874E-3</v>
      </c>
      <c r="O217" s="28">
        <f>O172/SUM(O172,'Calculations 20to24'!O172,'Calculations 25to34'!O172,'Calculations 35to44'!O172,'Calculations 45to54'!O172,'Calculations 55to64'!O172,'Calculations 65plus'!O172)</f>
        <v>3.9369460284573252E-3</v>
      </c>
      <c r="P217" s="28">
        <f>P172/SUM(P172,'Calculations 20to24'!P172,'Calculations 25to34'!P172,'Calculations 35to44'!P172,'Calculations 45to54'!P172,'Calculations 55to64'!P172,'Calculations 65plus'!P172)</f>
        <v>3.8153386895868344E-3</v>
      </c>
      <c r="Q217" s="28">
        <f>Q172/SUM(Q172,'Calculations 20to24'!Q172,'Calculations 25to34'!Q172,'Calculations 35to44'!Q172,'Calculations 45to54'!Q172,'Calculations 55to64'!Q172,'Calculations 65plus'!Q172)</f>
        <v>3.6943788844100134E-3</v>
      </c>
      <c r="R217" s="28">
        <f>R172/SUM(R172,'Calculations 20to24'!R172,'Calculations 25to34'!R172,'Calculations 35to44'!R172,'Calculations 45to54'!R172,'Calculations 55to64'!R172,'Calculations 65plus'!R172)</f>
        <v>3.5741011436745897E-3</v>
      </c>
      <c r="S217" s="28">
        <f>S172/SUM(S172,'Calculations 20to24'!S172,'Calculations 25to34'!S172,'Calculations 35to44'!S172,'Calculations 45to54'!S172,'Calculations 55to64'!S172,'Calculations 65plus'!S172)</f>
        <v>3.4545390289565004E-3</v>
      </c>
      <c r="T217" s="28">
        <f>T172/SUM(T172,'Calculations 20to24'!T172,'Calculations 25to34'!T172,'Calculations 35to44'!T172,'Calculations 45to54'!T172,'Calculations 55to64'!T172,'Calculations 65plus'!T172)</f>
        <v>3.3357250849452521E-3</v>
      </c>
      <c r="U217" s="28">
        <f>U172/SUM(U172,'Calculations 20to24'!U172,'Calculations 25to34'!U172,'Calculations 35to44'!U172,'Calculations 45to54'!U172,'Calculations 55to64'!U172,'Calculations 65plus'!U172)</f>
        <v>3.2176907969637875E-3</v>
      </c>
      <c r="V217" s="28">
        <f>V172/SUM(V172,'Calculations 20to24'!V172,'Calculations 25to34'!V172,'Calculations 35to44'!V172,'Calculations 45to54'!V172,'Calculations 55to64'!V172,'Calculations 65plus'!V172)</f>
        <v>3.1004665535788681E-3</v>
      </c>
      <c r="W217" s="28">
        <f>W172/SUM(W172,'Calculations 20to24'!W172,'Calculations 25to34'!W172,'Calculations 35to44'!W172,'Calculations 45to54'!W172,'Calculations 55to64'!W172,'Calculations 65plus'!W172)</f>
        <v>2.984081614146916E-3</v>
      </c>
      <c r="X217" s="28">
        <f>X172/SUM(X172,'Calculations 20to24'!X172,'Calculations 25to34'!X172,'Calculations 35to44'!X172,'Calculations 45to54'!X172,'Calculations 55to64'!X172,'Calculations 65plus'!X172)</f>
        <v>2.8685640811295767E-3</v>
      </c>
      <c r="Y217" s="28">
        <f>Y172/SUM(Y172,'Calculations 20to24'!Y172,'Calculations 25to34'!Y172,'Calculations 35to44'!Y172,'Calculations 45to54'!Y172,'Calculations 55to64'!Y172,'Calculations 65plus'!Y172)</f>
        <v>2.7539408770054911E-3</v>
      </c>
      <c r="Z217" s="28">
        <f>Z172/SUM(Z172,'Calculations 20to24'!Z172,'Calculations 25to34'!Z172,'Calculations 35to44'!Z172,'Calculations 45to54'!Z172,'Calculations 55to64'!Z172,'Calculations 65plus'!Z172)</f>
        <v>2.6402377255966662E-3</v>
      </c>
      <c r="AA217" s="28">
        <f>AA172/SUM(AA172,'Calculations 20to24'!AA172,'Calculations 25to34'!AA172,'Calculations 35to44'!AA172,'Calculations 45to54'!AA172,'Calculations 55to64'!AA172,'Calculations 65plus'!AA172)</f>
        <v>2.5274791376221246E-3</v>
      </c>
      <c r="AB217" s="28">
        <f>AB172/SUM(AB172,'Calculations 20to24'!AB172,'Calculations 25to34'!AB172,'Calculations 35to44'!AB172,'Calculations 45to54'!AB172,'Calculations 55to64'!AB172,'Calculations 65plus'!AB172)</f>
        <v>2.4156884002860877E-3</v>
      </c>
      <c r="AC217" s="28">
        <f>AC172/SUM(AC172,'Calculations 20to24'!AC172,'Calculations 25to34'!AC172,'Calculations 35to44'!AC172,'Calculations 45to54'!AC172,'Calculations 55to64'!AC172,'Calculations 65plus'!AC172)</f>
        <v>2.3048875707045559E-3</v>
      </c>
      <c r="AD217" s="28">
        <f>AD172/SUM(AD172,'Calculations 20to24'!AD172,'Calculations 25to34'!AD172,'Calculations 35to44'!AD172,'Calculations 45to54'!AD172,'Calculations 55to64'!AD172,'Calculations 65plus'!AD172)</f>
        <v>2.1950974729711549E-3</v>
      </c>
      <c r="AE217" s="28">
        <f>AE172/SUM(AE172,'Calculations 20to24'!AE172,'Calculations 25to34'!AE172,'Calculations 35to44'!AE172,'Calculations 45to54'!AE172,'Calculations 55to64'!AE172,'Calculations 65plus'!AE172)</f>
        <v>2.0863376986612506E-3</v>
      </c>
      <c r="AF217" s="28">
        <f>AF172/SUM(AF172,'Calculations 20to24'!AF172,'Calculations 25to34'!AF172,'Calculations 35to44'!AF172,'Calculations 45to54'!AF172,'Calculations 55to64'!AF172,'Calculations 65plus'!AF172)</f>
        <v>1.9786266105730854E-3</v>
      </c>
    </row>
    <row r="218" spans="1:32" x14ac:dyDescent="0.2">
      <c r="A218" s="6" t="s">
        <v>51</v>
      </c>
      <c r="B218" s="28">
        <f>B173/SUM(B173,'Calculations 20to24'!B173,'Calculations 25to34'!B173,'Calculations 35to44'!B173,'Calculations 45to54'!B173,'Calculations 55to64'!B173,'Calculations 65plus'!B173)</f>
        <v>5.4804530507855361E-3</v>
      </c>
      <c r="C218" s="28">
        <f>C173/SUM(C173,'Calculations 20to24'!C173,'Calculations 25to34'!C173,'Calculations 35to44'!C173,'Calculations 45to54'!C173,'Calculations 55to64'!C173,'Calculations 65plus'!C173)</f>
        <v>5.3281798517905129E-3</v>
      </c>
      <c r="D218" s="28">
        <f>D173/SUM(D173,'Calculations 20to24'!D173,'Calculations 25to34'!D173,'Calculations 35to44'!D173,'Calculations 45to54'!D173,'Calculations 55to64'!D173,'Calculations 65plus'!D173)</f>
        <v>5.2384671910123623E-3</v>
      </c>
      <c r="E218" s="28">
        <f>E173/SUM(E173,'Calculations 20to24'!E173,'Calculations 25to34'!E173,'Calculations 35to44'!E173,'Calculations 45to54'!E173,'Calculations 55to64'!E173,'Calculations 65plus'!E173)</f>
        <v>5.1470252399365033E-3</v>
      </c>
      <c r="F218" s="28">
        <f>F173/SUM(F173,'Calculations 20to24'!F173,'Calculations 25to34'!F173,'Calculations 35to44'!F173,'Calculations 45to54'!F173,'Calculations 55to64'!F173,'Calculations 65plus'!F173)</f>
        <v>5.034902920210505E-3</v>
      </c>
      <c r="G218" s="28">
        <f>G173/SUM(G173,'Calculations 20to24'!G173,'Calculations 25to34'!G173,'Calculations 35to44'!G173,'Calculations 45to54'!G173,'Calculations 55to64'!G173,'Calculations 65plus'!G173)</f>
        <v>4.9005564254977693E-3</v>
      </c>
      <c r="H218" s="28">
        <f>H173/SUM(H173,'Calculations 20to24'!H173,'Calculations 25to34'!H173,'Calculations 35to44'!H173,'Calculations 45to54'!H173,'Calculations 55to64'!H173,'Calculations 65plus'!H173)</f>
        <v>4.7622187713987924E-3</v>
      </c>
      <c r="I218" s="28">
        <f>I173/SUM(I173,'Calculations 20to24'!I173,'Calculations 25to34'!I173,'Calculations 35to44'!I173,'Calculations 45to54'!I173,'Calculations 55to64'!I173,'Calculations 65plus'!I173)</f>
        <v>4.5822768943616348E-3</v>
      </c>
      <c r="J218" s="28">
        <f>J173/SUM(J173,'Calculations 20to24'!J173,'Calculations 25to34'!J173,'Calculations 35to44'!J173,'Calculations 45to54'!J173,'Calculations 55to64'!J173,'Calculations 65plus'!J173)</f>
        <v>4.404012587967937E-3</v>
      </c>
      <c r="K218" s="28">
        <f>K173/SUM(K173,'Calculations 20to24'!K173,'Calculations 25to34'!K173,'Calculations 35to44'!K173,'Calculations 45to54'!K173,'Calculations 55to64'!K173,'Calculations 65plus'!K173)</f>
        <v>4.2846950747794888E-3</v>
      </c>
      <c r="L218" s="28">
        <f>L173/SUM(L173,'Calculations 20to24'!L173,'Calculations 25to34'!L173,'Calculations 35to44'!L173,'Calculations 45to54'!L173,'Calculations 55to64'!L173,'Calculations 65plus'!L173)</f>
        <v>4.1927465611090314E-3</v>
      </c>
      <c r="M218" s="28">
        <f>M173/SUM(M173,'Calculations 20to24'!M173,'Calculations 25to34'!M173,'Calculations 35to44'!M173,'Calculations 45to54'!M173,'Calculations 55to64'!M173,'Calculations 65plus'!M173)</f>
        <v>4.0645207832618463E-3</v>
      </c>
      <c r="N218" s="28">
        <f>N173/SUM(N173,'Calculations 20to24'!N173,'Calculations 25to34'!N173,'Calculations 35to44'!N173,'Calculations 45to54'!N173,'Calculations 55to64'!N173,'Calculations 65plus'!N173)</f>
        <v>3.9373347250537772E-3</v>
      </c>
      <c r="O218" s="28">
        <f>O173/SUM(O173,'Calculations 20to24'!O173,'Calculations 25to34'!O173,'Calculations 35to44'!O173,'Calculations 45to54'!O173,'Calculations 55to64'!O173,'Calculations 65plus'!O173)</f>
        <v>3.8112220749839118E-3</v>
      </c>
      <c r="P218" s="28">
        <f>P173/SUM(P173,'Calculations 20to24'!P173,'Calculations 25to34'!P173,'Calculations 35to44'!P173,'Calculations 45to54'!P173,'Calculations 55to64'!P173,'Calculations 65plus'!P173)</f>
        <v>3.6862148301935408E-3</v>
      </c>
      <c r="Q218" s="28">
        <f>Q173/SUM(Q173,'Calculations 20to24'!Q173,'Calculations 25to34'!Q173,'Calculations 35to44'!Q173,'Calculations 45to54'!Q173,'Calculations 55to64'!Q173,'Calculations 65plus'!Q173)</f>
        <v>3.5623432681165918E-3</v>
      </c>
      <c r="R218" s="28">
        <f>R173/SUM(R173,'Calculations 20to24'!R173,'Calculations 25to34'!R173,'Calculations 35to44'!R173,'Calculations 45to54'!R173,'Calculations 55to64'!R173,'Calculations 65plus'!R173)</f>
        <v>3.4396359262493167E-3</v>
      </c>
      <c r="S218" s="28">
        <f>S173/SUM(S173,'Calculations 20to24'!S173,'Calculations 25to34'!S173,'Calculations 35to44'!S173,'Calculations 45to54'!S173,'Calculations 55to64'!S173,'Calculations 65plus'!S173)</f>
        <v>3.318119589577684E-3</v>
      </c>
      <c r="T218" s="28">
        <f>T173/SUM(T173,'Calculations 20to24'!T173,'Calculations 25to34'!T173,'Calculations 35to44'!T173,'Calculations 45to54'!T173,'Calculations 55to64'!T173,'Calculations 65plus'!T173)</f>
        <v>3.1978192851944416E-3</v>
      </c>
      <c r="U218" s="28">
        <f>U173/SUM(U173,'Calculations 20to24'!U173,'Calculations 25to34'!U173,'Calculations 35to44'!U173,'Calculations 45to54'!U173,'Calculations 55to64'!U173,'Calculations 65plus'!U173)</f>
        <v>3.0787582836333985E-3</v>
      </c>
      <c r="V218" s="28">
        <f>V173/SUM(V173,'Calculations 20to24'!V173,'Calculations 25to34'!V173,'Calculations 35to44'!V173,'Calculations 45to54'!V173,'Calculations 55to64'!V173,'Calculations 65plus'!V173)</f>
        <v>2.9609581064476264E-3</v>
      </c>
      <c r="W218" s="28">
        <f>W173/SUM(W173,'Calculations 20to24'!W173,'Calculations 25to34'!W173,'Calculations 35to44'!W173,'Calculations 45to54'!W173,'Calculations 55to64'!W173,'Calculations 65plus'!W173)</f>
        <v>2.8444385395621778E-3</v>
      </c>
      <c r="X218" s="28">
        <f>X173/SUM(X173,'Calculations 20to24'!X173,'Calculations 25to34'!X173,'Calculations 35to44'!X173,'Calculations 45to54'!X173,'Calculations 55to64'!X173,'Calculations 65plus'!X173)</f>
        <v>2.7292176519357536E-3</v>
      </c>
      <c r="Y218" s="28">
        <f>Y173/SUM(Y173,'Calculations 20to24'!Y173,'Calculations 25to34'!Y173,'Calculations 35to44'!Y173,'Calculations 45to54'!Y173,'Calculations 55to64'!Y173,'Calculations 65plus'!Y173)</f>
        <v>2.6153118190747056E-3</v>
      </c>
      <c r="Z218" s="28">
        <f>Z173/SUM(Z173,'Calculations 20to24'!Z173,'Calculations 25to34'!Z173,'Calculations 35to44'!Z173,'Calculations 45to54'!Z173,'Calculations 55to64'!Z173,'Calculations 65plus'!Z173)</f>
        <v>2.502735750952534E-3</v>
      </c>
      <c r="AA218" s="28">
        <f>AA173/SUM(AA173,'Calculations 20to24'!AA173,'Calculations 25to34'!AA173,'Calculations 35to44'!AA173,'Calculations 45to54'!AA173,'Calculations 55to64'!AA173,'Calculations 65plus'!AA173)</f>
        <v>2.3915025239003092E-3</v>
      </c>
      <c r="AB218" s="28">
        <f>AB173/SUM(AB173,'Calculations 20to24'!AB173,'Calculations 25to34'!AB173,'Calculations 35to44'!AB173,'Calculations 45to54'!AB173,'Calculations 55to64'!AB173,'Calculations 65plus'!AB173)</f>
        <v>2.2816236160470619E-3</v>
      </c>
      <c r="AC218" s="28">
        <f>AC173/SUM(AC173,'Calculations 20to24'!AC173,'Calculations 25to34'!AC173,'Calculations 35to44'!AC173,'Calculations 45to54'!AC173,'Calculations 55to64'!AC173,'Calculations 65plus'!AC173)</f>
        <v>2.1731089459046671E-3</v>
      </c>
      <c r="AD218" s="28">
        <f>AD173/SUM(AD173,'Calculations 20to24'!AD173,'Calculations 25to34'!AD173,'Calculations 35to44'!AD173,'Calculations 45to54'!AD173,'Calculations 55to64'!AD173,'Calculations 65plus'!AD173)</f>
        <v>2.0659669137085518E-3</v>
      </c>
      <c r="AE218" s="28">
        <f>AE173/SUM(AE173,'Calculations 20to24'!AE173,'Calculations 25to34'!AE173,'Calculations 35to44'!AE173,'Calculations 45to54'!AE173,'Calculations 55to64'!AE173,'Calculations 65plus'!AE173)</f>
        <v>1.9602044451420141E-3</v>
      </c>
      <c r="AF218" s="28">
        <f>AF173/SUM(AF173,'Calculations 20to24'!AF173,'Calculations 25to34'!AF173,'Calculations 35to44'!AF173,'Calculations 45to54'!AF173,'Calculations 55to64'!AF173,'Calculations 65plus'!AF173)</f>
        <v>1.8558270370912764E-3</v>
      </c>
    </row>
    <row r="219" spans="1:32" x14ac:dyDescent="0.2">
      <c r="A219" s="6" t="s">
        <v>52</v>
      </c>
      <c r="B219" s="28">
        <f>B174/SUM(B174,'Calculations 20to24'!B174,'Calculations 25to34'!B174,'Calculations 35to44'!B174,'Calculations 45to54'!B174,'Calculations 55to64'!B174,'Calculations 65plus'!B174)</f>
        <v>1.1957272678960514E-2</v>
      </c>
      <c r="C219" s="28">
        <f>C174/SUM(C174,'Calculations 20to24'!C174,'Calculations 25to34'!C174,'Calculations 35to44'!C174,'Calculations 45to54'!C174,'Calculations 55to64'!C174,'Calculations 65plus'!C174)</f>
        <v>1.1569760171185401E-2</v>
      </c>
      <c r="D219" s="28">
        <f>D174/SUM(D174,'Calculations 20to24'!D174,'Calculations 25to34'!D174,'Calculations 35to44'!D174,'Calculations 45to54'!D174,'Calculations 55to64'!D174,'Calculations 65plus'!D174)</f>
        <v>1.133756866963012E-2</v>
      </c>
      <c r="E219" s="28">
        <f>E174/SUM(E174,'Calculations 20to24'!E174,'Calculations 25to34'!E174,'Calculations 35to44'!E174,'Calculations 45to54'!E174,'Calculations 55to64'!E174,'Calculations 65plus'!E174)</f>
        <v>1.1107480774210615E-2</v>
      </c>
      <c r="F219" s="28">
        <f>F174/SUM(F174,'Calculations 20to24'!F174,'Calculations 25to34'!F174,'Calculations 35to44'!F174,'Calculations 45to54'!F174,'Calculations 55to64'!F174,'Calculations 65plus'!F174)</f>
        <v>1.0839369860362465E-2</v>
      </c>
      <c r="G219" s="28">
        <f>G174/SUM(G174,'Calculations 20to24'!G174,'Calculations 25to34'!G174,'Calculations 35to44'!G174,'Calculations 45to54'!G174,'Calculations 55to64'!G174,'Calculations 65plus'!G174)</f>
        <v>1.0537154579162031E-2</v>
      </c>
      <c r="H219" s="28">
        <f>H174/SUM(H174,'Calculations 20to24'!H174,'Calculations 25to34'!H174,'Calculations 35to44'!H174,'Calculations 45to54'!H174,'Calculations 55to64'!H174,'Calculations 65plus'!H174)</f>
        <v>1.0229867121911403E-2</v>
      </c>
      <c r="I219" s="28">
        <f>I174/SUM(I174,'Calculations 20to24'!I174,'Calculations 25to34'!I174,'Calculations 35to44'!I174,'Calculations 45to54'!I174,'Calculations 55to64'!I174,'Calculations 65plus'!I174)</f>
        <v>9.8173951130978206E-3</v>
      </c>
      <c r="J219" s="28">
        <f>J174/SUM(J174,'Calculations 20to24'!J174,'Calculations 25to34'!J174,'Calculations 35to44'!J174,'Calculations 45to54'!J174,'Calculations 55to64'!J174,'Calculations 65plus'!J174)</f>
        <v>9.4022107773178917E-3</v>
      </c>
      <c r="K219" s="28">
        <f>K174/SUM(K174,'Calculations 20to24'!K174,'Calculations 25to34'!K174,'Calculations 35to44'!K174,'Calculations 45to54'!K174,'Calculations 55to64'!K174,'Calculations 65plus'!K174)</f>
        <v>9.1273656110555275E-3</v>
      </c>
      <c r="L219" s="28">
        <f>L174/SUM(L174,'Calculations 20to24'!L174,'Calculations 25to34'!L174,'Calculations 35to44'!L174,'Calculations 45to54'!L174,'Calculations 55to64'!L174,'Calculations 65plus'!L174)</f>
        <v>8.9072248444272174E-3</v>
      </c>
      <c r="M219" s="28">
        <f>M174/SUM(M174,'Calculations 20to24'!M174,'Calculations 25to34'!M174,'Calculations 35to44'!M174,'Calculations 45to54'!M174,'Calculations 55to64'!M174,'Calculations 65plus'!M174)</f>
        <v>8.614680388122983E-3</v>
      </c>
      <c r="N219" s="28">
        <f>N174/SUM(N174,'Calculations 20to24'!N174,'Calculations 25to34'!N174,'Calculations 35to44'!N174,'Calculations 45to54'!N174,'Calculations 55to64'!N174,'Calculations 65plus'!N174)</f>
        <v>8.3259776212423007E-3</v>
      </c>
      <c r="O219" s="28">
        <f>O174/SUM(O174,'Calculations 20to24'!O174,'Calculations 25to34'!O174,'Calculations 35to44'!O174,'Calculations 45to54'!O174,'Calculations 55to64'!O174,'Calculations 65plus'!O174)</f>
        <v>8.04112051605467E-3</v>
      </c>
      <c r="P219" s="28">
        <f>P174/SUM(P174,'Calculations 20to24'!P174,'Calculations 25to34'!P174,'Calculations 35to44'!P174,'Calculations 45to54'!P174,'Calculations 55to64'!P174,'Calculations 65plus'!P174)</f>
        <v>7.760111964798139E-3</v>
      </c>
      <c r="Q219" s="28">
        <f>Q174/SUM(Q174,'Calculations 20to24'!Q174,'Calculations 25to34'!Q174,'Calculations 35to44'!Q174,'Calculations 45to54'!Q174,'Calculations 55to64'!Q174,'Calculations 65plus'!Q174)</f>
        <v>7.4829536720274186E-3</v>
      </c>
      <c r="R219" s="28">
        <f>R174/SUM(R174,'Calculations 20to24'!R174,'Calculations 25to34'!R174,'Calculations 35to44'!R174,'Calculations 45to54'!R174,'Calculations 55to64'!R174,'Calculations 65plus'!R174)</f>
        <v>7.2096460605248639E-3</v>
      </c>
      <c r="S219" s="28">
        <f>S174/SUM(S174,'Calculations 20to24'!S174,'Calculations 25to34'!S174,'Calculations 35to44'!S174,'Calculations 45to54'!S174,'Calculations 55to64'!S174,'Calculations 65plus'!S174)</f>
        <v>6.9401881901644605E-3</v>
      </c>
      <c r="T219" s="28">
        <f>T174/SUM(T174,'Calculations 20to24'!T174,'Calculations 25to34'!T174,'Calculations 35to44'!T174,'Calculations 45to54'!T174,'Calculations 55to64'!T174,'Calculations 65plus'!T174)</f>
        <v>6.6745776891130324E-3</v>
      </c>
      <c r="U219" s="28">
        <f>U174/SUM(U174,'Calculations 20to24'!U174,'Calculations 25to34'!U174,'Calculations 35to44'!U174,'Calculations 45to54'!U174,'Calculations 55to64'!U174,'Calculations 65plus'!U174)</f>
        <v>6.4128106967449514E-3</v>
      </c>
      <c r="V219" s="28">
        <f>V174/SUM(V174,'Calculations 20to24'!V174,'Calculations 25to34'!V174,'Calculations 35to44'!V174,'Calculations 45to54'!V174,'Calculations 55to64'!V174,'Calculations 65plus'!V174)</f>
        <v>6.154881817645232E-3</v>
      </c>
      <c r="W219" s="28">
        <f>W174/SUM(W174,'Calculations 20to24'!W174,'Calculations 25to34'!W174,'Calculations 35to44'!W174,'Calculations 45to54'!W174,'Calculations 55to64'!W174,'Calculations 65plus'!W174)</f>
        <v>5.9007840860755651E-3</v>
      </c>
      <c r="X219" s="28">
        <f>X174/SUM(X174,'Calculations 20to24'!X174,'Calculations 25to34'!X174,'Calculations 35to44'!X174,'Calculations 45to54'!X174,'Calculations 55to64'!X174,'Calculations 65plus'!X174)</f>
        <v>5.6505089402797744E-3</v>
      </c>
      <c r="Y219" s="28">
        <f>Y174/SUM(Y174,'Calculations 20to24'!Y174,'Calculations 25to34'!Y174,'Calculations 35to44'!Y174,'Calculations 45to54'!Y174,'Calculations 55to64'!Y174,'Calculations 65plus'!Y174)</f>
        <v>5.4040462060098247E-3</v>
      </c>
      <c r="Z219" s="28">
        <f>Z174/SUM(Z174,'Calculations 20to24'!Z174,'Calculations 25to34'!Z174,'Calculations 35to44'!Z174,'Calculations 45to54'!Z174,'Calculations 55to64'!Z174,'Calculations 65plus'!Z174)</f>
        <v>5.1613840886604034E-3</v>
      </c>
      <c r="AA219" s="28">
        <f>AA174/SUM(AA174,'Calculations 20to24'!AA174,'Calculations 25to34'!AA174,'Calculations 35to44'!AA174,'Calculations 45to54'!AA174,'Calculations 55to64'!AA174,'Calculations 65plus'!AA174)</f>
        <v>4.9225091734092534E-3</v>
      </c>
      <c r="AB219" s="28">
        <f>AB174/SUM(AB174,'Calculations 20to24'!AB174,'Calculations 25to34'!AB174,'Calculations 35to44'!AB174,'Calculations 45to54'!AB174,'Calculations 55to64'!AB174,'Calculations 65plus'!AB174)</f>
        <v>4.6874064327707523E-3</v>
      </c>
      <c r="AC219" s="28">
        <f>AC174/SUM(AC174,'Calculations 20to24'!AC174,'Calculations 25to34'!AC174,'Calculations 35to44'!AC174,'Calculations 45to54'!AC174,'Calculations 55to64'!AC174,'Calculations 65plus'!AC174)</f>
        <v>4.4560592409836073E-3</v>
      </c>
      <c r="AD219" s="28">
        <f>AD174/SUM(AD174,'Calculations 20to24'!AD174,'Calculations 25to34'!AD174,'Calculations 35to44'!AD174,'Calculations 45to54'!AD174,'Calculations 55to64'!AD174,'Calculations 65plus'!AD174)</f>
        <v>4.2284493946680244E-3</v>
      </c>
      <c r="AE219" s="28">
        <f>AE174/SUM(AE174,'Calculations 20to24'!AE174,'Calculations 25to34'!AE174,'Calculations 35to44'!AE174,'Calculations 45to54'!AE174,'Calculations 55to64'!AE174,'Calculations 65plus'!AE174)</f>
        <v>4.0045571392019613E-3</v>
      </c>
      <c r="AF219" s="28">
        <f>AF174/SUM(AF174,'Calculations 20to24'!AF174,'Calculations 25to34'!AF174,'Calculations 35to44'!AF174,'Calculations 45to54'!AF174,'Calculations 55to64'!AF174,'Calculations 65plus'!AF174)</f>
        <v>3.7843612002858703E-3</v>
      </c>
    </row>
    <row r="220" spans="1:32" x14ac:dyDescent="0.2">
      <c r="A220" s="6" t="s">
        <v>53</v>
      </c>
      <c r="B220" s="28">
        <f>B175/SUM(B175,'Calculations 20to24'!B175,'Calculations 25to34'!B175,'Calculations 35to44'!B175,'Calculations 45to54'!B175,'Calculations 55to64'!B175,'Calculations 65plus'!B175)</f>
        <v>3.9989336177019535E-3</v>
      </c>
      <c r="C220" s="28">
        <f>C175/SUM(C175,'Calculations 20to24'!C175,'Calculations 25to34'!C175,'Calculations 35to44'!C175,'Calculations 45to54'!C175,'Calculations 55to64'!C175,'Calculations 65plus'!C175)</f>
        <v>3.9012966600262887E-3</v>
      </c>
      <c r="D220" s="28">
        <f>D175/SUM(D175,'Calculations 20to24'!D175,'Calculations 25to34'!D175,'Calculations 35to44'!D175,'Calculations 45to54'!D175,'Calculations 55to64'!D175,'Calculations 65plus'!D175)</f>
        <v>3.8440223914324965E-3</v>
      </c>
      <c r="E220" s="28">
        <f>E175/SUM(E175,'Calculations 20to24'!E175,'Calculations 25to34'!E175,'Calculations 35to44'!E175,'Calculations 45to54'!E175,'Calculations 55to64'!E175,'Calculations 65plus'!E175)</f>
        <v>3.7855542401264495E-3</v>
      </c>
      <c r="F220" s="28">
        <f>F175/SUM(F175,'Calculations 20to24'!F175,'Calculations 25to34'!F175,'Calculations 35to44'!F175,'Calculations 45to54'!F175,'Calculations 55to64'!F175,'Calculations 65plus'!F175)</f>
        <v>3.7131652510380415E-3</v>
      </c>
      <c r="G220" s="28">
        <f>G175/SUM(G175,'Calculations 20to24'!G175,'Calculations 25to34'!G175,'Calculations 35to44'!G175,'Calculations 45to54'!G175,'Calculations 55to64'!G175,'Calculations 65plus'!G175)</f>
        <v>3.625639151410065E-3</v>
      </c>
      <c r="H220" s="28">
        <f>H175/SUM(H175,'Calculations 20to24'!H175,'Calculations 25to34'!H175,'Calculations 35to44'!H175,'Calculations 45to54'!H175,'Calculations 55to64'!H175,'Calculations 65plus'!H175)</f>
        <v>3.5354906331528722E-3</v>
      </c>
      <c r="I220" s="28">
        <f>I175/SUM(I175,'Calculations 20to24'!I175,'Calculations 25to34'!I175,'Calculations 35to44'!I175,'Calculations 45to54'!I175,'Calculations 55to64'!I175,'Calculations 65plus'!I175)</f>
        <v>3.4117786288164072E-3</v>
      </c>
      <c r="J220" s="28">
        <f>J175/SUM(J175,'Calculations 20to24'!J175,'Calculations 25to34'!J175,'Calculations 35to44'!J175,'Calculations 45to54'!J175,'Calculations 55to64'!J175,'Calculations 65plus'!J175)</f>
        <v>3.2856946026194136E-3</v>
      </c>
      <c r="K220" s="28">
        <f>K175/SUM(K175,'Calculations 20to24'!K175,'Calculations 25to34'!K175,'Calculations 35to44'!K175,'Calculations 45to54'!K175,'Calculations 55to64'!K175,'Calculations 65plus'!K175)</f>
        <v>3.2008069316872855E-3</v>
      </c>
      <c r="L220" s="28">
        <f>L175/SUM(L175,'Calculations 20to24'!L175,'Calculations 25to34'!L175,'Calculations 35to44'!L175,'Calculations 45to54'!L175,'Calculations 55to64'!L175,'Calculations 65plus'!L175)</f>
        <v>3.1450029286426259E-3</v>
      </c>
      <c r="M220" s="28">
        <f>M175/SUM(M175,'Calculations 20to24'!M175,'Calculations 25to34'!M175,'Calculations 35to44'!M175,'Calculations 45to54'!M175,'Calculations 55to64'!M175,'Calculations 65plus'!M175)</f>
        <v>3.0571391773129885E-3</v>
      </c>
      <c r="N220" s="28">
        <f>N175/SUM(N175,'Calculations 20to24'!N175,'Calculations 25to34'!N175,'Calculations 35to44'!N175,'Calculations 45to54'!N175,'Calculations 55to64'!N175,'Calculations 65plus'!N175)</f>
        <v>2.9695123259096835E-3</v>
      </c>
      <c r="O220" s="28">
        <f>O175/SUM(O175,'Calculations 20to24'!O175,'Calculations 25to34'!O175,'Calculations 35to44'!O175,'Calculations 45to54'!O175,'Calculations 55to64'!O175,'Calculations 65plus'!O175)</f>
        <v>2.8821536031214262E-3</v>
      </c>
      <c r="P220" s="28">
        <f>P175/SUM(P175,'Calculations 20to24'!P175,'Calculations 25to34'!P175,'Calculations 35to44'!P175,'Calculations 45to54'!P175,'Calculations 55to64'!P175,'Calculations 65plus'!P175)</f>
        <v>2.7950935832057699E-3</v>
      </c>
      <c r="Q220" s="28">
        <f>Q175/SUM(Q175,'Calculations 20to24'!Q175,'Calculations 25to34'!Q175,'Calculations 35to44'!Q175,'Calculations 45to54'!Q175,'Calculations 55to64'!Q175,'Calculations 65plus'!Q175)</f>
        <v>2.7083621382686393E-3</v>
      </c>
      <c r="R220" s="28">
        <f>R175/SUM(R175,'Calculations 20to24'!R175,'Calculations 25to34'!R175,'Calculations 35to44'!R175,'Calculations 45to54'!R175,'Calculations 55to64'!R175,'Calculations 65plus'!R175)</f>
        <v>2.6219883948590066E-3</v>
      </c>
      <c r="S220" s="28">
        <f>S175/SUM(S175,'Calculations 20to24'!S175,'Calculations 25to34'!S175,'Calculations 35to44'!S175,'Calculations 45to54'!S175,'Calculations 55to64'!S175,'Calculations 65plus'!S175)</f>
        <v>2.5360006947918179E-3</v>
      </c>
      <c r="T220" s="28">
        <f>T175/SUM(T175,'Calculations 20to24'!T175,'Calculations 25to34'!T175,'Calculations 35to44'!T175,'Calculations 45to54'!T175,'Calculations 55to64'!T175,'Calculations 65plus'!T175)</f>
        <v>2.4504265601008831E-3</v>
      </c>
      <c r="U220" s="28">
        <f>U175/SUM(U175,'Calculations 20to24'!U175,'Calculations 25to34'!U175,'Calculations 35to44'!U175,'Calculations 45to54'!U175,'Calculations 55to64'!U175,'Calculations 65plus'!U175)</f>
        <v>2.365292662012069E-3</v>
      </c>
      <c r="V220" s="28">
        <f>V175/SUM(V175,'Calculations 20to24'!V175,'Calculations 25to34'!V175,'Calculations 35to44'!V175,'Calculations 45to54'!V175,'Calculations 55to64'!V175,'Calculations 65plus'!V175)</f>
        <v>2.2806247938181473E-3</v>
      </c>
      <c r="W220" s="28">
        <f>W175/SUM(W175,'Calculations 20to24'!W175,'Calculations 25to34'!W175,'Calculations 35to44'!W175,'Calculations 45to54'!W175,'Calculations 55to64'!W175,'Calculations 65plus'!W175)</f>
        <v>2.1964478475273619E-3</v>
      </c>
      <c r="X220" s="28">
        <f>X175/SUM(X175,'Calculations 20to24'!X175,'Calculations 25to34'!X175,'Calculations 35to44'!X175,'Calculations 45to54'!X175,'Calculations 55to64'!X175,'Calculations 65plus'!X175)</f>
        <v>2.1127857941510442E-3</v>
      </c>
      <c r="Y220" s="28">
        <f>Y175/SUM(Y175,'Calculations 20to24'!Y175,'Calculations 25to34'!Y175,'Calculations 35to44'!Y175,'Calculations 45to54'!Y175,'Calculations 55to64'!Y175,'Calculations 65plus'!Y175)</f>
        <v>2.0296616674890379E-3</v>
      </c>
      <c r="Z220" s="28">
        <f>Z175/SUM(Z175,'Calculations 20to24'!Z175,'Calculations 25to34'!Z175,'Calculations 35to44'!Z175,'Calculations 45to54'!Z175,'Calculations 55to64'!Z175,'Calculations 65plus'!Z175)</f>
        <v>1.9470975512660611E-3</v>
      </c>
      <c r="AA220" s="28">
        <f>AA175/SUM(AA175,'Calculations 20to24'!AA175,'Calculations 25to34'!AA175,'Calculations 35to44'!AA175,'Calculations 45to54'!AA175,'Calculations 55to64'!AA175,'Calculations 65plus'!AA175)</f>
        <v>1.8651145694685591E-3</v>
      </c>
      <c r="AB220" s="28">
        <f>AB175/SUM(AB175,'Calculations 20to24'!AB175,'Calculations 25to34'!AB175,'Calculations 35to44'!AB175,'Calculations 45to54'!AB175,'Calculations 55to64'!AB175,'Calculations 65plus'!AB175)</f>
        <v>1.7837328797277907E-3</v>
      </c>
      <c r="AC220" s="28">
        <f>AC175/SUM(AC175,'Calculations 20to24'!AC175,'Calculations 25to34'!AC175,'Calculations 35to44'!AC175,'Calculations 45to54'!AC175,'Calculations 55to64'!AC175,'Calculations 65plus'!AC175)</f>
        <v>1.7029716695927573E-3</v>
      </c>
      <c r="AD220" s="28">
        <f>AD175/SUM(AD175,'Calculations 20to24'!AD175,'Calculations 25to34'!AD175,'Calculations 35to44'!AD175,'Calculations 45to54'!AD175,'Calculations 55to64'!AD175,'Calculations 65plus'!AD175)</f>
        <v>1.6228491555353071E-3</v>
      </c>
      <c r="AE220" s="28">
        <f>AE175/SUM(AE175,'Calculations 20to24'!AE175,'Calculations 25to34'!AE175,'Calculations 35to44'!AE175,'Calculations 45to54'!AE175,'Calculations 55to64'!AE175,'Calculations 65plus'!AE175)</f>
        <v>1.5433825845287128E-3</v>
      </c>
      <c r="AF220" s="28">
        <f>AF175/SUM(AF175,'Calculations 20to24'!AF175,'Calculations 25to34'!AF175,'Calculations 35to44'!AF175,'Calculations 45to54'!AF175,'Calculations 55to64'!AF175,'Calculations 65plus'!AF175)</f>
        <v>1.4645882380416887E-3</v>
      </c>
    </row>
    <row r="221" spans="1:32" x14ac:dyDescent="0.2">
      <c r="A221" s="6" t="s">
        <v>54</v>
      </c>
      <c r="B221" s="28">
        <f>B176/SUM(B176,'Calculations 20to24'!B176,'Calculations 25to34'!B176,'Calculations 35to44'!B176,'Calculations 45to54'!B176,'Calculations 55to64'!B176,'Calculations 65plus'!B176)</f>
        <v>1.3163799551234102E-2</v>
      </c>
      <c r="C221" s="28">
        <f>C176/SUM(C176,'Calculations 20to24'!C176,'Calculations 25to34'!C176,'Calculations 35to44'!C176,'Calculations 45to54'!C176,'Calculations 55to64'!C176,'Calculations 65plus'!C176)</f>
        <v>1.2744528122831262E-2</v>
      </c>
      <c r="D221" s="28">
        <f>D176/SUM(D176,'Calculations 20to24'!D176,'Calculations 25to34'!D176,'Calculations 35to44'!D176,'Calculations 45to54'!D176,'Calculations 55to64'!D176,'Calculations 65plus'!D176)</f>
        <v>1.2496322525863503E-2</v>
      </c>
      <c r="E221" s="28">
        <f>E176/SUM(E176,'Calculations 20to24'!E176,'Calculations 25to34'!E176,'Calculations 35to44'!E176,'Calculations 45to54'!E176,'Calculations 55to64'!E176,'Calculations 65plus'!E176)</f>
        <v>1.2245590803768693E-2</v>
      </c>
      <c r="F221" s="28">
        <f>F176/SUM(F176,'Calculations 20to24'!F176,'Calculations 25to34'!F176,'Calculations 35to44'!F176,'Calculations 45to54'!F176,'Calculations 55to64'!F176,'Calculations 65plus'!F176)</f>
        <v>1.1946168939331762E-2</v>
      </c>
      <c r="G221" s="28">
        <f>G176/SUM(G176,'Calculations 20to24'!G176,'Calculations 25to34'!G176,'Calculations 35to44'!G176,'Calculations 45to54'!G176,'Calculations 55to64'!G176,'Calculations 65plus'!G176)</f>
        <v>1.1601514007591556E-2</v>
      </c>
      <c r="H221" s="28">
        <f>H176/SUM(H176,'Calculations 20to24'!H176,'Calculations 25to34'!H176,'Calculations 35to44'!H176,'Calculations 45to54'!H176,'Calculations 55to64'!H176,'Calculations 65plus'!H176)</f>
        <v>1.1248218623690963E-2</v>
      </c>
      <c r="I221" s="28">
        <f>I176/SUM(I176,'Calculations 20to24'!I176,'Calculations 25to34'!I176,'Calculations 35to44'!I176,'Calculations 45to54'!I176,'Calculations 55to64'!I176,'Calculations 65plus'!I176)</f>
        <v>1.0773055384011517E-2</v>
      </c>
      <c r="J221" s="28">
        <f>J176/SUM(J176,'Calculations 20to24'!J176,'Calculations 25to34'!J176,'Calculations 35to44'!J176,'Calculations 45to54'!J176,'Calculations 55to64'!J176,'Calculations 65plus'!J176)</f>
        <v>1.029841850822096E-2</v>
      </c>
      <c r="K221" s="28">
        <f>K176/SUM(K176,'Calculations 20to24'!K176,'Calculations 25to34'!K176,'Calculations 35to44'!K176,'Calculations 45to54'!K176,'Calculations 55to64'!K176,'Calculations 65plus'!K176)</f>
        <v>9.98483338509327E-3</v>
      </c>
      <c r="L221" s="28">
        <f>L176/SUM(L176,'Calculations 20to24'!L176,'Calculations 25to34'!L176,'Calculations 35to44'!L176,'Calculations 45to54'!L176,'Calculations 55to64'!L176,'Calculations 65plus'!L176)</f>
        <v>9.7601884162444273E-3</v>
      </c>
      <c r="M221" s="28">
        <f>M176/SUM(M176,'Calculations 20to24'!M176,'Calculations 25to34'!M176,'Calculations 35to44'!M176,'Calculations 45to54'!M176,'Calculations 55to64'!M176,'Calculations 65plus'!M176)</f>
        <v>9.4342795549542981E-3</v>
      </c>
      <c r="N221" s="28">
        <f>N176/SUM(N176,'Calculations 20to24'!N176,'Calculations 25to34'!N176,'Calculations 35to44'!N176,'Calculations 45to54'!N176,'Calculations 55to64'!N176,'Calculations 65plus'!N176)</f>
        <v>9.1130051441882468E-3</v>
      </c>
      <c r="O221" s="28">
        <f>O176/SUM(O176,'Calculations 20to24'!O176,'Calculations 25to34'!O176,'Calculations 35to44'!O176,'Calculations 45to54'!O176,'Calculations 55to64'!O176,'Calculations 65plus'!O176)</f>
        <v>8.7963553996396378E-3</v>
      </c>
      <c r="P221" s="28">
        <f>P176/SUM(P176,'Calculations 20to24'!P176,'Calculations 25to34'!P176,'Calculations 35to44'!P176,'Calculations 45to54'!P176,'Calculations 55to64'!P176,'Calculations 65plus'!P176)</f>
        <v>8.4843194962226764E-3</v>
      </c>
      <c r="Q221" s="28">
        <f>Q176/SUM(Q176,'Calculations 20to24'!Q176,'Calculations 25to34'!Q176,'Calculations 35to44'!Q176,'Calculations 45to54'!Q176,'Calculations 55to64'!Q176,'Calculations 65plus'!Q176)</f>
        <v>8.1768854658187413E-3</v>
      </c>
      <c r="R221" s="28">
        <f>R176/SUM(R176,'Calculations 20to24'!R176,'Calculations 25to34'!R176,'Calculations 35to44'!R176,'Calculations 45to54'!R176,'Calculations 55to64'!R176,'Calculations 65plus'!R176)</f>
        <v>7.8740401091765659E-3</v>
      </c>
      <c r="S221" s="28">
        <f>S176/SUM(S176,'Calculations 20to24'!S176,'Calculations 25to34'!S176,'Calculations 35to44'!S176,'Calculations 45to54'!S176,'Calculations 55to64'!S176,'Calculations 65plus'!S176)</f>
        <v>7.5757689212294305E-3</v>
      </c>
      <c r="T221" s="28">
        <f>T176/SUM(T176,'Calculations 20to24'!T176,'Calculations 25to34'!T176,'Calculations 35to44'!T176,'Calculations 45to54'!T176,'Calculations 55to64'!T176,'Calculations 65plus'!T176)</f>
        <v>7.2820560290977956E-3</v>
      </c>
      <c r="U221" s="28">
        <f>U176/SUM(U176,'Calculations 20to24'!U176,'Calculations 25to34'!U176,'Calculations 35to44'!U176,'Calculations 45to54'!U176,'Calculations 55to64'!U176,'Calculations 65plus'!U176)</f>
        <v>6.9928841420486268E-3</v>
      </c>
      <c r="V221" s="28">
        <f>V176/SUM(V176,'Calculations 20to24'!V176,'Calculations 25to34'!V176,'Calculations 35to44'!V176,'Calculations 45to54'!V176,'Calculations 55to64'!V176,'Calculations 65plus'!V176)</f>
        <v>6.7082345126907982E-3</v>
      </c>
      <c r="W221" s="28">
        <f>W176/SUM(W176,'Calculations 20to24'!W176,'Calculations 25to34'!W176,'Calculations 35to44'!W176,'Calculations 45to54'!W176,'Calculations 55to64'!W176,'Calculations 65plus'!W176)</f>
        <v>6.4280869086965602E-3</v>
      </c>
      <c r="X221" s="28">
        <f>X176/SUM(X176,'Calculations 20to24'!X176,'Calculations 25to34'!X176,'Calculations 35to44'!X176,'Calculations 45to54'!X176,'Calculations 55to64'!X176,'Calculations 65plus'!X176)</f>
        <v>6.1524195943489981E-3</v>
      </c>
      <c r="Y221" s="28">
        <f>Y176/SUM(Y176,'Calculations 20to24'!Y176,'Calculations 25to34'!Y176,'Calculations 35to44'!Y176,'Calculations 45to54'!Y176,'Calculations 55to64'!Y176,'Calculations 65plus'!Y176)</f>
        <v>5.8812093212300002E-3</v>
      </c>
      <c r="Z221" s="28">
        <f>Z176/SUM(Z176,'Calculations 20to24'!Z176,'Calculations 25to34'!Z176,'Calculations 35to44'!Z176,'Calculations 45to54'!Z176,'Calculations 55to64'!Z176,'Calculations 65plus'!Z176)</f>
        <v>5.6144313273775795E-3</v>
      </c>
      <c r="AA221" s="28">
        <f>AA176/SUM(AA176,'Calculations 20to24'!AA176,'Calculations 25to34'!AA176,'Calculations 35to44'!AA176,'Calculations 45to54'!AA176,'Calculations 55to64'!AA176,'Calculations 65plus'!AA176)</f>
        <v>5.3520593442592749E-3</v>
      </c>
      <c r="AB221" s="28">
        <f>AB176/SUM(AB176,'Calculations 20to24'!AB176,'Calculations 25to34'!AB176,'Calculations 35to44'!AB176,'Calculations 45to54'!AB176,'Calculations 55to64'!AB176,'Calculations 65plus'!AB176)</f>
        <v>5.0940656109251725E-3</v>
      </c>
      <c r="AC221" s="28">
        <f>AC176/SUM(AC176,'Calculations 20to24'!AC176,'Calculations 25to34'!AC176,'Calculations 35to44'!AC176,'Calculations 45to54'!AC176,'Calculations 55to64'!AC176,'Calculations 65plus'!AC176)</f>
        <v>4.8404208947246379E-3</v>
      </c>
      <c r="AD221" s="28">
        <f>AD176/SUM(AD176,'Calculations 20to24'!AD176,'Calculations 25to34'!AD176,'Calculations 35to44'!AD176,'Calculations 45to54'!AD176,'Calculations 55to64'!AD176,'Calculations 65plus'!AD176)</f>
        <v>4.5910945179920368E-3</v>
      </c>
      <c r="AE221" s="28">
        <f>AE176/SUM(AE176,'Calculations 20to24'!AE176,'Calculations 25to34'!AE176,'Calculations 35to44'!AE176,'Calculations 45to54'!AE176,'Calculations 55to64'!AE176,'Calculations 65plus'!AE176)</f>
        <v>4.3460543901257878E-3</v>
      </c>
      <c r="AF221" s="28">
        <f>AF176/SUM(AF176,'Calculations 20to24'!AF176,'Calculations 25to34'!AF176,'Calculations 35to44'!AF176,'Calculations 45to54'!AF176,'Calculations 55to64'!AF176,'Calculations 65plus'!AF176)</f>
        <v>4.1052670445111379E-3</v>
      </c>
    </row>
    <row r="222" spans="1:32" x14ac:dyDescent="0.2">
      <c r="A222" s="6" t="s">
        <v>55</v>
      </c>
      <c r="B222" s="28">
        <f>B177/SUM(B177,'Calculations 20to24'!B177,'Calculations 25to34'!B177,'Calculations 35to44'!B177,'Calculations 45to54'!B177,'Calculations 55to64'!B177,'Calculations 65plus'!B177)</f>
        <v>1.4516517964793817E-2</v>
      </c>
      <c r="C222" s="28">
        <f>C177/SUM(C177,'Calculations 20to24'!C177,'Calculations 25to34'!C177,'Calculations 35to44'!C177,'Calculations 45to54'!C177,'Calculations 55to64'!C177,'Calculations 65plus'!C177)</f>
        <v>1.4031037793832872E-2</v>
      </c>
      <c r="D222" s="28">
        <f>D177/SUM(D177,'Calculations 20to24'!D177,'Calculations 25to34'!D177,'Calculations 35to44'!D177,'Calculations 45to54'!D177,'Calculations 55to64'!D177,'Calculations 65plus'!D177)</f>
        <v>1.3743891188590098E-2</v>
      </c>
      <c r="E222" s="28">
        <f>E177/SUM(E177,'Calculations 20to24'!E177,'Calculations 25to34'!E177,'Calculations 35to44'!E177,'Calculations 45to54'!E177,'Calculations 55to64'!E177,'Calculations 65plus'!E177)</f>
        <v>1.345860702128493E-2</v>
      </c>
      <c r="F222" s="28">
        <f>F177/SUM(F177,'Calculations 20to24'!F177,'Calculations 25to34'!F177,'Calculations 35to44'!F177,'Calculations 45to54'!F177,'Calculations 55to64'!F177,'Calculations 65plus'!F177)</f>
        <v>1.3123779690836664E-2</v>
      </c>
      <c r="G222" s="28">
        <f>G177/SUM(G177,'Calculations 20to24'!G177,'Calculations 25to34'!G177,'Calculations 35to44'!G177,'Calculations 45to54'!G177,'Calculations 55to64'!G177,'Calculations 65plus'!G177)</f>
        <v>1.2745395390877726E-2</v>
      </c>
      <c r="H222" s="28">
        <f>H177/SUM(H177,'Calculations 20to24'!H177,'Calculations 25to34'!H177,'Calculations 35to44'!H177,'Calculations 45to54'!H177,'Calculations 55to64'!H177,'Calculations 65plus'!H177)</f>
        <v>1.2359606312766815E-2</v>
      </c>
      <c r="I222" s="28">
        <f>I177/SUM(I177,'Calculations 20to24'!I177,'Calculations 25to34'!I177,'Calculations 35to44'!I177,'Calculations 45to54'!I177,'Calculations 55to64'!I177,'Calculations 65plus'!I177)</f>
        <v>1.1842064359553066E-2</v>
      </c>
      <c r="J222" s="28">
        <f>J177/SUM(J177,'Calculations 20to24'!J177,'Calculations 25to34'!J177,'Calculations 35to44'!J177,'Calculations 45to54'!J177,'Calculations 55to64'!J177,'Calculations 65plus'!J177)</f>
        <v>1.1324656505524536E-2</v>
      </c>
      <c r="K222" s="28">
        <f>K177/SUM(K177,'Calculations 20to24'!K177,'Calculations 25to34'!K177,'Calculations 35to44'!K177,'Calculations 45to54'!K177,'Calculations 55to64'!K177,'Calculations 65plus'!K177)</f>
        <v>1.0985637486252007E-2</v>
      </c>
      <c r="L222" s="28">
        <f>L177/SUM(L177,'Calculations 20to24'!L177,'Calculations 25to34'!L177,'Calculations 35to44'!L177,'Calculations 45to54'!L177,'Calculations 55to64'!L177,'Calculations 65plus'!L177)</f>
        <v>1.0716251684765036E-2</v>
      </c>
      <c r="M222" s="28">
        <f>M177/SUM(M177,'Calculations 20to24'!M177,'Calculations 25to34'!M177,'Calculations 35to44'!M177,'Calculations 45to54'!M177,'Calculations 55to64'!M177,'Calculations 65plus'!M177)</f>
        <v>1.0355049808857774E-2</v>
      </c>
      <c r="N222" s="28">
        <f>N177/SUM(N177,'Calculations 20to24'!N177,'Calculations 25to34'!N177,'Calculations 35to44'!N177,'Calculations 45to54'!N177,'Calculations 55to64'!N177,'Calculations 65plus'!N177)</f>
        <v>9.9992063715900505E-3</v>
      </c>
      <c r="O222" s="28">
        <f>O177/SUM(O177,'Calculations 20to24'!O177,'Calculations 25to34'!O177,'Calculations 35to44'!O177,'Calculations 45to54'!O177,'Calculations 55to64'!O177,'Calculations 65plus'!O177)</f>
        <v>9.6486986185073051E-3</v>
      </c>
      <c r="P222" s="28">
        <f>P177/SUM(P177,'Calculations 20to24'!P177,'Calculations 25to34'!P177,'Calculations 35to44'!P177,'Calculations 45to54'!P177,'Calculations 55to64'!P177,'Calculations 65plus'!P177)</f>
        <v>9.3035033166566968E-3</v>
      </c>
      <c r="Q222" s="28">
        <f>Q177/SUM(Q177,'Calculations 20to24'!Q177,'Calculations 25to34'!Q177,'Calculations 35to44'!Q177,'Calculations 45to54'!Q177,'Calculations 55to64'!Q177,'Calculations 65plus'!Q177)</f>
        <v>8.9635966052564724E-3</v>
      </c>
      <c r="R222" s="28">
        <f>R177/SUM(R177,'Calculations 20to24'!R177,'Calculations 25to34'!R177,'Calculations 35to44'!R177,'Calculations 45to54'!R177,'Calculations 55to64'!R177,'Calculations 65plus'!R177)</f>
        <v>8.6289538631256889E-3</v>
      </c>
      <c r="S222" s="28">
        <f>S177/SUM(S177,'Calculations 20to24'!S177,'Calculations 25to34'!S177,'Calculations 35to44'!S177,'Calculations 45to54'!S177,'Calculations 55to64'!S177,'Calculations 65plus'!S177)</f>
        <v>8.2995495921061313E-3</v>
      </c>
      <c r="T222" s="28">
        <f>T177/SUM(T177,'Calculations 20to24'!T177,'Calculations 25to34'!T177,'Calculations 35to44'!T177,'Calculations 45to54'!T177,'Calculations 55to64'!T177,'Calculations 65plus'!T177)</f>
        <v>7.9753573157066437E-3</v>
      </c>
      <c r="U222" s="28">
        <f>U177/SUM(U177,'Calculations 20to24'!U177,'Calculations 25to34'!U177,'Calculations 35to44'!U177,'Calculations 45to54'!U177,'Calculations 55to64'!U177,'Calculations 65plus'!U177)</f>
        <v>7.656349492194515E-3</v>
      </c>
      <c r="V222" s="28">
        <f>V177/SUM(V177,'Calculations 20to24'!V177,'Calculations 25to34'!V177,'Calculations 35to44'!V177,'Calculations 45to54'!V177,'Calculations 55to64'!V177,'Calculations 65plus'!V177)</f>
        <v>7.3424974413620466E-3</v>
      </c>
      <c r="W222" s="28">
        <f>W177/SUM(W177,'Calculations 20to24'!W177,'Calculations 25to34'!W177,'Calculations 35to44'!W177,'Calculations 45to54'!W177,'Calculations 55to64'!W177,'Calculations 65plus'!W177)</f>
        <v>7.0337712841990786E-3</v>
      </c>
      <c r="X222" s="28">
        <f>X177/SUM(X177,'Calculations 20to24'!X177,'Calculations 25to34'!X177,'Calculations 35to44'!X177,'Calculations 45to54'!X177,'Calculations 55to64'!X177,'Calculations 65plus'!X177)</f>
        <v>6.7301398947079193E-3</v>
      </c>
      <c r="Y222" s="28">
        <f>Y177/SUM(Y177,'Calculations 20to24'!Y177,'Calculations 25to34'!Y177,'Calculations 35to44'!Y177,'Calculations 45to54'!Y177,'Calculations 55to64'!Y177,'Calculations 65plus'!Y177)</f>
        <v>6.4315708631059653E-3</v>
      </c>
      <c r="Z222" s="28">
        <f>Z177/SUM(Z177,'Calculations 20to24'!Z177,'Calculations 25to34'!Z177,'Calculations 35to44'!Z177,'Calculations 45to54'!Z177,'Calculations 55to64'!Z177,'Calculations 65plus'!Z177)</f>
        <v>6.1380304696715222E-3</v>
      </c>
      <c r="AA222" s="28">
        <f>AA177/SUM(AA177,'Calculations 20to24'!AA177,'Calculations 25to34'!AA177,'Calculations 35to44'!AA177,'Calculations 45to54'!AA177,'Calculations 55to64'!AA177,'Calculations 65plus'!AA177)</f>
        <v>5.8494836685018068E-3</v>
      </c>
      <c r="AB222" s="28">
        <f>AB177/SUM(AB177,'Calculations 20to24'!AB177,'Calculations 25to34'!AB177,'Calculations 35to44'!AB177,'Calculations 45to54'!AB177,'Calculations 55to64'!AB177,'Calculations 65plus'!AB177)</f>
        <v>5.565894080465982E-3</v>
      </c>
      <c r="AC222" s="28">
        <f>AC177/SUM(AC177,'Calculations 20to24'!AC177,'Calculations 25to34'!AC177,'Calculations 35to44'!AC177,'Calculations 45to54'!AC177,'Calculations 55to64'!AC177,'Calculations 65plus'!AC177)</f>
        <v>5.2872239946540594E-3</v>
      </c>
      <c r="AD222" s="28">
        <f>AD177/SUM(AD177,'Calculations 20to24'!AD177,'Calculations 25to34'!AD177,'Calculations 35to44'!AD177,'Calculations 45to54'!AD177,'Calculations 55to64'!AD177,'Calculations 65plus'!AD177)</f>
        <v>5.013434377640325E-3</v>
      </c>
      <c r="AE222" s="28">
        <f>AE177/SUM(AE177,'Calculations 20to24'!AE177,'Calculations 25to34'!AE177,'Calculations 35to44'!AE177,'Calculations 45to54'!AE177,'Calculations 55to64'!AE177,'Calculations 65plus'!AE177)</f>
        <v>4.7444848898988345E-3</v>
      </c>
      <c r="AF222" s="28">
        <f>AF177/SUM(AF177,'Calculations 20to24'!AF177,'Calculations 25to34'!AF177,'Calculations 35to44'!AF177,'Calculations 45to54'!AF177,'Calculations 55to64'!AF177,'Calculations 65plus'!AF177)</f>
        <v>4.4803339087323459E-3</v>
      </c>
    </row>
    <row r="223" spans="1:32" x14ac:dyDescent="0.2">
      <c r="A223" s="6" t="s">
        <v>56</v>
      </c>
      <c r="B223" s="28">
        <f>B178/SUM(B178,'Calculations 20to24'!B178,'Calculations 25to34'!B178,'Calculations 35to44'!B178,'Calculations 45to54'!B178,'Calculations 55to64'!B178,'Calculations 65plus'!B178)</f>
        <v>7.8016910069177547E-2</v>
      </c>
      <c r="C223" s="28">
        <f>C178/SUM(C178,'Calculations 20to24'!C178,'Calculations 25to34'!C178,'Calculations 35to44'!C178,'Calculations 45to54'!C178,'Calculations 55to64'!C178,'Calculations 65plus'!C178)</f>
        <v>7.3960123134811775E-2</v>
      </c>
      <c r="D223" s="28">
        <f>D178/SUM(D178,'Calculations 20to24'!D178,'Calculations 25to34'!D178,'Calculations 35to44'!D178,'Calculations 45to54'!D178,'Calculations 55to64'!D178,'Calculations 65plus'!D178)</f>
        <v>7.1568800608452637E-2</v>
      </c>
      <c r="E223" s="28">
        <f>E178/SUM(E178,'Calculations 20to24'!E178,'Calculations 25to34'!E178,'Calculations 35to44'!E178,'Calculations 45to54'!E178,'Calculations 55to64'!E178,'Calculations 65plus'!E178)</f>
        <v>6.9210218880264476E-2</v>
      </c>
      <c r="F223" s="28">
        <f>F178/SUM(F178,'Calculations 20to24'!F178,'Calculations 25to34'!F178,'Calculations 35to44'!F178,'Calculations 45to54'!F178,'Calculations 55to64'!F178,'Calculations 65plus'!F178)</f>
        <v>6.65296219707531E-2</v>
      </c>
      <c r="G223" s="28">
        <f>G178/SUM(G178,'Calculations 20to24'!G178,'Calculations 25to34'!G178,'Calculations 35to44'!G178,'Calculations 45to54'!G178,'Calculations 55to64'!G178,'Calculations 65plus'!G178)</f>
        <v>6.3653007289618299E-2</v>
      </c>
      <c r="H223" s="28">
        <f>H178/SUM(H178,'Calculations 20to24'!H178,'Calculations 25to34'!H178,'Calculations 35to44'!H178,'Calculations 45to54'!H178,'Calculations 55to64'!H178,'Calculations 65plus'!H178)</f>
        <v>6.0740073987532839E-2</v>
      </c>
      <c r="I223" s="28">
        <f>I178/SUM(I178,'Calculations 20to24'!I178,'Calculations 25to34'!I178,'Calculations 35to44'!I178,'Calculations 45to54'!I178,'Calculations 55to64'!I178,'Calculations 65plus'!I178)</f>
        <v>5.7009003706048257E-2</v>
      </c>
      <c r="J223" s="28">
        <f>J178/SUM(J178,'Calculations 20to24'!J178,'Calculations 25to34'!J178,'Calculations 35to44'!J178,'Calculations 45to54'!J178,'Calculations 55to64'!J178,'Calculations 65plus'!J178)</f>
        <v>5.3443730897333307E-2</v>
      </c>
      <c r="K223" s="28">
        <f>K178/SUM(K178,'Calculations 20to24'!K178,'Calculations 25to34'!K178,'Calculations 35to44'!K178,'Calculations 45to54'!K178,'Calculations 55to64'!K178,'Calculations 65plus'!K178)</f>
        <v>5.1190977429214503E-2</v>
      </c>
      <c r="L223" s="28">
        <f>L178/SUM(L178,'Calculations 20to24'!L178,'Calculations 25to34'!L178,'Calculations 35to44'!L178,'Calculations 45to54'!L178,'Calculations 55to64'!L178,'Calculations 65plus'!L178)</f>
        <v>4.9211917537510065E-2</v>
      </c>
      <c r="M223" s="28">
        <f>M178/SUM(M178,'Calculations 20to24'!M178,'Calculations 25to34'!M178,'Calculations 35to44'!M178,'Calculations 45to54'!M178,'Calculations 55to64'!M178,'Calculations 65plus'!M178)</f>
        <v>4.6810625493471231E-2</v>
      </c>
      <c r="N223" s="28">
        <f>N178/SUM(N178,'Calculations 20to24'!N178,'Calculations 25to34'!N178,'Calculations 35to44'!N178,'Calculations 45to54'!N178,'Calculations 55to64'!N178,'Calculations 65plus'!N178)</f>
        <v>4.4499732322982224E-2</v>
      </c>
      <c r="O223" s="28">
        <f>O178/SUM(O178,'Calculations 20to24'!O178,'Calculations 25to34'!O178,'Calculations 35to44'!O178,'Calculations 45to54'!O178,'Calculations 55to64'!O178,'Calculations 65plus'!O178)</f>
        <v>4.2276396217466664E-2</v>
      </c>
      <c r="P223" s="28">
        <f>P178/SUM(P178,'Calculations 20to24'!P178,'Calculations 25to34'!P178,'Calculations 35to44'!P178,'Calculations 45to54'!P178,'Calculations 55to64'!P178,'Calculations 65plus'!P178)</f>
        <v>4.0137802352064302E-2</v>
      </c>
      <c r="Q223" s="28">
        <f>Q178/SUM(Q178,'Calculations 20to24'!Q178,'Calculations 25to34'!Q178,'Calculations 35to44'!Q178,'Calculations 45to54'!Q178,'Calculations 55to64'!Q178,'Calculations 65plus'!Q178)</f>
        <v>3.8081170546980986E-2</v>
      </c>
      <c r="R223" s="28">
        <f>R178/SUM(R178,'Calculations 20to24'!R178,'Calculations 25to34'!R178,'Calculations 35to44'!R178,'Calculations 45to54'!R178,'Calculations 55to64'!R178,'Calculations 65plus'!R178)</f>
        <v>3.6103761832558832E-2</v>
      </c>
      <c r="S223" s="28">
        <f>S178/SUM(S178,'Calculations 20to24'!S178,'Calculations 25to34'!S178,'Calculations 35to44'!S178,'Calculations 45to54'!S178,'Calculations 55to64'!S178,'Calculations 65plus'!S178)</f>
        <v>3.4202884021431859E-2</v>
      </c>
      <c r="T223" s="28">
        <f>T178/SUM(T178,'Calculations 20to24'!T178,'Calculations 25to34'!T178,'Calculations 35to44'!T178,'Calculations 45to54'!T178,'Calculations 55to64'!T178,'Calculations 65plus'!T178)</f>
        <v>3.2375896384508031E-2</v>
      </c>
      <c r="U223" s="28">
        <f>U178/SUM(U178,'Calculations 20to24'!U178,'Calculations 25to34'!U178,'Calculations 35to44'!U178,'Calculations 45to54'!U178,'Calculations 55to64'!U178,'Calculations 65plus'!U178)</f>
        <v>3.0620213520834522E-2</v>
      </c>
      <c r="V223" s="28">
        <f>V178/SUM(V178,'Calculations 20to24'!V178,'Calculations 25to34'!V178,'Calculations 35to44'!V178,'Calculations 45to54'!V178,'Calculations 55to64'!V178,'Calculations 65plus'!V178)</f>
        <v>2.893330850482426E-2</v>
      </c>
      <c r="W223" s="28">
        <f>W178/SUM(W178,'Calculations 20to24'!W178,'Calculations 25to34'!W178,'Calculations 35to44'!W178,'Calculations 45to54'!W178,'Calculations 55to64'!W178,'Calculations 65plus'!W178)</f>
        <v>2.7312715387892348E-2</v>
      </c>
      <c r="X223" s="28">
        <f>X178/SUM(X178,'Calculations 20to24'!X178,'Calculations 25to34'!X178,'Calculations 35to44'!X178,'Calculations 45to54'!X178,'Calculations 55to64'!X178,'Calculations 65plus'!X178)</f>
        <v>2.5756031125346829E-2</v>
      </c>
      <c r="Y223" s="28">
        <f>Y178/SUM(Y178,'Calculations 20to24'!Y178,'Calculations 25to34'!Y178,'Calculations 35to44'!Y178,'Calculations 45to54'!Y178,'Calculations 55to64'!Y178,'Calculations 65plus'!Y178)</f>
        <v>2.4260916993448813E-2</v>
      </c>
      <c r="Z223" s="28">
        <f>Z178/SUM(Z178,'Calculations 20to24'!Z178,'Calculations 25to34'!Z178,'Calculations 35to44'!Z178,'Calculations 45to54'!Z178,'Calculations 55to64'!Z178,'Calculations 65plus'!Z178)</f>
        <v>2.2825099555929096E-2</v>
      </c>
      <c r="AA223" s="28">
        <f>AA178/SUM(AA178,'Calculations 20to24'!AA178,'Calculations 25to34'!AA178,'Calculations 35to44'!AA178,'Calculations 45to54'!AA178,'Calculations 55to64'!AA178,'Calculations 65plus'!AA178)</f>
        <v>2.1446371233945001E-2</v>
      </c>
      <c r="AB223" s="28">
        <f>AB178/SUM(AB178,'Calculations 20to24'!AB178,'Calculations 25to34'!AB178,'Calculations 35to44'!AB178,'Calculations 45to54'!AB178,'Calculations 55to64'!AB178,'Calculations 65plus'!AB178)</f>
        <v>2.0122590528486205E-2</v>
      </c>
      <c r="AC223" s="28">
        <f>AC178/SUM(AC178,'Calculations 20to24'!AC178,'Calculations 25to34'!AC178,'Calculations 35to44'!AC178,'Calculations 45to54'!AC178,'Calculations 55to64'!AC178,'Calculations 65plus'!AC178)</f>
        <v>1.8851681939607432E-2</v>
      </c>
      <c r="AD223" s="28">
        <f>AD178/SUM(AD178,'Calculations 20to24'!AD178,'Calculations 25to34'!AD178,'Calculations 35to44'!AD178,'Calculations 45to54'!AD178,'Calculations 55to64'!AD178,'Calculations 65plus'!AD178)</f>
        <v>1.7631635622563067E-2</v>
      </c>
      <c r="AE223" s="28">
        <f>AE178/SUM(AE178,'Calculations 20to24'!AE178,'Calculations 25to34'!AE178,'Calculations 35to44'!AE178,'Calculations 45to54'!AE178,'Calculations 55to64'!AE178,'Calculations 65plus'!AE178)</f>
        <v>1.6460506816934985E-2</v>
      </c>
      <c r="AF223" s="28">
        <f>AF178/SUM(AF178,'Calculations 20to24'!AF178,'Calculations 25to34'!AF178,'Calculations 35to44'!AF178,'Calculations 45to54'!AF178,'Calculations 55to64'!AF178,'Calculations 65plus'!AF178)</f>
        <v>1.5336415081193945E-2</v>
      </c>
    </row>
    <row r="224" spans="1:32" x14ac:dyDescent="0.2">
      <c r="A224" s="6" t="s">
        <v>57</v>
      </c>
      <c r="B224" s="28">
        <f>B179/SUM(B179,'Calculations 20to24'!B179,'Calculations 25to34'!B179,'Calculations 35to44'!B179,'Calculations 45to54'!B179,'Calculations 55to64'!B179,'Calculations 65plus'!B179)</f>
        <v>5.3435114503816807E-2</v>
      </c>
      <c r="C224" s="28">
        <f>C179/SUM(C179,'Calculations 20to24'!C179,'Calculations 25to34'!C179,'Calculations 35to44'!C179,'Calculations 45to54'!C179,'Calculations 55to64'!C179,'Calculations 65plus'!C179)</f>
        <v>5.0977092758247723E-2</v>
      </c>
      <c r="D224" s="28">
        <f>D179/SUM(D179,'Calculations 20to24'!D179,'Calculations 25to34'!D179,'Calculations 35to44'!D179,'Calculations 45to54'!D179,'Calculations 55to64'!D179,'Calculations 65plus'!D179)</f>
        <v>4.9597684499297683E-2</v>
      </c>
      <c r="E224" s="28">
        <f>E179/SUM(E179,'Calculations 20to24'!E179,'Calculations 25to34'!E179,'Calculations 35to44'!E179,'Calculations 45to54'!E179,'Calculations 55to64'!E179,'Calculations 65plus'!E179)</f>
        <v>4.8209037982118036E-2</v>
      </c>
      <c r="F224" s="28">
        <f>F179/SUM(F179,'Calculations 20to24'!F179,'Calculations 25to34'!F179,'Calculations 35to44'!F179,'Calculations 45to54'!F179,'Calculations 55to64'!F179,'Calculations 65plus'!F179)</f>
        <v>4.6556041433715313E-2</v>
      </c>
      <c r="G224" s="28">
        <f>G179/SUM(G179,'Calculations 20to24'!G179,'Calculations 25to34'!G179,'Calculations 35to44'!G179,'Calculations 45to54'!G179,'Calculations 55to64'!G179,'Calculations 65plus'!G179)</f>
        <v>4.4726059663929195E-2</v>
      </c>
      <c r="H224" s="28">
        <f>H179/SUM(H179,'Calculations 20to24'!H179,'Calculations 25to34'!H179,'Calculations 35to44'!H179,'Calculations 45to54'!H179,'Calculations 55to64'!H179,'Calculations 65plus'!H179)</f>
        <v>4.2832752055414459E-2</v>
      </c>
      <c r="I224" s="28">
        <f>I179/SUM(I179,'Calculations 20to24'!I179,'Calculations 25to34'!I179,'Calculations 35to44'!I179,'Calculations 45to54'!I179,'Calculations 55to64'!I179,'Calculations 65plus'!I179)</f>
        <v>4.0370407922297277E-2</v>
      </c>
      <c r="J224" s="28">
        <f>J179/SUM(J179,'Calculations 20to24'!J179,'Calculations 25to34'!J179,'Calculations 35to44'!J179,'Calculations 45to54'!J179,'Calculations 55to64'!J179,'Calculations 65plus'!J179)</f>
        <v>3.803930481198476E-2</v>
      </c>
      <c r="K224" s="28">
        <f>K179/SUM(K179,'Calculations 20to24'!K179,'Calculations 25to34'!K179,'Calculations 35to44'!K179,'Calculations 45to54'!K179,'Calculations 55to64'!K179,'Calculations 65plus'!K179)</f>
        <v>3.6605740079456307E-2</v>
      </c>
      <c r="L224" s="28">
        <f>L179/SUM(L179,'Calculations 20to24'!L179,'Calculations 25to34'!L179,'Calculations 35to44'!L179,'Calculations 45to54'!L179,'Calculations 55to64'!L179,'Calculations 65plus'!L179)</f>
        <v>3.5399700677407775E-2</v>
      </c>
      <c r="M224" s="28">
        <f>M179/SUM(M179,'Calculations 20to24'!M179,'Calculations 25to34'!M179,'Calculations 35to44'!M179,'Calculations 45to54'!M179,'Calculations 55to64'!M179,'Calculations 65plus'!M179)</f>
        <v>3.383858878032607E-2</v>
      </c>
      <c r="N224" s="28">
        <f>N179/SUM(N179,'Calculations 20to24'!N179,'Calculations 25to34'!N179,'Calculations 35to44'!N179,'Calculations 45to54'!N179,'Calculations 55to64'!N179,'Calculations 65plus'!N179)</f>
        <v>3.2326798510365427E-2</v>
      </c>
      <c r="O224" s="28">
        <f>O179/SUM(O179,'Calculations 20to24'!O179,'Calculations 25to34'!O179,'Calculations 35to44'!O179,'Calculations 45to54'!O179,'Calculations 55to64'!O179,'Calculations 65plus'!O179)</f>
        <v>3.0862963447061638E-2</v>
      </c>
      <c r="P224" s="28">
        <f>P179/SUM(P179,'Calculations 20to24'!P179,'Calculations 25to34'!P179,'Calculations 35to44'!P179,'Calculations 45to54'!P179,'Calculations 55to64'!P179,'Calculations 65plus'!P179)</f>
        <v>2.9445741649577757E-2</v>
      </c>
      <c r="Q224" s="28">
        <f>Q179/SUM(Q179,'Calculations 20to24'!Q179,'Calculations 25to34'!Q179,'Calculations 35to44'!Q179,'Calculations 45to54'!Q179,'Calculations 55to64'!Q179,'Calculations 65plus'!Q179)</f>
        <v>2.8073816500321286E-2</v>
      </c>
      <c r="R224" s="28">
        <f>R179/SUM(R179,'Calculations 20to24'!R179,'Calculations 25to34'!R179,'Calculations 35to44'!R179,'Calculations 45to54'!R179,'Calculations 55to64'!R179,'Calculations 65plus'!R179)</f>
        <v>2.674589737091802E-2</v>
      </c>
      <c r="S224" s="28">
        <f>S179/SUM(S179,'Calculations 20to24'!S179,'Calculations 25to34'!S179,'Calculations 35to44'!S179,'Calculations 45to54'!S179,'Calculations 55to64'!S179,'Calculations 65plus'!S179)</f>
        <v>2.5460720131193916E-2</v>
      </c>
      <c r="T224" s="28">
        <f>T179/SUM(T179,'Calculations 20to24'!T179,'Calculations 25to34'!T179,'Calculations 35to44'!T179,'Calculations 45to54'!T179,'Calculations 55to64'!T179,'Calculations 65plus'!T179)</f>
        <v>2.4217047519755383E-2</v>
      </c>
      <c r="U224" s="28">
        <f>U179/SUM(U179,'Calculations 20to24'!U179,'Calculations 25to34'!U179,'Calculations 35to44'!U179,'Calculations 45to54'!U179,'Calculations 55to64'!U179,'Calculations 65plus'!U179)</f>
        <v>2.3013669392848379E-2</v>
      </c>
      <c r="V224" s="28">
        <f>V179/SUM(V179,'Calculations 20to24'!V179,'Calculations 25to34'!V179,'Calculations 35to44'!V179,'Calculations 45to54'!V179,'Calculations 55to64'!V179,'Calculations 65plus'!V179)</f>
        <v>2.1849402866445076E-2</v>
      </c>
      <c r="W224" s="28">
        <f>W179/SUM(W179,'Calculations 20to24'!W179,'Calculations 25to34'!W179,'Calculations 35to44'!W179,'Calculations 45to54'!W179,'Calculations 55to64'!W179,'Calculations 65plus'!W179)</f>
        <v>2.0723092364925057E-2</v>
      </c>
      <c r="X224" s="28">
        <f>X179/SUM(X179,'Calculations 20to24'!X179,'Calculations 25to34'!X179,'Calculations 35to44'!X179,'Calculations 45to54'!X179,'Calculations 55to64'!X179,'Calculations 65plus'!X179)</f>
        <v>1.9633609588276153E-2</v>
      </c>
      <c r="Y224" s="28">
        <f>Y179/SUM(Y179,'Calculations 20to24'!Y179,'Calculations 25to34'!Y179,'Calculations 35to44'!Y179,'Calculations 45to54'!Y179,'Calculations 55to64'!Y179,'Calculations 65plus'!Y179)</f>
        <v>1.8579853408438748E-2</v>
      </c>
      <c r="Z224" s="28">
        <f>Z179/SUM(Z179,'Calculations 20to24'!Z179,'Calculations 25to34'!Z179,'Calculations 35to44'!Z179,'Calculations 45to54'!Z179,'Calculations 55to64'!Z179,'Calculations 65plus'!Z179)</f>
        <v>1.7560749704239608E-2</v>
      </c>
      <c r="AA224" s="28">
        <f>AA179/SUM(AA179,'Calculations 20to24'!AA179,'Calculations 25to34'!AA179,'Calculations 35to44'!AA179,'Calculations 45to54'!AA179,'Calculations 55to64'!AA179,'Calculations 65plus'!AA179)</f>
        <v>1.6575251143300038E-2</v>
      </c>
      <c r="AB224" s="28">
        <f>AB179/SUM(AB179,'Calculations 20to24'!AB179,'Calculations 25to34'!AB179,'Calculations 35to44'!AB179,'Calculations 45to54'!AB179,'Calculations 55to64'!AB179,'Calculations 65plus'!AB179)</f>
        <v>1.562233691834802E-2</v>
      </c>
      <c r="AC224" s="28">
        <f>AC179/SUM(AC179,'Calculations 20to24'!AC179,'Calculations 25to34'!AC179,'Calculations 35to44'!AC179,'Calculations 45to54'!AC179,'Calculations 55to64'!AC179,'Calculations 65plus'!AC179)</f>
        <v>1.4701012444509536E-2</v>
      </c>
      <c r="AD224" s="28">
        <f>AD179/SUM(AD179,'Calculations 20to24'!AD179,'Calculations 25to34'!AD179,'Calculations 35to44'!AD179,'Calculations 45to54'!AD179,'Calculations 55to64'!AD179,'Calculations 65plus'!AD179)</f>
        <v>1.3810309023389564E-2</v>
      </c>
      <c r="AE224" s="28">
        <f>AE179/SUM(AE179,'Calculations 20to24'!AE179,'Calculations 25to34'!AE179,'Calculations 35to44'!AE179,'Calculations 45to54'!AE179,'Calculations 55to64'!AE179,'Calculations 65plus'!AE179)</f>
        <v>1.29492834790636E-2</v>
      </c>
      <c r="AF224" s="28">
        <f>AF179/SUM(AF179,'Calculations 20to24'!AF179,'Calculations 25to34'!AF179,'Calculations 35to44'!AF179,'Calculations 45to54'!AF179,'Calculations 55to64'!AF179,'Calculations 65plus'!AF179)</f>
        <v>1.2117017770499533E-2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9BEC-207A-475B-A446-F05BD51BA973}">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T18b'!D:D,MATCH($A3,'BLS CPS T18b'!K:K,0))/INDEX('BLS CPS T18b'!B:B,MATCH($A3,'BLS CPS T18b'!K:K,0))</f>
        <v>6.8539804171988086E-2</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T18b'!D:D,MATCH($A4,'BLS CPS T18b'!K:K,0))/INDEX('BLS CPS T18b'!B:B,MATCH($A4,'BLS CPS T18b'!K:K,0))</f>
        <v>3.9215686274509803E-2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T18b'!D:D,MATCH($A5,'BLS CPS T18b'!K:K,0))/INDEX('BLS CPS T18b'!B:B,MATCH($A5,'BLS CPS T18b'!K:K,0))</f>
        <v>3.0927835051546393E-2</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T18b'!D:D,MATCH($A6,'BLS CPS T18b'!K:K,0))/INDEX('BLS CPS T18b'!B:B,MATCH($A6,'BLS CPS T18b'!K:K,0))</f>
        <v>0.10843373493975904</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T18b'!D:D,MATCH($A7,'BLS CPS T18b'!K:K,0))/INDEX('BLS CPS T18b'!B:B,MATCH($A7,'BLS CPS T18b'!K:K,0))</f>
        <v>6.4748201438848921E-2</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T18b'!D:D,MATCH($A8,'BLS CPS T18b'!K:K,0))/INDEX('BLS CPS T18b'!B:B,MATCH($A8,'BLS CPS T18b'!K:K,0))</f>
        <v>8.1757792539601429E-2</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T18b'!D:D,MATCH($A9,'BLS CPS T18b'!K:K,0))/INDEX('BLS CPS T18b'!B:B,MATCH($A9,'BLS CPS T18b'!K:K,0))</f>
        <v>7.2072072072072071E-2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T18b'!D:D,MATCH($A10,'BLS CPS T18b'!K:K,0))/INDEX('BLS CPS T18b'!B:B,MATCH($A10,'BLS CPS T18b'!K:K,0))</f>
        <v>8.1395348837209308E-2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T18b'!D:D,MATCH($A11,'BLS CPS T18b'!K:K,0))/INDEX('BLS CPS T18b'!B:B,MATCH($A11,'BLS CPS T18b'!K:K,0))</f>
        <v>4.8689138576779027E-2</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T18b'!D:D,MATCH($A12,'BLS CPS T18b'!K:K,0))/INDEX('BLS CPS T18b'!B:B,MATCH($A12,'BLS CPS T18b'!K:K,0))</f>
        <v>5.1546391752577317E-2</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T18b'!D:D,MATCH($A13,'BLS CPS T18b'!K:K,0))/INDEX('BLS CPS T18b'!B:B,MATCH($A13,'BLS CPS T18b'!K:K,0))</f>
        <v>5.4320987654320987E-2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T18b'!D:D,MATCH($A14,'BLS CPS T18b'!K:K,0))/INDEX('BLS CPS T18b'!B:B,MATCH($A14,'BLS CPS T18b'!K:K,0))</f>
        <v>4.7832585949177879E-2</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T18b'!D:D,MATCH($A15,'BLS CPS T18b'!K:K,0))/INDEX('BLS CPS T18b'!B:B,MATCH($A15,'BLS CPS T18b'!K:K,0))</f>
        <v>5.6569343065693431E-2</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T18b'!D:D,MATCH($A16,'BLS CPS T18b'!K:K,0))/INDEX('BLS CPS T18b'!B:B,MATCH($A16,'BLS CPS T18b'!K:K,0))</f>
        <v>7.3170731707317069E-2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T18b'!D:D,MATCH($A17,'BLS CPS T18b'!K:K,0))/INDEX('BLS CPS T18b'!B:B,MATCH($A17,'BLS CPS T18b'!K:K,0))</f>
        <v>6.6202090592334492E-2</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T18b'!D:D,MATCH($A18,'BLS CPS T18b'!K:K,0))/INDEX('BLS CPS T18b'!B:B,MATCH($A18,'BLS CPS T18b'!K:K,0))</f>
        <v>7.421875E-2</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T18b'!D:D,MATCH($A19,'BLS CPS T18b'!K:K,0))/INDEX('BLS CPS T18b'!B:B,MATCH($A19,'BLS CPS T18b'!K:K,0))</f>
        <v>4.2253521126760563E-2</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T18b'!D:D,MATCH($A20,'BLS CPS T18b'!K:K,0))/INDEX('BLS CPS T18b'!B:B,MATCH($A20,'BLS CPS T18b'!K:K,0))</f>
        <v>5.8765915768854066E-2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T18b'!D:D,MATCH($A21,'BLS CPS T18b'!K:K,0))/INDEX('BLS CPS T18b'!B:B,MATCH($A21,'BLS CPS T18b'!K:K,0))</f>
        <v>4.7160731472569779E-2</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T18b'!D:D,MATCH($A22,'BLS CPS T18b'!K:K,0))/INDEX('BLS CPS T18b'!B:B,MATCH($A22,'BLS CPS T18b'!K:K,0))</f>
        <v>6.6489361702127658E-2</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T18b'!D:D,MATCH($A23,'BLS CPS T18b'!K:K,0))/INDEX('BLS CPS T18b'!B:B,MATCH($A23,'BLS CPS T18b'!K:K,0))</f>
        <v>7.5067024128686322E-2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T18b'!D:D,MATCH($A24,'BLS CPS T18b'!K:K,0))/INDEX('BLS CPS T18b'!B:B,MATCH($A24,'BLS CPS T18b'!K:K,0))</f>
        <v>6.4770932069510262E-2</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T18b'!D:D,MATCH($A25,'BLS CPS T18b'!K:K,0))/INDEX('BLS CPS T18b'!B:B,MATCH($A25,'BLS CPS T18b'!K:K,0))</f>
        <v>5.4913294797687862E-2</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T18b'!D:D,MATCH($A26,'BLS CPS T18b'!K:K,0))/INDEX('BLS CPS T18b'!B:B,MATCH($A26,'BLS CPS T18b'!K:K,0))</f>
        <v>6.5045992115637316E-2</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T18b'!D:D,MATCH($A27,'BLS CPS T18b'!K:K,0))/INDEX('BLS CPS T18b'!B:B,MATCH($A27,'BLS CPS T18b'!K:K,0))</f>
        <v>4.9932523616734142E-2</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T18b'!D:D,MATCH($A28,'BLS CPS T18b'!K:K,0))/INDEX('BLS CPS T18b'!B:B,MATCH($A28,'BLS CPS T18b'!K:K,0))</f>
        <v>0.05</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T18b'!D:D,MATCH($A29,'BLS CPS T18b'!K:K,0))/INDEX('BLS CPS T18b'!B:B,MATCH($A29,'BLS CPS T18b'!K:K,0))</f>
        <v>4.2016806722689079E-2</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T18b'!D:D,MATCH($A30,'BLS CPS T18b'!K:K,0))/INDEX('BLS CPS T18b'!B:B,MATCH($A30,'BLS CPS T18b'!K:K,0))</f>
        <v>7.5746337845355088E-2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T18b'!D:D,MATCH($A31,'BLS CPS T18b'!K:K,0))/INDEX('BLS CPS T18b'!B:B,MATCH($A31,'BLS CPS T18b'!K:K,0))</f>
        <v>0.13186581705197747</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T18b'!D:D,MATCH($A32,'BLS CPS T18b'!K:K,0))/INDEX('BLS CPS T18b'!B:B,MATCH($A32,'BLS CPS T18b'!K:K,0))</f>
        <v>8.2426778242677828E-2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T18b'!D:D,MATCH($A33,'BLS CPS T18b'!K:K,0))/INDEX('BLS CPS T18b'!B:B,MATCH($A33,'BLS CPS T18b'!K:K,0))</f>
        <v>0.19405338439013403</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T18b'!D:D,MATCH($A34,'BLS CPS T18b'!K:K,0))/INDEX('BLS CPS T18b'!B:B,MATCH($A34,'BLS CPS T18b'!K:K,0))</f>
        <v>7.1167883211678828E-2</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T18b'!D:D,MATCH($A35,'BLS CPS T18b'!K:K,0))/INDEX('BLS CPS T18b'!B:B,MATCH($A35,'BLS CPS T18b'!K:K,0))</f>
        <v>5.030674846625767E-2</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T18b'!D:D,MATCH($A36,'BLS CPS T18b'!K:K,0))/INDEX('BLS CPS T18b'!B:B,MATCH($A36,'BLS CPS T18b'!K:K,0))</f>
        <v>6.7961165048543687E-2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T18b'!D:D,MATCH($A37,'BLS CPS T18b'!K:K,0))/INDEX('BLS CPS T18b'!B:B,MATCH($A37,'BLS CPS T18b'!K:K,0))</f>
        <v>6.2984878369493749E-2</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T18b'!D:D,MATCH($A38,'BLS CPS T18b'!K:K,0))/INDEX('BLS CPS T18b'!B:B,MATCH($A38,'BLS CPS T18b'!K:K,0))</f>
        <v>4.2731921110299491E-2</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T18b'!D:D,MATCH($A39,'BLS CPS T18b'!K:K,0))/INDEX('BLS CPS T18b'!B:B,MATCH($A39,'BLS CPS T18b'!K:K,0))</f>
        <v>6.4466411564625847E-2</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T18b'!D:D,MATCH($A40,'BLS CPS T18b'!K:K,0))/INDEX('BLS CPS T18b'!B:B,MATCH($A40,'BLS CPS T18b'!K:K,0))</f>
        <v>4.2927609652046395E-2</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T18b'!D:D,MATCH($A41,'BLS CPS T18b'!K:K,0))/INDEX('BLS CPS T18b'!B:B,MATCH($A41,'BLS CPS T18b'!K:K,0))</f>
        <v>6.851671777993866E-2</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T18b'!D:D,MATCH($A42,'BLS CPS T18b'!K:K,0))/INDEX('BLS CPS T18b'!B:B,MATCH($A42,'BLS CPS T18b'!K:K,0))</f>
        <v>7.2820216049382713E-2</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T18b'!D:D,MATCH($A43,'BLS CPS T18b'!K:K,0))/INDEX('BLS CPS T18b'!B:B,MATCH($A43,'BLS CPS T18b'!K:K,0))</f>
        <v>0.12725874663590928</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T18b'!D:D,MATCH($A44,'BLS CPS T18b'!K:K,0))/INDEX('BLS CPS T18b'!B:B,MATCH($A44,'BLS CPS T18b'!K:K,0))</f>
        <v>0.15596330275229359</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0.22560565132831262</v>
      </c>
    </row>
    <row r="49" spans="1:2" x14ac:dyDescent="0.2">
      <c r="A49" s="6" t="s">
        <v>94</v>
      </c>
      <c r="B49" s="28">
        <f>('S Curve Equation'!$B$11-(LN(1/((B4/'S Curve Equation'!$B$14)-'S Curve Equation'!$B$13)-1)/'S Curve Equation'!$B$10))/'S Curve Equation'!$B$12</f>
        <v>0.17128866521494968</v>
      </c>
    </row>
    <row r="50" spans="1:2" x14ac:dyDescent="0.2">
      <c r="A50" s="6" t="s">
        <v>93</v>
      </c>
      <c r="B50" s="28">
        <f>('S Curve Equation'!$B$11-(LN(1/((B5/'S Curve Equation'!$B$14)-'S Curve Equation'!$B$13)-1)/'S Curve Equation'!$B$10))/'S Curve Equation'!$B$12</f>
        <v>0.15040508753666193</v>
      </c>
    </row>
    <row r="51" spans="1:2" x14ac:dyDescent="0.2">
      <c r="A51" s="6" t="s">
        <v>28</v>
      </c>
      <c r="B51" s="28">
        <f>('S Curve Equation'!$B$11-(LN(1/((B6/'S Curve Equation'!$B$14)-'S Curve Equation'!$B$13)-1)/'S Curve Equation'!$B$10))/'S Curve Equation'!$B$12</f>
        <v>0.27546846507234923</v>
      </c>
    </row>
    <row r="52" spans="1:2" x14ac:dyDescent="0.2">
      <c r="A52" s="6" t="s">
        <v>29</v>
      </c>
      <c r="B52" s="28">
        <f>('S Curve Equation'!$B$11-(LN(1/((B7/'S Curve Equation'!$B$14)-'S Curve Equation'!$B$13)-1)/'S Curve Equation'!$B$10))/'S Curve Equation'!$B$12</f>
        <v>0.21974896062959659</v>
      </c>
    </row>
    <row r="53" spans="1:2" x14ac:dyDescent="0.2">
      <c r="A53" s="6" t="s">
        <v>30</v>
      </c>
      <c r="B53" s="28">
        <f>('S Curve Equation'!$B$11-(LN(1/((B8/'S Curve Equation'!$B$14)-'S Curve Equation'!$B$13)-1)/'S Curve Equation'!$B$10))/'S Curve Equation'!$B$12</f>
        <v>0.2442097801246465</v>
      </c>
    </row>
    <row r="54" spans="1:2" x14ac:dyDescent="0.2">
      <c r="A54" s="6" t="s">
        <v>31</v>
      </c>
      <c r="B54" s="28">
        <f>('S Curve Equation'!$B$11-(LN(1/((B9/'S Curve Equation'!$B$14)-'S Curve Equation'!$B$13)-1)/'S Curve Equation'!$B$10))/'S Curve Equation'!$B$12</f>
        <v>0.23083680681431851</v>
      </c>
    </row>
    <row r="55" spans="1:2" x14ac:dyDescent="0.2">
      <c r="A55" s="6" t="s">
        <v>32</v>
      </c>
      <c r="B55" s="28">
        <f>('S Curve Equation'!$B$11-(LN(1/((B10/'S Curve Equation'!$B$14)-'S Curve Equation'!$B$13)-1)/'S Curve Equation'!$B$10))/'S Curve Equation'!$B$12</f>
        <v>0.24373254897920354</v>
      </c>
    </row>
    <row r="56" spans="1:2" x14ac:dyDescent="0.2">
      <c r="A56" s="6" t="s">
        <v>33</v>
      </c>
      <c r="B56" s="28">
        <f>('S Curve Equation'!$B$11-(LN(1/((B11/'S Curve Equation'!$B$14)-'S Curve Equation'!$B$13)-1)/'S Curve Equation'!$B$10))/'S Curve Equation'!$B$12</f>
        <v>0.19149764432341443</v>
      </c>
    </row>
    <row r="57" spans="1:2" x14ac:dyDescent="0.2">
      <c r="A57" s="6" t="s">
        <v>34</v>
      </c>
      <c r="B57" s="28">
        <f>('S Curve Equation'!$B$11-(LN(1/((B12/'S Curve Equation'!$B$14)-'S Curve Equation'!$B$13)-1)/'S Curve Equation'!$B$10))/'S Curve Equation'!$B$12</f>
        <v>0.19700354245592971</v>
      </c>
    </row>
    <row r="58" spans="1:2" x14ac:dyDescent="0.2">
      <c r="A58" s="6" t="s">
        <v>92</v>
      </c>
      <c r="B58" s="28">
        <f>('S Curve Equation'!$B$11-(LN(1/((B13/'S Curve Equation'!$B$14)-'S Curve Equation'!$B$13)-1)/'S Curve Equation'!$B$10))/'S Curve Equation'!$B$12</f>
        <v>0.20213042888093008</v>
      </c>
    </row>
    <row r="59" spans="1:2" x14ac:dyDescent="0.2">
      <c r="A59" s="6" t="s">
        <v>89</v>
      </c>
      <c r="B59" s="28">
        <f>('S Curve Equation'!$B$11-(LN(1/((B14/'S Curve Equation'!$B$14)-'S Curve Equation'!$B$13)-1)/'S Curve Equation'!$B$10))/'S Curve Equation'!$B$12</f>
        <v>0.18979910295519237</v>
      </c>
    </row>
    <row r="60" spans="1:2" x14ac:dyDescent="0.2">
      <c r="A60" s="6" t="s">
        <v>35</v>
      </c>
      <c r="B60" s="28">
        <f>('S Curve Equation'!$B$11-(LN(1/((B15/'S Curve Equation'!$B$14)-'S Curve Equation'!$B$13)-1)/'S Curve Equation'!$B$10))/'S Curve Equation'!$B$12</f>
        <v>0.20613872522700727</v>
      </c>
    </row>
    <row r="61" spans="1:2" x14ac:dyDescent="0.2">
      <c r="A61" s="6" t="s">
        <v>98</v>
      </c>
      <c r="B61" s="28">
        <f>('S Curve Equation'!$B$11-(LN(1/((B16/'S Curve Equation'!$B$14)-'S Curve Equation'!$B$13)-1)/'S Curve Equation'!$B$10))/'S Curve Equation'!$B$12</f>
        <v>0.23242264788488415</v>
      </c>
    </row>
    <row r="62" spans="1:2" x14ac:dyDescent="0.2">
      <c r="A62" s="6" t="s">
        <v>97</v>
      </c>
      <c r="B62" s="28">
        <f>('S Curve Equation'!$B$11-(LN(1/((B17/'S Curve Equation'!$B$14)-'S Curve Equation'!$B$13)-1)/'S Curve Equation'!$B$10))/'S Curve Equation'!$B$12</f>
        <v>0.22202575638723698</v>
      </c>
    </row>
    <row r="63" spans="1:2" x14ac:dyDescent="0.2">
      <c r="A63" s="6" t="s">
        <v>101</v>
      </c>
      <c r="B63" s="28">
        <f>('S Curve Equation'!$B$11-(LN(1/((B18/'S Curve Equation'!$B$14)-'S Curve Equation'!$B$13)-1)/'S Curve Equation'!$B$10))/'S Curve Equation'!$B$12</f>
        <v>0.23391798105663314</v>
      </c>
    </row>
    <row r="64" spans="1:2" x14ac:dyDescent="0.2">
      <c r="A64" s="6" t="s">
        <v>104</v>
      </c>
      <c r="B64" s="28">
        <f>('S Curve Equation'!$B$11-(LN(1/((B19/'S Curve Equation'!$B$14)-'S Curve Equation'!$B$13)-1)/'S Curve Equation'!$B$10))/'S Curve Equation'!$B$12</f>
        <v>0.17813336099821514</v>
      </c>
    </row>
    <row r="65" spans="1:2" x14ac:dyDescent="0.2">
      <c r="A65" s="6" t="s">
        <v>36</v>
      </c>
      <c r="B65" s="28">
        <f>('S Curve Equation'!$B$11-(LN(1/((B20/'S Curve Equation'!$B$14)-'S Curve Equation'!$B$13)-1)/'S Curve Equation'!$B$10))/'S Curve Equation'!$B$12</f>
        <v>0.20993718843527159</v>
      </c>
    </row>
    <row r="66" spans="1:2" x14ac:dyDescent="0.2">
      <c r="A66" s="6" t="s">
        <v>37</v>
      </c>
      <c r="B66" s="28">
        <f>('S Curve Equation'!$B$11-(LN(1/((B21/'S Curve Equation'!$B$14)-'S Curve Equation'!$B$13)-1)/'S Curve Equation'!$B$10))/'S Curve Equation'!$B$12</f>
        <v>0.1884505599906714</v>
      </c>
    </row>
    <row r="67" spans="1:2" x14ac:dyDescent="0.2">
      <c r="A67" s="6" t="s">
        <v>38</v>
      </c>
      <c r="B67" s="28">
        <f>('S Curve Equation'!$B$11-(LN(1/((B22/'S Curve Equation'!$B$14)-'S Curve Equation'!$B$13)-1)/'S Curve Equation'!$B$10))/'S Curve Equation'!$B$12</f>
        <v>0.22247097365945206</v>
      </c>
    </row>
    <row r="68" spans="1:2" x14ac:dyDescent="0.2">
      <c r="A68" s="6" t="s">
        <v>39</v>
      </c>
      <c r="B68" s="28">
        <f>('S Curve Equation'!$B$11-(LN(1/((B23/'S Curve Equation'!$B$14)-'S Curve Equation'!$B$13)-1)/'S Curve Equation'!$B$10))/'S Curve Equation'!$B$12</f>
        <v>0.23511615898931465</v>
      </c>
    </row>
    <row r="69" spans="1:2" x14ac:dyDescent="0.2">
      <c r="A69" s="6" t="s">
        <v>40</v>
      </c>
      <c r="B69" s="28">
        <f>('S Curve Equation'!$B$11-(LN(1/((B24/'S Curve Equation'!$B$14)-'S Curve Equation'!$B$13)-1)/'S Curve Equation'!$B$10))/'S Curve Equation'!$B$12</f>
        <v>0.21978486390677471</v>
      </c>
    </row>
    <row r="70" spans="1:2" x14ac:dyDescent="0.2">
      <c r="A70" s="6" t="s">
        <v>41</v>
      </c>
      <c r="B70" s="28">
        <f>('S Curve Equation'!$B$11-(LN(1/((B25/'S Curve Equation'!$B$14)-'S Curve Equation'!$B$13)-1)/'S Curve Equation'!$B$10))/'S Curve Equation'!$B$12</f>
        <v>0.2031986394610269</v>
      </c>
    </row>
    <row r="71" spans="1:2" x14ac:dyDescent="0.2">
      <c r="A71" s="6" t="s">
        <v>42</v>
      </c>
      <c r="B71" s="28">
        <f>('S Curve Equation'!$B$11-(LN(1/((B26/'S Curve Equation'!$B$14)-'S Curve Equation'!$B$13)-1)/'S Curve Equation'!$B$10))/'S Curve Equation'!$B$12</f>
        <v>0.2202185433029501</v>
      </c>
    </row>
    <row r="72" spans="1:2" x14ac:dyDescent="0.2">
      <c r="A72" s="6" t="s">
        <v>105</v>
      </c>
      <c r="B72" s="28">
        <f>('S Curve Equation'!$B$11-(LN(1/((B27/'S Curve Equation'!$B$14)-'S Curve Equation'!$B$13)-1)/'S Curve Equation'!$B$10))/'S Curve Equation'!$B$12</f>
        <v>0.19392319953460563</v>
      </c>
    </row>
    <row r="73" spans="1:2" x14ac:dyDescent="0.2">
      <c r="A73" s="6" t="s">
        <v>106</v>
      </c>
      <c r="B73" s="28">
        <f>('S Curve Equation'!$B$11-(LN(1/((B28/'S Curve Equation'!$B$14)-'S Curve Equation'!$B$13)-1)/'S Curve Equation'!$B$10))/'S Curve Equation'!$B$12</f>
        <v>0.19405350504895558</v>
      </c>
    </row>
    <row r="74" spans="1:2" x14ac:dyDescent="0.2">
      <c r="A74" s="6" t="s">
        <v>107</v>
      </c>
      <c r="B74" s="28">
        <f>('S Curve Equation'!$B$11-(LN(1/((B29/'S Curve Equation'!$B$14)-'S Curve Equation'!$B$13)-1)/'S Curve Equation'!$B$10))/'S Curve Equation'!$B$12</f>
        <v>0.17761339408606092</v>
      </c>
    </row>
    <row r="75" spans="1:2" x14ac:dyDescent="0.2">
      <c r="A75" s="6" t="s">
        <v>43</v>
      </c>
      <c r="B75" s="28">
        <f>('S Curve Equation'!$B$11-(LN(1/((B30/'S Curve Equation'!$B$14)-'S Curve Equation'!$B$13)-1)/'S Curve Equation'!$B$10))/'S Curve Equation'!$B$12</f>
        <v>0.23606799694811015</v>
      </c>
    </row>
    <row r="76" spans="1:2" x14ac:dyDescent="0.2">
      <c r="A76" s="6" t="s">
        <v>44</v>
      </c>
      <c r="B76" s="28">
        <f>('S Curve Equation'!$B$11-(LN(1/((B31/'S Curve Equation'!$B$14)-'S Curve Equation'!$B$13)-1)/'S Curve Equation'!$B$10))/'S Curve Equation'!$B$12</f>
        <v>0.29825972439197401</v>
      </c>
    </row>
    <row r="77" spans="1:2" x14ac:dyDescent="0.2">
      <c r="A77" s="6" t="s">
        <v>45</v>
      </c>
      <c r="B77" s="28">
        <f>('S Curve Equation'!$B$11-(LN(1/((B32/'S Curve Equation'!$B$14)-'S Curve Equation'!$B$13)-1)/'S Curve Equation'!$B$10))/'S Curve Equation'!$B$12</f>
        <v>0.24508625746009427</v>
      </c>
    </row>
    <row r="78" spans="1:2" x14ac:dyDescent="0.2">
      <c r="A78" s="6" t="s">
        <v>46</v>
      </c>
      <c r="B78" s="28">
        <f>('S Curve Equation'!$B$11-(LN(1/((B33/'S Curve Equation'!$B$14)-'S Curve Equation'!$B$13)-1)/'S Curve Equation'!$B$10))/'S Curve Equation'!$B$12</f>
        <v>0.34650555269104322</v>
      </c>
    </row>
    <row r="79" spans="1:2" x14ac:dyDescent="0.2">
      <c r="A79" s="6" t="s">
        <v>47</v>
      </c>
      <c r="B79" s="28">
        <f>('S Curve Equation'!$B$11-(LN(1/((B34/'S Curve Equation'!$B$14)-'S Curve Equation'!$B$13)-1)/'S Curve Equation'!$B$10))/'S Curve Equation'!$B$12</f>
        <v>0.22951730957634903</v>
      </c>
    </row>
    <row r="80" spans="1:2" x14ac:dyDescent="0.2">
      <c r="A80" s="6" t="s">
        <v>48</v>
      </c>
      <c r="B80" s="28">
        <f>('S Curve Equation'!$B$11-(LN(1/((B35/'S Curve Equation'!$B$14)-'S Curve Equation'!$B$13)-1)/'S Curve Equation'!$B$10))/'S Curve Equation'!$B$12</f>
        <v>0.19464418600517136</v>
      </c>
    </row>
    <row r="81" spans="1:32" x14ac:dyDescent="0.2">
      <c r="A81" s="6" t="s">
        <v>49</v>
      </c>
      <c r="B81" s="28">
        <f>('S Curve Equation'!$B$11-(LN(1/((B36/'S Curve Equation'!$B$14)-'S Curve Equation'!$B$13)-1)/'S Curve Equation'!$B$10))/'S Curve Equation'!$B$12</f>
        <v>0.22472858716064392</v>
      </c>
    </row>
    <row r="82" spans="1:32" x14ac:dyDescent="0.2">
      <c r="A82" s="6" t="s">
        <v>50</v>
      </c>
      <c r="B82" s="28">
        <f>('S Curve Equation'!$B$11-(LN(1/((B37/'S Curve Equation'!$B$14)-'S Curve Equation'!$B$13)-1)/'S Curve Equation'!$B$10))/'S Curve Equation'!$B$12</f>
        <v>0.21693319050725601</v>
      </c>
    </row>
    <row r="83" spans="1:32" x14ac:dyDescent="0.2">
      <c r="A83" s="6" t="s">
        <v>51</v>
      </c>
      <c r="B83" s="28">
        <f>('S Curve Equation'!$B$11-(LN(1/((B38/'S Curve Equation'!$B$14)-'S Curve Equation'!$B$13)-1)/'S Curve Equation'!$B$10))/'S Curve Equation'!$B$12</f>
        <v>0.17917761113426273</v>
      </c>
    </row>
    <row r="84" spans="1:32" x14ac:dyDescent="0.2">
      <c r="A84" s="6" t="s">
        <v>52</v>
      </c>
      <c r="B84" s="28">
        <f>('S Curve Equation'!$B$11-(LN(1/((B39/'S Curve Equation'!$B$14)-'S Curve Equation'!$B$13)-1)/'S Curve Equation'!$B$10))/'S Curve Equation'!$B$12</f>
        <v>0.21930304816246743</v>
      </c>
    </row>
    <row r="85" spans="1:32" x14ac:dyDescent="0.2">
      <c r="A85" s="6" t="s">
        <v>53</v>
      </c>
      <c r="B85" s="28">
        <f>('S Curve Equation'!$B$11-(LN(1/((B40/'S Curve Equation'!$B$14)-'S Curve Equation'!$B$13)-1)/'S Curve Equation'!$B$10))/'S Curve Equation'!$B$12</f>
        <v>0.17960224211231229</v>
      </c>
    </row>
    <row r="86" spans="1:32" x14ac:dyDescent="0.2">
      <c r="A86" s="6" t="s">
        <v>54</v>
      </c>
      <c r="B86" s="28">
        <f>('S Curve Equation'!$B$11-(LN(1/((B41/'S Curve Equation'!$B$14)-'S Curve Equation'!$B$13)-1)/'S Curve Equation'!$B$10))/'S Curve Equation'!$B$12</f>
        <v>0.22557077018386607</v>
      </c>
    </row>
    <row r="87" spans="1:32" x14ac:dyDescent="0.2">
      <c r="A87" s="6" t="s">
        <v>55</v>
      </c>
      <c r="B87" s="28">
        <f>('S Curve Equation'!$B$11-(LN(1/((B42/'S Curve Equation'!$B$14)-'S Curve Equation'!$B$13)-1)/'S Curve Equation'!$B$10))/'S Curve Equation'!$B$12</f>
        <v>0.23191875427280456</v>
      </c>
    </row>
    <row r="88" spans="1:32" x14ac:dyDescent="0.2">
      <c r="A88" s="6" t="s">
        <v>56</v>
      </c>
      <c r="B88" s="28">
        <f>('S Curve Equation'!$B$11-(LN(1/((B43/'S Curve Equation'!$B$14)-'S Curve Equation'!$B$13)-1)/'S Curve Equation'!$B$10))/'S Curve Equation'!$B$12</f>
        <v>0.29404306919732515</v>
      </c>
    </row>
    <row r="89" spans="1:32" x14ac:dyDescent="0.2">
      <c r="A89" s="6" t="s">
        <v>57</v>
      </c>
      <c r="B89" s="28">
        <f>('S Curve Equation'!$B$11-(LN(1/((B44/'S Curve Equation'!$B$14)-'S Curve Equation'!$B$13)-1)/'S Curve Equation'!$B$10))/'S Curve Equation'!$B$12</f>
        <v>0.31863950526647034</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0.22560565132831262</v>
      </c>
      <c r="C93">
        <f>IF('LF Projected Ratios'!D$50&gt;=0,$B93+(1-$B93)*'LF Projected Ratios'!D$50,$B93*(1+'LF Projected Ratios'!D$50))</f>
        <v>0.22410988619571146</v>
      </c>
      <c r="D93">
        <f>IF('LF Projected Ratios'!E$50&gt;=0,$B93+(1-$B93)*'LF Projected Ratios'!E$50,$B93*(1+'LF Projected Ratios'!E$50))</f>
        <v>0.22193889310544215</v>
      </c>
      <c r="E93">
        <f>IF('LF Projected Ratios'!F$50&gt;=0,$B93+(1-$B93)*'LF Projected Ratios'!F$50,$B93*(1+'LF Projected Ratios'!F$50))</f>
        <v>0.21994251765289247</v>
      </c>
      <c r="F93">
        <f>IF('LF Projected Ratios'!G$50&gt;=0,$B93+(1-$B93)*'LF Projected Ratios'!G$50,$B93*(1+'LF Projected Ratios'!G$50))</f>
        <v>0.21820842694554807</v>
      </c>
      <c r="G93">
        <f>IF('LF Projected Ratios'!H$50&gt;=0,$B93+(1-$B93)*'LF Projected Ratios'!H$50,$B93*(1+'LF Projected Ratios'!H$50))</f>
        <v>0.21577292041791066</v>
      </c>
      <c r="H93">
        <f>IF('LF Projected Ratios'!I$50&gt;=0,$B93+(1-$B93)*'LF Projected Ratios'!I$50,$B93*(1+'LF Projected Ratios'!I$50))</f>
        <v>0.21401245507813105</v>
      </c>
      <c r="I93">
        <f>IF('LF Projected Ratios'!J$50&gt;=0,$B93+(1-$B93)*'LF Projected Ratios'!J$50,$B93*(1+'LF Projected Ratios'!J$50))</f>
        <v>0.21356344988279641</v>
      </c>
      <c r="J93">
        <f>IF('LF Projected Ratios'!K$50&gt;=0,$B93+(1-$B93)*'LF Projected Ratios'!K$50,$B93*(1+'LF Projected Ratios'!K$50))</f>
        <v>0.21272698861140008</v>
      </c>
      <c r="K93">
        <f>IF('LF Projected Ratios'!L$50&gt;=0,$B93+(1-$B93)*'LF Projected Ratios'!L$50,$B93*(1+'LF Projected Ratios'!L$50))</f>
        <v>0.21038340566863417</v>
      </c>
      <c r="L93">
        <f>IF('LF Projected Ratios'!M$50&gt;=0,$B93+(1-$B93)*'LF Projected Ratios'!M$50,$B93*(1+'LF Projected Ratios'!M$50))</f>
        <v>0.20848699857628464</v>
      </c>
      <c r="M93">
        <f>IF('LF Projected Ratios'!N$50&gt;=0,$B93+(1-$B93)*'LF Projected Ratios'!N$50,$B93*(1+'LF Projected Ratios'!N$50))</f>
        <v>0.20688478686012929</v>
      </c>
      <c r="N93">
        <f>IF('LF Projected Ratios'!O$50&gt;=0,$B93+(1-$B93)*'LF Projected Ratios'!O$50,$B93*(1+'LF Projected Ratios'!O$50))</f>
        <v>0.20529725527472842</v>
      </c>
      <c r="O93">
        <f>IF('LF Projected Ratios'!P$50&gt;=0,$B93+(1-$B93)*'LF Projected Ratios'!P$50,$B93*(1+'LF Projected Ratios'!P$50))</f>
        <v>0.20372420298195923</v>
      </c>
      <c r="P93">
        <f>IF('LF Projected Ratios'!Q$50&gt;=0,$B93+(1-$B93)*'LF Projected Ratios'!Q$50,$B93*(1+'LF Projected Ratios'!Q$50))</f>
        <v>0.20216543279060906</v>
      </c>
      <c r="Q93">
        <f>IF('LF Projected Ratios'!R$50&gt;=0,$B93+(1-$B93)*'LF Projected Ratios'!R$50,$B93*(1+'LF Projected Ratios'!R$50))</f>
        <v>0.20062075107397251</v>
      </c>
      <c r="R93">
        <f>IF('LF Projected Ratios'!S$50&gt;=0,$B93+(1-$B93)*'LF Projected Ratios'!S$50,$B93*(1+'LF Projected Ratios'!S$50))</f>
        <v>0.19908996768967091</v>
      </c>
      <c r="S93">
        <f>IF('LF Projected Ratios'!T$50&gt;=0,$B93+(1-$B93)*'LF Projected Ratios'!T$50,$B93*(1+'LF Projected Ratios'!T$50))</f>
        <v>0.19757289590162849</v>
      </c>
      <c r="T93">
        <f>IF('LF Projected Ratios'!U$50&gt;=0,$B93+(1-$B93)*'LF Projected Ratios'!U$50,$B93*(1+'LF Projected Ratios'!U$50))</f>
        <v>0.19606935230413361</v>
      </c>
      <c r="U93">
        <f>IF('LF Projected Ratios'!V$50&gt;=0,$B93+(1-$B93)*'LF Projected Ratios'!V$50,$B93*(1+'LF Projected Ratios'!V$50))</f>
        <v>0.19457915674792489</v>
      </c>
      <c r="V93">
        <f>IF('LF Projected Ratios'!W$50&gt;=0,$B93+(1-$B93)*'LF Projected Ratios'!W$50,$B93*(1+'LF Projected Ratios'!W$50))</f>
        <v>0.19310213226823505</v>
      </c>
      <c r="W93">
        <f>IF('LF Projected Ratios'!X$50&gt;=0,$B93+(1-$B93)*'LF Projected Ratios'!X$50,$B93*(1+'LF Projected Ratios'!X$50))</f>
        <v>0.19163810501473566</v>
      </c>
      <c r="X93">
        <f>IF('LF Projected Ratios'!Y$50&gt;=0,$B93+(1-$B93)*'LF Projected Ratios'!Y$50,$B93*(1+'LF Projected Ratios'!Y$50))</f>
        <v>0.19018690418332246</v>
      </c>
      <c r="Y93">
        <f>IF('LF Projected Ratios'!Z$50&gt;=0,$B93+(1-$B93)*'LF Projected Ratios'!Z$50,$B93*(1+'LF Projected Ratios'!Z$50))</f>
        <v>0.18874836194968581</v>
      </c>
      <c r="Z93">
        <f>IF('LF Projected Ratios'!AA$50&gt;=0,$B93+(1-$B93)*'LF Projected Ratios'!AA$50,$B93*(1+'LF Projected Ratios'!AA$50))</f>
        <v>0.18732231340461339</v>
      </c>
      <c r="AA93">
        <f>IF('LF Projected Ratios'!AB$50&gt;=0,$B93+(1-$B93)*'LF Projected Ratios'!AB$50,$B93*(1+'LF Projected Ratios'!AB$50))</f>
        <v>0.18590859649096811</v>
      </c>
      <c r="AB93">
        <f>IF('LF Projected Ratios'!AC$50&gt;=0,$B93+(1-$B93)*'LF Projected Ratios'!AC$50,$B93*(1+'LF Projected Ratios'!AC$50))</f>
        <v>0.18450705194229802</v>
      </c>
      <c r="AC93">
        <f>IF('LF Projected Ratios'!AD$50&gt;=0,$B93+(1-$B93)*'LF Projected Ratios'!AD$50,$B93*(1+'LF Projected Ratios'!AD$50))</f>
        <v>0.18311752322302083</v>
      </c>
      <c r="AD93">
        <f>IF('LF Projected Ratios'!AE$50&gt;=0,$B93+(1-$B93)*'LF Projected Ratios'!AE$50,$B93*(1+'LF Projected Ratios'!AE$50))</f>
        <v>0.1817398564701446</v>
      </c>
      <c r="AE93">
        <f>IF('LF Projected Ratios'!AF$50&gt;=0,$B93+(1-$B93)*'LF Projected Ratios'!AF$50,$B93*(1+'LF Projected Ratios'!AF$50))</f>
        <v>0.18037390043647078</v>
      </c>
      <c r="AF93">
        <f>IF('LF Projected Ratios'!AG$50&gt;=0,$B93+(1-$B93)*'LF Projected Ratios'!AG$50,$B93*(1+'LF Projected Ratios'!AG$50))</f>
        <v>0.179019506435242</v>
      </c>
    </row>
    <row r="94" spans="1:32" x14ac:dyDescent="0.2">
      <c r="A94" s="6" t="s">
        <v>94</v>
      </c>
      <c r="B94" s="28">
        <f t="shared" ref="B94:B134" si="0">B49</f>
        <v>0.17128866521494968</v>
      </c>
      <c r="C94">
        <f>IF('LF Projected Ratios'!D$50&gt;=0,$B94+(1-$B94)*'LF Projected Ratios'!D$50,$B94*(1+'LF Projected Ratios'!D$50))</f>
        <v>0.17015302161945539</v>
      </c>
      <c r="D94">
        <f>IF('LF Projected Ratios'!E$50&gt;=0,$B94+(1-$B94)*'LF Projected Ratios'!E$50,$B94*(1+'LF Projected Ratios'!E$50))</f>
        <v>0.16850471845668599</v>
      </c>
      <c r="E94">
        <f>IF('LF Projected Ratios'!F$50&gt;=0,$B94+(1-$B94)*'LF Projected Ratios'!F$50,$B94*(1+'LF Projected Ratios'!F$50))</f>
        <v>0.16698899185798702</v>
      </c>
      <c r="F94">
        <f>IF('LF Projected Ratios'!G$50&gt;=0,$B94+(1-$B94)*'LF Projected Ratios'!G$50,$B94*(1+'LF Projected Ratios'!G$50))</f>
        <v>0.16567240213218085</v>
      </c>
      <c r="G94">
        <f>IF('LF Projected Ratios'!H$50&gt;=0,$B94+(1-$B94)*'LF Projected Ratios'!H$50,$B94*(1+'LF Projected Ratios'!H$50))</f>
        <v>0.16382326998595542</v>
      </c>
      <c r="H94">
        <f>IF('LF Projected Ratios'!I$50&gt;=0,$B94+(1-$B94)*'LF Projected Ratios'!I$50,$B94*(1+'LF Projected Ratios'!I$50))</f>
        <v>0.16248665560403461</v>
      </c>
      <c r="I94">
        <f>IF('LF Projected Ratios'!J$50&gt;=0,$B94+(1-$B94)*'LF Projected Ratios'!J$50,$B94*(1+'LF Projected Ratios'!J$50))</f>
        <v>0.16214575323687039</v>
      </c>
      <c r="J94">
        <f>IF('LF Projected Ratios'!K$50&gt;=0,$B94+(1-$B94)*'LF Projected Ratios'!K$50,$B94*(1+'LF Projected Ratios'!K$50))</f>
        <v>0.16151067900961633</v>
      </c>
      <c r="K94">
        <f>IF('LF Projected Ratios'!L$50&gt;=0,$B94+(1-$B94)*'LF Projected Ratios'!L$50,$B94*(1+'LF Projected Ratios'!L$50))</f>
        <v>0.15973133885690571</v>
      </c>
      <c r="L94">
        <f>IF('LF Projected Ratios'!M$50&gt;=0,$B94+(1-$B94)*'LF Projected Ratios'!M$50,$B94*(1+'LF Projected Ratios'!M$50))</f>
        <v>0.15829151216089798</v>
      </c>
      <c r="M94">
        <f>IF('LF Projected Ratios'!N$50&gt;=0,$B94+(1-$B94)*'LF Projected Ratios'!N$50,$B94*(1+'LF Projected Ratios'!N$50))</f>
        <v>0.15707505014128029</v>
      </c>
      <c r="N94">
        <f>IF('LF Projected Ratios'!O$50&gt;=0,$B94+(1-$B94)*'LF Projected Ratios'!O$50,$B94*(1+'LF Projected Ratios'!O$50))</f>
        <v>0.15586973385310735</v>
      </c>
      <c r="O94">
        <f>IF('LF Projected Ratios'!P$50&gt;=0,$B94+(1-$B94)*'LF Projected Ratios'!P$50,$B94*(1+'LF Projected Ratios'!P$50))</f>
        <v>0.1546754108121936</v>
      </c>
      <c r="P94">
        <f>IF('LF Projected Ratios'!Q$50&gt;=0,$B94+(1-$B94)*'LF Projected Ratios'!Q$50,$B94*(1+'LF Projected Ratios'!Q$50))</f>
        <v>0.15349193130323099</v>
      </c>
      <c r="Q94">
        <f>IF('LF Projected Ratios'!R$50&gt;=0,$B94+(1-$B94)*'LF Projected Ratios'!R$50,$B94*(1+'LF Projected Ratios'!R$50))</f>
        <v>0.15231914831722515</v>
      </c>
      <c r="R94">
        <f>IF('LF Projected Ratios'!S$50&gt;=0,$B94+(1-$B94)*'LF Projected Ratios'!S$50,$B94*(1+'LF Projected Ratios'!S$50))</f>
        <v>0.15115691749061935</v>
      </c>
      <c r="S94">
        <f>IF('LF Projected Ratios'!T$50&gt;=0,$B94+(1-$B94)*'LF Projected Ratios'!T$50,$B94*(1+'LF Projected Ratios'!T$50))</f>
        <v>0.15000509704605572</v>
      </c>
      <c r="T94">
        <f>IF('LF Projected Ratios'!U$50&gt;=0,$B94+(1-$B94)*'LF Projected Ratios'!U$50,$B94*(1+'LF Projected Ratios'!U$50))</f>
        <v>0.14886354773471958</v>
      </c>
      <c r="U94">
        <f>IF('LF Projected Ratios'!V$50&gt;=0,$B94+(1-$B94)*'LF Projected Ratios'!V$50,$B94*(1+'LF Projected Ratios'!V$50))</f>
        <v>0.14773213278022099</v>
      </c>
      <c r="V94">
        <f>IF('LF Projected Ratios'!W$50&gt;=0,$B94+(1-$B94)*'LF Projected Ratios'!W$50,$B94*(1+'LF Projected Ratios'!W$50))</f>
        <v>0.14661071782396309</v>
      </c>
      <c r="W94">
        <f>IF('LF Projected Ratios'!X$50&gt;=0,$B94+(1-$B94)*'LF Projected Ratios'!X$50,$B94*(1+'LF Projected Ratios'!X$50))</f>
        <v>0.14549917087195308</v>
      </c>
      <c r="X94">
        <f>IF('LF Projected Ratios'!Y$50&gt;=0,$B94+(1-$B94)*'LF Projected Ratios'!Y$50,$B94*(1+'LF Projected Ratios'!Y$50))</f>
        <v>0.14439736224301117</v>
      </c>
      <c r="Y94">
        <f>IF('LF Projected Ratios'!Z$50&gt;=0,$B94+(1-$B94)*'LF Projected Ratios'!Z$50,$B94*(1+'LF Projected Ratios'!Z$50))</f>
        <v>0.14330516451833464</v>
      </c>
      <c r="Z94">
        <f>IF('LF Projected Ratios'!AA$50&gt;=0,$B94+(1-$B94)*'LF Projected Ratios'!AA$50,$B94*(1+'LF Projected Ratios'!AA$50))</f>
        <v>0.14222245249237694</v>
      </c>
      <c r="AA94">
        <f>IF('LF Projected Ratios'!AB$50&gt;=0,$B94+(1-$B94)*'LF Projected Ratios'!AB$50,$B94*(1+'LF Projected Ratios'!AB$50))</f>
        <v>0.14114910312499918</v>
      </c>
      <c r="AB94">
        <f>IF('LF Projected Ratios'!AC$50&gt;=0,$B94+(1-$B94)*'LF Projected Ratios'!AC$50,$B94*(1+'LF Projected Ratios'!AC$50))</f>
        <v>0.14008499549485995</v>
      </c>
      <c r="AC94">
        <f>IF('LF Projected Ratios'!AD$50&gt;=0,$B94+(1-$B94)*'LF Projected Ratios'!AD$50,$B94*(1+'LF Projected Ratios'!AD$50))</f>
        <v>0.13903001075400137</v>
      </c>
      <c r="AD94">
        <f>IF('LF Projected Ratios'!AE$50&gt;=0,$B94+(1-$B94)*'LF Projected Ratios'!AE$50,$B94*(1+'LF Projected Ratios'!AE$50))</f>
        <v>0.13798403208360108</v>
      </c>
      <c r="AE94">
        <f>IF('LF Projected Ratios'!AF$50&gt;=0,$B94+(1-$B94)*'LF Projected Ratios'!AF$50,$B94*(1+'LF Projected Ratios'!AF$50))</f>
        <v>0.13694694465084964</v>
      </c>
      <c r="AF94">
        <f>IF('LF Projected Ratios'!AG$50&gt;=0,$B94+(1-$B94)*'LF Projected Ratios'!AG$50,$B94*(1+'LF Projected Ratios'!AG$50))</f>
        <v>0.1359186355669251</v>
      </c>
    </row>
    <row r="95" spans="1:32" x14ac:dyDescent="0.2">
      <c r="A95" s="6" t="s">
        <v>93</v>
      </c>
      <c r="B95" s="28">
        <f t="shared" si="0"/>
        <v>0.15040508753666193</v>
      </c>
      <c r="C95">
        <f>IF('LF Projected Ratios'!D$50&gt;=0,$B95+(1-$B95)*'LF Projected Ratios'!D$50,$B95*(1+'LF Projected Ratios'!D$50))</f>
        <v>0.14940790203009952</v>
      </c>
      <c r="D95">
        <f>IF('LF Projected Ratios'!E$50&gt;=0,$B95+(1-$B95)*'LF Projected Ratios'!E$50,$B95*(1+'LF Projected Ratios'!E$50))</f>
        <v>0.14796056060110196</v>
      </c>
      <c r="E95">
        <f>IF('LF Projected Ratios'!F$50&gt;=0,$B95+(1-$B95)*'LF Projected Ratios'!F$50,$B95*(1+'LF Projected Ratios'!F$50))</f>
        <v>0.14662963195224549</v>
      </c>
      <c r="F95">
        <f>IF('LF Projected Ratios'!G$50&gt;=0,$B95+(1-$B95)*'LF Projected Ratios'!G$50,$B95*(1+'LF Projected Ratios'!G$50))</f>
        <v>0.14547356133478082</v>
      </c>
      <c r="G95">
        <f>IF('LF Projected Ratios'!H$50&gt;=0,$B95+(1-$B95)*'LF Projected Ratios'!H$50,$B95*(1+'LF Projected Ratios'!H$50))</f>
        <v>0.14384987606657651</v>
      </c>
      <c r="H95">
        <f>IF('LF Projected Ratios'!I$50&gt;=0,$B95+(1-$B95)*'LF Projected Ratios'!I$50,$B95*(1+'LF Projected Ratios'!I$50))</f>
        <v>0.14267622220650769</v>
      </c>
      <c r="I95">
        <f>IF('LF Projected Ratios'!J$50&gt;=0,$B95+(1-$B95)*'LF Projected Ratios'!J$50,$B95*(1+'LF Projected Ratios'!J$50))</f>
        <v>0.14237688278255661</v>
      </c>
      <c r="J95">
        <f>IF('LF Projected Ratios'!K$50&gt;=0,$B95+(1-$B95)*'LF Projected Ratios'!K$50,$B95*(1+'LF Projected Ratios'!K$50))</f>
        <v>0.14181923704095104</v>
      </c>
      <c r="K95">
        <f>IF('LF Projected Ratios'!L$50&gt;=0,$B95+(1-$B95)*'LF Projected Ratios'!L$50,$B95*(1+'LF Projected Ratios'!L$50))</f>
        <v>0.14025683470049202</v>
      </c>
      <c r="L95">
        <f>IF('LF Projected Ratios'!M$50&gt;=0,$B95+(1-$B95)*'LF Projected Ratios'!M$50,$B95*(1+'LF Projected Ratios'!M$50))</f>
        <v>0.13899255221000201</v>
      </c>
      <c r="M95">
        <f>IF('LF Projected Ratios'!N$50&gt;=0,$B95+(1-$B95)*'LF Projected Ratios'!N$50,$B95*(1+'LF Projected Ratios'!N$50))</f>
        <v>0.13792440169160067</v>
      </c>
      <c r="N95">
        <f>IF('LF Projected Ratios'!O$50&gt;=0,$B95+(1-$B95)*'LF Projected Ratios'!O$50,$B95*(1+'LF Projected Ratios'!O$50))</f>
        <v>0.13686603801292688</v>
      </c>
      <c r="O95">
        <f>IF('LF Projected Ratios'!P$50&gt;=0,$B95+(1-$B95)*'LF Projected Ratios'!P$50,$B95*(1+'LF Projected Ratios'!P$50))</f>
        <v>0.13581732728072365</v>
      </c>
      <c r="P95">
        <f>IF('LF Projected Ratios'!Q$50&gt;=0,$B95+(1-$B95)*'LF Projected Ratios'!Q$50,$B95*(1+'LF Projected Ratios'!Q$50))</f>
        <v>0.13477813803302888</v>
      </c>
      <c r="Q95">
        <f>IF('LF Projected Ratios'!R$50&gt;=0,$B95+(1-$B95)*'LF Projected Ratios'!R$50,$B95*(1+'LF Projected Ratios'!R$50))</f>
        <v>0.13374834118423937</v>
      </c>
      <c r="R95">
        <f>IF('LF Projected Ratios'!S$50&gt;=0,$B95+(1-$B95)*'LF Projected Ratios'!S$50,$B95*(1+'LF Projected Ratios'!S$50))</f>
        <v>0.13272780997165684</v>
      </c>
      <c r="S95">
        <f>IF('LF Projected Ratios'!T$50&gt;=0,$B95+(1-$B95)*'LF Projected Ratios'!T$50,$B95*(1+'LF Projected Ratios'!T$50))</f>
        <v>0.13171641990347158</v>
      </c>
      <c r="T95">
        <f>IF('LF Projected Ratios'!U$50&gt;=0,$B95+(1-$B95)*'LF Projected Ratios'!U$50,$B95*(1+'LF Projected Ratios'!U$50))</f>
        <v>0.1307140487081361</v>
      </c>
      <c r="U95">
        <f>IF('LF Projected Ratios'!V$50&gt;=0,$B95+(1-$B95)*'LF Projected Ratios'!V$50,$B95*(1+'LF Projected Ratios'!V$50))</f>
        <v>0.12972057628508873</v>
      </c>
      <c r="V95">
        <f>IF('LF Projected Ratios'!W$50&gt;=0,$B95+(1-$B95)*'LF Projected Ratios'!W$50,$B95*(1+'LF Projected Ratios'!W$50))</f>
        <v>0.1287358846567826</v>
      </c>
      <c r="W95">
        <f>IF('LF Projected Ratios'!X$50&gt;=0,$B95+(1-$B95)*'LF Projected Ratios'!X$50,$B95*(1+'LF Projected Ratios'!X$50))</f>
        <v>0.12775985792198155</v>
      </c>
      <c r="X95">
        <f>IF('LF Projected Ratios'!Y$50&gt;=0,$B95+(1-$B95)*'LF Projected Ratios'!Y$50,$B95*(1+'LF Projected Ratios'!Y$50))</f>
        <v>0.12679238221028341</v>
      </c>
      <c r="Y95">
        <f>IF('LF Projected Ratios'!Z$50&gt;=0,$B95+(1-$B95)*'LF Projected Ratios'!Z$50,$B95*(1+'LF Projected Ratios'!Z$50))</f>
        <v>0.12583334563783319</v>
      </c>
      <c r="Z95">
        <f>IF('LF Projected Ratios'!AA$50&gt;=0,$B95+(1-$B95)*'LF Projected Ratios'!AA$50,$B95*(1+'LF Projected Ratios'!AA$50))</f>
        <v>0.12488263826419113</v>
      </c>
      <c r="AA95">
        <f>IF('LF Projected Ratios'!AB$50&gt;=0,$B95+(1-$B95)*'LF Projected Ratios'!AB$50,$B95*(1+'LF Projected Ratios'!AB$50))</f>
        <v>0.12394015205031768</v>
      </c>
      <c r="AB95">
        <f>IF('LF Projected Ratios'!AC$50&gt;=0,$B95+(1-$B95)*'LF Projected Ratios'!AC$50,$B95*(1+'LF Projected Ratios'!AC$50))</f>
        <v>0.12300578081764635</v>
      </c>
      <c r="AC95">
        <f>IF('LF Projected Ratios'!AD$50&gt;=0,$B95+(1-$B95)*'LF Projected Ratios'!AD$50,$B95*(1+'LF Projected Ratios'!AD$50))</f>
        <v>0.12207942020820638</v>
      </c>
      <c r="AD95">
        <f>IF('LF Projected Ratios'!AE$50&gt;=0,$B95+(1-$B95)*'LF Projected Ratios'!AE$50,$B95*(1+'LF Projected Ratios'!AE$50))</f>
        <v>0.12116096764576965</v>
      </c>
      <c r="AE95">
        <f>IF('LF Projected Ratios'!AF$50&gt;=0,$B95+(1-$B95)*'LF Projected Ratios'!AF$50,$B95*(1+'LF Projected Ratios'!AF$50))</f>
        <v>0.12025032229798549</v>
      </c>
      <c r="AF95">
        <f>IF('LF Projected Ratios'!AG$50&gt;=0,$B95+(1-$B95)*'LF Projected Ratios'!AG$50,$B95*(1+'LF Projected Ratios'!AG$50))</f>
        <v>0.11934738503947906</v>
      </c>
    </row>
    <row r="96" spans="1:32" x14ac:dyDescent="0.2">
      <c r="A96" s="6" t="s">
        <v>28</v>
      </c>
      <c r="B96" s="28">
        <f t="shared" si="0"/>
        <v>0.27546846507234923</v>
      </c>
      <c r="C96">
        <f>IF('LF Projected Ratios'!D$50&gt;=0,$B96+(1-$B96)*'LF Projected Ratios'!D$50,$B96*(1+'LF Projected Ratios'!D$50))</f>
        <v>0.27364210955882196</v>
      </c>
      <c r="D96">
        <f>IF('LF Projected Ratios'!E$50&gt;=0,$B96+(1-$B96)*'LF Projected Ratios'!E$50,$B96*(1+'LF Projected Ratios'!E$50))</f>
        <v>0.27099128884250545</v>
      </c>
      <c r="E96">
        <f>IF('LF Projected Ratios'!F$50&gt;=0,$B96+(1-$B96)*'LF Projected Ratios'!F$50,$B96*(1+'LF Projected Ratios'!F$50))</f>
        <v>0.26855367933058022</v>
      </c>
      <c r="F96">
        <f>IF('LF Projected Ratios'!G$50&gt;=0,$B96+(1-$B96)*'LF Projected Ratios'!G$50,$B96*(1+'LF Projected Ratios'!G$50))</f>
        <v>0.26643632410195067</v>
      </c>
      <c r="G96">
        <f>IF('LF Projected Ratios'!H$50&gt;=0,$B96+(1-$B96)*'LF Projected Ratios'!H$50,$B96*(1+'LF Projected Ratios'!H$50))</f>
        <v>0.26346252783004065</v>
      </c>
      <c r="H96">
        <f>IF('LF Projected Ratios'!I$50&gt;=0,$B96+(1-$B96)*'LF Projected Ratios'!I$50,$B96*(1+'LF Projected Ratios'!I$50))</f>
        <v>0.26131296871169912</v>
      </c>
      <c r="I96">
        <f>IF('LF Projected Ratios'!J$50&gt;=0,$B96+(1-$B96)*'LF Projected Ratios'!J$50,$B96*(1+'LF Projected Ratios'!J$50))</f>
        <v>0.26076472547736473</v>
      </c>
      <c r="J96">
        <f>IF('LF Projected Ratios'!K$50&gt;=0,$B96+(1-$B96)*'LF Projected Ratios'!K$50,$B96*(1+'LF Projected Ratios'!K$50))</f>
        <v>0.25974339156499437</v>
      </c>
      <c r="K96">
        <f>IF('LF Projected Ratios'!L$50&gt;=0,$B96+(1-$B96)*'LF Projected Ratios'!L$50,$B96*(1+'LF Projected Ratios'!L$50))</f>
        <v>0.25688183560568029</v>
      </c>
      <c r="L96">
        <f>IF('LF Projected Ratios'!M$50&gt;=0,$B96+(1-$B96)*'LF Projected Ratios'!M$50,$B96*(1+'LF Projected Ratios'!M$50))</f>
        <v>0.25456628921840641</v>
      </c>
      <c r="M96">
        <f>IF('LF Projected Ratios'!N$50&gt;=0,$B96+(1-$B96)*'LF Projected Ratios'!N$50,$B96*(1+'LF Projected Ratios'!N$50))</f>
        <v>0.25260996055566398</v>
      </c>
      <c r="N96">
        <f>IF('LF Projected Ratios'!O$50&gt;=0,$B96+(1-$B96)*'LF Projected Ratios'!O$50,$B96*(1+'LF Projected Ratios'!O$50))</f>
        <v>0.25067155659056189</v>
      </c>
      <c r="O96">
        <f>IF('LF Projected Ratios'!P$50&gt;=0,$B96+(1-$B96)*'LF Projected Ratios'!P$50,$B96*(1+'LF Projected Ratios'!P$50))</f>
        <v>0.24875083209622256</v>
      </c>
      <c r="P96">
        <f>IF('LF Projected Ratios'!Q$50&gt;=0,$B96+(1-$B96)*'LF Projected Ratios'!Q$50,$B96*(1+'LF Projected Ratios'!Q$50))</f>
        <v>0.24684754629870995</v>
      </c>
      <c r="Q96">
        <f>IF('LF Projected Ratios'!R$50&gt;=0,$B96+(1-$B96)*'LF Projected Ratios'!R$50,$B96*(1+'LF Projected Ratios'!R$50))</f>
        <v>0.24496146277641392</v>
      </c>
      <c r="R96">
        <f>IF('LF Projected Ratios'!S$50&gt;=0,$B96+(1-$B96)*'LF Projected Ratios'!S$50,$B96*(1+'LF Projected Ratios'!S$50))</f>
        <v>0.24309234936214857</v>
      </c>
      <c r="S96">
        <f>IF('LF Projected Ratios'!T$50&gt;=0,$B96+(1-$B96)*'LF Projected Ratios'!T$50,$B96*(1+'LF Projected Ratios'!T$50))</f>
        <v>0.24123997804788369</v>
      </c>
      <c r="T96">
        <f>IF('LF Projected Ratios'!U$50&gt;=0,$B96+(1-$B96)*'LF Projected Ratios'!U$50,$B96*(1+'LF Projected Ratios'!U$50))</f>
        <v>0.2394041248920222</v>
      </c>
      <c r="U96">
        <f>IF('LF Projected Ratios'!V$50&gt;=0,$B96+(1-$B96)*'LF Projected Ratios'!V$50,$B96*(1+'LF Projected Ratios'!V$50))</f>
        <v>0.23758456992914997</v>
      </c>
      <c r="V96">
        <f>IF('LF Projected Ratios'!W$50&gt;=0,$B96+(1-$B96)*'LF Projected Ratios'!W$50,$B96*(1+'LF Projected Ratios'!W$50))</f>
        <v>0.23578109708217618</v>
      </c>
      <c r="W96">
        <f>IF('LF Projected Ratios'!X$50&gt;=0,$B96+(1-$B96)*'LF Projected Ratios'!X$50,$B96*(1+'LF Projected Ratios'!X$50))</f>
        <v>0.23399349407679459</v>
      </c>
      <c r="X96">
        <f>IF('LF Projected Ratios'!Y$50&gt;=0,$B96+(1-$B96)*'LF Projected Ratios'!Y$50,$B96*(1+'LF Projected Ratios'!Y$50))</f>
        <v>0.23222155235819214</v>
      </c>
      <c r="Y96">
        <f>IF('LF Projected Ratios'!Z$50&gt;=0,$B96+(1-$B96)*'LF Projected Ratios'!Z$50,$B96*(1+'LF Projected Ratios'!Z$50))</f>
        <v>0.23046506700993749</v>
      </c>
      <c r="Z96">
        <f>IF('LF Projected Ratios'!AA$50&gt;=0,$B96+(1-$B96)*'LF Projected Ratios'!AA$50,$B96*(1+'LF Projected Ratios'!AA$50))</f>
        <v>0.22872383667498417</v>
      </c>
      <c r="AA96">
        <f>IF('LF Projected Ratios'!AB$50&gt;=0,$B96+(1-$B96)*'LF Projected Ratios'!AB$50,$B96*(1+'LF Projected Ratios'!AB$50))</f>
        <v>0.22699766347871989</v>
      </c>
      <c r="AB96">
        <f>IF('LF Projected Ratios'!AC$50&gt;=0,$B96+(1-$B96)*'LF Projected Ratios'!AC$50,$B96*(1+'LF Projected Ratios'!AC$50))</f>
        <v>0.22528635295400778</v>
      </c>
      <c r="AC96">
        <f>IF('LF Projected Ratios'!AD$50&gt;=0,$B96+(1-$B96)*'LF Projected Ratios'!AD$50,$B96*(1+'LF Projected Ratios'!AD$50))</f>
        <v>0.22358971396815094</v>
      </c>
      <c r="AD96">
        <f>IF('LF Projected Ratios'!AE$50&gt;=0,$B96+(1-$B96)*'LF Projected Ratios'!AE$50,$B96*(1+'LF Projected Ratios'!AE$50))</f>
        <v>0.22190755865173226</v>
      </c>
      <c r="AE96">
        <f>IF('LF Projected Ratios'!AF$50&gt;=0,$B96+(1-$B96)*'LF Projected Ratios'!AF$50,$B96*(1+'LF Projected Ratios'!AF$50))</f>
        <v>0.22023970232926424</v>
      </c>
      <c r="AF96">
        <f>IF('LF Projected Ratios'!AG$50&gt;=0,$B96+(1-$B96)*'LF Projected Ratios'!AG$50,$B96*(1+'LF Projected Ratios'!AG$50))</f>
        <v>0.21858596345160311</v>
      </c>
    </row>
    <row r="97" spans="1:32" x14ac:dyDescent="0.2">
      <c r="A97" s="6" t="s">
        <v>29</v>
      </c>
      <c r="B97" s="28">
        <f t="shared" si="0"/>
        <v>0.21974896062959659</v>
      </c>
      <c r="C97">
        <f>IF('LF Projected Ratios'!D$50&gt;=0,$B97+(1-$B97)*'LF Projected Ratios'!D$50,$B97*(1+'LF Projected Ratios'!D$50))</f>
        <v>0.21829202534761305</v>
      </c>
      <c r="D97">
        <f>IF('LF Projected Ratios'!E$50&gt;=0,$B97+(1-$B97)*'LF Projected Ratios'!E$50,$B97*(1+'LF Projected Ratios'!E$50))</f>
        <v>0.21617739092993857</v>
      </c>
      <c r="E97">
        <f>IF('LF Projected Ratios'!F$50&gt;=0,$B97+(1-$B97)*'LF Projected Ratios'!F$50,$B97*(1+'LF Projected Ratios'!F$50))</f>
        <v>0.21423284110088392</v>
      </c>
      <c r="F97">
        <f>IF('LF Projected Ratios'!G$50&gt;=0,$B97+(1-$B97)*'LF Projected Ratios'!G$50,$B97*(1+'LF Projected Ratios'!G$50))</f>
        <v>0.21254376714226297</v>
      </c>
      <c r="G97">
        <f>IF('LF Projected Ratios'!H$50&gt;=0,$B97+(1-$B97)*'LF Projected Ratios'!H$50,$B97*(1+'LF Projected Ratios'!H$50))</f>
        <v>0.21017148601852431</v>
      </c>
      <c r="H97">
        <f>IF('LF Projected Ratios'!I$50&gt;=0,$B97+(1-$B97)*'LF Projected Ratios'!I$50,$B97*(1+'LF Projected Ratios'!I$50))</f>
        <v>0.20845672210918403</v>
      </c>
      <c r="I97">
        <f>IF('LF Projected Ratios'!J$50&gt;=0,$B97+(1-$B97)*'LF Projected Ratios'!J$50,$B97*(1+'LF Projected Ratios'!J$50))</f>
        <v>0.20801937302501375</v>
      </c>
      <c r="J97">
        <f>IF('LF Projected Ratios'!K$50&gt;=0,$B97+(1-$B97)*'LF Projected Ratios'!K$50,$B97*(1+'LF Projected Ratios'!K$50))</f>
        <v>0.20720462616954266</v>
      </c>
      <c r="K97">
        <f>IF('LF Projected Ratios'!L$50&gt;=0,$B97+(1-$B97)*'LF Projected Ratios'!L$50,$B97*(1+'LF Projected Ratios'!L$50))</f>
        <v>0.2049218823074547</v>
      </c>
      <c r="L97">
        <f>IF('LF Projected Ratios'!M$50&gt;=0,$B97+(1-$B97)*'LF Projected Ratios'!M$50,$B97*(1+'LF Projected Ratios'!M$50))</f>
        <v>0.20307470567415328</v>
      </c>
      <c r="M97">
        <f>IF('LF Projected Ratios'!N$50&gt;=0,$B97+(1-$B97)*'LF Projected Ratios'!N$50,$B97*(1+'LF Projected Ratios'!N$50))</f>
        <v>0.20151408714682156</v>
      </c>
      <c r="N97">
        <f>IF('LF Projected Ratios'!O$50&gt;=0,$B97+(1-$B97)*'LF Projected Ratios'!O$50,$B97*(1+'LF Projected Ratios'!O$50))</f>
        <v>0.19996776765613286</v>
      </c>
      <c r="O97">
        <f>IF('LF Projected Ratios'!P$50&gt;=0,$B97+(1-$B97)*'LF Projected Ratios'!P$50,$B97*(1+'LF Projected Ratios'!P$50))</f>
        <v>0.19843555157769344</v>
      </c>
      <c r="P97">
        <f>IF('LF Projected Ratios'!Q$50&gt;=0,$B97+(1-$B97)*'LF Projected Ratios'!Q$50,$B97*(1+'LF Projected Ratios'!Q$50))</f>
        <v>0.19691724683934664</v>
      </c>
      <c r="Q97">
        <f>IF('LF Projected Ratios'!R$50&gt;=0,$B97+(1-$B97)*'LF Projected Ratios'!R$50,$B97*(1+'LF Projected Ratios'!R$50))</f>
        <v>0.1954126648409088</v>
      </c>
      <c r="R97">
        <f>IF('LF Projected Ratios'!S$50&gt;=0,$B97+(1-$B97)*'LF Projected Ratios'!S$50,$B97*(1+'LF Projected Ratios'!S$50))</f>
        <v>0.19392162037607044</v>
      </c>
      <c r="S97">
        <f>IF('LF Projected Ratios'!T$50&gt;=0,$B97+(1-$B97)*'LF Projected Ratios'!T$50,$B97*(1+'LF Projected Ratios'!T$50))</f>
        <v>0.19244393155639783</v>
      </c>
      <c r="T97">
        <f>IF('LF Projected Ratios'!U$50&gt;=0,$B97+(1-$B97)*'LF Projected Ratios'!U$50,$B97*(1+'LF Projected Ratios'!U$50))</f>
        <v>0.19097941973736557</v>
      </c>
      <c r="U97">
        <f>IF('LF Projected Ratios'!V$50&gt;=0,$B97+(1-$B97)*'LF Projected Ratios'!V$50,$B97*(1+'LF Projected Ratios'!V$50))</f>
        <v>0.18952790944636155</v>
      </c>
      <c r="V97">
        <f>IF('LF Projected Ratios'!W$50&gt;=0,$B97+(1-$B97)*'LF Projected Ratios'!W$50,$B97*(1+'LF Projected Ratios'!W$50))</f>
        <v>0.18808922831259875</v>
      </c>
      <c r="W97">
        <f>IF('LF Projected Ratios'!X$50&gt;=0,$B97+(1-$B97)*'LF Projected Ratios'!X$50,$B97*(1+'LF Projected Ratios'!X$50))</f>
        <v>0.18666320699887859</v>
      </c>
      <c r="X97">
        <f>IF('LF Projected Ratios'!Y$50&gt;=0,$B97+(1-$B97)*'LF Projected Ratios'!Y$50,$B97*(1+'LF Projected Ratios'!Y$50))</f>
        <v>0.18524967913514709</v>
      </c>
      <c r="Y97">
        <f>IF('LF Projected Ratios'!Z$50&gt;=0,$B97+(1-$B97)*'LF Projected Ratios'!Z$50,$B97*(1+'LF Projected Ratios'!Z$50))</f>
        <v>0.18384848125378994</v>
      </c>
      <c r="Z97">
        <f>IF('LF Projected Ratios'!AA$50&gt;=0,$B97+(1-$B97)*'LF Projected Ratios'!AA$50,$B97*(1+'LF Projected Ratios'!AA$50))</f>
        <v>0.18245945272661454</v>
      </c>
      <c r="AA97">
        <f>IF('LF Projected Ratios'!AB$50&gt;=0,$B97+(1-$B97)*'LF Projected Ratios'!AB$50,$B97*(1+'LF Projected Ratios'!AB$50))</f>
        <v>0.18108243570346411</v>
      </c>
      <c r="AB97">
        <f>IF('LF Projected Ratios'!AC$50&gt;=0,$B97+(1-$B97)*'LF Projected Ratios'!AC$50,$B97*(1+'LF Projected Ratios'!AC$50))</f>
        <v>0.17971727505242116</v>
      </c>
      <c r="AC97">
        <f>IF('LF Projected Ratios'!AD$50&gt;=0,$B97+(1-$B97)*'LF Projected Ratios'!AD$50,$B97*(1+'LF Projected Ratios'!AD$50))</f>
        <v>0.17836381830154488</v>
      </c>
      <c r="AD97">
        <f>IF('LF Projected Ratios'!AE$50&gt;=0,$B97+(1-$B97)*'LF Projected Ratios'!AE$50,$B97*(1+'LF Projected Ratios'!AE$50))</f>
        <v>0.17702191558210487</v>
      </c>
      <c r="AE97">
        <f>IF('LF Projected Ratios'!AF$50&gt;=0,$B97+(1-$B97)*'LF Projected Ratios'!AF$50,$B97*(1+'LF Projected Ratios'!AF$50))</f>
        <v>0.17569141957325832</v>
      </c>
      <c r="AF97">
        <f>IF('LF Projected Ratios'!AG$50&gt;=0,$B97+(1-$B97)*'LF Projected Ratios'!AG$50,$B97*(1+'LF Projected Ratios'!AG$50))</f>
        <v>0.17437218544813499</v>
      </c>
    </row>
    <row r="98" spans="1:32" x14ac:dyDescent="0.2">
      <c r="A98" s="6" t="s">
        <v>30</v>
      </c>
      <c r="B98" s="28">
        <f t="shared" si="0"/>
        <v>0.2442097801246465</v>
      </c>
      <c r="C98">
        <f>IF('LF Projected Ratios'!D$50&gt;=0,$B98+(1-$B98)*'LF Projected Ratios'!D$50,$B98*(1+'LF Projected Ratios'!D$50))</f>
        <v>0.24259066964580894</v>
      </c>
      <c r="D98">
        <f>IF('LF Projected Ratios'!E$50&gt;=0,$B98+(1-$B98)*'LF Projected Ratios'!E$50,$B98*(1+'LF Projected Ratios'!E$50))</f>
        <v>0.24024064985638774</v>
      </c>
      <c r="E98">
        <f>IF('LF Projected Ratios'!F$50&gt;=0,$B98+(1-$B98)*'LF Projected Ratios'!F$50,$B98*(1+'LF Projected Ratios'!F$50))</f>
        <v>0.23807964720666283</v>
      </c>
      <c r="F98">
        <f>IF('LF Projected Ratios'!G$50&gt;=0,$B98+(1-$B98)*'LF Projected Ratios'!G$50,$B98*(1+'LF Projected Ratios'!G$50))</f>
        <v>0.23620255810067897</v>
      </c>
      <c r="G98">
        <f>IF('LF Projected Ratios'!H$50&gt;=0,$B98+(1-$B98)*'LF Projected Ratios'!H$50,$B98*(1+'LF Projected Ratios'!H$50))</f>
        <v>0.23356621229061358</v>
      </c>
      <c r="H98">
        <f>IF('LF Projected Ratios'!I$50&gt;=0,$B98+(1-$B98)*'LF Projected Ratios'!I$50,$B98*(1+'LF Projected Ratios'!I$50))</f>
        <v>0.23166057361971434</v>
      </c>
      <c r="I98">
        <f>IF('LF Projected Ratios'!J$50&gt;=0,$B98+(1-$B98)*'LF Projected Ratios'!J$50,$B98*(1+'LF Projected Ratios'!J$50))</f>
        <v>0.23117454208911262</v>
      </c>
      <c r="J98">
        <f>IF('LF Projected Ratios'!K$50&gt;=0,$B98+(1-$B98)*'LF Projected Ratios'!K$50,$B98*(1+'LF Projected Ratios'!K$50))</f>
        <v>0.23026910367492498</v>
      </c>
      <c r="K98">
        <f>IF('LF Projected Ratios'!L$50&gt;=0,$B98+(1-$B98)*'LF Projected Ratios'!L$50,$B98*(1+'LF Projected Ratios'!L$50))</f>
        <v>0.22773226174837297</v>
      </c>
      <c r="L98">
        <f>IF('LF Projected Ratios'!M$50&gt;=0,$B98+(1-$B98)*'LF Projected Ratios'!M$50,$B98*(1+'LF Projected Ratios'!M$50))</f>
        <v>0.2256794711541536</v>
      </c>
      <c r="M98">
        <f>IF('LF Projected Ratios'!N$50&gt;=0,$B98+(1-$B98)*'LF Projected Ratios'!N$50,$B98*(1+'LF Projected Ratios'!N$50))</f>
        <v>0.22394513618243769</v>
      </c>
      <c r="N98">
        <f>IF('LF Projected Ratios'!O$50&gt;=0,$B98+(1-$B98)*'LF Projected Ratios'!O$50,$B98*(1+'LF Projected Ratios'!O$50))</f>
        <v>0.22222669190974753</v>
      </c>
      <c r="O98">
        <f>IF('LF Projected Ratios'!P$50&gt;=0,$B98+(1-$B98)*'LF Projected Ratios'!P$50,$B98*(1+'LF Projected Ratios'!P$50))</f>
        <v>0.22052392093623724</v>
      </c>
      <c r="P98">
        <f>IF('LF Projected Ratios'!Q$50&gt;=0,$B98+(1-$B98)*'LF Projected Ratios'!Q$50,$B98*(1+'LF Projected Ratios'!Q$50))</f>
        <v>0.21883660980970648</v>
      </c>
      <c r="Q98">
        <f>IF('LF Projected Ratios'!R$50&gt;=0,$B98+(1-$B98)*'LF Projected Ratios'!R$50,$B98*(1+'LF Projected Ratios'!R$50))</f>
        <v>0.21716454893640233</v>
      </c>
      <c r="R98">
        <f>IF('LF Projected Ratios'!S$50&gt;=0,$B98+(1-$B98)*'LF Projected Ratios'!S$50,$B98*(1+'LF Projected Ratios'!S$50))</f>
        <v>0.21550753249422669</v>
      </c>
      <c r="S98">
        <f>IF('LF Projected Ratios'!T$50&gt;=0,$B98+(1-$B98)*'LF Projected Ratios'!T$50,$B98*(1+'LF Projected Ratios'!T$50))</f>
        <v>0.21386535834827855</v>
      </c>
      <c r="T98">
        <f>IF('LF Projected Ratios'!U$50&gt;=0,$B98+(1-$B98)*'LF Projected Ratios'!U$50,$B98*(1+'LF Projected Ratios'!U$50))</f>
        <v>0.21223782796865301</v>
      </c>
      <c r="U98">
        <f>IF('LF Projected Ratios'!V$50&gt;=0,$B98+(1-$B98)*'LF Projected Ratios'!V$50,$B98*(1+'LF Projected Ratios'!V$50))</f>
        <v>0.21062474635043207</v>
      </c>
      <c r="V98">
        <f>IF('LF Projected Ratios'!W$50&gt;=0,$B98+(1-$B98)*'LF Projected Ratios'!W$50,$B98*(1+'LF Projected Ratios'!W$50))</f>
        <v>0.20902592193579511</v>
      </c>
      <c r="W98">
        <f>IF('LF Projected Ratios'!X$50&gt;=0,$B98+(1-$B98)*'LF Projected Ratios'!X$50,$B98*(1+'LF Projected Ratios'!X$50))</f>
        <v>0.20744116653818642</v>
      </c>
      <c r="X98">
        <f>IF('LF Projected Ratios'!Y$50&gt;=0,$B98+(1-$B98)*'LF Projected Ratios'!Y$50,$B98*(1+'LF Projected Ratios'!Y$50))</f>
        <v>0.20587029526847522</v>
      </c>
      <c r="Y98">
        <f>IF('LF Projected Ratios'!Z$50&gt;=0,$B98+(1-$B98)*'LF Projected Ratios'!Z$50,$B98*(1+'LF Projected Ratios'!Z$50))</f>
        <v>0.20431312646304853</v>
      </c>
      <c r="Z98">
        <f>IF('LF Projected Ratios'!AA$50&gt;=0,$B98+(1-$B98)*'LF Projected Ratios'!AA$50,$B98*(1+'LF Projected Ratios'!AA$50))</f>
        <v>0.20276948161377828</v>
      </c>
      <c r="AA98">
        <f>IF('LF Projected Ratios'!AB$50&gt;=0,$B98+(1-$B98)*'LF Projected Ratios'!AB$50,$B98*(1+'LF Projected Ratios'!AB$50))</f>
        <v>0.20123918529980256</v>
      </c>
      <c r="AB98">
        <f>IF('LF Projected Ratios'!AC$50&gt;=0,$B98+(1-$B98)*'LF Projected Ratios'!AC$50,$B98*(1+'LF Projected Ratios'!AC$50))</f>
        <v>0.19972206512107296</v>
      </c>
      <c r="AC98">
        <f>IF('LF Projected Ratios'!AD$50&gt;=0,$B98+(1-$B98)*'LF Projected Ratios'!AD$50,$B98*(1+'LF Projected Ratios'!AD$50))</f>
        <v>0.1982179516336065</v>
      </c>
      <c r="AD98">
        <f>IF('LF Projected Ratios'!AE$50&gt;=0,$B98+(1-$B98)*'LF Projected Ratios'!AE$50,$B98*(1+'LF Projected Ratios'!AE$50))</f>
        <v>0.19672667828640061</v>
      </c>
      <c r="AE98">
        <f>IF('LF Projected Ratios'!AF$50&gt;=0,$B98+(1-$B98)*'LF Projected Ratios'!AF$50,$B98*(1+'LF Projected Ratios'!AF$50))</f>
        <v>0.19524808135995228</v>
      </c>
      <c r="AF98">
        <f>IF('LF Projected Ratios'!AG$50&gt;=0,$B98+(1-$B98)*'LF Projected Ratios'!AG$50,$B98*(1+'LF Projected Ratios'!AG$50))</f>
        <v>0.19378199990634148</v>
      </c>
    </row>
    <row r="99" spans="1:32" x14ac:dyDescent="0.2">
      <c r="A99" s="6" t="s">
        <v>31</v>
      </c>
      <c r="B99" s="28">
        <f t="shared" si="0"/>
        <v>0.23083680681431851</v>
      </c>
      <c r="C99">
        <f>IF('LF Projected Ratios'!D$50&gt;=0,$B99+(1-$B99)*'LF Projected Ratios'!D$50,$B99*(1+'LF Projected Ratios'!D$50))</f>
        <v>0.22930635912862918</v>
      </c>
      <c r="D99">
        <f>IF('LF Projected Ratios'!E$50&gt;=0,$B99+(1-$B99)*'LF Projected Ratios'!E$50,$B99*(1+'LF Projected Ratios'!E$50))</f>
        <v>0.22708502686313364</v>
      </c>
      <c r="E99">
        <f>IF('LF Projected Ratios'!F$50&gt;=0,$B99+(1-$B99)*'LF Projected Ratios'!F$50,$B99*(1+'LF Projected Ratios'!F$50))</f>
        <v>0.22504236112335382</v>
      </c>
      <c r="F99">
        <f>IF('LF Projected Ratios'!G$50&gt;=0,$B99+(1-$B99)*'LF Projected Ratios'!G$50,$B99*(1+'LF Projected Ratios'!G$50))</f>
        <v>0.22326806176847092</v>
      </c>
      <c r="G99">
        <f>IF('LF Projected Ratios'!H$50&gt;=0,$B99+(1-$B99)*'LF Projected Ratios'!H$50,$B99*(1+'LF Projected Ratios'!H$50))</f>
        <v>0.22077608274886248</v>
      </c>
      <c r="H99">
        <f>IF('LF Projected Ratios'!I$50&gt;=0,$B99+(1-$B99)*'LF Projected Ratios'!I$50,$B99*(1+'LF Projected Ratios'!I$50))</f>
        <v>0.21897479720858751</v>
      </c>
      <c r="I99">
        <f>IF('LF Projected Ratios'!J$50&gt;=0,$B99+(1-$B99)*'LF Projected Ratios'!J$50,$B99*(1+'LF Projected Ratios'!J$50))</f>
        <v>0.21851538085565556</v>
      </c>
      <c r="J99">
        <f>IF('LF Projected Ratios'!K$50&gt;=0,$B99+(1-$B99)*'LF Projected Ratios'!K$50,$B99*(1+'LF Projected Ratios'!K$50))</f>
        <v>0.2176595244186553</v>
      </c>
      <c r="K99">
        <f>IF('LF Projected Ratios'!L$50&gt;=0,$B99+(1-$B99)*'LF Projected Ratios'!L$50,$B99*(1+'LF Projected Ratios'!L$50))</f>
        <v>0.21526160043125783</v>
      </c>
      <c r="L99">
        <f>IF('LF Projected Ratios'!M$50&gt;=0,$B99+(1-$B99)*'LF Projected Ratios'!M$50,$B99*(1+'LF Projected Ratios'!M$50))</f>
        <v>0.21332122103455142</v>
      </c>
      <c r="M99">
        <f>IF('LF Projected Ratios'!N$50&gt;=0,$B99+(1-$B99)*'LF Projected Ratios'!N$50,$B99*(1+'LF Projected Ratios'!N$50))</f>
        <v>0.21168185857080016</v>
      </c>
      <c r="N99">
        <f>IF('LF Projected Ratios'!O$50&gt;=0,$B99+(1-$B99)*'LF Projected Ratios'!O$50,$B99*(1+'LF Projected Ratios'!O$50))</f>
        <v>0.21005751662841896</v>
      </c>
      <c r="O99">
        <f>IF('LF Projected Ratios'!P$50&gt;=0,$B99+(1-$B99)*'LF Projected Ratios'!P$50,$B99*(1+'LF Projected Ratios'!P$50))</f>
        <v>0.20844798971241826</v>
      </c>
      <c r="P99">
        <f>IF('LF Projected Ratios'!Q$50&gt;=0,$B99+(1-$B99)*'LF Projected Ratios'!Q$50,$B99*(1+'LF Projected Ratios'!Q$50))</f>
        <v>0.20685307605928027</v>
      </c>
      <c r="Q99">
        <f>IF('LF Projected Ratios'!R$50&gt;=0,$B99+(1-$B99)*'LF Projected Ratios'!R$50,$B99*(1+'LF Projected Ratios'!R$50))</f>
        <v>0.20527257755264516</v>
      </c>
      <c r="R99">
        <f>IF('LF Projected Ratios'!S$50&gt;=0,$B99+(1-$B99)*'LF Projected Ratios'!S$50,$B99*(1+'LF Projected Ratios'!S$50))</f>
        <v>0.20370629964127154</v>
      </c>
      <c r="S99">
        <f>IF('LF Projected Ratios'!T$50&gt;=0,$B99+(1-$B99)*'LF Projected Ratios'!T$50,$B99*(1+'LF Projected Ratios'!T$50))</f>
        <v>0.20215405125920338</v>
      </c>
      <c r="T99">
        <f>IF('LF Projected Ratios'!U$50&gt;=0,$B99+(1-$B99)*'LF Projected Ratios'!U$50,$B99*(1+'LF Projected Ratios'!U$50))</f>
        <v>0.20061564474807062</v>
      </c>
      <c r="U99">
        <f>IF('LF Projected Ratios'!V$50&gt;=0,$B99+(1-$B99)*'LF Projected Ratios'!V$50,$B99*(1+'LF Projected Ratios'!V$50))</f>
        <v>0.19909089578146108</v>
      </c>
      <c r="V99">
        <f>IF('LF Projected Ratios'!W$50&gt;=0,$B99+(1-$B99)*'LF Projected Ratios'!W$50,$B99*(1+'LF Projected Ratios'!W$50))</f>
        <v>0.19757962329129633</v>
      </c>
      <c r="W99">
        <f>IF('LF Projected Ratios'!X$50&gt;=0,$B99+(1-$B99)*'LF Projected Ratios'!X$50,$B99*(1+'LF Projected Ratios'!X$50))</f>
        <v>0.19608164939615161</v>
      </c>
      <c r="X99">
        <f>IF('LF Projected Ratios'!Y$50&gt;=0,$B99+(1-$B99)*'LF Projected Ratios'!Y$50,$B99*(1+'LF Projected Ratios'!Y$50))</f>
        <v>0.19459679933145968</v>
      </c>
      <c r="Y99">
        <f>IF('LF Projected Ratios'!Z$50&gt;=0,$B99+(1-$B99)*'LF Projected Ratios'!Z$50,$B99*(1+'LF Projected Ratios'!Z$50))</f>
        <v>0.19312490138154095</v>
      </c>
      <c r="Z99">
        <f>IF('LF Projected Ratios'!AA$50&gt;=0,$B99+(1-$B99)*'LF Projected Ratios'!AA$50,$B99*(1+'LF Projected Ratios'!AA$50))</f>
        <v>0.19166578681340596</v>
      </c>
      <c r="AA99">
        <f>IF('LF Projected Ratios'!AB$50&gt;=0,$B99+(1-$B99)*'LF Projected Ratios'!AB$50,$B99*(1+'LF Projected Ratios'!AB$50))</f>
        <v>0.19021928981227207</v>
      </c>
      <c r="AB99">
        <f>IF('LF Projected Ratios'!AC$50&gt;=0,$B99+(1-$B99)*'LF Projected Ratios'!AC$50,$B99*(1+'LF Projected Ratios'!AC$50))</f>
        <v>0.18878524741874975</v>
      </c>
      <c r="AC99">
        <f>IF('LF Projected Ratios'!AD$50&gt;=0,$B99+(1-$B99)*'LF Projected Ratios'!AD$50,$B99*(1+'LF Projected Ratios'!AD$50))</f>
        <v>0.18736349946764028</v>
      </c>
      <c r="AD99">
        <f>IF('LF Projected Ratios'!AE$50&gt;=0,$B99+(1-$B99)*'LF Projected Ratios'!AE$50,$B99*(1+'LF Projected Ratios'!AE$50))</f>
        <v>0.18595388852830524</v>
      </c>
      <c r="AE99">
        <f>IF('LF Projected Ratios'!AF$50&gt;=0,$B99+(1-$B99)*'LF Projected Ratios'!AF$50,$B99*(1+'LF Projected Ratios'!AF$50))</f>
        <v>0.18455625984655225</v>
      </c>
      <c r="AF99">
        <f>IF('LF Projected Ratios'!AG$50&gt;=0,$B99+(1-$B99)*'LF Projected Ratios'!AG$50,$B99*(1+'LF Projected Ratios'!AG$50))</f>
        <v>0.18317046128799952</v>
      </c>
    </row>
    <row r="100" spans="1:32" x14ac:dyDescent="0.2">
      <c r="A100" s="6" t="s">
        <v>32</v>
      </c>
      <c r="B100" s="28">
        <f t="shared" si="0"/>
        <v>0.24373254897920354</v>
      </c>
      <c r="C100">
        <f>IF('LF Projected Ratios'!D$50&gt;=0,$B100+(1-$B100)*'LF Projected Ratios'!D$50,$B100*(1+'LF Projected Ratios'!D$50))</f>
        <v>0.24211660254215014</v>
      </c>
      <c r="D100">
        <f>IF('LF Projected Ratios'!E$50&gt;=0,$B100+(1-$B100)*'LF Projected Ratios'!E$50,$B100*(1+'LF Projected Ratios'!E$50))</f>
        <v>0.23977117512669263</v>
      </c>
      <c r="E100">
        <f>IF('LF Projected Ratios'!F$50&gt;=0,$B100+(1-$B100)*'LF Projected Ratios'!F$50,$B100*(1+'LF Projected Ratios'!F$50))</f>
        <v>0.23761439547642868</v>
      </c>
      <c r="F100">
        <f>IF('LF Projected Ratios'!G$50&gt;=0,$B100+(1-$B100)*'LF Projected Ratios'!G$50,$B100*(1+'LF Projected Ratios'!G$50))</f>
        <v>0.23574097455025192</v>
      </c>
      <c r="G100">
        <f>IF('LF Projected Ratios'!H$50&gt;=0,$B100+(1-$B100)*'LF Projected Ratios'!H$50,$B100*(1+'LF Projected Ratios'!H$50))</f>
        <v>0.23310978064823082</v>
      </c>
      <c r="H100">
        <f>IF('LF Projected Ratios'!I$50&gt;=0,$B100+(1-$B100)*'LF Projected Ratios'!I$50,$B100*(1+'LF Projected Ratios'!I$50))</f>
        <v>0.23120786594827678</v>
      </c>
      <c r="I100">
        <f>IF('LF Projected Ratios'!J$50&gt;=0,$B100+(1-$B100)*'LF Projected Ratios'!J$50,$B100*(1+'LF Projected Ratios'!J$50))</f>
        <v>0.23072278421331366</v>
      </c>
      <c r="J100">
        <f>IF('LF Projected Ratios'!K$50&gt;=0,$B100+(1-$B100)*'LF Projected Ratios'!K$50,$B100*(1+'LF Projected Ratios'!K$50))</f>
        <v>0.22981911519350209</v>
      </c>
      <c r="K100">
        <f>IF('LF Projected Ratios'!L$50&gt;=0,$B100+(1-$B100)*'LF Projected Ratios'!L$50,$B100*(1+'LF Projected Ratios'!L$50))</f>
        <v>0.22728723072597484</v>
      </c>
      <c r="L100">
        <f>IF('LF Projected Ratios'!M$50&gt;=0,$B100+(1-$B100)*'LF Projected Ratios'!M$50,$B100*(1+'LF Projected Ratios'!M$50))</f>
        <v>0.22523845166481582</v>
      </c>
      <c r="M100">
        <f>IF('LF Projected Ratios'!N$50&gt;=0,$B100+(1-$B100)*'LF Projected Ratios'!N$50,$B100*(1+'LF Projected Ratios'!N$50))</f>
        <v>0.22350750590488627</v>
      </c>
      <c r="N100">
        <f>IF('LF Projected Ratios'!O$50&gt;=0,$B100+(1-$B100)*'LF Projected Ratios'!O$50,$B100*(1+'LF Projected Ratios'!O$50))</f>
        <v>0.22179241979061309</v>
      </c>
      <c r="O100">
        <f>IF('LF Projected Ratios'!P$50&gt;=0,$B100+(1-$B100)*'LF Projected Ratios'!P$50,$B100*(1+'LF Projected Ratios'!P$50))</f>
        <v>0.22009297634698999</v>
      </c>
      <c r="P100">
        <f>IF('LF Projected Ratios'!Q$50&gt;=0,$B100+(1-$B100)*'LF Projected Ratios'!Q$50,$B100*(1+'LF Projected Ratios'!Q$50))</f>
        <v>0.21840896253894185</v>
      </c>
      <c r="Q100">
        <f>IF('LF Projected Ratios'!R$50&gt;=0,$B100+(1-$B100)*'LF Projected Ratios'!R$50,$B100*(1+'LF Projected Ratios'!R$50))</f>
        <v>0.21674016918230066</v>
      </c>
      <c r="R100">
        <f>IF('LF Projected Ratios'!S$50&gt;=0,$B100+(1-$B100)*'LF Projected Ratios'!S$50,$B100*(1+'LF Projected Ratios'!S$50))</f>
        <v>0.21508639085718287</v>
      </c>
      <c r="S100">
        <f>IF('LF Projected Ratios'!T$50&gt;=0,$B100+(1-$B100)*'LF Projected Ratios'!T$50,$B100*(1+'LF Projected Ratios'!T$50))</f>
        <v>0.21344742582369652</v>
      </c>
      <c r="T100">
        <f>IF('LF Projected Ratios'!U$50&gt;=0,$B100+(1-$B100)*'LF Projected Ratios'!U$50,$B100*(1+'LF Projected Ratios'!U$50))</f>
        <v>0.21182307593990088</v>
      </c>
      <c r="U100">
        <f>IF('LF Projected Ratios'!V$50&gt;=0,$B100+(1-$B100)*'LF Projected Ratios'!V$50,$B100*(1+'LF Projected Ratios'!V$50))</f>
        <v>0.21021314658195372</v>
      </c>
      <c r="V100">
        <f>IF('LF Projected Ratios'!W$50&gt;=0,$B100+(1-$B100)*'LF Projected Ratios'!W$50,$B100*(1+'LF Projected Ratios'!W$50))</f>
        <v>0.2086174465663739</v>
      </c>
      <c r="W100">
        <f>IF('LF Projected Ratios'!X$50&gt;=0,$B100+(1-$B100)*'LF Projected Ratios'!X$50,$B100*(1+'LF Projected Ratios'!X$50))</f>
        <v>0.20703578807435702</v>
      </c>
      <c r="X100">
        <f>IF('LF Projected Ratios'!Y$50&gt;=0,$B100+(1-$B100)*'LF Projected Ratios'!Y$50,$B100*(1+'LF Projected Ratios'!Y$50))</f>
        <v>0.20546798657807999</v>
      </c>
      <c r="Y100">
        <f>IF('LF Projected Ratios'!Z$50&gt;=0,$B100+(1-$B100)*'LF Projected Ratios'!Z$50,$B100*(1+'LF Projected Ratios'!Z$50))</f>
        <v>0.20391386076893411</v>
      </c>
      <c r="Z100">
        <f>IF('LF Projected Ratios'!AA$50&gt;=0,$B100+(1-$B100)*'LF Projected Ratios'!AA$50,$B100*(1+'LF Projected Ratios'!AA$50))</f>
        <v>0.20237323248762931</v>
      </c>
      <c r="AA100">
        <f>IF('LF Projected Ratios'!AB$50&gt;=0,$B100+(1-$B100)*'LF Projected Ratios'!AB$50,$B100*(1+'LF Projected Ratios'!AB$50))</f>
        <v>0.20084592665610856</v>
      </c>
      <c r="AB100">
        <f>IF('LF Projected Ratios'!AC$50&gt;=0,$B100+(1-$B100)*'LF Projected Ratios'!AC$50,$B100*(1+'LF Projected Ratios'!AC$50))</f>
        <v>0.199331771211225</v>
      </c>
      <c r="AC100">
        <f>IF('LF Projected Ratios'!AD$50&gt;=0,$B100+(1-$B100)*'LF Projected Ratios'!AD$50,$B100*(1+'LF Projected Ratios'!AD$50))</f>
        <v>0.1978305970401206</v>
      </c>
      <c r="AD100">
        <f>IF('LF Projected Ratios'!AE$50&gt;=0,$B100+(1-$B100)*'LF Projected Ratios'!AE$50,$B100*(1+'LF Projected Ratios'!AE$50))</f>
        <v>0.19634223791726435</v>
      </c>
      <c r="AE100">
        <f>IF('LF Projected Ratios'!AF$50&gt;=0,$B100+(1-$B100)*'LF Projected Ratios'!AF$50,$B100*(1+'LF Projected Ratios'!AF$50))</f>
        <v>0.19486653044309141</v>
      </c>
      <c r="AF100">
        <f>IF('LF Projected Ratios'!AG$50&gt;=0,$B100+(1-$B100)*'LF Projected Ratios'!AG$50,$B100*(1+'LF Projected Ratios'!AG$50))</f>
        <v>0.19340331398420385</v>
      </c>
    </row>
    <row r="101" spans="1:32" x14ac:dyDescent="0.2">
      <c r="A101" s="6" t="s">
        <v>33</v>
      </c>
      <c r="B101" s="28">
        <f t="shared" si="0"/>
        <v>0.19149764432341443</v>
      </c>
      <c r="C101">
        <f>IF('LF Projected Ratios'!D$50&gt;=0,$B101+(1-$B101)*'LF Projected Ratios'!D$50,$B101*(1+'LF Projected Ratios'!D$50))</f>
        <v>0.19022801522650237</v>
      </c>
      <c r="D101">
        <f>IF('LF Projected Ratios'!E$50&gt;=0,$B101+(1-$B101)*'LF Projected Ratios'!E$50,$B101*(1+'LF Projected Ratios'!E$50))</f>
        <v>0.18838524196182038</v>
      </c>
      <c r="E101">
        <f>IF('LF Projected Ratios'!F$50&gt;=0,$B101+(1-$B101)*'LF Projected Ratios'!F$50,$B101*(1+'LF Projected Ratios'!F$50))</f>
        <v>0.1866906869092432</v>
      </c>
      <c r="F101">
        <f>IF('LF Projected Ratios'!G$50&gt;=0,$B101+(1-$B101)*'LF Projected Ratios'!G$50,$B101*(1+'LF Projected Ratios'!G$50))</f>
        <v>0.1852187632958745</v>
      </c>
      <c r="G101">
        <f>IF('LF Projected Ratios'!H$50&gt;=0,$B101+(1-$B101)*'LF Projected Ratios'!H$50,$B101*(1+'LF Projected Ratios'!H$50))</f>
        <v>0.1831514668428342</v>
      </c>
      <c r="H101">
        <f>IF('LF Projected Ratios'!I$50&gt;=0,$B101+(1-$B101)*'LF Projected Ratios'!I$50,$B101*(1+'LF Projected Ratios'!I$50))</f>
        <v>0.18165715602439547</v>
      </c>
      <c r="I101">
        <f>IF('LF Projected Ratios'!J$50&gt;=0,$B101+(1-$B101)*'LF Projected Ratios'!J$50,$B101*(1+'LF Projected Ratios'!J$50))</f>
        <v>0.18127603331452846</v>
      </c>
      <c r="J101">
        <f>IF('LF Projected Ratios'!K$50&gt;=0,$B101+(1-$B101)*'LF Projected Ratios'!K$50,$B101*(1+'LF Projected Ratios'!K$50))</f>
        <v>0.1805660317605024</v>
      </c>
      <c r="K101">
        <f>IF('LF Projected Ratios'!L$50&gt;=0,$B101+(1-$B101)*'LF Projected Ratios'!L$50,$B101*(1+'LF Projected Ratios'!L$50))</f>
        <v>0.178576761499878</v>
      </c>
      <c r="L101">
        <f>IF('LF Projected Ratios'!M$50&gt;=0,$B101+(1-$B101)*'LF Projected Ratios'!M$50,$B101*(1+'LF Projected Ratios'!M$50))</f>
        <v>0.17696706117222677</v>
      </c>
      <c r="M101">
        <f>IF('LF Projected Ratios'!N$50&gt;=0,$B101+(1-$B101)*'LF Projected Ratios'!N$50,$B101*(1+'LF Projected Ratios'!N$50))</f>
        <v>0.17560707853196647</v>
      </c>
      <c r="N101">
        <f>IF('LF Projected Ratios'!O$50&gt;=0,$B101+(1-$B101)*'LF Projected Ratios'!O$50,$B101*(1+'LF Projected Ratios'!O$50))</f>
        <v>0.17425955661882578</v>
      </c>
      <c r="O101">
        <f>IF('LF Projected Ratios'!P$50&gt;=0,$B101+(1-$B101)*'LF Projected Ratios'!P$50,$B101*(1+'LF Projected Ratios'!P$50))</f>
        <v>0.17292432495823021</v>
      </c>
      <c r="P101">
        <f>IF('LF Projected Ratios'!Q$50&gt;=0,$B101+(1-$B101)*'LF Projected Ratios'!Q$50,$B101*(1+'LF Projected Ratios'!Q$50))</f>
        <v>0.17160121617116034</v>
      </c>
      <c r="Q101">
        <f>IF('LF Projected Ratios'!R$50&gt;=0,$B101+(1-$B101)*'LF Projected Ratios'!R$50,$B101*(1+'LF Projected Ratios'!R$50))</f>
        <v>0.17029006590420678</v>
      </c>
      <c r="R101">
        <f>IF('LF Projected Ratios'!S$50&gt;=0,$B101+(1-$B101)*'LF Projected Ratios'!S$50,$B101*(1+'LF Projected Ratios'!S$50))</f>
        <v>0.16899071276151184</v>
      </c>
      <c r="S101">
        <f>IF('LF Projected Ratios'!T$50&gt;=0,$B101+(1-$B101)*'LF Projected Ratios'!T$50,$B101*(1+'LF Projected Ratios'!T$50))</f>
        <v>0.16770299823854157</v>
      </c>
      <c r="T101">
        <f>IF('LF Projected Ratios'!U$50&gt;=0,$B101+(1-$B101)*'LF Projected Ratios'!U$50,$B101*(1+'LF Projected Ratios'!U$50))</f>
        <v>0.16642676665762779</v>
      </c>
      <c r="U101">
        <f>IF('LF Projected Ratios'!V$50&gt;=0,$B101+(1-$B101)*'LF Projected Ratios'!V$50,$B101*(1+'LF Projected Ratios'!V$50))</f>
        <v>0.16516186510522868</v>
      </c>
      <c r="V101">
        <f>IF('LF Projected Ratios'!W$50&gt;=0,$B101+(1-$B101)*'LF Projected Ratios'!W$50,$B101*(1+'LF Projected Ratios'!W$50))</f>
        <v>0.16390814337085152</v>
      </c>
      <c r="W101">
        <f>IF('LF Projected Ratios'!X$50&gt;=0,$B101+(1-$B101)*'LF Projected Ratios'!X$50,$B101*(1+'LF Projected Ratios'!X$50))</f>
        <v>0.16266545388758846</v>
      </c>
      <c r="X101">
        <f>IF('LF Projected Ratios'!Y$50&gt;=0,$B101+(1-$B101)*'LF Projected Ratios'!Y$50,$B101*(1+'LF Projected Ratios'!Y$50))</f>
        <v>0.16143365167421483</v>
      </c>
      <c r="Y101">
        <f>IF('LF Projected Ratios'!Z$50&gt;=0,$B101+(1-$B101)*'LF Projected Ratios'!Z$50,$B101*(1+'LF Projected Ratios'!Z$50))</f>
        <v>0.16021259427880291</v>
      </c>
      <c r="Z101">
        <f>IF('LF Projected Ratios'!AA$50&gt;=0,$B101+(1-$B101)*'LF Projected Ratios'!AA$50,$B101*(1+'LF Projected Ratios'!AA$50))</f>
        <v>0.15900214172380553</v>
      </c>
      <c r="AA101">
        <f>IF('LF Projected Ratios'!AB$50&gt;=0,$B101+(1-$B101)*'LF Projected Ratios'!AB$50,$B101*(1+'LF Projected Ratios'!AB$50))</f>
        <v>0.15780215645256221</v>
      </c>
      <c r="AB101">
        <f>IF('LF Projected Ratios'!AC$50&gt;=0,$B101+(1-$B101)*'LF Projected Ratios'!AC$50,$B101*(1+'LF Projected Ratios'!AC$50))</f>
        <v>0.15661250327718998</v>
      </c>
      <c r="AC101">
        <f>IF('LF Projected Ratios'!AD$50&gt;=0,$B101+(1-$B101)*'LF Projected Ratios'!AD$50,$B101*(1+'LF Projected Ratios'!AD$50))</f>
        <v>0.15543304932781135</v>
      </c>
      <c r="AD101">
        <f>IF('LF Projected Ratios'!AE$50&gt;=0,$B101+(1-$B101)*'LF Projected Ratios'!AE$50,$B101*(1+'LF Projected Ratios'!AE$50))</f>
        <v>0.15426366400308578</v>
      </c>
      <c r="AE101">
        <f>IF('LF Projected Ratios'!AF$50&gt;=0,$B101+(1-$B101)*'LF Projected Ratios'!AF$50,$B101*(1+'LF Projected Ratios'!AF$50))</f>
        <v>0.15310421892199944</v>
      </c>
      <c r="AF101">
        <f>IF('LF Projected Ratios'!AG$50&gt;=0,$B101+(1-$B101)*'LF Projected Ratios'!AG$50,$B101*(1+'LF Projected Ratios'!AG$50))</f>
        <v>0.15195458787688151</v>
      </c>
    </row>
    <row r="102" spans="1:32" x14ac:dyDescent="0.2">
      <c r="A102" s="6" t="s">
        <v>34</v>
      </c>
      <c r="B102" s="28">
        <f t="shared" si="0"/>
        <v>0.19700354245592971</v>
      </c>
      <c r="C102">
        <f>IF('LF Projected Ratios'!D$50&gt;=0,$B102+(1-$B102)*'LF Projected Ratios'!D$50,$B102*(1+'LF Projected Ratios'!D$50))</f>
        <v>0.19569740926259196</v>
      </c>
      <c r="D102">
        <f>IF('LF Projected Ratios'!E$50&gt;=0,$B102+(1-$B102)*'LF Projected Ratios'!E$50,$B102*(1+'LF Projected Ratios'!E$50))</f>
        <v>0.19380165298648699</v>
      </c>
      <c r="E102">
        <f>IF('LF Projected Ratios'!F$50&gt;=0,$B102+(1-$B102)*'LF Projected Ratios'!F$50,$B102*(1+'LF Projected Ratios'!F$50))</f>
        <v>0.19205837645990739</v>
      </c>
      <c r="F102">
        <f>IF('LF Projected Ratios'!G$50&gt;=0,$B102+(1-$B102)*'LF Projected Ratios'!G$50,$B102*(1+'LF Projected Ratios'!G$50))</f>
        <v>0.19054413242268864</v>
      </c>
      <c r="G102">
        <f>IF('LF Projected Ratios'!H$50&gt;=0,$B102+(1-$B102)*'LF Projected Ratios'!H$50,$B102*(1+'LF Projected Ratios'!H$50))</f>
        <v>0.18841739751691769</v>
      </c>
      <c r="H102">
        <f>IF('LF Projected Ratios'!I$50&gt;=0,$B102+(1-$B102)*'LF Projected Ratios'!I$50,$B102*(1+'LF Projected Ratios'!I$50))</f>
        <v>0.18688012260263479</v>
      </c>
      <c r="I102">
        <f>IF('LF Projected Ratios'!J$50&gt;=0,$B102+(1-$B102)*'LF Projected Ratios'!J$50,$B102*(1+'LF Projected Ratios'!J$50))</f>
        <v>0.18648804193647578</v>
      </c>
      <c r="J102">
        <f>IF('LF Projected Ratios'!K$50&gt;=0,$B102+(1-$B102)*'LF Projected Ratios'!K$50,$B102*(1+'LF Projected Ratios'!K$50))</f>
        <v>0.18575762657399686</v>
      </c>
      <c r="K102">
        <f>IF('LF Projected Ratios'!L$50&gt;=0,$B102+(1-$B102)*'LF Projected Ratios'!L$50,$B102*(1+'LF Projected Ratios'!L$50))</f>
        <v>0.18371116125255729</v>
      </c>
      <c r="L102">
        <f>IF('LF Projected Ratios'!M$50&gt;=0,$B102+(1-$B102)*'LF Projected Ratios'!M$50,$B102*(1+'LF Projected Ratios'!M$50))</f>
        <v>0.18205517917528333</v>
      </c>
      <c r="M102">
        <f>IF('LF Projected Ratios'!N$50&gt;=0,$B102+(1-$B102)*'LF Projected Ratios'!N$50,$B102*(1+'LF Projected Ratios'!N$50))</f>
        <v>0.18065609461340032</v>
      </c>
      <c r="N102">
        <f>IF('LF Projected Ratios'!O$50&gt;=0,$B102+(1-$B102)*'LF Projected Ratios'!O$50,$B102*(1+'LF Projected Ratios'!O$50))</f>
        <v>0.17926982904672126</v>
      </c>
      <c r="O102">
        <f>IF('LF Projected Ratios'!P$50&gt;=0,$B102+(1-$B102)*'LF Projected Ratios'!P$50,$B102*(1+'LF Projected Ratios'!P$50))</f>
        <v>0.1778962070992241</v>
      </c>
      <c r="P102">
        <f>IF('LF Projected Ratios'!Q$50&gt;=0,$B102+(1-$B102)*'LF Projected Ratios'!Q$50,$B102*(1+'LF Projected Ratios'!Q$50))</f>
        <v>0.17653505657944477</v>
      </c>
      <c r="Q102">
        <f>IF('LF Projected Ratios'!R$50&gt;=0,$B102+(1-$B102)*'LF Projected Ratios'!R$50,$B102*(1+'LF Projected Ratios'!R$50))</f>
        <v>0.17518620840852081</v>
      </c>
      <c r="R102">
        <f>IF('LF Projected Ratios'!S$50&gt;=0,$B102+(1-$B102)*'LF Projected Ratios'!S$50,$B102*(1+'LF Projected Ratios'!S$50))</f>
        <v>0.17384949655017629</v>
      </c>
      <c r="S102">
        <f>IF('LF Projected Ratios'!T$50&gt;=0,$B102+(1-$B102)*'LF Projected Ratios'!T$50,$B102*(1+'LF Projected Ratios'!T$50))</f>
        <v>0.17252475794258981</v>
      </c>
      <c r="T102">
        <f>IF('LF Projected Ratios'!U$50&gt;=0,$B102+(1-$B102)*'LF Projected Ratios'!U$50,$B102*(1+'LF Projected Ratios'!U$50))</f>
        <v>0.1712118324320831</v>
      </c>
      <c r="U102">
        <f>IF('LF Projected Ratios'!V$50&gt;=0,$B102+(1-$B102)*'LF Projected Ratios'!V$50,$B102*(1+'LF Projected Ratios'!V$50))</f>
        <v>0.16991056270857791</v>
      </c>
      <c r="V102">
        <f>IF('LF Projected Ratios'!W$50&gt;=0,$B102+(1-$B102)*'LF Projected Ratios'!W$50,$B102*(1+'LF Projected Ratios'!W$50))</f>
        <v>0.16862079424276241</v>
      </c>
      <c r="W102">
        <f>IF('LF Projected Ratios'!X$50&gt;=0,$B102+(1-$B102)*'LF Projected Ratios'!X$50,$B102*(1+'LF Projected Ratios'!X$50))</f>
        <v>0.16734237522491749</v>
      </c>
      <c r="X102">
        <f>IF('LF Projected Ratios'!Y$50&gt;=0,$B102+(1-$B102)*'LF Projected Ratios'!Y$50,$B102*(1+'LF Projected Ratios'!Y$50))</f>
        <v>0.16607515650535026</v>
      </c>
      <c r="Y102">
        <f>IF('LF Projected Ratios'!Z$50&gt;=0,$B102+(1-$B102)*'LF Projected Ratios'!Z$50,$B102*(1+'LF Projected Ratios'!Z$50))</f>
        <v>0.16481899153638649</v>
      </c>
      <c r="Z102">
        <f>IF('LF Projected Ratios'!AA$50&gt;=0,$B102+(1-$B102)*'LF Projected Ratios'!AA$50,$B102*(1+'LF Projected Ratios'!AA$50))</f>
        <v>0.16357373631587535</v>
      </c>
      <c r="AA102">
        <f>IF('LF Projected Ratios'!AB$50&gt;=0,$B102+(1-$B102)*'LF Projected Ratios'!AB$50,$B102*(1+'LF Projected Ratios'!AB$50))</f>
        <v>0.16233924933215754</v>
      </c>
      <c r="AB102">
        <f>IF('LF Projected Ratios'!AC$50&gt;=0,$B102+(1-$B102)*'LF Projected Ratios'!AC$50,$B102*(1+'LF Projected Ratios'!AC$50))</f>
        <v>0.16111539151045789</v>
      </c>
      <c r="AC102">
        <f>IF('LF Projected Ratios'!AD$50&gt;=0,$B102+(1-$B102)*'LF Projected Ratios'!AD$50,$B102*(1+'LF Projected Ratios'!AD$50))</f>
        <v>0.15990202616065333</v>
      </c>
      <c r="AD102">
        <f>IF('LF Projected Ratios'!AE$50&gt;=0,$B102+(1-$B102)*'LF Projected Ratios'!AE$50,$B102*(1+'LF Projected Ratios'!AE$50))</f>
        <v>0.15869901892638236</v>
      </c>
      <c r="AE102">
        <f>IF('LF Projected Ratios'!AF$50&gt;=0,$B102+(1-$B102)*'LF Projected Ratios'!AF$50,$B102*(1+'LF Projected Ratios'!AF$50))</f>
        <v>0.1575062377354485</v>
      </c>
      <c r="AF102">
        <f>IF('LF Projected Ratios'!AG$50&gt;=0,$B102+(1-$B102)*'LF Projected Ratios'!AG$50,$B102*(1+'LF Projected Ratios'!AG$50))</f>
        <v>0.15632355275148574</v>
      </c>
    </row>
    <row r="103" spans="1:32" x14ac:dyDescent="0.2">
      <c r="A103" s="6" t="s">
        <v>92</v>
      </c>
      <c r="B103" s="28">
        <f t="shared" si="0"/>
        <v>0.20213042888093008</v>
      </c>
      <c r="C103">
        <f>IF('LF Projected Ratios'!D$50&gt;=0,$B103+(1-$B103)*'LF Projected Ratios'!D$50,$B103*(1+'LF Projected Ratios'!D$50))</f>
        <v>0.20079030443822349</v>
      </c>
      <c r="D103">
        <f>IF('LF Projected Ratios'!E$50&gt;=0,$B103+(1-$B103)*'LF Projected Ratios'!E$50,$B103*(1+'LF Projected Ratios'!E$50))</f>
        <v>0.19884521236340186</v>
      </c>
      <c r="E103">
        <f>IF('LF Projected Ratios'!F$50&gt;=0,$B103+(1-$B103)*'LF Projected Ratios'!F$50,$B103*(1+'LF Projected Ratios'!F$50))</f>
        <v>0.19705656822237369</v>
      </c>
      <c r="F103">
        <f>IF('LF Projected Ratios'!G$50&gt;=0,$B103+(1-$B103)*'LF Projected Ratios'!G$50,$B103*(1+'LF Projected Ratios'!G$50))</f>
        <v>0.19550291698921432</v>
      </c>
      <c r="G103">
        <f>IF('LF Projected Ratios'!H$50&gt;=0,$B103+(1-$B103)*'LF Projected Ratios'!H$50,$B103*(1+'LF Projected Ratios'!H$50))</f>
        <v>0.19332083521920915</v>
      </c>
      <c r="H103">
        <f>IF('LF Projected Ratios'!I$50&gt;=0,$B103+(1-$B103)*'LF Projected Ratios'!I$50,$B103*(1+'LF Projected Ratios'!I$50))</f>
        <v>0.19174355374569754</v>
      </c>
      <c r="I103">
        <f>IF('LF Projected Ratios'!J$50&gt;=0,$B103+(1-$B103)*'LF Projected Ratios'!J$50,$B103*(1+'LF Projected Ratios'!J$50))</f>
        <v>0.19134126944045785</v>
      </c>
      <c r="J103">
        <f>IF('LF Projected Ratios'!K$50&gt;=0,$B103+(1-$B103)*'LF Projected Ratios'!K$50,$B103*(1+'LF Projected Ratios'!K$50))</f>
        <v>0.19059184550300701</v>
      </c>
      <c r="K103">
        <f>IF('LF Projected Ratios'!L$50&gt;=0,$B103+(1-$B103)*'LF Projected Ratios'!L$50,$B103*(1+'LF Projected Ratios'!L$50))</f>
        <v>0.18849212227998394</v>
      </c>
      <c r="L103">
        <f>IF('LF Projected Ratios'!M$50&gt;=0,$B103+(1-$B103)*'LF Projected Ratios'!M$50,$B103*(1+'LF Projected Ratios'!M$50))</f>
        <v>0.18679304436836008</v>
      </c>
      <c r="M103">
        <f>IF('LF Projected Ratios'!N$50&gt;=0,$B103+(1-$B103)*'LF Projected Ratios'!N$50,$B103*(1+'LF Projected Ratios'!N$50))</f>
        <v>0.18535754955944131</v>
      </c>
      <c r="N103">
        <f>IF('LF Projected Ratios'!O$50&gt;=0,$B103+(1-$B103)*'LF Projected Ratios'!O$50,$B103*(1+'LF Projected Ratios'!O$50))</f>
        <v>0.1839352073515676</v>
      </c>
      <c r="O103">
        <f>IF('LF Projected Ratios'!P$50&gt;=0,$B103+(1-$B103)*'LF Projected Ratios'!P$50,$B103*(1+'LF Projected Ratios'!P$50))</f>
        <v>0.18252583780467244</v>
      </c>
      <c r="P103">
        <f>IF('LF Projected Ratios'!Q$50&gt;=0,$B103+(1-$B103)*'LF Projected Ratios'!Q$50,$B103*(1+'LF Projected Ratios'!Q$50))</f>
        <v>0.18112926424612313</v>
      </c>
      <c r="Q103">
        <f>IF('LF Projected Ratios'!R$50&gt;=0,$B103+(1-$B103)*'LF Projected Ratios'!R$50,$B103*(1+'LF Projected Ratios'!R$50))</f>
        <v>0.17974531319689205</v>
      </c>
      <c r="R103">
        <f>IF('LF Projected Ratios'!S$50&gt;=0,$B103+(1-$B103)*'LF Projected Ratios'!S$50,$B103*(1+'LF Projected Ratios'!S$50))</f>
        <v>0.17837381429971946</v>
      </c>
      <c r="S103">
        <f>IF('LF Projected Ratios'!T$50&gt;=0,$B103+(1-$B103)*'LF Projected Ratios'!T$50,$B103*(1+'LF Projected Ratios'!T$50))</f>
        <v>0.17701460024920826</v>
      </c>
      <c r="T103">
        <f>IF('LF Projected Ratios'!U$50&gt;=0,$B103+(1-$B103)*'LF Projected Ratios'!U$50,$B103*(1+'LF Projected Ratios'!U$50))</f>
        <v>0.175667506723787</v>
      </c>
      <c r="U103">
        <f>IF('LF Projected Ratios'!V$50&gt;=0,$B103+(1-$B103)*'LF Projected Ratios'!V$50,$B103*(1+'LF Projected Ratios'!V$50))</f>
        <v>0.17433237231948706</v>
      </c>
      <c r="V103">
        <f>IF('LF Projected Ratios'!W$50&gt;=0,$B103+(1-$B103)*'LF Projected Ratios'!W$50,$B103*(1+'LF Projected Ratios'!W$50))</f>
        <v>0.17300903848547386</v>
      </c>
      <c r="W103">
        <f>IF('LF Projected Ratios'!X$50&gt;=0,$B103+(1-$B103)*'LF Projected Ratios'!X$50,$B103*(1+'LF Projected Ratios'!X$50))</f>
        <v>0.17169734946128115</v>
      </c>
      <c r="X103">
        <f>IF('LF Projected Ratios'!Y$50&gt;=0,$B103+(1-$B103)*'LF Projected Ratios'!Y$50,$B103*(1+'LF Projected Ratios'!Y$50))</f>
        <v>0.17039715221569424</v>
      </c>
      <c r="Y103">
        <f>IF('LF Projected Ratios'!Z$50&gt;=0,$B103+(1-$B103)*'LF Projected Ratios'!Z$50,$B103*(1+'LF Projected Ratios'!Z$50))</f>
        <v>0.1691082963872329</v>
      </c>
      <c r="Z103">
        <f>IF('LF Projected Ratios'!AA$50&gt;=0,$B103+(1-$B103)*'LF Projected Ratios'!AA$50,$B103*(1+'LF Projected Ratios'!AA$50))</f>
        <v>0.16783063422618605</v>
      </c>
      <c r="AA103">
        <f>IF('LF Projected Ratios'!AB$50&gt;=0,$B103+(1-$B103)*'LF Projected Ratios'!AB$50,$B103*(1+'LF Projected Ratios'!AB$50))</f>
        <v>0.16656402053814728</v>
      </c>
      <c r="AB103">
        <f>IF('LF Projected Ratios'!AC$50&gt;=0,$B103+(1-$B103)*'LF Projected Ratios'!AC$50,$B103*(1+'LF Projected Ratios'!AC$50))</f>
        <v>0.16530831262901274</v>
      </c>
      <c r="AC103">
        <f>IF('LF Projected Ratios'!AD$50&gt;=0,$B103+(1-$B103)*'LF Projected Ratios'!AD$50,$B103*(1+'LF Projected Ratios'!AD$50))</f>
        <v>0.16406337025138965</v>
      </c>
      <c r="AD103">
        <f>IF('LF Projected Ratios'!AE$50&gt;=0,$B103+(1-$B103)*'LF Projected Ratios'!AE$50,$B103*(1+'LF Projected Ratios'!AE$50))</f>
        <v>0.16282905555238139</v>
      </c>
      <c r="AE103">
        <f>IF('LF Projected Ratios'!AF$50&gt;=0,$B103+(1-$B103)*'LF Projected Ratios'!AF$50,$B103*(1+'LF Projected Ratios'!AF$50))</f>
        <v>0.16160523302270022</v>
      </c>
      <c r="AF103">
        <f>IF('LF Projected Ratios'!AG$50&gt;=0,$B103+(1-$B103)*'LF Projected Ratios'!AG$50,$B103*(1+'LF Projected Ratios'!AG$50))</f>
        <v>0.16039176944707489</v>
      </c>
    </row>
    <row r="104" spans="1:32" x14ac:dyDescent="0.2">
      <c r="A104" s="6" t="s">
        <v>89</v>
      </c>
      <c r="B104" s="28">
        <f t="shared" si="0"/>
        <v>0.18979910295519237</v>
      </c>
      <c r="C104">
        <f>IF('LF Projected Ratios'!D$50&gt;=0,$B104+(1-$B104)*'LF Projected Ratios'!D$50,$B104*(1+'LF Projected Ratios'!D$50))</f>
        <v>0.18854073518502415</v>
      </c>
      <c r="D104">
        <f>IF('LF Projected Ratios'!E$50&gt;=0,$B104+(1-$B104)*'LF Projected Ratios'!E$50,$B104*(1+'LF Projected Ratios'!E$50))</f>
        <v>0.18671430690794436</v>
      </c>
      <c r="E104">
        <f>IF('LF Projected Ratios'!F$50&gt;=0,$B104+(1-$B104)*'LF Projected Ratios'!F$50,$B104*(1+'LF Projected Ratios'!F$50))</f>
        <v>0.18503478218050617</v>
      </c>
      <c r="F104">
        <f>IF('LF Projected Ratios'!G$50&gt;=0,$B104+(1-$B104)*'LF Projected Ratios'!G$50,$B104*(1+'LF Projected Ratios'!G$50))</f>
        <v>0.18357591420109581</v>
      </c>
      <c r="G104">
        <f>IF('LF Projected Ratios'!H$50&gt;=0,$B104+(1-$B104)*'LF Projected Ratios'!H$50,$B104*(1+'LF Projected Ratios'!H$50))</f>
        <v>0.18152695420623113</v>
      </c>
      <c r="H104">
        <f>IF('LF Projected Ratios'!I$50&gt;=0,$B104+(1-$B104)*'LF Projected Ratios'!I$50,$B104*(1+'LF Projected Ratios'!I$50))</f>
        <v>0.18004589759126352</v>
      </c>
      <c r="I104">
        <f>IF('LF Projected Ratios'!J$50&gt;=0,$B104+(1-$B104)*'LF Projected Ratios'!J$50,$B104*(1+'LF Projected Ratios'!J$50))</f>
        <v>0.17966815535477706</v>
      </c>
      <c r="J104">
        <f>IF('LF Projected Ratios'!K$50&gt;=0,$B104+(1-$B104)*'LF Projected Ratios'!K$50,$B104*(1+'LF Projected Ratios'!K$50))</f>
        <v>0.17896445135608272</v>
      </c>
      <c r="K104">
        <f>IF('LF Projected Ratios'!L$50&gt;=0,$B104+(1-$B104)*'LF Projected Ratios'!L$50,$B104*(1+'LF Projected Ratios'!L$50))</f>
        <v>0.17699282547872047</v>
      </c>
      <c r="L104">
        <f>IF('LF Projected Ratios'!M$50&gt;=0,$B104+(1-$B104)*'LF Projected Ratios'!M$50,$B104*(1+'LF Projected Ratios'!M$50))</f>
        <v>0.17539740283373537</v>
      </c>
      <c r="M104">
        <f>IF('LF Projected Ratios'!N$50&gt;=0,$B104+(1-$B104)*'LF Projected Ratios'!N$50,$B104*(1+'LF Projected Ratios'!N$50))</f>
        <v>0.17404948293598402</v>
      </c>
      <c r="N104">
        <f>IF('LF Projected Ratios'!O$50&gt;=0,$B104+(1-$B104)*'LF Projected Ratios'!O$50,$B104*(1+'LF Projected Ratios'!O$50))</f>
        <v>0.17271391324148364</v>
      </c>
      <c r="O104">
        <f>IF('LF Projected Ratios'!P$50&gt;=0,$B104+(1-$B104)*'LF Projected Ratios'!P$50,$B104*(1+'LF Projected Ratios'!P$50))</f>
        <v>0.17139052478773112</v>
      </c>
      <c r="P104">
        <f>IF('LF Projected Ratios'!Q$50&gt;=0,$B104+(1-$B104)*'LF Projected Ratios'!Q$50,$B104*(1+'LF Projected Ratios'!Q$50))</f>
        <v>0.17007915168032162</v>
      </c>
      <c r="Q104">
        <f>IF('LF Projected Ratios'!R$50&gt;=0,$B104+(1-$B104)*'LF Projected Ratios'!R$50,$B104*(1+'LF Projected Ratios'!R$50))</f>
        <v>0.16877963102362381</v>
      </c>
      <c r="R104">
        <f>IF('LF Projected Ratios'!S$50&gt;=0,$B104+(1-$B104)*'LF Projected Ratios'!S$50,$B104*(1+'LF Projected Ratios'!S$50))</f>
        <v>0.16749180285332524</v>
      </c>
      <c r="S104">
        <f>IF('LF Projected Ratios'!T$50&gt;=0,$B104+(1-$B104)*'LF Projected Ratios'!T$50,$B104*(1+'LF Projected Ratios'!T$50))</f>
        <v>0.1662155100707918</v>
      </c>
      <c r="T104">
        <f>IF('LF Projected Ratios'!U$50&gt;=0,$B104+(1-$B104)*'LF Projected Ratios'!U$50,$B104*(1+'LF Projected Ratios'!U$50))</f>
        <v>0.16495059837918147</v>
      </c>
      <c r="U104">
        <f>IF('LF Projected Ratios'!V$50&gt;=0,$B104+(1-$B104)*'LF Projected Ratios'!V$50,$B104*(1+'LF Projected Ratios'!V$50))</f>
        <v>0.16369691622126142</v>
      </c>
      <c r="V104">
        <f>IF('LF Projected Ratios'!W$50&gt;=0,$B104+(1-$B104)*'LF Projected Ratios'!W$50,$B104*(1+'LF Projected Ratios'!W$50))</f>
        <v>0.16245431471887251</v>
      </c>
      <c r="W104">
        <f>IF('LF Projected Ratios'!X$50&gt;=0,$B104+(1-$B104)*'LF Projected Ratios'!X$50,$B104*(1+'LF Projected Ratios'!X$50))</f>
        <v>0.16122264761399241</v>
      </c>
      <c r="X104">
        <f>IF('LF Projected Ratios'!Y$50&gt;=0,$B104+(1-$B104)*'LF Projected Ratios'!Y$50,$B104*(1+'LF Projected Ratios'!Y$50))</f>
        <v>0.16000177121134757</v>
      </c>
      <c r="Y104">
        <f>IF('LF Projected Ratios'!Z$50&gt;=0,$B104+(1-$B104)*'LF Projected Ratios'!Z$50,$B104*(1+'LF Projected Ratios'!Z$50))</f>
        <v>0.15879154432252701</v>
      </c>
      <c r="Z104">
        <f>IF('LF Projected Ratios'!AA$50&gt;=0,$B104+(1-$B104)*'LF Projected Ratios'!AA$50,$B104*(1+'LF Projected Ratios'!AA$50))</f>
        <v>0.15759182821155326</v>
      </c>
      <c r="AA104">
        <f>IF('LF Projected Ratios'!AB$50&gt;=0,$B104+(1-$B104)*'LF Projected Ratios'!AB$50,$B104*(1+'LF Projected Ratios'!AB$50))</f>
        <v>0.15640248654186265</v>
      </c>
      <c r="AB104">
        <f>IF('LF Projected Ratios'!AC$50&gt;=0,$B104+(1-$B104)*'LF Projected Ratios'!AC$50,$B104*(1+'LF Projected Ratios'!AC$50))</f>
        <v>0.15522338532465862</v>
      </c>
      <c r="AC104">
        <f>IF('LF Projected Ratios'!AD$50&gt;=0,$B104+(1-$B104)*'LF Projected Ratios'!AD$50,$B104*(1+'LF Projected Ratios'!AD$50))</f>
        <v>0.1540543928685898</v>
      </c>
      <c r="AD104">
        <f>IF('LF Projected Ratios'!AE$50&gt;=0,$B104+(1-$B104)*'LF Projected Ratios'!AE$50,$B104*(1+'LF Projected Ratios'!AE$50))</f>
        <v>0.15289537973072037</v>
      </c>
      <c r="AE104">
        <f>IF('LF Projected Ratios'!AF$50&gt;=0,$B104+(1-$B104)*'LF Projected Ratios'!AF$50,$B104*(1+'LF Projected Ratios'!AF$50))</f>
        <v>0.15174621866874752</v>
      </c>
      <c r="AF104">
        <f>IF('LF Projected Ratios'!AG$50&gt;=0,$B104+(1-$B104)*'LF Projected Ratios'!AG$50,$B104*(1+'LF Projected Ratios'!AG$50))</f>
        <v>0.15060678459443425</v>
      </c>
    </row>
    <row r="105" spans="1:32" x14ac:dyDescent="0.2">
      <c r="A105" s="6" t="s">
        <v>35</v>
      </c>
      <c r="B105" s="28">
        <f t="shared" si="0"/>
        <v>0.20613872522700727</v>
      </c>
      <c r="C105">
        <f>IF('LF Projected Ratios'!D$50&gt;=0,$B105+(1-$B105)*'LF Projected Ratios'!D$50,$B105*(1+'LF Projected Ratios'!D$50))</f>
        <v>0.20477202578549061</v>
      </c>
      <c r="D105">
        <f>IF('LF Projected Ratios'!E$50&gt;=0,$B105+(1-$B105)*'LF Projected Ratios'!E$50,$B105*(1+'LF Projected Ratios'!E$50))</f>
        <v>0.20278836205424172</v>
      </c>
      <c r="E105">
        <f>IF('LF Projected Ratios'!F$50&gt;=0,$B105+(1-$B105)*'LF Projected Ratios'!F$50,$B105*(1+'LF Projected Ratios'!F$50))</f>
        <v>0.20096424865796778</v>
      </c>
      <c r="F105">
        <f>IF('LF Projected Ratios'!G$50&gt;=0,$B105+(1-$B105)*'LF Projected Ratios'!G$50,$B105*(1+'LF Projected Ratios'!G$50))</f>
        <v>0.19937978813698654</v>
      </c>
      <c r="G105">
        <f>IF('LF Projected Ratios'!H$50&gt;=0,$B105+(1-$B105)*'LF Projected Ratios'!H$50,$B105*(1+'LF Projected Ratios'!H$50))</f>
        <v>0.19715443514634437</v>
      </c>
      <c r="H105">
        <f>IF('LF Projected Ratios'!I$50&gt;=0,$B105+(1-$B105)*'LF Projected Ratios'!I$50,$B105*(1+'LF Projected Ratios'!I$50))</f>
        <v>0.19554587579150629</v>
      </c>
      <c r="I105">
        <f>IF('LF Projected Ratios'!J$50&gt;=0,$B105+(1-$B105)*'LF Projected Ratios'!J$50,$B105*(1+'LF Projected Ratios'!J$50))</f>
        <v>0.1951356140890993</v>
      </c>
      <c r="J105">
        <f>IF('LF Projected Ratios'!K$50&gt;=0,$B105+(1-$B105)*'LF Projected Ratios'!K$50,$B105*(1+'LF Projected Ratios'!K$50))</f>
        <v>0.19437132888980493</v>
      </c>
      <c r="K105">
        <f>IF('LF Projected Ratios'!L$50&gt;=0,$B105+(1-$B105)*'LF Projected Ratios'!L$50,$B105*(1+'LF Projected Ratios'!L$50))</f>
        <v>0.19222996763648026</v>
      </c>
      <c r="L105">
        <f>IF('LF Projected Ratios'!M$50&gt;=0,$B105+(1-$B105)*'LF Projected Ratios'!M$50,$B105*(1+'LF Projected Ratios'!M$50))</f>
        <v>0.19049719659006928</v>
      </c>
      <c r="M105">
        <f>IF('LF Projected Ratios'!N$50&gt;=0,$B105+(1-$B105)*'LF Projected Ratios'!N$50,$B105*(1+'LF Projected Ratios'!N$50))</f>
        <v>0.18903323556441481</v>
      </c>
      <c r="N105">
        <f>IF('LF Projected Ratios'!O$50&gt;=0,$B105+(1-$B105)*'LF Projected Ratios'!O$50,$B105*(1+'LF Projected Ratios'!O$50))</f>
        <v>0.18758268795913383</v>
      </c>
      <c r="O105">
        <f>IF('LF Projected Ratios'!P$50&gt;=0,$B105+(1-$B105)*'LF Projected Ratios'!P$50,$B105*(1+'LF Projected Ratios'!P$50))</f>
        <v>0.18614537026590383</v>
      </c>
      <c r="P105">
        <f>IF('LF Projected Ratios'!Q$50&gt;=0,$B105+(1-$B105)*'LF Projected Ratios'!Q$50,$B105*(1+'LF Projected Ratios'!Q$50))</f>
        <v>0.18472110230863012</v>
      </c>
      <c r="Q105">
        <f>IF('LF Projected Ratios'!R$50&gt;=0,$B105+(1-$B105)*'LF Projected Ratios'!R$50,$B105*(1+'LF Projected Ratios'!R$50))</f>
        <v>0.18330970716815315</v>
      </c>
      <c r="R105">
        <f>IF('LF Projected Ratios'!S$50&gt;=0,$B105+(1-$B105)*'LF Projected Ratios'!S$50,$B105*(1+'LF Projected Ratios'!S$50))</f>
        <v>0.18191101110898658</v>
      </c>
      <c r="S105">
        <f>IF('LF Projected Ratios'!T$50&gt;=0,$B105+(1-$B105)*'LF Projected Ratios'!T$50,$B105*(1+'LF Projected Ratios'!T$50))</f>
        <v>0.18052484350802597</v>
      </c>
      <c r="T105">
        <f>IF('LF Projected Ratios'!U$50&gt;=0,$B105+(1-$B105)*'LF Projected Ratios'!U$50,$B105*(1+'LF Projected Ratios'!U$50))</f>
        <v>0.17915103678516253</v>
      </c>
      <c r="U105">
        <f>IF('LF Projected Ratios'!V$50&gt;=0,$B105+(1-$B105)*'LF Projected Ratios'!V$50,$B105*(1+'LF Projected Ratios'!V$50))</f>
        <v>0.17778942633574704</v>
      </c>
      <c r="V105">
        <f>IF('LF Projected Ratios'!W$50&gt;=0,$B105+(1-$B105)*'LF Projected Ratios'!W$50,$B105*(1+'LF Projected Ratios'!W$50))</f>
        <v>0.1764398504648427</v>
      </c>
      <c r="W105">
        <f>IF('LF Projected Ratios'!X$50&gt;=0,$B105+(1-$B105)*'LF Projected Ratios'!X$50,$B105*(1+'LF Projected Ratios'!X$50))</f>
        <v>0.17510215032321472</v>
      </c>
      <c r="X105">
        <f>IF('LF Projected Ratios'!Y$50&gt;=0,$B105+(1-$B105)*'LF Projected Ratios'!Y$50,$B105*(1+'LF Projected Ratios'!Y$50))</f>
        <v>0.1737761698450016</v>
      </c>
      <c r="Y105">
        <f>IF('LF Projected Ratios'!Z$50&gt;=0,$B105+(1-$B105)*'LF Projected Ratios'!Z$50,$B105*(1+'LF Projected Ratios'!Z$50))</f>
        <v>0.17246175568701791</v>
      </c>
      <c r="Z105">
        <f>IF('LF Projected Ratios'!AA$50&gt;=0,$B105+(1-$B105)*'LF Projected Ratios'!AA$50,$B105*(1+'LF Projected Ratios'!AA$50))</f>
        <v>0.17115875716963916</v>
      </c>
      <c r="AA105">
        <f>IF('LF Projected Ratios'!AB$50&gt;=0,$B105+(1-$B105)*'LF Projected Ratios'!AB$50,$B105*(1+'LF Projected Ratios'!AB$50))</f>
        <v>0.16986702621921806</v>
      </c>
      <c r="AB105">
        <f>IF('LF Projected Ratios'!AC$50&gt;=0,$B105+(1-$B105)*'LF Projected Ratios'!AC$50,$B105*(1+'LF Projected Ratios'!AC$50))</f>
        <v>0.16858641731199137</v>
      </c>
      <c r="AC105">
        <f>IF('LF Projected Ratios'!AD$50&gt;=0,$B105+(1-$B105)*'LF Projected Ratios'!AD$50,$B105*(1+'LF Projected Ratios'!AD$50))</f>
        <v>0.16731678741942593</v>
      </c>
      <c r="AD105">
        <f>IF('LF Projected Ratios'!AE$50&gt;=0,$B105+(1-$B105)*'LF Projected Ratios'!AE$50,$B105*(1+'LF Projected Ratios'!AE$50))</f>
        <v>0.16605799595496809</v>
      </c>
      <c r="AE105">
        <f>IF('LF Projected Ratios'!AF$50&gt;=0,$B105+(1-$B105)*'LF Projected Ratios'!AF$50,$B105*(1+'LF Projected Ratios'!AF$50))</f>
        <v>0.16480990472214743</v>
      </c>
      <c r="AF105">
        <f>IF('LF Projected Ratios'!AG$50&gt;=0,$B105+(1-$B105)*'LF Projected Ratios'!AG$50,$B105*(1+'LF Projected Ratios'!AG$50))</f>
        <v>0.163572377864001</v>
      </c>
    </row>
    <row r="106" spans="1:32" x14ac:dyDescent="0.2">
      <c r="A106" s="6" t="s">
        <v>98</v>
      </c>
      <c r="B106" s="28">
        <f t="shared" si="0"/>
        <v>0.23242264788488415</v>
      </c>
      <c r="C106">
        <f>IF('LF Projected Ratios'!D$50&gt;=0,$B106+(1-$B106)*'LF Projected Ratios'!D$50,$B106*(1+'LF Projected Ratios'!D$50))</f>
        <v>0.23088168607525675</v>
      </c>
      <c r="D106">
        <f>IF('LF Projected Ratios'!E$50&gt;=0,$B106+(1-$B106)*'LF Projected Ratios'!E$50,$B106*(1+'LF Projected Ratios'!E$50))</f>
        <v>0.22864509333208172</v>
      </c>
      <c r="E106">
        <f>IF('LF Projected Ratios'!F$50&gt;=0,$B106+(1-$B106)*'LF Projected Ratios'!F$50,$B106*(1+'LF Projected Ratios'!F$50))</f>
        <v>0.22658839454762289</v>
      </c>
      <c r="F106">
        <f>IF('LF Projected Ratios'!G$50&gt;=0,$B106+(1-$B106)*'LF Projected Ratios'!G$50,$B106*(1+'LF Projected Ratios'!G$50))</f>
        <v>0.22480190581606613</v>
      </c>
      <c r="G106">
        <f>IF('LF Projected Ratios'!H$50&gt;=0,$B106+(1-$B106)*'LF Projected Ratios'!H$50,$B106*(1+'LF Projected Ratios'!H$50))</f>
        <v>0.22229280698471354</v>
      </c>
      <c r="H106">
        <f>IF('LF Projected Ratios'!I$50&gt;=0,$B106+(1-$B106)*'LF Projected Ratios'!I$50,$B106*(1+'LF Projected Ratios'!I$50))</f>
        <v>0.22047914667358201</v>
      </c>
      <c r="I106">
        <f>IF('LF Projected Ratios'!J$50&gt;=0,$B106+(1-$B106)*'LF Projected Ratios'!J$50,$B106*(1+'LF Projected Ratios'!J$50))</f>
        <v>0.22001657414581371</v>
      </c>
      <c r="J106">
        <f>IF('LF Projected Ratios'!K$50&gt;=0,$B106+(1-$B106)*'LF Projected Ratios'!K$50,$B106*(1+'LF Projected Ratios'!K$50))</f>
        <v>0.21915483800398203</v>
      </c>
      <c r="K106">
        <f>IF('LF Projected Ratios'!L$50&gt;=0,$B106+(1-$B106)*'LF Projected Ratios'!L$50,$B106*(1+'LF Projected Ratios'!L$50))</f>
        <v>0.21674044035973672</v>
      </c>
      <c r="L106">
        <f>IF('LF Projected Ratios'!M$50&gt;=0,$B106+(1-$B106)*'LF Projected Ratios'!M$50,$B106*(1+'LF Projected Ratios'!M$50))</f>
        <v>0.2147867306220754</v>
      </c>
      <c r="M106">
        <f>IF('LF Projected Ratios'!N$50&gt;=0,$B106+(1-$B106)*'LF Projected Ratios'!N$50,$B106*(1+'LF Projected Ratios'!N$50))</f>
        <v>0.21313610579353734</v>
      </c>
      <c r="N106">
        <f>IF('LF Projected Ratios'!O$50&gt;=0,$B106+(1-$B106)*'LF Projected Ratios'!O$50,$B106*(1+'LF Projected Ratios'!O$50))</f>
        <v>0.21150060467684412</v>
      </c>
      <c r="O106">
        <f>IF('LF Projected Ratios'!P$50&gt;=0,$B106+(1-$B106)*'LF Projected Ratios'!P$50,$B106*(1+'LF Projected Ratios'!P$50))</f>
        <v>0.20988002036526254</v>
      </c>
      <c r="P106">
        <f>IF('LF Projected Ratios'!Q$50&gt;=0,$B106+(1-$B106)*'LF Projected Ratios'!Q$50,$B106*(1+'LF Projected Ratios'!Q$50))</f>
        <v>0.20827414970916625</v>
      </c>
      <c r="Q106">
        <f>IF('LF Projected Ratios'!R$50&gt;=0,$B106+(1-$B106)*'LF Projected Ratios'!R$50,$B106*(1+'LF Projected Ratios'!R$50))</f>
        <v>0.20668279323114269</v>
      </c>
      <c r="R106">
        <f>IF('LF Projected Ratios'!S$50&gt;=0,$B106+(1-$B106)*'LF Projected Ratios'!S$50,$B106*(1+'LF Projected Ratios'!S$50))</f>
        <v>0.20510575504339001</v>
      </c>
      <c r="S106">
        <f>IF('LF Projected Ratios'!T$50&gt;=0,$B106+(1-$B106)*'LF Projected Ratios'!T$50,$B106*(1+'LF Projected Ratios'!T$50))</f>
        <v>0.20354284276733559</v>
      </c>
      <c r="T106">
        <f>IF('LF Projected Ratios'!U$50&gt;=0,$B106+(1-$B106)*'LF Projected Ratios'!U$50,$B106*(1+'LF Projected Ratios'!U$50))</f>
        <v>0.20199386745540257</v>
      </c>
      <c r="U106">
        <f>IF('LF Projected Ratios'!V$50&gt;=0,$B106+(1-$B106)*'LF Projected Ratios'!V$50,$B106*(1+'LF Projected Ratios'!V$50))</f>
        <v>0.20045864351486267</v>
      </c>
      <c r="V106">
        <f>IF('LF Projected Ratios'!W$50&gt;=0,$B106+(1-$B106)*'LF Projected Ratios'!W$50,$B106*(1+'LF Projected Ratios'!W$50))</f>
        <v>0.19893698863370579</v>
      </c>
      <c r="W106">
        <f>IF('LF Projected Ratios'!X$50&gt;=0,$B106+(1-$B106)*'LF Projected Ratios'!X$50,$B106*(1+'LF Projected Ratios'!X$50))</f>
        <v>0.19742872370846784</v>
      </c>
      <c r="X106">
        <f>IF('LF Projected Ratios'!Y$50&gt;=0,$B106+(1-$B106)*'LF Projected Ratios'!Y$50,$B106*(1+'LF Projected Ratios'!Y$50))</f>
        <v>0.19593367277395485</v>
      </c>
      <c r="Y106">
        <f>IF('LF Projected Ratios'!Z$50&gt;=0,$B106+(1-$B106)*'LF Projected Ratios'!Z$50,$B106*(1+'LF Projected Ratios'!Z$50))</f>
        <v>0.19445166293480634</v>
      </c>
      <c r="Z106">
        <f>IF('LF Projected Ratios'!AA$50&gt;=0,$B106+(1-$B106)*'LF Projected Ratios'!AA$50,$B106*(1+'LF Projected Ratios'!AA$50))</f>
        <v>0.19298252429884291</v>
      </c>
      <c r="AA106">
        <f>IF('LF Projected Ratios'!AB$50&gt;=0,$B106+(1-$B106)*'LF Projected Ratios'!AB$50,$B106*(1+'LF Projected Ratios'!AB$50))</f>
        <v>0.19152608991213993</v>
      </c>
      <c r="AB106">
        <f>IF('LF Projected Ratios'!AC$50&gt;=0,$B106+(1-$B106)*'LF Projected Ratios'!AC$50,$B106*(1+'LF Projected Ratios'!AC$50))</f>
        <v>0.19008219569578239</v>
      </c>
      <c r="AC106">
        <f>IF('LF Projected Ratios'!AD$50&gt;=0,$B106+(1-$B106)*'LF Projected Ratios'!AD$50,$B106*(1+'LF Projected Ratios'!AD$50))</f>
        <v>0.18865068038424207</v>
      </c>
      <c r="AD106">
        <f>IF('LF Projected Ratios'!AE$50&gt;=0,$B106+(1-$B106)*'LF Projected Ratios'!AE$50,$B106*(1+'LF Projected Ratios'!AE$50))</f>
        <v>0.18723138546533738</v>
      </c>
      <c r="AE106">
        <f>IF('LF Projected Ratios'!AF$50&gt;=0,$B106+(1-$B106)*'LF Projected Ratios'!AF$50,$B106*(1+'LF Projected Ratios'!AF$50))</f>
        <v>0.18582415512171982</v>
      </c>
      <c r="AF106">
        <f>IF('LF Projected Ratios'!AG$50&gt;=0,$B106+(1-$B106)*'LF Projected Ratios'!AG$50,$B106*(1+'LF Projected Ratios'!AG$50))</f>
        <v>0.18442883617384959</v>
      </c>
    </row>
    <row r="107" spans="1:32" x14ac:dyDescent="0.2">
      <c r="A107" s="6" t="s">
        <v>97</v>
      </c>
      <c r="B107" s="28">
        <f t="shared" si="0"/>
        <v>0.22202575638723698</v>
      </c>
      <c r="C107">
        <f>IF('LF Projected Ratios'!D$50&gt;=0,$B107+(1-$B107)*'LF Projected Ratios'!D$50,$B107*(1+'LF Projected Ratios'!D$50))</f>
        <v>0.2205537259527682</v>
      </c>
      <c r="D107">
        <f>IF('LF Projected Ratios'!E$50&gt;=0,$B107+(1-$B107)*'LF Projected Ratios'!E$50,$B107*(1+'LF Projected Ratios'!E$50))</f>
        <v>0.21841718203137037</v>
      </c>
      <c r="E107">
        <f>IF('LF Projected Ratios'!F$50&gt;=0,$B107+(1-$B107)*'LF Projected Ratios'!F$50,$B107*(1+'LF Projected Ratios'!F$50))</f>
        <v>0.2164524849270402</v>
      </c>
      <c r="F107">
        <f>IF('LF Projected Ratios'!G$50&gt;=0,$B107+(1-$B107)*'LF Projected Ratios'!G$50,$B107*(1+'LF Projected Ratios'!G$50))</f>
        <v>0.21474591065163817</v>
      </c>
      <c r="G107">
        <f>IF('LF Projected Ratios'!H$50&gt;=0,$B107+(1-$B107)*'LF Projected Ratios'!H$50,$B107*(1+'LF Projected Ratios'!H$50))</f>
        <v>0.21234905057388315</v>
      </c>
      <c r="H107">
        <f>IF('LF Projected Ratios'!I$50&gt;=0,$B107+(1-$B107)*'LF Projected Ratios'!I$50,$B107*(1+'LF Projected Ratios'!I$50))</f>
        <v>0.21061652017689733</v>
      </c>
      <c r="I107">
        <f>IF('LF Projected Ratios'!J$50&gt;=0,$B107+(1-$B107)*'LF Projected Ratios'!J$50,$B107*(1+'LF Projected Ratios'!J$50))</f>
        <v>0.21017463976508577</v>
      </c>
      <c r="J107">
        <f>IF('LF Projected Ratios'!K$50&gt;=0,$B107+(1-$B107)*'LF Projected Ratios'!K$50,$B107*(1+'LF Projected Ratios'!K$50))</f>
        <v>0.20935145140354897</v>
      </c>
      <c r="K107">
        <f>IF('LF Projected Ratios'!L$50&gt;=0,$B107+(1-$B107)*'LF Projected Ratios'!L$50,$B107*(1+'LF Projected Ratios'!L$50))</f>
        <v>0.20704505627355016</v>
      </c>
      <c r="L107">
        <f>IF('LF Projected Ratios'!M$50&gt;=0,$B107+(1-$B107)*'LF Projected Ratios'!M$50,$B107*(1+'LF Projected Ratios'!M$50))</f>
        <v>0.20517874123836385</v>
      </c>
      <c r="M107">
        <f>IF('LF Projected Ratios'!N$50&gt;=0,$B107+(1-$B107)*'LF Projected Ratios'!N$50,$B107*(1+'LF Projected Ratios'!N$50))</f>
        <v>0.2036019533073993</v>
      </c>
      <c r="N107">
        <f>IF('LF Projected Ratios'!O$50&gt;=0,$B107+(1-$B107)*'LF Projected Ratios'!O$50,$B107*(1+'LF Projected Ratios'!O$50))</f>
        <v>0.20203961256388522</v>
      </c>
      <c r="O107">
        <f>IF('LF Projected Ratios'!P$50&gt;=0,$B107+(1-$B107)*'LF Projected Ratios'!P$50,$B107*(1+'LF Projected Ratios'!P$50))</f>
        <v>0.2004915213565843</v>
      </c>
      <c r="P107">
        <f>IF('LF Projected Ratios'!Q$50&gt;=0,$B107+(1-$B107)*'LF Projected Ratios'!Q$50,$B107*(1+'LF Projected Ratios'!Q$50))</f>
        <v>0.19895748562330048</v>
      </c>
      <c r="Q107">
        <f>IF('LF Projected Ratios'!R$50&gt;=0,$B107+(1-$B107)*'LF Projected Ratios'!R$50,$B107*(1+'LF Projected Ratios'!R$50))</f>
        <v>0.1974373148097836</v>
      </c>
      <c r="R107">
        <f>IF('LF Projected Ratios'!S$50&gt;=0,$B107+(1-$B107)*'LF Projected Ratios'!S$50,$B107*(1+'LF Projected Ratios'!S$50))</f>
        <v>0.19593082179082116</v>
      </c>
      <c r="S107">
        <f>IF('LF Projected Ratios'!T$50&gt;=0,$B107+(1-$B107)*'LF Projected Ratios'!T$50,$B107*(1+'LF Projected Ratios'!T$50))</f>
        <v>0.19443782279345259</v>
      </c>
      <c r="T107">
        <f>IF('LF Projected Ratios'!U$50&gt;=0,$B107+(1-$B107)*'LF Projected Ratios'!U$50,$B107*(1+'LF Projected Ratios'!U$50))</f>
        <v>0.19295813732223543</v>
      </c>
      <c r="U107">
        <f>IF('LF Projected Ratios'!V$50&gt;=0,$B107+(1-$B107)*'LF Projected Ratios'!V$50,$B107*(1+'LF Projected Ratios'!V$50))</f>
        <v>0.19149158808650438</v>
      </c>
      <c r="V107">
        <f>IF('LF Projected Ratios'!W$50&gt;=0,$B107+(1-$B107)*'LF Projected Ratios'!W$50,$B107*(1+'LF Projected Ratios'!W$50))</f>
        <v>0.19003800092955692</v>
      </c>
      <c r="W107">
        <f>IF('LF Projected Ratios'!X$50&gt;=0,$B107+(1-$B107)*'LF Projected Ratios'!X$50,$B107*(1+'LF Projected Ratios'!X$50))</f>
        <v>0.18859720475970967</v>
      </c>
      <c r="X107">
        <f>IF('LF Projected Ratios'!Y$50&gt;=0,$B107+(1-$B107)*'LF Projected Ratios'!Y$50,$B107*(1+'LF Projected Ratios'!Y$50))</f>
        <v>0.18716903148316608</v>
      </c>
      <c r="Y107">
        <f>IF('LF Projected Ratios'!Z$50&gt;=0,$B107+(1-$B107)*'LF Projected Ratios'!Z$50,$B107*(1+'LF Projected Ratios'!Z$50))</f>
        <v>0.18575331593864117</v>
      </c>
      <c r="Z107">
        <f>IF('LF Projected Ratios'!AA$50&gt;=0,$B107+(1-$B107)*'LF Projected Ratios'!AA$50,$B107*(1+'LF Projected Ratios'!AA$50))</f>
        <v>0.18434989583369057</v>
      </c>
      <c r="AA107">
        <f>IF('LF Projected Ratios'!AB$50&gt;=0,$B107+(1-$B107)*'LF Projected Ratios'!AB$50,$B107*(1+'LF Projected Ratios'!AB$50))</f>
        <v>0.18295861168268879</v>
      </c>
      <c r="AB107">
        <f>IF('LF Projected Ratios'!AC$50&gt;=0,$B107+(1-$B107)*'LF Projected Ratios'!AC$50,$B107*(1+'LF Projected Ratios'!AC$50))</f>
        <v>0.18157930674641287</v>
      </c>
      <c r="AC107">
        <f>IF('LF Projected Ratios'!AD$50&gt;=0,$B107+(1-$B107)*'LF Projected Ratios'!AD$50,$B107*(1+'LF Projected Ratios'!AD$50))</f>
        <v>0.18021182697317636</v>
      </c>
      <c r="AD107">
        <f>IF('LF Projected Ratios'!AE$50&gt;=0,$B107+(1-$B107)*'LF Projected Ratios'!AE$50,$B107*(1+'LF Projected Ratios'!AE$50))</f>
        <v>0.17885602094147479</v>
      </c>
      <c r="AE107">
        <f>IF('LF Projected Ratios'!AF$50&gt;=0,$B107+(1-$B107)*'LF Projected Ratios'!AF$50,$B107*(1+'LF Projected Ratios'!AF$50))</f>
        <v>0.17751173980408963</v>
      </c>
      <c r="AF107">
        <f>IF('LF Projected Ratios'!AG$50&gt;=0,$B107+(1-$B107)*'LF Projected Ratios'!AG$50,$B107*(1+'LF Projected Ratios'!AG$50))</f>
        <v>0.1761788372336148</v>
      </c>
    </row>
    <row r="108" spans="1:32" x14ac:dyDescent="0.2">
      <c r="A108" s="6" t="s">
        <v>101</v>
      </c>
      <c r="B108" s="28">
        <f t="shared" si="0"/>
        <v>0.23391798105663314</v>
      </c>
      <c r="C108">
        <f>IF('LF Projected Ratios'!D$50&gt;=0,$B108+(1-$B108)*'LF Projected Ratios'!D$50,$B108*(1+'LF Projected Ratios'!D$50))</f>
        <v>0.23236710519030213</v>
      </c>
      <c r="D108">
        <f>IF('LF Projected Ratios'!E$50&gt;=0,$B108+(1-$B108)*'LF Projected Ratios'!E$50,$B108*(1+'LF Projected Ratios'!E$50))</f>
        <v>0.23011612292290903</v>
      </c>
      <c r="E108">
        <f>IF('LF Projected Ratios'!F$50&gt;=0,$B108+(1-$B108)*'LF Projected Ratios'!F$50,$B108*(1+'LF Projected Ratios'!F$50))</f>
        <v>0.2280461919945749</v>
      </c>
      <c r="F108">
        <f>IF('LF Projected Ratios'!G$50&gt;=0,$B108+(1-$B108)*'LF Projected Ratios'!G$50,$B108*(1+'LF Projected Ratios'!G$50))</f>
        <v>0.22624820956442393</v>
      </c>
      <c r="G108">
        <f>IF('LF Projected Ratios'!H$50&gt;=0,$B108+(1-$B108)*'LF Projected Ratios'!H$50,$B108*(1+'LF Projected Ratios'!H$50))</f>
        <v>0.22372296799161367</v>
      </c>
      <c r="H108">
        <f>IF('LF Projected Ratios'!I$50&gt;=0,$B108+(1-$B108)*'LF Projected Ratios'!I$50,$B108*(1+'LF Projected Ratios'!I$50))</f>
        <v>0.22189763916861291</v>
      </c>
      <c r="I108">
        <f>IF('LF Projected Ratios'!J$50&gt;=0,$B108+(1-$B108)*'LF Projected Ratios'!J$50,$B108*(1+'LF Projected Ratios'!J$50))</f>
        <v>0.22143209059676541</v>
      </c>
      <c r="J108">
        <f>IF('LF Projected Ratios'!K$50&gt;=0,$B108+(1-$B108)*'LF Projected Ratios'!K$50,$B108*(1+'LF Projected Ratios'!K$50))</f>
        <v>0.22056481031949812</v>
      </c>
      <c r="K108">
        <f>IF('LF Projected Ratios'!L$50&gt;=0,$B108+(1-$B108)*'LF Projected Ratios'!L$50,$B108*(1+'LF Projected Ratios'!L$50))</f>
        <v>0.21813487921102251</v>
      </c>
      <c r="L108">
        <f>IF('LF Projected Ratios'!M$50&gt;=0,$B108+(1-$B108)*'LF Projected Ratios'!M$50,$B108*(1+'LF Projected Ratios'!M$50))</f>
        <v>0.21616859992815859</v>
      </c>
      <c r="M108">
        <f>IF('LF Projected Ratios'!N$50&gt;=0,$B108+(1-$B108)*'LF Projected Ratios'!N$50,$B108*(1+'LF Projected Ratios'!N$50))</f>
        <v>0.21450735550603667</v>
      </c>
      <c r="N108">
        <f>IF('LF Projected Ratios'!O$50&gt;=0,$B108+(1-$B108)*'LF Projected Ratios'!O$50,$B108*(1+'LF Projected Ratios'!O$50))</f>
        <v>0.212861332096897</v>
      </c>
      <c r="O108">
        <f>IF('LF Projected Ratios'!P$50&gt;=0,$B108+(1-$B108)*'LF Projected Ratios'!P$50,$B108*(1+'LF Projected Ratios'!P$50))</f>
        <v>0.21123032146283446</v>
      </c>
      <c r="P108">
        <f>IF('LF Projected Ratios'!Q$50&gt;=0,$B108+(1-$B108)*'LF Projected Ratios'!Q$50,$B108*(1+'LF Projected Ratios'!Q$50))</f>
        <v>0.20961411914722283</v>
      </c>
      <c r="Q108">
        <f>IF('LF Projected Ratios'!R$50&gt;=0,$B108+(1-$B108)*'LF Projected Ratios'!R$50,$B108*(1+'LF Projected Ratios'!R$50))</f>
        <v>0.2080125243892755</v>
      </c>
      <c r="R108">
        <f>IF('LF Projected Ratios'!S$50&gt;=0,$B108+(1-$B108)*'LF Projected Ratios'!S$50,$B108*(1+'LF Projected Ratios'!S$50))</f>
        <v>0.20642534004091104</v>
      </c>
      <c r="S108">
        <f>IF('LF Projected Ratios'!T$50&gt;=0,$B108+(1-$B108)*'LF Projected Ratios'!T$50,$B108*(1+'LF Projected Ratios'!T$50))</f>
        <v>0.20485237248585439</v>
      </c>
      <c r="T108">
        <f>IF('LF Projected Ratios'!U$50&gt;=0,$B108+(1-$B108)*'LF Projected Ratios'!U$50,$B108*(1+'LF Projected Ratios'!U$50))</f>
        <v>0.2032934315609003</v>
      </c>
      <c r="U108">
        <f>IF('LF Projected Ratios'!V$50&gt;=0,$B108+(1-$B108)*'LF Projected Ratios'!V$50,$B108*(1+'LF Projected Ratios'!V$50))</f>
        <v>0.20174833047927607</v>
      </c>
      <c r="V108">
        <f>IF('LF Projected Ratios'!W$50&gt;=0,$B108+(1-$B108)*'LF Projected Ratios'!W$50,$B108*(1+'LF Projected Ratios'!W$50))</f>
        <v>0.20021688575603427</v>
      </c>
      <c r="W108">
        <f>IF('LF Projected Ratios'!X$50&gt;=0,$B108+(1-$B108)*'LF Projected Ratios'!X$50,$B108*(1+'LF Projected Ratios'!X$50))</f>
        <v>0.19869891713541629</v>
      </c>
      <c r="X108">
        <f>IF('LF Projected Ratios'!Y$50&gt;=0,$B108+(1-$B108)*'LF Projected Ratios'!Y$50,$B108*(1+'LF Projected Ratios'!Y$50))</f>
        <v>0.19719424752012424</v>
      </c>
      <c r="Y108">
        <f>IF('LF Projected Ratios'!Z$50&gt;=0,$B108+(1-$B108)*'LF Projected Ratios'!Z$50,$B108*(1+'LF Projected Ratios'!Z$50))</f>
        <v>0.19570270290244404</v>
      </c>
      <c r="Z108">
        <f>IF('LF Projected Ratios'!AA$50&gt;=0,$B108+(1-$B108)*'LF Projected Ratios'!AA$50,$B108*(1+'LF Projected Ratios'!AA$50))</f>
        <v>0.19422411229716413</v>
      </c>
      <c r="AA108">
        <f>IF('LF Projected Ratios'!AB$50&gt;=0,$B108+(1-$B108)*'LF Projected Ratios'!AB$50,$B108*(1+'LF Projected Ratios'!AB$50))</f>
        <v>0.1927583076762317</v>
      </c>
      <c r="AB108">
        <f>IF('LF Projected Ratios'!AC$50&gt;=0,$B108+(1-$B108)*'LF Projected Ratios'!AC$50,$B108*(1+'LF Projected Ratios'!AC$50))</f>
        <v>0.19130512390510029</v>
      </c>
      <c r="AC108">
        <f>IF('LF Projected Ratios'!AD$50&gt;=0,$B108+(1-$B108)*'LF Projected Ratios'!AD$50,$B108*(1+'LF Projected Ratios'!AD$50))</f>
        <v>0.18986439868071073</v>
      </c>
      <c r="AD108">
        <f>IF('LF Projected Ratios'!AE$50&gt;=0,$B108+(1-$B108)*'LF Projected Ratios'!AE$50,$B108*(1+'LF Projected Ratios'!AE$50))</f>
        <v>0.18843597247106458</v>
      </c>
      <c r="AE108">
        <f>IF('LF Projected Ratios'!AF$50&gt;=0,$B108+(1-$B108)*'LF Projected Ratios'!AF$50,$B108*(1+'LF Projected Ratios'!AF$50))</f>
        <v>0.18701968845633427</v>
      </c>
      <c r="AF108">
        <f>IF('LF Projected Ratios'!AG$50&gt;=0,$B108+(1-$B108)*'LF Projected Ratios'!AG$50,$B108*(1+'LF Projected Ratios'!AG$50))</f>
        <v>0.18561539247147171</v>
      </c>
    </row>
    <row r="109" spans="1:32" x14ac:dyDescent="0.2">
      <c r="A109" s="6" t="s">
        <v>104</v>
      </c>
      <c r="B109" s="28">
        <f t="shared" si="0"/>
        <v>0.17813336099821514</v>
      </c>
      <c r="C109">
        <f>IF('LF Projected Ratios'!D$50&gt;=0,$B109+(1-$B109)*'LF Projected Ratios'!D$50,$B109*(1+'LF Projected Ratios'!D$50))</f>
        <v>0.17695233707986285</v>
      </c>
      <c r="D109">
        <f>IF('LF Projected Ratios'!E$50&gt;=0,$B109+(1-$B109)*'LF Projected Ratios'!E$50,$B109*(1+'LF Projected Ratios'!E$50))</f>
        <v>0.17523816771576836</v>
      </c>
      <c r="E109">
        <f>IF('LF Projected Ratios'!F$50&gt;=0,$B109+(1-$B109)*'LF Projected Ratios'!F$50,$B109*(1+'LF Projected Ratios'!F$50))</f>
        <v>0.17366187267580285</v>
      </c>
      <c r="F109">
        <f>IF('LF Projected Ratios'!G$50&gt;=0,$B109+(1-$B109)*'LF Projected Ratios'!G$50,$B109*(1+'LF Projected Ratios'!G$50))</f>
        <v>0.17229267201900947</v>
      </c>
      <c r="G109">
        <f>IF('LF Projected Ratios'!H$50&gt;=0,$B109+(1-$B109)*'LF Projected Ratios'!H$50,$B109*(1+'LF Projected Ratios'!H$50))</f>
        <v>0.17036964854443437</v>
      </c>
      <c r="H109">
        <f>IF('LF Projected Ratios'!I$50&gt;=0,$B109+(1-$B109)*'LF Projected Ratios'!I$50,$B109*(1+'LF Projected Ratios'!I$50))</f>
        <v>0.16897962304618369</v>
      </c>
      <c r="I109">
        <f>IF('LF Projected Ratios'!J$50&gt;=0,$B109+(1-$B109)*'LF Projected Ratios'!J$50,$B109*(1+'LF Projected Ratios'!J$50))</f>
        <v>0.16862509821899208</v>
      </c>
      <c r="J109">
        <f>IF('LF Projected Ratios'!K$50&gt;=0,$B109+(1-$B109)*'LF Projected Ratios'!K$50,$B109*(1+'LF Projected Ratios'!K$50))</f>
        <v>0.16796464642294276</v>
      </c>
      <c r="K109">
        <f>IF('LF Projected Ratios'!L$50&gt;=0,$B109+(1-$B109)*'LF Projected Ratios'!L$50,$B109*(1+'LF Projected Ratios'!L$50))</f>
        <v>0.16611420383023723</v>
      </c>
      <c r="L109">
        <f>IF('LF Projected Ratios'!M$50&gt;=0,$B109+(1-$B109)*'LF Projected Ratios'!M$50,$B109*(1+'LF Projected Ratios'!M$50))</f>
        <v>0.1646168416533941</v>
      </c>
      <c r="M109">
        <f>IF('LF Projected Ratios'!N$50&gt;=0,$B109+(1-$B109)*'LF Projected Ratios'!N$50,$B109*(1+'LF Projected Ratios'!N$50))</f>
        <v>0.16335176980635011</v>
      </c>
      <c r="N109">
        <f>IF('LF Projected Ratios'!O$50&gt;=0,$B109+(1-$B109)*'LF Projected Ratios'!O$50,$B109*(1+'LF Projected Ratios'!O$50))</f>
        <v>0.1620982890742263</v>
      </c>
      <c r="O109">
        <f>IF('LF Projected Ratios'!P$50&gt;=0,$B109+(1-$B109)*'LF Projected Ratios'!P$50,$B109*(1+'LF Projected Ratios'!P$50))</f>
        <v>0.16085624087956851</v>
      </c>
      <c r="P109">
        <f>IF('LF Projected Ratios'!Q$50&gt;=0,$B109+(1-$B109)*'LF Projected Ratios'!Q$50,$B109*(1+'LF Projected Ratios'!Q$50))</f>
        <v>0.15962546952444426</v>
      </c>
      <c r="Q109">
        <f>IF('LF Projected Ratios'!R$50&gt;=0,$B109+(1-$B109)*'LF Projected Ratios'!R$50,$B109*(1+'LF Projected Ratios'!R$50))</f>
        <v>0.15840582212537918</v>
      </c>
      <c r="R109">
        <f>IF('LF Projected Ratios'!S$50&gt;=0,$B109+(1-$B109)*'LF Projected Ratios'!S$50,$B109*(1+'LF Projected Ratios'!S$50))</f>
        <v>0.15719714855004821</v>
      </c>
      <c r="S109">
        <f>IF('LF Projected Ratios'!T$50&gt;=0,$B109+(1-$B109)*'LF Projected Ratios'!T$50,$B109*(1+'LF Projected Ratios'!T$50))</f>
        <v>0.15599930135566964</v>
      </c>
      <c r="T109">
        <f>IF('LF Projected Ratios'!U$50&gt;=0,$B109+(1-$B109)*'LF Projected Ratios'!U$50,$B109*(1+'LF Projected Ratios'!U$50))</f>
        <v>0.15481213572904556</v>
      </c>
      <c r="U109">
        <f>IF('LF Projected Ratios'!V$50&gt;=0,$B109+(1-$B109)*'LF Projected Ratios'!V$50,$B109*(1+'LF Projected Ratios'!V$50))</f>
        <v>0.15363550942820098</v>
      </c>
      <c r="V109">
        <f>IF('LF Projected Ratios'!W$50&gt;=0,$B109+(1-$B109)*'LF Projected Ratios'!W$50,$B109*(1+'LF Projected Ratios'!W$50))</f>
        <v>0.15246928272556884</v>
      </c>
      <c r="W109">
        <f>IF('LF Projected Ratios'!X$50&gt;=0,$B109+(1-$B109)*'LF Projected Ratios'!X$50,$B109*(1+'LF Projected Ratios'!X$50))</f>
        <v>0.15131331835267592</v>
      </c>
      <c r="X109">
        <f>IF('LF Projected Ratios'!Y$50&gt;=0,$B109+(1-$B109)*'LF Projected Ratios'!Y$50,$B109*(1+'LF Projected Ratios'!Y$50))</f>
        <v>0.15016748144628192</v>
      </c>
      <c r="Y109">
        <f>IF('LF Projected Ratios'!Z$50&gt;=0,$B109+(1-$B109)*'LF Projected Ratios'!Z$50,$B109*(1+'LF Projected Ratios'!Z$50))</f>
        <v>0.14903163949592818</v>
      </c>
      <c r="Z109">
        <f>IF('LF Projected Ratios'!AA$50&gt;=0,$B109+(1-$B109)*'LF Projected Ratios'!AA$50,$B109*(1+'LF Projected Ratios'!AA$50))</f>
        <v>0.14790566229285407</v>
      </c>
      <c r="AA109">
        <f>IF('LF Projected Ratios'!AB$50&gt;=0,$B109+(1-$B109)*'LF Projected Ratios'!AB$50,$B109*(1+'LF Projected Ratios'!AB$50))</f>
        <v>0.14678942188023614</v>
      </c>
      <c r="AB109">
        <f>IF('LF Projected Ratios'!AC$50&gt;=0,$B109+(1-$B109)*'LF Projected Ratios'!AC$50,$B109*(1+'LF Projected Ratios'!AC$50))</f>
        <v>0.14568279250471572</v>
      </c>
      <c r="AC109">
        <f>IF('LF Projected Ratios'!AD$50&gt;=0,$B109+(1-$B109)*'LF Projected Ratios'!AD$50,$B109*(1+'LF Projected Ratios'!AD$50))</f>
        <v>0.14458565056917</v>
      </c>
      <c r="AD109">
        <f>IF('LF Projected Ratios'!AE$50&gt;=0,$B109+(1-$B109)*'LF Projected Ratios'!AE$50,$B109*(1+'LF Projected Ratios'!AE$50))</f>
        <v>0.14349787458669602</v>
      </c>
      <c r="AE109">
        <f>IF('LF Projected Ratios'!AF$50&gt;=0,$B109+(1-$B109)*'LF Projected Ratios'!AF$50,$B109*(1+'LF Projected Ratios'!AF$50))</f>
        <v>0.14241934513576479</v>
      </c>
      <c r="AF109">
        <f>IF('LF Projected Ratios'!AG$50&gt;=0,$B109+(1-$B109)*'LF Projected Ratios'!AG$50,$B109*(1+'LF Projected Ratios'!AG$50))</f>
        <v>0.14134994481651655</v>
      </c>
    </row>
    <row r="110" spans="1:32" x14ac:dyDescent="0.2">
      <c r="A110" s="6" t="s">
        <v>36</v>
      </c>
      <c r="B110" s="28">
        <f t="shared" si="0"/>
        <v>0.20993718843527159</v>
      </c>
      <c r="C110">
        <f>IF('LF Projected Ratios'!D$50&gt;=0,$B110+(1-$B110)*'LF Projected Ratios'!D$50,$B110*(1+'LF Projected Ratios'!D$50))</f>
        <v>0.20854530518833631</v>
      </c>
      <c r="D110">
        <f>IF('LF Projected Ratios'!E$50&gt;=0,$B110+(1-$B110)*'LF Projected Ratios'!E$50,$B110*(1+'LF Projected Ratios'!E$50))</f>
        <v>0.20652508901555847</v>
      </c>
      <c r="E110">
        <f>IF('LF Projected Ratios'!F$50&gt;=0,$B110+(1-$B110)*'LF Projected Ratios'!F$50,$B110*(1+'LF Projected Ratios'!F$50))</f>
        <v>0.20466736316914533</v>
      </c>
      <c r="F110">
        <f>IF('LF Projected Ratios'!G$50&gt;=0,$B110+(1-$B110)*'LF Projected Ratios'!G$50,$B110*(1+'LF Projected Ratios'!G$50))</f>
        <v>0.20305370621752125</v>
      </c>
      <c r="G110">
        <f>IF('LF Projected Ratios'!H$50&gt;=0,$B110+(1-$B110)*'LF Projected Ratios'!H$50,$B110*(1+'LF Projected Ratios'!H$50))</f>
        <v>0.20078734724194808</v>
      </c>
      <c r="H110">
        <f>IF('LF Projected Ratios'!I$50&gt;=0,$B110+(1-$B110)*'LF Projected Ratios'!I$50,$B110*(1+'LF Projected Ratios'!I$50))</f>
        <v>0.19914914739369502</v>
      </c>
      <c r="I110">
        <f>IF('LF Projected Ratios'!J$50&gt;=0,$B110+(1-$B110)*'LF Projected Ratios'!J$50,$B110*(1+'LF Projected Ratios'!J$50))</f>
        <v>0.19873132590852216</v>
      </c>
      <c r="J110">
        <f>IF('LF Projected Ratios'!K$50&gt;=0,$B110+(1-$B110)*'LF Projected Ratios'!K$50,$B110*(1+'LF Projected Ratios'!K$50))</f>
        <v>0.19795295743008193</v>
      </c>
      <c r="K110">
        <f>IF('LF Projected Ratios'!L$50&gt;=0,$B110+(1-$B110)*'LF Projected Ratios'!L$50,$B110*(1+'LF Projected Ratios'!L$50))</f>
        <v>0.19577213788512671</v>
      </c>
      <c r="L110">
        <f>IF('LF Projected Ratios'!M$50&gt;=0,$B110+(1-$B110)*'LF Projected Ratios'!M$50,$B110*(1+'LF Projected Ratios'!M$50))</f>
        <v>0.19400743752965025</v>
      </c>
      <c r="M110">
        <f>IF('LF Projected Ratios'!N$50&gt;=0,$B110+(1-$B110)*'LF Projected Ratios'!N$50,$B110*(1+'LF Projected Ratios'!N$50))</f>
        <v>0.19251650048535515</v>
      </c>
      <c r="N110">
        <f>IF('LF Projected Ratios'!O$50&gt;=0,$B110+(1-$B110)*'LF Projected Ratios'!O$50,$B110*(1+'LF Projected Ratios'!O$50))</f>
        <v>0.19103922402694659</v>
      </c>
      <c r="O110">
        <f>IF('LF Projected Ratios'!P$50&gt;=0,$B110+(1-$B110)*'LF Projected Ratios'!P$50,$B110*(1+'LF Projected Ratios'!P$50))</f>
        <v>0.18957542126464327</v>
      </c>
      <c r="P110">
        <f>IF('LF Projected Ratios'!Q$50&gt;=0,$B110+(1-$B110)*'LF Projected Ratios'!Q$50,$B110*(1+'LF Projected Ratios'!Q$50))</f>
        <v>0.18812490870229376</v>
      </c>
      <c r="Q110">
        <f>IF('LF Projected Ratios'!R$50&gt;=0,$B110+(1-$B110)*'LF Projected Ratios'!R$50,$B110*(1+'LF Projected Ratios'!R$50))</f>
        <v>0.1866875061606964</v>
      </c>
      <c r="R110">
        <f>IF('LF Projected Ratios'!S$50&gt;=0,$B110+(1-$B110)*'LF Projected Ratios'!S$50,$B110*(1+'LF Projected Ratios'!S$50))</f>
        <v>0.18526303670298747</v>
      </c>
      <c r="S110">
        <f>IF('LF Projected Ratios'!T$50&gt;=0,$B110+(1-$B110)*'LF Projected Ratios'!T$50,$B110*(1+'LF Projected Ratios'!T$50))</f>
        <v>0.1838513265620362</v>
      </c>
      <c r="T110">
        <f>IF('LF Projected Ratios'!U$50&gt;=0,$B110+(1-$B110)*'LF Projected Ratios'!U$50,$B110*(1+'LF Projected Ratios'!U$50))</f>
        <v>0.18245220506977988</v>
      </c>
      <c r="U110">
        <f>IF('LF Projected Ratios'!V$50&gt;=0,$B110+(1-$B110)*'LF Projected Ratios'!V$50,$B110*(1+'LF Projected Ratios'!V$50))</f>
        <v>0.18106550458844342</v>
      </c>
      <c r="V110">
        <f>IF('LF Projected Ratios'!W$50&gt;=0,$B110+(1-$B110)*'LF Projected Ratios'!W$50,$B110*(1+'LF Projected Ratios'!W$50))</f>
        <v>0.17969106044358063</v>
      </c>
      <c r="W110">
        <f>IF('LF Projected Ratios'!X$50&gt;=0,$B110+(1-$B110)*'LF Projected Ratios'!X$50,$B110*(1+'LF Projected Ratios'!X$50))</f>
        <v>0.1783287108588843</v>
      </c>
      <c r="X110">
        <f>IF('LF Projected Ratios'!Y$50&gt;=0,$B110+(1-$B110)*'LF Projected Ratios'!Y$50,$B110*(1+'LF Projected Ratios'!Y$50))</f>
        <v>0.17697829689270905</v>
      </c>
      <c r="Y110">
        <f>IF('LF Projected Ratios'!Z$50&gt;=0,$B110+(1-$B110)*'LF Projected Ratios'!Z$50,$B110*(1+'LF Projected Ratios'!Z$50))</f>
        <v>0.17563966237625547</v>
      </c>
      <c r="Z110">
        <f>IF('LF Projected Ratios'!AA$50&gt;=0,$B110+(1-$B110)*'LF Projected Ratios'!AA$50,$B110*(1+'LF Projected Ratios'!AA$50))</f>
        <v>0.17431265385336592</v>
      </c>
      <c r="AA110">
        <f>IF('LF Projected Ratios'!AB$50&gt;=0,$B110+(1-$B110)*'LF Projected Ratios'!AB$50,$B110*(1+'LF Projected Ratios'!AB$50))</f>
        <v>0.1729971205218796</v>
      </c>
      <c r="AB110">
        <f>IF('LF Projected Ratios'!AC$50&gt;=0,$B110+(1-$B110)*'LF Projected Ratios'!AC$50,$B110*(1+'LF Projected Ratios'!AC$50))</f>
        <v>0.17169291417650578</v>
      </c>
      <c r="AC110">
        <f>IF('LF Projected Ratios'!AD$50&gt;=0,$B110+(1-$B110)*'LF Projected Ratios'!AD$50,$B110*(1+'LF Projected Ratios'!AD$50))</f>
        <v>0.1703998891531627</v>
      </c>
      <c r="AD110">
        <f>IF('LF Projected Ratios'!AE$50&gt;=0,$B110+(1-$B110)*'LF Projected Ratios'!AE$50,$B110*(1+'LF Projected Ratios'!AE$50))</f>
        <v>0.16911790227474585</v>
      </c>
      <c r="AE110">
        <f>IF('LF Projected Ratios'!AF$50&gt;=0,$B110+(1-$B110)*'LF Projected Ratios'!AF$50,$B110*(1+'LF Projected Ratios'!AF$50))</f>
        <v>0.1678468127982754</v>
      </c>
      <c r="AF110">
        <f>IF('LF Projected Ratios'!AG$50&gt;=0,$B110+(1-$B110)*'LF Projected Ratios'!AG$50,$B110*(1+'LF Projected Ratios'!AG$50))</f>
        <v>0.16658648236338844</v>
      </c>
    </row>
    <row r="111" spans="1:32" x14ac:dyDescent="0.2">
      <c r="A111" s="6" t="s">
        <v>37</v>
      </c>
      <c r="B111" s="28">
        <f t="shared" si="0"/>
        <v>0.1884505599906714</v>
      </c>
      <c r="C111">
        <f>IF('LF Projected Ratios'!D$50&gt;=0,$B111+(1-$B111)*'LF Projected Ratios'!D$50,$B111*(1+'LF Projected Ratios'!D$50))</f>
        <v>0.18720113305835132</v>
      </c>
      <c r="D111">
        <f>IF('LF Projected Ratios'!E$50&gt;=0,$B111+(1-$B111)*'LF Projected Ratios'!E$50,$B111*(1+'LF Projected Ratios'!E$50))</f>
        <v>0.18538768174989206</v>
      </c>
      <c r="E111">
        <f>IF('LF Projected Ratios'!F$50&gt;=0,$B111+(1-$B111)*'LF Projected Ratios'!F$50,$B111*(1+'LF Projected Ratios'!F$50))</f>
        <v>0.1837200902256127</v>
      </c>
      <c r="F111">
        <f>IF('LF Projected Ratios'!G$50&gt;=0,$B111+(1-$B111)*'LF Projected Ratios'!G$50,$B111*(1+'LF Projected Ratios'!G$50))</f>
        <v>0.18227158765952181</v>
      </c>
      <c r="G111">
        <f>IF('LF Projected Ratios'!H$50&gt;=0,$B111+(1-$B111)*'LF Projected Ratios'!H$50,$B111*(1+'LF Projected Ratios'!H$50))</f>
        <v>0.18023718574497807</v>
      </c>
      <c r="H111">
        <f>IF('LF Projected Ratios'!I$50&gt;=0,$B111+(1-$B111)*'LF Projected Ratios'!I$50,$B111*(1+'LF Projected Ratios'!I$50))</f>
        <v>0.17876665219596319</v>
      </c>
      <c r="I111">
        <f>IF('LF Projected Ratios'!J$50&gt;=0,$B111+(1-$B111)*'LF Projected Ratios'!J$50,$B111*(1+'LF Projected Ratios'!J$50))</f>
        <v>0.17839159385854414</v>
      </c>
      <c r="J111">
        <f>IF('LF Projected Ratios'!K$50&gt;=0,$B111+(1-$B111)*'LF Projected Ratios'!K$50,$B111*(1+'LF Projected Ratios'!K$50))</f>
        <v>0.17769288975216629</v>
      </c>
      <c r="K111">
        <f>IF('LF Projected Ratios'!L$50&gt;=0,$B111+(1-$B111)*'LF Projected Ratios'!L$50,$B111*(1+'LF Projected Ratios'!L$50))</f>
        <v>0.17573527248793333</v>
      </c>
      <c r="L111">
        <f>IF('LF Projected Ratios'!M$50&gt;=0,$B111+(1-$B111)*'LF Projected Ratios'!M$50,$B111*(1+'LF Projected Ratios'!M$50))</f>
        <v>0.17415118549179923</v>
      </c>
      <c r="M111">
        <f>IF('LF Projected Ratios'!N$50&gt;=0,$B111+(1-$B111)*'LF Projected Ratios'!N$50,$B111*(1+'LF Projected Ratios'!N$50))</f>
        <v>0.17281284270935846</v>
      </c>
      <c r="N111">
        <f>IF('LF Projected Ratios'!O$50&gt;=0,$B111+(1-$B111)*'LF Projected Ratios'!O$50,$B111*(1+'LF Projected Ratios'!O$50))</f>
        <v>0.17148676238065119</v>
      </c>
      <c r="O111">
        <f>IF('LF Projected Ratios'!P$50&gt;=0,$B111+(1-$B111)*'LF Projected Ratios'!P$50,$B111*(1+'LF Projected Ratios'!P$50))</f>
        <v>0.17017277674367098</v>
      </c>
      <c r="P111">
        <f>IF('LF Projected Ratios'!Q$50&gt;=0,$B111+(1-$B111)*'LF Projected Ratios'!Q$50,$B111*(1+'LF Projected Ratios'!Q$50))</f>
        <v>0.16887072108271051</v>
      </c>
      <c r="Q111">
        <f>IF('LF Projected Ratios'!R$50&gt;=0,$B111+(1-$B111)*'LF Projected Ratios'!R$50,$B111*(1+'LF Projected Ratios'!R$50))</f>
        <v>0.16758043365952938</v>
      </c>
      <c r="R111">
        <f>IF('LF Projected Ratios'!S$50&gt;=0,$B111+(1-$B111)*'LF Projected Ratios'!S$50,$B111*(1+'LF Projected Ratios'!S$50))</f>
        <v>0.1663017556463787</v>
      </c>
      <c r="S111">
        <f>IF('LF Projected Ratios'!T$50&gt;=0,$B111+(1-$B111)*'LF Projected Ratios'!T$50,$B111*(1+'LF Projected Ratios'!T$50))</f>
        <v>0.16503453106082699</v>
      </c>
      <c r="T111">
        <f>IF('LF Projected Ratios'!U$50&gt;=0,$B111+(1-$B111)*'LF Projected Ratios'!U$50,$B111*(1+'LF Projected Ratios'!U$50))</f>
        <v>0.16377860670232783</v>
      </c>
      <c r="U111">
        <f>IF('LF Projected Ratios'!V$50&gt;=0,$B111+(1-$B111)*'LF Projected Ratios'!V$50,$B111*(1+'LF Projected Ratios'!V$50))</f>
        <v>0.16253383209047881</v>
      </c>
      <c r="V111">
        <f>IF('LF Projected Ratios'!W$50&gt;=0,$B111+(1-$B111)*'LF Projected Ratios'!W$50,$B111*(1+'LF Projected Ratios'!W$50))</f>
        <v>0.16130005940491599</v>
      </c>
      <c r="W111">
        <f>IF('LF Projected Ratios'!X$50&gt;=0,$B111+(1-$B111)*'LF Projected Ratios'!X$50,$B111*(1+'LF Projected Ratios'!X$50))</f>
        <v>0.16007714342679599</v>
      </c>
      <c r="X111">
        <f>IF('LF Projected Ratios'!Y$50&gt;=0,$B111+(1-$B111)*'LF Projected Ratios'!Y$50,$B111*(1+'LF Projected Ratios'!Y$50))</f>
        <v>0.15886494148181562</v>
      </c>
      <c r="Y111">
        <f>IF('LF Projected Ratios'!Z$50&gt;=0,$B111+(1-$B111)*'LF Projected Ratios'!Z$50,$B111*(1+'LF Projected Ratios'!Z$50))</f>
        <v>0.15766331338472267</v>
      </c>
      <c r="Z111">
        <f>IF('LF Projected Ratios'!AA$50&gt;=0,$B111+(1-$B111)*'LF Projected Ratios'!AA$50,$B111*(1+'LF Projected Ratios'!AA$50))</f>
        <v>0.15647212138527358</v>
      </c>
      <c r="AA111">
        <f>IF('LF Projected Ratios'!AB$50&gt;=0,$B111+(1-$B111)*'LF Projected Ratios'!AB$50,$B111*(1+'LF Projected Ratios'!AB$50))</f>
        <v>0.15529123011559068</v>
      </c>
      <c r="AB111">
        <f>IF('LF Projected Ratios'!AC$50&gt;=0,$B111+(1-$B111)*'LF Projected Ratios'!AC$50,$B111*(1+'LF Projected Ratios'!AC$50))</f>
        <v>0.1541205065388821</v>
      </c>
      <c r="AC111">
        <f>IF('LF Projected Ratios'!AD$50&gt;=0,$B111+(1-$B111)*'LF Projected Ratios'!AD$50,$B111*(1+'LF Projected Ratios'!AD$50))</f>
        <v>0.15295981989947766</v>
      </c>
      <c r="AD111">
        <f>IF('LF Projected Ratios'!AE$50&gt;=0,$B111+(1-$B111)*'LF Projected Ratios'!AE$50,$B111*(1+'LF Projected Ratios'!AE$50))</f>
        <v>0.15180904167414747</v>
      </c>
      <c r="AE111">
        <f>IF('LF Projected Ratios'!AF$50&gt;=0,$B111+(1-$B111)*'LF Projected Ratios'!AF$50,$B111*(1+'LF Projected Ratios'!AF$50))</f>
        <v>0.1506680455246589</v>
      </c>
      <c r="AF111">
        <f>IF('LF Projected Ratios'!AG$50&gt;=0,$B111+(1-$B111)*'LF Projected Ratios'!AG$50,$B111*(1+'LF Projected Ratios'!AG$50))</f>
        <v>0.14953670725154028</v>
      </c>
    </row>
    <row r="112" spans="1:32" x14ac:dyDescent="0.2">
      <c r="A112" s="6" t="s">
        <v>38</v>
      </c>
      <c r="B112" s="28">
        <f t="shared" si="0"/>
        <v>0.22247097365945206</v>
      </c>
      <c r="C112">
        <f>IF('LF Projected Ratios'!D$50&gt;=0,$B112+(1-$B112)*'LF Projected Ratios'!D$50,$B112*(1+'LF Projected Ratios'!D$50))</f>
        <v>0.22099599143513099</v>
      </c>
      <c r="D112">
        <f>IF('LF Projected Ratios'!E$50&gt;=0,$B112+(1-$B112)*'LF Projected Ratios'!E$50,$B112*(1+'LF Projected Ratios'!E$50))</f>
        <v>0.2188551632078394</v>
      </c>
      <c r="E112">
        <f>IF('LF Projected Ratios'!F$50&gt;=0,$B112+(1-$B112)*'LF Projected Ratios'!F$50,$B112*(1+'LF Projected Ratios'!F$50))</f>
        <v>0.21688652639354156</v>
      </c>
      <c r="F112">
        <f>IF('LF Projected Ratios'!G$50&gt;=0,$B112+(1-$B112)*'LF Projected Ratios'!G$50,$B112*(1+'LF Projected Ratios'!G$50))</f>
        <v>0.21517653000911899</v>
      </c>
      <c r="G112">
        <f>IF('LF Projected Ratios'!H$50&gt;=0,$B112+(1-$B112)*'LF Projected Ratios'!H$50,$B112*(1+'LF Projected Ratios'!H$50))</f>
        <v>0.21277486362635206</v>
      </c>
      <c r="H112">
        <f>IF('LF Projected Ratios'!I$50&gt;=0,$B112+(1-$B112)*'LF Projected Ratios'!I$50,$B112*(1+'LF Projected Ratios'!I$50))</f>
        <v>0.21103885907181838</v>
      </c>
      <c r="I112">
        <f>IF('LF Projected Ratios'!J$50&gt;=0,$B112+(1-$B112)*'LF Projected Ratios'!J$50,$B112*(1+'LF Projected Ratios'!J$50))</f>
        <v>0.21059609257906378</v>
      </c>
      <c r="J112">
        <f>IF('LF Projected Ratios'!K$50&gt;=0,$B112+(1-$B112)*'LF Projected Ratios'!K$50,$B112*(1+'LF Projected Ratios'!K$50))</f>
        <v>0.20977125351860446</v>
      </c>
      <c r="K112">
        <f>IF('LF Projected Ratios'!L$50&gt;=0,$B112+(1-$B112)*'LF Projected Ratios'!L$50,$B112*(1+'LF Projected Ratios'!L$50))</f>
        <v>0.20746023348848083</v>
      </c>
      <c r="L112">
        <f>IF('LF Projected Ratios'!M$50&gt;=0,$B112+(1-$B112)*'LF Projected Ratios'!M$50,$B112*(1+'LF Projected Ratios'!M$50))</f>
        <v>0.20559017602402604</v>
      </c>
      <c r="M112">
        <f>IF('LF Projected Ratios'!N$50&gt;=0,$B112+(1-$B112)*'LF Projected Ratios'!N$50,$B112*(1+'LF Projected Ratios'!N$50))</f>
        <v>0.20401022623818071</v>
      </c>
      <c r="N112">
        <f>IF('LF Projected Ratios'!O$50&gt;=0,$B112+(1-$B112)*'LF Projected Ratios'!O$50,$B112*(1+'LF Projected Ratios'!O$50))</f>
        <v>0.20244475261001663</v>
      </c>
      <c r="O112">
        <f>IF('LF Projected Ratios'!P$50&gt;=0,$B112+(1-$B112)*'LF Projected Ratios'!P$50,$B112*(1+'LF Projected Ratios'!P$50))</f>
        <v>0.20089355709195611</v>
      </c>
      <c r="P112">
        <f>IF('LF Projected Ratios'!Q$50&gt;=0,$B112+(1-$B112)*'LF Projected Ratios'!Q$50,$B112*(1+'LF Projected Ratios'!Q$50))</f>
        <v>0.19935644523265988</v>
      </c>
      <c r="Q112">
        <f>IF('LF Projected Ratios'!R$50&gt;=0,$B112+(1-$B112)*'LF Projected Ratios'!R$50,$B112*(1+'LF Projected Ratios'!R$50))</f>
        <v>0.1978332260957687</v>
      </c>
      <c r="R112">
        <f>IF('LF Projected Ratios'!S$50&gt;=0,$B112+(1-$B112)*'LF Projected Ratios'!S$50,$B112*(1+'LF Projected Ratios'!S$50))</f>
        <v>0.19632371218083713</v>
      </c>
      <c r="S112">
        <f>IF('LF Projected Ratios'!T$50&gt;=0,$B112+(1-$B112)*'LF Projected Ratios'!T$50,$B112*(1+'LF Projected Ratios'!T$50))</f>
        <v>0.19482771934639376</v>
      </c>
      <c r="T112">
        <f>IF('LF Projected Ratios'!U$50&gt;=0,$B112+(1-$B112)*'LF Projected Ratios'!U$50,$B112*(1+'LF Projected Ratios'!U$50))</f>
        <v>0.19334506673505758</v>
      </c>
      <c r="U112">
        <f>IF('LF Projected Ratios'!V$50&gt;=0,$B112+(1-$B112)*'LF Projected Ratios'!V$50,$B112*(1+'LF Projected Ratios'!V$50))</f>
        <v>0.19187557670065108</v>
      </c>
      <c r="V112">
        <f>IF('LF Projected Ratios'!W$50&gt;=0,$B112+(1-$B112)*'LF Projected Ratios'!W$50,$B112*(1+'LF Projected Ratios'!W$50))</f>
        <v>0.1904190747372439</v>
      </c>
      <c r="W112">
        <f>IF('LF Projected Ratios'!X$50&gt;=0,$B112+(1-$B112)*'LF Projected Ratios'!X$50,$B112*(1+'LF Projected Ratios'!X$50))</f>
        <v>0.18897538941007094</v>
      </c>
      <c r="X112">
        <f>IF('LF Projected Ratios'!Y$50&gt;=0,$B112+(1-$B112)*'LF Projected Ratios'!Y$50,$B112*(1+'LF Projected Ratios'!Y$50))</f>
        <v>0.18754435228826555</v>
      </c>
      <c r="Y112">
        <f>IF('LF Projected Ratios'!Z$50&gt;=0,$B112+(1-$B112)*'LF Projected Ratios'!Z$50,$B112*(1+'LF Projected Ratios'!Z$50))</f>
        <v>0.18612579787935291</v>
      </c>
      <c r="Z112">
        <f>IF('LF Projected Ratios'!AA$50&gt;=0,$B112+(1-$B112)*'LF Projected Ratios'!AA$50,$B112*(1+'LF Projected Ratios'!AA$50))</f>
        <v>0.18471956356545166</v>
      </c>
      <c r="AA112">
        <f>IF('LF Projected Ratios'!AB$50&gt;=0,$B112+(1-$B112)*'LF Projected Ratios'!AB$50,$B112*(1+'LF Projected Ratios'!AB$50))</f>
        <v>0.18332548954112768</v>
      </c>
      <c r="AB112">
        <f>IF('LF Projected Ratios'!AC$50&gt;=0,$B112+(1-$B112)*'LF Projected Ratios'!AC$50,$B112*(1+'LF Projected Ratios'!AC$50))</f>
        <v>0.18194341875285661</v>
      </c>
      <c r="AC112">
        <f>IF('LF Projected Ratios'!AD$50&gt;=0,$B112+(1-$B112)*'LF Projected Ratios'!AD$50,$B112*(1+'LF Projected Ratios'!AD$50))</f>
        <v>0.18057319684003972</v>
      </c>
      <c r="AD112">
        <f>IF('LF Projected Ratios'!AE$50&gt;=0,$B112+(1-$B112)*'LF Projected Ratios'!AE$50,$B112*(1+'LF Projected Ratios'!AE$50))</f>
        <v>0.17921467207753453</v>
      </c>
      <c r="AE112">
        <f>IF('LF Projected Ratios'!AF$50&gt;=0,$B112+(1-$B112)*'LF Projected Ratios'!AF$50,$B112*(1+'LF Projected Ratios'!AF$50))</f>
        <v>0.17786769531964655</v>
      </c>
      <c r="AF112">
        <f>IF('LF Projected Ratios'!AG$50&gt;=0,$B112+(1-$B112)*'LF Projected Ratios'!AG$50,$B112*(1+'LF Projected Ratios'!AG$50))</f>
        <v>0.17653211994554652</v>
      </c>
    </row>
    <row r="113" spans="1:32" x14ac:dyDescent="0.2">
      <c r="A113" s="6" t="s">
        <v>39</v>
      </c>
      <c r="B113" s="28">
        <f t="shared" si="0"/>
        <v>0.23511615898931465</v>
      </c>
      <c r="C113">
        <f>IF('LF Projected Ratios'!D$50&gt;=0,$B113+(1-$B113)*'LF Projected Ratios'!D$50,$B113*(1+'LF Projected Ratios'!D$50))</f>
        <v>0.23355733920507285</v>
      </c>
      <c r="D113">
        <f>IF('LF Projected Ratios'!E$50&gt;=0,$B113+(1-$B113)*'LF Projected Ratios'!E$50,$B113*(1+'LF Projected Ratios'!E$50))</f>
        <v>0.23129482692503406</v>
      </c>
      <c r="E113">
        <f>IF('LF Projected Ratios'!F$50&gt;=0,$B113+(1-$B113)*'LF Projected Ratios'!F$50,$B113*(1+'LF Projected Ratios'!F$50))</f>
        <v>0.22921429336773866</v>
      </c>
      <c r="F113">
        <f>IF('LF Projected Ratios'!G$50&gt;=0,$B113+(1-$B113)*'LF Projected Ratios'!G$50,$B113*(1+'LF Projected Ratios'!G$50))</f>
        <v>0.22740710128700239</v>
      </c>
      <c r="G113">
        <f>IF('LF Projected Ratios'!H$50&gt;=0,$B113+(1-$B113)*'LF Projected Ratios'!H$50,$B113*(1+'LF Projected Ratios'!H$50))</f>
        <v>0.22486892488672156</v>
      </c>
      <c r="H113">
        <f>IF('LF Projected Ratios'!I$50&gt;=0,$B113+(1-$B113)*'LF Projected Ratios'!I$50,$B113*(1+'LF Projected Ratios'!I$50))</f>
        <v>0.22303424633906205</v>
      </c>
      <c r="I113">
        <f>IF('LF Projected Ratios'!J$50&gt;=0,$B113+(1-$B113)*'LF Projected Ratios'!J$50,$B113*(1+'LF Projected Ratios'!J$50))</f>
        <v>0.22256631312785138</v>
      </c>
      <c r="J113">
        <f>IF('LF Projected Ratios'!K$50&gt;=0,$B113+(1-$B113)*'LF Projected Ratios'!K$50,$B113*(1+'LF Projected Ratios'!K$50))</f>
        <v>0.22169459045549766</v>
      </c>
      <c r="K113">
        <f>IF('LF Projected Ratios'!L$50&gt;=0,$B113+(1-$B113)*'LF Projected Ratios'!L$50,$B113*(1+'LF Projected Ratios'!L$50))</f>
        <v>0.21925221272013617</v>
      </c>
      <c r="L113">
        <f>IF('LF Projected Ratios'!M$50&gt;=0,$B113+(1-$B113)*'LF Projected Ratios'!M$50,$B113*(1+'LF Projected Ratios'!M$50))</f>
        <v>0.21727586173420962</v>
      </c>
      <c r="M113">
        <f>IF('LF Projected Ratios'!N$50&gt;=0,$B113+(1-$B113)*'LF Projected Ratios'!N$50,$B113*(1+'LF Projected Ratios'!N$50))</f>
        <v>0.21560610806282696</v>
      </c>
      <c r="N113">
        <f>IF('LF Projected Ratios'!O$50&gt;=0,$B113+(1-$B113)*'LF Projected Ratios'!O$50,$B113*(1+'LF Projected Ratios'!O$50))</f>
        <v>0.21395165336971075</v>
      </c>
      <c r="O113">
        <f>IF('LF Projected Ratios'!P$50&gt;=0,$B113+(1-$B113)*'LF Projected Ratios'!P$50,$B113*(1+'LF Projected Ratios'!P$50))</f>
        <v>0.21231228835031676</v>
      </c>
      <c r="P113">
        <f>IF('LF Projected Ratios'!Q$50&gt;=0,$B113+(1-$B113)*'LF Projected Ratios'!Q$50,$B113*(1+'LF Projected Ratios'!Q$50))</f>
        <v>0.2106878075007482</v>
      </c>
      <c r="Q113">
        <f>IF('LF Projected Ratios'!R$50&gt;=0,$B113+(1-$B113)*'LF Projected Ratios'!R$50,$B113*(1+'LF Projected Ratios'!R$50))</f>
        <v>0.20907800903187879</v>
      </c>
      <c r="R113">
        <f>IF('LF Projected Ratios'!S$50&gt;=0,$B113+(1-$B113)*'LF Projected Ratios'!S$50,$B113*(1+'LF Projected Ratios'!S$50))</f>
        <v>0.2074826947857924</v>
      </c>
      <c r="S113">
        <f>IF('LF Projected Ratios'!T$50&gt;=0,$B113+(1-$B113)*'LF Projected Ratios'!T$50,$B113*(1+'LF Projected Ratios'!T$50))</f>
        <v>0.20590167015447003</v>
      </c>
      <c r="T113">
        <f>IF('LF Projected Ratios'!U$50&gt;=0,$B113+(1-$B113)*'LF Projected Ratios'!U$50,$B113*(1+'LF Projected Ratios'!U$50))</f>
        <v>0.20433474400064985</v>
      </c>
      <c r="U113">
        <f>IF('LF Projected Ratios'!V$50&gt;=0,$B113+(1-$B113)*'LF Projected Ratios'!V$50,$B113*(1+'LF Projected Ratios'!V$50))</f>
        <v>0.20278172858079732</v>
      </c>
      <c r="V113">
        <f>IF('LF Projected Ratios'!W$50&gt;=0,$B113+(1-$B113)*'LF Projected Ratios'!W$50,$B113*(1+'LF Projected Ratios'!W$50))</f>
        <v>0.20124243947011586</v>
      </c>
      <c r="W113">
        <f>IF('LF Projected Ratios'!X$50&gt;=0,$B113+(1-$B113)*'LF Projected Ratios'!X$50,$B113*(1+'LF Projected Ratios'!X$50))</f>
        <v>0.19971669548953833</v>
      </c>
      <c r="X113">
        <f>IF('LF Projected Ratios'!Y$50&gt;=0,$B113+(1-$B113)*'LF Projected Ratios'!Y$50,$B113*(1+'LF Projected Ratios'!Y$50))</f>
        <v>0.19820431863463658</v>
      </c>
      <c r="Y113">
        <f>IF('LF Projected Ratios'!Z$50&gt;=0,$B113+(1-$B113)*'LF Projected Ratios'!Z$50,$B113*(1+'LF Projected Ratios'!Z$50))</f>
        <v>0.19670513400639181</v>
      </c>
      <c r="Z113">
        <f>IF('LF Projected Ratios'!AA$50&gt;=0,$B113+(1-$B113)*'LF Projected Ratios'!AA$50,$B113*(1+'LF Projected Ratios'!AA$50))</f>
        <v>0.19521896974376965</v>
      </c>
      <c r="AA113">
        <f>IF('LF Projected Ratios'!AB$50&gt;=0,$B113+(1-$B113)*'LF Projected Ratios'!AB$50,$B113*(1+'LF Projected Ratios'!AB$50))</f>
        <v>0.19374565695804163</v>
      </c>
      <c r="AB113">
        <f>IF('LF Projected Ratios'!AC$50&gt;=0,$B113+(1-$B113)*'LF Projected Ratios'!AC$50,$B113*(1+'LF Projected Ratios'!AC$50))</f>
        <v>0.19228502966880684</v>
      </c>
      <c r="AC113">
        <f>IF('LF Projected Ratios'!AD$50&gt;=0,$B113+(1-$B113)*'LF Projected Ratios'!AD$50,$B113*(1+'LF Projected Ratios'!AD$50))</f>
        <v>0.19083692474165512</v>
      </c>
      <c r="AD113">
        <f>IF('LF Projected Ratios'!AE$50&gt;=0,$B113+(1-$B113)*'LF Projected Ratios'!AE$50,$B113*(1+'LF Projected Ratios'!AE$50))</f>
        <v>0.18940118182743101</v>
      </c>
      <c r="AE113">
        <f>IF('LF Projected Ratios'!AF$50&gt;=0,$B113+(1-$B113)*'LF Projected Ratios'!AF$50,$B113*(1+'LF Projected Ratios'!AF$50))</f>
        <v>0.18797764330304229</v>
      </c>
      <c r="AF113">
        <f>IF('LF Projected Ratios'!AG$50&gt;=0,$B113+(1-$B113)*'LF Projected Ratios'!AG$50,$B113*(1+'LF Projected Ratios'!AG$50))</f>
        <v>0.18656615421377443</v>
      </c>
    </row>
    <row r="114" spans="1:32" x14ac:dyDescent="0.2">
      <c r="A114" s="6" t="s">
        <v>40</v>
      </c>
      <c r="B114" s="28">
        <f t="shared" si="0"/>
        <v>0.21978486390677471</v>
      </c>
      <c r="C114">
        <f>IF('LF Projected Ratios'!D$50&gt;=0,$B114+(1-$B114)*'LF Projected Ratios'!D$50,$B114*(1+'LF Projected Ratios'!D$50))</f>
        <v>0.2183276905861169</v>
      </c>
      <c r="D114">
        <f>IF('LF Projected Ratios'!E$50&gt;=0,$B114+(1-$B114)*'LF Projected Ratios'!E$50,$B114*(1+'LF Projected Ratios'!E$50))</f>
        <v>0.21621271067281228</v>
      </c>
      <c r="E114">
        <f>IF('LF Projected Ratios'!F$50&gt;=0,$B114+(1-$B114)*'LF Projected Ratios'!F$50,$B114*(1+'LF Projected Ratios'!F$50))</f>
        <v>0.21426784313708316</v>
      </c>
      <c r="F114">
        <f>IF('LF Projected Ratios'!G$50&gt;=0,$B114+(1-$B114)*'LF Projected Ratios'!G$50,$B114*(1+'LF Projected Ratios'!G$50))</f>
        <v>0.21257849321223996</v>
      </c>
      <c r="G114">
        <f>IF('LF Projected Ratios'!H$50&gt;=0,$B114+(1-$B114)*'LF Projected Ratios'!H$50,$B114*(1+'LF Projected Ratios'!H$50))</f>
        <v>0.21020582449774097</v>
      </c>
      <c r="H114">
        <f>IF('LF Projected Ratios'!I$50&gt;=0,$B114+(1-$B114)*'LF Projected Ratios'!I$50,$B114*(1+'LF Projected Ratios'!I$50))</f>
        <v>0.20849078042487337</v>
      </c>
      <c r="I114">
        <f>IF('LF Projected Ratios'!J$50&gt;=0,$B114+(1-$B114)*'LF Projected Ratios'!J$50,$B114*(1+'LF Projected Ratios'!J$50))</f>
        <v>0.20805335988523249</v>
      </c>
      <c r="J114">
        <f>IF('LF Projected Ratios'!K$50&gt;=0,$B114+(1-$B114)*'LF Projected Ratios'!K$50,$B114*(1+'LF Projected Ratios'!K$50))</f>
        <v>0.20723847991385452</v>
      </c>
      <c r="K114">
        <f>IF('LF Projected Ratios'!L$50&gt;=0,$B114+(1-$B114)*'LF Projected Ratios'!L$50,$B114*(1+'LF Projected Ratios'!L$50))</f>
        <v>0.20495536308988599</v>
      </c>
      <c r="L114">
        <f>IF('LF Projected Ratios'!M$50&gt;=0,$B114+(1-$B114)*'LF Projected Ratios'!M$50,$B114*(1+'LF Projected Ratios'!M$50))</f>
        <v>0.20310788465904947</v>
      </c>
      <c r="M114">
        <f>IF('LF Projected Ratios'!N$50&gt;=0,$B114+(1-$B114)*'LF Projected Ratios'!N$50,$B114*(1+'LF Projected Ratios'!N$50))</f>
        <v>0.20154701115294837</v>
      </c>
      <c r="N114">
        <f>IF('LF Projected Ratios'!O$50&gt;=0,$B114+(1-$B114)*'LF Projected Ratios'!O$50,$B114*(1+'LF Projected Ratios'!O$50))</f>
        <v>0.2000004390197119</v>
      </c>
      <c r="O114">
        <f>IF('LF Projected Ratios'!P$50&gt;=0,$B114+(1-$B114)*'LF Projected Ratios'!P$50,$B114*(1+'LF Projected Ratios'!P$50))</f>
        <v>0.19846797260298465</v>
      </c>
      <c r="P114">
        <f>IF('LF Projected Ratios'!Q$50&gt;=0,$B114+(1-$B114)*'LF Projected Ratios'!Q$50,$B114*(1+'LF Projected Ratios'!Q$50))</f>
        <v>0.19694941979922853</v>
      </c>
      <c r="Q114">
        <f>IF('LF Projected Ratios'!R$50&gt;=0,$B114+(1-$B114)*'LF Projected Ratios'!R$50,$B114*(1+'LF Projected Ratios'!R$50))</f>
        <v>0.19544459197744585</v>
      </c>
      <c r="R114">
        <f>IF('LF Projected Ratios'!S$50&gt;=0,$B114+(1-$B114)*'LF Projected Ratios'!S$50,$B114*(1+'LF Projected Ratios'!S$50))</f>
        <v>0.19395330390106752</v>
      </c>
      <c r="S114">
        <f>IF('LF Projected Ratios'!T$50&gt;=0,$B114+(1-$B114)*'LF Projected Ratios'!T$50,$B114*(1+'LF Projected Ratios'!T$50))</f>
        <v>0.19247537365194231</v>
      </c>
      <c r="T114">
        <f>IF('LF Projected Ratios'!U$50&gt;=0,$B114+(1-$B114)*'LF Projected Ratios'!U$50,$B114*(1+'LF Projected Ratios'!U$50))</f>
        <v>0.19101062255635731</v>
      </c>
      <c r="U114">
        <f>IF('LF Projected Ratios'!V$50&gt;=0,$B114+(1-$B114)*'LF Projected Ratios'!V$50,$B114*(1+'LF Projected Ratios'!V$50))</f>
        <v>0.18955887511303113</v>
      </c>
      <c r="V114">
        <f>IF('LF Projected Ratios'!W$50&gt;=0,$B114+(1-$B114)*'LF Projected Ratios'!W$50,$B114*(1+'LF Projected Ratios'!W$50))</f>
        <v>0.18811995892301425</v>
      </c>
      <c r="W114">
        <f>IF('LF Projected Ratios'!X$50&gt;=0,$B114+(1-$B114)*'LF Projected Ratios'!X$50,$B114*(1+'LF Projected Ratios'!X$50))</f>
        <v>0.18669370462144133</v>
      </c>
      <c r="X114">
        <f>IF('LF Projected Ratios'!Y$50&gt;=0,$B114+(1-$B114)*'LF Projected Ratios'!Y$50,$B114*(1+'LF Projected Ratios'!Y$50))</f>
        <v>0.18527994581107626</v>
      </c>
      <c r="Y114">
        <f>IF('LF Projected Ratios'!Z$50&gt;=0,$B114+(1-$B114)*'LF Projected Ratios'!Z$50,$B114*(1+'LF Projected Ratios'!Z$50))</f>
        <v>0.18387851899759688</v>
      </c>
      <c r="Z114">
        <f>IF('LF Projected Ratios'!AA$50&gt;=0,$B114+(1-$B114)*'LF Projected Ratios'!AA$50,$B114*(1+'LF Projected Ratios'!AA$50))</f>
        <v>0.18248926352656664</v>
      </c>
      <c r="AA114">
        <f>IF('LF Projected Ratios'!AB$50&gt;=0,$B114+(1-$B114)*'LF Projected Ratios'!AB$50,$B114*(1+'LF Projected Ratios'!AB$50))</f>
        <v>0.18111202152203873</v>
      </c>
      <c r="AB114">
        <f>IF('LF Projected Ratios'!AC$50&gt;=0,$B114+(1-$B114)*'LF Projected Ratios'!AC$50,$B114*(1+'LF Projected Ratios'!AC$50))</f>
        <v>0.17974663782674971</v>
      </c>
      <c r="AC114">
        <f>IF('LF Projected Ratios'!AD$50&gt;=0,$B114+(1-$B114)*'LF Projected Ratios'!AD$50,$B114*(1+'LF Projected Ratios'!AD$50))</f>
        <v>0.17839295994384746</v>
      </c>
      <c r="AD114">
        <f>IF('LF Projected Ratios'!AE$50&gt;=0,$B114+(1-$B114)*'LF Projected Ratios'!AE$50,$B114*(1+'LF Projected Ratios'!AE$50))</f>
        <v>0.17705083798011548</v>
      </c>
      <c r="AE114">
        <f>IF('LF Projected Ratios'!AF$50&gt;=0,$B114+(1-$B114)*'LF Projected Ratios'!AF$50,$B114*(1+'LF Projected Ratios'!AF$50))</f>
        <v>0.17572012459064124</v>
      </c>
      <c r="AF114">
        <f>IF('LF Projected Ratios'!AG$50&gt;=0,$B114+(1-$B114)*'LF Projected Ratios'!AG$50,$B114*(1+'LF Projected Ratios'!AG$50))</f>
        <v>0.17440067492489228</v>
      </c>
    </row>
    <row r="115" spans="1:32" x14ac:dyDescent="0.2">
      <c r="A115" s="6" t="s">
        <v>41</v>
      </c>
      <c r="B115" s="28">
        <f t="shared" si="0"/>
        <v>0.2031986394610269</v>
      </c>
      <c r="C115">
        <f>IF('LF Projected Ratios'!D$50&gt;=0,$B115+(1-$B115)*'LF Projected Ratios'!D$50,$B115*(1+'LF Projected Ratios'!D$50))</f>
        <v>0.20185143278376377</v>
      </c>
      <c r="D115">
        <f>IF('LF Projected Ratios'!E$50&gt;=0,$B115+(1-$B115)*'LF Projected Ratios'!E$50,$B115*(1+'LF Projected Ratios'!E$50))</f>
        <v>0.19989606136631627</v>
      </c>
      <c r="E115">
        <f>IF('LF Projected Ratios'!F$50&gt;=0,$B115+(1-$B115)*'LF Projected Ratios'!F$50,$B115*(1+'LF Projected Ratios'!F$50))</f>
        <v>0.19809796467227045</v>
      </c>
      <c r="F115">
        <f>IF('LF Projected Ratios'!G$50&gt;=0,$B115+(1-$B115)*'LF Projected Ratios'!G$50,$B115*(1+'LF Projected Ratios'!G$50))</f>
        <v>0.19653610276695138</v>
      </c>
      <c r="G115">
        <f>IF('LF Projected Ratios'!H$50&gt;=0,$B115+(1-$B115)*'LF Projected Ratios'!H$50,$B115*(1+'LF Projected Ratios'!H$50))</f>
        <v>0.19434248922092287</v>
      </c>
      <c r="H115">
        <f>IF('LF Projected Ratios'!I$50&gt;=0,$B115+(1-$B115)*'LF Projected Ratios'!I$50,$B115*(1+'LF Projected Ratios'!I$50))</f>
        <v>0.19275687219512888</v>
      </c>
      <c r="I115">
        <f>IF('LF Projected Ratios'!J$50&gt;=0,$B115+(1-$B115)*'LF Projected Ratios'!J$50,$B115*(1+'LF Projected Ratios'!J$50))</f>
        <v>0.1923524619143325</v>
      </c>
      <c r="J115">
        <f>IF('LF Projected Ratios'!K$50&gt;=0,$B115+(1-$B115)*'LF Projected Ratios'!K$50,$B115*(1+'LF Projected Ratios'!K$50))</f>
        <v>0.19159907745206908</v>
      </c>
      <c r="K115">
        <f>IF('LF Projected Ratios'!L$50&gt;=0,$B115+(1-$B115)*'LF Projected Ratios'!L$50,$B115*(1+'LF Projected Ratios'!L$50))</f>
        <v>0.18948825769808564</v>
      </c>
      <c r="L115">
        <f>IF('LF Projected Ratios'!M$50&gt;=0,$B115+(1-$B115)*'LF Projected Ratios'!M$50,$B115*(1+'LF Projected Ratios'!M$50))</f>
        <v>0.18778020056937084</v>
      </c>
      <c r="M115">
        <f>IF('LF Projected Ratios'!N$50&gt;=0,$B115+(1-$B115)*'LF Projected Ratios'!N$50,$B115*(1+'LF Projected Ratios'!N$50))</f>
        <v>0.18633711951650528</v>
      </c>
      <c r="N115">
        <f>IF('LF Projected Ratios'!O$50&gt;=0,$B115+(1-$B115)*'LF Projected Ratios'!O$50,$B115*(1+'LF Projected Ratios'!O$50))</f>
        <v>0.18490726057301002</v>
      </c>
      <c r="O115">
        <f>IF('LF Projected Ratios'!P$50&gt;=0,$B115+(1-$B115)*'LF Projected Ratios'!P$50,$B115*(1+'LF Projected Ratios'!P$50))</f>
        <v>0.18349044284787869</v>
      </c>
      <c r="P115">
        <f>IF('LF Projected Ratios'!Q$50&gt;=0,$B115+(1-$B115)*'LF Projected Ratios'!Q$50,$B115*(1+'LF Projected Ratios'!Q$50))</f>
        <v>0.18208648873480632</v>
      </c>
      <c r="Q115">
        <f>IF('LF Projected Ratios'!R$50&gt;=0,$B115+(1-$B115)*'LF Projected Ratios'!R$50,$B115*(1+'LF Projected Ratios'!R$50))</f>
        <v>0.18069522383797046</v>
      </c>
      <c r="R115">
        <f>IF('LF Projected Ratios'!S$50&gt;=0,$B115+(1-$B115)*'LF Projected Ratios'!S$50,$B115*(1+'LF Projected Ratios'!S$50))</f>
        <v>0.17931647689981434</v>
      </c>
      <c r="S115">
        <f>IF('LF Projected Ratios'!T$50&gt;=0,$B115+(1-$B115)*'LF Projected Ratios'!T$50,$B115*(1+'LF Projected Ratios'!T$50))</f>
        <v>0.17795007973077212</v>
      </c>
      <c r="T115">
        <f>IF('LF Projected Ratios'!U$50&gt;=0,$B115+(1-$B115)*'LF Projected Ratios'!U$50,$B115*(1+'LF Projected Ratios'!U$50))</f>
        <v>0.17659586714087255</v>
      </c>
      <c r="U115">
        <f>IF('LF Projected Ratios'!V$50&gt;=0,$B115+(1-$B115)*'LF Projected Ratios'!V$50,$B115*(1+'LF Projected Ratios'!V$50))</f>
        <v>0.1752536768731659</v>
      </c>
      <c r="V115">
        <f>IF('LF Projected Ratios'!W$50&gt;=0,$B115+(1-$B115)*'LF Projected Ratios'!W$50,$B115*(1+'LF Projected Ratios'!W$50))</f>
        <v>0.17392334953891467</v>
      </c>
      <c r="W115">
        <f>IF('LF Projected Ratios'!X$50&gt;=0,$B115+(1-$B115)*'LF Projected Ratios'!X$50,$B115*(1+'LF Projected Ratios'!X$50))</f>
        <v>0.17260472855449607</v>
      </c>
      <c r="X115">
        <f>IF('LF Projected Ratios'!Y$50&gt;=0,$B115+(1-$B115)*'LF Projected Ratios'!Y$50,$B115*(1+'LF Projected Ratios'!Y$50))</f>
        <v>0.17129766007996239</v>
      </c>
      <c r="Y115">
        <f>IF('LF Projected Ratios'!Z$50&gt;=0,$B115+(1-$B115)*'LF Projected Ratios'!Z$50,$B115*(1+'LF Projected Ratios'!Z$50))</f>
        <v>0.17000199295920923</v>
      </c>
      <c r="Z115">
        <f>IF('LF Projected Ratios'!AA$50&gt;=0,$B115+(1-$B115)*'LF Projected Ratios'!AA$50,$B115*(1+'LF Projected Ratios'!AA$50))</f>
        <v>0.16871757866170387</v>
      </c>
      <c r="AA115">
        <f>IF('LF Projected Ratios'!AB$50&gt;=0,$B115+(1-$B115)*'LF Projected Ratios'!AB$50,$B115*(1+'LF Projected Ratios'!AB$50))</f>
        <v>0.1674442712257225</v>
      </c>
      <c r="AB115">
        <f>IF('LF Projected Ratios'!AC$50&gt;=0,$B115+(1-$B115)*'LF Projected Ratios'!AC$50,$B115*(1+'LF Projected Ratios'!AC$50))</f>
        <v>0.16618192720305733</v>
      </c>
      <c r="AC115">
        <f>IF('LF Projected Ratios'!AD$50&gt;=0,$B115+(1-$B115)*'LF Projected Ratios'!AD$50,$B115*(1+'LF Projected Ratios'!AD$50))</f>
        <v>0.16493040560514194</v>
      </c>
      <c r="AD115">
        <f>IF('LF Projected Ratios'!AE$50&gt;=0,$B115+(1-$B115)*'LF Projected Ratios'!AE$50,$B115*(1+'LF Projected Ratios'!AE$50))</f>
        <v>0.16368956785056035</v>
      </c>
      <c r="AE115">
        <f>IF('LF Projected Ratios'!AF$50&gt;=0,$B115+(1-$B115)*'LF Projected Ratios'!AF$50,$B115*(1+'LF Projected Ratios'!AF$50))</f>
        <v>0.16245927771389093</v>
      </c>
      <c r="AF115">
        <f>IF('LF Projected Ratios'!AG$50&gt;=0,$B115+(1-$B115)*'LF Projected Ratios'!AG$50,$B115*(1+'LF Projected Ratios'!AG$50))</f>
        <v>0.16123940127585187</v>
      </c>
    </row>
    <row r="116" spans="1:32" x14ac:dyDescent="0.2">
      <c r="A116" s="6" t="s">
        <v>42</v>
      </c>
      <c r="B116" s="28">
        <f t="shared" si="0"/>
        <v>0.2202185433029501</v>
      </c>
      <c r="C116">
        <f>IF('LF Projected Ratios'!D$50&gt;=0,$B116+(1-$B116)*'LF Projected Ratios'!D$50,$B116*(1+'LF Projected Ratios'!D$50))</f>
        <v>0.21875849468854097</v>
      </c>
      <c r="D116">
        <f>IF('LF Projected Ratios'!E$50&gt;=0,$B116+(1-$B116)*'LF Projected Ratios'!E$50,$B116*(1+'LF Projected Ratios'!E$50))</f>
        <v>0.21663934149780759</v>
      </c>
      <c r="E116">
        <f>IF('LF Projected Ratios'!F$50&gt;=0,$B116+(1-$B116)*'LF Projected Ratios'!F$50,$B116*(1+'LF Projected Ratios'!F$50))</f>
        <v>0.21469063635031785</v>
      </c>
      <c r="F116">
        <f>IF('LF Projected Ratios'!G$50&gt;=0,$B116+(1-$B116)*'LF Projected Ratios'!G$50,$B116*(1+'LF Projected Ratios'!G$50))</f>
        <v>0.2129979530009507</v>
      </c>
      <c r="G116">
        <f>IF('LF Projected Ratios'!H$50&gt;=0,$B116+(1-$B116)*'LF Projected Ratios'!H$50,$B116*(1+'LF Projected Ratios'!H$50))</f>
        <v>0.21062060253759451</v>
      </c>
      <c r="H116">
        <f>IF('LF Projected Ratios'!I$50&gt;=0,$B116+(1-$B116)*'LF Projected Ratios'!I$50,$B116*(1+'LF Projected Ratios'!I$50))</f>
        <v>0.20890217434052147</v>
      </c>
      <c r="I116">
        <f>IF('LF Projected Ratios'!J$50&gt;=0,$B116+(1-$B116)*'LF Projected Ratios'!J$50,$B116*(1+'LF Projected Ratios'!J$50))</f>
        <v>0.20846389068286542</v>
      </c>
      <c r="J116">
        <f>IF('LF Projected Ratios'!K$50&gt;=0,$B116+(1-$B116)*'LF Projected Ratios'!K$50,$B116*(1+'LF Projected Ratios'!K$50))</f>
        <v>0.20764740279068861</v>
      </c>
      <c r="K116">
        <f>IF('LF Projected Ratios'!L$50&gt;=0,$B116+(1-$B116)*'LF Projected Ratios'!L$50,$B116*(1+'LF Projected Ratios'!L$50))</f>
        <v>0.20535978092161364</v>
      </c>
      <c r="L116">
        <f>IF('LF Projected Ratios'!M$50&gt;=0,$B116+(1-$B116)*'LF Projected Ratios'!M$50,$B116*(1+'LF Projected Ratios'!M$50))</f>
        <v>0.20350865704715515</v>
      </c>
      <c r="M116">
        <f>IF('LF Projected Ratios'!N$50&gt;=0,$B116+(1-$B116)*'LF Projected Ratios'!N$50,$B116*(1+'LF Projected Ratios'!N$50))</f>
        <v>0.20194470362614272</v>
      </c>
      <c r="N116">
        <f>IF('LF Projected Ratios'!O$50&gt;=0,$B116+(1-$B116)*'LF Projected Ratios'!O$50,$B116*(1+'LF Projected Ratios'!O$50))</f>
        <v>0.20039507979745752</v>
      </c>
      <c r="O116">
        <f>IF('LF Projected Ratios'!P$50&gt;=0,$B116+(1-$B116)*'LF Projected Ratios'!P$50,$B116*(1+'LF Projected Ratios'!P$50))</f>
        <v>0.19885958951867511</v>
      </c>
      <c r="P116">
        <f>IF('LF Projected Ratios'!Q$50&gt;=0,$B116+(1-$B116)*'LF Projected Ratios'!Q$50,$B116*(1+'LF Projected Ratios'!Q$50))</f>
        <v>0.19733804030719879</v>
      </c>
      <c r="Q116">
        <f>IF('LF Projected Ratios'!R$50&gt;=0,$B116+(1-$B116)*'LF Projected Ratios'!R$50,$B116*(1+'LF Projected Ratios'!R$50))</f>
        <v>0.19583024315982425</v>
      </c>
      <c r="R116">
        <f>IF('LF Projected Ratios'!S$50&gt;=0,$B116+(1-$B116)*'LF Projected Ratios'!S$50,$B116*(1+'LF Projected Ratios'!S$50))</f>
        <v>0.19433601247447371</v>
      </c>
      <c r="S116">
        <f>IF('LF Projected Ratios'!T$50&gt;=0,$B116+(1-$B116)*'LF Projected Ratios'!T$50,$B116*(1+'LF Projected Ratios'!T$50))</f>
        <v>0.19285516597403513</v>
      </c>
      <c r="T116">
        <f>IF('LF Projected Ratios'!U$50&gt;=0,$B116+(1-$B116)*'LF Projected Ratios'!U$50,$B116*(1+'LF Projected Ratios'!U$50))</f>
        <v>0.19138752463223666</v>
      </c>
      <c r="U116">
        <f>IF('LF Projected Ratios'!V$50&gt;=0,$B116+(1-$B116)*'LF Projected Ratios'!V$50,$B116*(1+'LF Projected Ratios'!V$50))</f>
        <v>0.18993291260149792</v>
      </c>
      <c r="V116">
        <f>IF('LF Projected Ratios'!W$50&gt;=0,$B116+(1-$B116)*'LF Projected Ratios'!W$50,$B116*(1+'LF Projected Ratios'!W$50))</f>
        <v>0.18849115714269182</v>
      </c>
      <c r="W116">
        <f>IF('LF Projected Ratios'!X$50&gt;=0,$B116+(1-$B116)*'LF Projected Ratios'!X$50,$B116*(1+'LF Projected Ratios'!X$50))</f>
        <v>0.18706208855676235</v>
      </c>
      <c r="X116">
        <f>IF('LF Projected Ratios'!Y$50&gt;=0,$B116+(1-$B116)*'LF Projected Ratios'!Y$50,$B116*(1+'LF Projected Ratios'!Y$50))</f>
        <v>0.18564554011813847</v>
      </c>
      <c r="Y116">
        <f>IF('LF Projected Ratios'!Z$50&gt;=0,$B116+(1-$B116)*'LF Projected Ratios'!Z$50,$B116*(1+'LF Projected Ratios'!Z$50))</f>
        <v>0.18424134800989106</v>
      </c>
      <c r="Z116">
        <f>IF('LF Projected Ratios'!AA$50&gt;=0,$B116+(1-$B116)*'LF Projected Ratios'!AA$50,$B116*(1+'LF Projected Ratios'!AA$50))</f>
        <v>0.1828493512605803</v>
      </c>
      <c r="AA116">
        <f>IF('LF Projected Ratios'!AB$50&gt;=0,$B116+(1-$B116)*'LF Projected Ratios'!AB$50,$B116*(1+'LF Projected Ratios'!AB$50))</f>
        <v>0.18146939168273871</v>
      </c>
      <c r="AB116">
        <f>IF('LF Projected Ratios'!AC$50&gt;=0,$B116+(1-$B116)*'LF Projected Ratios'!AC$50,$B116*(1+'LF Projected Ratios'!AC$50))</f>
        <v>0.1801013138129465</v>
      </c>
      <c r="AC116">
        <f>IF('LF Projected Ratios'!AD$50&gt;=0,$B116+(1-$B116)*'LF Projected Ratios'!AD$50,$B116*(1+'LF Projected Ratios'!AD$50))</f>
        <v>0.17874496485344488</v>
      </c>
      <c r="AD116">
        <f>IF('LF Projected Ratios'!AE$50&gt;=0,$B116+(1-$B116)*'LF Projected Ratios'!AE$50,$B116*(1+'LF Projected Ratios'!AE$50))</f>
        <v>0.17740019461524814</v>
      </c>
      <c r="AE116">
        <f>IF('LF Projected Ratios'!AF$50&gt;=0,$B116+(1-$B116)*'LF Projected Ratios'!AF$50,$B116*(1+'LF Projected Ratios'!AF$50))</f>
        <v>0.17606685546270284</v>
      </c>
      <c r="AF116">
        <f>IF('LF Projected Ratios'!AG$50&gt;=0,$B116+(1-$B116)*'LF Projected Ratios'!AG$50,$B116*(1+'LF Projected Ratios'!AG$50))</f>
        <v>0.17474480225945746</v>
      </c>
    </row>
    <row r="117" spans="1:32" x14ac:dyDescent="0.2">
      <c r="A117" s="6" t="s">
        <v>105</v>
      </c>
      <c r="B117" s="28">
        <f t="shared" si="0"/>
        <v>0.19392319953460563</v>
      </c>
      <c r="C117">
        <f>IF('LF Projected Ratios'!D$50&gt;=0,$B117+(1-$B117)*'LF Projected Ratios'!D$50,$B117*(1+'LF Projected Ratios'!D$50))</f>
        <v>0.19263748901025265</v>
      </c>
      <c r="D117">
        <f>IF('LF Projected Ratios'!E$50&gt;=0,$B117+(1-$B117)*'LF Projected Ratios'!E$50,$B117*(1+'LF Projected Ratios'!E$50))</f>
        <v>0.1907713747362805</v>
      </c>
      <c r="E117">
        <f>IF('LF Projected Ratios'!F$50&gt;=0,$B117+(1-$B117)*'LF Projected Ratios'!F$50,$B117*(1+'LF Projected Ratios'!F$50))</f>
        <v>0.18905535604192877</v>
      </c>
      <c r="F117">
        <f>IF('LF Projected Ratios'!G$50&gt;=0,$B117+(1-$B117)*'LF Projected Ratios'!G$50,$B117*(1+'LF Projected Ratios'!G$50))</f>
        <v>0.18756478869012927</v>
      </c>
      <c r="G117">
        <f>IF('LF Projected Ratios'!H$50&gt;=0,$B117+(1-$B117)*'LF Projected Ratios'!H$50,$B117*(1+'LF Projected Ratios'!H$50))</f>
        <v>0.18547130736310546</v>
      </c>
      <c r="H117">
        <f>IF('LF Projected Ratios'!I$50&gt;=0,$B117+(1-$B117)*'LF Projected Ratios'!I$50,$B117*(1+'LF Projected Ratios'!I$50))</f>
        <v>0.18395806924451319</v>
      </c>
      <c r="I117">
        <f>IF('LF Projected Ratios'!J$50&gt;=0,$B117+(1-$B117)*'LF Projected Ratios'!J$50,$B117*(1+'LF Projected Ratios'!J$50))</f>
        <v>0.1835721191427569</v>
      </c>
      <c r="J117">
        <f>IF('LF Projected Ratios'!K$50&gt;=0,$B117+(1-$B117)*'LF Projected Ratios'!K$50,$B117*(1+'LF Projected Ratios'!K$50))</f>
        <v>0.18285312453831809</v>
      </c>
      <c r="K117">
        <f>IF('LF Projected Ratios'!L$50&gt;=0,$B117+(1-$B117)*'LF Projected Ratios'!L$50,$B117*(1+'LF Projected Ratios'!L$50))</f>
        <v>0.18083865770222576</v>
      </c>
      <c r="L117">
        <f>IF('LF Projected Ratios'!M$50&gt;=0,$B117+(1-$B117)*'LF Projected Ratios'!M$50,$B117*(1+'LF Projected Ratios'!M$50))</f>
        <v>0.17920856852315037</v>
      </c>
      <c r="M117">
        <f>IF('LF Projected Ratios'!N$50&gt;=0,$B117+(1-$B117)*'LF Projected Ratios'!N$50,$B117*(1+'LF Projected Ratios'!N$50))</f>
        <v>0.17783136001574237</v>
      </c>
      <c r="N117">
        <f>IF('LF Projected Ratios'!O$50&gt;=0,$B117+(1-$B117)*'LF Projected Ratios'!O$50,$B117*(1+'LF Projected Ratios'!O$50))</f>
        <v>0.17646677006602002</v>
      </c>
      <c r="O117">
        <f>IF('LF Projected Ratios'!P$50&gt;=0,$B117+(1-$B117)*'LF Projected Ratios'!P$50,$B117*(1+'LF Projected Ratios'!P$50))</f>
        <v>0.17511462604013689</v>
      </c>
      <c r="P117">
        <f>IF('LF Projected Ratios'!Q$50&gt;=0,$B117+(1-$B117)*'LF Projected Ratios'!Q$50,$B117*(1+'LF Projected Ratios'!Q$50))</f>
        <v>0.17377475843901063</v>
      </c>
      <c r="Q117">
        <f>IF('LF Projected Ratios'!R$50&gt;=0,$B117+(1-$B117)*'LF Projected Ratios'!R$50,$B117*(1+'LF Projected Ratios'!R$50))</f>
        <v>0.17244700082749209</v>
      </c>
      <c r="R117">
        <f>IF('LF Projected Ratios'!S$50&gt;=0,$B117+(1-$B117)*'LF Projected Ratios'!S$50,$B117*(1+'LF Projected Ratios'!S$50))</f>
        <v>0.17113118976544481</v>
      </c>
      <c r="S117">
        <f>IF('LF Projected Ratios'!T$50&gt;=0,$B117+(1-$B117)*'LF Projected Ratios'!T$50,$B117*(1+'LF Projected Ratios'!T$50))</f>
        <v>0.16982716474067827</v>
      </c>
      <c r="T117">
        <f>IF('LF Projected Ratios'!U$50&gt;=0,$B117+(1-$B117)*'LF Projected Ratios'!U$50,$B117*(1+'LF Projected Ratios'!U$50))</f>
        <v>0.16853476810367352</v>
      </c>
      <c r="U117">
        <f>IF('LF Projected Ratios'!V$50&gt;=0,$B117+(1-$B117)*'LF Projected Ratios'!V$50,$B117*(1+'LF Projected Ratios'!V$50))</f>
        <v>0.16725384500404911</v>
      </c>
      <c r="V117">
        <f>IF('LF Projected Ratios'!W$50&gt;=0,$B117+(1-$B117)*'LF Projected Ratios'!W$50,$B117*(1+'LF Projected Ratios'!W$50))</f>
        <v>0.16598424332871003</v>
      </c>
      <c r="W117">
        <f>IF('LF Projected Ratios'!X$50&gt;=0,$B117+(1-$B117)*'LF Projected Ratios'!X$50,$B117*(1+'LF Projected Ratios'!X$50))</f>
        <v>0.1647258136416305</v>
      </c>
      <c r="X117">
        <f>IF('LF Projected Ratios'!Y$50&gt;=0,$B117+(1-$B117)*'LF Projected Ratios'!Y$50,$B117*(1+'LF Projected Ratios'!Y$50))</f>
        <v>0.16347840912521885</v>
      </c>
      <c r="Y117">
        <f>IF('LF Projected Ratios'!Z$50&gt;=0,$B117+(1-$B117)*'LF Projected Ratios'!Z$50,$B117*(1+'LF Projected Ratios'!Z$50))</f>
        <v>0.16224188552321692</v>
      </c>
      <c r="Z117">
        <f>IF('LF Projected Ratios'!AA$50&gt;=0,$B117+(1-$B117)*'LF Projected Ratios'!AA$50,$B117*(1+'LF Projected Ratios'!AA$50))</f>
        <v>0.16101610108508829</v>
      </c>
      <c r="AA117">
        <f>IF('LF Projected Ratios'!AB$50&gt;=0,$B117+(1-$B117)*'LF Projected Ratios'!AB$50,$B117*(1+'LF Projected Ratios'!AB$50))</f>
        <v>0.15980091651184675</v>
      </c>
      <c r="AB117">
        <f>IF('LF Projected Ratios'!AC$50&gt;=0,$B117+(1-$B117)*'LF Projected Ratios'!AC$50,$B117*(1+'LF Projected Ratios'!AC$50))</f>
        <v>0.15859619490328714</v>
      </c>
      <c r="AC117">
        <f>IF('LF Projected Ratios'!AD$50&gt;=0,$B117+(1-$B117)*'LF Projected Ratios'!AD$50,$B117*(1+'LF Projected Ratios'!AD$50))</f>
        <v>0.15740180170657006</v>
      </c>
      <c r="AD117">
        <f>IF('LF Projected Ratios'!AE$50&gt;=0,$B117+(1-$B117)*'LF Projected Ratios'!AE$50,$B117*(1+'LF Projected Ratios'!AE$50))</f>
        <v>0.15621760466612702</v>
      </c>
      <c r="AE117">
        <f>IF('LF Projected Ratios'!AF$50&gt;=0,$B117+(1-$B117)*'LF Projected Ratios'!AF$50,$B117*(1+'LF Projected Ratios'!AF$50))</f>
        <v>0.15504347377483946</v>
      </c>
      <c r="AF117">
        <f>IF('LF Projected Ratios'!AG$50&gt;=0,$B117+(1-$B117)*'LF Projected Ratios'!AG$50,$B117*(1+'LF Projected Ratios'!AG$50))</f>
        <v>0.1538792812264598</v>
      </c>
    </row>
    <row r="118" spans="1:32" x14ac:dyDescent="0.2">
      <c r="A118" s="6" t="s">
        <v>106</v>
      </c>
      <c r="B118" s="28">
        <f t="shared" si="0"/>
        <v>0.19405350504895558</v>
      </c>
      <c r="C118">
        <f>IF('LF Projected Ratios'!D$50&gt;=0,$B118+(1-$B118)*'LF Projected Ratios'!D$50,$B118*(1+'LF Projected Ratios'!D$50))</f>
        <v>0.19276693059923636</v>
      </c>
      <c r="D118">
        <f>IF('LF Projected Ratios'!E$50&gt;=0,$B118+(1-$B118)*'LF Projected Ratios'!E$50,$B118*(1+'LF Projected Ratios'!E$50))</f>
        <v>0.19089956240112885</v>
      </c>
      <c r="E118">
        <f>IF('LF Projected Ratios'!F$50&gt;=0,$B118+(1-$B118)*'LF Projected Ratios'!F$50,$B118*(1+'LF Projected Ratios'!F$50))</f>
        <v>0.18918239063845349</v>
      </c>
      <c r="F118">
        <f>IF('LF Projected Ratios'!G$50&gt;=0,$B118+(1-$B118)*'LF Projected Ratios'!G$50,$B118*(1+'LF Projected Ratios'!G$50))</f>
        <v>0.1876908217089886</v>
      </c>
      <c r="G118">
        <f>IF('LF Projected Ratios'!H$50&gt;=0,$B118+(1-$B118)*'LF Projected Ratios'!H$50,$B118*(1+'LF Projected Ratios'!H$50))</f>
        <v>0.18559593367992111</v>
      </c>
      <c r="H118">
        <f>IF('LF Projected Ratios'!I$50&gt;=0,$B118+(1-$B118)*'LF Projected Ratios'!I$50,$B118*(1+'LF Projected Ratios'!I$50))</f>
        <v>0.18408167875017964</v>
      </c>
      <c r="I118">
        <f>IF('LF Projected Ratios'!J$50&gt;=0,$B118+(1-$B118)*'LF Projected Ratios'!J$50,$B118*(1+'LF Projected Ratios'!J$50))</f>
        <v>0.18369546931160011</v>
      </c>
      <c r="J118">
        <f>IF('LF Projected Ratios'!K$50&gt;=0,$B118+(1-$B118)*'LF Projected Ratios'!K$50,$B118*(1+'LF Projected Ratios'!K$50))</f>
        <v>0.18297599158311029</v>
      </c>
      <c r="K118">
        <f>IF('LF Projected Ratios'!L$50&gt;=0,$B118+(1-$B118)*'LF Projected Ratios'!L$50,$B118*(1+'LF Projected Ratios'!L$50))</f>
        <v>0.18096017113828083</v>
      </c>
      <c r="L118">
        <f>IF('LF Projected Ratios'!M$50&gt;=0,$B118+(1-$B118)*'LF Projected Ratios'!M$50,$B118*(1+'LF Projected Ratios'!M$50))</f>
        <v>0.17932898663069693</v>
      </c>
      <c r="M118">
        <f>IF('LF Projected Ratios'!N$50&gt;=0,$B118+(1-$B118)*'LF Projected Ratios'!N$50,$B118*(1+'LF Projected Ratios'!N$50))</f>
        <v>0.17795085271640951</v>
      </c>
      <c r="N118">
        <f>IF('LF Projected Ratios'!O$50&gt;=0,$B118+(1-$B118)*'LF Projected Ratios'!O$50,$B118*(1+'LF Projected Ratios'!O$50))</f>
        <v>0.17658534583877086</v>
      </c>
      <c r="O118">
        <f>IF('LF Projected Ratios'!P$50&gt;=0,$B118+(1-$B118)*'LF Projected Ratios'!P$50,$B118*(1+'LF Projected Ratios'!P$50))</f>
        <v>0.17523229324793421</v>
      </c>
      <c r="P118">
        <f>IF('LF Projected Ratios'!Q$50&gt;=0,$B118+(1-$B118)*'LF Projected Ratios'!Q$50,$B118*(1+'LF Projected Ratios'!Q$50))</f>
        <v>0.17389152533092339</v>
      </c>
      <c r="Q118">
        <f>IF('LF Projected Ratios'!R$50&gt;=0,$B118+(1-$B118)*'LF Projected Ratios'!R$50,$B118*(1+'LF Projected Ratios'!R$50))</f>
        <v>0.17256287554075414</v>
      </c>
      <c r="R118">
        <f>IF('LF Projected Ratios'!S$50&gt;=0,$B118+(1-$B118)*'LF Projected Ratios'!S$50,$B118*(1+'LF Projected Ratios'!S$50))</f>
        <v>0.17124618032746741</v>
      </c>
      <c r="S118">
        <f>IF('LF Projected Ratios'!T$50&gt;=0,$B118+(1-$B118)*'LF Projected Ratios'!T$50,$B118*(1+'LF Projected Ratios'!T$50))</f>
        <v>0.16994127907101747</v>
      </c>
      <c r="T118">
        <f>IF('LF Projected Ratios'!U$50&gt;=0,$B118+(1-$B118)*'LF Projected Ratios'!U$50,$B118*(1+'LF Projected Ratios'!U$50))</f>
        <v>0.16864801401595375</v>
      </c>
      <c r="U118">
        <f>IF('LF Projected Ratios'!V$50&gt;=0,$B118+(1-$B118)*'LF Projected Ratios'!V$50,$B118*(1+'LF Projected Ratios'!V$50))</f>
        <v>0.16736623020784402</v>
      </c>
      <c r="V118">
        <f>IF('LF Projected Ratios'!W$50&gt;=0,$B118+(1-$B118)*'LF Projected Ratios'!W$50,$B118*(1+'LF Projected Ratios'!W$50))</f>
        <v>0.16609577543138179</v>
      </c>
      <c r="W118">
        <f>IF('LF Projected Ratios'!X$50&gt;=0,$B118+(1-$B118)*'LF Projected Ratios'!X$50,$B118*(1+'LF Projected Ratios'!X$50))</f>
        <v>0.16483650015012871</v>
      </c>
      <c r="X118">
        <f>IF('LF Projected Ratios'!Y$50&gt;=0,$B118+(1-$B118)*'LF Projected Ratios'!Y$50,$B118*(1+'LF Projected Ratios'!Y$50))</f>
        <v>0.16358825744783984</v>
      </c>
      <c r="Y118">
        <f>IF('LF Projected Ratios'!Z$50&gt;=0,$B118+(1-$B118)*'LF Projected Ratios'!Z$50,$B118*(1+'LF Projected Ratios'!Z$50))</f>
        <v>0.16235090297132496</v>
      </c>
      <c r="Z118">
        <f>IF('LF Projected Ratios'!AA$50&gt;=0,$B118+(1-$B118)*'LF Projected Ratios'!AA$50,$B118*(1+'LF Projected Ratios'!AA$50))</f>
        <v>0.16112429487479923</v>
      </c>
      <c r="AA118">
        <f>IF('LF Projected Ratios'!AB$50&gt;=0,$B118+(1-$B118)*'LF Projected Ratios'!AB$50,$B118*(1+'LF Projected Ratios'!AB$50))</f>
        <v>0.15990829376567531</v>
      </c>
      <c r="AB118">
        <f>IF('LF Projected Ratios'!AC$50&gt;=0,$B118+(1-$B118)*'LF Projected Ratios'!AC$50,$B118*(1+'LF Projected Ratios'!AC$50))</f>
        <v>0.15870276265175876</v>
      </c>
      <c r="AC118">
        <f>IF('LF Projected Ratios'!AD$50&gt;=0,$B118+(1-$B118)*'LF Projected Ratios'!AD$50,$B118*(1+'LF Projected Ratios'!AD$50))</f>
        <v>0.15750756688979828</v>
      </c>
      <c r="AD118">
        <f>IF('LF Projected Ratios'!AE$50&gt;=0,$B118+(1-$B118)*'LF Projected Ratios'!AE$50,$B118*(1+'LF Projected Ratios'!AE$50))</f>
        <v>0.15632257413535708</v>
      </c>
      <c r="AE118">
        <f>IF('LF Projected Ratios'!AF$50&gt;=0,$B118+(1-$B118)*'LF Projected Ratios'!AF$50,$B118*(1+'LF Projected Ratios'!AF$50))</f>
        <v>0.15514765429395896</v>
      </c>
      <c r="AF118">
        <f>IF('LF Projected Ratios'!AG$50&gt;=0,$B118+(1-$B118)*'LF Projected Ratios'!AG$50,$B118*(1+'LF Projected Ratios'!AG$50))</f>
        <v>0.15398267947347785</v>
      </c>
    </row>
    <row r="119" spans="1:32" x14ac:dyDescent="0.2">
      <c r="A119" s="6" t="s">
        <v>107</v>
      </c>
      <c r="B119" s="28">
        <f t="shared" si="0"/>
        <v>0.17761339408606092</v>
      </c>
      <c r="C119">
        <f>IF('LF Projected Ratios'!D$50&gt;=0,$B119+(1-$B119)*'LF Projected Ratios'!D$50,$B119*(1+'LF Projected Ratios'!D$50))</f>
        <v>0.17643581754756249</v>
      </c>
      <c r="D119">
        <f>IF('LF Projected Ratios'!E$50&gt;=0,$B119+(1-$B119)*'LF Projected Ratios'!E$50,$B119*(1+'LF Projected Ratios'!E$50))</f>
        <v>0.17472665180180297</v>
      </c>
      <c r="E119">
        <f>IF('LF Projected Ratios'!F$50&gt;=0,$B119+(1-$B119)*'LF Projected Ratios'!F$50,$B119*(1+'LF Projected Ratios'!F$50))</f>
        <v>0.17315495792840155</v>
      </c>
      <c r="F119">
        <f>IF('LF Projected Ratios'!G$50&gt;=0,$B119+(1-$B119)*'LF Projected Ratios'!G$50,$B119*(1+'LF Projected Ratios'!G$50))</f>
        <v>0.1717897539347466</v>
      </c>
      <c r="G119">
        <f>IF('LF Projected Ratios'!H$50&gt;=0,$B119+(1-$B119)*'LF Projected Ratios'!H$50,$B119*(1+'LF Projected Ratios'!H$50))</f>
        <v>0.16987234371853296</v>
      </c>
      <c r="H119">
        <f>IF('LF Projected Ratios'!I$50&gt;=0,$B119+(1-$B119)*'LF Projected Ratios'!I$50,$B119*(1+'LF Projected Ratios'!I$50))</f>
        <v>0.16848637567062225</v>
      </c>
      <c r="I119">
        <f>IF('LF Projected Ratios'!J$50&gt;=0,$B119+(1-$B119)*'LF Projected Ratios'!J$50,$B119*(1+'LF Projected Ratios'!J$50))</f>
        <v>0.16813288569270674</v>
      </c>
      <c r="J119">
        <f>IF('LF Projected Ratios'!K$50&gt;=0,$B119+(1-$B119)*'LF Projected Ratios'!K$50,$B119*(1+'LF Projected Ratios'!K$50))</f>
        <v>0.16747436173925292</v>
      </c>
      <c r="K119">
        <f>IF('LF Projected Ratios'!L$50&gt;=0,$B119+(1-$B119)*'LF Projected Ratios'!L$50,$B119*(1+'LF Projected Ratios'!L$50))</f>
        <v>0.16562932054309468</v>
      </c>
      <c r="L119">
        <f>IF('LF Projected Ratios'!M$50&gt;=0,$B119+(1-$B119)*'LF Projected Ratios'!M$50,$B119*(1+'LF Projected Ratios'!M$50))</f>
        <v>0.16413632912972395</v>
      </c>
      <c r="M119">
        <f>IF('LF Projected Ratios'!N$50&gt;=0,$B119+(1-$B119)*'LF Projected Ratios'!N$50,$B119*(1+'LF Projected Ratios'!N$50))</f>
        <v>0.16287494999637644</v>
      </c>
      <c r="N119">
        <f>IF('LF Projected Ratios'!O$50&gt;=0,$B119+(1-$B119)*'LF Projected Ratios'!O$50,$B119*(1+'LF Projected Ratios'!O$50))</f>
        <v>0.16162512814376898</v>
      </c>
      <c r="O119">
        <f>IF('LF Projected Ratios'!P$50&gt;=0,$B119+(1-$B119)*'LF Projected Ratios'!P$50,$B119*(1+'LF Projected Ratios'!P$50))</f>
        <v>0.160386705457331</v>
      </c>
      <c r="P119">
        <f>IF('LF Projected Ratios'!Q$50&gt;=0,$B119+(1-$B119)*'LF Projected Ratios'!Q$50,$B119*(1+'LF Projected Ratios'!Q$50))</f>
        <v>0.15915952669360853</v>
      </c>
      <c r="Q119">
        <f>IF('LF Projected Ratios'!R$50&gt;=0,$B119+(1-$B119)*'LF Projected Ratios'!R$50,$B119*(1+'LF Projected Ratios'!R$50))</f>
        <v>0.1579434394153903</v>
      </c>
      <c r="R119">
        <f>IF('LF Projected Ratios'!S$50&gt;=0,$B119+(1-$B119)*'LF Projected Ratios'!S$50,$B119*(1+'LF Projected Ratios'!S$50))</f>
        <v>0.15673829392858379</v>
      </c>
      <c r="S119">
        <f>IF('LF Projected Ratios'!T$50&gt;=0,$B119+(1-$B119)*'LF Projected Ratios'!T$50,$B119*(1+'LF Projected Ratios'!T$50))</f>
        <v>0.15554394322078924</v>
      </c>
      <c r="T119">
        <f>IF('LF Projected Ratios'!U$50&gt;=0,$B119+(1-$B119)*'LF Projected Ratios'!U$50,$B119*(1+'LF Projected Ratios'!U$50))</f>
        <v>0.15436024290151484</v>
      </c>
      <c r="U119">
        <f>IF('LF Projected Ratios'!V$50&gt;=0,$B119+(1-$B119)*'LF Projected Ratios'!V$50,$B119*(1+'LF Projected Ratios'!V$50))</f>
        <v>0.15318705114398645</v>
      </c>
      <c r="V119">
        <f>IF('LF Projected Ratios'!W$50&gt;=0,$B119+(1-$B119)*'LF Projected Ratios'!W$50,$B119*(1+'LF Projected Ratios'!W$50))</f>
        <v>0.1520242286284984</v>
      </c>
      <c r="W119">
        <f>IF('LF Projected Ratios'!X$50&gt;=0,$B119+(1-$B119)*'LF Projected Ratios'!X$50,$B119*(1+'LF Projected Ratios'!X$50))</f>
        <v>0.15087163848726073</v>
      </c>
      <c r="X119">
        <f>IF('LF Projected Ratios'!Y$50&gt;=0,$B119+(1-$B119)*'LF Projected Ratios'!Y$50,$B119*(1+'LF Projected Ratios'!Y$50))</f>
        <v>0.14972914625069561</v>
      </c>
      <c r="Y119">
        <f>IF('LF Projected Ratios'!Z$50&gt;=0,$B119+(1-$B119)*'LF Projected Ratios'!Z$50,$B119*(1+'LF Projected Ratios'!Z$50))</f>
        <v>0.14859661979513919</v>
      </c>
      <c r="Z119">
        <f>IF('LF Projected Ratios'!AA$50&gt;=0,$B119+(1-$B119)*'LF Projected Ratios'!AA$50,$B119*(1+'LF Projected Ratios'!AA$50))</f>
        <v>0.14747392929190703</v>
      </c>
      <c r="AA119">
        <f>IF('LF Projected Ratios'!AB$50&gt;=0,$B119+(1-$B119)*'LF Projected Ratios'!AB$50,$B119*(1+'LF Projected Ratios'!AB$50))</f>
        <v>0.1463609471576785</v>
      </c>
      <c r="AB119">
        <f>IF('LF Projected Ratios'!AC$50&gt;=0,$B119+(1-$B119)*'LF Projected Ratios'!AC$50,$B119*(1+'LF Projected Ratios'!AC$50))</f>
        <v>0.14525754800616589</v>
      </c>
      <c r="AC119">
        <f>IF('LF Projected Ratios'!AD$50&gt;=0,$B119+(1-$B119)*'LF Projected Ratios'!AD$50,$B119*(1+'LF Projected Ratios'!AD$50))</f>
        <v>0.14416360860102337</v>
      </c>
      <c r="AD119">
        <f>IF('LF Projected Ratios'!AE$50&gt;=0,$B119+(1-$B119)*'LF Projected Ratios'!AE$50,$B119*(1+'LF Projected Ratios'!AE$50))</f>
        <v>0.14307900780996527</v>
      </c>
      <c r="AE119">
        <f>IF('LF Projected Ratios'!AF$50&gt;=0,$B119+(1-$B119)*'LF Projected Ratios'!AF$50,$B119*(1+'LF Projected Ratios'!AF$50))</f>
        <v>0.14200362656005108</v>
      </c>
      <c r="AF119">
        <f>IF('LF Projected Ratios'!AG$50&gt;=0,$B119+(1-$B119)*'LF Projected Ratios'!AG$50,$B119*(1+'LF Projected Ratios'!AG$50))</f>
        <v>0.14093734779410841</v>
      </c>
    </row>
    <row r="120" spans="1:32" x14ac:dyDescent="0.2">
      <c r="A120" s="6" t="s">
        <v>43</v>
      </c>
      <c r="B120" s="28">
        <f t="shared" si="0"/>
        <v>0.23606799694811015</v>
      </c>
      <c r="C120">
        <f>IF('LF Projected Ratios'!D$50&gt;=0,$B120+(1-$B120)*'LF Projected Ratios'!D$50,$B120*(1+'LF Projected Ratios'!D$50))</f>
        <v>0.23450286647961791</v>
      </c>
      <c r="D120">
        <f>IF('LF Projected Ratios'!E$50&gt;=0,$B120+(1-$B120)*'LF Projected Ratios'!E$50,$B120*(1+'LF Projected Ratios'!E$50))</f>
        <v>0.23223119470548204</v>
      </c>
      <c r="E120">
        <f>IF('LF Projected Ratios'!F$50&gt;=0,$B120+(1-$B120)*'LF Projected Ratios'!F$50,$B120*(1+'LF Projected Ratios'!F$50))</f>
        <v>0.23014223837187517</v>
      </c>
      <c r="F120">
        <f>IF('LF Projected Ratios'!G$50&gt;=0,$B120+(1-$B120)*'LF Projected Ratios'!G$50,$B120*(1+'LF Projected Ratios'!G$50))</f>
        <v>0.22832773010313773</v>
      </c>
      <c r="G120">
        <f>IF('LF Projected Ratios'!H$50&gt;=0,$B120+(1-$B120)*'LF Projected Ratios'!H$50,$B120*(1+'LF Projected Ratios'!H$50))</f>
        <v>0.22577927821752108</v>
      </c>
      <c r="H120">
        <f>IF('LF Projected Ratios'!I$50&gt;=0,$B120+(1-$B120)*'LF Projected Ratios'!I$50,$B120*(1+'LF Projected Ratios'!I$50))</f>
        <v>0.22393717220638415</v>
      </c>
      <c r="I120">
        <f>IF('LF Projected Ratios'!J$50&gt;=0,$B120+(1-$B120)*'LF Projected Ratios'!J$50,$B120*(1+'LF Projected Ratios'!J$50))</f>
        <v>0.22346734462689813</v>
      </c>
      <c r="J120">
        <f>IF('LF Projected Ratios'!K$50&gt;=0,$B120+(1-$B120)*'LF Projected Ratios'!K$50,$B120*(1+'LF Projected Ratios'!K$50))</f>
        <v>0.22259209289583293</v>
      </c>
      <c r="K120">
        <f>IF('LF Projected Ratios'!L$50&gt;=0,$B120+(1-$B120)*'LF Projected Ratios'!L$50,$B120*(1+'LF Projected Ratios'!L$50))</f>
        <v>0.22013982750388406</v>
      </c>
      <c r="L120">
        <f>IF('LF Projected Ratios'!M$50&gt;=0,$B120+(1-$B120)*'LF Projected Ratios'!M$50,$B120*(1+'LF Projected Ratios'!M$50))</f>
        <v>0.21815547551157666</v>
      </c>
      <c r="M120">
        <f>IF('LF Projected Ratios'!N$50&gt;=0,$B120+(1-$B120)*'LF Projected Ratios'!N$50,$B120*(1+'LF Projected Ratios'!N$50))</f>
        <v>0.216478962054167</v>
      </c>
      <c r="N120">
        <f>IF('LF Projected Ratios'!O$50&gt;=0,$B120+(1-$B120)*'LF Projected Ratios'!O$50,$B120*(1+'LF Projected Ratios'!O$50))</f>
        <v>0.21481780951099749</v>
      </c>
      <c r="O120">
        <f>IF('LF Projected Ratios'!P$50&gt;=0,$B120+(1-$B120)*'LF Projected Ratios'!P$50,$B120*(1+'LF Projected Ratios'!P$50))</f>
        <v>0.21317180773018105</v>
      </c>
      <c r="P120">
        <f>IF('LF Projected Ratios'!Q$50&gt;=0,$B120+(1-$B120)*'LF Projected Ratios'!Q$50,$B120*(1+'LF Projected Ratios'!Q$50))</f>
        <v>0.21154075037586434</v>
      </c>
      <c r="Q120">
        <f>IF('LF Projected Ratios'!R$50&gt;=0,$B120+(1-$B120)*'LF Projected Ratios'!R$50,$B120*(1+'LF Projected Ratios'!R$50))</f>
        <v>0.20992443484200343</v>
      </c>
      <c r="R120">
        <f>IF('LF Projected Ratios'!S$50&gt;=0,$B120+(1-$B120)*'LF Projected Ratios'!S$50,$B120*(1+'LF Projected Ratios'!S$50))</f>
        <v>0.20832266216846501</v>
      </c>
      <c r="S120">
        <f>IF('LF Projected Ratios'!T$50&gt;=0,$B120+(1-$B120)*'LF Projected Ratios'!T$50,$B120*(1+'LF Projected Ratios'!T$50))</f>
        <v>0.2067352369593842</v>
      </c>
      <c r="T120">
        <f>IF('LF Projected Ratios'!U$50&gt;=0,$B120+(1-$B120)*'LF Projected Ratios'!U$50,$B120*(1+'LF Projected Ratios'!U$50))</f>
        <v>0.20516196730370415</v>
      </c>
      <c r="U120">
        <f>IF('LF Projected Ratios'!V$50&gt;=0,$B120+(1-$B120)*'LF Projected Ratios'!V$50,$B120*(1+'LF Projected Ratios'!V$50))</f>
        <v>0.20360266469783442</v>
      </c>
      <c r="V120">
        <f>IF('LF Projected Ratios'!W$50&gt;=0,$B120+(1-$B120)*'LF Projected Ratios'!W$50,$B120*(1+'LF Projected Ratios'!W$50))</f>
        <v>0.20205714397035809</v>
      </c>
      <c r="W120">
        <f>IF('LF Projected Ratios'!X$50&gt;=0,$B120+(1-$B120)*'LF Projected Ratios'!X$50,$B120*(1+'LF Projected Ratios'!X$50))</f>
        <v>0.20052522320872748</v>
      </c>
      <c r="X120">
        <f>IF('LF Projected Ratios'!Y$50&gt;=0,$B120+(1-$B120)*'LF Projected Ratios'!Y$50,$B120*(1+'LF Projected Ratios'!Y$50))</f>
        <v>0.19900672368788611</v>
      </c>
      <c r="Y120">
        <f>IF('LF Projected Ratios'!Z$50&gt;=0,$B120+(1-$B120)*'LF Projected Ratios'!Z$50,$B120*(1+'LF Projected Ratios'!Z$50))</f>
        <v>0.19750146980075864</v>
      </c>
      <c r="Z120">
        <f>IF('LF Projected Ratios'!AA$50&gt;=0,$B120+(1-$B120)*'LF Projected Ratios'!AA$50,$B120*(1+'LF Projected Ratios'!AA$50))</f>
        <v>0.19600928899055317</v>
      </c>
      <c r="AA120">
        <f>IF('LF Projected Ratios'!AB$50&gt;=0,$B120+(1-$B120)*'LF Projected Ratios'!AB$50,$B120*(1+'LF Projected Ratios'!AB$50))</f>
        <v>0.19453001168481657</v>
      </c>
      <c r="AB120">
        <f>IF('LF Projected Ratios'!AC$50&gt;=0,$B120+(1-$B120)*'LF Projected Ratios'!AC$50,$B120*(1+'LF Projected Ratios'!AC$50))</f>
        <v>0.1930634712311973</v>
      </c>
      <c r="AC120">
        <f>IF('LF Projected Ratios'!AD$50&gt;=0,$B120+(1-$B120)*'LF Projected Ratios'!AD$50,$B120*(1+'LF Projected Ratios'!AD$50))</f>
        <v>0.19160950383485628</v>
      </c>
      <c r="AD120">
        <f>IF('LF Projected Ratios'!AE$50&gt;=0,$B120+(1-$B120)*'LF Projected Ratios'!AE$50,$B120*(1+'LF Projected Ratios'!AE$50))</f>
        <v>0.19016794849748481</v>
      </c>
      <c r="AE120">
        <f>IF('LF Projected Ratios'!AF$50&gt;=0,$B120+(1-$B120)*'LF Projected Ratios'!AF$50,$B120*(1+'LF Projected Ratios'!AF$50))</f>
        <v>0.18873864695787354</v>
      </c>
      <c r="AF120">
        <f>IF('LF Projected Ratios'!AG$50&gt;=0,$B120+(1-$B120)*'LF Projected Ratios'!AG$50,$B120*(1+'LF Projected Ratios'!AG$50))</f>
        <v>0.18732144363399345</v>
      </c>
    </row>
    <row r="121" spans="1:32" x14ac:dyDescent="0.2">
      <c r="A121" s="6" t="s">
        <v>44</v>
      </c>
      <c r="B121" s="28">
        <f t="shared" si="0"/>
        <v>0.29825972439197401</v>
      </c>
      <c r="C121">
        <f>IF('LF Projected Ratios'!D$50&gt;=0,$B121+(1-$B121)*'LF Projected Ratios'!D$50,$B121*(1+'LF Projected Ratios'!D$50))</f>
        <v>0.29628226286307141</v>
      </c>
      <c r="D121">
        <f>IF('LF Projected Ratios'!E$50&gt;=0,$B121+(1-$B121)*'LF Projected Ratios'!E$50,$B121*(1+'LF Projected Ratios'!E$50))</f>
        <v>0.29341212287788859</v>
      </c>
      <c r="E121">
        <f>IF('LF Projected Ratios'!F$50&gt;=0,$B121+(1-$B121)*'LF Projected Ratios'!F$50,$B121*(1+'LF Projected Ratios'!F$50))</f>
        <v>0.29077283441700758</v>
      </c>
      <c r="F121">
        <f>IF('LF Projected Ratios'!G$50&gt;=0,$B121+(1-$B121)*'LF Projected Ratios'!G$50,$B121*(1+'LF Projected Ratios'!G$50))</f>
        <v>0.28848029691452032</v>
      </c>
      <c r="G121">
        <f>IF('LF Projected Ratios'!H$50&gt;=0,$B121+(1-$B121)*'LF Projected Ratios'!H$50,$B121*(1+'LF Projected Ratios'!H$50))</f>
        <v>0.28526045955046919</v>
      </c>
      <c r="H121">
        <f>IF('LF Projected Ratios'!I$50&gt;=0,$B121+(1-$B121)*'LF Projected Ratios'!I$50,$B121*(1+'LF Projected Ratios'!I$50))</f>
        <v>0.28293305372551414</v>
      </c>
      <c r="I121">
        <f>IF('LF Projected Ratios'!J$50&gt;=0,$B121+(1-$B121)*'LF Projected Ratios'!J$50,$B121*(1+'LF Projected Ratios'!J$50))</f>
        <v>0.28233945083913881</v>
      </c>
      <c r="J121">
        <f>IF('LF Projected Ratios'!K$50&gt;=0,$B121+(1-$B121)*'LF Projected Ratios'!K$50,$B121*(1+'LF Projected Ratios'!K$50))</f>
        <v>0.28123361547197345</v>
      </c>
      <c r="K121">
        <f>IF('LF Projected Ratios'!L$50&gt;=0,$B121+(1-$B121)*'LF Projected Ratios'!L$50,$B121*(1+'LF Projected Ratios'!L$50))</f>
        <v>0.27813530477592674</v>
      </c>
      <c r="L121">
        <f>IF('LF Projected Ratios'!M$50&gt;=0,$B121+(1-$B121)*'LF Projected Ratios'!M$50,$B121*(1+'LF Projected Ratios'!M$50))</f>
        <v>0.27562817849886362</v>
      </c>
      <c r="M121">
        <f>IF('LF Projected Ratios'!N$50&gt;=0,$B121+(1-$B121)*'LF Projected Ratios'!N$50,$B121*(1+'LF Projected Ratios'!N$50))</f>
        <v>0.27350999031490425</v>
      </c>
      <c r="N121">
        <f>IF('LF Projected Ratios'!O$50&gt;=0,$B121+(1-$B121)*'LF Projected Ratios'!O$50,$B121*(1+'LF Projected Ratios'!O$50))</f>
        <v>0.27141120985290174</v>
      </c>
      <c r="O121">
        <f>IF('LF Projected Ratios'!P$50&gt;=0,$B121+(1-$B121)*'LF Projected Ratios'!P$50,$B121*(1+'LF Projected Ratios'!P$50))</f>
        <v>0.26933157159679821</v>
      </c>
      <c r="P121">
        <f>IF('LF Projected Ratios'!Q$50&gt;=0,$B121+(1-$B121)*'LF Projected Ratios'!Q$50,$B121*(1+'LF Projected Ratios'!Q$50))</f>
        <v>0.26727081485189758</v>
      </c>
      <c r="Q121">
        <f>IF('LF Projected Ratios'!R$50&gt;=0,$B121+(1-$B121)*'LF Projected Ratios'!R$50,$B121*(1+'LF Projected Ratios'!R$50))</f>
        <v>0.26522868363592517</v>
      </c>
      <c r="R121">
        <f>IF('LF Projected Ratios'!S$50&gt;=0,$B121+(1-$B121)*'LF Projected Ratios'!S$50,$B121*(1+'LF Projected Ratios'!S$50))</f>
        <v>0.26320492657302613</v>
      </c>
      <c r="S121">
        <f>IF('LF Projected Ratios'!T$50&gt;=0,$B121+(1-$B121)*'LF Projected Ratios'!T$50,$B121*(1+'LF Projected Ratios'!T$50))</f>
        <v>0.26119929679061477</v>
      </c>
      <c r="T121">
        <f>IF('LF Projected Ratios'!U$50&gt;=0,$B121+(1-$B121)*'LF Projected Ratios'!U$50,$B121*(1+'LF Projected Ratios'!U$50))</f>
        <v>0.25921155181898048</v>
      </c>
      <c r="U121">
        <f>IF('LF Projected Ratios'!V$50&gt;=0,$B121+(1-$B121)*'LF Projected Ratios'!V$50,$B121*(1+'LF Projected Ratios'!V$50))</f>
        <v>0.25724145349357042</v>
      </c>
      <c r="V121">
        <f>IF('LF Projected Ratios'!W$50&gt;=0,$B121+(1-$B121)*'LF Projected Ratios'!W$50,$B121*(1+'LF Projected Ratios'!W$50))</f>
        <v>0.25528876785986082</v>
      </c>
      <c r="W121">
        <f>IF('LF Projected Ratios'!X$50&gt;=0,$B121+(1-$B121)*'LF Projected Ratios'!X$50,$B121*(1+'LF Projected Ratios'!X$50))</f>
        <v>0.25335326508074107</v>
      </c>
      <c r="X121">
        <f>IF('LF Projected Ratios'!Y$50&gt;=0,$B121+(1-$B121)*'LF Projected Ratios'!Y$50,$B121*(1+'LF Projected Ratios'!Y$50))</f>
        <v>0.25143471934633116</v>
      </c>
      <c r="Y121">
        <f>IF('LF Projected Ratios'!Z$50&gt;=0,$B121+(1-$B121)*'LF Projected Ratios'!Z$50,$B121*(1+'LF Projected Ratios'!Z$50))</f>
        <v>0.24953290878615911</v>
      </c>
      <c r="Z121">
        <f>IF('LF Projected Ratios'!AA$50&gt;=0,$B121+(1-$B121)*'LF Projected Ratios'!AA$50,$B121*(1+'LF Projected Ratios'!AA$50))</f>
        <v>0.24764761538362853</v>
      </c>
      <c r="AA121">
        <f>IF('LF Projected Ratios'!AB$50&gt;=0,$B121+(1-$B121)*'LF Projected Ratios'!AB$50,$B121*(1+'LF Projected Ratios'!AB$50))</f>
        <v>0.24577862489270108</v>
      </c>
      <c r="AB121">
        <f>IF('LF Projected Ratios'!AC$50&gt;=0,$B121+(1-$B121)*'LF Projected Ratios'!AC$50,$B121*(1+'LF Projected Ratios'!AC$50))</f>
        <v>0.24392572675673604</v>
      </c>
      <c r="AC121">
        <f>IF('LF Projected Ratios'!AD$50&gt;=0,$B121+(1-$B121)*'LF Projected Ratios'!AD$50,$B121*(1+'LF Projected Ratios'!AD$50))</f>
        <v>0.24208871402941193</v>
      </c>
      <c r="AD121">
        <f>IF('LF Projected Ratios'!AE$50&gt;=0,$B121+(1-$B121)*'LF Projected Ratios'!AE$50,$B121*(1+'LF Projected Ratios'!AE$50))</f>
        <v>0.24026738329767913</v>
      </c>
      <c r="AE121">
        <f>IF('LF Projected Ratios'!AF$50&gt;=0,$B121+(1-$B121)*'LF Projected Ratios'!AF$50,$B121*(1+'LF Projected Ratios'!AF$50))</f>
        <v>0.23846153460667174</v>
      </c>
      <c r="AF121">
        <f>IF('LF Projected Ratios'!AG$50&gt;=0,$B121+(1-$B121)*'LF Projected Ratios'!AG$50,$B121*(1+'LF Projected Ratios'!AG$50))</f>
        <v>0.23667097138652979</v>
      </c>
    </row>
    <row r="122" spans="1:32" x14ac:dyDescent="0.2">
      <c r="A122" s="6" t="s">
        <v>45</v>
      </c>
      <c r="B122" s="28">
        <f t="shared" si="0"/>
        <v>0.24508625746009427</v>
      </c>
      <c r="C122">
        <f>IF('LF Projected Ratios'!D$50&gt;=0,$B122+(1-$B122)*'LF Projected Ratios'!D$50,$B122*(1+'LF Projected Ratios'!D$50))</f>
        <v>0.2434613359378269</v>
      </c>
      <c r="D122">
        <f>IF('LF Projected Ratios'!E$50&gt;=0,$B122+(1-$B122)*'LF Projected Ratios'!E$50,$B122*(1+'LF Projected Ratios'!E$50))</f>
        <v>0.24110288184621589</v>
      </c>
      <c r="E122">
        <f>IF('LF Projected Ratios'!F$50&gt;=0,$B122+(1-$B122)*'LF Projected Ratios'!F$50,$B122*(1+'LF Projected Ratios'!F$50))</f>
        <v>0.23893412328334385</v>
      </c>
      <c r="F122">
        <f>IF('LF Projected Ratios'!G$50&gt;=0,$B122+(1-$B122)*'LF Projected Ratios'!G$50,$B122*(1+'LF Projected Ratios'!G$50))</f>
        <v>0.23705029723972723</v>
      </c>
      <c r="G122">
        <f>IF('LF Projected Ratios'!H$50&gt;=0,$B122+(1-$B122)*'LF Projected Ratios'!H$50,$B122*(1+'LF Projected Ratios'!H$50))</f>
        <v>0.23440448949349471</v>
      </c>
      <c r="H122">
        <f>IF('LF Projected Ratios'!I$50&gt;=0,$B122+(1-$B122)*'LF Projected Ratios'!I$50,$B122*(1+'LF Projected Ratios'!I$50))</f>
        <v>0.23249201141958817</v>
      </c>
      <c r="I122">
        <f>IF('LF Projected Ratios'!J$50&gt;=0,$B122+(1-$B122)*'LF Projected Ratios'!J$50,$B122*(1+'LF Projected Ratios'!J$50))</f>
        <v>0.23200423550503643</v>
      </c>
      <c r="J122">
        <f>IF('LF Projected Ratios'!K$50&gt;=0,$B122+(1-$B122)*'LF Projected Ratios'!K$50,$B122*(1+'LF Projected Ratios'!K$50))</f>
        <v>0.23109554744110802</v>
      </c>
      <c r="K122">
        <f>IF('LF Projected Ratios'!L$50&gt;=0,$B122+(1-$B122)*'LF Projected Ratios'!L$50,$B122*(1+'LF Projected Ratios'!L$50))</f>
        <v>0.22854960070126351</v>
      </c>
      <c r="L122">
        <f>IF('LF Projected Ratios'!M$50&gt;=0,$B122+(1-$B122)*'LF Projected Ratios'!M$50,$B122*(1+'LF Projected Ratios'!M$50))</f>
        <v>0.22648944257070167</v>
      </c>
      <c r="M122">
        <f>IF('LF Projected Ratios'!N$50&gt;=0,$B122+(1-$B122)*'LF Projected Ratios'!N$50,$B122*(1+'LF Projected Ratios'!N$50))</f>
        <v>0.22474888301087137</v>
      </c>
      <c r="N122">
        <f>IF('LF Projected Ratios'!O$50&gt;=0,$B122+(1-$B122)*'LF Projected Ratios'!O$50,$B122*(1+'LF Projected Ratios'!O$50))</f>
        <v>0.22302427118233448</v>
      </c>
      <c r="O122">
        <f>IF('LF Projected Ratios'!P$50&gt;=0,$B122+(1-$B122)*'LF Projected Ratios'!P$50,$B122*(1+'LF Projected Ratios'!P$50))</f>
        <v>0.22131538890498947</v>
      </c>
      <c r="P122">
        <f>IF('LF Projected Ratios'!Q$50&gt;=0,$B122+(1-$B122)*'LF Projected Ratios'!Q$50,$B122*(1+'LF Projected Ratios'!Q$50))</f>
        <v>0.21962202196054884</v>
      </c>
      <c r="Q122">
        <f>IF('LF Projected Ratios'!R$50&gt;=0,$B122+(1-$B122)*'LF Projected Ratios'!R$50,$B122*(1+'LF Projected Ratios'!R$50))</f>
        <v>0.21794396000302033</v>
      </c>
      <c r="R122">
        <f>IF('LF Projected Ratios'!S$50&gt;=0,$B122+(1-$B122)*'LF Projected Ratios'!S$50,$B122*(1+'LF Projected Ratios'!S$50))</f>
        <v>0.21628099647160326</v>
      </c>
      <c r="S122">
        <f>IF('LF Projected Ratios'!T$50&gt;=0,$B122+(1-$B122)*'LF Projected Ratios'!T$50,$B122*(1+'LF Projected Ratios'!T$50))</f>
        <v>0.21463292850592747</v>
      </c>
      <c r="T122">
        <f>IF('LF Projected Ratios'!U$50&gt;=0,$B122+(1-$B122)*'LF Projected Ratios'!U$50,$B122*(1+'LF Projected Ratios'!U$50))</f>
        <v>0.21299955686355737</v>
      </c>
      <c r="U122">
        <f>IF('LF Projected Ratios'!V$50&gt;=0,$B122+(1-$B122)*'LF Projected Ratios'!V$50,$B122*(1+'LF Projected Ratios'!V$50))</f>
        <v>0.21138068583969563</v>
      </c>
      <c r="V122">
        <f>IF('LF Projected Ratios'!W$50&gt;=0,$B122+(1-$B122)*'LF Projected Ratios'!W$50,$B122*(1+'LF Projected Ratios'!W$50))</f>
        <v>0.20977612318901392</v>
      </c>
      <c r="W122">
        <f>IF('LF Projected Ratios'!X$50&gt;=0,$B122+(1-$B122)*'LF Projected Ratios'!X$50,$B122*(1+'LF Projected Ratios'!X$50))</f>
        <v>0.20818568004954852</v>
      </c>
      <c r="X122">
        <f>IF('LF Projected Ratios'!Y$50&gt;=0,$B122+(1-$B122)*'LF Projected Ratios'!Y$50,$B122*(1+'LF Projected Ratios'!Y$50))</f>
        <v>0.20660917086859518</v>
      </c>
      <c r="Y122">
        <f>IF('LF Projected Ratios'!Z$50&gt;=0,$B122+(1-$B122)*'LF Projected Ratios'!Z$50,$B122*(1+'LF Projected Ratios'!Z$50))</f>
        <v>0.20504641333054388</v>
      </c>
      <c r="Z122">
        <f>IF('LF Projected Ratios'!AA$50&gt;=0,$B122+(1-$B122)*'LF Projected Ratios'!AA$50,$B122*(1+'LF Projected Ratios'!AA$50))</f>
        <v>0.20349722828659481</v>
      </c>
      <c r="AA122">
        <f>IF('LF Projected Ratios'!AB$50&gt;=0,$B122+(1-$B122)*'LF Projected Ratios'!AB$50,$B122*(1+'LF Projected Ratios'!AB$50))</f>
        <v>0.20196143968629449</v>
      </c>
      <c r="AB122">
        <f>IF('LF Projected Ratios'!AC$50&gt;=0,$B122+(1-$B122)*'LF Projected Ratios'!AC$50,$B122*(1+'LF Projected Ratios'!AC$50))</f>
        <v>0.20043887451084472</v>
      </c>
      <c r="AC122">
        <f>IF('LF Projected Ratios'!AD$50&gt;=0,$B122+(1-$B122)*'LF Projected Ratios'!AD$50,$B122*(1+'LF Projected Ratios'!AD$50))</f>
        <v>0.19892936270812228</v>
      </c>
      <c r="AD122">
        <f>IF('LF Projected Ratios'!AE$50&gt;=0,$B122+(1-$B122)*'LF Projected Ratios'!AE$50,$B122*(1+'LF Projected Ratios'!AE$50))</f>
        <v>0.19743273712936729</v>
      </c>
      <c r="AE122">
        <f>IF('LF Projected Ratios'!AF$50&gt;=0,$B122+(1-$B122)*'LF Projected Ratios'!AF$50,$B122*(1+'LF Projected Ratios'!AF$50))</f>
        <v>0.19594883346748176</v>
      </c>
      <c r="AF122">
        <f>IF('LF Projected Ratios'!AG$50&gt;=0,$B122+(1-$B122)*'LF Projected Ratios'!AG$50,$B122*(1+'LF Projected Ratios'!AG$50))</f>
        <v>0.19447749019689808</v>
      </c>
    </row>
    <row r="123" spans="1:32" x14ac:dyDescent="0.2">
      <c r="A123" s="6" t="s">
        <v>46</v>
      </c>
      <c r="B123" s="28">
        <f t="shared" si="0"/>
        <v>0.34650555269104322</v>
      </c>
      <c r="C123">
        <f>IF('LF Projected Ratios'!D$50&gt;=0,$B123+(1-$B123)*'LF Projected Ratios'!D$50,$B123*(1+'LF Projected Ratios'!D$50))</f>
        <v>0.34420822139230856</v>
      </c>
      <c r="D123">
        <f>IF('LF Projected Ratios'!E$50&gt;=0,$B123+(1-$B123)*'LF Projected Ratios'!E$50,$B123*(1+'LF Projected Ratios'!E$50))</f>
        <v>0.34087381395967969</v>
      </c>
      <c r="E123">
        <f>IF('LF Projected Ratios'!F$50&gt;=0,$B123+(1-$B123)*'LF Projected Ratios'!F$50,$B123*(1+'LF Projected Ratios'!F$50))</f>
        <v>0.33780760007943478</v>
      </c>
      <c r="F123">
        <f>IF('LF Projected Ratios'!G$50&gt;=0,$B123+(1-$B123)*'LF Projected Ratios'!G$50,$B123*(1+'LF Projected Ratios'!G$50))</f>
        <v>0.33514422681982459</v>
      </c>
      <c r="G123">
        <f>IF('LF Projected Ratios'!H$50&gt;=0,$B123+(1-$B123)*'LF Projected Ratios'!H$50,$B123*(1+'LF Projected Ratios'!H$50))</f>
        <v>0.33140355573967717</v>
      </c>
      <c r="H123">
        <f>IF('LF Projected Ratios'!I$50&gt;=0,$B123+(1-$B123)*'LF Projected Ratios'!I$50,$B123*(1+'LF Projected Ratios'!I$50))</f>
        <v>0.32869967393546629</v>
      </c>
      <c r="I123">
        <f>IF('LF Projected Ratios'!J$50&gt;=0,$B123+(1-$B123)*'LF Projected Ratios'!J$50,$B123*(1+'LF Projected Ratios'!J$50))</f>
        <v>0.32801005116912801</v>
      </c>
      <c r="J123">
        <f>IF('LF Projected Ratios'!K$50&gt;=0,$B123+(1-$B123)*'LF Projected Ratios'!K$50,$B123*(1+'LF Projected Ratios'!K$50))</f>
        <v>0.32672533833749756</v>
      </c>
      <c r="K123">
        <f>IF('LF Projected Ratios'!L$50&gt;=0,$B123+(1-$B123)*'LF Projected Ratios'!L$50,$B123*(1+'LF Projected Ratios'!L$50))</f>
        <v>0.32312585180832964</v>
      </c>
      <c r="L123">
        <f>IF('LF Projected Ratios'!M$50&gt;=0,$B123+(1-$B123)*'LF Projected Ratios'!M$50,$B123*(1+'LF Projected Ratios'!M$50))</f>
        <v>0.32021317837221291</v>
      </c>
      <c r="M123">
        <f>IF('LF Projected Ratios'!N$50&gt;=0,$B123+(1-$B123)*'LF Projected Ratios'!N$50,$B123*(1+'LF Projected Ratios'!N$50))</f>
        <v>0.31775235678833091</v>
      </c>
      <c r="N123">
        <f>IF('LF Projected Ratios'!O$50&gt;=0,$B123+(1-$B123)*'LF Projected Ratios'!O$50,$B123*(1+'LF Projected Ratios'!O$50))</f>
        <v>0.31531408227625635</v>
      </c>
      <c r="O123">
        <f>IF('LF Projected Ratios'!P$50&gt;=0,$B123+(1-$B123)*'LF Projected Ratios'!P$50,$B123*(1+'LF Projected Ratios'!P$50))</f>
        <v>0.31289804637064556</v>
      </c>
      <c r="P123">
        <f>IF('LF Projected Ratios'!Q$50&gt;=0,$B123+(1-$B123)*'LF Projected Ratios'!Q$50,$B123*(1+'LF Projected Ratios'!Q$50))</f>
        <v>0.3105039462074094</v>
      </c>
      <c r="Q123">
        <f>IF('LF Projected Ratios'!R$50&gt;=0,$B123+(1-$B123)*'LF Projected Ratios'!R$50,$B123*(1+'LF Projected Ratios'!R$50))</f>
        <v>0.30813148439715099</v>
      </c>
      <c r="R123">
        <f>IF('LF Projected Ratios'!S$50&gt;=0,$B123+(1-$B123)*'LF Projected Ratios'!S$50,$B123*(1+'LF Projected Ratios'!S$50))</f>
        <v>0.30578036890201749</v>
      </c>
      <c r="S123">
        <f>IF('LF Projected Ratios'!T$50&gt;=0,$B123+(1-$B123)*'LF Projected Ratios'!T$50,$B123*(1+'LF Projected Ratios'!T$50))</f>
        <v>0.30345031291586377</v>
      </c>
      <c r="T123">
        <f>IF('LF Projected Ratios'!U$50&gt;=0,$B123+(1-$B123)*'LF Projected Ratios'!U$50,$B123*(1+'LF Projected Ratios'!U$50))</f>
        <v>0.30114103474761938</v>
      </c>
      <c r="U123">
        <f>IF('LF Projected Ratios'!V$50&gt;=0,$B123+(1-$B123)*'LF Projected Ratios'!V$50,$B123*(1+'LF Projected Ratios'!V$50))</f>
        <v>0.29885225770776408</v>
      </c>
      <c r="V123">
        <f>IF('LF Projected Ratios'!W$50&gt;=0,$B123+(1-$B123)*'LF Projected Ratios'!W$50,$B123*(1+'LF Projected Ratios'!W$50))</f>
        <v>0.29658370999781181</v>
      </c>
      <c r="W123">
        <f>IF('LF Projected Ratios'!X$50&gt;=0,$B123+(1-$B123)*'LF Projected Ratios'!X$50,$B123*(1+'LF Projected Ratios'!X$50))</f>
        <v>0.29433512460271322</v>
      </c>
      <c r="X123">
        <f>IF('LF Projected Ratios'!Y$50&gt;=0,$B123+(1-$B123)*'LF Projected Ratios'!Y$50,$B123*(1+'LF Projected Ratios'!Y$50))</f>
        <v>0.29210623918608519</v>
      </c>
      <c r="Y123">
        <f>IF('LF Projected Ratios'!Z$50&gt;=0,$B123+(1-$B123)*'LF Projected Ratios'!Z$50,$B123*(1+'LF Projected Ratios'!Z$50))</f>
        <v>0.28989679598818285</v>
      </c>
      <c r="Z123">
        <f>IF('LF Projected Ratios'!AA$50&gt;=0,$B123+(1-$B123)*'LF Projected Ratios'!AA$50,$B123*(1+'LF Projected Ratios'!AA$50))</f>
        <v>0.28770654172653098</v>
      </c>
      <c r="AA123">
        <f>IF('LF Projected Ratios'!AB$50&gt;=0,$B123+(1-$B123)*'LF Projected Ratios'!AB$50,$B123*(1+'LF Projected Ratios'!AB$50))</f>
        <v>0.28553522749912957</v>
      </c>
      <c r="AB123">
        <f>IF('LF Projected Ratios'!AC$50&gt;=0,$B123+(1-$B123)*'LF Projected Ratios'!AC$50,$B123*(1+'LF Projected Ratios'!AC$50))</f>
        <v>0.28338260869016491</v>
      </c>
      <c r="AC123">
        <f>IF('LF Projected Ratios'!AD$50&gt;=0,$B123+(1-$B123)*'LF Projected Ratios'!AD$50,$B123*(1+'LF Projected Ratios'!AD$50))</f>
        <v>0.28124844487813982</v>
      </c>
      <c r="AD123">
        <f>IF('LF Projected Ratios'!AE$50&gt;=0,$B123+(1-$B123)*'LF Projected Ratios'!AE$50,$B123*(1+'LF Projected Ratios'!AE$50))</f>
        <v>0.27913249974636317</v>
      </c>
      <c r="AE123">
        <f>IF('LF Projected Ratios'!AF$50&gt;=0,$B123+(1-$B123)*'LF Projected Ratios'!AF$50,$B123*(1+'LF Projected Ratios'!AF$50))</f>
        <v>0.27703454099571545</v>
      </c>
      <c r="AF123">
        <f>IF('LF Projected Ratios'!AG$50&gt;=0,$B123+(1-$B123)*'LF Projected Ratios'!AG$50,$B123*(1+'LF Projected Ratios'!AG$50))</f>
        <v>0.27495434025963433</v>
      </c>
    </row>
    <row r="124" spans="1:32" x14ac:dyDescent="0.2">
      <c r="A124" s="6" t="s">
        <v>47</v>
      </c>
      <c r="B124" s="28">
        <f t="shared" si="0"/>
        <v>0.22951730957634903</v>
      </c>
      <c r="C124">
        <f>IF('LF Projected Ratios'!D$50&gt;=0,$B124+(1-$B124)*'LF Projected Ratios'!D$50,$B124*(1+'LF Projected Ratios'!D$50))</f>
        <v>0.227995610155384</v>
      </c>
      <c r="D124">
        <f>IF('LF Projected Ratios'!E$50&gt;=0,$B124+(1-$B124)*'LF Projected Ratios'!E$50,$B124*(1+'LF Projected Ratios'!E$50))</f>
        <v>0.22578697535278178</v>
      </c>
      <c r="E124">
        <f>IF('LF Projected Ratios'!F$50&gt;=0,$B124+(1-$B124)*'LF Projected Ratios'!F$50,$B124*(1+'LF Projected Ratios'!F$50))</f>
        <v>0.22375598579167955</v>
      </c>
      <c r="F124">
        <f>IF('LF Projected Ratios'!G$50&gt;=0,$B124+(1-$B124)*'LF Projected Ratios'!G$50,$B124*(1+'LF Projected Ratios'!G$50))</f>
        <v>0.22199182859363209</v>
      </c>
      <c r="G124">
        <f>IF('LF Projected Ratios'!H$50&gt;=0,$B124+(1-$B124)*'LF Projected Ratios'!H$50,$B124*(1+'LF Projected Ratios'!H$50))</f>
        <v>0.21951409409368597</v>
      </c>
      <c r="H124">
        <f>IF('LF Projected Ratios'!I$50&gt;=0,$B124+(1-$B124)*'LF Projected Ratios'!I$50,$B124*(1+'LF Projected Ratios'!I$50))</f>
        <v>0.21772310496726277</v>
      </c>
      <c r="I124">
        <f>IF('LF Projected Ratios'!J$50&gt;=0,$B124+(1-$B124)*'LF Projected Ratios'!J$50,$B124*(1+'LF Projected Ratios'!J$50))</f>
        <v>0.21726631470597166</v>
      </c>
      <c r="J124">
        <f>IF('LF Projected Ratios'!K$50&gt;=0,$B124+(1-$B124)*'LF Projected Ratios'!K$50,$B124*(1+'LF Projected Ratios'!K$50))</f>
        <v>0.21641535047061075</v>
      </c>
      <c r="K124">
        <f>IF('LF Projected Ratios'!L$50&gt;=0,$B124+(1-$B124)*'LF Projected Ratios'!L$50,$B124*(1+'LF Projected Ratios'!L$50))</f>
        <v>0.21403113337043764</v>
      </c>
      <c r="L124">
        <f>IF('LF Projected Ratios'!M$50&gt;=0,$B124+(1-$B124)*'LF Projected Ratios'!M$50,$B124*(1+'LF Projected Ratios'!M$50))</f>
        <v>0.21210184546858379</v>
      </c>
      <c r="M124">
        <f>IF('LF Projected Ratios'!N$50&gt;=0,$B124+(1-$B124)*'LF Projected Ratios'!N$50,$B124*(1+'LF Projected Ratios'!N$50))</f>
        <v>0.21047185384249401</v>
      </c>
      <c r="N124">
        <f>IF('LF Projected Ratios'!O$50&gt;=0,$B124+(1-$B124)*'LF Projected Ratios'!O$50,$B124*(1+'LF Projected Ratios'!O$50))</f>
        <v>0.2088567968782585</v>
      </c>
      <c r="O124">
        <f>IF('LF Projected Ratios'!P$50&gt;=0,$B124+(1-$B124)*'LF Projected Ratios'!P$50,$B124*(1+'LF Projected Ratios'!P$50))</f>
        <v>0.20725647025552738</v>
      </c>
      <c r="P124">
        <f>IF('LF Projected Ratios'!Q$50&gt;=0,$B124+(1-$B124)*'LF Projected Ratios'!Q$50,$B124*(1+'LF Projected Ratios'!Q$50))</f>
        <v>0.20567067336409284</v>
      </c>
      <c r="Q124">
        <f>IF('LF Projected Ratios'!R$50&gt;=0,$B124+(1-$B124)*'LF Projected Ratios'!R$50,$B124*(1+'LF Projected Ratios'!R$50))</f>
        <v>0.20409920922005745</v>
      </c>
      <c r="R124">
        <f>IF('LF Projected Ratios'!S$50&gt;=0,$B124+(1-$B124)*'LF Projected Ratios'!S$50,$B124*(1+'LF Projected Ratios'!S$50))</f>
        <v>0.20254188438426335</v>
      </c>
      <c r="S124">
        <f>IF('LF Projected Ratios'!T$50&gt;=0,$B124+(1-$B124)*'LF Projected Ratios'!T$50,$B124*(1+'LF Projected Ratios'!T$50))</f>
        <v>0.20099850888291579</v>
      </c>
      <c r="T124">
        <f>IF('LF Projected Ratios'!U$50&gt;=0,$B124+(1-$B124)*'LF Projected Ratios'!U$50,$B124*(1+'LF Projected Ratios'!U$50))</f>
        <v>0.19946889613032753</v>
      </c>
      <c r="U124">
        <f>IF('LF Projected Ratios'!V$50&gt;=0,$B124+(1-$B124)*'LF Projected Ratios'!V$50,$B124*(1+'LF Projected Ratios'!V$50))</f>
        <v>0.19795286285372346</v>
      </c>
      <c r="V124">
        <f>IF('LF Projected Ratios'!W$50&gt;=0,$B124+(1-$B124)*'LF Projected Ratios'!W$50,$B124*(1+'LF Projected Ratios'!W$50))</f>
        <v>0.19645022902003687</v>
      </c>
      <c r="W124">
        <f>IF('LF Projected Ratios'!X$50&gt;=0,$B124+(1-$B124)*'LF Projected Ratios'!X$50,$B124*(1+'LF Projected Ratios'!X$50))</f>
        <v>0.19496081776463958</v>
      </c>
      <c r="X124">
        <f>IF('LF Projected Ratios'!Y$50&gt;=0,$B124+(1-$B124)*'LF Projected Ratios'!Y$50,$B124*(1+'LF Projected Ratios'!Y$50))</f>
        <v>0.1934844553219443</v>
      </c>
      <c r="Y124">
        <f>IF('LF Projected Ratios'!Z$50&gt;=0,$B124+(1-$B124)*'LF Projected Ratios'!Z$50,$B124*(1+'LF Projected Ratios'!Z$50))</f>
        <v>0.19202097095782369</v>
      </c>
      <c r="Z124">
        <f>IF('LF Projected Ratios'!AA$50&gt;=0,$B124+(1-$B124)*'LF Projected Ratios'!AA$50,$B124*(1+'LF Projected Ratios'!AA$50))</f>
        <v>0.19057019690379087</v>
      </c>
      <c r="AA124">
        <f>IF('LF Projected Ratios'!AB$50&gt;=0,$B124+(1-$B124)*'LF Projected Ratios'!AB$50,$B124*(1+'LF Projected Ratios'!AB$50))</f>
        <v>0.18913196829288498</v>
      </c>
      <c r="AB124">
        <f>IF('LF Projected Ratios'!AC$50&gt;=0,$B124+(1-$B124)*'LF Projected Ratios'!AC$50,$B124*(1+'LF Projected Ratios'!AC$50))</f>
        <v>0.18770612309721638</v>
      </c>
      <c r="AC124">
        <f>IF('LF Projected Ratios'!AD$50&gt;=0,$B124+(1-$B124)*'LF Projected Ratios'!AD$50,$B124*(1+'LF Projected Ratios'!AD$50))</f>
        <v>0.18629250206711431</v>
      </c>
      <c r="AD124">
        <f>IF('LF Projected Ratios'!AE$50&gt;=0,$B124+(1-$B124)*'LF Projected Ratios'!AE$50,$B124*(1+'LF Projected Ratios'!AE$50))</f>
        <v>0.18489094867183706</v>
      </c>
      <c r="AE124">
        <f>IF('LF Projected Ratios'!AF$50&gt;=0,$B124+(1-$B124)*'LF Projected Ratios'!AF$50,$B124*(1+'LF Projected Ratios'!AF$50))</f>
        <v>0.18350130904179002</v>
      </c>
      <c r="AF124">
        <f>IF('LF Projected Ratios'!AG$50&gt;=0,$B124+(1-$B124)*'LF Projected Ratios'!AG$50,$B124*(1+'LF Projected Ratios'!AG$50))</f>
        <v>0.18212343191221403</v>
      </c>
    </row>
    <row r="125" spans="1:32" x14ac:dyDescent="0.2">
      <c r="A125" s="6" t="s">
        <v>48</v>
      </c>
      <c r="B125" s="28">
        <f t="shared" si="0"/>
        <v>0.19464418600517136</v>
      </c>
      <c r="C125">
        <f>IF('LF Projected Ratios'!D$50&gt;=0,$B125+(1-$B125)*'LF Projected Ratios'!D$50,$B125*(1+'LF Projected Ratios'!D$50))</f>
        <v>0.19335369534159136</v>
      </c>
      <c r="D125">
        <f>IF('LF Projected Ratios'!E$50&gt;=0,$B125+(1-$B125)*'LF Projected Ratios'!E$50,$B125*(1+'LF Projected Ratios'!E$50))</f>
        <v>0.1914806430470663</v>
      </c>
      <c r="E125">
        <f>IF('LF Projected Ratios'!F$50&gt;=0,$B125+(1-$B125)*'LF Projected Ratios'!F$50,$B125*(1+'LF Projected Ratios'!F$50))</f>
        <v>0.18975824437205813</v>
      </c>
      <c r="F125">
        <f>IF('LF Projected Ratios'!G$50&gt;=0,$B125+(1-$B125)*'LF Projected Ratios'!G$50,$B125*(1+'LF Projected Ratios'!G$50))</f>
        <v>0.18826213524445926</v>
      </c>
      <c r="G125">
        <f>IF('LF Projected Ratios'!H$50&gt;=0,$B125+(1-$B125)*'LF Projected Ratios'!H$50,$B125*(1+'LF Projected Ratios'!H$50))</f>
        <v>0.1861608705696112</v>
      </c>
      <c r="H125">
        <f>IF('LF Projected Ratios'!I$50&gt;=0,$B125+(1-$B125)*'LF Projected Ratios'!I$50,$B125*(1+'LF Projected Ratios'!I$50))</f>
        <v>0.18464200638764505</v>
      </c>
      <c r="I125">
        <f>IF('LF Projected Ratios'!J$50&gt;=0,$B125+(1-$B125)*'LF Projected Ratios'!J$50,$B125*(1+'LF Projected Ratios'!J$50))</f>
        <v>0.1842546213631856</v>
      </c>
      <c r="J125">
        <f>IF('LF Projected Ratios'!K$50&gt;=0,$B125+(1-$B125)*'LF Projected Ratios'!K$50,$B125*(1+'LF Projected Ratios'!K$50))</f>
        <v>0.18353295361090555</v>
      </c>
      <c r="K125">
        <f>IF('LF Projected Ratios'!L$50&gt;=0,$B125+(1-$B125)*'LF Projected Ratios'!L$50,$B125*(1+'LF Projected Ratios'!L$50))</f>
        <v>0.18151099719472319</v>
      </c>
      <c r="L125">
        <f>IF('LF Projected Ratios'!M$50&gt;=0,$B125+(1-$B125)*'LF Projected Ratios'!M$50,$B125*(1+'LF Projected Ratios'!M$50))</f>
        <v>0.17987484751207344</v>
      </c>
      <c r="M125">
        <f>IF('LF Projected Ratios'!N$50&gt;=0,$B125+(1-$B125)*'LF Projected Ratios'!N$50,$B125*(1+'LF Projected Ratios'!N$50))</f>
        <v>0.178492518685367</v>
      </c>
      <c r="N125">
        <f>IF('LF Projected Ratios'!O$50&gt;=0,$B125+(1-$B125)*'LF Projected Ratios'!O$50,$B125*(1+'LF Projected Ratios'!O$50))</f>
        <v>0.17712285533084329</v>
      </c>
      <c r="O125">
        <f>IF('LF Projected Ratios'!P$50&gt;=0,$B125+(1-$B125)*'LF Projected Ratios'!P$50,$B125*(1+'LF Projected Ratios'!P$50))</f>
        <v>0.17576568417282096</v>
      </c>
      <c r="P125">
        <f>IF('LF Projected Ratios'!Q$50&gt;=0,$B125+(1-$B125)*'LF Projected Ratios'!Q$50,$B125*(1+'LF Projected Ratios'!Q$50))</f>
        <v>0.17442083508203754</v>
      </c>
      <c r="Q125">
        <f>IF('LF Projected Ratios'!R$50&gt;=0,$B125+(1-$B125)*'LF Projected Ratios'!R$50,$B125*(1+'LF Projected Ratios'!R$50))</f>
        <v>0.17308814100455519</v>
      </c>
      <c r="R125">
        <f>IF('LF Projected Ratios'!S$50&gt;=0,$B125+(1-$B125)*'LF Projected Ratios'!S$50,$B125*(1+'LF Projected Ratios'!S$50))</f>
        <v>0.17176743789258384</v>
      </c>
      <c r="S125">
        <f>IF('LF Projected Ratios'!T$50&gt;=0,$B125+(1-$B125)*'LF Projected Ratios'!T$50,$B125*(1+'LF Projected Ratios'!T$50))</f>
        <v>0.17045856463716522</v>
      </c>
      <c r="T125">
        <f>IF('LF Projected Ratios'!U$50&gt;=0,$B125+(1-$B125)*'LF Projected Ratios'!U$50,$B125*(1+'LF Projected Ratios'!U$50))</f>
        <v>0.16916136300265566</v>
      </c>
      <c r="U125">
        <f>IF('LF Projected Ratios'!V$50&gt;=0,$B125+(1-$B125)*'LF Projected Ratios'!V$50,$B125*(1+'LF Projected Ratios'!V$50))</f>
        <v>0.16787567756295602</v>
      </c>
      <c r="V125">
        <f>IF('LF Projected Ratios'!W$50&gt;=0,$B125+(1-$B125)*'LF Projected Ratios'!W$50,$B125*(1+'LF Projected Ratios'!W$50))</f>
        <v>0.1666013556394304</v>
      </c>
      <c r="W125">
        <f>IF('LF Projected Ratios'!X$50&gt;=0,$B125+(1-$B125)*'LF Projected Ratios'!X$50,$B125*(1+'LF Projected Ratios'!X$50))</f>
        <v>0.16533824724046536</v>
      </c>
      <c r="X125">
        <f>IF('LF Projected Ratios'!Y$50&gt;=0,$B125+(1-$B125)*'LF Projected Ratios'!Y$50,$B125*(1+'LF Projected Ratios'!Y$50))</f>
        <v>0.16408620500261648</v>
      </c>
      <c r="Y125">
        <f>IF('LF Projected Ratios'!Z$50&gt;=0,$B125+(1-$B125)*'LF Projected Ratios'!Z$50,$B125*(1+'LF Projected Ratios'!Z$50))</f>
        <v>0.16284508413329574</v>
      </c>
      <c r="Z125">
        <f>IF('LF Projected Ratios'!AA$50&gt;=0,$B125+(1-$B125)*'LF Projected Ratios'!AA$50,$B125*(1+'LF Projected Ratios'!AA$50))</f>
        <v>0.16161474235495285</v>
      </c>
      <c r="AA125">
        <f>IF('LF Projected Ratios'!AB$50&gt;=0,$B125+(1-$B125)*'LF Projected Ratios'!AB$50,$B125*(1+'LF Projected Ratios'!AB$50))</f>
        <v>0.16039503985070228</v>
      </c>
      <c r="AB125">
        <f>IF('LF Projected Ratios'!AC$50&gt;=0,$B125+(1-$B125)*'LF Projected Ratios'!AC$50,$B125*(1+'LF Projected Ratios'!AC$50))</f>
        <v>0.15918583921135801</v>
      </c>
      <c r="AC125">
        <f>IF('LF Projected Ratios'!AD$50&gt;=0,$B125+(1-$B125)*'LF Projected Ratios'!AD$50,$B125*(1+'LF Projected Ratios'!AD$50))</f>
        <v>0.15798700538382712</v>
      </c>
      <c r="AD125">
        <f>IF('LF Projected Ratios'!AE$50&gt;=0,$B125+(1-$B125)*'LF Projected Ratios'!AE$50,$B125*(1+'LF Projected Ratios'!AE$50))</f>
        <v>0.1567984056208285</v>
      </c>
      <c r="AE125">
        <f>IF('LF Projected Ratios'!AF$50&gt;=0,$B125+(1-$B125)*'LF Projected Ratios'!AF$50,$B125*(1+'LF Projected Ratios'!AF$50))</f>
        <v>0.1556199094318905</v>
      </c>
      <c r="AF125">
        <f>IF('LF Projected Ratios'!AG$50&gt;=0,$B125+(1-$B125)*'LF Projected Ratios'!AG$50,$B125*(1+'LF Projected Ratios'!AG$50))</f>
        <v>0.15445138853559512</v>
      </c>
    </row>
    <row r="126" spans="1:32" x14ac:dyDescent="0.2">
      <c r="A126" s="6" t="s">
        <v>49</v>
      </c>
      <c r="B126" s="28">
        <f t="shared" si="0"/>
        <v>0.22472858716064392</v>
      </c>
      <c r="C126">
        <f>IF('LF Projected Ratios'!D$50&gt;=0,$B126+(1-$B126)*'LF Projected Ratios'!D$50,$B126*(1+'LF Projected Ratios'!D$50))</f>
        <v>0.22323863696216931</v>
      </c>
      <c r="D126">
        <f>IF('LF Projected Ratios'!E$50&gt;=0,$B126+(1-$B126)*'LF Projected Ratios'!E$50,$B126*(1+'LF Projected Ratios'!E$50))</f>
        <v>0.22107608382115004</v>
      </c>
      <c r="E126">
        <f>IF('LF Projected Ratios'!F$50&gt;=0,$B126+(1-$B126)*'LF Projected Ratios'!F$50,$B126*(1+'LF Projected Ratios'!F$50))</f>
        <v>0.2190874694746025</v>
      </c>
      <c r="F126">
        <f>IF('LF Projected Ratios'!G$50&gt;=0,$B126+(1-$B126)*'LF Projected Ratios'!G$50,$B126*(1+'LF Projected Ratios'!G$50))</f>
        <v>0.21736012021550619</v>
      </c>
      <c r="G126">
        <f>IF('LF Projected Ratios'!H$50&gt;=0,$B126+(1-$B126)*'LF Projected Ratios'!H$50,$B126*(1+'LF Projected Ratios'!H$50))</f>
        <v>0.21493408195913297</v>
      </c>
      <c r="H126">
        <f>IF('LF Projected Ratios'!I$50&gt;=0,$B126+(1-$B126)*'LF Projected Ratios'!I$50,$B126*(1+'LF Projected Ratios'!I$50))</f>
        <v>0.21318046060158011</v>
      </c>
      <c r="I126">
        <f>IF('LF Projected Ratios'!J$50&gt;=0,$B126+(1-$B126)*'LF Projected Ratios'!J$50,$B126*(1+'LF Projected Ratios'!J$50))</f>
        <v>0.21273320095812151</v>
      </c>
      <c r="J126">
        <f>IF('LF Projected Ratios'!K$50&gt;=0,$B126+(1-$B126)*'LF Projected Ratios'!K$50,$B126*(1+'LF Projected Ratios'!K$50))</f>
        <v>0.21189999151222011</v>
      </c>
      <c r="K126">
        <f>IF('LF Projected Ratios'!L$50&gt;=0,$B126+(1-$B126)*'LF Projected Ratios'!L$50,$B126*(1+'LF Projected Ratios'!L$50))</f>
        <v>0.2095655194787375</v>
      </c>
      <c r="L126">
        <f>IF('LF Projected Ratios'!M$50&gt;=0,$B126+(1-$B126)*'LF Projected Ratios'!M$50,$B126*(1+'LF Projected Ratios'!M$50))</f>
        <v>0.20767648485555362</v>
      </c>
      <c r="M126">
        <f>IF('LF Projected Ratios'!N$50&gt;=0,$B126+(1-$B126)*'LF Projected Ratios'!N$50,$B126*(1+'LF Projected Ratios'!N$50))</f>
        <v>0.20608050189509206</v>
      </c>
      <c r="N126">
        <f>IF('LF Projected Ratios'!O$50&gt;=0,$B126+(1-$B126)*'LF Projected Ratios'!O$50,$B126*(1+'LF Projected Ratios'!O$50))</f>
        <v>0.20449914199493224</v>
      </c>
      <c r="O126">
        <f>IF('LF Projected Ratios'!P$50&gt;=0,$B126+(1-$B126)*'LF Projected Ratios'!P$50,$B126*(1+'LF Projected Ratios'!P$50))</f>
        <v>0.2029322050977293</v>
      </c>
      <c r="P126">
        <f>IF('LF Projected Ratios'!Q$50&gt;=0,$B126+(1-$B126)*'LF Projected Ratios'!Q$50,$B126*(1+'LF Projected Ratios'!Q$50))</f>
        <v>0.20137949477887085</v>
      </c>
      <c r="Q126">
        <f>IF('LF Projected Ratios'!R$50&gt;=0,$B126+(1-$B126)*'LF Projected Ratios'!R$50,$B126*(1+'LF Projected Ratios'!R$50))</f>
        <v>0.19984081816439439</v>
      </c>
      <c r="R126">
        <f>IF('LF Projected Ratios'!S$50&gt;=0,$B126+(1-$B126)*'LF Projected Ratios'!S$50,$B126*(1+'LF Projected Ratios'!S$50))</f>
        <v>0.1983159858511184</v>
      </c>
      <c r="S126">
        <f>IF('LF Projected Ratios'!T$50&gt;=0,$B126+(1-$B126)*'LF Projected Ratios'!T$50,$B126*(1+'LF Projected Ratios'!T$50))</f>
        <v>0.19680481182892198</v>
      </c>
      <c r="T126">
        <f>IF('LF Projected Ratios'!U$50&gt;=0,$B126+(1-$B126)*'LF Projected Ratios'!U$50,$B126*(1+'LF Projected Ratios'!U$50))</f>
        <v>0.19530711340510129</v>
      </c>
      <c r="U126">
        <f>IF('LF Projected Ratios'!V$50&gt;=0,$B126+(1-$B126)*'LF Projected Ratios'!V$50,$B126*(1+'LF Projected Ratios'!V$50))</f>
        <v>0.19382271113074287</v>
      </c>
      <c r="V126">
        <f>IF('LF Projected Ratios'!W$50&gt;=0,$B126+(1-$B126)*'LF Projected Ratios'!W$50,$B126*(1+'LF Projected Ratios'!W$50))</f>
        <v>0.19235142872904742</v>
      </c>
      <c r="W126">
        <f>IF('LF Projected Ratios'!X$50&gt;=0,$B126+(1-$B126)*'LF Projected Ratios'!X$50,$B126*(1+'LF Projected Ratios'!X$50))</f>
        <v>0.1908930930255468</v>
      </c>
      <c r="X126">
        <f>IF('LF Projected Ratios'!Y$50&gt;=0,$B126+(1-$B126)*'LF Projected Ratios'!Y$50,$B126*(1+'LF Projected Ratios'!Y$50))</f>
        <v>0.18944753388015445</v>
      </c>
      <c r="Y126">
        <f>IF('LF Projected Ratios'!Z$50&gt;=0,$B126+(1-$B126)*'LF Projected Ratios'!Z$50,$B126*(1+'LF Projected Ratios'!Z$50))</f>
        <v>0.18801458412099428</v>
      </c>
      <c r="Z126">
        <f>IF('LF Projected Ratios'!AA$50&gt;=0,$B126+(1-$B126)*'LF Projected Ratios'!AA$50,$B126*(1+'LF Projected Ratios'!AA$50))</f>
        <v>0.18659407947995471</v>
      </c>
      <c r="AA126">
        <f>IF('LF Projected Ratios'!AB$50&gt;=0,$B126+(1-$B126)*'LF Projected Ratios'!AB$50,$B126*(1+'LF Projected Ratios'!AB$50))</f>
        <v>0.18518585852991182</v>
      </c>
      <c r="AB126">
        <f>IF('LF Projected Ratios'!AC$50&gt;=0,$B126+(1-$B126)*'LF Projected Ratios'!AC$50,$B126*(1+'LF Projected Ratios'!AC$50))</f>
        <v>0.18378976262357755</v>
      </c>
      <c r="AC126">
        <f>IF('LF Projected Ratios'!AD$50&gt;=0,$B126+(1-$B126)*'LF Projected Ratios'!AD$50,$B126*(1+'LF Projected Ratios'!AD$50))</f>
        <v>0.18240563583391711</v>
      </c>
      <c r="AD126">
        <f>IF('LF Projected Ratios'!AE$50&gt;=0,$B126+(1-$B126)*'LF Projected Ratios'!AE$50,$B126*(1+'LF Projected Ratios'!AE$50))</f>
        <v>0.18103332489609616</v>
      </c>
      <c r="AE126">
        <f>IF('LF Projected Ratios'!AF$50&gt;=0,$B126+(1-$B126)*'LF Projected Ratios'!AF$50,$B126*(1+'LF Projected Ratios'!AF$50))</f>
        <v>0.17967267915090446</v>
      </c>
      <c r="AF126">
        <f>IF('LF Projected Ratios'!AG$50&gt;=0,$B126+(1-$B126)*'LF Projected Ratios'!AG$50,$B126*(1+'LF Projected Ratios'!AG$50))</f>
        <v>0.17832355048961901</v>
      </c>
    </row>
    <row r="127" spans="1:32" x14ac:dyDescent="0.2">
      <c r="A127" s="6" t="s">
        <v>50</v>
      </c>
      <c r="B127" s="28">
        <f t="shared" si="0"/>
        <v>0.21693319050725601</v>
      </c>
      <c r="C127">
        <f>IF('LF Projected Ratios'!D$50&gt;=0,$B127+(1-$B127)*'LF Projected Ratios'!D$50,$B127*(1+'LF Projected Ratios'!D$50))</f>
        <v>0.21549492377699367</v>
      </c>
      <c r="D127">
        <f>IF('LF Projected Ratios'!E$50&gt;=0,$B127+(1-$B127)*'LF Projected Ratios'!E$50,$B127*(1+'LF Projected Ratios'!E$50))</f>
        <v>0.21340738538924309</v>
      </c>
      <c r="E127">
        <f>IF('LF Projected Ratios'!F$50&gt;=0,$B127+(1-$B127)*'LF Projected Ratios'!F$50,$B127*(1+'LF Projected Ratios'!F$50))</f>
        <v>0.21148775219822105</v>
      </c>
      <c r="F127">
        <f>IF('LF Projected Ratios'!G$50&gt;=0,$B127+(1-$B127)*'LF Projected Ratios'!G$50,$B127*(1+'LF Projected Ratios'!G$50))</f>
        <v>0.20982032131801778</v>
      </c>
      <c r="G127">
        <f>IF('LF Projected Ratios'!H$50&gt;=0,$B127+(1-$B127)*'LF Projected Ratios'!H$50,$B127*(1+'LF Projected Ratios'!H$50))</f>
        <v>0.20747843759998644</v>
      </c>
      <c r="H127">
        <f>IF('LF Projected Ratios'!I$50&gt;=0,$B127+(1-$B127)*'LF Projected Ratios'!I$50,$B127*(1+'LF Projected Ratios'!I$50))</f>
        <v>0.20578564594921317</v>
      </c>
      <c r="I127">
        <f>IF('LF Projected Ratios'!J$50&gt;=0,$B127+(1-$B127)*'LF Projected Ratios'!J$50,$B127*(1+'LF Projected Ratios'!J$50))</f>
        <v>0.20535390087099908</v>
      </c>
      <c r="J127">
        <f>IF('LF Projected Ratios'!K$50&gt;=0,$B127+(1-$B127)*'LF Projected Ratios'!K$50,$B127*(1+'LF Projected Ratios'!K$50))</f>
        <v>0.20454959383670546</v>
      </c>
      <c r="K127">
        <f>IF('LF Projected Ratios'!L$50&gt;=0,$B127+(1-$B127)*'LF Projected Ratios'!L$50,$B127*(1+'LF Projected Ratios'!L$50))</f>
        <v>0.20229610008777119</v>
      </c>
      <c r="L127">
        <f>IF('LF Projected Ratios'!M$50&gt;=0,$B127+(1-$B127)*'LF Projected Ratios'!M$50,$B127*(1+'LF Projected Ratios'!M$50))</f>
        <v>0.20047259239360757</v>
      </c>
      <c r="M127">
        <f>IF('LF Projected Ratios'!N$50&gt;=0,$B127+(1-$B127)*'LF Projected Ratios'!N$50,$B127*(1+'LF Projected Ratios'!N$50))</f>
        <v>0.19893197097119525</v>
      </c>
      <c r="N127">
        <f>IF('LF Projected Ratios'!O$50&gt;=0,$B127+(1-$B127)*'LF Projected Ratios'!O$50,$B127*(1+'LF Projected Ratios'!O$50))</f>
        <v>0.19740546536362569</v>
      </c>
      <c r="O127">
        <f>IF('LF Projected Ratios'!P$50&gt;=0,$B127+(1-$B127)*'LF Projected Ratios'!P$50,$B127*(1+'LF Projected Ratios'!P$50))</f>
        <v>0.19589288245315339</v>
      </c>
      <c r="P127">
        <f>IF('LF Projected Ratios'!Q$50&gt;=0,$B127+(1-$B127)*'LF Projected Ratios'!Q$50,$B127*(1+'LF Projected Ratios'!Q$50))</f>
        <v>0.19439403262875293</v>
      </c>
      <c r="Q127">
        <f>IF('LF Projected Ratios'!R$50&gt;=0,$B127+(1-$B127)*'LF Projected Ratios'!R$50,$B127*(1+'LF Projected Ratios'!R$50))</f>
        <v>0.19290872970688352</v>
      </c>
      <c r="R127">
        <f>IF('LF Projected Ratios'!S$50&gt;=0,$B127+(1-$B127)*'LF Projected Ratios'!S$50,$B127*(1+'LF Projected Ratios'!S$50))</f>
        <v>0.19143679085439091</v>
      </c>
      <c r="S127">
        <f>IF('LF Projected Ratios'!T$50&gt;=0,$B127+(1-$B127)*'LF Projected Ratios'!T$50,$B127*(1+'LF Projected Ratios'!T$50))</f>
        <v>0.18997803651348275</v>
      </c>
      <c r="T127">
        <f>IF('LF Projected Ratios'!U$50&gt;=0,$B127+(1-$B127)*'LF Projected Ratios'!U$50,$B127*(1+'LF Projected Ratios'!U$50))</f>
        <v>0.18853229032870894</v>
      </c>
      <c r="U127">
        <f>IF('LF Projected Ratios'!V$50&gt;=0,$B127+(1-$B127)*'LF Projected Ratios'!V$50,$B127*(1+'LF Projected Ratios'!V$50))</f>
        <v>0.18709937907588906</v>
      </c>
      <c r="V127">
        <f>IF('LF Projected Ratios'!W$50&gt;=0,$B127+(1-$B127)*'LF Projected Ratios'!W$50,$B127*(1+'LF Projected Ratios'!W$50))</f>
        <v>0.18567913259292243</v>
      </c>
      <c r="W127">
        <f>IF('LF Projected Ratios'!X$50&gt;=0,$B127+(1-$B127)*'LF Projected Ratios'!X$50,$B127*(1+'LF Projected Ratios'!X$50))</f>
        <v>0.18427138371242557</v>
      </c>
      <c r="X127">
        <f>IF('LF Projected Ratios'!Y$50&gt;=0,$B127+(1-$B127)*'LF Projected Ratios'!Y$50,$B127*(1+'LF Projected Ratios'!Y$50))</f>
        <v>0.18287596819613994</v>
      </c>
      <c r="Y127">
        <f>IF('LF Projected Ratios'!Z$50&gt;=0,$B127+(1-$B127)*'LF Projected Ratios'!Z$50,$B127*(1+'LF Projected Ratios'!Z$50))</f>
        <v>0.18149272467105601</v>
      </c>
      <c r="Z127">
        <f>IF('LF Projected Ratios'!AA$50&gt;=0,$B127+(1-$B127)*'LF Projected Ratios'!AA$50,$B127*(1+'LF Projected Ratios'!AA$50))</f>
        <v>0.18012149456720281</v>
      </c>
      <c r="AA127">
        <f>IF('LF Projected Ratios'!AB$50&gt;=0,$B127+(1-$B127)*'LF Projected Ratios'!AB$50,$B127*(1+'LF Projected Ratios'!AB$50))</f>
        <v>0.17876212205704861</v>
      </c>
      <c r="AB127">
        <f>IF('LF Projected Ratios'!AC$50&gt;=0,$B127+(1-$B127)*'LF Projected Ratios'!AC$50,$B127*(1+'LF Projected Ratios'!AC$50))</f>
        <v>0.17741445399647066</v>
      </c>
      <c r="AC127">
        <f>IF('LF Projected Ratios'!AD$50&gt;=0,$B127+(1-$B127)*'LF Projected Ratios'!AD$50,$B127*(1+'LF Projected Ratios'!AD$50))</f>
        <v>0.176078339867239</v>
      </c>
      <c r="AD127">
        <f>IF('LF Projected Ratios'!AE$50&gt;=0,$B127+(1-$B127)*'LF Projected Ratios'!AE$50,$B127*(1+'LF Projected Ratios'!AE$50))</f>
        <v>0.17475363172097769</v>
      </c>
      <c r="AE127">
        <f>IF('LF Projected Ratios'!AF$50&gt;=0,$B127+(1-$B127)*'LF Projected Ratios'!AF$50,$B127*(1+'LF Projected Ratios'!AF$50))</f>
        <v>0.17344018412455078</v>
      </c>
      <c r="AF127">
        <f>IF('LF Projected Ratios'!AG$50&gt;=0,$B127+(1-$B127)*'LF Projected Ratios'!AG$50,$B127*(1+'LF Projected Ratios'!AG$50))</f>
        <v>0.17213785410683824</v>
      </c>
    </row>
    <row r="128" spans="1:32" x14ac:dyDescent="0.2">
      <c r="A128" s="6" t="s">
        <v>51</v>
      </c>
      <c r="B128" s="28">
        <f t="shared" si="0"/>
        <v>0.17917761113426273</v>
      </c>
      <c r="C128">
        <f>IF('LF Projected Ratios'!D$50&gt;=0,$B128+(1-$B128)*'LF Projected Ratios'!D$50,$B128*(1+'LF Projected Ratios'!D$50))</f>
        <v>0.17798966383906228</v>
      </c>
      <c r="D128">
        <f>IF('LF Projected Ratios'!E$50&gt;=0,$B128+(1-$B128)*'LF Projected Ratios'!E$50,$B128*(1+'LF Projected Ratios'!E$50))</f>
        <v>0.17626544570262315</v>
      </c>
      <c r="E128">
        <f>IF('LF Projected Ratios'!F$50&gt;=0,$B128+(1-$B128)*'LF Projected Ratios'!F$50,$B128*(1+'LF Projected Ratios'!F$50))</f>
        <v>0.1746799101346582</v>
      </c>
      <c r="F128">
        <f>IF('LF Projected Ratios'!G$50&gt;=0,$B128+(1-$B128)*'LF Projected Ratios'!G$50,$B128*(1+'LF Projected Ratios'!G$50))</f>
        <v>0.17330268297477677</v>
      </c>
      <c r="G128">
        <f>IF('LF Projected Ratios'!H$50&gt;=0,$B128+(1-$B128)*'LF Projected Ratios'!H$50,$B128*(1+'LF Projected Ratios'!H$50))</f>
        <v>0.17136838638710433</v>
      </c>
      <c r="H128">
        <f>IF('LF Projected Ratios'!I$50&gt;=0,$B128+(1-$B128)*'LF Projected Ratios'!I$50,$B128*(1+'LF Projected Ratios'!I$50))</f>
        <v>0.16997021230676029</v>
      </c>
      <c r="I128">
        <f>IF('LF Projected Ratios'!J$50&gt;=0,$B128+(1-$B128)*'LF Projected Ratios'!J$50,$B128*(1+'LF Projected Ratios'!J$50))</f>
        <v>0.16961360919060051</v>
      </c>
      <c r="J128">
        <f>IF('LF Projected Ratios'!K$50&gt;=0,$B128+(1-$B128)*'LF Projected Ratios'!K$50,$B128*(1+'LF Projected Ratios'!K$50))</f>
        <v>0.16894928570609252</v>
      </c>
      <c r="K128">
        <f>IF('LF Projected Ratios'!L$50&gt;=0,$B128+(1-$B128)*'LF Projected Ratios'!L$50,$B128*(1+'LF Projected Ratios'!L$50))</f>
        <v>0.16708799548260997</v>
      </c>
      <c r="L128">
        <f>IF('LF Projected Ratios'!M$50&gt;=0,$B128+(1-$B128)*'LF Projected Ratios'!M$50,$B128*(1+'LF Projected Ratios'!M$50))</f>
        <v>0.16558185549655627</v>
      </c>
      <c r="M128">
        <f>IF('LF Projected Ratios'!N$50&gt;=0,$B128+(1-$B128)*'LF Projected Ratios'!N$50,$B128*(1+'LF Projected Ratios'!N$50))</f>
        <v>0.16430936756843131</v>
      </c>
      <c r="N128">
        <f>IF('LF Projected Ratios'!O$50&gt;=0,$B128+(1-$B128)*'LF Projected Ratios'!O$50,$B128*(1+'LF Projected Ratios'!O$50))</f>
        <v>0.1630485387044488</v>
      </c>
      <c r="O128">
        <f>IF('LF Projected Ratios'!P$50&gt;=0,$B128+(1-$B128)*'LF Projected Ratios'!P$50,$B128*(1+'LF Projected Ratios'!P$50))</f>
        <v>0.16179920939754464</v>
      </c>
      <c r="P128">
        <f>IF('LF Projected Ratios'!Q$50&gt;=0,$B128+(1-$B128)*'LF Projected Ratios'!Q$50,$B128*(1+'LF Projected Ratios'!Q$50))</f>
        <v>0.16056122303705683</v>
      </c>
      <c r="Q128">
        <f>IF('LF Projected Ratios'!R$50&gt;=0,$B128+(1-$B128)*'LF Projected Ratios'!R$50,$B128*(1+'LF Projected Ratios'!R$50))</f>
        <v>0.15933442584328025</v>
      </c>
      <c r="R128">
        <f>IF('LF Projected Ratios'!S$50&gt;=0,$B128+(1-$B128)*'LF Projected Ratios'!S$50,$B128*(1+'LF Projected Ratios'!S$50))</f>
        <v>0.15811866680378689</v>
      </c>
      <c r="S128">
        <f>IF('LF Projected Ratios'!T$50&gt;=0,$B128+(1-$B128)*'LF Projected Ratios'!T$50,$B128*(1+'LF Projected Ratios'!T$50))</f>
        <v>0.15691379761145868</v>
      </c>
      <c r="T128">
        <f>IF('LF Projected Ratios'!U$50&gt;=0,$B128+(1-$B128)*'LF Projected Ratios'!U$50,$B128*(1+'LF Projected Ratios'!U$50))</f>
        <v>0.15571967260417638</v>
      </c>
      <c r="U128">
        <f>IF('LF Projected Ratios'!V$50&gt;=0,$B128+(1-$B128)*'LF Projected Ratios'!V$50,$B128*(1+'LF Projected Ratios'!V$50))</f>
        <v>0.15453614870611673</v>
      </c>
      <c r="V128">
        <f>IF('LF Projected Ratios'!W$50&gt;=0,$B128+(1-$B128)*'LF Projected Ratios'!W$50,$B128*(1+'LF Projected Ratios'!W$50))</f>
        <v>0.15336308537060425</v>
      </c>
      <c r="W128">
        <f>IF('LF Projected Ratios'!X$50&gt;=0,$B128+(1-$B128)*'LF Projected Ratios'!X$50,$B128*(1+'LF Projected Ratios'!X$50))</f>
        <v>0.15220034452447301</v>
      </c>
      <c r="X128">
        <f>IF('LF Projected Ratios'!Y$50&gt;=0,$B128+(1-$B128)*'LF Projected Ratios'!Y$50,$B128*(1+'LF Projected Ratios'!Y$50))</f>
        <v>0.15104779051388983</v>
      </c>
      <c r="Y128">
        <f>IF('LF Projected Ratios'!Z$50&gt;=0,$B128+(1-$B128)*'LF Projected Ratios'!Z$50,$B128*(1+'LF Projected Ratios'!Z$50))</f>
        <v>0.14990529005159572</v>
      </c>
      <c r="Z128">
        <f>IF('LF Projected Ratios'!AA$50&gt;=0,$B128+(1-$B128)*'LF Projected Ratios'!AA$50,$B128*(1+'LF Projected Ratios'!AA$50))</f>
        <v>0.1487727121655226</v>
      </c>
      <c r="AA128">
        <f>IF('LF Projected Ratios'!AB$50&gt;=0,$B128+(1-$B128)*'LF Projected Ratios'!AB$50,$B128*(1+'LF Projected Ratios'!AB$50))</f>
        <v>0.14764992814874089</v>
      </c>
      <c r="AB128">
        <f>IF('LF Projected Ratios'!AC$50&gt;=0,$B128+(1-$B128)*'LF Projected Ratios'!AC$50,$B128*(1+'LF Projected Ratios'!AC$50))</f>
        <v>0.14653681151070283</v>
      </c>
      <c r="AC128">
        <f>IF('LF Projected Ratios'!AD$50&gt;=0,$B128+(1-$B128)*'LF Projected Ratios'!AD$50,$B128*(1+'LF Projected Ratios'!AD$50))</f>
        <v>0.14543323792973689</v>
      </c>
      <c r="AD128">
        <f>IF('LF Projected Ratios'!AE$50&gt;=0,$B128+(1-$B128)*'LF Projected Ratios'!AE$50,$B128*(1+'LF Projected Ratios'!AE$50))</f>
        <v>0.14433908520676172</v>
      </c>
      <c r="AE128">
        <f>IF('LF Projected Ratios'!AF$50&gt;=0,$B128+(1-$B128)*'LF Projected Ratios'!AF$50,$B128*(1+'LF Projected Ratios'!AF$50))</f>
        <v>0.14325423322017766</v>
      </c>
      <c r="AF128">
        <f>IF('LF Projected Ratios'!AG$50&gt;=0,$B128+(1-$B128)*'LF Projected Ratios'!AG$50,$B128*(1+'LF Projected Ratios'!AG$50))</f>
        <v>0.14217856388190567</v>
      </c>
    </row>
    <row r="129" spans="1:32" x14ac:dyDescent="0.2">
      <c r="A129" s="6" t="s">
        <v>52</v>
      </c>
      <c r="B129" s="28">
        <f t="shared" si="0"/>
        <v>0.21930304816246743</v>
      </c>
      <c r="C129">
        <f>IF('LF Projected Ratios'!D$50&gt;=0,$B129+(1-$B129)*'LF Projected Ratios'!D$50,$B129*(1+'LF Projected Ratios'!D$50))</f>
        <v>0.21784906927947742</v>
      </c>
      <c r="D129">
        <f>IF('LF Projected Ratios'!E$50&gt;=0,$B129+(1-$B129)*'LF Projected Ratios'!E$50,$B129*(1+'LF Projected Ratios'!E$50))</f>
        <v>0.21573872585752626</v>
      </c>
      <c r="E129">
        <f>IF('LF Projected Ratios'!F$50&gt;=0,$B129+(1-$B129)*'LF Projected Ratios'!F$50,$B129*(1+'LF Projected Ratios'!F$50))</f>
        <v>0.21379812189019148</v>
      </c>
      <c r="F129">
        <f>IF('LF Projected Ratios'!G$50&gt;=0,$B129+(1-$B129)*'LF Projected Ratios'!G$50,$B129*(1+'LF Projected Ratios'!G$50))</f>
        <v>0.21211247538412317</v>
      </c>
      <c r="G129">
        <f>IF('LF Projected Ratios'!H$50&gt;=0,$B129+(1-$B129)*'LF Projected Ratios'!H$50,$B129*(1+'LF Projected Ratios'!H$50))</f>
        <v>0.20974500807031374</v>
      </c>
      <c r="H129">
        <f>IF('LF Projected Ratios'!I$50&gt;=0,$B129+(1-$B129)*'LF Projected Ratios'!I$50,$B129*(1+'LF Projected Ratios'!I$50))</f>
        <v>0.20803372374332579</v>
      </c>
      <c r="I129">
        <f>IF('LF Projected Ratios'!J$50&gt;=0,$B129+(1-$B129)*'LF Projected Ratios'!J$50,$B129*(1+'LF Projected Ratios'!J$50))</f>
        <v>0.20759726212369031</v>
      </c>
      <c r="J129">
        <f>IF('LF Projected Ratios'!K$50&gt;=0,$B129+(1-$B129)*'LF Projected Ratios'!K$50,$B129*(1+'LF Projected Ratios'!K$50))</f>
        <v>0.20678416854466417</v>
      </c>
      <c r="K129">
        <f>IF('LF Projected Ratios'!L$50&gt;=0,$B129+(1-$B129)*'LF Projected Ratios'!L$50,$B129*(1+'LF Projected Ratios'!L$50))</f>
        <v>0.2045060568043594</v>
      </c>
      <c r="L129">
        <f>IF('LF Projected Ratios'!M$50&gt;=0,$B129+(1-$B129)*'LF Projected Ratios'!M$50,$B129*(1+'LF Projected Ratios'!M$50))</f>
        <v>0.2026626284440301</v>
      </c>
      <c r="M129">
        <f>IF('LF Projected Ratios'!N$50&gt;=0,$B129+(1-$B129)*'LF Projected Ratios'!N$50,$B129*(1+'LF Projected Ratios'!N$50))</f>
        <v>0.20110517670873135</v>
      </c>
      <c r="N129">
        <f>IF('LF Projected Ratios'!O$50&gt;=0,$B129+(1-$B129)*'LF Projected Ratios'!O$50,$B129*(1+'LF Projected Ratios'!O$50))</f>
        <v>0.19956199499460861</v>
      </c>
      <c r="O129">
        <f>IF('LF Projected Ratios'!P$50&gt;=0,$B129+(1-$B129)*'LF Projected Ratios'!P$50,$B129*(1+'LF Projected Ratios'!P$50))</f>
        <v>0.19803288807422736</v>
      </c>
      <c r="P129">
        <f>IF('LF Projected Ratios'!Q$50&gt;=0,$B129+(1-$B129)*'LF Projected Ratios'!Q$50,$B129*(1+'LF Projected Ratios'!Q$50))</f>
        <v>0.19651766426518183</v>
      </c>
      <c r="Q129">
        <f>IF('LF Projected Ratios'!R$50&gt;=0,$B129+(1-$B129)*'LF Projected Ratios'!R$50,$B129*(1+'LF Projected Ratios'!R$50))</f>
        <v>0.19501613534999407</v>
      </c>
      <c r="R129">
        <f>IF('LF Projected Ratios'!S$50&gt;=0,$B129+(1-$B129)*'LF Projected Ratios'!S$50,$B129*(1+'LF Projected Ratios'!S$50))</f>
        <v>0.19352811649817345</v>
      </c>
      <c r="S129">
        <f>IF('LF Projected Ratios'!T$50&gt;=0,$B129+(1-$B129)*'LF Projected Ratios'!T$50,$B129*(1+'LF Projected Ratios'!T$50))</f>
        <v>0.19205342619037247</v>
      </c>
      <c r="T129">
        <f>IF('LF Projected Ratios'!U$50&gt;=0,$B129+(1-$B129)*'LF Projected Ratios'!U$50,$B129*(1+'LF Projected Ratios'!U$50))</f>
        <v>0.19059188614456954</v>
      </c>
      <c r="U129">
        <f>IF('LF Projected Ratios'!V$50&gt;=0,$B129+(1-$B129)*'LF Projected Ratios'!V$50,$B129*(1+'LF Projected Ratios'!V$50))</f>
        <v>0.18914332124421976</v>
      </c>
      <c r="V129">
        <f>IF('LF Projected Ratios'!W$50&gt;=0,$B129+(1-$B129)*'LF Projected Ratios'!W$50,$B129*(1+'LF Projected Ratios'!W$50))</f>
        <v>0.18770755946830936</v>
      </c>
      <c r="W129">
        <f>IF('LF Projected Ratios'!X$50&gt;=0,$B129+(1-$B129)*'LF Projected Ratios'!X$50,$B129*(1+'LF Projected Ratios'!X$50))</f>
        <v>0.1862844318232571</v>
      </c>
      <c r="X129">
        <f>IF('LF Projected Ratios'!Y$50&gt;=0,$B129+(1-$B129)*'LF Projected Ratios'!Y$50,$B129*(1+'LF Projected Ratios'!Y$50))</f>
        <v>0.18487377227660556</v>
      </c>
      <c r="Y129">
        <f>IF('LF Projected Ratios'!Z$50&gt;=0,$B129+(1-$B129)*'LF Projected Ratios'!Z$50,$B129*(1+'LF Projected Ratios'!Z$50))</f>
        <v>0.1834754176924473</v>
      </c>
      <c r="Z129">
        <f>IF('LF Projected Ratios'!AA$50&gt;=0,$B129+(1-$B129)*'LF Projected Ratios'!AA$50,$B129*(1+'LF Projected Ratios'!AA$50))</f>
        <v>0.18208920776853485</v>
      </c>
      <c r="AA129">
        <f>IF('LF Projected Ratios'!AB$50&gt;=0,$B129+(1-$B129)*'LF Projected Ratios'!AB$50,$B129*(1+'LF Projected Ratios'!AB$50))</f>
        <v>0.1807149849750195</v>
      </c>
      <c r="AB129">
        <f>IF('LF Projected Ratios'!AC$50&gt;=0,$B129+(1-$B129)*'LF Projected Ratios'!AC$50,$B129*(1+'LF Projected Ratios'!AC$50))</f>
        <v>0.17935259449477595</v>
      </c>
      <c r="AC129">
        <f>IF('LF Projected Ratios'!AD$50&gt;=0,$B129+(1-$B129)*'LF Projected Ratios'!AD$50,$B129*(1+'LF Projected Ratios'!AD$50))</f>
        <v>0.17800188416525797</v>
      </c>
      <c r="AD129">
        <f>IF('LF Projected Ratios'!AE$50&gt;=0,$B129+(1-$B129)*'LF Projected Ratios'!AE$50,$B129*(1+'LF Projected Ratios'!AE$50))</f>
        <v>0.17666270442184731</v>
      </c>
      <c r="AE129">
        <f>IF('LF Projected Ratios'!AF$50&gt;=0,$B129+(1-$B129)*'LF Projected Ratios'!AF$50,$B129*(1+'LF Projected Ratios'!AF$50))</f>
        <v>0.17533490824264322</v>
      </c>
      <c r="AF129">
        <f>IF('LF Projected Ratios'!AG$50&gt;=0,$B129+(1-$B129)*'LF Projected Ratios'!AG$50,$B129*(1+'LF Projected Ratios'!AG$50))</f>
        <v>0.17401835109465677</v>
      </c>
    </row>
    <row r="130" spans="1:32" x14ac:dyDescent="0.2">
      <c r="A130" s="6" t="s">
        <v>53</v>
      </c>
      <c r="B130" s="28">
        <f t="shared" si="0"/>
        <v>0.17960224211231229</v>
      </c>
      <c r="C130">
        <f>IF('LF Projected Ratios'!D$50&gt;=0,$B130+(1-$B130)*'LF Projected Ratios'!D$50,$B130*(1+'LF Projected Ratios'!D$50))</f>
        <v>0.17841147951435926</v>
      </c>
      <c r="D130">
        <f>IF('LF Projected Ratios'!E$50&gt;=0,$B130+(1-$B130)*'LF Projected Ratios'!E$50,$B130*(1+'LF Projected Ratios'!E$50))</f>
        <v>0.17668317517301418</v>
      </c>
      <c r="E130">
        <f>IF('LF Projected Ratios'!F$50&gt;=0,$B130+(1-$B130)*'LF Projected Ratios'!F$50,$B130*(1+'LF Projected Ratios'!F$50))</f>
        <v>0.17509388206238141</v>
      </c>
      <c r="F130">
        <f>IF('LF Projected Ratios'!G$50&gt;=0,$B130+(1-$B130)*'LF Projected Ratios'!G$50,$B130*(1+'LF Projected Ratios'!G$50))</f>
        <v>0.17371339102755382</v>
      </c>
      <c r="G130">
        <f>IF('LF Projected Ratios'!H$50&gt;=0,$B130+(1-$B130)*'LF Projected Ratios'!H$50,$B130*(1+'LF Projected Ratios'!H$50))</f>
        <v>0.1717745103724487</v>
      </c>
      <c r="H130">
        <f>IF('LF Projected Ratios'!I$50&gt;=0,$B130+(1-$B130)*'LF Projected Ratios'!I$50,$B130*(1+'LF Projected Ratios'!I$50))</f>
        <v>0.17037302277529048</v>
      </c>
      <c r="I130">
        <f>IF('LF Projected Ratios'!J$50&gt;=0,$B130+(1-$B130)*'LF Projected Ratios'!J$50,$B130*(1+'LF Projected Ratios'!J$50))</f>
        <v>0.17001557454947089</v>
      </c>
      <c r="J130">
        <f>IF('LF Projected Ratios'!K$50&gt;=0,$B130+(1-$B130)*'LF Projected Ratios'!K$50,$B130*(1+'LF Projected Ratios'!K$50))</f>
        <v>0.16934967669231007</v>
      </c>
      <c r="K130">
        <f>IF('LF Projected Ratios'!L$50&gt;=0,$B130+(1-$B130)*'LF Projected Ratios'!L$50,$B130*(1+'LF Projected Ratios'!L$50))</f>
        <v>0.16748397541834512</v>
      </c>
      <c r="L130">
        <f>IF('LF Projected Ratios'!M$50&gt;=0,$B130+(1-$B130)*'LF Projected Ratios'!M$50,$B130*(1+'LF Projected Ratios'!M$50))</f>
        <v>0.16597426604830806</v>
      </c>
      <c r="M130">
        <f>IF('LF Projected Ratios'!N$50&gt;=0,$B130+(1-$B130)*'LF Projected Ratios'!N$50,$B130*(1+'LF Projected Ratios'!N$50))</f>
        <v>0.16469876246554827</v>
      </c>
      <c r="N130">
        <f>IF('LF Projected Ratios'!O$50&gt;=0,$B130+(1-$B130)*'LF Projected Ratios'!O$50,$B130*(1+'LF Projected Ratios'!O$50))</f>
        <v>0.16343494557761412</v>
      </c>
      <c r="O130">
        <f>IF('LF Projected Ratios'!P$50&gt;=0,$B130+(1-$B130)*'LF Projected Ratios'!P$50,$B130*(1+'LF Projected Ratios'!P$50))</f>
        <v>0.16218265549942756</v>
      </c>
      <c r="P130">
        <f>IF('LF Projected Ratios'!Q$50&gt;=0,$B130+(1-$B130)*'LF Projected Ratios'!Q$50,$B130*(1+'LF Projected Ratios'!Q$50))</f>
        <v>0.16094173524917674</v>
      </c>
      <c r="Q130">
        <f>IF('LF Projected Ratios'!R$50&gt;=0,$B130+(1-$B130)*'LF Projected Ratios'!R$50,$B130*(1+'LF Projected Ratios'!R$50))</f>
        <v>0.15971203068271581</v>
      </c>
      <c r="R130">
        <f>IF('LF Projected Ratios'!S$50&gt;=0,$B130+(1-$B130)*'LF Projected Ratios'!S$50,$B130*(1+'LF Projected Ratios'!S$50))</f>
        <v>0.15849339042973409</v>
      </c>
      <c r="S130">
        <f>IF('LF Projected Ratios'!T$50&gt;=0,$B130+(1-$B130)*'LF Projected Ratios'!T$50,$B130*(1+'LF Projected Ratios'!T$50))</f>
        <v>0.15728566583164216</v>
      </c>
      <c r="T130">
        <f>IF('LF Projected Ratios'!U$50&gt;=0,$B130+(1-$B130)*'LF Projected Ratios'!U$50,$B130*(1+'LF Projected Ratios'!U$50))</f>
        <v>0.15608871088111781</v>
      </c>
      <c r="U130">
        <f>IF('LF Projected Ratios'!V$50&gt;=0,$B130+(1-$B130)*'LF Projected Ratios'!V$50,$B130*(1+'LF Projected Ratios'!V$50))</f>
        <v>0.15490238216326399</v>
      </c>
      <c r="V130">
        <f>IF('LF Projected Ratios'!W$50&gt;=0,$B130+(1-$B130)*'LF Projected Ratios'!W$50,$B130*(1+'LF Projected Ratios'!W$50))</f>
        <v>0.15372653879832532</v>
      </c>
      <c r="W130">
        <f>IF('LF Projected Ratios'!X$50&gt;=0,$B130+(1-$B130)*'LF Projected Ratios'!X$50,$B130*(1+'LF Projected Ratios'!X$50))</f>
        <v>0.15256104238591775</v>
      </c>
      <c r="X130">
        <f>IF('LF Projected Ratios'!Y$50&gt;=0,$B130+(1-$B130)*'LF Projected Ratios'!Y$50,$B130*(1+'LF Projected Ratios'!Y$50))</f>
        <v>0.15140575695072372</v>
      </c>
      <c r="Y130">
        <f>IF('LF Projected Ratios'!Z$50&gt;=0,$B130+(1-$B130)*'LF Projected Ratios'!Z$50,$B130*(1+'LF Projected Ratios'!Z$50))</f>
        <v>0.15026054888960821</v>
      </c>
      <c r="Z130">
        <f>IF('LF Projected Ratios'!AA$50&gt;=0,$B130+(1-$B130)*'LF Projected Ratios'!AA$50,$B130*(1+'LF Projected Ratios'!AA$50))</f>
        <v>0.14912528692011398</v>
      </c>
      <c r="AA130">
        <f>IF('LF Projected Ratios'!AB$50&gt;=0,$B130+(1-$B130)*'LF Projected Ratios'!AB$50,$B130*(1+'LF Projected Ratios'!AB$50))</f>
        <v>0.14799984203029035</v>
      </c>
      <c r="AB130">
        <f>IF('LF Projected Ratios'!AC$50&gt;=0,$B130+(1-$B130)*'LF Projected Ratios'!AC$50,$B130*(1+'LF Projected Ratios'!AC$50))</f>
        <v>0.14688408742982104</v>
      </c>
      <c r="AC130">
        <f>IF('LF Projected Ratios'!AD$50&gt;=0,$B130+(1-$B130)*'LF Projected Ratios'!AD$50,$B130*(1+'LF Projected Ratios'!AD$50))</f>
        <v>0.14577789850240599</v>
      </c>
      <c r="AD130">
        <f>IF('LF Projected Ratios'!AE$50&gt;=0,$B130+(1-$B130)*'LF Projected Ratios'!AE$50,$B130*(1+'LF Projected Ratios'!AE$50))</f>
        <v>0.14468115275936572</v>
      </c>
      <c r="AE130">
        <f>IF('LF Projected Ratios'!AF$50&gt;=0,$B130+(1-$B130)*'LF Projected Ratios'!AF$50,$B130*(1+'LF Projected Ratios'!AF$50))</f>
        <v>0.1435937297944257</v>
      </c>
      <c r="AF130">
        <f>IF('LF Projected Ratios'!AG$50&gt;=0,$B130+(1-$B130)*'LF Projected Ratios'!AG$50,$B130*(1+'LF Projected Ratios'!AG$50))</f>
        <v>0.14251551123965125</v>
      </c>
    </row>
    <row r="131" spans="1:32" x14ac:dyDescent="0.2">
      <c r="A131" s="6" t="s">
        <v>54</v>
      </c>
      <c r="B131" s="28">
        <f t="shared" si="0"/>
        <v>0.22557077018386607</v>
      </c>
      <c r="C131">
        <f>IF('LF Projected Ratios'!D$50&gt;=0,$B131+(1-$B131)*'LF Projected Ratios'!D$50,$B131*(1+'LF Projected Ratios'!D$50))</f>
        <v>0.22407523631320067</v>
      </c>
      <c r="D131">
        <f>IF('LF Projected Ratios'!E$50&gt;=0,$B131+(1-$B131)*'LF Projected Ratios'!E$50,$B131*(1+'LF Projected Ratios'!E$50))</f>
        <v>0.22190457888262397</v>
      </c>
      <c r="E131">
        <f>IF('LF Projected Ratios'!F$50&gt;=0,$B131+(1-$B131)*'LF Projected Ratios'!F$50,$B131*(1+'LF Projected Ratios'!F$50))</f>
        <v>0.21990851209193679</v>
      </c>
      <c r="F131">
        <f>IF('LF Projected Ratios'!G$50&gt;=0,$B131+(1-$B131)*'LF Projected Ratios'!G$50,$B131*(1+'LF Projected Ratios'!G$50))</f>
        <v>0.21817468949431434</v>
      </c>
      <c r="G131">
        <f>IF('LF Projected Ratios'!H$50&gt;=0,$B131+(1-$B131)*'LF Projected Ratios'!H$50,$B131*(1+'LF Projected Ratios'!H$50))</f>
        <v>0.21573955952309071</v>
      </c>
      <c r="H131">
        <f>IF('LF Projected Ratios'!I$50&gt;=0,$B131+(1-$B131)*'LF Projected Ratios'!I$50,$B131*(1+'LF Projected Ratios'!I$50))</f>
        <v>0.21397936637084472</v>
      </c>
      <c r="I131">
        <f>IF('LF Projected Ratios'!J$50&gt;=0,$B131+(1-$B131)*'LF Projected Ratios'!J$50,$B131*(1+'LF Projected Ratios'!J$50))</f>
        <v>0.21353043059671023</v>
      </c>
      <c r="J131">
        <f>IF('LF Projected Ratios'!K$50&gt;=0,$B131+(1-$B131)*'LF Projected Ratios'!K$50,$B131*(1+'LF Projected Ratios'!K$50))</f>
        <v>0.21269409865153541</v>
      </c>
      <c r="K131">
        <f>IF('LF Projected Ratios'!L$50&gt;=0,$B131+(1-$B131)*'LF Projected Ratios'!L$50,$B131*(1+'LF Projected Ratios'!L$50))</f>
        <v>0.21035087805277403</v>
      </c>
      <c r="L131">
        <f>IF('LF Projected Ratios'!M$50&gt;=0,$B131+(1-$B131)*'LF Projected Ratios'!M$50,$B131*(1+'LF Projected Ratios'!M$50))</f>
        <v>0.20845476416606595</v>
      </c>
      <c r="M131">
        <f>IF('LF Projected Ratios'!N$50&gt;=0,$B131+(1-$B131)*'LF Projected Ratios'!N$50,$B131*(1+'LF Projected Ratios'!N$50))</f>
        <v>0.20685280016967283</v>
      </c>
      <c r="N131">
        <f>IF('LF Projected Ratios'!O$50&gt;=0,$B131+(1-$B131)*'LF Projected Ratios'!O$50,$B131*(1+'LF Projected Ratios'!O$50))</f>
        <v>0.20526551403432264</v>
      </c>
      <c r="O131">
        <f>IF('LF Projected Ratios'!P$50&gt;=0,$B131+(1-$B131)*'LF Projected Ratios'!P$50,$B131*(1+'LF Projected Ratios'!P$50))</f>
        <v>0.20369270495294428</v>
      </c>
      <c r="P131">
        <f>IF('LF Projected Ratios'!Q$50&gt;=0,$B131+(1-$B131)*'LF Projected Ratios'!Q$50,$B131*(1+'LF Projected Ratios'!Q$50))</f>
        <v>0.20213417576481316</v>
      </c>
      <c r="Q131">
        <f>IF('LF Projected Ratios'!R$50&gt;=0,$B131+(1-$B131)*'LF Projected Ratios'!R$50,$B131*(1+'LF Projected Ratios'!R$50))</f>
        <v>0.20058973287316068</v>
      </c>
      <c r="R131">
        <f>IF('LF Projected Ratios'!S$50&gt;=0,$B131+(1-$B131)*'LF Projected Ratios'!S$50,$B131*(1+'LF Projected Ratios'!S$50))</f>
        <v>0.19905918616500629</v>
      </c>
      <c r="S131">
        <f>IF('LF Projected Ratios'!T$50&gt;=0,$B131+(1-$B131)*'LF Projected Ratios'!T$50,$B131*(1+'LF Projected Ratios'!T$50))</f>
        <v>0.19754234893314568</v>
      </c>
      <c r="T131">
        <f>IF('LF Projected Ratios'!U$50&gt;=0,$B131+(1-$B131)*'LF Projected Ratios'!U$50,$B131*(1+'LF Projected Ratios'!U$50))</f>
        <v>0.19603903780022383</v>
      </c>
      <c r="U131">
        <f>IF('LF Projected Ratios'!V$50&gt;=0,$B131+(1-$B131)*'LF Projected Ratios'!V$50,$B131*(1+'LF Projected Ratios'!V$50))</f>
        <v>0.19454907264483237</v>
      </c>
      <c r="V131">
        <f>IF('LF Projected Ratios'!W$50&gt;=0,$B131+(1-$B131)*'LF Projected Ratios'!W$50,$B131*(1+'LF Projected Ratios'!W$50))</f>
        <v>0.19307227652956482</v>
      </c>
      <c r="W131">
        <f>IF('LF Projected Ratios'!X$50&gt;=0,$B131+(1-$B131)*'LF Projected Ratios'!X$50,$B131*(1+'LF Projected Ratios'!X$50))</f>
        <v>0.19160847563097189</v>
      </c>
      <c r="X131">
        <f>IF('LF Projected Ratios'!Y$50&gt;=0,$B131+(1-$B131)*'LF Projected Ratios'!Y$50,$B131*(1+'LF Projected Ratios'!Y$50))</f>
        <v>0.19015749917135755</v>
      </c>
      <c r="Y131">
        <f>IF('LF Projected Ratios'!Z$50&gt;=0,$B131+(1-$B131)*'LF Projected Ratios'!Z$50,$B131*(1+'LF Projected Ratios'!Z$50))</f>
        <v>0.18871917935235966</v>
      </c>
      <c r="Z131">
        <f>IF('LF Projected Ratios'!AA$50&gt;=0,$B131+(1-$B131)*'LF Projected Ratios'!AA$50,$B131*(1+'LF Projected Ratios'!AA$50))</f>
        <v>0.1872933512902627</v>
      </c>
      <c r="AA131">
        <f>IF('LF Projected Ratios'!AB$50&gt;=0,$B131+(1-$B131)*'LF Projected Ratios'!AB$50,$B131*(1+'LF Projected Ratios'!AB$50))</f>
        <v>0.18587985295298545</v>
      </c>
      <c r="AB131">
        <f>IF('LF Projected Ratios'!AC$50&gt;=0,$B131+(1-$B131)*'LF Projected Ratios'!AC$50,$B131*(1+'LF Projected Ratios'!AC$50))</f>
        <v>0.1844785250987003</v>
      </c>
      <c r="AC131">
        <f>IF('LF Projected Ratios'!AD$50&gt;=0,$B131+(1-$B131)*'LF Projected Ratios'!AD$50,$B131*(1+'LF Projected Ratios'!AD$50))</f>
        <v>0.18308921121602706</v>
      </c>
      <c r="AD131">
        <f>IF('LF Projected Ratios'!AE$50&gt;=0,$B131+(1-$B131)*'LF Projected Ratios'!AE$50,$B131*(1+'LF Projected Ratios'!AE$50))</f>
        <v>0.18171175746576282</v>
      </c>
      <c r="AE131">
        <f>IF('LF Projected Ratios'!AF$50&gt;=0,$B131+(1-$B131)*'LF Projected Ratios'!AF$50,$B131*(1+'LF Projected Ratios'!AF$50))</f>
        <v>0.18034601262409344</v>
      </c>
      <c r="AF131">
        <f>IF('LF Projected Ratios'!AG$50&gt;=0,$B131+(1-$B131)*'LF Projected Ratios'!AG$50,$B131*(1+'LF Projected Ratios'!AG$50))</f>
        <v>0.17899182802725019</v>
      </c>
    </row>
    <row r="132" spans="1:32" x14ac:dyDescent="0.2">
      <c r="A132" s="6" t="s">
        <v>55</v>
      </c>
      <c r="B132" s="28">
        <f t="shared" si="0"/>
        <v>0.23191875427280456</v>
      </c>
      <c r="C132">
        <f>IF('LF Projected Ratios'!D$50&gt;=0,$B132+(1-$B132)*'LF Projected Ratios'!D$50,$B132*(1+'LF Projected Ratios'!D$50))</f>
        <v>0.23038113327707543</v>
      </c>
      <c r="D132">
        <f>IF('LF Projected Ratios'!E$50&gt;=0,$B132+(1-$B132)*'LF Projected Ratios'!E$50,$B132*(1+'LF Projected Ratios'!E$50))</f>
        <v>0.22814938947958779</v>
      </c>
      <c r="E132">
        <f>IF('LF Projected Ratios'!F$50&gt;=0,$B132+(1-$B132)*'LF Projected Ratios'!F$50,$B132*(1+'LF Projected Ratios'!F$50))</f>
        <v>0.22609714962969876</v>
      </c>
      <c r="F132">
        <f>IF('LF Projected Ratios'!G$50&gt;=0,$B132+(1-$B132)*'LF Projected Ratios'!G$50,$B132*(1+'LF Projected Ratios'!G$50))</f>
        <v>0.22431453401579243</v>
      </c>
      <c r="G132">
        <f>IF('LF Projected Ratios'!H$50&gt;=0,$B132+(1-$B132)*'LF Projected Ratios'!H$50,$B132*(1+'LF Projected Ratios'!H$50))</f>
        <v>0.22181087492486404</v>
      </c>
      <c r="H132">
        <f>IF('LF Projected Ratios'!I$50&gt;=0,$B132+(1-$B132)*'LF Projected Ratios'!I$50,$B132*(1+'LF Projected Ratios'!I$50))</f>
        <v>0.22000114663952078</v>
      </c>
      <c r="I132">
        <f>IF('LF Projected Ratios'!J$50&gt;=0,$B132+(1-$B132)*'LF Projected Ratios'!J$50,$B132*(1+'LF Projected Ratios'!J$50))</f>
        <v>0.21953957697160278</v>
      </c>
      <c r="J132">
        <f>IF('LF Projected Ratios'!K$50&gt;=0,$B132+(1-$B132)*'LF Projected Ratios'!K$50,$B132*(1+'LF Projected Ratios'!K$50))</f>
        <v>0.218679709078589</v>
      </c>
      <c r="K132">
        <f>IF('LF Projected Ratios'!L$50&gt;=0,$B132+(1-$B132)*'LF Projected Ratios'!L$50,$B132*(1+'LF Projected Ratios'!L$50))</f>
        <v>0.21627054586205988</v>
      </c>
      <c r="L132">
        <f>IF('LF Projected Ratios'!M$50&gt;=0,$B132+(1-$B132)*'LF Projected Ratios'!M$50,$B132*(1+'LF Projected Ratios'!M$50))</f>
        <v>0.21432107177813378</v>
      </c>
      <c r="M132">
        <f>IF('LF Projected Ratios'!N$50&gt;=0,$B132+(1-$B132)*'LF Projected Ratios'!N$50,$B132*(1+'LF Projected Ratios'!N$50))</f>
        <v>0.21267402551353778</v>
      </c>
      <c r="N132">
        <f>IF('LF Projected Ratios'!O$50&gt;=0,$B132+(1-$B132)*'LF Projected Ratios'!O$50,$B132*(1+'LF Projected Ratios'!O$50))</f>
        <v>0.21104207017249405</v>
      </c>
      <c r="O132">
        <f>IF('LF Projected Ratios'!P$50&gt;=0,$B132+(1-$B132)*'LF Projected Ratios'!P$50,$B132*(1+'LF Projected Ratios'!P$50))</f>
        <v>0.20942499929684424</v>
      </c>
      <c r="P132">
        <f>IF('LF Projected Ratios'!Q$50&gt;=0,$B132+(1-$B132)*'LF Projected Ratios'!Q$50,$B132*(1+'LF Projected Ratios'!Q$50))</f>
        <v>0.20782261017739162</v>
      </c>
      <c r="Q132">
        <f>IF('LF Projected Ratios'!R$50&gt;=0,$B132+(1-$B132)*'LF Projected Ratios'!R$50,$B132*(1+'LF Projected Ratios'!R$50))</f>
        <v>0.20623470376919179</v>
      </c>
      <c r="R132">
        <f>IF('LF Projected Ratios'!S$50&gt;=0,$B132+(1-$B132)*'LF Projected Ratios'!S$50,$B132*(1+'LF Projected Ratios'!S$50))</f>
        <v>0.20466108460912874</v>
      </c>
      <c r="S132">
        <f>IF('LF Projected Ratios'!T$50&gt;=0,$B132+(1-$B132)*'LF Projected Ratios'!T$50,$B132*(1+'LF Projected Ratios'!T$50))</f>
        <v>0.20310156073570768</v>
      </c>
      <c r="T132">
        <f>IF('LF Projected Ratios'!U$50&gt;=0,$B132+(1-$B132)*'LF Projected Ratios'!U$50,$B132*(1+'LF Projected Ratios'!U$50))</f>
        <v>0.20155594361099116</v>
      </c>
      <c r="U132">
        <f>IF('LF Projected Ratios'!V$50&gt;=0,$B132+(1-$B132)*'LF Projected Ratios'!V$50,$B132*(1+'LF Projected Ratios'!V$50))</f>
        <v>0.20002404804461699</v>
      </c>
      <c r="V132">
        <f>IF('LF Projected Ratios'!W$50&gt;=0,$B132+(1-$B132)*'LF Projected Ratios'!W$50,$B132*(1+'LF Projected Ratios'!W$50))</f>
        <v>0.19850569211982852</v>
      </c>
      <c r="W132">
        <f>IF('LF Projected Ratios'!X$50&gt;=0,$B132+(1-$B132)*'LF Projected Ratios'!X$50,$B132*(1+'LF Projected Ratios'!X$50))</f>
        <v>0.19700069712145898</v>
      </c>
      <c r="X132">
        <f>IF('LF Projected Ratios'!Y$50&gt;=0,$B132+(1-$B132)*'LF Projected Ratios'!Y$50,$B132*(1+'LF Projected Ratios'!Y$50))</f>
        <v>0.195508887465808</v>
      </c>
      <c r="Y132">
        <f>IF('LF Projected Ratios'!Z$50&gt;=0,$B132+(1-$B132)*'LF Projected Ratios'!Z$50,$B132*(1+'LF Projected Ratios'!Z$50))</f>
        <v>0.19403009063235313</v>
      </c>
      <c r="Z132">
        <f>IF('LF Projected Ratios'!AA$50&gt;=0,$B132+(1-$B132)*'LF Projected Ratios'!AA$50,$B132*(1+'LF Projected Ratios'!AA$50))</f>
        <v>0.19256413709724221</v>
      </c>
      <c r="AA132">
        <f>IF('LF Projected Ratios'!AB$50&gt;=0,$B132+(1-$B132)*'LF Projected Ratios'!AB$50,$B132*(1+'LF Projected Ratios'!AB$50))</f>
        <v>0.19111086026850765</v>
      </c>
      <c r="AB132">
        <f>IF('LF Projected Ratios'!AC$50&gt;=0,$B132+(1-$B132)*'LF Projected Ratios'!AC$50,$B132*(1+'LF Projected Ratios'!AC$50))</f>
        <v>0.18967009642295848</v>
      </c>
      <c r="AC132">
        <f>IF('LF Projected Ratios'!AD$50&gt;=0,$B132+(1-$B132)*'LF Projected Ratios'!AD$50,$B132*(1+'LF Projected Ratios'!AD$50))</f>
        <v>0.18824168464469104</v>
      </c>
      <c r="AD132">
        <f>IF('LF Projected Ratios'!AE$50&gt;=0,$B132+(1-$B132)*'LF Projected Ratios'!AE$50,$B132*(1+'LF Projected Ratios'!AE$50))</f>
        <v>0.18682546676517903</v>
      </c>
      <c r="AE132">
        <f>IF('LF Projected Ratios'!AF$50&gt;=0,$B132+(1-$B132)*'LF Projected Ratios'!AF$50,$B132*(1+'LF Projected Ratios'!AF$50))</f>
        <v>0.18542128730488686</v>
      </c>
      <c r="AF132">
        <f>IF('LF Projected Ratios'!AG$50&gt;=0,$B132+(1-$B132)*'LF Projected Ratios'!AG$50,$B132*(1+'LF Projected Ratios'!AG$50))</f>
        <v>0.18402899341636883</v>
      </c>
    </row>
    <row r="133" spans="1:32" x14ac:dyDescent="0.2">
      <c r="A133" s="6" t="s">
        <v>56</v>
      </c>
      <c r="B133" s="28">
        <f t="shared" si="0"/>
        <v>0.29404306919732515</v>
      </c>
      <c r="C133">
        <f>IF('LF Projected Ratios'!D$50&gt;=0,$B133+(1-$B133)*'LF Projected Ratios'!D$50,$B133*(1+'LF Projected Ratios'!D$50))</f>
        <v>0.29209356408608861</v>
      </c>
      <c r="D133">
        <f>IF('LF Projected Ratios'!E$50&gt;=0,$B133+(1-$B133)*'LF Projected Ratios'!E$50,$B133*(1+'LF Projected Ratios'!E$50))</f>
        <v>0.28926400078521197</v>
      </c>
      <c r="E133">
        <f>IF('LF Projected Ratios'!F$50&gt;=0,$B133+(1-$B133)*'LF Projected Ratios'!F$50,$B133*(1+'LF Projected Ratios'!F$50))</f>
        <v>0.28666202533875629</v>
      </c>
      <c r="F133">
        <f>IF('LF Projected Ratios'!G$50&gt;=0,$B133+(1-$B133)*'LF Projected Ratios'!G$50,$B133*(1+'LF Projected Ratios'!G$50))</f>
        <v>0.28440189864932297</v>
      </c>
      <c r="G133">
        <f>IF('LF Projected Ratios'!H$50&gt;=0,$B133+(1-$B133)*'LF Projected Ratios'!H$50,$B133*(1+'LF Projected Ratios'!H$50))</f>
        <v>0.28122758182605129</v>
      </c>
      <c r="H133">
        <f>IF('LF Projected Ratios'!I$50&gt;=0,$B133+(1-$B133)*'LF Projected Ratios'!I$50,$B133*(1+'LF Projected Ratios'!I$50))</f>
        <v>0.27893307976603421</v>
      </c>
      <c r="I133">
        <f>IF('LF Projected Ratios'!J$50&gt;=0,$B133+(1-$B133)*'LF Projected Ratios'!J$50,$B133*(1+'LF Projected Ratios'!J$50))</f>
        <v>0.27834786895706554</v>
      </c>
      <c r="J133">
        <f>IF('LF Projected Ratios'!K$50&gt;=0,$B133+(1-$B133)*'LF Projected Ratios'!K$50,$B133*(1+'LF Projected Ratios'!K$50))</f>
        <v>0.27725766736832902</v>
      </c>
      <c r="K133">
        <f>IF('LF Projected Ratios'!L$50&gt;=0,$B133+(1-$B133)*'LF Projected Ratios'!L$50,$B133*(1+'LF Projected Ratios'!L$50))</f>
        <v>0.27420315912639426</v>
      </c>
      <c r="L133">
        <f>IF('LF Projected Ratios'!M$50&gt;=0,$B133+(1-$B133)*'LF Projected Ratios'!M$50,$B133*(1+'LF Projected Ratios'!M$50))</f>
        <v>0.27173147741718678</v>
      </c>
      <c r="M133">
        <f>IF('LF Projected Ratios'!N$50&gt;=0,$B133+(1-$B133)*'LF Projected Ratios'!N$50,$B133*(1+'LF Projected Ratios'!N$50))</f>
        <v>0.26964323517791483</v>
      </c>
      <c r="N133">
        <f>IF('LF Projected Ratios'!O$50&gt;=0,$B133+(1-$B133)*'LF Projected Ratios'!O$50,$B133*(1+'LF Projected Ratios'!O$50))</f>
        <v>0.26757412628338789</v>
      </c>
      <c r="O133">
        <f>IF('LF Projected Ratios'!P$50&gt;=0,$B133+(1-$B133)*'LF Projected Ratios'!P$50,$B133*(1+'LF Projected Ratios'!P$50))</f>
        <v>0.2655238889712887</v>
      </c>
      <c r="P133">
        <f>IF('LF Projected Ratios'!Q$50&gt;=0,$B133+(1-$B133)*'LF Projected Ratios'!Q$50,$B133*(1+'LF Projected Ratios'!Q$50))</f>
        <v>0.26349226623249972</v>
      </c>
      <c r="Q133">
        <f>IF('LF Projected Ratios'!R$50&gt;=0,$B133+(1-$B133)*'LF Projected Ratios'!R$50,$B133*(1+'LF Projected Ratios'!R$50))</f>
        <v>0.2614790057037028</v>
      </c>
      <c r="R133">
        <f>IF('LF Projected Ratios'!S$50&gt;=0,$B133+(1-$B133)*'LF Projected Ratios'!S$50,$B133*(1+'LF Projected Ratios'!S$50))</f>
        <v>0.2594838595628764</v>
      </c>
      <c r="S133">
        <f>IF('LF Projected Ratios'!T$50&gt;=0,$B133+(1-$B133)*'LF Projected Ratios'!T$50,$B133*(1+'LF Projected Ratios'!T$50))</f>
        <v>0.25750658442760282</v>
      </c>
      <c r="T133">
        <f>IF('LF Projected Ratios'!U$50&gt;=0,$B133+(1-$B133)*'LF Projected Ratios'!U$50,$B133*(1+'LF Projected Ratios'!U$50))</f>
        <v>0.25554694125609378</v>
      </c>
      <c r="U133">
        <f>IF('LF Projected Ratios'!V$50&gt;=0,$B133+(1-$B133)*'LF Projected Ratios'!V$50,$B133*(1+'LF Projected Ratios'!V$50))</f>
        <v>0.25360469525085449</v>
      </c>
      <c r="V133">
        <f>IF('LF Projected Ratios'!W$50&gt;=0,$B133+(1-$B133)*'LF Projected Ratios'!W$50,$B133*(1+'LF Projected Ratios'!W$50))</f>
        <v>0.25167961576489978</v>
      </c>
      <c r="W133">
        <f>IF('LF Projected Ratios'!X$50&gt;=0,$B133+(1-$B133)*'LF Projected Ratios'!X$50,$B133*(1+'LF Projected Ratios'!X$50))</f>
        <v>0.24977147621044765</v>
      </c>
      <c r="X133">
        <f>IF('LF Projected Ratios'!Y$50&gt;=0,$B133+(1-$B133)*'LF Projected Ratios'!Y$50,$B133*(1+'LF Projected Ratios'!Y$50))</f>
        <v>0.2478800539700115</v>
      </c>
      <c r="Y133">
        <f>IF('LF Projected Ratios'!Z$50&gt;=0,$B133+(1-$B133)*'LF Projected Ratios'!Z$50,$B133*(1+'LF Projected Ratios'!Z$50))</f>
        <v>0.24600513030981946</v>
      </c>
      <c r="Z133">
        <f>IF('LF Projected Ratios'!AA$50&gt;=0,$B133+(1-$B133)*'LF Projected Ratios'!AA$50,$B133*(1+'LF Projected Ratios'!AA$50))</f>
        <v>0.24414649029549082</v>
      </c>
      <c r="AA133">
        <f>IF('LF Projected Ratios'!AB$50&gt;=0,$B133+(1-$B133)*'LF Projected Ratios'!AB$50,$B133*(1+'LF Projected Ratios'!AB$50))</f>
        <v>0.24230392270989659</v>
      </c>
      <c r="AB133">
        <f>IF('LF Projected Ratios'!AC$50&gt;=0,$B133+(1-$B133)*'LF Projected Ratios'!AC$50,$B133*(1+'LF Projected Ratios'!AC$50))</f>
        <v>0.24047721997314642</v>
      </c>
      <c r="AC133">
        <f>IF('LF Projected Ratios'!AD$50&gt;=0,$B133+(1-$B133)*'LF Projected Ratios'!AD$50,$B133*(1+'LF Projected Ratios'!AD$50))</f>
        <v>0.23866617806462831</v>
      </c>
      <c r="AD133">
        <f>IF('LF Projected Ratios'!AE$50&gt;=0,$B133+(1-$B133)*'LF Projected Ratios'!AE$50,$B133*(1+'LF Projected Ratios'!AE$50))</f>
        <v>0.23687059644705027</v>
      </c>
      <c r="AE133">
        <f>IF('LF Projected Ratios'!AF$50&gt;=0,$B133+(1-$B133)*'LF Projected Ratios'!AF$50,$B133*(1+'LF Projected Ratios'!AF$50))</f>
        <v>0.23509027799241389</v>
      </c>
      <c r="AF133">
        <f>IF('LF Projected Ratios'!AG$50&gt;=0,$B133+(1-$B133)*'LF Projected Ratios'!AG$50,$B133*(1+'LF Projected Ratios'!AG$50))</f>
        <v>0.23332502890987117</v>
      </c>
    </row>
    <row r="134" spans="1:32" x14ac:dyDescent="0.2">
      <c r="A134" s="6" t="s">
        <v>57</v>
      </c>
      <c r="B134" s="28">
        <f t="shared" si="0"/>
        <v>0.31863950526647034</v>
      </c>
      <c r="C134">
        <f>IF('LF Projected Ratios'!D$50&gt;=0,$B134+(1-$B134)*'LF Projected Ratios'!D$50,$B134*(1+'LF Projected Ratios'!D$50))</f>
        <v>0.31652692582069536</v>
      </c>
      <c r="D134">
        <f>IF('LF Projected Ratios'!E$50&gt;=0,$B134+(1-$B134)*'LF Projected Ratios'!E$50,$B134*(1+'LF Projected Ratios'!E$50))</f>
        <v>0.31346067211584622</v>
      </c>
      <c r="E134">
        <f>IF('LF Projected Ratios'!F$50&gt;=0,$B134+(1-$B134)*'LF Projected Ratios'!F$50,$B134*(1+'LF Projected Ratios'!F$50))</f>
        <v>0.31064104378303981</v>
      </c>
      <c r="F134">
        <f>IF('LF Projected Ratios'!G$50&gt;=0,$B134+(1-$B134)*'LF Projected Ratios'!G$50,$B134*(1+'LF Projected Ratios'!G$50))</f>
        <v>0.30819185954575623</v>
      </c>
      <c r="G134">
        <f>IF('LF Projected Ratios'!H$50&gt;=0,$B134+(1-$B134)*'LF Projected Ratios'!H$50,$B134*(1+'LF Projected Ratios'!H$50))</f>
        <v>0.30475201399902258</v>
      </c>
      <c r="H134">
        <f>IF('LF Projected Ratios'!I$50&gt;=0,$B134+(1-$B134)*'LF Projected Ratios'!I$50,$B134*(1+'LF Projected Ratios'!I$50))</f>
        <v>0.30226557892258105</v>
      </c>
      <c r="I134">
        <f>IF('LF Projected Ratios'!J$50&gt;=0,$B134+(1-$B134)*'LF Projected Ratios'!J$50,$B134*(1+'LF Projected Ratios'!J$50))</f>
        <v>0.30163141576017294</v>
      </c>
      <c r="J134">
        <f>IF('LF Projected Ratios'!K$50&gt;=0,$B134+(1-$B134)*'LF Projected Ratios'!K$50,$B134*(1+'LF Projected Ratios'!K$50))</f>
        <v>0.30045001979724817</v>
      </c>
      <c r="K134">
        <f>IF('LF Projected Ratios'!L$50&gt;=0,$B134+(1-$B134)*'LF Projected Ratios'!L$50,$B134*(1+'LF Projected Ratios'!L$50))</f>
        <v>0.2971400047110252</v>
      </c>
      <c r="L134">
        <f>IF('LF Projected Ratios'!M$50&gt;=0,$B134+(1-$B134)*'LF Projected Ratios'!M$50,$B134*(1+'LF Projected Ratios'!M$50))</f>
        <v>0.29446156906842369</v>
      </c>
      <c r="M134">
        <f>IF('LF Projected Ratios'!N$50&gt;=0,$B134+(1-$B134)*'LF Projected Ratios'!N$50,$B134*(1+'LF Projected Ratios'!N$50))</f>
        <v>0.29219864725967459</v>
      </c>
      <c r="N134">
        <f>IF('LF Projected Ratios'!O$50&gt;=0,$B134+(1-$B134)*'LF Projected Ratios'!O$50,$B134*(1+'LF Projected Ratios'!O$50))</f>
        <v>0.28995645928260622</v>
      </c>
      <c r="O134">
        <f>IF('LF Projected Ratios'!P$50&gt;=0,$B134+(1-$B134)*'LF Projected Ratios'!P$50,$B134*(1+'LF Projected Ratios'!P$50))</f>
        <v>0.28773472147872098</v>
      </c>
      <c r="P134">
        <f>IF('LF Projected Ratios'!Q$50&gt;=0,$B134+(1-$B134)*'LF Projected Ratios'!Q$50,$B134*(1+'LF Projected Ratios'!Q$50))</f>
        <v>0.28553315534032164</v>
      </c>
      <c r="Q134">
        <f>IF('LF Projected Ratios'!R$50&gt;=0,$B134+(1-$B134)*'LF Projected Ratios'!R$50,$B134*(1+'LF Projected Ratios'!R$50))</f>
        <v>0.28335148739412752</v>
      </c>
      <c r="R134">
        <f>IF('LF Projected Ratios'!S$50&gt;=0,$B134+(1-$B134)*'LF Projected Ratios'!S$50,$B134*(1+'LF Projected Ratios'!S$50))</f>
        <v>0.28118944908802956</v>
      </c>
      <c r="S134">
        <f>IF('LF Projected Ratios'!T$50&gt;=0,$B134+(1-$B134)*'LF Projected Ratios'!T$50,$B134*(1+'LF Projected Ratios'!T$50))</f>
        <v>0.27904677668089162</v>
      </c>
      <c r="T134">
        <f>IF('LF Projected Ratios'!U$50&gt;=0,$B134+(1-$B134)*'LF Projected Ratios'!U$50,$B134*(1+'LF Projected Ratios'!U$50))</f>
        <v>0.27692321113529655</v>
      </c>
      <c r="U134">
        <f>IF('LF Projected Ratios'!V$50&gt;=0,$B134+(1-$B134)*'LF Projected Ratios'!V$50,$B134*(1+'LF Projected Ratios'!V$50))</f>
        <v>0.27481849801315211</v>
      </c>
      <c r="V134">
        <f>IF('LF Projected Ratios'!W$50&gt;=0,$B134+(1-$B134)*'LF Projected Ratios'!W$50,$B134*(1+'LF Projected Ratios'!W$50))</f>
        <v>0.27273238737406202</v>
      </c>
      <c r="W134">
        <f>IF('LF Projected Ratios'!X$50&gt;=0,$B134+(1-$B134)*'LF Projected Ratios'!X$50,$B134*(1+'LF Projected Ratios'!X$50))</f>
        <v>0.27066463367638183</v>
      </c>
      <c r="X134">
        <f>IF('LF Projected Ratios'!Y$50&gt;=0,$B134+(1-$B134)*'LF Projected Ratios'!Y$50,$B134*(1+'LF Projected Ratios'!Y$50))</f>
        <v>0.26861499568087405</v>
      </c>
      <c r="Y134">
        <f>IF('LF Projected Ratios'!Z$50&gt;=0,$B134+(1-$B134)*'LF Projected Ratios'!Z$50,$B134*(1+'LF Projected Ratios'!Z$50))</f>
        <v>0.26658323635688508</v>
      </c>
      <c r="Z134">
        <f>IF('LF Projected Ratios'!AA$50&gt;=0,$B134+(1-$B134)*'LF Projected Ratios'!AA$50,$B134*(1+'LF Projected Ratios'!AA$50))</f>
        <v>0.26456912279096828</v>
      </c>
      <c r="AA134">
        <f>IF('LF Projected Ratios'!AB$50&gt;=0,$B134+(1-$B134)*'LF Projected Ratios'!AB$50,$B134*(1+'LF Projected Ratios'!AB$50))</f>
        <v>0.26257242609787335</v>
      </c>
      <c r="AB134">
        <f>IF('LF Projected Ratios'!AC$50&gt;=0,$B134+(1-$B134)*'LF Projected Ratios'!AC$50,$B134*(1+'LF Projected Ratios'!AC$50))</f>
        <v>0.26059292133384038</v>
      </c>
      <c r="AC134">
        <f>IF('LF Projected Ratios'!AD$50&gt;=0,$B134+(1-$B134)*'LF Projected Ratios'!AD$50,$B134*(1+'LF Projected Ratios'!AD$50))</f>
        <v>0.25863038741211819</v>
      </c>
      <c r="AD134">
        <f>IF('LF Projected Ratios'!AE$50&gt;=0,$B134+(1-$B134)*'LF Projected Ratios'!AE$50,$B134*(1+'LF Projected Ratios'!AE$50))</f>
        <v>0.25668460702065221</v>
      </c>
      <c r="AE134">
        <f>IF('LF Projected Ratios'!AF$50&gt;=0,$B134+(1-$B134)*'LF Projected Ratios'!AF$50,$B134*(1+'LF Projected Ratios'!AF$50))</f>
        <v>0.2547553665418657</v>
      </c>
      <c r="AF134">
        <f>IF('LF Projected Ratios'!AG$50&gt;=0,$B134+(1-$B134)*'LF Projected Ratios'!AG$50,$B134*(1+'LF Projected Ratios'!AG$50))</f>
        <v>0.25284245597448196</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6.8539804171988086E-2</v>
      </c>
      <c r="C138" s="28">
        <f>(1/(1+EXP(('S Curve Equation'!$B$11-C93*'S Curve Equation'!$B$12)*'S Curve Equation'!$B$10))+'S Curve Equation'!$B$13)*'S Curve Equation'!$B$14</f>
        <v>6.7555295224625472E-2</v>
      </c>
      <c r="D138" s="28">
        <f>(1/(1+EXP(('S Curve Equation'!$B$11-D93*'S Curve Equation'!$B$12)*'S Curve Equation'!$B$10))+'S Curve Equation'!$B$13)*'S Curve Equation'!$B$14</f>
        <v>6.6146156862000885E-2</v>
      </c>
      <c r="E138" s="28">
        <f>(1/(1+EXP(('S Curve Equation'!$B$11-E93*'S Curve Equation'!$B$12)*'S Curve Equation'!$B$10))+'S Curve Equation'!$B$13)*'S Curve Equation'!$B$14</f>
        <v>6.4870817864390057E-2</v>
      </c>
      <c r="F138" s="28">
        <f>(1/(1+EXP(('S Curve Equation'!$B$11-F93*'S Curve Equation'!$B$12)*'S Curve Equation'!$B$10))+'S Curve Equation'!$B$13)*'S Curve Equation'!$B$14</f>
        <v>6.3778749612043134E-2</v>
      </c>
      <c r="G138" s="28">
        <f>(1/(1+EXP(('S Curve Equation'!$B$11-G93*'S Curve Equation'!$B$12)*'S Curve Equation'!$B$10))+'S Curve Equation'!$B$13)*'S Curve Equation'!$B$14</f>
        <v>6.2269312502201787E-2</v>
      </c>
      <c r="H138" s="28">
        <f>(1/(1+EXP(('S Curve Equation'!$B$11-H93*'S Curve Equation'!$B$12)*'S Curve Equation'!$B$10))+'S Curve Equation'!$B$13)*'S Curve Equation'!$B$14</f>
        <v>6.1195740571880895E-2</v>
      </c>
      <c r="I138" s="28">
        <f>(1/(1+EXP(('S Curve Equation'!$B$11-I93*'S Curve Equation'!$B$12)*'S Curve Equation'!$B$10))+'S Curve Equation'!$B$13)*'S Curve Equation'!$B$14</f>
        <v>6.0924254286546346E-2</v>
      </c>
      <c r="J138" s="28">
        <f>(1/(1+EXP(('S Curve Equation'!$B$11-J93*'S Curve Equation'!$B$12)*'S Curve Equation'!$B$10))+'S Curve Equation'!$B$13)*'S Curve Equation'!$B$14</f>
        <v>6.0421003002429148E-2</v>
      </c>
      <c r="K138" s="28">
        <f>(1/(1+EXP(('S Curve Equation'!$B$11-K93*'S Curve Equation'!$B$12)*'S Curve Equation'!$B$10))+'S Curve Equation'!$B$13)*'S Curve Equation'!$B$14</f>
        <v>5.902824010725502E-2</v>
      </c>
      <c r="L138" s="28">
        <f>(1/(1+EXP(('S Curve Equation'!$B$11-L93*'S Curve Equation'!$B$12)*'S Curve Equation'!$B$10))+'S Curve Equation'!$B$13)*'S Curve Equation'!$B$14</f>
        <v>5.791962609330524E-2</v>
      </c>
      <c r="M138" s="28">
        <f>(1/(1+EXP(('S Curve Equation'!$B$11-M93*'S Curve Equation'!$B$12)*'S Curve Equation'!$B$10))+'S Curve Equation'!$B$13)*'S Curve Equation'!$B$14</f>
        <v>5.6995660483913066E-2</v>
      </c>
      <c r="N138" s="28">
        <f>(1/(1+EXP(('S Curve Equation'!$B$11-N93*'S Curve Equation'!$B$12)*'S Curve Equation'!$B$10))+'S Curve Equation'!$B$13)*'S Curve Equation'!$B$14</f>
        <v>5.6091477242812063E-2</v>
      </c>
      <c r="O138" s="28">
        <f>(1/(1+EXP(('S Curve Equation'!$B$11-O93*'S Curve Equation'!$B$12)*'S Curve Equation'!$B$10))+'S Curve Equation'!$B$13)*'S Curve Equation'!$B$14</f>
        <v>5.5206537154649939E-2</v>
      </c>
      <c r="P138" s="28">
        <f>(1/(1+EXP(('S Curve Equation'!$B$11-P93*'S Curve Equation'!$B$12)*'S Curve Equation'!$B$10))+'S Curve Equation'!$B$13)*'S Curve Equation'!$B$14</f>
        <v>5.4340318278860565E-2</v>
      </c>
      <c r="Q138" s="28">
        <f>(1/(1+EXP(('S Curve Equation'!$B$11-Q93*'S Curve Equation'!$B$12)*'S Curve Equation'!$B$10))+'S Curve Equation'!$B$13)*'S Curve Equation'!$B$14</f>
        <v>5.3492315332562886E-2</v>
      </c>
      <c r="R138" s="28">
        <f>(1/(1+EXP(('S Curve Equation'!$B$11-R93*'S Curve Equation'!$B$12)*'S Curve Equation'!$B$10))+'S Curve Equation'!$B$13)*'S Curve Equation'!$B$14</f>
        <v>5.2662039096892536E-2</v>
      </c>
      <c r="S138" s="28">
        <f>(1/(1+EXP(('S Curve Equation'!$B$11-S93*'S Curve Equation'!$B$12)*'S Curve Equation'!$B$10))+'S Curve Equation'!$B$13)*'S Curve Equation'!$B$14</f>
        <v>5.1849015845881044E-2</v>
      </c>
      <c r="T138" s="28">
        <f>(1/(1+EXP(('S Curve Equation'!$B$11-T93*'S Curve Equation'!$B$12)*'S Curve Equation'!$B$10))+'S Curve Equation'!$B$13)*'S Curve Equation'!$B$14</f>
        <v>5.1052786797021334E-2</v>
      </c>
      <c r="U138" s="28">
        <f>(1/(1+EXP(('S Curve Equation'!$B$11-U93*'S Curve Equation'!$B$12)*'S Curve Equation'!$B$10))+'S Curve Equation'!$B$13)*'S Curve Equation'!$B$14</f>
        <v>5.0272907582692462E-2</v>
      </c>
      <c r="V138" s="28">
        <f>(1/(1+EXP(('S Curve Equation'!$B$11-V93*'S Curve Equation'!$B$12)*'S Curve Equation'!$B$10))+'S Curve Equation'!$B$13)*'S Curve Equation'!$B$14</f>
        <v>4.9508947741638658E-2</v>
      </c>
      <c r="W138" s="28">
        <f>(1/(1+EXP(('S Curve Equation'!$B$11-W93*'S Curve Equation'!$B$12)*'S Curve Equation'!$B$10))+'S Curve Equation'!$B$13)*'S Curve Equation'!$B$14</f>
        <v>4.8760490229732611E-2</v>
      </c>
      <c r="X138" s="28">
        <f>(1/(1+EXP(('S Curve Equation'!$B$11-X93*'S Curve Equation'!$B$12)*'S Curve Equation'!$B$10))+'S Curve Equation'!$B$13)*'S Curve Equation'!$B$14</f>
        <v>4.8027130949273973E-2</v>
      </c>
      <c r="Y138" s="28">
        <f>(1/(1+EXP(('S Curve Equation'!$B$11-Y93*'S Curve Equation'!$B$12)*'S Curve Equation'!$B$10))+'S Curve Equation'!$B$13)*'S Curve Equation'!$B$14</f>
        <v>4.7308478296105419E-2</v>
      </c>
      <c r="Z138" s="28">
        <f>(1/(1+EXP(('S Curve Equation'!$B$11-Z93*'S Curve Equation'!$B$12)*'S Curve Equation'!$B$10))+'S Curve Equation'!$B$13)*'S Curve Equation'!$B$14</f>
        <v>4.6604152723853064E-2</v>
      </c>
      <c r="AA138" s="28">
        <f>(1/(1+EXP(('S Curve Equation'!$B$11-AA93*'S Curve Equation'!$B$12)*'S Curve Equation'!$B$10))+'S Curve Equation'!$B$13)*'S Curve Equation'!$B$14</f>
        <v>4.5913786324621203E-2</v>
      </c>
      <c r="AB138" s="28">
        <f>(1/(1+EXP(('S Curve Equation'!$B$11-AB93*'S Curve Equation'!$B$12)*'S Curve Equation'!$B$10))+'S Curve Equation'!$B$13)*'S Curve Equation'!$B$14</f>
        <v>4.5237022425502142E-2</v>
      </c>
      <c r="AC138" s="28">
        <f>(1/(1+EXP(('S Curve Equation'!$B$11-AC93*'S Curve Equation'!$B$12)*'S Curve Equation'!$B$10))+'S Curve Equation'!$B$13)*'S Curve Equation'!$B$14</f>
        <v>4.4573515200278586E-2</v>
      </c>
      <c r="AD138" s="28">
        <f>(1/(1+EXP(('S Curve Equation'!$B$11-AD93*'S Curve Equation'!$B$12)*'S Curve Equation'!$B$10))+'S Curve Equation'!$B$13)*'S Curve Equation'!$B$14</f>
        <v>4.3922929295726401E-2</v>
      </c>
      <c r="AE138" s="28">
        <f>(1/(1+EXP(('S Curve Equation'!$B$11-AE93*'S Curve Equation'!$B$12)*'S Curve Equation'!$B$10))+'S Curve Equation'!$B$13)*'S Curve Equation'!$B$14</f>
        <v>4.3284939471942327E-2</v>
      </c>
      <c r="AF138" s="28">
        <f>(1/(1+EXP(('S Curve Equation'!$B$11-AF93*'S Curve Equation'!$B$12)*'S Curve Equation'!$B$10))+'S Curve Equation'!$B$13)*'S Curve Equation'!$B$14</f>
        <v>4.2659230256148116E-2</v>
      </c>
    </row>
    <row r="139" spans="1:32" x14ac:dyDescent="0.2">
      <c r="A139" s="6" t="s">
        <v>94</v>
      </c>
      <c r="B139" s="28">
        <f>(1/(1+EXP(('S Curve Equation'!$B$11-B94*'S Curve Equation'!$B$12)*'S Curve Equation'!$B$10))+'S Curve Equation'!$B$13)*'S Curve Equation'!$B$14</f>
        <v>3.9215686274509755E-2</v>
      </c>
      <c r="C139" s="28">
        <f>(1/(1+EXP(('S Curve Equation'!$B$11-C94*'S Curve Equation'!$B$12)*'S Curve Equation'!$B$10))+'S Curve Equation'!$B$13)*'S Curve Equation'!$B$14</f>
        <v>3.8727746202699094E-2</v>
      </c>
      <c r="D139" s="28">
        <f>(1/(1+EXP(('S Curve Equation'!$B$11-D94*'S Curve Equation'!$B$12)*'S Curve Equation'!$B$10))+'S Curve Equation'!$B$13)*'S Curve Equation'!$B$14</f>
        <v>3.8027495695866644E-2</v>
      </c>
      <c r="E139" s="28">
        <f>(1/(1+EXP(('S Curve Equation'!$B$11-E94*'S Curve Equation'!$B$12)*'S Curve Equation'!$B$10))+'S Curve Equation'!$B$13)*'S Curve Equation'!$B$14</f>
        <v>3.7391800043280472E-2</v>
      </c>
      <c r="F139" s="28">
        <f>(1/(1+EXP(('S Curve Equation'!$B$11-F94*'S Curve Equation'!$B$12)*'S Curve Equation'!$B$10))+'S Curve Equation'!$B$13)*'S Curve Equation'!$B$14</f>
        <v>3.6845954609358113E-2</v>
      </c>
      <c r="G139" s="28">
        <f>(1/(1+EXP(('S Curve Equation'!$B$11-G94*'S Curve Equation'!$B$12)*'S Curve Equation'!$B$10))+'S Curve Equation'!$B$13)*'S Curve Equation'!$B$14</f>
        <v>3.6089150762434512E-2</v>
      </c>
      <c r="H139" s="28">
        <f>(1/(1+EXP(('S Curve Equation'!$B$11-H94*'S Curve Equation'!$B$12)*'S Curve Equation'!$B$10))+'S Curve Equation'!$B$13)*'S Curve Equation'!$B$14</f>
        <v>3.554917938961133E-2</v>
      </c>
      <c r="I139" s="28">
        <f>(1/(1+EXP(('S Curve Equation'!$B$11-I94*'S Curve Equation'!$B$12)*'S Curve Equation'!$B$10))+'S Curve Equation'!$B$13)*'S Curve Equation'!$B$14</f>
        <v>3.5412401765151418E-2</v>
      </c>
      <c r="J139" s="28">
        <f>(1/(1+EXP(('S Curve Equation'!$B$11-J94*'S Curve Equation'!$B$12)*'S Curve Equation'!$B$10))+'S Curve Equation'!$B$13)*'S Curve Equation'!$B$14</f>
        <v>3.5158610665390701E-2</v>
      </c>
      <c r="K139" s="28">
        <f>(1/(1+EXP(('S Curve Equation'!$B$11-K94*'S Curve Equation'!$B$12)*'S Curve Equation'!$B$10))+'S Curve Equation'!$B$13)*'S Curve Equation'!$B$14</f>
        <v>3.4454529909996603E-2</v>
      </c>
      <c r="L139" s="28">
        <f>(1/(1+EXP(('S Curve Equation'!$B$11-L94*'S Curve Equation'!$B$12)*'S Curve Equation'!$B$10))+'S Curve Equation'!$B$13)*'S Curve Equation'!$B$14</f>
        <v>3.3892261221365537E-2</v>
      </c>
      <c r="M139" s="28">
        <f>(1/(1+EXP(('S Curve Equation'!$B$11-M94*'S Curve Equation'!$B$12)*'S Curve Equation'!$B$10))+'S Curve Equation'!$B$13)*'S Curve Equation'!$B$14</f>
        <v>3.3422368425920383E-2</v>
      </c>
      <c r="N139" s="28">
        <f>(1/(1+EXP(('S Curve Equation'!$B$11-N94*'S Curve Equation'!$B$12)*'S Curve Equation'!$B$10))+'S Curve Equation'!$B$13)*'S Curve Equation'!$B$14</f>
        <v>3.2961388807085344E-2</v>
      </c>
      <c r="O139" s="28">
        <f>(1/(1+EXP(('S Curve Equation'!$B$11-O94*'S Curve Equation'!$B$12)*'S Curve Equation'!$B$10))+'S Curve Equation'!$B$13)*'S Curve Equation'!$B$14</f>
        <v>3.2509097505914616E-2</v>
      </c>
      <c r="P139" s="28">
        <f>(1/(1+EXP(('S Curve Equation'!$B$11-P94*'S Curve Equation'!$B$12)*'S Curve Equation'!$B$10))+'S Curve Equation'!$B$13)*'S Curve Equation'!$B$14</f>
        <v>3.2065276587087688E-2</v>
      </c>
      <c r="Q139" s="28">
        <f>(1/(1+EXP(('S Curve Equation'!$B$11-Q94*'S Curve Equation'!$B$12)*'S Curve Equation'!$B$10))+'S Curve Equation'!$B$13)*'S Curve Equation'!$B$14</f>
        <v>3.1629714791069401E-2</v>
      </c>
      <c r="R139" s="28">
        <f>(1/(1+EXP(('S Curve Equation'!$B$11-R94*'S Curve Equation'!$B$12)*'S Curve Equation'!$B$10))+'S Curve Equation'!$B$13)*'S Curve Equation'!$B$14</f>
        <v>3.120220729624798E-2</v>
      </c>
      <c r="S139" s="28">
        <f>(1/(1+EXP(('S Curve Equation'!$B$11-S94*'S Curve Equation'!$B$12)*'S Curve Equation'!$B$10))+'S Curve Equation'!$B$13)*'S Curve Equation'!$B$14</f>
        <v>3.0782555490612346E-2</v>
      </c>
      <c r="T139" s="28">
        <f>(1/(1+EXP(('S Curve Equation'!$B$11-T94*'S Curve Equation'!$B$12)*'S Curve Equation'!$B$10))+'S Curve Equation'!$B$13)*'S Curve Equation'!$B$14</f>
        <v>3.0370566752547491E-2</v>
      </c>
      <c r="U139" s="28">
        <f>(1/(1+EXP(('S Curve Equation'!$B$11-U94*'S Curve Equation'!$B$12)*'S Curve Equation'!$B$10))+'S Curve Equation'!$B$13)*'S Curve Equation'!$B$14</f>
        <v>2.9966054240349746E-2</v>
      </c>
      <c r="V139" s="28">
        <f>(1/(1+EXP(('S Curve Equation'!$B$11-V94*'S Curve Equation'!$B$12)*'S Curve Equation'!$B$10))+'S Curve Equation'!$B$13)*'S Curve Equation'!$B$14</f>
        <v>2.956883669007921E-2</v>
      </c>
      <c r="W139" s="28">
        <f>(1/(1+EXP(('S Curve Equation'!$B$11-W94*'S Curve Equation'!$B$12)*'S Curve Equation'!$B$10))+'S Curve Equation'!$B$13)*'S Curve Equation'!$B$14</f>
        <v>2.917873822138782E-2</v>
      </c>
      <c r="X139" s="28">
        <f>(1/(1+EXP(('S Curve Equation'!$B$11-X94*'S Curve Equation'!$B$12)*'S Curve Equation'!$B$10))+'S Curve Equation'!$B$13)*'S Curve Equation'!$B$14</f>
        <v>2.8795588150975656E-2</v>
      </c>
      <c r="Y139" s="28">
        <f>(1/(1+EXP(('S Curve Equation'!$B$11-Y94*'S Curve Equation'!$B$12)*'S Curve Equation'!$B$10))+'S Curve Equation'!$B$13)*'S Curve Equation'!$B$14</f>
        <v>2.8419220813346493E-2</v>
      </c>
      <c r="Z139" s="28">
        <f>(1/(1+EXP(('S Curve Equation'!$B$11-Z94*'S Curve Equation'!$B$12)*'S Curve Equation'!$B$10))+'S Curve Equation'!$B$13)*'S Curve Equation'!$B$14</f>
        <v>2.8049475388547726E-2</v>
      </c>
      <c r="AA139" s="28">
        <f>(1/(1+EXP(('S Curve Equation'!$B$11-AA94*'S Curve Equation'!$B$12)*'S Curve Equation'!$B$10))+'S Curve Equation'!$B$13)*'S Curve Equation'!$B$14</f>
        <v>2.7686195736594019E-2</v>
      </c>
      <c r="AB139" s="28">
        <f>(1/(1+EXP(('S Curve Equation'!$B$11-AB94*'S Curve Equation'!$B$12)*'S Curve Equation'!$B$10))+'S Curve Equation'!$B$13)*'S Curve Equation'!$B$14</f>
        <v>2.7329230238290269E-2</v>
      </c>
      <c r="AC139" s="28">
        <f>(1/(1+EXP(('S Curve Equation'!$B$11-AC94*'S Curve Equation'!$B$12)*'S Curve Equation'!$B$10))+'S Curve Equation'!$B$13)*'S Curve Equation'!$B$14</f>
        <v>2.69784316421788E-2</v>
      </c>
      <c r="AD139" s="28">
        <f>(1/(1+EXP(('S Curve Equation'!$B$11-AD94*'S Curve Equation'!$B$12)*'S Curve Equation'!$B$10))+'S Curve Equation'!$B$13)*'S Curve Equation'!$B$14</f>
        <v>2.663365691735313E-2</v>
      </c>
      <c r="AE139" s="28">
        <f>(1/(1+EXP(('S Curve Equation'!$B$11-AE94*'S Curve Equation'!$B$12)*'S Curve Equation'!$B$10))+'S Curve Equation'!$B$13)*'S Curve Equation'!$B$14</f>
        <v>2.6294767111887274E-2</v>
      </c>
      <c r="AF139" s="28">
        <f>(1/(1+EXP(('S Curve Equation'!$B$11-AF94*'S Curve Equation'!$B$12)*'S Curve Equation'!$B$10))+'S Curve Equation'!$B$13)*'S Curve Equation'!$B$14</f>
        <v>2.5961627216646153E-2</v>
      </c>
    </row>
    <row r="140" spans="1:32" x14ac:dyDescent="0.2">
      <c r="A140" s="6" t="s">
        <v>93</v>
      </c>
      <c r="B140" s="28">
        <f>(1/(1+EXP(('S Curve Equation'!$B$11-B95*'S Curve Equation'!$B$12)*'S Curve Equation'!$B$10))+'S Curve Equation'!$B$13)*'S Curve Equation'!$B$14</f>
        <v>3.09278350515464E-2</v>
      </c>
      <c r="C140" s="28">
        <f>(1/(1+EXP(('S Curve Equation'!$B$11-C95*'S Curve Equation'!$B$12)*'S Curve Equation'!$B$10))+'S Curve Equation'!$B$13)*'S Curve Equation'!$B$14</f>
        <v>3.0566541181277194E-2</v>
      </c>
      <c r="D140" s="28">
        <f>(1/(1+EXP(('S Curve Equation'!$B$11-D95*'S Curve Equation'!$B$12)*'S Curve Equation'!$B$10))+'S Curve Equation'!$B$13)*'S Curve Equation'!$B$14</f>
        <v>3.0047418854106167E-2</v>
      </c>
      <c r="E140" s="28">
        <f>(1/(1+EXP(('S Curve Equation'!$B$11-E95*'S Curve Equation'!$B$12)*'S Curve Equation'!$B$10))+'S Curve Equation'!$B$13)*'S Curve Equation'!$B$14</f>
        <v>2.9575505751906223E-2</v>
      </c>
      <c r="F140" s="28">
        <f>(1/(1+EXP(('S Curve Equation'!$B$11-F95*'S Curve Equation'!$B$12)*'S Curve Equation'!$B$10))+'S Curve Equation'!$B$13)*'S Curve Equation'!$B$14</f>
        <v>2.9169792806598677E-2</v>
      </c>
      <c r="G140" s="28">
        <f>(1/(1+EXP(('S Curve Equation'!$B$11-G95*'S Curve Equation'!$B$12)*'S Curve Equation'!$B$10))+'S Curve Equation'!$B$13)*'S Curve Equation'!$B$14</f>
        <v>2.8606500012007676E-2</v>
      </c>
      <c r="H140" s="28">
        <f>(1/(1+EXP(('S Curve Equation'!$B$11-H95*'S Curve Equation'!$B$12)*'S Curve Equation'!$B$10))+'S Curve Equation'!$B$13)*'S Curve Equation'!$B$14</f>
        <v>2.8204032808397936E-2</v>
      </c>
      <c r="I140" s="28">
        <f>(1/(1+EXP(('S Curve Equation'!$B$11-I95*'S Curve Equation'!$B$12)*'S Curve Equation'!$B$10))+'S Curve Equation'!$B$13)*'S Curve Equation'!$B$14</f>
        <v>2.810201013458654E-2</v>
      </c>
      <c r="J140" s="28">
        <f>(1/(1+EXP(('S Curve Equation'!$B$11-J95*'S Curve Equation'!$B$12)*'S Curve Equation'!$B$10))+'S Curve Equation'!$B$13)*'S Curve Equation'!$B$14</f>
        <v>2.7912625215787343E-2</v>
      </c>
      <c r="K140" s="28">
        <f>(1/(1+EXP(('S Curve Equation'!$B$11-K95*'S Curve Equation'!$B$12)*'S Curve Equation'!$B$10))+'S Curve Equation'!$B$13)*'S Curve Equation'!$B$14</f>
        <v>2.7386661688692554E-2</v>
      </c>
      <c r="L140" s="28">
        <f>(1/(1+EXP(('S Curve Equation'!$B$11-L95*'S Curve Equation'!$B$12)*'S Curve Equation'!$B$10))+'S Curve Equation'!$B$13)*'S Curve Equation'!$B$14</f>
        <v>2.6966032654518163E-2</v>
      </c>
      <c r="M140" s="28">
        <f>(1/(1+EXP(('S Curve Equation'!$B$11-M95*'S Curve Equation'!$B$12)*'S Curve Equation'!$B$10))+'S Curve Equation'!$B$13)*'S Curve Equation'!$B$14</f>
        <v>2.6614091970593348E-2</v>
      </c>
      <c r="N140" s="28">
        <f>(1/(1+EXP(('S Curve Equation'!$B$11-N95*'S Curve Equation'!$B$12)*'S Curve Equation'!$B$10))+'S Curve Equation'!$B$13)*'S Curve Equation'!$B$14</f>
        <v>2.6268452204022963E-2</v>
      </c>
      <c r="O140" s="28">
        <f>(1/(1+EXP(('S Curve Equation'!$B$11-O95*'S Curve Equation'!$B$12)*'S Curve Equation'!$B$10))+'S Curve Equation'!$B$13)*'S Curve Equation'!$B$14</f>
        <v>2.5928960910075686E-2</v>
      </c>
      <c r="P140" s="28">
        <f>(1/(1+EXP(('S Curve Equation'!$B$11-P95*'S Curve Equation'!$B$12)*'S Curve Equation'!$B$10))+'S Curve Equation'!$B$13)*'S Curve Equation'!$B$14</f>
        <v>2.5595470199342933E-2</v>
      </c>
      <c r="Q140" s="28">
        <f>(1/(1+EXP(('S Curve Equation'!$B$11-Q95*'S Curve Equation'!$B$12)*'S Curve Equation'!$B$10))+'S Curve Equation'!$B$13)*'S Curve Equation'!$B$14</f>
        <v>2.5267836577784111E-2</v>
      </c>
      <c r="R140" s="28">
        <f>(1/(1+EXP(('S Curve Equation'!$B$11-R95*'S Curve Equation'!$B$12)*'S Curve Equation'!$B$10))+'S Curve Equation'!$B$13)*'S Curve Equation'!$B$14</f>
        <v>2.4945920793159829E-2</v>
      </c>
      <c r="S140" s="28">
        <f>(1/(1+EXP(('S Curve Equation'!$B$11-S95*'S Curve Equation'!$B$12)*'S Curve Equation'!$B$10))+'S Curve Equation'!$B$13)*'S Curve Equation'!$B$14</f>
        <v>2.462958768757122E-2</v>
      </c>
      <c r="T140" s="28">
        <f>(1/(1+EXP(('S Curve Equation'!$B$11-T95*'S Curve Equation'!$B$12)*'S Curve Equation'!$B$10))+'S Curve Equation'!$B$13)*'S Curve Equation'!$B$14</f>
        <v>2.4318706055834048E-2</v>
      </c>
      <c r="U140" s="28">
        <f>(1/(1+EXP(('S Curve Equation'!$B$11-U95*'S Curve Equation'!$B$12)*'S Curve Equation'!$B$10))+'S Curve Equation'!$B$13)*'S Curve Equation'!$B$14</f>
        <v>2.4013148509432338E-2</v>
      </c>
      <c r="V140" s="28">
        <f>(1/(1+EXP(('S Curve Equation'!$B$11-V95*'S Curve Equation'!$B$12)*'S Curve Equation'!$B$10))+'S Curve Equation'!$B$13)*'S Curve Equation'!$B$14</f>
        <v>2.3712791345805874E-2</v>
      </c>
      <c r="W140" s="28">
        <f>(1/(1+EXP(('S Curve Equation'!$B$11-W95*'S Curve Equation'!$B$12)*'S Curve Equation'!$B$10))+'S Curve Equation'!$B$13)*'S Curve Equation'!$B$14</f>
        <v>2.3417514422739722E-2</v>
      </c>
      <c r="X140" s="28">
        <f>(1/(1+EXP(('S Curve Equation'!$B$11-X95*'S Curve Equation'!$B$12)*'S Curve Equation'!$B$10))+'S Curve Equation'!$B$13)*'S Curve Equation'!$B$14</f>
        <v>2.3127201037633788E-2</v>
      </c>
      <c r="Y140" s="28">
        <f>(1/(1+EXP(('S Curve Equation'!$B$11-Y95*'S Curve Equation'!$B$12)*'S Curve Equation'!$B$10))+'S Curve Equation'!$B$13)*'S Curve Equation'!$B$14</f>
        <v>2.2841737811441099E-2</v>
      </c>
      <c r="Z140" s="28">
        <f>(1/(1+EXP(('S Curve Equation'!$B$11-Z95*'S Curve Equation'!$B$12)*'S Curve Equation'!$B$10))+'S Curve Equation'!$B$13)*'S Curve Equation'!$B$14</f>
        <v>2.2561014577074451E-2</v>
      </c>
      <c r="AA140" s="28">
        <f>(1/(1+EXP(('S Curve Equation'!$B$11-AA95*'S Curve Equation'!$B$12)*'S Curve Equation'!$B$10))+'S Curve Equation'!$B$13)*'S Curve Equation'!$B$14</f>
        <v>2.2284924272088443E-2</v>
      </c>
      <c r="AB140" s="28">
        <f>(1/(1+EXP(('S Curve Equation'!$B$11-AB95*'S Curve Equation'!$B$12)*'S Curve Equation'!$B$10))+'S Curve Equation'!$B$13)*'S Curve Equation'!$B$14</f>
        <v>2.2013362835455786E-2</v>
      </c>
      <c r="AC140" s="28">
        <f>(1/(1+EXP(('S Curve Equation'!$B$11-AC95*'S Curve Equation'!$B$12)*'S Curve Equation'!$B$10))+'S Curve Equation'!$B$13)*'S Curve Equation'!$B$14</f>
        <v>2.174622910826229E-2</v>
      </c>
      <c r="AD140" s="28">
        <f>(1/(1+EXP(('S Curve Equation'!$B$11-AD95*'S Curve Equation'!$B$12)*'S Curve Equation'!$B$10))+'S Curve Equation'!$B$13)*'S Curve Equation'!$B$14</f>
        <v>2.1483424738155905E-2</v>
      </c>
      <c r="AE140" s="28">
        <f>(1/(1+EXP(('S Curve Equation'!$B$11-AE95*'S Curve Equation'!$B$12)*'S Curve Equation'!$B$10))+'S Curve Equation'!$B$13)*'S Curve Equation'!$B$14</f>
        <v>2.1224854087390103E-2</v>
      </c>
      <c r="AF140" s="28">
        <f>(1/(1+EXP(('S Curve Equation'!$B$11-AF95*'S Curve Equation'!$B$12)*'S Curve Equation'!$B$10))+'S Curve Equation'!$B$13)*'S Curve Equation'!$B$14</f>
        <v>2.0970424144311779E-2</v>
      </c>
    </row>
    <row r="141" spans="1:32" x14ac:dyDescent="0.2">
      <c r="A141" s="6" t="s">
        <v>28</v>
      </c>
      <c r="B141" s="28">
        <f>(1/(1+EXP(('S Curve Equation'!$B$11-B96*'S Curve Equation'!$B$12)*'S Curve Equation'!$B$10))+'S Curve Equation'!$B$13)*'S Curve Equation'!$B$14</f>
        <v>0.10843373493975897</v>
      </c>
      <c r="C141" s="28">
        <f>(1/(1+EXP(('S Curve Equation'!$B$11-C96*'S Curve Equation'!$B$12)*'S Curve Equation'!$B$10))+'S Curve Equation'!$B$13)*'S Curve Equation'!$B$14</f>
        <v>0.10670785245236891</v>
      </c>
      <c r="D141" s="28">
        <f>(1/(1+EXP(('S Curve Equation'!$B$11-D96*'S Curve Equation'!$B$12)*'S Curve Equation'!$B$10))+'S Curve Equation'!$B$13)*'S Curve Equation'!$B$14</f>
        <v>0.10424139357209615</v>
      </c>
      <c r="E141" s="28">
        <f>(1/(1+EXP(('S Curve Equation'!$B$11-E96*'S Curve Equation'!$B$12)*'S Curve Equation'!$B$10))+'S Curve Equation'!$B$13)*'S Curve Equation'!$B$14</f>
        <v>0.10201316429490664</v>
      </c>
      <c r="F141" s="28">
        <f>(1/(1+EXP(('S Curve Equation'!$B$11-F96*'S Curve Equation'!$B$12)*'S Curve Equation'!$B$10))+'S Curve Equation'!$B$13)*'S Curve Equation'!$B$14</f>
        <v>0.10010831777980776</v>
      </c>
      <c r="G141" s="28">
        <f>(1/(1+EXP(('S Curve Equation'!$B$11-G96*'S Curve Equation'!$B$12)*'S Curve Equation'!$B$10))+'S Curve Equation'!$B$13)*'S Curve Equation'!$B$14</f>
        <v>9.7480508933017226E-2</v>
      </c>
      <c r="H141" s="28">
        <f>(1/(1+EXP(('S Curve Equation'!$B$11-H96*'S Curve Equation'!$B$12)*'S Curve Equation'!$B$10))+'S Curve Equation'!$B$13)*'S Curve Equation'!$B$14</f>
        <v>9.5615205582693596E-2</v>
      </c>
      <c r="I141" s="28">
        <f>(1/(1+EXP(('S Curve Equation'!$B$11-I96*'S Curve Equation'!$B$12)*'S Curve Equation'!$B$10))+'S Curve Equation'!$B$13)*'S Curve Equation'!$B$14</f>
        <v>9.5144007263837135E-2</v>
      </c>
      <c r="J141" s="28">
        <f>(1/(1+EXP(('S Curve Equation'!$B$11-J96*'S Curve Equation'!$B$12)*'S Curve Equation'!$B$10))+'S Curve Equation'!$B$13)*'S Curve Equation'!$B$14</f>
        <v>9.4271098417069446E-2</v>
      </c>
      <c r="K141" s="28">
        <f>(1/(1+EXP(('S Curve Equation'!$B$11-K96*'S Curve Equation'!$B$12)*'S Curve Equation'!$B$10))+'S Curve Equation'!$B$13)*'S Curve Equation'!$B$14</f>
        <v>9.1859083766149457E-2</v>
      </c>
      <c r="L141" s="28">
        <f>(1/(1+EXP(('S Curve Equation'!$B$11-L96*'S Curve Equation'!$B$12)*'S Curve Equation'!$B$10))+'S Curve Equation'!$B$13)*'S Curve Equation'!$B$14</f>
        <v>8.9943265817971838E-2</v>
      </c>
      <c r="M141" s="28">
        <f>(1/(1+EXP(('S Curve Equation'!$B$11-M96*'S Curve Equation'!$B$12)*'S Curve Equation'!$B$10))+'S Curve Equation'!$B$13)*'S Curve Equation'!$B$14</f>
        <v>8.8349419558694825E-2</v>
      </c>
      <c r="N141" s="28">
        <f>(1/(1+EXP(('S Curve Equation'!$B$11-N96*'S Curve Equation'!$B$12)*'S Curve Equation'!$B$10))+'S Curve Equation'!$B$13)*'S Curve Equation'!$B$14</f>
        <v>8.6792306868762922E-2</v>
      </c>
      <c r="O141" s="28">
        <f>(1/(1+EXP(('S Curve Equation'!$B$11-O96*'S Curve Equation'!$B$12)*'S Curve Equation'!$B$10))+'S Curve Equation'!$B$13)*'S Curve Equation'!$B$14</f>
        <v>8.5270901208677155E-2</v>
      </c>
      <c r="P141" s="28">
        <f>(1/(1+EXP(('S Curve Equation'!$B$11-P96*'S Curve Equation'!$B$12)*'S Curve Equation'!$B$10))+'S Curve Equation'!$B$13)*'S Curve Equation'!$B$14</f>
        <v>8.3784207900595167E-2</v>
      </c>
      <c r="Q141" s="28">
        <f>(1/(1+EXP(('S Curve Equation'!$B$11-Q96*'S Curve Equation'!$B$12)*'S Curve Equation'!$B$10))+'S Curve Equation'!$B$13)*'S Curve Equation'!$B$14</f>
        <v>8.233126312279726E-2</v>
      </c>
      <c r="R141" s="28">
        <f>(1/(1+EXP(('S Curve Equation'!$B$11-R96*'S Curve Equation'!$B$12)*'S Curve Equation'!$B$10))+'S Curve Equation'!$B$13)*'S Curve Equation'!$B$14</f>
        <v>8.0911132931138177E-2</v>
      </c>
      <c r="S141" s="28">
        <f>(1/(1+EXP(('S Curve Equation'!$B$11-S96*'S Curve Equation'!$B$12)*'S Curve Equation'!$B$10))+'S Curve Equation'!$B$13)*'S Curve Equation'!$B$14</f>
        <v>7.9522912307376736E-2</v>
      </c>
      <c r="T141" s="28">
        <f>(1/(1+EXP(('S Curve Equation'!$B$11-T96*'S Curve Equation'!$B$12)*'S Curve Equation'!$B$10))+'S Curve Equation'!$B$13)*'S Curve Equation'!$B$14</f>
        <v>7.8165724234191922E-2</v>
      </c>
      <c r="U141" s="28">
        <f>(1/(1+EXP(('S Curve Equation'!$B$11-U96*'S Curve Equation'!$B$12)*'S Curve Equation'!$B$10))+'S Curve Equation'!$B$13)*'S Curve Equation'!$B$14</f>
        <v>7.6838718796635605E-2</v>
      </c>
      <c r="V141" s="28">
        <f>(1/(1+EXP(('S Curve Equation'!$B$11-V96*'S Curve Equation'!$B$12)*'S Curve Equation'!$B$10))+'S Curve Equation'!$B$13)*'S Curve Equation'!$B$14</f>
        <v>7.5541072309705484E-2</v>
      </c>
      <c r="W141" s="28">
        <f>(1/(1+EXP(('S Curve Equation'!$B$11-W96*'S Curve Equation'!$B$12)*'S Curve Equation'!$B$10))+'S Curve Equation'!$B$13)*'S Curve Equation'!$B$14</f>
        <v>7.4271986471678431E-2</v>
      </c>
      <c r="X141" s="28">
        <f>(1/(1+EXP(('S Curve Equation'!$B$11-X96*'S Curve Equation'!$B$12)*'S Curve Equation'!$B$10))+'S Curve Equation'!$B$13)*'S Curve Equation'!$B$14</f>
        <v>7.3030687542798831E-2</v>
      </c>
      <c r="Y141" s="28">
        <f>(1/(1+EXP(('S Curve Equation'!$B$11-Y96*'S Curve Equation'!$B$12)*'S Curve Equation'!$B$10))+'S Curve Equation'!$B$13)*'S Curve Equation'!$B$14</f>
        <v>7.1816425548881763E-2</v>
      </c>
      <c r="Z141" s="28">
        <f>(1/(1+EXP(('S Curve Equation'!$B$11-Z96*'S Curve Equation'!$B$12)*'S Curve Equation'!$B$10))+'S Curve Equation'!$B$13)*'S Curve Equation'!$B$14</f>
        <v>7.0628473509361508E-2</v>
      </c>
      <c r="AA141" s="28">
        <f>(1/(1+EXP(('S Curve Equation'!$B$11-AA96*'S Curve Equation'!$B$12)*'S Curve Equation'!$B$10))+'S Curve Equation'!$B$13)*'S Curve Equation'!$B$14</f>
        <v>6.9466126689287908E-2</v>
      </c>
      <c r="AB141" s="28">
        <f>(1/(1+EXP(('S Curve Equation'!$B$11-AB96*'S Curve Equation'!$B$12)*'S Curve Equation'!$B$10))+'S Curve Equation'!$B$13)*'S Curve Equation'!$B$14</f>
        <v>6.8328701874759548E-2</v>
      </c>
      <c r="AC141" s="28">
        <f>(1/(1+EXP(('S Curve Equation'!$B$11-AC96*'S Curve Equation'!$B$12)*'S Curve Equation'!$B$10))+'S Curve Equation'!$B$13)*'S Curve Equation'!$B$14</f>
        <v>6.721553667125818E-2</v>
      </c>
      <c r="AD141" s="28">
        <f>(1/(1+EXP(('S Curve Equation'!$B$11-AD96*'S Curve Equation'!$B$12)*'S Curve Equation'!$B$10))+'S Curve Equation'!$B$13)*'S Curve Equation'!$B$14</f>
        <v>6.6125988824348211E-2</v>
      </c>
      <c r="AE141" s="28">
        <f>(1/(1+EXP(('S Curve Equation'!$B$11-AE96*'S Curve Equation'!$B$12)*'S Curve Equation'!$B$10))+'S Curve Equation'!$B$13)*'S Curve Equation'!$B$14</f>
        <v>6.5059435562183132E-2</v>
      </c>
      <c r="AF141" s="28">
        <f>(1/(1+EXP(('S Curve Equation'!$B$11-AF96*'S Curve Equation'!$B$12)*'S Curve Equation'!$B$10))+'S Curve Equation'!$B$13)*'S Curve Equation'!$B$14</f>
        <v>6.4015272959267996E-2</v>
      </c>
    </row>
    <row r="142" spans="1:32" x14ac:dyDescent="0.2">
      <c r="A142" s="6" t="s">
        <v>29</v>
      </c>
      <c r="B142" s="28">
        <f>(1/(1+EXP(('S Curve Equation'!$B$11-B97*'S Curve Equation'!$B$12)*'S Curve Equation'!$B$10))+'S Curve Equation'!$B$13)*'S Curve Equation'!$B$14</f>
        <v>6.4748201438848921E-2</v>
      </c>
      <c r="C142" s="28">
        <f>(1/(1+EXP(('S Curve Equation'!$B$11-C97*'S Curve Equation'!$B$12)*'S Curve Equation'!$B$10))+'S Curve Equation'!$B$13)*'S Curve Equation'!$B$14</f>
        <v>6.3831064203912241E-2</v>
      </c>
      <c r="D142" s="28">
        <f>(1/(1+EXP(('S Curve Equation'!$B$11-D97*'S Curve Equation'!$B$12)*'S Curve Equation'!$B$10))+'S Curve Equation'!$B$13)*'S Curve Equation'!$B$14</f>
        <v>6.2518033432587231E-2</v>
      </c>
      <c r="E142" s="28">
        <f>(1/(1+EXP(('S Curve Equation'!$B$11-E97*'S Curve Equation'!$B$12)*'S Curve Equation'!$B$10))+'S Curve Equation'!$B$13)*'S Curve Equation'!$B$14</f>
        <v>6.1329339629737453E-2</v>
      </c>
      <c r="F142" s="28">
        <f>(1/(1+EXP(('S Curve Equation'!$B$11-F97*'S Curve Equation'!$B$12)*'S Curve Equation'!$B$10))+'S Curve Equation'!$B$13)*'S Curve Equation'!$B$14</f>
        <v>6.03112031584008E-2</v>
      </c>
      <c r="G142" s="28">
        <f>(1/(1+EXP(('S Curve Equation'!$B$11-G97*'S Curve Equation'!$B$12)*'S Curve Equation'!$B$10))+'S Curve Equation'!$B$13)*'S Curve Equation'!$B$14</f>
        <v>5.8903542423921221E-2</v>
      </c>
      <c r="H142" s="28">
        <f>(1/(1+EXP(('S Curve Equation'!$B$11-H97*'S Curve Equation'!$B$12)*'S Curve Equation'!$B$10))+'S Curve Equation'!$B$13)*'S Curve Equation'!$B$14</f>
        <v>5.7902059130004908E-2</v>
      </c>
      <c r="I142" s="28">
        <f>(1/(1+EXP(('S Curve Equation'!$B$11-I97*'S Curve Equation'!$B$12)*'S Curve Equation'!$B$10))+'S Curve Equation'!$B$13)*'S Curve Equation'!$B$14</f>
        <v>5.7648762458387133E-2</v>
      </c>
      <c r="J142" s="28">
        <f>(1/(1+EXP(('S Curve Equation'!$B$11-J97*'S Curve Equation'!$B$12)*'S Curve Equation'!$B$10))+'S Curve Equation'!$B$13)*'S Curve Equation'!$B$14</f>
        <v>5.7179185446223843E-2</v>
      </c>
      <c r="K142" s="28">
        <f>(1/(1+EXP(('S Curve Equation'!$B$11-K97*'S Curve Equation'!$B$12)*'S Curve Equation'!$B$10))+'S Curve Equation'!$B$13)*'S Curve Equation'!$B$14</f>
        <v>5.5879316412669619E-2</v>
      </c>
      <c r="L142" s="28">
        <f>(1/(1+EXP(('S Curve Equation'!$B$11-L97*'S Curve Equation'!$B$12)*'S Curve Equation'!$B$10))+'S Curve Equation'!$B$13)*'S Curve Equation'!$B$14</f>
        <v>5.484432070287118E-2</v>
      </c>
      <c r="M142" s="28">
        <f>(1/(1+EXP(('S Curve Equation'!$B$11-M97*'S Curve Equation'!$B$12)*'S Curve Equation'!$B$10))+'S Curve Equation'!$B$13)*'S Curve Equation'!$B$14</f>
        <v>5.3981486426528828E-2</v>
      </c>
      <c r="N142" s="28">
        <f>(1/(1+EXP(('S Curve Equation'!$B$11-N97*'S Curve Equation'!$B$12)*'S Curve Equation'!$B$10))+'S Curve Equation'!$B$13)*'S Curve Equation'!$B$14</f>
        <v>5.3136922625362855E-2</v>
      </c>
      <c r="O142" s="28">
        <f>(1/(1+EXP(('S Curve Equation'!$B$11-O97*'S Curve Equation'!$B$12)*'S Curve Equation'!$B$10))+'S Curve Equation'!$B$13)*'S Curve Equation'!$B$14</f>
        <v>5.2310134296142022E-2</v>
      </c>
      <c r="P142" s="28">
        <f>(1/(1+EXP(('S Curve Equation'!$B$11-P97*'S Curve Equation'!$B$12)*'S Curve Equation'!$B$10))+'S Curve Equation'!$B$13)*'S Curve Equation'!$B$14</f>
        <v>5.1500642274743977E-2</v>
      </c>
      <c r="Q142" s="28">
        <f>(1/(1+EXP(('S Curve Equation'!$B$11-Q97*'S Curve Equation'!$B$12)*'S Curve Equation'!$B$10))+'S Curve Equation'!$B$13)*'S Curve Equation'!$B$14</f>
        <v>5.0707982667565737E-2</v>
      </c>
      <c r="R142" s="28">
        <f>(1/(1+EXP(('S Curve Equation'!$B$11-R97*'S Curve Equation'!$B$12)*'S Curve Equation'!$B$10))+'S Curve Equation'!$B$13)*'S Curve Equation'!$B$14</f>
        <v>4.993170630484272E-2</v>
      </c>
      <c r="S142" s="28">
        <f>(1/(1+EXP(('S Curve Equation'!$B$11-S97*'S Curve Equation'!$B$12)*'S Curve Equation'!$B$10))+'S Curve Equation'!$B$13)*'S Curve Equation'!$B$14</f>
        <v>4.9171378215017651E-2</v>
      </c>
      <c r="T142" s="28">
        <f>(1/(1+EXP(('S Curve Equation'!$B$11-T97*'S Curve Equation'!$B$12)*'S Curve Equation'!$B$10))+'S Curve Equation'!$B$13)*'S Curve Equation'!$B$14</f>
        <v>4.8426577119330246E-2</v>
      </c>
      <c r="U142" s="28">
        <f>(1/(1+EXP(('S Curve Equation'!$B$11-U97*'S Curve Equation'!$B$12)*'S Curve Equation'!$B$10))+'S Curve Equation'!$B$13)*'S Curve Equation'!$B$14</f>
        <v>4.7696894945832034E-2</v>
      </c>
      <c r="V142" s="28">
        <f>(1/(1+EXP(('S Curve Equation'!$B$11-V97*'S Curve Equation'!$B$12)*'S Curve Equation'!$B$10))+'S Curve Equation'!$B$13)*'S Curve Equation'!$B$14</f>
        <v>4.6981936362055124E-2</v>
      </c>
      <c r="W142" s="28">
        <f>(1/(1+EXP(('S Curve Equation'!$B$11-W97*'S Curve Equation'!$B$12)*'S Curve Equation'!$B$10))+'S Curve Equation'!$B$13)*'S Curve Equation'!$B$14</f>
        <v>4.6281318325598765E-2</v>
      </c>
      <c r="X142" s="28">
        <f>(1/(1+EXP(('S Curve Equation'!$B$11-X97*'S Curve Equation'!$B$12)*'S Curve Equation'!$B$10))+'S Curve Equation'!$B$13)*'S Curve Equation'!$B$14</f>
        <v>4.5594669651919828E-2</v>
      </c>
      <c r="Y142" s="28">
        <f>(1/(1+EXP(('S Curve Equation'!$B$11-Y97*'S Curve Equation'!$B$12)*'S Curve Equation'!$B$10))+'S Curve Equation'!$B$13)*'S Curve Equation'!$B$14</f>
        <v>4.4921630598644437E-2</v>
      </c>
      <c r="Z142" s="28">
        <f>(1/(1+EXP(('S Curve Equation'!$B$11-Z97*'S Curve Equation'!$B$12)*'S Curve Equation'!$B$10))+'S Curve Equation'!$B$13)*'S Curve Equation'!$B$14</f>
        <v>4.4261852465742969E-2</v>
      </c>
      <c r="AA142" s="28">
        <f>(1/(1+EXP(('S Curve Equation'!$B$11-AA97*'S Curve Equation'!$B$12)*'S Curve Equation'!$B$10))+'S Curve Equation'!$B$13)*'S Curve Equation'!$B$14</f>
        <v>4.3614997210934404E-2</v>
      </c>
      <c r="AB142" s="28">
        <f>(1/(1+EXP(('S Curve Equation'!$B$11-AB97*'S Curve Equation'!$B$12)*'S Curve Equation'!$B$10))+'S Curve Equation'!$B$13)*'S Curve Equation'!$B$14</f>
        <v>4.2980737079716003E-2</v>
      </c>
      <c r="AC142" s="28">
        <f>(1/(1+EXP(('S Curve Equation'!$B$11-AC97*'S Curve Equation'!$B$12)*'S Curve Equation'!$B$10))+'S Curve Equation'!$B$13)*'S Curve Equation'!$B$14</f>
        <v>4.2358754249430176E-2</v>
      </c>
      <c r="AD142" s="28">
        <f>(1/(1+EXP(('S Curve Equation'!$B$11-AD97*'S Curve Equation'!$B$12)*'S Curve Equation'!$B$10))+'S Curve Equation'!$B$13)*'S Curve Equation'!$B$14</f>
        <v>4.1748740486813145E-2</v>
      </c>
      <c r="AE142" s="28">
        <f>(1/(1+EXP(('S Curve Equation'!$B$11-AE97*'S Curve Equation'!$B$12)*'S Curve Equation'!$B$10))+'S Curve Equation'!$B$13)*'S Curve Equation'!$B$14</f>
        <v>4.1150396818482288E-2</v>
      </c>
      <c r="AF142" s="28">
        <f>(1/(1+EXP(('S Curve Equation'!$B$11-AF97*'S Curve Equation'!$B$12)*'S Curve Equation'!$B$10))+'S Curve Equation'!$B$13)*'S Curve Equation'!$B$14</f>
        <v>4.0563433213849684E-2</v>
      </c>
    </row>
    <row r="143" spans="1:32" x14ac:dyDescent="0.2">
      <c r="A143" s="6" t="s">
        <v>30</v>
      </c>
      <c r="B143" s="28">
        <f>(1/(1+EXP(('S Curve Equation'!$B$11-B98*'S Curve Equation'!$B$12)*'S Curve Equation'!$B$10))+'S Curve Equation'!$B$13)*'S Curve Equation'!$B$14</f>
        <v>8.1757792539601415E-2</v>
      </c>
      <c r="C143" s="28">
        <f>(1/(1+EXP(('S Curve Equation'!$B$11-C98*'S Curve Equation'!$B$12)*'S Curve Equation'!$B$10))+'S Curve Equation'!$B$13)*'S Curve Equation'!$B$14</f>
        <v>8.0533281733828135E-2</v>
      </c>
      <c r="D143" s="28">
        <f>(1/(1+EXP(('S Curve Equation'!$B$11-D98*'S Curve Equation'!$B$12)*'S Curve Equation'!$B$10))+'S Curve Equation'!$B$13)*'S Curve Equation'!$B$14</f>
        <v>7.8781849990864614E-2</v>
      </c>
      <c r="E143" s="28">
        <f>(1/(1+EXP(('S Curve Equation'!$B$11-E98*'S Curve Equation'!$B$12)*'S Curve Equation'!$B$10))+'S Curve Equation'!$B$13)*'S Curve Equation'!$B$14</f>
        <v>7.719800269522667E-2</v>
      </c>
      <c r="F143" s="28">
        <f>(1/(1+EXP(('S Curve Equation'!$B$11-F98*'S Curve Equation'!$B$12)*'S Curve Equation'!$B$10))+'S Curve Equation'!$B$13)*'S Curve Equation'!$B$14</f>
        <v>7.5842762683357226E-2</v>
      </c>
      <c r="G143" s="28">
        <f>(1/(1+EXP(('S Curve Equation'!$B$11-G98*'S Curve Equation'!$B$12)*'S Curve Equation'!$B$10))+'S Curve Equation'!$B$13)*'S Curve Equation'!$B$14</f>
        <v>7.397115079623208E-2</v>
      </c>
      <c r="H143" s="28">
        <f>(1/(1+EXP(('S Curve Equation'!$B$11-H98*'S Curve Equation'!$B$12)*'S Curve Equation'!$B$10))+'S Curve Equation'!$B$13)*'S Curve Equation'!$B$14</f>
        <v>7.2641135768218068E-2</v>
      </c>
      <c r="I143" s="28">
        <f>(1/(1+EXP(('S Curve Equation'!$B$11-I98*'S Curve Equation'!$B$12)*'S Curve Equation'!$B$10))+'S Curve Equation'!$B$13)*'S Curve Equation'!$B$14</f>
        <v>7.2304955105970806E-2</v>
      </c>
      <c r="J143" s="28">
        <f>(1/(1+EXP(('S Curve Equation'!$B$11-J98*'S Curve Equation'!$B$12)*'S Curve Equation'!$B$10))+'S Curve Equation'!$B$13)*'S Curve Equation'!$B$14</f>
        <v>7.168194905113473E-2</v>
      </c>
      <c r="K143" s="28">
        <f>(1/(1+EXP(('S Curve Equation'!$B$11-K98*'S Curve Equation'!$B$12)*'S Curve Equation'!$B$10))+'S Curve Equation'!$B$13)*'S Curve Equation'!$B$14</f>
        <v>6.9958924603206782E-2</v>
      </c>
      <c r="L143" s="28">
        <f>(1/(1+EXP(('S Curve Equation'!$B$11-L98*'S Curve Equation'!$B$12)*'S Curve Equation'!$B$10))+'S Curve Equation'!$B$13)*'S Curve Equation'!$B$14</f>
        <v>6.8588682646820359E-2</v>
      </c>
      <c r="M143" s="28">
        <f>(1/(1+EXP(('S Curve Equation'!$B$11-M98*'S Curve Equation'!$B$12)*'S Curve Equation'!$B$10))+'S Curve Equation'!$B$13)*'S Curve Equation'!$B$14</f>
        <v>6.7447540529243011E-2</v>
      </c>
      <c r="N143" s="28">
        <f>(1/(1+EXP(('S Curve Equation'!$B$11-N98*'S Curve Equation'!$B$12)*'S Curve Equation'!$B$10))+'S Curve Equation'!$B$13)*'S Curve Equation'!$B$14</f>
        <v>6.6331620941898678E-2</v>
      </c>
      <c r="O143" s="28">
        <f>(1/(1+EXP(('S Curve Equation'!$B$11-O98*'S Curve Equation'!$B$12)*'S Curve Equation'!$B$10))+'S Curve Equation'!$B$13)*'S Curve Equation'!$B$14</f>
        <v>6.5240225899964907E-2</v>
      </c>
      <c r="P143" s="28">
        <f>(1/(1+EXP(('S Curve Equation'!$B$11-P98*'S Curve Equation'!$B$12)*'S Curve Equation'!$B$10))+'S Curve Equation'!$B$13)*'S Curve Equation'!$B$14</f>
        <v>6.4172679731098706E-2</v>
      </c>
      <c r="Q143" s="28">
        <f>(1/(1+EXP(('S Curve Equation'!$B$11-Q98*'S Curve Equation'!$B$12)*'S Curve Equation'!$B$10))+'S Curve Equation'!$B$13)*'S Curve Equation'!$B$14</f>
        <v>6.3128328298968486E-2</v>
      </c>
      <c r="R143" s="28">
        <f>(1/(1+EXP(('S Curve Equation'!$B$11-R98*'S Curve Equation'!$B$12)*'S Curve Equation'!$B$10))+'S Curve Equation'!$B$13)*'S Curve Equation'!$B$14</f>
        <v>6.2106538254293499E-2</v>
      </c>
      <c r="S143" s="28">
        <f>(1/(1+EXP(('S Curve Equation'!$B$11-S98*'S Curve Equation'!$B$12)*'S Curve Equation'!$B$10))+'S Curve Equation'!$B$13)*'S Curve Equation'!$B$14</f>
        <v>6.1106696312523801E-2</v>
      </c>
      <c r="T143" s="28">
        <f>(1/(1+EXP(('S Curve Equation'!$B$11-T98*'S Curve Equation'!$B$12)*'S Curve Equation'!$B$10))+'S Curve Equation'!$B$13)*'S Curve Equation'!$B$14</f>
        <v>6.0128208557297891E-2</v>
      </c>
      <c r="U143" s="28">
        <f>(1/(1+EXP(('S Curve Equation'!$B$11-U98*'S Curve Equation'!$B$12)*'S Curve Equation'!$B$10))+'S Curve Equation'!$B$13)*'S Curve Equation'!$B$14</f>
        <v>5.9170499768838529E-2</v>
      </c>
      <c r="V143" s="28">
        <f>(1/(1+EXP(('S Curve Equation'!$B$11-V98*'S Curve Equation'!$B$12)*'S Curve Equation'!$B$10))+'S Curve Equation'!$B$13)*'S Curve Equation'!$B$14</f>
        <v>5.8233012776454644E-2</v>
      </c>
      <c r="W143" s="28">
        <f>(1/(1+EXP(('S Curve Equation'!$B$11-W98*'S Curve Equation'!$B$12)*'S Curve Equation'!$B$10))+'S Curve Equation'!$B$13)*'S Curve Equation'!$B$14</f>
        <v>5.7315207834341408E-2</v>
      </c>
      <c r="X143" s="28">
        <f>(1/(1+EXP(('S Curve Equation'!$B$11-X98*'S Curve Equation'!$B$12)*'S Curve Equation'!$B$10))+'S Curve Equation'!$B$13)*'S Curve Equation'!$B$14</f>
        <v>5.6416562019883432E-2</v>
      </c>
      <c r="Y143" s="28">
        <f>(1/(1+EXP(('S Curve Equation'!$B$11-Y98*'S Curve Equation'!$B$12)*'S Curve Equation'!$B$10))+'S Curve Equation'!$B$13)*'S Curve Equation'!$B$14</f>
        <v>5.5536568653688299E-2</v>
      </c>
      <c r="Z143" s="28">
        <f>(1/(1+EXP(('S Curve Equation'!$B$11-Z98*'S Curve Equation'!$B$12)*'S Curve Equation'!$B$10))+'S Curve Equation'!$B$13)*'S Curve Equation'!$B$14</f>
        <v>5.4674736740595399E-2</v>
      </c>
      <c r="AA143" s="28">
        <f>(1/(1+EXP(('S Curve Equation'!$B$11-AA98*'S Curve Equation'!$B$12)*'S Curve Equation'!$B$10))+'S Curve Equation'!$B$13)*'S Curve Equation'!$B$14</f>
        <v>5.3830590430923191E-2</v>
      </c>
      <c r="AB143" s="28">
        <f>(1/(1+EXP(('S Curve Equation'!$B$11-AB98*'S Curve Equation'!$B$12)*'S Curve Equation'!$B$10))+'S Curve Equation'!$B$13)*'S Curve Equation'!$B$14</f>
        <v>5.3003668501243474E-2</v>
      </c>
      <c r="AC143" s="28">
        <f>(1/(1+EXP(('S Curve Equation'!$B$11-AC98*'S Curve Equation'!$B$12)*'S Curve Equation'!$B$10))+'S Curve Equation'!$B$13)*'S Curve Equation'!$B$14</f>
        <v>5.219352385398341E-2</v>
      </c>
      <c r="AD143" s="28">
        <f>(1/(1+EXP(('S Curve Equation'!$B$11-AD98*'S Curve Equation'!$B$12)*'S Curve Equation'!$B$10))+'S Curve Equation'!$B$13)*'S Curve Equation'!$B$14</f>
        <v>5.1399723035185745E-2</v>
      </c>
      <c r="AE143" s="28">
        <f>(1/(1+EXP(('S Curve Equation'!$B$11-AE98*'S Curve Equation'!$B$12)*'S Curve Equation'!$B$10))+'S Curve Equation'!$B$13)*'S Curve Equation'!$B$14</f>
        <v>5.0621845769768026E-2</v>
      </c>
      <c r="AF143" s="28">
        <f>(1/(1+EXP(('S Curve Equation'!$B$11-AF98*'S Curve Equation'!$B$12)*'S Curve Equation'!$B$10))+'S Curve Equation'!$B$13)*'S Curve Equation'!$B$14</f>
        <v>4.9859484513650687E-2</v>
      </c>
    </row>
    <row r="144" spans="1:32" x14ac:dyDescent="0.2">
      <c r="A144" s="6" t="s">
        <v>31</v>
      </c>
      <c r="B144" s="28">
        <f>(1/(1+EXP(('S Curve Equation'!$B$11-B99*'S Curve Equation'!$B$12)*'S Curve Equation'!$B$10))+'S Curve Equation'!$B$13)*'S Curve Equation'!$B$14</f>
        <v>7.2072072072072058E-2</v>
      </c>
      <c r="C144" s="28">
        <f>(1/(1+EXP(('S Curve Equation'!$B$11-C99*'S Curve Equation'!$B$12)*'S Curve Equation'!$B$10))+'S Curve Equation'!$B$13)*'S Curve Equation'!$B$14</f>
        <v>7.102416164199081E-2</v>
      </c>
      <c r="D144" s="28">
        <f>(1/(1+EXP(('S Curve Equation'!$B$11-D99*'S Curve Equation'!$B$12)*'S Curve Equation'!$B$10))+'S Curve Equation'!$B$13)*'S Curve Equation'!$B$14</f>
        <v>6.9524589955373972E-2</v>
      </c>
      <c r="E144" s="28">
        <f>(1/(1+EXP(('S Curve Equation'!$B$11-E99*'S Curve Equation'!$B$12)*'S Curve Equation'!$B$10))+'S Curve Equation'!$B$13)*'S Curve Equation'!$B$14</f>
        <v>6.8167732965712408E-2</v>
      </c>
      <c r="F144" s="28">
        <f>(1/(1+EXP(('S Curve Equation'!$B$11-F99*'S Curve Equation'!$B$12)*'S Curve Equation'!$B$10))+'S Curve Equation'!$B$13)*'S Curve Equation'!$B$14</f>
        <v>6.7006117235091506E-2</v>
      </c>
      <c r="G144" s="28">
        <f>(1/(1+EXP(('S Curve Equation'!$B$11-G99*'S Curve Equation'!$B$12)*'S Curve Equation'!$B$10))+'S Curve Equation'!$B$13)*'S Curve Equation'!$B$14</f>
        <v>6.5400954617025636E-2</v>
      </c>
      <c r="H144" s="28">
        <f>(1/(1+EXP(('S Curve Equation'!$B$11-H99*'S Curve Equation'!$B$12)*'S Curve Equation'!$B$10))+'S Curve Equation'!$B$13)*'S Curve Equation'!$B$14</f>
        <v>6.4259591435356436E-2</v>
      </c>
      <c r="I144" s="28">
        <f>(1/(1+EXP(('S Curve Equation'!$B$11-I99*'S Curve Equation'!$B$12)*'S Curve Equation'!$B$10))+'S Curve Equation'!$B$13)*'S Curve Equation'!$B$14</f>
        <v>6.3971001458538748E-2</v>
      </c>
      <c r="J144" s="28">
        <f>(1/(1+EXP(('S Curve Equation'!$B$11-J99*'S Curve Equation'!$B$12)*'S Curve Equation'!$B$10))+'S Curve Equation'!$B$13)*'S Curve Equation'!$B$14</f>
        <v>6.3436088014157926E-2</v>
      </c>
      <c r="K144" s="28">
        <f>(1/(1+EXP(('S Curve Equation'!$B$11-K99*'S Curve Equation'!$B$12)*'S Curve Equation'!$B$10))+'S Curve Equation'!$B$13)*'S Curve Equation'!$B$14</f>
        <v>6.1955994147174863E-2</v>
      </c>
      <c r="L144" s="28">
        <f>(1/(1+EXP(('S Curve Equation'!$B$11-L99*'S Curve Equation'!$B$12)*'S Curve Equation'!$B$10))+'S Curve Equation'!$B$13)*'S Curve Equation'!$B$14</f>
        <v>6.0778183918008523E-2</v>
      </c>
      <c r="M144" s="28">
        <f>(1/(1+EXP(('S Curve Equation'!$B$11-M99*'S Curve Equation'!$B$12)*'S Curve Equation'!$B$10))+'S Curve Equation'!$B$13)*'S Curve Equation'!$B$14</f>
        <v>5.9796768630428446E-2</v>
      </c>
      <c r="N144" s="28">
        <f>(1/(1+EXP(('S Curve Equation'!$B$11-N99*'S Curve Equation'!$B$12)*'S Curve Equation'!$B$10))+'S Curve Equation'!$B$13)*'S Curve Equation'!$B$14</f>
        <v>5.8836565398795053E-2</v>
      </c>
      <c r="O144" s="28">
        <f>(1/(1+EXP(('S Curve Equation'!$B$11-O99*'S Curve Equation'!$B$12)*'S Curve Equation'!$B$10))+'S Curve Equation'!$B$13)*'S Curve Equation'!$B$14</f>
        <v>5.7896993201799911E-2</v>
      </c>
      <c r="P144" s="28">
        <f>(1/(1+EXP(('S Curve Equation'!$B$11-P99*'S Curve Equation'!$B$12)*'S Curve Equation'!$B$10))+'S Curve Equation'!$B$13)*'S Curve Equation'!$B$14</f>
        <v>5.6977489638776552E-2</v>
      </c>
      <c r="Q144" s="28">
        <f>(1/(1+EXP(('S Curve Equation'!$B$11-Q99*'S Curve Equation'!$B$12)*'S Curve Equation'!$B$10))+'S Curve Equation'!$B$13)*'S Curve Equation'!$B$14</f>
        <v>5.6077510268248414E-2</v>
      </c>
      <c r="R144" s="28">
        <f>(1/(1+EXP(('S Curve Equation'!$B$11-R99*'S Curve Equation'!$B$12)*'S Curve Equation'!$B$10))+'S Curve Equation'!$B$13)*'S Curve Equation'!$B$14</f>
        <v>5.5196527971206236E-2</v>
      </c>
      <c r="S144" s="28">
        <f>(1/(1+EXP(('S Curve Equation'!$B$11-S99*'S Curve Equation'!$B$12)*'S Curve Equation'!$B$10))+'S Curve Equation'!$B$13)*'S Curve Equation'!$B$14</f>
        <v>5.4334032338214419E-2</v>
      </c>
      <c r="T144" s="28">
        <f>(1/(1+EXP(('S Curve Equation'!$B$11-T99*'S Curve Equation'!$B$12)*'S Curve Equation'!$B$10))+'S Curve Equation'!$B$13)*'S Curve Equation'!$B$14</f>
        <v>5.3489529079467558E-2</v>
      </c>
      <c r="U144" s="28">
        <f>(1/(1+EXP(('S Curve Equation'!$B$11-U99*'S Curve Equation'!$B$12)*'S Curve Equation'!$B$10))+'S Curve Equation'!$B$13)*'S Curve Equation'!$B$14</f>
        <v>5.2662539456950715E-2</v>
      </c>
      <c r="V144" s="28">
        <f>(1/(1+EXP(('S Curve Equation'!$B$11-V99*'S Curve Equation'!$B$12)*'S Curve Equation'!$B$10))+'S Curve Equation'!$B$13)*'S Curve Equation'!$B$14</f>
        <v>5.1852599737877085E-2</v>
      </c>
      <c r="W144" s="28">
        <f>(1/(1+EXP(('S Curve Equation'!$B$11-W99*'S Curve Equation'!$B$12)*'S Curve Equation'!$B$10))+'S Curve Equation'!$B$13)*'S Curve Equation'!$B$14</f>
        <v>5.1059260668608768E-2</v>
      </c>
      <c r="X144" s="28">
        <f>(1/(1+EXP(('S Curve Equation'!$B$11-X99*'S Curve Equation'!$B$12)*'S Curve Equation'!$B$10))+'S Curve Equation'!$B$13)*'S Curve Equation'!$B$14</f>
        <v>5.0282086968288023E-2</v>
      </c>
      <c r="Y144" s="28">
        <f>(1/(1+EXP(('S Curve Equation'!$B$11-Y99*'S Curve Equation'!$B$12)*'S Curve Equation'!$B$10))+'S Curve Equation'!$B$13)*'S Curve Equation'!$B$14</f>
        <v>4.952065684143464E-2</v>
      </c>
      <c r="Z144" s="28">
        <f>(1/(1+EXP(('S Curve Equation'!$B$11-Z99*'S Curve Equation'!$B$12)*'S Curve Equation'!$B$10))+'S Curve Equation'!$B$13)*'S Curve Equation'!$B$14</f>
        <v>4.8774561508790226E-2</v>
      </c>
      <c r="AA144" s="28">
        <f>(1/(1+EXP(('S Curve Equation'!$B$11-AA99*'S Curve Equation'!$B$12)*'S Curve Equation'!$B$10))+'S Curve Equation'!$B$13)*'S Curve Equation'!$B$14</f>
        <v>4.8043404755711817E-2</v>
      </c>
      <c r="AB144" s="28">
        <f>(1/(1+EXP(('S Curve Equation'!$B$11-AB99*'S Curve Equation'!$B$12)*'S Curve Equation'!$B$10))+'S Curve Equation'!$B$13)*'S Curve Equation'!$B$14</f>
        <v>4.7326802497448042E-2</v>
      </c>
      <c r="AC144" s="28">
        <f>(1/(1+EXP(('S Curve Equation'!$B$11-AC99*'S Curve Equation'!$B$12)*'S Curve Equation'!$B$10))+'S Curve Equation'!$B$13)*'S Curve Equation'!$B$14</f>
        <v>4.6624382360646727E-2</v>
      </c>
      <c r="AD144" s="28">
        <f>(1/(1+EXP(('S Curve Equation'!$B$11-AD99*'S Curve Equation'!$B$12)*'S Curve Equation'!$B$10))+'S Curve Equation'!$B$13)*'S Curve Equation'!$B$14</f>
        <v>4.5935783280474811E-2</v>
      </c>
      <c r="AE144" s="28">
        <f>(1/(1+EXP(('S Curve Equation'!$B$11-AE99*'S Curve Equation'!$B$12)*'S Curve Equation'!$B$10))+'S Curve Equation'!$B$13)*'S Curve Equation'!$B$14</f>
        <v>4.5260655112745157E-2</v>
      </c>
      <c r="AF144" s="28">
        <f>(1/(1+EXP(('S Curve Equation'!$B$11-AF99*'S Curve Equation'!$B$12)*'S Curve Equation'!$B$10))+'S Curve Equation'!$B$13)*'S Curve Equation'!$B$14</f>
        <v>4.4598658260475522E-2</v>
      </c>
    </row>
    <row r="145" spans="1:32" x14ac:dyDescent="0.2">
      <c r="A145" s="6" t="s">
        <v>32</v>
      </c>
      <c r="B145" s="28">
        <f>(1/(1+EXP(('S Curve Equation'!$B$11-B100*'S Curve Equation'!$B$12)*'S Curve Equation'!$B$10))+'S Curve Equation'!$B$13)*'S Curve Equation'!$B$14</f>
        <v>8.1395348837209336E-2</v>
      </c>
      <c r="C145" s="28">
        <f>(1/(1+EXP(('S Curve Equation'!$B$11-C100*'S Curve Equation'!$B$12)*'S Curve Equation'!$B$10))+'S Curve Equation'!$B$13)*'S Curve Equation'!$B$14</f>
        <v>8.017751163084573E-2</v>
      </c>
      <c r="D145" s="28">
        <f>(1/(1+EXP(('S Curve Equation'!$B$11-D100*'S Curve Equation'!$B$12)*'S Curve Equation'!$B$10))+'S Curve Equation'!$B$13)*'S Curve Equation'!$B$14</f>
        <v>7.8435596881509237E-2</v>
      </c>
      <c r="E145" s="28">
        <f>(1/(1+EXP(('S Curve Equation'!$B$11-E100*'S Curve Equation'!$B$12)*'S Curve Equation'!$B$10))+'S Curve Equation'!$B$13)*'S Curve Equation'!$B$14</f>
        <v>7.6860326099058143E-2</v>
      </c>
      <c r="F145" s="28">
        <f>(1/(1+EXP(('S Curve Equation'!$B$11-F100*'S Curve Equation'!$B$12)*'S Curve Equation'!$B$10))+'S Curve Equation'!$B$13)*'S Curve Equation'!$B$14</f>
        <v>7.551240127367162E-2</v>
      </c>
      <c r="G145" s="28">
        <f>(1/(1+EXP(('S Curve Equation'!$B$11-G100*'S Curve Equation'!$B$12)*'S Curve Equation'!$B$10))+'S Curve Equation'!$B$13)*'S Curve Equation'!$B$14</f>
        <v>7.3650854819890685E-2</v>
      </c>
      <c r="H145" s="28">
        <f>(1/(1+EXP(('S Curve Equation'!$B$11-H100*'S Curve Equation'!$B$12)*'S Curve Equation'!$B$10))+'S Curve Equation'!$B$13)*'S Curve Equation'!$B$14</f>
        <v>7.2327965463887228E-2</v>
      </c>
      <c r="I145" s="28">
        <f>(1/(1+EXP(('S Curve Equation'!$B$11-I100*'S Curve Equation'!$B$12)*'S Curve Equation'!$B$10))+'S Curve Equation'!$B$13)*'S Curve Equation'!$B$14</f>
        <v>7.199358225077114E-2</v>
      </c>
      <c r="J145" s="28">
        <f>(1/(1+EXP(('S Curve Equation'!$B$11-J100*'S Curve Equation'!$B$12)*'S Curve Equation'!$B$10))+'S Curve Equation'!$B$13)*'S Curve Equation'!$B$14</f>
        <v>7.137390321944799E-2</v>
      </c>
      <c r="K145" s="28">
        <f>(1/(1+EXP(('S Curve Equation'!$B$11-K100*'S Curve Equation'!$B$12)*'S Curve Equation'!$B$10))+'S Curve Equation'!$B$13)*'S Curve Equation'!$B$14</f>
        <v>6.9660052612851533E-2</v>
      </c>
      <c r="L145" s="28">
        <f>(1/(1+EXP(('S Curve Equation'!$B$11-L100*'S Curve Equation'!$B$12)*'S Curve Equation'!$B$10))+'S Curve Equation'!$B$13)*'S Curve Equation'!$B$14</f>
        <v>6.8297076368277546E-2</v>
      </c>
      <c r="M145" s="28">
        <f>(1/(1+EXP(('S Curve Equation'!$B$11-M100*'S Curve Equation'!$B$12)*'S Curve Equation'!$B$10))+'S Curve Equation'!$B$13)*'S Curve Equation'!$B$14</f>
        <v>6.7161964283978609E-2</v>
      </c>
      <c r="N145" s="28">
        <f>(1/(1+EXP(('S Curve Equation'!$B$11-N100*'S Curve Equation'!$B$12)*'S Curve Equation'!$B$10))+'S Curve Equation'!$B$13)*'S Curve Equation'!$B$14</f>
        <v>6.6051922548551759E-2</v>
      </c>
      <c r="O145" s="28">
        <f>(1/(1+EXP(('S Curve Equation'!$B$11-O100*'S Curve Equation'!$B$12)*'S Curve Equation'!$B$10))+'S Curve Equation'!$B$13)*'S Curve Equation'!$B$14</f>
        <v>6.4966257601747568E-2</v>
      </c>
      <c r="P145" s="28">
        <f>(1/(1+EXP(('S Curve Equation'!$B$11-P100*'S Curve Equation'!$B$12)*'S Curve Equation'!$B$10))+'S Curve Equation'!$B$13)*'S Curve Equation'!$B$14</f>
        <v>6.3904298058370765E-2</v>
      </c>
      <c r="Q145" s="28">
        <f>(1/(1+EXP(('S Curve Equation'!$B$11-Q100*'S Curve Equation'!$B$12)*'S Curve Equation'!$B$10))+'S Curve Equation'!$B$13)*'S Curve Equation'!$B$14</f>
        <v>6.2865393935895353E-2</v>
      </c>
      <c r="R145" s="28">
        <f>(1/(1+EXP(('S Curve Equation'!$B$11-R100*'S Curve Equation'!$B$12)*'S Curve Equation'!$B$10))+'S Curve Equation'!$B$13)*'S Curve Equation'!$B$14</f>
        <v>6.1848915909507786E-2</v>
      </c>
      <c r="S145" s="28">
        <f>(1/(1+EXP(('S Curve Equation'!$B$11-S100*'S Curve Equation'!$B$12)*'S Curve Equation'!$B$10))+'S Curve Equation'!$B$13)*'S Curve Equation'!$B$14</f>
        <v>6.0854254593705963E-2</v>
      </c>
      <c r="T145" s="28">
        <f>(1/(1+EXP(('S Curve Equation'!$B$11-T100*'S Curve Equation'!$B$12)*'S Curve Equation'!$B$10))+'S Curve Equation'!$B$13)*'S Curve Equation'!$B$14</f>
        <v>5.9880819849589755E-2</v>
      </c>
      <c r="U145" s="28">
        <f>(1/(1+EXP(('S Curve Equation'!$B$11-U100*'S Curve Equation'!$B$12)*'S Curve Equation'!$B$10))+'S Curve Equation'!$B$13)*'S Curve Equation'!$B$14</f>
        <v>5.8928040117001368E-2</v>
      </c>
      <c r="V145" s="28">
        <f>(1/(1+EXP(('S Curve Equation'!$B$11-V100*'S Curve Equation'!$B$12)*'S Curve Equation'!$B$10))+'S Curve Equation'!$B$13)*'S Curve Equation'!$B$14</f>
        <v>5.7995361770682187E-2</v>
      </c>
      <c r="W145" s="28">
        <f>(1/(1+EXP(('S Curve Equation'!$B$11-W100*'S Curve Equation'!$B$12)*'S Curve Equation'!$B$10))+'S Curve Equation'!$B$13)*'S Curve Equation'!$B$14</f>
        <v>5.7082248499636272E-2</v>
      </c>
      <c r="X145" s="28">
        <f>(1/(1+EXP(('S Curve Equation'!$B$11-X100*'S Curve Equation'!$B$12)*'S Curve Equation'!$B$10))+'S Curve Equation'!$B$13)*'S Curve Equation'!$B$14</f>
        <v>5.6188180708906847E-2</v>
      </c>
      <c r="Y145" s="28">
        <f>(1/(1+EXP(('S Curve Equation'!$B$11-Y100*'S Curve Equation'!$B$12)*'S Curve Equation'!$B$10))+'S Curve Equation'!$B$13)*'S Curve Equation'!$B$14</f>
        <v>5.5312654942990827E-2</v>
      </c>
      <c r="Z145" s="28">
        <f>(1/(1+EXP(('S Curve Equation'!$B$11-Z100*'S Curve Equation'!$B$12)*'S Curve Equation'!$B$10))+'S Curve Equation'!$B$13)*'S Curve Equation'!$B$14</f>
        <v>5.4455183330137803E-2</v>
      </c>
      <c r="AA145" s="28">
        <f>(1/(1+EXP(('S Curve Equation'!$B$11-AA100*'S Curve Equation'!$B$12)*'S Curve Equation'!$B$10))+'S Curve Equation'!$B$13)*'S Curve Equation'!$B$14</f>
        <v>5.3615293046796984E-2</v>
      </c>
      <c r="AB145" s="28">
        <f>(1/(1+EXP(('S Curve Equation'!$B$11-AB100*'S Curve Equation'!$B$12)*'S Curve Equation'!$B$10))+'S Curve Equation'!$B$13)*'S Curve Equation'!$B$14</f>
        <v>5.2792525801500581E-2</v>
      </c>
      <c r="AC145" s="28">
        <f>(1/(1+EXP(('S Curve Equation'!$B$11-AC100*'S Curve Equation'!$B$12)*'S Curve Equation'!$B$10))+'S Curve Equation'!$B$13)*'S Curve Equation'!$B$14</f>
        <v>5.1986437337486258E-2</v>
      </c>
      <c r="AD145" s="28">
        <f>(1/(1+EXP(('S Curve Equation'!$B$11-AD100*'S Curve Equation'!$B$12)*'S Curve Equation'!$B$10))+'S Curve Equation'!$B$13)*'S Curve Equation'!$B$14</f>
        <v>5.119659695338994E-2</v>
      </c>
      <c r="AE145" s="28">
        <f>(1/(1+EXP(('S Curve Equation'!$B$11-AE100*'S Curve Equation'!$B$12)*'S Curve Equation'!$B$10))+'S Curve Equation'!$B$13)*'S Curve Equation'!$B$14</f>
        <v>5.042258704135056E-2</v>
      </c>
      <c r="AF145" s="28">
        <f>(1/(1+EXP(('S Curve Equation'!$B$11-AF100*'S Curve Equation'!$B$12)*'S Curve Equation'!$B$10))+'S Curve Equation'!$B$13)*'S Curve Equation'!$B$14</f>
        <v>4.9664002641898554E-2</v>
      </c>
    </row>
    <row r="146" spans="1:32" x14ac:dyDescent="0.2">
      <c r="A146" s="6" t="s">
        <v>33</v>
      </c>
      <c r="B146" s="28">
        <f>(1/(1+EXP(('S Curve Equation'!$B$11-B101*'S Curve Equation'!$B$12)*'S Curve Equation'!$B$10))+'S Curve Equation'!$B$13)*'S Curve Equation'!$B$14</f>
        <v>4.8689138576779041E-2</v>
      </c>
      <c r="C146" s="28">
        <f>(1/(1+EXP(('S Curve Equation'!$B$11-C101*'S Curve Equation'!$B$12)*'S Curve Equation'!$B$10))+'S Curve Equation'!$B$13)*'S Curve Equation'!$B$14</f>
        <v>4.8047790001016256E-2</v>
      </c>
      <c r="D146" s="28">
        <f>(1/(1+EXP(('S Curve Equation'!$B$11-D101*'S Curve Equation'!$B$12)*'S Curve Equation'!$B$10))+'S Curve Equation'!$B$13)*'S Curve Equation'!$B$14</f>
        <v>4.712837247696982E-2</v>
      </c>
      <c r="E146" s="28">
        <f>(1/(1+EXP(('S Curve Equation'!$B$11-E101*'S Curve Equation'!$B$12)*'S Curve Equation'!$B$10))+'S Curve Equation'!$B$13)*'S Curve Equation'!$B$14</f>
        <v>4.6294744238401027E-2</v>
      </c>
      <c r="F146" s="28">
        <f>(1/(1+EXP(('S Curve Equation'!$B$11-F101*'S Curve Equation'!$B$12)*'S Curve Equation'!$B$10))+'S Curve Equation'!$B$13)*'S Curve Equation'!$B$14</f>
        <v>4.5579738233809224E-2</v>
      </c>
      <c r="G146" s="28">
        <f>(1/(1+EXP(('S Curve Equation'!$B$11-G101*'S Curve Equation'!$B$12)*'S Curve Equation'!$B$10))+'S Curve Equation'!$B$13)*'S Curve Equation'!$B$14</f>
        <v>4.4589635575893488E-2</v>
      </c>
      <c r="H146" s="28">
        <f>(1/(1+EXP(('S Curve Equation'!$B$11-H101*'S Curve Equation'!$B$12)*'S Curve Equation'!$B$10))+'S Curve Equation'!$B$13)*'S Curve Equation'!$B$14</f>
        <v>4.3884103430572328E-2</v>
      </c>
      <c r="I146" s="28">
        <f>(1/(1+EXP(('S Curve Equation'!$B$11-I101*'S Curve Equation'!$B$12)*'S Curve Equation'!$B$10))+'S Curve Equation'!$B$13)*'S Curve Equation'!$B$14</f>
        <v>4.3705508360876444E-2</v>
      </c>
      <c r="J146" s="28">
        <f>(1/(1+EXP(('S Curve Equation'!$B$11-J101*'S Curve Equation'!$B$12)*'S Curve Equation'!$B$10))+'S Curve Equation'!$B$13)*'S Curve Equation'!$B$14</f>
        <v>4.3374254545379472E-2</v>
      </c>
      <c r="K146" s="28">
        <f>(1/(1+EXP(('S Curve Equation'!$B$11-K101*'S Curve Equation'!$B$12)*'S Curve Equation'!$B$10))+'S Curve Equation'!$B$13)*'S Curve Equation'!$B$14</f>
        <v>4.2456163781863031E-2</v>
      </c>
      <c r="L146" s="28">
        <f>(1/(1+EXP(('S Curve Equation'!$B$11-L101*'S Curve Equation'!$B$12)*'S Curve Equation'!$B$10))+'S Curve Equation'!$B$13)*'S Curve Equation'!$B$14</f>
        <v>4.1723944451117781E-2</v>
      </c>
      <c r="M146" s="28">
        <f>(1/(1+EXP(('S Curve Equation'!$B$11-M101*'S Curve Equation'!$B$12)*'S Curve Equation'!$B$10))+'S Curve Equation'!$B$13)*'S Curve Equation'!$B$14</f>
        <v>4.1112683627235552E-2</v>
      </c>
      <c r="N146" s="28">
        <f>(1/(1+EXP(('S Curve Equation'!$B$11-N101*'S Curve Equation'!$B$12)*'S Curve Equation'!$B$10))+'S Curve Equation'!$B$13)*'S Curve Equation'!$B$14</f>
        <v>4.0513611002946204E-2</v>
      </c>
      <c r="O146" s="28">
        <f>(1/(1+EXP(('S Curve Equation'!$B$11-O101*'S Curve Equation'!$B$12)*'S Curve Equation'!$B$10))+'S Curve Equation'!$B$13)*'S Curve Equation'!$B$14</f>
        <v>3.9926408397118307E-2</v>
      </c>
      <c r="P146" s="28">
        <f>(1/(1+EXP(('S Curve Equation'!$B$11-P101*'S Curve Equation'!$B$12)*'S Curve Equation'!$B$10))+'S Curve Equation'!$B$13)*'S Curve Equation'!$B$14</f>
        <v>3.9350767640629537E-2</v>
      </c>
      <c r="Q146" s="28">
        <f>(1/(1+EXP(('S Curve Equation'!$B$11-Q101*'S Curve Equation'!$B$12)*'S Curve Equation'!$B$10))+'S Curve Equation'!$B$13)*'S Curve Equation'!$B$14</f>
        <v>3.8786390214634106E-2</v>
      </c>
      <c r="R146" s="28">
        <f>(1/(1+EXP(('S Curve Equation'!$B$11-R101*'S Curve Equation'!$B$12)*'S Curve Equation'!$B$10))+'S Curve Equation'!$B$13)*'S Curve Equation'!$B$14</f>
        <v>3.8232986903317431E-2</v>
      </c>
      <c r="S146" s="28">
        <f>(1/(1+EXP(('S Curve Equation'!$B$11-S101*'S Curve Equation'!$B$12)*'S Curve Equation'!$B$10))+'S Curve Equation'!$B$13)*'S Curve Equation'!$B$14</f>
        <v>3.769027746051587E-2</v>
      </c>
      <c r="T146" s="28">
        <f>(1/(1+EXP(('S Curve Equation'!$B$11-T101*'S Curve Equation'!$B$12)*'S Curve Equation'!$B$10))+'S Curve Equation'!$B$13)*'S Curve Equation'!$B$14</f>
        <v>3.7157990289603877E-2</v>
      </c>
      <c r="U146" s="28">
        <f>(1/(1+EXP(('S Curve Equation'!$B$11-U101*'S Curve Equation'!$B$12)*'S Curve Equation'!$B$10))+'S Curve Equation'!$B$13)*'S Curve Equation'!$B$14</f>
        <v>3.6635862136081304E-2</v>
      </c>
      <c r="V146" s="28">
        <f>(1/(1+EXP(('S Curve Equation'!$B$11-V101*'S Curve Equation'!$B$12)*'S Curve Equation'!$B$10))+'S Curve Equation'!$B$13)*'S Curve Equation'!$B$14</f>
        <v>3.6123637792315658E-2</v>
      </c>
      <c r="W146" s="28">
        <f>(1/(1+EXP(('S Curve Equation'!$B$11-W101*'S Curve Equation'!$B$12)*'S Curve Equation'!$B$10))+'S Curve Equation'!$B$13)*'S Curve Equation'!$B$14</f>
        <v>3.5621069813921082E-2</v>
      </c>
      <c r="X146" s="28">
        <f>(1/(1+EXP(('S Curve Equation'!$B$11-X101*'S Curve Equation'!$B$12)*'S Curve Equation'!$B$10))+'S Curve Equation'!$B$13)*'S Curve Equation'!$B$14</f>
        <v>3.5127918247277255E-2</v>
      </c>
      <c r="Y146" s="28">
        <f>(1/(1+EXP(('S Curve Equation'!$B$11-Y101*'S Curve Equation'!$B$12)*'S Curve Equation'!$B$10))+'S Curve Equation'!$B$13)*'S Curve Equation'!$B$14</f>
        <v>3.464395036771474E-2</v>
      </c>
      <c r="Z146" s="28">
        <f>(1/(1+EXP(('S Curve Equation'!$B$11-Z101*'S Curve Equation'!$B$12)*'S Curve Equation'!$B$10))+'S Curve Equation'!$B$13)*'S Curve Equation'!$B$14</f>
        <v>3.4168940427914345E-2</v>
      </c>
      <c r="AA146" s="28">
        <f>(1/(1+EXP(('S Curve Equation'!$B$11-AA101*'S Curve Equation'!$B$12)*'S Curve Equation'!$B$10))+'S Curve Equation'!$B$13)*'S Curve Equation'!$B$14</f>
        <v>3.3702669416086753E-2</v>
      </c>
      <c r="AB146" s="28">
        <f>(1/(1+EXP(('S Curve Equation'!$B$11-AB101*'S Curve Equation'!$B$12)*'S Curve Equation'!$B$10))+'S Curve Equation'!$B$13)*'S Curve Equation'!$B$14</f>
        <v>3.32449248235216E-2</v>
      </c>
      <c r="AC146" s="28">
        <f>(1/(1+EXP(('S Curve Equation'!$B$11-AC101*'S Curve Equation'!$B$12)*'S Curve Equation'!$B$10))+'S Curve Equation'!$B$13)*'S Curve Equation'!$B$14</f>
        <v>3.2795500421108473E-2</v>
      </c>
      <c r="AD146" s="28">
        <f>(1/(1+EXP(('S Curve Equation'!$B$11-AD101*'S Curve Equation'!$B$12)*'S Curve Equation'!$B$10))+'S Curve Equation'!$B$13)*'S Curve Equation'!$B$14</f>
        <v>3.2354196044455948E-2</v>
      </c>
      <c r="AE146" s="28">
        <f>(1/(1+EXP(('S Curve Equation'!$B$11-AE101*'S Curve Equation'!$B$12)*'S Curve Equation'!$B$10))+'S Curve Equation'!$B$13)*'S Curve Equation'!$B$14</f>
        <v>3.1920817387245046E-2</v>
      </c>
      <c r="AF146" s="28">
        <f>(1/(1+EXP(('S Curve Equation'!$B$11-AF101*'S Curve Equation'!$B$12)*'S Curve Equation'!$B$10))+'S Curve Equation'!$B$13)*'S Curve Equation'!$B$14</f>
        <v>3.1495175802475739E-2</v>
      </c>
    </row>
    <row r="147" spans="1:32" x14ac:dyDescent="0.2">
      <c r="A147" s="6" t="s">
        <v>34</v>
      </c>
      <c r="B147" s="28">
        <f>(1/(1+EXP(('S Curve Equation'!$B$11-B102*'S Curve Equation'!$B$12)*'S Curve Equation'!$B$10))+'S Curve Equation'!$B$13)*'S Curve Equation'!$B$14</f>
        <v>5.1546391752577317E-2</v>
      </c>
      <c r="C147" s="28">
        <f>(1/(1+EXP(('S Curve Equation'!$B$11-C102*'S Curve Equation'!$B$12)*'S Curve Equation'!$B$10))+'S Curve Equation'!$B$13)*'S Curve Equation'!$B$14</f>
        <v>5.0857272410446547E-2</v>
      </c>
      <c r="D147" s="28">
        <f>(1/(1+EXP(('S Curve Equation'!$B$11-D102*'S Curve Equation'!$B$12)*'S Curve Equation'!$B$10))+'S Curve Equation'!$B$13)*'S Curve Equation'!$B$14</f>
        <v>4.9869645674801226E-2</v>
      </c>
      <c r="E147" s="28">
        <f>(1/(1+EXP(('S Curve Equation'!$B$11-E102*'S Curve Equation'!$B$12)*'S Curve Equation'!$B$10))+'S Curve Equation'!$B$13)*'S Curve Equation'!$B$14</f>
        <v>4.8974457058585961E-2</v>
      </c>
      <c r="F147" s="28">
        <f>(1/(1+EXP(('S Curve Equation'!$B$11-F102*'S Curve Equation'!$B$12)*'S Curve Equation'!$B$10))+'S Curve Equation'!$B$13)*'S Curve Equation'!$B$14</f>
        <v>4.8206870609132375E-2</v>
      </c>
      <c r="G147" s="28">
        <f>(1/(1+EXP(('S Curve Equation'!$B$11-G102*'S Curve Equation'!$B$12)*'S Curve Equation'!$B$10))+'S Curve Equation'!$B$13)*'S Curve Equation'!$B$14</f>
        <v>4.7144300451796323E-2</v>
      </c>
      <c r="H147" s="28">
        <f>(1/(1+EXP(('S Curve Equation'!$B$11-H102*'S Curve Equation'!$B$12)*'S Curve Equation'!$B$10))+'S Curve Equation'!$B$13)*'S Curve Equation'!$B$14</f>
        <v>4.63873774158165E-2</v>
      </c>
      <c r="I147" s="28">
        <f>(1/(1+EXP(('S Curve Equation'!$B$11-I102*'S Curve Equation'!$B$12)*'S Curve Equation'!$B$10))+'S Curve Equation'!$B$13)*'S Curve Equation'!$B$14</f>
        <v>4.6195806823525171E-2</v>
      </c>
      <c r="J147" s="28">
        <f>(1/(1+EXP(('S Curve Equation'!$B$11-J102*'S Curve Equation'!$B$12)*'S Curve Equation'!$B$10))+'S Curve Equation'!$B$13)*'S Curve Equation'!$B$14</f>
        <v>4.5840522350979858E-2</v>
      </c>
      <c r="K147" s="28">
        <f>(1/(1+EXP(('S Curve Equation'!$B$11-K102*'S Curve Equation'!$B$12)*'S Curve Equation'!$B$10))+'S Curve Equation'!$B$13)*'S Curve Equation'!$B$14</f>
        <v>4.4856076925537246E-2</v>
      </c>
      <c r="L147" s="28">
        <f>(1/(1+EXP(('S Curve Equation'!$B$11-L102*'S Curve Equation'!$B$12)*'S Curve Equation'!$B$10))+'S Curve Equation'!$B$13)*'S Curve Equation'!$B$14</f>
        <v>4.4071202451436191E-2</v>
      </c>
      <c r="M147" s="28">
        <f>(1/(1+EXP(('S Curve Equation'!$B$11-M102*'S Curve Equation'!$B$12)*'S Curve Equation'!$B$10))+'S Curve Equation'!$B$13)*'S Curve Equation'!$B$14</f>
        <v>4.3416169100162244E-2</v>
      </c>
      <c r="N147" s="28">
        <f>(1/(1+EXP(('S Curve Equation'!$B$11-N102*'S Curve Equation'!$B$12)*'S Curve Equation'!$B$10))+'S Curve Equation'!$B$13)*'S Curve Equation'!$B$14</f>
        <v>4.2774362328606243E-2</v>
      </c>
      <c r="O147" s="28">
        <f>(1/(1+EXP(('S Curve Equation'!$B$11-O102*'S Curve Equation'!$B$12)*'S Curve Equation'!$B$10))+'S Curve Equation'!$B$13)*'S Curve Equation'!$B$14</f>
        <v>4.2145433992879282E-2</v>
      </c>
      <c r="P147" s="28">
        <f>(1/(1+EXP(('S Curve Equation'!$B$11-P102*'S Curve Equation'!$B$12)*'S Curve Equation'!$B$10))+'S Curve Equation'!$B$13)*'S Curve Equation'!$B$14</f>
        <v>4.1529046954171096E-2</v>
      </c>
      <c r="Q147" s="28">
        <f>(1/(1+EXP(('S Curve Equation'!$B$11-Q102*'S Curve Equation'!$B$12)*'S Curve Equation'!$B$10))+'S Curve Equation'!$B$13)*'S Curve Equation'!$B$14</f>
        <v>4.0924874680860465E-2</v>
      </c>
      <c r="R147" s="28">
        <f>(1/(1+EXP(('S Curve Equation'!$B$11-R102*'S Curve Equation'!$B$12)*'S Curve Equation'!$B$10))+'S Curve Equation'!$B$13)*'S Curve Equation'!$B$14</f>
        <v>4.0332600866494234E-2</v>
      </c>
      <c r="S147" s="28">
        <f>(1/(1+EXP(('S Curve Equation'!$B$11-S102*'S Curve Equation'!$B$12)*'S Curve Equation'!$B$10))+'S Curve Equation'!$B$13)*'S Curve Equation'!$B$14</f>
        <v>3.9751919062960717E-2</v>
      </c>
      <c r="T147" s="28">
        <f>(1/(1+EXP(('S Curve Equation'!$B$11-T102*'S Curve Equation'!$B$12)*'S Curve Equation'!$B$10))+'S Curve Equation'!$B$13)*'S Curve Equation'!$B$14</f>
        <v>3.9182532328209806E-2</v>
      </c>
      <c r="U147" s="28">
        <f>(1/(1+EXP(('S Curve Equation'!$B$11-U102*'S Curve Equation'!$B$12)*'S Curve Equation'!$B$10))+'S Curve Equation'!$B$13)*'S Curve Equation'!$B$14</f>
        <v>3.862415288790419E-2</v>
      </c>
      <c r="V147" s="28">
        <f>(1/(1+EXP(('S Curve Equation'!$B$11-V102*'S Curve Equation'!$B$12)*'S Curve Equation'!$B$10))+'S Curve Equation'!$B$13)*'S Curve Equation'!$B$14</f>
        <v>3.8076501810409662E-2</v>
      </c>
      <c r="W147" s="28">
        <f>(1/(1+EXP(('S Curve Equation'!$B$11-W102*'S Curve Equation'!$B$12)*'S Curve Equation'!$B$10))+'S Curve Equation'!$B$13)*'S Curve Equation'!$B$14</f>
        <v>3.7539308694560382E-2</v>
      </c>
      <c r="X147" s="28">
        <f>(1/(1+EXP(('S Curve Equation'!$B$11-X102*'S Curve Equation'!$B$12)*'S Curve Equation'!$B$10))+'S Curve Equation'!$B$13)*'S Curve Equation'!$B$14</f>
        <v>3.7012311369659587E-2</v>
      </c>
      <c r="Y147" s="28">
        <f>(1/(1+EXP(('S Curve Equation'!$B$11-Y102*'S Curve Equation'!$B$12)*'S Curve Equation'!$B$10))+'S Curve Equation'!$B$13)*'S Curve Equation'!$B$14</f>
        <v>3.6495255607198594E-2</v>
      </c>
      <c r="Z147" s="28">
        <f>(1/(1+EXP(('S Curve Equation'!$B$11-Z102*'S Curve Equation'!$B$12)*'S Curve Equation'!$B$10))+'S Curve Equation'!$B$13)*'S Curve Equation'!$B$14</f>
        <v>3.5987894843802146E-2</v>
      </c>
      <c r="AA147" s="28">
        <f>(1/(1+EXP(('S Curve Equation'!$B$11-AA102*'S Curve Equation'!$B$12)*'S Curve Equation'!$B$10))+'S Curve Equation'!$B$13)*'S Curve Equation'!$B$14</f>
        <v>3.5489989914926037E-2</v>
      </c>
      <c r="AB147" s="28">
        <f>(1/(1+EXP(('S Curve Equation'!$B$11-AB102*'S Curve Equation'!$B$12)*'S Curve Equation'!$B$10))+'S Curve Equation'!$B$13)*'S Curve Equation'!$B$14</f>
        <v>3.5001308798858828E-2</v>
      </c>
      <c r="AC147" s="28">
        <f>(1/(1+EXP(('S Curve Equation'!$B$11-AC102*'S Curve Equation'!$B$12)*'S Curve Equation'!$B$10))+'S Curve Equation'!$B$13)*'S Curve Equation'!$B$14</f>
        <v>3.4521626370593181E-2</v>
      </c>
      <c r="AD147" s="28">
        <f>(1/(1+EXP(('S Curve Equation'!$B$11-AD102*'S Curve Equation'!$B$12)*'S Curve Equation'!$B$10))+'S Curve Equation'!$B$13)*'S Curve Equation'!$B$14</f>
        <v>3.4050724165158155E-2</v>
      </c>
      <c r="AE147" s="28">
        <f>(1/(1+EXP(('S Curve Equation'!$B$11-AE102*'S Curve Equation'!$B$12)*'S Curve Equation'!$B$10))+'S Curve Equation'!$B$13)*'S Curve Equation'!$B$14</f>
        <v>3.3588390150014358E-2</v>
      </c>
      <c r="AF147" s="28">
        <f>(1/(1+EXP(('S Curve Equation'!$B$11-AF102*'S Curve Equation'!$B$12)*'S Curve Equation'!$B$10))+'S Curve Equation'!$B$13)*'S Curve Equation'!$B$14</f>
        <v>3.3134418506138921E-2</v>
      </c>
    </row>
    <row r="148" spans="1:32" x14ac:dyDescent="0.2">
      <c r="A148" s="6" t="s">
        <v>92</v>
      </c>
      <c r="B148" s="28">
        <f>(1/(1+EXP(('S Curve Equation'!$B$11-B103*'S Curve Equation'!$B$12)*'S Curve Equation'!$B$10))+'S Curve Equation'!$B$13)*'S Curve Equation'!$B$14</f>
        <v>5.4320987654320967E-2</v>
      </c>
      <c r="C148" s="28">
        <f>(1/(1+EXP(('S Curve Equation'!$B$11-C103*'S Curve Equation'!$B$12)*'S Curve Equation'!$B$10))+'S Curve Equation'!$B$13)*'S Curve Equation'!$B$14</f>
        <v>5.3584895206147447E-2</v>
      </c>
      <c r="D148" s="28">
        <f>(1/(1+EXP(('S Curve Equation'!$B$11-D103*'S Curve Equation'!$B$12)*'S Curve Equation'!$B$10))+'S Curve Equation'!$B$13)*'S Curve Equation'!$B$14</f>
        <v>5.2530212285968825E-2</v>
      </c>
      <c r="E148" s="28">
        <f>(1/(1+EXP(('S Curve Equation'!$B$11-E103*'S Curve Equation'!$B$12)*'S Curve Equation'!$B$10))+'S Curve Equation'!$B$13)*'S Curve Equation'!$B$14</f>
        <v>5.1574518738833272E-2</v>
      </c>
      <c r="F148" s="28">
        <f>(1/(1+EXP(('S Curve Equation'!$B$11-F103*'S Curve Equation'!$B$12)*'S Curve Equation'!$B$10))+'S Curve Equation'!$B$13)*'S Curve Equation'!$B$14</f>
        <v>5.0755264925984818E-2</v>
      </c>
      <c r="G148" s="28">
        <f>(1/(1+EXP(('S Curve Equation'!$B$11-G103*'S Curve Equation'!$B$12)*'S Curve Equation'!$B$10))+'S Curve Equation'!$B$13)*'S Curve Equation'!$B$14</f>
        <v>4.9621503955678888E-2</v>
      </c>
      <c r="H148" s="28">
        <f>(1/(1+EXP(('S Curve Equation'!$B$11-H103*'S Curve Equation'!$B$12)*'S Curve Equation'!$B$10))+'S Curve Equation'!$B$13)*'S Curve Equation'!$B$14</f>
        <v>4.88141087444404E-2</v>
      </c>
      <c r="I148" s="28">
        <f>(1/(1+EXP(('S Curve Equation'!$B$11-I103*'S Curve Equation'!$B$12)*'S Curve Equation'!$B$10))+'S Curve Equation'!$B$13)*'S Curve Equation'!$B$14</f>
        <v>4.8609796398380638E-2</v>
      </c>
      <c r="J148" s="28">
        <f>(1/(1+EXP(('S Curve Equation'!$B$11-J103*'S Curve Equation'!$B$12)*'S Curve Equation'!$B$10))+'S Curve Equation'!$B$13)*'S Curve Equation'!$B$14</f>
        <v>4.8230916169229338E-2</v>
      </c>
      <c r="K148" s="28">
        <f>(1/(1+EXP(('S Curve Equation'!$B$11-K103*'S Curve Equation'!$B$12)*'S Curve Equation'!$B$10))+'S Curve Equation'!$B$13)*'S Curve Equation'!$B$14</f>
        <v>4.718133048704095E-2</v>
      </c>
      <c r="L148" s="28">
        <f>(1/(1+EXP(('S Curve Equation'!$B$11-L103*'S Curve Equation'!$B$12)*'S Curve Equation'!$B$10))+'S Curve Equation'!$B$13)*'S Curve Equation'!$B$14</f>
        <v>4.6344779157633707E-2</v>
      </c>
      <c r="M148" s="28">
        <f>(1/(1+EXP(('S Curve Equation'!$B$11-M103*'S Curve Equation'!$B$12)*'S Curve Equation'!$B$10))+'S Curve Equation'!$B$13)*'S Curve Equation'!$B$14</f>
        <v>4.5646796743241042E-2</v>
      </c>
      <c r="N148" s="28">
        <f>(1/(1+EXP(('S Curve Equation'!$B$11-N103*'S Curve Equation'!$B$12)*'S Curve Equation'!$B$10))+'S Curve Equation'!$B$13)*'S Curve Equation'!$B$14</f>
        <v>4.4963068981180354E-2</v>
      </c>
      <c r="O148" s="28">
        <f>(1/(1+EXP(('S Curve Equation'!$B$11-O103*'S Curve Equation'!$B$12)*'S Curve Equation'!$B$10))+'S Curve Equation'!$B$13)*'S Curve Equation'!$B$14</f>
        <v>4.4293217940431458E-2</v>
      </c>
      <c r="P148" s="28">
        <f>(1/(1+EXP(('S Curve Equation'!$B$11-P103*'S Curve Equation'!$B$12)*'S Curve Equation'!$B$10))+'S Curve Equation'!$B$13)*'S Curve Equation'!$B$14</f>
        <v>4.3636877681110624E-2</v>
      </c>
      <c r="Q148" s="28">
        <f>(1/(1+EXP(('S Curve Equation'!$B$11-Q103*'S Curve Equation'!$B$12)*'S Curve Equation'!$B$10))+'S Curve Equation'!$B$13)*'S Curve Equation'!$B$14</f>
        <v>4.299369382099013E-2</v>
      </c>
      <c r="R148" s="28">
        <f>(1/(1+EXP(('S Curve Equation'!$B$11-R103*'S Curve Equation'!$B$12)*'S Curve Equation'!$B$10))+'S Curve Equation'!$B$13)*'S Curve Equation'!$B$14</f>
        <v>4.23633231192155E-2</v>
      </c>
      <c r="S148" s="28">
        <f>(1/(1+EXP(('S Curve Equation'!$B$11-S103*'S Curve Equation'!$B$12)*'S Curve Equation'!$B$10))+'S Curve Equation'!$B$13)*'S Curve Equation'!$B$14</f>
        <v>4.1745433076499937E-2</v>
      </c>
      <c r="T148" s="28">
        <f>(1/(1+EXP(('S Curve Equation'!$B$11-T103*'S Curve Equation'!$B$12)*'S Curve Equation'!$B$10))+'S Curve Equation'!$B$13)*'S Curve Equation'!$B$14</f>
        <v>4.1139701551102317E-2</v>
      </c>
      <c r="U148" s="28">
        <f>(1/(1+EXP(('S Curve Equation'!$B$11-U103*'S Curve Equation'!$B$12)*'S Curve Equation'!$B$10))+'S Curve Equation'!$B$13)*'S Curve Equation'!$B$14</f>
        <v>4.054581638992856E-2</v>
      </c>
      <c r="V148" s="28">
        <f>(1/(1+EXP(('S Curve Equation'!$B$11-V103*'S Curve Equation'!$B$12)*'S Curve Equation'!$B$10))+'S Curve Equation'!$B$13)*'S Curve Equation'!$B$14</f>
        <v>3.9963475074120569E-2</v>
      </c>
      <c r="W148" s="28">
        <f>(1/(1+EXP(('S Curve Equation'!$B$11-W103*'S Curve Equation'!$B$12)*'S Curve Equation'!$B$10))+'S Curve Equation'!$B$13)*'S Curve Equation'!$B$14</f>
        <v>3.9392384378526935E-2</v>
      </c>
      <c r="X148" s="28">
        <f>(1/(1+EXP(('S Curve Equation'!$B$11-X103*'S Curve Equation'!$B$12)*'S Curve Equation'!$B$10))+'S Curve Equation'!$B$13)*'S Curve Equation'!$B$14</f>
        <v>3.883226004447432E-2</v>
      </c>
      <c r="Y148" s="28">
        <f>(1/(1+EXP(('S Curve Equation'!$B$11-Y103*'S Curve Equation'!$B$12)*'S Curve Equation'!$B$10))+'S Curve Equation'!$B$13)*'S Curve Equation'!$B$14</f>
        <v>3.8282826465283637E-2</v>
      </c>
      <c r="Z148" s="28">
        <f>(1/(1+EXP(('S Curve Equation'!$B$11-Z103*'S Curve Equation'!$B$12)*'S Curve Equation'!$B$10))+'S Curve Equation'!$B$13)*'S Curve Equation'!$B$14</f>
        <v>3.7743816383999679E-2</v>
      </c>
      <c r="AA148" s="28">
        <f>(1/(1+EXP(('S Curve Equation'!$B$11-AA103*'S Curve Equation'!$B$12)*'S Curve Equation'!$B$10))+'S Curve Equation'!$B$13)*'S Curve Equation'!$B$14</f>
        <v>3.721497060282361E-2</v>
      </c>
      <c r="AB148" s="28">
        <f>(1/(1+EXP(('S Curve Equation'!$B$11-AB103*'S Curve Equation'!$B$12)*'S Curve Equation'!$B$10))+'S Curve Equation'!$B$13)*'S Curve Equation'!$B$14</f>
        <v>3.6696037703763895E-2</v>
      </c>
      <c r="AC148" s="28">
        <f>(1/(1+EXP(('S Curve Equation'!$B$11-AC103*'S Curve Equation'!$B$12)*'S Curve Equation'!$B$10))+'S Curve Equation'!$B$13)*'S Curve Equation'!$B$14</f>
        <v>3.6186773780036603E-2</v>
      </c>
      <c r="AD148" s="28">
        <f>(1/(1+EXP(('S Curve Equation'!$B$11-AD103*'S Curve Equation'!$B$12)*'S Curve Equation'!$B$10))+'S Curve Equation'!$B$13)*'S Curve Equation'!$B$14</f>
        <v>3.5686942177772817E-2</v>
      </c>
      <c r="AE148" s="28">
        <f>(1/(1+EXP(('S Curve Equation'!$B$11-AE103*'S Curve Equation'!$B$12)*'S Curve Equation'!$B$10))+'S Curve Equation'!$B$13)*'S Curve Equation'!$B$14</f>
        <v>3.5196313247602737E-2</v>
      </c>
      <c r="AF148" s="28">
        <f>(1/(1+EXP(('S Curve Equation'!$B$11-AF103*'S Curve Equation'!$B$12)*'S Curve Equation'!$B$10))+'S Curve Equation'!$B$13)*'S Curve Equation'!$B$14</f>
        <v>3.4714664105711647E-2</v>
      </c>
    </row>
    <row r="149" spans="1:32" x14ac:dyDescent="0.2">
      <c r="A149" s="6" t="s">
        <v>89</v>
      </c>
      <c r="B149" s="28">
        <f>(1/(1+EXP(('S Curve Equation'!$B$11-B104*'S Curve Equation'!$B$12)*'S Curve Equation'!$B$10))+'S Curve Equation'!$B$13)*'S Curve Equation'!$B$14</f>
        <v>4.7832585949177886E-2</v>
      </c>
      <c r="C149" s="28">
        <f>(1/(1+EXP(('S Curve Equation'!$B$11-C104*'S Curve Equation'!$B$12)*'S Curve Equation'!$B$10))+'S Curve Equation'!$B$13)*'S Curve Equation'!$B$14</f>
        <v>4.7205432574135994E-2</v>
      </c>
      <c r="D149" s="28">
        <f>(1/(1+EXP(('S Curve Equation'!$B$11-D104*'S Curve Equation'!$B$12)*'S Curve Equation'!$B$10))+'S Curve Equation'!$B$13)*'S Curve Equation'!$B$14</f>
        <v>4.6306286661979175E-2</v>
      </c>
      <c r="E149" s="28">
        <f>(1/(1+EXP(('S Curve Equation'!$B$11-E104*'S Curve Equation'!$B$12)*'S Curve Equation'!$B$10))+'S Curve Equation'!$B$13)*'S Curve Equation'!$B$14</f>
        <v>4.5490957245549274E-2</v>
      </c>
      <c r="F149" s="28">
        <f>(1/(1+EXP(('S Curve Equation'!$B$11-F104*'S Curve Equation'!$B$12)*'S Curve Equation'!$B$10))+'S Curve Equation'!$B$13)*'S Curve Equation'!$B$14</f>
        <v>4.4791583299263991E-2</v>
      </c>
      <c r="G149" s="28">
        <f>(1/(1+EXP(('S Curve Equation'!$B$11-G104*'S Curve Equation'!$B$12)*'S Curve Equation'!$B$10))+'S Curve Equation'!$B$13)*'S Curve Equation'!$B$14</f>
        <v>4.3823029042415404E-2</v>
      </c>
      <c r="H149" s="28">
        <f>(1/(1+EXP(('S Curve Equation'!$B$11-H104*'S Curve Equation'!$B$12)*'S Curve Equation'!$B$10))+'S Curve Equation'!$B$13)*'S Curve Equation'!$B$14</f>
        <v>4.3132781003955539E-2</v>
      </c>
      <c r="I149" s="28">
        <f>(1/(1+EXP(('S Curve Equation'!$B$11-I104*'S Curve Equation'!$B$12)*'S Curve Equation'!$B$10))+'S Curve Equation'!$B$13)*'S Curve Equation'!$B$14</f>
        <v>4.2958045360414095E-2</v>
      </c>
      <c r="J149" s="28">
        <f>(1/(1+EXP(('S Curve Equation'!$B$11-J104*'S Curve Equation'!$B$12)*'S Curve Equation'!$B$10))+'S Curve Equation'!$B$13)*'S Curve Equation'!$B$14</f>
        <v>4.2633939622853959E-2</v>
      </c>
      <c r="K149" s="28">
        <f>(1/(1+EXP(('S Curve Equation'!$B$11-K104*'S Curve Equation'!$B$12)*'S Curve Equation'!$B$10))+'S Curve Equation'!$B$13)*'S Curve Equation'!$B$14</f>
        <v>4.1735589416416301E-2</v>
      </c>
      <c r="L149" s="28">
        <f>(1/(1+EXP(('S Curve Equation'!$B$11-L104*'S Curve Equation'!$B$12)*'S Curve Equation'!$B$10))+'S Curve Equation'!$B$13)*'S Curve Equation'!$B$14</f>
        <v>4.1019038178267062E-2</v>
      </c>
      <c r="M149" s="28">
        <f>(1/(1+EXP(('S Curve Equation'!$B$11-M104*'S Curve Equation'!$B$12)*'S Curve Equation'!$B$10))+'S Curve Equation'!$B$13)*'S Curve Equation'!$B$14</f>
        <v>4.0420804530549276E-2</v>
      </c>
      <c r="N149" s="28">
        <f>(1/(1+EXP(('S Curve Equation'!$B$11-N104*'S Curve Equation'!$B$12)*'S Curve Equation'!$B$10))+'S Curve Equation'!$B$13)*'S Curve Equation'!$B$14</f>
        <v>3.9834452035444196E-2</v>
      </c>
      <c r="O149" s="28">
        <f>(1/(1+EXP(('S Curve Equation'!$B$11-O104*'S Curve Equation'!$B$12)*'S Curve Equation'!$B$10))+'S Curve Equation'!$B$13)*'S Curve Equation'!$B$14</f>
        <v>3.9259671343792428E-2</v>
      </c>
      <c r="P149" s="28">
        <f>(1/(1+EXP(('S Curve Equation'!$B$11-P104*'S Curve Equation'!$B$12)*'S Curve Equation'!$B$10))+'S Curve Equation'!$B$13)*'S Curve Equation'!$B$14</f>
        <v>3.8696162825639834E-2</v>
      </c>
      <c r="Q149" s="28">
        <f>(1/(1+EXP(('S Curve Equation'!$B$11-Q104*'S Curve Equation'!$B$12)*'S Curve Equation'!$B$10))+'S Curve Equation'!$B$13)*'S Curve Equation'!$B$14</f>
        <v>3.8143636219218097E-2</v>
      </c>
      <c r="R149" s="28">
        <f>(1/(1+EXP(('S Curve Equation'!$B$11-R104*'S Curve Equation'!$B$12)*'S Curve Equation'!$B$10))+'S Curve Equation'!$B$13)*'S Curve Equation'!$B$14</f>
        <v>3.760181029399879E-2</v>
      </c>
      <c r="S149" s="28">
        <f>(1/(1+EXP(('S Curve Equation'!$B$11-S104*'S Curve Equation'!$B$12)*'S Curve Equation'!$B$10))+'S Curve Equation'!$B$13)*'S Curve Equation'!$B$14</f>
        <v>3.7070412527213471E-2</v>
      </c>
      <c r="T149" s="28">
        <f>(1/(1+EXP(('S Curve Equation'!$B$11-T104*'S Curve Equation'!$B$12)*'S Curve Equation'!$B$10))+'S Curve Equation'!$B$13)*'S Curve Equation'!$B$14</f>
        <v>3.6549178793258238E-2</v>
      </c>
      <c r="U149" s="28">
        <f>(1/(1+EXP(('S Curve Equation'!$B$11-U104*'S Curve Equation'!$B$12)*'S Curve Equation'!$B$10))+'S Curve Equation'!$B$13)*'S Curve Equation'!$B$14</f>
        <v>3.6037853065430558E-2</v>
      </c>
      <c r="V149" s="28">
        <f>(1/(1+EXP(('S Curve Equation'!$B$11-V104*'S Curve Equation'!$B$12)*'S Curve Equation'!$B$10))+'S Curve Equation'!$B$13)*'S Curve Equation'!$B$14</f>
        <v>3.5536187129466781E-2</v>
      </c>
      <c r="W149" s="28">
        <f>(1/(1+EXP(('S Curve Equation'!$B$11-W104*'S Curve Equation'!$B$12)*'S Curve Equation'!$B$10))+'S Curve Equation'!$B$13)*'S Curve Equation'!$B$14</f>
        <v>3.5043940308376577E-2</v>
      </c>
      <c r="X149" s="28">
        <f>(1/(1+EXP(('S Curve Equation'!$B$11-X104*'S Curve Equation'!$B$12)*'S Curve Equation'!$B$10))+'S Curve Equation'!$B$13)*'S Curve Equation'!$B$14</f>
        <v>3.4560879198090977E-2</v>
      </c>
      <c r="Y149" s="28">
        <f>(1/(1+EXP(('S Curve Equation'!$B$11-Y104*'S Curve Equation'!$B$12)*'S Curve Equation'!$B$10))+'S Curve Equation'!$B$13)*'S Curve Equation'!$B$14</f>
        <v>3.4086777413462804E-2</v>
      </c>
      <c r="Z149" s="28">
        <f>(1/(1+EXP(('S Curve Equation'!$B$11-Z104*'S Curve Equation'!$B$12)*'S Curve Equation'!$B$10))+'S Curve Equation'!$B$13)*'S Curve Equation'!$B$14</f>
        <v>3.3621415344180304E-2</v>
      </c>
      <c r="AA149" s="28">
        <f>(1/(1+EXP(('S Curve Equation'!$B$11-AA104*'S Curve Equation'!$B$12)*'S Curve Equation'!$B$10))+'S Curve Equation'!$B$13)*'S Curve Equation'!$B$14</f>
        <v>3.3164579920171286E-2</v>
      </c>
      <c r="AB149" s="28">
        <f>(1/(1+EXP(('S Curve Equation'!$B$11-AB104*'S Curve Equation'!$B$12)*'S Curve Equation'!$B$10))+'S Curve Equation'!$B$13)*'S Curve Equation'!$B$14</f>
        <v>3.2716064386099253E-2</v>
      </c>
      <c r="AC149" s="28">
        <f>(1/(1+EXP(('S Curve Equation'!$B$11-AC104*'S Curve Equation'!$B$12)*'S Curve Equation'!$B$10))+'S Curve Equation'!$B$13)*'S Curve Equation'!$B$14</f>
        <v>3.2275668084564453E-2</v>
      </c>
      <c r="AD149" s="28">
        <f>(1/(1+EXP(('S Curve Equation'!$B$11-AD104*'S Curve Equation'!$B$12)*'S Curve Equation'!$B$10))+'S Curve Equation'!$B$13)*'S Curve Equation'!$B$14</f>
        <v>3.184319624764697E-2</v>
      </c>
      <c r="AE149" s="28">
        <f>(1/(1+EXP(('S Curve Equation'!$B$11-AE104*'S Curve Equation'!$B$12)*'S Curve Equation'!$B$10))+'S Curve Equation'!$B$13)*'S Curve Equation'!$B$14</f>
        <v>3.1418459796438321E-2</v>
      </c>
      <c r="AF149" s="28">
        <f>(1/(1+EXP(('S Curve Equation'!$B$11-AF104*'S Curve Equation'!$B$12)*'S Curve Equation'!$B$10))+'S Curve Equation'!$B$13)*'S Curve Equation'!$B$14</f>
        <v>3.1001275148229961E-2</v>
      </c>
    </row>
    <row r="150" spans="1:32" x14ac:dyDescent="0.2">
      <c r="A150" s="6" t="s">
        <v>35</v>
      </c>
      <c r="B150" s="28">
        <f>(1/(1+EXP(('S Curve Equation'!$B$11-B105*'S Curve Equation'!$B$12)*'S Curve Equation'!$B$10))+'S Curve Equation'!$B$13)*'S Curve Equation'!$B$14</f>
        <v>5.6569343065693459E-2</v>
      </c>
      <c r="C150" s="28">
        <f>(1/(1+EXP(('S Curve Equation'!$B$11-C105*'S Curve Equation'!$B$12)*'S Curve Equation'!$B$10))+'S Curve Equation'!$B$13)*'S Curve Equation'!$B$14</f>
        <v>5.5794791233882014E-2</v>
      </c>
      <c r="D150" s="28">
        <f>(1/(1+EXP(('S Curve Equation'!$B$11-D105*'S Curve Equation'!$B$12)*'S Curve Equation'!$B$10))+'S Curve Equation'!$B$13)*'S Curve Equation'!$B$14</f>
        <v>5.468521503589311E-2</v>
      </c>
      <c r="E150" s="28">
        <f>(1/(1+EXP(('S Curve Equation'!$B$11-E105*'S Curve Equation'!$B$12)*'S Curve Equation'!$B$10))+'S Curve Equation'!$B$13)*'S Curve Equation'!$B$14</f>
        <v>5.3680000866650576E-2</v>
      </c>
      <c r="F150" s="28">
        <f>(1/(1+EXP(('S Curve Equation'!$B$11-F105*'S Curve Equation'!$B$12)*'S Curve Equation'!$B$10))+'S Curve Equation'!$B$13)*'S Curve Equation'!$B$14</f>
        <v>5.2818467203063602E-2</v>
      </c>
      <c r="G150" s="28">
        <f>(1/(1+EXP(('S Curve Equation'!$B$11-G105*'S Curve Equation'!$B$12)*'S Curve Equation'!$B$10))+'S Curve Equation'!$B$13)*'S Curve Equation'!$B$14</f>
        <v>5.1626462196036921E-2</v>
      </c>
      <c r="H150" s="28">
        <f>(1/(1+EXP(('S Curve Equation'!$B$11-H105*'S Curve Equation'!$B$12)*'S Curve Equation'!$B$10))+'S Curve Equation'!$B$13)*'S Curve Equation'!$B$14</f>
        <v>5.0777782499854353E-2</v>
      </c>
      <c r="I150" s="28">
        <f>(1/(1+EXP(('S Curve Equation'!$B$11-I105*'S Curve Equation'!$B$12)*'S Curve Equation'!$B$10))+'S Curve Equation'!$B$13)*'S Curve Equation'!$B$14</f>
        <v>5.0563049036544183E-2</v>
      </c>
      <c r="J150" s="28">
        <f>(1/(1+EXP(('S Curve Equation'!$B$11-J105*'S Curve Equation'!$B$12)*'S Curve Equation'!$B$10))+'S Curve Equation'!$B$13)*'S Curve Equation'!$B$14</f>
        <v>5.0164871809513546E-2</v>
      </c>
      <c r="K150" s="28">
        <f>(1/(1+EXP(('S Curve Equation'!$B$11-K105*'S Curve Equation'!$B$12)*'S Curve Equation'!$B$10))+'S Curve Equation'!$B$13)*'S Curve Equation'!$B$14</f>
        <v>4.9062022333252041E-2</v>
      </c>
      <c r="L150" s="28">
        <f>(1/(1+EXP(('S Curve Equation'!$B$11-L105*'S Curve Equation'!$B$12)*'S Curve Equation'!$B$10))+'S Curve Equation'!$B$13)*'S Curve Equation'!$B$14</f>
        <v>4.8183225653635781E-2</v>
      </c>
      <c r="M150" s="28">
        <f>(1/(1+EXP(('S Curve Equation'!$B$11-M105*'S Curve Equation'!$B$12)*'S Curve Equation'!$B$10))+'S Curve Equation'!$B$13)*'S Curve Equation'!$B$14</f>
        <v>4.7450139576659223E-2</v>
      </c>
      <c r="N150" s="28">
        <f>(1/(1+EXP(('S Curve Equation'!$B$11-N105*'S Curve Equation'!$B$12)*'S Curve Equation'!$B$10))+'S Curve Equation'!$B$13)*'S Curve Equation'!$B$14</f>
        <v>4.6732154584679879E-2</v>
      </c>
      <c r="O150" s="28">
        <f>(1/(1+EXP(('S Curve Equation'!$B$11-O105*'S Curve Equation'!$B$12)*'S Curve Equation'!$B$10))+'S Curve Equation'!$B$13)*'S Curve Equation'!$B$14</f>
        <v>4.6028868149501113E-2</v>
      </c>
      <c r="P150" s="28">
        <f>(1/(1+EXP(('S Curve Equation'!$B$11-P105*'S Curve Equation'!$B$12)*'S Curve Equation'!$B$10))+'S Curve Equation'!$B$13)*'S Curve Equation'!$B$14</f>
        <v>4.5339890546778734E-2</v>
      </c>
      <c r="Q150" s="28">
        <f>(1/(1+EXP(('S Curve Equation'!$B$11-Q105*'S Curve Equation'!$B$12)*'S Curve Equation'!$B$10))+'S Curve Equation'!$B$13)*'S Curve Equation'!$B$14</f>
        <v>4.4664844393470043E-2</v>
      </c>
      <c r="R150" s="28">
        <f>(1/(1+EXP(('S Curve Equation'!$B$11-R105*'S Curve Equation'!$B$12)*'S Curve Equation'!$B$10))+'S Curve Equation'!$B$13)*'S Curve Equation'!$B$14</f>
        <v>4.400336420354236E-2</v>
      </c>
      <c r="S150" s="28">
        <f>(1/(1+EXP(('S Curve Equation'!$B$11-S105*'S Curve Equation'!$B$12)*'S Curve Equation'!$B$10))+'S Curve Equation'!$B$13)*'S Curve Equation'!$B$14</f>
        <v>4.3355095961184982E-2</v>
      </c>
      <c r="T150" s="28">
        <f>(1/(1+EXP(('S Curve Equation'!$B$11-T105*'S Curve Equation'!$B$12)*'S Curve Equation'!$B$10))+'S Curve Equation'!$B$13)*'S Curve Equation'!$B$14</f>
        <v>4.2719696710796111E-2</v>
      </c>
      <c r="U150" s="28">
        <f>(1/(1+EXP(('S Curve Equation'!$B$11-U105*'S Curve Equation'!$B$12)*'S Curve Equation'!$B$10))+'S Curve Equation'!$B$13)*'S Curve Equation'!$B$14</f>
        <v>4.2096834163051253E-2</v>
      </c>
      <c r="V150" s="28">
        <f>(1/(1+EXP(('S Curve Equation'!$B$11-V105*'S Curve Equation'!$B$12)*'S Curve Equation'!$B$10))+'S Curve Equation'!$B$13)*'S Curve Equation'!$B$14</f>
        <v>4.1486186316382866E-2</v>
      </c>
      <c r="W150" s="28">
        <f>(1/(1+EXP(('S Curve Equation'!$B$11-W105*'S Curve Equation'!$B$12)*'S Curve Equation'!$B$10))+'S Curve Equation'!$B$13)*'S Curve Equation'!$B$14</f>
        <v>4.0887441093234368E-2</v>
      </c>
      <c r="X150" s="28">
        <f>(1/(1+EXP(('S Curve Equation'!$B$11-X105*'S Curve Equation'!$B$12)*'S Curve Equation'!$B$10))+'S Curve Equation'!$B$13)*'S Curve Equation'!$B$14</f>
        <v>4.030029599047466E-2</v>
      </c>
      <c r="Y150" s="28">
        <f>(1/(1+EXP(('S Curve Equation'!$B$11-Y105*'S Curve Equation'!$B$12)*'S Curve Equation'!$B$10))+'S Curve Equation'!$B$13)*'S Curve Equation'!$B$14</f>
        <v>3.9724457743387287E-2</v>
      </c>
      <c r="Z150" s="28">
        <f>(1/(1+EXP(('S Curve Equation'!$B$11-Z105*'S Curve Equation'!$B$12)*'S Curve Equation'!$B$10))+'S Curve Equation'!$B$13)*'S Curve Equation'!$B$14</f>
        <v>3.9159642002672364E-2</v>
      </c>
      <c r="AA150" s="28">
        <f>(1/(1+EXP(('S Curve Equation'!$B$11-AA105*'S Curve Equation'!$B$12)*'S Curve Equation'!$B$10))+'S Curve Equation'!$B$13)*'S Curve Equation'!$B$14</f>
        <v>3.8605573023922202E-2</v>
      </c>
      <c r="AB150" s="28">
        <f>(1/(1+EXP(('S Curve Equation'!$B$11-AB105*'S Curve Equation'!$B$12)*'S Curve Equation'!$B$10))+'S Curve Equation'!$B$13)*'S Curve Equation'!$B$14</f>
        <v>3.8061983369057285E-2</v>
      </c>
      <c r="AC150" s="28">
        <f>(1/(1+EXP(('S Curve Equation'!$B$11-AC105*'S Curve Equation'!$B$12)*'S Curve Equation'!$B$10))+'S Curve Equation'!$B$13)*'S Curve Equation'!$B$14</f>
        <v>3.7528613619226998E-2</v>
      </c>
      <c r="AD150" s="28">
        <f>(1/(1+EXP(('S Curve Equation'!$B$11-AD105*'S Curve Equation'!$B$12)*'S Curve Equation'!$B$10))+'S Curve Equation'!$B$13)*'S Curve Equation'!$B$14</f>
        <v>3.700521209870565E-2</v>
      </c>
      <c r="AE150" s="28">
        <f>(1/(1+EXP(('S Curve Equation'!$B$11-AE105*'S Curve Equation'!$B$12)*'S Curve Equation'!$B$10))+'S Curve Equation'!$B$13)*'S Curve Equation'!$B$14</f>
        <v>3.6491534609328219E-2</v>
      </c>
      <c r="AF150" s="28">
        <f>(1/(1+EXP(('S Curve Equation'!$B$11-AF105*'S Curve Equation'!$B$12)*'S Curve Equation'!$B$10))+'S Curve Equation'!$B$13)*'S Curve Equation'!$B$14</f>
        <v>3.5987344175036212E-2</v>
      </c>
    </row>
    <row r="151" spans="1:32" x14ac:dyDescent="0.2">
      <c r="A151" s="6" t="s">
        <v>98</v>
      </c>
      <c r="B151" s="28">
        <f>(1/(1+EXP(('S Curve Equation'!$B$11-B106*'S Curve Equation'!$B$12)*'S Curve Equation'!$B$10))+'S Curve Equation'!$B$13)*'S Curve Equation'!$B$14</f>
        <v>7.3170731707317083E-2</v>
      </c>
      <c r="C151" s="28">
        <f>(1/(1+EXP(('S Curve Equation'!$B$11-C106*'S Curve Equation'!$B$12)*'S Curve Equation'!$B$10))+'S Curve Equation'!$B$13)*'S Curve Equation'!$B$14</f>
        <v>7.2102984138198142E-2</v>
      </c>
      <c r="D151" s="28">
        <f>(1/(1+EXP(('S Curve Equation'!$B$11-D106*'S Curve Equation'!$B$12)*'S Curve Equation'!$B$10))+'S Curve Equation'!$B$13)*'S Curve Equation'!$B$14</f>
        <v>7.0575119291829372E-2</v>
      </c>
      <c r="E151" s="28">
        <f>(1/(1+EXP(('S Curve Equation'!$B$11-E106*'S Curve Equation'!$B$12)*'S Curve Equation'!$B$10))+'S Curve Equation'!$B$13)*'S Curve Equation'!$B$14</f>
        <v>6.9192760335891168E-2</v>
      </c>
      <c r="F151" s="28">
        <f>(1/(1+EXP(('S Curve Equation'!$B$11-F106*'S Curve Equation'!$B$12)*'S Curve Equation'!$B$10))+'S Curve Equation'!$B$13)*'S Curve Equation'!$B$14</f>
        <v>6.8009389057242714E-2</v>
      </c>
      <c r="G151" s="28">
        <f>(1/(1+EXP(('S Curve Equation'!$B$11-G106*'S Curve Equation'!$B$12)*'S Curve Equation'!$B$10))+'S Curve Equation'!$B$13)*'S Curve Equation'!$B$14</f>
        <v>6.6374284593359922E-2</v>
      </c>
      <c r="H151" s="28">
        <f>(1/(1+EXP(('S Curve Equation'!$B$11-H106*'S Curve Equation'!$B$12)*'S Curve Equation'!$B$10))+'S Curve Equation'!$B$13)*'S Curve Equation'!$B$14</f>
        <v>6.5211719059512577E-2</v>
      </c>
      <c r="I151" s="28">
        <f>(1/(1+EXP(('S Curve Equation'!$B$11-I106*'S Curve Equation'!$B$12)*'S Curve Equation'!$B$10))+'S Curve Equation'!$B$13)*'S Curve Equation'!$B$14</f>
        <v>6.4917780017211102E-2</v>
      </c>
      <c r="J151" s="28">
        <f>(1/(1+EXP(('S Curve Equation'!$B$11-J106*'S Curve Equation'!$B$12)*'S Curve Equation'!$B$10))+'S Curve Equation'!$B$13)*'S Curve Equation'!$B$14</f>
        <v>6.4372964747170219E-2</v>
      </c>
      <c r="K151" s="28">
        <f>(1/(1+EXP(('S Curve Equation'!$B$11-K106*'S Curve Equation'!$B$12)*'S Curve Equation'!$B$10))+'S Curve Equation'!$B$13)*'S Curve Equation'!$B$14</f>
        <v>6.2865561676219955E-2</v>
      </c>
      <c r="L151" s="28">
        <f>(1/(1+EXP(('S Curve Equation'!$B$11-L106*'S Curve Equation'!$B$12)*'S Curve Equation'!$B$10))+'S Curve Equation'!$B$13)*'S Curve Equation'!$B$14</f>
        <v>6.1666115513327367E-2</v>
      </c>
      <c r="M151" s="28">
        <f>(1/(1+EXP(('S Curve Equation'!$B$11-M106*'S Curve Equation'!$B$12)*'S Curve Equation'!$B$10))+'S Curve Equation'!$B$13)*'S Curve Equation'!$B$14</f>
        <v>6.0666738837582231E-2</v>
      </c>
      <c r="N151" s="28">
        <f>(1/(1+EXP(('S Curve Equation'!$B$11-N106*'S Curve Equation'!$B$12)*'S Curve Equation'!$B$10))+'S Curve Equation'!$B$13)*'S Curve Equation'!$B$14</f>
        <v>5.9689022768773713E-2</v>
      </c>
      <c r="O151" s="28">
        <f>(1/(1+EXP(('S Curve Equation'!$B$11-O106*'S Curve Equation'!$B$12)*'S Curve Equation'!$B$10))+'S Curve Equation'!$B$13)*'S Curve Equation'!$B$14</f>
        <v>5.8732373175738289E-2</v>
      </c>
      <c r="P151" s="28">
        <f>(1/(1+EXP(('S Curve Equation'!$B$11-P106*'S Curve Equation'!$B$12)*'S Curve Equation'!$B$10))+'S Curve Equation'!$B$13)*'S Curve Equation'!$B$14</f>
        <v>5.7796214967402663E-2</v>
      </c>
      <c r="Q151" s="28">
        <f>(1/(1+EXP(('S Curve Equation'!$B$11-Q106*'S Curve Equation'!$B$12)*'S Curve Equation'!$B$10))+'S Curve Equation'!$B$13)*'S Curve Equation'!$B$14</f>
        <v>5.6879991417752171E-2</v>
      </c>
      <c r="R151" s="28">
        <f>(1/(1+EXP(('S Curve Equation'!$B$11-R106*'S Curve Equation'!$B$12)*'S Curve Equation'!$B$10))+'S Curve Equation'!$B$13)*'S Curve Equation'!$B$14</f>
        <v>5.5983163515903551E-2</v>
      </c>
      <c r="S151" s="28">
        <f>(1/(1+EXP(('S Curve Equation'!$B$11-S106*'S Curve Equation'!$B$12)*'S Curve Equation'!$B$10))+'S Curve Equation'!$B$13)*'S Curve Equation'!$B$14</f>
        <v>5.5105209340380275E-2</v>
      </c>
      <c r="T151" s="28">
        <f>(1/(1+EXP(('S Curve Equation'!$B$11-T106*'S Curve Equation'!$B$12)*'S Curve Equation'!$B$10))+'S Curve Equation'!$B$13)*'S Curve Equation'!$B$14</f>
        <v>5.4245623456708546E-2</v>
      </c>
      <c r="U151" s="28">
        <f>(1/(1+EXP(('S Curve Equation'!$B$11-U106*'S Curve Equation'!$B$12)*'S Curve Equation'!$B$10))+'S Curve Equation'!$B$13)*'S Curve Equation'!$B$14</f>
        <v>5.3403916337483301E-2</v>
      </c>
      <c r="V151" s="28">
        <f>(1/(1+EXP(('S Curve Equation'!$B$11-V106*'S Curve Equation'!$B$12)*'S Curve Equation'!$B$10))+'S Curve Equation'!$B$13)*'S Curve Equation'!$B$14</f>
        <v>5.2579613804074089E-2</v>
      </c>
      <c r="W151" s="28">
        <f>(1/(1+EXP(('S Curve Equation'!$B$11-W106*'S Curve Equation'!$B$12)*'S Curve Equation'!$B$10))+'S Curve Equation'!$B$13)*'S Curve Equation'!$B$14</f>
        <v>5.1772256489169464E-2</v>
      </c>
      <c r="X151" s="28">
        <f>(1/(1+EXP(('S Curve Equation'!$B$11-X106*'S Curve Equation'!$B$12)*'S Curve Equation'!$B$10))+'S Curve Equation'!$B$13)*'S Curve Equation'!$B$14</f>
        <v>5.0981399319383044E-2</v>
      </c>
      <c r="Y151" s="28">
        <f>(1/(1+EXP(('S Curve Equation'!$B$11-Y106*'S Curve Equation'!$B$12)*'S Curve Equation'!$B$10))+'S Curve Equation'!$B$13)*'S Curve Equation'!$B$14</f>
        <v>5.0206611017169465E-2</v>
      </c>
      <c r="Z151" s="28">
        <f>(1/(1+EXP(('S Curve Equation'!$B$11-Z106*'S Curve Equation'!$B$12)*'S Curve Equation'!$B$10))+'S Curve Equation'!$B$13)*'S Curve Equation'!$B$14</f>
        <v>4.9447473621323769E-2</v>
      </c>
      <c r="AA151" s="28">
        <f>(1/(1+EXP(('S Curve Equation'!$B$11-AA106*'S Curve Equation'!$B$12)*'S Curve Equation'!$B$10))+'S Curve Equation'!$B$13)*'S Curve Equation'!$B$14</f>
        <v>4.870358202536048E-2</v>
      </c>
      <c r="AB151" s="28">
        <f>(1/(1+EXP(('S Curve Equation'!$B$11-AB106*'S Curve Equation'!$B$12)*'S Curve Equation'!$B$10))+'S Curve Equation'!$B$13)*'S Curve Equation'!$B$14</f>
        <v>4.7974543533097019E-2</v>
      </c>
      <c r="AC151" s="28">
        <f>(1/(1+EXP(('S Curve Equation'!$B$11-AC106*'S Curve Equation'!$B$12)*'S Curve Equation'!$B$10))+'S Curve Equation'!$B$13)*'S Curve Equation'!$B$14</f>
        <v>4.7259977430783723E-2</v>
      </c>
      <c r="AD151" s="28">
        <f>(1/(1+EXP(('S Curve Equation'!$B$11-AD106*'S Curve Equation'!$B$12)*'S Curve Equation'!$B$10))+'S Curve Equation'!$B$13)*'S Curve Equation'!$B$14</f>
        <v>4.6559514575152644E-2</v>
      </c>
      <c r="AE151" s="28">
        <f>(1/(1+EXP(('S Curve Equation'!$B$11-AE106*'S Curve Equation'!$B$12)*'S Curve Equation'!$B$10))+'S Curve Equation'!$B$13)*'S Curve Equation'!$B$14</f>
        <v>4.5872796996772172E-2</v>
      </c>
      <c r="AF151" s="28">
        <f>(1/(1+EXP(('S Curve Equation'!$B$11-AF106*'S Curve Equation'!$B$12)*'S Curve Equation'!$B$10))+'S Curve Equation'!$B$13)*'S Curve Equation'!$B$14</f>
        <v>4.5199477518124982E-2</v>
      </c>
    </row>
    <row r="152" spans="1:32" x14ac:dyDescent="0.2">
      <c r="A152" s="6" t="s">
        <v>97</v>
      </c>
      <c r="B152" s="28">
        <f>(1/(1+EXP(('S Curve Equation'!$B$11-B107*'S Curve Equation'!$B$12)*'S Curve Equation'!$B$10))+'S Curve Equation'!$B$13)*'S Curve Equation'!$B$14</f>
        <v>6.6202090592334478E-2</v>
      </c>
      <c r="C152" s="28">
        <f>(1/(1+EXP(('S Curve Equation'!$B$11-C107*'S Curve Equation'!$B$12)*'S Curve Equation'!$B$10))+'S Curve Equation'!$B$13)*'S Curve Equation'!$B$14</f>
        <v>6.5259207549855897E-2</v>
      </c>
      <c r="D152" s="28">
        <f>(1/(1+EXP(('S Curve Equation'!$B$11-D107*'S Curve Equation'!$B$12)*'S Curve Equation'!$B$10))+'S Curve Equation'!$B$13)*'S Curve Equation'!$B$14</f>
        <v>6.3909448125354804E-2</v>
      </c>
      <c r="E152" s="28">
        <f>(1/(1+EXP(('S Curve Equation'!$B$11-E107*'S Curve Equation'!$B$12)*'S Curve Equation'!$B$10))+'S Curve Equation'!$B$13)*'S Curve Equation'!$B$14</f>
        <v>6.2687640151749685E-2</v>
      </c>
      <c r="F152" s="28">
        <f>(1/(1+EXP(('S Curve Equation'!$B$11-F107*'S Curve Equation'!$B$12)*'S Curve Equation'!$B$10))+'S Curve Equation'!$B$13)*'S Curve Equation'!$B$14</f>
        <v>6.1641246981194095E-2</v>
      </c>
      <c r="G152" s="28">
        <f>(1/(1+EXP(('S Curve Equation'!$B$11-G107*'S Curve Equation'!$B$12)*'S Curve Equation'!$B$10))+'S Curve Equation'!$B$13)*'S Curve Equation'!$B$14</f>
        <v>6.0194685158094202E-2</v>
      </c>
      <c r="H152" s="28">
        <f>(1/(1+EXP(('S Curve Equation'!$B$11-H107*'S Curve Equation'!$B$12)*'S Curve Equation'!$B$10))+'S Curve Equation'!$B$13)*'S Curve Equation'!$B$14</f>
        <v>5.916564641534227E-2</v>
      </c>
      <c r="I152" s="28">
        <f>(1/(1+EXP(('S Curve Equation'!$B$11-I107*'S Curve Equation'!$B$12)*'S Curve Equation'!$B$10))+'S Curve Equation'!$B$13)*'S Curve Equation'!$B$14</f>
        <v>5.8905396646687459E-2</v>
      </c>
      <c r="J152" s="28">
        <f>(1/(1+EXP(('S Curve Equation'!$B$11-J107*'S Curve Equation'!$B$12)*'S Curve Equation'!$B$10))+'S Curve Equation'!$B$13)*'S Curve Equation'!$B$14</f>
        <v>5.8422947178665523E-2</v>
      </c>
      <c r="K152" s="28">
        <f>(1/(1+EXP(('S Curve Equation'!$B$11-K107*'S Curve Equation'!$B$12)*'S Curve Equation'!$B$10))+'S Curve Equation'!$B$13)*'S Curve Equation'!$B$14</f>
        <v>5.708756644733453E-2</v>
      </c>
      <c r="L152" s="28">
        <f>(1/(1+EXP(('S Curve Equation'!$B$11-L107*'S Curve Equation'!$B$12)*'S Curve Equation'!$B$10))+'S Curve Equation'!$B$13)*'S Curve Equation'!$B$14</f>
        <v>5.6024425845629763E-2</v>
      </c>
      <c r="M152" s="28">
        <f>(1/(1+EXP(('S Curve Equation'!$B$11-M107*'S Curve Equation'!$B$12)*'S Curve Equation'!$B$10))+'S Curve Equation'!$B$13)*'S Curve Equation'!$B$14</f>
        <v>5.5138219198360712E-2</v>
      </c>
      <c r="N152" s="28">
        <f>(1/(1+EXP(('S Curve Equation'!$B$11-N107*'S Curve Equation'!$B$12)*'S Curve Equation'!$B$10))+'S Curve Equation'!$B$13)*'S Curve Equation'!$B$14</f>
        <v>5.4270859829891251E-2</v>
      </c>
      <c r="O152" s="28">
        <f>(1/(1+EXP(('S Curve Equation'!$B$11-O107*'S Curve Equation'!$B$12)*'S Curve Equation'!$B$10))+'S Curve Equation'!$B$13)*'S Curve Equation'!$B$14</f>
        <v>5.3421835872086015E-2</v>
      </c>
      <c r="P152" s="28">
        <f>(1/(1+EXP(('S Curve Equation'!$B$11-P107*'S Curve Equation'!$B$12)*'S Curve Equation'!$B$10))+'S Curve Equation'!$B$13)*'S Curve Equation'!$B$14</f>
        <v>5.2590651844945414E-2</v>
      </c>
      <c r="Q152" s="28">
        <f>(1/(1+EXP(('S Curve Equation'!$B$11-Q107*'S Curve Equation'!$B$12)*'S Curve Equation'!$B$10))+'S Curve Equation'!$B$13)*'S Curve Equation'!$B$14</f>
        <v>5.1776828069326548E-2</v>
      </c>
      <c r="R152" s="28">
        <f>(1/(1+EXP(('S Curve Equation'!$B$11-R107*'S Curve Equation'!$B$12)*'S Curve Equation'!$B$10))+'S Curve Equation'!$B$13)*'S Curve Equation'!$B$14</f>
        <v>5.0979900102172217E-2</v>
      </c>
      <c r="S152" s="28">
        <f>(1/(1+EXP(('S Curve Equation'!$B$11-S107*'S Curve Equation'!$B$12)*'S Curve Equation'!$B$10))+'S Curve Equation'!$B$13)*'S Curve Equation'!$B$14</f>
        <v>5.0199418193377345E-2</v>
      </c>
      <c r="T152" s="28">
        <f>(1/(1+EXP(('S Curve Equation'!$B$11-T107*'S Curve Equation'!$B$12)*'S Curve Equation'!$B$10))+'S Curve Equation'!$B$13)*'S Curve Equation'!$B$14</f>
        <v>4.943494676345047E-2</v>
      </c>
      <c r="U152" s="28">
        <f>(1/(1+EXP(('S Curve Equation'!$B$11-U107*'S Curve Equation'!$B$12)*'S Curve Equation'!$B$10))+'S Curve Equation'!$B$13)*'S Curve Equation'!$B$14</f>
        <v>4.8686063901160578E-2</v>
      </c>
      <c r="V152" s="28">
        <f>(1/(1+EXP(('S Curve Equation'!$B$11-V107*'S Curve Equation'!$B$12)*'S Curve Equation'!$B$10))+'S Curve Equation'!$B$13)*'S Curve Equation'!$B$14</f>
        <v>4.7952360880385313E-2</v>
      </c>
      <c r="W152" s="28">
        <f>(1/(1+EXP(('S Curve Equation'!$B$11-W107*'S Curve Equation'!$B$12)*'S Curve Equation'!$B$10))+'S Curve Equation'!$B$13)*'S Curve Equation'!$B$14</f>
        <v>4.7233441695408517E-2</v>
      </c>
      <c r="X152" s="28">
        <f>(1/(1+EXP(('S Curve Equation'!$B$11-X107*'S Curve Equation'!$B$12)*'S Curve Equation'!$B$10))+'S Curve Equation'!$B$13)*'S Curve Equation'!$B$14</f>
        <v>4.6528922613940663E-2</v>
      </c>
      <c r="Y152" s="28">
        <f>(1/(1+EXP(('S Curve Equation'!$B$11-Y107*'S Curve Equation'!$B$12)*'S Curve Equation'!$B$10))+'S Curve Equation'!$B$13)*'S Curve Equation'!$B$14</f>
        <v>4.5838431747163802E-2</v>
      </c>
      <c r="Z152" s="28">
        <f>(1/(1+EXP(('S Curve Equation'!$B$11-Z107*'S Curve Equation'!$B$12)*'S Curve Equation'!$B$10))+'S Curve Equation'!$B$13)*'S Curve Equation'!$B$14</f>
        <v>4.5161608636129724E-2</v>
      </c>
      <c r="AA152" s="28">
        <f>(1/(1+EXP(('S Curve Equation'!$B$11-AA107*'S Curve Equation'!$B$12)*'S Curve Equation'!$B$10))+'S Curve Equation'!$B$13)*'S Curve Equation'!$B$14</f>
        <v>4.449810385386245E-2</v>
      </c>
      <c r="AB152" s="28">
        <f>(1/(1+EXP(('S Curve Equation'!$B$11-AB107*'S Curve Equation'!$B$12)*'S Curve Equation'!$B$10))+'S Curve Equation'!$B$13)*'S Curve Equation'!$B$14</f>
        <v>4.3847578622546513E-2</v>
      </c>
      <c r="AC152" s="28">
        <f>(1/(1+EXP(('S Curve Equation'!$B$11-AC107*'S Curve Equation'!$B$12)*'S Curve Equation'!$B$10))+'S Curve Equation'!$B$13)*'S Curve Equation'!$B$14</f>
        <v>4.3209704445200121E-2</v>
      </c>
      <c r="AD152" s="28">
        <f>(1/(1+EXP(('S Curve Equation'!$B$11-AD107*'S Curve Equation'!$B$12)*'S Curve Equation'!$B$10))+'S Curve Equation'!$B$13)*'S Curve Equation'!$B$14</f>
        <v>4.2584162751262207E-2</v>
      </c>
      <c r="AE152" s="28">
        <f>(1/(1+EXP(('S Curve Equation'!$B$11-AE107*'S Curve Equation'!$B$12)*'S Curve Equation'!$B$10))+'S Curve Equation'!$B$13)*'S Curve Equation'!$B$14</f>
        <v>4.1970644555537895E-2</v>
      </c>
      <c r="AF152" s="28">
        <f>(1/(1+EXP(('S Curve Equation'!$B$11-AF107*'S Curve Equation'!$B$12)*'S Curve Equation'!$B$10))+'S Curve Equation'!$B$13)*'S Curve Equation'!$B$14</f>
        <v>4.1368850129975432E-2</v>
      </c>
    </row>
    <row r="153" spans="1:32" x14ac:dyDescent="0.2">
      <c r="A153" s="6" t="s">
        <v>101</v>
      </c>
      <c r="B153" s="28">
        <f>(1/(1+EXP(('S Curve Equation'!$B$11-B108*'S Curve Equation'!$B$12)*'S Curve Equation'!$B$10))+'S Curve Equation'!$B$13)*'S Curve Equation'!$B$14</f>
        <v>7.4218750000000014E-2</v>
      </c>
      <c r="C153" s="28">
        <f>(1/(1+EXP(('S Curve Equation'!$B$11-C108*'S Curve Equation'!$B$12)*'S Curve Equation'!$B$10))+'S Curve Equation'!$B$13)*'S Curve Equation'!$B$14</f>
        <v>7.3132030274770013E-2</v>
      </c>
      <c r="D153" s="28">
        <f>(1/(1+EXP(('S Curve Equation'!$B$11-D108*'S Curve Equation'!$B$12)*'S Curve Equation'!$B$10))+'S Curve Equation'!$B$13)*'S Curve Equation'!$B$14</f>
        <v>7.1577106637417329E-2</v>
      </c>
      <c r="E153" s="28">
        <f>(1/(1+EXP(('S Curve Equation'!$B$11-E108*'S Curve Equation'!$B$12)*'S Curve Equation'!$B$10))+'S Curve Equation'!$B$13)*'S Curve Equation'!$B$14</f>
        <v>7.0170359059121362E-2</v>
      </c>
      <c r="F153" s="28">
        <f>(1/(1+EXP(('S Curve Equation'!$B$11-F108*'S Curve Equation'!$B$12)*'S Curve Equation'!$B$10))+'S Curve Equation'!$B$13)*'S Curve Equation'!$B$14</f>
        <v>6.8966182640304755E-2</v>
      </c>
      <c r="G153" s="28">
        <f>(1/(1+EXP(('S Curve Equation'!$B$11-G108*'S Curve Equation'!$B$12)*'S Curve Equation'!$B$10))+'S Curve Equation'!$B$13)*'S Curve Equation'!$B$14</f>
        <v>6.7302445397266736E-2</v>
      </c>
      <c r="H153" s="28">
        <f>(1/(1+EXP(('S Curve Equation'!$B$11-H108*'S Curve Equation'!$B$12)*'S Curve Equation'!$B$10))+'S Curve Equation'!$B$13)*'S Curve Equation'!$B$14</f>
        <v>6.6119605276253796E-2</v>
      </c>
      <c r="I153" s="28">
        <f>(1/(1+EXP(('S Curve Equation'!$B$11-I108*'S Curve Equation'!$B$12)*'S Curve Equation'!$B$10))+'S Curve Equation'!$B$13)*'S Curve Equation'!$B$14</f>
        <v>6.5820551341729552E-2</v>
      </c>
      <c r="J153" s="28">
        <f>(1/(1+EXP(('S Curve Equation'!$B$11-J108*'S Curve Equation'!$B$12)*'S Curve Equation'!$B$10))+'S Curve Equation'!$B$13)*'S Curve Equation'!$B$14</f>
        <v>6.5266267854359683E-2</v>
      </c>
      <c r="K153" s="28">
        <f>(1/(1+EXP(('S Curve Equation'!$B$11-K108*'S Curve Equation'!$B$12)*'S Curve Equation'!$B$10))+'S Curve Equation'!$B$13)*'S Curve Equation'!$B$14</f>
        <v>6.3732752336112544E-2</v>
      </c>
      <c r="L153" s="28">
        <f>(1/(1+EXP(('S Curve Equation'!$B$11-L108*'S Curve Equation'!$B$12)*'S Curve Equation'!$B$10))+'S Curve Equation'!$B$13)*'S Curve Equation'!$B$14</f>
        <v>6.2512619341979533E-2</v>
      </c>
      <c r="M153" s="28">
        <f>(1/(1+EXP(('S Curve Equation'!$B$11-M108*'S Curve Equation'!$B$12)*'S Curve Equation'!$B$10))+'S Curve Equation'!$B$13)*'S Curve Equation'!$B$14</f>
        <v>6.1496069883194927E-2</v>
      </c>
      <c r="N153" s="28">
        <f>(1/(1+EXP(('S Curve Equation'!$B$11-N108*'S Curve Equation'!$B$12)*'S Curve Equation'!$B$10))+'S Curve Equation'!$B$13)*'S Curve Equation'!$B$14</f>
        <v>6.0501610531176482E-2</v>
      </c>
      <c r="O153" s="28">
        <f>(1/(1+EXP(('S Curve Equation'!$B$11-O108*'S Curve Equation'!$B$12)*'S Curve Equation'!$B$10))+'S Curve Equation'!$B$13)*'S Curve Equation'!$B$14</f>
        <v>5.952863460625011E-2</v>
      </c>
      <c r="P153" s="28">
        <f>(1/(1+EXP(('S Curve Equation'!$B$11-P108*'S Curve Equation'!$B$12)*'S Curve Equation'!$B$10))+'S Curve Equation'!$B$13)*'S Curve Equation'!$B$14</f>
        <v>5.8576554869083704E-2</v>
      </c>
      <c r="Q153" s="28">
        <f>(1/(1+EXP(('S Curve Equation'!$B$11-Q108*'S Curve Equation'!$B$12)*'S Curve Equation'!$B$10))+'S Curve Equation'!$B$13)*'S Curve Equation'!$B$14</f>
        <v>5.7644802832810933E-2</v>
      </c>
      <c r="R153" s="28">
        <f>(1/(1+EXP(('S Curve Equation'!$B$11-R108*'S Curve Equation'!$B$12)*'S Curve Equation'!$B$10))+'S Curve Equation'!$B$13)*'S Curve Equation'!$B$14</f>
        <v>5.6732828100603892E-2</v>
      </c>
      <c r="S153" s="28">
        <f>(1/(1+EXP(('S Curve Equation'!$B$11-S108*'S Curve Equation'!$B$12)*'S Curve Equation'!$B$10))+'S Curve Equation'!$B$13)*'S Curve Equation'!$B$14</f>
        <v>5.5840097727792679E-2</v>
      </c>
      <c r="T153" s="28">
        <f>(1/(1+EXP(('S Curve Equation'!$B$11-T108*'S Curve Equation'!$B$12)*'S Curve Equation'!$B$10))+'S Curve Equation'!$B$13)*'S Curve Equation'!$B$14</f>
        <v>5.496609560764848E-2</v>
      </c>
      <c r="U153" s="28">
        <f>(1/(1+EXP(('S Curve Equation'!$B$11-U108*'S Curve Equation'!$B$12)*'S Curve Equation'!$B$10))+'S Curve Equation'!$B$13)*'S Curve Equation'!$B$14</f>
        <v>5.4110321879976282E-2</v>
      </c>
      <c r="V153" s="28">
        <f>(1/(1+EXP(('S Curve Equation'!$B$11-V108*'S Curve Equation'!$B$12)*'S Curve Equation'!$B$10))+'S Curve Equation'!$B$13)*'S Curve Equation'!$B$14</f>
        <v>5.3272292361683356E-2</v>
      </c>
      <c r="W153" s="28">
        <f>(1/(1+EXP(('S Curve Equation'!$B$11-W108*'S Curve Equation'!$B$12)*'S Curve Equation'!$B$10))+'S Curve Equation'!$B$13)*'S Curve Equation'!$B$14</f>
        <v>5.2451537998519294E-2</v>
      </c>
      <c r="X153" s="28">
        <f>(1/(1+EXP(('S Curve Equation'!$B$11-X108*'S Curve Equation'!$B$12)*'S Curve Equation'!$B$10))+'S Curve Equation'!$B$13)*'S Curve Equation'!$B$14</f>
        <v>5.1647604337203175E-2</v>
      </c>
      <c r="Y153" s="28">
        <f>(1/(1+EXP(('S Curve Equation'!$B$11-Y108*'S Curve Equation'!$B$12)*'S Curve Equation'!$B$10))+'S Curve Equation'!$B$13)*'S Curve Equation'!$B$14</f>
        <v>5.0860051017183459E-2</v>
      </c>
      <c r="Z153" s="28">
        <f>(1/(1+EXP(('S Curve Equation'!$B$11-Z108*'S Curve Equation'!$B$12)*'S Curve Equation'!$B$10))+'S Curve Equation'!$B$13)*'S Curve Equation'!$B$14</f>
        <v>5.0088451281296222E-2</v>
      </c>
      <c r="AA153" s="28">
        <f>(1/(1+EXP(('S Curve Equation'!$B$11-AA108*'S Curve Equation'!$B$12)*'S Curve Equation'!$B$10))+'S Curve Equation'!$B$13)*'S Curve Equation'!$B$14</f>
        <v>4.933239150461257E-2</v>
      </c>
      <c r="AB153" s="28">
        <f>(1/(1+EXP(('S Curve Equation'!$B$11-AB108*'S Curve Equation'!$B$12)*'S Curve Equation'!$B$10))+'S Curve Equation'!$B$13)*'S Curve Equation'!$B$14</f>
        <v>4.8591470740793223E-2</v>
      </c>
      <c r="AC153" s="28">
        <f>(1/(1+EXP(('S Curve Equation'!$B$11-AC108*'S Curve Equation'!$B$12)*'S Curve Equation'!$B$10))+'S Curve Equation'!$B$13)*'S Curve Equation'!$B$14</f>
        <v>4.7865300285285135E-2</v>
      </c>
      <c r="AD153" s="28">
        <f>(1/(1+EXP(('S Curve Equation'!$B$11-AD108*'S Curve Equation'!$B$12)*'S Curve Equation'!$B$10))+'S Curve Equation'!$B$13)*'S Curve Equation'!$B$14</f>
        <v>4.7153503254726427E-2</v>
      </c>
      <c r="AE153" s="28">
        <f>(1/(1+EXP(('S Curve Equation'!$B$11-AE108*'S Curve Equation'!$B$12)*'S Curve Equation'!$B$10))+'S Curve Equation'!$B$13)*'S Curve Equation'!$B$14</f>
        <v>4.6455714181938418E-2</v>
      </c>
      <c r="AF153" s="28">
        <f>(1/(1+EXP(('S Curve Equation'!$B$11-AF108*'S Curve Equation'!$B$12)*'S Curve Equation'!$B$10))+'S Curve Equation'!$B$13)*'S Curve Equation'!$B$14</f>
        <v>4.5771578625915681E-2</v>
      </c>
    </row>
    <row r="154" spans="1:32" x14ac:dyDescent="0.2">
      <c r="A154" s="6" t="s">
        <v>104</v>
      </c>
      <c r="B154" s="28">
        <f>(1/(1+EXP(('S Curve Equation'!$B$11-B109*'S Curve Equation'!$B$12)*'S Curve Equation'!$B$10))+'S Curve Equation'!$B$13)*'S Curve Equation'!$B$14</f>
        <v>4.2253521126760563E-2</v>
      </c>
      <c r="C154" s="28">
        <f>(1/(1+EXP(('S Curve Equation'!$B$11-C109*'S Curve Equation'!$B$12)*'S Curve Equation'!$B$10))+'S Curve Equation'!$B$13)*'S Curve Equation'!$B$14</f>
        <v>4.1717290534660882E-2</v>
      </c>
      <c r="D154" s="28">
        <f>(1/(1+EXP(('S Curve Equation'!$B$11-D109*'S Curve Equation'!$B$12)*'S Curve Equation'!$B$10))+'S Curve Equation'!$B$13)*'S Curve Equation'!$B$14</f>
        <v>4.0948026440748152E-2</v>
      </c>
      <c r="E154" s="28">
        <f>(1/(1+EXP(('S Curve Equation'!$B$11-E109*'S Curve Equation'!$B$12)*'S Curve Equation'!$B$10))+'S Curve Equation'!$B$13)*'S Curve Equation'!$B$14</f>
        <v>4.0249979346006534E-2</v>
      </c>
      <c r="F154" s="28">
        <f>(1/(1+EXP(('S Curve Equation'!$B$11-F109*'S Curve Equation'!$B$12)*'S Curve Equation'!$B$10))+'S Curve Equation'!$B$13)*'S Curve Equation'!$B$14</f>
        <v>3.9650827095906407E-2</v>
      </c>
      <c r="G154" s="28">
        <f>(1/(1+EXP(('S Curve Equation'!$B$11-G109*'S Curve Equation'!$B$12)*'S Curve Equation'!$B$10))+'S Curve Equation'!$B$13)*'S Curve Equation'!$B$14</f>
        <v>3.8820475192558782E-2</v>
      </c>
      <c r="H154" s="28">
        <f>(1/(1+EXP(('S Curve Equation'!$B$11-H109*'S Curve Equation'!$B$12)*'S Curve Equation'!$B$10))+'S Curve Equation'!$B$13)*'S Curve Equation'!$B$14</f>
        <v>3.8228288821014846E-2</v>
      </c>
      <c r="I154" s="28">
        <f>(1/(1+EXP(('S Curve Equation'!$B$11-I109*'S Curve Equation'!$B$12)*'S Curve Equation'!$B$10))+'S Curve Equation'!$B$13)*'S Curve Equation'!$B$14</f>
        <v>3.8078319798618004E-2</v>
      </c>
      <c r="J154" s="28">
        <f>(1/(1+EXP(('S Curve Equation'!$B$11-J109*'S Curve Equation'!$B$12)*'S Curve Equation'!$B$10))+'S Curve Equation'!$B$13)*'S Curve Equation'!$B$14</f>
        <v>3.7800089786617544E-2</v>
      </c>
      <c r="K154" s="28">
        <f>(1/(1+EXP(('S Curve Equation'!$B$11-K109*'S Curve Equation'!$B$12)*'S Curve Equation'!$B$10))+'S Curve Equation'!$B$13)*'S Curve Equation'!$B$14</f>
        <v>3.7028468837788209E-2</v>
      </c>
      <c r="L154" s="28">
        <f>(1/(1+EXP(('S Curve Equation'!$B$11-L109*'S Curve Equation'!$B$12)*'S Curve Equation'!$B$10))+'S Curve Equation'!$B$13)*'S Curve Equation'!$B$14</f>
        <v>3.6412541571425809E-2</v>
      </c>
      <c r="M154" s="28">
        <f>(1/(1+EXP(('S Curve Equation'!$B$11-M109*'S Curve Equation'!$B$12)*'S Curve Equation'!$B$10))+'S Curve Equation'!$B$13)*'S Curve Equation'!$B$14</f>
        <v>3.5897998432059854E-2</v>
      </c>
      <c r="N154" s="28">
        <f>(1/(1+EXP(('S Curve Equation'!$B$11-N109*'S Curve Equation'!$B$12)*'S Curve Equation'!$B$10))+'S Curve Equation'!$B$13)*'S Curve Equation'!$B$14</f>
        <v>3.5393388310132654E-2</v>
      </c>
      <c r="O154" s="28">
        <f>(1/(1+EXP(('S Curve Equation'!$B$11-O109*'S Curve Equation'!$B$12)*'S Curve Equation'!$B$10))+'S Curve Equation'!$B$13)*'S Curve Equation'!$B$14</f>
        <v>3.4898457521972168E-2</v>
      </c>
      <c r="P154" s="28">
        <f>(1/(1+EXP(('S Curve Equation'!$B$11-P109*'S Curve Equation'!$B$12)*'S Curve Equation'!$B$10))+'S Curve Equation'!$B$13)*'S Curve Equation'!$B$14</f>
        <v>3.4412960259256213E-2</v>
      </c>
      <c r="Q154" s="28">
        <f>(1/(1+EXP(('S Curve Equation'!$B$11-Q109*'S Curve Equation'!$B$12)*'S Curve Equation'!$B$10))+'S Curve Equation'!$B$13)*'S Curve Equation'!$B$14</f>
        <v>3.3936658305903381E-2</v>
      </c>
      <c r="R154" s="28">
        <f>(1/(1+EXP(('S Curve Equation'!$B$11-R109*'S Curve Equation'!$B$12)*'S Curve Equation'!$B$10))+'S Curve Equation'!$B$13)*'S Curve Equation'!$B$14</f>
        <v>3.3469320766359889E-2</v>
      </c>
      <c r="S154" s="28">
        <f>(1/(1+EXP(('S Curve Equation'!$B$11-S109*'S Curve Equation'!$B$12)*'S Curve Equation'!$B$10))+'S Curve Equation'!$B$13)*'S Curve Equation'!$B$14</f>
        <v>3.3010723804784453E-2</v>
      </c>
      <c r="T154" s="28">
        <f>(1/(1+EXP(('S Curve Equation'!$B$11-T109*'S Curve Equation'!$B$12)*'S Curve Equation'!$B$10))+'S Curve Equation'!$B$13)*'S Curve Equation'!$B$14</f>
        <v>3.2560650394652377E-2</v>
      </c>
      <c r="U154" s="28">
        <f>(1/(1+EXP(('S Curve Equation'!$B$11-U109*'S Curve Equation'!$B$12)*'S Curve Equation'!$B$10))+'S Curve Equation'!$B$13)*'S Curve Equation'!$B$14</f>
        <v>3.2118890078326204E-2</v>
      </c>
      <c r="V154" s="28">
        <f>(1/(1+EXP(('S Curve Equation'!$B$11-V109*'S Curve Equation'!$B$12)*'S Curve Equation'!$B$10))+'S Curve Equation'!$B$13)*'S Curve Equation'!$B$14</f>
        <v>3.1685238736157521E-2</v>
      </c>
      <c r="W154" s="28">
        <f>(1/(1+EXP(('S Curve Equation'!$B$11-W109*'S Curve Equation'!$B$12)*'S Curve Equation'!$B$10))+'S Curve Equation'!$B$13)*'S Curve Equation'!$B$14</f>
        <v>3.1259498364708274E-2</v>
      </c>
      <c r="X154" s="28">
        <f>(1/(1+EXP(('S Curve Equation'!$B$11-X109*'S Curve Equation'!$B$12)*'S Curve Equation'!$B$10))+'S Curve Equation'!$B$13)*'S Curve Equation'!$B$14</f>
        <v>3.0841476863695986E-2</v>
      </c>
      <c r="Y154" s="28">
        <f>(1/(1+EXP(('S Curve Equation'!$B$11-Y109*'S Curve Equation'!$B$12)*'S Curve Equation'!$B$10))+'S Curve Equation'!$B$13)*'S Curve Equation'!$B$14</f>
        <v>3.0430987831287941E-2</v>
      </c>
      <c r="Z154" s="28">
        <f>(1/(1+EXP(('S Curve Equation'!$B$11-Z109*'S Curve Equation'!$B$12)*'S Curve Equation'!$B$10))+'S Curve Equation'!$B$13)*'S Curve Equation'!$B$14</f>
        <v>3.00278503673852E-2</v>
      </c>
      <c r="AA154" s="28">
        <f>(1/(1+EXP(('S Curve Equation'!$B$11-AA109*'S Curve Equation'!$B$12)*'S Curve Equation'!$B$10))+'S Curve Equation'!$B$13)*'S Curve Equation'!$B$14</f>
        <v>2.9631888884553842E-2</v>
      </c>
      <c r="AB154" s="28">
        <f>(1/(1+EXP(('S Curve Equation'!$B$11-AB109*'S Curve Equation'!$B$12)*'S Curve Equation'!$B$10))+'S Curve Equation'!$B$13)*'S Curve Equation'!$B$14</f>
        <v>2.9242932926278227E-2</v>
      </c>
      <c r="AC154" s="28">
        <f>(1/(1+EXP(('S Curve Equation'!$B$11-AC109*'S Curve Equation'!$B$12)*'S Curve Equation'!$B$10))+'S Curve Equation'!$B$13)*'S Curve Equation'!$B$14</f>
        <v>2.8860816992223006E-2</v>
      </c>
      <c r="AD154" s="28">
        <f>(1/(1+EXP(('S Curve Equation'!$B$11-AD109*'S Curve Equation'!$B$12)*'S Curve Equation'!$B$10))+'S Curve Equation'!$B$13)*'S Curve Equation'!$B$14</f>
        <v>2.8485380370209038E-2</v>
      </c>
      <c r="AE154" s="28">
        <f>(1/(1+EXP(('S Curve Equation'!$B$11-AE109*'S Curve Equation'!$B$12)*'S Curve Equation'!$B$10))+'S Curve Equation'!$B$13)*'S Curve Equation'!$B$14</f>
        <v>2.8116466974616571E-2</v>
      </c>
      <c r="AF154" s="28">
        <f>(1/(1+EXP(('S Curve Equation'!$B$11-AF109*'S Curve Equation'!$B$12)*'S Curve Equation'!$B$10))+'S Curve Equation'!$B$13)*'S Curve Equation'!$B$14</f>
        <v>2.7753925190947749E-2</v>
      </c>
    </row>
    <row r="155" spans="1:32" x14ac:dyDescent="0.2">
      <c r="A155" s="6" t="s">
        <v>36</v>
      </c>
      <c r="B155" s="28">
        <f>(1/(1+EXP(('S Curve Equation'!$B$11-B110*'S Curve Equation'!$B$12)*'S Curve Equation'!$B$10))+'S Curve Equation'!$B$13)*'S Curve Equation'!$B$14</f>
        <v>5.8765915768854052E-2</v>
      </c>
      <c r="C155" s="28">
        <f>(1/(1+EXP(('S Curve Equation'!$B$11-C110*'S Curve Equation'!$B$12)*'S Curve Equation'!$B$10))+'S Curve Equation'!$B$13)*'S Curve Equation'!$B$14</f>
        <v>5.7953468326037545E-2</v>
      </c>
      <c r="D155" s="28">
        <f>(1/(1+EXP(('S Curve Equation'!$B$11-D110*'S Curve Equation'!$B$12)*'S Curve Equation'!$B$10))+'S Curve Equation'!$B$13)*'S Curve Equation'!$B$14</f>
        <v>5.6789810729200842E-2</v>
      </c>
      <c r="E155" s="28">
        <f>(1/(1+EXP(('S Curve Equation'!$B$11-E110*'S Curve Equation'!$B$12)*'S Curve Equation'!$B$10))+'S Curve Equation'!$B$13)*'S Curve Equation'!$B$14</f>
        <v>5.5735815977823046E-2</v>
      </c>
      <c r="F155" s="28">
        <f>(1/(1+EXP(('S Curve Equation'!$B$11-F110*'S Curve Equation'!$B$12)*'S Curve Equation'!$B$10))+'S Curve Equation'!$B$13)*'S Curve Equation'!$B$14</f>
        <v>5.4832640303166869E-2</v>
      </c>
      <c r="G155" s="28">
        <f>(1/(1+EXP(('S Curve Equation'!$B$11-G110*'S Curve Equation'!$B$12)*'S Curve Equation'!$B$10))+'S Curve Equation'!$B$13)*'S Curve Equation'!$B$14</f>
        <v>5.3583279454478258E-2</v>
      </c>
      <c r="H155" s="28">
        <f>(1/(1+EXP(('S Curve Equation'!$B$11-H110*'S Curve Equation'!$B$12)*'S Curve Equation'!$B$10))+'S Curve Equation'!$B$13)*'S Curve Equation'!$B$14</f>
        <v>5.269395183791329E-2</v>
      </c>
      <c r="I155" s="28">
        <f>(1/(1+EXP(('S Curve Equation'!$B$11-I110*'S Curve Equation'!$B$12)*'S Curve Equation'!$B$10))+'S Curve Equation'!$B$13)*'S Curve Equation'!$B$14</f>
        <v>5.2468958890764146E-2</v>
      </c>
      <c r="J155" s="28">
        <f>(1/(1+EXP(('S Curve Equation'!$B$11-J110*'S Curve Equation'!$B$12)*'S Curve Equation'!$B$10))+'S Curve Equation'!$B$13)*'S Curve Equation'!$B$14</f>
        <v>5.2051785000754393E-2</v>
      </c>
      <c r="K155" s="28">
        <f>(1/(1+EXP(('S Curve Equation'!$B$11-K110*'S Curve Equation'!$B$12)*'S Curve Equation'!$B$10))+'S Curve Equation'!$B$13)*'S Curve Equation'!$B$14</f>
        <v>5.0896507883239607E-2</v>
      </c>
      <c r="L155" s="28">
        <f>(1/(1+EXP(('S Curve Equation'!$B$11-L110*'S Curve Equation'!$B$12)*'S Curve Equation'!$B$10))+'S Curve Equation'!$B$13)*'S Curve Equation'!$B$14</f>
        <v>4.9976136797272135E-2</v>
      </c>
      <c r="M155" s="28">
        <f>(1/(1+EXP(('S Curve Equation'!$B$11-M110*'S Curve Equation'!$B$12)*'S Curve Equation'!$B$10))+'S Curve Equation'!$B$13)*'S Curve Equation'!$B$14</f>
        <v>4.9208510024058821E-2</v>
      </c>
      <c r="N155" s="28">
        <f>(1/(1+EXP(('S Curve Equation'!$B$11-N110*'S Curve Equation'!$B$12)*'S Curve Equation'!$B$10))+'S Curve Equation'!$B$13)*'S Curve Equation'!$B$14</f>
        <v>4.8456822134962857E-2</v>
      </c>
      <c r="O155" s="28">
        <f>(1/(1+EXP(('S Curve Equation'!$B$11-O110*'S Curve Equation'!$B$12)*'S Curve Equation'!$B$10))+'S Curve Equation'!$B$13)*'S Curve Equation'!$B$14</f>
        <v>4.7720646204106314E-2</v>
      </c>
      <c r="P155" s="28">
        <f>(1/(1+EXP(('S Curve Equation'!$B$11-P110*'S Curve Equation'!$B$12)*'S Curve Equation'!$B$10))+'S Curve Equation'!$B$13)*'S Curve Equation'!$B$14</f>
        <v>4.6999568913730763E-2</v>
      </c>
      <c r="Q155" s="28">
        <f>(1/(1+EXP(('S Curve Equation'!$B$11-Q110*'S Curve Equation'!$B$12)*'S Curve Equation'!$B$10))+'S Curve Equation'!$B$13)*'S Curve Equation'!$B$14</f>
        <v>4.6293190063138437E-2</v>
      </c>
      <c r="R155" s="28">
        <f>(1/(1+EXP(('S Curve Equation'!$B$11-R110*'S Curve Equation'!$B$12)*'S Curve Equation'!$B$10))+'S Curve Equation'!$B$13)*'S Curve Equation'!$B$14</f>
        <v>4.5601122096910522E-2</v>
      </c>
      <c r="S155" s="28">
        <f>(1/(1+EXP(('S Curve Equation'!$B$11-S110*'S Curve Equation'!$B$12)*'S Curve Equation'!$B$10))+'S Curve Equation'!$B$13)*'S Curve Equation'!$B$14</f>
        <v>4.4922989651614662E-2</v>
      </c>
      <c r="T155" s="28">
        <f>(1/(1+EXP(('S Curve Equation'!$B$11-T110*'S Curve Equation'!$B$12)*'S Curve Equation'!$B$10))+'S Curve Equation'!$B$13)*'S Curve Equation'!$B$14</f>
        <v>4.4258429120242006E-2</v>
      </c>
      <c r="U155" s="28">
        <f>(1/(1+EXP(('S Curve Equation'!$B$11-U110*'S Curve Equation'!$B$12)*'S Curve Equation'!$B$10))+'S Curve Equation'!$B$13)*'S Curve Equation'!$B$14</f>
        <v>4.3607088233648679E-2</v>
      </c>
      <c r="V155" s="28">
        <f>(1/(1+EXP(('S Curve Equation'!$B$11-V110*'S Curve Equation'!$B$12)*'S Curve Equation'!$B$10))+'S Curve Equation'!$B$13)*'S Curve Equation'!$B$14</f>
        <v>4.2968625658302277E-2</v>
      </c>
      <c r="W155" s="28">
        <f>(1/(1+EXP(('S Curve Equation'!$B$11-W110*'S Curve Equation'!$B$12)*'S Curve Equation'!$B$10))+'S Curve Equation'!$B$13)*'S Curve Equation'!$B$14</f>
        <v>4.2342710609664984E-2</v>
      </c>
      <c r="X155" s="28">
        <f>(1/(1+EXP(('S Curve Equation'!$B$11-X110*'S Curve Equation'!$B$12)*'S Curve Equation'!$B$10))+'S Curve Equation'!$B$13)*'S Curve Equation'!$B$14</f>
        <v>4.1729022480571858E-2</v>
      </c>
      <c r="Y155" s="28">
        <f>(1/(1+EXP(('S Curve Equation'!$B$11-Y110*'S Curve Equation'!$B$12)*'S Curve Equation'!$B$10))+'S Curve Equation'!$B$13)*'S Curve Equation'!$B$14</f>
        <v>4.1127250483988208E-2</v>
      </c>
      <c r="Z155" s="28">
        <f>(1/(1+EXP(('S Curve Equation'!$B$11-Z110*'S Curve Equation'!$B$12)*'S Curve Equation'!$B$10))+'S Curve Equation'!$B$13)*'S Curve Equation'!$B$14</f>
        <v>4.0537093309557563E-2</v>
      </c>
      <c r="AA155" s="28">
        <f>(1/(1+EXP(('S Curve Equation'!$B$11-AA110*'S Curve Equation'!$B$12)*'S Curve Equation'!$B$10))+'S Curve Equation'!$B$13)*'S Curve Equation'!$B$14</f>
        <v>3.9958258793372933E-2</v>
      </c>
      <c r="AB155" s="28">
        <f>(1/(1+EXP(('S Curve Equation'!$B$11-AB110*'S Curve Equation'!$B$12)*'S Curve Equation'!$B$10))+'S Curve Equation'!$B$13)*'S Curve Equation'!$B$14</f>
        <v>3.9390463600432038E-2</v>
      </c>
      <c r="AC155" s="28">
        <f>(1/(1+EXP(('S Curve Equation'!$B$11-AC110*'S Curve Equation'!$B$12)*'S Curve Equation'!$B$10))+'S Curve Equation'!$B$13)*'S Curve Equation'!$B$14</f>
        <v>3.8833432919254902E-2</v>
      </c>
      <c r="AD155" s="28">
        <f>(1/(1+EXP(('S Curve Equation'!$B$11-AD110*'S Curve Equation'!$B$12)*'S Curve Equation'!$B$10))+'S Curve Equation'!$B$13)*'S Curve Equation'!$B$14</f>
        <v>3.8286900168169005E-2</v>
      </c>
      <c r="AE155" s="28">
        <f>(1/(1+EXP(('S Curve Equation'!$B$11-AE110*'S Curve Equation'!$B$12)*'S Curve Equation'!$B$10))+'S Curve Equation'!$B$13)*'S Curve Equation'!$B$14</f>
        <v>3.7750606712782825E-2</v>
      </c>
      <c r="AF155" s="28">
        <f>(1/(1+EXP(('S Curve Equation'!$B$11-AF110*'S Curve Equation'!$B$12)*'S Curve Equation'!$B$10))+'S Curve Equation'!$B$13)*'S Curve Equation'!$B$14</f>
        <v>3.7224301594193626E-2</v>
      </c>
    </row>
    <row r="156" spans="1:32" x14ac:dyDescent="0.2">
      <c r="A156" s="6" t="s">
        <v>37</v>
      </c>
      <c r="B156" s="28">
        <f>(1/(1+EXP(('S Curve Equation'!$B$11-B111*'S Curve Equation'!$B$12)*'S Curve Equation'!$B$10))+'S Curve Equation'!$B$13)*'S Curve Equation'!$B$14</f>
        <v>4.7160731472569772E-2</v>
      </c>
      <c r="C156" s="28">
        <f>(1/(1+EXP(('S Curve Equation'!$B$11-C111*'S Curve Equation'!$B$12)*'S Curve Equation'!$B$10))+'S Curve Equation'!$B$13)*'S Curve Equation'!$B$14</f>
        <v>4.6544670310009438E-2</v>
      </c>
      <c r="D156" s="28">
        <f>(1/(1+EXP(('S Curve Equation'!$B$11-D111*'S Curve Equation'!$B$12)*'S Curve Equation'!$B$10))+'S Curve Equation'!$B$13)*'S Curve Equation'!$B$14</f>
        <v>4.5661365802090868E-2</v>
      </c>
      <c r="E156" s="28">
        <f>(1/(1+EXP(('S Curve Equation'!$B$11-E111*'S Curve Equation'!$B$12)*'S Curve Equation'!$B$10))+'S Curve Equation'!$B$13)*'S Curve Equation'!$B$14</f>
        <v>4.4860337236954845E-2</v>
      </c>
      <c r="F156" s="28">
        <f>(1/(1+EXP(('S Curve Equation'!$B$11-F111*'S Curve Equation'!$B$12)*'S Curve Equation'!$B$10))+'S Curve Equation'!$B$13)*'S Curve Equation'!$B$14</f>
        <v>4.417318087604527E-2</v>
      </c>
      <c r="G156" s="28">
        <f>(1/(1+EXP(('S Curve Equation'!$B$11-G111*'S Curve Equation'!$B$12)*'S Curve Equation'!$B$10))+'S Curve Equation'!$B$13)*'S Curve Equation'!$B$14</f>
        <v>4.3221469599752566E-2</v>
      </c>
      <c r="H156" s="28">
        <f>(1/(1+EXP(('S Curve Equation'!$B$11-H111*'S Curve Equation'!$B$12)*'S Curve Equation'!$B$10))+'S Curve Equation'!$B$13)*'S Curve Equation'!$B$14</f>
        <v>4.2543169131415384E-2</v>
      </c>
      <c r="I156" s="28">
        <f>(1/(1+EXP(('S Curve Equation'!$B$11-I111*'S Curve Equation'!$B$12)*'S Curve Equation'!$B$10))+'S Curve Equation'!$B$13)*'S Curve Equation'!$B$14</f>
        <v>4.2371450529507103E-2</v>
      </c>
      <c r="J156" s="28">
        <f>(1/(1+EXP(('S Curve Equation'!$B$11-J111*'S Curve Equation'!$B$12)*'S Curve Equation'!$B$10))+'S Curve Equation'!$B$13)*'S Curve Equation'!$B$14</f>
        <v>4.2052932825426464E-2</v>
      </c>
      <c r="K156" s="28">
        <f>(1/(1+EXP(('S Curve Equation'!$B$11-K111*'S Curve Equation'!$B$12)*'S Curve Equation'!$B$10))+'S Curve Equation'!$B$13)*'S Curve Equation'!$B$14</f>
        <v>4.1170015853718211E-2</v>
      </c>
      <c r="L156" s="28">
        <f>(1/(1+EXP(('S Curve Equation'!$B$11-L111*'S Curve Equation'!$B$12)*'S Curve Equation'!$B$10))+'S Curve Equation'!$B$13)*'S Curve Equation'!$B$14</f>
        <v>4.0465715049040341E-2</v>
      </c>
      <c r="M156" s="28">
        <f>(1/(1+EXP(('S Curve Equation'!$B$11-M111*'S Curve Equation'!$B$12)*'S Curve Equation'!$B$10))+'S Curve Equation'!$B$13)*'S Curve Equation'!$B$14</f>
        <v>3.987766772056494E-2</v>
      </c>
      <c r="N156" s="28">
        <f>(1/(1+EXP(('S Curve Equation'!$B$11-N111*'S Curve Equation'!$B$12)*'S Curve Equation'!$B$10))+'S Curve Equation'!$B$13)*'S Curve Equation'!$B$14</f>
        <v>3.9301262126157692E-2</v>
      </c>
      <c r="O156" s="28">
        <f>(1/(1+EXP(('S Curve Equation'!$B$11-O111*'S Curve Equation'!$B$12)*'S Curve Equation'!$B$10))+'S Curve Equation'!$B$13)*'S Curve Equation'!$B$14</f>
        <v>3.8736195793508336E-2</v>
      </c>
      <c r="P156" s="28">
        <f>(1/(1+EXP(('S Curve Equation'!$B$11-P111*'S Curve Equation'!$B$12)*'S Curve Equation'!$B$10))+'S Curve Equation'!$B$13)*'S Curve Equation'!$B$14</f>
        <v>3.8182175741532827E-2</v>
      </c>
      <c r="Q156" s="28">
        <f>(1/(1+EXP(('S Curve Equation'!$B$11-Q111*'S Curve Equation'!$B$12)*'S Curve Equation'!$B$10))+'S Curve Equation'!$B$13)*'S Curve Equation'!$B$14</f>
        <v>3.7638918137711301E-2</v>
      </c>
      <c r="R156" s="28">
        <f>(1/(1+EXP(('S Curve Equation'!$B$11-R111*'S Curve Equation'!$B$12)*'S Curve Equation'!$B$10))+'S Curve Equation'!$B$13)*'S Curve Equation'!$B$14</f>
        <v>3.7106147969173782E-2</v>
      </c>
      <c r="S156" s="28">
        <f>(1/(1+EXP(('S Curve Equation'!$B$11-S111*'S Curve Equation'!$B$12)*'S Curve Equation'!$B$10))+'S Curve Equation'!$B$13)*'S Curve Equation'!$B$14</f>
        <v>3.6583598726939816E-2</v>
      </c>
      <c r="T156" s="28">
        <f>(1/(1+EXP(('S Curve Equation'!$B$11-T111*'S Curve Equation'!$B$12)*'S Curve Equation'!$B$10))+'S Curve Equation'!$B$13)*'S Curve Equation'!$B$14</f>
        <v>3.6071012102743098E-2</v>
      </c>
      <c r="U156" s="28">
        <f>(1/(1+EXP(('S Curve Equation'!$B$11-U111*'S Curve Equation'!$B$12)*'S Curve Equation'!$B$10))+'S Curve Equation'!$B$13)*'S Curve Equation'!$B$14</f>
        <v>3.5568137697899238E-2</v>
      </c>
      <c r="V156" s="28">
        <f>(1/(1+EXP(('S Curve Equation'!$B$11-V111*'S Curve Equation'!$B$12)*'S Curve Equation'!$B$10))+'S Curve Equation'!$B$13)*'S Curve Equation'!$B$14</f>
        <v>3.507473274369808E-2</v>
      </c>
      <c r="W156" s="28">
        <f>(1/(1+EXP(('S Curve Equation'!$B$11-W111*'S Curve Equation'!$B$12)*'S Curve Equation'!$B$10))+'S Curve Equation'!$B$13)*'S Curve Equation'!$B$14</f>
        <v>3.4590561832826883E-2</v>
      </c>
      <c r="X156" s="28">
        <f>(1/(1+EXP(('S Curve Equation'!$B$11-X111*'S Curve Equation'!$B$12)*'S Curve Equation'!$B$10))+'S Curve Equation'!$B$13)*'S Curve Equation'!$B$14</f>
        <v>3.4115396661351424E-2</v>
      </c>
      <c r="Y156" s="28">
        <f>(1/(1+EXP(('S Curve Equation'!$B$11-Y111*'S Curve Equation'!$B$12)*'S Curve Equation'!$B$10))+'S Curve Equation'!$B$13)*'S Curve Equation'!$B$14</f>
        <v>3.3649015780804897E-2</v>
      </c>
      <c r="Z156" s="28">
        <f>(1/(1+EXP(('S Curve Equation'!$B$11-Z111*'S Curve Equation'!$B$12)*'S Curve Equation'!$B$10))+'S Curve Equation'!$B$13)*'S Curve Equation'!$B$14</f>
        <v>3.3191204359953881E-2</v>
      </c>
      <c r="AA156" s="28">
        <f>(1/(1+EXP(('S Curve Equation'!$B$11-AA111*'S Curve Equation'!$B$12)*'S Curve Equation'!$B$10))+'S Curve Equation'!$B$13)*'S Curve Equation'!$B$14</f>
        <v>3.2741753955829601E-2</v>
      </c>
      <c r="AB156" s="28">
        <f>(1/(1+EXP(('S Curve Equation'!$B$11-AB111*'S Curve Equation'!$B$12)*'S Curve Equation'!$B$10))+'S Curve Equation'!$B$13)*'S Curve Equation'!$B$14</f>
        <v>3.230046229363339E-2</v>
      </c>
      <c r="AC156" s="28">
        <f>(1/(1+EXP(('S Curve Equation'!$B$11-AC111*'S Curve Equation'!$B$12)*'S Curve Equation'!$B$10))+'S Curve Equation'!$B$13)*'S Curve Equation'!$B$14</f>
        <v>3.1867133055139538E-2</v>
      </c>
      <c r="AD156" s="28">
        <f>(1/(1+EXP(('S Curve Equation'!$B$11-AD111*'S Curve Equation'!$B$12)*'S Curve Equation'!$B$10))+'S Curve Equation'!$B$13)*'S Curve Equation'!$B$14</f>
        <v>3.1441575675239627E-2</v>
      </c>
      <c r="AE156" s="28">
        <f>(1/(1+EXP(('S Curve Equation'!$B$11-AE111*'S Curve Equation'!$B$12)*'S Curve Equation'!$B$10))+'S Curve Equation'!$B$13)*'S Curve Equation'!$B$14</f>
        <v>3.1023605146284015E-2</v>
      </c>
      <c r="AF156" s="28">
        <f>(1/(1+EXP(('S Curve Equation'!$B$11-AF111*'S Curve Equation'!$B$12)*'S Curve Equation'!$B$10))+'S Curve Equation'!$B$13)*'S Curve Equation'!$B$14</f>
        <v>3.0613041829895462E-2</v>
      </c>
    </row>
    <row r="157" spans="1:32" x14ac:dyDescent="0.2">
      <c r="A157" s="6" t="s">
        <v>38</v>
      </c>
      <c r="B157" s="28">
        <f>(1/(1+EXP(('S Curve Equation'!$B$11-B112*'S Curve Equation'!$B$12)*'S Curve Equation'!$B$10))+'S Curve Equation'!$B$13)*'S Curve Equation'!$B$14</f>
        <v>6.6489361702127658E-2</v>
      </c>
      <c r="C157" s="28">
        <f>(1/(1+EXP(('S Curve Equation'!$B$11-C112*'S Curve Equation'!$B$12)*'S Curve Equation'!$B$10))+'S Curve Equation'!$B$13)*'S Curve Equation'!$B$14</f>
        <v>6.5541378450217957E-2</v>
      </c>
      <c r="D157" s="28">
        <f>(1/(1+EXP(('S Curve Equation'!$B$11-D112*'S Curve Equation'!$B$12)*'S Curve Equation'!$B$10))+'S Curve Equation'!$B$13)*'S Curve Equation'!$B$14</f>
        <v>6.4184343367301305E-2</v>
      </c>
      <c r="E157" s="28">
        <f>(1/(1+EXP(('S Curve Equation'!$B$11-E112*'S Curve Equation'!$B$12)*'S Curve Equation'!$B$10))+'S Curve Equation'!$B$13)*'S Curve Equation'!$B$14</f>
        <v>6.2955975993023036E-2</v>
      </c>
      <c r="F157" s="28">
        <f>(1/(1+EXP(('S Curve Equation'!$B$11-F112*'S Curve Equation'!$B$12)*'S Curve Equation'!$B$10))+'S Curve Equation'!$B$13)*'S Curve Equation'!$B$14</f>
        <v>6.1903985817826537E-2</v>
      </c>
      <c r="G157" s="28">
        <f>(1/(1+EXP(('S Curve Equation'!$B$11-G112*'S Curve Equation'!$B$12)*'S Curve Equation'!$B$10))+'S Curve Equation'!$B$13)*'S Curve Equation'!$B$14</f>
        <v>6.0449718914216306E-2</v>
      </c>
      <c r="H157" s="28">
        <f>(1/(1+EXP(('S Curve Equation'!$B$11-H112*'S Curve Equation'!$B$12)*'S Curve Equation'!$B$10))+'S Curve Equation'!$B$13)*'S Curve Equation'!$B$14</f>
        <v>5.9415222554268114E-2</v>
      </c>
      <c r="I157" s="28">
        <f>(1/(1+EXP(('S Curve Equation'!$B$11-I112*'S Curve Equation'!$B$12)*'S Curve Equation'!$B$10))+'S Curve Equation'!$B$13)*'S Curve Equation'!$B$14</f>
        <v>5.9153595693297097E-2</v>
      </c>
      <c r="J157" s="28">
        <f>(1/(1+EXP(('S Curve Equation'!$B$11-J112*'S Curve Equation'!$B$12)*'S Curve Equation'!$B$10))+'S Curve Equation'!$B$13)*'S Curve Equation'!$B$14</f>
        <v>5.8668596814797004E-2</v>
      </c>
      <c r="K157" s="28">
        <f>(1/(1+EXP(('S Curve Equation'!$B$11-K112*'S Curve Equation'!$B$12)*'S Curve Equation'!$B$10))+'S Curve Equation'!$B$13)*'S Curve Equation'!$B$14</f>
        <v>5.732618319749043E-2</v>
      </c>
      <c r="L157" s="28">
        <f>(1/(1+EXP(('S Curve Equation'!$B$11-L112*'S Curve Equation'!$B$12)*'S Curve Equation'!$B$10))+'S Curve Equation'!$B$13)*'S Curve Equation'!$B$14</f>
        <v>5.6257468950594913E-2</v>
      </c>
      <c r="M157" s="28">
        <f>(1/(1+EXP(('S Curve Equation'!$B$11-M112*'S Curve Equation'!$B$12)*'S Curve Equation'!$B$10))+'S Curve Equation'!$B$13)*'S Curve Equation'!$B$14</f>
        <v>5.5366633983666529E-2</v>
      </c>
      <c r="N157" s="28">
        <f>(1/(1+EXP(('S Curve Equation'!$B$11-N112*'S Curve Equation'!$B$12)*'S Curve Equation'!$B$10))+'S Curve Equation'!$B$13)*'S Curve Equation'!$B$14</f>
        <v>5.4494760704144544E-2</v>
      </c>
      <c r="O157" s="28">
        <f>(1/(1+EXP(('S Curve Equation'!$B$11-O112*'S Curve Equation'!$B$12)*'S Curve Equation'!$B$10))+'S Curve Equation'!$B$13)*'S Curve Equation'!$B$14</f>
        <v>5.3641333898236748E-2</v>
      </c>
      <c r="P157" s="28">
        <f>(1/(1+EXP(('S Curve Equation'!$B$11-P112*'S Curve Equation'!$B$12)*'S Curve Equation'!$B$10))+'S Curve Equation'!$B$13)*'S Curve Equation'!$B$14</f>
        <v>5.2805854849006031E-2</v>
      </c>
      <c r="Q157" s="28">
        <f>(1/(1+EXP(('S Curve Equation'!$B$11-Q112*'S Curve Equation'!$B$12)*'S Curve Equation'!$B$10))+'S Curve Equation'!$B$13)*'S Curve Equation'!$B$14</f>
        <v>5.1987840745410359E-2</v>
      </c>
      <c r="R157" s="28">
        <f>(1/(1+EXP(('S Curve Equation'!$B$11-R112*'S Curve Equation'!$B$12)*'S Curve Equation'!$B$10))+'S Curve Equation'!$B$13)*'S Curve Equation'!$B$14</f>
        <v>5.1186824113966745E-2</v>
      </c>
      <c r="S157" s="28">
        <f>(1/(1+EXP(('S Curve Equation'!$B$11-S112*'S Curve Equation'!$B$12)*'S Curve Equation'!$B$10))+'S Curve Equation'!$B$13)*'S Curve Equation'!$B$14</f>
        <v>5.040235227216748E-2</v>
      </c>
      <c r="T157" s="28">
        <f>(1/(1+EXP(('S Curve Equation'!$B$11-T112*'S Curve Equation'!$B$12)*'S Curve Equation'!$B$10))+'S Curve Equation'!$B$13)*'S Curve Equation'!$B$14</f>
        <v>4.9633986802802378E-2</v>
      </c>
      <c r="U157" s="28">
        <f>(1/(1+EXP(('S Curve Equation'!$B$11-U112*'S Curve Equation'!$B$12)*'S Curve Equation'!$B$10))+'S Curve Equation'!$B$13)*'S Curve Equation'!$B$14</f>
        <v>4.8881303048376262E-2</v>
      </c>
      <c r="V157" s="28">
        <f>(1/(1+EXP(('S Curve Equation'!$B$11-V112*'S Curve Equation'!$B$12)*'S Curve Equation'!$B$10))+'S Curve Equation'!$B$13)*'S Curve Equation'!$B$14</f>
        <v>4.8143889624833985E-2</v>
      </c>
      <c r="W157" s="28">
        <f>(1/(1+EXP(('S Curve Equation'!$B$11-W112*'S Curve Equation'!$B$12)*'S Curve Equation'!$B$10))+'S Curve Equation'!$B$13)*'S Curve Equation'!$B$14</f>
        <v>4.742134795383926E-2</v>
      </c>
      <c r="X157" s="28">
        <f>(1/(1+EXP(('S Curve Equation'!$B$11-X112*'S Curve Equation'!$B$12)*'S Curve Equation'!$B$10))+'S Curve Equation'!$B$13)*'S Curve Equation'!$B$14</f>
        <v>4.671329181287727E-2</v>
      </c>
      <c r="Y157" s="28">
        <f>(1/(1+EXP(('S Curve Equation'!$B$11-Y112*'S Curve Equation'!$B$12)*'S Curve Equation'!$B$10))+'S Curve Equation'!$B$13)*'S Curve Equation'!$B$14</f>
        <v>4.6019346902480766E-2</v>
      </c>
      <c r="Z157" s="28">
        <f>(1/(1+EXP(('S Curve Equation'!$B$11-Z112*'S Curve Equation'!$B$12)*'S Curve Equation'!$B$10))+'S Curve Equation'!$B$13)*'S Curve Equation'!$B$14</f>
        <v>4.533915042990487E-2</v>
      </c>
      <c r="AA157" s="28">
        <f>(1/(1+EXP(('S Curve Equation'!$B$11-AA112*'S Curve Equation'!$B$12)*'S Curve Equation'!$B$10))+'S Curve Equation'!$B$13)*'S Curve Equation'!$B$14</f>
        <v>4.4672350708599651E-2</v>
      </c>
      <c r="AB157" s="28">
        <f>(1/(1+EXP(('S Curve Equation'!$B$11-AB112*'S Curve Equation'!$B$12)*'S Curve Equation'!$B$10))+'S Curve Equation'!$B$13)*'S Curve Equation'!$B$14</f>
        <v>4.4018606772858834E-2</v>
      </c>
      <c r="AC157" s="28">
        <f>(1/(1+EXP(('S Curve Equation'!$B$11-AC112*'S Curve Equation'!$B$12)*'S Curve Equation'!$B$10))+'S Curve Equation'!$B$13)*'S Curve Equation'!$B$14</f>
        <v>4.3377588007041078E-2</v>
      </c>
      <c r="AD157" s="28">
        <f>(1/(1+EXP(('S Curve Equation'!$B$11-AD112*'S Curve Equation'!$B$12)*'S Curve Equation'!$B$10))+'S Curve Equation'!$B$13)*'S Curve Equation'!$B$14</f>
        <v>4.2748973788790258E-2</v>
      </c>
      <c r="AE157" s="28">
        <f>(1/(1+EXP(('S Curve Equation'!$B$11-AE112*'S Curve Equation'!$B$12)*'S Curve Equation'!$B$10))+'S Curve Equation'!$B$13)*'S Curve Equation'!$B$14</f>
        <v>4.2132453145696316E-2</v>
      </c>
      <c r="AF157" s="28">
        <f>(1/(1+EXP(('S Curve Equation'!$B$11-AF112*'S Curve Equation'!$B$12)*'S Curve Equation'!$B$10))+'S Curve Equation'!$B$13)*'S Curve Equation'!$B$14</f>
        <v>4.1527724424867803E-2</v>
      </c>
    </row>
    <row r="158" spans="1:32" x14ac:dyDescent="0.2">
      <c r="A158" s="6" t="s">
        <v>39</v>
      </c>
      <c r="B158" s="28">
        <f>(1/(1+EXP(('S Curve Equation'!$B$11-B113*'S Curve Equation'!$B$12)*'S Curve Equation'!$B$10))+'S Curve Equation'!$B$13)*'S Curve Equation'!$B$14</f>
        <v>7.5067024128686335E-2</v>
      </c>
      <c r="C158" s="28">
        <f>(1/(1+EXP(('S Curve Equation'!$B$11-C113*'S Curve Equation'!$B$12)*'S Curve Equation'!$B$10))+'S Curve Equation'!$B$13)*'S Curve Equation'!$B$14</f>
        <v>7.3964913745479879E-2</v>
      </c>
      <c r="D158" s="28">
        <f>(1/(1+EXP(('S Curve Equation'!$B$11-D113*'S Curve Equation'!$B$12)*'S Curve Equation'!$B$10))+'S Curve Equation'!$B$13)*'S Curve Equation'!$B$14</f>
        <v>7.2388039822954817E-2</v>
      </c>
      <c r="E158" s="28">
        <f>(1/(1+EXP(('S Curve Equation'!$B$11-E113*'S Curve Equation'!$B$12)*'S Curve Equation'!$B$10))+'S Curve Equation'!$B$13)*'S Curve Equation'!$B$14</f>
        <v>7.0961508517603689E-2</v>
      </c>
      <c r="F158" s="28">
        <f>(1/(1+EXP(('S Curve Equation'!$B$11-F113*'S Curve Equation'!$B$12)*'S Curve Equation'!$B$10))+'S Curve Equation'!$B$13)*'S Curve Equation'!$B$14</f>
        <v>6.9740455661612591E-2</v>
      </c>
      <c r="G158" s="28">
        <f>(1/(1+EXP(('S Curve Equation'!$B$11-G113*'S Curve Equation'!$B$12)*'S Curve Equation'!$B$10))+'S Curve Equation'!$B$13)*'S Curve Equation'!$B$14</f>
        <v>6.8053493157982509E-2</v>
      </c>
      <c r="H158" s="28">
        <f>(1/(1+EXP(('S Curve Equation'!$B$11-H113*'S Curve Equation'!$B$12)*'S Curve Equation'!$B$10))+'S Curve Equation'!$B$13)*'S Curve Equation'!$B$14</f>
        <v>6.6854207996096121E-2</v>
      </c>
      <c r="I158" s="28">
        <f>(1/(1+EXP(('S Curve Equation'!$B$11-I113*'S Curve Equation'!$B$12)*'S Curve Equation'!$B$10))+'S Curve Equation'!$B$13)*'S Curve Equation'!$B$14</f>
        <v>6.6551005366169966E-2</v>
      </c>
      <c r="J158" s="28">
        <f>(1/(1+EXP(('S Curve Equation'!$B$11-J113*'S Curve Equation'!$B$12)*'S Curve Equation'!$B$10))+'S Curve Equation'!$B$13)*'S Curve Equation'!$B$14</f>
        <v>6.5989042279553975E-2</v>
      </c>
      <c r="K158" s="28">
        <f>(1/(1+EXP(('S Curve Equation'!$B$11-K113*'S Curve Equation'!$B$12)*'S Curve Equation'!$B$10))+'S Curve Equation'!$B$13)*'S Curve Equation'!$B$14</f>
        <v>6.4434347744143569E-2</v>
      </c>
      <c r="L158" s="28">
        <f>(1/(1+EXP(('S Curve Equation'!$B$11-L113*'S Curve Equation'!$B$12)*'S Curve Equation'!$B$10))+'S Curve Equation'!$B$13)*'S Curve Equation'!$B$14</f>
        <v>6.3197436944243582E-2</v>
      </c>
      <c r="M158" s="28">
        <f>(1/(1+EXP(('S Curve Equation'!$B$11-M113*'S Curve Equation'!$B$12)*'S Curve Equation'!$B$10))+'S Curve Equation'!$B$13)*'S Curve Equation'!$B$14</f>
        <v>6.2166960181882336E-2</v>
      </c>
      <c r="N158" s="28">
        <f>(1/(1+EXP(('S Curve Equation'!$B$11-N113*'S Curve Equation'!$B$12)*'S Curve Equation'!$B$10))+'S Curve Equation'!$B$13)*'S Curve Equation'!$B$14</f>
        <v>6.1158922296649598E-2</v>
      </c>
      <c r="O158" s="28">
        <f>(1/(1+EXP(('S Curve Equation'!$B$11-O113*'S Curve Equation'!$B$12)*'S Curve Equation'!$B$10))+'S Curve Equation'!$B$13)*'S Curve Equation'!$B$14</f>
        <v>6.0172706422877822E-2</v>
      </c>
      <c r="P158" s="28">
        <f>(1/(1+EXP(('S Curve Equation'!$B$11-P113*'S Curve Equation'!$B$12)*'S Curve Equation'!$B$10))+'S Curve Equation'!$B$13)*'S Curve Equation'!$B$14</f>
        <v>5.9207715459220121E-2</v>
      </c>
      <c r="Q158" s="28">
        <f>(1/(1+EXP(('S Curve Equation'!$B$11-Q113*'S Curve Equation'!$B$12)*'S Curve Equation'!$B$10))+'S Curve Equation'!$B$13)*'S Curve Equation'!$B$14</f>
        <v>5.8263371370460143E-2</v>
      </c>
      <c r="R158" s="28">
        <f>(1/(1+EXP(('S Curve Equation'!$B$11-R113*'S Curve Equation'!$B$12)*'S Curve Equation'!$B$10))+'S Curve Equation'!$B$13)*'S Curve Equation'!$B$14</f>
        <v>5.7339114515040944E-2</v>
      </c>
      <c r="S158" s="28">
        <f>(1/(1+EXP(('S Curve Equation'!$B$11-S113*'S Curve Equation'!$B$12)*'S Curve Equation'!$B$10))+'S Curve Equation'!$B$13)*'S Curve Equation'!$B$14</f>
        <v>5.6434402997410198E-2</v>
      </c>
      <c r="T158" s="28">
        <f>(1/(1+EXP(('S Curve Equation'!$B$11-T113*'S Curve Equation'!$B$12)*'S Curve Equation'!$B$10))+'S Curve Equation'!$B$13)*'S Curve Equation'!$B$14</f>
        <v>5.554871204429819E-2</v>
      </c>
      <c r="U158" s="28">
        <f>(1/(1+EXP(('S Curve Equation'!$B$11-U113*'S Curve Equation'!$B$12)*'S Curve Equation'!$B$10))+'S Curve Equation'!$B$13)*'S Curve Equation'!$B$14</f>
        <v>5.4681533404073265E-2</v>
      </c>
      <c r="V158" s="28">
        <f>(1/(1+EXP(('S Curve Equation'!$B$11-V113*'S Curve Equation'!$B$12)*'S Curve Equation'!$B$10))+'S Curve Equation'!$B$13)*'S Curve Equation'!$B$14</f>
        <v>5.3832374768338784E-2</v>
      </c>
      <c r="W158" s="28">
        <f>(1/(1+EXP(('S Curve Equation'!$B$11-W113*'S Curve Equation'!$B$12)*'S Curve Equation'!$B$10))+'S Curve Equation'!$B$13)*'S Curve Equation'!$B$14</f>
        <v>5.3000759214963764E-2</v>
      </c>
      <c r="X158" s="28">
        <f>(1/(1+EXP(('S Curve Equation'!$B$11-X113*'S Curve Equation'!$B$12)*'S Curve Equation'!$B$10))+'S Curve Equation'!$B$13)*'S Curve Equation'!$B$14</f>
        <v>5.2186224671761032E-2</v>
      </c>
      <c r="Y158" s="28">
        <f>(1/(1+EXP(('S Curve Equation'!$B$11-Y113*'S Curve Equation'!$B$12)*'S Curve Equation'!$B$10))+'S Curve Equation'!$B$13)*'S Curve Equation'!$B$14</f>
        <v>5.138832340005188E-2</v>
      </c>
      <c r="Z158" s="28">
        <f>(1/(1+EXP(('S Curve Equation'!$B$11-Z113*'S Curve Equation'!$B$12)*'S Curve Equation'!$B$10))+'S Curve Equation'!$B$13)*'S Curve Equation'!$B$14</f>
        <v>5.0606621497381689E-2</v>
      </c>
      <c r="AA158" s="28">
        <f>(1/(1+EXP(('S Curve Equation'!$B$11-AA113*'S Curve Equation'!$B$12)*'S Curve Equation'!$B$10))+'S Curve Equation'!$B$13)*'S Curve Equation'!$B$14</f>
        <v>4.984069841867006E-2</v>
      </c>
      <c r="AB158" s="28">
        <f>(1/(1+EXP(('S Curve Equation'!$B$11-AB113*'S Curve Equation'!$B$12)*'S Curve Equation'!$B$10))+'S Curve Equation'!$B$13)*'S Curve Equation'!$B$14</f>
        <v>4.9090146515109907E-2</v>
      </c>
      <c r="AC158" s="28">
        <f>(1/(1+EXP(('S Curve Equation'!$B$11-AC113*'S Curve Equation'!$B$12)*'S Curve Equation'!$B$10))+'S Curve Equation'!$B$13)*'S Curve Equation'!$B$14</f>
        <v>4.8354570590145259E-2</v>
      </c>
      <c r="AD158" s="28">
        <f>(1/(1+EXP(('S Curve Equation'!$B$11-AD113*'S Curve Equation'!$B$12)*'S Curve Equation'!$B$10))+'S Curve Equation'!$B$13)*'S Curve Equation'!$B$14</f>
        <v>4.7633587471887534E-2</v>
      </c>
      <c r="AE158" s="28">
        <f>(1/(1+EXP(('S Curve Equation'!$B$11-AE113*'S Curve Equation'!$B$12)*'S Curve Equation'!$B$10))+'S Curve Equation'!$B$13)*'S Curve Equation'!$B$14</f>
        <v>4.6926825601345368E-2</v>
      </c>
      <c r="AF158" s="28">
        <f>(1/(1+EXP(('S Curve Equation'!$B$11-AF113*'S Curve Equation'!$B$12)*'S Curve Equation'!$B$10))+'S Curve Equation'!$B$13)*'S Curve Equation'!$B$14</f>
        <v>4.6233924635871428E-2</v>
      </c>
    </row>
    <row r="159" spans="1:32" x14ac:dyDescent="0.2">
      <c r="A159" s="6" t="s">
        <v>40</v>
      </c>
      <c r="B159" s="28">
        <f>(1/(1+EXP(('S Curve Equation'!$B$11-B114*'S Curve Equation'!$B$12)*'S Curve Equation'!$B$10))+'S Curve Equation'!$B$13)*'S Curve Equation'!$B$14</f>
        <v>6.4770932069510248E-2</v>
      </c>
      <c r="C159" s="28">
        <f>(1/(1+EXP(('S Curve Equation'!$B$11-C114*'S Curve Equation'!$B$12)*'S Curve Equation'!$B$10))+'S Curve Equation'!$B$13)*'S Curve Equation'!$B$14</f>
        <v>6.3853393182281892E-2</v>
      </c>
      <c r="D159" s="28">
        <f>(1/(1+EXP(('S Curve Equation'!$B$11-D114*'S Curve Equation'!$B$12)*'S Curve Equation'!$B$10))+'S Curve Equation'!$B$13)*'S Curve Equation'!$B$14</f>
        <v>6.2539789402803914E-2</v>
      </c>
      <c r="E159" s="28">
        <f>(1/(1+EXP(('S Curve Equation'!$B$11-E114*'S Curve Equation'!$B$12)*'S Curve Equation'!$B$10))+'S Curve Equation'!$B$13)*'S Curve Equation'!$B$14</f>
        <v>6.135057896459515E-2</v>
      </c>
      <c r="F159" s="28">
        <f>(1/(1+EXP(('S Curve Equation'!$B$11-F114*'S Curve Equation'!$B$12)*'S Curve Equation'!$B$10))+'S Curve Equation'!$B$13)*'S Curve Equation'!$B$14</f>
        <v>6.0332001628629069E-2</v>
      </c>
      <c r="G159" s="28">
        <f>(1/(1+EXP(('S Curve Equation'!$B$11-G114*'S Curve Equation'!$B$12)*'S Curve Equation'!$B$10))+'S Curve Equation'!$B$13)*'S Curve Equation'!$B$14</f>
        <v>5.8923733932162443E-2</v>
      </c>
      <c r="H159" s="28">
        <f>(1/(1+EXP(('S Curve Equation'!$B$11-H114*'S Curve Equation'!$B$12)*'S Curve Equation'!$B$10))+'S Curve Equation'!$B$13)*'S Curve Equation'!$B$14</f>
        <v>5.7921820682272744E-2</v>
      </c>
      <c r="I159" s="28">
        <f>(1/(1+EXP(('S Curve Equation'!$B$11-I114*'S Curve Equation'!$B$12)*'S Curve Equation'!$B$10))+'S Curve Equation'!$B$13)*'S Curve Equation'!$B$14</f>
        <v>5.766841551710656E-2</v>
      </c>
      <c r="J159" s="28">
        <f>(1/(1+EXP(('S Curve Equation'!$B$11-J114*'S Curve Equation'!$B$12)*'S Curve Equation'!$B$10))+'S Curve Equation'!$B$13)*'S Curve Equation'!$B$14</f>
        <v>5.7198637645414878E-2</v>
      </c>
      <c r="K159" s="28">
        <f>(1/(1+EXP(('S Curve Equation'!$B$11-K114*'S Curve Equation'!$B$12)*'S Curve Equation'!$B$10))+'S Curve Equation'!$B$13)*'S Curve Equation'!$B$14</f>
        <v>5.5898214476166386E-2</v>
      </c>
      <c r="L159" s="28">
        <f>(1/(1+EXP(('S Curve Equation'!$B$11-L114*'S Curve Equation'!$B$12)*'S Curve Equation'!$B$10))+'S Curve Equation'!$B$13)*'S Curve Equation'!$B$14</f>
        <v>5.4862779565553112E-2</v>
      </c>
      <c r="M159" s="28">
        <f>(1/(1+EXP(('S Curve Equation'!$B$11-M114*'S Curve Equation'!$B$12)*'S Curve Equation'!$B$10))+'S Curve Equation'!$B$13)*'S Curve Equation'!$B$14</f>
        <v>5.3999580550016954E-2</v>
      </c>
      <c r="N159" s="28">
        <f>(1/(1+EXP(('S Curve Equation'!$B$11-N114*'S Curve Equation'!$B$12)*'S Curve Equation'!$B$10))+'S Curve Equation'!$B$13)*'S Curve Equation'!$B$14</f>
        <v>5.3154660998627409E-2</v>
      </c>
      <c r="O159" s="28">
        <f>(1/(1+EXP(('S Curve Equation'!$B$11-O114*'S Curve Equation'!$B$12)*'S Curve Equation'!$B$10))+'S Curve Equation'!$B$13)*'S Curve Equation'!$B$14</f>
        <v>5.2327525645370333E-2</v>
      </c>
      <c r="P159" s="28">
        <f>(1/(1+EXP(('S Curve Equation'!$B$11-P114*'S Curve Equation'!$B$12)*'S Curve Equation'!$B$10))+'S Curve Equation'!$B$13)*'S Curve Equation'!$B$14</f>
        <v>5.1517695071907156E-2</v>
      </c>
      <c r="Q159" s="28">
        <f>(1/(1+EXP(('S Curve Equation'!$B$11-Q114*'S Curve Equation'!$B$12)*'S Curve Equation'!$B$10))+'S Curve Equation'!$B$13)*'S Curve Equation'!$B$14</f>
        <v>5.0724705138693302E-2</v>
      </c>
      <c r="R159" s="28">
        <f>(1/(1+EXP(('S Curve Equation'!$B$11-R114*'S Curve Equation'!$B$12)*'S Curve Equation'!$B$10))+'S Curve Equation'!$B$13)*'S Curve Equation'!$B$14</f>
        <v>4.9948106438013028E-2</v>
      </c>
      <c r="S159" s="28">
        <f>(1/(1+EXP(('S Curve Equation'!$B$11-S114*'S Curve Equation'!$B$12)*'S Curve Equation'!$B$10))+'S Curve Equation'!$B$13)*'S Curve Equation'!$B$14</f>
        <v>4.9187463768074875E-2</v>
      </c>
      <c r="T159" s="28">
        <f>(1/(1+EXP(('S Curve Equation'!$B$11-T114*'S Curve Equation'!$B$12)*'S Curve Equation'!$B$10))+'S Curve Equation'!$B$13)*'S Curve Equation'!$B$14</f>
        <v>4.8442355627336009E-2</v>
      </c>
      <c r="U159" s="28">
        <f>(1/(1+EXP(('S Curve Equation'!$B$11-U114*'S Curve Equation'!$B$12)*'S Curve Equation'!$B$10))+'S Curve Equation'!$B$13)*'S Curve Equation'!$B$14</f>
        <v>4.7712373728260885E-2</v>
      </c>
      <c r="V159" s="28">
        <f>(1/(1+EXP(('S Curve Equation'!$B$11-V114*'S Curve Equation'!$B$12)*'S Curve Equation'!$B$10))+'S Curve Equation'!$B$13)*'S Curve Equation'!$B$14</f>
        <v>4.6997122529742807E-2</v>
      </c>
      <c r="W159" s="28">
        <f>(1/(1+EXP(('S Curve Equation'!$B$11-W114*'S Curve Equation'!$B$12)*'S Curve Equation'!$B$10))+'S Curve Equation'!$B$13)*'S Curve Equation'!$B$14</f>
        <v>4.6296218787451139E-2</v>
      </c>
      <c r="X159" s="28">
        <f>(1/(1+EXP(('S Curve Equation'!$B$11-X114*'S Curve Equation'!$B$12)*'S Curve Equation'!$B$10))+'S Curve Equation'!$B$13)*'S Curve Equation'!$B$14</f>
        <v>4.5609291121390914E-2</v>
      </c>
      <c r="Y159" s="28">
        <f>(1/(1+EXP(('S Curve Equation'!$B$11-Y114*'S Curve Equation'!$B$12)*'S Curve Equation'!$B$10))+'S Curve Equation'!$B$13)*'S Curve Equation'!$B$14</f>
        <v>4.4935979599991377E-2</v>
      </c>
      <c r="Z159" s="28">
        <f>(1/(1+EXP(('S Curve Equation'!$B$11-Z114*'S Curve Equation'!$B$12)*'S Curve Equation'!$B$10))+'S Curve Equation'!$B$13)*'S Curve Equation'!$B$14</f>
        <v>4.4275935340065832E-2</v>
      </c>
      <c r="AA159" s="28">
        <f>(1/(1+EXP(('S Curve Equation'!$B$11-AA114*'S Curve Equation'!$B$12)*'S Curve Equation'!$B$10))+'S Curve Equation'!$B$13)*'S Curve Equation'!$B$14</f>
        <v>4.3628820122008208E-2</v>
      </c>
      <c r="AB159" s="28">
        <f>(1/(1+EXP(('S Curve Equation'!$B$11-AB114*'S Curve Equation'!$B$12)*'S Curve Equation'!$B$10))+'S Curve Equation'!$B$13)*'S Curve Equation'!$B$14</f>
        <v>4.29943060196218E-2</v>
      </c>
      <c r="AC159" s="28">
        <f>(1/(1+EXP(('S Curve Equation'!$B$11-AC114*'S Curve Equation'!$B$12)*'S Curve Equation'!$B$10))+'S Curve Equation'!$B$13)*'S Curve Equation'!$B$14</f>
        <v>4.2372075043993207E-2</v>
      </c>
      <c r="AD159" s="28">
        <f>(1/(1+EXP(('S Curve Equation'!$B$11-AD114*'S Curve Equation'!$B$12)*'S Curve Equation'!$B$10))+'S Curve Equation'!$B$13)*'S Curve Equation'!$B$14</f>
        <v>4.1761818800853577E-2</v>
      </c>
      <c r="AE159" s="28">
        <f>(1/(1+EXP(('S Curve Equation'!$B$11-AE114*'S Curve Equation'!$B$12)*'S Curve Equation'!$B$10))+'S Curve Equation'!$B$13)*'S Curve Equation'!$B$14</f>
        <v>4.1163238160886302E-2</v>
      </c>
      <c r="AF159" s="28">
        <f>(1/(1+EXP(('S Curve Equation'!$B$11-AF114*'S Curve Equation'!$B$12)*'S Curve Equation'!$B$10))+'S Curve Equation'!$B$13)*'S Curve Equation'!$B$14</f>
        <v>4.0576042942466396E-2</v>
      </c>
    </row>
    <row r="160" spans="1:32" x14ac:dyDescent="0.2">
      <c r="A160" s="6" t="s">
        <v>41</v>
      </c>
      <c r="B160" s="28">
        <f>(1/(1+EXP(('S Curve Equation'!$B$11-B115*'S Curve Equation'!$B$12)*'S Curve Equation'!$B$10))+'S Curve Equation'!$B$13)*'S Curve Equation'!$B$14</f>
        <v>5.4913294797687862E-2</v>
      </c>
      <c r="C160" s="28">
        <f>(1/(1+EXP(('S Curve Equation'!$B$11-C115*'S Curve Equation'!$B$12)*'S Curve Equation'!$B$10))+'S Curve Equation'!$B$13)*'S Curve Equation'!$B$14</f>
        <v>5.4167103989418826E-2</v>
      </c>
      <c r="D160" s="28">
        <f>(1/(1+EXP(('S Curve Equation'!$B$11-D115*'S Curve Equation'!$B$12)*'S Curve Equation'!$B$10))+'S Curve Equation'!$B$13)*'S Curve Equation'!$B$14</f>
        <v>5.3098006868681338E-2</v>
      </c>
      <c r="E160" s="28">
        <f>(1/(1+EXP(('S Curve Equation'!$B$11-E115*'S Curve Equation'!$B$12)*'S Curve Equation'!$B$10))+'S Curve Equation'!$B$13)*'S Curve Equation'!$B$14</f>
        <v>5.2129309103054793E-2</v>
      </c>
      <c r="F160" s="28">
        <f>(1/(1+EXP(('S Curve Equation'!$B$11-F115*'S Curve Equation'!$B$12)*'S Curve Equation'!$B$10))+'S Curve Equation'!$B$13)*'S Curve Equation'!$B$14</f>
        <v>5.1298951882946475E-2</v>
      </c>
      <c r="G160" s="28">
        <f>(1/(1+EXP(('S Curve Equation'!$B$11-G115*'S Curve Equation'!$B$12)*'S Curve Equation'!$B$10))+'S Curve Equation'!$B$13)*'S Curve Equation'!$B$14</f>
        <v>5.0149894041628458E-2</v>
      </c>
      <c r="H160" s="28">
        <f>(1/(1+EXP(('S Curve Equation'!$B$11-H115*'S Curve Equation'!$B$12)*'S Curve Equation'!$B$10))+'S Curve Equation'!$B$13)*'S Curve Equation'!$B$14</f>
        <v>4.9331655384408632E-2</v>
      </c>
      <c r="I160" s="28">
        <f>(1/(1+EXP(('S Curve Equation'!$B$11-I115*'S Curve Equation'!$B$12)*'S Curve Equation'!$B$10))+'S Curve Equation'!$B$13)*'S Curve Equation'!$B$14</f>
        <v>4.9124605813387033E-2</v>
      </c>
      <c r="J160" s="28">
        <f>(1/(1+EXP(('S Curve Equation'!$B$11-J115*'S Curve Equation'!$B$12)*'S Curve Equation'!$B$10))+'S Curve Equation'!$B$13)*'S Curve Equation'!$B$14</f>
        <v>4.8740656900192324E-2</v>
      </c>
      <c r="K160" s="28">
        <f>(1/(1+EXP(('S Curve Equation'!$B$11-K115*'S Curve Equation'!$B$12)*'S Curve Equation'!$B$10))+'S Curve Equation'!$B$13)*'S Curve Equation'!$B$14</f>
        <v>4.767707983064743E-2</v>
      </c>
      <c r="L160" s="28">
        <f>(1/(1+EXP(('S Curve Equation'!$B$11-L115*'S Curve Equation'!$B$12)*'S Curve Equation'!$B$10))+'S Curve Equation'!$B$13)*'S Curve Equation'!$B$14</f>
        <v>4.6829430640621894E-2</v>
      </c>
      <c r="M160" s="28">
        <f>(1/(1+EXP(('S Curve Equation'!$B$11-M115*'S Curve Equation'!$B$12)*'S Curve Equation'!$B$10))+'S Curve Equation'!$B$13)*'S Curve Equation'!$B$14</f>
        <v>4.6122225920853459E-2</v>
      </c>
      <c r="N160" s="28">
        <f>(1/(1+EXP(('S Curve Equation'!$B$11-N115*'S Curve Equation'!$B$12)*'S Curve Equation'!$B$10))+'S Curve Equation'!$B$13)*'S Curve Equation'!$B$14</f>
        <v>4.5429497710982619E-2</v>
      </c>
      <c r="O160" s="28">
        <f>(1/(1+EXP(('S Curve Equation'!$B$11-O115*'S Curve Equation'!$B$12)*'S Curve Equation'!$B$10))+'S Curve Equation'!$B$13)*'S Curve Equation'!$B$14</f>
        <v>4.4750861638578922E-2</v>
      </c>
      <c r="P160" s="28">
        <f>(1/(1+EXP(('S Curve Equation'!$B$11-P115*'S Curve Equation'!$B$12)*'S Curve Equation'!$B$10))+'S Curve Equation'!$B$13)*'S Curve Equation'!$B$14</f>
        <v>4.4085945535336166E-2</v>
      </c>
      <c r="Q160" s="28">
        <f>(1/(1+EXP(('S Curve Equation'!$B$11-Q115*'S Curve Equation'!$B$12)*'S Curve Equation'!$B$10))+'S Curve Equation'!$B$13)*'S Curve Equation'!$B$14</f>
        <v>4.3434388995949057E-2</v>
      </c>
      <c r="R160" s="28">
        <f>(1/(1+EXP(('S Curve Equation'!$B$11-R115*'S Curve Equation'!$B$12)*'S Curve Equation'!$B$10))+'S Curve Equation'!$B$13)*'S Curve Equation'!$B$14</f>
        <v>4.2795842954469331E-2</v>
      </c>
      <c r="S160" s="28">
        <f>(1/(1+EXP(('S Curve Equation'!$B$11-S115*'S Curve Equation'!$B$12)*'S Curve Equation'!$B$10))+'S Curve Equation'!$B$13)*'S Curve Equation'!$B$14</f>
        <v>4.2169969277410325E-2</v>
      </c>
      <c r="T160" s="28">
        <f>(1/(1+EXP(('S Curve Equation'!$B$11-T115*'S Curve Equation'!$B$12)*'S Curve Equation'!$B$10))+'S Curve Equation'!$B$13)*'S Curve Equation'!$B$14</f>
        <v>4.1556440372897997E-2</v>
      </c>
      <c r="U160" s="28">
        <f>(1/(1+EXP(('S Curve Equation'!$B$11-U115*'S Curve Equation'!$B$12)*'S Curve Equation'!$B$10))+'S Curve Equation'!$B$13)*'S Curve Equation'!$B$14</f>
        <v>4.0954938815198245E-2</v>
      </c>
      <c r="V160" s="28">
        <f>(1/(1+EXP(('S Curve Equation'!$B$11-V115*'S Curve Equation'!$B$12)*'S Curve Equation'!$B$10))+'S Curve Equation'!$B$13)*'S Curve Equation'!$B$14</f>
        <v>4.0365156983975969E-2</v>
      </c>
      <c r="W160" s="28">
        <f>(1/(1+EXP(('S Curve Equation'!$B$11-W115*'S Curve Equation'!$B$12)*'S Curve Equation'!$B$10))+'S Curve Equation'!$B$13)*'S Curve Equation'!$B$14</f>
        <v>3.9786796717672025E-2</v>
      </c>
      <c r="X160" s="28">
        <f>(1/(1+EXP(('S Curve Equation'!$B$11-X115*'S Curve Equation'!$B$12)*'S Curve Equation'!$B$10))+'S Curve Equation'!$B$13)*'S Curve Equation'!$B$14</f>
        <v>3.9219568980407279E-2</v>
      </c>
      <c r="Y160" s="28">
        <f>(1/(1+EXP(('S Curve Equation'!$B$11-Y115*'S Curve Equation'!$B$12)*'S Curve Equation'!$B$10))+'S Curve Equation'!$B$13)*'S Curve Equation'!$B$14</f>
        <v>3.8663193541850806E-2</v>
      </c>
      <c r="Z160" s="28">
        <f>(1/(1+EXP(('S Curve Equation'!$B$11-Z115*'S Curve Equation'!$B$12)*'S Curve Equation'!$B$10))+'S Curve Equation'!$B$13)*'S Curve Equation'!$B$14</f>
        <v>3.8117398669512213E-2</v>
      </c>
      <c r="AA160" s="28">
        <f>(1/(1+EXP(('S Curve Equation'!$B$11-AA115*'S Curve Equation'!$B$12)*'S Curve Equation'!$B$10))+'S Curve Equation'!$B$13)*'S Curve Equation'!$B$14</f>
        <v>3.7581920832939888E-2</v>
      </c>
      <c r="AB160" s="28">
        <f>(1/(1+EXP(('S Curve Equation'!$B$11-AB115*'S Curve Equation'!$B$12)*'S Curve Equation'!$B$10))+'S Curve Equation'!$B$13)*'S Curve Equation'!$B$14</f>
        <v>3.7056504419333468E-2</v>
      </c>
      <c r="AC160" s="28">
        <f>(1/(1+EXP(('S Curve Equation'!$B$11-AC115*'S Curve Equation'!$B$12)*'S Curve Equation'!$B$10))+'S Curve Equation'!$B$13)*'S Curve Equation'!$B$14</f>
        <v>3.6540901460093617E-2</v>
      </c>
      <c r="AD160" s="28">
        <f>(1/(1+EXP(('S Curve Equation'!$B$11-AD115*'S Curve Equation'!$B$12)*'S Curve Equation'!$B$10))+'S Curve Equation'!$B$13)*'S Curve Equation'!$B$14</f>
        <v>3.6034871367860516E-2</v>
      </c>
      <c r="AE160" s="28">
        <f>(1/(1+EXP(('S Curve Equation'!$B$11-AE115*'S Curve Equation'!$B$12)*'S Curve Equation'!$B$10))+'S Curve Equation'!$B$13)*'S Curve Equation'!$B$14</f>
        <v>3.5538180683603385E-2</v>
      </c>
      <c r="AF160" s="28">
        <f>(1/(1+EXP(('S Curve Equation'!$B$11-AF115*'S Curve Equation'!$B$12)*'S Curve Equation'!$B$10))+'S Curve Equation'!$B$13)*'S Curve Equation'!$B$14</f>
        <v>3.5050602833349674E-2</v>
      </c>
    </row>
    <row r="161" spans="1:32" x14ac:dyDescent="0.2">
      <c r="A161" s="6" t="s">
        <v>42</v>
      </c>
      <c r="B161" s="28">
        <f>(1/(1+EXP(('S Curve Equation'!$B$11-B116*'S Curve Equation'!$B$12)*'S Curve Equation'!$B$10))+'S Curve Equation'!$B$13)*'S Curve Equation'!$B$14</f>
        <v>6.504599211563733E-2</v>
      </c>
      <c r="C161" s="28">
        <f>(1/(1+EXP(('S Curve Equation'!$B$11-C116*'S Curve Equation'!$B$12)*'S Curve Equation'!$B$10))+'S Curve Equation'!$B$13)*'S Curve Equation'!$B$14</f>
        <v>6.4123590689014159E-2</v>
      </c>
      <c r="D161" s="28">
        <f>(1/(1+EXP(('S Curve Equation'!$B$11-D116*'S Curve Equation'!$B$12)*'S Curve Equation'!$B$10))+'S Curve Equation'!$B$13)*'S Curve Equation'!$B$14</f>
        <v>6.2803049918694093E-2</v>
      </c>
      <c r="E161" s="28">
        <f>(1/(1+EXP(('S Curve Equation'!$B$11-E116*'S Curve Equation'!$B$12)*'S Curve Equation'!$B$10))+'S Curve Equation'!$B$13)*'S Curve Equation'!$B$14</f>
        <v>6.1607584997994388E-2</v>
      </c>
      <c r="F161" s="28">
        <f>(1/(1+EXP(('S Curve Equation'!$B$11-F116*'S Curve Equation'!$B$12)*'S Curve Equation'!$B$10))+'S Curve Equation'!$B$13)*'S Curve Equation'!$B$14</f>
        <v>6.0583670509287493E-2</v>
      </c>
      <c r="G161" s="28">
        <f>(1/(1+EXP(('S Curve Equation'!$B$11-G116*'S Curve Equation'!$B$12)*'S Curve Equation'!$B$10))+'S Curve Equation'!$B$13)*'S Curve Equation'!$B$14</f>
        <v>5.916805492531331E-2</v>
      </c>
      <c r="H161" s="28">
        <f>(1/(1+EXP(('S Curve Equation'!$B$11-H116*'S Curve Equation'!$B$12)*'S Curve Equation'!$B$10))+'S Curve Equation'!$B$13)*'S Curve Equation'!$B$14</f>
        <v>5.8160936666872658E-2</v>
      </c>
      <c r="I161" s="28">
        <f>(1/(1+EXP(('S Curve Equation'!$B$11-I116*'S Curve Equation'!$B$12)*'S Curve Equation'!$B$10))+'S Curve Equation'!$B$13)*'S Curve Equation'!$B$14</f>
        <v>5.790621809434976E-2</v>
      </c>
      <c r="J161" s="28">
        <f>(1/(1+EXP(('S Curve Equation'!$B$11-J116*'S Curve Equation'!$B$12)*'S Curve Equation'!$B$10))+'S Curve Equation'!$B$13)*'S Curve Equation'!$B$14</f>
        <v>5.7434008652373275E-2</v>
      </c>
      <c r="K161" s="28">
        <f>(1/(1+EXP(('S Curve Equation'!$B$11-K116*'S Curve Equation'!$B$12)*'S Curve Equation'!$B$10))+'S Curve Equation'!$B$13)*'S Curve Equation'!$B$14</f>
        <v>5.6126877258008946E-2</v>
      </c>
      <c r="L161" s="28">
        <f>(1/(1+EXP(('S Curve Equation'!$B$11-L116*'S Curve Equation'!$B$12)*'S Curve Equation'!$B$10))+'S Curve Equation'!$B$13)*'S Curve Equation'!$B$14</f>
        <v>5.5086125543316308E-2</v>
      </c>
      <c r="M161" s="28">
        <f>(1/(1+EXP(('S Curve Equation'!$B$11-M116*'S Curve Equation'!$B$12)*'S Curve Equation'!$B$10))+'S Curve Equation'!$B$13)*'S Curve Equation'!$B$14</f>
        <v>5.4218511163355375E-2</v>
      </c>
      <c r="N161" s="28">
        <f>(1/(1+EXP(('S Curve Equation'!$B$11-N116*'S Curve Equation'!$B$12)*'S Curve Equation'!$B$10))+'S Curve Equation'!$B$13)*'S Curve Equation'!$B$14</f>
        <v>5.3369285095476254E-2</v>
      </c>
      <c r="O161" s="28">
        <f>(1/(1+EXP(('S Curve Equation'!$B$11-O116*'S Curve Equation'!$B$12)*'S Curve Equation'!$B$10))+'S Curve Equation'!$B$13)*'S Curve Equation'!$B$14</f>
        <v>5.2537948891491895E-2</v>
      </c>
      <c r="P161" s="28">
        <f>(1/(1+EXP(('S Curve Equation'!$B$11-P116*'S Curve Equation'!$B$12)*'S Curve Equation'!$B$10))+'S Curve Equation'!$B$13)*'S Curve Equation'!$B$14</f>
        <v>5.1724020054603657E-2</v>
      </c>
      <c r="Q161" s="28">
        <f>(1/(1+EXP(('S Curve Equation'!$B$11-Q116*'S Curve Equation'!$B$12)*'S Curve Equation'!$B$10))+'S Curve Equation'!$B$13)*'S Curve Equation'!$B$14</f>
        <v>5.0927031466976788E-2</v>
      </c>
      <c r="R161" s="28">
        <f>(1/(1+EXP(('S Curve Equation'!$B$11-R116*'S Curve Equation'!$B$12)*'S Curve Equation'!$B$10))+'S Curve Equation'!$B$13)*'S Curve Equation'!$B$14</f>
        <v>5.0146530839347829E-2</v>
      </c>
      <c r="S161" s="28">
        <f>(1/(1+EXP(('S Curve Equation'!$B$11-S116*'S Curve Equation'!$B$12)*'S Curve Equation'!$B$10))+'S Curve Equation'!$B$13)*'S Curve Equation'!$B$14</f>
        <v>4.938208018180381E-2</v>
      </c>
      <c r="T161" s="28">
        <f>(1/(1+EXP(('S Curve Equation'!$B$11-T116*'S Curve Equation'!$B$12)*'S Curve Equation'!$B$10))+'S Curve Equation'!$B$13)*'S Curve Equation'!$B$14</f>
        <v>4.863325529490127E-2</v>
      </c>
      <c r="U161" s="28">
        <f>(1/(1+EXP(('S Curve Equation'!$B$11-U116*'S Curve Equation'!$B$12)*'S Curve Equation'!$B$10))+'S Curve Equation'!$B$13)*'S Curve Equation'!$B$14</f>
        <v>4.789964528032567E-2</v>
      </c>
      <c r="V161" s="28">
        <f>(1/(1+EXP(('S Curve Equation'!$B$11-V116*'S Curve Equation'!$B$12)*'S Curve Equation'!$B$10))+'S Curve Equation'!$B$13)*'S Curve Equation'!$B$14</f>
        <v>4.7180852070318108E-2</v>
      </c>
      <c r="W161" s="28">
        <f>(1/(1+EXP(('S Curve Equation'!$B$11-W116*'S Curve Equation'!$B$12)*'S Curve Equation'!$B$10))+'S Curve Equation'!$B$13)*'S Curve Equation'!$B$14</f>
        <v>4.6476489975129577E-2</v>
      </c>
      <c r="X161" s="28">
        <f>(1/(1+EXP(('S Curve Equation'!$B$11-X116*'S Curve Equation'!$B$12)*'S Curve Equation'!$B$10))+'S Curve Equation'!$B$13)*'S Curve Equation'!$B$14</f>
        <v>4.5786185247785757E-2</v>
      </c>
      <c r="Y161" s="28">
        <f>(1/(1+EXP(('S Curve Equation'!$B$11-Y116*'S Curve Equation'!$B$12)*'S Curve Equation'!$B$10))+'S Curve Equation'!$B$13)*'S Curve Equation'!$B$14</f>
        <v>4.5109575665477013E-2</v>
      </c>
      <c r="Z161" s="28">
        <f>(1/(1+EXP(('S Curve Equation'!$B$11-Z116*'S Curve Equation'!$B$12)*'S Curve Equation'!$B$10))+'S Curve Equation'!$B$13)*'S Curve Equation'!$B$14</f>
        <v>4.4446310126912712E-2</v>
      </c>
      <c r="AA161" s="28">
        <f>(1/(1+EXP(('S Curve Equation'!$B$11-AA116*'S Curve Equation'!$B$12)*'S Curve Equation'!$B$10))+'S Curve Equation'!$B$13)*'S Curve Equation'!$B$14</f>
        <v>4.3796048265002462E-2</v>
      </c>
      <c r="AB161" s="28">
        <f>(1/(1+EXP(('S Curve Equation'!$B$11-AB116*'S Curve Equation'!$B$12)*'S Curve Equation'!$B$10))+'S Curve Equation'!$B$13)*'S Curve Equation'!$B$14</f>
        <v>4.3158460074257325E-2</v>
      </c>
      <c r="AC161" s="28">
        <f>(1/(1+EXP(('S Curve Equation'!$B$11-AC116*'S Curve Equation'!$B$12)*'S Curve Equation'!$B$10))+'S Curve Equation'!$B$13)*'S Curve Equation'!$B$14</f>
        <v>4.2533225552320725E-2</v>
      </c>
      <c r="AD161" s="28">
        <f>(1/(1+EXP(('S Curve Equation'!$B$11-AD116*'S Curve Equation'!$B$12)*'S Curve Equation'!$B$10))+'S Curve Equation'!$B$13)*'S Curve Equation'!$B$14</f>
        <v>4.1920034355069392E-2</v>
      </c>
      <c r="AE161" s="28">
        <f>(1/(1+EXP(('S Curve Equation'!$B$11-AE116*'S Curve Equation'!$B$12)*'S Curve Equation'!$B$10))+'S Curve Equation'!$B$13)*'S Curve Equation'!$B$14</f>
        <v>4.1318585464739863E-2</v>
      </c>
      <c r="AF161" s="28">
        <f>(1/(1+EXP(('S Curve Equation'!$B$11-AF116*'S Curve Equation'!$B$12)*'S Curve Equation'!$B$10))+'S Curve Equation'!$B$13)*'S Curve Equation'!$B$14</f>
        <v>4.0728586870563653E-2</v>
      </c>
    </row>
    <row r="162" spans="1:32" x14ac:dyDescent="0.2">
      <c r="A162" s="6" t="s">
        <v>105</v>
      </c>
      <c r="B162" s="28">
        <f>(1/(1+EXP(('S Curve Equation'!$B$11-B117*'S Curve Equation'!$B$12)*'S Curve Equation'!$B$10))+'S Curve Equation'!$B$13)*'S Curve Equation'!$B$14</f>
        <v>4.9932523616734142E-2</v>
      </c>
      <c r="C162" s="28">
        <f>(1/(1+EXP(('S Curve Equation'!$B$11-C117*'S Curve Equation'!$B$12)*'S Curve Equation'!$B$10))+'S Curve Equation'!$B$13)*'S Curve Equation'!$B$14</f>
        <v>4.9270464563490469E-2</v>
      </c>
      <c r="D162" s="28">
        <f>(1/(1+EXP(('S Curve Equation'!$B$11-D117*'S Curve Equation'!$B$12)*'S Curve Equation'!$B$10))+'S Curve Equation'!$B$13)*'S Curve Equation'!$B$14</f>
        <v>4.8321473806398944E-2</v>
      </c>
      <c r="E162" s="28">
        <f>(1/(1+EXP(('S Curve Equation'!$B$11-E117*'S Curve Equation'!$B$12)*'S Curve Equation'!$B$10))+'S Curve Equation'!$B$13)*'S Curve Equation'!$B$14</f>
        <v>4.7461153054697863E-2</v>
      </c>
      <c r="F162" s="28">
        <f>(1/(1+EXP(('S Curve Equation'!$B$11-F117*'S Curve Equation'!$B$12)*'S Curve Equation'!$B$10))+'S Curve Equation'!$B$13)*'S Curve Equation'!$B$14</f>
        <v>4.6723346669001305E-2</v>
      </c>
      <c r="G162" s="28">
        <f>(1/(1+EXP(('S Curve Equation'!$B$11-G117*'S Curve Equation'!$B$12)*'S Curve Equation'!$B$10))+'S Curve Equation'!$B$13)*'S Curve Equation'!$B$14</f>
        <v>4.5701817587093442E-2</v>
      </c>
      <c r="H162" s="28">
        <f>(1/(1+EXP(('S Curve Equation'!$B$11-H117*'S Curve Equation'!$B$12)*'S Curve Equation'!$B$10))+'S Curve Equation'!$B$13)*'S Curve Equation'!$B$14</f>
        <v>4.4973997361496793E-2</v>
      </c>
      <c r="I162" s="28">
        <f>(1/(1+EXP(('S Curve Equation'!$B$11-I117*'S Curve Equation'!$B$12)*'S Curve Equation'!$B$10))+'S Curve Equation'!$B$13)*'S Curve Equation'!$B$14</f>
        <v>4.4789774603662159E-2</v>
      </c>
      <c r="J162" s="28">
        <f>(1/(1+EXP(('S Curve Equation'!$B$11-J117*'S Curve Equation'!$B$12)*'S Curve Equation'!$B$10))+'S Curve Equation'!$B$13)*'S Curve Equation'!$B$14</f>
        <v>4.4448098052140894E-2</v>
      </c>
      <c r="K162" s="28">
        <f>(1/(1+EXP(('S Curve Equation'!$B$11-K117*'S Curve Equation'!$B$12)*'S Curve Equation'!$B$10))+'S Curve Equation'!$B$13)*'S Curve Equation'!$B$14</f>
        <v>4.350122569488097E-2</v>
      </c>
      <c r="L162" s="28">
        <f>(1/(1+EXP(('S Curve Equation'!$B$11-L117*'S Curve Equation'!$B$12)*'S Curve Equation'!$B$10))+'S Curve Equation'!$B$13)*'S Curve Equation'!$B$14</f>
        <v>4.2746165038919801E-2</v>
      </c>
      <c r="M162" s="28">
        <f>(1/(1+EXP(('S Curve Equation'!$B$11-M117*'S Curve Equation'!$B$12)*'S Curve Equation'!$B$10))+'S Curve Equation'!$B$13)*'S Curve Equation'!$B$14</f>
        <v>4.2115914726088825E-2</v>
      </c>
      <c r="N162" s="28">
        <f>(1/(1+EXP(('S Curve Equation'!$B$11-N117*'S Curve Equation'!$B$12)*'S Curve Equation'!$B$10))+'S Curve Equation'!$B$13)*'S Curve Equation'!$B$14</f>
        <v>4.1498301854602265E-2</v>
      </c>
      <c r="O162" s="28">
        <f>(1/(1+EXP(('S Curve Equation'!$B$11-O117*'S Curve Equation'!$B$12)*'S Curve Equation'!$B$10))+'S Curve Equation'!$B$13)*'S Curve Equation'!$B$14</f>
        <v>4.0892995297318914E-2</v>
      </c>
      <c r="P162" s="28">
        <f>(1/(1+EXP(('S Curve Equation'!$B$11-P117*'S Curve Equation'!$B$12)*'S Curve Equation'!$B$10))+'S Curve Equation'!$B$13)*'S Curve Equation'!$B$14</f>
        <v>4.0299674368266411E-2</v>
      </c>
      <c r="Q162" s="28">
        <f>(1/(1+EXP(('S Curve Equation'!$B$11-Q117*'S Curve Equation'!$B$12)*'S Curve Equation'!$B$10))+'S Curve Equation'!$B$13)*'S Curve Equation'!$B$14</f>
        <v>3.9718028445248098E-2</v>
      </c>
      <c r="R162" s="28">
        <f>(1/(1+EXP(('S Curve Equation'!$B$11-R117*'S Curve Equation'!$B$12)*'S Curve Equation'!$B$10))+'S Curve Equation'!$B$13)*'S Curve Equation'!$B$14</f>
        <v>3.9147756607538636E-2</v>
      </c>
      <c r="S162" s="28">
        <f>(1/(1+EXP(('S Curve Equation'!$B$11-S117*'S Curve Equation'!$B$12)*'S Curve Equation'!$B$10))+'S Curve Equation'!$B$13)*'S Curve Equation'!$B$14</f>
        <v>3.8588567288023151E-2</v>
      </c>
      <c r="T162" s="28">
        <f>(1/(1+EXP(('S Curve Equation'!$B$11-T117*'S Curve Equation'!$B$12)*'S Curve Equation'!$B$10))+'S Curve Equation'!$B$13)*'S Curve Equation'!$B$14</f>
        <v>3.8040177939161347E-2</v>
      </c>
      <c r="U162" s="28">
        <f>(1/(1+EXP(('S Curve Equation'!$B$11-U117*'S Curve Equation'!$B$12)*'S Curve Equation'!$B$10))+'S Curve Equation'!$B$13)*'S Curve Equation'!$B$14</f>
        <v>3.7502314712186575E-2</v>
      </c>
      <c r="V162" s="28">
        <f>(1/(1+EXP(('S Curve Equation'!$B$11-V117*'S Curve Equation'!$B$12)*'S Curve Equation'!$B$10))+'S Curve Equation'!$B$13)*'S Curve Equation'!$B$14</f>
        <v>3.697471214897486E-2</v>
      </c>
      <c r="W162" s="28">
        <f>(1/(1+EXP(('S Curve Equation'!$B$11-W117*'S Curve Equation'!$B$12)*'S Curve Equation'!$B$10))+'S Curve Equation'!$B$13)*'S Curve Equation'!$B$14</f>
        <v>3.6457112886045591E-2</v>
      </c>
      <c r="X162" s="28">
        <f>(1/(1+EXP(('S Curve Equation'!$B$11-X117*'S Curve Equation'!$B$12)*'S Curve Equation'!$B$10))+'S Curve Equation'!$B$13)*'S Curve Equation'!$B$14</f>
        <v>3.5949267370177673E-2</v>
      </c>
      <c r="Y162" s="28">
        <f>(1/(1+EXP(('S Curve Equation'!$B$11-Y117*'S Curve Equation'!$B$12)*'S Curve Equation'!$B$10))+'S Curve Equation'!$B$13)*'S Curve Equation'!$B$14</f>
        <v>3.5450933585149322E-2</v>
      </c>
      <c r="Z162" s="28">
        <f>(1/(1+EXP(('S Curve Equation'!$B$11-Z117*'S Curve Equation'!$B$12)*'S Curve Equation'!$B$10))+'S Curve Equation'!$B$13)*'S Curve Equation'!$B$14</f>
        <v>3.4961876789130805E-2</v>
      </c>
      <c r="AA162" s="28">
        <f>(1/(1+EXP(('S Curve Equation'!$B$11-AA117*'S Curve Equation'!$B$12)*'S Curve Equation'!$B$10))+'S Curve Equation'!$B$13)*'S Curve Equation'!$B$14</f>
        <v>3.4481869262279842E-2</v>
      </c>
      <c r="AB162" s="28">
        <f>(1/(1+EXP(('S Curve Equation'!$B$11-AB117*'S Curve Equation'!$B$12)*'S Curve Equation'!$B$10))+'S Curve Equation'!$B$13)*'S Curve Equation'!$B$14</f>
        <v>3.4010690064111414E-2</v>
      </c>
      <c r="AC162" s="28">
        <f>(1/(1+EXP(('S Curve Equation'!$B$11-AC117*'S Curve Equation'!$B$12)*'S Curve Equation'!$B$10))+'S Curve Equation'!$B$13)*'S Curve Equation'!$B$14</f>
        <v>3.3548124800229048E-2</v>
      </c>
      <c r="AD162" s="28">
        <f>(1/(1+EXP(('S Curve Equation'!$B$11-AD117*'S Curve Equation'!$B$12)*'S Curve Equation'!$B$10))+'S Curve Equation'!$B$13)*'S Curve Equation'!$B$14</f>
        <v>3.3093965398028072E-2</v>
      </c>
      <c r="AE162" s="28">
        <f>(1/(1+EXP(('S Curve Equation'!$B$11-AE117*'S Curve Equation'!$B$12)*'S Curve Equation'!$B$10))+'S Curve Equation'!$B$13)*'S Curve Equation'!$B$14</f>
        <v>3.264800989099275E-2</v>
      </c>
      <c r="AF162" s="28">
        <f>(1/(1+EXP(('S Curve Equation'!$B$11-AF117*'S Curve Equation'!$B$12)*'S Curve Equation'!$B$10))+'S Curve Equation'!$B$13)*'S Curve Equation'!$B$14</f>
        <v>3.2210062211230982E-2</v>
      </c>
    </row>
    <row r="163" spans="1:32" x14ac:dyDescent="0.2">
      <c r="A163" s="6" t="s">
        <v>106</v>
      </c>
      <c r="B163" s="28">
        <f>(1/(1+EXP(('S Curve Equation'!$B$11-B118*'S Curve Equation'!$B$12)*'S Curve Equation'!$B$10))+'S Curve Equation'!$B$13)*'S Curve Equation'!$B$14</f>
        <v>4.9999999999999989E-2</v>
      </c>
      <c r="C163" s="28">
        <f>(1/(1+EXP(('S Curve Equation'!$B$11-C118*'S Curve Equation'!$B$12)*'S Curve Equation'!$B$10))+'S Curve Equation'!$B$13)*'S Curve Equation'!$B$14</f>
        <v>4.9336813548972895E-2</v>
      </c>
      <c r="D163" s="28">
        <f>(1/(1+EXP(('S Curve Equation'!$B$11-D118*'S Curve Equation'!$B$12)*'S Curve Equation'!$B$10))+'S Curve Equation'!$B$13)*'S Curve Equation'!$B$14</f>
        <v>4.838621302554702E-2</v>
      </c>
      <c r="E163" s="28">
        <f>(1/(1+EXP(('S Curve Equation'!$B$11-E118*'S Curve Equation'!$B$12)*'S Curve Equation'!$B$10))+'S Curve Equation'!$B$13)*'S Curve Equation'!$B$14</f>
        <v>4.7524439403929836E-2</v>
      </c>
      <c r="F163" s="28">
        <f>(1/(1+EXP(('S Curve Equation'!$B$11-F118*'S Curve Equation'!$B$12)*'S Curve Equation'!$B$10))+'S Curve Equation'!$B$13)*'S Curve Equation'!$B$14</f>
        <v>4.6785392066503194E-2</v>
      </c>
      <c r="G163" s="28">
        <f>(1/(1+EXP(('S Curve Equation'!$B$11-G118*'S Curve Equation'!$B$12)*'S Curve Equation'!$B$10))+'S Curve Equation'!$B$13)*'S Curve Equation'!$B$14</f>
        <v>4.5762152654933726E-2</v>
      </c>
      <c r="H163" s="28">
        <f>(1/(1+EXP(('S Curve Equation'!$B$11-H118*'S Curve Equation'!$B$12)*'S Curve Equation'!$B$10))+'S Curve Equation'!$B$13)*'S Curve Equation'!$B$14</f>
        <v>4.503311951871241E-2</v>
      </c>
      <c r="I163" s="28">
        <f>(1/(1+EXP(('S Curve Equation'!$B$11-I118*'S Curve Equation'!$B$12)*'S Curve Equation'!$B$10))+'S Curve Equation'!$B$13)*'S Curve Equation'!$B$14</f>
        <v>4.4848590514622831E-2</v>
      </c>
      <c r="J163" s="28">
        <f>(1/(1+EXP(('S Curve Equation'!$B$11-J118*'S Curve Equation'!$B$12)*'S Curve Equation'!$B$10))+'S Curve Equation'!$B$13)*'S Curve Equation'!$B$14</f>
        <v>4.4506346792785312E-2</v>
      </c>
      <c r="K163" s="28">
        <f>(1/(1+EXP(('S Curve Equation'!$B$11-K118*'S Curve Equation'!$B$12)*'S Curve Equation'!$B$10))+'S Curve Equation'!$B$13)*'S Curve Equation'!$B$14</f>
        <v>4.3557908318937223E-2</v>
      </c>
      <c r="L163" s="28">
        <f>(1/(1+EXP(('S Curve Equation'!$B$11-L118*'S Curve Equation'!$B$12)*'S Curve Equation'!$B$10))+'S Curve Equation'!$B$13)*'S Curve Equation'!$B$14</f>
        <v>4.2801604866594518E-2</v>
      </c>
      <c r="M163" s="28">
        <f>(1/(1+EXP(('S Curve Equation'!$B$11-M118*'S Curve Equation'!$B$12)*'S Curve Equation'!$B$10))+'S Curve Equation'!$B$13)*'S Curve Equation'!$B$14</f>
        <v>4.2170321396824514E-2</v>
      </c>
      <c r="N163" s="28">
        <f>(1/(1+EXP(('S Curve Equation'!$B$11-N118*'S Curve Equation'!$B$12)*'S Curve Equation'!$B$10))+'S Curve Equation'!$B$13)*'S Curve Equation'!$B$14</f>
        <v>4.1551699865325621E-2</v>
      </c>
      <c r="O163" s="28">
        <f>(1/(1+EXP(('S Curve Equation'!$B$11-O118*'S Curve Equation'!$B$12)*'S Curve Equation'!$B$10))+'S Curve Equation'!$B$13)*'S Curve Equation'!$B$14</f>
        <v>4.0945408438242945E-2</v>
      </c>
      <c r="P163" s="28">
        <f>(1/(1+EXP(('S Curve Equation'!$B$11-P118*'S Curve Equation'!$B$12)*'S Curve Equation'!$B$10))+'S Curve Equation'!$B$13)*'S Curve Equation'!$B$14</f>
        <v>4.0351125746315213E-2</v>
      </c>
      <c r="Q163" s="28">
        <f>(1/(1+EXP(('S Curve Equation'!$B$11-Q118*'S Curve Equation'!$B$12)*'S Curve Equation'!$B$10))+'S Curve Equation'!$B$13)*'S Curve Equation'!$B$14</f>
        <v>3.9768540506628508E-2</v>
      </c>
      <c r="R163" s="28">
        <f>(1/(1+EXP(('S Curve Equation'!$B$11-R118*'S Curve Equation'!$B$12)*'S Curve Equation'!$B$10))+'S Curve Equation'!$B$13)*'S Curve Equation'!$B$14</f>
        <v>3.9197351159491002E-2</v>
      </c>
      <c r="S163" s="28">
        <f>(1/(1+EXP(('S Curve Equation'!$B$11-S118*'S Curve Equation'!$B$12)*'S Curve Equation'!$B$10))+'S Curve Equation'!$B$13)*'S Curve Equation'!$B$14</f>
        <v>3.8637265519783054E-2</v>
      </c>
      <c r="T163" s="28">
        <f>(1/(1+EXP(('S Curve Equation'!$B$11-T118*'S Curve Equation'!$B$12)*'S Curve Equation'!$B$10))+'S Curve Equation'!$B$13)*'S Curve Equation'!$B$14</f>
        <v>3.8088000442162075E-2</v>
      </c>
      <c r="U163" s="28">
        <f>(1/(1+EXP(('S Curve Equation'!$B$11-U118*'S Curve Equation'!$B$12)*'S Curve Equation'!$B$10))+'S Curve Equation'!$B$13)*'S Curve Equation'!$B$14</f>
        <v>3.7549281499531753E-2</v>
      </c>
      <c r="V163" s="28">
        <f>(1/(1+EXP(('S Curve Equation'!$B$11-V118*'S Curve Equation'!$B$12)*'S Curve Equation'!$B$10))+'S Curve Equation'!$B$13)*'S Curve Equation'!$B$14</f>
        <v>3.7020842674209041E-2</v>
      </c>
      <c r="W163" s="28">
        <f>(1/(1+EXP(('S Curve Equation'!$B$11-W118*'S Curve Equation'!$B$12)*'S Curve Equation'!$B$10))+'S Curve Equation'!$B$13)*'S Curve Equation'!$B$14</f>
        <v>3.6502426061249899E-2</v>
      </c>
      <c r="X163" s="28">
        <f>(1/(1+EXP(('S Curve Equation'!$B$11-X118*'S Curve Equation'!$B$12)*'S Curve Equation'!$B$10))+'S Curve Equation'!$B$13)*'S Curve Equation'!$B$14</f>
        <v>3.5993781583415811E-2</v>
      </c>
      <c r="Y163" s="28">
        <f>(1/(1+EXP(('S Curve Equation'!$B$11-Y118*'S Curve Equation'!$B$12)*'S Curve Equation'!$B$10))+'S Curve Equation'!$B$13)*'S Curve Equation'!$B$14</f>
        <v>3.5494666717289541E-2</v>
      </c>
      <c r="Z163" s="28">
        <f>(1/(1+EXP(('S Curve Equation'!$B$11-Z118*'S Curve Equation'!$B$12)*'S Curve Equation'!$B$10))+'S Curve Equation'!$B$13)*'S Curve Equation'!$B$14</f>
        <v>3.5004846230067339E-2</v>
      </c>
      <c r="AA163" s="28">
        <f>(1/(1+EXP(('S Curve Equation'!$B$11-AA118*'S Curve Equation'!$B$12)*'S Curve Equation'!$B$10))+'S Curve Equation'!$B$13)*'S Curve Equation'!$B$14</f>
        <v>3.4524091926576531E-2</v>
      </c>
      <c r="AB163" s="28">
        <f>(1/(1+EXP(('S Curve Equation'!$B$11-AB118*'S Curve Equation'!$B$12)*'S Curve Equation'!$B$10))+'S Curve Equation'!$B$13)*'S Curve Equation'!$B$14</f>
        <v>3.4052182406090051E-2</v>
      </c>
      <c r="AC163" s="28">
        <f>(1/(1+EXP(('S Curve Equation'!$B$11-AC118*'S Curve Equation'!$B$12)*'S Curve Equation'!$B$10))+'S Curve Equation'!$B$13)*'S Curve Equation'!$B$14</f>
        <v>3.3588902828523497E-2</v>
      </c>
      <c r="AD163" s="28">
        <f>(1/(1+EXP(('S Curve Equation'!$B$11-AD118*'S Curve Equation'!$B$12)*'S Curve Equation'!$B$10))+'S Curve Equation'!$B$13)*'S Curve Equation'!$B$14</f>
        <v>3.3134044689624283E-2</v>
      </c>
      <c r="AE163" s="28">
        <f>(1/(1+EXP(('S Curve Equation'!$B$11-AE118*'S Curve Equation'!$B$12)*'S Curve Equation'!$B$10))+'S Curve Equation'!$B$13)*'S Curve Equation'!$B$14</f>
        <v>3.2687405604774296E-2</v>
      </c>
      <c r="AF163" s="28">
        <f>(1/(1+EXP(('S Curve Equation'!$B$11-AF118*'S Curve Equation'!$B$12)*'S Curve Equation'!$B$10))+'S Curve Equation'!$B$13)*'S Curve Equation'!$B$14</f>
        <v>3.2248789101049544E-2</v>
      </c>
    </row>
    <row r="164" spans="1:32" x14ac:dyDescent="0.2">
      <c r="A164" s="6" t="s">
        <v>107</v>
      </c>
      <c r="B164" s="28">
        <f>(1/(1+EXP(('S Curve Equation'!$B$11-B119*'S Curve Equation'!$B$12)*'S Curve Equation'!$B$10))+'S Curve Equation'!$B$13)*'S Curve Equation'!$B$14</f>
        <v>4.2016806722689079E-2</v>
      </c>
      <c r="C164" s="28">
        <f>(1/(1+EXP(('S Curve Equation'!$B$11-C119*'S Curve Equation'!$B$12)*'S Curve Equation'!$B$10))+'S Curve Equation'!$B$13)*'S Curve Equation'!$B$14</f>
        <v>4.148437147300494E-2</v>
      </c>
      <c r="D164" s="28">
        <f>(1/(1+EXP(('S Curve Equation'!$B$11-D119*'S Curve Equation'!$B$12)*'S Curve Equation'!$B$10))+'S Curve Equation'!$B$13)*'S Curve Equation'!$B$14</f>
        <v>4.0720530571590433E-2</v>
      </c>
      <c r="E164" s="28">
        <f>(1/(1+EXP(('S Curve Equation'!$B$11-E119*'S Curve Equation'!$B$12)*'S Curve Equation'!$B$10))+'S Curve Equation'!$B$13)*'S Curve Equation'!$B$14</f>
        <v>4.0027382254110712E-2</v>
      </c>
      <c r="F164" s="28">
        <f>(1/(1+EXP(('S Curve Equation'!$B$11-F119*'S Curve Equation'!$B$12)*'S Curve Equation'!$B$10))+'S Curve Equation'!$B$13)*'S Curve Equation'!$B$14</f>
        <v>3.9432417476690441E-2</v>
      </c>
      <c r="G164" s="28">
        <f>(1/(1+EXP(('S Curve Equation'!$B$11-G119*'S Curve Equation'!$B$12)*'S Curve Equation'!$B$10))+'S Curve Equation'!$B$13)*'S Curve Equation'!$B$14</f>
        <v>3.8607841996018591E-2</v>
      </c>
      <c r="H164" s="28">
        <f>(1/(1+EXP(('S Curve Equation'!$B$11-H119*'S Curve Equation'!$B$12)*'S Curve Equation'!$B$10))+'S Curve Equation'!$B$13)*'S Curve Equation'!$B$14</f>
        <v>3.8019755774565699E-2</v>
      </c>
      <c r="I164" s="28">
        <f>(1/(1+EXP(('S Curve Equation'!$B$11-I119*'S Curve Equation'!$B$12)*'S Curve Equation'!$B$10))+'S Curve Equation'!$B$13)*'S Curve Equation'!$B$14</f>
        <v>3.7870822492649593E-2</v>
      </c>
      <c r="J164" s="28">
        <f>(1/(1+EXP(('S Curve Equation'!$B$11-J119*'S Curve Equation'!$B$12)*'S Curve Equation'!$B$10))+'S Curve Equation'!$B$13)*'S Curve Equation'!$B$14</f>
        <v>3.7594511220450211E-2</v>
      </c>
      <c r="K164" s="28">
        <f>(1/(1+EXP(('S Curve Equation'!$B$11-K119*'S Curve Equation'!$B$12)*'S Curve Equation'!$B$10))+'S Curve Equation'!$B$13)*'S Curve Equation'!$B$14</f>
        <v>3.6828192177287854E-2</v>
      </c>
      <c r="L164" s="28">
        <f>(1/(1+EXP(('S Curve Equation'!$B$11-L119*'S Curve Equation'!$B$12)*'S Curve Equation'!$B$10))+'S Curve Equation'!$B$13)*'S Curve Equation'!$B$14</f>
        <v>3.6216476263928557E-2</v>
      </c>
      <c r="M164" s="28">
        <f>(1/(1+EXP(('S Curve Equation'!$B$11-M119*'S Curve Equation'!$B$12)*'S Curve Equation'!$B$10))+'S Curve Equation'!$B$13)*'S Curve Equation'!$B$14</f>
        <v>3.5705436885492221E-2</v>
      </c>
      <c r="N164" s="28">
        <f>(1/(1+EXP(('S Curve Equation'!$B$11-N119*'S Curve Equation'!$B$12)*'S Curve Equation'!$B$10))+'S Curve Equation'!$B$13)*'S Curve Equation'!$B$14</f>
        <v>3.5204249967748097E-2</v>
      </c>
      <c r="O164" s="28">
        <f>(1/(1+EXP(('S Curve Equation'!$B$11-O119*'S Curve Equation'!$B$12)*'S Curve Equation'!$B$10))+'S Curve Equation'!$B$13)*'S Curve Equation'!$B$14</f>
        <v>3.4712664112802452E-2</v>
      </c>
      <c r="P164" s="28">
        <f>(1/(1+EXP(('S Curve Equation'!$B$11-P119*'S Curve Equation'!$B$12)*'S Curve Equation'!$B$10))+'S Curve Equation'!$B$13)*'S Curve Equation'!$B$14</f>
        <v>3.4230435722530622E-2</v>
      </c>
      <c r="Q164" s="28">
        <f>(1/(1+EXP(('S Curve Equation'!$B$11-Q119*'S Curve Equation'!$B$12)*'S Curve Equation'!$B$10))+'S Curve Equation'!$B$13)*'S Curve Equation'!$B$14</f>
        <v>3.37573287182645E-2</v>
      </c>
      <c r="R164" s="28">
        <f>(1/(1+EXP(('S Curve Equation'!$B$11-R119*'S Curve Equation'!$B$12)*'S Curve Equation'!$B$10))+'S Curve Equation'!$B$13)*'S Curve Equation'!$B$14</f>
        <v>3.3293114271764651E-2</v>
      </c>
      <c r="S164" s="28">
        <f>(1/(1+EXP(('S Curve Equation'!$B$11-S119*'S Curve Equation'!$B$12)*'S Curve Equation'!$B$10))+'S Curve Equation'!$B$13)*'S Curve Equation'!$B$14</f>
        <v>3.2837570546982831E-2</v>
      </c>
      <c r="T164" s="28">
        <f>(1/(1+EXP(('S Curve Equation'!$B$11-T119*'S Curve Equation'!$B$12)*'S Curve Equation'!$B$10))+'S Curve Equation'!$B$13)*'S Curve Equation'!$B$14</f>
        <v>3.2390482452141371E-2</v>
      </c>
      <c r="U164" s="28">
        <f>(1/(1+EXP(('S Curve Equation'!$B$11-U119*'S Curve Equation'!$B$12)*'S Curve Equation'!$B$10))+'S Curve Equation'!$B$13)*'S Curve Equation'!$B$14</f>
        <v>3.1951641401680282E-2</v>
      </c>
      <c r="V164" s="28">
        <f>(1/(1+EXP(('S Curve Equation'!$B$11-V119*'S Curve Equation'!$B$12)*'S Curve Equation'!$B$10))+'S Curve Equation'!$B$13)*'S Curve Equation'!$B$14</f>
        <v>3.152084508764158E-2</v>
      </c>
      <c r="W164" s="28">
        <f>(1/(1+EXP(('S Curve Equation'!$B$11-W119*'S Curve Equation'!$B$12)*'S Curve Equation'!$B$10))+'S Curve Equation'!$B$13)*'S Curve Equation'!$B$14</f>
        <v>3.1097897260082233E-2</v>
      </c>
      <c r="X164" s="28">
        <f>(1/(1+EXP(('S Curve Equation'!$B$11-X119*'S Curve Equation'!$B$12)*'S Curve Equation'!$B$10))+'S Curve Equation'!$B$13)*'S Curve Equation'!$B$14</f>
        <v>3.0682607516124821E-2</v>
      </c>
      <c r="Y164" s="28">
        <f>(1/(1+EXP(('S Curve Equation'!$B$11-Y119*'S Curve Equation'!$B$12)*'S Curve Equation'!$B$10))+'S Curve Equation'!$B$13)*'S Curve Equation'!$B$14</f>
        <v>3.0274791097273605E-2</v>
      </c>
      <c r="Z164" s="28">
        <f>(1/(1+EXP(('S Curve Equation'!$B$11-Z119*'S Curve Equation'!$B$12)*'S Curve Equation'!$B$10))+'S Curve Equation'!$B$13)*'S Curve Equation'!$B$14</f>
        <v>2.9874268694641506E-2</v>
      </c>
      <c r="AA164" s="28">
        <f>(1/(1+EXP(('S Curve Equation'!$B$11-AA119*'S Curve Equation'!$B$12)*'S Curve Equation'!$B$10))+'S Curve Equation'!$B$13)*'S Curve Equation'!$B$14</f>
        <v>2.9480866261747073E-2</v>
      </c>
      <c r="AB164" s="28">
        <f>(1/(1+EXP(('S Curve Equation'!$B$11-AB119*'S Curve Equation'!$B$12)*'S Curve Equation'!$B$10))+'S Curve Equation'!$B$13)*'S Curve Equation'!$B$14</f>
        <v>2.9094414834561405E-2</v>
      </c>
      <c r="AC164" s="28">
        <f>(1/(1+EXP(('S Curve Equation'!$B$11-AC119*'S Curve Equation'!$B$12)*'S Curve Equation'!$B$10))+'S Curve Equation'!$B$13)*'S Curve Equation'!$B$14</f>
        <v>2.8714750358493128E-2</v>
      </c>
      <c r="AD164" s="28">
        <f>(1/(1+EXP(('S Curve Equation'!$B$11-AD119*'S Curve Equation'!$B$12)*'S Curve Equation'!$B$10))+'S Curve Equation'!$B$13)*'S Curve Equation'!$B$14</f>
        <v>2.8341713522019973E-2</v>
      </c>
      <c r="AE164" s="28">
        <f>(1/(1+EXP(('S Curve Equation'!$B$11-AE119*'S Curve Equation'!$B$12)*'S Curve Equation'!$B$10))+'S Curve Equation'!$B$13)*'S Curve Equation'!$B$14</f>
        <v>2.7975149596683985E-2</v>
      </c>
      <c r="AF164" s="28">
        <f>(1/(1+EXP(('S Curve Equation'!$B$11-AF119*'S Curve Equation'!$B$12)*'S Curve Equation'!$B$10))+'S Curve Equation'!$B$13)*'S Curve Equation'!$B$14</f>
        <v>2.7614908283183661E-2</v>
      </c>
    </row>
    <row r="165" spans="1:32" x14ac:dyDescent="0.2">
      <c r="A165" s="6" t="s">
        <v>43</v>
      </c>
      <c r="B165" s="28">
        <f>(1/(1+EXP(('S Curve Equation'!$B$11-B120*'S Curve Equation'!$B$12)*'S Curve Equation'!$B$10))+'S Curve Equation'!$B$13)*'S Curve Equation'!$B$14</f>
        <v>7.5746337845355088E-2</v>
      </c>
      <c r="C165" s="28">
        <f>(1/(1+EXP(('S Curve Equation'!$B$11-C120*'S Curve Equation'!$B$12)*'S Curve Equation'!$B$10))+'S Curve Equation'!$B$13)*'S Curve Equation'!$B$14</f>
        <v>7.4631880583233959E-2</v>
      </c>
      <c r="D165" s="28">
        <f>(1/(1+EXP(('S Curve Equation'!$B$11-D120*'S Curve Equation'!$B$12)*'S Curve Equation'!$B$10))+'S Curve Equation'!$B$13)*'S Curve Equation'!$B$14</f>
        <v>7.3037397702875623E-2</v>
      </c>
      <c r="E165" s="28">
        <f>(1/(1+EXP(('S Curve Equation'!$B$11-E120*'S Curve Equation'!$B$12)*'S Curve Equation'!$B$10))+'S Curve Equation'!$B$13)*'S Curve Equation'!$B$14</f>
        <v>7.1594995796969513E-2</v>
      </c>
      <c r="F165" s="28">
        <f>(1/(1+EXP(('S Curve Equation'!$B$11-F120*'S Curve Equation'!$B$12)*'S Curve Equation'!$B$10))+'S Curve Equation'!$B$13)*'S Curve Equation'!$B$14</f>
        <v>7.0360404835702495E-2</v>
      </c>
      <c r="G165" s="28">
        <f>(1/(1+EXP(('S Curve Equation'!$B$11-G120*'S Curve Equation'!$B$12)*'S Curve Equation'!$B$10))+'S Curve Equation'!$B$13)*'S Curve Equation'!$B$14</f>
        <v>6.8654811691783516E-2</v>
      </c>
      <c r="H165" s="28">
        <f>(1/(1+EXP(('S Curve Equation'!$B$11-H120*'S Curve Equation'!$B$12)*'S Curve Equation'!$B$10))+'S Curve Equation'!$B$13)*'S Curve Equation'!$B$14</f>
        <v>6.7442335117415403E-2</v>
      </c>
      <c r="I165" s="28">
        <f>(1/(1+EXP(('S Curve Equation'!$B$11-I120*'S Curve Equation'!$B$12)*'S Curve Equation'!$B$10))+'S Curve Equation'!$B$13)*'S Curve Equation'!$B$14</f>
        <v>6.7135804652043787E-2</v>
      </c>
      <c r="J165" s="28">
        <f>(1/(1+EXP(('S Curve Equation'!$B$11-J120*'S Curve Equation'!$B$12)*'S Curve Equation'!$B$10))+'S Curve Equation'!$B$13)*'S Curve Equation'!$B$14</f>
        <v>6.6567681501564044E-2</v>
      </c>
      <c r="K165" s="28">
        <f>(1/(1+EXP(('S Curve Equation'!$B$11-K120*'S Curve Equation'!$B$12)*'S Curve Equation'!$B$10))+'S Curve Equation'!$B$13)*'S Curve Equation'!$B$14</f>
        <v>6.4995998932307245E-2</v>
      </c>
      <c r="L165" s="28">
        <f>(1/(1+EXP(('S Curve Equation'!$B$11-L120*'S Curve Equation'!$B$12)*'S Curve Equation'!$B$10))+'S Curve Equation'!$B$13)*'S Curve Equation'!$B$14</f>
        <v>6.3745630789858412E-2</v>
      </c>
      <c r="M165" s="28">
        <f>(1/(1+EXP(('S Curve Equation'!$B$11-M120*'S Curve Equation'!$B$12)*'S Curve Equation'!$B$10))+'S Curve Equation'!$B$13)*'S Curve Equation'!$B$14</f>
        <v>6.2703983345437406E-2</v>
      </c>
      <c r="N165" s="28">
        <f>(1/(1+EXP(('S Curve Equation'!$B$11-N120*'S Curve Equation'!$B$12)*'S Curve Equation'!$B$10))+'S Curve Equation'!$B$13)*'S Curve Equation'!$B$14</f>
        <v>6.1685054791682341E-2</v>
      </c>
      <c r="O165" s="28">
        <f>(1/(1+EXP(('S Curve Equation'!$B$11-O120*'S Curve Equation'!$B$12)*'S Curve Equation'!$B$10))+'S Curve Equation'!$B$13)*'S Curve Equation'!$B$14</f>
        <v>6.068822008785886E-2</v>
      </c>
      <c r="P165" s="28">
        <f>(1/(1+EXP(('S Curve Equation'!$B$11-P120*'S Curve Equation'!$B$12)*'S Curve Equation'!$B$10))+'S Curve Equation'!$B$13)*'S Curve Equation'!$B$14</f>
        <v>5.9712874216960844E-2</v>
      </c>
      <c r="Q165" s="28">
        <f>(1/(1+EXP(('S Curve Equation'!$B$11-Q120*'S Curve Equation'!$B$12)*'S Curve Equation'!$B$10))+'S Curve Equation'!$B$13)*'S Curve Equation'!$B$14</f>
        <v>5.8758431479317884E-2</v>
      </c>
      <c r="R165" s="28">
        <f>(1/(1+EXP(('S Curve Equation'!$B$11-R120*'S Curve Equation'!$B$12)*'S Curve Equation'!$B$10))+'S Curve Equation'!$B$13)*'S Curve Equation'!$B$14</f>
        <v>5.782432481213081E-2</v>
      </c>
      <c r="S165" s="28">
        <f>(1/(1+EXP(('S Curve Equation'!$B$11-S120*'S Curve Equation'!$B$12)*'S Curve Equation'!$B$10))+'S Curve Equation'!$B$13)*'S Curve Equation'!$B$14</f>
        <v>5.6910005134033548E-2</v>
      </c>
      <c r="T165" s="28">
        <f>(1/(1+EXP(('S Curve Equation'!$B$11-T120*'S Curve Equation'!$B$12)*'S Curve Equation'!$B$10))+'S Curve Equation'!$B$13)*'S Curve Equation'!$B$14</f>
        <v>5.6014940713798173E-2</v>
      </c>
      <c r="U165" s="28">
        <f>(1/(1+EXP(('S Curve Equation'!$B$11-U120*'S Curve Equation'!$B$12)*'S Curve Equation'!$B$10))+'S Curve Equation'!$B$13)*'S Curve Equation'!$B$14</f>
        <v>5.5138616562327131E-2</v>
      </c>
      <c r="V165" s="28">
        <f>(1/(1+EXP(('S Curve Equation'!$B$11-V120*'S Curve Equation'!$B$12)*'S Curve Equation'!$B$10))+'S Curve Equation'!$B$13)*'S Curve Equation'!$B$14</f>
        <v>5.4280533847095136E-2</v>
      </c>
      <c r="W165" s="28">
        <f>(1/(1+EXP(('S Curve Equation'!$B$11-W120*'S Curve Equation'!$B$12)*'S Curve Equation'!$B$10))+'S Curve Equation'!$B$13)*'S Curve Equation'!$B$14</f>
        <v>5.3440209328230771E-2</v>
      </c>
      <c r="X165" s="28">
        <f>(1/(1+EXP(('S Curve Equation'!$B$11-X120*'S Curve Equation'!$B$12)*'S Curve Equation'!$B$10))+'S Curve Equation'!$B$13)*'S Curve Equation'!$B$14</f>
        <v>5.2617174815450425E-2</v>
      </c>
      <c r="Y165" s="28">
        <f>(1/(1+EXP(('S Curve Equation'!$B$11-Y120*'S Curve Equation'!$B$12)*'S Curve Equation'!$B$10))+'S Curve Equation'!$B$13)*'S Curve Equation'!$B$14</f>
        <v>5.1810976645079256E-2</v>
      </c>
      <c r="Z165" s="28">
        <f>(1/(1+EXP(('S Curve Equation'!$B$11-Z120*'S Curve Equation'!$B$12)*'S Curve Equation'!$B$10))+'S Curve Equation'!$B$13)*'S Curve Equation'!$B$14</f>
        <v>5.1021175176421456E-2</v>
      </c>
      <c r="AA165" s="28">
        <f>(1/(1+EXP(('S Curve Equation'!$B$11-AA120*'S Curve Equation'!$B$12)*'S Curve Equation'!$B$10))+'S Curve Equation'!$B$13)*'S Curve Equation'!$B$14</f>
        <v>5.0247344306759791E-2</v>
      </c>
      <c r="AB165" s="28">
        <f>(1/(1+EXP(('S Curve Equation'!$B$11-AB120*'S Curve Equation'!$B$12)*'S Curve Equation'!$B$10))+'S Curve Equation'!$B$13)*'S Curve Equation'!$B$14</f>
        <v>4.9489071004295157E-2</v>
      </c>
      <c r="AC165" s="28">
        <f>(1/(1+EXP(('S Curve Equation'!$B$11-AC120*'S Curve Equation'!$B$12)*'S Curve Equation'!$B$10))+'S Curve Equation'!$B$13)*'S Curve Equation'!$B$14</f>
        <v>4.8745954858351502E-2</v>
      </c>
      <c r="AD165" s="28">
        <f>(1/(1+EXP(('S Curve Equation'!$B$11-AD120*'S Curve Equation'!$B$12)*'S Curve Equation'!$B$10))+'S Curve Equation'!$B$13)*'S Curve Equation'!$B$14</f>
        <v>4.8017607646202665E-2</v>
      </c>
      <c r="AE165" s="28">
        <f>(1/(1+EXP(('S Curve Equation'!$B$11-AE120*'S Curve Equation'!$B$12)*'S Curve Equation'!$B$10))+'S Curve Equation'!$B$13)*'S Curve Equation'!$B$14</f>
        <v>4.7303652915891503E-2</v>
      </c>
      <c r="AF165" s="28">
        <f>(1/(1+EXP(('S Curve Equation'!$B$11-AF120*'S Curve Equation'!$B$12)*'S Curve Equation'!$B$10))+'S Curve Equation'!$B$13)*'S Curve Equation'!$B$14</f>
        <v>4.660372558444046E-2</v>
      </c>
    </row>
    <row r="166" spans="1:32" x14ac:dyDescent="0.2">
      <c r="A166" s="6" t="s">
        <v>44</v>
      </c>
      <c r="B166" s="28">
        <f>(1/(1+EXP(('S Curve Equation'!$B$11-B121*'S Curve Equation'!$B$12)*'S Curve Equation'!$B$10))+'S Curve Equation'!$B$13)*'S Curve Equation'!$B$14</f>
        <v>0.13186581705197745</v>
      </c>
      <c r="C166" s="28">
        <f>(1/(1+EXP(('S Curve Equation'!$B$11-C121*'S Curve Equation'!$B$12)*'S Curve Equation'!$B$10))+'S Curve Equation'!$B$13)*'S Curve Equation'!$B$14</f>
        <v>0.12968948716401857</v>
      </c>
      <c r="D166" s="28">
        <f>(1/(1+EXP(('S Curve Equation'!$B$11-D121*'S Curve Equation'!$B$12)*'S Curve Equation'!$B$10))+'S Curve Equation'!$B$13)*'S Curve Equation'!$B$14</f>
        <v>0.12658024252347813</v>
      </c>
      <c r="E166" s="28">
        <f>(1/(1+EXP(('S Curve Equation'!$B$11-E121*'S Curve Equation'!$B$12)*'S Curve Equation'!$B$10))+'S Curve Equation'!$B$13)*'S Curve Equation'!$B$14</f>
        <v>0.12377238590553097</v>
      </c>
      <c r="F166" s="28">
        <f>(1/(1+EXP(('S Curve Equation'!$B$11-F121*'S Curve Equation'!$B$12)*'S Curve Equation'!$B$10))+'S Curve Equation'!$B$13)*'S Curve Equation'!$B$14</f>
        <v>0.12137293151334171</v>
      </c>
      <c r="G166" s="28">
        <f>(1/(1+EXP(('S Curve Equation'!$B$11-G121*'S Curve Equation'!$B$12)*'S Curve Equation'!$B$10))+'S Curve Equation'!$B$13)*'S Curve Equation'!$B$14</f>
        <v>0.11806429610983667</v>
      </c>
      <c r="H166" s="28">
        <f>(1/(1+EXP(('S Curve Equation'!$B$11-H121*'S Curve Equation'!$B$12)*'S Curve Equation'!$B$10))+'S Curve Equation'!$B$13)*'S Curve Equation'!$B$14</f>
        <v>0.11571687823015962</v>
      </c>
      <c r="I166" s="28">
        <f>(1/(1+EXP(('S Curve Equation'!$B$11-I121*'S Curve Equation'!$B$12)*'S Curve Equation'!$B$10))+'S Curve Equation'!$B$13)*'S Curve Equation'!$B$14</f>
        <v>0.1151240544921016</v>
      </c>
      <c r="J166" s="28">
        <f>(1/(1+EXP(('S Curve Equation'!$B$11-J121*'S Curve Equation'!$B$12)*'S Curve Equation'!$B$10))+'S Curve Equation'!$B$13)*'S Curve Equation'!$B$14</f>
        <v>0.11402601157160229</v>
      </c>
      <c r="K166" s="28">
        <f>(1/(1+EXP(('S Curve Equation'!$B$11-K121*'S Curve Equation'!$B$12)*'S Curve Equation'!$B$10))+'S Curve Equation'!$B$13)*'S Curve Equation'!$B$14</f>
        <v>0.11099318750762269</v>
      </c>
      <c r="L166" s="28">
        <f>(1/(1+EXP(('S Curve Equation'!$B$11-L121*'S Curve Equation'!$B$12)*'S Curve Equation'!$B$10))+'S Curve Equation'!$B$13)*'S Curve Equation'!$B$14</f>
        <v>0.1085856991596518</v>
      </c>
      <c r="M166" s="28">
        <f>(1/(1+EXP(('S Curve Equation'!$B$11-M121*'S Curve Equation'!$B$12)*'S Curve Equation'!$B$10))+'S Curve Equation'!$B$13)*'S Curve Equation'!$B$14</f>
        <v>0.10658384476569926</v>
      </c>
      <c r="N166" s="28">
        <f>(1/(1+EXP(('S Curve Equation'!$B$11-N121*'S Curve Equation'!$B$12)*'S Curve Equation'!$B$10))+'S Curve Equation'!$B$13)*'S Curve Equation'!$B$14</f>
        <v>0.1046290867211421</v>
      </c>
      <c r="O166" s="28">
        <f>(1/(1+EXP(('S Curve Equation'!$B$11-O121*'S Curve Equation'!$B$12)*'S Curve Equation'!$B$10))+'S Curve Equation'!$B$13)*'S Curve Equation'!$B$14</f>
        <v>0.10272011896066319</v>
      </c>
      <c r="P166" s="28">
        <f>(1/(1+EXP(('S Curve Equation'!$B$11-P121*'S Curve Equation'!$B$12)*'S Curve Equation'!$B$10))+'S Curve Equation'!$B$13)*'S Curve Equation'!$B$14</f>
        <v>0.10085567396738865</v>
      </c>
      <c r="Q166" s="28">
        <f>(1/(1+EXP(('S Curve Equation'!$B$11-Q121*'S Curve Equation'!$B$12)*'S Curve Equation'!$B$10))+'S Curve Equation'!$B$13)*'S Curve Equation'!$B$14</f>
        <v>9.903452172716036E-2</v>
      </c>
      <c r="R166" s="28">
        <f>(1/(1+EXP(('S Curve Equation'!$B$11-R121*'S Curve Equation'!$B$12)*'S Curve Equation'!$B$10))+'S Curve Equation'!$B$13)*'S Curve Equation'!$B$14</f>
        <v>9.7255468696452962E-2</v>
      </c>
      <c r="S166" s="28">
        <f>(1/(1+EXP(('S Curve Equation'!$B$11-S121*'S Curve Equation'!$B$12)*'S Curve Equation'!$B$10))+'S Curve Equation'!$B$13)*'S Curve Equation'!$B$14</f>
        <v>9.5517356785438517E-2</v>
      </c>
      <c r="T166" s="28">
        <f>(1/(1+EXP(('S Curve Equation'!$B$11-T121*'S Curve Equation'!$B$12)*'S Curve Equation'!$B$10))+'S Curve Equation'!$B$13)*'S Curve Equation'!$B$14</f>
        <v>9.381906235747467E-2</v>
      </c>
      <c r="U166" s="28">
        <f>(1/(1+EXP(('S Curve Equation'!$B$11-U121*'S Curve Equation'!$B$12)*'S Curve Equation'!$B$10))+'S Curve Equation'!$B$13)*'S Curve Equation'!$B$14</f>
        <v>9.2159495246105019E-2</v>
      </c>
      <c r="V166" s="28">
        <f>(1/(1+EXP(('S Curve Equation'!$B$11-V121*'S Curve Equation'!$B$12)*'S Curve Equation'!$B$10))+'S Curve Equation'!$B$13)*'S Curve Equation'!$B$14</f>
        <v>9.0537597790472837E-2</v>
      </c>
      <c r="W166" s="28">
        <f>(1/(1+EXP(('S Curve Equation'!$B$11-W121*'S Curve Equation'!$B$12)*'S Curve Equation'!$B$10))+'S Curve Equation'!$B$13)*'S Curve Equation'!$B$14</f>
        <v>8.8952343889895411E-2</v>
      </c>
      <c r="X166" s="28">
        <f>(1/(1+EXP(('S Curve Equation'!$B$11-X121*'S Curve Equation'!$B$12)*'S Curve Equation'!$B$10))+'S Curve Equation'!$B$13)*'S Curve Equation'!$B$14</f>
        <v>8.7402738078196651E-2</v>
      </c>
      <c r="Y166" s="28">
        <f>(1/(1+EXP(('S Curve Equation'!$B$11-Y121*'S Curve Equation'!$B$12)*'S Curve Equation'!$B$10))+'S Curve Equation'!$B$13)*'S Curve Equation'!$B$14</f>
        <v>8.5887814618267957E-2</v>
      </c>
      <c r="Z166" s="28">
        <f>(1/(1+EXP(('S Curve Equation'!$B$11-Z121*'S Curve Equation'!$B$12)*'S Curve Equation'!$B$10))+'S Curve Equation'!$B$13)*'S Curve Equation'!$B$14</f>
        <v>8.4406636617211289E-2</v>
      </c>
      <c r="AA166" s="28">
        <f>(1/(1+EXP(('S Curve Equation'!$B$11-AA121*'S Curve Equation'!$B$12)*'S Curve Equation'!$B$10))+'S Curve Equation'!$B$13)*'S Curve Equation'!$B$14</f>
        <v>8.2958295162307516E-2</v>
      </c>
      <c r="AB166" s="28">
        <f>(1/(1+EXP(('S Curve Equation'!$B$11-AB121*'S Curve Equation'!$B$12)*'S Curve Equation'!$B$10))+'S Curve Equation'!$B$13)*'S Curve Equation'!$B$14</f>
        <v>8.1541908477973282E-2</v>
      </c>
      <c r="AC166" s="28">
        <f>(1/(1+EXP(('S Curve Equation'!$B$11-AC121*'S Curve Equation'!$B$12)*'S Curve Equation'!$B$10))+'S Curve Equation'!$B$13)*'S Curve Equation'!$B$14</f>
        <v>8.0156621103768311E-2</v>
      </c>
      <c r="AD166" s="28">
        <f>(1/(1+EXP(('S Curve Equation'!$B$11-AD121*'S Curve Equation'!$B$12)*'S Curve Equation'!$B$10))+'S Curve Equation'!$B$13)*'S Curve Equation'!$B$14</f>
        <v>7.8801603093462402E-2</v>
      </c>
      <c r="AE166" s="28">
        <f>(1/(1+EXP(('S Curve Equation'!$B$11-AE121*'S Curve Equation'!$B$12)*'S Curve Equation'!$B$10))+'S Curve Equation'!$B$13)*'S Curve Equation'!$B$14</f>
        <v>7.7476049235084998E-2</v>
      </c>
      <c r="AF166" s="28">
        <f>(1/(1+EXP(('S Curve Equation'!$B$11-AF121*'S Curve Equation'!$B$12)*'S Curve Equation'!$B$10))+'S Curve Equation'!$B$13)*'S Curve Equation'!$B$14</f>
        <v>7.6179178291842398E-2</v>
      </c>
    </row>
    <row r="167" spans="1:32" x14ac:dyDescent="0.2">
      <c r="A167" s="6" t="s">
        <v>45</v>
      </c>
      <c r="B167" s="28">
        <f>(1/(1+EXP(('S Curve Equation'!$B$11-B122*'S Curve Equation'!$B$12)*'S Curve Equation'!$B$10))+'S Curve Equation'!$B$13)*'S Curve Equation'!$B$14</f>
        <v>8.2426778242677842E-2</v>
      </c>
      <c r="C167" s="28">
        <f>(1/(1+EXP(('S Curve Equation'!$B$11-C122*'S Curve Equation'!$B$12)*'S Curve Equation'!$B$10))+'S Curve Equation'!$B$13)*'S Curve Equation'!$B$14</f>
        <v>8.118993737889664E-2</v>
      </c>
      <c r="D167" s="28">
        <f>(1/(1+EXP(('S Curve Equation'!$B$11-D122*'S Curve Equation'!$B$12)*'S Curve Equation'!$B$10))+'S Curve Equation'!$B$13)*'S Curve Equation'!$B$14</f>
        <v>7.9420922233794697E-2</v>
      </c>
      <c r="E167" s="28">
        <f>(1/(1+EXP(('S Curve Equation'!$B$11-E122*'S Curve Equation'!$B$12)*'S Curve Equation'!$B$10))+'S Curve Equation'!$B$13)*'S Curve Equation'!$B$14</f>
        <v>7.7821229246766835E-2</v>
      </c>
      <c r="F167" s="28">
        <f>(1/(1+EXP(('S Curve Equation'!$B$11-F122*'S Curve Equation'!$B$12)*'S Curve Equation'!$B$10))+'S Curve Equation'!$B$13)*'S Curve Equation'!$B$14</f>
        <v>7.645247402219417E-2</v>
      </c>
      <c r="G167" s="28">
        <f>(1/(1+EXP(('S Curve Equation'!$B$11-G122*'S Curve Equation'!$B$12)*'S Curve Equation'!$B$10))+'S Curve Equation'!$B$13)*'S Curve Equation'!$B$14</f>
        <v>7.4562265855982926E-2</v>
      </c>
      <c r="H167" s="28">
        <f>(1/(1+EXP(('S Curve Equation'!$B$11-H122*'S Curve Equation'!$B$12)*'S Curve Equation'!$B$10))+'S Curve Equation'!$B$13)*'S Curve Equation'!$B$14</f>
        <v>7.3219086009205944E-2</v>
      </c>
      <c r="I167" s="28">
        <f>(1/(1+EXP(('S Curve Equation'!$B$11-I122*'S Curve Equation'!$B$12)*'S Curve Equation'!$B$10))+'S Curve Equation'!$B$13)*'S Curve Equation'!$B$14</f>
        <v>7.2879584544484732E-2</v>
      </c>
      <c r="J167" s="28">
        <f>(1/(1+EXP(('S Curve Equation'!$B$11-J122*'S Curve Equation'!$B$12)*'S Curve Equation'!$B$10))+'S Curve Equation'!$B$13)*'S Curve Equation'!$B$14</f>
        <v>7.225043180834774E-2</v>
      </c>
      <c r="K167" s="28">
        <f>(1/(1+EXP(('S Curve Equation'!$B$11-K122*'S Curve Equation'!$B$12)*'S Curve Equation'!$B$10))+'S Curve Equation'!$B$13)*'S Curve Equation'!$B$14</f>
        <v>7.051045883895464E-2</v>
      </c>
      <c r="L167" s="28">
        <f>(1/(1+EXP(('S Curve Equation'!$B$11-L122*'S Curve Equation'!$B$12)*'S Curve Equation'!$B$10))+'S Curve Equation'!$B$13)*'S Curve Equation'!$B$14</f>
        <v>6.9126793788840402E-2</v>
      </c>
      <c r="M167" s="28">
        <f>(1/(1+EXP(('S Curve Equation'!$B$11-M122*'S Curve Equation'!$B$12)*'S Curve Equation'!$B$10))+'S Curve Equation'!$B$13)*'S Curve Equation'!$B$14</f>
        <v>6.7974511582443609E-2</v>
      </c>
      <c r="N167" s="28">
        <f>(1/(1+EXP(('S Curve Equation'!$B$11-N122*'S Curve Equation'!$B$12)*'S Curve Equation'!$B$10))+'S Curve Equation'!$B$13)*'S Curve Equation'!$B$14</f>
        <v>6.6847733185550512E-2</v>
      </c>
      <c r="O167" s="28">
        <f>(1/(1+EXP(('S Curve Equation'!$B$11-O122*'S Curve Equation'!$B$12)*'S Curve Equation'!$B$10))+'S Curve Equation'!$B$13)*'S Curve Equation'!$B$14</f>
        <v>6.5745752439019617E-2</v>
      </c>
      <c r="P167" s="28">
        <f>(1/(1+EXP(('S Curve Equation'!$B$11-P122*'S Curve Equation'!$B$12)*'S Curve Equation'!$B$10))+'S Curve Equation'!$B$13)*'S Curve Equation'!$B$14</f>
        <v>6.4667885749576423E-2</v>
      </c>
      <c r="Q167" s="28">
        <f>(1/(1+EXP(('S Curve Equation'!$B$11-Q122*'S Curve Equation'!$B$12)*'S Curve Equation'!$B$10))+'S Curve Equation'!$B$13)*'S Curve Equation'!$B$14</f>
        <v>6.3613471305859232E-2</v>
      </c>
      <c r="R167" s="28">
        <f>(1/(1+EXP(('S Curve Equation'!$B$11-R122*'S Curve Equation'!$B$12)*'S Curve Equation'!$B$10))+'S Curve Equation'!$B$13)*'S Curve Equation'!$B$14</f>
        <v>6.2581868322116735E-2</v>
      </c>
      <c r="S167" s="28">
        <f>(1/(1+EXP(('S Curve Equation'!$B$11-S122*'S Curve Equation'!$B$12)*'S Curve Equation'!$B$10))+'S Curve Equation'!$B$13)*'S Curve Equation'!$B$14</f>
        <v>6.1572456308695789E-2</v>
      </c>
      <c r="T167" s="28">
        <f>(1/(1+EXP(('S Curve Equation'!$B$11-T122*'S Curve Equation'!$B$12)*'S Curve Equation'!$B$10))+'S Curve Equation'!$B$13)*'S Curve Equation'!$B$14</f>
        <v>6.0584634368462786E-2</v>
      </c>
      <c r="U167" s="28">
        <f>(1/(1+EXP(('S Curve Equation'!$B$11-U122*'S Curve Equation'!$B$12)*'S Curve Equation'!$B$10))+'S Curve Equation'!$B$13)*'S Curve Equation'!$B$14</f>
        <v>5.9617820518321374E-2</v>
      </c>
      <c r="V167" s="28">
        <f>(1/(1+EXP(('S Curve Equation'!$B$11-V122*'S Curve Equation'!$B$12)*'S Curve Equation'!$B$10))+'S Curve Equation'!$B$13)*'S Curve Equation'!$B$14</f>
        <v>5.8671451034999468E-2</v>
      </c>
      <c r="W167" s="28">
        <f>(1/(1+EXP(('S Curve Equation'!$B$11-W122*'S Curve Equation'!$B$12)*'S Curve Equation'!$B$10))+'S Curve Equation'!$B$13)*'S Curve Equation'!$B$14</f>
        <v>5.7744979824297389E-2</v>
      </c>
      <c r="X167" s="28">
        <f>(1/(1+EXP(('S Curve Equation'!$B$11-X122*'S Curve Equation'!$B$12)*'S Curve Equation'!$B$10))+'S Curve Equation'!$B$13)*'S Curve Equation'!$B$14</f>
        <v>5.6837877813005734E-2</v>
      </c>
      <c r="Y167" s="28">
        <f>(1/(1+EXP(('S Curve Equation'!$B$11-Y122*'S Curve Equation'!$B$12)*'S Curve Equation'!$B$10))+'S Curve Equation'!$B$13)*'S Curve Equation'!$B$14</f>
        <v>5.5949632362718452E-2</v>
      </c>
      <c r="Z167" s="28">
        <f>(1/(1+EXP(('S Curve Equation'!$B$11-Z122*'S Curve Equation'!$B$12)*'S Curve Equation'!$B$10))+'S Curve Equation'!$B$13)*'S Curve Equation'!$B$14</f>
        <v>5.5079746704787907E-2</v>
      </c>
      <c r="AA167" s="28">
        <f>(1/(1+EXP(('S Curve Equation'!$B$11-AA122*'S Curve Equation'!$B$12)*'S Curve Equation'!$B$10))+'S Curve Equation'!$B$13)*'S Curve Equation'!$B$14</f>
        <v>5.4227739395682859E-2</v>
      </c>
      <c r="AB167" s="28">
        <f>(1/(1+EXP(('S Curve Equation'!$B$11-AB122*'S Curve Equation'!$B$12)*'S Curve Equation'!$B$10))+'S Curve Equation'!$B$13)*'S Curve Equation'!$B$14</f>
        <v>5.3393143792037918E-2</v>
      </c>
      <c r="AC167" s="28">
        <f>(1/(1+EXP(('S Curve Equation'!$B$11-AC122*'S Curve Equation'!$B$12)*'S Curve Equation'!$B$10))+'S Curve Equation'!$B$13)*'S Curve Equation'!$B$14</f>
        <v>5.2575507544693256E-2</v>
      </c>
      <c r="AD167" s="28">
        <f>(1/(1+EXP(('S Curve Equation'!$B$11-AD122*'S Curve Equation'!$B$12)*'S Curve Equation'!$B$10))+'S Curve Equation'!$B$13)*'S Curve Equation'!$B$14</f>
        <v>5.1774392111053037E-2</v>
      </c>
      <c r="AE167" s="28">
        <f>(1/(1+EXP(('S Curve Equation'!$B$11-AE122*'S Curve Equation'!$B$12)*'S Curve Equation'!$B$10))+'S Curve Equation'!$B$13)*'S Curve Equation'!$B$14</f>
        <v>5.0989372285101302E-2</v>
      </c>
      <c r="AF167" s="28">
        <f>(1/(1+EXP(('S Curve Equation'!$B$11-AF122*'S Curve Equation'!$B$12)*'S Curve Equation'!$B$10))+'S Curve Equation'!$B$13)*'S Curve Equation'!$B$14</f>
        <v>5.0220035744442761E-2</v>
      </c>
    </row>
    <row r="168" spans="1:32" x14ac:dyDescent="0.2">
      <c r="A168" s="6" t="s">
        <v>46</v>
      </c>
      <c r="B168" s="28">
        <f>(1/(1+EXP(('S Curve Equation'!$B$11-B123*'S Curve Equation'!$B$12)*'S Curve Equation'!$B$10))+'S Curve Equation'!$B$13)*'S Curve Equation'!$B$14</f>
        <v>0.19405338439013403</v>
      </c>
      <c r="C168" s="28">
        <f>(1/(1+EXP(('S Curve Equation'!$B$11-C123*'S Curve Equation'!$B$12)*'S Curve Equation'!$B$10))+'S Curve Equation'!$B$13)*'S Curve Equation'!$B$14</f>
        <v>0.1906820456524923</v>
      </c>
      <c r="D168" s="28">
        <f>(1/(1+EXP(('S Curve Equation'!$B$11-D123*'S Curve Equation'!$B$12)*'S Curve Equation'!$B$10))+'S Curve Equation'!$B$13)*'S Curve Equation'!$B$14</f>
        <v>0.18586333652160647</v>
      </c>
      <c r="E168" s="28">
        <f>(1/(1+EXP(('S Curve Equation'!$B$11-E123*'S Curve Equation'!$B$12)*'S Curve Equation'!$B$10))+'S Curve Equation'!$B$13)*'S Curve Equation'!$B$14</f>
        <v>0.18150991525691137</v>
      </c>
      <c r="F168" s="28">
        <f>(1/(1+EXP(('S Curve Equation'!$B$11-F123*'S Curve Equation'!$B$12)*'S Curve Equation'!$B$10))+'S Curve Equation'!$B$13)*'S Curve Equation'!$B$14</f>
        <v>0.17778867670816564</v>
      </c>
      <c r="G168" s="28">
        <f>(1/(1+EXP(('S Curve Equation'!$B$11-G123*'S Curve Equation'!$B$12)*'S Curve Equation'!$B$10))+'S Curve Equation'!$B$13)*'S Curve Equation'!$B$14</f>
        <v>0.1726564116092662</v>
      </c>
      <c r="H168" s="28">
        <f>(1/(1+EXP(('S Curve Equation'!$B$11-H123*'S Curve Equation'!$B$12)*'S Curve Equation'!$B$10))+'S Curve Equation'!$B$13)*'S Curve Equation'!$B$14</f>
        <v>0.16901482427995601</v>
      </c>
      <c r="I168" s="28">
        <f>(1/(1+EXP(('S Curve Equation'!$B$11-I123*'S Curve Equation'!$B$12)*'S Curve Equation'!$B$10))+'S Curve Equation'!$B$13)*'S Curve Equation'!$B$14</f>
        <v>0.16809516188127802</v>
      </c>
      <c r="J168" s="28">
        <f>(1/(1+EXP(('S Curve Equation'!$B$11-J123*'S Curve Equation'!$B$12)*'S Curve Equation'!$B$10))+'S Curve Equation'!$B$13)*'S Curve Equation'!$B$14</f>
        <v>0.16639176195688965</v>
      </c>
      <c r="K168" s="28">
        <f>(1/(1+EXP(('S Curve Equation'!$B$11-K123*'S Curve Equation'!$B$12)*'S Curve Equation'!$B$10))+'S Curve Equation'!$B$13)*'S Curve Equation'!$B$14</f>
        <v>0.16168729374709612</v>
      </c>
      <c r="L168" s="28">
        <f>(1/(1+EXP(('S Curve Equation'!$B$11-L123*'S Curve Equation'!$B$12)*'S Curve Equation'!$B$10))+'S Curve Equation'!$B$13)*'S Curve Equation'!$B$14</f>
        <v>0.15795354985681134</v>
      </c>
      <c r="M168" s="28">
        <f>(1/(1+EXP(('S Curve Equation'!$B$11-M123*'S Curve Equation'!$B$12)*'S Curve Equation'!$B$10))+'S Curve Equation'!$B$13)*'S Curve Equation'!$B$14</f>
        <v>0.15484963921469741</v>
      </c>
      <c r="N168" s="28">
        <f>(1/(1+EXP(('S Curve Equation'!$B$11-N123*'S Curve Equation'!$B$12)*'S Curve Equation'!$B$10))+'S Curve Equation'!$B$13)*'S Curve Equation'!$B$14</f>
        <v>0.15181960227413635</v>
      </c>
      <c r="O168" s="28">
        <f>(1/(1+EXP(('S Curve Equation'!$B$11-O123*'S Curve Equation'!$B$12)*'S Curve Equation'!$B$10))+'S Curve Equation'!$B$13)*'S Curve Equation'!$B$14</f>
        <v>0.14886153666134039</v>
      </c>
      <c r="P168" s="28">
        <f>(1/(1+EXP(('S Curve Equation'!$B$11-P123*'S Curve Equation'!$B$12)*'S Curve Equation'!$B$10))+'S Curve Equation'!$B$13)*'S Curve Equation'!$B$14</f>
        <v>0.14597358298736421</v>
      </c>
      <c r="Q168" s="28">
        <f>(1/(1+EXP(('S Curve Equation'!$B$11-Q123*'S Curve Equation'!$B$12)*'S Curve Equation'!$B$10))+'S Curve Equation'!$B$13)*'S Curve Equation'!$B$14</f>
        <v>0.14315392468756283</v>
      </c>
      <c r="R168" s="28">
        <f>(1/(1+EXP(('S Curve Equation'!$B$11-R123*'S Curve Equation'!$B$12)*'S Curve Equation'!$B$10))+'S Curve Equation'!$B$13)*'S Curve Equation'!$B$14</f>
        <v>0.14040078777450196</v>
      </c>
      <c r="S168" s="28">
        <f>(1/(1+EXP(('S Curve Equation'!$B$11-S123*'S Curve Equation'!$B$12)*'S Curve Equation'!$B$10))+'S Curve Equation'!$B$13)*'S Curve Equation'!$B$14</f>
        <v>0.13771244051360679</v>
      </c>
      <c r="T168" s="28">
        <f>(1/(1+EXP(('S Curve Equation'!$B$11-T123*'S Curve Equation'!$B$12)*'S Curve Equation'!$B$10))+'S Curve Equation'!$B$13)*'S Curve Equation'!$B$14</f>
        <v>0.13508719303012204</v>
      </c>
      <c r="U168" s="28">
        <f>(1/(1+EXP(('S Curve Equation'!$B$11-U123*'S Curve Equation'!$B$12)*'S Curve Equation'!$B$10))+'S Curve Equation'!$B$13)*'S Curve Equation'!$B$14</f>
        <v>0.13252339685531359</v>
      </c>
      <c r="V168" s="28">
        <f>(1/(1+EXP(('S Curve Equation'!$B$11-V123*'S Curve Equation'!$B$12)*'S Curve Equation'!$B$10))+'S Curve Equation'!$B$13)*'S Curve Equation'!$B$14</f>
        <v>0.13001944441920929</v>
      </c>
      <c r="W168" s="28">
        <f>(1/(1+EXP(('S Curve Equation'!$B$11-W123*'S Curve Equation'!$B$12)*'S Curve Equation'!$B$10))+'S Curve Equation'!$B$13)*'S Curve Equation'!$B$14</f>
        <v>0.12757376849660426</v>
      </c>
      <c r="X168" s="28">
        <f>(1/(1+EXP(('S Curve Equation'!$B$11-X123*'S Curve Equation'!$B$12)*'S Curve Equation'!$B$10))+'S Curve Equation'!$B$13)*'S Curve Equation'!$B$14</f>
        <v>0.12518484161250246</v>
      </c>
      <c r="Y168" s="28">
        <f>(1/(1+EXP(('S Curve Equation'!$B$11-Y123*'S Curve Equation'!$B$12)*'S Curve Equation'!$B$10))+'S Curve Equation'!$B$13)*'S Curve Equation'!$B$14</f>
        <v>0.12285117541266181</v>
      </c>
      <c r="Z168" s="28">
        <f>(1/(1+EXP(('S Curve Equation'!$B$11-Z123*'S Curve Equation'!$B$12)*'S Curve Equation'!$B$10))+'S Curve Equation'!$B$13)*'S Curve Equation'!$B$14</f>
        <v>0.12057132000442826</v>
      </c>
      <c r="AA168" s="28">
        <f>(1/(1+EXP(('S Curve Equation'!$B$11-AA123*'S Curve Equation'!$B$12)*'S Curve Equation'!$B$10))+'S Curve Equation'!$B$13)*'S Curve Equation'!$B$14</f>
        <v>0.118343863272594</v>
      </c>
      <c r="AB168" s="28">
        <f>(1/(1+EXP(('S Curve Equation'!$B$11-AB123*'S Curve Equation'!$B$12)*'S Curve Equation'!$B$10))+'S Curve Equation'!$B$13)*'S Curve Equation'!$B$14</f>
        <v>0.11616743017461391</v>
      </c>
      <c r="AC168" s="28">
        <f>(1/(1+EXP(('S Curve Equation'!$B$11-AC123*'S Curve Equation'!$B$12)*'S Curve Equation'!$B$10))+'S Curve Equation'!$B$13)*'S Curve Equation'!$B$14</f>
        <v>0.11404068201910665</v>
      </c>
      <c r="AD168" s="28">
        <f>(1/(1+EXP(('S Curve Equation'!$B$11-AD123*'S Curve Equation'!$B$12)*'S Curve Equation'!$B$10))+'S Curve Equation'!$B$13)*'S Curve Equation'!$B$14</f>
        <v>0.1119623157312314</v>
      </c>
      <c r="AE168" s="28">
        <f>(1/(1+EXP(('S Curve Equation'!$B$11-AE123*'S Curve Equation'!$B$12)*'S Curve Equation'!$B$10))+'S Curve Equation'!$B$13)*'S Curve Equation'!$B$14</f>
        <v>0.10993106310817248</v>
      </c>
      <c r="AF168" s="28">
        <f>(1/(1+EXP(('S Curve Equation'!$B$11-AF123*'S Curve Equation'!$B$12)*'S Curve Equation'!$B$10))+'S Curve Equation'!$B$13)*'S Curve Equation'!$B$14</f>
        <v>0.10794569006767982</v>
      </c>
    </row>
    <row r="169" spans="1:32" x14ac:dyDescent="0.2">
      <c r="A169" s="6" t="s">
        <v>47</v>
      </c>
      <c r="B169" s="28">
        <f>(1/(1+EXP(('S Curve Equation'!$B$11-B124*'S Curve Equation'!$B$12)*'S Curve Equation'!$B$10))+'S Curve Equation'!$B$13)*'S Curve Equation'!$B$14</f>
        <v>7.1167883211678828E-2</v>
      </c>
      <c r="C169" s="28">
        <f>(1/(1+EXP(('S Curve Equation'!$B$11-C124*'S Curve Equation'!$B$12)*'S Curve Equation'!$B$10))+'S Curve Equation'!$B$13)*'S Curve Equation'!$B$14</f>
        <v>7.0136257838949875E-2</v>
      </c>
      <c r="D169" s="28">
        <f>(1/(1+EXP(('S Curve Equation'!$B$11-D124*'S Curve Equation'!$B$12)*'S Curve Equation'!$B$10))+'S Curve Equation'!$B$13)*'S Curve Equation'!$B$14</f>
        <v>6.8659913655391952E-2</v>
      </c>
      <c r="E169" s="28">
        <f>(1/(1+EXP(('S Curve Equation'!$B$11-E124*'S Curve Equation'!$B$12)*'S Curve Equation'!$B$10))+'S Curve Equation'!$B$13)*'S Curve Equation'!$B$14</f>
        <v>6.7323993359845374E-2</v>
      </c>
      <c r="F169" s="28">
        <f>(1/(1+EXP(('S Curve Equation'!$B$11-F124*'S Curve Equation'!$B$12)*'S Curve Equation'!$B$10))+'S Curve Equation'!$B$13)*'S Curve Equation'!$B$14</f>
        <v>6.6180239107656608E-2</v>
      </c>
      <c r="G169" s="28">
        <f>(1/(1+EXP(('S Curve Equation'!$B$11-G124*'S Curve Equation'!$B$12)*'S Curve Equation'!$B$10))+'S Curve Equation'!$B$13)*'S Curve Equation'!$B$14</f>
        <v>6.4599659863501052E-2</v>
      </c>
      <c r="H169" s="28">
        <f>(1/(1+EXP(('S Curve Equation'!$B$11-H124*'S Curve Equation'!$B$12)*'S Curve Equation'!$B$10))+'S Curve Equation'!$B$13)*'S Curve Equation'!$B$14</f>
        <v>6.3475705275574862E-2</v>
      </c>
      <c r="I169" s="28">
        <f>(1/(1+EXP(('S Curve Equation'!$B$11-I124*'S Curve Equation'!$B$12)*'S Curve Equation'!$B$10))+'S Curve Equation'!$B$13)*'S Curve Equation'!$B$14</f>
        <v>6.3191507344043329E-2</v>
      </c>
      <c r="J169" s="28">
        <f>(1/(1+EXP(('S Curve Equation'!$B$11-J124*'S Curve Equation'!$B$12)*'S Curve Equation'!$B$10))+'S Curve Equation'!$B$13)*'S Curve Equation'!$B$14</f>
        <v>6.2664724258195276E-2</v>
      </c>
      <c r="K169" s="28">
        <f>(1/(1+EXP(('S Curve Equation'!$B$11-K124*'S Curve Equation'!$B$12)*'S Curve Equation'!$B$10))+'S Curve Equation'!$B$13)*'S Curve Equation'!$B$14</f>
        <v>6.1207054623281514E-2</v>
      </c>
      <c r="L169" s="28">
        <f>(1/(1+EXP(('S Curve Equation'!$B$11-L124*'S Curve Equation'!$B$12)*'S Curve Equation'!$B$10))+'S Curve Equation'!$B$13)*'S Curve Equation'!$B$14</f>
        <v>6.0047010977911978E-2</v>
      </c>
      <c r="M169" s="28">
        <f>(1/(1+EXP(('S Curve Equation'!$B$11-M124*'S Curve Equation'!$B$12)*'S Curve Equation'!$B$10))+'S Curve Equation'!$B$13)*'S Curve Equation'!$B$14</f>
        <v>5.908034546164033E-2</v>
      </c>
      <c r="N169" s="28">
        <f>(1/(1+EXP(('S Curve Equation'!$B$11-N124*'S Curve Equation'!$B$12)*'S Curve Equation'!$B$10))+'S Curve Equation'!$B$13)*'S Curve Equation'!$B$14</f>
        <v>5.8134524191305624E-2</v>
      </c>
      <c r="O169" s="28">
        <f>(1/(1+EXP(('S Curve Equation'!$B$11-O124*'S Curve Equation'!$B$12)*'S Curve Equation'!$B$10))+'S Curve Equation'!$B$13)*'S Curve Equation'!$B$14</f>
        <v>5.7208976898527879E-2</v>
      </c>
      <c r="P169" s="28">
        <f>(1/(1+EXP(('S Curve Equation'!$B$11-P124*'S Curve Equation'!$B$12)*'S Curve Equation'!$B$10))+'S Curve Equation'!$B$13)*'S Curve Equation'!$B$14</f>
        <v>5.6303151590576819E-2</v>
      </c>
      <c r="Q169" s="28">
        <f>(1/(1+EXP(('S Curve Equation'!$B$11-Q124*'S Curve Equation'!$B$12)*'S Curve Equation'!$B$10))+'S Curve Equation'!$B$13)*'S Curve Equation'!$B$14</f>
        <v>5.5416513900178099E-2</v>
      </c>
      <c r="R169" s="28">
        <f>(1/(1+EXP(('S Curve Equation'!$B$11-R124*'S Curve Equation'!$B$12)*'S Curve Equation'!$B$10))+'S Curve Equation'!$B$13)*'S Curve Equation'!$B$14</f>
        <v>5.4548546459729154E-2</v>
      </c>
      <c r="S169" s="28">
        <f>(1/(1+EXP(('S Curve Equation'!$B$11-S124*'S Curve Equation'!$B$12)*'S Curve Equation'!$B$10))+'S Curve Equation'!$B$13)*'S Curve Equation'!$B$14</f>
        <v>5.3698748299027765E-2</v>
      </c>
      <c r="T169" s="28">
        <f>(1/(1+EXP(('S Curve Equation'!$B$11-T124*'S Curve Equation'!$B$12)*'S Curve Equation'!$B$10))+'S Curve Equation'!$B$13)*'S Curve Equation'!$B$14</f>
        <v>5.2866634265637445E-2</v>
      </c>
      <c r="U169" s="28">
        <f>(1/(1+EXP(('S Curve Equation'!$B$11-U124*'S Curve Equation'!$B$12)*'S Curve Equation'!$B$10))+'S Curve Equation'!$B$13)*'S Curve Equation'!$B$14</f>
        <v>5.205173446704725E-2</v>
      </c>
      <c r="V169" s="28">
        <f>(1/(1+EXP(('S Curve Equation'!$B$11-V124*'S Curve Equation'!$B$12)*'S Curve Equation'!$B$10))+'S Curve Equation'!$B$13)*'S Curve Equation'!$B$14</f>
        <v>5.1253593733804552E-2</v>
      </c>
      <c r="W169" s="28">
        <f>(1/(1+EXP(('S Curve Equation'!$B$11-W124*'S Curve Equation'!$B$12)*'S Curve Equation'!$B$10))+'S Curve Equation'!$B$13)*'S Curve Equation'!$B$14</f>
        <v>5.0471771102831263E-2</v>
      </c>
      <c r="X169" s="28">
        <f>(1/(1+EXP(('S Curve Equation'!$B$11-X124*'S Curve Equation'!$B$12)*'S Curve Equation'!$B$10))+'S Curve Equation'!$B$13)*'S Curve Equation'!$B$14</f>
        <v>4.9705839320156396E-2</v>
      </c>
      <c r="Y169" s="28">
        <f>(1/(1+EXP(('S Curve Equation'!$B$11-Y124*'S Curve Equation'!$B$12)*'S Curve Equation'!$B$10))+'S Curve Equation'!$B$13)*'S Curve Equation'!$B$14</f>
        <v>4.8955384362327471E-2</v>
      </c>
      <c r="Z169" s="28">
        <f>(1/(1+EXP(('S Curve Equation'!$B$11-Z124*'S Curve Equation'!$B$12)*'S Curve Equation'!$B$10))+'S Curve Equation'!$B$13)*'S Curve Equation'!$B$14</f>
        <v>4.8220004975786109E-2</v>
      </c>
      <c r="AA169" s="28">
        <f>(1/(1+EXP(('S Curve Equation'!$B$11-AA124*'S Curve Equation'!$B$12)*'S Curve Equation'!$B$10))+'S Curve Equation'!$B$13)*'S Curve Equation'!$B$14</f>
        <v>4.7499312233518061E-2</v>
      </c>
      <c r="AB169" s="28">
        <f>(1/(1+EXP(('S Curve Equation'!$B$11-AB124*'S Curve Equation'!$B$12)*'S Curve Equation'!$B$10))+'S Curve Equation'!$B$13)*'S Curve Equation'!$B$14</f>
        <v>4.6792929108316568E-2</v>
      </c>
      <c r="AC169" s="28">
        <f>(1/(1+EXP(('S Curve Equation'!$B$11-AC124*'S Curve Equation'!$B$12)*'S Curve Equation'!$B$10))+'S Curve Equation'!$B$13)*'S Curve Equation'!$B$14</f>
        <v>4.6100490062015553E-2</v>
      </c>
      <c r="AD169" s="28">
        <f>(1/(1+EXP(('S Curve Equation'!$B$11-AD124*'S Curve Equation'!$B$12)*'S Curve Equation'!$B$10))+'S Curve Equation'!$B$13)*'S Curve Equation'!$B$14</f>
        <v>4.5421640650078816E-2</v>
      </c>
      <c r="AE169" s="28">
        <f>(1/(1+EXP(('S Curve Equation'!$B$11-AE124*'S Curve Equation'!$B$12)*'S Curve Equation'!$B$10))+'S Curve Equation'!$B$13)*'S Curve Equation'!$B$14</f>
        <v>4.4756037140948453E-2</v>
      </c>
      <c r="AF169" s="28">
        <f>(1/(1+EXP(('S Curve Equation'!$B$11-AF124*'S Curve Equation'!$B$12)*'S Curve Equation'!$B$10))+'S Curve Equation'!$B$13)*'S Curve Equation'!$B$14</f>
        <v>4.4103346149583222E-2</v>
      </c>
    </row>
    <row r="170" spans="1:32" x14ac:dyDescent="0.2">
      <c r="A170" s="6" t="s">
        <v>48</v>
      </c>
      <c r="B170" s="28">
        <f>(1/(1+EXP(('S Curve Equation'!$B$11-B125*'S Curve Equation'!$B$12)*'S Curve Equation'!$B$10))+'S Curve Equation'!$B$13)*'S Curve Equation'!$B$14</f>
        <v>5.030674846625767E-2</v>
      </c>
      <c r="C170" s="28">
        <f>(1/(1+EXP(('S Curve Equation'!$B$11-C125*'S Curve Equation'!$B$12)*'S Curve Equation'!$B$10))+'S Curve Equation'!$B$13)*'S Curve Equation'!$B$14</f>
        <v>4.9638432402019761E-2</v>
      </c>
      <c r="D170" s="28">
        <f>(1/(1+EXP(('S Curve Equation'!$B$11-D125*'S Curve Equation'!$B$12)*'S Curve Equation'!$B$10))+'S Curve Equation'!$B$13)*'S Curve Equation'!$B$14</f>
        <v>4.8680507617012869E-2</v>
      </c>
      <c r="E170" s="28">
        <f>(1/(1+EXP(('S Curve Equation'!$B$11-E125*'S Curve Equation'!$B$12)*'S Curve Equation'!$B$10))+'S Curve Equation'!$B$13)*'S Curve Equation'!$B$14</f>
        <v>4.7812123709381683E-2</v>
      </c>
      <c r="F170" s="28">
        <f>(1/(1+EXP(('S Curve Equation'!$B$11-F125*'S Curve Equation'!$B$12)*'S Curve Equation'!$B$10))+'S Curve Equation'!$B$13)*'S Curve Equation'!$B$14</f>
        <v>4.7067430363059937E-2</v>
      </c>
      <c r="G170" s="28">
        <f>(1/(1+EXP(('S Curve Equation'!$B$11-G125*'S Curve Equation'!$B$12)*'S Curve Equation'!$B$10))+'S Curve Equation'!$B$13)*'S Curve Equation'!$B$14</f>
        <v>4.6036409534658249E-2</v>
      </c>
      <c r="H170" s="28">
        <f>(1/(1+EXP(('S Curve Equation'!$B$11-H125*'S Curve Equation'!$B$12)*'S Curve Equation'!$B$10))+'S Curve Equation'!$B$13)*'S Curve Equation'!$B$14</f>
        <v>4.5301858170863629E-2</v>
      </c>
      <c r="I170" s="28">
        <f>(1/(1+EXP(('S Curve Equation'!$B$11-I125*'S Curve Equation'!$B$12)*'S Curve Equation'!$B$10))+'S Curve Equation'!$B$13)*'S Curve Equation'!$B$14</f>
        <v>4.5115935890359525E-2</v>
      </c>
      <c r="J170" s="28">
        <f>(1/(1+EXP(('S Curve Equation'!$B$11-J125*'S Curve Equation'!$B$12)*'S Curve Equation'!$B$10))+'S Curve Equation'!$B$13)*'S Curve Equation'!$B$14</f>
        <v>4.4771111825357868E-2</v>
      </c>
      <c r="K170" s="28">
        <f>(1/(1+EXP(('S Curve Equation'!$B$11-K125*'S Curve Equation'!$B$12)*'S Curve Equation'!$B$10))+'S Curve Equation'!$B$13)*'S Curve Equation'!$B$14</f>
        <v>4.3815548402593198E-2</v>
      </c>
      <c r="L170" s="28">
        <f>(1/(1+EXP(('S Curve Equation'!$B$11-L125*'S Curve Equation'!$B$12)*'S Curve Equation'!$B$10))+'S Curve Equation'!$B$13)*'S Curve Equation'!$B$14</f>
        <v>4.3053591037881464E-2</v>
      </c>
      <c r="M170" s="28">
        <f>(1/(1+EXP(('S Curve Equation'!$B$11-M125*'S Curve Equation'!$B$12)*'S Curve Equation'!$B$10))+'S Curve Equation'!$B$13)*'S Curve Equation'!$B$14</f>
        <v>4.2417607456293409E-2</v>
      </c>
      <c r="N170" s="28">
        <f>(1/(1+EXP(('S Curve Equation'!$B$11-N125*'S Curve Equation'!$B$12)*'S Curve Equation'!$B$10))+'S Curve Equation'!$B$13)*'S Curve Equation'!$B$14</f>
        <v>4.1794397326537405E-2</v>
      </c>
      <c r="O170" s="28">
        <f>(1/(1+EXP(('S Curve Equation'!$B$11-O125*'S Curve Equation'!$B$12)*'S Curve Equation'!$B$10))+'S Curve Equation'!$B$13)*'S Curve Equation'!$B$14</f>
        <v>4.1183625596723575E-2</v>
      </c>
      <c r="P170" s="28">
        <f>(1/(1+EXP(('S Curve Equation'!$B$11-P125*'S Curve Equation'!$B$12)*'S Curve Equation'!$B$10))+'S Curve Equation'!$B$13)*'S Curve Equation'!$B$14</f>
        <v>4.0584967786216508E-2</v>
      </c>
      <c r="Q170" s="28">
        <f>(1/(1+EXP(('S Curve Equation'!$B$11-Q125*'S Curve Equation'!$B$12)*'S Curve Equation'!$B$10))+'S Curve Equation'!$B$13)*'S Curve Equation'!$B$14</f>
        <v>3.9998109603505257E-2</v>
      </c>
      <c r="R170" s="28">
        <f>(1/(1+EXP(('S Curve Equation'!$B$11-R125*'S Curve Equation'!$B$12)*'S Curve Equation'!$B$10))+'S Curve Equation'!$B$13)*'S Curve Equation'!$B$14</f>
        <v>3.9422746579343415E-2</v>
      </c>
      <c r="S170" s="28">
        <f>(1/(1+EXP(('S Curve Equation'!$B$11-S125*'S Curve Equation'!$B$12)*'S Curve Equation'!$B$10))+'S Curve Equation'!$B$13)*'S Curve Equation'!$B$14</f>
        <v>3.8858583714506678E-2</v>
      </c>
      <c r="T170" s="28">
        <f>(1/(1+EXP(('S Curve Equation'!$B$11-T125*'S Curve Equation'!$B$12)*'S Curve Equation'!$B$10))+'S Curve Equation'!$B$13)*'S Curve Equation'!$B$14</f>
        <v>3.8305335141542898E-2</v>
      </c>
      <c r="U170" s="28">
        <f>(1/(1+EXP(('S Curve Equation'!$B$11-U125*'S Curve Equation'!$B$12)*'S Curve Equation'!$B$10))+'S Curve Equation'!$B$13)*'S Curve Equation'!$B$14</f>
        <v>3.7762723799918817E-2</v>
      </c>
      <c r="V170" s="28">
        <f>(1/(1+EXP(('S Curve Equation'!$B$11-V125*'S Curve Equation'!$B$12)*'S Curve Equation'!$B$10))+'S Curve Equation'!$B$13)*'S Curve Equation'!$B$14</f>
        <v>3.7230481123991341E-2</v>
      </c>
      <c r="W170" s="28">
        <f>(1/(1+EXP(('S Curve Equation'!$B$11-W125*'S Curve Equation'!$B$12)*'S Curve Equation'!$B$10))+'S Curve Equation'!$B$13)*'S Curve Equation'!$B$14</f>
        <v>3.6708346743259984E-2</v>
      </c>
      <c r="X170" s="28">
        <f>(1/(1+EXP(('S Curve Equation'!$B$11-X125*'S Curve Equation'!$B$12)*'S Curve Equation'!$B$10))+'S Curve Equation'!$B$13)*'S Curve Equation'!$B$14</f>
        <v>3.6196068194378102E-2</v>
      </c>
      <c r="Y170" s="28">
        <f>(1/(1+EXP(('S Curve Equation'!$B$11-Y125*'S Curve Equation'!$B$12)*'S Curve Equation'!$B$10))+'S Curve Equation'!$B$13)*'S Curve Equation'!$B$14</f>
        <v>3.5693400644425617E-2</v>
      </c>
      <c r="Z170" s="28">
        <f>(1/(1+EXP(('S Curve Equation'!$B$11-Z125*'S Curve Equation'!$B$12)*'S Curve Equation'!$B$10))+'S Curve Equation'!$B$13)*'S Curve Equation'!$B$14</f>
        <v>3.5200106624967552E-2</v>
      </c>
      <c r="AA170" s="28">
        <f>(1/(1+EXP(('S Curve Equation'!$B$11-AA125*'S Curve Equation'!$B$12)*'S Curve Equation'!$B$10))+'S Curve Equation'!$B$13)*'S Curve Equation'!$B$14</f>
        <v>3.4715955776442056E-2</v>
      </c>
      <c r="AB170" s="28">
        <f>(1/(1+EXP(('S Curve Equation'!$B$11-AB125*'S Curve Equation'!$B$12)*'S Curve Equation'!$B$10))+'S Curve Equation'!$B$13)*'S Curve Equation'!$B$14</f>
        <v>3.424072460244585E-2</v>
      </c>
      <c r="AC170" s="28">
        <f>(1/(1+EXP(('S Curve Equation'!$B$11-AC125*'S Curve Equation'!$B$12)*'S Curve Equation'!$B$10))+'S Curve Equation'!$B$13)*'S Curve Equation'!$B$14</f>
        <v>3.3774196233498338E-2</v>
      </c>
      <c r="AD170" s="28">
        <f>(1/(1+EXP(('S Curve Equation'!$B$11-AD125*'S Curve Equation'!$B$12)*'S Curve Equation'!$B$10))+'S Curve Equation'!$B$13)*'S Curve Equation'!$B$14</f>
        <v>3.3316160199890921E-2</v>
      </c>
      <c r="AE170" s="28">
        <f>(1/(1+EXP(('S Curve Equation'!$B$11-AE125*'S Curve Equation'!$B$12)*'S Curve Equation'!$B$10))+'S Curve Equation'!$B$13)*'S Curve Equation'!$B$14</f>
        <v>3.2866412213238716E-2</v>
      </c>
      <c r="AF170" s="28">
        <f>(1/(1+EXP(('S Curve Equation'!$B$11-AF125*'S Curve Equation'!$B$12)*'S Curve Equation'!$B$10))+'S Curve Equation'!$B$13)*'S Curve Equation'!$B$14</f>
        <v>3.2424753956374223E-2</v>
      </c>
    </row>
    <row r="171" spans="1:32" x14ac:dyDescent="0.2">
      <c r="A171" s="6" t="s">
        <v>49</v>
      </c>
      <c r="B171" s="28">
        <f>(1/(1+EXP(('S Curve Equation'!$B$11-B126*'S Curve Equation'!$B$12)*'S Curve Equation'!$B$10))+'S Curve Equation'!$B$13)*'S Curve Equation'!$B$14</f>
        <v>6.7961165048543673E-2</v>
      </c>
      <c r="C171" s="28">
        <f>(1/(1+EXP(('S Curve Equation'!$B$11-C126*'S Curve Equation'!$B$12)*'S Curve Equation'!$B$10))+'S Curve Equation'!$B$13)*'S Curve Equation'!$B$14</f>
        <v>6.6986985122147805E-2</v>
      </c>
      <c r="D171" s="28">
        <f>(1/(1+EXP(('S Curve Equation'!$B$11-D126*'S Curve Equation'!$B$12)*'S Curve Equation'!$B$10))+'S Curve Equation'!$B$13)*'S Curve Equation'!$B$14</f>
        <v>6.55925805666428E-2</v>
      </c>
      <c r="E171" s="28">
        <f>(1/(1+EXP(('S Curve Equation'!$B$11-E126*'S Curve Equation'!$B$12)*'S Curve Equation'!$B$10))+'S Curve Equation'!$B$13)*'S Curve Equation'!$B$14</f>
        <v>6.4330523845405496E-2</v>
      </c>
      <c r="F171" s="28">
        <f>(1/(1+EXP(('S Curve Equation'!$B$11-F126*'S Curve Equation'!$B$12)*'S Curve Equation'!$B$10))+'S Curve Equation'!$B$13)*'S Curve Equation'!$B$14</f>
        <v>6.324978824414694E-2</v>
      </c>
      <c r="G171" s="28">
        <f>(1/(1+EXP(('S Curve Equation'!$B$11-G126*'S Curve Equation'!$B$12)*'S Curve Equation'!$B$10))+'S Curve Equation'!$B$13)*'S Curve Equation'!$B$14</f>
        <v>6.1755950780021947E-2</v>
      </c>
      <c r="H171" s="28">
        <f>(1/(1+EXP(('S Curve Equation'!$B$11-H126*'S Curve Equation'!$B$12)*'S Curve Equation'!$B$10))+'S Curve Equation'!$B$13)*'S Curve Equation'!$B$14</f>
        <v>6.069342726698617E-2</v>
      </c>
      <c r="I171" s="28">
        <f>(1/(1+EXP(('S Curve Equation'!$B$11-I126*'S Curve Equation'!$B$12)*'S Curve Equation'!$B$10))+'S Curve Equation'!$B$13)*'S Curve Equation'!$B$14</f>
        <v>6.0424728629353171E-2</v>
      </c>
      <c r="J171" s="28">
        <f>(1/(1+EXP(('S Curve Equation'!$B$11-J126*'S Curve Equation'!$B$12)*'S Curve Equation'!$B$10))+'S Curve Equation'!$B$13)*'S Curve Equation'!$B$14</f>
        <v>5.9926637960021158E-2</v>
      </c>
      <c r="K171" s="28">
        <f>(1/(1+EXP(('S Curve Equation'!$B$11-K126*'S Curve Equation'!$B$12)*'S Curve Equation'!$B$10))+'S Curve Equation'!$B$13)*'S Curve Equation'!$B$14</f>
        <v>5.8548110210189734E-2</v>
      </c>
      <c r="L171" s="28">
        <f>(1/(1+EXP(('S Curve Equation'!$B$11-L126*'S Curve Equation'!$B$12)*'S Curve Equation'!$B$10))+'S Curve Equation'!$B$13)*'S Curve Equation'!$B$14</f>
        <v>5.7450776517166256E-2</v>
      </c>
      <c r="M171" s="28">
        <f>(1/(1+EXP(('S Curve Equation'!$B$11-M126*'S Curve Equation'!$B$12)*'S Curve Equation'!$B$10))+'S Curve Equation'!$B$13)*'S Curve Equation'!$B$14</f>
        <v>5.6536177160817651E-2</v>
      </c>
      <c r="N171" s="28">
        <f>(1/(1+EXP(('S Curve Equation'!$B$11-N126*'S Curve Equation'!$B$12)*'S Curve Equation'!$B$10))+'S Curve Equation'!$B$13)*'S Curve Equation'!$B$14</f>
        <v>5.5641127862574621E-2</v>
      </c>
      <c r="O171" s="28">
        <f>(1/(1+EXP(('S Curve Equation'!$B$11-O126*'S Curve Equation'!$B$12)*'S Curve Equation'!$B$10))+'S Curve Equation'!$B$13)*'S Curve Equation'!$B$14</f>
        <v>5.4765096201411963E-2</v>
      </c>
      <c r="P171" s="28">
        <f>(1/(1+EXP(('S Curve Equation'!$B$11-P126*'S Curve Equation'!$B$12)*'S Curve Equation'!$B$10))+'S Curve Equation'!$B$13)*'S Curve Equation'!$B$14</f>
        <v>5.3907566811243271E-2</v>
      </c>
      <c r="Q171" s="28">
        <f>(1/(1+EXP(('S Curve Equation'!$B$11-Q126*'S Curve Equation'!$B$12)*'S Curve Equation'!$B$10))+'S Curve Equation'!$B$13)*'S Curve Equation'!$B$14</f>
        <v>5.3068040771170985E-2</v>
      </c>
      <c r="R171" s="28">
        <f>(1/(1+EXP(('S Curve Equation'!$B$11-R126*'S Curve Equation'!$B$12)*'S Curve Equation'!$B$10))+'S Curve Equation'!$B$13)*'S Curve Equation'!$B$14</f>
        <v>5.2246035018945765E-2</v>
      </c>
      <c r="S171" s="28">
        <f>(1/(1+EXP(('S Curve Equation'!$B$11-S126*'S Curve Equation'!$B$12)*'S Curve Equation'!$B$10))+'S Curve Equation'!$B$13)*'S Curve Equation'!$B$14</f>
        <v>5.1441081786751858E-2</v>
      </c>
      <c r="T171" s="28">
        <f>(1/(1+EXP(('S Curve Equation'!$B$11-T126*'S Curve Equation'!$B$12)*'S Curve Equation'!$B$10))+'S Curve Equation'!$B$13)*'S Curve Equation'!$B$14</f>
        <v>5.0652728058462597E-2</v>
      </c>
      <c r="U171" s="28">
        <f>(1/(1+EXP(('S Curve Equation'!$B$11-U126*'S Curve Equation'!$B$12)*'S Curve Equation'!$B$10))+'S Curve Equation'!$B$13)*'S Curve Equation'!$B$14</f>
        <v>4.9880535047541079E-2</v>
      </c>
      <c r="V171" s="28">
        <f>(1/(1+EXP(('S Curve Equation'!$B$11-V126*'S Curve Equation'!$B$12)*'S Curve Equation'!$B$10))+'S Curve Equation'!$B$13)*'S Curve Equation'!$B$14</f>
        <v>4.9124077694788791E-2</v>
      </c>
      <c r="W171" s="28">
        <f>(1/(1+EXP(('S Curve Equation'!$B$11-W126*'S Curve Equation'!$B$12)*'S Curve Equation'!$B$10))+'S Curve Equation'!$B$13)*'S Curve Equation'!$B$14</f>
        <v>4.8382944185172992E-2</v>
      </c>
      <c r="X171" s="28">
        <f>(1/(1+EXP(('S Curve Equation'!$B$11-X126*'S Curve Equation'!$B$12)*'S Curve Equation'!$B$10))+'S Curve Equation'!$B$13)*'S Curve Equation'!$B$14</f>
        <v>4.7656735482991625E-2</v>
      </c>
      <c r="Y171" s="28">
        <f>(1/(1+EXP(('S Curve Equation'!$B$11-Y126*'S Curve Equation'!$B$12)*'S Curve Equation'!$B$10))+'S Curve Equation'!$B$13)*'S Curve Equation'!$B$14</f>
        <v>4.6945064884661346E-2</v>
      </c>
      <c r="Z171" s="28">
        <f>(1/(1+EXP(('S Curve Equation'!$B$11-Z126*'S Curve Equation'!$B$12)*'S Curve Equation'!$B$10))+'S Curve Equation'!$B$13)*'S Curve Equation'!$B$14</f>
        <v>4.624755758844111E-2</v>
      </c>
      <c r="AA171" s="28">
        <f>(1/(1+EXP(('S Curve Equation'!$B$11-AA126*'S Curve Equation'!$B$12)*'S Curve Equation'!$B$10))+'S Curve Equation'!$B$13)*'S Curve Equation'!$B$14</f>
        <v>4.5563850280425977E-2</v>
      </c>
      <c r="AB171" s="28">
        <f>(1/(1+EXP(('S Curve Equation'!$B$11-AB126*'S Curve Equation'!$B$12)*'S Curve Equation'!$B$10))+'S Curve Equation'!$B$13)*'S Curve Equation'!$B$14</f>
        <v>4.48935907361772E-2</v>
      </c>
      <c r="AC171" s="28">
        <f>(1/(1+EXP(('S Curve Equation'!$B$11-AC126*'S Curve Equation'!$B$12)*'S Curve Equation'!$B$10))+'S Curve Equation'!$B$13)*'S Curve Equation'!$B$14</f>
        <v>4.4236437437370851E-2</v>
      </c>
      <c r="AD171" s="28">
        <f>(1/(1+EXP(('S Curve Equation'!$B$11-AD126*'S Curve Equation'!$B$12)*'S Curve Equation'!$B$10))+'S Curve Equation'!$B$13)*'S Curve Equation'!$B$14</f>
        <v>4.3592059202878355E-2</v>
      </c>
      <c r="AE171" s="28">
        <f>(1/(1+EXP(('S Curve Equation'!$B$11-AE126*'S Curve Equation'!$B$12)*'S Curve Equation'!$B$10))+'S Curve Equation'!$B$13)*'S Curve Equation'!$B$14</f>
        <v>4.2960134833707642E-2</v>
      </c>
      <c r="AF171" s="28">
        <f>(1/(1+EXP(('S Curve Equation'!$B$11-AF126*'S Curve Equation'!$B$12)*'S Curve Equation'!$B$10))+'S Curve Equation'!$B$13)*'S Curve Equation'!$B$14</f>
        <v>4.2340352771262156E-2</v>
      </c>
    </row>
    <row r="172" spans="1:32" x14ac:dyDescent="0.2">
      <c r="A172" s="6" t="s">
        <v>50</v>
      </c>
      <c r="B172" s="28">
        <f>(1/(1+EXP(('S Curve Equation'!$B$11-B127*'S Curve Equation'!$B$12)*'S Curve Equation'!$B$10))+'S Curve Equation'!$B$13)*'S Curve Equation'!$B$14</f>
        <v>6.2984878369493777E-2</v>
      </c>
      <c r="C172" s="28">
        <f>(1/(1+EXP(('S Curve Equation'!$B$11-C127*'S Curve Equation'!$B$12)*'S Curve Equation'!$B$10))+'S Curve Equation'!$B$13)*'S Curve Equation'!$B$14</f>
        <v>6.2098813048290104E-2</v>
      </c>
      <c r="D172" s="28">
        <f>(1/(1+EXP(('S Curve Equation'!$B$11-D127*'S Curve Equation'!$B$12)*'S Curve Equation'!$B$10))+'S Curve Equation'!$B$13)*'S Curve Equation'!$B$14</f>
        <v>6.0830111947880079E-2</v>
      </c>
      <c r="E172" s="28">
        <f>(1/(1+EXP(('S Curve Equation'!$B$11-E127*'S Curve Equation'!$B$12)*'S Curve Equation'!$B$10))+'S Curve Equation'!$B$13)*'S Curve Equation'!$B$14</f>
        <v>5.9681388395123061E-2</v>
      </c>
      <c r="F172" s="28">
        <f>(1/(1+EXP(('S Curve Equation'!$B$11-F127*'S Curve Equation'!$B$12)*'S Curve Equation'!$B$10))+'S Curve Equation'!$B$13)*'S Curve Equation'!$B$14</f>
        <v>5.8697361462316716E-2</v>
      </c>
      <c r="G172" s="28">
        <f>(1/(1+EXP(('S Curve Equation'!$B$11-G127*'S Curve Equation'!$B$12)*'S Curve Equation'!$B$10))+'S Curve Equation'!$B$13)*'S Curve Equation'!$B$14</f>
        <v>5.7336663413233124E-2</v>
      </c>
      <c r="H172" s="28">
        <f>(1/(1+EXP(('S Curve Equation'!$B$11-H127*'S Curve Equation'!$B$12)*'S Curve Equation'!$B$10))+'S Curve Equation'!$B$13)*'S Curve Equation'!$B$14</f>
        <v>5.6368448933388896E-2</v>
      </c>
      <c r="I172" s="28">
        <f>(1/(1+EXP(('S Curve Equation'!$B$11-I127*'S Curve Equation'!$B$12)*'S Curve Equation'!$B$10))+'S Curve Equation'!$B$13)*'S Curve Equation'!$B$14</f>
        <v>5.6123547425145116E-2</v>
      </c>
      <c r="J172" s="28">
        <f>(1/(1+EXP(('S Curve Equation'!$B$11-J127*'S Curve Equation'!$B$12)*'S Curve Equation'!$B$10))+'S Curve Equation'!$B$13)*'S Curve Equation'!$B$14</f>
        <v>5.5669513050560025E-2</v>
      </c>
      <c r="K172" s="28">
        <f>(1/(1+EXP(('S Curve Equation'!$B$11-K127*'S Curve Equation'!$B$12)*'S Curve Equation'!$B$10))+'S Curve Equation'!$B$13)*'S Curve Equation'!$B$14</f>
        <v>5.4412525144127477E-2</v>
      </c>
      <c r="L172" s="28">
        <f>(1/(1+EXP(('S Curve Equation'!$B$11-L127*'S Curve Equation'!$B$12)*'S Curve Equation'!$B$10))+'S Curve Equation'!$B$13)*'S Curve Equation'!$B$14</f>
        <v>5.3411518381998695E-2</v>
      </c>
      <c r="M172" s="28">
        <f>(1/(1+EXP(('S Curve Equation'!$B$11-M127*'S Curve Equation'!$B$12)*'S Curve Equation'!$B$10))+'S Curve Equation'!$B$13)*'S Curve Equation'!$B$14</f>
        <v>5.2576911963468177E-2</v>
      </c>
      <c r="N172" s="28">
        <f>(1/(1+EXP(('S Curve Equation'!$B$11-N127*'S Curve Equation'!$B$12)*'S Curve Equation'!$B$10))+'S Curve Equation'!$B$13)*'S Curve Equation'!$B$14</f>
        <v>5.1759881588239035E-2</v>
      </c>
      <c r="O172" s="28">
        <f>(1/(1+EXP(('S Curve Equation'!$B$11-O127*'S Curve Equation'!$B$12)*'S Curve Equation'!$B$10))+'S Curve Equation'!$B$13)*'S Curve Equation'!$B$14</f>
        <v>5.0959952548595054E-2</v>
      </c>
      <c r="P172" s="28">
        <f>(1/(1+EXP(('S Curve Equation'!$B$11-P127*'S Curve Equation'!$B$12)*'S Curve Equation'!$B$10))+'S Curve Equation'!$B$13)*'S Curve Equation'!$B$14</f>
        <v>5.0176665313147649E-2</v>
      </c>
      <c r="Q172" s="28">
        <f>(1/(1+EXP(('S Curve Equation'!$B$11-Q127*'S Curve Equation'!$B$12)*'S Curve Equation'!$B$10))+'S Curve Equation'!$B$13)*'S Curve Equation'!$B$14</f>
        <v>4.9409574981023566E-2</v>
      </c>
      <c r="R172" s="28">
        <f>(1/(1+EXP(('S Curve Equation'!$B$11-R127*'S Curve Equation'!$B$12)*'S Curve Equation'!$B$10))+'S Curve Equation'!$B$13)*'S Curve Equation'!$B$14</f>
        <v>4.8658250757209913E-2</v>
      </c>
      <c r="S172" s="28">
        <f>(1/(1+EXP(('S Curve Equation'!$B$11-S127*'S Curve Equation'!$B$12)*'S Curve Equation'!$B$10))+'S Curve Equation'!$B$13)*'S Curve Equation'!$B$14</f>
        <v>4.7922275448217547E-2</v>
      </c>
      <c r="T172" s="28">
        <f>(1/(1+EXP(('S Curve Equation'!$B$11-T127*'S Curve Equation'!$B$12)*'S Curve Equation'!$B$10))+'S Curve Equation'!$B$13)*'S Curve Equation'!$B$14</f>
        <v>4.7201244977249854E-2</v>
      </c>
      <c r="U172" s="28">
        <f>(1/(1+EXP(('S Curve Equation'!$B$11-U127*'S Curve Equation'!$B$12)*'S Curve Equation'!$B$10))+'S Curve Equation'!$B$13)*'S Curve Equation'!$B$14</f>
        <v>4.6494767918101303E-2</v>
      </c>
      <c r="V172" s="28">
        <f>(1/(1+EXP(('S Curve Equation'!$B$11-V127*'S Curve Equation'!$B$12)*'S Curve Equation'!$B$10))+'S Curve Equation'!$B$13)*'S Curve Equation'!$B$14</f>
        <v>4.5802465047032954E-2</v>
      </c>
      <c r="W172" s="28">
        <f>(1/(1+EXP(('S Curve Equation'!$B$11-W127*'S Curve Equation'!$B$12)*'S Curve Equation'!$B$10))+'S Curve Equation'!$B$13)*'S Curve Equation'!$B$14</f>
        <v>4.5123968911906162E-2</v>
      </c>
      <c r="X172" s="28">
        <f>(1/(1+EXP(('S Curve Equation'!$B$11-X127*'S Curve Equation'!$B$12)*'S Curve Equation'!$B$10))+'S Curve Equation'!$B$13)*'S Curve Equation'!$B$14</f>
        <v>4.4458923417881858E-2</v>
      </c>
      <c r="Y172" s="28">
        <f>(1/(1+EXP(('S Curve Equation'!$B$11-Y127*'S Curve Equation'!$B$12)*'S Curve Equation'!$B$10))+'S Curve Equation'!$B$13)*'S Curve Equation'!$B$14</f>
        <v>4.38069834290193E-2</v>
      </c>
      <c r="Z172" s="28">
        <f>(1/(1+EXP(('S Curve Equation'!$B$11-Z127*'S Curve Equation'!$B$12)*'S Curve Equation'!$B$10))+'S Curve Equation'!$B$13)*'S Curve Equation'!$B$14</f>
        <v>4.3167814385135936E-2</v>
      </c>
      <c r="AA172" s="28">
        <f>(1/(1+EXP(('S Curve Equation'!$B$11-AA127*'S Curve Equation'!$B$12)*'S Curve Equation'!$B$10))+'S Curve Equation'!$B$13)*'S Curve Equation'!$B$14</f>
        <v>4.2541091933313332E-2</v>
      </c>
      <c r="AB172" s="28">
        <f>(1/(1+EXP(('S Curve Equation'!$B$11-AB127*'S Curve Equation'!$B$12)*'S Curve Equation'!$B$10))+'S Curve Equation'!$B$13)*'S Curve Equation'!$B$14</f>
        <v>4.1926501573462248E-2</v>
      </c>
      <c r="AC172" s="28">
        <f>(1/(1+EXP(('S Curve Equation'!$B$11-AC127*'S Curve Equation'!$B$12)*'S Curve Equation'!$B$10))+'S Curve Equation'!$B$13)*'S Curve Equation'!$B$14</f>
        <v>4.1323738317377796E-2</v>
      </c>
      <c r="AD172" s="28">
        <f>(1/(1+EXP(('S Curve Equation'!$B$11-AD127*'S Curve Equation'!$B$12)*'S Curve Equation'!$B$10))+'S Curve Equation'!$B$13)*'S Curve Equation'!$B$14</f>
        <v>4.0732506360746379E-2</v>
      </c>
      <c r="AE172" s="28">
        <f>(1/(1+EXP(('S Curve Equation'!$B$11-AE127*'S Curve Equation'!$B$12)*'S Curve Equation'!$B$10))+'S Curve Equation'!$B$13)*'S Curve Equation'!$B$14</f>
        <v>4.0152518767578443E-2</v>
      </c>
      <c r="AF172" s="28">
        <f>(1/(1+EXP(('S Curve Equation'!$B$11-AF127*'S Curve Equation'!$B$12)*'S Curve Equation'!$B$10))+'S Curve Equation'!$B$13)*'S Curve Equation'!$B$14</f>
        <v>3.9583497166572397E-2</v>
      </c>
    </row>
    <row r="173" spans="1:32" x14ac:dyDescent="0.2">
      <c r="A173" s="6" t="s">
        <v>51</v>
      </c>
      <c r="B173" s="28">
        <f>(1/(1+EXP(('S Curve Equation'!$B$11-B128*'S Curve Equation'!$B$12)*'S Curve Equation'!$B$10))+'S Curve Equation'!$B$13)*'S Curve Equation'!$B$14</f>
        <v>4.2731921110299491E-2</v>
      </c>
      <c r="C173" s="28">
        <f>(1/(1+EXP(('S Curve Equation'!$B$11-C128*'S Curve Equation'!$B$12)*'S Curve Equation'!$B$10))+'S Curve Equation'!$B$13)*'S Curve Equation'!$B$14</f>
        <v>4.2188003911674349E-2</v>
      </c>
      <c r="D173" s="28">
        <f>(1/(1+EXP(('S Curve Equation'!$B$11-D128*'S Curve Equation'!$B$12)*'S Curve Equation'!$B$10))+'S Curve Equation'!$B$13)*'S Curve Equation'!$B$14</f>
        <v>4.1407756794265227E-2</v>
      </c>
      <c r="E173" s="28">
        <f>(1/(1+EXP(('S Curve Equation'!$B$11-E128*'S Curve Equation'!$B$12)*'S Curve Equation'!$B$10))+'S Curve Equation'!$B$13)*'S Curve Equation'!$B$14</f>
        <v>4.0699789162272022E-2</v>
      </c>
      <c r="F173" s="28">
        <f>(1/(1+EXP(('S Curve Equation'!$B$11-F128*'S Curve Equation'!$B$12)*'S Curve Equation'!$B$10))+'S Curve Equation'!$B$13)*'S Curve Equation'!$B$14</f>
        <v>4.0092157185370583E-2</v>
      </c>
      <c r="G173" s="28">
        <f>(1/(1+EXP(('S Curve Equation'!$B$11-G128*'S Curve Equation'!$B$12)*'S Curve Equation'!$B$10))+'S Curve Equation'!$B$13)*'S Curve Equation'!$B$14</f>
        <v>3.9250108433559916E-2</v>
      </c>
      <c r="H173" s="28">
        <f>(1/(1+EXP(('S Curve Equation'!$B$11-H128*'S Curve Equation'!$B$12)*'S Curve Equation'!$B$10))+'S Curve Equation'!$B$13)*'S Curve Equation'!$B$14</f>
        <v>3.8649619937862874E-2</v>
      </c>
      <c r="I173" s="28">
        <f>(1/(1+EXP(('S Curve Equation'!$B$11-I128*'S Curve Equation'!$B$12)*'S Curve Equation'!$B$10))+'S Curve Equation'!$B$13)*'S Curve Equation'!$B$14</f>
        <v>3.8497553765283916E-2</v>
      </c>
      <c r="J173" s="28">
        <f>(1/(1+EXP(('S Curve Equation'!$B$11-J128*'S Curve Equation'!$B$12)*'S Curve Equation'!$B$10))+'S Curve Equation'!$B$13)*'S Curve Equation'!$B$14</f>
        <v>3.8215438777614297E-2</v>
      </c>
      <c r="K173" s="28">
        <f>(1/(1+EXP(('S Curve Equation'!$B$11-K128*'S Curve Equation'!$B$12)*'S Curve Equation'!$B$10))+'S Curve Equation'!$B$13)*'S Curve Equation'!$B$14</f>
        <v>3.7433083166918957E-2</v>
      </c>
      <c r="L173" s="28">
        <f>(1/(1+EXP(('S Curve Equation'!$B$11-L128*'S Curve Equation'!$B$12)*'S Curve Equation'!$B$10))+'S Curve Equation'!$B$13)*'S Curve Equation'!$B$14</f>
        <v>3.6808629679500451E-2</v>
      </c>
      <c r="M173" s="28">
        <f>(1/(1+EXP(('S Curve Equation'!$B$11-M128*'S Curve Equation'!$B$12)*'S Curve Equation'!$B$10))+'S Curve Equation'!$B$13)*'S Curve Equation'!$B$14</f>
        <v>3.628699318833617E-2</v>
      </c>
      <c r="N173" s="28">
        <f>(1/(1+EXP(('S Curve Equation'!$B$11-N128*'S Curve Equation'!$B$12)*'S Curve Equation'!$B$10))+'S Curve Equation'!$B$13)*'S Curve Equation'!$B$14</f>
        <v>3.577545306475384E-2</v>
      </c>
      <c r="O173" s="28">
        <f>(1/(1+EXP(('S Curve Equation'!$B$11-O128*'S Curve Equation'!$B$12)*'S Curve Equation'!$B$10))+'S Curve Equation'!$B$13)*'S Curve Equation'!$B$14</f>
        <v>3.5273750985700965E-2</v>
      </c>
      <c r="P173" s="28">
        <f>(1/(1+EXP(('S Curve Equation'!$B$11-P128*'S Curve Equation'!$B$12)*'S Curve Equation'!$B$10))+'S Curve Equation'!$B$13)*'S Curve Equation'!$B$14</f>
        <v>3.4781636656926733E-2</v>
      </c>
      <c r="Q173" s="28">
        <f>(1/(1+EXP(('S Curve Equation'!$B$11-Q128*'S Curve Equation'!$B$12)*'S Curve Equation'!$B$10))+'S Curve Equation'!$B$13)*'S Curve Equation'!$B$14</f>
        <v>3.4298867524196794E-2</v>
      </c>
      <c r="R173" s="28">
        <f>(1/(1+EXP(('S Curve Equation'!$B$11-R128*'S Curve Equation'!$B$12)*'S Curve Equation'!$B$10))+'S Curve Equation'!$B$13)*'S Curve Equation'!$B$14</f>
        <v>3.3825208496130917E-2</v>
      </c>
      <c r="S173" s="28">
        <f>(1/(1+EXP(('S Curve Equation'!$B$11-S128*'S Curve Equation'!$B$12)*'S Curve Equation'!$B$10))+'S Curve Equation'!$B$13)*'S Curve Equation'!$B$14</f>
        <v>3.336043167815575E-2</v>
      </c>
      <c r="T173" s="28">
        <f>(1/(1+EXP(('S Curve Equation'!$B$11-T128*'S Curve Equation'!$B$12)*'S Curve Equation'!$B$10))+'S Curve Equation'!$B$13)*'S Curve Equation'!$B$14</f>
        <v>3.2904316117085081E-2</v>
      </c>
      <c r="U173" s="28">
        <f>(1/(1+EXP(('S Curve Equation'!$B$11-U128*'S Curve Equation'!$B$12)*'S Curve Equation'!$B$10))+'S Curve Equation'!$B$13)*'S Curve Equation'!$B$14</f>
        <v>3.2456647555866185E-2</v>
      </c>
      <c r="V173" s="28">
        <f>(1/(1+EXP(('S Curve Equation'!$B$11-V128*'S Curve Equation'!$B$12)*'S Curve Equation'!$B$10))+'S Curve Equation'!$B$13)*'S Curve Equation'!$B$14</f>
        <v>3.2017218198048689E-2</v>
      </c>
      <c r="W173" s="28">
        <f>(1/(1+EXP(('S Curve Equation'!$B$11-W128*'S Curve Equation'!$B$12)*'S Curve Equation'!$B$10))+'S Curve Equation'!$B$13)*'S Curve Equation'!$B$14</f>
        <v>3.1585826481556258E-2</v>
      </c>
      <c r="X173" s="28">
        <f>(1/(1+EXP(('S Curve Equation'!$B$11-X128*'S Curve Equation'!$B$12)*'S Curve Equation'!$B$10))+'S Curve Equation'!$B$13)*'S Curve Equation'!$B$14</f>
        <v>3.1162276861358043E-2</v>
      </c>
      <c r="Y173" s="28">
        <f>(1/(1+EXP(('S Curve Equation'!$B$11-Y128*'S Curve Equation'!$B$12)*'S Curve Equation'!$B$10))+'S Curve Equation'!$B$13)*'S Curve Equation'!$B$14</f>
        <v>3.0746379600657171E-2</v>
      </c>
      <c r="Z173" s="28">
        <f>(1/(1+EXP(('S Curve Equation'!$B$11-Z128*'S Curve Equation'!$B$12)*'S Curve Equation'!$B$10))+'S Curve Equation'!$B$13)*'S Curve Equation'!$B$14</f>
        <v>3.0337950570231066E-2</v>
      </c>
      <c r="AA173" s="28">
        <f>(1/(1+EXP(('S Curve Equation'!$B$11-AA128*'S Curve Equation'!$B$12)*'S Curve Equation'!$B$10))+'S Curve Equation'!$B$13)*'S Curve Equation'!$B$14</f>
        <v>2.9936811055573106E-2</v>
      </c>
      <c r="AB173" s="28">
        <f>(1/(1+EXP(('S Curve Equation'!$B$11-AB128*'S Curve Equation'!$B$12)*'S Curve Equation'!$B$10))+'S Curve Equation'!$B$13)*'S Curve Equation'!$B$14</f>
        <v>2.9542787571505087E-2</v>
      </c>
      <c r="AC173" s="28">
        <f>(1/(1+EXP(('S Curve Equation'!$B$11-AC128*'S Curve Equation'!$B$12)*'S Curve Equation'!$B$10))+'S Curve Equation'!$B$13)*'S Curve Equation'!$B$14</f>
        <v>2.9155711683940475E-2</v>
      </c>
      <c r="AD173" s="28">
        <f>(1/(1+EXP(('S Curve Equation'!$B$11-AD128*'S Curve Equation'!$B$12)*'S Curve Equation'!$B$10))+'S Curve Equation'!$B$13)*'S Curve Equation'!$B$14</f>
        <v>2.8775419838497577E-2</v>
      </c>
      <c r="AE173" s="28">
        <f>(1/(1+EXP(('S Curve Equation'!$B$11-AE128*'S Curve Equation'!$B$12)*'S Curve Equation'!$B$10))+'S Curve Equation'!$B$13)*'S Curve Equation'!$B$14</f>
        <v>2.8401753195671047E-2</v>
      </c>
      <c r="AF173" s="28">
        <f>(1/(1+EXP(('S Curve Equation'!$B$11-AF128*'S Curve Equation'!$B$12)*'S Curve Equation'!$B$10))+'S Curve Equation'!$B$13)*'S Curve Equation'!$B$14</f>
        <v>2.8034557472287544E-2</v>
      </c>
    </row>
    <row r="174" spans="1:32" x14ac:dyDescent="0.2">
      <c r="A174" s="6" t="s">
        <v>52</v>
      </c>
      <c r="B174" s="28">
        <f>(1/(1+EXP(('S Curve Equation'!$B$11-B129*'S Curve Equation'!$B$12)*'S Curve Equation'!$B$10))+'S Curve Equation'!$B$13)*'S Curve Equation'!$B$14</f>
        <v>6.4466411564625861E-2</v>
      </c>
      <c r="C174" s="28">
        <f>(1/(1+EXP(('S Curve Equation'!$B$11-C129*'S Curve Equation'!$B$12)*'S Curve Equation'!$B$10))+'S Curve Equation'!$B$13)*'S Curve Equation'!$B$14</f>
        <v>6.3554251262711761E-2</v>
      </c>
      <c r="D174" s="28">
        <f>(1/(1+EXP(('S Curve Equation'!$B$11-D129*'S Curve Equation'!$B$12)*'S Curve Equation'!$B$10))+'S Curve Equation'!$B$13)*'S Curve Equation'!$B$14</f>
        <v>6.2248320763572826E-2</v>
      </c>
      <c r="E174" s="28">
        <f>(1/(1+EXP(('S Curve Equation'!$B$11-E129*'S Curve Equation'!$B$12)*'S Curve Equation'!$B$10))+'S Curve Equation'!$B$13)*'S Curve Equation'!$B$14</f>
        <v>6.1066028751670796E-2</v>
      </c>
      <c r="F174" s="28">
        <f>(1/(1+EXP(('S Curve Equation'!$B$11-F129*'S Curve Equation'!$B$12)*'S Curve Equation'!$B$10))+'S Curve Equation'!$B$13)*'S Curve Equation'!$B$14</f>
        <v>6.0053355209769468E-2</v>
      </c>
      <c r="G174" s="28">
        <f>(1/(1+EXP(('S Curve Equation'!$B$11-G129*'S Curve Equation'!$B$12)*'S Curve Equation'!$B$10))+'S Curve Equation'!$B$13)*'S Curve Equation'!$B$14</f>
        <v>5.8653215643507686E-2</v>
      </c>
      <c r="H174" s="28">
        <f>(1/(1+EXP(('S Curve Equation'!$B$11-H129*'S Curve Equation'!$B$12)*'S Curve Equation'!$B$10))+'S Curve Equation'!$B$13)*'S Curve Equation'!$B$14</f>
        <v>5.7657060193008536E-2</v>
      </c>
      <c r="I174" s="28">
        <f>(1/(1+EXP(('S Curve Equation'!$B$11-I129*'S Curve Equation'!$B$12)*'S Curve Equation'!$B$10))+'S Curve Equation'!$B$13)*'S Curve Equation'!$B$14</f>
        <v>5.740510793644913E-2</v>
      </c>
      <c r="J174" s="28">
        <f>(1/(1+EXP(('S Curve Equation'!$B$11-J129*'S Curve Equation'!$B$12)*'S Curve Equation'!$B$10))+'S Curve Equation'!$B$13)*'S Curve Equation'!$B$14</f>
        <v>5.6938019913819686E-2</v>
      </c>
      <c r="K174" s="28">
        <f>(1/(1+EXP(('S Curve Equation'!$B$11-K129*'S Curve Equation'!$B$12)*'S Curve Equation'!$B$10))+'S Curve Equation'!$B$13)*'S Curve Equation'!$B$14</f>
        <v>5.5645017606477734E-2</v>
      </c>
      <c r="L174" s="28">
        <f>(1/(1+EXP(('S Curve Equation'!$B$11-L129*'S Curve Equation'!$B$12)*'S Curve Equation'!$B$10))+'S Curve Equation'!$B$13)*'S Curve Equation'!$B$14</f>
        <v>5.4615464426853812E-2</v>
      </c>
      <c r="M174" s="28">
        <f>(1/(1+EXP(('S Curve Equation'!$B$11-M129*'S Curve Equation'!$B$12)*'S Curve Equation'!$B$10))+'S Curve Equation'!$B$13)*'S Curve Equation'!$B$14</f>
        <v>5.3757149996569442E-2</v>
      </c>
      <c r="N174" s="28">
        <f>(1/(1+EXP(('S Curve Equation'!$B$11-N129*'S Curve Equation'!$B$12)*'S Curve Equation'!$B$10))+'S Curve Equation'!$B$13)*'S Curve Equation'!$B$14</f>
        <v>5.291699468350438E-2</v>
      </c>
      <c r="O174" s="28">
        <f>(1/(1+EXP(('S Curve Equation'!$B$11-O129*'S Curve Equation'!$B$12)*'S Curve Equation'!$B$10))+'S Curve Equation'!$B$13)*'S Curve Equation'!$B$14</f>
        <v>5.2094506739729325E-2</v>
      </c>
      <c r="P174" s="28">
        <f>(1/(1+EXP(('S Curve Equation'!$B$11-P129*'S Curve Equation'!$B$12)*'S Curve Equation'!$B$10))+'S Curve Equation'!$B$13)*'S Curve Equation'!$B$14</f>
        <v>5.1289210150264719E-2</v>
      </c>
      <c r="Q174" s="28">
        <f>(1/(1+EXP(('S Curve Equation'!$B$11-Q129*'S Curve Equation'!$B$12)*'S Curve Equation'!$B$10))+'S Curve Equation'!$B$13)*'S Curve Equation'!$B$14</f>
        <v>5.0500644068124725E-2</v>
      </c>
      <c r="R174" s="28">
        <f>(1/(1+EXP(('S Curve Equation'!$B$11-R129*'S Curve Equation'!$B$12)*'S Curve Equation'!$B$10))+'S Curve Equation'!$B$13)*'S Curve Equation'!$B$14</f>
        <v>4.972836227114983E-2</v>
      </c>
      <c r="S174" s="28">
        <f>(1/(1+EXP(('S Curve Equation'!$B$11-S129*'S Curve Equation'!$B$12)*'S Curve Equation'!$B$10))+'S Curve Equation'!$B$13)*'S Curve Equation'!$B$14</f>
        <v>4.8971932639775111E-2</v>
      </c>
      <c r="T174" s="28">
        <f>(1/(1+EXP(('S Curve Equation'!$B$11-T129*'S Curve Equation'!$B$12)*'S Curve Equation'!$B$10))+'S Curve Equation'!$B$13)*'S Curve Equation'!$B$14</f>
        <v>4.8230936654905784E-2</v>
      </c>
      <c r="U174" s="28">
        <f>(1/(1+EXP(('S Curve Equation'!$B$11-U129*'S Curve Equation'!$B$12)*'S Curve Equation'!$B$10))+'S Curve Equation'!$B$13)*'S Curve Equation'!$B$14</f>
        <v>4.7504968915107214E-2</v>
      </c>
      <c r="V174" s="28">
        <f>(1/(1+EXP(('S Curve Equation'!$B$11-V129*'S Curve Equation'!$B$12)*'S Curve Equation'!$B$10))+'S Curve Equation'!$B$13)*'S Curve Equation'!$B$14</f>
        <v>4.6793636672343333E-2</v>
      </c>
      <c r="W174" s="28">
        <f>(1/(1+EXP(('S Curve Equation'!$B$11-W129*'S Curve Equation'!$B$12)*'S Curve Equation'!$B$10))+'S Curve Equation'!$B$13)*'S Curve Equation'!$B$14</f>
        <v>4.6096559385526356E-2</v>
      </c>
      <c r="X174" s="28">
        <f>(1/(1+EXP(('S Curve Equation'!$B$11-X129*'S Curve Equation'!$B$12)*'S Curve Equation'!$B$10))+'S Curve Equation'!$B$13)*'S Curve Equation'!$B$14</f>
        <v>4.5413368291170791E-2</v>
      </c>
      <c r="Y174" s="28">
        <f>(1/(1+EXP(('S Curve Equation'!$B$11-Y129*'S Curve Equation'!$B$12)*'S Curve Equation'!$B$10))+'S Curve Equation'!$B$13)*'S Curve Equation'!$B$14</f>
        <v>4.4743705990469076E-2</v>
      </c>
      <c r="Z174" s="28">
        <f>(1/(1+EXP(('S Curve Equation'!$B$11-Z129*'S Curve Equation'!$B$12)*'S Curve Equation'!$B$10))+'S Curve Equation'!$B$13)*'S Curve Equation'!$B$14</f>
        <v>4.4087226052135137E-2</v>
      </c>
      <c r="AA174" s="28">
        <f>(1/(1+EXP(('S Curve Equation'!$B$11-AA129*'S Curve Equation'!$B$12)*'S Curve Equation'!$B$10))+'S Curve Equation'!$B$13)*'S Curve Equation'!$B$14</f>
        <v>4.3443592630384838E-2</v>
      </c>
      <c r="AB174" s="28">
        <f>(1/(1+EXP(('S Curve Equation'!$B$11-AB129*'S Curve Equation'!$B$12)*'S Curve Equation'!$B$10))+'S Curve Equation'!$B$13)*'S Curve Equation'!$B$14</f>
        <v>4.2812480097451353E-2</v>
      </c>
      <c r="AC174" s="28">
        <f>(1/(1+EXP(('S Curve Equation'!$B$11-AC129*'S Curve Equation'!$B$12)*'S Curve Equation'!$B$10))+'S Curve Equation'!$B$13)*'S Curve Equation'!$B$14</f>
        <v>4.2193572690051105E-2</v>
      </c>
      <c r="AD174" s="28">
        <f>(1/(1+EXP(('S Curve Equation'!$B$11-AD129*'S Curve Equation'!$B$12)*'S Curve Equation'!$B$10))+'S Curve Equation'!$B$13)*'S Curve Equation'!$B$14</f>
        <v>4.158656416924654E-2</v>
      </c>
      <c r="AE174" s="28">
        <f>(1/(1+EXP(('S Curve Equation'!$B$11-AE129*'S Curve Equation'!$B$12)*'S Curve Equation'!$B$10))+'S Curve Equation'!$B$13)*'S Curve Equation'!$B$14</f>
        <v>4.0991157493166772E-2</v>
      </c>
      <c r="AF174" s="28">
        <f>(1/(1+EXP(('S Curve Equation'!$B$11-AF129*'S Curve Equation'!$B$12)*'S Curve Equation'!$B$10))+'S Curve Equation'!$B$13)*'S Curve Equation'!$B$14</f>
        <v>4.0407064502074638E-2</v>
      </c>
    </row>
    <row r="175" spans="1:32" x14ac:dyDescent="0.2">
      <c r="A175" s="6" t="s">
        <v>53</v>
      </c>
      <c r="B175" s="28">
        <f>(1/(1+EXP(('S Curve Equation'!$B$11-B130*'S Curve Equation'!$B$12)*'S Curve Equation'!$B$10))+'S Curve Equation'!$B$13)*'S Curve Equation'!$B$14</f>
        <v>4.2927609652046395E-2</v>
      </c>
      <c r="C175" s="28">
        <f>(1/(1+EXP(('S Curve Equation'!$B$11-C130*'S Curve Equation'!$B$12)*'S Curve Equation'!$B$10))+'S Curve Equation'!$B$13)*'S Curve Equation'!$B$14</f>
        <v>4.2380542060305101E-2</v>
      </c>
      <c r="D175" s="28">
        <f>(1/(1+EXP(('S Curve Equation'!$B$11-D130*'S Curve Equation'!$B$12)*'S Curve Equation'!$B$10))+'S Curve Equation'!$B$13)*'S Curve Equation'!$B$14</f>
        <v>4.1595793659272878E-2</v>
      </c>
      <c r="E175" s="28">
        <f>(1/(1+EXP(('S Curve Equation'!$B$11-E130*'S Curve Equation'!$B$12)*'S Curve Equation'!$B$10))+'S Curve Equation'!$B$13)*'S Curve Equation'!$B$14</f>
        <v>4.0883760362201677E-2</v>
      </c>
      <c r="F175" s="28">
        <f>(1/(1+EXP(('S Curve Equation'!$B$11-F130*'S Curve Equation'!$B$12)*'S Curve Equation'!$B$10))+'S Curve Equation'!$B$13)*'S Curve Equation'!$B$14</f>
        <v>4.0272653328943891E-2</v>
      </c>
      <c r="G175" s="28">
        <f>(1/(1+EXP(('S Curve Equation'!$B$11-G130*'S Curve Equation'!$B$12)*'S Curve Equation'!$B$10))+'S Curve Equation'!$B$13)*'S Curve Equation'!$B$14</f>
        <v>3.9425811325299008E-2</v>
      </c>
      <c r="H175" s="28">
        <f>(1/(1+EXP(('S Curve Equation'!$B$11-H130*'S Curve Equation'!$B$12)*'S Curve Equation'!$B$10))+'S Curve Equation'!$B$13)*'S Curve Equation'!$B$14</f>
        <v>3.8821920851057401E-2</v>
      </c>
      <c r="I175" s="28">
        <f>(1/(1+EXP(('S Curve Equation'!$B$11-I130*'S Curve Equation'!$B$12)*'S Curve Equation'!$B$10))+'S Curve Equation'!$B$13)*'S Curve Equation'!$B$14</f>
        <v>3.8668995344996925E-2</v>
      </c>
      <c r="J175" s="28">
        <f>(1/(1+EXP(('S Curve Equation'!$B$11-J130*'S Curve Equation'!$B$12)*'S Curve Equation'!$B$10))+'S Curve Equation'!$B$13)*'S Curve Equation'!$B$14</f>
        <v>3.8385288461760654E-2</v>
      </c>
      <c r="K175" s="28">
        <f>(1/(1+EXP(('S Curve Equation'!$B$11-K130*'S Curve Equation'!$B$12)*'S Curve Equation'!$B$10))+'S Curve Equation'!$B$13)*'S Curve Equation'!$B$14</f>
        <v>3.7598534398952187E-2</v>
      </c>
      <c r="L175" s="28">
        <f>(1/(1+EXP(('S Curve Equation'!$B$11-L130*'S Curve Equation'!$B$12)*'S Curve Equation'!$B$10))+'S Curve Equation'!$B$13)*'S Curve Equation'!$B$14</f>
        <v>3.6970587513210938E-2</v>
      </c>
      <c r="M175" s="28">
        <f>(1/(1+EXP(('S Curve Equation'!$B$11-M130*'S Curve Equation'!$B$12)*'S Curve Equation'!$B$10))+'S Curve Equation'!$B$13)*'S Curve Equation'!$B$14</f>
        <v>3.6446044816549839E-2</v>
      </c>
      <c r="N175" s="28">
        <f>(1/(1+EXP(('S Curve Equation'!$B$11-N130*'S Curve Equation'!$B$12)*'S Curve Equation'!$B$10))+'S Curve Equation'!$B$13)*'S Curve Equation'!$B$14</f>
        <v>3.5931665513988117E-2</v>
      </c>
      <c r="O175" s="28">
        <f>(1/(1+EXP(('S Curve Equation'!$B$11-O130*'S Curve Equation'!$B$12)*'S Curve Equation'!$B$10))+'S Curve Equation'!$B$13)*'S Curve Equation'!$B$14</f>
        <v>3.5427189377166622E-2</v>
      </c>
      <c r="P175" s="28">
        <f>(1/(1+EXP(('S Curve Equation'!$B$11-P130*'S Curve Equation'!$B$12)*'S Curve Equation'!$B$10))+'S Curve Equation'!$B$13)*'S Curve Equation'!$B$14</f>
        <v>3.493236426956485E-2</v>
      </c>
      <c r="Q175" s="28">
        <f>(1/(1+EXP(('S Curve Equation'!$B$11-Q130*'S Curve Equation'!$B$12)*'S Curve Equation'!$B$10))+'S Curve Equation'!$B$13)*'S Curve Equation'!$B$14</f>
        <v>3.4446945855384936E-2</v>
      </c>
      <c r="R175" s="28">
        <f>(1/(1+EXP(('S Curve Equation'!$B$11-R130*'S Curve Equation'!$B$12)*'S Curve Equation'!$B$10))+'S Curve Equation'!$B$13)*'S Curve Equation'!$B$14</f>
        <v>3.3970697320152003E-2</v>
      </c>
      <c r="S175" s="28">
        <f>(1/(1+EXP(('S Curve Equation'!$B$11-S130*'S Curve Equation'!$B$12)*'S Curve Equation'!$B$10))+'S Curve Equation'!$B$13)*'S Curve Equation'!$B$14</f>
        <v>3.3503389102518003E-2</v>
      </c>
      <c r="T175" s="28">
        <f>(1/(1+EXP(('S Curve Equation'!$B$11-T130*'S Curve Equation'!$B$12)*'S Curve Equation'!$B$10))+'S Curve Equation'!$B$13)*'S Curve Equation'!$B$14</f>
        <v>3.3044798636778915E-2</v>
      </c>
      <c r="U175" s="28">
        <f>(1/(1+EXP(('S Curve Equation'!$B$11-U130*'S Curve Equation'!$B$12)*'S Curve Equation'!$B$10))+'S Curve Equation'!$B$13)*'S Curve Equation'!$B$14</f>
        <v>3.2594710105639753E-2</v>
      </c>
      <c r="V175" s="28">
        <f>(1/(1+EXP(('S Curve Equation'!$B$11-V130*'S Curve Equation'!$B$12)*'S Curve Equation'!$B$10))+'S Curve Equation'!$B$13)*'S Curve Equation'!$B$14</f>
        <v>3.2152914202780582E-2</v>
      </c>
      <c r="W175" s="28">
        <f>(1/(1+EXP(('S Curve Equation'!$B$11-W130*'S Curve Equation'!$B$12)*'S Curve Equation'!$B$10))+'S Curve Equation'!$B$13)*'S Curve Equation'!$B$14</f>
        <v>3.1719207904800456E-2</v>
      </c>
      <c r="X175" s="28">
        <f>(1/(1+EXP(('S Curve Equation'!$B$11-X130*'S Curve Equation'!$B$12)*'S Curve Equation'!$B$10))+'S Curve Equation'!$B$13)*'S Curve Equation'!$B$14</f>
        <v>3.1293394252133393E-2</v>
      </c>
      <c r="Y175" s="28">
        <f>(1/(1+EXP(('S Curve Equation'!$B$11-Y130*'S Curve Equation'!$B$12)*'S Curve Equation'!$B$10))+'S Curve Equation'!$B$13)*'S Curve Equation'!$B$14</f>
        <v>3.0875282138550439E-2</v>
      </c>
      <c r="Z175" s="28">
        <f>(1/(1+EXP(('S Curve Equation'!$B$11-Z130*'S Curve Equation'!$B$12)*'S Curve Equation'!$B$10))+'S Curve Equation'!$B$13)*'S Curve Equation'!$B$14</f>
        <v>3.0464686108879813E-2</v>
      </c>
      <c r="AA175" s="28">
        <f>(1/(1+EXP(('S Curve Equation'!$B$11-AA130*'S Curve Equation'!$B$12)*'S Curve Equation'!$B$10))+'S Curve Equation'!$B$13)*'S Curve Equation'!$B$14</f>
        <v>3.0061426164591912E-2</v>
      </c>
      <c r="AB175" s="28">
        <f>(1/(1+EXP(('S Curve Equation'!$B$11-AB130*'S Curve Equation'!$B$12)*'S Curve Equation'!$B$10))+'S Curve Equation'!$B$13)*'S Curve Equation'!$B$14</f>
        <v>2.9665327576915937E-2</v>
      </c>
      <c r="AC175" s="28">
        <f>(1/(1+EXP(('S Curve Equation'!$B$11-AC130*'S Curve Equation'!$B$12)*'S Curve Equation'!$B$10))+'S Curve Equation'!$B$13)*'S Curve Equation'!$B$14</f>
        <v>2.9276220707165769E-2</v>
      </c>
      <c r="AD175" s="28">
        <f>(1/(1+EXP(('S Curve Equation'!$B$11-AD130*'S Curve Equation'!$B$12)*'S Curve Equation'!$B$10))+'S Curve Equation'!$B$13)*'S Curve Equation'!$B$14</f>
        <v>2.8893940833971683E-2</v>
      </c>
      <c r="AE175" s="28">
        <f>(1/(1+EXP(('S Curve Equation'!$B$11-AE130*'S Curve Equation'!$B$12)*'S Curve Equation'!$B$10))+'S Curve Equation'!$B$13)*'S Curve Equation'!$B$14</f>
        <v>2.8518327987123854E-2</v>
      </c>
      <c r="AF175" s="28">
        <f>(1/(1+EXP(('S Curve Equation'!$B$11-AF130*'S Curve Equation'!$B$12)*'S Curve Equation'!$B$10))+'S Curve Equation'!$B$13)*'S Curve Equation'!$B$14</f>
        <v>2.81492267877517E-2</v>
      </c>
    </row>
    <row r="176" spans="1:32" x14ac:dyDescent="0.2">
      <c r="A176" s="6" t="s">
        <v>54</v>
      </c>
      <c r="B176" s="28">
        <f>(1/(1+EXP(('S Curve Equation'!$B$11-B131*'S Curve Equation'!$B$12)*'S Curve Equation'!$B$10))+'S Curve Equation'!$B$13)*'S Curve Equation'!$B$14</f>
        <v>6.8516717779938688E-2</v>
      </c>
      <c r="C176" s="28">
        <f>(1/(1+EXP(('S Curve Equation'!$B$11-C131*'S Curve Equation'!$B$12)*'S Curve Equation'!$B$10))+'S Curve Equation'!$B$13)*'S Curve Equation'!$B$14</f>
        <v>6.7532621254040817E-2</v>
      </c>
      <c r="D176" s="28">
        <f>(1/(1+EXP(('S Curve Equation'!$B$11-D131*'S Curve Equation'!$B$12)*'S Curve Equation'!$B$10))+'S Curve Equation'!$B$13)*'S Curve Equation'!$B$14</f>
        <v>6.6124071183749328E-2</v>
      </c>
      <c r="E176" s="28">
        <f>(1/(1+EXP(('S Curve Equation'!$B$11-E131*'S Curve Equation'!$B$12)*'S Curve Equation'!$B$10))+'S Curve Equation'!$B$13)*'S Curve Equation'!$B$14</f>
        <v>6.4849262515908862E-2</v>
      </c>
      <c r="F176" s="28">
        <f>(1/(1+EXP(('S Curve Equation'!$B$11-F131*'S Curve Equation'!$B$12)*'S Curve Equation'!$B$10))+'S Curve Equation'!$B$13)*'S Curve Equation'!$B$14</f>
        <v>6.3757646744753968E-2</v>
      </c>
      <c r="G176" s="28">
        <f>(1/(1+EXP(('S Curve Equation'!$B$11-G131*'S Curve Equation'!$B$12)*'S Curve Equation'!$B$10))+'S Curve Equation'!$B$13)*'S Curve Equation'!$B$14</f>
        <v>6.2248832477716849E-2</v>
      </c>
      <c r="H176" s="28">
        <f>(1/(1+EXP(('S Curve Equation'!$B$11-H131*'S Curve Equation'!$B$12)*'S Curve Equation'!$B$10))+'S Curve Equation'!$B$13)*'S Curve Equation'!$B$14</f>
        <v>6.117570166882691E-2</v>
      </c>
      <c r="I176" s="28">
        <f>(1/(1+EXP(('S Curve Equation'!$B$11-I131*'S Curve Equation'!$B$12)*'S Curve Equation'!$B$10))+'S Curve Equation'!$B$13)*'S Curve Equation'!$B$14</f>
        <v>6.0904326682910626E-2</v>
      </c>
      <c r="J176" s="28">
        <f>(1/(1+EXP(('S Curve Equation'!$B$11-J131*'S Curve Equation'!$B$12)*'S Curve Equation'!$B$10))+'S Curve Equation'!$B$13)*'S Curve Equation'!$B$14</f>
        <v>6.040128144025296E-2</v>
      </c>
      <c r="K176" s="28">
        <f>(1/(1+EXP(('S Curve Equation'!$B$11-K131*'S Curve Equation'!$B$12)*'S Curve Equation'!$B$10))+'S Curve Equation'!$B$13)*'S Curve Equation'!$B$14</f>
        <v>5.9009086887969367E-2</v>
      </c>
      <c r="L176" s="28">
        <f>(1/(1+EXP(('S Curve Equation'!$B$11-L131*'S Curve Equation'!$B$12)*'S Curve Equation'!$B$10))+'S Curve Equation'!$B$13)*'S Curve Equation'!$B$14</f>
        <v>5.7900923237876059E-2</v>
      </c>
      <c r="M176" s="28">
        <f>(1/(1+EXP(('S Curve Equation'!$B$11-M131*'S Curve Equation'!$B$12)*'S Curve Equation'!$B$10))+'S Curve Equation'!$B$13)*'S Curve Equation'!$B$14</f>
        <v>5.697733156891021E-2</v>
      </c>
      <c r="N176" s="28">
        <f>(1/(1+EXP(('S Curve Equation'!$B$11-N131*'S Curve Equation'!$B$12)*'S Curve Equation'!$B$10))+'S Curve Equation'!$B$13)*'S Curve Equation'!$B$14</f>
        <v>5.6073512989046788E-2</v>
      </c>
      <c r="O176" s="28">
        <f>(1/(1+EXP(('S Curve Equation'!$B$11-O131*'S Curve Equation'!$B$12)*'S Curve Equation'!$B$10))+'S Curve Equation'!$B$13)*'S Curve Equation'!$B$14</f>
        <v>5.5188928554319318E-2</v>
      </c>
      <c r="P176" s="28">
        <f>(1/(1+EXP(('S Curve Equation'!$B$11-P131*'S Curve Equation'!$B$12)*'S Curve Equation'!$B$10))+'S Curve Equation'!$B$13)*'S Curve Equation'!$B$14</f>
        <v>5.4323056586772091E-2</v>
      </c>
      <c r="Q176" s="28">
        <f>(1/(1+EXP(('S Curve Equation'!$B$11-Q131*'S Curve Equation'!$B$12)*'S Curve Equation'!$B$10))+'S Curve Equation'!$B$13)*'S Curve Equation'!$B$14</f>
        <v>5.347539205765138E-2</v>
      </c>
      <c r="R176" s="28">
        <f>(1/(1+EXP(('S Curve Equation'!$B$11-R131*'S Curve Equation'!$B$12)*'S Curve Equation'!$B$10))+'S Curve Equation'!$B$13)*'S Curve Equation'!$B$14</f>
        <v>5.264544599402167E-2</v>
      </c>
      <c r="S176" s="28">
        <f>(1/(1+EXP(('S Curve Equation'!$B$11-S131*'S Curve Equation'!$B$12)*'S Curve Equation'!$B$10))+'S Curve Equation'!$B$13)*'S Curve Equation'!$B$14</f>
        <v>5.1832744907919781E-2</v>
      </c>
      <c r="T176" s="28">
        <f>(1/(1+EXP(('S Curve Equation'!$B$11-T131*'S Curve Equation'!$B$12)*'S Curve Equation'!$B$10))+'S Curve Equation'!$B$13)*'S Curve Equation'!$B$14</f>
        <v>5.1036830247187116E-2</v>
      </c>
      <c r="U176" s="28">
        <f>(1/(1+EXP(('S Curve Equation'!$B$11-U131*'S Curve Equation'!$B$12)*'S Curve Equation'!$B$10))+'S Curve Equation'!$B$13)*'S Curve Equation'!$B$14</f>
        <v>5.0257257867152502E-2</v>
      </c>
      <c r="V176" s="28">
        <f>(1/(1+EXP(('S Curve Equation'!$B$11-V131*'S Curve Equation'!$B$12)*'S Curve Equation'!$B$10))+'S Curve Equation'!$B$13)*'S Curve Equation'!$B$14</f>
        <v>4.9493597522361529E-2</v>
      </c>
      <c r="W176" s="28">
        <f>(1/(1+EXP(('S Curve Equation'!$B$11-W131*'S Curve Equation'!$B$12)*'S Curve Equation'!$B$10))+'S Curve Equation'!$B$13)*'S Curve Equation'!$B$14</f>
        <v>4.8745432377580986E-2</v>
      </c>
      <c r="X176" s="28">
        <f>(1/(1+EXP(('S Curve Equation'!$B$11-X131*'S Curve Equation'!$B$12)*'S Curve Equation'!$B$10))+'S Curve Equation'!$B$13)*'S Curve Equation'!$B$14</f>
        <v>4.8012358537332114E-2</v>
      </c>
      <c r="Y176" s="28">
        <f>(1/(1+EXP(('S Curve Equation'!$B$11-Y131*'S Curve Equation'!$B$12)*'S Curve Equation'!$B$10))+'S Curve Equation'!$B$13)*'S Curve Equation'!$B$14</f>
        <v>4.7293984593232356E-2</v>
      </c>
      <c r="Z176" s="28">
        <f>(1/(1+EXP(('S Curve Equation'!$B$11-Z131*'S Curve Equation'!$B$12)*'S Curve Equation'!$B$10))+'S Curve Equation'!$B$13)*'S Curve Equation'!$B$14</f>
        <v>4.6589931188454753E-2</v>
      </c>
      <c r="AA176" s="28">
        <f>(1/(1+EXP(('S Curve Equation'!$B$11-AA131*'S Curve Equation'!$B$12)*'S Curve Equation'!$B$10))+'S Curve Equation'!$B$13)*'S Curve Equation'!$B$14</f>
        <v>4.5899830598633978E-2</v>
      </c>
      <c r="AB176" s="28">
        <f>(1/(1+EXP(('S Curve Equation'!$B$11-AB131*'S Curve Equation'!$B$12)*'S Curve Equation'!$B$10))+'S Curve Equation'!$B$13)*'S Curve Equation'!$B$14</f>
        <v>4.5223326328580588E-2</v>
      </c>
      <c r="AC176" s="28">
        <f>(1/(1+EXP(('S Curve Equation'!$B$11-AC131*'S Curve Equation'!$B$12)*'S Curve Equation'!$B$10))+'S Curve Equation'!$B$13)*'S Curve Equation'!$B$14</f>
        <v>4.4560072724180479E-2</v>
      </c>
      <c r="AD176" s="28">
        <f>(1/(1+EXP(('S Curve Equation'!$B$11-AD131*'S Curve Equation'!$B$12)*'S Curve Equation'!$B$10))+'S Curve Equation'!$B$13)*'S Curve Equation'!$B$14</f>
        <v>4.3909734598888812E-2</v>
      </c>
      <c r="AE176" s="28">
        <f>(1/(1+EXP(('S Curve Equation'!$B$11-AE131*'S Curve Equation'!$B$12)*'S Curve Equation'!$B$10))+'S Curve Equation'!$B$13)*'S Curve Equation'!$B$14</f>
        <v>4.3271986874241289E-2</v>
      </c>
      <c r="AF176" s="28">
        <f>(1/(1+EXP(('S Curve Equation'!$B$11-AF131*'S Curve Equation'!$B$12)*'S Curve Equation'!$B$10))+'S Curve Equation'!$B$13)*'S Curve Equation'!$B$14</f>
        <v>4.2646514233836537E-2</v>
      </c>
    </row>
    <row r="177" spans="1:32" x14ac:dyDescent="0.2">
      <c r="A177" s="6" t="s">
        <v>55</v>
      </c>
      <c r="B177" s="28">
        <f>(1/(1+EXP(('S Curve Equation'!$B$11-B132*'S Curve Equation'!$B$12)*'S Curve Equation'!$B$10))+'S Curve Equation'!$B$13)*'S Curve Equation'!$B$14</f>
        <v>7.2820216049382699E-2</v>
      </c>
      <c r="C177" s="28">
        <f>(1/(1+EXP(('S Curve Equation'!$B$11-C132*'S Curve Equation'!$B$12)*'S Curve Equation'!$B$10))+'S Curve Equation'!$B$13)*'S Curve Equation'!$B$14</f>
        <v>7.1758803131148394E-2</v>
      </c>
      <c r="D177" s="28">
        <f>(1/(1+EXP(('S Curve Equation'!$B$11-D132*'S Curve Equation'!$B$12)*'S Curve Equation'!$B$10))+'S Curve Equation'!$B$13)*'S Curve Equation'!$B$14</f>
        <v>7.023997314062759E-2</v>
      </c>
      <c r="E177" s="28">
        <f>(1/(1+EXP(('S Curve Equation'!$B$11-E132*'S Curve Equation'!$B$12)*'S Curve Equation'!$B$10))+'S Curve Equation'!$B$13)*'S Curve Equation'!$B$14</f>
        <v>6.8865757638578551E-2</v>
      </c>
      <c r="F177" s="28">
        <f>(1/(1+EXP(('S Curve Equation'!$B$11-F132*'S Curve Equation'!$B$12)*'S Curve Equation'!$B$10))+'S Curve Equation'!$B$13)*'S Curve Equation'!$B$14</f>
        <v>6.7689333408587044E-2</v>
      </c>
      <c r="G177" s="28">
        <f>(1/(1+EXP(('S Curve Equation'!$B$11-G132*'S Curve Equation'!$B$12)*'S Curve Equation'!$B$10))+'S Curve Equation'!$B$13)*'S Curve Equation'!$B$14</f>
        <v>6.6063789943545254E-2</v>
      </c>
      <c r="H177" s="28">
        <f>(1/(1+EXP(('S Curve Equation'!$B$11-H132*'S Curve Equation'!$B$12)*'S Curve Equation'!$B$10))+'S Curve Equation'!$B$13)*'S Curve Equation'!$B$14</f>
        <v>6.490799462810494E-2</v>
      </c>
      <c r="I177" s="28">
        <f>(1/(1+EXP(('S Curve Equation'!$B$11-I132*'S Curve Equation'!$B$12)*'S Curve Equation'!$B$10))+'S Curve Equation'!$B$13)*'S Curve Equation'!$B$14</f>
        <v>6.4615763606755861E-2</v>
      </c>
      <c r="J177" s="28">
        <f>(1/(1+EXP(('S Curve Equation'!$B$11-J132*'S Curve Equation'!$B$12)*'S Curve Equation'!$B$10))+'S Curve Equation'!$B$13)*'S Curve Equation'!$B$14</f>
        <v>6.4074110094141004E-2</v>
      </c>
      <c r="K177" s="28">
        <f>(1/(1+EXP(('S Curve Equation'!$B$11-K132*'S Curve Equation'!$B$12)*'S Curve Equation'!$B$10))+'S Curve Equation'!$B$13)*'S Curve Equation'!$B$14</f>
        <v>6.2575427037151535E-2</v>
      </c>
      <c r="L177" s="28">
        <f>(1/(1+EXP(('S Curve Equation'!$B$11-L132*'S Curve Equation'!$B$12)*'S Curve Equation'!$B$10))+'S Curve Equation'!$B$13)*'S Curve Equation'!$B$14</f>
        <v>6.1382889260196034E-2</v>
      </c>
      <c r="M177" s="28">
        <f>(1/(1+EXP(('S Curve Equation'!$B$11-M132*'S Curve Equation'!$B$12)*'S Curve Equation'!$B$10))+'S Curve Equation'!$B$13)*'S Curve Equation'!$B$14</f>
        <v>6.0389247600162101E-2</v>
      </c>
      <c r="N177" s="28">
        <f>(1/(1+EXP(('S Curve Equation'!$B$11-N132*'S Curve Equation'!$B$12)*'S Curve Equation'!$B$10))+'S Curve Equation'!$B$13)*'S Curve Equation'!$B$14</f>
        <v>5.9417123249903503E-2</v>
      </c>
      <c r="O177" s="28">
        <f>(1/(1+EXP(('S Curve Equation'!$B$11-O132*'S Curve Equation'!$B$12)*'S Curve Equation'!$B$10))+'S Curve Equation'!$B$13)*'S Curve Equation'!$B$14</f>
        <v>5.846592626594159E-2</v>
      </c>
      <c r="P177" s="28">
        <f>(1/(1+EXP(('S Curve Equation'!$B$11-P132*'S Curve Equation'!$B$12)*'S Curve Equation'!$B$10))+'S Curve Equation'!$B$13)*'S Curve Equation'!$B$14</f>
        <v>5.7535085611044937E-2</v>
      </c>
      <c r="Q177" s="28">
        <f>(1/(1+EXP(('S Curve Equation'!$B$11-Q132*'S Curve Equation'!$B$12)*'S Curve Equation'!$B$10))+'S Curve Equation'!$B$13)*'S Curve Equation'!$B$14</f>
        <v>5.6624048483517569E-2</v>
      </c>
      <c r="R177" s="28">
        <f>(1/(1+EXP(('S Curve Equation'!$B$11-R132*'S Curve Equation'!$B$12)*'S Curve Equation'!$B$10))+'S Curve Equation'!$B$13)*'S Curve Equation'!$B$14</f>
        <v>5.5732279671473962E-2</v>
      </c>
      <c r="S177" s="28">
        <f>(1/(1+EXP(('S Curve Equation'!$B$11-S132*'S Curve Equation'!$B$12)*'S Curve Equation'!$B$10))+'S Curve Equation'!$B$13)*'S Curve Equation'!$B$14</f>
        <v>5.4859260931198355E-2</v>
      </c>
      <c r="T177" s="28">
        <f>(1/(1+EXP(('S Curve Equation'!$B$11-T132*'S Curve Equation'!$B$12)*'S Curve Equation'!$B$10))+'S Curve Equation'!$B$13)*'S Curve Equation'!$B$14</f>
        <v>5.4004490388708005E-2</v>
      </c>
      <c r="U177" s="28">
        <f>(1/(1+EXP(('S Curve Equation'!$B$11-U132*'S Curve Equation'!$B$12)*'S Curve Equation'!$B$10))+'S Curve Equation'!$B$13)*'S Curve Equation'!$B$14</f>
        <v>5.3167481963670847E-2</v>
      </c>
      <c r="V177" s="28">
        <f>(1/(1+EXP(('S Curve Equation'!$B$11-V132*'S Curve Equation'!$B$12)*'S Curve Equation'!$B$10))+'S Curve Equation'!$B$13)*'S Curve Equation'!$B$14</f>
        <v>5.2347764814847889E-2</v>
      </c>
      <c r="W177" s="28">
        <f>(1/(1+EXP(('S Curve Equation'!$B$11-W132*'S Curve Equation'!$B$12)*'S Curve Equation'!$B$10))+'S Curve Equation'!$B$13)*'S Curve Equation'!$B$14</f>
        <v>5.1544882806262272E-2</v>
      </c>
      <c r="X177" s="28">
        <f>(1/(1+EXP(('S Curve Equation'!$B$11-X132*'S Curve Equation'!$B$12)*'S Curve Equation'!$B$10))+'S Curve Equation'!$B$13)*'S Curve Equation'!$B$14</f>
        <v>5.0758393993318371E-2</v>
      </c>
      <c r="Y177" s="28">
        <f>(1/(1+EXP(('S Curve Equation'!$B$11-Y132*'S Curve Equation'!$B$12)*'S Curve Equation'!$B$10))+'S Curve Equation'!$B$13)*'S Curve Equation'!$B$14</f>
        <v>4.9987870128121933E-2</v>
      </c>
      <c r="Z177" s="28">
        <f>(1/(1+EXP(('S Curve Equation'!$B$11-Z132*'S Curve Equation'!$B$12)*'S Curve Equation'!$B$10))+'S Curve Equation'!$B$13)*'S Curve Equation'!$B$14</f>
        <v>4.9232896183277079E-2</v>
      </c>
      <c r="AA177" s="28">
        <f>(1/(1+EXP(('S Curve Equation'!$B$11-AA132*'S Curve Equation'!$B$12)*'S Curve Equation'!$B$10))+'S Curve Equation'!$B$13)*'S Curve Equation'!$B$14</f>
        <v>4.8493069893457988E-2</v>
      </c>
      <c r="AB177" s="28">
        <f>(1/(1+EXP(('S Curve Equation'!$B$11-AB132*'S Curve Equation'!$B$12)*'S Curve Equation'!$B$10))+'S Curve Equation'!$B$13)*'S Curve Equation'!$B$14</f>
        <v>4.7768001314083125E-2</v>
      </c>
      <c r="AC177" s="28">
        <f>(1/(1+EXP(('S Curve Equation'!$B$11-AC132*'S Curve Equation'!$B$12)*'S Curve Equation'!$B$10))+'S Curve Equation'!$B$13)*'S Curve Equation'!$B$14</f>
        <v>4.7057312396435631E-2</v>
      </c>
      <c r="AD177" s="28">
        <f>(1/(1+EXP(('S Curve Equation'!$B$11-AD132*'S Curve Equation'!$B$12)*'S Curve Equation'!$B$10))+'S Curve Equation'!$B$13)*'S Curve Equation'!$B$14</f>
        <v>4.6360636578605396E-2</v>
      </c>
      <c r="AE177" s="28">
        <f>(1/(1+EXP(('S Curve Equation'!$B$11-AE132*'S Curve Equation'!$B$12)*'S Curve Equation'!$B$10))+'S Curve Equation'!$B$13)*'S Curve Equation'!$B$14</f>
        <v>4.5677618391641861E-2</v>
      </c>
      <c r="AF177" s="28">
        <f>(1/(1+EXP(('S Curve Equation'!$B$11-AF132*'S Curve Equation'!$B$12)*'S Curve Equation'!$B$10))+'S Curve Equation'!$B$13)*'S Curve Equation'!$B$14</f>
        <v>4.5007913080337636E-2</v>
      </c>
    </row>
    <row r="178" spans="1:32" x14ac:dyDescent="0.2">
      <c r="A178" s="6" t="s">
        <v>56</v>
      </c>
      <c r="B178" s="28">
        <f>(1/(1+EXP(('S Curve Equation'!$B$11-B133*'S Curve Equation'!$B$12)*'S Curve Equation'!$B$10))+'S Curve Equation'!$B$13)*'S Curve Equation'!$B$14</f>
        <v>0.1272587466359093</v>
      </c>
      <c r="C178" s="28">
        <f>(1/(1+EXP(('S Curve Equation'!$B$11-C133*'S Curve Equation'!$B$12)*'S Curve Equation'!$B$10))+'S Curve Equation'!$B$13)*'S Curve Equation'!$B$14</f>
        <v>0.12517135640582636</v>
      </c>
      <c r="D178" s="28">
        <f>(1/(1+EXP(('S Curve Equation'!$B$11-D133*'S Curve Equation'!$B$12)*'S Curve Equation'!$B$10))+'S Curve Equation'!$B$13)*'S Curve Equation'!$B$14</f>
        <v>0.12218907518508088</v>
      </c>
      <c r="E178" s="28">
        <f>(1/(1+EXP(('S Curve Equation'!$B$11-E133*'S Curve Equation'!$B$12)*'S Curve Equation'!$B$10))+'S Curve Equation'!$B$13)*'S Curve Equation'!$B$14</f>
        <v>0.11949575158030669</v>
      </c>
      <c r="F178" s="28">
        <f>(1/(1+EXP(('S Curve Equation'!$B$11-F133*'S Curve Equation'!$B$12)*'S Curve Equation'!$B$10))+'S Curve Equation'!$B$13)*'S Curve Equation'!$B$14</f>
        <v>0.11719406187286863</v>
      </c>
      <c r="G178" s="28">
        <f>(1/(1+EXP(('S Curve Equation'!$B$11-G133*'S Curve Equation'!$B$12)*'S Curve Equation'!$B$10))+'S Curve Equation'!$B$13)*'S Curve Equation'!$B$14</f>
        <v>0.11402004302431876</v>
      </c>
      <c r="H178" s="28">
        <f>(1/(1+EXP(('S Curve Equation'!$B$11-H133*'S Curve Equation'!$B$12)*'S Curve Equation'!$B$10))+'S Curve Equation'!$B$13)*'S Curve Equation'!$B$14</f>
        <v>0.1117679795755766</v>
      </c>
      <c r="I178" s="28">
        <f>(1/(1+EXP(('S Curve Equation'!$B$11-I133*'S Curve Equation'!$B$12)*'S Curve Equation'!$B$10))+'S Curve Equation'!$B$13)*'S Curve Equation'!$B$14</f>
        <v>0.11119921482473734</v>
      </c>
      <c r="J178" s="28">
        <f>(1/(1+EXP(('S Curve Equation'!$B$11-J133*'S Curve Equation'!$B$12)*'S Curve Equation'!$B$10))+'S Curve Equation'!$B$13)*'S Curve Equation'!$B$14</f>
        <v>0.11014570966003084</v>
      </c>
      <c r="K178" s="28">
        <f>(1/(1+EXP(('S Curve Equation'!$B$11-K133*'S Curve Equation'!$B$12)*'S Curve Equation'!$B$10))+'S Curve Equation'!$B$13)*'S Curve Equation'!$B$14</f>
        <v>0.10723572103272402</v>
      </c>
      <c r="L178" s="28">
        <f>(1/(1+EXP(('S Curve Equation'!$B$11-L133*'S Curve Equation'!$B$12)*'S Curve Equation'!$B$10))+'S Curve Equation'!$B$13)*'S Curve Equation'!$B$14</f>
        <v>0.10492553724914633</v>
      </c>
      <c r="M178" s="28">
        <f>(1/(1+EXP(('S Curve Equation'!$B$11-M133*'S Curve Equation'!$B$12)*'S Curve Equation'!$B$10))+'S Curve Equation'!$B$13)*'S Curve Equation'!$B$14</f>
        <v>0.10300444263412495</v>
      </c>
      <c r="N178" s="28">
        <f>(1/(1+EXP(('S Curve Equation'!$B$11-N133*'S Curve Equation'!$B$12)*'S Curve Equation'!$B$10))+'S Curve Equation'!$B$13)*'S Curve Equation'!$B$14</f>
        <v>0.10112840284961921</v>
      </c>
      <c r="O178" s="28">
        <f>(1/(1+EXP(('S Curve Equation'!$B$11-O133*'S Curve Equation'!$B$12)*'S Curve Equation'!$B$10))+'S Curve Equation'!$B$13)*'S Curve Equation'!$B$14</f>
        <v>9.9296165311156079E-2</v>
      </c>
      <c r="P178" s="28">
        <f>(1/(1+EXP(('S Curve Equation'!$B$11-P133*'S Curve Equation'!$B$12)*'S Curve Equation'!$B$10))+'S Curve Equation'!$B$13)*'S Curve Equation'!$B$14</f>
        <v>9.7506514838855002E-2</v>
      </c>
      <c r="Q178" s="28">
        <f>(1/(1+EXP(('S Curve Equation'!$B$11-Q133*'S Curve Equation'!$B$12)*'S Curve Equation'!$B$10))+'S Curve Equation'!$B$13)*'S Curve Equation'!$B$14</f>
        <v>9.5758272605272587E-2</v>
      </c>
      <c r="R178" s="28">
        <f>(1/(1+EXP(('S Curve Equation'!$B$11-R133*'S Curve Equation'!$B$12)*'S Curve Equation'!$B$10))+'S Curve Equation'!$B$13)*'S Curve Equation'!$B$14</f>
        <v>9.4050295100575568E-2</v>
      </c>
      <c r="S178" s="28">
        <f>(1/(1+EXP(('S Curve Equation'!$B$11-S133*'S Curve Equation'!$B$12)*'S Curve Equation'!$B$10))+'S Curve Equation'!$B$13)*'S Curve Equation'!$B$14</f>
        <v>9.2381473116155896E-2</v>
      </c>
      <c r="T178" s="28">
        <f>(1/(1+EXP(('S Curve Equation'!$B$11-T133*'S Curve Equation'!$B$12)*'S Curve Equation'!$B$10))+'S Curve Equation'!$B$13)*'S Curve Equation'!$B$14</f>
        <v>9.0750730747610281E-2</v>
      </c>
      <c r="U178" s="28">
        <f>(1/(1+EXP(('S Curve Equation'!$B$11-U133*'S Curve Equation'!$B$12)*'S Curve Equation'!$B$10))+'S Curve Equation'!$B$13)*'S Curve Equation'!$B$14</f>
        <v>8.9157024417846203E-2</v>
      </c>
      <c r="V178" s="28">
        <f>(1/(1+EXP(('S Curve Equation'!$B$11-V133*'S Curve Equation'!$B$12)*'S Curve Equation'!$B$10))+'S Curve Equation'!$B$13)*'S Curve Equation'!$B$14</f>
        <v>8.7599341920916243E-2</v>
      </c>
      <c r="W178" s="28">
        <f>(1/(1+EXP(('S Curve Equation'!$B$11-W133*'S Curve Equation'!$B$12)*'S Curve Equation'!$B$10))+'S Curve Equation'!$B$13)*'S Curve Equation'!$B$14</f>
        <v>8.6076701487055637E-2</v>
      </c>
      <c r="X178" s="28">
        <f>(1/(1+EXP(('S Curve Equation'!$B$11-X133*'S Curve Equation'!$B$12)*'S Curve Equation'!$B$10))+'S Curve Equation'!$B$13)*'S Curve Equation'!$B$14</f>
        <v>8.4588150869270892E-2</v>
      </c>
      <c r="Y178" s="28">
        <f>(1/(1+EXP(('S Curve Equation'!$B$11-Y133*'S Curve Equation'!$B$12)*'S Curve Equation'!$B$10))+'S Curve Equation'!$B$13)*'S Curve Equation'!$B$14</f>
        <v>8.3132766451721546E-2</v>
      </c>
      <c r="Z178" s="28">
        <f>(1/(1+EXP(('S Curve Equation'!$B$11-Z133*'S Curve Equation'!$B$12)*'S Curve Equation'!$B$10))+'S Curve Equation'!$B$13)*'S Curve Equation'!$B$14</f>
        <v>8.1709652380041284E-2</v>
      </c>
      <c r="AA178" s="28">
        <f>(1/(1+EXP(('S Curve Equation'!$B$11-AA133*'S Curve Equation'!$B$12)*'S Curve Equation'!$B$10))+'S Curve Equation'!$B$13)*'S Curve Equation'!$B$14</f>
        <v>8.0317939713653211E-2</v>
      </c>
      <c r="AB178" s="28">
        <f>(1/(1+EXP(('S Curve Equation'!$B$11-AB133*'S Curve Equation'!$B$12)*'S Curve Equation'!$B$10))+'S Curve Equation'!$B$13)*'S Curve Equation'!$B$14</f>
        <v>7.895678560006951E-2</v>
      </c>
      <c r="AC178" s="28">
        <f>(1/(1+EXP(('S Curve Equation'!$B$11-AC133*'S Curve Equation'!$B$12)*'S Curve Equation'!$B$10))+'S Curve Equation'!$B$13)*'S Curve Equation'!$B$14</f>
        <v>7.7625372471082699E-2</v>
      </c>
      <c r="AD178" s="28">
        <f>(1/(1+EXP(('S Curve Equation'!$B$11-AD133*'S Curve Equation'!$B$12)*'S Curve Equation'!$B$10))+'S Curve Equation'!$B$13)*'S Curve Equation'!$B$14</f>
        <v>7.6322907260715431E-2</v>
      </c>
      <c r="AE178" s="28">
        <f>(1/(1+EXP(('S Curve Equation'!$B$11-AE133*'S Curve Equation'!$B$12)*'S Curve Equation'!$B$10))+'S Curve Equation'!$B$13)*'S Curve Equation'!$B$14</f>
        <v>7.5048620644725061E-2</v>
      </c>
      <c r="AF178" s="28">
        <f>(1/(1+EXP(('S Curve Equation'!$B$11-AF133*'S Curve Equation'!$B$12)*'S Curve Equation'!$B$10))+'S Curve Equation'!$B$13)*'S Curve Equation'!$B$14</f>
        <v>7.3801766301430941E-2</v>
      </c>
    </row>
    <row r="179" spans="1:32" x14ac:dyDescent="0.2">
      <c r="A179" s="6" t="s">
        <v>57</v>
      </c>
      <c r="B179" s="28">
        <f>(1/(1+EXP(('S Curve Equation'!$B$11-B134*'S Curve Equation'!$B$12)*'S Curve Equation'!$B$10))+'S Curve Equation'!$B$13)*'S Curve Equation'!$B$14</f>
        <v>0.15596330275229361</v>
      </c>
      <c r="C179" s="28">
        <f>(1/(1+EXP(('S Curve Equation'!$B$11-C134*'S Curve Equation'!$B$12)*'S Curve Equation'!$B$10))+'S Curve Equation'!$B$13)*'S Curve Equation'!$B$14</f>
        <v>0.1533211636727923</v>
      </c>
      <c r="D179" s="28">
        <f>(1/(1+EXP(('S Curve Equation'!$B$11-D134*'S Curve Equation'!$B$12)*'S Curve Equation'!$B$10))+'S Curve Equation'!$B$13)*'S Curve Equation'!$B$14</f>
        <v>0.14954645840064643</v>
      </c>
      <c r="E179" s="28">
        <f>(1/(1+EXP(('S Curve Equation'!$B$11-E134*'S Curve Equation'!$B$12)*'S Curve Equation'!$B$10))+'S Curve Equation'!$B$13)*'S Curve Equation'!$B$14</f>
        <v>0.14613780369260213</v>
      </c>
      <c r="F179" s="28">
        <f>(1/(1+EXP(('S Curve Equation'!$B$11-F134*'S Curve Equation'!$B$12)*'S Curve Equation'!$B$10))+'S Curve Equation'!$B$13)*'S Curve Equation'!$B$14</f>
        <v>0.14322516174324604</v>
      </c>
      <c r="G179" s="28">
        <f>(1/(1+EXP(('S Curve Equation'!$B$11-G134*'S Curve Equation'!$B$12)*'S Curve Equation'!$B$10))+'S Curve Equation'!$B$13)*'S Curve Equation'!$B$14</f>
        <v>0.13920939576378935</v>
      </c>
      <c r="H179" s="28">
        <f>(1/(1+EXP(('S Curve Equation'!$B$11-H134*'S Curve Equation'!$B$12)*'S Curve Equation'!$B$10))+'S Curve Equation'!$B$13)*'S Curve Equation'!$B$14</f>
        <v>0.13636075683943052</v>
      </c>
      <c r="I179" s="28">
        <f>(1/(1+EXP(('S Curve Equation'!$B$11-I134*'S Curve Equation'!$B$12)*'S Curve Equation'!$B$10))+'S Curve Equation'!$B$13)*'S Curve Equation'!$B$14</f>
        <v>0.13564142797797729</v>
      </c>
      <c r="J179" s="28">
        <f>(1/(1+EXP(('S Curve Equation'!$B$11-J134*'S Curve Equation'!$B$12)*'S Curve Equation'!$B$10))+'S Curve Equation'!$B$13)*'S Curve Equation'!$B$14</f>
        <v>0.13430915732942209</v>
      </c>
      <c r="K179" s="28">
        <f>(1/(1+EXP(('S Curve Equation'!$B$11-K134*'S Curve Equation'!$B$12)*'S Curve Equation'!$B$10))+'S Curve Equation'!$B$13)*'S Curve Equation'!$B$14</f>
        <v>0.13063005519101453</v>
      </c>
      <c r="L179" s="28">
        <f>(1/(1+EXP(('S Curve Equation'!$B$11-L134*'S Curve Equation'!$B$12)*'S Curve Equation'!$B$10))+'S Curve Equation'!$B$13)*'S Curve Equation'!$B$14</f>
        <v>0.12771034347097598</v>
      </c>
      <c r="M179" s="28">
        <f>(1/(1+EXP(('S Curve Equation'!$B$11-M134*'S Curve Equation'!$B$12)*'S Curve Equation'!$B$10))+'S Curve Equation'!$B$13)*'S Curve Equation'!$B$14</f>
        <v>0.12528318987479484</v>
      </c>
      <c r="N179" s="28">
        <f>(1/(1+EXP(('S Curve Equation'!$B$11-N134*'S Curve Equation'!$B$12)*'S Curve Equation'!$B$10))+'S Curve Equation'!$B$13)*'S Curve Equation'!$B$14</f>
        <v>0.1229137454412981</v>
      </c>
      <c r="O179" s="28">
        <f>(1/(1+EXP(('S Curve Equation'!$B$11-O134*'S Curve Equation'!$B$12)*'S Curve Equation'!$B$10))+'S Curve Equation'!$B$13)*'S Curve Equation'!$B$14</f>
        <v>0.12060044168370512</v>
      </c>
      <c r="P179" s="28">
        <f>(1/(1+EXP(('S Curve Equation'!$B$11-P134*'S Curve Equation'!$B$12)*'S Curve Equation'!$B$10))+'S Curve Equation'!$B$13)*'S Curve Equation'!$B$14</f>
        <v>0.11834175298805157</v>
      </c>
      <c r="Q179" s="28">
        <f>(1/(1+EXP(('S Curve Equation'!$B$11-Q134*'S Curve Equation'!$B$12)*'S Curve Equation'!$B$10))+'S Curve Equation'!$B$13)*'S Curve Equation'!$B$14</f>
        <v>0.11613619572888417</v>
      </c>
      <c r="R179" s="28">
        <f>(1/(1+EXP(('S Curve Equation'!$B$11-R134*'S Curve Equation'!$B$12)*'S Curve Equation'!$B$10))+'S Curve Equation'!$B$13)*'S Curve Equation'!$B$14</f>
        <v>0.1139823273706142</v>
      </c>
      <c r="S179" s="28">
        <f>(1/(1+EXP(('S Curve Equation'!$B$11-S134*'S Curve Equation'!$B$12)*'S Curve Equation'!$B$10))+'S Curve Equation'!$B$13)*'S Curve Equation'!$B$14</f>
        <v>0.11187874555857348</v>
      </c>
      <c r="T179" s="28">
        <f>(1/(1+EXP(('S Curve Equation'!$B$11-T134*'S Curve Equation'!$B$12)*'S Curve Equation'!$B$10))+'S Curve Equation'!$B$13)*'S Curve Equation'!$B$14</f>
        <v>0.10982408720340023</v>
      </c>
      <c r="U179" s="28">
        <f>(1/(1+EXP(('S Curve Equation'!$B$11-U134*'S Curve Equation'!$B$12)*'S Curve Equation'!$B$10))+'S Curve Equation'!$B$13)*'S Curve Equation'!$B$14</f>
        <v>0.10781702756202047</v>
      </c>
      <c r="V179" s="28">
        <f>(1/(1+EXP(('S Curve Equation'!$B$11-V134*'S Curve Equation'!$B$12)*'S Curve Equation'!$B$10))+'S Curve Equation'!$B$13)*'S Curve Equation'!$B$14</f>
        <v>0.10585627931813581</v>
      </c>
      <c r="W179" s="28">
        <f>(1/(1+EXP(('S Curve Equation'!$B$11-W134*'S Curve Equation'!$B$12)*'S Curve Equation'!$B$10))+'S Curve Equation'!$B$13)*'S Curve Equation'!$B$14</f>
        <v>0.10394059166482339</v>
      </c>
      <c r="X179" s="28">
        <f>(1/(1+EXP(('S Curve Equation'!$B$11-X134*'S Curve Equation'!$B$12)*'S Curve Equation'!$B$10))+'S Curve Equation'!$B$13)*'S Curve Equation'!$B$14</f>
        <v>0.10206874939155608</v>
      </c>
      <c r="Y179" s="28">
        <f>(1/(1+EXP(('S Curve Equation'!$B$11-Y134*'S Curve Equation'!$B$12)*'S Curve Equation'!$B$10))+'S Curve Equation'!$B$13)*'S Curve Equation'!$B$14</f>
        <v>0.10023957197769001</v>
      </c>
      <c r="Z179" s="28">
        <f>(1/(1+EXP(('S Curve Equation'!$B$11-Z134*'S Curve Equation'!$B$12)*'S Curve Equation'!$B$10))+'S Curve Equation'!$B$13)*'S Curve Equation'!$B$14</f>
        <v>9.8451912694224777E-2</v>
      </c>
      <c r="AA179" s="28">
        <f>(1/(1+EXP(('S Curve Equation'!$B$11-AA134*'S Curve Equation'!$B$12)*'S Curve Equation'!$B$10))+'S Curve Equation'!$B$13)*'S Curve Equation'!$B$14</f>
        <v>9.6704657715410591E-2</v>
      </c>
      <c r="AB179" s="28">
        <f>(1/(1+EXP(('S Curve Equation'!$B$11-AB134*'S Curve Equation'!$B$12)*'S Curve Equation'!$B$10))+'S Curve Equation'!$B$13)*'S Curve Equation'!$B$14</f>
        <v>9.4996725241590682E-2</v>
      </c>
      <c r="AC179" s="28">
        <f>(1/(1+EXP(('S Curve Equation'!$B$11-AC134*'S Curve Equation'!$B$12)*'S Curve Equation'!$B$10))+'S Curve Equation'!$B$13)*'S Curve Equation'!$B$14</f>
        <v>9.3327064634462317E-2</v>
      </c>
      <c r="AD179" s="28">
        <f>(1/(1+EXP(('S Curve Equation'!$B$11-AD134*'S Curve Equation'!$B$12)*'S Curve Equation'!$B$10))+'S Curve Equation'!$B$13)*'S Curve Equation'!$B$14</f>
        <v>9.1694655565792607E-2</v>
      </c>
      <c r="AE179" s="28">
        <f>(1/(1+EXP(('S Curve Equation'!$B$11-AE134*'S Curve Equation'!$B$12)*'S Curve Equation'!$B$10))+'S Curve Equation'!$B$13)*'S Curve Equation'!$B$14</f>
        <v>9.0098507180452647E-2</v>
      </c>
      <c r="AF179" s="28">
        <f>(1/(1+EXP(('S Curve Equation'!$B$11-AF134*'S Curve Equation'!$B$12)*'S Curve Equation'!$B$10))+'S Curve Equation'!$B$13)*'S Curve Equation'!$B$14</f>
        <v>8.8537657274512876E-2</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16to19'!B138,'Calculations 25to34'!B138,'Calculations 35to44'!B138,'Calculations 45to54'!B138,'Calculations 55to64'!B138,'Calculations 65plus'!B138)</f>
        <v>6.85398041719881E-2</v>
      </c>
      <c r="C183" s="28">
        <f>C138/SUM(C138,'Calculations 16to19'!C138,'Calculations 25to34'!C138,'Calculations 35to44'!C138,'Calculations 45to54'!C138,'Calculations 55to64'!C138,'Calculations 65plus'!C138)</f>
        <v>6.7993923913242091E-2</v>
      </c>
      <c r="D183" s="28">
        <f>D138/SUM(D138,'Calculations 16to19'!D138,'Calculations 25to34'!D138,'Calculations 35to44'!D138,'Calculations 45to54'!D138,'Calculations 55to64'!D138,'Calculations 65plus'!D138)</f>
        <v>6.6965441478901516E-2</v>
      </c>
      <c r="E183" s="28">
        <f>E138/SUM(E138,'Calculations 16to19'!E138,'Calculations 25to34'!E138,'Calculations 35to44'!E138,'Calculations 45to54'!E138,'Calculations 55to64'!E138,'Calculations 65plus'!E138)</f>
        <v>6.6067371069134434E-2</v>
      </c>
      <c r="F183" s="28">
        <f>F138/SUM(F138,'Calculations 16to19'!F138,'Calculations 25to34'!F138,'Calculations 35to44'!F138,'Calculations 45to54'!F138,'Calculations 55to64'!F138,'Calculations 65plus'!F138)</f>
        <v>6.5312085023273389E-2</v>
      </c>
      <c r="G183" s="28">
        <f>G138/SUM(G138,'Calculations 16to19'!G138,'Calculations 25to34'!G138,'Calculations 35to44'!G138,'Calculations 45to54'!G138,'Calculations 55to64'!G138,'Calculations 65plus'!G138)</f>
        <v>6.4047295142789701E-2</v>
      </c>
      <c r="H183" s="28">
        <f>H138/SUM(H138,'Calculations 16to19'!H138,'Calculations 25to34'!H138,'Calculations 35to44'!H138,'Calculations 45to54'!H138,'Calculations 55to64'!H138,'Calculations 65plus'!H138)</f>
        <v>6.3221039022579001E-2</v>
      </c>
      <c r="I183" s="28">
        <f>I138/SUM(I138,'Calculations 16to19'!I138,'Calculations 25to34'!I138,'Calculations 35to44'!I138,'Calculations 45to54'!I138,'Calculations 55to64'!I138,'Calculations 65plus'!I138)</f>
        <v>6.3195008744427905E-2</v>
      </c>
      <c r="J183" s="28">
        <f>J138/SUM(J138,'Calculations 16to19'!J138,'Calculations 25to34'!J138,'Calculations 35to44'!J138,'Calculations 45to54'!J138,'Calculations 55to64'!J138,'Calculations 65plus'!J138)</f>
        <v>6.2906750356445301E-2</v>
      </c>
      <c r="K183" s="28">
        <f>K138/SUM(K138,'Calculations 16to19'!K138,'Calculations 25to34'!K138,'Calculations 35to44'!K138,'Calculations 45to54'!K138,'Calculations 55to64'!K138,'Calculations 65plus'!K138)</f>
        <v>6.1668694169011308E-2</v>
      </c>
      <c r="L183" s="28">
        <f>L138/SUM(L138,'Calculations 16to19'!L138,'Calculations 25to34'!L138,'Calculations 35to44'!L138,'Calculations 45to54'!L138,'Calculations 55to64'!L138,'Calculations 65plus'!L138)</f>
        <v>6.0801905682024607E-2</v>
      </c>
      <c r="M183" s="28">
        <f>M138/SUM(M138,'Calculations 16to19'!M138,'Calculations 25to34'!M138,'Calculations 35to44'!M138,'Calculations 45to54'!M138,'Calculations 55to64'!M138,'Calculations 65plus'!M138)</f>
        <v>6.0043566589459529E-2</v>
      </c>
      <c r="N183" s="28">
        <f>N138/SUM(N138,'Calculations 16to19'!N138,'Calculations 25to34'!N138,'Calculations 35to44'!N138,'Calculations 45to54'!N138,'Calculations 55to64'!N138,'Calculations 65plus'!N138)</f>
        <v>5.9287901745394819E-2</v>
      </c>
      <c r="O183" s="28">
        <f>O138/SUM(O138,'Calculations 16to19'!O138,'Calculations 25to34'!O138,'Calculations 35to44'!O138,'Calculations 45to54'!O138,'Calculations 55to64'!O138,'Calculations 65plus'!O138)</f>
        <v>5.8535283577120935E-2</v>
      </c>
      <c r="P183" s="28">
        <f>P138/SUM(P138,'Calculations 16to19'!P138,'Calculations 25to34'!P138,'Calculations 35to44'!P138,'Calculations 45to54'!P138,'Calculations 55to64'!P138,'Calculations 65plus'!P138)</f>
        <v>5.7786068319540321E-2</v>
      </c>
      <c r="Q183" s="28">
        <f>Q138/SUM(Q138,'Calculations 16to19'!Q138,'Calculations 25to34'!Q138,'Calculations 35to44'!Q138,'Calculations 45to54'!Q138,'Calculations 55to64'!Q138,'Calculations 65plus'!Q138)</f>
        <v>5.7040595928629687E-2</v>
      </c>
      <c r="R183" s="28">
        <f>R138/SUM(R138,'Calculations 16to19'!R138,'Calculations 25to34'!R138,'Calculations 35to44'!R138,'Calculations 45to54'!R138,'Calculations 55to64'!R138,'Calculations 65plus'!R138)</f>
        <v>5.6299190055382586E-2</v>
      </c>
      <c r="S183" s="28">
        <f>S138/SUM(S138,'Calculations 16to19'!S138,'Calculations 25to34'!S138,'Calculations 35to44'!S138,'Calculations 45to54'!S138,'Calculations 55to64'!S138,'Calculations 65plus'!S138)</f>
        <v>5.5562158076123136E-2</v>
      </c>
      <c r="T183" s="28">
        <f>T138/SUM(T138,'Calculations 16to19'!T138,'Calculations 25to34'!T138,'Calculations 35to44'!T138,'Calculations 45to54'!T138,'Calculations 55to64'!T138,'Calculations 65plus'!T138)</f>
        <v>5.4829791175093109E-2</v>
      </c>
      <c r="U183" s="28">
        <f>U138/SUM(U138,'Calculations 16to19'!U138,'Calculations 25to34'!U138,'Calculations 35to44'!U138,'Calculations 45to54'!U138,'Calculations 55to64'!U138,'Calculations 65plus'!U138)</f>
        <v>5.4102364475257549E-2</v>
      </c>
      <c r="V183" s="28">
        <f>V138/SUM(V138,'Calculations 16to19'!V138,'Calculations 25to34'!V138,'Calculations 35to44'!V138,'Calculations 45to54'!V138,'Calculations 55to64'!V138,'Calculations 65plus'!V138)</f>
        <v>5.3380137213329841E-2</v>
      </c>
      <c r="W183" s="28">
        <f>W138/SUM(W138,'Calculations 16to19'!W138,'Calculations 25to34'!W138,'Calculations 35to44'!W138,'Calculations 45to54'!W138,'Calculations 55to64'!W138,'Calculations 65plus'!W138)</f>
        <v>5.2663352955104915E-2</v>
      </c>
      <c r="X183" s="28">
        <f>X138/SUM(X138,'Calculations 16to19'!X138,'Calculations 25to34'!X138,'Calculations 35to44'!X138,'Calculations 45to54'!X138,'Calculations 55to64'!X138,'Calculations 65plus'!X138)</f>
        <v>5.1952239847280236E-2</v>
      </c>
      <c r="Y183" s="28">
        <f>Y138/SUM(Y138,'Calculations 16to19'!Y138,'Calculations 25to34'!Y138,'Calculations 35to44'!Y138,'Calculations 45to54'!Y138,'Calculations 55to64'!Y138,'Calculations 65plus'!Y138)</f>
        <v>5.1247010902064301E-2</v>
      </c>
      <c r="Z183" s="28">
        <f>Z138/SUM(Z138,'Calculations 16to19'!Z138,'Calculations 25to34'!Z138,'Calculations 35to44'!Z138,'Calculations 45to54'!Z138,'Calculations 55to64'!Z138,'Calculations 65plus'!Z138)</f>
        <v>5.054786431099681E-2</v>
      </c>
      <c r="AA183" s="28">
        <f>AA138/SUM(AA138,'Calculations 16to19'!AA138,'Calculations 25to34'!AA138,'Calculations 35to44'!AA138,'Calculations 45to54'!AA138,'Calculations 55to64'!AA138,'Calculations 65plus'!AA138)</f>
        <v>4.9854983784541861E-2</v>
      </c>
      <c r="AB183" s="28">
        <f>AB138/SUM(AB138,'Calculations 16to19'!AB138,'Calculations 25to34'!AB138,'Calculations 35to44'!AB138,'Calculations 45to54'!AB138,'Calculations 55to64'!AB138,'Calculations 65plus'!AB138)</f>
        <v>4.9168538914169807E-2</v>
      </c>
      <c r="AC183" s="28">
        <f>AC138/SUM(AC138,'Calculations 16to19'!AC138,'Calculations 25to34'!AC138,'Calculations 35to44'!AC138,'Calculations 45to54'!AC138,'Calculations 55to64'!AC138,'Calculations 65plus'!AC138)</f>
        <v>4.8488685553790586E-2</v>
      </c>
      <c r="AD183" s="28">
        <f>AD138/SUM(AD138,'Calculations 16to19'!AD138,'Calculations 25to34'!AD138,'Calculations 35to44'!AD138,'Calculations 45to54'!AD138,'Calculations 55to64'!AD138,'Calculations 65plus'!AD138)</f>
        <v>4.7815566217571243E-2</v>
      </c>
      <c r="AE183" s="28">
        <f>AE138/SUM(AE138,'Calculations 16to19'!AE138,'Calculations 25to34'!AE138,'Calculations 35to44'!AE138,'Calculations 45to54'!AE138,'Calculations 55to64'!AE138,'Calculations 65plus'!AE138)</f>
        <v>4.7149310491327506E-2</v>
      </c>
      <c r="AF183" s="28">
        <f>AF138/SUM(AF138,'Calculations 16to19'!AF138,'Calculations 25to34'!AF138,'Calculations 35to44'!AF138,'Calculations 45to54'!AF138,'Calculations 55to64'!AF138,'Calculations 65plus'!AF138)</f>
        <v>4.6490035454853647E-2</v>
      </c>
    </row>
    <row r="184" spans="1:32" x14ac:dyDescent="0.2">
      <c r="A184" s="6" t="s">
        <v>94</v>
      </c>
      <c r="B184" s="28">
        <f>B139/SUM(B139,'Calculations 16to19'!B139,'Calculations 25to34'!B139,'Calculations 35to44'!B139,'Calculations 45to54'!B139,'Calculations 55to64'!B139,'Calculations 65plus'!B139)</f>
        <v>3.9215686274509769E-2</v>
      </c>
      <c r="C184" s="28">
        <f>C139/SUM(C139,'Calculations 16to19'!C139,'Calculations 25to34'!C139,'Calculations 35to44'!C139,'Calculations 45to54'!C139,'Calculations 55to64'!C139,'Calculations 65plus'!C139)</f>
        <v>3.9040673062662609E-2</v>
      </c>
      <c r="D184" s="28">
        <f>D139/SUM(D139,'Calculations 16to19'!D139,'Calculations 25to34'!D139,'Calculations 35to44'!D139,'Calculations 45to54'!D139,'Calculations 55to64'!D139,'Calculations 65plus'!D139)</f>
        <v>3.860120721392462E-2</v>
      </c>
      <c r="E184" s="28">
        <f>E139/SUM(E139,'Calculations 16to19'!E139,'Calculations 25to34'!E139,'Calculations 35to44'!E139,'Calculations 45to54'!E139,'Calculations 55to64'!E139,'Calculations 65plus'!E139)</f>
        <v>3.8227192068921181E-2</v>
      </c>
      <c r="F184" s="28">
        <f>F139/SUM(F139,'Calculations 16to19'!F139,'Calculations 25to34'!F139,'Calculations 35to44'!F139,'Calculations 45to54'!F139,'Calculations 55to64'!F139,'Calculations 65plus'!F139)</f>
        <v>3.7921867671828945E-2</v>
      </c>
      <c r="G184" s="28">
        <f>G139/SUM(G139,'Calculations 16to19'!G139,'Calculations 25to34'!G139,'Calculations 35to44'!G139,'Calculations 45to54'!G139,'Calculations 55to64'!G139,'Calculations 65plus'!G139)</f>
        <v>3.7346732057105175E-2</v>
      </c>
      <c r="H184" s="28">
        <f>H139/SUM(H139,'Calculations 16to19'!H139,'Calculations 25to34'!H139,'Calculations 35to44'!H139,'Calculations 45to54'!H139,'Calculations 55to64'!H139,'Calculations 65plus'!H139)</f>
        <v>3.7001488713846696E-2</v>
      </c>
      <c r="I184" s="28">
        <f>I139/SUM(I139,'Calculations 16to19'!I139,'Calculations 25to34'!I139,'Calculations 35to44'!I139,'Calculations 45to54'!I139,'Calculations 55to64'!I139,'Calculations 65plus'!I139)</f>
        <v>3.7020165566315877E-2</v>
      </c>
      <c r="J184" s="28">
        <f>J139/SUM(J139,'Calculations 16to19'!J139,'Calculations 25to34'!J139,'Calculations 35to44'!J139,'Calculations 45to54'!J139,'Calculations 55to64'!J139,'Calculations 65plus'!J139)</f>
        <v>3.6869995939482633E-2</v>
      </c>
      <c r="K184" s="28">
        <f>K139/SUM(K139,'Calculations 16to19'!K139,'Calculations 25to34'!K139,'Calculations 35to44'!K139,'Calculations 45to54'!K139,'Calculations 55to64'!K139,'Calculations 65plus'!K139)</f>
        <v>3.6229586040510291E-2</v>
      </c>
      <c r="L184" s="28">
        <f>L139/SUM(L139,'Calculations 16to19'!L139,'Calculations 25to34'!L139,'Calculations 35to44'!L139,'Calculations 45to54'!L139,'Calculations 55to64'!L139,'Calculations 65plus'!L139)</f>
        <v>3.5959464133674394E-2</v>
      </c>
      <c r="M184" s="28">
        <f>M139/SUM(M139,'Calculations 16to19'!M139,'Calculations 25to34'!M139,'Calculations 35to44'!M139,'Calculations 45to54'!M139,'Calculations 55to64'!M139,'Calculations 65plus'!M139)</f>
        <v>3.5634528942665139E-2</v>
      </c>
      <c r="N184" s="28">
        <f>N139/SUM(N139,'Calculations 16to19'!N139,'Calculations 25to34'!N139,'Calculations 35to44'!N139,'Calculations 45to54'!N139,'Calculations 55to64'!N139,'Calculations 65plus'!N139)</f>
        <v>3.5309803802055825E-2</v>
      </c>
      <c r="O184" s="28">
        <f>O139/SUM(O139,'Calculations 16to19'!O139,'Calculations 25to34'!O139,'Calculations 35to44'!O139,'Calculations 45to54'!O139,'Calculations 55to64'!O139,'Calculations 65plus'!O139)</f>
        <v>3.498536691819313E-2</v>
      </c>
      <c r="P184" s="28">
        <f>P139/SUM(P139,'Calculations 16to19'!P139,'Calculations 25to34'!P139,'Calculations 35to44'!P139,'Calculations 45to54'!P139,'Calculations 55to64'!P139,'Calculations 65plus'!P139)</f>
        <v>3.466129637431252E-2</v>
      </c>
      <c r="Q184" s="28">
        <f>Q139/SUM(Q139,'Calculations 16to19'!Q139,'Calculations 25to34'!Q139,'Calculations 35to44'!Q139,'Calculations 45to54'!Q139,'Calculations 55to64'!Q139,'Calculations 65plus'!Q139)</f>
        <v>3.4337669933276228E-2</v>
      </c>
      <c r="R184" s="28">
        <f>R139/SUM(R139,'Calculations 16to19'!R139,'Calculations 25to34'!R139,'Calculations 35to44'!R139,'Calculations 45to54'!R139,'Calculations 55to64'!R139,'Calculations 65plus'!R139)</f>
        <v>3.4014564853744753E-2</v>
      </c>
      <c r="S184" s="28">
        <f>S139/SUM(S139,'Calculations 16to19'!S139,'Calculations 25to34'!S139,'Calculations 35to44'!S139,'Calculations 45to54'!S139,'Calculations 55to64'!S139,'Calculations 65plus'!S139)</f>
        <v>3.3692057719395173E-2</v>
      </c>
      <c r="T184" s="28">
        <f>T139/SUM(T139,'Calculations 16to19'!T139,'Calculations 25to34'!T139,'Calculations 35to44'!T139,'Calculations 45to54'!T139,'Calculations 55to64'!T139,'Calculations 65plus'!T139)</f>
        <v>3.3370224280783581E-2</v>
      </c>
      <c r="U184" s="28">
        <f>U139/SUM(U139,'Calculations 16to19'!U139,'Calculations 25to34'!U139,'Calculations 35to44'!U139,'Calculations 45to54'!U139,'Calculations 55to64'!U139,'Calculations 65plus'!U139)</f>
        <v>3.3049139309439757E-2</v>
      </c>
      <c r="V184" s="28">
        <f>V139/SUM(V139,'Calculations 16to19'!V139,'Calculations 25to34'!V139,'Calculations 35to44'!V139,'Calculations 45to54'!V139,'Calculations 55to64'!V139,'Calculations 65plus'!V139)</f>
        <v>3.2728876463769374E-2</v>
      </c>
      <c r="W184" s="28">
        <f>W139/SUM(W139,'Calculations 16to19'!W139,'Calculations 25to34'!W139,'Calculations 35to44'!W139,'Calculations 45to54'!W139,'Calculations 55to64'!W139,'Calculations 65plus'!W139)</f>
        <v>3.2409508166335067E-2</v>
      </c>
      <c r="X184" s="28">
        <f>X139/SUM(X139,'Calculations 16to19'!X139,'Calculations 25to34'!X139,'Calculations 35to44'!X139,'Calculations 45to54'!X139,'Calculations 55to64'!X139,'Calculations 65plus'!X139)</f>
        <v>3.209110549207933E-2</v>
      </c>
      <c r="Y184" s="28">
        <f>Y139/SUM(Y139,'Calculations 16to19'!Y139,'Calculations 25to34'!Y139,'Calculations 35to44'!Y139,'Calculations 45to54'!Y139,'Calculations 55to64'!Y139,'Calculations 65plus'!Y139)</f>
        <v>3.1773738067051416E-2</v>
      </c>
      <c r="Z184" s="28">
        <f>Z139/SUM(Z139,'Calculations 16to19'!Z139,'Calculations 25to34'!Z139,'Calculations 35to44'!Z139,'Calculations 45to54'!Z139,'Calculations 55to64'!Z139,'Calculations 65plus'!Z139)</f>
        <v>3.1457473977196927E-2</v>
      </c>
      <c r="AA184" s="28">
        <f>AA139/SUM(AA139,'Calculations 16to19'!AA139,'Calculations 25to34'!AA139,'Calculations 35to44'!AA139,'Calculations 45to54'!AA139,'Calculations 55to64'!AA139,'Calculations 65plus'!AA139)</f>
        <v>3.1142379686768973E-2</v>
      </c>
      <c r="AB184" s="28">
        <f>AB139/SUM(AB139,'Calculations 16to19'!AB139,'Calculations 25to34'!AB139,'Calculations 35to44'!AB139,'Calculations 45to54'!AB139,'Calculations 55to64'!AB139,'Calculations 65plus'!AB139)</f>
        <v>3.0828519965923725E-2</v>
      </c>
      <c r="AC184" s="28">
        <f>AC139/SUM(AC139,'Calculations 16to19'!AC139,'Calculations 25to34'!AC139,'Calculations 35to44'!AC139,'Calculations 45to54'!AC139,'Calculations 55to64'!AC139,'Calculations 65plus'!AC139)</f>
        <v>3.0515957827061815E-2</v>
      </c>
      <c r="AD184" s="28">
        <f>AD139/SUM(AD139,'Calculations 16to19'!AD139,'Calculations 25to34'!AD139,'Calculations 35to44'!AD139,'Calculations 45to54'!AD139,'Calculations 55to64'!AD139,'Calculations 65plus'!AD139)</f>
        <v>3.0204754469487363E-2</v>
      </c>
      <c r="AE184" s="28">
        <f>AE139/SUM(AE139,'Calculations 16to19'!AE139,'Calculations 25to34'!AE139,'Calculations 35to44'!AE139,'Calculations 45to54'!AE139,'Calculations 55to64'!AE139,'Calculations 65plus'!AE139)</f>
        <v>2.9894969231955192E-2</v>
      </c>
      <c r="AF184" s="28">
        <f>AF139/SUM(AF139,'Calculations 16to19'!AF139,'Calculations 25to34'!AF139,'Calculations 35to44'!AF139,'Calculations 45to54'!AF139,'Calculations 55to64'!AF139,'Calculations 65plus'!AF139)</f>
        <v>2.9586659552690443E-2</v>
      </c>
    </row>
    <row r="185" spans="1:32" x14ac:dyDescent="0.2">
      <c r="A185" s="6" t="s">
        <v>93</v>
      </c>
      <c r="B185" s="28">
        <f>B140/SUM(B140,'Calculations 16to19'!B140,'Calculations 25to34'!B140,'Calculations 35to44'!B140,'Calculations 45to54'!B140,'Calculations 55to64'!B140,'Calculations 65plus'!B140)</f>
        <v>3.0612244897959186E-2</v>
      </c>
      <c r="C185" s="28">
        <f>C140/SUM(C140,'Calculations 16to19'!C140,'Calculations 25to34'!C140,'Calculations 35to44'!C140,'Calculations 45to54'!C140,'Calculations 55to64'!C140,'Calculations 65plus'!C140)</f>
        <v>3.0436943633676113E-2</v>
      </c>
      <c r="D185" s="28">
        <f>D140/SUM(D140,'Calculations 16to19'!D140,'Calculations 25to34'!D140,'Calculations 35to44'!D140,'Calculations 45to54'!D140,'Calculations 55to64'!D140,'Calculations 65plus'!D140)</f>
        <v>3.0045208548341362E-2</v>
      </c>
      <c r="E185" s="28">
        <f>E140/SUM(E140,'Calculations 16to19'!E140,'Calculations 25to34'!E140,'Calculations 35to44'!E140,'Calculations 45to54'!E140,'Calculations 55to64'!E140,'Calculations 65plus'!E140)</f>
        <v>2.9704284697133241E-2</v>
      </c>
      <c r="F185" s="28">
        <f>F140/SUM(F140,'Calculations 16to19'!F140,'Calculations 25to34'!F140,'Calculations 35to44'!F140,'Calculations 45to54'!F140,'Calculations 55to64'!F140,'Calculations 65plus'!F140)</f>
        <v>2.9434263992016544E-2</v>
      </c>
      <c r="G185" s="28">
        <f>G140/SUM(G140,'Calculations 16to19'!G140,'Calculations 25to34'!G140,'Calculations 35to44'!G140,'Calculations 45to54'!G140,'Calculations 55to64'!G140,'Calculations 65plus'!G140)</f>
        <v>2.8988769152085953E-2</v>
      </c>
      <c r="H185" s="28">
        <f>H140/SUM(H140,'Calculations 16to19'!H140,'Calculations 25to34'!H140,'Calculations 35to44'!H140,'Calculations 45to54'!H140,'Calculations 55to64'!H140,'Calculations 65plus'!H140)</f>
        <v>2.8723743577361668E-2</v>
      </c>
      <c r="I185" s="28">
        <f>I140/SUM(I140,'Calculations 16to19'!I140,'Calculations 25to34'!I140,'Calculations 35to44'!I140,'Calculations 45to54'!I140,'Calculations 55to64'!I140,'Calculations 65plus'!I140)</f>
        <v>2.8708366384324956E-2</v>
      </c>
      <c r="J185" s="28">
        <f>J140/SUM(J140,'Calculations 16to19'!J140,'Calculations 25to34'!J140,'Calculations 35to44'!J140,'Calculations 45to54'!J140,'Calculations 55to64'!J140,'Calculations 65plus'!J140)</f>
        <v>2.8540233670754162E-2</v>
      </c>
      <c r="K185" s="28">
        <f>K140/SUM(K140,'Calculations 16to19'!K140,'Calculations 25to34'!K140,'Calculations 35to44'!K140,'Calculations 45to54'!K140,'Calculations 55to64'!K140,'Calculations 65plus'!K140)</f>
        <v>2.8002200375728151E-2</v>
      </c>
      <c r="L185" s="28">
        <f>L140/SUM(L140,'Calculations 16to19'!L140,'Calculations 25to34'!L140,'Calculations 35to44'!L140,'Calculations 45to54'!L140,'Calculations 55to64'!L140,'Calculations 65plus'!L140)</f>
        <v>2.7777248872283593E-2</v>
      </c>
      <c r="M185" s="28">
        <f>M140/SUM(M140,'Calculations 16to19'!M140,'Calculations 25to34'!M140,'Calculations 35to44'!M140,'Calculations 45to54'!M140,'Calculations 55to64'!M140,'Calculations 65plus'!M140)</f>
        <v>2.7498561522096742E-2</v>
      </c>
      <c r="N185" s="28">
        <f>N140/SUM(N140,'Calculations 16to19'!N140,'Calculations 25to34'!N140,'Calculations 35to44'!N140,'Calculations 45to54'!N140,'Calculations 55to64'!N140,'Calculations 65plus'!N140)</f>
        <v>2.722050292769326E-2</v>
      </c>
      <c r="O185" s="28">
        <f>O140/SUM(O140,'Calculations 16to19'!O140,'Calculations 25to34'!O140,'Calculations 35to44'!O140,'Calculations 45to54'!O140,'Calculations 55to64'!O140,'Calculations 65plus'!O140)</f>
        <v>2.694315161297791E-2</v>
      </c>
      <c r="P185" s="28">
        <f>P140/SUM(P140,'Calculations 16to19'!P140,'Calculations 25to34'!P140,'Calculations 35to44'!P140,'Calculations 45to54'!P140,'Calculations 55to64'!P140,'Calculations 65plus'!P140)</f>
        <v>2.6666584700903762E-2</v>
      </c>
      <c r="Q185" s="28">
        <f>Q140/SUM(Q140,'Calculations 16to19'!Q140,'Calculations 25to34'!Q140,'Calculations 35to44'!Q140,'Calculations 45to54'!Q140,'Calculations 55to64'!Q140,'Calculations 65plus'!Q140)</f>
        <v>2.6390877781302242E-2</v>
      </c>
      <c r="R185" s="28">
        <f>R140/SUM(R140,'Calculations 16to19'!R140,'Calculations 25to34'!R140,'Calculations 35to44'!R140,'Calculations 45to54'!R140,'Calculations 55to64'!R140,'Calculations 65plus'!R140)</f>
        <v>2.6116104790758324E-2</v>
      </c>
      <c r="S185" s="28">
        <f>S140/SUM(S140,'Calculations 16to19'!S140,'Calculations 25to34'!S140,'Calculations 35to44'!S140,'Calculations 45to54'!S140,'Calculations 55to64'!S140,'Calculations 65plus'!S140)</f>
        <v>2.5842337904160146E-2</v>
      </c>
      <c r="T185" s="28">
        <f>T140/SUM(T140,'Calculations 16to19'!T140,'Calculations 25to34'!T140,'Calculations 35to44'!T140,'Calculations 45to54'!T140,'Calculations 55to64'!T140,'Calculations 65plus'!T140)</f>
        <v>2.5569647437530769E-2</v>
      </c>
      <c r="U185" s="28">
        <f>U140/SUM(U140,'Calculations 16to19'!U140,'Calculations 25to34'!U140,'Calculations 35to44'!U140,'Calculations 45to54'!U140,'Calculations 55to64'!U140,'Calculations 65plus'!U140)</f>
        <v>2.5298101761736535E-2</v>
      </c>
      <c r="V185" s="28">
        <f>V140/SUM(V140,'Calculations 16to19'!V140,'Calculations 25to34'!V140,'Calculations 35to44'!V140,'Calculations 45to54'!V140,'Calculations 55to64'!V140,'Calculations 65plus'!V140)</f>
        <v>2.5027767226650656E-2</v>
      </c>
      <c r="W185" s="28">
        <f>W140/SUM(W140,'Calculations 16to19'!W140,'Calculations 25to34'!W140,'Calculations 35to44'!W140,'Calculations 45to54'!W140,'Calculations 55to64'!W140,'Calculations 65plus'!W140)</f>
        <v>2.4758708095341978E-2</v>
      </c>
      <c r="X185" s="28">
        <f>X140/SUM(X140,'Calculations 16to19'!X140,'Calculations 25to34'!X140,'Calculations 35to44'!X140,'Calculations 45to54'!X140,'Calculations 55to64'!X140,'Calculations 65plus'!X140)</f>
        <v>2.4490986487849604E-2</v>
      </c>
      <c r="Y185" s="28">
        <f>Y140/SUM(Y140,'Calculations 16to19'!Y140,'Calculations 25to34'!Y140,'Calculations 35to44'!Y140,'Calculations 45to54'!Y140,'Calculations 55to64'!Y140,'Calculations 65plus'!Y140)</f>
        <v>2.4224662334098802E-2</v>
      </c>
      <c r="Z185" s="28">
        <f>Z140/SUM(Z140,'Calculations 16to19'!Z140,'Calculations 25to34'!Z140,'Calculations 35to44'!Z140,'Calculations 45to54'!Z140,'Calculations 55to64'!Z140,'Calculations 65plus'!Z140)</f>
        <v>2.3959793335510654E-2</v>
      </c>
      <c r="AA185" s="28">
        <f>AA140/SUM(AA140,'Calculations 16to19'!AA140,'Calculations 25to34'!AA140,'Calculations 35to44'!AA140,'Calculations 45to54'!AA140,'Calculations 55to64'!AA140,'Calculations 65plus'!AA140)</f>
        <v>2.3696434934855189E-2</v>
      </c>
      <c r="AB185" s="28">
        <f>AB140/SUM(AB140,'Calculations 16to19'!AB140,'Calculations 25to34'!AB140,'Calculations 35to44'!AB140,'Calculations 45to54'!AB140,'Calculations 55to64'!AB140,'Calculations 65plus'!AB140)</f>
        <v>2.343464029390125E-2</v>
      </c>
      <c r="AC185" s="28">
        <f>AC140/SUM(AC140,'Calculations 16to19'!AC140,'Calculations 25to34'!AC140,'Calculations 35to44'!AC140,'Calculations 45to54'!AC140,'Calculations 55to64'!AC140,'Calculations 65plus'!AC140)</f>
        <v>2.3174460278415545E-2</v>
      </c>
      <c r="AD185" s="28">
        <f>AD140/SUM(AD140,'Calculations 16to19'!AD140,'Calculations 25to34'!AD140,'Calculations 35to44'!AD140,'Calculations 45to54'!AD140,'Calculations 55to64'!AD140,'Calculations 65plus'!AD140)</f>
        <v>2.2915943450071748E-2</v>
      </c>
      <c r="AE185" s="28">
        <f>AE140/SUM(AE140,'Calculations 16to19'!AE140,'Calculations 25to34'!AE140,'Calculations 35to44'!AE140,'Calculations 45to54'!AE140,'Calculations 55to64'!AE140,'Calculations 65plus'!AE140)</f>
        <v>2.2659136064832028E-2</v>
      </c>
      <c r="AF185" s="28">
        <f>AF140/SUM(AF140,'Calculations 16to19'!AF140,'Calculations 25to34'!AF140,'Calculations 35to44'!AF140,'Calculations 45to54'!AF140,'Calculations 55to64'!AF140,'Calculations 65plus'!AF140)</f>
        <v>2.2404082077375268E-2</v>
      </c>
    </row>
    <row r="186" spans="1:32" x14ac:dyDescent="0.2">
      <c r="A186" s="6" t="s">
        <v>28</v>
      </c>
      <c r="B186" s="28">
        <f>B141/SUM(B141,'Calculations 16to19'!B141,'Calculations 25to34'!B141,'Calculations 35to44'!B141,'Calculations 45to54'!B141,'Calculations 55to64'!B141,'Calculations 65plus'!B141)</f>
        <v>0.10975609756097558</v>
      </c>
      <c r="C186" s="28">
        <f>C141/SUM(C141,'Calculations 16to19'!C141,'Calculations 25to34'!C141,'Calculations 35to44'!C141,'Calculations 45to54'!C141,'Calculations 55to64'!C141,'Calculations 65plus'!C141)</f>
        <v>0.10874298730590792</v>
      </c>
      <c r="D186" s="28">
        <f>D141/SUM(D141,'Calculations 16to19'!D141,'Calculations 25to34'!D141,'Calculations 35to44'!D141,'Calculations 45to54'!D141,'Calculations 55to64'!D141,'Calculations 65plus'!D141)</f>
        <v>0.10707528300830567</v>
      </c>
      <c r="E186" s="28">
        <f>E141/SUM(E141,'Calculations 16to19'!E141,'Calculations 25to34'!E141,'Calculations 35to44'!E141,'Calculations 45to54'!E141,'Calculations 55to64'!E141,'Calculations 65plus'!E141)</f>
        <v>0.10563084067876392</v>
      </c>
      <c r="F186" s="28">
        <f>F141/SUM(F141,'Calculations 16to19'!F141,'Calculations 25to34'!F141,'Calculations 35to44'!F141,'Calculations 45to54'!F141,'Calculations 55to64'!F141,'Calculations 65plus'!F141)</f>
        <v>0.10435709393217636</v>
      </c>
      <c r="G186" s="28">
        <f>G141/SUM(G141,'Calculations 16to19'!G141,'Calculations 25to34'!G141,'Calculations 35to44'!G141,'Calculations 45to54'!G141,'Calculations 55to64'!G141,'Calculations 65plus'!G141)</f>
        <v>0.10215534052970052</v>
      </c>
      <c r="H186" s="28">
        <f>H141/SUM(H141,'Calculations 16to19'!H141,'Calculations 25to34'!H141,'Calculations 35to44'!H141,'Calculations 45to54'!H141,'Calculations 55to64'!H141,'Calculations 65plus'!H141)</f>
        <v>0.10066259301014957</v>
      </c>
      <c r="I186" s="28">
        <f>I141/SUM(I141,'Calculations 16to19'!I141,'Calculations 25to34'!I141,'Calculations 35to44'!I141,'Calculations 45to54'!I141,'Calculations 55to64'!I141,'Calculations 65plus'!I141)</f>
        <v>0.10056563882512425</v>
      </c>
      <c r="J186" s="28">
        <f>J141/SUM(J141,'Calculations 16to19'!J141,'Calculations 25to34'!J141,'Calculations 35to44'!J141,'Calculations 45to54'!J141,'Calculations 55to64'!J141,'Calculations 65plus'!J141)</f>
        <v>0.10012642622762936</v>
      </c>
      <c r="K186" s="28">
        <f>K141/SUM(K141,'Calculations 16to19'!K141,'Calculations 25to34'!K141,'Calculations 35to44'!K141,'Calculations 45to54'!K141,'Calculations 55to64'!K141,'Calculations 65plus'!K141)</f>
        <v>9.8162608666496468E-2</v>
      </c>
      <c r="L186" s="28">
        <f>L141/SUM(L141,'Calculations 16to19'!L141,'Calculations 25to34'!L141,'Calculations 35to44'!L141,'Calculations 45to54'!L141,'Calculations 55to64'!L141,'Calculations 65plus'!L141)</f>
        <v>9.6630132911620231E-2</v>
      </c>
      <c r="M186" s="28">
        <f>M141/SUM(M141,'Calculations 16to19'!M141,'Calculations 25to34'!M141,'Calculations 35to44'!M141,'Calculations 45to54'!M141,'Calculations 55to64'!M141,'Calculations 65plus'!M141)</f>
        <v>9.5362873178237842E-2</v>
      </c>
      <c r="N186" s="28">
        <f>N141/SUM(N141,'Calculations 16to19'!N141,'Calculations 25to34'!N141,'Calculations 35to44'!N141,'Calculations 45to54'!N141,'Calculations 55to64'!N141,'Calculations 65plus'!N141)</f>
        <v>9.410347802387721E-2</v>
      </c>
      <c r="O186" s="28">
        <f>O141/SUM(O141,'Calculations 16to19'!O141,'Calculations 25to34'!O141,'Calculations 35to44'!O141,'Calculations 45to54'!O141,'Calculations 55to64'!O141,'Calculations 65plus'!O141)</f>
        <v>9.2852240637754754E-2</v>
      </c>
      <c r="P186" s="28">
        <f>P141/SUM(P141,'Calculations 16to19'!P141,'Calculations 25to34'!P141,'Calculations 35to44'!P141,'Calculations 45to54'!P141,'Calculations 55to64'!P141,'Calculations 65plus'!P141)</f>
        <v>9.1609447668824909E-2</v>
      </c>
      <c r="Q186" s="28">
        <f>Q141/SUM(Q141,'Calculations 16to19'!Q141,'Calculations 25to34'!Q141,'Calculations 35to44'!Q141,'Calculations 45to54'!Q141,'Calculations 55to64'!Q141,'Calculations 65plus'!Q141)</f>
        <v>9.0375378451511612E-2</v>
      </c>
      <c r="R186" s="28">
        <f>R141/SUM(R141,'Calculations 16to19'!R141,'Calculations 25to34'!R141,'Calculations 35to44'!R141,'Calculations 45to54'!R141,'Calculations 55to64'!R141,'Calculations 65plus'!R141)</f>
        <v>8.9150304300287198E-2</v>
      </c>
      <c r="S186" s="28">
        <f>S141/SUM(S141,'Calculations 16to19'!S141,'Calculations 25to34'!S141,'Calculations 35to44'!S141,'Calculations 45to54'!S141,'Calculations 55to64'!S141,'Calculations 65plus'!S141)</f>
        <v>8.7934487872221273E-2</v>
      </c>
      <c r="T186" s="28">
        <f>T141/SUM(T141,'Calculations 16to19'!T141,'Calculations 25to34'!T141,'Calculations 35to44'!T141,'Calculations 45to54'!T141,'Calculations 55to64'!T141,'Calculations 65plus'!T141)</f>
        <v>8.6728182596296069E-2</v>
      </c>
      <c r="U186" s="28">
        <f>U141/SUM(U141,'Calculations 16to19'!U141,'Calculations 25to34'!U141,'Calculations 35to44'!U141,'Calculations 45to54'!U141,'Calculations 55to64'!U141,'Calculations 65plus'!U141)</f>
        <v>8.5531632168000388E-2</v>
      </c>
      <c r="V186" s="28">
        <f>V141/SUM(V141,'Calculations 16to19'!V141,'Calculations 25to34'!V141,'Calculations 35to44'!V141,'Calculations 45to54'!V141,'Calculations 55to64'!V141,'Calculations 65plus'!V141)</f>
        <v>8.4345070107445783E-2</v>
      </c>
      <c r="W186" s="28">
        <f>W141/SUM(W141,'Calculations 16to19'!W141,'Calculations 25to34'!W141,'Calculations 35to44'!W141,'Calculations 45to54'!W141,'Calculations 55to64'!W141,'Calculations 65plus'!W141)</f>
        <v>8.3168719379028144E-2</v>
      </c>
      <c r="X186" s="28">
        <f>X141/SUM(X141,'Calculations 16to19'!X141,'Calculations 25to34'!X141,'Calculations 35to44'!X141,'Calculations 45to54'!X141,'Calculations 55to64'!X141,'Calculations 65plus'!X141)</f>
        <v>8.2002792070454453E-2</v>
      </c>
      <c r="Y186" s="28">
        <f>Y141/SUM(Y141,'Calculations 16to19'!Y141,'Calculations 25to34'!Y141,'Calculations 35to44'!Y141,'Calculations 45to54'!Y141,'Calculations 55to64'!Y141,'Calculations 65plus'!Y141)</f>
        <v>8.0847489128787725E-2</v>
      </c>
      <c r="Z186" s="28">
        <f>Z141/SUM(Z141,'Calculations 16to19'!Z141,'Calculations 25to34'!Z141,'Calculations 35to44'!Z141,'Calculations 45to54'!Z141,'Calculations 55to64'!Z141,'Calculations 65plus'!Z141)</f>
        <v>7.9703000151023079E-2</v>
      </c>
      <c r="AA186" s="28">
        <f>AA141/SUM(AA141,'Calculations 16to19'!AA141,'Calculations 25to34'!AA141,'Calculations 35to44'!AA141,'Calculations 45to54'!AA141,'Calculations 55to64'!AA141,'Calculations 65plus'!AA141)</f>
        <v>7.8569503226589746E-2</v>
      </c>
      <c r="AB186" s="28">
        <f>AB141/SUM(AB141,'Calculations 16to19'!AB141,'Calculations 25to34'!AB141,'Calculations 35to44'!AB141,'Calculations 45to54'!AB141,'Calculations 55to64'!AB141,'Calculations 65plus'!AB141)</f>
        <v>7.7447164829093681E-2</v>
      </c>
      <c r="AC186" s="28">
        <f>AC141/SUM(AC141,'Calculations 16to19'!AC141,'Calculations 25to34'!AC141,'Calculations 35to44'!AC141,'Calculations 45to54'!AC141,'Calculations 55to64'!AC141,'Calculations 65plus'!AC141)</f>
        <v>7.6336139754540386E-2</v>
      </c>
      <c r="AD186" s="28">
        <f>AD141/SUM(AD141,'Calculations 16to19'!AD141,'Calculations 25to34'!AD141,'Calculations 35to44'!AD141,'Calculations 45to54'!AD141,'Calculations 55to64'!AD141,'Calculations 65plus'!AD141)</f>
        <v>7.5236571103249841E-2</v>
      </c>
      <c r="AE186" s="28">
        <f>AE141/SUM(AE141,'Calculations 16to19'!AE141,'Calculations 25to34'!AE141,'Calculations 35to44'!AE141,'Calculations 45to54'!AE141,'Calculations 55to64'!AE141,'Calculations 65plus'!AE141)</f>
        <v>7.4148590302638026E-2</v>
      </c>
      <c r="AF186" s="28">
        <f>AF141/SUM(AF141,'Calculations 16to19'!AF141,'Calculations 25to34'!AF141,'Calculations 35to44'!AF141,'Calculations 45to54'!AF141,'Calculations 55to64'!AF141,'Calculations 65plus'!AF141)</f>
        <v>7.3072317168055179E-2</v>
      </c>
    </row>
    <row r="187" spans="1:32" x14ac:dyDescent="0.2">
      <c r="A187" s="6" t="s">
        <v>29</v>
      </c>
      <c r="B187" s="28">
        <f>B142/SUM(B142,'Calculations 16to19'!B142,'Calculations 25to34'!B142,'Calculations 35to44'!B142,'Calculations 45to54'!B142,'Calculations 55to64'!B142,'Calculations 65plus'!B142)</f>
        <v>6.4593301435406703E-2</v>
      </c>
      <c r="C187" s="28">
        <f>C142/SUM(C142,'Calculations 16to19'!C142,'Calculations 25to34'!C142,'Calculations 35to44'!C142,'Calculations 45to54'!C142,'Calculations 55to64'!C142,'Calculations 65plus'!C142)</f>
        <v>6.4125391250699923E-2</v>
      </c>
      <c r="D187" s="28">
        <f>D142/SUM(D142,'Calculations 16to19'!D142,'Calculations 25to34'!D142,'Calculations 35to44'!D142,'Calculations 45to54'!D142,'Calculations 55to64'!D142,'Calculations 65plus'!D142)</f>
        <v>6.3156191644460985E-2</v>
      </c>
      <c r="E187" s="28">
        <f>E142/SUM(E142,'Calculations 16to19'!E142,'Calculations 25to34'!E142,'Calculations 35to44'!E142,'Calculations 45to54'!E142,'Calculations 55to64'!E142,'Calculations 65plus'!E142)</f>
        <v>6.2311686653513929E-2</v>
      </c>
      <c r="F187" s="28">
        <f>F142/SUM(F142,'Calculations 16to19'!F142,'Calculations 25to34'!F142,'Calculations 35to44'!F142,'Calculations 45to54'!F142,'Calculations 55to64'!F142,'Calculations 65plus'!F142)</f>
        <v>6.163442748077215E-2</v>
      </c>
      <c r="G187" s="28">
        <f>G142/SUM(G142,'Calculations 16to19'!G142,'Calculations 25to34'!G142,'Calculations 35to44'!G142,'Calculations 45to54'!G142,'Calculations 55to64'!G142,'Calculations 65plus'!G142)</f>
        <v>6.0536412260896268E-2</v>
      </c>
      <c r="H187" s="28">
        <f>H142/SUM(H142,'Calculations 16to19'!H142,'Calculations 25to34'!H142,'Calculations 35to44'!H142,'Calculations 45to54'!H142,'Calculations 55to64'!H142,'Calculations 65plus'!H142)</f>
        <v>5.9864992058949656E-2</v>
      </c>
      <c r="I187" s="28">
        <f>I142/SUM(I142,'Calculations 16to19'!I142,'Calculations 25to34'!I142,'Calculations 35to44'!I142,'Calculations 45to54'!I142,'Calculations 55to64'!I142,'Calculations 65plus'!I142)</f>
        <v>5.9839364314766566E-2</v>
      </c>
      <c r="J187" s="28">
        <f>J142/SUM(J142,'Calculations 16to19'!J142,'Calculations 25to34'!J142,'Calculations 35to44'!J142,'Calculations 45to54'!J142,'Calculations 55to64'!J142,'Calculations 65plus'!J142)</f>
        <v>5.948215608383995E-2</v>
      </c>
      <c r="K187" s="28">
        <f>K142/SUM(K142,'Calculations 16to19'!K142,'Calculations 25to34'!K142,'Calculations 35to44'!K142,'Calculations 45to54'!K142,'Calculations 55to64'!K142,'Calculations 65plus'!K142)</f>
        <v>5.8233781078068016E-2</v>
      </c>
      <c r="L187" s="28">
        <f>L142/SUM(L142,'Calculations 16to19'!L142,'Calculations 25to34'!L142,'Calculations 35to44'!L142,'Calculations 45to54'!L142,'Calculations 55to64'!L142,'Calculations 65plus'!L142)</f>
        <v>5.7623817353217803E-2</v>
      </c>
      <c r="M187" s="28">
        <f>M142/SUM(M142,'Calculations 16to19'!M142,'Calculations 25to34'!M142,'Calculations 35to44'!M142,'Calculations 45to54'!M142,'Calculations 55to64'!M142,'Calculations 65plus'!M142)</f>
        <v>5.6956768326560409E-2</v>
      </c>
      <c r="N187" s="28">
        <f>N142/SUM(N142,'Calculations 16to19'!N142,'Calculations 25to34'!N142,'Calculations 35to44'!N142,'Calculations 45to54'!N142,'Calculations 55to64'!N142,'Calculations 65plus'!N142)</f>
        <v>5.629388571065972E-2</v>
      </c>
      <c r="O187" s="28">
        <f>O142/SUM(O142,'Calculations 16to19'!O142,'Calculations 25to34'!O142,'Calculations 35to44'!O142,'Calculations 45to54'!O142,'Calculations 55to64'!O142,'Calculations 65plus'!O142)</f>
        <v>5.5635266240826674E-2</v>
      </c>
      <c r="P187" s="28">
        <f>P142/SUM(P142,'Calculations 16to19'!P142,'Calculations 25to34'!P142,'Calculations 35to44'!P142,'Calculations 45to54'!P142,'Calculations 55to64'!P142,'Calculations 65plus'!P142)</f>
        <v>5.4981004018598879E-2</v>
      </c>
      <c r="Q187" s="28">
        <f>Q142/SUM(Q142,'Calculations 16to19'!Q142,'Calculations 25to34'!Q142,'Calculations 35to44'!Q142,'Calculations 45to54'!Q142,'Calculations 55to64'!Q142,'Calculations 65plus'!Q142)</f>
        <v>5.433119033706952E-2</v>
      </c>
      <c r="R187" s="28">
        <f>R142/SUM(R142,'Calculations 16to19'!R142,'Calculations 25to34'!R142,'Calculations 35to44'!R142,'Calculations 45to54'!R142,'Calculations 55to64'!R142,'Calculations 65plus'!R142)</f>
        <v>5.3685913524528762E-2</v>
      </c>
      <c r="S187" s="28">
        <f>S142/SUM(S142,'Calculations 16to19'!S142,'Calculations 25to34'!S142,'Calculations 35to44'!S142,'Calculations 45to54'!S142,'Calculations 55to64'!S142,'Calculations 65plus'!S142)</f>
        <v>5.3045258805721793E-2</v>
      </c>
      <c r="T187" s="28">
        <f>T142/SUM(T142,'Calculations 16to19'!T142,'Calculations 25to34'!T142,'Calculations 35to44'!T142,'Calculations 45to54'!T142,'Calculations 55to64'!T142,'Calculations 65plus'!T142)</f>
        <v>5.2409308180013617E-2</v>
      </c>
      <c r="U187" s="28">
        <f>U142/SUM(U142,'Calculations 16to19'!U142,'Calculations 25to34'!U142,'Calculations 35to44'!U142,'Calculations 45to54'!U142,'Calculations 55to64'!U142,'Calculations 65plus'!U142)</f>
        <v>5.177814031574348E-2</v>
      </c>
      <c r="V187" s="28">
        <f>V142/SUM(V142,'Calculations 16to19'!V142,'Calculations 25to34'!V142,'Calculations 35to44'!V142,'Calculations 45to54'!V142,'Calculations 55to64'!V142,'Calculations 65plus'!V142)</f>
        <v>5.1151830460041174E-2</v>
      </c>
      <c r="W187" s="28">
        <f>W142/SUM(W142,'Calculations 16to19'!W142,'Calculations 25to34'!W142,'Calculations 35to44'!W142,'Calculations 45to54'!W142,'Calculations 55to64'!W142,'Calculations 65plus'!W142)</f>
        <v>5.053045036337972E-2</v>
      </c>
      <c r="X187" s="28">
        <f>X142/SUM(X142,'Calculations 16to19'!X142,'Calculations 25to34'!X142,'Calculations 35to44'!X142,'Calculations 45to54'!X142,'Calculations 55to64'!X142,'Calculations 65plus'!X142)</f>
        <v>4.9914068218133698E-2</v>
      </c>
      <c r="Y187" s="28">
        <f>Y142/SUM(Y142,'Calculations 16to19'!Y142,'Calculations 25to34'!Y142,'Calculations 35to44'!Y142,'Calculations 45to54'!Y142,'Calculations 55to64'!Y142,'Calculations 65plus'!Y142)</f>
        <v>4.9302748610418654E-2</v>
      </c>
      <c r="Z187" s="28">
        <f>Z142/SUM(Z142,'Calculations 16to19'!Z142,'Calculations 25to34'!Z142,'Calculations 35to44'!Z142,'Calculations 45to54'!Z142,'Calculations 55to64'!Z142,'Calculations 65plus'!Z142)</f>
        <v>4.8696552484490632E-2</v>
      </c>
      <c r="AA187" s="28">
        <f>AA142/SUM(AA142,'Calculations 16to19'!AA142,'Calculations 25to34'!AA142,'Calculations 35to44'!AA142,'Calculations 45to54'!AA142,'Calculations 55to64'!AA142,'Calculations 65plus'!AA142)</f>
        <v>4.809553711899054E-2</v>
      </c>
      <c r="AB187" s="28">
        <f>AB142/SUM(AB142,'Calculations 16to19'!AB142,'Calculations 25to34'!AB142,'Calculations 35to44'!AB142,'Calculations 45to54'!AB142,'Calculations 55to64'!AB142,'Calculations 65plus'!AB142)</f>
        <v>4.7499756114333616E-2</v>
      </c>
      <c r="AC187" s="28">
        <f>AC142/SUM(AC142,'Calculations 16to19'!AC142,'Calculations 25to34'!AC142,'Calculations 35to44'!AC142,'Calculations 45to54'!AC142,'Calculations 55to64'!AC142,'Calculations 65plus'!AC142)</f>
        <v>4.6909259390546527E-2</v>
      </c>
      <c r="AD187" s="28">
        <f>AD142/SUM(AD142,'Calculations 16to19'!AD142,'Calculations 25to34'!AD142,'Calculations 35to44'!AD142,'Calculations 45to54'!AD142,'Calculations 55to64'!AD142,'Calculations 65plus'!AD142)</f>
        <v>4.6324093194879595E-2</v>
      </c>
      <c r="AE187" s="28">
        <f>AE142/SUM(AE142,'Calculations 16to19'!AE142,'Calculations 25to34'!AE142,'Calculations 35to44'!AE142,'Calculations 45to54'!AE142,'Calculations 55to64'!AE142,'Calculations 65plus'!AE142)</f>
        <v>4.5744300118524116E-2</v>
      </c>
      <c r="AF187" s="28">
        <f>AF142/SUM(AF142,'Calculations 16to19'!AF142,'Calculations 25to34'!AF142,'Calculations 35to44'!AF142,'Calculations 45to54'!AF142,'Calculations 55to64'!AF142,'Calculations 65plus'!AF142)</f>
        <v>4.516991912179321E-2</v>
      </c>
    </row>
    <row r="188" spans="1:32" x14ac:dyDescent="0.2">
      <c r="A188" s="6" t="s">
        <v>30</v>
      </c>
      <c r="B188" s="28">
        <f>B143/SUM(B143,'Calculations 16to19'!B143,'Calculations 25to34'!B143,'Calculations 35to44'!B143,'Calculations 45to54'!B143,'Calculations 55to64'!B143,'Calculations 65plus'!B143)</f>
        <v>8.1799591002044994E-2</v>
      </c>
      <c r="C188" s="28">
        <f>C143/SUM(C143,'Calculations 16to19'!C143,'Calculations 25to34'!C143,'Calculations 35to44'!C143,'Calculations 45to54'!C143,'Calculations 55to64'!C143,'Calculations 65plus'!C143)</f>
        <v>8.1248706111694907E-2</v>
      </c>
      <c r="D188" s="28">
        <f>D143/SUM(D143,'Calculations 16to19'!D143,'Calculations 25to34'!D143,'Calculations 35to44'!D143,'Calculations 45to54'!D143,'Calculations 55to64'!D143,'Calculations 65plus'!D143)</f>
        <v>8.0045639685288772E-2</v>
      </c>
      <c r="E188" s="28">
        <f>E143/SUM(E143,'Calculations 16to19'!E143,'Calculations 25to34'!E143,'Calculations 35to44'!E143,'Calculations 45to54'!E143,'Calculations 55to64'!E143,'Calculations 65plus'!E143)</f>
        <v>7.9026308316437241E-2</v>
      </c>
      <c r="F188" s="28">
        <f>F143/SUM(F143,'Calculations 16to19'!F143,'Calculations 25to34'!F143,'Calculations 35to44'!F143,'Calculations 45to54'!F143,'Calculations 55to64'!F143,'Calculations 65plus'!F143)</f>
        <v>7.8235669605042288E-2</v>
      </c>
      <c r="G188" s="28">
        <f>G143/SUM(G143,'Calculations 16to19'!G143,'Calculations 25to34'!G143,'Calculations 35to44'!G143,'Calculations 45to54'!G143,'Calculations 55to64'!G143,'Calculations 65plus'!G143)</f>
        <v>7.688651490429374E-2</v>
      </c>
      <c r="H188" s="28">
        <f>H143/SUM(H143,'Calculations 16to19'!H143,'Calculations 25to34'!H143,'Calculations 35to44'!H143,'Calculations 45to54'!H143,'Calculations 55to64'!H143,'Calculations 65plus'!H143)</f>
        <v>7.6112687430315809E-2</v>
      </c>
      <c r="I188" s="28">
        <f>I143/SUM(I143,'Calculations 16to19'!I143,'Calculations 25to34'!I143,'Calculations 35to44'!I143,'Calculations 45to54'!I143,'Calculations 55to64'!I143,'Calculations 65plus'!I143)</f>
        <v>7.6233049784755064E-2</v>
      </c>
      <c r="J188" s="28">
        <f>J143/SUM(J143,'Calculations 16to19'!J143,'Calculations 25to34'!J143,'Calculations 35to44'!J143,'Calculations 45to54'!J143,'Calculations 55to64'!J143,'Calculations 65plus'!J143)</f>
        <v>7.5923090463383802E-2</v>
      </c>
      <c r="K188" s="28">
        <f>K143/SUM(K143,'Calculations 16to19'!K143,'Calculations 25to34'!K143,'Calculations 35to44'!K143,'Calculations 45to54'!K143,'Calculations 55to64'!K143,'Calculations 65plus'!K143)</f>
        <v>7.4408881338708918E-2</v>
      </c>
      <c r="L188" s="28">
        <f>L143/SUM(L143,'Calculations 16to19'!L143,'Calculations 25to34'!L143,'Calculations 35to44'!L143,'Calculations 45to54'!L143,'Calculations 55to64'!L143,'Calculations 65plus'!L143)</f>
        <v>7.3579407323376492E-2</v>
      </c>
      <c r="M188" s="28">
        <f>M143/SUM(M143,'Calculations 16to19'!M143,'Calculations 25to34'!M143,'Calculations 35to44'!M143,'Calculations 45to54'!M143,'Calculations 55to64'!M143,'Calculations 65plus'!M143)</f>
        <v>7.2779459925302756E-2</v>
      </c>
      <c r="N188" s="28">
        <f>N143/SUM(N143,'Calculations 16to19'!N143,'Calculations 25to34'!N143,'Calculations 35to44'!N143,'Calculations 45to54'!N143,'Calculations 55to64'!N143,'Calculations 65plus'!N143)</f>
        <v>7.1981413283528417E-2</v>
      </c>
      <c r="O188" s="28">
        <f>O143/SUM(O143,'Calculations 16to19'!O143,'Calculations 25to34'!O143,'Calculations 35to44'!O143,'Calculations 45to54'!O143,'Calculations 55to64'!O143,'Calculations 65plus'!O143)</f>
        <v>7.1185483310079276E-2</v>
      </c>
      <c r="P188" s="28">
        <f>P143/SUM(P143,'Calculations 16to19'!P143,'Calculations 25to34'!P143,'Calculations 35to44'!P143,'Calculations 45to54'!P143,'Calculations 55to64'!P143,'Calculations 65plus'!P143)</f>
        <v>7.0391883711314801E-2</v>
      </c>
      <c r="Q188" s="28">
        <f>Q143/SUM(Q143,'Calculations 16to19'!Q143,'Calculations 25to34'!Q143,'Calculations 35to44'!Q143,'Calculations 45to54'!Q143,'Calculations 55to64'!Q143,'Calculations 65plus'!Q143)</f>
        <v>6.960082556375842E-2</v>
      </c>
      <c r="R188" s="28">
        <f>R143/SUM(R143,'Calculations 16to19'!R143,'Calculations 25to34'!R143,'Calculations 35to44'!R143,'Calculations 45to54'!R143,'Calculations 55to64'!R143,'Calculations 65plus'!R143)</f>
        <v>6.8812516914438945E-2</v>
      </c>
      <c r="S188" s="28">
        <f>S143/SUM(S143,'Calculations 16to19'!S143,'Calculations 25to34'!S143,'Calculations 35to44'!S143,'Calculations 45to54'!S143,'Calculations 55to64'!S143,'Calculations 65plus'!S143)</f>
        <v>6.8027162405958908E-2</v>
      </c>
      <c r="T188" s="28">
        <f>T143/SUM(T143,'Calculations 16to19'!T143,'Calculations 25to34'!T143,'Calculations 35to44'!T143,'Calculations 45to54'!T143,'Calculations 55to64'!T143,'Calculations 65plus'!T143)</f>
        <v>6.7244962926387639E-2</v>
      </c>
      <c r="U188" s="28">
        <f>U143/SUM(U143,'Calculations 16to19'!U143,'Calculations 25to34'!U143,'Calculations 35to44'!U143,'Calculations 45to54'!U143,'Calculations 55to64'!U143,'Calculations 65plus'!U143)</f>
        <v>6.6466115283979901E-2</v>
      </c>
      <c r="V188" s="28">
        <f>V143/SUM(V143,'Calculations 16to19'!V143,'Calculations 25to34'!V143,'Calculations 35to44'!V143,'Calculations 45to54'!V143,'Calculations 55to64'!V143,'Calculations 65plus'!V143)</f>
        <v>6.5690811906612953E-2</v>
      </c>
      <c r="W188" s="28">
        <f>W143/SUM(W143,'Calculations 16to19'!W143,'Calculations 25to34'!W143,'Calculations 35to44'!W143,'Calculations 45to54'!W143,'Calculations 55to64'!W143,'Calculations 65plus'!W143)</f>
        <v>6.4919240565748063E-2</v>
      </c>
      <c r="X188" s="28">
        <f>X143/SUM(X143,'Calculations 16to19'!X143,'Calculations 25to34'!X143,'Calculations 35to44'!X143,'Calculations 45to54'!X143,'Calculations 55to64'!X143,'Calculations 65plus'!X143)</f>
        <v>6.4151584124628375E-2</v>
      </c>
      <c r="Y188" s="28">
        <f>Y143/SUM(Y143,'Calculations 16to19'!Y143,'Calculations 25to34'!Y143,'Calculations 35to44'!Y143,'Calculations 45to54'!Y143,'Calculations 55to64'!Y143,'Calculations 65plus'!Y143)</f>
        <v>6.338802031034875E-2</v>
      </c>
      <c r="Z188" s="28">
        <f>Z143/SUM(Z143,'Calculations 16to19'!Z143,'Calculations 25to34'!Z143,'Calculations 35to44'!Z143,'Calculations 45to54'!Z143,'Calculations 55to64'!Z143,'Calculations 65plus'!Z143)</f>
        <v>6.2628721509353349E-2</v>
      </c>
      <c r="AA188" s="28">
        <f>AA143/SUM(AA143,'Calculations 16to19'!AA143,'Calculations 25to34'!AA143,'Calculations 35to44'!AA143,'Calculations 45to54'!AA143,'Calculations 55to64'!AA143,'Calculations 65plus'!AA143)</f>
        <v>6.1873854585847522E-2</v>
      </c>
      <c r="AB188" s="28">
        <f>AB143/SUM(AB143,'Calculations 16to19'!AB143,'Calculations 25to34'!AB143,'Calculations 35to44'!AB143,'Calculations 45to54'!AB143,'Calculations 55to64'!AB143,'Calculations 65plus'!AB143)</f>
        <v>6.1123580722553812E-2</v>
      </c>
      <c r="AC188" s="28">
        <f>AC143/SUM(AC143,'Calculations 16to19'!AC143,'Calculations 25to34'!AC143,'Calculations 35to44'!AC143,'Calculations 45to54'!AC143,'Calculations 55to64'!AC143,'Calculations 65plus'!AC143)</f>
        <v>6.0378055283174796E-2</v>
      </c>
      <c r="AD188" s="28">
        <f>AD143/SUM(AD143,'Calculations 16to19'!AD143,'Calculations 25to34'!AD143,'Calculations 35to44'!AD143,'Calculations 45to54'!AD143,'Calculations 55to64'!AD143,'Calculations 65plus'!AD143)</f>
        <v>5.9637427695888395E-2</v>
      </c>
      <c r="AE188" s="28">
        <f>AE143/SUM(AE143,'Calculations 16to19'!AE143,'Calculations 25to34'!AE143,'Calculations 35to44'!AE143,'Calculations 45to54'!AE143,'Calculations 55to64'!AE143,'Calculations 65plus'!AE143)</f>
        <v>5.8901841357143686E-2</v>
      </c>
      <c r="AF188" s="28">
        <f>AF143/SUM(AF143,'Calculations 16to19'!AF143,'Calculations 25to34'!AF143,'Calculations 35to44'!AF143,'Calculations 45to54'!AF143,'Calculations 55to64'!AF143,'Calculations 65plus'!AF143)</f>
        <v>5.8171433555000221E-2</v>
      </c>
    </row>
    <row r="189" spans="1:32" x14ac:dyDescent="0.2">
      <c r="A189" s="6" t="s">
        <v>31</v>
      </c>
      <c r="B189" s="28">
        <f>B144/SUM(B144,'Calculations 16to19'!B144,'Calculations 25to34'!B144,'Calculations 35to44'!B144,'Calculations 45to54'!B144,'Calculations 55to64'!B144,'Calculations 65plus'!B144)</f>
        <v>7.2234762979683967E-2</v>
      </c>
      <c r="C189" s="28">
        <f>C144/SUM(C144,'Calculations 16to19'!C144,'Calculations 25to34'!C144,'Calculations 35to44'!C144,'Calculations 45to54'!C144,'Calculations 55to64'!C144,'Calculations 65plus'!C144)</f>
        <v>7.1709309237945662E-2</v>
      </c>
      <c r="D189" s="28">
        <f>D144/SUM(D144,'Calculations 16to19'!D144,'Calculations 25to34'!D144,'Calculations 35to44'!D144,'Calculations 45to54'!D144,'Calculations 55to64'!D144,'Calculations 65plus'!D144)</f>
        <v>7.0668159819103959E-2</v>
      </c>
      <c r="E189" s="28">
        <f>E144/SUM(E144,'Calculations 16to19'!E144,'Calculations 25to34'!E144,'Calculations 35to44'!E144,'Calculations 45to54'!E144,'Calculations 55to64'!E144,'Calculations 65plus'!E144)</f>
        <v>6.9781424066215209E-2</v>
      </c>
      <c r="F189" s="28">
        <f>F144/SUM(F144,'Calculations 16to19'!F144,'Calculations 25to34'!F144,'Calculations 35to44'!F144,'Calculations 45to54'!F144,'Calculations 55to64'!F144,'Calculations 65plus'!F144)</f>
        <v>6.9061982533815389E-2</v>
      </c>
      <c r="G189" s="28">
        <f>G144/SUM(G144,'Calculations 16to19'!G144,'Calculations 25to34'!G144,'Calculations 35to44'!G144,'Calculations 45to54'!G144,'Calculations 55to64'!G144,'Calculations 65plus'!G144)</f>
        <v>6.7816829492087852E-2</v>
      </c>
      <c r="H189" s="28">
        <f>H144/SUM(H144,'Calculations 16to19'!H144,'Calculations 25to34'!H144,'Calculations 35to44'!H144,'Calculations 45to54'!H144,'Calculations 55to64'!H144,'Calculations 65plus'!H144)</f>
        <v>6.7057362263054449E-2</v>
      </c>
      <c r="I189" s="28">
        <f>I144/SUM(I144,'Calculations 16to19'!I144,'Calculations 25to34'!I144,'Calculations 35to44'!I144,'Calculations 45to54'!I144,'Calculations 55to64'!I144,'Calculations 65plus'!I144)</f>
        <v>6.7099309616065486E-2</v>
      </c>
      <c r="J189" s="28">
        <f>J144/SUM(J144,'Calculations 16to19'!J144,'Calculations 25to34'!J144,'Calculations 35to44'!J144,'Calculations 45to54'!J144,'Calculations 55to64'!J144,'Calculations 65plus'!J144)</f>
        <v>6.681466337430042E-2</v>
      </c>
      <c r="K189" s="28">
        <f>K144/SUM(K144,'Calculations 16to19'!K144,'Calculations 25to34'!K144,'Calculations 35to44'!K144,'Calculations 45to54'!K144,'Calculations 55to64'!K144,'Calculations 65plus'!K144)</f>
        <v>6.5517128133152941E-2</v>
      </c>
      <c r="L189" s="28">
        <f>L144/SUM(L144,'Calculations 16to19'!L144,'Calculations 25to34'!L144,'Calculations 35to44'!L144,'Calculations 45to54'!L144,'Calculations 55to64'!L144,'Calculations 65plus'!L144)</f>
        <v>6.4725468038254033E-2</v>
      </c>
      <c r="M189" s="28">
        <f>M144/SUM(M144,'Calculations 16to19'!M144,'Calculations 25to34'!M144,'Calculations 35to44'!M144,'Calculations 45to54'!M144,'Calculations 55to64'!M144,'Calculations 65plus'!M144)</f>
        <v>6.3992549722201808E-2</v>
      </c>
      <c r="N189" s="28">
        <f>N144/SUM(N144,'Calculations 16to19'!N144,'Calculations 25to34'!N144,'Calculations 35to44'!N144,'Calculations 45to54'!N144,'Calculations 55to64'!N144,'Calculations 65plus'!N144)</f>
        <v>6.3261832006379054E-2</v>
      </c>
      <c r="O189" s="28">
        <f>O144/SUM(O144,'Calculations 16to19'!O144,'Calculations 25to34'!O144,'Calculations 35to44'!O144,'Calculations 45to54'!O144,'Calculations 55to64'!O144,'Calculations 65plus'!O144)</f>
        <v>6.2533523369968716E-2</v>
      </c>
      <c r="P189" s="28">
        <f>P144/SUM(P144,'Calculations 16to19'!P144,'Calculations 25to34'!P144,'Calculations 35to44'!P144,'Calculations 45to54'!P144,'Calculations 55to64'!P144,'Calculations 65plus'!P144)</f>
        <v>6.1807830045609566E-2</v>
      </c>
      <c r="Q189" s="28">
        <f>Q144/SUM(Q144,'Calculations 16to19'!Q144,'Calculations 25to34'!Q144,'Calculations 35to44'!Q144,'Calculations 45to54'!Q144,'Calculations 55to64'!Q144,'Calculations 65plus'!Q144)</f>
        <v>6.1084955494003536E-2</v>
      </c>
      <c r="R189" s="28">
        <f>R144/SUM(R144,'Calculations 16to19'!R144,'Calculations 25to34'!R144,'Calculations 35to44'!R144,'Calculations 45to54'!R144,'Calculations 55to64'!R144,'Calculations 65plus'!R144)</f>
        <v>6.036509991520355E-2</v>
      </c>
      <c r="S189" s="28">
        <f>S144/SUM(S144,'Calculations 16to19'!S144,'Calculations 25to34'!S144,'Calculations 35to44'!S144,'Calculations 45to54'!S144,'Calculations 55to64'!S144,'Calculations 65plus'!S144)</f>
        <v>5.9648459796327116E-2</v>
      </c>
      <c r="T189" s="28">
        <f>T144/SUM(T144,'Calculations 16to19'!T144,'Calculations 25to34'!T144,'Calculations 35to44'!T144,'Calculations 45to54'!T144,'Calculations 55to64'!T144,'Calculations 65plus'!T144)</f>
        <v>5.8935227495295346E-2</v>
      </c>
      <c r="U189" s="28">
        <f>U144/SUM(U144,'Calculations 16to19'!U144,'Calculations 25to34'!U144,'Calculations 35to44'!U144,'Calculations 45to54'!U144,'Calculations 55to64'!U144,'Calculations 65plus'!U144)</f>
        <v>5.8225590860070488E-2</v>
      </c>
      <c r="V189" s="28">
        <f>V144/SUM(V144,'Calculations 16to19'!V144,'Calculations 25to34'!V144,'Calculations 35to44'!V144,'Calculations 45to54'!V144,'Calculations 55to64'!V144,'Calculations 65plus'!V144)</f>
        <v>5.7519732882735632E-2</v>
      </c>
      <c r="W189" s="28">
        <f>W144/SUM(W144,'Calculations 16to19'!W144,'Calculations 25to34'!W144,'Calculations 35to44'!W144,'Calculations 45to54'!W144,'Calculations 55to64'!W144,'Calculations 65plus'!W144)</f>
        <v>5.6817831387655587E-2</v>
      </c>
      <c r="X189" s="28">
        <f>X144/SUM(X144,'Calculations 16to19'!X144,'Calculations 25to34'!X144,'Calculations 35to44'!X144,'Calculations 45to54'!X144,'Calculations 55to64'!X144,'Calculations 65plus'!X144)</f>
        <v>5.6120058752850421E-2</v>
      </c>
      <c r="Y189" s="28">
        <f>Y144/SUM(Y144,'Calculations 16to19'!Y144,'Calculations 25to34'!Y144,'Calculations 35to44'!Y144,'Calculations 45to54'!Y144,'Calculations 55to64'!Y144,'Calculations 65plus'!Y144)</f>
        <v>5.5426581663626899E-2</v>
      </c>
      <c r="Z189" s="28">
        <f>Z144/SUM(Z144,'Calculations 16to19'!Z144,'Calculations 25to34'!Z144,'Calculations 35to44'!Z144,'Calculations 45to54'!Z144,'Calculations 55to64'!Z144,'Calculations 65plus'!Z144)</f>
        <v>5.473756089743044E-2</v>
      </c>
      <c r="AA189" s="28">
        <f>AA144/SUM(AA144,'Calculations 16to19'!AA144,'Calculations 25to34'!AA144,'Calculations 35to44'!AA144,'Calculations 45to54'!AA144,'Calculations 55to64'!AA144,'Calculations 65plus'!AA144)</f>
        <v>5.4053151138808805E-2</v>
      </c>
      <c r="AB189" s="28">
        <f>AB144/SUM(AB144,'Calculations 16to19'!AB144,'Calculations 25to34'!AB144,'Calculations 35to44'!AB144,'Calculations 45to54'!AB144,'Calculations 55to64'!AB144,'Calculations 65plus'!AB144)</f>
        <v>5.3373500823324399E-2</v>
      </c>
      <c r="AC189" s="28">
        <f>AC144/SUM(AC144,'Calculations 16to19'!AC144,'Calculations 25to34'!AC144,'Calculations 35to44'!AC144,'Calculations 45to54'!AC144,'Calculations 55to64'!AC144,'Calculations 65plus'!AC144)</f>
        <v>5.2698752009194154E-2</v>
      </c>
      <c r="AD189" s="28">
        <f>AD144/SUM(AD144,'Calculations 16to19'!AD144,'Calculations 25to34'!AD144,'Calculations 35to44'!AD144,'Calculations 45to54'!AD144,'Calculations 55to64'!AD144,'Calculations 65plus'!AD144)</f>
        <v>5.2029040275404934E-2</v>
      </c>
      <c r="AE189" s="28">
        <f>AE144/SUM(AE144,'Calculations 16to19'!AE144,'Calculations 25to34'!AE144,'Calculations 35to44'!AE144,'Calculations 45to54'!AE144,'Calculations 55to64'!AE144,'Calculations 65plus'!AE144)</f>
        <v>5.1364494645011104E-2</v>
      </c>
      <c r="AF189" s="28">
        <f>AF144/SUM(AF144,'Calculations 16to19'!AF144,'Calculations 25to34'!AF144,'Calculations 35to44'!AF144,'Calculations 45to54'!AF144,'Calculations 55to64'!AF144,'Calculations 65plus'!AF144)</f>
        <v>5.0705237532308906E-2</v>
      </c>
    </row>
    <row r="190" spans="1:32" x14ac:dyDescent="0.2">
      <c r="A190" s="6" t="s">
        <v>32</v>
      </c>
      <c r="B190" s="28">
        <f>B145/SUM(B145,'Calculations 16to19'!B145,'Calculations 25to34'!B145,'Calculations 35to44'!B145,'Calculations 45to54'!B145,'Calculations 55to64'!B145,'Calculations 65plus'!B145)</f>
        <v>8.1395348837209336E-2</v>
      </c>
      <c r="C190" s="28">
        <f>C145/SUM(C145,'Calculations 16to19'!C145,'Calculations 25to34'!C145,'Calculations 35to44'!C145,'Calculations 45to54'!C145,'Calculations 55to64'!C145,'Calculations 65plus'!C145)</f>
        <v>8.0833423460299716E-2</v>
      </c>
      <c r="D190" s="28">
        <f>D145/SUM(D145,'Calculations 16to19'!D145,'Calculations 25to34'!D145,'Calculations 35to44'!D145,'Calculations 45to54'!D145,'Calculations 55to64'!D145,'Calculations 65plus'!D145)</f>
        <v>7.96323106657289E-2</v>
      </c>
      <c r="E190" s="28">
        <f>E145/SUM(E145,'Calculations 16to19'!E145,'Calculations 25to34'!E145,'Calculations 35to44'!E145,'Calculations 45to54'!E145,'Calculations 55to64'!E145,'Calculations 65plus'!E145)</f>
        <v>7.8602580432454439E-2</v>
      </c>
      <c r="F190" s="28">
        <f>F145/SUM(F145,'Calculations 16to19'!F145,'Calculations 25to34'!F145,'Calculations 35to44'!F145,'Calculations 45to54'!F145,'Calculations 55to64'!F145,'Calculations 65plus'!F145)</f>
        <v>7.7781750837288957E-2</v>
      </c>
      <c r="G190" s="28">
        <f>G145/SUM(G145,'Calculations 16to19'!G145,'Calculations 25to34'!G145,'Calculations 35to44'!G145,'Calculations 45to54'!G145,'Calculations 55to64'!G145,'Calculations 65plus'!G145)</f>
        <v>7.6382580141170262E-2</v>
      </c>
      <c r="H190" s="28">
        <f>H145/SUM(H145,'Calculations 16to19'!H145,'Calculations 25to34'!H145,'Calculations 35to44'!H145,'Calculations 45to54'!H145,'Calculations 55to64'!H145,'Calculations 65plus'!H145)</f>
        <v>7.5545383719730547E-2</v>
      </c>
      <c r="I190" s="28">
        <f>I145/SUM(I145,'Calculations 16to19'!I145,'Calculations 25to34'!I145,'Calculations 35to44'!I145,'Calculations 45to54'!I145,'Calculations 55to64'!I145,'Calculations 65plus'!I145)</f>
        <v>7.5591097978742874E-2</v>
      </c>
      <c r="J190" s="28">
        <f>J145/SUM(J145,'Calculations 16to19'!J145,'Calculations 25to34'!J145,'Calculations 35to44'!J145,'Calculations 45to54'!J145,'Calculations 55to64'!J145,'Calculations 65plus'!J145)</f>
        <v>7.5225093301405602E-2</v>
      </c>
      <c r="K190" s="28">
        <f>K145/SUM(K145,'Calculations 16to19'!K145,'Calculations 25to34'!K145,'Calculations 35to44'!K145,'Calculations 45to54'!K145,'Calculations 55to64'!K145,'Calculations 65plus'!K145)</f>
        <v>7.368333767267346E-2</v>
      </c>
      <c r="L190" s="28">
        <f>L145/SUM(L145,'Calculations 16to19'!L145,'Calculations 25to34'!L145,'Calculations 35to44'!L145,'Calculations 45to54'!L145,'Calculations 55to64'!L145,'Calculations 65plus'!L145)</f>
        <v>7.2862429489063199E-2</v>
      </c>
      <c r="M190" s="28">
        <f>M145/SUM(M145,'Calculations 16to19'!M145,'Calculations 25to34'!M145,'Calculations 35to44'!M145,'Calculations 45to54'!M145,'Calculations 55to64'!M145,'Calculations 65plus'!M145)</f>
        <v>7.203260510185848E-2</v>
      </c>
      <c r="N190" s="28">
        <f>N145/SUM(N145,'Calculations 16to19'!N145,'Calculations 25to34'!N145,'Calculations 35to44'!N145,'Calculations 45to54'!N145,'Calculations 55to64'!N145,'Calculations 65plus'!N145)</f>
        <v>7.1205674845710401E-2</v>
      </c>
      <c r="O190" s="28">
        <f>O145/SUM(O145,'Calculations 16to19'!O145,'Calculations 25to34'!O145,'Calculations 35to44'!O145,'Calculations 45to54'!O145,'Calculations 55to64'!O145,'Calculations 65plus'!O145)</f>
        <v>7.0381855339630914E-2</v>
      </c>
      <c r="P190" s="28">
        <f>P145/SUM(P145,'Calculations 16to19'!P145,'Calculations 25to34'!P145,'Calculations 35to44'!P145,'Calculations 45to54'!P145,'Calculations 55to64'!P145,'Calculations 65plus'!P145)</f>
        <v>6.9561359972464668E-2</v>
      </c>
      <c r="Q190" s="28">
        <f>Q145/SUM(Q145,'Calculations 16to19'!Q145,'Calculations 25to34'!Q145,'Calculations 35to44'!Q145,'Calculations 45to54'!Q145,'Calculations 55to64'!Q145,'Calculations 65plus'!Q145)</f>
        <v>6.8744398472872614E-2</v>
      </c>
      <c r="R190" s="28">
        <f>R145/SUM(R145,'Calculations 16to19'!R145,'Calculations 25to34'!R145,'Calculations 35to44'!R145,'Calculations 45to54'!R145,'Calculations 55to64'!R145,'Calculations 65plus'!R145)</f>
        <v>6.7931176509615818E-2</v>
      </c>
      <c r="S190" s="28">
        <f>S145/SUM(S145,'Calculations 16to19'!S145,'Calculations 25to34'!S145,'Calculations 35to44'!S145,'Calculations 45to54'!S145,'Calculations 55to64'!S145,'Calculations 65plus'!S145)</f>
        <v>6.7121895321985148E-2</v>
      </c>
      <c r="T190" s="28">
        <f>T145/SUM(T145,'Calculations 16to19'!T145,'Calculations 25to34'!T145,'Calculations 35to44'!T145,'Calculations 45to54'!T145,'Calculations 55to64'!T145,'Calculations 65plus'!T145)</f>
        <v>6.6316751380101985E-2</v>
      </c>
      <c r="U190" s="28">
        <f>U145/SUM(U145,'Calculations 16to19'!U145,'Calculations 25to34'!U145,'Calculations 35to44'!U145,'Calculations 45to54'!U145,'Calculations 55to64'!U145,'Calculations 65plus'!U145)</f>
        <v>6.551593607471605E-2</v>
      </c>
      <c r="V190" s="28">
        <f>V145/SUM(V145,'Calculations 16to19'!V145,'Calculations 25to34'!V145,'Calculations 35to44'!V145,'Calculations 45to54'!V145,'Calculations 55to64'!V145,'Calculations 65plus'!V145)</f>
        <v>6.4719635436017595E-2</v>
      </c>
      <c r="W190" s="28">
        <f>W145/SUM(W145,'Calculations 16to19'!W145,'Calculations 25to34'!W145,'Calculations 35to44'!W145,'Calculations 45to54'!W145,'Calculations 55to64'!W145,'Calculations 65plus'!W145)</f>
        <v>6.3928029880895812E-2</v>
      </c>
      <c r="X190" s="28">
        <f>X145/SUM(X145,'Calculations 16to19'!X145,'Calculations 25to34'!X145,'Calculations 35to44'!X145,'Calculations 45to54'!X145,'Calculations 55to64'!X145,'Calculations 65plus'!X145)</f>
        <v>6.3141293987988886E-2</v>
      </c>
      <c r="Y190" s="28">
        <f>Y145/SUM(Y145,'Calculations 16to19'!Y145,'Calculations 25to34'!Y145,'Calculations 35to44'!Y145,'Calculations 45to54'!Y145,'Calculations 55to64'!Y145,'Calculations 65plus'!Y145)</f>
        <v>6.2359596299795324E-2</v>
      </c>
      <c r="Z190" s="28">
        <f>Z145/SUM(Z145,'Calculations 16to19'!Z145,'Calculations 25to34'!Z145,'Calculations 35to44'!Z145,'Calculations 45to54'!Z145,'Calculations 55to64'!Z145,'Calculations 65plus'!Z145)</f>
        <v>6.1583099151048842E-2</v>
      </c>
      <c r="AA190" s="28">
        <f>AA145/SUM(AA145,'Calculations 16to19'!AA145,'Calculations 25to34'!AA145,'Calculations 35to44'!AA145,'Calculations 45to54'!AA145,'Calculations 55to64'!AA145,'Calculations 65plus'!AA145)</f>
        <v>6.0811958522496913E-2</v>
      </c>
      <c r="AB190" s="28">
        <f>AB145/SUM(AB145,'Calculations 16to19'!AB145,'Calculations 25to34'!AB145,'Calculations 35to44'!AB145,'Calculations 45to54'!AB145,'Calculations 55to64'!AB145,'Calculations 65plus'!AB145)</f>
        <v>6.0046323919175679E-2</v>
      </c>
      <c r="AC190" s="28">
        <f>AC145/SUM(AC145,'Calculations 16to19'!AC145,'Calculations 25to34'!AC145,'Calculations 35to44'!AC145,'Calculations 45to54'!AC145,'Calculations 55to64'!AC145,'Calculations 65plus'!AC145)</f>
        <v>5.9286338272221926E-2</v>
      </c>
      <c r="AD190" s="28">
        <f>AD145/SUM(AD145,'Calculations 16to19'!AD145,'Calculations 25to34'!AD145,'Calculations 35to44'!AD145,'Calculations 45to54'!AD145,'Calculations 55to64'!AD145,'Calculations 65plus'!AD145)</f>
        <v>5.8532137863235488E-2</v>
      </c>
      <c r="AE190" s="28">
        <f>AE145/SUM(AE145,'Calculations 16to19'!AE145,'Calculations 25to34'!AE145,'Calculations 35to44'!AE145,'Calculations 45to54'!AE145,'Calculations 55to64'!AE145,'Calculations 65plus'!AE145)</f>
        <v>5.7783852270162701E-2</v>
      </c>
      <c r="AF190" s="28">
        <f>AF145/SUM(AF145,'Calculations 16to19'!AF145,'Calculations 25to34'!AF145,'Calculations 35to44'!AF145,'Calculations 45to54'!AF145,'Calculations 55to64'!AF145,'Calculations 65plus'!AF145)</f>
        <v>5.7041604333661268E-2</v>
      </c>
    </row>
    <row r="191" spans="1:32" x14ac:dyDescent="0.2">
      <c r="A191" s="6" t="s">
        <v>33</v>
      </c>
      <c r="B191" s="28">
        <f>B146/SUM(B146,'Calculations 16to19'!B146,'Calculations 25to34'!B146,'Calculations 35to44'!B146,'Calculations 45to54'!B146,'Calculations 55to64'!B146,'Calculations 65plus'!B146)</f>
        <v>4.8689138576779041E-2</v>
      </c>
      <c r="C191" s="28">
        <f>C146/SUM(C146,'Calculations 16to19'!C146,'Calculations 25to34'!C146,'Calculations 35to44'!C146,'Calculations 45to54'!C146,'Calculations 55to64'!C146,'Calculations 65plus'!C146)</f>
        <v>4.8479464966290527E-2</v>
      </c>
      <c r="D191" s="28">
        <f>D146/SUM(D146,'Calculations 16to19'!D146,'Calculations 25to34'!D146,'Calculations 35to44'!D146,'Calculations 45to54'!D146,'Calculations 55to64'!D146,'Calculations 65plus'!D146)</f>
        <v>4.7921197332521683E-2</v>
      </c>
      <c r="E191" s="28">
        <f>E146/SUM(E146,'Calculations 16to19'!E146,'Calculations 25to34'!E146,'Calculations 35to44'!E146,'Calculations 45to54'!E146,'Calculations 55to64'!E146,'Calculations 65plus'!E146)</f>
        <v>4.7450059479642016E-2</v>
      </c>
      <c r="F191" s="28">
        <f>F146/SUM(F146,'Calculations 16to19'!F146,'Calculations 25to34'!F146,'Calculations 35to44'!F146,'Calculations 45to54'!F146,'Calculations 55to64'!F146,'Calculations 65plus'!F146)</f>
        <v>4.7066514201515676E-2</v>
      </c>
      <c r="G191" s="28">
        <f>G146/SUM(G146,'Calculations 16to19'!G146,'Calculations 25to34'!G146,'Calculations 35to44'!G146,'Calculations 45to54'!G146,'Calculations 55to64'!G146,'Calculations 65plus'!G146)</f>
        <v>4.6315432078882265E-2</v>
      </c>
      <c r="H191" s="28">
        <f>H146/SUM(H146,'Calculations 16to19'!H146,'Calculations 25to34'!H146,'Calculations 35to44'!H146,'Calculations 45to54'!H146,'Calculations 55to64'!H146,'Calculations 65plus'!H146)</f>
        <v>4.5870518908141221E-2</v>
      </c>
      <c r="I191" s="28">
        <f>I146/SUM(I146,'Calculations 16to19'!I146,'Calculations 25to34'!I146,'Calculations 35to44'!I146,'Calculations 45to54'!I146,'Calculations 55to64'!I146,'Calculations 65plus'!I146)</f>
        <v>4.5899626568593435E-2</v>
      </c>
      <c r="J191" s="28">
        <f>J146/SUM(J146,'Calculations 16to19'!J146,'Calculations 25to34'!J146,'Calculations 35to44'!J146,'Calculations 45to54'!J146,'Calculations 55to64'!J146,'Calculations 65plus'!J146)</f>
        <v>4.5708133419064718E-2</v>
      </c>
      <c r="K191" s="28">
        <f>K146/SUM(K146,'Calculations 16to19'!K146,'Calculations 25to34'!K146,'Calculations 35to44'!K146,'Calculations 45to54'!K146,'Calculations 55to64'!K146,'Calculations 65plus'!K146)</f>
        <v>4.4880084079841127E-2</v>
      </c>
      <c r="L191" s="28">
        <f>L146/SUM(L146,'Calculations 16to19'!L146,'Calculations 25to34'!L146,'Calculations 35to44'!L146,'Calculations 45to54'!L146,'Calculations 55to64'!L146,'Calculations 65plus'!L146)</f>
        <v>4.4534835514392572E-2</v>
      </c>
      <c r="M191" s="28">
        <f>M146/SUM(M146,'Calculations 16to19'!M146,'Calculations 25to34'!M146,'Calculations 35to44'!M146,'Calculations 45to54'!M146,'Calculations 55to64'!M146,'Calculations 65plus'!M146)</f>
        <v>4.4114807628502936E-2</v>
      </c>
      <c r="N191" s="28">
        <f>N146/SUM(N146,'Calculations 16to19'!N146,'Calculations 25to34'!N146,'Calculations 35to44'!N146,'Calculations 45to54'!N146,'Calculations 55to64'!N146,'Calculations 65plus'!N146)</f>
        <v>4.3694310501365914E-2</v>
      </c>
      <c r="O191" s="28">
        <f>O146/SUM(O146,'Calculations 16to19'!O146,'Calculations 25to34'!O146,'Calculations 35to44'!O146,'Calculations 45to54'!O146,'Calculations 55to64'!O146,'Calculations 65plus'!O146)</f>
        <v>4.3273473833829762E-2</v>
      </c>
      <c r="P191" s="28">
        <f>P146/SUM(P146,'Calculations 16to19'!P146,'Calculations 25to34'!P146,'Calculations 35to44'!P146,'Calculations 45to54'!P146,'Calculations 55to64'!P146,'Calculations 65plus'!P146)</f>
        <v>4.2852428725771288E-2</v>
      </c>
      <c r="Q191" s="28">
        <f>Q146/SUM(Q146,'Calculations 16to19'!Q146,'Calculations 25to34'!Q146,'Calculations 35to44'!Q146,'Calculations 45to54'!Q146,'Calculations 55to64'!Q146,'Calculations 65plus'!Q146)</f>
        <v>4.2431307238709234E-2</v>
      </c>
      <c r="R191" s="28">
        <f>R146/SUM(R146,'Calculations 16to19'!R146,'Calculations 25to34'!R146,'Calculations 35to44'!R146,'Calculations 45to54'!R146,'Calculations 55to64'!R146,'Calculations 65plus'!R146)</f>
        <v>4.201024197910707E-2</v>
      </c>
      <c r="S191" s="28">
        <f>S146/SUM(S146,'Calculations 16to19'!S146,'Calculations 25to34'!S146,'Calculations 35to44'!S146,'Calculations 45to54'!S146,'Calculations 55to64'!S146,'Calculations 65plus'!S146)</f>
        <v>4.1589365702577707E-2</v>
      </c>
      <c r="T191" s="28">
        <f>T146/SUM(T146,'Calculations 16to19'!T146,'Calculations 25to34'!T146,'Calculations 35to44'!T146,'Calculations 45to54'!T146,'Calculations 55to64'!T146,'Calculations 65plus'!T146)</f>
        <v>4.1168810939115508E-2</v>
      </c>
      <c r="U191" s="28">
        <f>U146/SUM(U146,'Calculations 16to19'!U146,'Calculations 25to34'!U146,'Calculations 35to44'!U146,'Calculations 45to54'!U146,'Calculations 55to64'!U146,'Calculations 65plus'!U146)</f>
        <v>4.0748709639401567E-2</v>
      </c>
      <c r="V191" s="28">
        <f>V146/SUM(V146,'Calculations 16to19'!V146,'Calculations 25to34'!V146,'Calculations 35to44'!V146,'Calculations 45to54'!V146,'Calculations 55to64'!V146,'Calculations 65plus'!V146)</f>
        <v>4.0329192842146637E-2</v>
      </c>
      <c r="W191" s="28">
        <f>W146/SUM(W146,'Calculations 16to19'!W146,'Calculations 25to34'!W146,'Calculations 35to44'!W146,'Calculations 45to54'!W146,'Calculations 55to64'!W146,'Calculations 65plus'!W146)</f>
        <v>3.9910390362363213E-2</v>
      </c>
      <c r="X191" s="28">
        <f>X146/SUM(X146,'Calculations 16to19'!X146,'Calculations 25to34'!X146,'Calculations 35to44'!X146,'Calculations 45to54'!X146,'Calculations 55to64'!X146,'Calculations 65plus'!X146)</f>
        <v>3.9492430500385575E-2</v>
      </c>
      <c r="Y191" s="28">
        <f>Y146/SUM(Y146,'Calculations 16to19'!Y146,'Calculations 25to34'!Y146,'Calculations 35to44'!Y146,'Calculations 45to54'!Y146,'Calculations 55to64'!Y146,'Calculations 65plus'!Y146)</f>
        <v>3.9075439771390767E-2</v>
      </c>
      <c r="Z191" s="28">
        <f>Z146/SUM(Z146,'Calculations 16to19'!Z146,'Calculations 25to34'!Z146,'Calculations 35to44'!Z146,'Calculations 45to54'!Z146,'Calculations 55to64'!Z146,'Calculations 65plus'!Z146)</f>
        <v>3.8659542655111026E-2</v>
      </c>
      <c r="AA191" s="28">
        <f>AA146/SUM(AA146,'Calculations 16to19'!AA146,'Calculations 25to34'!AA146,'Calculations 35to44'!AA146,'Calculations 45to54'!AA146,'Calculations 55to64'!AA146,'Calculations 65plus'!AA146)</f>
        <v>3.8244861365368636E-2</v>
      </c>
      <c r="AB191" s="28">
        <f>AB146/SUM(AB146,'Calculations 16to19'!AB146,'Calculations 25to34'!AB146,'Calculations 35to44'!AB146,'Calculations 45to54'!AB146,'Calculations 55to64'!AB146,'Calculations 65plus'!AB146)</f>
        <v>3.7831515639015406E-2</v>
      </c>
      <c r="AC191" s="28">
        <f>AC146/SUM(AC146,'Calculations 16to19'!AC146,'Calculations 25to34'!AC146,'Calculations 35to44'!AC146,'Calculations 45to54'!AC146,'Calculations 55to64'!AC146,'Calculations 65plus'!AC146)</f>
        <v>3.7419622543804612E-2</v>
      </c>
      <c r="AD191" s="28">
        <f>AD146/SUM(AD146,'Calculations 16to19'!AD146,'Calculations 25to34'!AD146,'Calculations 35to44'!AD146,'Calculations 45to54'!AD146,'Calculations 55to64'!AD146,'Calculations 65plus'!AD146)</f>
        <v>3.7009296304687467E-2</v>
      </c>
      <c r="AE191" s="28">
        <f>AE146/SUM(AE146,'Calculations 16to19'!AE146,'Calculations 25to34'!AE146,'Calculations 35to44'!AE146,'Calculations 45to54'!AE146,'Calculations 55to64'!AE146,'Calculations 65plus'!AE146)</f>
        <v>3.6600648147979156E-2</v>
      </c>
      <c r="AF191" s="28">
        <f>AF146/SUM(AF146,'Calculations 16to19'!AF146,'Calculations 25to34'!AF146,'Calculations 35to44'!AF146,'Calculations 45to54'!AF146,'Calculations 55to64'!AF146,'Calculations 65plus'!AF146)</f>
        <v>3.6193786162814059E-2</v>
      </c>
    </row>
    <row r="192" spans="1:32" x14ac:dyDescent="0.2">
      <c r="A192" s="6" t="s">
        <v>34</v>
      </c>
      <c r="B192" s="28">
        <f>B147/SUM(B147,'Calculations 16to19'!B147,'Calculations 25to34'!B147,'Calculations 35to44'!B147,'Calculations 45to54'!B147,'Calculations 55to64'!B147,'Calculations 65plus'!B147)</f>
        <v>5.181347150259067E-2</v>
      </c>
      <c r="C192" s="28">
        <f>C147/SUM(C147,'Calculations 16to19'!C147,'Calculations 25to34'!C147,'Calculations 35to44'!C147,'Calculations 45to54'!C147,'Calculations 55to64'!C147,'Calculations 65plus'!C147)</f>
        <v>5.1500077526442346E-2</v>
      </c>
      <c r="D192" s="28">
        <f>D147/SUM(D147,'Calculations 16to19'!D147,'Calculations 25to34'!D147,'Calculations 35to44'!D147,'Calculations 45to54'!D147,'Calculations 55to64'!D147,'Calculations 65plus'!D147)</f>
        <v>5.0789272620168538E-2</v>
      </c>
      <c r="E192" s="28">
        <f>E147/SUM(E147,'Calculations 16to19'!E147,'Calculations 25to34'!E147,'Calculations 35to44'!E147,'Calculations 45to54'!E147,'Calculations 55to64'!E147,'Calculations 65plus'!E147)</f>
        <v>5.0170388611508646E-2</v>
      </c>
      <c r="F192" s="28">
        <f>F147/SUM(F147,'Calculations 16to19'!F147,'Calculations 25to34'!F147,'Calculations 35to44'!F147,'Calculations 45to54'!F147,'Calculations 55to64'!F147,'Calculations 65plus'!F147)</f>
        <v>4.9674515125077784E-2</v>
      </c>
      <c r="G192" s="28">
        <f>G147/SUM(G147,'Calculations 16to19'!G147,'Calculations 25to34'!G147,'Calculations 35to44'!G147,'Calculations 45to54'!G147,'Calculations 55to64'!G147,'Calculations 65plus'!G147)</f>
        <v>4.8842036955625036E-2</v>
      </c>
      <c r="H192" s="28">
        <f>H147/SUM(H147,'Calculations 16to19'!H147,'Calculations 25to34'!H147,'Calculations 35to44'!H147,'Calculations 45to54'!H147,'Calculations 55to64'!H147,'Calculations 65plus'!H147)</f>
        <v>4.8339114171384284E-2</v>
      </c>
      <c r="I192" s="28">
        <f>I147/SUM(I147,'Calculations 16to19'!I147,'Calculations 25to34'!I147,'Calculations 35to44'!I147,'Calculations 45to54'!I147,'Calculations 55to64'!I147,'Calculations 65plus'!I147)</f>
        <v>4.8317897739677436E-2</v>
      </c>
      <c r="J192" s="28">
        <f>J147/SUM(J147,'Calculations 16to19'!J147,'Calculations 25to34'!J147,'Calculations 35to44'!J147,'Calculations 45to54'!J147,'Calculations 55to64'!J147,'Calculations 65plus'!J147)</f>
        <v>4.8031422652866522E-2</v>
      </c>
      <c r="K192" s="28">
        <f>K147/SUM(K147,'Calculations 16to19'!K147,'Calculations 25to34'!K147,'Calculations 35to44'!K147,'Calculations 45to54'!K147,'Calculations 55to64'!K147,'Calculations 65plus'!K147)</f>
        <v>4.7058175577159717E-2</v>
      </c>
      <c r="L192" s="28">
        <f>L147/SUM(L147,'Calculations 16to19'!L147,'Calculations 25to34'!L147,'Calculations 35to44'!L147,'Calculations 45to54'!L147,'Calculations 55to64'!L147,'Calculations 65plus'!L147)</f>
        <v>4.6649750511920565E-2</v>
      </c>
      <c r="M192" s="28">
        <f>M147/SUM(M147,'Calculations 16to19'!M147,'Calculations 25to34'!M147,'Calculations 35to44'!M147,'Calculations 45to54'!M147,'Calculations 55to64'!M147,'Calculations 65plus'!M147)</f>
        <v>4.6148918276533307E-2</v>
      </c>
      <c r="N192" s="28">
        <f>N147/SUM(N147,'Calculations 16to19'!N147,'Calculations 25to34'!N147,'Calculations 35to44'!N147,'Calculations 45to54'!N147,'Calculations 55to64'!N147,'Calculations 65plus'!N147)</f>
        <v>4.5650398407879586E-2</v>
      </c>
      <c r="O192" s="28">
        <f>O147/SUM(O147,'Calculations 16to19'!O147,'Calculations 25to34'!O147,'Calculations 35to44'!O147,'Calculations 45to54'!O147,'Calculations 55to64'!O147,'Calculations 65plus'!O147)</f>
        <v>4.5154279051604206E-2</v>
      </c>
      <c r="P192" s="28">
        <f>P147/SUM(P147,'Calculations 16to19'!P147,'Calculations 25to34'!P147,'Calculations 35to44'!P147,'Calculations 45to54'!P147,'Calculations 55to64'!P147,'Calculations 65plus'!P147)</f>
        <v>4.4660646810898055E-2</v>
      </c>
      <c r="Q192" s="28">
        <f>Q147/SUM(Q147,'Calculations 16to19'!Q147,'Calculations 25to34'!Q147,'Calculations 35to44'!Q147,'Calculations 45to54'!Q147,'Calculations 55to64'!Q147,'Calculations 65plus'!Q147)</f>
        <v>4.416958656865768E-2</v>
      </c>
      <c r="R192" s="28">
        <f>R147/SUM(R147,'Calculations 16to19'!R147,'Calculations 25to34'!R147,'Calculations 35to44'!R147,'Calculations 45to54'!R147,'Calculations 55to64'!R147,'Calculations 65plus'!R147)</f>
        <v>4.368118132527804E-2</v>
      </c>
      <c r="S192" s="28">
        <f>S147/SUM(S147,'Calculations 16to19'!S147,'Calculations 25to34'!S147,'Calculations 35to44'!S147,'Calculations 45to54'!S147,'Calculations 55to64'!S147,'Calculations 65plus'!S147)</f>
        <v>4.3195512051523388E-2</v>
      </c>
      <c r="T192" s="28">
        <f>T147/SUM(T147,'Calculations 16to19'!T147,'Calculations 25to34'!T147,'Calculations 35to44'!T147,'Calculations 45to54'!T147,'Calculations 55to64'!T147,'Calculations 65plus'!T147)</f>
        <v>4.271265755590959E-2</v>
      </c>
      <c r="U192" s="28">
        <f>U147/SUM(U147,'Calculations 16to19'!U147,'Calculations 25to34'!U147,'Calculations 35to44'!U147,'Calculations 45to54'!U147,'Calculations 55to64'!U147,'Calculations 65plus'!U147)</f>
        <v>4.2232694366027924E-2</v>
      </c>
      <c r="V192" s="28">
        <f>V147/SUM(V147,'Calculations 16to19'!V147,'Calculations 25to34'!V147,'Calculations 35to44'!V147,'Calculations 45to54'!V147,'Calculations 55to64'!V147,'Calculations 65plus'!V147)</f>
        <v>4.1755696623232169E-2</v>
      </c>
      <c r="W192" s="28">
        <f>W147/SUM(W147,'Calculations 16to19'!W147,'Calculations 25to34'!W147,'Calculations 35to44'!W147,'Calculations 45to54'!W147,'Calculations 55to64'!W147,'Calculations 65plus'!W147)</f>
        <v>4.12817359901098E-2</v>
      </c>
      <c r="X192" s="28">
        <f>X147/SUM(X147,'Calculations 16to19'!X147,'Calculations 25to34'!X147,'Calculations 35to44'!X147,'Calculations 45to54'!X147,'Calculations 55to64'!X147,'Calculations 65plus'!X147)</f>
        <v>4.0810881570158206E-2</v>
      </c>
      <c r="Y192" s="28">
        <f>Y147/SUM(Y147,'Calculations 16to19'!Y147,'Calculations 25to34'!Y147,'Calculations 35to44'!Y147,'Calculations 45to54'!Y147,'Calculations 55to64'!Y147,'Calculations 65plus'!Y147)</f>
        <v>4.0343199839086623E-2</v>
      </c>
      <c r="Z192" s="28">
        <f>Z147/SUM(Z147,'Calculations 16to19'!Z147,'Calculations 25to34'!Z147,'Calculations 35to44'!Z147,'Calculations 45to54'!Z147,'Calculations 55to64'!Z147,'Calculations 65plus'!Z147)</f>
        <v>3.9878754587169982E-2</v>
      </c>
      <c r="AA192" s="28">
        <f>AA147/SUM(AA147,'Calculations 16to19'!AA147,'Calculations 25to34'!AA147,'Calculations 35to44'!AA147,'Calculations 45to54'!AA147,'Calculations 55to64'!AA147,'Calculations 65plus'!AA147)</f>
        <v>3.9417606872082699E-2</v>
      </c>
      <c r="AB192" s="28">
        <f>AB147/SUM(AB147,'Calculations 16to19'!AB147,'Calculations 25to34'!AB147,'Calculations 35to44'!AB147,'Calculations 45to54'!AB147,'Calculations 55to64'!AB147,'Calculations 65plus'!AB147)</f>
        <v>3.8959814981652206E-2</v>
      </c>
      <c r="AC192" s="28">
        <f>AC147/SUM(AC147,'Calculations 16to19'!AC147,'Calculations 25to34'!AC147,'Calculations 35to44'!AC147,'Calculations 45to54'!AC147,'Calculations 55to64'!AC147,'Calculations 65plus'!AC147)</f>
        <v>3.8505434405973031E-2</v>
      </c>
      <c r="AD192" s="28">
        <f>AD147/SUM(AD147,'Calculations 16to19'!AD147,'Calculations 25to34'!AD147,'Calculations 35to44'!AD147,'Calculations 45to54'!AD147,'Calculations 55to64'!AD147,'Calculations 65plus'!AD147)</f>
        <v>3.8054517818340496E-2</v>
      </c>
      <c r="AE192" s="28">
        <f>AE147/SUM(AE147,'Calculations 16to19'!AE147,'Calculations 25to34'!AE147,'Calculations 35to44'!AE147,'Calculations 45to54'!AE147,'Calculations 55to64'!AE147,'Calculations 65plus'!AE147)</f>
        <v>3.7607115064463549E-2</v>
      </c>
      <c r="AF192" s="28">
        <f>AF147/SUM(AF147,'Calculations 16to19'!AF147,'Calculations 25to34'!AF147,'Calculations 35to44'!AF147,'Calculations 45to54'!AF147,'Calculations 55to64'!AF147,'Calculations 65plus'!AF147)</f>
        <v>3.7163273159438751E-2</v>
      </c>
    </row>
    <row r="193" spans="1:32" x14ac:dyDescent="0.2">
      <c r="A193" s="6" t="s">
        <v>92</v>
      </c>
      <c r="B193" s="28">
        <f>B148/SUM(B148,'Calculations 16to19'!B148,'Calculations 25to34'!B148,'Calculations 35to44'!B148,'Calculations 45to54'!B148,'Calculations 55to64'!B148,'Calculations 65plus'!B148)</f>
        <v>5.4254007398273733E-2</v>
      </c>
      <c r="C193" s="28">
        <f>C148/SUM(C148,'Calculations 16to19'!C148,'Calculations 25to34'!C148,'Calculations 35to44'!C148,'Calculations 45to54'!C148,'Calculations 55to64'!C148,'Calculations 65plus'!C148)</f>
        <v>5.4000075002248404E-2</v>
      </c>
      <c r="D193" s="28">
        <f>D148/SUM(D148,'Calculations 16to19'!D148,'Calculations 25to34'!D148,'Calculations 35to44'!D148,'Calculations 45to54'!D148,'Calculations 55to64'!D148,'Calculations 65plus'!D148)</f>
        <v>5.3359849836565207E-2</v>
      </c>
      <c r="E193" s="28">
        <f>E148/SUM(E148,'Calculations 16to19'!E148,'Calculations 25to34'!E148,'Calculations 35to44'!E148,'Calculations 45to54'!E148,'Calculations 55to64'!E148,'Calculations 65plus'!E148)</f>
        <v>5.2821194116786818E-2</v>
      </c>
      <c r="F193" s="28">
        <f>F148/SUM(F148,'Calculations 16to19'!F148,'Calculations 25to34'!F148,'Calculations 35to44'!F148,'Calculations 45to54'!F148,'Calculations 55to64'!F148,'Calculations 65plus'!F148)</f>
        <v>5.2381576018923945E-2</v>
      </c>
      <c r="G193" s="28">
        <f>G148/SUM(G148,'Calculations 16to19'!G148,'Calculations 25to34'!G148,'Calculations 35to44'!G148,'Calculations 45to54'!G148,'Calculations 55to64'!G148,'Calculations 65plus'!G148)</f>
        <v>5.1524716714489355E-2</v>
      </c>
      <c r="H193" s="28">
        <f>H148/SUM(H148,'Calculations 16to19'!H148,'Calculations 25to34'!H148,'Calculations 35to44'!H148,'Calculations 45to54'!H148,'Calculations 55to64'!H148,'Calculations 65plus'!H148)</f>
        <v>5.1014983115370151E-2</v>
      </c>
      <c r="I193" s="28">
        <f>I148/SUM(I148,'Calculations 16to19'!I148,'Calculations 25to34'!I148,'Calculations 35to44'!I148,'Calculations 45to54'!I148,'Calculations 55to64'!I148,'Calculations 65plus'!I148)</f>
        <v>5.1055181127270303E-2</v>
      </c>
      <c r="J193" s="28">
        <f>J148/SUM(J148,'Calculations 16to19'!J148,'Calculations 25to34'!J148,'Calculations 35to44'!J148,'Calculations 45to54'!J148,'Calculations 55to64'!J148,'Calculations 65plus'!J148)</f>
        <v>5.0853303528952398E-2</v>
      </c>
      <c r="K193" s="28">
        <f>K148/SUM(K148,'Calculations 16to19'!K148,'Calculations 25to34'!K148,'Calculations 35to44'!K148,'Calculations 45to54'!K148,'Calculations 55to64'!K148,'Calculations 65plus'!K148)</f>
        <v>4.992902353423475E-2</v>
      </c>
      <c r="L193" s="28">
        <f>L148/SUM(L148,'Calculations 16to19'!L148,'Calculations 25to34'!L148,'Calculations 35to44'!L148,'Calculations 45to54'!L148,'Calculations 55to64'!L148,'Calculations 65plus'!L148)</f>
        <v>4.9509777429413003E-2</v>
      </c>
      <c r="M193" s="28">
        <f>M148/SUM(M148,'Calculations 16to19'!M148,'Calculations 25to34'!M148,'Calculations 35to44'!M148,'Calculations 45to54'!M148,'Calculations 55to64'!M148,'Calculations 65plus'!M148)</f>
        <v>4.9032520480303314E-2</v>
      </c>
      <c r="N193" s="28">
        <f>N148/SUM(N148,'Calculations 16to19'!N148,'Calculations 25to34'!N148,'Calculations 35to44'!N148,'Calculations 45to54'!N148,'Calculations 55to64'!N148,'Calculations 65plus'!N148)</f>
        <v>4.8554997605555206E-2</v>
      </c>
      <c r="O193" s="28">
        <f>O148/SUM(O148,'Calculations 16to19'!O148,'Calculations 25to34'!O148,'Calculations 35to44'!O148,'Calculations 45to54'!O148,'Calculations 55to64'!O148,'Calculations 65plus'!O148)</f>
        <v>4.8077346633554667E-2</v>
      </c>
      <c r="P193" s="28">
        <f>P148/SUM(P148,'Calculations 16to19'!P148,'Calculations 25to34'!P148,'Calculations 35to44'!P148,'Calculations 45to54'!P148,'Calculations 55to64'!P148,'Calculations 65plus'!P148)</f>
        <v>4.759970722774768E-2</v>
      </c>
      <c r="Q193" s="28">
        <f>Q148/SUM(Q148,'Calculations 16to19'!Q148,'Calculations 25to34'!Q148,'Calculations 35to44'!Q148,'Calculations 45to54'!Q148,'Calculations 55to64'!Q148,'Calculations 65plus'!Q148)</f>
        <v>4.712222038978197E-2</v>
      </c>
      <c r="R193" s="28">
        <f>R148/SUM(R148,'Calculations 16to19'!R148,'Calculations 25to34'!R148,'Calculations 35to44'!R148,'Calculations 45to54'!R148,'Calculations 55to64'!R148,'Calculations 65plus'!R148)</f>
        <v>4.6645027985457013E-2</v>
      </c>
      <c r="S193" s="28">
        <f>S148/SUM(S148,'Calculations 16to19'!S148,'Calculations 25to34'!S148,'Calculations 35to44'!S148,'Calculations 45to54'!S148,'Calculations 55to64'!S148,'Calculations 65plus'!S148)</f>
        <v>4.6168272293776388E-2</v>
      </c>
      <c r="T193" s="28">
        <f>T148/SUM(T148,'Calculations 16to19'!T148,'Calculations 25to34'!T148,'Calculations 35to44'!T148,'Calculations 45to54'!T148,'Calculations 55to64'!T148,'Calculations 65plus'!T148)</f>
        <v>4.5692095579296592E-2</v>
      </c>
      <c r="U193" s="28">
        <f>U148/SUM(U148,'Calculations 16to19'!U148,'Calculations 25to34'!U148,'Calculations 35to44'!U148,'Calculations 45to54'!U148,'Calculations 55to64'!U148,'Calculations 65plus'!U148)</f>
        <v>4.5216639687876349E-2</v>
      </c>
      <c r="V193" s="28">
        <f>V148/SUM(V148,'Calculations 16to19'!V148,'Calculations 25to34'!V148,'Calculations 35to44'!V148,'Calculations 45to54'!V148,'Calculations 55to64'!V148,'Calculations 65plus'!V148)</f>
        <v>4.4742045665835443E-2</v>
      </c>
      <c r="W193" s="28">
        <f>W148/SUM(W148,'Calculations 16to19'!W148,'Calculations 25to34'!W148,'Calculations 35to44'!W148,'Calculations 45to54'!W148,'Calculations 55to64'!W148,'Calculations 65plus'!W148)</f>
        <v>4.4268453402449393E-2</v>
      </c>
      <c r="X193" s="28">
        <f>X148/SUM(X148,'Calculations 16to19'!X148,'Calculations 25to34'!X148,'Calculations 35to44'!X148,'Calculations 45to54'!X148,'Calculations 55to64'!X148,'Calculations 65plus'!X148)</f>
        <v>4.3796001295622146E-2</v>
      </c>
      <c r="Y193" s="28">
        <f>Y148/SUM(Y148,'Calculations 16to19'!Y148,'Calculations 25to34'!Y148,'Calculations 35to44'!Y148,'Calculations 45to54'!Y148,'Calculations 55to64'!Y148,'Calculations 65plus'!Y148)</f>
        <v>4.3324825940501958E-2</v>
      </c>
      <c r="Z193" s="28">
        <f>Z148/SUM(Z148,'Calculations 16to19'!Z148,'Calculations 25to34'!Z148,'Calculations 35to44'!Z148,'Calculations 45to54'!Z148,'Calculations 55to64'!Z148,'Calculations 65plus'!Z148)</f>
        <v>4.2855061840733948E-2</v>
      </c>
      <c r="AA193" s="28">
        <f>AA148/SUM(AA148,'Calculations 16to19'!AA148,'Calculations 25to34'!AA148,'Calculations 35to44'!AA148,'Calculations 45to54'!AA148,'Calculations 55to64'!AA148,'Calculations 65plus'!AA148)</f>
        <v>4.238684114197213E-2</v>
      </c>
      <c r="AB193" s="28">
        <f>AB148/SUM(AB148,'Calculations 16to19'!AB148,'Calculations 25to34'!AB148,'Calculations 35to44'!AB148,'Calculations 45to54'!AB148,'Calculations 55to64'!AB148,'Calculations 65plus'!AB148)</f>
        <v>4.1920293387217471E-2</v>
      </c>
      <c r="AC193" s="28">
        <f>AC148/SUM(AC148,'Calculations 16to19'!AC148,'Calculations 25to34'!AC148,'Calculations 35to44'!AC148,'Calculations 45to54'!AC148,'Calculations 55to64'!AC148,'Calculations 65plus'!AC148)</f>
        <v>4.1455545293483755E-2</v>
      </c>
      <c r="AD193" s="28">
        <f>AD148/SUM(AD148,'Calculations 16to19'!AD148,'Calculations 25to34'!AD148,'Calculations 35to44'!AD148,'Calculations 45to54'!AD148,'Calculations 55to64'!AD148,'Calculations 65plus'!AD148)</f>
        <v>4.0992720549251051E-2</v>
      </c>
      <c r="AE193" s="28">
        <f>AE148/SUM(AE148,'Calculations 16to19'!AE148,'Calculations 25to34'!AE148,'Calculations 35to44'!AE148,'Calculations 45to54'!AE148,'Calculations 55to64'!AE148,'Calculations 65plus'!AE148)</f>
        <v>4.053193963210968E-2</v>
      </c>
      <c r="AF193" s="28">
        <f>AF148/SUM(AF148,'Calculations 16to19'!AF148,'Calculations 25to34'!AF148,'Calculations 35to44'!AF148,'Calculations 45to54'!AF148,'Calculations 55to64'!AF148,'Calculations 65plus'!AF148)</f>
        <v>4.0073319645968004E-2</v>
      </c>
    </row>
    <row r="194" spans="1:32" x14ac:dyDescent="0.2">
      <c r="A194" s="6" t="s">
        <v>89</v>
      </c>
      <c r="B194" s="28">
        <f>B149/SUM(B149,'Calculations 16to19'!B149,'Calculations 25to34'!B149,'Calculations 35to44'!B149,'Calculations 45to54'!B149,'Calculations 55to64'!B149,'Calculations 65plus'!B149)</f>
        <v>4.7976011994003018E-2</v>
      </c>
      <c r="C194" s="28">
        <f>C149/SUM(C149,'Calculations 16to19'!C149,'Calculations 25to34'!C149,'Calculations 35to44'!C149,'Calculations 45to54'!C149,'Calculations 55to64'!C149,'Calculations 65plus'!C149)</f>
        <v>4.7802926453053632E-2</v>
      </c>
      <c r="D194" s="28">
        <f>D149/SUM(D149,'Calculations 16to19'!D149,'Calculations 25to34'!D149,'Calculations 35to44'!D149,'Calculations 45to54'!D149,'Calculations 55to64'!D149,'Calculations 65plus'!D149)</f>
        <v>4.723056840468428E-2</v>
      </c>
      <c r="E194" s="28">
        <f>E149/SUM(E149,'Calculations 16to19'!E149,'Calculations 25to34'!E149,'Calculations 35to44'!E149,'Calculations 45to54'!E149,'Calculations 55to64'!E149,'Calculations 65plus'!E149)</f>
        <v>4.6736449727850835E-2</v>
      </c>
      <c r="F194" s="28">
        <f>F149/SUM(F149,'Calculations 16to19'!F149,'Calculations 25to34'!F149,'Calculations 35to44'!F149,'Calculations 45to54'!F149,'Calculations 55to64'!F149,'Calculations 65plus'!F149)</f>
        <v>4.6350155869870666E-2</v>
      </c>
      <c r="G194" s="28">
        <f>G149/SUM(G149,'Calculations 16to19'!G149,'Calculations 25to34'!G149,'Calculations 35to44'!G149,'Calculations 45to54'!G149,'Calculations 55to64'!G149,'Calculations 65plus'!G149)</f>
        <v>4.5633746477136111E-2</v>
      </c>
      <c r="H194" s="28">
        <f>H149/SUM(H149,'Calculations 16to19'!H149,'Calculations 25to34'!H149,'Calculations 35to44'!H149,'Calculations 45to54'!H149,'Calculations 55to64'!H149,'Calculations 65plus'!H149)</f>
        <v>4.5227249331779532E-2</v>
      </c>
      <c r="I194" s="28">
        <f>I149/SUM(I149,'Calculations 16to19'!I149,'Calculations 25to34'!I149,'Calculations 35to44'!I149,'Calculations 45to54'!I149,'Calculations 55to64'!I149,'Calculations 65plus'!I149)</f>
        <v>4.52219947380667E-2</v>
      </c>
      <c r="J194" s="28">
        <f>J149/SUM(J149,'Calculations 16to19'!J149,'Calculations 25to34'!J149,'Calculations 35to44'!J149,'Calculations 45to54'!J149,'Calculations 55to64'!J149,'Calculations 65plus'!J149)</f>
        <v>4.4943591806800097E-2</v>
      </c>
      <c r="K194" s="28">
        <f>K149/SUM(K149,'Calculations 16to19'!K149,'Calculations 25to34'!K149,'Calculations 35to44'!K149,'Calculations 45to54'!K149,'Calculations 55to64'!K149,'Calculations 65plus'!K149)</f>
        <v>4.4032163044395917E-2</v>
      </c>
      <c r="L194" s="28">
        <f>L149/SUM(L149,'Calculations 16to19'!L149,'Calculations 25to34'!L149,'Calculations 35to44'!L149,'Calculations 45to54'!L149,'Calculations 55to64'!L149,'Calculations 65plus'!L149)</f>
        <v>4.3812935858383785E-2</v>
      </c>
      <c r="M194" s="28">
        <f>M149/SUM(M149,'Calculations 16to19'!M149,'Calculations 25to34'!M149,'Calculations 35to44'!M149,'Calculations 45to54'!M149,'Calculations 55to64'!M149,'Calculations 65plus'!M149)</f>
        <v>4.3398046419493443E-2</v>
      </c>
      <c r="N194" s="28">
        <f>N149/SUM(N149,'Calculations 16to19'!N149,'Calculations 25to34'!N149,'Calculations 35to44'!N149,'Calculations 45to54'!N149,'Calculations 55to64'!N149,'Calculations 65plus'!N149)</f>
        <v>4.29837181948661E-2</v>
      </c>
      <c r="O194" s="28">
        <f>O149/SUM(O149,'Calculations 16to19'!O149,'Calculations 25to34'!O149,'Calculations 35to44'!O149,'Calculations 45to54'!O149,'Calculations 55to64'!O149,'Calculations 65plus'!O149)</f>
        <v>4.2570038833247129E-2</v>
      </c>
      <c r="P194" s="28">
        <f>P149/SUM(P149,'Calculations 16to19'!P149,'Calculations 25to34'!P149,'Calculations 35to44'!P149,'Calculations 45to54'!P149,'Calculations 55to64'!P149,'Calculations 65plus'!P149)</f>
        <v>4.2157096394135112E-2</v>
      </c>
      <c r="Q194" s="28">
        <f>Q149/SUM(Q149,'Calculations 16to19'!Q149,'Calculations 25to34'!Q149,'Calculations 35to44'!Q149,'Calculations 45to54'!Q149,'Calculations 55to64'!Q149,'Calculations 65plus'!Q149)</f>
        <v>4.1744979099630354E-2</v>
      </c>
      <c r="R194" s="28">
        <f>R149/SUM(R149,'Calculations 16to19'!R149,'Calculations 25to34'!R149,'Calculations 35to44'!R149,'Calculations 45to54'!R149,'Calculations 55to64'!R149,'Calculations 65plus'!R149)</f>
        <v>4.1333775099791706E-2</v>
      </c>
      <c r="S194" s="28">
        <f>S149/SUM(S149,'Calculations 16to19'!S149,'Calculations 25to34'!S149,'Calculations 35to44'!S149,'Calculations 45to54'!S149,'Calculations 55to64'!S149,'Calculations 65plus'!S149)</f>
        <v>4.092357225131045E-2</v>
      </c>
      <c r="T194" s="28">
        <f>T149/SUM(T149,'Calculations 16to19'!T149,'Calculations 25to34'!T149,'Calculations 35to44'!T149,'Calculations 45to54'!T149,'Calculations 55to64'!T149,'Calculations 65plus'!T149)</f>
        <v>4.0514457909287441E-2</v>
      </c>
      <c r="U194" s="28">
        <f>U149/SUM(U149,'Calculations 16to19'!U149,'Calculations 25to34'!U149,'Calculations 35to44'!U149,'Calculations 45to54'!U149,'Calculations 55to64'!U149,'Calculations 65plus'!U149)</f>
        <v>4.0106518731882312E-2</v>
      </c>
      <c r="V194" s="28">
        <f>V149/SUM(V149,'Calculations 16to19'!V149,'Calculations 25to34'!V149,'Calculations 35to44'!V149,'Calculations 45to54'!V149,'Calculations 55to64'!V149,'Calculations 65plus'!V149)</f>
        <v>3.9699840497579651E-2</v>
      </c>
      <c r="W194" s="28">
        <f>W149/SUM(W149,'Calculations 16to19'!W149,'Calculations 25to34'!W149,'Calculations 35to44'!W149,'Calculations 45to54'!W149,'Calculations 55to64'!W149,'Calculations 65plus'!W149)</f>
        <v>3.9294507934802943E-2</v>
      </c>
      <c r="X194" s="28">
        <f>X149/SUM(X149,'Calculations 16to19'!X149,'Calculations 25to34'!X149,'Calculations 35to44'!X149,'Calculations 45to54'!X149,'Calculations 55to64'!X149,'Calculations 65plus'!X149)</f>
        <v>3.8890604563588796E-2</v>
      </c>
      <c r="Y194" s="28">
        <f>Y149/SUM(Y149,'Calculations 16to19'!Y149,'Calculations 25to34'!Y149,'Calculations 35to44'!Y149,'Calculations 45to54'!Y149,'Calculations 55to64'!Y149,'Calculations 65plus'!Y149)</f>
        <v>3.8488212549018581E-2</v>
      </c>
      <c r="Z194" s="28">
        <f>Z149/SUM(Z149,'Calculations 16to19'!Z149,'Calculations 25to34'!Z149,'Calculations 35to44'!Z149,'Calculations 45to54'!Z149,'Calculations 55to64'!Z149,'Calculations 65plus'!Z149)</f>
        <v>3.8087412566092507E-2</v>
      </c>
      <c r="AA194" s="28">
        <f>AA149/SUM(AA149,'Calculations 16to19'!AA149,'Calculations 25to34'!AA149,'Calculations 35to44'!AA149,'Calculations 45to54'!AA149,'Calculations 55to64'!AA149,'Calculations 65plus'!AA149)</f>
        <v>3.7688283675715147E-2</v>
      </c>
      <c r="AB194" s="28">
        <f>AB149/SUM(AB149,'Calculations 16to19'!AB149,'Calculations 25to34'!AB149,'Calculations 35to44'!AB149,'Calculations 45to54'!AB149,'Calculations 55to64'!AB149,'Calculations 65plus'!AB149)</f>
        <v>3.7290903211457095E-2</v>
      </c>
      <c r="AC194" s="28">
        <f>AC149/SUM(AC149,'Calculations 16to19'!AC149,'Calculations 25to34'!AC149,'Calculations 35to44'!AC149,'Calculations 45to54'!AC149,'Calculations 55to64'!AC149,'Calculations 65plus'!AC149)</f>
        <v>3.6895346676739882E-2</v>
      </c>
      <c r="AD194" s="28">
        <f>AD149/SUM(AD149,'Calculations 16to19'!AD149,'Calculations 25to34'!AD149,'Calculations 35to44'!AD149,'Calculations 45to54'!AD149,'Calculations 55to64'!AD149,'Calculations 65plus'!AD149)</f>
        <v>3.6501687652092267E-2</v>
      </c>
      <c r="AE194" s="28">
        <f>AE149/SUM(AE149,'Calculations 16to19'!AE149,'Calculations 25to34'!AE149,'Calculations 35to44'!AE149,'Calculations 45to54'!AE149,'Calculations 55to64'!AE149,'Calculations 65plus'!AE149)</f>
        <v>3.6109997712110486E-2</v>
      </c>
      <c r="AF194" s="28">
        <f>AF149/SUM(AF149,'Calculations 16to19'!AF149,'Calculations 25to34'!AF149,'Calculations 35to44'!AF149,'Calculations 45to54'!AF149,'Calculations 55to64'!AF149,'Calculations 65plus'!AF149)</f>
        <v>3.5720346351758518E-2</v>
      </c>
    </row>
    <row r="195" spans="1:32" x14ac:dyDescent="0.2">
      <c r="A195" s="6" t="s">
        <v>35</v>
      </c>
      <c r="B195" s="28">
        <f>B150/SUM(B150,'Calculations 16to19'!B150,'Calculations 25to34'!B150,'Calculations 35to44'!B150,'Calculations 45to54'!B150,'Calculations 55to64'!B150,'Calculations 65plus'!B150)</f>
        <v>5.6466302367941749E-2</v>
      </c>
      <c r="C195" s="28">
        <f>C150/SUM(C150,'Calculations 16to19'!C150,'Calculations 25to34'!C150,'Calculations 35to44'!C150,'Calculations 45to54'!C150,'Calculations 55to64'!C150,'Calculations 65plus'!C150)</f>
        <v>5.6183054472142877E-2</v>
      </c>
      <c r="D195" s="28">
        <f>D150/SUM(D150,'Calculations 16to19'!D150,'Calculations 25to34'!D150,'Calculations 35to44'!D150,'Calculations 45to54'!D150,'Calculations 55to64'!D150,'Calculations 65plus'!D150)</f>
        <v>5.5519526054083043E-2</v>
      </c>
      <c r="E195" s="28">
        <f>E150/SUM(E150,'Calculations 16to19'!E150,'Calculations 25to34'!E150,'Calculations 35to44'!E150,'Calculations 45to54'!E150,'Calculations 55to64'!E150,'Calculations 65plus'!E150)</f>
        <v>5.4974400909461388E-2</v>
      </c>
      <c r="F195" s="28">
        <f>F150/SUM(F150,'Calculations 16to19'!F150,'Calculations 25to34'!F150,'Calculations 35to44'!F150,'Calculations 45to54'!F150,'Calculations 55to64'!F150,'Calculations 65plus'!F150)</f>
        <v>5.4538168509459507E-2</v>
      </c>
      <c r="G195" s="28">
        <f>G150/SUM(G150,'Calculations 16to19'!G150,'Calculations 25to34'!G150,'Calculations 35to44'!G150,'Calculations 45to54'!G150,'Calculations 55to64'!G150,'Calculations 65plus'!G150)</f>
        <v>5.3677087413433154E-2</v>
      </c>
      <c r="H195" s="28">
        <f>H150/SUM(H150,'Calculations 16to19'!H150,'Calculations 25to34'!H150,'Calculations 35to44'!H150,'Calculations 45to54'!H150,'Calculations 55to64'!H150,'Calculations 65plus'!H150)</f>
        <v>5.3179313916706578E-2</v>
      </c>
      <c r="I195" s="28">
        <f>I150/SUM(I150,'Calculations 16to19'!I150,'Calculations 25to34'!I150,'Calculations 35to44'!I150,'Calculations 45to54'!I150,'Calculations 55to64'!I150,'Calculations 65plus'!I150)</f>
        <v>5.3293727103366918E-2</v>
      </c>
      <c r="J195" s="28">
        <f>J150/SUM(J150,'Calculations 16to19'!J150,'Calculations 25to34'!J150,'Calculations 35to44'!J150,'Calculations 45to54'!J150,'Calculations 55to64'!J150,'Calculations 65plus'!J150)</f>
        <v>5.3172015240385562E-2</v>
      </c>
      <c r="K195" s="28">
        <f>K150/SUM(K150,'Calculations 16to19'!K150,'Calculations 25to34'!K150,'Calculations 35to44'!K150,'Calculations 45to54'!K150,'Calculations 55to64'!K150,'Calculations 65plus'!K150)</f>
        <v>5.2282296342127436E-2</v>
      </c>
      <c r="L195" s="28">
        <f>L150/SUM(L150,'Calculations 16to19'!L150,'Calculations 25to34'!L150,'Calculations 35to44'!L150,'Calculations 45to54'!L150,'Calculations 55to64'!L150,'Calculations 65plus'!L150)</f>
        <v>5.1779606736714688E-2</v>
      </c>
      <c r="M195" s="28">
        <f>M150/SUM(M150,'Calculations 16to19'!M150,'Calculations 25to34'!M150,'Calculations 35to44'!M150,'Calculations 45to54'!M150,'Calculations 55to64'!M150,'Calculations 65plus'!M150)</f>
        <v>5.1309842084982016E-2</v>
      </c>
      <c r="N195" s="28">
        <f>N150/SUM(N150,'Calculations 16to19'!N150,'Calculations 25to34'!N150,'Calculations 35to44'!N150,'Calculations 45to54'!N150,'Calculations 55to64'!N150,'Calculations 65plus'!N150)</f>
        <v>5.0839354189902757E-2</v>
      </c>
      <c r="O195" s="28">
        <f>O150/SUM(O150,'Calculations 16to19'!O150,'Calculations 25to34'!O150,'Calculations 35to44'!O150,'Calculations 45to54'!O150,'Calculations 55to64'!O150,'Calculations 65plus'!O150)</f>
        <v>5.0368265009684339E-2</v>
      </c>
      <c r="P195" s="28">
        <f>P150/SUM(P150,'Calculations 16to19'!P150,'Calculations 25to34'!P150,'Calculations 35to44'!P150,'Calculations 45to54'!P150,'Calculations 55to64'!P150,'Calculations 65plus'!P150)</f>
        <v>4.9896699570101288E-2</v>
      </c>
      <c r="Q195" s="28">
        <f>Q150/SUM(Q150,'Calculations 16to19'!Q150,'Calculations 25to34'!Q150,'Calculations 35to44'!Q150,'Calculations 45to54'!Q150,'Calculations 55to64'!Q150,'Calculations 65plus'!Q150)</f>
        <v>4.9424785471244133E-2</v>
      </c>
      <c r="R195" s="28">
        <f>R150/SUM(R150,'Calculations 16to19'!R150,'Calculations 25to34'!R150,'Calculations 35to44'!R150,'Calculations 45to54'!R150,'Calculations 55to64'!R150,'Calculations 65plus'!R150)</f>
        <v>4.8952652413242967E-2</v>
      </c>
      <c r="S195" s="28">
        <f>S150/SUM(S150,'Calculations 16to19'!S150,'Calculations 25to34'!S150,'Calculations 35to44'!S150,'Calculations 45to54'!S150,'Calculations 55to64'!S150,'Calculations 65plus'!S150)</f>
        <v>4.8480431741367666E-2</v>
      </c>
      <c r="T195" s="28">
        <f>T150/SUM(T150,'Calculations 16to19'!T150,'Calculations 25to34'!T150,'Calculations 35to44'!T150,'Calculations 45to54'!T150,'Calculations 55to64'!T150,'Calculations 65plus'!T150)</f>
        <v>4.8008256010823258E-2</v>
      </c>
      <c r="U195" s="28">
        <f>U150/SUM(U150,'Calculations 16to19'!U150,'Calculations 25to34'!U150,'Calculations 35to44'!U150,'Calculations 45to54'!U150,'Calculations 55to64'!U150,'Calculations 65plus'!U150)</f>
        <v>4.7536258571483081E-2</v>
      </c>
      <c r="V195" s="28">
        <f>V150/SUM(V150,'Calculations 16to19'!V150,'Calculations 25to34'!V150,'Calculations 35to44'!V150,'Calculations 45to54'!V150,'Calculations 55to64'!V150,'Calculations 65plus'!V150)</f>
        <v>4.7064573172718567E-2</v>
      </c>
      <c r="W195" s="28">
        <f>W150/SUM(W150,'Calculations 16to19'!W150,'Calculations 25to34'!W150,'Calculations 35to44'!W150,'Calculations 45to54'!W150,'Calculations 55to64'!W150,'Calculations 65plus'!W150)</f>
        <v>4.6593333588416198E-2</v>
      </c>
      <c r="X195" s="28">
        <f>X150/SUM(X150,'Calculations 16to19'!X150,'Calculations 25to34'!X150,'Calculations 35to44'!X150,'Calculations 45to54'!X150,'Calculations 55to64'!X150,'Calculations 65plus'!X150)</f>
        <v>4.6122673262195032E-2</v>
      </c>
      <c r="Y195" s="28">
        <f>Y150/SUM(Y150,'Calculations 16to19'!Y150,'Calculations 25to34'!Y150,'Calculations 35to44'!Y150,'Calculations 45to54'!Y150,'Calculations 55to64'!Y150,'Calculations 65plus'!Y150)</f>
        <v>4.5652724972772833E-2</v>
      </c>
      <c r="Z195" s="28">
        <f>Z150/SUM(Z150,'Calculations 16to19'!Z150,'Calculations 25to34'!Z150,'Calculations 35to44'!Z150,'Calculations 45to54'!Z150,'Calculations 55to64'!Z150,'Calculations 65plus'!Z150)</f>
        <v>4.5183620519361589E-2</v>
      </c>
      <c r="AA195" s="28">
        <f>AA150/SUM(AA150,'Calculations 16to19'!AA150,'Calculations 25to34'!AA150,'Calculations 35to44'!AA150,'Calculations 45to54'!AA150,'Calculations 55to64'!AA150,'Calculations 65plus'!AA150)</f>
        <v>4.471549042691126E-2</v>
      </c>
      <c r="AB195" s="28">
        <f>AB150/SUM(AB150,'Calculations 16to19'!AB150,'Calculations 25to34'!AB150,'Calculations 35to44'!AB150,'Calculations 45to54'!AB150,'Calculations 55to64'!AB150,'Calculations 65plus'!AB150)</f>
        <v>4.4248463670965445E-2</v>
      </c>
      <c r="AC195" s="28">
        <f>AC150/SUM(AC150,'Calculations 16to19'!AC150,'Calculations 25to34'!AC150,'Calculations 35to44'!AC150,'Calculations 45to54'!AC150,'Calculations 55to64'!AC150,'Calculations 65plus'!AC150)</f>
        <v>4.3782667421833954E-2</v>
      </c>
      <c r="AD195" s="28">
        <f>AD150/SUM(AD150,'Calculations 16to19'!AD150,'Calculations 25to34'!AD150,'Calculations 35to44'!AD150,'Calculations 45to54'!AD150,'Calculations 55to64'!AD150,'Calculations 65plus'!AD150)</f>
        <v>4.3318226807743963E-2</v>
      </c>
      <c r="AE195" s="28">
        <f>AE150/SUM(AE150,'Calculations 16to19'!AE150,'Calculations 25to34'!AE150,'Calculations 35to44'!AE150,'Calculations 45to54'!AE150,'Calculations 55to64'!AE150,'Calculations 65plus'!AE150)</f>
        <v>4.2855264696576571E-2</v>
      </c>
      <c r="AF195" s="28">
        <f>AF150/SUM(AF150,'Calculations 16to19'!AF150,'Calculations 25to34'!AF150,'Calculations 35to44'!AF150,'Calculations 45to54'!AF150,'Calculations 55to64'!AF150,'Calculations 65plus'!AF150)</f>
        <v>4.2393901495764108E-2</v>
      </c>
    </row>
    <row r="196" spans="1:32" x14ac:dyDescent="0.2">
      <c r="A196" s="6" t="s">
        <v>98</v>
      </c>
      <c r="B196" s="28">
        <f>B151/SUM(B151,'Calculations 16to19'!B151,'Calculations 25to34'!B151,'Calculations 35to44'!B151,'Calculations 45to54'!B151,'Calculations 55to64'!B151,'Calculations 65plus'!B151)</f>
        <v>7.3170731707317083E-2</v>
      </c>
      <c r="C196" s="28">
        <f>C151/SUM(C151,'Calculations 16to19'!C151,'Calculations 25to34'!C151,'Calculations 35to44'!C151,'Calculations 45to54'!C151,'Calculations 55to64'!C151,'Calculations 65plus'!C151)</f>
        <v>7.2793803416717248E-2</v>
      </c>
      <c r="D196" s="28">
        <f>D151/SUM(D151,'Calculations 16to19'!D151,'Calculations 25to34'!D151,'Calculations 35to44'!D151,'Calculations 45to54'!D151,'Calculations 55to64'!D151,'Calculations 65plus'!D151)</f>
        <v>7.1850326241796852E-2</v>
      </c>
      <c r="E196" s="28">
        <f>E151/SUM(E151,'Calculations 16to19'!E151,'Calculations 25to34'!E151,'Calculations 35to44'!E151,'Calculations 45to54'!E151,'Calculations 55to64'!E151,'Calculations 65plus'!E151)</f>
        <v>7.1028201975454008E-2</v>
      </c>
      <c r="F196" s="28">
        <f>F151/SUM(F151,'Calculations 16to19'!F151,'Calculations 25to34'!F151,'Calculations 35to44'!F151,'Calculations 45to54'!F151,'Calculations 55to64'!F151,'Calculations 65plus'!F151)</f>
        <v>7.0333122498746861E-2</v>
      </c>
      <c r="G196" s="28">
        <f>G151/SUM(G151,'Calculations 16to19'!G151,'Calculations 25to34'!G151,'Calculations 35to44'!G151,'Calculations 45to54'!G151,'Calculations 55to64'!G151,'Calculations 65plus'!G151)</f>
        <v>6.9039680418332264E-2</v>
      </c>
      <c r="H196" s="28">
        <f>H151/SUM(H151,'Calculations 16to19'!H151,'Calculations 25to34'!H151,'Calculations 35to44'!H151,'Calculations 45to54'!H151,'Calculations 55to64'!H151,'Calculations 65plus'!H151)</f>
        <v>6.822099443604758E-2</v>
      </c>
      <c r="I196" s="28">
        <f>I151/SUM(I151,'Calculations 16to19'!I151,'Calculations 25to34'!I151,'Calculations 35to44'!I151,'Calculations 45to54'!I151,'Calculations 55to64'!I151,'Calculations 65plus'!I151)</f>
        <v>6.8172972967948983E-2</v>
      </c>
      <c r="J196" s="28">
        <f>J151/SUM(J151,'Calculations 16to19'!J151,'Calculations 25to34'!J151,'Calculations 35to44'!J151,'Calculations 45to54'!J151,'Calculations 55to64'!J151,'Calculations 65plus'!J151)</f>
        <v>6.7796540154738558E-2</v>
      </c>
      <c r="K196" s="28">
        <f>K151/SUM(K151,'Calculations 16to19'!K151,'Calculations 25to34'!K151,'Calculations 35to44'!K151,'Calculations 45to54'!K151,'Calculations 55to64'!K151,'Calculations 65plus'!K151)</f>
        <v>6.6411539559965413E-2</v>
      </c>
      <c r="L196" s="28">
        <f>L151/SUM(L151,'Calculations 16to19'!L151,'Calculations 25to34'!L151,'Calculations 35to44'!L151,'Calculations 45to54'!L151,'Calculations 55to64'!L151,'Calculations 65plus'!L151)</f>
        <v>6.5825204866948067E-2</v>
      </c>
      <c r="M196" s="28">
        <f>M151/SUM(M151,'Calculations 16to19'!M151,'Calculations 25to34'!M151,'Calculations 35to44'!M151,'Calculations 45to54'!M151,'Calculations 55to64'!M151,'Calculations 65plus'!M151)</f>
        <v>6.5095052578549709E-2</v>
      </c>
      <c r="N196" s="28">
        <f>N151/SUM(N151,'Calculations 16to19'!N151,'Calculations 25to34'!N151,'Calculations 35to44'!N151,'Calculations 45to54'!N151,'Calculations 55to64'!N151,'Calculations 65plus'!N151)</f>
        <v>6.4366782093025765E-2</v>
      </c>
      <c r="O196" s="28">
        <f>O151/SUM(O151,'Calculations 16to19'!O151,'Calculations 25to34'!O151,'Calculations 35to44'!O151,'Calculations 45to54'!O151,'Calculations 55to64'!O151,'Calculations 65plus'!O151)</f>
        <v>6.3640598794913364E-2</v>
      </c>
      <c r="P196" s="28">
        <f>P151/SUM(P151,'Calculations 16to19'!P151,'Calculations 25to34'!P151,'Calculations 35to44'!P151,'Calculations 45to54'!P151,'Calculations 55to64'!P151,'Calculations 65plus'!P151)</f>
        <v>6.291670645482364E-2</v>
      </c>
      <c r="Q196" s="28">
        <f>Q151/SUM(Q151,'Calculations 16to19'!Q151,'Calculations 25to34'!Q151,'Calculations 35to44'!Q151,'Calculations 45to54'!Q151,'Calculations 55to64'!Q151,'Calculations 65plus'!Q151)</f>
        <v>6.2195306699182128E-2</v>
      </c>
      <c r="R196" s="28">
        <f>R151/SUM(R151,'Calculations 16to19'!R151,'Calculations 25to34'!R151,'Calculations 35to44'!R151,'Calculations 45to54'!R151,'Calculations 55to64'!R151,'Calculations 65plus'!R151)</f>
        <v>6.1476598514096301E-2</v>
      </c>
      <c r="S196" s="28">
        <f>S151/SUM(S151,'Calculations 16to19'!S151,'Calculations 25to34'!S151,'Calculations 35to44'!S151,'Calculations 45to54'!S151,'Calculations 55to64'!S151,'Calculations 65plus'!S151)</f>
        <v>6.0760777783276369E-2</v>
      </c>
      <c r="T196" s="28">
        <f>T151/SUM(T151,'Calculations 16to19'!T151,'Calculations 25to34'!T151,'Calculations 35to44'!T151,'Calculations 45to54'!T151,'Calculations 55to64'!T151,'Calculations 65plus'!T151)</f>
        <v>6.0048036859789072E-2</v>
      </c>
      <c r="U196" s="28">
        <f>U151/SUM(U151,'Calculations 16to19'!U151,'Calculations 25to34'!U151,'Calculations 35to44'!U151,'Calculations 45to54'!U151,'Calculations 55to64'!U151,'Calculations 65plus'!U151)</f>
        <v>5.9338564171296321E-2</v>
      </c>
      <c r="V196" s="28">
        <f>V151/SUM(V151,'Calculations 16to19'!V151,'Calculations 25to34'!V151,'Calculations 35to44'!V151,'Calculations 45to54'!V151,'Calculations 55to64'!V151,'Calculations 65plus'!V151)</f>
        <v>5.8632543858301737E-2</v>
      </c>
      <c r="W196" s="28">
        <f>W151/SUM(W151,'Calculations 16to19'!W151,'Calculations 25to34'!W151,'Calculations 35to44'!W151,'Calculations 45to54'!W151,'Calculations 55to64'!W151,'Calculations 65plus'!W151)</f>
        <v>5.7930155444817964E-2</v>
      </c>
      <c r="X196" s="28">
        <f>X151/SUM(X151,'Calculations 16to19'!X151,'Calculations 25to34'!X151,'Calculations 35to44'!X151,'Calculations 45to54'!X151,'Calculations 55to64'!X151,'Calculations 65plus'!X151)</f>
        <v>5.7231573540763102E-2</v>
      </c>
      <c r="Y196" s="28">
        <f>Y151/SUM(Y151,'Calculations 16to19'!Y151,'Calculations 25to34'!Y151,'Calculations 35to44'!Y151,'Calculations 45to54'!Y151,'Calculations 55to64'!Y151,'Calculations 65plus'!Y151)</f>
        <v>5.6536967575300127E-2</v>
      </c>
      <c r="Z196" s="28">
        <f>Z151/SUM(Z151,'Calculations 16to19'!Z151,'Calculations 25to34'!Z151,'Calculations 35to44'!Z151,'Calculations 45to54'!Z151,'Calculations 55to64'!Z151,'Calculations 65plus'!Z151)</f>
        <v>5.58465015602502E-2</v>
      </c>
      <c r="AA196" s="28">
        <f>AA151/SUM(AA151,'Calculations 16to19'!AA151,'Calculations 25to34'!AA151,'Calculations 35to44'!AA151,'Calculations 45to54'!AA151,'Calculations 55to64'!AA151,'Calculations 65plus'!AA151)</f>
        <v>5.516033388263402E-2</v>
      </c>
      <c r="AB196" s="28">
        <f>AB151/SUM(AB151,'Calculations 16to19'!AB151,'Calculations 25to34'!AB151,'Calculations 35to44'!AB151,'Calculations 45to54'!AB151,'Calculations 55to64'!AB151,'Calculations 65plus'!AB151)</f>
        <v>5.4478617125336706E-2</v>
      </c>
      <c r="AC196" s="28">
        <f>AC151/SUM(AC151,'Calculations 16to19'!AC151,'Calculations 25to34'!AC151,'Calculations 35to44'!AC151,'Calculations 45to54'!AC151,'Calculations 55to64'!AC151,'Calculations 65plus'!AC151)</f>
        <v>5.3801497914828078E-2</v>
      </c>
      <c r="AD196" s="28">
        <f>AD151/SUM(AD151,'Calculations 16to19'!AD151,'Calculations 25to34'!AD151,'Calculations 35to44'!AD151,'Calculations 45to54'!AD151,'Calculations 55to64'!AD151,'Calculations 65plus'!AD151)</f>
        <v>5.3129116794833772E-2</v>
      </c>
      <c r="AE196" s="28">
        <f>AE151/SUM(AE151,'Calculations 16to19'!AE151,'Calculations 25to34'!AE151,'Calculations 35to44'!AE151,'Calculations 45to54'!AE151,'Calculations 55to64'!AE151,'Calculations 65plus'!AE151)</f>
        <v>5.2461608124804264E-2</v>
      </c>
      <c r="AF196" s="28">
        <f>AF151/SUM(AF151,'Calculations 16to19'!AF151,'Calculations 25to34'!AF151,'Calculations 35to44'!AF151,'Calculations 45to54'!AF151,'Calculations 55to64'!AF151,'Calculations 65plus'!AF151)</f>
        <v>5.1799100002011655E-2</v>
      </c>
    </row>
    <row r="197" spans="1:32" x14ac:dyDescent="0.2">
      <c r="A197" s="6" t="s">
        <v>97</v>
      </c>
      <c r="B197" s="28">
        <f>B152/SUM(B152,'Calculations 16to19'!B152,'Calculations 25to34'!B152,'Calculations 35to44'!B152,'Calculations 45to54'!B152,'Calculations 55to64'!B152,'Calculations 65plus'!B152)</f>
        <v>6.6202090592334478E-2</v>
      </c>
      <c r="C197" s="28">
        <f>C152/SUM(C152,'Calculations 16to19'!C152,'Calculations 25to34'!C152,'Calculations 35to44'!C152,'Calculations 45to54'!C152,'Calculations 55to64'!C152,'Calculations 65plus'!C152)</f>
        <v>6.5800289043409552E-2</v>
      </c>
      <c r="D197" s="28">
        <f>D152/SUM(D152,'Calculations 16to19'!D152,'Calculations 25to34'!D152,'Calculations 35to44'!D152,'Calculations 45to54'!D152,'Calculations 55to64'!D152,'Calculations 65plus'!D152)</f>
        <v>6.4955632439590016E-2</v>
      </c>
      <c r="E197" s="28">
        <f>E152/SUM(E152,'Calculations 16to19'!E152,'Calculations 25to34'!E152,'Calculations 35to44'!E152,'Calculations 45to54'!E152,'Calculations 55to64'!E152,'Calculations 65plus'!E152)</f>
        <v>6.4237241176999679E-2</v>
      </c>
      <c r="F197" s="28">
        <f>F152/SUM(F152,'Calculations 16to19'!F152,'Calculations 25to34'!F152,'Calculations 35to44'!F152,'Calculations 45to54'!F152,'Calculations 55to64'!F152,'Calculations 65plus'!F152)</f>
        <v>6.3630805044583225E-2</v>
      </c>
      <c r="G197" s="28">
        <f>G152/SUM(G152,'Calculations 16to19'!G152,'Calculations 25to34'!G152,'Calculations 35to44'!G152,'Calculations 45to54'!G152,'Calculations 55to64'!G152,'Calculations 65plus'!G152)</f>
        <v>6.250143677121929E-2</v>
      </c>
      <c r="H197" s="28">
        <f>H152/SUM(H152,'Calculations 16to19'!H152,'Calculations 25to34'!H152,'Calculations 35to44'!H152,'Calculations 45to54'!H152,'Calculations 55to64'!H152,'Calculations 65plus'!H152)</f>
        <v>6.1789254261036465E-2</v>
      </c>
      <c r="I197" s="28">
        <f>I152/SUM(I152,'Calculations 16to19'!I152,'Calculations 25to34'!I152,'Calculations 35to44'!I152,'Calculations 45to54'!I152,'Calculations 55to64'!I152,'Calculations 65plus'!I152)</f>
        <v>6.1825216419140155E-2</v>
      </c>
      <c r="J197" s="28">
        <f>J152/SUM(J152,'Calculations 16to19'!J152,'Calculations 25to34'!J152,'Calculations 35to44'!J152,'Calculations 45to54'!J152,'Calculations 55to64'!J152,'Calculations 65plus'!J152)</f>
        <v>6.1610265245594979E-2</v>
      </c>
      <c r="K197" s="28">
        <f>K152/SUM(K152,'Calculations 16to19'!K152,'Calculations 25to34'!K152,'Calculations 35to44'!K152,'Calculations 45to54'!K152,'Calculations 55to64'!K152,'Calculations 65plus'!K152)</f>
        <v>6.049399978421665E-2</v>
      </c>
      <c r="L197" s="28">
        <f>L152/SUM(L152,'Calculations 16to19'!L152,'Calculations 25to34'!L152,'Calculations 35to44'!L152,'Calculations 45to54'!L152,'Calculations 55to64'!L152,'Calculations 65plus'!L152)</f>
        <v>5.9828466874822281E-2</v>
      </c>
      <c r="M197" s="28">
        <f>M152/SUM(M152,'Calculations 16to19'!M152,'Calculations 25to34'!M152,'Calculations 35to44'!M152,'Calculations 45to54'!M152,'Calculations 55to64'!M152,'Calculations 65plus'!M152)</f>
        <v>5.9197717755581844E-2</v>
      </c>
      <c r="N197" s="28">
        <f>N152/SUM(N152,'Calculations 16to19'!N152,'Calculations 25to34'!N152,'Calculations 35to44'!N152,'Calculations 45to54'!N152,'Calculations 55to64'!N152,'Calculations 65plus'!N152)</f>
        <v>5.8568116544932103E-2</v>
      </c>
      <c r="O197" s="28">
        <f>O152/SUM(O152,'Calculations 16to19'!O152,'Calculations 25to34'!O152,'Calculations 35to44'!O152,'Calculations 45to54'!O152,'Calculations 55to64'!O152,'Calculations 65plus'!O152)</f>
        <v>5.7939829457659478E-2</v>
      </c>
      <c r="P197" s="28">
        <f>P152/SUM(P152,'Calculations 16to19'!P152,'Calculations 25to34'!P152,'Calculations 35to44'!P152,'Calculations 45to54'!P152,'Calculations 55to64'!P152,'Calculations 65plus'!P152)</f>
        <v>5.7313022941116232E-2</v>
      </c>
      <c r="Q197" s="28">
        <f>Q152/SUM(Q152,'Calculations 16to19'!Q152,'Calculations 25to34'!Q152,'Calculations 35to44'!Q152,'Calculations 45to54'!Q152,'Calculations 55to64'!Q152,'Calculations 65plus'!Q152)</f>
        <v>5.6687863149354915E-2</v>
      </c>
      <c r="R197" s="28">
        <f>R152/SUM(R152,'Calculations 16to19'!R152,'Calculations 25to34'!R152,'Calculations 35to44'!R152,'Calculations 45to54'!R152,'Calculations 55to64'!R152,'Calculations 65plus'!R152)</f>
        <v>5.6064515447554308E-2</v>
      </c>
      <c r="S197" s="28">
        <f>S152/SUM(S152,'Calculations 16to19'!S152,'Calculations 25to34'!S152,'Calculations 35to44'!S152,'Calculations 45to54'!S152,'Calculations 55to64'!S152,'Calculations 65plus'!S152)</f>
        <v>5.5443143946714575E-2</v>
      </c>
      <c r="T197" s="28">
        <f>T152/SUM(T152,'Calculations 16to19'!T152,'Calculations 25to34'!T152,'Calculations 35to44'!T152,'Calculations 45to54'!T152,'Calculations 55to64'!T152,'Calculations 65plus'!T152)</f>
        <v>5.4823911068475208E-2</v>
      </c>
      <c r="U197" s="28">
        <f>U152/SUM(U152,'Calculations 16to19'!U152,'Calculations 25to34'!U152,'Calculations 35to44'!U152,'Calculations 45to54'!U152,'Calculations 55to64'!U152,'Calculations 65plus'!U152)</f>
        <v>5.4206977139796303E-2</v>
      </c>
      <c r="V197" s="28">
        <f>V152/SUM(V152,'Calculations 16to19'!V152,'Calculations 25to34'!V152,'Calculations 35to44'!V152,'Calculations 45to54'!V152,'Calculations 55to64'!V152,'Calculations 65plus'!V152)</f>
        <v>5.3592500017132998E-2</v>
      </c>
      <c r="W197" s="28">
        <f>W152/SUM(W152,'Calculations 16to19'!W152,'Calculations 25to34'!W152,'Calculations 35to44'!W152,'Calculations 45to54'!W152,'Calculations 55to64'!W152,'Calculations 65plus'!W152)</f>
        <v>5.2980634739638745E-2</v>
      </c>
      <c r="X197" s="28">
        <f>X152/SUM(X152,'Calculations 16to19'!X152,'Calculations 25to34'!X152,'Calculations 35to44'!X152,'Calculations 45to54'!X152,'Calculations 55to64'!X152,'Calculations 65plus'!X152)</f>
        <v>5.2371533210839566E-2</v>
      </c>
      <c r="Y197" s="28">
        <f>Y152/SUM(Y152,'Calculations 16to19'!Y152,'Calculations 25to34'!Y152,'Calculations 35to44'!Y152,'Calculations 45to54'!Y152,'Calculations 55to64'!Y152,'Calculations 65plus'!Y152)</f>
        <v>5.1765343908142032E-2</v>
      </c>
      <c r="Z197" s="28">
        <f>Z152/SUM(Z152,'Calculations 16to19'!Z152,'Calculations 25to34'!Z152,'Calculations 35to44'!Z152,'Calculations 45to54'!Z152,'Calculations 55to64'!Z152,'Calculations 65plus'!Z152)</f>
        <v>5.1162211619464631E-2</v>
      </c>
      <c r="AA197" s="28">
        <f>AA152/SUM(AA152,'Calculations 16to19'!AA152,'Calculations 25to34'!AA152,'Calculations 35to44'!AA152,'Calculations 45to54'!AA152,'Calculations 55to64'!AA152,'Calculations 65plus'!AA152)</f>
        <v>5.0562277206213792E-2</v>
      </c>
      <c r="AB197" s="28">
        <f>AB152/SUM(AB152,'Calculations 16to19'!AB152,'Calculations 25to34'!AB152,'Calculations 35to44'!AB152,'Calculations 45to54'!AB152,'Calculations 55to64'!AB152,'Calculations 65plus'!AB152)</f>
        <v>4.9965677391775647E-2</v>
      </c>
      <c r="AC197" s="28">
        <f>AC152/SUM(AC152,'Calculations 16to19'!AC152,'Calculations 25to34'!AC152,'Calculations 35to44'!AC152,'Calculations 45to54'!AC152,'Calculations 55to64'!AC152,'Calculations 65plus'!AC152)</f>
        <v>4.937254457463796E-2</v>
      </c>
      <c r="AD197" s="28">
        <f>AD152/SUM(AD152,'Calculations 16to19'!AD152,'Calculations 25to34'!AD152,'Calculations 35to44'!AD152,'Calculations 45to54'!AD152,'Calculations 55to64'!AD152,'Calculations 65plus'!AD152)</f>
        <v>4.8783006665223033E-2</v>
      </c>
      <c r="AE197" s="28">
        <f>AE152/SUM(AE152,'Calculations 16to19'!AE152,'Calculations 25to34'!AE152,'Calculations 35to44'!AE152,'Calculations 45to54'!AE152,'Calculations 55to64'!AE152,'Calculations 65plus'!AE152)</f>
        <v>4.8197186945470136E-2</v>
      </c>
      <c r="AF197" s="28">
        <f>AF152/SUM(AF152,'Calculations 16to19'!AF152,'Calculations 25to34'!AF152,'Calculations 35to44'!AF152,'Calculations 45to54'!AF152,'Calculations 55to64'!AF152,'Calculations 65plus'!AF152)</f>
        <v>4.7615203950187278E-2</v>
      </c>
    </row>
    <row r="198" spans="1:32" x14ac:dyDescent="0.2">
      <c r="A198" s="6" t="s">
        <v>101</v>
      </c>
      <c r="B198" s="28">
        <f>B153/SUM(B153,'Calculations 16to19'!B153,'Calculations 25to34'!B153,'Calculations 35to44'!B153,'Calculations 45to54'!B153,'Calculations 55to64'!B153,'Calculations 65plus'!B153)</f>
        <v>7.4218750000000014E-2</v>
      </c>
      <c r="C198" s="28">
        <f>C153/SUM(C153,'Calculations 16to19'!C153,'Calculations 25to34'!C153,'Calculations 35to44'!C153,'Calculations 45to54'!C153,'Calculations 55to64'!C153,'Calculations 65plus'!C153)</f>
        <v>7.3754947270526575E-2</v>
      </c>
      <c r="D198" s="28">
        <f>D153/SUM(D153,'Calculations 16to19'!D153,'Calculations 25to34'!D153,'Calculations 35to44'!D153,'Calculations 45to54'!D153,'Calculations 55to64'!D153,'Calculations 65plus'!D153)</f>
        <v>7.2812688521388447E-2</v>
      </c>
      <c r="E198" s="28">
        <f>E153/SUM(E153,'Calculations 16to19'!E153,'Calculations 25to34'!E153,'Calculations 35to44'!E153,'Calculations 45to54'!E153,'Calculations 55to64'!E153,'Calculations 65plus'!E153)</f>
        <v>7.2037259474933987E-2</v>
      </c>
      <c r="F198" s="28">
        <f>F153/SUM(F153,'Calculations 16to19'!F153,'Calculations 25to34'!F153,'Calculations 35to44'!F153,'Calculations 45to54'!F153,'Calculations 55to64'!F153,'Calculations 65plus'!F153)</f>
        <v>7.1401585951439361E-2</v>
      </c>
      <c r="G198" s="28">
        <f>G153/SUM(G153,'Calculations 16to19'!G153,'Calculations 25to34'!G153,'Calculations 35to44'!G153,'Calculations 45to54'!G153,'Calculations 55to64'!G153,'Calculations 65plus'!G153)</f>
        <v>7.0176215895196556E-2</v>
      </c>
      <c r="H198" s="28">
        <f>H153/SUM(H153,'Calculations 16to19'!H153,'Calculations 25to34'!H153,'Calculations 35to44'!H153,'Calculations 45to54'!H153,'Calculations 55to64'!H153,'Calculations 65plus'!H153)</f>
        <v>6.9441244083264381E-2</v>
      </c>
      <c r="I198" s="28">
        <f>I153/SUM(I153,'Calculations 16to19'!I153,'Calculations 25to34'!I153,'Calculations 35to44'!I153,'Calculations 45to54'!I153,'Calculations 55to64'!I153,'Calculations 65plus'!I153)</f>
        <v>6.9585151496387332E-2</v>
      </c>
      <c r="J198" s="28">
        <f>J153/SUM(J153,'Calculations 16to19'!J153,'Calculations 25to34'!J153,'Calculations 35to44'!J153,'Calculations 45to54'!J153,'Calculations 55to64'!J153,'Calculations 65plus'!J153)</f>
        <v>6.9444747451629402E-2</v>
      </c>
      <c r="K198" s="28">
        <f>K153/SUM(K153,'Calculations 16to19'!K153,'Calculations 25to34'!K153,'Calculations 35to44'!K153,'Calculations 45to54'!K153,'Calculations 55to64'!K153,'Calculations 65plus'!K153)</f>
        <v>6.8265140369539665E-2</v>
      </c>
      <c r="L198" s="28">
        <f>L153/SUM(L153,'Calculations 16to19'!L153,'Calculations 25to34'!L153,'Calculations 35to44'!L153,'Calculations 45to54'!L153,'Calculations 55to64'!L153,'Calculations 65plus'!L153)</f>
        <v>6.7462449710499917E-2</v>
      </c>
      <c r="M198" s="28">
        <f>M153/SUM(M153,'Calculations 16to19'!M153,'Calculations 25to34'!M153,'Calculations 35to44'!M153,'Calculations 45to54'!M153,'Calculations 55to64'!M153,'Calculations 65plus'!M153)</f>
        <v>6.6793909357530282E-2</v>
      </c>
      <c r="N198" s="28">
        <f>N153/SUM(N153,'Calculations 16to19'!N153,'Calculations 25to34'!N153,'Calculations 35to44'!N153,'Calculations 45to54'!N153,'Calculations 55to64'!N153,'Calculations 65plus'!N153)</f>
        <v>6.6125655624251892E-2</v>
      </c>
      <c r="O198" s="28">
        <f>O153/SUM(O153,'Calculations 16to19'!O153,'Calculations 25to34'!O153,'Calculations 35to44'!O153,'Calculations 45to54'!O153,'Calculations 55to64'!O153,'Calculations 65plus'!O153)</f>
        <v>6.545783758535445E-2</v>
      </c>
      <c r="P198" s="28">
        <f>P153/SUM(P153,'Calculations 16to19'!P153,'Calculations 25to34'!P153,'Calculations 35to44'!P153,'Calculations 45to54'!P153,'Calculations 55to64'!P153,'Calculations 65plus'!P153)</f>
        <v>6.4790608571308098E-2</v>
      </c>
      <c r="Q198" s="28">
        <f>Q153/SUM(Q153,'Calculations 16to19'!Q153,'Calculations 25to34'!Q153,'Calculations 35to44'!Q153,'Calculations 45to54'!Q153,'Calculations 55to64'!Q153,'Calculations 65plus'!Q153)</f>
        <v>6.4124125479228217E-2</v>
      </c>
      <c r="R198" s="28">
        <f>R153/SUM(R153,'Calculations 16to19'!R153,'Calculations 25to34'!R153,'Calculations 35to44'!R153,'Calculations 45to54'!R153,'Calculations 55to64'!R153,'Calculations 65plus'!R153)</f>
        <v>6.3458548110024549E-2</v>
      </c>
      <c r="S198" s="28">
        <f>S153/SUM(S153,'Calculations 16to19'!S153,'Calculations 25to34'!S153,'Calculations 35to44'!S153,'Calculations 45to54'!S153,'Calculations 55to64'!S153,'Calculations 65plus'!S153)</f>
        <v>6.2794038532568847E-2</v>
      </c>
      <c r="T198" s="28">
        <f>T153/SUM(T153,'Calculations 16to19'!T153,'Calculations 25to34'!T153,'Calculations 35to44'!T153,'Calculations 45to54'!T153,'Calculations 55to64'!T153,'Calculations 65plus'!T153)</f>
        <v>6.2130760475476964E-2</v>
      </c>
      <c r="U198" s="28">
        <f>U153/SUM(U153,'Calculations 16to19'!U153,'Calculations 25to34'!U153,'Calculations 35to44'!U153,'Calculations 45to54'!U153,'Calculations 55to64'!U153,'Calculations 65plus'!U153)</f>
        <v>6.1468878746975257E-2</v>
      </c>
      <c r="V198" s="28">
        <f>V153/SUM(V153,'Calculations 16to19'!V153,'Calculations 25to34'!V153,'Calculations 35to44'!V153,'Calculations 45to54'!V153,'Calculations 55to64'!V153,'Calculations 65plus'!V153)</f>
        <v>6.0808558683188893E-2</v>
      </c>
      <c r="W198" s="28">
        <f>W153/SUM(W153,'Calculations 16to19'!W153,'Calculations 25to34'!W153,'Calculations 35to44'!W153,'Calculations 45to54'!W153,'Calculations 55to64'!W153,'Calculations 65plus'!W153)</f>
        <v>6.0149965625073805E-2</v>
      </c>
      <c r="X198" s="28">
        <f>X153/SUM(X153,'Calculations 16to19'!X153,'Calculations 25to34'!X153,'Calculations 35to44'!X153,'Calculations 45to54'!X153,'Calculations 55to64'!X153,'Calculations 65plus'!X153)</f>
        <v>5.9493264424090302E-2</v>
      </c>
      <c r="Y198" s="28">
        <f>Y153/SUM(Y153,'Calculations 16to19'!Y153,'Calculations 25to34'!Y153,'Calculations 35to44'!Y153,'Calculations 45to54'!Y153,'Calculations 55to64'!Y153,'Calculations 65plus'!Y153)</f>
        <v>5.8838618976611252E-2</v>
      </c>
      <c r="Z198" s="28">
        <f>Z153/SUM(Z153,'Calculations 16to19'!Z153,'Calculations 25to34'!Z153,'Calculations 35to44'!Z153,'Calculations 45to54'!Z153,'Calculations 55to64'!Z153,'Calculations 65plus'!Z153)</f>
        <v>5.8186191786946451E-2</v>
      </c>
      <c r="AA198" s="28">
        <f>AA153/SUM(AA153,'Calculations 16to19'!AA153,'Calculations 25to34'!AA153,'Calculations 35to44'!AA153,'Calculations 45to54'!AA153,'Calculations 55to64'!AA153,'Calculations 65plus'!AA153)</f>
        <v>5.7536143558765886E-2</v>
      </c>
      <c r="AB198" s="28">
        <f>AB153/SUM(AB153,'Calculations 16to19'!AB153,'Calculations 25to34'!AB153,'Calculations 35to44'!AB153,'Calculations 45to54'!AB153,'Calculations 55to64'!AB153,'Calculations 65plus'!AB153)</f>
        <v>5.6888632814615238E-2</v>
      </c>
      <c r="AC198" s="28">
        <f>AC153/SUM(AC153,'Calculations 16to19'!AC153,'Calculations 25to34'!AC153,'Calculations 35to44'!AC153,'Calculations 45to54'!AC153,'Calculations 55to64'!AC153,'Calculations 65plus'!AC153)</f>
        <v>5.6243815543121904E-2</v>
      </c>
      <c r="AD198" s="28">
        <f>AD153/SUM(AD153,'Calculations 16to19'!AD153,'Calculations 25to34'!AD153,'Calculations 35to44'!AD153,'Calculations 45to54'!AD153,'Calculations 55to64'!AD153,'Calculations 65plus'!AD153)</f>
        <v>5.56018448734193E-2</v>
      </c>
      <c r="AE198" s="28">
        <f>AE153/SUM(AE153,'Calculations 16to19'!AE153,'Calculations 25to34'!AE153,'Calculations 35to44'!AE153,'Calculations 45to54'!AE153,'Calculations 55to64'!AE153,'Calculations 65plus'!AE153)</f>
        <v>5.4962870776231354E-2</v>
      </c>
      <c r="AF198" s="28">
        <f>AF153/SUM(AF153,'Calculations 16to19'!AF153,'Calculations 25to34'!AF153,'Calculations 35to44'!AF153,'Calculations 45to54'!AF153,'Calculations 55to64'!AF153,'Calculations 65plus'!AF153)</f>
        <v>5.4327039791005234E-2</v>
      </c>
    </row>
    <row r="199" spans="1:32" x14ac:dyDescent="0.2">
      <c r="A199" s="6" t="s">
        <v>104</v>
      </c>
      <c r="B199" s="28">
        <f>B154/SUM(B154,'Calculations 16to19'!B154,'Calculations 25to34'!B154,'Calculations 35to44'!B154,'Calculations 45to54'!B154,'Calculations 55to64'!B154,'Calculations 65plus'!B154)</f>
        <v>4.2857142857142851E-2</v>
      </c>
      <c r="C199" s="28">
        <f>C154/SUM(C154,'Calculations 16to19'!C154,'Calculations 25to34'!C154,'Calculations 35to44'!C154,'Calculations 45to54'!C154,'Calculations 55to64'!C154,'Calculations 65plus'!C154)</f>
        <v>4.2801342324206661E-2</v>
      </c>
      <c r="D199" s="28">
        <f>D154/SUM(D154,'Calculations 16to19'!D154,'Calculations 25to34'!D154,'Calculations 35to44'!D154,'Calculations 45to54'!D154,'Calculations 55to64'!D154,'Calculations 65plus'!D154)</f>
        <v>4.2423432914908084E-2</v>
      </c>
      <c r="E199" s="28">
        <f>E154/SUM(E154,'Calculations 16to19'!E154,'Calculations 25to34'!E154,'Calculations 35to44'!E154,'Calculations 45to54'!E154,'Calculations 55to64'!E154,'Calculations 65plus'!E154)</f>
        <v>4.2117337202620037E-2</v>
      </c>
      <c r="F199" s="28">
        <f>F154/SUM(F154,'Calculations 16to19'!F154,'Calculations 25to34'!F154,'Calculations 35to44'!F154,'Calculations 45to54'!F154,'Calculations 55to64'!F154,'Calculations 65plus'!F154)</f>
        <v>4.187908778399204E-2</v>
      </c>
      <c r="G199" s="28">
        <f>G154/SUM(G154,'Calculations 16to19'!G154,'Calculations 25to34'!G154,'Calculations 35to44'!G154,'Calculations 45to54'!G154,'Calculations 55to64'!G154,'Calculations 65plus'!G154)</f>
        <v>4.1305974020161194E-2</v>
      </c>
      <c r="H199" s="28">
        <f>H154/SUM(H154,'Calculations 16to19'!H154,'Calculations 25to34'!H154,'Calculations 35to44'!H154,'Calculations 45to54'!H154,'Calculations 55to64'!H154,'Calculations 65plus'!H154)</f>
        <v>4.0997354250545778E-2</v>
      </c>
      <c r="I199" s="28">
        <f>I154/SUM(I154,'Calculations 16to19'!I154,'Calculations 25to34'!I154,'Calculations 35to44'!I154,'Calculations 45to54'!I154,'Calculations 55to64'!I154,'Calculations 65plus'!I154)</f>
        <v>4.1080802828087105E-2</v>
      </c>
      <c r="J199" s="28">
        <f>J154/SUM(J154,'Calculations 16to19'!J154,'Calculations 25to34'!J154,'Calculations 35to44'!J154,'Calculations 45to54'!J154,'Calculations 55to64'!J154,'Calculations 65plus'!J154)</f>
        <v>4.0962408879084596E-2</v>
      </c>
      <c r="K199" s="28">
        <f>K154/SUM(K154,'Calculations 16to19'!K154,'Calculations 25to34'!K154,'Calculations 35to44'!K154,'Calculations 45to54'!K154,'Calculations 55to64'!K154,'Calculations 65plus'!K154)</f>
        <v>4.0286233357083673E-2</v>
      </c>
      <c r="L199" s="28">
        <f>L154/SUM(L154,'Calculations 16to19'!L154,'Calculations 25to34'!L154,'Calculations 35to44'!L154,'Calculations 45to54'!L154,'Calculations 55to64'!L154,'Calculations 65plus'!L154)</f>
        <v>4.0130582679559379E-2</v>
      </c>
      <c r="M199" s="28">
        <f>M154/SUM(M154,'Calculations 16to19'!M154,'Calculations 25to34'!M154,'Calculations 35to44'!M154,'Calculations 45to54'!M154,'Calculations 55to64'!M154,'Calculations 65plus'!M154)</f>
        <v>3.984272625588979E-2</v>
      </c>
      <c r="N199" s="28">
        <f>N154/SUM(N154,'Calculations 16to19'!N154,'Calculations 25to34'!N154,'Calculations 35to44'!N154,'Calculations 45to54'!N154,'Calculations 55to64'!N154,'Calculations 65plus'!N154)</f>
        <v>3.9552788883657097E-2</v>
      </c>
      <c r="O199" s="28">
        <f>O154/SUM(O154,'Calculations 16to19'!O154,'Calculations 25to34'!O154,'Calculations 35to44'!O154,'Calculations 45to54'!O154,'Calculations 55to64'!O154,'Calculations 65plus'!O154)</f>
        <v>3.9260850032812246E-2</v>
      </c>
      <c r="P199" s="28">
        <f>P154/SUM(P154,'Calculations 16to19'!P154,'Calculations 25to34'!P154,'Calculations 35to44'!P154,'Calculations 45to54'!P154,'Calculations 55to64'!P154,'Calculations 65plus'!P154)</f>
        <v>3.8966992893512777E-2</v>
      </c>
      <c r="Q199" s="28">
        <f>Q154/SUM(Q154,'Calculations 16to19'!Q154,'Calculations 25to34'!Q154,'Calculations 35to44'!Q154,'Calculations 45to54'!Q154,'Calculations 55to64'!Q154,'Calculations 65plus'!Q154)</f>
        <v>3.8671304035373444E-2</v>
      </c>
      <c r="R199" s="28">
        <f>R154/SUM(R154,'Calculations 16to19'!R154,'Calculations 25to34'!R154,'Calculations 35to44'!R154,'Calculations 45to54'!R154,'Calculations 55to64'!R154,'Calculations 65plus'!R154)</f>
        <v>3.8373873074513537E-2</v>
      </c>
      <c r="S199" s="28">
        <f>S154/SUM(S154,'Calculations 16to19'!S154,'Calculations 25to34'!S154,'Calculations 35to44'!S154,'Calculations 45to54'!S154,'Calculations 55to64'!S154,'Calculations 65plus'!S154)</f>
        <v>3.8074792348872163E-2</v>
      </c>
      <c r="T199" s="28">
        <f>T154/SUM(T154,'Calculations 16to19'!T154,'Calculations 25to34'!T154,'Calculations 35to44'!T154,'Calculations 45to54'!T154,'Calculations 55to64'!T154,'Calculations 65plus'!T154)</f>
        <v>3.7774156602220312E-2</v>
      </c>
      <c r="U199" s="28">
        <f>U154/SUM(U154,'Calculations 16to19'!U154,'Calculations 25to34'!U154,'Calculations 35to44'!U154,'Calculations 45to54'!U154,'Calculations 55to64'!U154,'Calculations 65plus'!U154)</f>
        <v>3.7472062677262427E-2</v>
      </c>
      <c r="V199" s="28">
        <f>V154/SUM(V154,'Calculations 16to19'!V154,'Calculations 25to34'!V154,'Calculations 35to44'!V154,'Calculations 45to54'!V154,'Calculations 55to64'!V154,'Calculations 65plus'!V154)</f>
        <v>3.7168609218176836E-2</v>
      </c>
      <c r="W199" s="28">
        <f>W154/SUM(W154,'Calculations 16to19'!W154,'Calculations 25to34'!W154,'Calculations 35to44'!W154,'Calculations 45to54'!W154,'Calculations 55to64'!W154,'Calculations 65plus'!W154)</f>
        <v>3.6863896382907865E-2</v>
      </c>
      <c r="X199" s="28">
        <f>X154/SUM(X154,'Calculations 16to19'!X154,'Calculations 25to34'!X154,'Calculations 35to44'!X154,'Calculations 45to54'!X154,'Calculations 55to64'!X154,'Calculations 65plus'!X154)</f>
        <v>3.6558025565479609E-2</v>
      </c>
      <c r="Y199" s="28">
        <f>Y154/SUM(Y154,'Calculations 16to19'!Y154,'Calculations 25to34'!Y154,'Calculations 35to44'!Y154,'Calculations 45to54'!Y154,'Calculations 55to64'!Y154,'Calculations 65plus'!Y154)</f>
        <v>3.6251099128564751E-2</v>
      </c>
      <c r="Z199" s="28">
        <f>Z154/SUM(Z154,'Calculations 16to19'!Z154,'Calculations 25to34'!Z154,'Calculations 35to44'!Z154,'Calculations 45to54'!Z154,'Calculations 55to64'!Z154,'Calculations 65plus'!Z154)</f>
        <v>3.5943220146500858E-2</v>
      </c>
      <c r="AA199" s="28">
        <f>AA154/SUM(AA154,'Calculations 16to19'!AA154,'Calculations 25to34'!AA154,'Calculations 35to44'!AA154,'Calculations 45to54'!AA154,'Calculations 55to64'!AA154,'Calculations 65plus'!AA154)</f>
        <v>3.5634492158908446E-2</v>
      </c>
      <c r="AB199" s="28">
        <f>AB154/SUM(AB154,'Calculations 16to19'!AB154,'Calculations 25to34'!AB154,'Calculations 35to44'!AB154,'Calculations 45to54'!AB154,'Calculations 55to64'!AB154,'Calculations 65plus'!AB154)</f>
        <v>3.5325018935029769E-2</v>
      </c>
      <c r="AC199" s="28">
        <f>AC154/SUM(AC154,'Calculations 16to19'!AC154,'Calculations 25to34'!AC154,'Calculations 35to44'!AC154,'Calculations 45to54'!AC154,'Calculations 55to64'!AC154,'Calculations 65plus'!AC154)</f>
        <v>3.501490424886735E-2</v>
      </c>
      <c r="AD199" s="28">
        <f>AD154/SUM(AD154,'Calculations 16to19'!AD154,'Calculations 25to34'!AD154,'Calculations 35to44'!AD154,'Calculations 45to54'!AD154,'Calculations 55to64'!AD154,'Calculations 65plus'!AD154)</f>
        <v>3.4704251665170952E-2</v>
      </c>
      <c r="AE199" s="28">
        <f>AE154/SUM(AE154,'Calculations 16to19'!AE154,'Calculations 25to34'!AE154,'Calculations 35to44'!AE154,'Calculations 45to54'!AE154,'Calculations 55to64'!AE154,'Calculations 65plus'!AE154)</f>
        <v>3.4393164336280951E-2</v>
      </c>
      <c r="AF199" s="28">
        <f>AF154/SUM(AF154,'Calculations 16to19'!AF154,'Calculations 25to34'!AF154,'Calculations 35to44'!AF154,'Calculations 45to54'!AF154,'Calculations 55to64'!AF154,'Calculations 65plus'!AF154)</f>
        <v>3.4081744809811389E-2</v>
      </c>
    </row>
    <row r="200" spans="1:32" x14ac:dyDescent="0.2">
      <c r="A200" s="6" t="s">
        <v>36</v>
      </c>
      <c r="B200" s="28">
        <f>B155/SUM(B155,'Calculations 16to19'!B155,'Calculations 25to34'!B155,'Calculations 35to44'!B155,'Calculations 45to54'!B155,'Calculations 55to64'!B155,'Calculations 65plus'!B155)</f>
        <v>5.8823529411764684E-2</v>
      </c>
      <c r="C200" s="28">
        <f>C155/SUM(C155,'Calculations 16to19'!C155,'Calculations 25to34'!C155,'Calculations 35to44'!C155,'Calculations 45to54'!C155,'Calculations 55to64'!C155,'Calculations 65plus'!C155)</f>
        <v>5.8521554614372306E-2</v>
      </c>
      <c r="D200" s="28">
        <f>D155/SUM(D155,'Calculations 16to19'!D155,'Calculations 25to34'!D155,'Calculations 35to44'!D155,'Calculations 45to54'!D155,'Calculations 55to64'!D155,'Calculations 65plus'!D155)</f>
        <v>5.7816606028191893E-2</v>
      </c>
      <c r="E200" s="28">
        <f>E155/SUM(E155,'Calculations 16to19'!E155,'Calculations 25to34'!E155,'Calculations 35to44'!E155,'Calculations 45to54'!E155,'Calculations 55to64'!E155,'Calculations 65plus'!E155)</f>
        <v>5.7235258053936262E-2</v>
      </c>
      <c r="F200" s="28">
        <f>F155/SUM(F155,'Calculations 16to19'!F155,'Calculations 25to34'!F155,'Calculations 35to44'!F155,'Calculations 45to54'!F155,'Calculations 55to64'!F155,'Calculations 65plus'!F155)</f>
        <v>5.6769286224228187E-2</v>
      </c>
      <c r="G200" s="28">
        <f>G155/SUM(G155,'Calculations 16to19'!G155,'Calculations 25to34'!G155,'Calculations 35to44'!G155,'Calculations 45to54'!G155,'Calculations 55to64'!G155,'Calculations 65plus'!G155)</f>
        <v>5.5856284373999636E-2</v>
      </c>
      <c r="H200" s="28">
        <f>H155/SUM(H155,'Calculations 16to19'!H155,'Calculations 25to34'!H155,'Calculations 35to44'!H155,'Calculations 45to54'!H155,'Calculations 55to64'!H155,'Calculations 65plus'!H155)</f>
        <v>5.5325764000461172E-2</v>
      </c>
      <c r="I200" s="28">
        <f>I155/SUM(I155,'Calculations 16to19'!I155,'Calculations 25to34'!I155,'Calculations 35to44'!I155,'Calculations 45to54'!I155,'Calculations 55to64'!I155,'Calculations 65plus'!I155)</f>
        <v>5.5438244771930954E-2</v>
      </c>
      <c r="J200" s="28">
        <f>J155/SUM(J155,'Calculations 16to19'!J155,'Calculations 25to34'!J155,'Calculations 35to44'!J155,'Calculations 45to54'!J155,'Calculations 55to64'!J155,'Calculations 65plus'!J155)</f>
        <v>5.5302315207557767E-2</v>
      </c>
      <c r="K200" s="28">
        <f>K155/SUM(K155,'Calculations 16to19'!K155,'Calculations 25to34'!K155,'Calculations 35to44'!K155,'Calculations 45to54'!K155,'Calculations 55to64'!K155,'Calculations 65plus'!K155)</f>
        <v>5.4359955592952758E-2</v>
      </c>
      <c r="L200" s="28">
        <f>L155/SUM(L155,'Calculations 16to19'!L155,'Calculations 25to34'!L155,'Calculations 35to44'!L155,'Calculations 45to54'!L155,'Calculations 55to64'!L155,'Calculations 65plus'!L155)</f>
        <v>5.3822069631995581E-2</v>
      </c>
      <c r="M200" s="28">
        <f>M155/SUM(M155,'Calculations 16to19'!M155,'Calculations 25to34'!M155,'Calculations 35to44'!M155,'Calculations 45to54'!M155,'Calculations 55to64'!M155,'Calculations 65plus'!M155)</f>
        <v>5.3319570675343798E-2</v>
      </c>
      <c r="N200" s="28">
        <f>N155/SUM(N155,'Calculations 16to19'!N155,'Calculations 25to34'!N155,'Calculations 35to44'!N155,'Calculations 45to54'!N155,'Calculations 55to64'!N155,'Calculations 65plus'!N155)</f>
        <v>5.2816171024296615E-2</v>
      </c>
      <c r="O200" s="28">
        <f>O155/SUM(O155,'Calculations 16to19'!O155,'Calculations 25to34'!O155,'Calculations 35to44'!O155,'Calculations 45to54'!O155,'Calculations 55to64'!O155,'Calculations 65plus'!O155)</f>
        <v>5.2312021521982076E-2</v>
      </c>
      <c r="P200" s="28">
        <f>P155/SUM(P155,'Calculations 16to19'!P155,'Calculations 25to34'!P155,'Calculations 35to44'!P155,'Calculations 45to54'!P155,'Calculations 55to64'!P155,'Calculations 65plus'!P155)</f>
        <v>5.1807275879788242E-2</v>
      </c>
      <c r="Q200" s="28">
        <f>Q155/SUM(Q155,'Calculations 16to19'!Q155,'Calculations 25to34'!Q155,'Calculations 35to44'!Q155,'Calculations 45to54'!Q155,'Calculations 55to64'!Q155,'Calculations 65plus'!Q155)</f>
        <v>5.1302090118513527E-2</v>
      </c>
      <c r="R200" s="28">
        <f>R155/SUM(R155,'Calculations 16to19'!R155,'Calculations 25to34'!R155,'Calculations 35to44'!R155,'Calculations 45to54'!R155,'Calculations 55to64'!R155,'Calculations 65plus'!R155)</f>
        <v>5.079662203080617E-2</v>
      </c>
      <c r="S200" s="28">
        <f>S155/SUM(S155,'Calculations 16to19'!S155,'Calculations 25to34'!S155,'Calculations 35to44'!S155,'Calculations 45to54'!S155,'Calculations 55to64'!S155,'Calculations 65plus'!S155)</f>
        <v>5.0291030665563563E-2</v>
      </c>
      <c r="T200" s="28">
        <f>T155/SUM(T155,'Calculations 16to19'!T155,'Calculations 25to34'!T155,'Calculations 35to44'!T155,'Calculations 45to54'!T155,'Calculations 55to64'!T155,'Calculations 65plus'!T155)</f>
        <v>4.9785475834848429E-2</v>
      </c>
      <c r="U200" s="28">
        <f>U155/SUM(U155,'Calculations 16to19'!U155,'Calculations 25to34'!U155,'Calculations 35to44'!U155,'Calculations 45to54'!U155,'Calculations 55to64'!U155,'Calculations 65plus'!U155)</f>
        <v>4.9280117643770639E-2</v>
      </c>
      <c r="V200" s="28">
        <f>V155/SUM(V155,'Calculations 16to19'!V155,'Calculations 25to34'!V155,'Calculations 35to44'!V155,'Calculations 45to54'!V155,'Calculations 55to64'!V155,'Calculations 65plus'!V155)</f>
        <v>4.8775116043672274E-2</v>
      </c>
      <c r="W200" s="28">
        <f>W155/SUM(W155,'Calculations 16to19'!W155,'Calculations 25to34'!W155,'Calculations 35to44'!W155,'Calculations 45to54'!W155,'Calculations 55to64'!W155,'Calculations 65plus'!W155)</f>
        <v>4.8270630408851621E-2</v>
      </c>
      <c r="X200" s="28">
        <f>X155/SUM(X155,'Calculations 16to19'!X155,'Calculations 25to34'!X155,'Calculations 35to44'!X155,'Calculations 45to54'!X155,'Calculations 55to64'!X155,'Calculations 65plus'!X155)</f>
        <v>4.7766819136959141E-2</v>
      </c>
      <c r="Y200" s="28">
        <f>Y155/SUM(Y155,'Calculations 16to19'!Y155,'Calculations 25to34'!Y155,'Calculations 35to44'!Y155,'Calculations 45to54'!Y155,'Calculations 55to64'!Y155,'Calculations 65plus'!Y155)</f>
        <v>4.7263839273101127E-2</v>
      </c>
      <c r="Z200" s="28">
        <f>Z155/SUM(Z155,'Calculations 16to19'!Z155,'Calculations 25to34'!Z155,'Calculations 35to44'!Z155,'Calculations 45to54'!Z155,'Calculations 55to64'!Z155,'Calculations 65plus'!Z155)</f>
        <v>4.6761846157595939E-2</v>
      </c>
      <c r="AA200" s="28">
        <f>AA155/SUM(AA155,'Calculations 16to19'!AA155,'Calculations 25to34'!AA155,'Calculations 35to44'!AA155,'Calculations 45to54'!AA155,'Calculations 55to64'!AA155,'Calculations 65plus'!AA155)</f>
        <v>4.626099309723649E-2</v>
      </c>
      <c r="AB200" s="28">
        <f>AB155/SUM(AB155,'Calculations 16to19'!AB155,'Calculations 25to34'!AB155,'Calculations 35to44'!AB155,'Calculations 45to54'!AB155,'Calculations 55to64'!AB155,'Calculations 65plus'!AB155)</f>
        <v>4.5761431059835191E-2</v>
      </c>
      <c r="AC200" s="28">
        <f>AC155/SUM(AC155,'Calculations 16to19'!AC155,'Calculations 25to34'!AC155,'Calculations 35to44'!AC155,'Calculations 45to54'!AC155,'Calculations 55to64'!AC155,'Calculations 65plus'!AC155)</f>
        <v>4.526330839174459E-2</v>
      </c>
      <c r="AD200" s="28">
        <f>AD155/SUM(AD155,'Calculations 16to19'!AD155,'Calculations 25to34'!AD155,'Calculations 35to44'!AD155,'Calculations 45to54'!AD155,'Calculations 55to64'!AD155,'Calculations 65plus'!AD155)</f>
        <v>4.4766770557981776E-2</v>
      </c>
      <c r="AE200" s="28">
        <f>AE155/SUM(AE155,'Calculations 16to19'!AE155,'Calculations 25to34'!AE155,'Calculations 35to44'!AE155,'Calculations 45to54'!AE155,'Calculations 55to64'!AE155,'Calculations 65plus'!AE155)</f>
        <v>4.4271959904511375E-2</v>
      </c>
      <c r="AF200" s="28">
        <f>AF155/SUM(AF155,'Calculations 16to19'!AF155,'Calculations 25to34'!AF155,'Calculations 35to44'!AF155,'Calculations 45to54'!AF155,'Calculations 55to64'!AF155,'Calculations 65plus'!AF155)</f>
        <v>4.3779015442189866E-2</v>
      </c>
    </row>
    <row r="201" spans="1:32" x14ac:dyDescent="0.2">
      <c r="A201" s="6" t="s">
        <v>37</v>
      </c>
      <c r="B201" s="28">
        <f>B156/SUM(B156,'Calculations 16to19'!B156,'Calculations 25to34'!B156,'Calculations 35to44'!B156,'Calculations 45to54'!B156,'Calculations 55to64'!B156,'Calculations 65plus'!B156)</f>
        <v>4.7160731472569772E-2</v>
      </c>
      <c r="C201" s="28">
        <f>C156/SUM(C156,'Calculations 16to19'!C156,'Calculations 25to34'!C156,'Calculations 35to44'!C156,'Calculations 45to54'!C156,'Calculations 55to64'!C156,'Calculations 65plus'!C156)</f>
        <v>4.6949517979335262E-2</v>
      </c>
      <c r="D201" s="28">
        <f>D156/SUM(D156,'Calculations 16to19'!D156,'Calculations 25to34'!D156,'Calculations 35to44'!D156,'Calculations 45to54'!D156,'Calculations 55to64'!D156,'Calculations 65plus'!D156)</f>
        <v>4.640654897741036E-2</v>
      </c>
      <c r="E201" s="28">
        <f>E156/SUM(E156,'Calculations 16to19'!E156,'Calculations 25to34'!E156,'Calculations 35to44'!E156,'Calculations 45to54'!E156,'Calculations 55to64'!E156,'Calculations 65plus'!E156)</f>
        <v>4.5950931625609787E-2</v>
      </c>
      <c r="F201" s="28">
        <f>F156/SUM(F156,'Calculations 16to19'!F156,'Calculations 25to34'!F156,'Calculations 35to44'!F156,'Calculations 45to54'!F156,'Calculations 55to64'!F156,'Calculations 65plus'!F156)</f>
        <v>4.5584070709414552E-2</v>
      </c>
      <c r="G201" s="28">
        <f>G156/SUM(G156,'Calculations 16to19'!G156,'Calculations 25to34'!G156,'Calculations 35to44'!G156,'Calculations 45to54'!G156,'Calculations 55to64'!G156,'Calculations 65plus'!G156)</f>
        <v>4.4872132519114732E-2</v>
      </c>
      <c r="H201" s="28">
        <f>H156/SUM(H156,'Calculations 16to19'!H156,'Calculations 25to34'!H156,'Calculations 35to44'!H156,'Calculations 45to54'!H156,'Calculations 55to64'!H156,'Calculations 65plus'!H156)</f>
        <v>4.4455265240597487E-2</v>
      </c>
      <c r="I201" s="28">
        <f>I156/SUM(I156,'Calculations 16to19'!I156,'Calculations 25to34'!I156,'Calculations 35to44'!I156,'Calculations 45to54'!I156,'Calculations 55to64'!I156,'Calculations 65plus'!I156)</f>
        <v>4.450330613023934E-2</v>
      </c>
      <c r="J201" s="28">
        <f>J156/SUM(J156,'Calculations 16to19'!J156,'Calculations 25to34'!J156,'Calculations 35to44'!J156,'Calculations 45to54'!J156,'Calculations 55to64'!J156,'Calculations 65plus'!J156)</f>
        <v>4.434048825259717E-2</v>
      </c>
      <c r="K201" s="28">
        <f>K156/SUM(K156,'Calculations 16to19'!K156,'Calculations 25to34'!K156,'Calculations 35to44'!K156,'Calculations 45to54'!K156,'Calculations 55to64'!K156,'Calculations 65plus'!K156)</f>
        <v>4.355939936661745E-2</v>
      </c>
      <c r="L201" s="28">
        <f>L156/SUM(L156,'Calculations 16to19'!L156,'Calculations 25to34'!L156,'Calculations 35to44'!L156,'Calculations 45to54'!L156,'Calculations 55to64'!L156,'Calculations 65plus'!L156)</f>
        <v>4.3205267596779368E-2</v>
      </c>
      <c r="M201" s="28">
        <f>M156/SUM(M156,'Calculations 16to19'!M156,'Calculations 25to34'!M156,'Calculations 35to44'!M156,'Calculations 45to54'!M156,'Calculations 55to64'!M156,'Calculations 65plus'!M156)</f>
        <v>4.2806006096373396E-2</v>
      </c>
      <c r="N201" s="28">
        <f>N156/SUM(N156,'Calculations 16to19'!N156,'Calculations 25to34'!N156,'Calculations 35to44'!N156,'Calculations 45to54'!N156,'Calculations 55to64'!N156,'Calculations 65plus'!N156)</f>
        <v>4.2406137657186864E-2</v>
      </c>
      <c r="O201" s="28">
        <f>O156/SUM(O156,'Calculations 16to19'!O156,'Calculations 25to34'!O156,'Calculations 35to44'!O156,'Calculations 45to54'!O156,'Calculations 55to64'!O156,'Calculations 65plus'!O156)</f>
        <v>4.2005787382447042E-2</v>
      </c>
      <c r="P201" s="28">
        <f>P156/SUM(P156,'Calculations 16to19'!P156,'Calculations 25to34'!P156,'Calculations 35to44'!P156,'Calculations 45to54'!P156,'Calculations 55to64'!P156,'Calculations 65plus'!P156)</f>
        <v>4.1605081669860239E-2</v>
      </c>
      <c r="Q201" s="28">
        <f>Q156/SUM(Q156,'Calculations 16to19'!Q156,'Calculations 25to34'!Q156,'Calculations 35to44'!Q156,'Calculations 45to54'!Q156,'Calculations 55to64'!Q156,'Calculations 65plus'!Q156)</f>
        <v>4.1204147807154486E-2</v>
      </c>
      <c r="R201" s="28">
        <f>R156/SUM(R156,'Calculations 16to19'!R156,'Calculations 25to34'!R156,'Calculations 35to44'!R156,'Calculations 45to54'!R156,'Calculations 55to64'!R156,'Calculations 65plus'!R156)</f>
        <v>4.0803113586604746E-2</v>
      </c>
      <c r="S201" s="28">
        <f>S156/SUM(S156,'Calculations 16to19'!S156,'Calculations 25to34'!S156,'Calculations 35to44'!S156,'Calculations 45to54'!S156,'Calculations 55to64'!S156,'Calculations 65plus'!S156)</f>
        <v>4.0402106938717659E-2</v>
      </c>
      <c r="T201" s="28">
        <f>T156/SUM(T156,'Calculations 16to19'!T156,'Calculations 25to34'!T156,'Calculations 35to44'!T156,'Calculations 45to54'!T156,'Calculations 55to64'!T156,'Calculations 65plus'!T156)</f>
        <v>4.0001255585176976E-2</v>
      </c>
      <c r="U201" s="28">
        <f>U156/SUM(U156,'Calculations 16to19'!U156,'Calculations 25to34'!U156,'Calculations 35to44'!U156,'Calculations 45to54'!U156,'Calculations 55to64'!U156,'Calculations 65plus'!U156)</f>
        <v>3.9600686711079004E-2</v>
      </c>
      <c r="V201" s="28">
        <f>V156/SUM(V156,'Calculations 16to19'!V156,'Calculations 25to34'!V156,'Calculations 35to44'!V156,'Calculations 45to54'!V156,'Calculations 55to64'!V156,'Calculations 65plus'!V156)</f>
        <v>3.9200526656416844E-2</v>
      </c>
      <c r="W201" s="28">
        <f>W156/SUM(W156,'Calculations 16to19'!W156,'Calculations 25to34'!W156,'Calculations 35to44'!W156,'Calculations 45to54'!W156,'Calculations 55to64'!W156,'Calculations 65plus'!W156)</f>
        <v>3.8800900626707491E-2</v>
      </c>
      <c r="X201" s="28">
        <f>X156/SUM(X156,'Calculations 16to19'!X156,'Calculations 25to34'!X156,'Calculations 35to44'!X156,'Calculations 45to54'!X156,'Calculations 55to64'!X156,'Calculations 65plus'!X156)</f>
        <v>3.8401932422591385E-2</v>
      </c>
      <c r="Y201" s="28">
        <f>Y156/SUM(Y156,'Calculations 16to19'!Y156,'Calculations 25to34'!Y156,'Calculations 35to44'!Y156,'Calculations 45to54'!Y156,'Calculations 55to64'!Y156,'Calculations 65plus'!Y156)</f>
        <v>3.8003744188177285E-2</v>
      </c>
      <c r="Z201" s="28">
        <f>Z156/SUM(Z156,'Calculations 16to19'!Z156,'Calculations 25to34'!Z156,'Calculations 35to44'!Z156,'Calculations 45to54'!Z156,'Calculations 55to64'!Z156,'Calculations 65plus'!Z156)</f>
        <v>3.7606456177848642E-2</v>
      </c>
      <c r="AA201" s="28">
        <f>AA156/SUM(AA156,'Calculations 16to19'!AA156,'Calculations 25to34'!AA156,'Calculations 35to44'!AA156,'Calculations 45to54'!AA156,'Calculations 55to64'!AA156,'Calculations 65plus'!AA156)</f>
        <v>3.7210186541196857E-2</v>
      </c>
      <c r="AB201" s="28">
        <f>AB156/SUM(AB156,'Calculations 16to19'!AB156,'Calculations 25to34'!AB156,'Calculations 35to44'!AB156,'Calculations 45to54'!AB156,'Calculations 55to64'!AB156,'Calculations 65plus'!AB156)</f>
        <v>3.6815051125702478E-2</v>
      </c>
      <c r="AC201" s="28">
        <f>AC156/SUM(AC156,'Calculations 16to19'!AC156,'Calculations 25to34'!AC156,'Calculations 35to44'!AC156,'Calculations 45to54'!AC156,'Calculations 55to64'!AC156,'Calculations 65plus'!AC156)</f>
        <v>3.6421163296738834E-2</v>
      </c>
      <c r="AD201" s="28">
        <f>AD156/SUM(AD156,'Calculations 16to19'!AD156,'Calculations 25to34'!AD156,'Calculations 35to44'!AD156,'Calculations 45to54'!AD156,'Calculations 55to64'!AD156,'Calculations 65plus'!AD156)</f>
        <v>3.6028633774439711E-2</v>
      </c>
      <c r="AE201" s="28">
        <f>AE156/SUM(AE156,'Calculations 16to19'!AE156,'Calculations 25to34'!AE156,'Calculations 35to44'!AE156,'Calculations 45to54'!AE156,'Calculations 55to64'!AE156,'Calculations 65plus'!AE156)</f>
        <v>3.5637570486932231E-2</v>
      </c>
      <c r="AF201" s="28">
        <f>AF156/SUM(AF156,'Calculations 16to19'!AF156,'Calculations 25to34'!AF156,'Calculations 35to44'!AF156,'Calculations 45to54'!AF156,'Calculations 55to64'!AF156,'Calculations 65plus'!AF156)</f>
        <v>3.5248078439412807E-2</v>
      </c>
    </row>
    <row r="202" spans="1:32" x14ac:dyDescent="0.2">
      <c r="A202" s="6" t="s">
        <v>38</v>
      </c>
      <c r="B202" s="28">
        <f>B157/SUM(B157,'Calculations 16to19'!B157,'Calculations 25to34'!B157,'Calculations 35to44'!B157,'Calculations 45to54'!B157,'Calculations 55to64'!B157,'Calculations 65plus'!B157)</f>
        <v>6.6666666666666666E-2</v>
      </c>
      <c r="C202" s="28">
        <f>C157/SUM(C157,'Calculations 16to19'!C157,'Calculations 25to34'!C157,'Calculations 35to44'!C157,'Calculations 45to54'!C157,'Calculations 55to64'!C157,'Calculations 65plus'!C157)</f>
        <v>6.6249012332222287E-2</v>
      </c>
      <c r="D202" s="28">
        <f>D157/SUM(D157,'Calculations 16to19'!D157,'Calculations 25to34'!D157,'Calculations 35to44'!D157,'Calculations 45to54'!D157,'Calculations 55to64'!D157,'Calculations 65plus'!D157)</f>
        <v>6.5334432282350363E-2</v>
      </c>
      <c r="E202" s="28">
        <f>E157/SUM(E157,'Calculations 16to19'!E157,'Calculations 25to34'!E157,'Calculations 35to44'!E157,'Calculations 45to54'!E157,'Calculations 55to64'!E157,'Calculations 65plus'!E157)</f>
        <v>6.4561072528269037E-2</v>
      </c>
      <c r="F202" s="28">
        <f>F157/SUM(F157,'Calculations 16to19'!F157,'Calculations 25to34'!F157,'Calculations 35to44'!F157,'Calculations 45to54'!F157,'Calculations 55to64'!F157,'Calculations 65plus'!F157)</f>
        <v>6.3948447963172131E-2</v>
      </c>
      <c r="G202" s="28">
        <f>G157/SUM(G157,'Calculations 16to19'!G157,'Calculations 25to34'!G157,'Calculations 35to44'!G157,'Calculations 45to54'!G157,'Calculations 55to64'!G157,'Calculations 65plus'!G157)</f>
        <v>6.2863349979703997E-2</v>
      </c>
      <c r="H202" s="28">
        <f>H157/SUM(H157,'Calculations 16to19'!H157,'Calculations 25to34'!H157,'Calculations 35to44'!H157,'Calculations 45to54'!H157,'Calculations 55to64'!H157,'Calculations 65plus'!H157)</f>
        <v>6.2228796494815872E-2</v>
      </c>
      <c r="I202" s="28">
        <f>I157/SUM(I157,'Calculations 16to19'!I157,'Calculations 25to34'!I157,'Calculations 35to44'!I157,'Calculations 45to54'!I157,'Calculations 55to64'!I157,'Calculations 65plus'!I157)</f>
        <v>6.2296393459412236E-2</v>
      </c>
      <c r="J202" s="28">
        <f>J157/SUM(J157,'Calculations 16to19'!J157,'Calculations 25to34'!J157,'Calculations 35to44'!J157,'Calculations 45to54'!J157,'Calculations 55to64'!J157,'Calculations 65plus'!J157)</f>
        <v>6.2036532360687818E-2</v>
      </c>
      <c r="K202" s="28">
        <f>K157/SUM(K157,'Calculations 16to19'!K157,'Calculations 25to34'!K157,'Calculations 35to44'!K157,'Calculations 45to54'!K157,'Calculations 55to64'!K157,'Calculations 65plus'!K157)</f>
        <v>6.084290177288805E-2</v>
      </c>
      <c r="L202" s="28">
        <f>L157/SUM(L157,'Calculations 16to19'!L157,'Calculations 25to34'!L157,'Calculations 35to44'!L157,'Calculations 45to54'!L157,'Calculations 55to64'!L157,'Calculations 65plus'!L157)</f>
        <v>6.0215580210465233E-2</v>
      </c>
      <c r="M202" s="28">
        <f>M157/SUM(M157,'Calculations 16to19'!M157,'Calculations 25to34'!M157,'Calculations 35to44'!M157,'Calculations 45to54'!M157,'Calculations 55to64'!M157,'Calculations 65plus'!M157)</f>
        <v>5.958309680115613E-2</v>
      </c>
      <c r="N202" s="28">
        <f>N157/SUM(N157,'Calculations 16to19'!N157,'Calculations 25to34'!N157,'Calculations 35to44'!N157,'Calculations 45to54'!N157,'Calculations 55to64'!N157,'Calculations 65plus'!N157)</f>
        <v>5.895188337608992E-2</v>
      </c>
      <c r="O202" s="28">
        <f>O157/SUM(O157,'Calculations 16to19'!O157,'Calculations 25to34'!O157,'Calculations 35to44'!O157,'Calculations 45to54'!O157,'Calculations 55to64'!O157,'Calculations 65plus'!O157)</f>
        <v>5.8322097033832336E-2</v>
      </c>
      <c r="P202" s="28">
        <f>P157/SUM(P157,'Calculations 16to19'!P157,'Calculations 25to34'!P157,'Calculations 35to44'!P157,'Calculations 45to54'!P157,'Calculations 55to64'!P157,'Calculations 65plus'!P157)</f>
        <v>5.7693895030521032E-2</v>
      </c>
      <c r="Q202" s="28">
        <f>Q157/SUM(Q157,'Calculations 16to19'!Q157,'Calculations 25to34'!Q157,'Calculations 35to44'!Q157,'Calculations 45to54'!Q157,'Calculations 55to64'!Q157,'Calculations 65plus'!Q157)</f>
        <v>5.7067434315178141E-2</v>
      </c>
      <c r="R202" s="28">
        <f>R157/SUM(R157,'Calculations 16to19'!R157,'Calculations 25to34'!R157,'Calculations 35to44'!R157,'Calculations 45to54'!R157,'Calculations 55to64'!R157,'Calculations 65plus'!R157)</f>
        <v>5.644287109045374E-2</v>
      </c>
      <c r="S202" s="28">
        <f>S157/SUM(S157,'Calculations 16to19'!S157,'Calculations 25to34'!S157,'Calculations 35to44'!S157,'Calculations 45to54'!S157,'Calculations 55to64'!S157,'Calculations 65plus'!S157)</f>
        <v>5.5820360398801075E-2</v>
      </c>
      <c r="T202" s="28">
        <f>T157/SUM(T157,'Calculations 16to19'!T157,'Calculations 25to34'!T157,'Calculations 35to44'!T157,'Calculations 45to54'!T157,'Calculations 55to64'!T157,'Calculations 65plus'!T157)</f>
        <v>5.5200055733994266E-2</v>
      </c>
      <c r="U202" s="28">
        <f>U157/SUM(U157,'Calculations 16to19'!U157,'Calculations 25to34'!U157,'Calculations 35to44'!U157,'Calculations 45to54'!U157,'Calculations 55to64'!U157,'Calculations 65plus'!U157)</f>
        <v>5.4582108677820901E-2</v>
      </c>
      <c r="V202" s="28">
        <f>V157/SUM(V157,'Calculations 16to19'!V157,'Calculations 25to34'!V157,'Calculations 35to44'!V157,'Calculations 45to54'!V157,'Calculations 55to64'!V157,'Calculations 65plus'!V157)</f>
        <v>5.3966668561697254E-2</v>
      </c>
      <c r="W202" s="28">
        <f>W157/SUM(W157,'Calculations 16to19'!W157,'Calculations 25to34'!W157,'Calculations 35to44'!W157,'Calculations 45to54'!W157,'Calculations 55to64'!W157,'Calculations 65plus'!W157)</f>
        <v>5.3353882152885786E-2</v>
      </c>
      <c r="X202" s="28">
        <f>X157/SUM(X157,'Calculations 16to19'!X157,'Calculations 25to34'!X157,'Calculations 35to44'!X157,'Calculations 45to54'!X157,'Calculations 55to64'!X157,'Calculations 65plus'!X157)</f>
        <v>5.2743893364919955E-2</v>
      </c>
      <c r="Y202" s="28">
        <f>Y157/SUM(Y157,'Calculations 16to19'!Y157,'Calculations 25to34'!Y157,'Calculations 35to44'!Y157,'Calculations 45to54'!Y157,'Calculations 55to64'!Y157,'Calculations 65plus'!Y157)</f>
        <v>5.2136842991781444E-2</v>
      </c>
      <c r="Z202" s="28">
        <f>Z157/SUM(Z157,'Calculations 16to19'!Z157,'Calculations 25to34'!Z157,'Calculations 35to44'!Z157,'Calculations 45to54'!Z157,'Calculations 55to64'!Z157,'Calculations 65plus'!Z157)</f>
        <v>5.1532868465312562E-2</v>
      </c>
      <c r="AA202" s="28">
        <f>AA157/SUM(AA157,'Calculations 16to19'!AA157,'Calculations 25to34'!AA157,'Calculations 35to44'!AA157,'Calculations 45to54'!AA157,'Calculations 55to64'!AA157,'Calculations 65plus'!AA157)</f>
        <v>5.0932103635292658E-2</v>
      </c>
      <c r="AB202" s="28">
        <f>AB157/SUM(AB157,'Calculations 16to19'!AB157,'Calculations 25to34'!AB157,'Calculations 35to44'!AB157,'Calculations 45to54'!AB157,'Calculations 55to64'!AB157,'Calculations 65plus'!AB157)</f>
        <v>5.0334678571562361E-2</v>
      </c>
      <c r="AC202" s="28">
        <f>AC157/SUM(AC157,'Calculations 16to19'!AC157,'Calculations 25to34'!AC157,'Calculations 35to44'!AC157,'Calculations 45to54'!AC157,'Calculations 55to64'!AC157,'Calculations 65plus'!AC157)</f>
        <v>4.9740719387529227E-2</v>
      </c>
      <c r="AD202" s="28">
        <f>AD157/SUM(AD157,'Calculations 16to19'!AD157,'Calculations 25to34'!AD157,'Calculations 35to44'!AD157,'Calculations 45to54'!AD157,'Calculations 55to64'!AD157,'Calculations 65plus'!AD157)</f>
        <v>4.915034808435876E-2</v>
      </c>
      <c r="AE202" s="28">
        <f>AE157/SUM(AE157,'Calculations 16to19'!AE157,'Calculations 25to34'!AE157,'Calculations 35to44'!AE157,'Calculations 45to54'!AE157,'Calculations 55to64'!AE157,'Calculations 65plus'!AE157)</f>
        <v>4.8563682415111102E-2</v>
      </c>
      <c r="AF202" s="28">
        <f>AF157/SUM(AF157,'Calculations 16to19'!AF157,'Calculations 25to34'!AF157,'Calculations 35to44'!AF157,'Calculations 45to54'!AF157,'Calculations 55to64'!AF157,'Calculations 65plus'!AF157)</f>
        <v>4.7980835768067151E-2</v>
      </c>
    </row>
    <row r="203" spans="1:32" x14ac:dyDescent="0.2">
      <c r="A203" s="6" t="s">
        <v>39</v>
      </c>
      <c r="B203" s="28">
        <f>B158/SUM(B158,'Calculations 16to19'!B158,'Calculations 25to34'!B158,'Calculations 35to44'!B158,'Calculations 45to54'!B158,'Calculations 55to64'!B158,'Calculations 65plus'!B158)</f>
        <v>7.5067024128686335E-2</v>
      </c>
      <c r="C203" s="28">
        <f>C158/SUM(C158,'Calculations 16to19'!C158,'Calculations 25to34'!C158,'Calculations 35to44'!C158,'Calculations 45to54'!C158,'Calculations 55to64'!C158,'Calculations 65plus'!C158)</f>
        <v>7.4620115450043767E-2</v>
      </c>
      <c r="D203" s="28">
        <f>D158/SUM(D158,'Calculations 16to19'!D158,'Calculations 25to34'!D158,'Calculations 35to44'!D158,'Calculations 45to54'!D158,'Calculations 55to64'!D158,'Calculations 65plus'!D158)</f>
        <v>7.3622875412418493E-2</v>
      </c>
      <c r="E203" s="28">
        <f>E158/SUM(E158,'Calculations 16to19'!E158,'Calculations 25to34'!E158,'Calculations 35to44'!E158,'Calculations 45to54'!E158,'Calculations 55to64'!E158,'Calculations 65plus'!E158)</f>
        <v>7.2772845560709856E-2</v>
      </c>
      <c r="F203" s="28">
        <f>F158/SUM(F158,'Calculations 16to19'!F158,'Calculations 25to34'!F158,'Calculations 35to44'!F158,'Calculations 45to54'!F158,'Calculations 55to64'!F158,'Calculations 65plus'!F158)</f>
        <v>7.2070566476376274E-2</v>
      </c>
      <c r="G203" s="28">
        <f>G158/SUM(G158,'Calculations 16to19'!G158,'Calculations 25to34'!G158,'Calculations 35to44'!G158,'Calculations 45to54'!G158,'Calculations 55to64'!G158,'Calculations 65plus'!G158)</f>
        <v>7.0774564895725658E-2</v>
      </c>
      <c r="H203" s="28">
        <f>H158/SUM(H158,'Calculations 16to19'!H158,'Calculations 25to34'!H158,'Calculations 35to44'!H158,'Calculations 45to54'!H158,'Calculations 55to64'!H158,'Calculations 65plus'!H158)</f>
        <v>6.9979032327915691E-2</v>
      </c>
      <c r="I203" s="28">
        <f>I158/SUM(I158,'Calculations 16to19'!I158,'Calculations 25to34'!I158,'Calculations 35to44'!I158,'Calculations 45to54'!I158,'Calculations 55to64'!I158,'Calculations 65plus'!I158)</f>
        <v>7.0000486253285685E-2</v>
      </c>
      <c r="J203" s="28">
        <f>J158/SUM(J158,'Calculations 16to19'!J158,'Calculations 25to34'!J158,'Calculations 35to44'!J158,'Calculations 45to54'!J158,'Calculations 55to64'!J158,'Calculations 65plus'!J158)</f>
        <v>6.9684831165434835E-2</v>
      </c>
      <c r="K203" s="28">
        <f>K158/SUM(K158,'Calculations 16to19'!K158,'Calculations 25to34'!K158,'Calculations 35to44'!K158,'Calculations 45to54'!K158,'Calculations 55to64'!K158,'Calculations 65plus'!K158)</f>
        <v>6.8323331120337047E-2</v>
      </c>
      <c r="L203" s="28">
        <f>L158/SUM(L158,'Calculations 16to19'!L158,'Calculations 25to34'!L158,'Calculations 35to44'!L158,'Calculations 45to54'!L158,'Calculations 55to64'!L158,'Calculations 65plus'!L158)</f>
        <v>6.763002277633004E-2</v>
      </c>
      <c r="M203" s="28">
        <f>M158/SUM(M158,'Calculations 16to19'!M158,'Calculations 25to34'!M158,'Calculations 35to44'!M158,'Calculations 45to54'!M158,'Calculations 55to64'!M158,'Calculations 65plus'!M158)</f>
        <v>6.6895629418825348E-2</v>
      </c>
      <c r="N203" s="28">
        <f>N158/SUM(N158,'Calculations 16to19'!N158,'Calculations 25to34'!N158,'Calculations 35to44'!N158,'Calculations 45to54'!N158,'Calculations 55to64'!N158,'Calculations 65plus'!N158)</f>
        <v>6.6162934025228784E-2</v>
      </c>
      <c r="O203" s="28">
        <f>O158/SUM(O158,'Calculations 16to19'!O158,'Calculations 25to34'!O158,'Calculations 35to44'!O158,'Calculations 45to54'!O158,'Calculations 55to64'!O158,'Calculations 65plus'!O158)</f>
        <v>6.5432122301143703E-2</v>
      </c>
      <c r="P203" s="28">
        <f>P158/SUM(P158,'Calculations 16to19'!P158,'Calculations 25to34'!P158,'Calculations 35to44'!P158,'Calculations 45to54'!P158,'Calculations 55to64'!P158,'Calculations 65plus'!P158)</f>
        <v>6.4703380359255713E-2</v>
      </c>
      <c r="Q203" s="28">
        <f>Q158/SUM(Q158,'Calculations 16to19'!Q158,'Calculations 25to34'!Q158,'Calculations 35to44'!Q158,'Calculations 45to54'!Q158,'Calculations 55to64'!Q158,'Calculations 65plus'!Q158)</f>
        <v>6.397689411556369E-2</v>
      </c>
      <c r="R203" s="28">
        <f>R158/SUM(R158,'Calculations 16to19'!R158,'Calculations 25to34'!R158,'Calculations 35to44'!R158,'Calculations 45to54'!R158,'Calculations 55to64'!R158,'Calculations 65plus'!R158)</f>
        <v>6.3252848718598861E-2</v>
      </c>
      <c r="S203" s="28">
        <f>S158/SUM(S158,'Calculations 16to19'!S158,'Calculations 25to34'!S158,'Calculations 35to44'!S158,'Calculations 45to54'!S158,'Calculations 55to64'!S158,'Calculations 65plus'!S158)</f>
        <v>6.2531428011769835E-2</v>
      </c>
      <c r="T203" s="28">
        <f>T158/SUM(T158,'Calculations 16to19'!T158,'Calculations 25to34'!T158,'Calculations 35to44'!T158,'Calculations 45to54'!T158,'Calculations 55to64'!T158,'Calculations 65plus'!T158)</f>
        <v>6.1812814028834144E-2</v>
      </c>
      <c r="U203" s="28">
        <f>U158/SUM(U158,'Calculations 16to19'!U158,'Calculations 25to34'!U158,'Calculations 35to44'!U158,'Calculations 45to54'!U158,'Calculations 55to64'!U158,'Calculations 65plus'!U158)</f>
        <v>6.1097186522371269E-2</v>
      </c>
      <c r="V203" s="28">
        <f>V158/SUM(V158,'Calculations 16to19'!V158,'Calculations 25to34'!V158,'Calculations 35to44'!V158,'Calculations 45to54'!V158,'Calculations 55to64'!V158,'Calculations 65plus'!V158)</f>
        <v>6.0384722525006512E-2</v>
      </c>
      <c r="W203" s="28">
        <f>W158/SUM(W158,'Calculations 16to19'!W158,'Calculations 25to34'!W158,'Calculations 35to44'!W158,'Calculations 45to54'!W158,'Calculations 55to64'!W158,'Calculations 65plus'!W158)</f>
        <v>5.9675595943024892E-2</v>
      </c>
      <c r="X203" s="28">
        <f>X158/SUM(X158,'Calculations 16to19'!X158,'Calculations 25to34'!X158,'Calculations 35to44'!X158,'Calculations 45to54'!X158,'Calculations 55to64'!X158,'Calculations 65plus'!X158)</f>
        <v>5.8969977181903506E-2</v>
      </c>
      <c r="Y203" s="28">
        <f>Y158/SUM(Y158,'Calculations 16to19'!Y158,'Calculations 25to34'!Y158,'Calculations 35to44'!Y158,'Calculations 45to54'!Y158,'Calculations 55to64'!Y158,'Calculations 65plus'!Y158)</f>
        <v>5.8268032803195195E-2</v>
      </c>
      <c r="Z203" s="28">
        <f>Z158/SUM(Z158,'Calculations 16to19'!Z158,'Calculations 25to34'!Z158,'Calculations 35to44'!Z158,'Calculations 45to54'!Z158,'Calculations 55to64'!Z158,'Calculations 65plus'!Z158)</f>
        <v>5.7569925212105098E-2</v>
      </c>
      <c r="AA203" s="28">
        <f>AA158/SUM(AA158,'Calculations 16to19'!AA158,'Calculations 25to34'!AA158,'Calculations 35to44'!AA158,'Calculations 45to54'!AA158,'Calculations 55to64'!AA158,'Calculations 65plus'!AA158)</f>
        <v>5.6875812375015412E-2</v>
      </c>
      <c r="AB203" s="28">
        <f>AB158/SUM(AB158,'Calculations 16to19'!AB158,'Calculations 25to34'!AB158,'Calculations 35to44'!AB158,'Calculations 45to54'!AB158,'Calculations 55to64'!AB158,'Calculations 65plus'!AB158)</f>
        <v>5.6185847566147119E-2</v>
      </c>
      <c r="AC203" s="28">
        <f>AC158/SUM(AC158,'Calculations 16to19'!AC158,'Calculations 25to34'!AC158,'Calculations 35to44'!AC158,'Calculations 45to54'!AC158,'Calculations 55to64'!AC158,'Calculations 65plus'!AC158)</f>
        <v>5.5500179142472281E-2</v>
      </c>
      <c r="AD203" s="28">
        <f>AD158/SUM(AD158,'Calculations 16to19'!AD158,'Calculations 25to34'!AD158,'Calculations 35to44'!AD158,'Calculations 45to54'!AD158,'Calculations 55to64'!AD158,'Calculations 65plus'!AD158)</f>
        <v>5.4818950345941773E-2</v>
      </c>
      <c r="AE203" s="28">
        <f>AE158/SUM(AE158,'Calculations 16to19'!AE158,'Calculations 25to34'!AE158,'Calculations 35to44'!AE158,'Calculations 45to54'!AE158,'Calculations 55to64'!AE158,'Calculations 65plus'!AE158)</f>
        <v>5.4142299132033687E-2</v>
      </c>
      <c r="AF203" s="28">
        <f>AF158/SUM(AF158,'Calculations 16to19'!AF158,'Calculations 25to34'!AF158,'Calculations 35to44'!AF158,'Calculations 45to54'!AF158,'Calculations 55to64'!AF158,'Calculations 65plus'!AF158)</f>
        <v>5.347035802359499E-2</v>
      </c>
    </row>
    <row r="204" spans="1:32" x14ac:dyDescent="0.2">
      <c r="A204" s="6" t="s">
        <v>40</v>
      </c>
      <c r="B204" s="28">
        <f>B159/SUM(B159,'Calculations 16to19'!B159,'Calculations 25to34'!B159,'Calculations 35to44'!B159,'Calculations 45to54'!B159,'Calculations 55to64'!B159,'Calculations 65plus'!B159)</f>
        <v>6.4873417721518972E-2</v>
      </c>
      <c r="C204" s="28">
        <f>C159/SUM(C159,'Calculations 16to19'!C159,'Calculations 25to34'!C159,'Calculations 35to44'!C159,'Calculations 45to54'!C159,'Calculations 55to64'!C159,'Calculations 65plus'!C159)</f>
        <v>6.4562649662048624E-2</v>
      </c>
      <c r="D204" s="28">
        <f>D159/SUM(D159,'Calculations 16to19'!D159,'Calculations 25to34'!D159,'Calculations 35to44'!D159,'Calculations 45to54'!D159,'Calculations 55to64'!D159,'Calculations 65plus'!D159)</f>
        <v>6.3730149381931486E-2</v>
      </c>
      <c r="E204" s="28">
        <f>E159/SUM(E159,'Calculations 16to19'!E159,'Calculations 25to34'!E159,'Calculations 35to44'!E159,'Calculations 45to54'!E159,'Calculations 55to64'!E159,'Calculations 65plus'!E159)</f>
        <v>6.3032988589039371E-2</v>
      </c>
      <c r="F204" s="28">
        <f>F159/SUM(F159,'Calculations 16to19'!F159,'Calculations 25to34'!F159,'Calculations 35to44'!F159,'Calculations 45to54'!F159,'Calculations 55to64'!F159,'Calculations 65plus'!F159)</f>
        <v>6.2500142293687957E-2</v>
      </c>
      <c r="G204" s="28">
        <f>G159/SUM(G159,'Calculations 16to19'!G159,'Calculations 25to34'!G159,'Calculations 35to44'!G159,'Calculations 45to54'!G159,'Calculations 55to64'!G159,'Calculations 65plus'!G159)</f>
        <v>6.1512076010376705E-2</v>
      </c>
      <c r="H204" s="28">
        <f>H159/SUM(H159,'Calculations 16to19'!H159,'Calculations 25to34'!H159,'Calculations 35to44'!H159,'Calculations 45to54'!H159,'Calculations 55to64'!H159,'Calculations 65plus'!H159)</f>
        <v>6.0971361899224905E-2</v>
      </c>
      <c r="I204" s="28">
        <f>I159/SUM(I159,'Calculations 16to19'!I159,'Calculations 25to34'!I159,'Calculations 35to44'!I159,'Calculations 45to54'!I159,'Calculations 55to64'!I159,'Calculations 65plus'!I159)</f>
        <v>6.1072254663555009E-2</v>
      </c>
      <c r="J204" s="28">
        <f>J159/SUM(J159,'Calculations 16to19'!J159,'Calculations 25to34'!J159,'Calculations 35to44'!J159,'Calculations 45to54'!J159,'Calculations 55to64'!J159,'Calculations 65plus'!J159)</f>
        <v>6.0816854008358262E-2</v>
      </c>
      <c r="K204" s="28">
        <f>K159/SUM(K159,'Calculations 16to19'!K159,'Calculations 25to34'!K159,'Calculations 35to44'!K159,'Calculations 45to54'!K159,'Calculations 55to64'!K159,'Calculations 65plus'!K159)</f>
        <v>5.9643026065858362E-2</v>
      </c>
      <c r="L204" s="28">
        <f>L159/SUM(L159,'Calculations 16to19'!L159,'Calculations 25to34'!L159,'Calculations 35to44'!L159,'Calculations 45to54'!L159,'Calculations 55to64'!L159,'Calculations 65plus'!L159)</f>
        <v>5.9177910777038746E-2</v>
      </c>
      <c r="M204" s="28">
        <f>M159/SUM(M159,'Calculations 16to19'!M159,'Calculations 25to34'!M159,'Calculations 35to44'!M159,'Calculations 45to54'!M159,'Calculations 55to64'!M159,'Calculations 65plus'!M159)</f>
        <v>5.8616063244749265E-2</v>
      </c>
      <c r="N204" s="28">
        <f>N159/SUM(N159,'Calculations 16to19'!N159,'Calculations 25to34'!N159,'Calculations 35to44'!N159,'Calculations 45to54'!N159,'Calculations 55to64'!N159,'Calculations 65plus'!N159)</f>
        <v>5.8054725524387764E-2</v>
      </c>
      <c r="O204" s="28">
        <f>O159/SUM(O159,'Calculations 16to19'!O159,'Calculations 25to34'!O159,'Calculations 35to44'!O159,'Calculations 45to54'!O159,'Calculations 55to64'!O159,'Calculations 65plus'!O159)</f>
        <v>5.7494006110063126E-2</v>
      </c>
      <c r="P204" s="28">
        <f>P159/SUM(P159,'Calculations 16to19'!P159,'Calculations 25to34'!P159,'Calculations 35to44'!P159,'Calculations 45to54'!P159,'Calculations 55to64'!P159,'Calculations 65plus'!P159)</f>
        <v>5.6934015673482379E-2</v>
      </c>
      <c r="Q204" s="28">
        <f>Q159/SUM(Q159,'Calculations 16to19'!Q159,'Calculations 25to34'!Q159,'Calculations 35to44'!Q159,'Calculations 45to54'!Q159,'Calculations 55to64'!Q159,'Calculations 65plus'!Q159)</f>
        <v>5.6374866666188531E-2</v>
      </c>
      <c r="R204" s="28">
        <f>R159/SUM(R159,'Calculations 16to19'!R159,'Calculations 25to34'!R159,'Calculations 35to44'!R159,'Calculations 45to54'!R159,'Calculations 55to64'!R159,'Calculations 65plus'!R159)</f>
        <v>5.5816672938046416E-2</v>
      </c>
      <c r="S204" s="28">
        <f>S159/SUM(S159,'Calculations 16to19'!S159,'Calculations 25to34'!S159,'Calculations 35to44'!S159,'Calculations 45to54'!S159,'Calculations 55to64'!S159,'Calculations 65plus'!S159)</f>
        <v>5.5259549372091654E-2</v>
      </c>
      <c r="T204" s="28">
        <f>T159/SUM(T159,'Calculations 16to19'!T159,'Calculations 25to34'!T159,'Calculations 35to44'!T159,'Calculations 45to54'!T159,'Calculations 55to64'!T159,'Calculations 65plus'!T159)</f>
        <v>5.4703611535808105E-2</v>
      </c>
      <c r="U204" s="28">
        <f>U159/SUM(U159,'Calculations 16to19'!U159,'Calculations 25to34'!U159,'Calculations 35to44'!U159,'Calculations 45to54'!U159,'Calculations 55to64'!U159,'Calculations 65plus'!U159)</f>
        <v>5.4148975348862288E-2</v>
      </c>
      <c r="V204" s="28">
        <f>V159/SUM(V159,'Calculations 16to19'!V159,'Calculations 25to34'!V159,'Calculations 35to44'!V159,'Calculations 45to54'!V159,'Calculations 55to64'!V159,'Calculations 65plus'!V159)</f>
        <v>5.3595756767273926E-2</v>
      </c>
      <c r="W204" s="28">
        <f>W159/SUM(W159,'Calculations 16to19'!W159,'Calculations 25to34'!W159,'Calculations 35to44'!W159,'Calculations 45to54'!W159,'Calculations 55to64'!W159,'Calculations 65plus'!W159)</f>
        <v>5.3044071483966553E-2</v>
      </c>
      <c r="X204" s="28">
        <f>X159/SUM(X159,'Calculations 16to19'!X159,'Calculations 25to34'!X159,'Calculations 35to44'!X159,'Calculations 45to54'!X159,'Calculations 55to64'!X159,'Calculations 65plus'!X159)</f>
        <v>5.2494034645597758E-2</v>
      </c>
      <c r="Y204" s="28">
        <f>Y159/SUM(Y159,'Calculations 16to19'!Y159,'Calculations 25to34'!Y159,'Calculations 35to44'!Y159,'Calculations 45to54'!Y159,'Calculations 55to64'!Y159,'Calculations 65plus'!Y159)</f>
        <v>5.1945760585534059E-2</v>
      </c>
      <c r="Z204" s="28">
        <f>Z159/SUM(Z159,'Calculations 16to19'!Z159,'Calculations 25to34'!Z159,'Calculations 35to44'!Z159,'Calculations 45to54'!Z159,'Calculations 55to64'!Z159,'Calculations 65plus'!Z159)</f>
        <v>5.1399362572797161E-2</v>
      </c>
      <c r="AA204" s="28">
        <f>AA159/SUM(AA159,'Calculations 16to19'!AA159,'Calculations 25to34'!AA159,'Calculations 35to44'!AA159,'Calculations 45to54'!AA159,'Calculations 55to64'!AA159,'Calculations 65plus'!AA159)</f>
        <v>5.0854952576771993E-2</v>
      </c>
      <c r="AB204" s="28">
        <f>AB159/SUM(AB159,'Calculations 16to19'!AB159,'Calculations 25to34'!AB159,'Calculations 35to44'!AB159,'Calculations 45to54'!AB159,'Calculations 55to64'!AB159,'Calculations 65plus'!AB159)</f>
        <v>5.0312641047439793E-2</v>
      </c>
      <c r="AC204" s="28">
        <f>AC159/SUM(AC159,'Calculations 16to19'!AC159,'Calculations 25to34'!AC159,'Calculations 35to44'!AC159,'Calculations 45to54'!AC159,'Calculations 55to64'!AC159,'Calculations 65plus'!AC159)</f>
        <v>4.9772536710861306E-2</v>
      </c>
      <c r="AD204" s="28">
        <f>AD159/SUM(AD159,'Calculations 16to19'!AD159,'Calculations 25to34'!AD159,'Calculations 35to44'!AD159,'Calculations 45to54'!AD159,'Calculations 55to64'!AD159,'Calculations 65plus'!AD159)</f>
        <v>4.9234746379614641E-2</v>
      </c>
      <c r="AE204" s="28">
        <f>AE159/SUM(AE159,'Calculations 16to19'!AE159,'Calculations 25to34'!AE159,'Calculations 35to44'!AE159,'Calculations 45to54'!AE159,'Calculations 55to64'!AE159,'Calculations 65plus'!AE159)</f>
        <v>4.8699374777857837E-2</v>
      </c>
      <c r="AF204" s="28">
        <f>AF159/SUM(AF159,'Calculations 16to19'!AF159,'Calculations 25to34'!AF159,'Calculations 35to44'!AF159,'Calculations 45to54'!AF159,'Calculations 55to64'!AF159,'Calculations 65plus'!AF159)</f>
        <v>4.8166524380670039E-2</v>
      </c>
    </row>
    <row r="205" spans="1:32" x14ac:dyDescent="0.2">
      <c r="A205" s="6" t="s">
        <v>41</v>
      </c>
      <c r="B205" s="28">
        <f>B160/SUM(B160,'Calculations 16to19'!B160,'Calculations 25to34'!B160,'Calculations 35to44'!B160,'Calculations 45to54'!B160,'Calculations 55to64'!B160,'Calculations 65plus'!B160)</f>
        <v>5.4807692307692321E-2</v>
      </c>
      <c r="C205" s="28">
        <f>C160/SUM(C160,'Calculations 16to19'!C160,'Calculations 25to34'!C160,'Calculations 35to44'!C160,'Calculations 45to54'!C160,'Calculations 55to64'!C160,'Calculations 65plus'!C160)</f>
        <v>5.4508608004195387E-2</v>
      </c>
      <c r="D205" s="28">
        <f>D160/SUM(D160,'Calculations 16to19'!D160,'Calculations 25to34'!D160,'Calculations 35to44'!D160,'Calculations 45to54'!D160,'Calculations 55to64'!D160,'Calculations 65plus'!D160)</f>
        <v>5.383482595173994E-2</v>
      </c>
      <c r="E205" s="28">
        <f>E160/SUM(E160,'Calculations 16to19'!E160,'Calculations 25to34'!E160,'Calculations 35to44'!E160,'Calculations 45to54'!E160,'Calculations 55to64'!E160,'Calculations 65plus'!E160)</f>
        <v>5.328133667589826E-2</v>
      </c>
      <c r="F205" s="28">
        <f>F160/SUM(F160,'Calculations 16to19'!F160,'Calculations 25to34'!F160,'Calculations 35to44'!F160,'Calculations 45to54'!F160,'Calculations 55to64'!F160,'Calculations 65plus'!F160)</f>
        <v>5.2848239700954765E-2</v>
      </c>
      <c r="G205" s="28">
        <f>G160/SUM(G160,'Calculations 16to19'!G160,'Calculations 25to34'!G160,'Calculations 35to44'!G160,'Calculations 45to54'!G160,'Calculations 55to64'!G160,'Calculations 65plus'!G160)</f>
        <v>5.2023856303376165E-2</v>
      </c>
      <c r="H205" s="28">
        <f>H160/SUM(H160,'Calculations 16to19'!H160,'Calculations 25to34'!H160,'Calculations 35to44'!H160,'Calculations 45to54'!H160,'Calculations 55to64'!H160,'Calculations 65plus'!H160)</f>
        <v>5.1560315003278609E-2</v>
      </c>
      <c r="I205" s="28">
        <f>I160/SUM(I160,'Calculations 16to19'!I160,'Calculations 25to34'!I160,'Calculations 35to44'!I160,'Calculations 45to54'!I160,'Calculations 55to64'!I160,'Calculations 65plus'!I160)</f>
        <v>5.1671608746019816E-2</v>
      </c>
      <c r="J205" s="28">
        <f>J160/SUM(J160,'Calculations 16to19'!J160,'Calculations 25to34'!J160,'Calculations 35to44'!J160,'Calculations 45to54'!J160,'Calculations 55to64'!J160,'Calculations 65plus'!J160)</f>
        <v>5.1532589008847496E-2</v>
      </c>
      <c r="K205" s="28">
        <f>K160/SUM(K160,'Calculations 16to19'!K160,'Calculations 25to34'!K160,'Calculations 35to44'!K160,'Calculations 45to54'!K160,'Calculations 55to64'!K160,'Calculations 65plus'!K160)</f>
        <v>5.0648429870919429E-2</v>
      </c>
      <c r="L205" s="28">
        <f>L160/SUM(L160,'Calculations 16to19'!L160,'Calculations 25to34'!L160,'Calculations 35to44'!L160,'Calculations 45to54'!L160,'Calculations 55to64'!L160,'Calculations 65plus'!L160)</f>
        <v>5.0156174060132543E-2</v>
      </c>
      <c r="M205" s="28">
        <f>M160/SUM(M160,'Calculations 16to19'!M160,'Calculations 25to34'!M160,'Calculations 35to44'!M160,'Calculations 45to54'!M160,'Calculations 55to64'!M160,'Calculations 65plus'!M160)</f>
        <v>4.9693445266840212E-2</v>
      </c>
      <c r="N205" s="28">
        <f>N160/SUM(N160,'Calculations 16to19'!N160,'Calculations 25to34'!N160,'Calculations 35to44'!N160,'Calculations 45to54'!N160,'Calculations 55to64'!N160,'Calculations 65plus'!N160)</f>
        <v>4.9230300123797872E-2</v>
      </c>
      <c r="O205" s="28">
        <f>O160/SUM(O160,'Calculations 16to19'!O160,'Calculations 25to34'!O160,'Calculations 35to44'!O160,'Calculations 45to54'!O160,'Calculations 55to64'!O160,'Calculations 65plus'!O160)</f>
        <v>4.8766853717998632E-2</v>
      </c>
      <c r="P205" s="28">
        <f>P160/SUM(P160,'Calculations 16to19'!P160,'Calculations 25to34'!P160,'Calculations 35to44'!P160,'Calculations 45to54'!P160,'Calculations 55to64'!P160,'Calculations 65plus'!P160)</f>
        <v>4.8303223875397247E-2</v>
      </c>
      <c r="Q205" s="28">
        <f>Q160/SUM(Q160,'Calculations 16to19'!Q160,'Calculations 25to34'!Q160,'Calculations 35to44'!Q160,'Calculations 45to54'!Q160,'Calculations 55to64'!Q160,'Calculations 65plus'!Q160)</f>
        <v>4.7839530694800396E-2</v>
      </c>
      <c r="R205" s="28">
        <f>R160/SUM(R160,'Calculations 16to19'!R160,'Calculations 25to34'!R160,'Calculations 35to44'!R160,'Calculations 45to54'!R160,'Calculations 55to64'!R160,'Calculations 65plus'!R160)</f>
        <v>4.737589610062018E-2</v>
      </c>
      <c r="S205" s="28">
        <f>S160/SUM(S160,'Calculations 16to19'!S160,'Calculations 25to34'!S160,'Calculations 35to44'!S160,'Calculations 45to54'!S160,'Calculations 55to64'!S160,'Calculations 65plus'!S160)</f>
        <v>4.6912443414764068E-2</v>
      </c>
      <c r="T205" s="28">
        <f>T160/SUM(T160,'Calculations 16to19'!T160,'Calculations 25to34'!T160,'Calculations 35to44'!T160,'Calculations 45to54'!T160,'Calculations 55to64'!T160,'Calculations 65plus'!T160)</f>
        <v>4.6449296947864684E-2</v>
      </c>
      <c r="U205" s="28">
        <f>U160/SUM(U160,'Calculations 16to19'!U160,'Calculations 25to34'!U160,'Calculations 35to44'!U160,'Calculations 45to54'!U160,'Calculations 55to64'!U160,'Calculations 65plus'!U160)</f>
        <v>4.5986581609987219E-2</v>
      </c>
      <c r="V205" s="28">
        <f>V160/SUM(V160,'Calculations 16to19'!V160,'Calculations 25to34'!V160,'Calculations 35to44'!V160,'Calculations 45to54'!V160,'Calculations 55to64'!V160,'Calculations 65plus'!V160)</f>
        <v>4.5524422540883028E-2</v>
      </c>
      <c r="W205" s="28">
        <f>W160/SUM(W160,'Calculations 16to19'!W160,'Calculations 25to34'!W160,'Calculations 35to44'!W160,'Calculations 45to54'!W160,'Calculations 55to64'!W160,'Calculations 65plus'!W160)</f>
        <v>4.5062944759798142E-2</v>
      </c>
      <c r="X205" s="28">
        <f>X160/SUM(X160,'Calculations 16to19'!X160,'Calculations 25to34'!X160,'Calculations 35to44'!X160,'Calculations 45to54'!X160,'Calculations 55to64'!X160,'Calculations 65plus'!X160)</f>
        <v>4.4602272834779688E-2</v>
      </c>
      <c r="Y205" s="28">
        <f>Y160/SUM(Y160,'Calculations 16to19'!Y160,'Calculations 25to34'!Y160,'Calculations 35to44'!Y160,'Calculations 45to54'!Y160,'Calculations 55to64'!Y160,'Calculations 65plus'!Y160)</f>
        <v>4.4142530571367911E-2</v>
      </c>
      <c r="Z205" s="28">
        <f>Z160/SUM(Z160,'Calculations 16to19'!Z160,'Calculations 25to34'!Z160,'Calculations 35to44'!Z160,'Calculations 45to54'!Z160,'Calculations 55to64'!Z160,'Calculations 65plus'!Z160)</f>
        <v>4.3683840720502701E-2</v>
      </c>
      <c r="AA205" s="28">
        <f>AA160/SUM(AA160,'Calculations 16to19'!AA160,'Calculations 25to34'!AA160,'Calculations 35to44'!AA160,'Calculations 45to54'!AA160,'Calculations 55to64'!AA160,'Calculations 65plus'!AA160)</f>
        <v>4.3226324705420281E-2</v>
      </c>
      <c r="AB205" s="28">
        <f>AB160/SUM(AB160,'Calculations 16to19'!AB160,'Calculations 25to34'!AB160,'Calculations 35to44'!AB160,'Calculations 45to54'!AB160,'Calculations 55to64'!AB160,'Calculations 65plus'!AB160)</f>
        <v>4.277010236726933E-2</v>
      </c>
      <c r="AC205" s="28">
        <f>AC160/SUM(AC160,'Calculations 16to19'!AC160,'Calculations 25to34'!AC160,'Calculations 35to44'!AC160,'Calculations 45to54'!AC160,'Calculations 55to64'!AC160,'Calculations 65plus'!AC160)</f>
        <v>4.2315291729122698E-2</v>
      </c>
      <c r="AD205" s="28">
        <f>AD160/SUM(AD160,'Calculations 16to19'!AD160,'Calculations 25to34'!AD160,'Calculations 35to44'!AD160,'Calculations 45to54'!AD160,'Calculations 55to64'!AD160,'Calculations 65plus'!AD160)</f>
        <v>4.1862008778026642E-2</v>
      </c>
      <c r="AE205" s="28">
        <f>AE160/SUM(AE160,'Calculations 16to19'!AE160,'Calculations 25to34'!AE160,'Calculations 35to44'!AE160,'Calculations 45to54'!AE160,'Calculations 55to64'!AE160,'Calculations 65plus'!AE160)</f>
        <v>4.1410367264679622E-2</v>
      </c>
      <c r="AF205" s="28">
        <f>AF160/SUM(AF160,'Calculations 16to19'!AF160,'Calculations 25to34'!AF160,'Calculations 35to44'!AF160,'Calculations 45to54'!AF160,'Calculations 55to64'!AF160,'Calculations 65plus'!AF160)</f>
        <v>4.0960478520306612E-2</v>
      </c>
    </row>
    <row r="206" spans="1:32" x14ac:dyDescent="0.2">
      <c r="A206" s="6" t="s">
        <v>42</v>
      </c>
      <c r="B206" s="28">
        <f>B161/SUM(B161,'Calculations 16to19'!B161,'Calculations 25to34'!B161,'Calculations 35to44'!B161,'Calculations 45to54'!B161,'Calculations 55to64'!B161,'Calculations 65plus'!B161)</f>
        <v>6.5003282994090611E-2</v>
      </c>
      <c r="C206" s="28">
        <f>C161/SUM(C161,'Calculations 16to19'!C161,'Calculations 25to34'!C161,'Calculations 35to44'!C161,'Calculations 45to54'!C161,'Calculations 55to64'!C161,'Calculations 65plus'!C161)</f>
        <v>6.4642969477097814E-2</v>
      </c>
      <c r="D206" s="28">
        <f>D161/SUM(D161,'Calculations 16to19'!D161,'Calculations 25to34'!D161,'Calculations 35to44'!D161,'Calculations 45to54'!D161,'Calculations 55to64'!D161,'Calculations 65plus'!D161)</f>
        <v>6.379325318997181E-2</v>
      </c>
      <c r="E206" s="28">
        <f>E161/SUM(E161,'Calculations 16to19'!E161,'Calculations 25to34'!E161,'Calculations 35to44'!E161,'Calculations 45to54'!E161,'Calculations 55to64'!E161,'Calculations 65plus'!E161)</f>
        <v>6.3069371393474863E-2</v>
      </c>
      <c r="F206" s="28">
        <f>F161/SUM(F161,'Calculations 16to19'!F161,'Calculations 25to34'!F161,'Calculations 35to44'!F161,'Calculations 45to54'!F161,'Calculations 55to64'!F161,'Calculations 65plus'!F161)</f>
        <v>6.2483608989815788E-2</v>
      </c>
      <c r="G206" s="28">
        <f>G161/SUM(G161,'Calculations 16to19'!G161,'Calculations 25to34'!G161,'Calculations 35to44'!G161,'Calculations 45to54'!G161,'Calculations 55to64'!G161,'Calculations 65plus'!G161)</f>
        <v>6.1410875827513027E-2</v>
      </c>
      <c r="H206" s="28">
        <f>H161/SUM(H161,'Calculations 16to19'!H161,'Calculations 25to34'!H161,'Calculations 35to44'!H161,'Calculations 45to54'!H161,'Calculations 55to64'!H161,'Calculations 65plus'!H161)</f>
        <v>6.0768523298658776E-2</v>
      </c>
      <c r="I206" s="28">
        <f>I161/SUM(I161,'Calculations 16to19'!I161,'Calculations 25to34'!I161,'Calculations 35to44'!I161,'Calculations 45to54'!I161,'Calculations 55to64'!I161,'Calculations 65plus'!I161)</f>
        <v>6.0801366690118465E-2</v>
      </c>
      <c r="J206" s="28">
        <f>J161/SUM(J161,'Calculations 16to19'!J161,'Calculations 25to34'!J161,'Calculations 35to44'!J161,'Calculations 45to54'!J161,'Calculations 55to64'!J161,'Calculations 65plus'!J161)</f>
        <v>6.052470379042061E-2</v>
      </c>
      <c r="K206" s="28">
        <f>K161/SUM(K161,'Calculations 16to19'!K161,'Calculations 25to34'!K161,'Calculations 35to44'!K161,'Calculations 45to54'!K161,'Calculations 55to64'!K161,'Calculations 65plus'!K161)</f>
        <v>5.934987490138683E-2</v>
      </c>
      <c r="L206" s="28">
        <f>L161/SUM(L161,'Calculations 16to19'!L161,'Calculations 25to34'!L161,'Calculations 35to44'!L161,'Calculations 45to54'!L161,'Calculations 55to64'!L161,'Calculations 65plus'!L161)</f>
        <v>5.8795677843634667E-2</v>
      </c>
      <c r="M206" s="28">
        <f>M161/SUM(M161,'Calculations 16to19'!M161,'Calculations 25to34'!M161,'Calculations 35to44'!M161,'Calculations 45to54'!M161,'Calculations 55to64'!M161,'Calculations 65plus'!M161)</f>
        <v>5.8181177646573011E-2</v>
      </c>
      <c r="N206" s="28">
        <f>N161/SUM(N161,'Calculations 16to19'!N161,'Calculations 25to34'!N161,'Calculations 35to44'!N161,'Calculations 45to54'!N161,'Calculations 55to64'!N161,'Calculations 65plus'!N161)</f>
        <v>5.7567641746652611E-2</v>
      </c>
      <c r="O206" s="28">
        <f>O161/SUM(O161,'Calculations 16to19'!O161,'Calculations 25to34'!O161,'Calculations 35to44'!O161,'Calculations 45to54'!O161,'Calculations 55to64'!O161,'Calculations 65plus'!O161)</f>
        <v>5.6955236039553291E-2</v>
      </c>
      <c r="P206" s="28">
        <f>P161/SUM(P161,'Calculations 16to19'!P161,'Calculations 25to34'!P161,'Calculations 35to44'!P161,'Calculations 45to54'!P161,'Calculations 55to64'!P161,'Calculations 65plus'!P161)</f>
        <v>5.6344126481605618E-2</v>
      </c>
      <c r="Q206" s="28">
        <f>Q161/SUM(Q161,'Calculations 16to19'!Q161,'Calculations 25to34'!Q161,'Calculations 35to44'!Q161,'Calculations 45to54'!Q161,'Calculations 55to64'!Q161,'Calculations 65plus'!Q161)</f>
        <v>5.5734478605897045E-2</v>
      </c>
      <c r="R206" s="28">
        <f>R161/SUM(R161,'Calculations 16to19'!R161,'Calculations 25to34'!R161,'Calculations 35to44'!R161,'Calculations 45to54'!R161,'Calculations 55to64'!R161,'Calculations 65plus'!R161)</f>
        <v>5.5126457065223476E-2</v>
      </c>
      <c r="S206" s="28">
        <f>S161/SUM(S161,'Calculations 16to19'!S161,'Calculations 25to34'!S161,'Calculations 35to44'!S161,'Calculations 45to54'!S161,'Calculations 55to64'!S161,'Calculations 65plus'!S161)</f>
        <v>5.4520225201906775E-2</v>
      </c>
      <c r="T206" s="28">
        <f>T161/SUM(T161,'Calculations 16to19'!T161,'Calculations 25to34'!T161,'Calculations 35to44'!T161,'Calculations 45to54'!T161,'Calculations 55to64'!T161,'Calculations 65plus'!T161)</f>
        <v>5.3915944644398923E-2</v>
      </c>
      <c r="U206" s="28">
        <f>U161/SUM(U161,'Calculations 16to19'!U161,'Calculations 25to34'!U161,'Calculations 35to44'!U161,'Calculations 45to54'!U161,'Calculations 55to64'!U161,'Calculations 65plus'!U161)</f>
        <v>5.3313774930502406E-2</v>
      </c>
      <c r="V206" s="28">
        <f>V161/SUM(V161,'Calculations 16to19'!V161,'Calculations 25to34'!V161,'Calculations 35to44'!V161,'Calculations 45to54'!V161,'Calculations 55to64'!V161,'Calculations 65plus'!V161)</f>
        <v>5.2713873156944598E-2</v>
      </c>
      <c r="W206" s="28">
        <f>W161/SUM(W161,'Calculations 16to19'!W161,'Calculations 25to34'!W161,'Calculations 35to44'!W161,'Calculations 45to54'!W161,'Calculations 55to64'!W161,'Calculations 65plus'!W161)</f>
        <v>5.2116393654966259E-2</v>
      </c>
      <c r="X206" s="28">
        <f>X161/SUM(X161,'Calculations 16to19'!X161,'Calculations 25to34'!X161,'Calculations 35to44'!X161,'Calculations 45to54'!X161,'Calculations 55to64'!X161,'Calculations 65plus'!X161)</f>
        <v>5.1521487691501222E-2</v>
      </c>
      <c r="Y206" s="28">
        <f>Y161/SUM(Y161,'Calculations 16to19'!Y161,'Calculations 25to34'!Y161,'Calculations 35to44'!Y161,'Calculations 45to54'!Y161,'Calculations 55to64'!Y161,'Calculations 65plus'!Y161)</f>
        <v>5.0929303195457958E-2</v>
      </c>
      <c r="Z206" s="28">
        <f>Z161/SUM(Z161,'Calculations 16to19'!Z161,'Calculations 25to34'!Z161,'Calculations 35to44'!Z161,'Calculations 45to54'!Z161,'Calculations 55to64'!Z161,'Calculations 65plus'!Z161)</f>
        <v>5.0339984508545745E-2</v>
      </c>
      <c r="AA206" s="28">
        <f>AA161/SUM(AA161,'Calculations 16to19'!AA161,'Calculations 25to34'!AA161,'Calculations 35to44'!AA161,'Calculations 45to54'!AA161,'Calculations 55to64'!AA161,'Calculations 65plus'!AA161)</f>
        <v>4.9753672160026623E-2</v>
      </c>
      <c r="AB206" s="28">
        <f>AB161/SUM(AB161,'Calculations 16to19'!AB161,'Calculations 25to34'!AB161,'Calculations 35to44'!AB161,'Calculations 45to54'!AB161,'Calculations 55to64'!AB161,'Calculations 65plus'!AB161)</f>
        <v>4.9170502664727021E-2</v>
      </c>
      <c r="AC206" s="28">
        <f>AC161/SUM(AC161,'Calculations 16to19'!AC161,'Calculations 25to34'!AC161,'Calculations 35to44'!AC161,'Calculations 45to54'!AC161,'Calculations 55to64'!AC161,'Calculations 65plus'!AC161)</f>
        <v>4.8590608343586868E-2</v>
      </c>
      <c r="AD206" s="28">
        <f>AD161/SUM(AD161,'Calculations 16to19'!AD161,'Calculations 25to34'!AD161,'Calculations 35to44'!AD161,'Calculations 45to54'!AD161,'Calculations 55to64'!AD161,'Calculations 65plus'!AD161)</f>
        <v>4.8014117165991917E-2</v>
      </c>
      <c r="AE206" s="28">
        <f>AE161/SUM(AE161,'Calculations 16to19'!AE161,'Calculations 25to34'!AE161,'Calculations 35to44'!AE161,'Calculations 45to54'!AE161,'Calculations 55to64'!AE161,'Calculations 65plus'!AE161)</f>
        <v>4.7441152613089316E-2</v>
      </c>
      <c r="AF206" s="28">
        <f>AF161/SUM(AF161,'Calculations 16to19'!AF161,'Calculations 25to34'!AF161,'Calculations 35to44'!AF161,'Calculations 45to54'!AF161,'Calculations 55to64'!AF161,'Calculations 65plus'!AF161)</f>
        <v>4.6871833561265654E-2</v>
      </c>
    </row>
    <row r="207" spans="1:32" x14ac:dyDescent="0.2">
      <c r="A207" s="6" t="s">
        <v>105</v>
      </c>
      <c r="B207" s="28">
        <f>B162/SUM(B162,'Calculations 16to19'!B162,'Calculations 25to34'!B162,'Calculations 35to44'!B162,'Calculations 45to54'!B162,'Calculations 55to64'!B162,'Calculations 65plus'!B162)</f>
        <v>4.9865229110512124E-2</v>
      </c>
      <c r="C207" s="28">
        <f>C162/SUM(C162,'Calculations 16to19'!C162,'Calculations 25to34'!C162,'Calculations 35to44'!C162,'Calculations 45to54'!C162,'Calculations 55to64'!C162,'Calculations 65plus'!C162)</f>
        <v>4.962858594040704E-2</v>
      </c>
      <c r="D207" s="28">
        <f>D162/SUM(D162,'Calculations 16to19'!D162,'Calculations 25to34'!D162,'Calculations 35to44'!D162,'Calculations 45to54'!D162,'Calculations 55to64'!D162,'Calculations 65plus'!D162)</f>
        <v>4.9058183271567586E-2</v>
      </c>
      <c r="E207" s="28">
        <f>E162/SUM(E162,'Calculations 16to19'!E162,'Calculations 25to34'!E162,'Calculations 35to44'!E162,'Calculations 45to54'!E162,'Calculations 55to64'!E162,'Calculations 65plus'!E162)</f>
        <v>4.8594720476517049E-2</v>
      </c>
      <c r="F207" s="28">
        <f>F162/SUM(F162,'Calculations 16to19'!F162,'Calculations 25to34'!F162,'Calculations 35to44'!F162,'Calculations 45to54'!F162,'Calculations 55to64'!F162,'Calculations 65plus'!F162)</f>
        <v>4.823351316283233E-2</v>
      </c>
      <c r="G207" s="28">
        <f>G162/SUM(G162,'Calculations 16to19'!G162,'Calculations 25to34'!G162,'Calculations 35to44'!G162,'Calculations 45to54'!G162,'Calculations 55to64'!G162,'Calculations 65plus'!G162)</f>
        <v>4.7514462399843957E-2</v>
      </c>
      <c r="H207" s="28">
        <f>H162/SUM(H162,'Calculations 16to19'!H162,'Calculations 25to34'!H162,'Calculations 35to44'!H162,'Calculations 45to54'!H162,'Calculations 55to64'!H162,'Calculations 65plus'!H162)</f>
        <v>4.7116089098704662E-2</v>
      </c>
      <c r="I207" s="28">
        <f>I162/SUM(I162,'Calculations 16to19'!I162,'Calculations 25to34'!I162,'Calculations 35to44'!I162,'Calculations 45to54'!I162,'Calculations 55to64'!I162,'Calculations 65plus'!I162)</f>
        <v>4.7234839422873674E-2</v>
      </c>
      <c r="J207" s="28">
        <f>J162/SUM(J162,'Calculations 16to19'!J162,'Calculations 25to34'!J162,'Calculations 35to44'!J162,'Calculations 45to54'!J162,'Calculations 55to64'!J162,'Calculations 65plus'!J162)</f>
        <v>4.7133676645757454E-2</v>
      </c>
      <c r="K207" s="28">
        <f>K162/SUM(K162,'Calculations 16to19'!K162,'Calculations 25to34'!K162,'Calculations 35to44'!K162,'Calculations 45to54'!K162,'Calculations 55to64'!K162,'Calculations 65plus'!K162)</f>
        <v>4.6364522279419521E-2</v>
      </c>
      <c r="L207" s="28">
        <f>L162/SUM(L162,'Calculations 16to19'!L162,'Calculations 25to34'!L162,'Calculations 35to44'!L162,'Calculations 45to54'!L162,'Calculations 55to64'!L162,'Calculations 65plus'!L162)</f>
        <v>4.5950401275186119E-2</v>
      </c>
      <c r="M207" s="28">
        <f>M162/SUM(M162,'Calculations 16to19'!M162,'Calculations 25to34'!M162,'Calculations 35to44'!M162,'Calculations 45to54'!M162,'Calculations 55to64'!M162,'Calculations 65plus'!M162)</f>
        <v>4.5557471245470542E-2</v>
      </c>
      <c r="N207" s="28">
        <f>N162/SUM(N162,'Calculations 16to19'!N162,'Calculations 25to34'!N162,'Calculations 35to44'!N162,'Calculations 45to54'!N162,'Calculations 55to64'!N162,'Calculations 65plus'!N162)</f>
        <v>4.5163626220062279E-2</v>
      </c>
      <c r="O207" s="28">
        <f>O162/SUM(O162,'Calculations 16to19'!O162,'Calculations 25to34'!O162,'Calculations 35to44'!O162,'Calculations 45to54'!O162,'Calculations 55to64'!O162,'Calculations 65plus'!O162)</f>
        <v>4.476896172249608E-2</v>
      </c>
      <c r="P207" s="28">
        <f>P162/SUM(P162,'Calculations 16to19'!P162,'Calculations 25to34'!P162,'Calculations 35to44'!P162,'Calculations 45to54'!P162,'Calculations 55to64'!P162,'Calculations 65plus'!P162)</f>
        <v>4.4373576401283935E-2</v>
      </c>
      <c r="Q207" s="28">
        <f>Q162/SUM(Q162,'Calculations 16to19'!Q162,'Calculations 25to34'!Q162,'Calculations 35to44'!Q162,'Calculations 45to54'!Q162,'Calculations 55to64'!Q162,'Calculations 65plus'!Q162)</f>
        <v>4.3977571615168597E-2</v>
      </c>
      <c r="R207" s="28">
        <f>R162/SUM(R162,'Calculations 16to19'!R162,'Calculations 25to34'!R162,'Calculations 35to44'!R162,'Calculations 45to54'!R162,'Calculations 55to64'!R162,'Calculations 65plus'!R162)</f>
        <v>4.3581051033656212E-2</v>
      </c>
      <c r="S207" s="28">
        <f>S162/SUM(S162,'Calculations 16to19'!S162,'Calculations 25to34'!S162,'Calculations 35to44'!S162,'Calculations 45to54'!S162,'Calculations 55to64'!S162,'Calculations 65plus'!S162)</f>
        <v>4.3184120253086523E-2</v>
      </c>
      <c r="T207" s="28">
        <f>T162/SUM(T162,'Calculations 16to19'!T162,'Calculations 25to34'!T162,'Calculations 35to44'!T162,'Calculations 45to54'!T162,'Calculations 55to64'!T162,'Calculations 65plus'!T162)</f>
        <v>4.2786886428444214E-2</v>
      </c>
      <c r="U207" s="28">
        <f>U162/SUM(U162,'Calculations 16to19'!U162,'Calculations 25to34'!U162,'Calculations 35to44'!U162,'Calculations 45to54'!U162,'Calculations 55to64'!U162,'Calculations 65plus'!U162)</f>
        <v>4.2389457921062211E-2</v>
      </c>
      <c r="V207" s="28">
        <f>V162/SUM(V162,'Calculations 16to19'!V162,'Calculations 25to34'!V162,'Calculations 35to44'!V162,'Calculations 45to54'!V162,'Calculations 55to64'!V162,'Calculations 65plus'!V162)</f>
        <v>4.1991943962314621E-2</v>
      </c>
      <c r="W207" s="28">
        <f>W162/SUM(W162,'Calculations 16to19'!W162,'Calculations 25to34'!W162,'Calculations 35to44'!W162,'Calculations 45to54'!W162,'Calculations 55to64'!W162,'Calculations 65plus'!W162)</f>
        <v>4.159445433334856E-2</v>
      </c>
      <c r="X207" s="28">
        <f>X162/SUM(X162,'Calculations 16to19'!X162,'Calculations 25to34'!X162,'Calculations 35to44'!X162,'Calculations 45to54'!X162,'Calculations 55to64'!X162,'Calculations 65plus'!X162)</f>
        <v>4.1197099060852109E-2</v>
      </c>
      <c r="Y207" s="28">
        <f>Y162/SUM(Y162,'Calculations 16to19'!Y162,'Calculations 25to34'!Y162,'Calculations 35to44'!Y162,'Calculations 45to54'!Y162,'Calculations 55to64'!Y162,'Calculations 65plus'!Y162)</f>
        <v>4.079998812881145E-2</v>
      </c>
      <c r="Z207" s="28">
        <f>Z162/SUM(Z162,'Calculations 16to19'!Z162,'Calculations 25to34'!Z162,'Calculations 35to44'!Z162,'Calculations 45to54'!Z162,'Calculations 55to64'!Z162,'Calculations 65plus'!Z162)</f>
        <v>4.0403231206163286E-2</v>
      </c>
      <c r="AA207" s="28">
        <f>AA162/SUM(AA162,'Calculations 16to19'!AA162,'Calculations 25to34'!AA162,'Calculations 35to44'!AA162,'Calculations 45to54'!AA162,'Calculations 55to64'!AA162,'Calculations 65plus'!AA162)</f>
        <v>4.0006937390205749E-2</v>
      </c>
      <c r="AB207" s="28">
        <f>AB162/SUM(AB162,'Calculations 16to19'!AB162,'Calculations 25to34'!AB162,'Calculations 35to44'!AB162,'Calculations 45to54'!AB162,'Calculations 55to64'!AB162,'Calculations 65plus'!AB162)</f>
        <v>3.9611214965592612E-2</v>
      </c>
      <c r="AC207" s="28">
        <f>AC162/SUM(AC162,'Calculations 16to19'!AC162,'Calculations 25to34'!AC162,'Calculations 35to44'!AC162,'Calculations 45to54'!AC162,'Calculations 55to64'!AC162,'Calculations 65plus'!AC162)</f>
        <v>3.9216171178693783E-2</v>
      </c>
      <c r="AD207" s="28">
        <f>AD162/SUM(AD162,'Calculations 16to19'!AD162,'Calculations 25to34'!AD162,'Calculations 35to44'!AD162,'Calculations 45to54'!AD162,'Calculations 55to64'!AD162,'Calculations 65plus'!AD162)</f>
        <v>3.8821912027074745E-2</v>
      </c>
      <c r="AE207" s="28">
        <f>AE162/SUM(AE162,'Calculations 16to19'!AE162,'Calculations 25to34'!AE162,'Calculations 35to44'!AE162,'Calculations 45to54'!AE162,'Calculations 55to64'!AE162,'Calculations 65plus'!AE162)</f>
        <v>3.8428542063808309E-2</v>
      </c>
      <c r="AF207" s="28">
        <f>AF162/SUM(AF162,'Calculations 16to19'!AF162,'Calculations 25to34'!AF162,'Calculations 35to44'!AF162,'Calculations 45to54'!AF162,'Calculations 55to64'!AF162,'Calculations 65plus'!AF162)</f>
        <v>3.803616421630835E-2</v>
      </c>
    </row>
    <row r="208" spans="1:32" x14ac:dyDescent="0.2">
      <c r="A208" s="6" t="s">
        <v>106</v>
      </c>
      <c r="B208" s="28">
        <f>B163/SUM(B163,'Calculations 16to19'!B163,'Calculations 25to34'!B163,'Calculations 35to44'!B163,'Calculations 45to54'!B163,'Calculations 55to64'!B163,'Calculations 65plus'!B163)</f>
        <v>5.0505050505050483E-2</v>
      </c>
      <c r="C208" s="28">
        <f>C163/SUM(C163,'Calculations 16to19'!C163,'Calculations 25to34'!C163,'Calculations 35to44'!C163,'Calculations 45to54'!C163,'Calculations 55to64'!C163,'Calculations 65plus'!C163)</f>
        <v>5.0165332826054281E-2</v>
      </c>
      <c r="D208" s="28">
        <f>D163/SUM(D163,'Calculations 16to19'!D163,'Calculations 25to34'!D163,'Calculations 35to44'!D163,'Calculations 45to54'!D163,'Calculations 55to64'!D163,'Calculations 65plus'!D163)</f>
        <v>4.9478563636762132E-2</v>
      </c>
      <c r="E208" s="28">
        <f>E163/SUM(E163,'Calculations 16to19'!E163,'Calculations 25to34'!E163,'Calculations 35to44'!E163,'Calculations 45to54'!E163,'Calculations 55to64'!E163,'Calculations 65plus'!E163)</f>
        <v>4.8909578271692671E-2</v>
      </c>
      <c r="F208" s="28">
        <f>F163/SUM(F163,'Calculations 16to19'!F163,'Calculations 25to34'!F163,'Calculations 35to44'!F163,'Calculations 45to54'!F163,'Calculations 55to64'!F163,'Calculations 65plus'!F163)</f>
        <v>4.8478167468943886E-2</v>
      </c>
      <c r="G208" s="28">
        <f>G163/SUM(G163,'Calculations 16to19'!G163,'Calculations 25to34'!G163,'Calculations 35to44'!G163,'Calculations 45to54'!G163,'Calculations 55to64'!G163,'Calculations 65plus'!G163)</f>
        <v>4.7740947164341387E-2</v>
      </c>
      <c r="H208" s="28">
        <f>H163/SUM(H163,'Calculations 16to19'!H163,'Calculations 25to34'!H163,'Calculations 35to44'!H163,'Calculations 45to54'!H163,'Calculations 55to64'!H163,'Calculations 65plus'!H163)</f>
        <v>4.7338755042359341E-2</v>
      </c>
      <c r="I208" s="28">
        <f>I163/SUM(I163,'Calculations 16to19'!I163,'Calculations 25to34'!I163,'Calculations 35to44'!I163,'Calculations 45to54'!I163,'Calculations 55to64'!I163,'Calculations 65plus'!I163)</f>
        <v>4.7446404147265954E-2</v>
      </c>
      <c r="J208" s="28">
        <f>J163/SUM(J163,'Calculations 16to19'!J163,'Calculations 25to34'!J163,'Calculations 35to44'!J163,'Calculations 45to54'!J163,'Calculations 55to64'!J163,'Calculations 65plus'!J163)</f>
        <v>4.7302273835161966E-2</v>
      </c>
      <c r="K208" s="28">
        <f>K163/SUM(K163,'Calculations 16to19'!K163,'Calculations 25to34'!K163,'Calculations 35to44'!K163,'Calculations 45to54'!K163,'Calculations 55to64'!K163,'Calculations 65plus'!K163)</f>
        <v>4.6472611163806223E-2</v>
      </c>
      <c r="L208" s="28">
        <f>L163/SUM(L163,'Calculations 16to19'!L163,'Calculations 25to34'!L163,'Calculations 35to44'!L163,'Calculations 45to54'!L163,'Calculations 55to64'!L163,'Calculations 65plus'!L163)</f>
        <v>4.5973233881402051E-2</v>
      </c>
      <c r="M208" s="28">
        <f>M163/SUM(M163,'Calculations 16to19'!M163,'Calculations 25to34'!M163,'Calculations 35to44'!M163,'Calculations 45to54'!M163,'Calculations 55to64'!M163,'Calculations 65plus'!M163)</f>
        <v>4.5533492781941395E-2</v>
      </c>
      <c r="N208" s="28">
        <f>N163/SUM(N163,'Calculations 16to19'!N163,'Calculations 25to34'!N163,'Calculations 35to44'!N163,'Calculations 45to54'!N163,'Calculations 55to64'!N163,'Calculations 65plus'!N163)</f>
        <v>4.5094409212279626E-2</v>
      </c>
      <c r="O208" s="28">
        <f>O163/SUM(O163,'Calculations 16to19'!O163,'Calculations 25to34'!O163,'Calculations 35to44'!O163,'Calculations 45to54'!O163,'Calculations 55to64'!O163,'Calculations 65plus'!O163)</f>
        <v>4.4656069138444152E-2</v>
      </c>
      <c r="P208" s="28">
        <f>P163/SUM(P163,'Calculations 16to19'!P163,'Calculations 25to34'!P163,'Calculations 35to44'!P163,'Calculations 45to54'!P163,'Calculations 55to64'!P163,'Calculations 65plus'!P163)</f>
        <v>4.4218559730302781E-2</v>
      </c>
      <c r="Q208" s="28">
        <f>Q163/SUM(Q163,'Calculations 16to19'!Q163,'Calculations 25to34'!Q163,'Calculations 35to44'!Q163,'Calculations 45to54'!Q163,'Calculations 55to64'!Q163,'Calculations 65plus'!Q163)</f>
        <v>4.3781969048100867E-2</v>
      </c>
      <c r="R208" s="28">
        <f>R163/SUM(R163,'Calculations 16to19'!R163,'Calculations 25to34'!R163,'Calculations 35to44'!R163,'Calculations 45to54'!R163,'Calculations 55to64'!R163,'Calculations 65plus'!R163)</f>
        <v>4.334638574457049E-2</v>
      </c>
      <c r="S208" s="28">
        <f>S163/SUM(S163,'Calculations 16to19'!S163,'Calculations 25to34'!S163,'Calculations 35to44'!S163,'Calculations 45to54'!S163,'Calculations 55to64'!S163,'Calculations 65plus'!S163)</f>
        <v>4.2911898782539017E-2</v>
      </c>
      <c r="T208" s="28">
        <f>T163/SUM(T163,'Calculations 16to19'!T163,'Calculations 25to34'!T163,'Calculations 35to44'!T163,'Calculations 45to54'!T163,'Calculations 55to64'!T163,'Calculations 65plus'!T163)</f>
        <v>4.2478597167920462E-2</v>
      </c>
      <c r="U208" s="28">
        <f>U163/SUM(U163,'Calculations 16to19'!U163,'Calculations 25to34'!U163,'Calculations 35to44'!U163,'Calculations 45to54'!U163,'Calculations 55to64'!U163,'Calculations 65plus'!U163)</f>
        <v>4.2046569697937353E-2</v>
      </c>
      <c r="V208" s="28">
        <f>V163/SUM(V163,'Calculations 16to19'!V163,'Calculations 25to34'!V163,'Calculations 35to44'!V163,'Calculations 45to54'!V163,'Calculations 55to64'!V163,'Calculations 65plus'!V163)</f>
        <v>4.161590472438173E-2</v>
      </c>
      <c r="W208" s="28">
        <f>W163/SUM(W163,'Calculations 16to19'!W163,'Calculations 25to34'!W163,'Calculations 35to44'!W163,'Calculations 45to54'!W163,'Calculations 55to64'!W163,'Calculations 65plus'!W163)</f>
        <v>4.1186689931692812E-2</v>
      </c>
      <c r="X208" s="28">
        <f>X163/SUM(X163,'Calculations 16to19'!X163,'Calculations 25to34'!X163,'Calculations 35to44'!X163,'Calculations 45to54'!X163,'Calculations 55to64'!X163,'Calculations 65plus'!X163)</f>
        <v>4.075901212959309E-2</v>
      </c>
      <c r="Y208" s="28">
        <f>Y163/SUM(Y163,'Calculations 16to19'!Y163,'Calculations 25to34'!Y163,'Calculations 35to44'!Y163,'Calculations 45to54'!Y163,'Calculations 55to64'!Y163,'Calculations 65plus'!Y163)</f>
        <v>4.0332957059999945E-2</v>
      </c>
      <c r="Z208" s="28">
        <f>Z163/SUM(Z163,'Calculations 16to19'!Z163,'Calculations 25to34'!Z163,'Calculations 35to44'!Z163,'Calculations 45to54'!Z163,'Calculations 55to64'!Z163,'Calculations 65plus'!Z163)</f>
        <v>3.9908609217898697E-2</v>
      </c>
      <c r="AA208" s="28">
        <f>AA163/SUM(AA163,'Calculations 16to19'!AA163,'Calculations 25to34'!AA163,'Calculations 35to44'!AA163,'Calculations 45to54'!AA163,'Calculations 55to64'!AA163,'Calculations 65plus'!AA163)</f>
        <v>3.9486051685839393E-2</v>
      </c>
      <c r="AB208" s="28">
        <f>AB163/SUM(AB163,'Calculations 16to19'!AB163,'Calculations 25to34'!AB163,'Calculations 35to44'!AB163,'Calculations 45to54'!AB163,'Calculations 55to64'!AB163,'Calculations 65plus'!AB163)</f>
        <v>3.9065365981701114E-2</v>
      </c>
      <c r="AC208" s="28">
        <f>AC163/SUM(AC163,'Calculations 16to19'!AC163,'Calculations 25to34'!AC163,'Calculations 35to44'!AC163,'Calculations 45to54'!AC163,'Calculations 55to64'!AC163,'Calculations 65plus'!AC163)</f>
        <v>3.8646631919341104E-2</v>
      </c>
      <c r="AD208" s="28">
        <f>AD163/SUM(AD163,'Calculations 16to19'!AD163,'Calculations 25to34'!AD163,'Calculations 35to44'!AD163,'Calculations 45to54'!AD163,'Calculations 55to64'!AD163,'Calculations 65plus'!AD163)</f>
        <v>3.822992748173689E-2</v>
      </c>
      <c r="AE208" s="28">
        <f>AE163/SUM(AE163,'Calculations 16to19'!AE163,'Calculations 25to34'!AE163,'Calculations 35to44'!AE163,'Calculations 45to54'!AE163,'Calculations 55to64'!AE163,'Calculations 65plus'!AE163)</f>
        <v>3.7815328706206401E-2</v>
      </c>
      <c r="AF208" s="28">
        <f>AF163/SUM(AF163,'Calculations 16to19'!AF163,'Calculations 25to34'!AF163,'Calculations 35to44'!AF163,'Calculations 45to54'!AF163,'Calculations 55to64'!AF163,'Calculations 65plus'!AF163)</f>
        <v>3.740290958128719E-2</v>
      </c>
    </row>
    <row r="209" spans="1:32" x14ac:dyDescent="0.2">
      <c r="A209" s="6" t="s">
        <v>107</v>
      </c>
      <c r="B209" s="28">
        <f>B164/SUM(B164,'Calculations 16to19'!B164,'Calculations 25to34'!B164,'Calculations 35to44'!B164,'Calculations 45to54'!B164,'Calculations 55to64'!B164,'Calculations 65plus'!B164)</f>
        <v>4.2067307692307696E-2</v>
      </c>
      <c r="C209" s="28">
        <f>C164/SUM(C164,'Calculations 16to19'!C164,'Calculations 25to34'!C164,'Calculations 35to44'!C164,'Calculations 45to54'!C164,'Calculations 55to64'!C164,'Calculations 65plus'!C164)</f>
        <v>4.1918089046786684E-2</v>
      </c>
      <c r="D209" s="28">
        <f>D164/SUM(D164,'Calculations 16to19'!D164,'Calculations 25to34'!D164,'Calculations 35to44'!D164,'Calculations 45to54'!D164,'Calculations 55to64'!D164,'Calculations 65plus'!D164)</f>
        <v>4.1477497250968685E-2</v>
      </c>
      <c r="E209" s="28">
        <f>E164/SUM(E164,'Calculations 16to19'!E164,'Calculations 25to34'!E164,'Calculations 35to44'!E164,'Calculations 45to54'!E164,'Calculations 55to64'!E164,'Calculations 65plus'!E164)</f>
        <v>4.1113779644427452E-2</v>
      </c>
      <c r="F209" s="28">
        <f>F164/SUM(F164,'Calculations 16to19'!F164,'Calculations 25to34'!F164,'Calculations 35to44'!F164,'Calculations 45to54'!F164,'Calculations 55to64'!F164,'Calculations 65plus'!F164)</f>
        <v>4.08237116221324E-2</v>
      </c>
      <c r="G209" s="28">
        <f>G164/SUM(G164,'Calculations 16to19'!G164,'Calculations 25to34'!G164,'Calculations 35to44'!G164,'Calculations 45to54'!G164,'Calculations 55to64'!G164,'Calculations 65plus'!G164)</f>
        <v>4.0222066466100624E-2</v>
      </c>
      <c r="H209" s="28">
        <f>H164/SUM(H164,'Calculations 16to19'!H164,'Calculations 25to34'!H164,'Calculations 35to44'!H164,'Calculations 45to54'!H164,'Calculations 55to64'!H164,'Calculations 65plus'!H164)</f>
        <v>3.9879803487311946E-2</v>
      </c>
      <c r="I209" s="28">
        <f>I164/SUM(I164,'Calculations 16to19'!I164,'Calculations 25to34'!I164,'Calculations 35to44'!I164,'Calculations 45to54'!I164,'Calculations 55to64'!I164,'Calculations 65plus'!I164)</f>
        <v>3.9941046209227275E-2</v>
      </c>
      <c r="J209" s="28">
        <f>J164/SUM(J164,'Calculations 16to19'!J164,'Calculations 25to34'!J164,'Calculations 35to44'!J164,'Calculations 45to54'!J164,'Calculations 55to64'!J164,'Calculations 65plus'!J164)</f>
        <v>3.9816241188939928E-2</v>
      </c>
      <c r="K209" s="28">
        <f>K164/SUM(K164,'Calculations 16to19'!K164,'Calculations 25to34'!K164,'Calculations 35to44'!K164,'Calculations 45to54'!K164,'Calculations 55to64'!K164,'Calculations 65plus'!K164)</f>
        <v>3.9150047901298612E-2</v>
      </c>
      <c r="L209" s="28">
        <f>L164/SUM(L164,'Calculations 16to19'!L164,'Calculations 25to34'!L164,'Calculations 35to44'!L164,'Calculations 45to54'!L164,'Calculations 55to64'!L164,'Calculations 65plus'!L164)</f>
        <v>3.8874757250894336E-2</v>
      </c>
      <c r="M209" s="28">
        <f>M164/SUM(M164,'Calculations 16to19'!M164,'Calculations 25to34'!M164,'Calculations 35to44'!M164,'Calculations 45to54'!M164,'Calculations 55to64'!M164,'Calculations 65plus'!M164)</f>
        <v>3.8546846052829681E-2</v>
      </c>
      <c r="N209" s="28">
        <f>N164/SUM(N164,'Calculations 16to19'!N164,'Calculations 25to34'!N164,'Calculations 35to44'!N164,'Calculations 45to54'!N164,'Calculations 55to64'!N164,'Calculations 65plus'!N164)</f>
        <v>3.8217585652131486E-2</v>
      </c>
      <c r="O209" s="28">
        <f>O164/SUM(O164,'Calculations 16to19'!O164,'Calculations 25to34'!O164,'Calculations 35to44'!O164,'Calculations 45to54'!O164,'Calculations 55to64'!O164,'Calculations 65plus'!O164)</f>
        <v>3.7887084451726803E-2</v>
      </c>
      <c r="P209" s="28">
        <f>P164/SUM(P164,'Calculations 16to19'!P164,'Calculations 25to34'!P164,'Calculations 35to44'!P164,'Calculations 45to54'!P164,'Calculations 55to64'!P164,'Calculations 65plus'!P164)</f>
        <v>3.7555453258349414E-2</v>
      </c>
      <c r="Q209" s="28">
        <f>Q164/SUM(Q164,'Calculations 16to19'!Q164,'Calculations 25to34'!Q164,'Calculations 35to44'!Q164,'Calculations 45to54'!Q164,'Calculations 55to64'!Q164,'Calculations 65plus'!Q164)</f>
        <v>3.7222804884646785E-2</v>
      </c>
      <c r="R209" s="28">
        <f>R164/SUM(R164,'Calculations 16to19'!R164,'Calculations 25to34'!R164,'Calculations 35to44'!R164,'Calculations 45to54'!R164,'Calculations 55to64'!R164,'Calculations 65plus'!R164)</f>
        <v>3.6889253765864882E-2</v>
      </c>
      <c r="S209" s="28">
        <f>S164/SUM(S164,'Calculations 16to19'!S164,'Calculations 25to34'!S164,'Calculations 35to44'!S164,'Calculations 45to54'!S164,'Calculations 55to64'!S164,'Calculations 65plus'!S164)</f>
        <v>3.6554915591540102E-2</v>
      </c>
      <c r="T209" s="28">
        <f>T164/SUM(T164,'Calculations 16to19'!T164,'Calculations 25to34'!T164,'Calculations 35to44'!T164,'Calculations 45to54'!T164,'Calculations 55to64'!T164,'Calculations 65plus'!T164)</f>
        <v>3.6219906952556183E-2</v>
      </c>
      <c r="U209" s="28">
        <f>U164/SUM(U164,'Calculations 16to19'!U164,'Calculations 25to34'!U164,'Calculations 35to44'!U164,'Calculations 45to54'!U164,'Calculations 55to64'!U164,'Calculations 65plus'!U164)</f>
        <v>3.5884345003856587E-2</v>
      </c>
      <c r="V209" s="28">
        <f>V164/SUM(V164,'Calculations 16to19'!V164,'Calculations 25to34'!V164,'Calculations 35to44'!V164,'Calculations 45to54'!V164,'Calculations 55to64'!V164,'Calculations 65plus'!V164)</f>
        <v>3.5548347143032566E-2</v>
      </c>
      <c r="W209" s="28">
        <f>W164/SUM(W164,'Calculations 16to19'!W164,'Calculations 25to34'!W164,'Calculations 35to44'!W164,'Calculations 45to54'!W164,'Calculations 55to64'!W164,'Calculations 65plus'!W164)</f>
        <v>3.5212030704943227E-2</v>
      </c>
      <c r="X209" s="28">
        <f>X164/SUM(X164,'Calculations 16to19'!X164,'Calculations 25to34'!X164,'Calculations 35to44'!X164,'Calculations 45to54'!X164,'Calculations 55to64'!X164,'Calculations 65plus'!X164)</f>
        <v>3.4875512672457969E-2</v>
      </c>
      <c r="Y209" s="28">
        <f>Y164/SUM(Y164,'Calculations 16to19'!Y164,'Calculations 25to34'!Y164,'Calculations 35to44'!Y164,'Calculations 45to54'!Y164,'Calculations 55to64'!Y164,'Calculations 65plus'!Y164)</f>
        <v>3.4538909403350582E-2</v>
      </c>
      <c r="Z209" s="28">
        <f>Z164/SUM(Z164,'Calculations 16to19'!Z164,'Calculations 25to34'!Z164,'Calculations 35to44'!Z164,'Calculations 45to54'!Z164,'Calculations 55to64'!Z164,'Calculations 65plus'!Z164)</f>
        <v>3.4202336373315927E-2</v>
      </c>
      <c r="AA209" s="28">
        <f>AA164/SUM(AA164,'Calculations 16to19'!AA164,'Calculations 25to34'!AA164,'Calculations 35to44'!AA164,'Calculations 45to54'!AA164,'Calculations 55to64'!AA164,'Calculations 65plus'!AA164)</f>
        <v>3.386590793502034E-2</v>
      </c>
      <c r="AB209" s="28">
        <f>AB164/SUM(AB164,'Calculations 16to19'!AB164,'Calculations 25to34'!AB164,'Calculations 35to44'!AB164,'Calculations 45to54'!AB164,'Calculations 55to64'!AB164,'Calculations 65plus'!AB164)</f>
        <v>3.3529737093050058E-2</v>
      </c>
      <c r="AC209" s="28">
        <f>AC164/SUM(AC164,'Calculations 16to19'!AC164,'Calculations 25to34'!AC164,'Calculations 35to44'!AC164,'Calculations 45to54'!AC164,'Calculations 55to64'!AC164,'Calculations 65plus'!AC164)</f>
        <v>3.3193935294563916E-2</v>
      </c>
      <c r="AD209" s="28">
        <f>AD164/SUM(AD164,'Calculations 16to19'!AD164,'Calculations 25to34'!AD164,'Calculations 35to44'!AD164,'Calculations 45to54'!AD164,'Calculations 55to64'!AD164,'Calculations 65plus'!AD164)</f>
        <v>3.2858612235418229E-2</v>
      </c>
      <c r="AE209" s="28">
        <f>AE164/SUM(AE164,'Calculations 16to19'!AE164,'Calculations 25to34'!AE164,'Calculations 35to44'!AE164,'Calculations 45to54'!AE164,'Calculations 55to64'!AE164,'Calculations 65plus'!AE164)</f>
        <v>3.2523875681481511E-2</v>
      </c>
      <c r="AF209" s="28">
        <f>AF164/SUM(AF164,'Calculations 16to19'!AF164,'Calculations 25to34'!AF164,'Calculations 35to44'!AF164,'Calculations 45to54'!AF164,'Calculations 55to64'!AF164,'Calculations 65plus'!AF164)</f>
        <v>3.218983130482319E-2</v>
      </c>
    </row>
    <row r="210" spans="1:32" x14ac:dyDescent="0.2">
      <c r="A210" s="6" t="s">
        <v>43</v>
      </c>
      <c r="B210" s="28">
        <f>B165/SUM(B165,'Calculations 16to19'!B165,'Calculations 25to34'!B165,'Calculations 35to44'!B165,'Calculations 45to54'!B165,'Calculations 55to64'!B165,'Calculations 65plus'!B165)</f>
        <v>7.5739315843144514E-2</v>
      </c>
      <c r="C210" s="28">
        <f>C165/SUM(C165,'Calculations 16to19'!C165,'Calculations 25to34'!C165,'Calculations 35to44'!C165,'Calculations 45to54'!C165,'Calculations 55to64'!C165,'Calculations 65plus'!C165)</f>
        <v>7.5224885031616631E-2</v>
      </c>
      <c r="D210" s="28">
        <f>D165/SUM(D165,'Calculations 16to19'!D165,'Calculations 25to34'!D165,'Calculations 35to44'!D165,'Calculations 45to54'!D165,'Calculations 55to64'!D165,'Calculations 65plus'!D165)</f>
        <v>7.4124889121512022E-2</v>
      </c>
      <c r="E210" s="28">
        <f>E165/SUM(E165,'Calculations 16to19'!E165,'Calculations 25to34'!E165,'Calculations 35to44'!E165,'Calculations 45to54'!E165,'Calculations 55to64'!E165,'Calculations 65plus'!E165)</f>
        <v>7.3178201672421589E-2</v>
      </c>
      <c r="F210" s="28">
        <f>F165/SUM(F165,'Calculations 16to19'!F165,'Calculations 25to34'!F165,'Calculations 35to44'!F165,'Calculations 45to54'!F165,'Calculations 55to64'!F165,'Calculations 65plus'!F165)</f>
        <v>7.2416849139937109E-2</v>
      </c>
      <c r="G210" s="28">
        <f>G165/SUM(G165,'Calculations 16to19'!G165,'Calculations 25to34'!G165,'Calculations 35to44'!G165,'Calculations 45to54'!G165,'Calculations 55to64'!G165,'Calculations 65plus'!G165)</f>
        <v>7.1117383758242336E-2</v>
      </c>
      <c r="H210" s="28">
        <f>H165/SUM(H165,'Calculations 16to19'!H165,'Calculations 25to34'!H165,'Calculations 35to44'!H165,'Calculations 45to54'!H165,'Calculations 55to64'!H165,'Calculations 65plus'!H165)</f>
        <v>7.0329375736422714E-2</v>
      </c>
      <c r="I210" s="28">
        <f>I165/SUM(I165,'Calculations 16to19'!I165,'Calculations 25to34'!I165,'Calculations 35to44'!I165,'Calculations 45to54'!I165,'Calculations 55to64'!I165,'Calculations 65plus'!I165)</f>
        <v>7.0355892458148203E-2</v>
      </c>
      <c r="J210" s="28">
        <f>J165/SUM(J165,'Calculations 16to19'!J165,'Calculations 25to34'!J165,'Calculations 35to44'!J165,'Calculations 45to54'!J165,'Calculations 55to64'!J165,'Calculations 65plus'!J165)</f>
        <v>7.0011022053501001E-2</v>
      </c>
      <c r="K210" s="28">
        <f>K165/SUM(K165,'Calculations 16to19'!K165,'Calculations 25to34'!K165,'Calculations 35to44'!K165,'Calculations 45to54'!K165,'Calculations 55to64'!K165,'Calculations 65plus'!K165)</f>
        <v>6.8587790665911863E-2</v>
      </c>
      <c r="L210" s="28">
        <f>L165/SUM(L165,'Calculations 16to19'!L165,'Calculations 25to34'!L165,'Calculations 35to44'!L165,'Calculations 45to54'!L165,'Calculations 55to64'!L165,'Calculations 65plus'!L165)</f>
        <v>6.7836592855301331E-2</v>
      </c>
      <c r="M210" s="28">
        <f>M165/SUM(M165,'Calculations 16to19'!M165,'Calculations 25to34'!M165,'Calculations 35to44'!M165,'Calculations 45to54'!M165,'Calculations 55to64'!M165,'Calculations 65plus'!M165)</f>
        <v>6.7067780337021751E-2</v>
      </c>
      <c r="N210" s="28">
        <f>N165/SUM(N165,'Calculations 16to19'!N165,'Calculations 25to34'!N165,'Calculations 35to44'!N165,'Calculations 45to54'!N165,'Calculations 55to64'!N165,'Calculations 65plus'!N165)</f>
        <v>6.6301796681918143E-2</v>
      </c>
      <c r="O210" s="28">
        <f>O165/SUM(O165,'Calculations 16to19'!O165,'Calculations 25to34'!O165,'Calculations 35to44'!O165,'Calculations 45to54'!O165,'Calculations 55to64'!O165,'Calculations 65plus'!O165)</f>
        <v>6.5538838110671044E-2</v>
      </c>
      <c r="P210" s="28">
        <f>P165/SUM(P165,'Calculations 16to19'!P165,'Calculations 25to34'!P165,'Calculations 35to44'!P165,'Calculations 45to54'!P165,'Calculations 55to64'!P165,'Calculations 65plus'!P165)</f>
        <v>6.4779097482400697E-2</v>
      </c>
      <c r="Q210" s="28">
        <f>Q165/SUM(Q165,'Calculations 16to19'!Q165,'Calculations 25to34'!Q165,'Calculations 35to44'!Q165,'Calculations 45to54'!Q165,'Calculations 55to64'!Q165,'Calculations 65plus'!Q165)</f>
        <v>6.402276392837386E-2</v>
      </c>
      <c r="R210" s="28">
        <f>R165/SUM(R165,'Calculations 16to19'!R165,'Calculations 25to34'!R165,'Calculations 35to44'!R165,'Calculations 45to54'!R165,'Calculations 55to64'!R165,'Calculations 65plus'!R165)</f>
        <v>6.3270022514195084E-2</v>
      </c>
      <c r="S210" s="28">
        <f>S165/SUM(S165,'Calculations 16to19'!S165,'Calculations 25to34'!S165,'Calculations 35to44'!S165,'Calculations 45to54'!S165,'Calculations 55to64'!S165,'Calculations 65plus'!S165)</f>
        <v>6.2521053930090123E-2</v>
      </c>
      <c r="T210" s="28">
        <f>T165/SUM(T165,'Calculations 16to19'!T165,'Calculations 25to34'!T165,'Calculations 35to44'!T165,'Calculations 45to54'!T165,'Calculations 55to64'!T165,'Calculations 65plus'!T165)</f>
        <v>6.1776034208798875E-2</v>
      </c>
      <c r="U210" s="28">
        <f>U165/SUM(U165,'Calculations 16to19'!U165,'Calculations 25to34'!U165,'Calculations 35to44'!U165,'Calculations 45to54'!U165,'Calculations 55to64'!U165,'Calculations 65plus'!U165)</f>
        <v>6.1035134470517345E-2</v>
      </c>
      <c r="V210" s="28">
        <f>V165/SUM(V165,'Calculations 16to19'!V165,'Calculations 25to34'!V165,'Calculations 35to44'!V165,'Calculations 45to54'!V165,'Calculations 55to64'!V165,'Calculations 65plus'!V165)</f>
        <v>6.0298520694248924E-2</v>
      </c>
      <c r="W210" s="28">
        <f>W165/SUM(W165,'Calculations 16to19'!W165,'Calculations 25to34'!W165,'Calculations 35to44'!W165,'Calculations 45to54'!W165,'Calculations 55to64'!W165,'Calculations 65plus'!W165)</f>
        <v>5.9566353514863175E-2</v>
      </c>
      <c r="X210" s="28">
        <f>X165/SUM(X165,'Calculations 16to19'!X165,'Calculations 25to34'!X165,'Calculations 35to44'!X165,'Calculations 45to54'!X165,'Calculations 55to64'!X165,'Calculations 65plus'!X165)</f>
        <v>5.8838788045098275E-2</v>
      </c>
      <c r="Y210" s="28">
        <f>Y165/SUM(Y165,'Calculations 16to19'!Y165,'Calculations 25to34'!Y165,'Calculations 35to44'!Y165,'Calculations 45to54'!Y165,'Calculations 55to64'!Y165,'Calculations 65plus'!Y165)</f>
        <v>5.8115973721690743E-2</v>
      </c>
      <c r="Z210" s="28">
        <f>Z165/SUM(Z165,'Calculations 16to19'!Z165,'Calculations 25to34'!Z165,'Calculations 35to44'!Z165,'Calculations 45to54'!Z165,'Calculations 55to64'!Z165,'Calculations 65plus'!Z165)</f>
        <v>5.7398054174772638E-2</v>
      </c>
      <c r="AA210" s="28">
        <f>AA165/SUM(AA165,'Calculations 16to19'!AA165,'Calculations 25to34'!AA165,'Calculations 35to44'!AA165,'Calculations 45to54'!AA165,'Calculations 55to64'!AA165,'Calculations 65plus'!AA165)</f>
        <v>5.6685167119633229E-2</v>
      </c>
      <c r="AB210" s="28">
        <f>AB165/SUM(AB165,'Calculations 16to19'!AB165,'Calculations 25to34'!AB165,'Calculations 35to44'!AB165,'Calculations 45to54'!AB165,'Calculations 55to64'!AB165,'Calculations 65plus'!AB165)</f>
        <v>5.5977444269917277E-2</v>
      </c>
      <c r="AC210" s="28">
        <f>AC165/SUM(AC165,'Calculations 16to19'!AC165,'Calculations 25to34'!AC165,'Calculations 35to44'!AC165,'Calculations 45to54'!AC165,'Calculations 55to64'!AC165,'Calculations 65plus'!AC165)</f>
        <v>5.5275011271297081E-2</v>
      </c>
      <c r="AD210" s="28">
        <f>AD165/SUM(AD165,'Calculations 16to19'!AD165,'Calculations 25to34'!AD165,'Calculations 35to44'!AD165,'Calculations 45to54'!AD165,'Calculations 55to64'!AD165,'Calculations 65plus'!AD165)</f>
        <v>5.4577987654646151E-2</v>
      </c>
      <c r="AE210" s="28">
        <f>AE165/SUM(AE165,'Calculations 16to19'!AE165,'Calculations 25to34'!AE165,'Calculations 35to44'!AE165,'Calculations 45to54'!AE165,'Calculations 55to64'!AE165,'Calculations 65plus'!AE165)</f>
        <v>5.3886486807717661E-2</v>
      </c>
      <c r="AF210" s="28">
        <f>AF165/SUM(AF165,'Calculations 16to19'!AF165,'Calculations 25to34'!AF165,'Calculations 35to44'!AF165,'Calculations 45to54'!AF165,'Calculations 55to64'!AF165,'Calculations 65plus'!AF165)</f>
        <v>5.3200615964332558E-2</v>
      </c>
    </row>
    <row r="211" spans="1:32" x14ac:dyDescent="0.2">
      <c r="A211" s="6" t="s">
        <v>44</v>
      </c>
      <c r="B211" s="28">
        <f>B166/SUM(B166,'Calculations 16to19'!B166,'Calculations 25to34'!B166,'Calculations 35to44'!B166,'Calculations 45to54'!B166,'Calculations 55to64'!B166,'Calculations 65plus'!B166)</f>
        <v>0.13185887309110056</v>
      </c>
      <c r="C211" s="28">
        <f>C166/SUM(C166,'Calculations 16to19'!C166,'Calculations 25to34'!C166,'Calculations 35to44'!C166,'Calculations 45to54'!C166,'Calculations 55to64'!C166,'Calculations 65plus'!C166)</f>
        <v>0.13101237413438002</v>
      </c>
      <c r="D211" s="28">
        <f>D166/SUM(D166,'Calculations 16to19'!D166,'Calculations 25to34'!D166,'Calculations 35to44'!D166,'Calculations 45to54'!D166,'Calculations 55to64'!D166,'Calculations 65plus'!D166)</f>
        <v>0.12903198911807415</v>
      </c>
      <c r="E211" s="28">
        <f>E166/SUM(E166,'Calculations 16to19'!E166,'Calculations 25to34'!E166,'Calculations 35to44'!E166,'Calculations 45to54'!E166,'Calculations 55to64'!E166,'Calculations 65plus'!E166)</f>
        <v>0.12736171642021149</v>
      </c>
      <c r="F211" s="28">
        <f>F166/SUM(F166,'Calculations 16to19'!F166,'Calculations 25to34'!F166,'Calculations 35to44'!F166,'Calculations 45to54'!F166,'Calculations 55to64'!F166,'Calculations 65plus'!F166)</f>
        <v>0.12608923205419822</v>
      </c>
      <c r="G211" s="28">
        <f>G166/SUM(G166,'Calculations 16to19'!G166,'Calculations 25to34'!G166,'Calculations 35to44'!G166,'Calculations 45to54'!G166,'Calculations 55to64'!G166,'Calculations 65plus'!G166)</f>
        <v>0.12389244959465338</v>
      </c>
      <c r="H211" s="28">
        <f>H166/SUM(H166,'Calculations 16to19'!H166,'Calculations 25to34'!H166,'Calculations 35to44'!H166,'Calculations 45to54'!H166,'Calculations 55to64'!H166,'Calculations 65plus'!H166)</f>
        <v>0.12264688405103052</v>
      </c>
      <c r="I211" s="28">
        <f>I166/SUM(I166,'Calculations 16to19'!I166,'Calculations 25to34'!I166,'Calculations 35to44'!I166,'Calculations 45to54'!I166,'Calculations 55to64'!I166,'Calculations 65plus'!I166)</f>
        <v>0.12305496390654266</v>
      </c>
      <c r="J211" s="28">
        <f>J166/SUM(J166,'Calculations 16to19'!J166,'Calculations 25to34'!J166,'Calculations 35to44'!J166,'Calculations 45to54'!J166,'Calculations 55to64'!J166,'Calculations 65plus'!J166)</f>
        <v>0.12279672549739952</v>
      </c>
      <c r="K211" s="28">
        <f>K166/SUM(K166,'Calculations 16to19'!K166,'Calculations 25to34'!K166,'Calculations 35to44'!K166,'Calculations 45to54'!K166,'Calculations 55to64'!K166,'Calculations 65plus'!K166)</f>
        <v>0.12041997722843084</v>
      </c>
      <c r="L211" s="28">
        <f>L166/SUM(L166,'Calculations 16to19'!L166,'Calculations 25to34'!L166,'Calculations 35to44'!L166,'Calculations 45to54'!L166,'Calculations 55to64'!L166,'Calculations 65plus'!L166)</f>
        <v>0.11878771251611092</v>
      </c>
      <c r="M211" s="28">
        <f>M166/SUM(M166,'Calculations 16to19'!M166,'Calculations 25to34'!M166,'Calculations 35to44'!M166,'Calculations 45to54'!M166,'Calculations 55to64'!M166,'Calculations 65plus'!M166)</f>
        <v>0.1174673457940595</v>
      </c>
      <c r="N211" s="28">
        <f>N166/SUM(N166,'Calculations 16to19'!N166,'Calculations 25to34'!N166,'Calculations 35to44'!N166,'Calculations 45to54'!N166,'Calculations 55to64'!N166,'Calculations 65plus'!N166)</f>
        <v>0.11614159115259455</v>
      </c>
      <c r="O211" s="28">
        <f>O166/SUM(O166,'Calculations 16to19'!O166,'Calculations 25to34'!O166,'Calculations 35to44'!O166,'Calculations 45to54'!O166,'Calculations 55to64'!O166,'Calculations 65plus'!O166)</f>
        <v>0.1148114536806279</v>
      </c>
      <c r="P211" s="28">
        <f>P166/SUM(P166,'Calculations 16to19'!P166,'Calculations 25to34'!P166,'Calculations 35to44'!P166,'Calculations 45to54'!P166,'Calculations 55to64'!P166,'Calculations 65plus'!P166)</f>
        <v>0.11347791066370616</v>
      </c>
      <c r="Q211" s="28">
        <f>Q166/SUM(Q166,'Calculations 16to19'!Q166,'Calculations 25to34'!Q166,'Calculations 35to44'!Q166,'Calculations 45to54'!Q166,'Calculations 55to64'!Q166,'Calculations 65plus'!Q166)</f>
        <v>0.11214191077533552</v>
      </c>
      <c r="R211" s="28">
        <f>R166/SUM(R166,'Calculations 16to19'!R166,'Calculations 25to34'!R166,'Calculations 35to44'!R166,'Calculations 45to54'!R166,'Calculations 55to64'!R166,'Calculations 65plus'!R166)</f>
        <v>0.11080437340930925</v>
      </c>
      <c r="S211" s="28">
        <f>S166/SUM(S166,'Calculations 16to19'!S166,'Calculations 25to34'!S166,'Calculations 35to44'!S166,'Calculations 45to54'!S166,'Calculations 55to64'!S166,'Calculations 65plus'!S166)</f>
        <v>0.10946618814287863</v>
      </c>
      <c r="T211" s="28">
        <f>T166/SUM(T166,'Calculations 16to19'!T166,'Calculations 25to34'!T166,'Calculations 35to44'!T166,'Calculations 45to54'!T166,'Calculations 55to64'!T166,'Calculations 65plus'!T166)</f>
        <v>0.10812821432128092</v>
      </c>
      <c r="U211" s="28">
        <f>U166/SUM(U166,'Calculations 16to19'!U166,'Calculations 25to34'!U166,'Calculations 35to44'!U166,'Calculations 45to54'!U166,'Calculations 55to64'!U166,'Calculations 65plus'!U166)</f>
        <v>0.10679128075477799</v>
      </c>
      <c r="V211" s="28">
        <f>V166/SUM(V166,'Calculations 16to19'!V166,'Calculations 25to34'!V166,'Calculations 35to44'!V166,'Calculations 45to54'!V166,'Calculations 55to64'!V166,'Calculations 65plus'!V166)</f>
        <v>0.10545618551992046</v>
      </c>
      <c r="W211" s="28">
        <f>W166/SUM(W166,'Calculations 16to19'!W166,'Calculations 25to34'!W166,'Calculations 35to44'!W166,'Calculations 45to54'!W166,'Calculations 55to64'!W166,'Calculations 65plus'!W166)</f>
        <v>0.10412369585728352</v>
      </c>
      <c r="X211" s="28">
        <f>X166/SUM(X166,'Calculations 16to19'!X166,'Calculations 25to34'!X166,'Calculations 35to44'!X166,'Calculations 45to54'!X166,'Calculations 55to64'!X166,'Calculations 65plus'!X166)</f>
        <v>0.10279454815839063</v>
      </c>
      <c r="Y211" s="28">
        <f>Y166/SUM(Y166,'Calculations 16to19'!Y166,'Calculations 25to34'!Y166,'Calculations 35to44'!Y166,'Calculations 45to54'!Y166,'Calculations 55to64'!Y166,'Calculations 65plus'!Y166)</f>
        <v>0.10146944803498023</v>
      </c>
      <c r="Z211" s="28">
        <f>Z166/SUM(Z166,'Calculations 16to19'!Z166,'Calculations 25to34'!Z166,'Calculations 35to44'!Z166,'Calculations 45to54'!Z166,'Calculations 55to64'!Z166,'Calculations 65plus'!Z166)</f>
        <v>0.10014907046416605</v>
      </c>
      <c r="AA211" s="28">
        <f>AA166/SUM(AA166,'Calculations 16to19'!AA166,'Calculations 25to34'!AA166,'Calculations 35to44'!AA166,'Calculations 45to54'!AA166,'Calculations 55to64'!AA166,'Calculations 65plus'!AA166)</f>
        <v>9.8834060003400198E-2</v>
      </c>
      <c r="AB211" s="28">
        <f>AB166/SUM(AB166,'Calculations 16to19'!AB166,'Calculations 25to34'!AB166,'Calculations 35to44'!AB166,'Calculations 45to54'!AB166,'Calculations 55to64'!AB166,'Calculations 65plus'!AB166)</f>
        <v>9.7525031069494242E-2</v>
      </c>
      <c r="AC211" s="28">
        <f>AC166/SUM(AC166,'Calculations 16to19'!AC166,'Calculations 25to34'!AC166,'Calculations 35to44'!AC166,'Calculations 45to54'!AC166,'Calculations 55to64'!AC166,'Calculations 65plus'!AC166)</f>
        <v>9.6222568276242607E-2</v>
      </c>
      <c r="AD211" s="28">
        <f>AD166/SUM(AD166,'Calculations 16to19'!AD166,'Calculations 25to34'!AD166,'Calculations 35to44'!AD166,'Calculations 45to54'!AD166,'Calculations 55to64'!AD166,'Calculations 65plus'!AD166)</f>
        <v>9.492722682549988E-2</v>
      </c>
      <c r="AE211" s="28">
        <f>AE166/SUM(AE166,'Calculations 16to19'!AE166,'Calculations 25to34'!AE166,'Calculations 35to44'!AE166,'Calculations 45to54'!AE166,'Calculations 55to64'!AE166,'Calculations 65plus'!AE166)</f>
        <v>9.3639532946804577E-2</v>
      </c>
      <c r="AF211" s="28">
        <f>AF166/SUM(AF166,'Calculations 16to19'!AF166,'Calculations 25to34'!AF166,'Calculations 35to44'!AF166,'Calculations 45to54'!AF166,'Calculations 55to64'!AF166,'Calculations 65plus'!AF166)</f>
        <v>9.2359984380914473E-2</v>
      </c>
    </row>
    <row r="212" spans="1:32" x14ac:dyDescent="0.2">
      <c r="A212" s="6" t="s">
        <v>45</v>
      </c>
      <c r="B212" s="28">
        <f>B167/SUM(B167,'Calculations 16to19'!B167,'Calculations 25to34'!B167,'Calculations 35to44'!B167,'Calculations 45to54'!B167,'Calculations 55to64'!B167,'Calculations 65plus'!B167)</f>
        <v>8.2415283781899343E-2</v>
      </c>
      <c r="C212" s="28">
        <f>C167/SUM(C167,'Calculations 16to19'!C167,'Calculations 25to34'!C167,'Calculations 35to44'!C167,'Calculations 45to54'!C167,'Calculations 55to64'!C167,'Calculations 65plus'!C167)</f>
        <v>8.1885859367748712E-2</v>
      </c>
      <c r="D212" s="28">
        <f>D167/SUM(D167,'Calculations 16to19'!D167,'Calculations 25to34'!D167,'Calculations 35to44'!D167,'Calculations 45to54'!D167,'Calculations 55to64'!D167,'Calculations 65plus'!D167)</f>
        <v>8.0724037852128921E-2</v>
      </c>
      <c r="E212" s="28">
        <f>E167/SUM(E167,'Calculations 16to19'!E167,'Calculations 25to34'!E167,'Calculations 35to44'!E167,'Calculations 45to54'!E167,'Calculations 55to64'!E167,'Calculations 65plus'!E167)</f>
        <v>7.9737254753457373E-2</v>
      </c>
      <c r="F212" s="28">
        <f>F167/SUM(F167,'Calculations 16to19'!F167,'Calculations 25to34'!F167,'Calculations 35to44'!F167,'Calculations 45to54'!F167,'Calculations 55to64'!F167,'Calculations 65plus'!F167)</f>
        <v>7.8947645500874852E-2</v>
      </c>
      <c r="G212" s="28">
        <f>G167/SUM(G167,'Calculations 16to19'!G167,'Calculations 25to34'!G167,'Calculations 35to44'!G167,'Calculations 45to54'!G167,'Calculations 55to64'!G167,'Calculations 65plus'!G167)</f>
        <v>7.7545883005443725E-2</v>
      </c>
      <c r="H212" s="28">
        <f>H167/SUM(H167,'Calculations 16to19'!H167,'Calculations 25to34'!H167,'Calculations 35to44'!H167,'Calculations 45to54'!H167,'Calculations 55to64'!H167,'Calculations 65plus'!H167)</f>
        <v>7.6711671311246205E-2</v>
      </c>
      <c r="I212" s="28">
        <f>I167/SUM(I167,'Calculations 16to19'!I167,'Calculations 25to34'!I167,'Calculations 35to44'!I167,'Calculations 45to54'!I167,'Calculations 55to64'!I167,'Calculations 65plus'!I167)</f>
        <v>7.679069214742569E-2</v>
      </c>
      <c r="J212" s="28">
        <f>J167/SUM(J167,'Calculations 16to19'!J167,'Calculations 25to34'!J167,'Calculations 35to44'!J167,'Calculations 45to54'!J167,'Calculations 55to64'!J167,'Calculations 65plus'!J167)</f>
        <v>7.6470217564983081E-2</v>
      </c>
      <c r="K212" s="28">
        <f>K167/SUM(K167,'Calculations 16to19'!K167,'Calculations 25to34'!K167,'Calculations 35to44'!K167,'Calculations 45to54'!K167,'Calculations 55to64'!K167,'Calculations 65plus'!K167)</f>
        <v>7.4958781348803669E-2</v>
      </c>
      <c r="L212" s="28">
        <f>L167/SUM(L167,'Calculations 16to19'!L167,'Calculations 25to34'!L167,'Calculations 35to44'!L167,'Calculations 45to54'!L167,'Calculations 55to64'!L167,'Calculations 65plus'!L167)</f>
        <v>7.4140257740332324E-2</v>
      </c>
      <c r="M212" s="28">
        <f>M167/SUM(M167,'Calculations 16to19'!M167,'Calculations 25to34'!M167,'Calculations 35to44'!M167,'Calculations 45to54'!M167,'Calculations 55to64'!M167,'Calculations 65plus'!M167)</f>
        <v>7.3328575003041518E-2</v>
      </c>
      <c r="N212" s="28">
        <f>N167/SUM(N167,'Calculations 16to19'!N167,'Calculations 25to34'!N167,'Calculations 35to44'!N167,'Calculations 45to54'!N167,'Calculations 55to64'!N167,'Calculations 65plus'!N167)</f>
        <v>7.2518680020752554E-2</v>
      </c>
      <c r="O212" s="28">
        <f>O167/SUM(O167,'Calculations 16to19'!O167,'Calculations 25to34'!O167,'Calculations 35to44'!O167,'Calculations 45to54'!O167,'Calculations 55to64'!O167,'Calculations 65plus'!O167)</f>
        <v>7.1710797126913972E-2</v>
      </c>
      <c r="P212" s="28">
        <f>P167/SUM(P167,'Calculations 16to19'!P167,'Calculations 25to34'!P167,'Calculations 35to44'!P167,'Calculations 45to54'!P167,'Calculations 55to64'!P167,'Calculations 65plus'!P167)</f>
        <v>7.0905149302194465E-2</v>
      </c>
      <c r="Q212" s="28">
        <f>Q167/SUM(Q167,'Calculations 16to19'!Q167,'Calculations 25to34'!Q167,'Calculations 35to44'!Q167,'Calculations 45to54'!Q167,'Calculations 55to64'!Q167,'Calculations 65plus'!Q167)</f>
        <v>7.010195763121474E-2</v>
      </c>
      <c r="R212" s="28">
        <f>R167/SUM(R167,'Calculations 16to19'!R167,'Calculations 25to34'!R167,'Calculations 35to44'!R167,'Calculations 45to54'!R167,'Calculations 55to64'!R167,'Calculations 65plus'!R167)</f>
        <v>6.9301440789907964E-2</v>
      </c>
      <c r="S212" s="28">
        <f>S167/SUM(S167,'Calculations 16to19'!S167,'Calculations 25to34'!S167,'Calculations 35to44'!S167,'Calculations 45to54'!S167,'Calculations 55to64'!S167,'Calculations 65plus'!S167)</f>
        <v>6.850381456374155E-2</v>
      </c>
      <c r="T212" s="28">
        <f>T167/SUM(T167,'Calculations 16to19'!T167,'Calculations 25to34'!T167,'Calculations 35to44'!T167,'Calculations 45to54'!T167,'Calculations 55to64'!T167,'Calculations 65plus'!T167)</f>
        <v>6.7709291396894411E-2</v>
      </c>
      <c r="U212" s="28">
        <f>U167/SUM(U167,'Calculations 16to19'!U167,'Calculations 25to34'!U167,'Calculations 35to44'!U167,'Calculations 45to54'!U167,'Calculations 55to64'!U167,'Calculations 65plus'!U167)</f>
        <v>6.6918079972359101E-2</v>
      </c>
      <c r="V212" s="28">
        <f>V167/SUM(V167,'Calculations 16to19'!V167,'Calculations 25to34'!V167,'Calculations 35to44'!V167,'Calculations 45to54'!V167,'Calculations 55to64'!V167,'Calculations 65plus'!V167)</f>
        <v>6.6130384822811028E-2</v>
      </c>
      <c r="W212" s="28">
        <f>W167/SUM(W167,'Calculations 16to19'!W167,'Calculations 25to34'!W167,'Calculations 35to44'!W167,'Calculations 45to54'!W167,'Calculations 55to64'!W167,'Calculations 65plus'!W167)</f>
        <v>6.534640597197458E-2</v>
      </c>
      <c r="X212" s="28">
        <f>X167/SUM(X167,'Calculations 16to19'!X167,'Calculations 25to34'!X167,'Calculations 35to44'!X167,'Calculations 45to54'!X167,'Calculations 55to64'!X167,'Calculations 65plus'!X167)</f>
        <v>6.4566338606106902E-2</v>
      </c>
      <c r="Y212" s="28">
        <f>Y167/SUM(Y167,'Calculations 16to19'!Y167,'Calculations 25to34'!Y167,'Calculations 35to44'!Y167,'Calculations 45to54'!Y167,'Calculations 55to64'!Y167,'Calculations 65plus'!Y167)</f>
        <v>6.3790372775119036E-2</v>
      </c>
      <c r="Z212" s="28">
        <f>Z167/SUM(Z167,'Calculations 16to19'!Z167,'Calculations 25to34'!Z167,'Calculations 35to44'!Z167,'Calculations 45to54'!Z167,'Calculations 55to64'!Z167,'Calculations 65plus'!Z167)</f>
        <v>6.3018693122763314E-2</v>
      </c>
      <c r="AA212" s="28">
        <f>AA167/SUM(AA167,'Calculations 16to19'!AA167,'Calculations 25to34'!AA167,'Calculations 35to44'!AA167,'Calculations 45to54'!AA167,'Calculations 55to64'!AA167,'Calculations 65plus'!AA167)</f>
        <v>6.2251478645226073E-2</v>
      </c>
      <c r="AB212" s="28">
        <f>AB167/SUM(AB167,'Calculations 16to19'!AB167,'Calculations 25to34'!AB167,'Calculations 35to44'!AB167,'Calculations 45to54'!AB167,'Calculations 55to64'!AB167,'Calculations 65plus'!AB167)</f>
        <v>6.1488902477397044E-2</v>
      </c>
      <c r="AC212" s="28">
        <f>AC167/SUM(AC167,'Calculations 16to19'!AC167,'Calculations 25to34'!AC167,'Calculations 35to44'!AC167,'Calculations 45to54'!AC167,'Calculations 55to64'!AC167,'Calculations 65plus'!AC167)</f>
        <v>6.073113170600658E-2</v>
      </c>
      <c r="AD212" s="28">
        <f>AD167/SUM(AD167,'Calculations 16to19'!AD167,'Calculations 25to34'!AD167,'Calculations 35to44'!AD167,'Calculations 45to54'!AD167,'Calculations 55to64'!AD167,'Calculations 65plus'!AD167)</f>
        <v>5.9978327208772969E-2</v>
      </c>
      <c r="AE212" s="28">
        <f>AE167/SUM(AE167,'Calculations 16to19'!AE167,'Calculations 25to34'!AE167,'Calculations 35to44'!AE167,'Calculations 45to54'!AE167,'Calculations 55to64'!AE167,'Calculations 65plus'!AE167)</f>
        <v>5.9230643518636418E-2</v>
      </c>
      <c r="AF212" s="28">
        <f>AF167/SUM(AF167,'Calculations 16to19'!AF167,'Calculations 25to34'!AF167,'Calculations 35to44'!AF167,'Calculations 45to54'!AF167,'Calculations 55to64'!AF167,'Calculations 65plus'!AF167)</f>
        <v>5.84882287121231E-2</v>
      </c>
    </row>
    <row r="213" spans="1:32" x14ac:dyDescent="0.2">
      <c r="A213" s="6" t="s">
        <v>46</v>
      </c>
      <c r="B213" s="28">
        <f>B168/SUM(B168,'Calculations 16to19'!B168,'Calculations 25to34'!B168,'Calculations 35to44'!B168,'Calculations 45to54'!B168,'Calculations 55to64'!B168,'Calculations 65plus'!B168)</f>
        <v>0.19405338439013406</v>
      </c>
      <c r="C213" s="28">
        <f>C168/SUM(C168,'Calculations 16to19'!C168,'Calculations 25to34'!C168,'Calculations 35to44'!C168,'Calculations 45to54'!C168,'Calculations 55to64'!C168,'Calculations 65plus'!C168)</f>
        <v>0.19439134679501799</v>
      </c>
      <c r="D213" s="28">
        <f>D168/SUM(D168,'Calculations 16to19'!D168,'Calculations 25to34'!D168,'Calculations 35to44'!D168,'Calculations 45to54'!D168,'Calculations 55to64'!D168,'Calculations 65plus'!D168)</f>
        <v>0.19234599794222434</v>
      </c>
      <c r="E213" s="28">
        <f>E168/SUM(E168,'Calculations 16to19'!E168,'Calculations 25to34'!E168,'Calculations 35to44'!E168,'Calculations 45to54'!E168,'Calculations 55to64'!E168,'Calculations 65plus'!E168)</f>
        <v>0.19072244384945028</v>
      </c>
      <c r="F213" s="28">
        <f>F168/SUM(F168,'Calculations 16to19'!F168,'Calculations 25to34'!F168,'Calculations 35to44'!F168,'Calculations 45to54'!F168,'Calculations 55to64'!F168,'Calculations 65plus'!F168)</f>
        <v>0.18987535803511424</v>
      </c>
      <c r="G213" s="28">
        <f>G168/SUM(G168,'Calculations 16to19'!G168,'Calculations 25to34'!G168,'Calculations 35to44'!G168,'Calculations 45to54'!G168,'Calculations 55to64'!G168,'Calculations 65plus'!G168)</f>
        <v>0.18789815202170682</v>
      </c>
      <c r="H213" s="28">
        <f>H168/SUM(H168,'Calculations 16to19'!H168,'Calculations 25to34'!H168,'Calculations 35to44'!H168,'Calculations 45to54'!H168,'Calculations 55to64'!H168,'Calculations 65plus'!H168)</f>
        <v>0.18731187021232151</v>
      </c>
      <c r="I213" s="28">
        <f>I168/SUM(I168,'Calculations 16to19'!I168,'Calculations 25to34'!I168,'Calculations 35to44'!I168,'Calculations 45to54'!I168,'Calculations 55to64'!I168,'Calculations 65plus'!I168)</f>
        <v>0.18948630187371732</v>
      </c>
      <c r="J213" s="28">
        <f>J168/SUM(J168,'Calculations 16to19'!J168,'Calculations 25to34'!J168,'Calculations 35to44'!J168,'Calculations 45to54'!J168,'Calculations 55to64'!J168,'Calculations 65plus'!J168)</f>
        <v>0.19052082238925372</v>
      </c>
      <c r="K213" s="28">
        <f>K168/SUM(K168,'Calculations 16to19'!K168,'Calculations 25to34'!K168,'Calculations 35to44'!K168,'Calculations 45to54'!K168,'Calculations 55to64'!K168,'Calculations 65plus'!K168)</f>
        <v>0.18774684842339251</v>
      </c>
      <c r="L213" s="28">
        <f>L168/SUM(L168,'Calculations 16to19'!L168,'Calculations 25to34'!L168,'Calculations 35to44'!L168,'Calculations 45to54'!L168,'Calculations 55to64'!L168,'Calculations 65plus'!L168)</f>
        <v>0.18580469059888755</v>
      </c>
      <c r="M213" s="28">
        <f>M168/SUM(M168,'Calculations 16to19'!M168,'Calculations 25to34'!M168,'Calculations 35to44'!M168,'Calculations 45to54'!M168,'Calculations 55to64'!M168,'Calculations 65plus'!M168)</f>
        <v>0.18462190143375817</v>
      </c>
      <c r="N213" s="28">
        <f>N168/SUM(N168,'Calculations 16to19'!N168,'Calculations 25to34'!N168,'Calculations 35to44'!N168,'Calculations 45to54'!N168,'Calculations 55to64'!N168,'Calculations 65plus'!N168)</f>
        <v>0.18336541678054349</v>
      </c>
      <c r="O213" s="28">
        <f>O168/SUM(O168,'Calculations 16to19'!O168,'Calculations 25to34'!O168,'Calculations 35to44'!O168,'Calculations 45to54'!O168,'Calculations 55to64'!O168,'Calculations 65plus'!O168)</f>
        <v>0.18203893026679602</v>
      </c>
      <c r="P213" s="28">
        <f>P168/SUM(P168,'Calculations 16to19'!P168,'Calculations 25to34'!P168,'Calculations 35to44'!P168,'Calculations 45to54'!P168,'Calculations 55to64'!P168,'Calculations 65plus'!P168)</f>
        <v>0.18064625771737144</v>
      </c>
      <c r="Q213" s="28">
        <f>Q168/SUM(Q168,'Calculations 16to19'!Q168,'Calculations 25to34'!Q168,'Calculations 35to44'!Q168,'Calculations 45to54'!Q168,'Calculations 55to64'!Q168,'Calculations 65plus'!Q168)</f>
        <v>0.17919129625265495</v>
      </c>
      <c r="R213" s="28">
        <f>R168/SUM(R168,'Calculations 16to19'!R168,'Calculations 25to34'!R168,'Calculations 35to44'!R168,'Calculations 45to54'!R168,'Calculations 55to64'!R168,'Calculations 65plus'!R168)</f>
        <v>0.1776779875805708</v>
      </c>
      <c r="S213" s="28">
        <f>S168/SUM(S168,'Calculations 16to19'!S168,'Calculations 25to34'!S168,'Calculations 35to44'!S168,'Calculations 45to54'!S168,'Calculations 55to64'!S168,'Calculations 65plus'!S168)</f>
        <v>0.17611028541143886</v>
      </c>
      <c r="T213" s="28">
        <f>T168/SUM(T168,'Calculations 16to19'!T168,'Calculations 25to34'!T168,'Calculations 35to44'!T168,'Calculations 45to54'!T168,'Calculations 55to64'!T168,'Calculations 65plus'!T168)</f>
        <v>0.17449212685489102</v>
      </c>
      <c r="U213" s="28">
        <f>U168/SUM(U168,'Calculations 16to19'!U168,'Calculations 25to34'!U168,'Calculations 35to44'!U168,'Calculations 45to54'!U168,'Calculations 55to64'!U168,'Calculations 65plus'!U168)</f>
        <v>0.17282740760531917</v>
      </c>
      <c r="V213" s="28">
        <f>V168/SUM(V168,'Calculations 16to19'!V168,'Calculations 25to34'!V168,'Calculations 35to44'!V168,'Calculations 45to54'!V168,'Calculations 55to64'!V168,'Calculations 65plus'!V168)</f>
        <v>0.17111996068457613</v>
      </c>
      <c r="W213" s="28">
        <f>W168/SUM(W168,'Calculations 16to19'!W168,'Calculations 25to34'!W168,'Calculations 35to44'!W168,'Calculations 45to54'!W168,'Calculations 55to64'!W168,'Calculations 65plus'!W168)</f>
        <v>0.16937353848586986</v>
      </c>
      <c r="X213" s="28">
        <f>X168/SUM(X168,'Calculations 16to19'!X168,'Calculations 25to34'!X168,'Calculations 35to44'!X168,'Calculations 45to54'!X168,'Calculations 55to64'!X168,'Calculations 65plus'!X168)</f>
        <v>0.16759179784884826</v>
      </c>
      <c r="Y213" s="28">
        <f>Y168/SUM(Y168,'Calculations 16to19'!Y168,'Calculations 25to34'!Y168,'Calculations 35to44'!Y168,'Calculations 45to54'!Y168,'Calculations 55to64'!Y168,'Calculations 65plus'!Y168)</f>
        <v>0.16577828789084295</v>
      </c>
      <c r="Z213" s="28">
        <f>Z168/SUM(Z168,'Calculations 16to19'!Z168,'Calculations 25to34'!Z168,'Calculations 35to44'!Z168,'Calculations 45to54'!Z168,'Calculations 55to64'!Z168,'Calculations 65plus'!Z168)</f>
        <v>0.1639364403212851</v>
      </c>
      <c r="AA213" s="28">
        <f>AA168/SUM(AA168,'Calculations 16to19'!AA168,'Calculations 25to34'!AA168,'Calculations 35to44'!AA168,'Calculations 45to54'!AA168,'Calculations 55to64'!AA168,'Calculations 65plus'!AA168)</f>
        <v>0.1620695619738424</v>
      </c>
      <c r="AB213" s="28">
        <f>AB168/SUM(AB168,'Calculations 16to19'!AB168,'Calculations 25to34'!AB168,'Calculations 35to44'!AB168,'Calculations 45to54'!AB168,'Calculations 55to64'!AB168,'Calculations 65plus'!AB168)</f>
        <v>0.16018082930245708</v>
      </c>
      <c r="AC213" s="28">
        <f>AC168/SUM(AC168,'Calculations 16to19'!AC168,'Calculations 25to34'!AC168,'Calculations 35to44'!AC168,'Calculations 45to54'!AC168,'Calculations 55to64'!AC168,'Calculations 65plus'!AC168)</f>
        <v>0.15827328460193249</v>
      </c>
      <c r="AD213" s="28">
        <f>AD168/SUM(AD168,'Calculations 16to19'!AD168,'Calculations 25to34'!AD168,'Calculations 35to44'!AD168,'Calculations 45to54'!AD168,'Calculations 55to64'!AD168,'Calculations 65plus'!AD168)</f>
        <v>0.15634983373012215</v>
      </c>
      <c r="AE213" s="28">
        <f>AE168/SUM(AE168,'Calculations 16to19'!AE168,'Calculations 25to34'!AE168,'Calculations 35to44'!AE168,'Calculations 45to54'!AE168,'Calculations 55to64'!AE168,'Calculations 65plus'!AE168)</f>
        <v>0.15441324512618204</v>
      </c>
      <c r="AF213" s="28">
        <f>AF168/SUM(AF168,'Calculations 16to19'!AF168,'Calculations 25to34'!AF168,'Calculations 35to44'!AF168,'Calculations 45to54'!AF168,'Calculations 55to64'!AF168,'Calculations 65plus'!AF168)</f>
        <v>0.15246614993722482</v>
      </c>
    </row>
    <row r="214" spans="1:32" x14ac:dyDescent="0.2">
      <c r="A214" s="6" t="s">
        <v>47</v>
      </c>
      <c r="B214" s="28">
        <f>B169/SUM(B169,'Calculations 16to19'!B169,'Calculations 25to34'!B169,'Calculations 35to44'!B169,'Calculations 45to54'!B169,'Calculations 55to64'!B169,'Calculations 65plus'!B169)</f>
        <v>7.1103008204193227E-2</v>
      </c>
      <c r="C214" s="28">
        <f>C169/SUM(C169,'Calculations 16to19'!C169,'Calculations 25to34'!C169,'Calculations 35to44'!C169,'Calculations 45to54'!C169,'Calculations 55to64'!C169,'Calculations 65plus'!C169)</f>
        <v>7.0596144639771249E-2</v>
      </c>
      <c r="D214" s="28">
        <f>D169/SUM(D169,'Calculations 16to19'!D169,'Calculations 25to34'!D169,'Calculations 35to44'!D169,'Calculations 45to54'!D169,'Calculations 55to64'!D169,'Calculations 65plus'!D169)</f>
        <v>6.9529012392292824E-2</v>
      </c>
      <c r="E214" s="28">
        <f>E169/SUM(E169,'Calculations 16to19'!E169,'Calculations 25to34'!E169,'Calculations 35to44'!E169,'Calculations 45to54'!E169,'Calculations 55to64'!E169,'Calculations 65plus'!E169)</f>
        <v>6.8620114842031801E-2</v>
      </c>
      <c r="F214" s="28">
        <f>F169/SUM(F169,'Calculations 16to19'!F169,'Calculations 25to34'!F169,'Calculations 35to44'!F169,'Calculations 45to54'!F169,'Calculations 55to64'!F169,'Calculations 65plus'!F169)</f>
        <v>6.7915629345152634E-2</v>
      </c>
      <c r="G214" s="28">
        <f>G169/SUM(G169,'Calculations 16to19'!G169,'Calculations 25to34'!G169,'Calculations 35to44'!G169,'Calculations 45to54'!G169,'Calculations 55to64'!G169,'Calculations 65plus'!G169)</f>
        <v>6.6749037730956862E-2</v>
      </c>
      <c r="H214" s="28">
        <f>H169/SUM(H169,'Calculations 16to19'!H169,'Calculations 25to34'!H169,'Calculations 35to44'!H169,'Calculations 45to54'!H169,'Calculations 55to64'!H169,'Calculations 65plus'!H169)</f>
        <v>6.6076525347068316E-2</v>
      </c>
      <c r="I214" s="28">
        <f>I169/SUM(I169,'Calculations 16to19'!I169,'Calculations 25to34'!I169,'Calculations 35to44'!I169,'Calculations 45to54'!I169,'Calculations 55to64'!I169,'Calculations 65plus'!I169)</f>
        <v>6.6155911745992585E-2</v>
      </c>
      <c r="J214" s="28">
        <f>J169/SUM(J169,'Calculations 16to19'!J169,'Calculations 25to34'!J169,'Calculations 35to44'!J169,'Calculations 45to54'!J169,'Calculations 55to64'!J169,'Calculations 65plus'!J169)</f>
        <v>6.5857345407978607E-2</v>
      </c>
      <c r="K214" s="28">
        <f>K169/SUM(K169,'Calculations 16to19'!K169,'Calculations 25to34'!K169,'Calculations 35to44'!K169,'Calculations 45to54'!K169,'Calculations 55to64'!K169,'Calculations 65plus'!K169)</f>
        <v>6.4533611146649933E-2</v>
      </c>
      <c r="L214" s="28">
        <f>L169/SUM(L169,'Calculations 16to19'!L169,'Calculations 25to34'!L169,'Calculations 35to44'!L169,'Calculations 45to54'!L169,'Calculations 55to64'!L169,'Calculations 65plus'!L169)</f>
        <v>6.3802381083475301E-2</v>
      </c>
      <c r="M214" s="28">
        <f>M169/SUM(M169,'Calculations 16to19'!M169,'Calculations 25to34'!M169,'Calculations 35to44'!M169,'Calculations 45to54'!M169,'Calculations 55to64'!M169,'Calculations 65plus'!M169)</f>
        <v>6.3095248297109399E-2</v>
      </c>
      <c r="N214" s="28">
        <f>N169/SUM(N169,'Calculations 16to19'!N169,'Calculations 25to34'!N169,'Calculations 35to44'!N169,'Calculations 45to54'!N169,'Calculations 55to64'!N169,'Calculations 65plus'!N169)</f>
        <v>6.2390276005787795E-2</v>
      </c>
      <c r="O214" s="28">
        <f>O169/SUM(O169,'Calculations 16to19'!O169,'Calculations 25to34'!O169,'Calculations 35to44'!O169,'Calculations 45to54'!O169,'Calculations 55to64'!O169,'Calculations 65plus'!O169)</f>
        <v>6.1687651030729269E-2</v>
      </c>
      <c r="P214" s="28">
        <f>P169/SUM(P169,'Calculations 16to19'!P169,'Calculations 25to34'!P169,'Calculations 35to44'!P169,'Calculations 45to54'!P169,'Calculations 55to64'!P169,'Calculations 65plus'!P169)</f>
        <v>6.0987557755076784E-2</v>
      </c>
      <c r="Q214" s="28">
        <f>Q169/SUM(Q169,'Calculations 16to19'!Q169,'Calculations 25to34'!Q169,'Calculations 35to44'!Q169,'Calculations 45to54'!Q169,'Calculations 55to64'!Q169,'Calculations 65plus'!Q169)</f>
        <v>6.0290177745159275E-2</v>
      </c>
      <c r="R214" s="28">
        <f>R169/SUM(R169,'Calculations 16to19'!R169,'Calculations 25to34'!R169,'Calculations 35to44'!R169,'Calculations 45to54'!R169,'Calculations 55to64'!R169,'Calculations 65plus'!R169)</f>
        <v>5.9595689396979123E-2</v>
      </c>
      <c r="S214" s="28">
        <f>S169/SUM(S169,'Calculations 16to19'!S169,'Calculations 25to34'!S169,'Calculations 35to44'!S169,'Calculations 45to54'!S169,'Calculations 55to64'!S169,'Calculations 65plus'!S169)</f>
        <v>5.8904267607898457E-2</v>
      </c>
      <c r="T214" s="28">
        <f>T169/SUM(T169,'Calculations 16to19'!T169,'Calculations 25to34'!T169,'Calculations 35to44'!T169,'Calculations 45to54'!T169,'Calculations 55to64'!T169,'Calculations 65plus'!T169)</f>
        <v>5.8216083473388303E-2</v>
      </c>
      <c r="U214" s="28">
        <f>U169/SUM(U169,'Calculations 16to19'!U169,'Calculations 25to34'!U169,'Calculations 35to44'!U169,'Calculations 45to54'!U169,'Calculations 55to64'!U169,'Calculations 65plus'!U169)</f>
        <v>5.753130400861238E-2</v>
      </c>
      <c r="V214" s="28">
        <f>V169/SUM(V169,'Calculations 16to19'!V169,'Calculations 25to34'!V169,'Calculations 35to44'!V169,'Calculations 45to54'!V169,'Calculations 55to64'!V169,'Calculations 65plus'!V169)</f>
        <v>5.6850091894520852E-2</v>
      </c>
      <c r="W214" s="28">
        <f>W169/SUM(W169,'Calculations 16to19'!W169,'Calculations 25to34'!W169,'Calculations 35to44'!W169,'Calculations 45to54'!W169,'Calculations 55to64'!W169,'Calculations 65plus'!W169)</f>
        <v>5.617260524804981E-2</v>
      </c>
      <c r="X214" s="28">
        <f>X169/SUM(X169,'Calculations 16to19'!X169,'Calculations 25to34'!X169,'Calculations 35to44'!X169,'Calculations 45to54'!X169,'Calculations 55to64'!X169,'Calculations 65plus'!X169)</f>
        <v>5.5498997415940242E-2</v>
      </c>
      <c r="Y214" s="28">
        <f>Y169/SUM(Y169,'Calculations 16to19'!Y169,'Calculations 25to34'!Y169,'Calculations 35to44'!Y169,'Calculations 45to54'!Y169,'Calculations 55to64'!Y169,'Calculations 65plus'!Y169)</f>
        <v>5.482941679162473E-2</v>
      </c>
      <c r="Z214" s="28">
        <f>Z169/SUM(Z169,'Calculations 16to19'!Z169,'Calculations 25to34'!Z169,'Calculations 35to44'!Z169,'Calculations 45to54'!Z169,'Calculations 55to64'!Z169,'Calculations 65plus'!Z169)</f>
        <v>5.41640066545616E-2</v>
      </c>
      <c r="AA214" s="28">
        <f>AA169/SUM(AA169,'Calculations 16to19'!AA169,'Calculations 25to34'!AA169,'Calculations 35to44'!AA169,'Calculations 45to54'!AA169,'Calculations 55to64'!AA169,'Calculations 65plus'!AA169)</f>
        <v>5.3502905031341273E-2</v>
      </c>
      <c r="AB214" s="28">
        <f>AB169/SUM(AB169,'Calculations 16to19'!AB169,'Calculations 25to34'!AB169,'Calculations 35to44'!AB169,'Calculations 45to54'!AB169,'Calculations 55to64'!AB169,'Calculations 65plus'!AB169)</f>
        <v>5.2846244577843038E-2</v>
      </c>
      <c r="AC214" s="28">
        <f>AC169/SUM(AC169,'Calculations 16to19'!AC169,'Calculations 25to34'!AC169,'Calculations 35to44'!AC169,'Calculations 45to54'!AC169,'Calculations 55to64'!AC169,'Calculations 65plus'!AC169)</f>
        <v>5.2194152481670357E-2</v>
      </c>
      <c r="AD214" s="28">
        <f>AD169/SUM(AD169,'Calculations 16to19'!AD169,'Calculations 25to34'!AD169,'Calculations 35to44'!AD169,'Calculations 45to54'!AD169,'Calculations 55to64'!AD169,'Calculations 65plus'!AD169)</f>
        <v>5.1546750384064165E-2</v>
      </c>
      <c r="AE214" s="28">
        <f>AE169/SUM(AE169,'Calculations 16to19'!AE169,'Calculations 25to34'!AE169,'Calculations 35to44'!AE169,'Calculations 45to54'!AE169,'Calculations 55to64'!AE169,'Calculations 65plus'!AE169)</f>
        <v>5.0904154320455183E-2</v>
      </c>
      <c r="AF214" s="28">
        <f>AF169/SUM(AF169,'Calculations 16to19'!AF169,'Calculations 25to34'!AF169,'Calculations 35to44'!AF169,'Calculations 45to54'!AF169,'Calculations 55to64'!AF169,'Calculations 65plus'!AF169)</f>
        <v>5.0266474678800077E-2</v>
      </c>
    </row>
    <row r="215" spans="1:32" x14ac:dyDescent="0.2">
      <c r="A215" s="6" t="s">
        <v>48</v>
      </c>
      <c r="B215" s="28">
        <f>B170/SUM(B170,'Calculations 16to19'!B170,'Calculations 25to34'!B170,'Calculations 35to44'!B170,'Calculations 45to54'!B170,'Calculations 55to64'!B170,'Calculations 65plus'!B170)</f>
        <v>5.0306748466257677E-2</v>
      </c>
      <c r="C215" s="28">
        <f>C170/SUM(C170,'Calculations 16to19'!C170,'Calculations 25to34'!C170,'Calculations 35to44'!C170,'Calculations 45to54'!C170,'Calculations 55to64'!C170,'Calculations 65plus'!C170)</f>
        <v>5.0123192687571275E-2</v>
      </c>
      <c r="D215" s="28">
        <f>D170/SUM(D170,'Calculations 16to19'!D170,'Calculations 25to34'!D170,'Calculations 35to44'!D170,'Calculations 45to54'!D170,'Calculations 55to64'!D170,'Calculations 65plus'!D170)</f>
        <v>4.9528168019530069E-2</v>
      </c>
      <c r="E215" s="28">
        <f>E170/SUM(E170,'Calculations 16to19'!E170,'Calculations 25to34'!E170,'Calculations 35to44'!E170,'Calculations 45to54'!E170,'Calculations 55to64'!E170,'Calculations 65plus'!E170)</f>
        <v>4.9012213855847704E-2</v>
      </c>
      <c r="F215" s="28">
        <f>F170/SUM(F170,'Calculations 16to19'!F170,'Calculations 25to34'!F170,'Calculations 35to44'!F170,'Calculations 45to54'!F170,'Calculations 55to64'!F170,'Calculations 65plus'!F170)</f>
        <v>4.8599491667996216E-2</v>
      </c>
      <c r="G215" s="28">
        <f>G170/SUM(G170,'Calculations 16to19'!G170,'Calculations 25to34'!G170,'Calculations 35to44'!G170,'Calculations 45to54'!G170,'Calculations 55to64'!G170,'Calculations 65plus'!G170)</f>
        <v>4.7825539537346064E-2</v>
      </c>
      <c r="H215" s="28">
        <f>H170/SUM(H170,'Calculations 16to19'!H170,'Calculations 25to34'!H170,'Calculations 35to44'!H170,'Calculations 45to54'!H170,'Calculations 55to64'!H170,'Calculations 65plus'!H170)</f>
        <v>4.7371874684035815E-2</v>
      </c>
      <c r="I215" s="28">
        <f>I170/SUM(I170,'Calculations 16to19'!I170,'Calculations 25to34'!I170,'Calculations 35to44'!I170,'Calculations 45to54'!I170,'Calculations 55to64'!I170,'Calculations 65plus'!I170)</f>
        <v>4.7357886742808983E-2</v>
      </c>
      <c r="J215" s="28">
        <f>J170/SUM(J170,'Calculations 16to19'!J170,'Calculations 25to34'!J170,'Calculations 35to44'!J170,'Calculations 45to54'!J170,'Calculations 55to64'!J170,'Calculations 65plus'!J170)</f>
        <v>4.7074085159678682E-2</v>
      </c>
      <c r="K215" s="28">
        <f>K170/SUM(K170,'Calculations 16to19'!K170,'Calculations 25to34'!K170,'Calculations 35to44'!K170,'Calculations 45to54'!K170,'Calculations 55to64'!K170,'Calculations 65plus'!K170)</f>
        <v>4.6125161736997315E-2</v>
      </c>
      <c r="L215" s="28">
        <f>L170/SUM(L170,'Calculations 16to19'!L170,'Calculations 25to34'!L170,'Calculations 35to44'!L170,'Calculations 45to54'!L170,'Calculations 55to64'!L170,'Calculations 65plus'!L170)</f>
        <v>4.5877006708737574E-2</v>
      </c>
      <c r="M215" s="28">
        <f>M170/SUM(M170,'Calculations 16to19'!M170,'Calculations 25to34'!M170,'Calculations 35to44'!M170,'Calculations 45to54'!M170,'Calculations 55to64'!M170,'Calculations 65plus'!M170)</f>
        <v>4.5434997098039866E-2</v>
      </c>
      <c r="N215" s="28">
        <f>N170/SUM(N170,'Calculations 16to19'!N170,'Calculations 25to34'!N170,'Calculations 35to44'!N170,'Calculations 45to54'!N170,'Calculations 55to64'!N170,'Calculations 65plus'!N170)</f>
        <v>4.4993688163487901E-2</v>
      </c>
      <c r="O215" s="28">
        <f>O170/SUM(O170,'Calculations 16to19'!O170,'Calculations 25to34'!O170,'Calculations 35to44'!O170,'Calculations 45to54'!O170,'Calculations 55to64'!O170,'Calculations 65plus'!O170)</f>
        <v>4.4553176155052283E-2</v>
      </c>
      <c r="P215" s="28">
        <f>P170/SUM(P170,'Calculations 16to19'!P170,'Calculations 25to34'!P170,'Calculations 35to44'!P170,'Calculations 45to54'!P170,'Calculations 55to64'!P170,'Calculations 65plus'!P170)</f>
        <v>4.4113557450002894E-2</v>
      </c>
      <c r="Q215" s="28">
        <f>Q170/SUM(Q170,'Calculations 16to19'!Q170,'Calculations 25to34'!Q170,'Calculations 35to44'!Q170,'Calculations 45to54'!Q170,'Calculations 55to64'!Q170,'Calculations 65plus'!Q170)</f>
        <v>4.3674928294376844E-2</v>
      </c>
      <c r="R215" s="28">
        <f>R170/SUM(R170,'Calculations 16to19'!R170,'Calculations 25to34'!R170,'Calculations 35to44'!R170,'Calculations 45to54'!R170,'Calculations 55to64'!R170,'Calculations 65plus'!R170)</f>
        <v>4.3237384559509234E-2</v>
      </c>
      <c r="S215" s="28">
        <f>S170/SUM(S170,'Calculations 16to19'!S170,'Calculations 25to34'!S170,'Calculations 35to44'!S170,'Calculations 45to54'!S170,'Calculations 55to64'!S170,'Calculations 65plus'!S170)</f>
        <v>4.2801021513364595E-2</v>
      </c>
      <c r="T215" s="28">
        <f>T170/SUM(T170,'Calculations 16to19'!T170,'Calculations 25to34'!T170,'Calculations 35to44'!T170,'Calculations 45to54'!T170,'Calculations 55to64'!T170,'Calculations 65plus'!T170)</f>
        <v>4.2365933606383729E-2</v>
      </c>
      <c r="U215" s="28">
        <f>U170/SUM(U170,'Calculations 16to19'!U170,'Calculations 25to34'!U170,'Calculations 35to44'!U170,'Calculations 45to54'!U170,'Calculations 55to64'!U170,'Calculations 65plus'!U170)</f>
        <v>4.193221427154066E-2</v>
      </c>
      <c r="V215" s="28">
        <f>V170/SUM(V170,'Calculations 16to19'!V170,'Calculations 25to34'!V170,'Calculations 35to44'!V170,'Calculations 45to54'!V170,'Calculations 55to64'!V170,'Calculations 65plus'!V170)</f>
        <v>4.1499955738282003E-2</v>
      </c>
      <c r="W215" s="28">
        <f>W170/SUM(W170,'Calculations 16to19'!W170,'Calculations 25to34'!W170,'Calculations 35to44'!W170,'Calculations 45to54'!W170,'Calculations 55to64'!W170,'Calculations 65plus'!W170)</f>
        <v>4.1069248860006173E-2</v>
      </c>
      <c r="X215" s="28">
        <f>X170/SUM(X170,'Calculations 16to19'!X170,'Calculations 25to34'!X170,'Calculations 35to44'!X170,'Calculations 45to54'!X170,'Calculations 55to64'!X170,'Calculations 65plus'!X170)</f>
        <v>4.0640182954721417E-2</v>
      </c>
      <c r="Y215" s="28">
        <f>Y170/SUM(Y170,'Calculations 16to19'!Y170,'Calculations 25to34'!Y170,'Calculations 35to44'!Y170,'Calculations 45to54'!Y170,'Calculations 55to64'!Y170,'Calculations 65plus'!Y170)</f>
        <v>4.0212845658508307E-2</v>
      </c>
      <c r="Z215" s="28">
        <f>Z170/SUM(Z170,'Calculations 16to19'!Z170,'Calculations 25to34'!Z170,'Calculations 35to44'!Z170,'Calculations 45to54'!Z170,'Calculations 55to64'!Z170,'Calculations 65plus'!Z170)</f>
        <v>3.978732279139964E-2</v>
      </c>
      <c r="AA215" s="28">
        <f>AA170/SUM(AA170,'Calculations 16to19'!AA170,'Calculations 25to34'!AA170,'Calculations 35to44'!AA170,'Calculations 45to54'!AA170,'Calculations 55to64'!AA170,'Calculations 65plus'!AA170)</f>
        <v>3.936369823527739E-2</v>
      </c>
      <c r="AB215" s="28">
        <f>AB170/SUM(AB170,'Calculations 16to19'!AB170,'Calculations 25to34'!AB170,'Calculations 35to44'!AB170,'Calculations 45to54'!AB170,'Calculations 55to64'!AB170,'Calculations 65plus'!AB170)</f>
        <v>3.8942053823382304E-2</v>
      </c>
      <c r="AC215" s="28">
        <f>AC170/SUM(AC170,'Calculations 16to19'!AC170,'Calculations 25to34'!AC170,'Calculations 35to44'!AC170,'Calculations 45to54'!AC170,'Calculations 55to64'!AC170,'Calculations 65plus'!AC170)</f>
        <v>3.8522469241016447E-2</v>
      </c>
      <c r="AD215" s="28">
        <f>AD170/SUM(AD170,'Calculations 16to19'!AD170,'Calculations 25to34'!AD170,'Calculations 35to44'!AD170,'Calculations 45to54'!AD170,'Calculations 55to64'!AD170,'Calculations 65plus'!AD170)</f>
        <v>3.8105021937021935E-2</v>
      </c>
      <c r="AE215" s="28">
        <f>AE170/SUM(AE170,'Calculations 16to19'!AE170,'Calculations 25to34'!AE170,'Calculations 35to44'!AE170,'Calculations 45to54'!AE170,'Calculations 55to64'!AE170,'Calculations 65plus'!AE170)</f>
        <v>3.7689787045605466E-2</v>
      </c>
      <c r="AF215" s="28">
        <f>AF170/SUM(AF170,'Calculations 16to19'!AF170,'Calculations 25to34'!AF170,'Calculations 35to44'!AF170,'Calculations 45to54'!AF170,'Calculations 55to64'!AF170,'Calculations 65plus'!AF170)</f>
        <v>3.7276837318083338E-2</v>
      </c>
    </row>
    <row r="216" spans="1:32" x14ac:dyDescent="0.2">
      <c r="A216" s="6" t="s">
        <v>49</v>
      </c>
      <c r="B216" s="28">
        <f>B171/SUM(B171,'Calculations 16to19'!B171,'Calculations 25to34'!B171,'Calculations 35to44'!B171,'Calculations 45to54'!B171,'Calculations 55to64'!B171,'Calculations 65plus'!B171)</f>
        <v>6.8292682926829246E-2</v>
      </c>
      <c r="C216" s="28">
        <f>C171/SUM(C171,'Calculations 16to19'!C171,'Calculations 25to34'!C171,'Calculations 35to44'!C171,'Calculations 45to54'!C171,'Calculations 55to64'!C171,'Calculations 65plus'!C171)</f>
        <v>6.7738726044552375E-2</v>
      </c>
      <c r="D216" s="28">
        <f>D171/SUM(D171,'Calculations 16to19'!D171,'Calculations 25to34'!D171,'Calculations 35to44'!D171,'Calculations 45to54'!D171,'Calculations 55to64'!D171,'Calculations 65plus'!D171)</f>
        <v>6.6651550001937468E-2</v>
      </c>
      <c r="E216" s="28">
        <f>E171/SUM(E171,'Calculations 16to19'!E171,'Calculations 25to34'!E171,'Calculations 35to44'!E171,'Calculations 45to54'!E171,'Calculations 55to64'!E171,'Calculations 65plus'!E171)</f>
        <v>6.5746075468294571E-2</v>
      </c>
      <c r="F216" s="28">
        <f>F171/SUM(F171,'Calculations 16to19'!F171,'Calculations 25to34'!F171,'Calculations 35to44'!F171,'Calculations 45to54'!F171,'Calculations 55to64'!F171,'Calculations 65plus'!F171)</f>
        <v>6.5083697945521685E-2</v>
      </c>
      <c r="G216" s="28">
        <f>G171/SUM(G171,'Calculations 16to19'!G171,'Calculations 25to34'!G171,'Calculations 35to44'!G171,'Calculations 45to54'!G171,'Calculations 55to64'!G171,'Calculations 65plus'!G171)</f>
        <v>6.4041749308253404E-2</v>
      </c>
      <c r="H216" s="28">
        <f>H171/SUM(H171,'Calculations 16to19'!H171,'Calculations 25to34'!H171,'Calculations 35to44'!H171,'Calculations 45to54'!H171,'Calculations 55to64'!H171,'Calculations 65plus'!H171)</f>
        <v>6.3502309312890831E-2</v>
      </c>
      <c r="I216" s="28">
        <f>I171/SUM(I171,'Calculations 16to19'!I171,'Calculations 25to34'!I171,'Calculations 35to44'!I171,'Calculations 45to54'!I171,'Calculations 55to64'!I171,'Calculations 65plus'!I171)</f>
        <v>6.3676021664723692E-2</v>
      </c>
      <c r="J216" s="28">
        <f>J171/SUM(J171,'Calculations 16to19'!J171,'Calculations 25to34'!J171,'Calculations 35to44'!J171,'Calculations 45to54'!J171,'Calculations 55to64'!J171,'Calculations 65plus'!J171)</f>
        <v>6.3445542896170923E-2</v>
      </c>
      <c r="K216" s="28">
        <f>K171/SUM(K171,'Calculations 16to19'!K171,'Calculations 25to34'!K171,'Calculations 35to44'!K171,'Calculations 45to54'!K171,'Calculations 55to64'!K171,'Calculations 65plus'!K171)</f>
        <v>6.2212118272337524E-2</v>
      </c>
      <c r="L216" s="28">
        <f>L171/SUM(L171,'Calculations 16to19'!L171,'Calculations 25to34'!L171,'Calculations 35to44'!L171,'Calculations 45to54'!L171,'Calculations 55to64'!L171,'Calculations 65plus'!L171)</f>
        <v>6.1444597031068741E-2</v>
      </c>
      <c r="M216" s="28">
        <f>M171/SUM(M171,'Calculations 16to19'!M171,'Calculations 25to34'!M171,'Calculations 35to44'!M171,'Calculations 45to54'!M171,'Calculations 55to64'!M171,'Calculations 65plus'!M171)</f>
        <v>6.0794001084277911E-2</v>
      </c>
      <c r="N216" s="28">
        <f>N171/SUM(N171,'Calculations 16to19'!N171,'Calculations 25to34'!N171,'Calculations 35to44'!N171,'Calculations 45to54'!N171,'Calculations 55to64'!N171,'Calculations 65plus'!N171)</f>
        <v>6.0145660381505123E-2</v>
      </c>
      <c r="O216" s="28">
        <f>O171/SUM(O171,'Calculations 16to19'!O171,'Calculations 25to34'!O171,'Calculations 35to44'!O171,'Calculations 45to54'!O171,'Calculations 55to64'!O171,'Calculations 65plus'!O171)</f>
        <v>5.9499665449652066E-2</v>
      </c>
      <c r="P216" s="28">
        <f>P171/SUM(P171,'Calculations 16to19'!P171,'Calculations 25to34'!P171,'Calculations 35to44'!P171,'Calculations 45to54'!P171,'Calculations 55to64'!P171,'Calculations 65plus'!P171)</f>
        <v>5.8856109770976071E-2</v>
      </c>
      <c r="Q216" s="28">
        <f>Q171/SUM(Q171,'Calculations 16to19'!Q171,'Calculations 25to34'!Q171,'Calculations 35to44'!Q171,'Calculations 45to54'!Q171,'Calculations 55to64'!Q171,'Calculations 65plus'!Q171)</f>
        <v>5.8215089311978392E-2</v>
      </c>
      <c r="R216" s="28">
        <f>R171/SUM(R171,'Calculations 16to19'!R171,'Calculations 25to34'!R171,'Calculations 35to44'!R171,'Calculations 45to54'!R171,'Calculations 55to64'!R171,'Calculations 65plus'!R171)</f>
        <v>5.757670206804133E-2</v>
      </c>
      <c r="S216" s="28">
        <f>S171/SUM(S171,'Calculations 16to19'!S171,'Calculations 25to34'!S171,'Calculations 35to44'!S171,'Calculations 45to54'!S171,'Calculations 55to64'!S171,'Calculations 65plus'!S171)</f>
        <v>5.6941047624603613E-2</v>
      </c>
      <c r="T216" s="28">
        <f>T171/SUM(T171,'Calculations 16to19'!T171,'Calculations 25to34'!T171,'Calculations 35to44'!T171,'Calculations 45to54'!T171,'Calculations 55to64'!T171,'Calculations 65plus'!T171)</f>
        <v>5.6308226735556362E-2</v>
      </c>
      <c r="U216" s="28">
        <f>U171/SUM(U171,'Calculations 16to19'!U171,'Calculations 25to34'!U171,'Calculations 35to44'!U171,'Calculations 45to54'!U171,'Calculations 55to64'!U171,'Calculations 65plus'!U171)</f>
        <v>5.5678340919438074E-2</v>
      </c>
      <c r="V216" s="28">
        <f>V171/SUM(V171,'Calculations 16to19'!V171,'Calculations 25to34'!V171,'Calculations 35to44'!V171,'Calculations 45to54'!V171,'Calculations 55to64'!V171,'Calculations 65plus'!V171)</f>
        <v>5.5051492073905278E-2</v>
      </c>
      <c r="W216" s="28">
        <f>W171/SUM(W171,'Calculations 16to19'!W171,'Calculations 25to34'!W171,'Calculations 35to44'!W171,'Calculations 45to54'!W171,'Calculations 55to64'!W171,'Calculations 65plus'!W171)</f>
        <v>5.4427782108855585E-2</v>
      </c>
      <c r="X216" s="28">
        <f>X171/SUM(X171,'Calculations 16to19'!X171,'Calculations 25to34'!X171,'Calculations 35to44'!X171,'Calculations 45to54'!X171,'Calculations 55to64'!X171,'Calculations 65plus'!X171)</f>
        <v>5.3807312598484758E-2</v>
      </c>
      <c r="Y216" s="28">
        <f>Y171/SUM(Y171,'Calculations 16to19'!Y171,'Calculations 25to34'!Y171,'Calculations 35to44'!Y171,'Calculations 45to54'!Y171,'Calculations 55to64'!Y171,'Calculations 65plus'!Y171)</f>
        <v>5.3190184452468342E-2</v>
      </c>
      <c r="Z216" s="28">
        <f>Z171/SUM(Z171,'Calculations 16to19'!Z171,'Calculations 25to34'!Z171,'Calculations 35to44'!Z171,'Calculations 45to54'!Z171,'Calculations 55to64'!Z171,'Calculations 65plus'!Z171)</f>
        <v>5.2576497606369135E-2</v>
      </c>
      <c r="AA216" s="28">
        <f>AA171/SUM(AA171,'Calculations 16to19'!AA171,'Calculations 25to34'!AA171,'Calculations 35to44'!AA171,'Calculations 45to54'!AA171,'Calculations 55to64'!AA171,'Calculations 65plus'!AA171)</f>
        <v>5.1966350731286755E-2</v>
      </c>
      <c r="AB216" s="28">
        <f>AB171/SUM(AB171,'Calculations 16to19'!AB171,'Calculations 25to34'!AB171,'Calculations 35to44'!AB171,'Calculations 45to54'!AB171,'Calculations 55to64'!AB171,'Calculations 65plus'!AB171)</f>
        <v>5.1359840962692388E-2</v>
      </c>
      <c r="AC216" s="28">
        <f>AC171/SUM(AC171,'Calculations 16to19'!AC171,'Calculations 25to34'!AC171,'Calculations 35to44'!AC171,'Calculations 45to54'!AC171,'Calculations 55to64'!AC171,'Calculations 65plus'!AC171)</f>
        <v>5.075706364830887E-2</v>
      </c>
      <c r="AD216" s="28">
        <f>AD171/SUM(AD171,'Calculations 16to19'!AD171,'Calculations 25to34'!AD171,'Calculations 35to44'!AD171,'Calculations 45to54'!AD171,'Calculations 55to64'!AD171,'Calculations 65plus'!AD171)</f>
        <v>5.0158112114836763E-2</v>
      </c>
      <c r="AE216" s="28">
        <f>AE171/SUM(AE171,'Calculations 16to19'!AE171,'Calculations 25to34'!AE171,'Calculations 35to44'!AE171,'Calculations 45to54'!AE171,'Calculations 55to64'!AE171,'Calculations 65plus'!AE171)</f>
        <v>4.9563077453252669E-2</v>
      </c>
      <c r="AF216" s="28">
        <f>AF171/SUM(AF171,'Calculations 16to19'!AF171,'Calculations 25to34'!AF171,'Calculations 35to44'!AF171,'Calculations 45to54'!AF171,'Calculations 55to64'!AF171,'Calculations 65plus'!AF171)</f>
        <v>4.8972048322356534E-2</v>
      </c>
    </row>
    <row r="217" spans="1:32" x14ac:dyDescent="0.2">
      <c r="A217" s="6" t="s">
        <v>50</v>
      </c>
      <c r="B217" s="28">
        <f>B172/SUM(B172,'Calculations 16to19'!B172,'Calculations 25to34'!B172,'Calculations 35to44'!B172,'Calculations 45to54'!B172,'Calculations 55to64'!B172,'Calculations 65plus'!B172)</f>
        <v>6.2976597423087061E-2</v>
      </c>
      <c r="C217" s="28">
        <f>C172/SUM(C172,'Calculations 16to19'!C172,'Calculations 25to34'!C172,'Calculations 35to44'!C172,'Calculations 45to54'!C172,'Calculations 55to64'!C172,'Calculations 65plus'!C172)</f>
        <v>6.2555602975705046E-2</v>
      </c>
      <c r="D217" s="28">
        <f>D172/SUM(D172,'Calculations 16to19'!D172,'Calculations 25to34'!D172,'Calculations 35to44'!D172,'Calculations 45to54'!D172,'Calculations 55to64'!D172,'Calculations 65plus'!D172)</f>
        <v>6.1673736112876264E-2</v>
      </c>
      <c r="E217" s="28">
        <f>E172/SUM(E172,'Calculations 16to19'!E172,'Calculations 25to34'!E172,'Calculations 35to44'!E172,'Calculations 45to54'!E172,'Calculations 55to64'!E172,'Calculations 65plus'!E172)</f>
        <v>6.0926219695233159E-2</v>
      </c>
      <c r="F217" s="28">
        <f>F172/SUM(F172,'Calculations 16to19'!F172,'Calculations 25to34'!F172,'Calculations 35to44'!F172,'Calculations 45to54'!F172,'Calculations 55to64'!F172,'Calculations 65plus'!F172)</f>
        <v>6.0334041166023138E-2</v>
      </c>
      <c r="G217" s="28">
        <f>G172/SUM(G172,'Calculations 16to19'!G172,'Calculations 25to34'!G172,'Calculations 35to44'!G172,'Calculations 45to54'!G172,'Calculations 55to64'!G172,'Calculations 65plus'!G172)</f>
        <v>5.9309095310230313E-2</v>
      </c>
      <c r="H217" s="28">
        <f>H172/SUM(H172,'Calculations 16to19'!H172,'Calculations 25to34'!H172,'Calculations 35to44'!H172,'Calculations 45to54'!H172,'Calculations 55to64'!H172,'Calculations 65plus'!H172)</f>
        <v>5.8707212672431945E-2</v>
      </c>
      <c r="I217" s="28">
        <f>I172/SUM(I172,'Calculations 16to19'!I172,'Calculations 25to34'!I172,'Calculations 35to44'!I172,'Calculations 45to54'!I172,'Calculations 55to64'!I172,'Calculations 65plus'!I172)</f>
        <v>5.8759124080325624E-2</v>
      </c>
      <c r="J217" s="28">
        <f>J172/SUM(J172,'Calculations 16to19'!J172,'Calculations 25to34'!J172,'Calculations 35to44'!J172,'Calculations 45to54'!J172,'Calculations 55to64'!J172,'Calculations 65plus'!J172)</f>
        <v>5.850084751213816E-2</v>
      </c>
      <c r="K217" s="28">
        <f>K172/SUM(K172,'Calculations 16to19'!K172,'Calculations 25to34'!K172,'Calculations 35to44'!K172,'Calculations 45to54'!K172,'Calculations 55to64'!K172,'Calculations 65plus'!K172)</f>
        <v>5.7370970801127637E-2</v>
      </c>
      <c r="L217" s="28">
        <f>L172/SUM(L172,'Calculations 16to19'!L172,'Calculations 25to34'!L172,'Calculations 35to44'!L172,'Calculations 45to54'!L172,'Calculations 55to64'!L172,'Calculations 65plus'!L172)</f>
        <v>5.6761284069503794E-2</v>
      </c>
      <c r="M217" s="28">
        <f>M172/SUM(M172,'Calculations 16to19'!M172,'Calculations 25to34'!M172,'Calculations 35to44'!M172,'Calculations 45to54'!M172,'Calculations 55to64'!M172,'Calculations 65plus'!M172)</f>
        <v>5.6155473521101902E-2</v>
      </c>
      <c r="N217" s="28">
        <f>N172/SUM(N172,'Calculations 16to19'!N172,'Calculations 25to34'!N172,'Calculations 35to44'!N172,'Calculations 45to54'!N172,'Calculations 55to64'!N172,'Calculations 65plus'!N172)</f>
        <v>5.5551362585066981E-2</v>
      </c>
      <c r="O217" s="28">
        <f>O172/SUM(O172,'Calculations 16to19'!O172,'Calculations 25to34'!O172,'Calculations 35to44'!O172,'Calculations 45to54'!O172,'Calculations 55to64'!O172,'Calculations 65plus'!O172)</f>
        <v>5.4949090263697153E-2</v>
      </c>
      <c r="P217" s="28">
        <f>P172/SUM(P172,'Calculations 16to19'!P172,'Calculations 25to34'!P172,'Calculations 35to44'!P172,'Calculations 45to54'!P172,'Calculations 55to64'!P172,'Calculations 65plus'!P172)</f>
        <v>5.4348795338937321E-2</v>
      </c>
      <c r="Q217" s="28">
        <f>Q172/SUM(Q172,'Calculations 16to19'!Q172,'Calculations 25to34'!Q172,'Calculations 35to44'!Q172,'Calculations 45to54'!Q172,'Calculations 55to64'!Q172,'Calculations 65plus'!Q172)</f>
        <v>5.3750615959085903E-2</v>
      </c>
      <c r="R217" s="28">
        <f>R172/SUM(R172,'Calculations 16to19'!R172,'Calculations 25to34'!R172,'Calculations 35to44'!R172,'Calculations 45to54'!R172,'Calculations 55to64'!R172,'Calculations 65plus'!R172)</f>
        <v>5.3154689250427392E-2</v>
      </c>
      <c r="S217" s="28">
        <f>S172/SUM(S172,'Calculations 16to19'!S172,'Calculations 25to34'!S172,'Calculations 35to44'!S172,'Calculations 45to54'!S172,'Calculations 55to64'!S172,'Calculations 65plus'!S172)</f>
        <v>5.2561150953582422E-2</v>
      </c>
      <c r="T217" s="28">
        <f>T172/SUM(T172,'Calculations 16to19'!T172,'Calculations 25to34'!T172,'Calculations 35to44'!T172,'Calculations 45to54'!T172,'Calculations 55to64'!T172,'Calculations 65plus'!T172)</f>
        <v>5.1970135084290901E-2</v>
      </c>
      <c r="U217" s="28">
        <f>U172/SUM(U172,'Calculations 16to19'!U172,'Calculations 25to34'!U172,'Calculations 35to44'!U172,'Calculations 45to54'!U172,'Calculations 55to64'!U172,'Calculations 65plus'!U172)</f>
        <v>5.1381773618282667E-2</v>
      </c>
      <c r="V217" s="28">
        <f>V172/SUM(V172,'Calculations 16to19'!V172,'Calculations 25to34'!V172,'Calculations 35to44'!V172,'Calculations 45to54'!V172,'Calculations 55to64'!V172,'Calculations 65plus'!V172)</f>
        <v>5.0796196199819614E-2</v>
      </c>
      <c r="W217" s="28">
        <f>W172/SUM(W172,'Calculations 16to19'!W172,'Calculations 25to34'!W172,'Calculations 35to44'!W172,'Calculations 45to54'!W172,'Calculations 55to64'!W172,'Calculations 65plus'!W172)</f>
        <v>5.0213529873440389E-2</v>
      </c>
      <c r="X217" s="28">
        <f>X172/SUM(X172,'Calculations 16to19'!X172,'Calculations 25to34'!X172,'Calculations 35to44'!X172,'Calculations 45to54'!X172,'Calculations 55to64'!X172,'Calculations 65plus'!X172)</f>
        <v>4.9633898838383074E-2</v>
      </c>
      <c r="Y217" s="28">
        <f>Y172/SUM(Y172,'Calculations 16to19'!Y172,'Calculations 25to34'!Y172,'Calculations 35to44'!Y172,'Calculations 45to54'!Y172,'Calculations 55to64'!Y172,'Calculations 65plus'!Y172)</f>
        <v>4.9057424225111335E-2</v>
      </c>
      <c r="Z217" s="28">
        <f>Z172/SUM(Z172,'Calculations 16to19'!Z172,'Calculations 25to34'!Z172,'Calculations 35to44'!Z172,'Calculations 45to54'!Z172,'Calculations 55to64'!Z172,'Calculations 65plus'!Z172)</f>
        <v>4.848422389332753E-2</v>
      </c>
      <c r="AA217" s="28">
        <f>AA172/SUM(AA172,'Calculations 16to19'!AA172,'Calculations 25to34'!AA172,'Calculations 35to44'!AA172,'Calculations 45to54'!AA172,'Calculations 55to64'!AA172,'Calculations 65plus'!AA172)</f>
        <v>4.7914412250814185E-2</v>
      </c>
      <c r="AB217" s="28">
        <f>AB172/SUM(AB172,'Calculations 16to19'!AB172,'Calculations 25to34'!AB172,'Calculations 35to44'!AB172,'Calculations 45to54'!AB172,'Calculations 55to64'!AB172,'Calculations 65plus'!AB172)</f>
        <v>4.7348100092415982E-2</v>
      </c>
      <c r="AC217" s="28">
        <f>AC172/SUM(AC172,'Calculations 16to19'!AC172,'Calculations 25to34'!AC172,'Calculations 35to44'!AC172,'Calculations 45to54'!AC172,'Calculations 55to64'!AC172,'Calculations 65plus'!AC172)</f>
        <v>4.6785394458437136E-2</v>
      </c>
      <c r="AD217" s="28">
        <f>AD172/SUM(AD172,'Calculations 16to19'!AD172,'Calculations 25to34'!AD172,'Calculations 35to44'!AD172,'Calculations 45to54'!AD172,'Calculations 55to64'!AD172,'Calculations 65plus'!AD172)</f>
        <v>4.6226398511714298E-2</v>
      </c>
      <c r="AE217" s="28">
        <f>AE172/SUM(AE172,'Calculations 16to19'!AE172,'Calculations 25to34'!AE172,'Calculations 35to44'!AE172,'Calculations 45to54'!AE172,'Calculations 55to64'!AE172,'Calculations 65plus'!AE172)</f>
        <v>4.5671211432592784E-2</v>
      </c>
      <c r="AF217" s="28">
        <f>AF172/SUM(AF172,'Calculations 16to19'!AF172,'Calculations 25to34'!AF172,'Calculations 35to44'!AF172,'Calculations 45to54'!AF172,'Calculations 55to64'!AF172,'Calculations 65plus'!AF172)</f>
        <v>4.5119928331031074E-2</v>
      </c>
    </row>
    <row r="218" spans="1:32" x14ac:dyDescent="0.2">
      <c r="A218" s="6" t="s">
        <v>51</v>
      </c>
      <c r="B218" s="28">
        <f>B173/SUM(B173,'Calculations 16to19'!B173,'Calculations 25to34'!B173,'Calculations 35to44'!B173,'Calculations 45to54'!B173,'Calculations 55to64'!B173,'Calculations 65plus'!B173)</f>
        <v>4.2747533796127141E-2</v>
      </c>
      <c r="C218" s="28">
        <f>C173/SUM(C173,'Calculations 16to19'!C173,'Calculations 25to34'!C173,'Calculations 35to44'!C173,'Calculations 45to54'!C173,'Calculations 55to64'!C173,'Calculations 65plus'!C173)</f>
        <v>4.2462990991024845E-2</v>
      </c>
      <c r="D218" s="28">
        <f>D173/SUM(D173,'Calculations 16to19'!D173,'Calculations 25to34'!D173,'Calculations 35to44'!D173,'Calculations 45to54'!D173,'Calculations 55to64'!D173,'Calculations 65plus'!D173)</f>
        <v>4.1911938563654431E-2</v>
      </c>
      <c r="E218" s="28">
        <f>E173/SUM(E173,'Calculations 16to19'!E173,'Calculations 25to34'!E173,'Calculations 35to44'!E173,'Calculations 45to54'!E173,'Calculations 55to64'!E173,'Calculations 65plus'!E173)</f>
        <v>4.1430858360799079E-2</v>
      </c>
      <c r="F218" s="28">
        <f>F173/SUM(F173,'Calculations 16to19'!F173,'Calculations 25to34'!F173,'Calculations 35to44'!F173,'Calculations 45to54'!F173,'Calculations 55to64'!F173,'Calculations 65plus'!F173)</f>
        <v>4.1015490072770631E-2</v>
      </c>
      <c r="G218" s="28">
        <f>G173/SUM(G173,'Calculations 16to19'!G173,'Calculations 25to34'!G173,'Calculations 35to44'!G173,'Calculations 45to54'!G173,'Calculations 55to64'!G173,'Calculations 65plus'!G173)</f>
        <v>4.028368663884592E-2</v>
      </c>
      <c r="H218" s="28">
        <f>H173/SUM(H173,'Calculations 16to19'!H173,'Calculations 25to34'!H173,'Calculations 35to44'!H173,'Calculations 45to54'!H173,'Calculations 55to64'!H173,'Calculations 65plus'!H173)</f>
        <v>3.9802646873127998E-2</v>
      </c>
      <c r="I218" s="28">
        <f>I173/SUM(I173,'Calculations 16to19'!I173,'Calculations 25to34'!I173,'Calculations 35to44'!I173,'Calculations 45to54'!I173,'Calculations 55to64'!I173,'Calculations 65plus'!I173)</f>
        <v>3.9751942411848221E-2</v>
      </c>
      <c r="J218" s="28">
        <f>J173/SUM(J173,'Calculations 16to19'!J173,'Calculations 25to34'!J173,'Calculations 35to44'!J173,'Calculations 45to54'!J173,'Calculations 55to64'!J173,'Calculations 65plus'!J173)</f>
        <v>3.9544963392454335E-2</v>
      </c>
      <c r="K218" s="28">
        <f>K173/SUM(K173,'Calculations 16to19'!K173,'Calculations 25to34'!K173,'Calculations 35to44'!K173,'Calculations 45to54'!K173,'Calculations 55to64'!K173,'Calculations 65plus'!K173)</f>
        <v>3.881226026495814E-2</v>
      </c>
      <c r="L218" s="28">
        <f>L173/SUM(L173,'Calculations 16to19'!L173,'Calculations 25to34'!L173,'Calculations 35to44'!L173,'Calculations 45to54'!L173,'Calculations 55to64'!L173,'Calculations 65plus'!L173)</f>
        <v>3.838930578148457E-2</v>
      </c>
      <c r="M218" s="28">
        <f>M173/SUM(M173,'Calculations 16to19'!M173,'Calculations 25to34'!M173,'Calculations 35to44'!M173,'Calculations 45to54'!M173,'Calculations 55to64'!M173,'Calculations 65plus'!M173)</f>
        <v>3.7958682305125599E-2</v>
      </c>
      <c r="N218" s="28">
        <f>N173/SUM(N173,'Calculations 16to19'!N173,'Calculations 25to34'!N173,'Calculations 35to44'!N173,'Calculations 45to54'!N173,'Calculations 55to64'!N173,'Calculations 65plus'!N173)</f>
        <v>3.7529448826853884E-2</v>
      </c>
      <c r="O218" s="28">
        <f>O173/SUM(O173,'Calculations 16to19'!O173,'Calculations 25to34'!O173,'Calculations 35to44'!O173,'Calculations 45to54'!O173,'Calculations 55to64'!O173,'Calculations 65plus'!O173)</f>
        <v>3.7101750666104834E-2</v>
      </c>
      <c r="P218" s="28">
        <f>P173/SUM(P173,'Calculations 16to19'!P173,'Calculations 25to34'!P173,'Calculations 35to44'!P173,'Calculations 45to54'!P173,'Calculations 55to64'!P173,'Calculations 65plus'!P173)</f>
        <v>3.667572978334558E-2</v>
      </c>
      <c r="Q218" s="28">
        <f>Q173/SUM(Q173,'Calculations 16to19'!Q173,'Calculations 25to34'!Q173,'Calculations 35to44'!Q173,'Calculations 45to54'!Q173,'Calculations 55to64'!Q173,'Calculations 65plus'!Q173)</f>
        <v>3.6251524489052861E-2</v>
      </c>
      <c r="R218" s="28">
        <f>R173/SUM(R173,'Calculations 16to19'!R173,'Calculations 25to34'!R173,'Calculations 35to44'!R173,'Calculations 45to54'!R173,'Calculations 55to64'!R173,'Calculations 65plus'!R173)</f>
        <v>3.5829269184560961E-2</v>
      </c>
      <c r="S218" s="28">
        <f>S173/SUM(S173,'Calculations 16to19'!S173,'Calculations 25to34'!S173,'Calculations 35to44'!S173,'Calculations 45to54'!S173,'Calculations 55to64'!S173,'Calculations 65plus'!S173)</f>
        <v>3.5409094133692372E-2</v>
      </c>
      <c r="T218" s="28">
        <f>T173/SUM(T173,'Calculations 16to19'!T173,'Calculations 25to34'!T173,'Calculations 35to44'!T173,'Calculations 45to54'!T173,'Calculations 55to64'!T173,'Calculations 65plus'!T173)</f>
        <v>3.4991125264001451E-2</v>
      </c>
      <c r="U218" s="28">
        <f>U173/SUM(U173,'Calculations 16to19'!U173,'Calculations 25to34'!U173,'Calculations 35to44'!U173,'Calculations 45to54'!U173,'Calculations 55to64'!U173,'Calculations 65plus'!U173)</f>
        <v>3.4575483996398468E-2</v>
      </c>
      <c r="V218" s="28">
        <f>V173/SUM(V173,'Calculations 16to19'!V173,'Calculations 25to34'!V173,'Calculations 35to44'!V173,'Calculations 45to54'!V173,'Calculations 55to64'!V173,'Calculations 65plus'!V173)</f>
        <v>3.4162287101863281E-2</v>
      </c>
      <c r="W218" s="28">
        <f>W173/SUM(W173,'Calculations 16to19'!W173,'Calculations 25to34'!W173,'Calculations 35to44'!W173,'Calculations 45to54'!W173,'Calculations 55to64'!W173,'Calculations 65plus'!W173)</f>
        <v>3.3751646583920811E-2</v>
      </c>
      <c r="X218" s="28">
        <f>X173/SUM(X173,'Calculations 16to19'!X173,'Calculations 25to34'!X173,'Calculations 35to44'!X173,'Calculations 45to54'!X173,'Calculations 55to64'!X173,'Calculations 65plus'!X173)</f>
        <v>3.3343669585517141E-2</v>
      </c>
      <c r="Y218" s="28">
        <f>Y173/SUM(Y173,'Calculations 16to19'!Y173,'Calculations 25to34'!Y173,'Calculations 35to44'!Y173,'Calculations 45to54'!Y173,'Calculations 55to64'!Y173,'Calculations 65plus'!Y173)</f>
        <v>3.2938458318917736E-2</v>
      </c>
      <c r="Z218" s="28">
        <f>Z173/SUM(Z173,'Calculations 16to19'!Z173,'Calculations 25to34'!Z173,'Calculations 35to44'!Z173,'Calculations 45to54'!Z173,'Calculations 55to64'!Z173,'Calculations 65plus'!Z173)</f>
        <v>3.2536110017240091E-2</v>
      </c>
      <c r="AA218" s="28">
        <f>AA173/SUM(AA173,'Calculations 16to19'!AA173,'Calculations 25to34'!AA173,'Calculations 35to44'!AA173,'Calculations 45to54'!AA173,'Calculations 55to64'!AA173,'Calculations 65plus'!AA173)</f>
        <v>3.2136716906231148E-2</v>
      </c>
      <c r="AB218" s="28">
        <f>AB173/SUM(AB173,'Calculations 16to19'!AB173,'Calculations 25to34'!AB173,'Calculations 35to44'!AB173,'Calculations 45to54'!AB173,'Calculations 55to64'!AB173,'Calculations 65plus'!AB173)</f>
        <v>3.1740366194912432E-2</v>
      </c>
      <c r="AC218" s="28">
        <f>AC173/SUM(AC173,'Calculations 16to19'!AC173,'Calculations 25to34'!AC173,'Calculations 35to44'!AC173,'Calculations 45to54'!AC173,'Calculations 55to64'!AC173,'Calculations 65plus'!AC173)</f>
        <v>3.1347140083726917E-2</v>
      </c>
      <c r="AD218" s="28">
        <f>AD173/SUM(AD173,'Calculations 16to19'!AD173,'Calculations 25to34'!AD173,'Calculations 35to44'!AD173,'Calculations 45to54'!AD173,'Calculations 55to64'!AD173,'Calculations 65plus'!AD173)</f>
        <v>3.095711578885017E-2</v>
      </c>
      <c r="AE218" s="28">
        <f>AE173/SUM(AE173,'Calculations 16to19'!AE173,'Calculations 25to34'!AE173,'Calculations 35to44'!AE173,'Calculations 45to54'!AE173,'Calculations 55to64'!AE173,'Calculations 65plus'!AE173)</f>
        <v>3.0570365581351681E-2</v>
      </c>
      <c r="AF218" s="28">
        <f>AF173/SUM(AF173,'Calculations 16to19'!AF173,'Calculations 25to34'!AF173,'Calculations 35to44'!AF173,'Calculations 45to54'!AF173,'Calculations 55to64'!AF173,'Calculations 65plus'!AF173)</f>
        <v>3.0186956839932267E-2</v>
      </c>
    </row>
    <row r="219" spans="1:32" x14ac:dyDescent="0.2">
      <c r="A219" s="6" t="s">
        <v>52</v>
      </c>
      <c r="B219" s="28">
        <f>B174/SUM(B174,'Calculations 16to19'!B174,'Calculations 25to34'!B174,'Calculations 35to44'!B174,'Calculations 45to54'!B174,'Calculations 55to64'!B174,'Calculations 65plus'!B174)</f>
        <v>6.4462985598129366E-2</v>
      </c>
      <c r="C219" s="28">
        <f>C174/SUM(C174,'Calculations 16to19'!C174,'Calculations 25to34'!C174,'Calculations 35to44'!C174,'Calculations 45to54'!C174,'Calculations 55to64'!C174,'Calculations 65plus'!C174)</f>
        <v>6.3974341731205128E-2</v>
      </c>
      <c r="D219" s="28">
        <f>D174/SUM(D174,'Calculations 16to19'!D174,'Calculations 25to34'!D174,'Calculations 35to44'!D174,'Calculations 45to54'!D174,'Calculations 55to64'!D174,'Calculations 65plus'!D174)</f>
        <v>6.301864440491671E-2</v>
      </c>
      <c r="E219" s="28">
        <f>E174/SUM(E174,'Calculations 16to19'!E174,'Calculations 25to34'!E174,'Calculations 35to44'!E174,'Calculations 45to54'!E174,'Calculations 55to64'!E174,'Calculations 65plus'!E174)</f>
        <v>6.220942245692844E-2</v>
      </c>
      <c r="F219" s="28">
        <f>F174/SUM(F174,'Calculations 16to19'!F174,'Calculations 25to34'!F174,'Calculations 35to44'!F174,'Calculations 45to54'!F174,'Calculations 55to64'!F174,'Calculations 65plus'!F174)</f>
        <v>6.1574678961806517E-2</v>
      </c>
      <c r="G219" s="28">
        <f>G174/SUM(G174,'Calculations 16to19'!G174,'Calculations 25to34'!G174,'Calculations 35to44'!G174,'Calculations 45to54'!G174,'Calculations 55to64'!G174,'Calculations 65plus'!G174)</f>
        <v>6.0517810437836224E-2</v>
      </c>
      <c r="H219" s="28">
        <f>H174/SUM(H174,'Calculations 16to19'!H174,'Calculations 25to34'!H174,'Calculations 35to44'!H174,'Calculations 45to54'!H174,'Calculations 55to64'!H174,'Calculations 65plus'!H174)</f>
        <v>5.9900045420780576E-2</v>
      </c>
      <c r="I219" s="28">
        <f>I174/SUM(I174,'Calculations 16to19'!I174,'Calculations 25to34'!I174,'Calculations 35to44'!I174,'Calculations 45to54'!I174,'Calculations 55to64'!I174,'Calculations 65plus'!I174)</f>
        <v>5.997046510287473E-2</v>
      </c>
      <c r="J219" s="28">
        <f>J174/SUM(J174,'Calculations 16to19'!J174,'Calculations 25to34'!J174,'Calculations 35to44'!J174,'Calculations 45to54'!J174,'Calculations 55to64'!J174,'Calculations 65plus'!J174)</f>
        <v>5.972257581169256E-2</v>
      </c>
      <c r="K219" s="28">
        <f>K174/SUM(K174,'Calculations 16to19'!K174,'Calculations 25to34'!K174,'Calculations 35to44'!K174,'Calculations 45to54'!K174,'Calculations 55to64'!K174,'Calculations 65plus'!K174)</f>
        <v>5.8570522558119682E-2</v>
      </c>
      <c r="L219" s="28">
        <f>L174/SUM(L174,'Calculations 16to19'!L174,'Calculations 25to34'!L174,'Calculations 35to44'!L174,'Calculations 45to54'!L174,'Calculations 55to64'!L174,'Calculations 65plus'!L174)</f>
        <v>5.7863836182743308E-2</v>
      </c>
      <c r="M219" s="28">
        <f>M174/SUM(M174,'Calculations 16to19'!M174,'Calculations 25to34'!M174,'Calculations 35to44'!M174,'Calculations 45to54'!M174,'Calculations 55to64'!M174,'Calculations 65plus'!M174)</f>
        <v>5.7225301456086765E-2</v>
      </c>
      <c r="N219" s="28">
        <f>N174/SUM(N174,'Calculations 16to19'!N174,'Calculations 25to34'!N174,'Calculations 35to44'!N174,'Calculations 45to54'!N174,'Calculations 55to64'!N174,'Calculations 65plus'!N174)</f>
        <v>5.65887953813103E-2</v>
      </c>
      <c r="O219" s="28">
        <f>O174/SUM(O174,'Calculations 16to19'!O174,'Calculations 25to34'!O174,'Calculations 35to44'!O174,'Calculations 45to54'!O174,'Calculations 55to64'!O174,'Calculations 65plus'!O174)</f>
        <v>5.5954476670824364E-2</v>
      </c>
      <c r="P219" s="28">
        <f>P174/SUM(P174,'Calculations 16to19'!P174,'Calculations 25to34'!P174,'Calculations 35to44'!P174,'Calculations 45to54'!P174,'Calculations 55to64'!P174,'Calculations 65plus'!P174)</f>
        <v>5.5322502829580122E-2</v>
      </c>
      <c r="Q219" s="28">
        <f>Q174/SUM(Q174,'Calculations 16to19'!Q174,'Calculations 25to34'!Q174,'Calculations 35to44'!Q174,'Calculations 45to54'!Q174,'Calculations 55to64'!Q174,'Calculations 65plus'!Q174)</f>
        <v>5.4693029731956715E-2</v>
      </c>
      <c r="R219" s="28">
        <f>R174/SUM(R174,'Calculations 16to19'!R174,'Calculations 25to34'!R174,'Calculations 35to44'!R174,'Calculations 45to54'!R174,'Calculations 55to64'!R174,'Calculations 65plus'!R174)</f>
        <v>5.4066211226236761E-2</v>
      </c>
      <c r="S219" s="28">
        <f>S174/SUM(S174,'Calculations 16to19'!S174,'Calculations 25to34'!S174,'Calculations 35to44'!S174,'Calculations 45to54'!S174,'Calculations 55to64'!S174,'Calculations 65plus'!S174)</f>
        <v>5.3442198766492741E-2</v>
      </c>
      <c r="T219" s="28">
        <f>T174/SUM(T174,'Calculations 16to19'!T174,'Calculations 25to34'!T174,'Calculations 35to44'!T174,'Calculations 45to54'!T174,'Calculations 55to64'!T174,'Calculations 65plus'!T174)</f>
        <v>5.282114107160462E-2</v>
      </c>
      <c r="U219" s="28">
        <f>U174/SUM(U174,'Calculations 16to19'!U174,'Calculations 25to34'!U174,'Calculations 35to44'!U174,'Calculations 45to54'!U174,'Calculations 55to64'!U174,'Calculations 65plus'!U174)</f>
        <v>5.2203183811042386E-2</v>
      </c>
      <c r="V219" s="28">
        <f>V174/SUM(V174,'Calculations 16to19'!V174,'Calculations 25to34'!V174,'Calculations 35to44'!V174,'Calculations 45to54'!V174,'Calculations 55to64'!V174,'Calculations 65plus'!V174)</f>
        <v>5.1588469316959693E-2</v>
      </c>
      <c r="W219" s="28">
        <f>W174/SUM(W174,'Calculations 16to19'!W174,'Calculations 25to34'!W174,'Calculations 35to44'!W174,'Calculations 45to54'!W174,'Calculations 55to64'!W174,'Calculations 65plus'!W174)</f>
        <v>5.0977136322066761E-2</v>
      </c>
      <c r="X219" s="28">
        <f>X174/SUM(X174,'Calculations 16to19'!X174,'Calculations 25to34'!X174,'Calculations 35to44'!X174,'Calculations 45to54'!X174,'Calculations 55to64'!X174,'Calculations 65plus'!X174)</f>
        <v>5.0369319722681362E-2</v>
      </c>
      <c r="Y219" s="28">
        <f>Y174/SUM(Y174,'Calculations 16to19'!Y174,'Calculations 25to34'!Y174,'Calculations 35to44'!Y174,'Calculations 45to54'!Y174,'Calculations 55to64'!Y174,'Calculations 65plus'!Y174)</f>
        <v>4.9765150366289874E-2</v>
      </c>
      <c r="Z219" s="28">
        <f>Z174/SUM(Z174,'Calculations 16to19'!Z174,'Calculations 25to34'!Z174,'Calculations 35to44'!Z174,'Calculations 45to54'!Z174,'Calculations 55to64'!Z174,'Calculations 65plus'!Z174)</f>
        <v>4.9164754862893942E-2</v>
      </c>
      <c r="AA219" s="28">
        <f>AA174/SUM(AA174,'Calculations 16to19'!AA174,'Calculations 25to34'!AA174,'Calculations 35to44'!AA174,'Calculations 45to54'!AA174,'Calculations 55to64'!AA174,'Calculations 65plus'!AA174)</f>
        <v>4.8568255419366026E-2</v>
      </c>
      <c r="AB219" s="28">
        <f>AB174/SUM(AB174,'Calculations 16to19'!AB174,'Calculations 25to34'!AB174,'Calculations 35to44'!AB174,'Calculations 45to54'!AB174,'Calculations 55to64'!AB174,'Calculations 65plus'!AB174)</f>
        <v>4.7975769695996644E-2</v>
      </c>
      <c r="AC219" s="28">
        <f>AC174/SUM(AC174,'Calculations 16to19'!AC174,'Calculations 25to34'!AC174,'Calculations 35to44'!AC174,'Calculations 45to54'!AC174,'Calculations 55to64'!AC174,'Calculations 65plus'!AC174)</f>
        <v>4.738741068437196E-2</v>
      </c>
      <c r="AD219" s="28">
        <f>AD174/SUM(AD174,'Calculations 16to19'!AD174,'Calculations 25to34'!AD174,'Calculations 35to44'!AD174,'Calculations 45to54'!AD174,'Calculations 55to64'!AD174,'Calculations 65plus'!AD174)</f>
        <v>4.6803286605697818E-2</v>
      </c>
      <c r="AE219" s="28">
        <f>AE174/SUM(AE174,'Calculations 16to19'!AE174,'Calculations 25to34'!AE174,'Calculations 35to44'!AE174,'Calculations 45to54'!AE174,'Calculations 55to64'!AE174,'Calculations 65plus'!AE174)</f>
        <v>4.6223500828652765E-2</v>
      </c>
      <c r="AF219" s="28">
        <f>AF174/SUM(AF174,'Calculations 16to19'!AF174,'Calculations 25to34'!AF174,'Calculations 35to44'!AF174,'Calculations 45to54'!AF174,'Calculations 55to64'!AF174,'Calculations 65plus'!AF174)</f>
        <v>4.5648151805840718E-2</v>
      </c>
    </row>
    <row r="220" spans="1:32" x14ac:dyDescent="0.2">
      <c r="A220" s="6" t="s">
        <v>53</v>
      </c>
      <c r="B220" s="28">
        <f>B175/SUM(B175,'Calculations 16to19'!B175,'Calculations 25to34'!B175,'Calculations 35to44'!B175,'Calculations 45to54'!B175,'Calculations 55to64'!B175,'Calculations 65plus'!B175)</f>
        <v>4.292188749666756E-2</v>
      </c>
      <c r="C220" s="28">
        <f>C175/SUM(C175,'Calculations 16to19'!C175,'Calculations 25to34'!C175,'Calculations 35to44'!C175,'Calculations 45to54'!C175,'Calculations 55to64'!C175,'Calculations 65plus'!C175)</f>
        <v>4.2722576862566766E-2</v>
      </c>
      <c r="D220" s="28">
        <f>D175/SUM(D175,'Calculations 16to19'!D175,'Calculations 25to34'!D175,'Calculations 35to44'!D175,'Calculations 45to54'!D175,'Calculations 55to64'!D175,'Calculations 65plus'!D175)</f>
        <v>4.2221060568798992E-2</v>
      </c>
      <c r="E220" s="28">
        <f>E175/SUM(E175,'Calculations 16to19'!E175,'Calculations 25to34'!E175,'Calculations 35to44'!E175,'Calculations 45to54'!E175,'Calculations 55to64'!E175,'Calculations 65plus'!E175)</f>
        <v>4.179216591983749E-2</v>
      </c>
      <c r="F220" s="28">
        <f>F175/SUM(F175,'Calculations 16to19'!F175,'Calculations 25to34'!F175,'Calculations 35to44'!F175,'Calculations 45to54'!F175,'Calculations 55to64'!F175,'Calculations 65plus'!F175)</f>
        <v>4.14412981831054E-2</v>
      </c>
      <c r="G220" s="28">
        <f>G175/SUM(G175,'Calculations 16to19'!G175,'Calculations 25to34'!G175,'Calculations 35to44'!G175,'Calculations 45to54'!G175,'Calculations 55to64'!G175,'Calculations 65plus'!G175)</f>
        <v>4.0783785847617944E-2</v>
      </c>
      <c r="H220" s="28">
        <f>H175/SUM(H175,'Calculations 16to19'!H175,'Calculations 25to34'!H175,'Calculations 35to44'!H175,'Calculations 45to54'!H175,'Calculations 55to64'!H175,'Calculations 65plus'!H175)</f>
        <v>4.0387283380918709E-2</v>
      </c>
      <c r="I220" s="28">
        <f>I175/SUM(I175,'Calculations 16to19'!I175,'Calculations 25to34'!I175,'Calculations 35to44'!I175,'Calculations 45to54'!I175,'Calculations 55to64'!I175,'Calculations 65plus'!I175)</f>
        <v>4.039242870436386E-2</v>
      </c>
      <c r="J220" s="28">
        <f>J175/SUM(J175,'Calculations 16to19'!J175,'Calculations 25to34'!J175,'Calculations 35to44'!J175,'Calculations 45to54'!J175,'Calculations 55to64'!J175,'Calculations 65plus'!J175)</f>
        <v>4.0204168546518183E-2</v>
      </c>
      <c r="K220" s="28">
        <f>K175/SUM(K175,'Calculations 16to19'!K175,'Calculations 25to34'!K175,'Calculations 35to44'!K175,'Calculations 45to54'!K175,'Calculations 55to64'!K175,'Calculations 65plus'!K175)</f>
        <v>3.9469619114536475E-2</v>
      </c>
      <c r="L220" s="28">
        <f>L175/SUM(L175,'Calculations 16to19'!L175,'Calculations 25to34'!L175,'Calculations 35to44'!L175,'Calculations 45to54'!L175,'Calculations 55to64'!L175,'Calculations 65plus'!L175)</f>
        <v>3.9163320180399613E-2</v>
      </c>
      <c r="M220" s="28">
        <f>M175/SUM(M175,'Calculations 16to19'!M175,'Calculations 25to34'!M175,'Calculations 35to44'!M175,'Calculations 45to54'!M175,'Calculations 55to64'!M175,'Calculations 65plus'!M175)</f>
        <v>3.8786042177093964E-2</v>
      </c>
      <c r="N220" s="28">
        <f>N175/SUM(N175,'Calculations 16to19'!N175,'Calculations 25to34'!N175,'Calculations 35to44'!N175,'Calculations 45to54'!N175,'Calculations 55to64'!N175,'Calculations 65plus'!N175)</f>
        <v>3.8408784099571311E-2</v>
      </c>
      <c r="O220" s="28">
        <f>O175/SUM(O175,'Calculations 16to19'!O175,'Calculations 25to34'!O175,'Calculations 35to44'!O175,'Calculations 45to54'!O175,'Calculations 55to64'!O175,'Calculations 65plus'!O175)</f>
        <v>3.8031661070093183E-2</v>
      </c>
      <c r="P220" s="28">
        <f>P175/SUM(P175,'Calculations 16to19'!P175,'Calculations 25to34'!P175,'Calculations 35to44'!P175,'Calculations 45to54'!P175,'Calculations 55to64'!P175,'Calculations 65plus'!P175)</f>
        <v>3.7654788142493574E-2</v>
      </c>
      <c r="Q220" s="28">
        <f>Q175/SUM(Q175,'Calculations 16to19'!Q175,'Calculations 25to34'!Q175,'Calculations 35to44'!Q175,'Calculations 45to54'!Q175,'Calculations 55to64'!Q175,'Calculations 65plus'!Q175)</f>
        <v>3.7278279988765012E-2</v>
      </c>
      <c r="R220" s="28">
        <f>R175/SUM(R175,'Calculations 16to19'!R175,'Calculations 25to34'!R175,'Calculations 35to44'!R175,'Calculations 45to54'!R175,'Calculations 55to64'!R175,'Calculations 65plus'!R175)</f>
        <v>3.6902250604556673E-2</v>
      </c>
      <c r="S220" s="28">
        <f>S175/SUM(S175,'Calculations 16to19'!S175,'Calculations 25to34'!S175,'Calculations 35to44'!S175,'Calculations 45to54'!S175,'Calculations 55to64'!S175,'Calculations 65plus'!S175)</f>
        <v>3.6526813033396867E-2</v>
      </c>
      <c r="T220" s="28">
        <f>T175/SUM(T175,'Calculations 16to19'!T175,'Calculations 25to34'!T175,'Calculations 35to44'!T175,'Calculations 45to54'!T175,'Calculations 55to64'!T175,'Calculations 65plus'!T175)</f>
        <v>3.6152079109397724E-2</v>
      </c>
      <c r="U220" s="28">
        <f>U175/SUM(U175,'Calculations 16to19'!U175,'Calculations 25to34'!U175,'Calculations 35to44'!U175,'Calculations 45to54'!U175,'Calculations 55to64'!U175,'Calculations 65plus'!U175)</f>
        <v>3.5778159218150474E-2</v>
      </c>
      <c r="V220" s="28">
        <f>V175/SUM(V175,'Calculations 16to19'!V175,'Calculations 25to34'!V175,'Calculations 35to44'!V175,'Calculations 45to54'!V175,'Calculations 55to64'!V175,'Calculations 65plus'!V175)</f>
        <v>3.540516207547046E-2</v>
      </c>
      <c r="W220" s="28">
        <f>W175/SUM(W175,'Calculations 16to19'!W175,'Calculations 25to34'!W175,'Calculations 35to44'!W175,'Calculations 45to54'!W175,'Calculations 55to64'!W175,'Calculations 65plus'!W175)</f>
        <v>3.5033194523610055E-2</v>
      </c>
      <c r="X220" s="28">
        <f>X175/SUM(X175,'Calculations 16to19'!X175,'Calculations 25to34'!X175,'Calculations 35to44'!X175,'Calculations 45to54'!X175,'Calculations 55to64'!X175,'Calculations 65plus'!X175)</f>
        <v>3.4662361344517278E-2</v>
      </c>
      <c r="Y220" s="28">
        <f>Y175/SUM(Y175,'Calculations 16to19'!Y175,'Calculations 25to34'!Y175,'Calculations 35to44'!Y175,'Calculations 45to54'!Y175,'Calculations 55to64'!Y175,'Calculations 65plus'!Y175)</f>
        <v>3.4292765089683187E-2</v>
      </c>
      <c r="Z220" s="28">
        <f>Z175/SUM(Z175,'Calculations 16to19'!Z175,'Calculations 25to34'!Z175,'Calculations 35to44'!Z175,'Calculations 45to54'!Z175,'Calculations 55to64'!Z175,'Calculations 65plus'!Z175)</f>
        <v>3.392450592609017E-2</v>
      </c>
      <c r="AA220" s="28">
        <f>AA175/SUM(AA175,'Calculations 16to19'!AA175,'Calculations 25to34'!AA175,'Calculations 35to44'!AA175,'Calculations 45to54'!AA175,'Calculations 55to64'!AA175,'Calculations 65plus'!AA175)</f>
        <v>3.3557681497743852E-2</v>
      </c>
      <c r="AB220" s="28">
        <f>AB175/SUM(AB175,'Calculations 16to19'!AB175,'Calculations 25to34'!AB175,'Calculations 35to44'!AB175,'Calculations 45to54'!AB175,'Calculations 55to64'!AB175,'Calculations 65plus'!AB175)</f>
        <v>3.3192386802251693E-2</v>
      </c>
      <c r="AC220" s="28">
        <f>AC175/SUM(AC175,'Calculations 16to19'!AC175,'Calculations 25to34'!AC175,'Calculations 35to44'!AC175,'Calculations 45to54'!AC175,'Calculations 55to64'!AC175,'Calculations 65plus'!AC175)</f>
        <v>3.2828714081886701E-2</v>
      </c>
      <c r="AD220" s="28">
        <f>AD175/SUM(AD175,'Calculations 16to19'!AD175,'Calculations 25to34'!AD175,'Calculations 35to44'!AD175,'Calculations 45to54'!AD175,'Calculations 55to64'!AD175,'Calculations 65plus'!AD175)</f>
        <v>3.2466752728563329E-2</v>
      </c>
      <c r="AE220" s="28">
        <f>AE175/SUM(AE175,'Calculations 16to19'!AE175,'Calculations 25to34'!AE175,'Calculations 35to44'!AE175,'Calculations 45to54'!AE175,'Calculations 55to64'!AE175,'Calculations 65plus'!AE175)</f>
        <v>3.2106589202134488E-2</v>
      </c>
      <c r="AF220" s="28">
        <f>AF175/SUM(AF175,'Calculations 16to19'!AF175,'Calculations 25to34'!AF175,'Calculations 35to44'!AF175,'Calculations 45to54'!AF175,'Calculations 55to64'!AF175,'Calculations 65plus'!AF175)</f>
        <v>3.1748306961415035E-2</v>
      </c>
    </row>
    <row r="221" spans="1:32" x14ac:dyDescent="0.2">
      <c r="A221" s="6" t="s">
        <v>54</v>
      </c>
      <c r="B221" s="28">
        <f>B176/SUM(B176,'Calculations 16to19'!B176,'Calculations 25to34'!B176,'Calculations 35to44'!B176,'Calculations 45to54'!B176,'Calculations 55to64'!B176,'Calculations 65plus'!B176)</f>
        <v>6.8511593118922978E-2</v>
      </c>
      <c r="C221" s="28">
        <f>C176/SUM(C176,'Calculations 16to19'!C176,'Calculations 25to34'!C176,'Calculations 35to44'!C176,'Calculations 45to54'!C176,'Calculations 55to64'!C176,'Calculations 65plus'!C176)</f>
        <v>6.8074562337556127E-2</v>
      </c>
      <c r="D221" s="28">
        <f>D176/SUM(D176,'Calculations 16to19'!D176,'Calculations 25to34'!D176,'Calculations 35to44'!D176,'Calculations 45to54'!D176,'Calculations 55to64'!D176,'Calculations 65plus'!D176)</f>
        <v>6.711375785152475E-2</v>
      </c>
      <c r="E221" s="28">
        <f>E176/SUM(E176,'Calculations 16to19'!E176,'Calculations 25to34'!E176,'Calculations 35to44'!E176,'Calculations 45to54'!E176,'Calculations 55to64'!E176,'Calculations 65plus'!E176)</f>
        <v>6.6284928964306961E-2</v>
      </c>
      <c r="F221" s="28">
        <f>F176/SUM(F176,'Calculations 16to19'!F176,'Calculations 25to34'!F176,'Calculations 35to44'!F176,'Calculations 45to54'!F176,'Calculations 55to64'!F176,'Calculations 65plus'!F176)</f>
        <v>6.5612135428032722E-2</v>
      </c>
      <c r="G221" s="28">
        <f>G176/SUM(G176,'Calculations 16to19'!G176,'Calculations 25to34'!G176,'Calculations 35to44'!G176,'Calculations 45to54'!G176,'Calculations 55to64'!G176,'Calculations 65plus'!G176)</f>
        <v>6.4443012774781386E-2</v>
      </c>
      <c r="H221" s="28">
        <f>H176/SUM(H176,'Calculations 16to19'!H176,'Calculations 25to34'!H176,'Calculations 35to44'!H176,'Calculations 45to54'!H176,'Calculations 55to64'!H176,'Calculations 65plus'!H176)</f>
        <v>6.3729198138269411E-2</v>
      </c>
      <c r="I221" s="28">
        <f>I176/SUM(I176,'Calculations 16to19'!I176,'Calculations 25to34'!I176,'Calculations 35to44'!I176,'Calculations 45to54'!I176,'Calculations 55to64'!I176,'Calculations 65plus'!I176)</f>
        <v>6.3728609171454814E-2</v>
      </c>
      <c r="J221" s="28">
        <f>J176/SUM(J176,'Calculations 16to19'!J176,'Calculations 25to34'!J176,'Calculations 35to44'!J176,'Calculations 45to54'!J176,'Calculations 55to64'!J176,'Calculations 65plus'!J176)</f>
        <v>6.3395454443789134E-2</v>
      </c>
      <c r="K221" s="28">
        <f>K176/SUM(K176,'Calculations 16to19'!K176,'Calculations 25to34'!K176,'Calculations 35to44'!K176,'Calculations 45to54'!K176,'Calculations 55to64'!K176,'Calculations 65plus'!K176)</f>
        <v>6.2109936652598813E-2</v>
      </c>
      <c r="L221" s="28">
        <f>L176/SUM(L176,'Calculations 16to19'!L176,'Calculations 25to34'!L176,'Calculations 35to44'!L176,'Calculations 45to54'!L176,'Calculations 55to64'!L176,'Calculations 65plus'!L176)</f>
        <v>6.1478507424816718E-2</v>
      </c>
      <c r="M221" s="28">
        <f>M176/SUM(M176,'Calculations 16to19'!M176,'Calculations 25to34'!M176,'Calculations 35to44'!M176,'Calculations 45to54'!M176,'Calculations 55to64'!M176,'Calculations 65plus'!M176)</f>
        <v>6.0790914043007419E-2</v>
      </c>
      <c r="N221" s="28">
        <f>N176/SUM(N176,'Calculations 16to19'!N176,'Calculations 25to34'!N176,'Calculations 35to44'!N176,'Calculations 45to54'!N176,'Calculations 55to64'!N176,'Calculations 65plus'!N176)</f>
        <v>6.0105704056662969E-2</v>
      </c>
      <c r="O221" s="28">
        <f>O176/SUM(O176,'Calculations 16to19'!O176,'Calculations 25to34'!O176,'Calculations 35to44'!O176,'Calculations 45to54'!O176,'Calculations 55to64'!O176,'Calculations 65plus'!O176)</f>
        <v>5.9423051049773648E-2</v>
      </c>
      <c r="P221" s="28">
        <f>P176/SUM(P176,'Calculations 16to19'!P176,'Calculations 25to34'!P176,'Calculations 35to44'!P176,'Calculations 45to54'!P176,'Calculations 55to64'!P176,'Calculations 65plus'!P176)</f>
        <v>5.8743126369522169E-2</v>
      </c>
      <c r="Q221" s="28">
        <f>Q176/SUM(Q176,'Calculations 16to19'!Q176,'Calculations 25to34'!Q176,'Calculations 35to44'!Q176,'Calculations 45to54'!Q176,'Calculations 55to64'!Q176,'Calculations 65plus'!Q176)</f>
        <v>5.8066098731575637E-2</v>
      </c>
      <c r="R221" s="28">
        <f>R176/SUM(R176,'Calculations 16to19'!R176,'Calculations 25to34'!R176,'Calculations 35to44'!R176,'Calculations 45to54'!R176,'Calculations 55to64'!R176,'Calculations 65plus'!R176)</f>
        <v>5.7392133854270722E-2</v>
      </c>
      <c r="S221" s="28">
        <f>S176/SUM(S176,'Calculations 16to19'!S176,'Calculations 25to34'!S176,'Calculations 35to44'!S176,'Calculations 45to54'!S176,'Calculations 55to64'!S176,'Calculations 65plus'!S176)</f>
        <v>5.6721394121279356E-2</v>
      </c>
      <c r="T221" s="28">
        <f>T176/SUM(T176,'Calculations 16to19'!T176,'Calculations 25to34'!T176,'Calculations 35to44'!T176,'Calculations 45to54'!T176,'Calculations 55to64'!T176,'Calculations 65plus'!T176)</f>
        <v>5.6054038272257162E-2</v>
      </c>
      <c r="U221" s="28">
        <f>U176/SUM(U176,'Calculations 16to19'!U176,'Calculations 25to34'!U176,'Calculations 35to44'!U176,'Calculations 45to54'!U176,'Calculations 55to64'!U176,'Calculations 65plus'!U176)</f>
        <v>5.5390221120901827E-2</v>
      </c>
      <c r="V221" s="28">
        <f>V176/SUM(V176,'Calculations 16to19'!V176,'Calculations 25to34'!V176,'Calculations 35to44'!V176,'Calculations 45to54'!V176,'Calculations 55to64'!V176,'Calculations 65plus'!V176)</f>
        <v>5.4730093299771736E-2</v>
      </c>
      <c r="W221" s="28">
        <f>W176/SUM(W176,'Calculations 16to19'!W176,'Calculations 25to34'!W176,'Calculations 35to44'!W176,'Calculations 45to54'!W176,'Calculations 55to64'!W176,'Calculations 65plus'!W176)</f>
        <v>5.4073801031156402E-2</v>
      </c>
      <c r="X221" s="28">
        <f>X176/SUM(X176,'Calculations 16to19'!X176,'Calculations 25to34'!X176,'Calculations 35to44'!X176,'Calculations 45to54'!X176,'Calculations 55to64'!X176,'Calculations 65plus'!X176)</f>
        <v>5.342148592322972E-2</v>
      </c>
      <c r="Y221" s="28">
        <f>Y176/SUM(Y176,'Calculations 16to19'!Y176,'Calculations 25to34'!Y176,'Calculations 35to44'!Y176,'Calculations 45to54'!Y176,'Calculations 55to64'!Y176,'Calculations 65plus'!Y176)</f>
        <v>5.2773284790665925E-2</v>
      </c>
      <c r="Z221" s="28">
        <f>Z176/SUM(Z176,'Calculations 16to19'!Z176,'Calculations 25to34'!Z176,'Calculations 35to44'!Z176,'Calculations 45to54'!Z176,'Calculations 55to64'!Z176,'Calculations 65plus'!Z176)</f>
        <v>5.2129329498856923E-2</v>
      </c>
      <c r="AA221" s="28">
        <f>AA176/SUM(AA176,'Calculations 16to19'!AA176,'Calculations 25to34'!AA176,'Calculations 35to44'!AA176,'Calculations 45to54'!AA176,'Calculations 55to64'!AA176,'Calculations 65plus'!AA176)</f>
        <v>5.1489746830826737E-2</v>
      </c>
      <c r="AB221" s="28">
        <f>AB176/SUM(AB176,'Calculations 16to19'!AB176,'Calculations 25to34'!AB176,'Calculations 35to44'!AB176,'Calculations 45to54'!AB176,'Calculations 55to64'!AB176,'Calculations 65plus'!AB176)</f>
        <v>5.0854658375915643E-2</v>
      </c>
      <c r="AC221" s="28">
        <f>AC176/SUM(AC176,'Calculations 16to19'!AC176,'Calculations 25to34'!AC176,'Calculations 35to44'!AC176,'Calculations 45to54'!AC176,'Calculations 55to64'!AC176,'Calculations 65plus'!AC176)</f>
        <v>5.0224180439272091E-2</v>
      </c>
      <c r="AD221" s="28">
        <f>AD176/SUM(AD176,'Calculations 16to19'!AD176,'Calculations 25to34'!AD176,'Calculations 35to44'!AD176,'Calculations 45to54'!AD176,'Calculations 55to64'!AD176,'Calculations 65plus'!AD176)</f>
        <v>4.9598423971181714E-2</v>
      </c>
      <c r="AE221" s="28">
        <f>AE176/SUM(AE176,'Calculations 16to19'!AE176,'Calculations 25to34'!AE176,'Calculations 35to44'!AE176,'Calculations 45to54'!AE176,'Calculations 55to64'!AE176,'Calculations 65plus'!AE176)</f>
        <v>4.897749451523796E-2</v>
      </c>
      <c r="AF221" s="28">
        <f>AF176/SUM(AF176,'Calculations 16to19'!AF176,'Calculations 25to34'!AF176,'Calculations 35to44'!AF176,'Calculations 45to54'!AF176,'Calculations 55to64'!AF176,'Calculations 65plus'!AF176)</f>
        <v>4.8361492174362718E-2</v>
      </c>
    </row>
    <row r="222" spans="1:32" x14ac:dyDescent="0.2">
      <c r="A222" s="6" t="s">
        <v>55</v>
      </c>
      <c r="B222" s="28">
        <f>B177/SUM(B177,'Calculations 16to19'!B177,'Calculations 25to34'!B177,'Calculations 35to44'!B177,'Calculations 45to54'!B177,'Calculations 55to64'!B177,'Calculations 65plus'!B177)</f>
        <v>7.2823727996141771E-2</v>
      </c>
      <c r="C222" s="28">
        <f>C177/SUM(C177,'Calculations 16to19'!C177,'Calculations 25to34'!C177,'Calculations 35to44'!C177,'Calculations 45to54'!C177,'Calculations 55to64'!C177,'Calculations 65plus'!C177)</f>
        <v>7.2290416168262026E-2</v>
      </c>
      <c r="D222" s="28">
        <f>D177/SUM(D177,'Calculations 16to19'!D177,'Calculations 25to34'!D177,'Calculations 35to44'!D177,'Calculations 45to54'!D177,'Calculations 55to64'!D177,'Calculations 65plus'!D177)</f>
        <v>7.1217539625339554E-2</v>
      </c>
      <c r="E222" s="28">
        <f>E177/SUM(E177,'Calculations 16to19'!E177,'Calculations 25to34'!E177,'Calculations 35to44'!E177,'Calculations 45to54'!E177,'Calculations 55to64'!E177,'Calculations 65plus'!E177)</f>
        <v>7.0309656429380779E-2</v>
      </c>
      <c r="F222" s="28">
        <f>F177/SUM(F177,'Calculations 16to19'!F177,'Calculations 25to34'!F177,'Calculations 35to44'!F177,'Calculations 45to54'!F177,'Calculations 55to64'!F177,'Calculations 65plus'!F177)</f>
        <v>6.9594852211768643E-2</v>
      </c>
      <c r="G222" s="28">
        <f>G177/SUM(G177,'Calculations 16to19'!G177,'Calculations 25to34'!G177,'Calculations 35to44'!G177,'Calculations 45to54'!G177,'Calculations 55to64'!G177,'Calculations 65plus'!G177)</f>
        <v>6.838215219020842E-2</v>
      </c>
      <c r="H222" s="28">
        <f>H177/SUM(H177,'Calculations 16to19'!H177,'Calculations 25to34'!H177,'Calculations 35to44'!H177,'Calculations 45to54'!H177,'Calculations 55to64'!H177,'Calculations 65plus'!H177)</f>
        <v>6.767156129967207E-2</v>
      </c>
      <c r="I222" s="28">
        <f>I177/SUM(I177,'Calculations 16to19'!I177,'Calculations 25to34'!I177,'Calculations 35to44'!I177,'Calculations 45to54'!I177,'Calculations 55to64'!I177,'Calculations 65plus'!I177)</f>
        <v>6.7757070985825299E-2</v>
      </c>
      <c r="J222" s="28">
        <f>J177/SUM(J177,'Calculations 16to19'!J177,'Calculations 25to34'!J177,'Calculations 35to44'!J177,'Calculations 45to54'!J177,'Calculations 55to64'!J177,'Calculations 65plus'!J177)</f>
        <v>6.7483291256055664E-2</v>
      </c>
      <c r="K222" s="28">
        <f>K177/SUM(K177,'Calculations 16to19'!K177,'Calculations 25to34'!K177,'Calculations 35to44'!K177,'Calculations 45to54'!K177,'Calculations 55to64'!K177,'Calculations 65plus'!K177)</f>
        <v>6.6169088239789467E-2</v>
      </c>
      <c r="L222" s="28">
        <f>L177/SUM(L177,'Calculations 16to19'!L177,'Calculations 25to34'!L177,'Calculations 35to44'!L177,'Calculations 45to54'!L177,'Calculations 55to64'!L177,'Calculations 65plus'!L177)</f>
        <v>6.5380478533332897E-2</v>
      </c>
      <c r="M222" s="28">
        <f>M177/SUM(M177,'Calculations 16to19'!M177,'Calculations 25to34'!M177,'Calculations 35to44'!M177,'Calculations 45to54'!M177,'Calculations 55to64'!M177,'Calculations 65plus'!M177)</f>
        <v>6.4658128367151263E-2</v>
      </c>
      <c r="N222" s="28">
        <f>N177/SUM(N177,'Calculations 16to19'!N177,'Calculations 25to34'!N177,'Calculations 35to44'!N177,'Calculations 45to54'!N177,'Calculations 55to64'!N177,'Calculations 65plus'!N177)</f>
        <v>6.3937897368228622E-2</v>
      </c>
      <c r="O222" s="28">
        <f>O177/SUM(O177,'Calculations 16to19'!O177,'Calculations 25to34'!O177,'Calculations 35to44'!O177,'Calculations 45to54'!O177,'Calculations 55to64'!O177,'Calculations 65plus'!O177)</f>
        <v>6.3219968587300918E-2</v>
      </c>
      <c r="P222" s="28">
        <f>P177/SUM(P177,'Calculations 16to19'!P177,'Calculations 25to34'!P177,'Calculations 35to44'!P177,'Calculations 45to54'!P177,'Calculations 55to64'!P177,'Calculations 65plus'!P177)</f>
        <v>6.2504523861367761E-2</v>
      </c>
      <c r="Q222" s="28">
        <f>Q177/SUM(Q177,'Calculations 16to19'!Q177,'Calculations 25to34'!Q177,'Calculations 35to44'!Q177,'Calculations 45to54'!Q177,'Calculations 55to64'!Q177,'Calculations 65plus'!Q177)</f>
        <v>6.1791743337711237E-2</v>
      </c>
      <c r="R222" s="28">
        <f>R177/SUM(R177,'Calculations 16to19'!R177,'Calculations 25to34'!R177,'Calculations 35to44'!R177,'Calculations 45to54'!R177,'Calculations 55to64'!R177,'Calculations 65plus'!R177)</f>
        <v>6.1081805027006629E-2</v>
      </c>
      <c r="S222" s="28">
        <f>S177/SUM(S177,'Calculations 16to19'!S177,'Calculations 25to34'!S177,'Calculations 35to44'!S177,'Calculations 45to54'!S177,'Calculations 55to64'!S177,'Calculations 65plus'!S177)</f>
        <v>6.0374884385502189E-2</v>
      </c>
      <c r="T222" s="28">
        <f>T177/SUM(T177,'Calculations 16to19'!T177,'Calculations 25to34'!T177,'Calculations 35to44'!T177,'Calculations 45to54'!T177,'Calculations 55to64'!T177,'Calculations 65plus'!T177)</f>
        <v>5.9671153926129719E-2</v>
      </c>
      <c r="U222" s="28">
        <f>U177/SUM(U177,'Calculations 16to19'!U177,'Calculations 25to34'!U177,'Calculations 35to44'!U177,'Calculations 45to54'!U177,'Calculations 55to64'!U177,'Calculations 65plus'!U177)</f>
        <v>5.8970782858306453E-2</v>
      </c>
      <c r="V222" s="28">
        <f>V177/SUM(V177,'Calculations 16to19'!V177,'Calculations 25to34'!V177,'Calculations 35to44'!V177,'Calculations 45to54'!V177,'Calculations 55to64'!V177,'Calculations 65plus'!V177)</f>
        <v>5.8273936756082279E-2</v>
      </c>
      <c r="W222" s="28">
        <f>W177/SUM(W177,'Calculations 16to19'!W177,'Calculations 25to34'!W177,'Calculations 35to44'!W177,'Calculations 45to54'!W177,'Calculations 55to64'!W177,'Calculations 65plus'!W177)</f>
        <v>5.7580777254200154E-2</v>
      </c>
      <c r="X222" s="28">
        <f>X177/SUM(X177,'Calculations 16to19'!X177,'Calculations 25to34'!X177,'Calculations 35to44'!X177,'Calculations 45to54'!X177,'Calculations 55to64'!X177,'Calculations 65plus'!X177)</f>
        <v>5.6891461771545755E-2</v>
      </c>
      <c r="Y222" s="28">
        <f>Y177/SUM(Y177,'Calculations 16to19'!Y177,'Calculations 25to34'!Y177,'Calculations 35to44'!Y177,'Calculations 45to54'!Y177,'Calculations 55to64'!Y177,'Calculations 65plus'!Y177)</f>
        <v>5.6206143261387863E-2</v>
      </c>
      <c r="Z222" s="28">
        <f>Z177/SUM(Z177,'Calculations 16to19'!Z177,'Calculations 25to34'!Z177,'Calculations 35to44'!Z177,'Calculations 45to54'!Z177,'Calculations 55to64'!Z177,'Calculations 65plus'!Z177)</f>
        <v>5.5524969987736511E-2</v>
      </c>
      <c r="AA222" s="28">
        <f>AA177/SUM(AA177,'Calculations 16to19'!AA177,'Calculations 25to34'!AA177,'Calculations 35to44'!AA177,'Calculations 45to54'!AA177,'Calculations 55to64'!AA177,'Calculations 65plus'!AA177)</f>
        <v>5.4848085327080819E-2</v>
      </c>
      <c r="AB222" s="28">
        <f>AB177/SUM(AB177,'Calculations 16to19'!AB177,'Calculations 25to34'!AB177,'Calculations 35to44'!AB177,'Calculations 45to54'!AB177,'Calculations 55to64'!AB177,'Calculations 65plus'!AB177)</f>
        <v>5.417562759471628E-2</v>
      </c>
      <c r="AC222" s="28">
        <f>AC177/SUM(AC177,'Calculations 16to19'!AC177,'Calculations 25to34'!AC177,'Calculations 35to44'!AC177,'Calculations 45to54'!AC177,'Calculations 55to64'!AC177,'Calculations 65plus'!AC177)</f>
        <v>5.3507729894812596E-2</v>
      </c>
      <c r="AD222" s="28">
        <f>AD177/SUM(AD177,'Calculations 16to19'!AD177,'Calculations 25to34'!AD177,'Calculations 35to44'!AD177,'Calculations 45to54'!AD177,'Calculations 55to64'!AD177,'Calculations 65plus'!AD177)</f>
        <v>5.2844519993340687E-2</v>
      </c>
      <c r="AE222" s="28">
        <f>AE177/SUM(AE177,'Calculations 16to19'!AE177,'Calculations 25to34'!AE177,'Calculations 35to44'!AE177,'Calculations 45to54'!AE177,'Calculations 55to64'!AE177,'Calculations 65plus'!AE177)</f>
        <v>5.218612021292926E-2</v>
      </c>
      <c r="AF222" s="28">
        <f>AF177/SUM(AF177,'Calculations 16to19'!AF177,'Calculations 25to34'!AF177,'Calculations 35to44'!AF177,'Calculations 45to54'!AF177,'Calculations 55to64'!AF177,'Calculations 65plus'!AF177)</f>
        <v>5.1532647348704178E-2</v>
      </c>
    </row>
    <row r="223" spans="1:32" x14ac:dyDescent="0.2">
      <c r="A223" s="6" t="s">
        <v>56</v>
      </c>
      <c r="B223" s="28">
        <f>B178/SUM(B178,'Calculations 16to19'!B178,'Calculations 25to34'!B178,'Calculations 35to44'!B178,'Calculations 45to54'!B178,'Calculations 55to64'!B178,'Calculations 65plus'!B178)</f>
        <v>0.12720983858570334</v>
      </c>
      <c r="C223" s="28">
        <f>C178/SUM(C178,'Calculations 16to19'!C178,'Calculations 25to34'!C178,'Calculations 35to44'!C178,'Calculations 45to54'!C178,'Calculations 55to64'!C178,'Calculations 65plus'!C178)</f>
        <v>0.12639597304614911</v>
      </c>
      <c r="D223" s="28">
        <f>D178/SUM(D178,'Calculations 16to19'!D178,'Calculations 25to34'!D178,'Calculations 35to44'!D178,'Calculations 45to54'!D178,'Calculations 55to64'!D178,'Calculations 65plus'!D178)</f>
        <v>0.12445004267678851</v>
      </c>
      <c r="E223" s="28">
        <f>E178/SUM(E178,'Calculations 16to19'!E178,'Calculations 25to34'!E178,'Calculations 35to44'!E178,'Calculations 45to54'!E178,'Calculations 55to64'!E178,'Calculations 65plus'!E178)</f>
        <v>0.12280597749392912</v>
      </c>
      <c r="F223" s="28">
        <f>F178/SUM(F178,'Calculations 16to19'!F178,'Calculations 25to34'!F178,'Calculations 35to44'!F178,'Calculations 45to54'!F178,'Calculations 55to64'!F178,'Calculations 65plus'!F178)</f>
        <v>0.12156983489789645</v>
      </c>
      <c r="G223" s="28">
        <f>G178/SUM(G178,'Calculations 16to19'!G178,'Calculations 25to34'!G178,'Calculations 35to44'!G178,'Calculations 45to54'!G178,'Calculations 55to64'!G178,'Calculations 65plus'!G178)</f>
        <v>0.11947567065070631</v>
      </c>
      <c r="H223" s="28">
        <f>H178/SUM(H178,'Calculations 16to19'!H178,'Calculations 25to34'!H178,'Calculations 35to44'!H178,'Calculations 45to54'!H178,'Calculations 55to64'!H178,'Calculations 65plus'!H178)</f>
        <v>0.11829932537372155</v>
      </c>
      <c r="I223" s="28">
        <f>I178/SUM(I178,'Calculations 16to19'!I178,'Calculations 25to34'!I178,'Calculations 35to44'!I178,'Calculations 45to54'!I178,'Calculations 55to64'!I178,'Calculations 65plus'!I178)</f>
        <v>0.11874945885416907</v>
      </c>
      <c r="J223" s="28">
        <f>J178/SUM(J178,'Calculations 16to19'!J178,'Calculations 25to34'!J178,'Calculations 35to44'!J178,'Calculations 45to54'!J178,'Calculations 55to64'!J178,'Calculations 65plus'!J178)</f>
        <v>0.11855122320655324</v>
      </c>
      <c r="K223" s="28">
        <f>K178/SUM(K178,'Calculations 16to19'!K178,'Calculations 25to34'!K178,'Calculations 35to44'!K178,'Calculations 45to54'!K178,'Calculations 55to64'!K178,'Calculations 65plus'!K178)</f>
        <v>0.11627177636501652</v>
      </c>
      <c r="L223" s="28">
        <f>L178/SUM(L178,'Calculations 16to19'!L178,'Calculations 25to34'!L178,'Calculations 35to44'!L178,'Calculations 45to54'!L178,'Calculations 55to64'!L178,'Calculations 65plus'!L178)</f>
        <v>0.11460359880578756</v>
      </c>
      <c r="M223" s="28">
        <f>M178/SUM(M178,'Calculations 16to19'!M178,'Calculations 25to34'!M178,'Calculations 35to44'!M178,'Calculations 45to54'!M178,'Calculations 55to64'!M178,'Calculations 65plus'!M178)</f>
        <v>0.11331504987230971</v>
      </c>
      <c r="N223" s="28">
        <f>N178/SUM(N178,'Calculations 16to19'!N178,'Calculations 25to34'!N178,'Calculations 35to44'!N178,'Calculations 45to54'!N178,'Calculations 55to64'!N178,'Calculations 65plus'!N178)</f>
        <v>0.11201857646074063</v>
      </c>
      <c r="O223" s="28">
        <f>O178/SUM(O178,'Calculations 16to19'!O178,'Calculations 25to34'!O178,'Calculations 35to44'!O178,'Calculations 45to54'!O178,'Calculations 55to64'!O178,'Calculations 65plus'!O178)</f>
        <v>0.11071544463371483</v>
      </c>
      <c r="P223" s="28">
        <f>P178/SUM(P178,'Calculations 16to19'!P178,'Calculations 25to34'!P178,'Calculations 35to44'!P178,'Calculations 45to54'!P178,'Calculations 55to64'!P178,'Calculations 65plus'!P178)</f>
        <v>0.10940688117399758</v>
      </c>
      <c r="Q223" s="28">
        <f>Q178/SUM(Q178,'Calculations 16to19'!Q178,'Calculations 25to34'!Q178,'Calculations 35to44'!Q178,'Calculations 45to54'!Q178,'Calculations 55to64'!Q178,'Calculations 65plus'!Q178)</f>
        <v>0.10809407228049399</v>
      </c>
      <c r="R223" s="28">
        <f>R178/SUM(R178,'Calculations 16to19'!R178,'Calculations 25to34'!R178,'Calculations 35to44'!R178,'Calculations 45to54'!R178,'Calculations 55to64'!R178,'Calculations 65plus'!R178)</f>
        <v>0.10677816255520177</v>
      </c>
      <c r="S223" s="28">
        <f>S178/SUM(S178,'Calculations 16to19'!S178,'Calculations 25to34'!S178,'Calculations 35to44'!S178,'Calculations 45to54'!S178,'Calculations 55to64'!S178,'Calculations 65plus'!S178)</f>
        <v>0.10546025425424665</v>
      </c>
      <c r="T223" s="28">
        <f>T178/SUM(T178,'Calculations 16to19'!T178,'Calculations 25to34'!T178,'Calculations 35to44'!T178,'Calculations 45to54'!T178,'Calculations 55to64'!T178,'Calculations 65plus'!T178)</f>
        <v>0.10414140677792992</v>
      </c>
      <c r="U223" s="28">
        <f>U178/SUM(U178,'Calculations 16to19'!U178,'Calculations 25to34'!U178,'Calculations 35to44'!U178,'Calculations 45to54'!U178,'Calculations 55to64'!U178,'Calculations 65plus'!U178)</f>
        <v>0.10282263637646193</v>
      </c>
      <c r="V223" s="28">
        <f>V178/SUM(V178,'Calculations 16to19'!V178,'Calculations 25to34'!V178,'Calculations 35to44'!V178,'Calculations 45to54'!V178,'Calculations 55to64'!V178,'Calculations 65plus'!V178)</f>
        <v>0.10150491604972132</v>
      </c>
      <c r="W223" s="28">
        <f>W178/SUM(W178,'Calculations 16to19'!W178,'Calculations 25to34'!W178,'Calculations 35to44'!W178,'Calculations 45to54'!W178,'Calculations 55to64'!W178,'Calculations 65plus'!W178)</f>
        <v>0.10018917562098238</v>
      </c>
      <c r="X223" s="28">
        <f>X178/SUM(X178,'Calculations 16to19'!X178,'Calculations 25to34'!X178,'Calculations 35to44'!X178,'Calculations 45to54'!X178,'Calculations 55to64'!X178,'Calculations 65plus'!X178)</f>
        <v>9.8876301966060121E-2</v>
      </c>
      <c r="Y223" s="28">
        <f>Y178/SUM(Y178,'Calculations 16to19'!Y178,'Calculations 25to34'!Y178,'Calculations 35to44'!Y178,'Calculations 45to54'!Y178,'Calculations 55to64'!Y178,'Calculations 65plus'!Y178)</f>
        <v>9.7567139380755077E-2</v>
      </c>
      <c r="Z223" s="28">
        <f>Z178/SUM(Z178,'Calculations 16to19'!Z178,'Calculations 25to34'!Z178,'Calculations 35to44'!Z178,'Calculations 45to54'!Z178,'Calculations 55to64'!Z178,'Calculations 65plus'!Z178)</f>
        <v>9.6262490070817316E-2</v>
      </c>
      <c r="AA223" s="28">
        <f>AA178/SUM(AA178,'Calculations 16to19'!AA178,'Calculations 25to34'!AA178,'Calculations 35to44'!AA178,'Calculations 45to54'!AA178,'Calculations 55to64'!AA178,'Calculations 65plus'!AA178)</f>
        <v>9.4963114749901337E-2</v>
      </c>
      <c r="AB223" s="28">
        <f>AB178/SUM(AB178,'Calculations 16to19'!AB178,'Calculations 25to34'!AB178,'Calculations 35to44'!AB178,'Calculations 45to54'!AB178,'Calculations 55to64'!AB178,'Calculations 65plus'!AB178)</f>
        <v>9.3669733332166272E-2</v>
      </c>
      <c r="AC223" s="28">
        <f>AC178/SUM(AC178,'Calculations 16to19'!AC178,'Calculations 25to34'!AC178,'Calculations 35to44'!AC178,'Calculations 45to54'!AC178,'Calculations 55to64'!AC178,'Calculations 65plus'!AC178)</f>
        <v>9.2383025707247851E-2</v>
      </c>
      <c r="AD223" s="28">
        <f>AD178/SUM(AD178,'Calculations 16to19'!AD178,'Calculations 25to34'!AD178,'Calculations 35to44'!AD178,'Calculations 45to54'!AD178,'Calculations 55to64'!AD178,'Calculations 65plus'!AD178)</f>
        <v>9.1103632586367139E-2</v>
      </c>
      <c r="AE223" s="28">
        <f>AE178/SUM(AE178,'Calculations 16to19'!AE178,'Calculations 25to34'!AE178,'Calculations 35to44'!AE178,'Calculations 45to54'!AE178,'Calculations 55to64'!AE178,'Calculations 65plus'!AE178)</f>
        <v>8.9832156409257333E-2</v>
      </c>
      <c r="AF223" s="28">
        <f>AF178/SUM(AF178,'Calculations 16to19'!AF178,'Calculations 25to34'!AF178,'Calculations 35to44'!AF178,'Calculations 45to54'!AF178,'Calculations 55to64'!AF178,'Calculations 65plus'!AF178)</f>
        <v>8.8569162302486751E-2</v>
      </c>
    </row>
    <row r="224" spans="1:32" x14ac:dyDescent="0.2">
      <c r="A224" s="6" t="s">
        <v>57</v>
      </c>
      <c r="B224" s="28">
        <f>B179/SUM(B179,'Calculations 16to19'!B179,'Calculations 25to34'!B179,'Calculations 35to44'!B179,'Calculations 45to54'!B179,'Calculations 55to64'!B179,'Calculations 65plus'!B179)</f>
        <v>0.15572519083969469</v>
      </c>
      <c r="C224" s="28">
        <f>C179/SUM(C179,'Calculations 16to19'!C179,'Calculations 25to34'!C179,'Calculations 35to44'!C179,'Calculations 45to54'!C179,'Calculations 55to64'!C179,'Calculations 65plus'!C179)</f>
        <v>0.15474020157039989</v>
      </c>
      <c r="D224" s="28">
        <f>D179/SUM(D179,'Calculations 16to19'!D179,'Calculations 25to34'!D179,'Calculations 35to44'!D179,'Calculations 45to54'!D179,'Calculations 55to64'!D179,'Calculations 65plus'!D179)</f>
        <v>0.15249695338121297</v>
      </c>
      <c r="E224" s="28">
        <f>E179/SUM(E179,'Calculations 16to19'!E179,'Calculations 25to34'!E179,'Calculations 35to44'!E179,'Calculations 45to54'!E179,'Calculations 55to64'!E179,'Calculations 65plus'!E179)</f>
        <v>0.15056526720108449</v>
      </c>
      <c r="F224" s="28">
        <f>F179/SUM(F179,'Calculations 16to19'!F179,'Calculations 25to34'!F179,'Calculations 35to44'!F179,'Calculations 45to54'!F179,'Calculations 55to64'!F179,'Calculations 65plus'!F179)</f>
        <v>0.14898746536683288</v>
      </c>
      <c r="G224" s="28">
        <f>G179/SUM(G179,'Calculations 16to19'!G179,'Calculations 25to34'!G179,'Calculations 35to44'!G179,'Calculations 45to54'!G179,'Calculations 55to64'!G179,'Calculations 65plus'!G179)</f>
        <v>0.1461734891772625</v>
      </c>
      <c r="H224" s="28">
        <f>H179/SUM(H179,'Calculations 16to19'!H179,'Calculations 25to34'!H179,'Calculations 35to44'!H179,'Calculations 45to54'!H179,'Calculations 55to64'!H179,'Calculations 65plus'!H179)</f>
        <v>0.14442361554355995</v>
      </c>
      <c r="I224" s="28">
        <f>I179/SUM(I179,'Calculations 16to19'!I179,'Calculations 25to34'!I179,'Calculations 35to44'!I179,'Calculations 45to54'!I179,'Calculations 55to64'!I179,'Calculations 65plus'!I179)</f>
        <v>0.14463809867972854</v>
      </c>
      <c r="J224" s="28">
        <f>J179/SUM(J179,'Calculations 16to19'!J179,'Calculations 25to34'!J179,'Calculations 35to44'!J179,'Calculations 45to54'!J179,'Calculations 55to64'!J179,'Calculations 65plus'!J179)</f>
        <v>0.14417962438289811</v>
      </c>
      <c r="K224" s="28">
        <f>K179/SUM(K179,'Calculations 16to19'!K179,'Calculations 25to34'!K179,'Calculations 35to44'!K179,'Calculations 45to54'!K179,'Calculations 55to64'!K179,'Calculations 65plus'!K179)</f>
        <v>0.14131460117087832</v>
      </c>
      <c r="L224" s="28">
        <f>L179/SUM(L179,'Calculations 16to19'!L179,'Calculations 25to34'!L179,'Calculations 35to44'!L179,'Calculations 45to54'!L179,'Calculations 55to64'!L179,'Calculations 65plus'!L179)</f>
        <v>0.13944661448797582</v>
      </c>
      <c r="M224" s="28">
        <f>M179/SUM(M179,'Calculations 16to19'!M179,'Calculations 25to34'!M179,'Calculations 35to44'!M179,'Calculations 45to54'!M179,'Calculations 55to64'!M179,'Calculations 65plus'!M179)</f>
        <v>0.13780020504922094</v>
      </c>
      <c r="N224" s="28">
        <f>N179/SUM(N179,'Calculations 16to19'!N179,'Calculations 25to34'!N179,'Calculations 35to44'!N179,'Calculations 45to54'!N179,'Calculations 55to64'!N179,'Calculations 65plus'!N179)</f>
        <v>0.13615048464105559</v>
      </c>
      <c r="O224" s="28">
        <f>O179/SUM(O179,'Calculations 16to19'!O179,'Calculations 25to34'!O179,'Calculations 35to44'!O179,'Calculations 45to54'!O179,'Calculations 55to64'!O179,'Calculations 65plus'!O179)</f>
        <v>0.13449857526080977</v>
      </c>
      <c r="P224" s="28">
        <f>P179/SUM(P179,'Calculations 16to19'!P179,'Calculations 25to34'!P179,'Calculations 35to44'!P179,'Calculations 45to54'!P179,'Calculations 55to64'!P179,'Calculations 65plus'!P179)</f>
        <v>0.13284556676203035</v>
      </c>
      <c r="Q224" s="28">
        <f>Q179/SUM(Q179,'Calculations 16to19'!Q179,'Calculations 25to34'!Q179,'Calculations 35to44'!Q179,'Calculations 45to54'!Q179,'Calculations 55to64'!Q179,'Calculations 65plus'!Q179)</f>
        <v>0.13119251605316776</v>
      </c>
      <c r="R224" s="28">
        <f>R179/SUM(R179,'Calculations 16to19'!R179,'Calculations 25to34'!R179,'Calculations 35to44'!R179,'Calculations 45to54'!R179,'Calculations 55to64'!R179,'Calculations 65plus'!R179)</f>
        <v>0.12954044642184187</v>
      </c>
      <c r="S224" s="28">
        <f>S179/SUM(S179,'Calculations 16to19'!S179,'Calculations 25to34'!S179,'Calculations 35to44'!S179,'Calculations 45to54'!S179,'Calculations 55to64'!S179,'Calculations 65plus'!S179)</f>
        <v>0.12789034697904181</v>
      </c>
      <c r="T224" s="28">
        <f>T179/SUM(T179,'Calculations 16to19'!T179,'Calculations 25to34'!T179,'Calculations 35to44'!T179,'Calculations 45to54'!T179,'Calculations 55to64'!T179,'Calculations 65plus'!T179)</f>
        <v>0.12624317221773865</v>
      </c>
      <c r="U224" s="28">
        <f>U179/SUM(U179,'Calculations 16to19'!U179,'Calculations 25to34'!U179,'Calculations 35to44'!U179,'Calculations 45to54'!U179,'Calculations 55to64'!U179,'Calculations 65plus'!U179)</f>
        <v>0.12459984168051148</v>
      </c>
      <c r="V224" s="28">
        <f>V179/SUM(V179,'Calculations 16to19'!V179,'Calculations 25to34'!V179,'Calculations 35to44'!V179,'Calculations 45to54'!V179,'Calculations 55to64'!V179,'Calculations 65plus'!V179)</f>
        <v>0.1229612397308595</v>
      </c>
      <c r="W224" s="28">
        <f>W179/SUM(W179,'Calculations 16to19'!W179,'Calculations 25to34'!W179,'Calculations 35to44'!W179,'Calculations 45to54'!W179,'Calculations 55to64'!W179,'Calculations 65plus'!W179)</f>
        <v>0.12132821542296052</v>
      </c>
      <c r="X224" s="28">
        <f>X179/SUM(X179,'Calculations 16to19'!X179,'Calculations 25to34'!X179,'Calculations 35to44'!X179,'Calculations 45to54'!X179,'Calculations 55to64'!X179,'Calculations 65plus'!X179)</f>
        <v>0.11970158246468456</v>
      </c>
      <c r="Y224" s="28">
        <f>Y179/SUM(Y179,'Calculations 16to19'!Y179,'Calculations 25to34'!Y179,'Calculations 35to44'!Y179,'Calculations 45to54'!Y179,'Calculations 55to64'!Y179,'Calculations 65plus'!Y179)</f>
        <v>0.11808211926873505</v>
      </c>
      <c r="Z224" s="28">
        <f>Z179/SUM(Z179,'Calculations 16to19'!Z179,'Calculations 25to34'!Z179,'Calculations 35to44'!Z179,'Calculations 45to54'!Z179,'Calculations 55to64'!Z179,'Calculations 65plus'!Z179)</f>
        <v>0.11647056908683935</v>
      </c>
      <c r="AA224" s="28">
        <f>AA179/SUM(AA179,'Calculations 16to19'!AA179,'Calculations 25to34'!AA179,'Calculations 35to44'!AA179,'Calculations 45to54'!AA179,'Calculations 55to64'!AA179,'Calculations 65plus'!AA179)</f>
        <v>0.11486764022195378</v>
      </c>
      <c r="AB224" s="28">
        <f>AB179/SUM(AB179,'Calculations 16to19'!AB179,'Calculations 25to34'!AB179,'Calculations 35to44'!AB179,'Calculations 45to54'!AB179,'Calculations 55to64'!AB179,'Calculations 65plus'!AB179)</f>
        <v>0.11327400631352098</v>
      </c>
      <c r="AC224" s="28">
        <f>AC179/SUM(AC179,'Calculations 16to19'!AC179,'Calculations 25to34'!AC179,'Calculations 35to44'!AC179,'Calculations 45to54'!AC179,'Calculations 55to64'!AC179,'Calculations 65plus'!AC179)</f>
        <v>0.11169030669085242</v>
      </c>
      <c r="AD224" s="28">
        <f>AD179/SUM(AD179,'Calculations 16to19'!AD179,'Calculations 25to34'!AD179,'Calculations 35to44'!AD179,'Calculations 45to54'!AD179,'Calculations 55to64'!AD179,'Calculations 65plus'!AD179)</f>
        <v>0.11011714678979942</v>
      </c>
      <c r="AE224" s="28">
        <f>AE179/SUM(AE179,'Calculations 16to19'!AE179,'Calculations 25to34'!AE179,'Calculations 35to44'!AE179,'Calculations 45to54'!AE179,'Calculations 55to64'!AE179,'Calculations 65plus'!AE179)</f>
        <v>0.10855509862792538</v>
      </c>
      <c r="AF224" s="28">
        <f>AF179/SUM(AF179,'Calculations 16to19'!AF179,'Calculations 25to34'!AF179,'Calculations 35to44'!AF179,'Calculations 45to54'!AF179,'Calculations 55to64'!AF179,'Calculations 65plus'!AF179)</f>
        <v>0.10700470133349596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DCD0-251D-46F3-B1D1-9EC996F4BF39}">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T18b'!E:E,MATCH($A3,'BLS CPS T18b'!K:K,0))/INDEX('BLS CPS T18b'!B:B,MATCH($A3,'BLS CPS T18b'!K:K,0))</f>
        <v>0.1643252447850149</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T18b'!E:E,MATCH($A4,'BLS CPS T18b'!K:K,0))/INDEX('BLS CPS T18b'!B:B,MATCH($A4,'BLS CPS T18b'!K:K,0))</f>
        <v>0.19607843137254902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T18b'!E:E,MATCH($A5,'BLS CPS T18b'!K:K,0))/INDEX('BLS CPS T18b'!B:B,MATCH($A5,'BLS CPS T18b'!K:K,0))</f>
        <v>0.23711340206185566</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T18b'!E:E,MATCH($A6,'BLS CPS T18b'!K:K,0))/INDEX('BLS CPS T18b'!B:B,MATCH($A6,'BLS CPS T18b'!K:K,0))</f>
        <v>0.14457831325301204</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T18b'!E:E,MATCH($A7,'BLS CPS T18b'!K:K,0))/INDEX('BLS CPS T18b'!B:B,MATCH($A7,'BLS CPS T18b'!K:K,0))</f>
        <v>0.22062350119904076</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T18b'!E:E,MATCH($A8,'BLS CPS T18b'!K:K,0))/INDEX('BLS CPS T18b'!B:B,MATCH($A8,'BLS CPS T18b'!K:K,0))</f>
        <v>0.24731732243229432</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T18b'!E:E,MATCH($A9,'BLS CPS T18b'!K:K,0))/INDEX('BLS CPS T18b'!B:B,MATCH($A9,'BLS CPS T18b'!K:K,0))</f>
        <v>0.21846846846846846</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T18b'!E:E,MATCH($A10,'BLS CPS T18b'!K:K,0))/INDEX('BLS CPS T18b'!B:B,MATCH($A10,'BLS CPS T18b'!K:K,0))</f>
        <v>0.2255813953488372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T18b'!E:E,MATCH($A11,'BLS CPS T18b'!K:K,0))/INDEX('BLS CPS T18b'!B:B,MATCH($A11,'BLS CPS T18b'!K:K,0))</f>
        <v>0.20349563046192259</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T18b'!E:E,MATCH($A12,'BLS CPS T18b'!K:K,0))/INDEX('BLS CPS T18b'!B:B,MATCH($A12,'BLS CPS T18b'!K:K,0))</f>
        <v>0.21649484536082475</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T18b'!E:E,MATCH($A13,'BLS CPS T18b'!K:K,0))/INDEX('BLS CPS T18b'!B:B,MATCH($A13,'BLS CPS T18b'!K:K,0))</f>
        <v>0.20370370370370369</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T18b'!E:E,MATCH($A14,'BLS CPS T18b'!K:K,0))/INDEX('BLS CPS T18b'!B:B,MATCH($A14,'BLS CPS T18b'!K:K,0))</f>
        <v>0.22421524663677131</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T18b'!E:E,MATCH($A15,'BLS CPS T18b'!K:K,0))/INDEX('BLS CPS T18b'!B:B,MATCH($A15,'BLS CPS T18b'!K:K,0))</f>
        <v>0.21715328467153286</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T18b'!E:E,MATCH($A16,'BLS CPS T18b'!K:K,0))/INDEX('BLS CPS T18b'!B:B,MATCH($A16,'BLS CPS T18b'!K:K,0))</f>
        <v>0.16260162601626016</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T18b'!E:E,MATCH($A17,'BLS CPS T18b'!K:K,0))/INDEX('BLS CPS T18b'!B:B,MATCH($A17,'BLS CPS T18b'!K:K,0))</f>
        <v>0.17421602787456447</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T18b'!E:E,MATCH($A18,'BLS CPS T18b'!K:K,0))/INDEX('BLS CPS T18b'!B:B,MATCH($A18,'BLS CPS T18b'!K:K,0))</f>
        <v>0.20703125</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T18b'!E:E,MATCH($A19,'BLS CPS T18b'!K:K,0))/INDEX('BLS CPS T18b'!B:B,MATCH($A19,'BLS CPS T18b'!K:K,0))</f>
        <v>0.19718309859154928</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T18b'!E:E,MATCH($A20,'BLS CPS T18b'!K:K,0))/INDEX('BLS CPS T18b'!B:B,MATCH($A20,'BLS CPS T18b'!K:K,0))</f>
        <v>0.21547502448579825</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T18b'!E:E,MATCH($A21,'BLS CPS T18b'!K:K,0))/INDEX('BLS CPS T18b'!B:B,MATCH($A21,'BLS CPS T18b'!K:K,0))</f>
        <v>0.21077959576515881</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T18b'!E:E,MATCH($A22,'BLS CPS T18b'!K:K,0))/INDEX('BLS CPS T18b'!B:B,MATCH($A22,'BLS CPS T18b'!K:K,0))</f>
        <v>0.23404255319148937</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T18b'!E:E,MATCH($A23,'BLS CPS T18b'!K:K,0))/INDEX('BLS CPS T18b'!B:B,MATCH($A23,'BLS CPS T18b'!K:K,0))</f>
        <v>0.19571045576407506</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T18b'!E:E,MATCH($A24,'BLS CPS T18b'!K:K,0))/INDEX('BLS CPS T18b'!B:B,MATCH($A24,'BLS CPS T18b'!K:K,0))</f>
        <v>0.24960505529225907</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T18b'!E:E,MATCH($A25,'BLS CPS T18b'!K:K,0))/INDEX('BLS CPS T18b'!B:B,MATCH($A25,'BLS CPS T18b'!K:K,0))</f>
        <v>0.24470134874759153</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T18b'!E:E,MATCH($A26,'BLS CPS T18b'!K:K,0))/INDEX('BLS CPS T18b'!B:B,MATCH($A26,'BLS CPS T18b'!K:K,0))</f>
        <v>0.20959264126149804</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T18b'!E:E,MATCH($A27,'BLS CPS T18b'!K:K,0))/INDEX('BLS CPS T18b'!B:B,MATCH($A27,'BLS CPS T18b'!K:K,0))</f>
        <v>0.23886639676113361</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T18b'!E:E,MATCH($A28,'BLS CPS T18b'!K:K,0))/INDEX('BLS CPS T18b'!B:B,MATCH($A28,'BLS CPS T18b'!K:K,0))</f>
        <v>0.28000000000000003</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T18b'!E:E,MATCH($A29,'BLS CPS T18b'!K:K,0))/INDEX('BLS CPS T18b'!B:B,MATCH($A29,'BLS CPS T18b'!K:K,0))</f>
        <v>0.21248499399759904</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T18b'!E:E,MATCH($A30,'BLS CPS T18b'!K:K,0))/INDEX('BLS CPS T18b'!B:B,MATCH($A30,'BLS CPS T18b'!K:K,0))</f>
        <v>0.21518635267939923</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T18b'!E:E,MATCH($A31,'BLS CPS T18b'!K:K,0))/INDEX('BLS CPS T18b'!B:B,MATCH($A31,'BLS CPS T18b'!K:K,0))</f>
        <v>0.22886934541050083</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T18b'!E:E,MATCH($A32,'BLS CPS T18b'!K:K,0))/INDEX('BLS CPS T18b'!B:B,MATCH($A32,'BLS CPS T18b'!K:K,0))</f>
        <v>0.21966527196652719</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T18b'!E:E,MATCH($A33,'BLS CPS T18b'!K:K,0))/INDEX('BLS CPS T18b'!B:B,MATCH($A33,'BLS CPS T18b'!K:K,0))</f>
        <v>0.21421331230994481</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T18b'!E:E,MATCH($A34,'BLS CPS T18b'!K:K,0))/INDEX('BLS CPS T18b'!B:B,MATCH($A34,'BLS CPS T18b'!K:K,0))</f>
        <v>0.25547445255474455</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T18b'!E:E,MATCH($A35,'BLS CPS T18b'!K:K,0))/INDEX('BLS CPS T18b'!B:B,MATCH($A35,'BLS CPS T18b'!K:K,0))</f>
        <v>0.20368098159509201</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T18b'!E:E,MATCH($A36,'BLS CPS T18b'!K:K,0))/INDEX('BLS CPS T18b'!B:B,MATCH($A36,'BLS CPS T18b'!K:K,0))</f>
        <v>0.33495145631067963</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T18b'!E:E,MATCH($A37,'BLS CPS T18b'!K:K,0))/INDEX('BLS CPS T18b'!B:B,MATCH($A37,'BLS CPS T18b'!K:K,0))</f>
        <v>0.24115713346482578</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T18b'!E:E,MATCH($A38,'BLS CPS T18b'!K:K,0))/INDEX('BLS CPS T18b'!B:B,MATCH($A38,'BLS CPS T18b'!K:K,0))</f>
        <v>0.16691015339663989</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T18b'!E:E,MATCH($A39,'BLS CPS T18b'!K:K,0))/INDEX('BLS CPS T18b'!B:B,MATCH($A39,'BLS CPS T18b'!K:K,0))</f>
        <v>0.25568664965986393</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T18b'!E:E,MATCH($A40,'BLS CPS T18b'!K:K,0))/INDEX('BLS CPS T18b'!B:B,MATCH($A40,'BLS CPS T18b'!K:K,0))</f>
        <v>0.2015731235835222</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T18b'!E:E,MATCH($A41,'BLS CPS T18b'!K:K,0))/INDEX('BLS CPS T18b'!B:B,MATCH($A41,'BLS CPS T18b'!K:K,0))</f>
        <v>0.20899094921086095</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T18b'!E:E,MATCH($A42,'BLS CPS T18b'!K:K,0))/INDEX('BLS CPS T18b'!B:B,MATCH($A42,'BLS CPS T18b'!K:K,0))</f>
        <v>0.24681712962962962</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T18b'!E:E,MATCH($A43,'BLS CPS T18b'!K:K,0))/INDEX('BLS CPS T18b'!B:B,MATCH($A43,'BLS CPS T18b'!K:K,0))</f>
        <v>0.23106497500961168</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T18b'!E:E,MATCH($A44,'BLS CPS T18b'!K:K,0))/INDEX('BLS CPS T18b'!B:B,MATCH($A44,'BLS CPS T18b'!K:K,0))</f>
        <v>0.16666666666666666</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0.32515362946856863</v>
      </c>
    </row>
    <row r="49" spans="1:2" x14ac:dyDescent="0.2">
      <c r="A49" s="6" t="s">
        <v>94</v>
      </c>
      <c r="B49" s="28">
        <f>('S Curve Equation'!$B$11-(LN(1/((B4/'S Curve Equation'!$B$14)-'S Curve Equation'!$B$13)-1)/'S Curve Equation'!$B$10))/'S Curve Equation'!$B$12</f>
        <v>0.34787191814137508</v>
      </c>
    </row>
    <row r="50" spans="1:2" x14ac:dyDescent="0.2">
      <c r="A50" s="6" t="s">
        <v>93</v>
      </c>
      <c r="B50" s="28">
        <f>('S Curve Equation'!$B$11-(LN(1/((B5/'S Curve Equation'!$B$14)-'S Curve Equation'!$B$13)-1)/'S Curve Equation'!$B$10))/'S Curve Equation'!$B$12</f>
        <v>0.37367781567102598</v>
      </c>
    </row>
    <row r="51" spans="1:2" x14ac:dyDescent="0.2">
      <c r="A51" s="6" t="s">
        <v>28</v>
      </c>
      <c r="B51" s="28">
        <f>('S Curve Equation'!$B$11-(LN(1/((B6/'S Curve Equation'!$B$14)-'S Curve Equation'!$B$13)-1)/'S Curve Equation'!$B$10))/'S Curve Equation'!$B$12</f>
        <v>0.30933436726489322</v>
      </c>
    </row>
    <row r="52" spans="1:2" x14ac:dyDescent="0.2">
      <c r="A52" s="6" t="s">
        <v>29</v>
      </c>
      <c r="B52" s="28">
        <f>('S Curve Equation'!$B$11-(LN(1/((B7/'S Curve Equation'!$B$14)-'S Curve Equation'!$B$13)-1)/'S Curve Equation'!$B$10))/'S Curve Equation'!$B$12</f>
        <v>0.36370187797808395</v>
      </c>
    </row>
    <row r="53" spans="1:2" x14ac:dyDescent="0.2">
      <c r="A53" s="6" t="s">
        <v>30</v>
      </c>
      <c r="B53" s="28">
        <f>('S Curve Equation'!$B$11-(LN(1/((B8/'S Curve Equation'!$B$14)-'S Curve Equation'!$B$13)-1)/'S Curve Equation'!$B$10))/'S Curve Equation'!$B$12</f>
        <v>0.37962610675378405</v>
      </c>
    </row>
    <row r="54" spans="1:2" x14ac:dyDescent="0.2">
      <c r="A54" s="6" t="s">
        <v>31</v>
      </c>
      <c r="B54" s="28">
        <f>('S Curve Equation'!$B$11-(LN(1/((B9/'S Curve Equation'!$B$14)-'S Curve Equation'!$B$13)-1)/'S Curve Equation'!$B$10))/'S Curve Equation'!$B$12</f>
        <v>0.36236185666201204</v>
      </c>
    </row>
    <row r="55" spans="1:2" x14ac:dyDescent="0.2">
      <c r="A55" s="6" t="s">
        <v>32</v>
      </c>
      <c r="B55" s="28">
        <f>('S Curve Equation'!$B$11-(LN(1/((B10/'S Curve Equation'!$B$14)-'S Curve Equation'!$B$13)-1)/'S Curve Equation'!$B$10))/'S Curve Equation'!$B$12</f>
        <v>0.3667517319583089</v>
      </c>
    </row>
    <row r="56" spans="1:2" x14ac:dyDescent="0.2">
      <c r="A56" s="6" t="s">
        <v>33</v>
      </c>
      <c r="B56" s="28">
        <f>('S Curve Equation'!$B$11-(LN(1/((B11/'S Curve Equation'!$B$14)-'S Curve Equation'!$B$13)-1)/'S Curve Equation'!$B$10))/'S Curve Equation'!$B$12</f>
        <v>0.35279342103058098</v>
      </c>
    </row>
    <row r="57" spans="1:2" x14ac:dyDescent="0.2">
      <c r="A57" s="6" t="s">
        <v>34</v>
      </c>
      <c r="B57" s="28">
        <f>('S Curve Equation'!$B$11-(LN(1/((B12/'S Curve Equation'!$B$14)-'S Curve Equation'!$B$13)-1)/'S Curve Equation'!$B$10))/'S Curve Equation'!$B$12</f>
        <v>0.36112678262046605</v>
      </c>
    </row>
    <row r="58" spans="1:2" x14ac:dyDescent="0.2">
      <c r="A58" s="6" t="s">
        <v>92</v>
      </c>
      <c r="B58" s="28">
        <f>('S Curve Equation'!$B$11-(LN(1/((B13/'S Curve Equation'!$B$14)-'S Curve Equation'!$B$13)-1)/'S Curve Equation'!$B$10))/'S Curve Equation'!$B$12</f>
        <v>0.35292966168351392</v>
      </c>
    </row>
    <row r="59" spans="1:2" x14ac:dyDescent="0.2">
      <c r="A59" s="6" t="s">
        <v>89</v>
      </c>
      <c r="B59" s="28">
        <f>('S Curve Equation'!$B$11-(LN(1/((B14/'S Curve Equation'!$B$14)-'S Curve Equation'!$B$13)-1)/'S Curve Equation'!$B$10))/'S Curve Equation'!$B$12</f>
        <v>0.36591585365717083</v>
      </c>
    </row>
    <row r="60" spans="1:2" x14ac:dyDescent="0.2">
      <c r="A60" s="6" t="s">
        <v>35</v>
      </c>
      <c r="B60" s="28">
        <f>('S Curve Equation'!$B$11-(LN(1/((B15/'S Curve Equation'!$B$14)-'S Curve Equation'!$B$13)-1)/'S Curve Equation'!$B$10))/'S Curve Equation'!$B$12</f>
        <v>0.36153967173848989</v>
      </c>
    </row>
    <row r="61" spans="1:2" x14ac:dyDescent="0.2">
      <c r="A61" s="6" t="s">
        <v>98</v>
      </c>
      <c r="B61" s="28">
        <f>('S Curve Equation'!$B$11-(LN(1/((B16/'S Curve Equation'!$B$14)-'S Curve Equation'!$B$13)-1)/'S Curve Equation'!$B$10))/'S Curve Equation'!$B$12</f>
        <v>0.32383146050249212</v>
      </c>
    </row>
    <row r="62" spans="1:2" x14ac:dyDescent="0.2">
      <c r="A62" s="6" t="s">
        <v>97</v>
      </c>
      <c r="B62" s="28">
        <f>('S Curve Equation'!$B$11-(LN(1/((B17/'S Curve Equation'!$B$14)-'S Curve Equation'!$B$13)-1)/'S Curve Equation'!$B$10))/'S Curve Equation'!$B$12</f>
        <v>0.33254878241826313</v>
      </c>
    </row>
    <row r="63" spans="1:2" x14ac:dyDescent="0.2">
      <c r="A63" s="6" t="s">
        <v>101</v>
      </c>
      <c r="B63" s="28">
        <f>('S Curve Equation'!$B$11-(LN(1/((B18/'S Curve Equation'!$B$14)-'S Curve Equation'!$B$13)-1)/'S Curve Equation'!$B$10))/'S Curve Equation'!$B$12</f>
        <v>0.35509544003205828</v>
      </c>
    </row>
    <row r="64" spans="1:2" x14ac:dyDescent="0.2">
      <c r="A64" s="6" t="s">
        <v>104</v>
      </c>
      <c r="B64" s="28">
        <f>('S Curve Equation'!$B$11-(LN(1/((B19/'S Curve Equation'!$B$14)-'S Curve Equation'!$B$13)-1)/'S Curve Equation'!$B$10))/'S Curve Equation'!$B$12</f>
        <v>0.34861307966981891</v>
      </c>
    </row>
    <row r="65" spans="1:2" x14ac:dyDescent="0.2">
      <c r="A65" s="6" t="s">
        <v>36</v>
      </c>
      <c r="B65" s="28">
        <f>('S Curve Equation'!$B$11-(LN(1/((B20/'S Curve Equation'!$B$14)-'S Curve Equation'!$B$13)-1)/'S Curve Equation'!$B$10))/'S Curve Equation'!$B$12</f>
        <v>0.36048559616531045</v>
      </c>
    </row>
    <row r="66" spans="1:2" x14ac:dyDescent="0.2">
      <c r="A66" s="6" t="s">
        <v>37</v>
      </c>
      <c r="B66" s="28">
        <f>('S Curve Equation'!$B$11-(LN(1/((B21/'S Curve Equation'!$B$14)-'S Curve Equation'!$B$13)-1)/'S Curve Equation'!$B$10))/'S Curve Equation'!$B$12</f>
        <v>0.35750648619265657</v>
      </c>
    </row>
    <row r="67" spans="1:2" x14ac:dyDescent="0.2">
      <c r="A67" s="6" t="s">
        <v>38</v>
      </c>
      <c r="B67" s="28">
        <f>('S Curve Equation'!$B$11-(LN(1/((B22/'S Curve Equation'!$B$14)-'S Curve Equation'!$B$13)-1)/'S Curve Equation'!$B$10))/'S Curve Equation'!$B$12</f>
        <v>0.37185545241549811</v>
      </c>
    </row>
    <row r="68" spans="1:2" x14ac:dyDescent="0.2">
      <c r="A68" s="6" t="s">
        <v>39</v>
      </c>
      <c r="B68" s="28">
        <f>('S Curve Equation'!$B$11-(LN(1/((B23/'S Curve Equation'!$B$14)-'S Curve Equation'!$B$13)-1)/'S Curve Equation'!$B$10))/'S Curve Equation'!$B$12</f>
        <v>0.347624376392691</v>
      </c>
    </row>
    <row r="69" spans="1:2" x14ac:dyDescent="0.2">
      <c r="A69" s="6" t="s">
        <v>40</v>
      </c>
      <c r="B69" s="28">
        <f>('S Curve Equation'!$B$11-(LN(1/((B24/'S Curve Equation'!$B$14)-'S Curve Equation'!$B$13)-1)/'S Curve Equation'!$B$10))/'S Curve Equation'!$B$12</f>
        <v>0.38093817336501978</v>
      </c>
    </row>
    <row r="70" spans="1:2" x14ac:dyDescent="0.2">
      <c r="A70" s="6" t="s">
        <v>41</v>
      </c>
      <c r="B70" s="28">
        <f>('S Curve Equation'!$B$11-(LN(1/((B25/'S Curve Equation'!$B$14)-'S Curve Equation'!$B$13)-1)/'S Curve Equation'!$B$10))/'S Curve Equation'!$B$12</f>
        <v>0.37811633709441311</v>
      </c>
    </row>
    <row r="71" spans="1:2" x14ac:dyDescent="0.2">
      <c r="A71" s="6" t="s">
        <v>42</v>
      </c>
      <c r="B71" s="28">
        <f>('S Curve Equation'!$B$11-(LN(1/((B26/'S Curve Equation'!$B$14)-'S Curve Equation'!$B$13)-1)/'S Curve Equation'!$B$10))/'S Curve Equation'!$B$12</f>
        <v>0.35674621784845217</v>
      </c>
    </row>
    <row r="72" spans="1:2" x14ac:dyDescent="0.2">
      <c r="A72" s="6" t="s">
        <v>105</v>
      </c>
      <c r="B72" s="28">
        <f>('S Curve Equation'!$B$11-(LN(1/((B27/'S Curve Equation'!$B$14)-'S Curve Equation'!$B$13)-1)/'S Curve Equation'!$B$10))/'S Curve Equation'!$B$12</f>
        <v>0.37471125079296941</v>
      </c>
    </row>
    <row r="73" spans="1:2" x14ac:dyDescent="0.2">
      <c r="A73" s="6" t="s">
        <v>106</v>
      </c>
      <c r="B73" s="28">
        <f>('S Curve Equation'!$B$11-(LN(1/((B28/'S Curve Equation'!$B$14)-'S Curve Equation'!$B$13)-1)/'S Curve Equation'!$B$10))/'S Curve Equation'!$B$12</f>
        <v>0.39771034683147927</v>
      </c>
    </row>
    <row r="74" spans="1:2" x14ac:dyDescent="0.2">
      <c r="A74" s="6" t="s">
        <v>107</v>
      </c>
      <c r="B74" s="28">
        <f>('S Curve Equation'!$B$11-(LN(1/((B29/'S Curve Equation'!$B$14)-'S Curve Equation'!$B$13)-1)/'S Curve Equation'!$B$10))/'S Curve Equation'!$B$12</f>
        <v>0.35859370499114562</v>
      </c>
    </row>
    <row r="75" spans="1:2" x14ac:dyDescent="0.2">
      <c r="A75" s="6" t="s">
        <v>43</v>
      </c>
      <c r="B75" s="28">
        <f>('S Curve Equation'!$B$11-(LN(1/((B30/'S Curve Equation'!$B$14)-'S Curve Equation'!$B$13)-1)/'S Curve Equation'!$B$10))/'S Curve Equation'!$B$12</f>
        <v>0.36030372685019174</v>
      </c>
    </row>
    <row r="76" spans="1:2" x14ac:dyDescent="0.2">
      <c r="A76" s="6" t="s">
        <v>44</v>
      </c>
      <c r="B76" s="28">
        <f>('S Curve Equation'!$B$11-(LN(1/((B31/'S Curve Equation'!$B$14)-'S Curve Equation'!$B$13)-1)/'S Curve Equation'!$B$10))/'S Curve Equation'!$B$12</f>
        <v>0.36874976622847822</v>
      </c>
    </row>
    <row r="77" spans="1:2" x14ac:dyDescent="0.2">
      <c r="A77" s="6" t="s">
        <v>45</v>
      </c>
      <c r="B77" s="28">
        <f>('S Curve Equation'!$B$11-(LN(1/((B32/'S Curve Equation'!$B$14)-'S Curve Equation'!$B$13)-1)/'S Curve Equation'!$B$10))/'S Curve Equation'!$B$12</f>
        <v>0.36310713547096923</v>
      </c>
    </row>
    <row r="78" spans="1:2" x14ac:dyDescent="0.2">
      <c r="A78" s="6" t="s">
        <v>46</v>
      </c>
      <c r="B78" s="28">
        <f>('S Curve Equation'!$B$11-(LN(1/((B33/'S Curve Equation'!$B$14)-'S Curve Equation'!$B$13)-1)/'S Curve Equation'!$B$10))/'S Curve Equation'!$B$12</f>
        <v>0.35968946539346131</v>
      </c>
    </row>
    <row r="79" spans="1:2" x14ac:dyDescent="0.2">
      <c r="A79" s="6" t="s">
        <v>47</v>
      </c>
      <c r="B79" s="28">
        <f>('S Curve Equation'!$B$11-(LN(1/((B34/'S Curve Equation'!$B$14)-'S Curve Equation'!$B$13)-1)/'S Curve Equation'!$B$10))/'S Curve Equation'!$B$12</f>
        <v>0.38427026157748218</v>
      </c>
    </row>
    <row r="80" spans="1:2" x14ac:dyDescent="0.2">
      <c r="A80" s="6" t="s">
        <v>48</v>
      </c>
      <c r="B80" s="28">
        <f>('S Curve Equation'!$B$11-(LN(1/((B35/'S Curve Equation'!$B$14)-'S Curve Equation'!$B$13)-1)/'S Curve Equation'!$B$10))/'S Curve Equation'!$B$12</f>
        <v>0.35291478857939762</v>
      </c>
    </row>
    <row r="81" spans="1:32" x14ac:dyDescent="0.2">
      <c r="A81" s="6" t="s">
        <v>49</v>
      </c>
      <c r="B81" s="28">
        <f>('S Curve Equation'!$B$11-(LN(1/((B36/'S Curve Equation'!$B$14)-'S Curve Equation'!$B$13)-1)/'S Curve Equation'!$B$10))/'S Curve Equation'!$B$12</f>
        <v>0.42559593192452916</v>
      </c>
    </row>
    <row r="82" spans="1:32" x14ac:dyDescent="0.2">
      <c r="A82" s="6" t="s">
        <v>50</v>
      </c>
      <c r="B82" s="28">
        <f>('S Curve Equation'!$B$11-(LN(1/((B37/'S Curve Equation'!$B$14)-'S Curve Equation'!$B$13)-1)/'S Curve Equation'!$B$10))/'S Curve Equation'!$B$12</f>
        <v>0.37605434582981795</v>
      </c>
    </row>
    <row r="83" spans="1:32" x14ac:dyDescent="0.2">
      <c r="A83" s="6" t="s">
        <v>51</v>
      </c>
      <c r="B83" s="28">
        <f>('S Curve Equation'!$B$11-(LN(1/((B38/'S Curve Equation'!$B$14)-'S Curve Equation'!$B$13)-1)/'S Curve Equation'!$B$10))/'S Curve Equation'!$B$12</f>
        <v>0.32711733660492859</v>
      </c>
    </row>
    <row r="84" spans="1:32" x14ac:dyDescent="0.2">
      <c r="A84" s="6" t="s">
        <v>52</v>
      </c>
      <c r="B84" s="28">
        <f>('S Curve Equation'!$B$11-(LN(1/((B39/'S Curve Equation'!$B$14)-'S Curve Equation'!$B$13)-1)/'S Curve Equation'!$B$10))/'S Curve Equation'!$B$12</f>
        <v>0.38438982952896938</v>
      </c>
    </row>
    <row r="85" spans="1:32" x14ac:dyDescent="0.2">
      <c r="A85" s="6" t="s">
        <v>53</v>
      </c>
      <c r="B85" s="28">
        <f>('S Curve Equation'!$B$11-(LN(1/((B40/'S Curve Equation'!$B$14)-'S Curve Equation'!$B$13)-1)/'S Curve Equation'!$B$10))/'S Curve Equation'!$B$12</f>
        <v>0.35153000282277008</v>
      </c>
    </row>
    <row r="86" spans="1:32" x14ac:dyDescent="0.2">
      <c r="A86" s="6" t="s">
        <v>54</v>
      </c>
      <c r="B86" s="28">
        <f>('S Curve Equation'!$B$11-(LN(1/((B41/'S Curve Equation'!$B$14)-'S Curve Equation'!$B$13)-1)/'S Curve Equation'!$B$10))/'S Curve Equation'!$B$12</f>
        <v>0.35635969107431464</v>
      </c>
    </row>
    <row r="87" spans="1:32" x14ac:dyDescent="0.2">
      <c r="A87" s="6" t="s">
        <v>55</v>
      </c>
      <c r="B87" s="28">
        <f>('S Curve Equation'!$B$11-(LN(1/((B42/'S Curve Equation'!$B$14)-'S Curve Equation'!$B$13)-1)/'S Curve Equation'!$B$10))/'S Curve Equation'!$B$12</f>
        <v>0.3793382142006741</v>
      </c>
    </row>
    <row r="88" spans="1:32" x14ac:dyDescent="0.2">
      <c r="A88" s="6" t="s">
        <v>56</v>
      </c>
      <c r="B88" s="28">
        <f>('S Curve Equation'!$B$11-(LN(1/((B43/'S Curve Equation'!$B$14)-'S Curve Equation'!$B$13)-1)/'S Curve Equation'!$B$10))/'S Curve Equation'!$B$12</f>
        <v>0.37007346809005437</v>
      </c>
    </row>
    <row r="89" spans="1:32" x14ac:dyDescent="0.2">
      <c r="A89" s="6" t="s">
        <v>57</v>
      </c>
      <c r="B89" s="28">
        <f>('S Curve Equation'!$B$11-(LN(1/((B44/'S Curve Equation'!$B$14)-'S Curve Equation'!$B$13)-1)/'S Curve Equation'!$B$10))/'S Curve Equation'!$B$12</f>
        <v>0.32693332862520386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0.32515362946856863</v>
      </c>
      <c r="C93">
        <f>IF('LF Projected Ratios'!D$51&gt;=0,$B93+(1-$B93)*'LF Projected Ratios'!D$51,$B93*(1+'LF Projected Ratios'!D$51))</f>
        <v>0.3247863617033741</v>
      </c>
      <c r="D93">
        <f>IF('LF Projected Ratios'!E$51&gt;=0,$B93+(1-$B93)*'LF Projected Ratios'!E$51,$B93*(1+'LF Projected Ratios'!E$51))</f>
        <v>0.32451257803043998</v>
      </c>
      <c r="E93">
        <f>IF('LF Projected Ratios'!F$51&gt;=0,$B93+(1-$B93)*'LF Projected Ratios'!F$51,$B93*(1+'LF Projected Ratios'!F$51))</f>
        <v>0.32352841677198457</v>
      </c>
      <c r="F93">
        <f>IF('LF Projected Ratios'!G$51&gt;=0,$B93+(1-$B93)*'LF Projected Ratios'!G$51,$B93*(1+'LF Projected Ratios'!G$51))</f>
        <v>0.32170113995615113</v>
      </c>
      <c r="G93">
        <f>IF('LF Projected Ratios'!H$51&gt;=0,$B93+(1-$B93)*'LF Projected Ratios'!H$51,$B93*(1+'LF Projected Ratios'!H$51))</f>
        <v>0.31904722825972448</v>
      </c>
      <c r="H93">
        <f>IF('LF Projected Ratios'!I$51&gt;=0,$B93+(1-$B93)*'LF Projected Ratios'!I$51,$B93*(1+'LF Projected Ratios'!I$51))</f>
        <v>0.31563222983395123</v>
      </c>
      <c r="I93">
        <f>IF('LF Projected Ratios'!J$51&gt;=0,$B93+(1-$B93)*'LF Projected Ratios'!J$51,$B93*(1+'LF Projected Ratios'!J$51))</f>
        <v>0.31202976404260546</v>
      </c>
      <c r="J93">
        <f>IF('LF Projected Ratios'!K$51&gt;=0,$B93+(1-$B93)*'LF Projected Ratios'!K$51,$B93*(1+'LF Projected Ratios'!K$51))</f>
        <v>0.30922518884580102</v>
      </c>
      <c r="K93">
        <f>IF('LF Projected Ratios'!L$51&gt;=0,$B93+(1-$B93)*'LF Projected Ratios'!L$51,$B93*(1+'LF Projected Ratios'!L$51))</f>
        <v>0.30705011660780285</v>
      </c>
      <c r="L93">
        <f>IF('LF Projected Ratios'!M$51&gt;=0,$B93+(1-$B93)*'LF Projected Ratios'!M$51,$B93*(1+'LF Projected Ratios'!M$51))</f>
        <v>0.30737805576731658</v>
      </c>
      <c r="M93">
        <f>IF('LF Projected Ratios'!N$51&gt;=0,$B93+(1-$B93)*'LF Projected Ratios'!N$51,$B93*(1+'LF Projected Ratios'!N$51))</f>
        <v>0.30553688670372914</v>
      </c>
      <c r="N93">
        <f>IF('LF Projected Ratios'!O$51&gt;=0,$B93+(1-$B93)*'LF Projected Ratios'!O$51,$B93*(1+'LF Projected Ratios'!O$51))</f>
        <v>0.30371258719759314</v>
      </c>
      <c r="O93">
        <f>IF('LF Projected Ratios'!P$51&gt;=0,$B93+(1-$B93)*'LF Projected Ratios'!P$51,$B93*(1+'LF Projected Ratios'!P$51))</f>
        <v>0.30190492645734979</v>
      </c>
      <c r="P93">
        <f>IF('LF Projected Ratios'!Q$51&gt;=0,$B93+(1-$B93)*'LF Projected Ratios'!Q$51,$B93*(1+'LF Projected Ratios'!Q$51))</f>
        <v>0.30011367788225962</v>
      </c>
      <c r="Q93">
        <f>IF('LF Projected Ratios'!R$51&gt;=0,$B93+(1-$B93)*'LF Projected Ratios'!R$51,$B93*(1+'LF Projected Ratios'!R$51))</f>
        <v>0.29833861896770836</v>
      </c>
      <c r="R93">
        <f>IF('LF Projected Ratios'!S$51&gt;=0,$B93+(1-$B93)*'LF Projected Ratios'!S$51,$B93*(1+'LF Projected Ratios'!S$51))</f>
        <v>0.29657953121306846</v>
      </c>
      <c r="S93">
        <f>IF('LF Projected Ratios'!T$51&gt;=0,$B93+(1-$B93)*'LF Projected Ratios'!T$51,$B93*(1+'LF Projected Ratios'!T$51))</f>
        <v>0.2948362000320387</v>
      </c>
      <c r="T93">
        <f>IF('LF Projected Ratios'!U$51&gt;=0,$B93+(1-$B93)*'LF Projected Ratios'!U$51,$B93*(1+'LF Projected Ratios'!U$51))</f>
        <v>0.29310841466538012</v>
      </c>
      <c r="U93">
        <f>IF('LF Projected Ratios'!V$51&gt;=0,$B93+(1-$B93)*'LF Projected Ratios'!V$51,$B93*(1+'LF Projected Ratios'!V$51))</f>
        <v>0.2913959680959774</v>
      </c>
      <c r="V93">
        <f>IF('LF Projected Ratios'!W$51&gt;=0,$B93+(1-$B93)*'LF Projected Ratios'!W$51,$B93*(1+'LF Projected Ratios'!W$51))</f>
        <v>0.28969865696615288</v>
      </c>
      <c r="W93">
        <f>IF('LF Projected Ratios'!X$51&gt;=0,$B93+(1-$B93)*'LF Projected Ratios'!X$51,$B93*(1+'LF Projected Ratios'!X$51))</f>
        <v>0.28801628149716041</v>
      </c>
      <c r="X93">
        <f>IF('LF Projected Ratios'!Y$51&gt;=0,$B93+(1-$B93)*'LF Projected Ratios'!Y$51,$B93*(1+'LF Projected Ratios'!Y$51))</f>
        <v>0.28634864541080013</v>
      </c>
      <c r="Y93">
        <f>IF('LF Projected Ratios'!Z$51&gt;=0,$B93+(1-$B93)*'LF Projected Ratios'!Z$51,$B93*(1+'LF Projected Ratios'!Z$51))</f>
        <v>0.2846955558530786</v>
      </c>
      <c r="Z93">
        <f>IF('LF Projected Ratios'!AA$51&gt;=0,$B93+(1-$B93)*'LF Projected Ratios'!AA$51,$B93*(1+'LF Projected Ratios'!AA$51))</f>
        <v>0.28305682331986398</v>
      </c>
      <c r="AA93">
        <f>IF('LF Projected Ratios'!AB$51&gt;=0,$B93+(1-$B93)*'LF Projected Ratios'!AB$51,$B93*(1+'LF Projected Ratios'!AB$51))</f>
        <v>0.28143226158446533</v>
      </c>
      <c r="AB93">
        <f>IF('LF Projected Ratios'!AC$51&gt;=0,$B93+(1-$B93)*'LF Projected Ratios'!AC$51,$B93*(1+'LF Projected Ratios'!AC$51))</f>
        <v>0.27982168762708404</v>
      </c>
      <c r="AC93">
        <f>IF('LF Projected Ratios'!AD$51&gt;=0,$B93+(1-$B93)*'LF Projected Ratios'!AD$51,$B93*(1+'LF Projected Ratios'!AD$51))</f>
        <v>0.27822492156608059</v>
      </c>
      <c r="AD93">
        <f>IF('LF Projected Ratios'!AE$51&gt;=0,$B93+(1-$B93)*'LF Projected Ratios'!AE$51,$B93*(1+'LF Projected Ratios'!AE$51))</f>
        <v>0.27664178659100042</v>
      </c>
      <c r="AE93">
        <f>IF('LF Projected Ratios'!AF$51&gt;=0,$B93+(1-$B93)*'LF Projected Ratios'!AF$51,$B93*(1+'LF Projected Ratios'!AF$51))</f>
        <v>0.27507210889730854</v>
      </c>
      <c r="AF93">
        <f>IF('LF Projected Ratios'!AG$51&gt;=0,$B93+(1-$B93)*'LF Projected Ratios'!AG$51,$B93*(1+'LF Projected Ratios'!AG$51))</f>
        <v>0.27351571762278076</v>
      </c>
    </row>
    <row r="94" spans="1:32" x14ac:dyDescent="0.2">
      <c r="A94" s="6" t="s">
        <v>94</v>
      </c>
      <c r="B94" s="28">
        <f t="shared" ref="B94:B134" si="0">B49</f>
        <v>0.34787191814137508</v>
      </c>
      <c r="C94">
        <f>IF('LF Projected Ratios'!D$51&gt;=0,$B94+(1-$B94)*'LF Projected Ratios'!D$51,$B94*(1+'LF Projected Ratios'!D$51))</f>
        <v>0.34747898959815532</v>
      </c>
      <c r="D94">
        <f>IF('LF Projected Ratios'!E$51&gt;=0,$B94+(1-$B94)*'LF Projected Ratios'!E$51,$B94*(1+'LF Projected Ratios'!E$51))</f>
        <v>0.34718607682453789</v>
      </c>
      <c r="E94">
        <f>IF('LF Projected Ratios'!F$51&gt;=0,$B94+(1-$B94)*'LF Projected Ratios'!F$51,$B94*(1+'LF Projected Ratios'!F$51))</f>
        <v>0.34613315281043766</v>
      </c>
      <c r="F94">
        <f>IF('LF Projected Ratios'!G$51&gt;=0,$B94+(1-$B94)*'LF Projected Ratios'!G$51,$B94*(1+'LF Projected Ratios'!G$51))</f>
        <v>0.34417820526167997</v>
      </c>
      <c r="G94">
        <f>IF('LF Projected Ratios'!H$51&gt;=0,$B94+(1-$B94)*'LF Projected Ratios'!H$51,$B94*(1+'LF Projected Ratios'!H$51))</f>
        <v>0.34133886635003169</v>
      </c>
      <c r="H94">
        <f>IF('LF Projected Ratios'!I$51&gt;=0,$B94+(1-$B94)*'LF Projected Ratios'!I$51,$B94*(1+'LF Projected Ratios'!I$51))</f>
        <v>0.33768526403667248</v>
      </c>
      <c r="I94">
        <f>IF('LF Projected Ratios'!J$51&gt;=0,$B94+(1-$B94)*'LF Projected Ratios'!J$51,$B94*(1+'LF Projected Ratios'!J$51))</f>
        <v>0.33383109612557654</v>
      </c>
      <c r="J94">
        <f>IF('LF Projected Ratios'!K$51&gt;=0,$B94+(1-$B94)*'LF Projected Ratios'!K$51,$B94*(1+'LF Projected Ratios'!K$51))</f>
        <v>0.3308305669453282</v>
      </c>
      <c r="K94">
        <f>IF('LF Projected Ratios'!L$51&gt;=0,$B94+(1-$B94)*'LF Projected Ratios'!L$51,$B94*(1+'LF Projected Ratios'!L$51))</f>
        <v>0.32850352371728508</v>
      </c>
      <c r="L94">
        <f>IF('LF Projected Ratios'!M$51&gt;=0,$B94+(1-$B94)*'LF Projected Ratios'!M$51,$B94*(1+'LF Projected Ratios'!M$51))</f>
        <v>0.32885437578878174</v>
      </c>
      <c r="M94">
        <f>IF('LF Projected Ratios'!N$51&gt;=0,$B94+(1-$B94)*'LF Projected Ratios'!N$51,$B94*(1+'LF Projected Ratios'!N$51))</f>
        <v>0.3268845653492688</v>
      </c>
      <c r="N94">
        <f>IF('LF Projected Ratios'!O$51&gt;=0,$B94+(1-$B94)*'LF Projected Ratios'!O$51,$B94*(1+'LF Projected Ratios'!O$51))</f>
        <v>0.32493280313304773</v>
      </c>
      <c r="O94">
        <f>IF('LF Projected Ratios'!P$51&gt;=0,$B94+(1-$B94)*'LF Projected Ratios'!P$51,$B94*(1+'LF Projected Ratios'!P$51))</f>
        <v>0.32299884222329228</v>
      </c>
      <c r="P94">
        <f>IF('LF Projected Ratios'!Q$51&gt;=0,$B94+(1-$B94)*'LF Projected Ratios'!Q$51,$B94*(1+'LF Projected Ratios'!Q$51))</f>
        <v>0.32108244018680554</v>
      </c>
      <c r="Q94">
        <f>IF('LF Projected Ratios'!R$51&gt;=0,$B94+(1-$B94)*'LF Projected Ratios'!R$51,$B94*(1+'LF Projected Ratios'!R$51))</f>
        <v>0.31918335897270961</v>
      </c>
      <c r="R94">
        <f>IF('LF Projected Ratios'!S$51&gt;=0,$B94+(1-$B94)*'LF Projected Ratios'!S$51,$B94*(1+'LF Projected Ratios'!S$51))</f>
        <v>0.31730136481386922</v>
      </c>
      <c r="S94">
        <f>IF('LF Projected Ratios'!T$51&gt;=0,$B94+(1-$B94)*'LF Projected Ratios'!T$51,$B94*(1+'LF Projected Ratios'!T$51))</f>
        <v>0.31543622813096739</v>
      </c>
      <c r="T94">
        <f>IF('LF Projected Ratios'!U$51&gt;=0,$B94+(1-$B94)*'LF Projected Ratios'!U$51,$B94*(1+'LF Projected Ratios'!U$51))</f>
        <v>0.31358772343914382</v>
      </c>
      <c r="U94">
        <f>IF('LF Projected Ratios'!V$51&gt;=0,$B94+(1-$B94)*'LF Projected Ratios'!V$51,$B94*(1+'LF Projected Ratios'!V$51))</f>
        <v>0.31175562925712169</v>
      </c>
      <c r="V94">
        <f>IF('LF Projected Ratios'!W$51&gt;=0,$B94+(1-$B94)*'LF Projected Ratios'!W$51,$B94*(1+'LF Projected Ratios'!W$51))</f>
        <v>0.30993972801874464</v>
      </c>
      <c r="W94">
        <f>IF('LF Projected Ratios'!X$51&gt;=0,$B94+(1-$B94)*'LF Projected Ratios'!X$51,$B94*(1+'LF Projected Ratios'!X$51))</f>
        <v>0.30813980598684565</v>
      </c>
      <c r="X94">
        <f>IF('LF Projected Ratios'!Y$51&gt;=0,$B94+(1-$B94)*'LF Projected Ratios'!Y$51,$B94*(1+'LF Projected Ratios'!Y$51))</f>
        <v>0.3063556531693849</v>
      </c>
      <c r="Y94">
        <f>IF('LF Projected Ratios'!Z$51&gt;=0,$B94+(1-$B94)*'LF Projected Ratios'!Z$51,$B94*(1+'LF Projected Ratios'!Z$51))</f>
        <v>0.3045870632377764</v>
      </c>
      <c r="Z94">
        <f>IF('LF Projected Ratios'!AA$51&gt;=0,$B94+(1-$B94)*'LF Projected Ratios'!AA$51,$B94*(1+'LF Projected Ratios'!AA$51))</f>
        <v>0.30283383344734854</v>
      </c>
      <c r="AA94">
        <f>IF('LF Projected Ratios'!AB$51&gt;=0,$B94+(1-$B94)*'LF Projected Ratios'!AB$51,$B94*(1+'LF Projected Ratios'!AB$51))</f>
        <v>0.30109576455986337</v>
      </c>
      <c r="AB94">
        <f>IF('LF Projected Ratios'!AC$51&gt;=0,$B94+(1-$B94)*'LF Projected Ratios'!AC$51,$B94*(1+'LF Projected Ratios'!AC$51))</f>
        <v>0.29937266076803887</v>
      </c>
      <c r="AC94">
        <f>IF('LF Projected Ratios'!AD$51&gt;=0,$B94+(1-$B94)*'LF Projected Ratios'!AD$51,$B94*(1+'LF Projected Ratios'!AD$51))</f>
        <v>0.29766432962201356</v>
      </c>
      <c r="AD94">
        <f>IF('LF Projected Ratios'!AE$51&gt;=0,$B94+(1-$B94)*'LF Projected Ratios'!AE$51,$B94*(1+'LF Projected Ratios'!AE$51))</f>
        <v>0.29597058195769277</v>
      </c>
      <c r="AE94">
        <f>IF('LF Projected Ratios'!AF$51&gt;=0,$B94+(1-$B94)*'LF Projected Ratios'!AF$51,$B94*(1+'LF Projected Ratios'!AF$51))</f>
        <v>0.29429123182692291</v>
      </c>
      <c r="AF94">
        <f>IF('LF Projected Ratios'!AG$51&gt;=0,$B94+(1-$B94)*'LF Projected Ratios'!AG$51,$B94*(1+'LF Projected Ratios'!AG$51))</f>
        <v>0.29262609642943904</v>
      </c>
    </row>
    <row r="95" spans="1:32" x14ac:dyDescent="0.2">
      <c r="A95" s="6" t="s">
        <v>93</v>
      </c>
      <c r="B95" s="28">
        <f t="shared" si="0"/>
        <v>0.37367781567102598</v>
      </c>
      <c r="C95">
        <f>IF('LF Projected Ratios'!D$51&gt;=0,$B95+(1-$B95)*'LF Projected Ratios'!D$51,$B95*(1+'LF Projected Ratios'!D$51))</f>
        <v>0.37325573883156837</v>
      </c>
      <c r="D95">
        <f>IF('LF Projected Ratios'!E$51&gt;=0,$B95+(1-$B95)*'LF Projected Ratios'!E$51,$B95*(1+'LF Projected Ratios'!E$51))</f>
        <v>0.37294109714961748</v>
      </c>
      <c r="E95">
        <f>IF('LF Projected Ratios'!F$51&gt;=0,$B95+(1-$B95)*'LF Projected Ratios'!F$51,$B95*(1+'LF Projected Ratios'!F$51))</f>
        <v>0.371810064935926</v>
      </c>
      <c r="F95">
        <f>IF('LF Projected Ratios'!G$51&gt;=0,$B95+(1-$B95)*'LF Projected Ratios'!G$51,$B95*(1+'LF Projected Ratios'!G$51))</f>
        <v>0.36971009511463582</v>
      </c>
      <c r="G95">
        <f>IF('LF Projected Ratios'!H$51&gt;=0,$B95+(1-$B95)*'LF Projected Ratios'!H$51,$B95*(1+'LF Projected Ratios'!H$51))</f>
        <v>0.36666012785046798</v>
      </c>
      <c r="H95">
        <f>IF('LF Projected Ratios'!I$51&gt;=0,$B95+(1-$B95)*'LF Projected Ratios'!I$51,$B95*(1+'LF Projected Ratios'!I$51))</f>
        <v>0.36273549334969796</v>
      </c>
      <c r="I95">
        <f>IF('LF Projected Ratios'!J$51&gt;=0,$B95+(1-$B95)*'LF Projected Ratios'!J$51,$B95*(1+'LF Projected Ratios'!J$51))</f>
        <v>0.35859541485775603</v>
      </c>
      <c r="J95">
        <f>IF('LF Projected Ratios'!K$51&gt;=0,$B95+(1-$B95)*'LF Projected Ratios'!K$51,$B95*(1+'LF Projected Ratios'!K$51))</f>
        <v>0.35537229987933833</v>
      </c>
      <c r="K95">
        <f>IF('LF Projected Ratios'!L$51&gt;=0,$B95+(1-$B95)*'LF Projected Ratios'!L$51,$B95*(1+'LF Projected Ratios'!L$51))</f>
        <v>0.35287263150980408</v>
      </c>
      <c r="L95">
        <f>IF('LF Projected Ratios'!M$51&gt;=0,$B95+(1-$B95)*'LF Projected Ratios'!M$51,$B95*(1+'LF Projected Ratios'!M$51))</f>
        <v>0.35324951055310544</v>
      </c>
      <c r="M95">
        <f>IF('LF Projected Ratios'!N$51&gt;=0,$B95+(1-$B95)*'LF Projected Ratios'!N$51,$B95*(1+'LF Projected Ratios'!N$51))</f>
        <v>0.35113357527941069</v>
      </c>
      <c r="N95">
        <f>IF('LF Projected Ratios'!O$51&gt;=0,$B95+(1-$B95)*'LF Projected Ratios'!O$51,$B95*(1+'LF Projected Ratios'!O$51))</f>
        <v>0.34903702708557133</v>
      </c>
      <c r="O95">
        <f>IF('LF Projected Ratios'!P$51&gt;=0,$B95+(1-$B95)*'LF Projected Ratios'!P$51,$B95*(1+'LF Projected Ratios'!P$51))</f>
        <v>0.34695960073793247</v>
      </c>
      <c r="P95">
        <f>IF('LF Projected Ratios'!Q$51&gt;=0,$B95+(1-$B95)*'LF Projected Ratios'!Q$51,$B95*(1+'LF Projected Ratios'!Q$51))</f>
        <v>0.34490103581907389</v>
      </c>
      <c r="Q95">
        <f>IF('LF Projected Ratios'!R$51&gt;=0,$B95+(1-$B95)*'LF Projected Ratios'!R$51,$B95*(1+'LF Projected Ratios'!R$51))</f>
        <v>0.34286107661898446</v>
      </c>
      <c r="R95">
        <f>IF('LF Projected Ratios'!S$51&gt;=0,$B95+(1-$B95)*'LF Projected Ratios'!S$51,$B95*(1+'LF Projected Ratios'!S$51))</f>
        <v>0.34083947202917303</v>
      </c>
      <c r="S95">
        <f>IF('LF Projected Ratios'!T$51&gt;=0,$B95+(1-$B95)*'LF Projected Ratios'!T$51,$B95*(1+'LF Projected Ratios'!T$51))</f>
        <v>0.33883597543962823</v>
      </c>
      <c r="T95">
        <f>IF('LF Projected Ratios'!U$51&gt;=0,$B95+(1-$B95)*'LF Projected Ratios'!U$51,$B95*(1+'LF Projected Ratios'!U$51))</f>
        <v>0.33685034463853103</v>
      </c>
      <c r="U95">
        <f>IF('LF Projected Ratios'!V$51&gt;=0,$B95+(1-$B95)*'LF Projected Ratios'!V$51,$B95*(1+'LF Projected Ratios'!V$51))</f>
        <v>0.33488234171464054</v>
      </c>
      <c r="V95">
        <f>IF('LF Projected Ratios'!W$51&gt;=0,$B95+(1-$B95)*'LF Projected Ratios'!W$51,$B95*(1+'LF Projected Ratios'!W$51))</f>
        <v>0.33293173296226841</v>
      </c>
      <c r="W95">
        <f>IF('LF Projected Ratios'!X$51&gt;=0,$B95+(1-$B95)*'LF Projected Ratios'!X$51,$B95*(1+'LF Projected Ratios'!X$51))</f>
        <v>0.33099828878875848</v>
      </c>
      <c r="X95">
        <f>IF('LF Projected Ratios'!Y$51&gt;=0,$B95+(1-$B95)*'LF Projected Ratios'!Y$51,$B95*(1+'LF Projected Ratios'!Y$51))</f>
        <v>0.32908178362440338</v>
      </c>
      <c r="Y95">
        <f>IF('LF Projected Ratios'!Z$51&gt;=0,$B95+(1-$B95)*'LF Projected Ratios'!Z$51,$B95*(1+'LF Projected Ratios'!Z$51))</f>
        <v>0.32718199583471286</v>
      </c>
      <c r="Z95">
        <f>IF('LF Projected Ratios'!AA$51&gt;=0,$B95+(1-$B95)*'LF Projected Ratios'!AA$51,$B95*(1+'LF Projected Ratios'!AA$51))</f>
        <v>0.32529870763497315</v>
      </c>
      <c r="AA95">
        <f>IF('LF Projected Ratios'!AB$51&gt;=0,$B95+(1-$B95)*'LF Projected Ratios'!AB$51,$B95*(1+'LF Projected Ratios'!AB$51))</f>
        <v>0.32343170500701951</v>
      </c>
      <c r="AB95">
        <f>IF('LF Projected Ratios'!AC$51&gt;=0,$B95+(1-$B95)*'LF Projected Ratios'!AC$51,$B95*(1+'LF Projected Ratios'!AC$51))</f>
        <v>0.32158077761815862</v>
      </c>
      <c r="AC95">
        <f>IF('LF Projected Ratios'!AD$51&gt;=0,$B95+(1-$B95)*'LF Projected Ratios'!AD$51,$B95*(1+'LF Projected Ratios'!AD$51))</f>
        <v>0.31974571874217866</v>
      </c>
      <c r="AD95">
        <f>IF('LF Projected Ratios'!AE$51&gt;=0,$B95+(1-$B95)*'LF Projected Ratios'!AE$51,$B95*(1+'LF Projected Ratios'!AE$51))</f>
        <v>0.31792632518237973</v>
      </c>
      <c r="AE95">
        <f>IF('LF Projected Ratios'!AF$51&gt;=0,$B95+(1-$B95)*'LF Projected Ratios'!AF$51,$B95*(1+'LF Projected Ratios'!AF$51))</f>
        <v>0.31612239719656893</v>
      </c>
      <c r="AF95">
        <f>IF('LF Projected Ratios'!AG$51&gt;=0,$B95+(1-$B95)*'LF Projected Ratios'!AG$51,$B95*(1+'LF Projected Ratios'!AG$51))</f>
        <v>0.31433373842395879</v>
      </c>
    </row>
    <row r="96" spans="1:32" x14ac:dyDescent="0.2">
      <c r="A96" s="6" t="s">
        <v>28</v>
      </c>
      <c r="B96" s="28">
        <f t="shared" si="0"/>
        <v>0.30933436726489322</v>
      </c>
      <c r="C96">
        <f>IF('LF Projected Ratios'!D$51&gt;=0,$B96+(1-$B96)*'LF Projected Ratios'!D$51,$B96*(1+'LF Projected Ratios'!D$51))</f>
        <v>0.30898496768430445</v>
      </c>
      <c r="D96">
        <f>IF('LF Projected Ratios'!E$51&gt;=0,$B96+(1-$B96)*'LF Projected Ratios'!E$51,$B96*(1+'LF Projected Ratios'!E$51))</f>
        <v>0.30872450404017115</v>
      </c>
      <c r="E96">
        <f>IF('LF Projected Ratios'!F$51&gt;=0,$B96+(1-$B96)*'LF Projected Ratios'!F$51,$B96*(1+'LF Projected Ratios'!F$51))</f>
        <v>0.30778822385572885</v>
      </c>
      <c r="F96">
        <f>IF('LF Projected Ratios'!G$51&gt;=0,$B96+(1-$B96)*'LF Projected Ratios'!G$51,$B96*(1+'LF Projected Ratios'!G$51))</f>
        <v>0.30604984708113314</v>
      </c>
      <c r="G96">
        <f>IF('LF Projected Ratios'!H$51&gt;=0,$B96+(1-$B96)*'LF Projected Ratios'!H$51,$B96*(1+'LF Projected Ratios'!H$51))</f>
        <v>0.30352505258096785</v>
      </c>
      <c r="H96">
        <f>IF('LF Projected Ratios'!I$51&gt;=0,$B96+(1-$B96)*'LF Projected Ratios'!I$51,$B96*(1+'LF Projected Ratios'!I$51))</f>
        <v>0.30027619948043899</v>
      </c>
      <c r="I96">
        <f>IF('LF Projected Ratios'!J$51&gt;=0,$B96+(1-$B96)*'LF Projected Ratios'!J$51,$B96*(1+'LF Projected Ratios'!J$51))</f>
        <v>0.29684899961193162</v>
      </c>
      <c r="J96">
        <f>IF('LF Projected Ratios'!K$51&gt;=0,$B96+(1-$B96)*'LF Projected Ratios'!K$51,$B96*(1+'LF Projected Ratios'!K$51))</f>
        <v>0.29418087164003032</v>
      </c>
      <c r="K96">
        <f>IF('LF Projected Ratios'!L$51&gt;=0,$B96+(1-$B96)*'LF Projected Ratios'!L$51,$B96*(1+'LF Projected Ratios'!L$51))</f>
        <v>0.2921116202661605</v>
      </c>
      <c r="L96">
        <f>IF('LF Projected Ratios'!M$51&gt;=0,$B96+(1-$B96)*'LF Projected Ratios'!M$51,$B96*(1+'LF Projected Ratios'!M$51))</f>
        <v>0.2924236046428238</v>
      </c>
      <c r="M96">
        <f>IF('LF Projected Ratios'!N$51&gt;=0,$B96+(1-$B96)*'LF Projected Ratios'!N$51,$B96*(1+'LF Projected Ratios'!N$51))</f>
        <v>0.29067201150131911</v>
      </c>
      <c r="N96">
        <f>IF('LF Projected Ratios'!O$51&gt;=0,$B96+(1-$B96)*'LF Projected Ratios'!O$51,$B96*(1+'LF Projected Ratios'!O$51))</f>
        <v>0.28893646718537658</v>
      </c>
      <c r="O96">
        <f>IF('LF Projected Ratios'!P$51&gt;=0,$B96+(1-$B96)*'LF Projected Ratios'!P$51,$B96*(1+'LF Projected Ratios'!P$51))</f>
        <v>0.2872167521318289</v>
      </c>
      <c r="P96">
        <f>IF('LF Projected Ratios'!Q$51&gt;=0,$B96+(1-$B96)*'LF Projected Ratios'!Q$51,$B96*(1+'LF Projected Ratios'!Q$51))</f>
        <v>0.28551265076443755</v>
      </c>
      <c r="Q96">
        <f>IF('LF Projected Ratios'!R$51&gt;=0,$B96+(1-$B96)*'LF Projected Ratios'!R$51,$B96*(1+'LF Projected Ratios'!R$51))</f>
        <v>0.28382395140380595</v>
      </c>
      <c r="R96">
        <f>IF('LF Projected Ratios'!S$51&gt;=0,$B96+(1-$B96)*'LF Projected Ratios'!S$51,$B96*(1+'LF Projected Ratios'!S$51))</f>
        <v>0.28215044617972368</v>
      </c>
      <c r="S96">
        <f>IF('LF Projected Ratios'!T$51&gt;=0,$B96+(1-$B96)*'LF Projected Ratios'!T$51,$B96*(1+'LF Projected Ratios'!T$51))</f>
        <v>0.28049193094586822</v>
      </c>
      <c r="T96">
        <f>IF('LF Projected Ratios'!U$51&gt;=0,$B96+(1-$B96)*'LF Projected Ratios'!U$51,$B96*(1+'LF Projected Ratios'!U$51))</f>
        <v>0.27884820519678649</v>
      </c>
      <c r="U96">
        <f>IF('LF Projected Ratios'!V$51&gt;=0,$B96+(1-$B96)*'LF Projected Ratios'!V$51,$B96*(1+'LF Projected Ratios'!V$51))</f>
        <v>0.27721907198708834</v>
      </c>
      <c r="V96">
        <f>IF('LF Projected Ratios'!W$51&gt;=0,$B96+(1-$B96)*'LF Projected Ratios'!W$51,$B96*(1+'LF Projected Ratios'!W$51))</f>
        <v>0.27560433785278377</v>
      </c>
      <c r="W96">
        <f>IF('LF Projected Ratios'!X$51&gt;=0,$B96+(1-$B96)*'LF Projected Ratios'!X$51,$B96*(1+'LF Projected Ratios'!X$51))</f>
        <v>0.27400381273469315</v>
      </c>
      <c r="X96">
        <f>IF('LF Projected Ratios'!Y$51&gt;=0,$B96+(1-$B96)*'LF Projected Ratios'!Y$51,$B96*(1+'LF Projected Ratios'!Y$51))</f>
        <v>0.27241730990387597</v>
      </c>
      <c r="Y96">
        <f>IF('LF Projected Ratios'!Z$51&gt;=0,$B96+(1-$B96)*'LF Projected Ratios'!Z$51,$B96*(1+'LF Projected Ratios'!Z$51))</f>
        <v>0.27084464588900475</v>
      </c>
      <c r="Z96">
        <f>IF('LF Projected Ratios'!AA$51&gt;=0,$B96+(1-$B96)*'LF Projected Ratios'!AA$51,$B96*(1+'LF Projected Ratios'!AA$51))</f>
        <v>0.26928564040563724</v>
      </c>
      <c r="AA96">
        <f>IF('LF Projected Ratios'!AB$51&gt;=0,$B96+(1-$B96)*'LF Projected Ratios'!AB$51,$B96*(1+'LF Projected Ratios'!AB$51))</f>
        <v>0.26774011628731931</v>
      </c>
      <c r="AB96">
        <f>IF('LF Projected Ratios'!AC$51&gt;=0,$B96+(1-$B96)*'LF Projected Ratios'!AC$51,$B96*(1+'LF Projected Ratios'!AC$51))</f>
        <v>0.26620789941846834</v>
      </c>
      <c r="AC96">
        <f>IF('LF Projected Ratios'!AD$51&gt;=0,$B96+(1-$B96)*'LF Projected Ratios'!AD$51,$B96*(1+'LF Projected Ratios'!AD$51))</f>
        <v>0.2646888186689843</v>
      </c>
      <c r="AD96">
        <f>IF('LF Projected Ratios'!AE$51&gt;=0,$B96+(1-$B96)*'LF Projected Ratios'!AE$51,$B96*(1+'LF Projected Ratios'!AE$51))</f>
        <v>0.26318270583053399</v>
      </c>
      <c r="AE96">
        <f>IF('LF Projected Ratios'!AF$51&gt;=0,$B96+(1-$B96)*'LF Projected Ratios'!AF$51,$B96*(1+'LF Projected Ratios'!AF$51))</f>
        <v>0.26168939555446052</v>
      </c>
      <c r="AF96">
        <f>IF('LF Projected Ratios'!AG$51&gt;=0,$B96+(1-$B96)*'LF Projected Ratios'!AG$51,$B96*(1+'LF Projected Ratios'!AG$51))</f>
        <v>0.26020872529126976</v>
      </c>
    </row>
    <row r="97" spans="1:32" x14ac:dyDescent="0.2">
      <c r="A97" s="6" t="s">
        <v>29</v>
      </c>
      <c r="B97" s="28">
        <f t="shared" si="0"/>
        <v>0.36370187797808395</v>
      </c>
      <c r="C97">
        <f>IF('LF Projected Ratios'!D$51&gt;=0,$B97+(1-$B97)*'LF Projected Ratios'!D$51,$B97*(1+'LF Projected Ratios'!D$51))</f>
        <v>0.36329106916706017</v>
      </c>
      <c r="D97">
        <f>IF('LF Projected Ratios'!E$51&gt;=0,$B97+(1-$B97)*'LF Projected Ratios'!E$51,$B97*(1+'LF Projected Ratios'!E$51))</f>
        <v>0.36298482735709287</v>
      </c>
      <c r="E97">
        <f>IF('LF Projected Ratios'!F$51&gt;=0,$B97+(1-$B97)*'LF Projected Ratios'!F$51,$B97*(1+'LF Projected Ratios'!F$51))</f>
        <v>0.36188398988983617</v>
      </c>
      <c r="F97">
        <f>IF('LF Projected Ratios'!G$51&gt;=0,$B97+(1-$B97)*'LF Projected Ratios'!G$51,$B97*(1+'LF Projected Ratios'!G$51))</f>
        <v>0.35984008218199159</v>
      </c>
      <c r="G97">
        <f>IF('LF Projected Ratios'!H$51&gt;=0,$B97+(1-$B97)*'LF Projected Ratios'!H$51,$B97*(1+'LF Projected Ratios'!H$51))</f>
        <v>0.35687153875974548</v>
      </c>
      <c r="H97">
        <f>IF('LF Projected Ratios'!I$51&gt;=0,$B97+(1-$B97)*'LF Projected Ratios'!I$51,$B97*(1+'LF Projected Ratios'!I$51))</f>
        <v>0.35305167876686788</v>
      </c>
      <c r="I97">
        <f>IF('LF Projected Ratios'!J$51&gt;=0,$B97+(1-$B97)*'LF Projected Ratios'!J$51,$B97*(1+'LF Projected Ratios'!J$51))</f>
        <v>0.34902212641093788</v>
      </c>
      <c r="J97">
        <f>IF('LF Projected Ratios'!K$51&gt;=0,$B97+(1-$B97)*'LF Projected Ratios'!K$51,$B97*(1+'LF Projected Ratios'!K$51))</f>
        <v>0.34588505773458428</v>
      </c>
      <c r="K97">
        <f>IF('LF Projected Ratios'!L$51&gt;=0,$B97+(1-$B97)*'LF Projected Ratios'!L$51,$B97*(1+'LF Projected Ratios'!L$51))</f>
        <v>0.34345212208201026</v>
      </c>
      <c r="L97">
        <f>IF('LF Projected Ratios'!M$51&gt;=0,$B97+(1-$B97)*'LF Projected Ratios'!M$51,$B97*(1+'LF Projected Ratios'!M$51))</f>
        <v>0.34381893972563499</v>
      </c>
      <c r="M97">
        <f>IF('LF Projected Ratios'!N$51&gt;=0,$B97+(1-$B97)*'LF Projected Ratios'!N$51,$B97*(1+'LF Projected Ratios'!N$51))</f>
        <v>0.34175949278913198</v>
      </c>
      <c r="N97">
        <f>IF('LF Projected Ratios'!O$51&gt;=0,$B97+(1-$B97)*'LF Projected Ratios'!O$51,$B97*(1+'LF Projected Ratios'!O$51))</f>
        <v>0.33971891536282245</v>
      </c>
      <c r="O97">
        <f>IF('LF Projected Ratios'!P$51&gt;=0,$B97+(1-$B97)*'LF Projected Ratios'!P$51,$B97*(1+'LF Projected Ratios'!P$51))</f>
        <v>0.33769694929389588</v>
      </c>
      <c r="P97">
        <f>IF('LF Projected Ratios'!Q$51&gt;=0,$B97+(1-$B97)*'LF Projected Ratios'!Q$51,$B97*(1+'LF Projected Ratios'!Q$51))</f>
        <v>0.33569334111719912</v>
      </c>
      <c r="Q97">
        <f>IF('LF Projected Ratios'!R$51&gt;=0,$B97+(1-$B97)*'LF Projected Ratios'!R$51,$B97*(1+'LF Projected Ratios'!R$51))</f>
        <v>0.33370784194931602</v>
      </c>
      <c r="R97">
        <f>IF('LF Projected Ratios'!S$51&gt;=0,$B97+(1-$B97)*'LF Projected Ratios'!S$51,$B97*(1+'LF Projected Ratios'!S$51))</f>
        <v>0.33174020738550547</v>
      </c>
      <c r="S97">
        <f>IF('LF Projected Ratios'!T$51&gt;=0,$B97+(1-$B97)*'LF Projected Ratios'!T$51,$B97*(1+'LF Projected Ratios'!T$51))</f>
        <v>0.3297901973994119</v>
      </c>
      <c r="T97">
        <f>IF('LF Projected Ratios'!U$51&gt;=0,$B97+(1-$B97)*'LF Projected Ratios'!U$51,$B97*(1+'LF Projected Ratios'!U$51))</f>
        <v>0.32785757624545514</v>
      </c>
      <c r="U97">
        <f>IF('LF Projected Ratios'!V$51&gt;=0,$B97+(1-$B97)*'LF Projected Ratios'!V$51,$B97*(1+'LF Projected Ratios'!V$51))</f>
        <v>0.32594211236382226</v>
      </c>
      <c r="V97">
        <f>IF('LF Projected Ratios'!W$51&gt;=0,$B97+(1-$B97)*'LF Projected Ratios'!W$51,$B97*(1+'LF Projected Ratios'!W$51))</f>
        <v>0.3240435782879787</v>
      </c>
      <c r="W97">
        <f>IF('LF Projected Ratios'!X$51&gt;=0,$B97+(1-$B97)*'LF Projected Ratios'!X$51,$B97*(1+'LF Projected Ratios'!X$51))</f>
        <v>0.3221617505546181</v>
      </c>
      <c r="X97">
        <f>IF('LF Projected Ratios'!Y$51&gt;=0,$B97+(1-$B97)*'LF Projected Ratios'!Y$51,$B97*(1+'LF Projected Ratios'!Y$51))</f>
        <v>0.32029640961598371</v>
      </c>
      <c r="Y97">
        <f>IF('LF Projected Ratios'!Z$51&gt;=0,$B97+(1-$B97)*'LF Projected Ratios'!Z$51,$B97*(1+'LF Projected Ratios'!Z$51))</f>
        <v>0.31844733975447875</v>
      </c>
      <c r="Z97">
        <f>IF('LF Projected Ratios'!AA$51&gt;=0,$B97+(1-$B97)*'LF Projected Ratios'!AA$51,$B97*(1+'LF Projected Ratios'!AA$51))</f>
        <v>0.31661432899950714</v>
      </c>
      <c r="AA97">
        <f>IF('LF Projected Ratios'!AB$51&gt;=0,$B97+(1-$B97)*'LF Projected Ratios'!AB$51,$B97*(1+'LF Projected Ratios'!AB$51))</f>
        <v>0.31479716904646737</v>
      </c>
      <c r="AB97">
        <f>IF('LF Projected Ratios'!AC$51&gt;=0,$B97+(1-$B97)*'LF Projected Ratios'!AC$51,$B97*(1+'LF Projected Ratios'!AC$51))</f>
        <v>0.31299565517783995</v>
      </c>
      <c r="AC97">
        <f>IF('LF Projected Ratios'!AD$51&gt;=0,$B97+(1-$B97)*'LF Projected Ratios'!AD$51,$B97*(1+'LF Projected Ratios'!AD$51))</f>
        <v>0.31120958618630568</v>
      </c>
      <c r="AD97">
        <f>IF('LF Projected Ratios'!AE$51&gt;=0,$B97+(1-$B97)*'LF Projected Ratios'!AE$51,$B97*(1+'LF Projected Ratios'!AE$51))</f>
        <v>0.30943876429983158</v>
      </c>
      <c r="AE97">
        <f>IF('LF Projected Ratios'!AF$51&gt;=0,$B97+(1-$B97)*'LF Projected Ratios'!AF$51,$B97*(1+'LF Projected Ratios'!AF$51))</f>
        <v>0.30768299510866765</v>
      </c>
      <c r="AF97">
        <f>IF('LF Projected Ratios'!AG$51&gt;=0,$B97+(1-$B97)*'LF Projected Ratios'!AG$51,$B97*(1+'LF Projected Ratios'!AG$51))</f>
        <v>0.30594208749419743</v>
      </c>
    </row>
    <row r="98" spans="1:32" x14ac:dyDescent="0.2">
      <c r="A98" s="6" t="s">
        <v>30</v>
      </c>
      <c r="B98" s="28">
        <f t="shared" si="0"/>
        <v>0.37962610675378405</v>
      </c>
      <c r="C98">
        <f>IF('LF Projected Ratios'!D$51&gt;=0,$B98+(1-$B98)*'LF Projected Ratios'!D$51,$B98*(1+'LF Projected Ratios'!D$51))</f>
        <v>0.37919731119623534</v>
      </c>
      <c r="D98">
        <f>IF('LF Projected Ratios'!E$51&gt;=0,$B98+(1-$B98)*'LF Projected Ratios'!E$51,$B98*(1+'LF Projected Ratios'!E$51))</f>
        <v>0.37887766097421993</v>
      </c>
      <c r="E98">
        <f>IF('LF Projected Ratios'!F$51&gt;=0,$B98+(1-$B98)*'LF Projected Ratios'!F$51,$B98*(1+'LF Projected Ratios'!F$51))</f>
        <v>0.37772862472456786</v>
      </c>
      <c r="F98">
        <f>IF('LF Projected Ratios'!G$51&gt;=0,$B98+(1-$B98)*'LF Projected Ratios'!G$51,$B98*(1+'LF Projected Ratios'!G$51))</f>
        <v>0.37559522709130122</v>
      </c>
      <c r="G98">
        <f>IF('LF Projected Ratios'!H$51&gt;=0,$B98+(1-$B98)*'LF Projected Ratios'!H$51,$B98*(1+'LF Projected Ratios'!H$51))</f>
        <v>0.37249670973312371</v>
      </c>
      <c r="H98">
        <f>IF('LF Projected Ratios'!I$51&gt;=0,$B98+(1-$B98)*'LF Projected Ratios'!I$51,$B98*(1+'LF Projected Ratios'!I$51))</f>
        <v>0.36850960198019639</v>
      </c>
      <c r="I98">
        <f>IF('LF Projected Ratios'!J$51&gt;=0,$B98+(1-$B98)*'LF Projected Ratios'!J$51,$B98*(1+'LF Projected Ratios'!J$51))</f>
        <v>0.36430362074813238</v>
      </c>
      <c r="J98">
        <f>IF('LF Projected Ratios'!K$51&gt;=0,$B98+(1-$B98)*'LF Projected Ratios'!K$51,$B98*(1+'LF Projected Ratios'!K$51))</f>
        <v>0.36102919946979317</v>
      </c>
      <c r="K98">
        <f>IF('LF Projected Ratios'!L$51&gt;=0,$B98+(1-$B98)*'LF Projected Ratios'!L$51,$B98*(1+'LF Projected Ratios'!L$51))</f>
        <v>0.35848974079307772</v>
      </c>
      <c r="L98">
        <f>IF('LF Projected Ratios'!M$51&gt;=0,$B98+(1-$B98)*'LF Projected Ratios'!M$51,$B98*(1+'LF Projected Ratios'!M$51))</f>
        <v>0.35887261908535384</v>
      </c>
      <c r="M98">
        <f>IF('LF Projected Ratios'!N$51&gt;=0,$B98+(1-$B98)*'LF Projected Ratios'!N$51,$B98*(1+'LF Projected Ratios'!N$51))</f>
        <v>0.35672300185786793</v>
      </c>
      <c r="N98">
        <f>IF('LF Projected Ratios'!O$51&gt;=0,$B98+(1-$B98)*'LF Projected Ratios'!O$51,$B98*(1+'LF Projected Ratios'!O$51))</f>
        <v>0.35459308031832004</v>
      </c>
      <c r="O98">
        <f>IF('LF Projected Ratios'!P$51&gt;=0,$B98+(1-$B98)*'LF Projected Ratios'!P$51,$B98*(1+'LF Projected Ratios'!P$51))</f>
        <v>0.35248258501100382</v>
      </c>
      <c r="P98">
        <f>IF('LF Projected Ratios'!Q$51&gt;=0,$B98+(1-$B98)*'LF Projected Ratios'!Q$51,$B98*(1+'LF Projected Ratios'!Q$51))</f>
        <v>0.35039125137311355</v>
      </c>
      <c r="Q98">
        <f>IF('LF Projected Ratios'!R$51&gt;=0,$B98+(1-$B98)*'LF Projected Ratios'!R$51,$B98*(1+'LF Projected Ratios'!R$51))</f>
        <v>0.34831881962418598</v>
      </c>
      <c r="R98">
        <f>IF('LF Projected Ratios'!S$51&gt;=0,$B98+(1-$B98)*'LF Projected Ratios'!S$51,$B98*(1+'LF Projected Ratios'!S$51))</f>
        <v>0.34626503465852637</v>
      </c>
      <c r="S98">
        <f>IF('LF Projected Ratios'!T$51&gt;=0,$B98+(1-$B98)*'LF Projected Ratios'!T$51,$B98*(1+'LF Projected Ratios'!T$51))</f>
        <v>0.34422964594052718</v>
      </c>
      <c r="T98">
        <f>IF('LF Projected Ratios'!U$51&gt;=0,$B98+(1-$B98)*'LF Projected Ratios'!U$51,$B98*(1+'LF Projected Ratios'!U$51))</f>
        <v>0.34221240740278497</v>
      </c>
      <c r="U98">
        <f>IF('LF Projected Ratios'!V$51&gt;=0,$B98+(1-$B98)*'LF Projected Ratios'!V$51,$B98*(1+'LF Projected Ratios'!V$51))</f>
        <v>0.3402130773469319</v>
      </c>
      <c r="V98">
        <f>IF('LF Projected Ratios'!W$51&gt;=0,$B98+(1-$B98)*'LF Projected Ratios'!W$51,$B98*(1+'LF Projected Ratios'!W$51))</f>
        <v>0.33823141834709763</v>
      </c>
      <c r="W98">
        <f>IF('LF Projected Ratios'!X$51&gt;=0,$B98+(1-$B98)*'LF Projected Ratios'!X$51,$B98*(1+'LF Projected Ratios'!X$51))</f>
        <v>0.33626719715591635</v>
      </c>
      <c r="X98">
        <f>IF('LF Projected Ratios'!Y$51&gt;=0,$B98+(1-$B98)*'LF Projected Ratios'!Y$51,$B98*(1+'LF Projected Ratios'!Y$51))</f>
        <v>0.33432018461300922</v>
      </c>
      <c r="Y98">
        <f>IF('LF Projected Ratios'!Z$51&gt;=0,$B98+(1-$B98)*'LF Projected Ratios'!Z$51,$B98*(1+'LF Projected Ratios'!Z$51))</f>
        <v>0.33239015555585605</v>
      </c>
      <c r="Z98">
        <f>IF('LF Projected Ratios'!AA$51&gt;=0,$B98+(1-$B98)*'LF Projected Ratios'!AA$51,$B98*(1+'LF Projected Ratios'!AA$51))</f>
        <v>0.33047688873299508</v>
      </c>
      <c r="AA98">
        <f>IF('LF Projected Ratios'!AB$51&gt;=0,$B98+(1-$B98)*'LF Projected Ratios'!AB$51,$B98*(1+'LF Projected Ratios'!AB$51))</f>
        <v>0.32858016671947021</v>
      </c>
      <c r="AB98">
        <f>IF('LF Projected Ratios'!AC$51&gt;=0,$B98+(1-$B98)*'LF Projected Ratios'!AC$51,$B98*(1+'LF Projected Ratios'!AC$51))</f>
        <v>0.32669977583446302</v>
      </c>
      <c r="AC98">
        <f>IF('LF Projected Ratios'!AD$51&gt;=0,$B98+(1-$B98)*'LF Projected Ratios'!AD$51,$B98*(1+'LF Projected Ratios'!AD$51))</f>
        <v>0.32483550606104528</v>
      </c>
      <c r="AD98">
        <f>IF('LF Projected Ratios'!AE$51&gt;=0,$B98+(1-$B98)*'LF Projected Ratios'!AE$51,$B98*(1+'LF Projected Ratios'!AE$51))</f>
        <v>0.32298715096798453</v>
      </c>
      <c r="AE98">
        <f>IF('LF Projected Ratios'!AF$51&gt;=0,$B98+(1-$B98)*'LF Projected Ratios'!AF$51,$B98*(1+'LF Projected Ratios'!AF$51))</f>
        <v>0.32115450763354464</v>
      </c>
      <c r="AF98">
        <f>IF('LF Projected Ratios'!AG$51&gt;=0,$B98+(1-$B98)*'LF Projected Ratios'!AG$51,$B98*(1+'LF Projected Ratios'!AG$51))</f>
        <v>0.31933737657122119</v>
      </c>
    </row>
    <row r="99" spans="1:32" x14ac:dyDescent="0.2">
      <c r="A99" s="6" t="s">
        <v>31</v>
      </c>
      <c r="B99" s="28">
        <f t="shared" si="0"/>
        <v>0.36236185666201204</v>
      </c>
      <c r="C99">
        <f>IF('LF Projected Ratios'!D$51&gt;=0,$B99+(1-$B99)*'LF Projected Ratios'!D$51,$B99*(1+'LF Projected Ratios'!D$51))</f>
        <v>0.36195256143284449</v>
      </c>
      <c r="D99">
        <f>IF('LF Projected Ratios'!E$51&gt;=0,$B99+(1-$B99)*'LF Projected Ratios'!E$51,$B99*(1+'LF Projected Ratios'!E$51))</f>
        <v>0.3616474479386162</v>
      </c>
      <c r="E99">
        <f>IF('LF Projected Ratios'!F$51&gt;=0,$B99+(1-$B99)*'LF Projected Ratios'!F$51,$B99*(1+'LF Projected Ratios'!F$51))</f>
        <v>0.36055066639122402</v>
      </c>
      <c r="F99">
        <f>IF('LF Projected Ratios'!G$51&gt;=0,$B99+(1-$B99)*'LF Projected Ratios'!G$51,$B99*(1+'LF Projected Ratios'!G$51))</f>
        <v>0.35851428924635548</v>
      </c>
      <c r="G99">
        <f>IF('LF Projected Ratios'!H$51&gt;=0,$B99+(1-$B99)*'LF Projected Ratios'!H$51,$B99*(1+'LF Projected Ratios'!H$51))</f>
        <v>0.35555668311012395</v>
      </c>
      <c r="H99">
        <f>IF('LF Projected Ratios'!I$51&gt;=0,$B99+(1-$B99)*'LF Projected Ratios'!I$51,$B99*(1+'LF Projected Ratios'!I$51))</f>
        <v>0.35175089698962592</v>
      </c>
      <c r="I99">
        <f>IF('LF Projected Ratios'!J$51&gt;=0,$B99+(1-$B99)*'LF Projected Ratios'!J$51,$B99*(1+'LF Projected Ratios'!J$51))</f>
        <v>0.34773619109553217</v>
      </c>
      <c r="J99">
        <f>IF('LF Projected Ratios'!K$51&gt;=0,$B99+(1-$B99)*'LF Projected Ratios'!K$51,$B99*(1+'LF Projected Ratios'!K$51))</f>
        <v>0.34461068061876682</v>
      </c>
      <c r="K99">
        <f>IF('LF Projected Ratios'!L$51&gt;=0,$B99+(1-$B99)*'LF Projected Ratios'!L$51,$B99*(1+'LF Projected Ratios'!L$51))</f>
        <v>0.34218670886171404</v>
      </c>
      <c r="L99">
        <f>IF('LF Projected Ratios'!M$51&gt;=0,$B99+(1-$B99)*'LF Projected Ratios'!M$51,$B99*(1+'LF Projected Ratios'!M$51))</f>
        <v>0.3425521750043119</v>
      </c>
      <c r="M99">
        <f>IF('LF Projected Ratios'!N$51&gt;=0,$B99+(1-$B99)*'LF Projected Ratios'!N$51,$B99*(1+'LF Projected Ratios'!N$51))</f>
        <v>0.34050031588343843</v>
      </c>
      <c r="N99">
        <f>IF('LF Projected Ratios'!O$51&gt;=0,$B99+(1-$B99)*'LF Projected Ratios'!O$51,$B99*(1+'LF Projected Ratios'!O$51))</f>
        <v>0.33846725675003286</v>
      </c>
      <c r="O99">
        <f>IF('LF Projected Ratios'!P$51&gt;=0,$B99+(1-$B99)*'LF Projected Ratios'!P$51,$B99*(1+'LF Projected Ratios'!P$51))</f>
        <v>0.33645274040242146</v>
      </c>
      <c r="P99">
        <f>IF('LF Projected Ratios'!Q$51&gt;=0,$B99+(1-$B99)*'LF Projected Ratios'!Q$51,$B99*(1+'LF Projected Ratios'!Q$51))</f>
        <v>0.33445651430931678</v>
      </c>
      <c r="Q99">
        <f>IF('LF Projected Ratios'!R$51&gt;=0,$B99+(1-$B99)*'LF Projected Ratios'!R$51,$B99*(1+'LF Projected Ratios'!R$51))</f>
        <v>0.33247833050428743</v>
      </c>
      <c r="R99">
        <f>IF('LF Projected Ratios'!S$51&gt;=0,$B99+(1-$B99)*'LF Projected Ratios'!S$51,$B99*(1+'LF Projected Ratios'!S$51))</f>
        <v>0.33051794548307595</v>
      </c>
      <c r="S99">
        <f>IF('LF Projected Ratios'!T$51&gt;=0,$B99+(1-$B99)*'LF Projected Ratios'!T$51,$B99*(1+'LF Projected Ratios'!T$51))</f>
        <v>0.32857512010367851</v>
      </c>
      <c r="T99">
        <f>IF('LF Projected Ratios'!U$51&gt;=0,$B99+(1-$B99)*'LF Projected Ratios'!U$51,$B99*(1+'LF Projected Ratios'!U$51))</f>
        <v>0.32664961948909477</v>
      </c>
      <c r="U99">
        <f>IF('LF Projected Ratios'!V$51&gt;=0,$B99+(1-$B99)*'LF Projected Ratios'!V$51,$B99*(1+'LF Projected Ratios'!V$51))</f>
        <v>0.32474121293266961</v>
      </c>
      <c r="V99">
        <f>IF('LF Projected Ratios'!W$51&gt;=0,$B99+(1-$B99)*'LF Projected Ratios'!W$51,$B99*(1+'LF Projected Ratios'!W$51))</f>
        <v>0.32284967380594498</v>
      </c>
      <c r="W99">
        <f>IF('LF Projected Ratios'!X$51&gt;=0,$B99+(1-$B99)*'LF Projected Ratios'!X$51,$B99*(1+'LF Projected Ratios'!X$51))</f>
        <v>0.32097477946894154</v>
      </c>
      <c r="X99">
        <f>IF('LF Projected Ratios'!Y$51&gt;=0,$B99+(1-$B99)*'LF Projected Ratios'!Y$51,$B99*(1+'LF Projected Ratios'!Y$51))</f>
        <v>0.31911631118280326</v>
      </c>
      <c r="Y99">
        <f>IF('LF Projected Ratios'!Z$51&gt;=0,$B99+(1-$B99)*'LF Projected Ratios'!Z$51,$B99*(1+'LF Projected Ratios'!Z$51))</f>
        <v>0.31727405402472209</v>
      </c>
      <c r="Z99">
        <f>IF('LF Projected Ratios'!AA$51&gt;=0,$B99+(1-$B99)*'LF Projected Ratios'!AA$51,$B99*(1+'LF Projected Ratios'!AA$51))</f>
        <v>0.31544779680508522</v>
      </c>
      <c r="AA99">
        <f>IF('LF Projected Ratios'!AB$51&gt;=0,$B99+(1-$B99)*'LF Projected Ratios'!AB$51,$B99*(1+'LF Projected Ratios'!AB$51))</f>
        <v>0.31363733198676769</v>
      </c>
      <c r="AB99">
        <f>IF('LF Projected Ratios'!AC$51&gt;=0,$B99+(1-$B99)*'LF Projected Ratios'!AC$51,$B99*(1+'LF Projected Ratios'!AC$51))</f>
        <v>0.31184245560651008</v>
      </c>
      <c r="AC99">
        <f>IF('LF Projected Ratios'!AD$51&gt;=0,$B99+(1-$B99)*'LF Projected Ratios'!AD$51,$B99*(1+'LF Projected Ratios'!AD$51))</f>
        <v>0.31006296719832044</v>
      </c>
      <c r="AD99">
        <f>IF('LF Projected Ratios'!AE$51&gt;=0,$B99+(1-$B99)*'LF Projected Ratios'!AE$51,$B99*(1+'LF Projected Ratios'!AE$51))</f>
        <v>0.30829866971883602</v>
      </c>
      <c r="AE99">
        <f>IF('LF Projected Ratios'!AF$51&gt;=0,$B99+(1-$B99)*'LF Projected Ratios'!AF$51,$B99*(1+'LF Projected Ratios'!AF$51))</f>
        <v>0.30654936947458911</v>
      </c>
      <c r="AF99">
        <f>IF('LF Projected Ratios'!AG$51&gt;=0,$B99+(1-$B99)*'LF Projected Ratios'!AG$51,$B99*(1+'LF Projected Ratios'!AG$51))</f>
        <v>0.30481487605111968</v>
      </c>
    </row>
    <row r="100" spans="1:32" x14ac:dyDescent="0.2">
      <c r="A100" s="6" t="s">
        <v>32</v>
      </c>
      <c r="B100" s="28">
        <f t="shared" si="0"/>
        <v>0.3667517319583089</v>
      </c>
      <c r="C100">
        <f>IF('LF Projected Ratios'!D$51&gt;=0,$B100+(1-$B100)*'LF Projected Ratios'!D$51,$B100*(1+'LF Projected Ratios'!D$51))</f>
        <v>0.36633747827398838</v>
      </c>
      <c r="D100">
        <f>IF('LF Projected Ratios'!E$51&gt;=0,$B100+(1-$B100)*'LF Projected Ratios'!E$51,$B100*(1+'LF Projected Ratios'!E$51))</f>
        <v>0.36602866844647819</v>
      </c>
      <c r="E100">
        <f>IF('LF Projected Ratios'!F$51&gt;=0,$B100+(1-$B100)*'LF Projected Ratios'!F$51,$B100*(1+'LF Projected Ratios'!F$51))</f>
        <v>0.36491859981013935</v>
      </c>
      <c r="F100">
        <f>IF('LF Projected Ratios'!G$51&gt;=0,$B100+(1-$B100)*'LF Projected Ratios'!G$51,$B100*(1+'LF Projected Ratios'!G$51))</f>
        <v>0.36285755273503983</v>
      </c>
      <c r="G100">
        <f>IF('LF Projected Ratios'!H$51&gt;=0,$B100+(1-$B100)*'LF Projected Ratios'!H$51,$B100*(1+'LF Projected Ratios'!H$51))</f>
        <v>0.35986411633170123</v>
      </c>
      <c r="H100">
        <f>IF('LF Projected Ratios'!I$51&gt;=0,$B100+(1-$B100)*'LF Projected Ratios'!I$51,$B100*(1+'LF Projected Ratios'!I$51))</f>
        <v>0.35601222456800097</v>
      </c>
      <c r="I100">
        <f>IF('LF Projected Ratios'!J$51&gt;=0,$B100+(1-$B100)*'LF Projected Ratios'!J$51,$B100*(1+'LF Projected Ratios'!J$51))</f>
        <v>0.35194888204755603</v>
      </c>
      <c r="J100">
        <f>IF('LF Projected Ratios'!K$51&gt;=0,$B100+(1-$B100)*'LF Projected Ratios'!K$51,$B100*(1+'LF Projected Ratios'!K$51))</f>
        <v>0.34878550720681856</v>
      </c>
      <c r="K100">
        <f>IF('LF Projected Ratios'!L$51&gt;=0,$B100+(1-$B100)*'LF Projected Ratios'!L$51,$B100*(1+'LF Projected Ratios'!L$51))</f>
        <v>0.34633216995905652</v>
      </c>
      <c r="L100">
        <f>IF('LF Projected Ratios'!M$51&gt;=0,$B100+(1-$B100)*'LF Projected Ratios'!M$51,$B100*(1+'LF Projected Ratios'!M$51))</f>
        <v>0.34670206358418748</v>
      </c>
      <c r="M100">
        <f>IF('LF Projected Ratios'!N$51&gt;=0,$B100+(1-$B100)*'LF Projected Ratios'!N$51,$B100*(1+'LF Projected Ratios'!N$51))</f>
        <v>0.34462534697486535</v>
      </c>
      <c r="N100">
        <f>IF('LF Projected Ratios'!O$51&gt;=0,$B100+(1-$B100)*'LF Projected Ratios'!O$51,$B100*(1+'LF Projected Ratios'!O$51))</f>
        <v>0.34256765810766865</v>
      </c>
      <c r="O100">
        <f>IF('LF Projected Ratios'!P$51&gt;=0,$B100+(1-$B100)*'LF Projected Ratios'!P$51,$B100*(1+'LF Projected Ratios'!P$51))</f>
        <v>0.3405287366650237</v>
      </c>
      <c r="P100">
        <f>IF('LF Projected Ratios'!Q$51&gt;=0,$B100+(1-$B100)*'LF Projected Ratios'!Q$51,$B100*(1+'LF Projected Ratios'!Q$51))</f>
        <v>0.33850832705632311</v>
      </c>
      <c r="Q100">
        <f>IF('LF Projected Ratios'!R$51&gt;=0,$B100+(1-$B100)*'LF Projected Ratios'!R$51,$B100*(1+'LF Projected Ratios'!R$51))</f>
        <v>0.33650617831111707</v>
      </c>
      <c r="R100">
        <f>IF('LF Projected Ratios'!S$51&gt;=0,$B100+(1-$B100)*'LF Projected Ratios'!S$51,$B100*(1+'LF Projected Ratios'!S$51))</f>
        <v>0.33452204397518709</v>
      </c>
      <c r="S100">
        <f>IF('LF Projected Ratios'!T$51&gt;=0,$B100+(1-$B100)*'LF Projected Ratios'!T$51,$B100*(1+'LF Projected Ratios'!T$51))</f>
        <v>0.33255568200941543</v>
      </c>
      <c r="T100">
        <f>IF('LF Projected Ratios'!U$51&gt;=0,$B100+(1-$B100)*'LF Projected Ratios'!U$51,$B100*(1+'LF Projected Ratios'!U$51))</f>
        <v>0.33060685469135681</v>
      </c>
      <c r="U100">
        <f>IF('LF Projected Ratios'!V$51&gt;=0,$B100+(1-$B100)*'LF Projected Ratios'!V$51,$B100*(1+'LF Projected Ratios'!V$51))</f>
        <v>0.32867532851943315</v>
      </c>
      <c r="V100">
        <f>IF('LF Projected Ratios'!W$51&gt;=0,$B100+(1-$B100)*'LF Projected Ratios'!W$51,$B100*(1+'LF Projected Ratios'!W$51))</f>
        <v>0.32676087411966936</v>
      </c>
      <c r="W100">
        <f>IF('LF Projected Ratios'!X$51&gt;=0,$B100+(1-$B100)*'LF Projected Ratios'!X$51,$B100*(1+'LF Projected Ratios'!X$51))</f>
        <v>0.32486326615488792</v>
      </c>
      <c r="X100">
        <f>IF('LF Projected Ratios'!Y$51&gt;=0,$B100+(1-$B100)*'LF Projected Ratios'!Y$51,$B100*(1+'LF Projected Ratios'!Y$51))</f>
        <v>0.32298228323629513</v>
      </c>
      <c r="Y100">
        <f>IF('LF Projected Ratios'!Z$51&gt;=0,$B100+(1-$B100)*'LF Projected Ratios'!Z$51,$B100*(1+'LF Projected Ratios'!Z$51))</f>
        <v>0.32111770783737542</v>
      </c>
      <c r="Z100">
        <f>IF('LF Projected Ratios'!AA$51&gt;=0,$B100+(1-$B100)*'LF Projected Ratios'!AA$51,$B100*(1+'LF Projected Ratios'!AA$51))</f>
        <v>0.31926932621003457</v>
      </c>
      <c r="AA100">
        <f>IF('LF Projected Ratios'!AB$51&gt;=0,$B100+(1-$B100)*'LF Projected Ratios'!AB$51,$B100*(1+'LF Projected Ratios'!AB$51))</f>
        <v>0.3174369283029147</v>
      </c>
      <c r="AB100">
        <f>IF('LF Projected Ratios'!AC$51&gt;=0,$B100+(1-$B100)*'LF Projected Ratios'!AC$51,$B100*(1+'LF Projected Ratios'!AC$51))</f>
        <v>0.31562030768181953</v>
      </c>
      <c r="AC100">
        <f>IF('LF Projected Ratios'!AD$51&gt;=0,$B100+(1-$B100)*'LF Projected Ratios'!AD$51,$B100*(1+'LF Projected Ratios'!AD$51))</f>
        <v>0.3138192614521883</v>
      </c>
      <c r="AD100">
        <f>IF('LF Projected Ratios'!AE$51&gt;=0,$B100+(1-$B100)*'LF Projected Ratios'!AE$51,$B100*(1+'LF Projected Ratios'!AE$51))</f>
        <v>0.31203359018355331</v>
      </c>
      <c r="AE100">
        <f>IF('LF Projected Ratios'!AF$51&gt;=0,$B100+(1-$B100)*'LF Projected Ratios'!AF$51,$B100*(1+'LF Projected Ratios'!AF$51))</f>
        <v>0.31026309783592454</v>
      </c>
      <c r="AF100">
        <f>IF('LF Projected Ratios'!AG$51&gt;=0,$B100+(1-$B100)*'LF Projected Ratios'!AG$51,$B100*(1+'LF Projected Ratios'!AG$51))</f>
        <v>0.30850759168804365</v>
      </c>
    </row>
    <row r="101" spans="1:32" x14ac:dyDescent="0.2">
      <c r="A101" s="6" t="s">
        <v>33</v>
      </c>
      <c r="B101" s="28">
        <f t="shared" si="0"/>
        <v>0.35279342103058098</v>
      </c>
      <c r="C101">
        <f>IF('LF Projected Ratios'!D$51&gt;=0,$B101+(1-$B101)*'LF Projected Ratios'!D$51,$B101*(1+'LF Projected Ratios'!D$51))</f>
        <v>0.35239493354782092</v>
      </c>
      <c r="D101">
        <f>IF('LF Projected Ratios'!E$51&gt;=0,$B101+(1-$B101)*'LF Projected Ratios'!E$51,$B101*(1+'LF Projected Ratios'!E$51))</f>
        <v>0.35209787680343019</v>
      </c>
      <c r="E101">
        <f>IF('LF Projected Ratios'!F$51&gt;=0,$B101+(1-$B101)*'LF Projected Ratios'!F$51,$B101*(1+'LF Projected Ratios'!F$51))</f>
        <v>0.35103005659246189</v>
      </c>
      <c r="F101">
        <f>IF('LF Projected Ratios'!G$51&gt;=0,$B101+(1-$B101)*'LF Projected Ratios'!G$51,$B101*(1+'LF Projected Ratios'!G$51))</f>
        <v>0.34904745150796268</v>
      </c>
      <c r="G101">
        <f>IF('LF Projected Ratios'!H$51&gt;=0,$B101+(1-$B101)*'LF Projected Ratios'!H$51,$B101*(1+'LF Projected Ratios'!H$51))</f>
        <v>0.3461679431720856</v>
      </c>
      <c r="H101">
        <f>IF('LF Projected Ratios'!I$51&gt;=0,$B101+(1-$B101)*'LF Projected Ratios'!I$51,$B101*(1+'LF Projected Ratios'!I$51))</f>
        <v>0.34246265167830253</v>
      </c>
      <c r="I101">
        <f>IF('LF Projected Ratios'!J$51&gt;=0,$B101+(1-$B101)*'LF Projected Ratios'!J$51,$B101*(1+'LF Projected Ratios'!J$51))</f>
        <v>0.33855395709367886</v>
      </c>
      <c r="J101">
        <f>IF('LF Projected Ratios'!K$51&gt;=0,$B101+(1-$B101)*'LF Projected Ratios'!K$51,$B101*(1+'LF Projected Ratios'!K$51))</f>
        <v>0.33551097805686081</v>
      </c>
      <c r="K101">
        <f>IF('LF Projected Ratios'!L$51&gt;=0,$B101+(1-$B101)*'LF Projected Ratios'!L$51,$B101*(1+'LF Projected Ratios'!L$51))</f>
        <v>0.33315101308557582</v>
      </c>
      <c r="L101">
        <f>IF('LF Projected Ratios'!M$51&gt;=0,$B101+(1-$B101)*'LF Projected Ratios'!M$51,$B101*(1+'LF Projected Ratios'!M$51))</f>
        <v>0.33350682882155214</v>
      </c>
      <c r="M101">
        <f>IF('LF Projected Ratios'!N$51&gt;=0,$B101+(1-$B101)*'LF Projected Ratios'!N$51,$B101*(1+'LF Projected Ratios'!N$51))</f>
        <v>0.33150915057419472</v>
      </c>
      <c r="N101">
        <f>IF('LF Projected Ratios'!O$51&gt;=0,$B101+(1-$B101)*'LF Projected Ratios'!O$51,$B101*(1+'LF Projected Ratios'!O$51))</f>
        <v>0.32952977588658622</v>
      </c>
      <c r="O101">
        <f>IF('LF Projected Ratios'!P$51&gt;=0,$B101+(1-$B101)*'LF Projected Ratios'!P$51,$B101*(1+'LF Projected Ratios'!P$51))</f>
        <v>0.32756845434865522</v>
      </c>
      <c r="P101">
        <f>IF('LF Projected Ratios'!Q$51&gt;=0,$B101+(1-$B101)*'LF Projected Ratios'!Q$51,$B101*(1+'LF Projected Ratios'!Q$51))</f>
        <v>0.32562494009739174</v>
      </c>
      <c r="Q101">
        <f>IF('LF Projected Ratios'!R$51&gt;=0,$B101+(1-$B101)*'LF Projected Ratios'!R$51,$B101*(1+'LF Projected Ratios'!R$51))</f>
        <v>0.32369899171410332</v>
      </c>
      <c r="R101">
        <f>IF('LF Projected Ratios'!S$51&gt;=0,$B101+(1-$B101)*'LF Projected Ratios'!S$51,$B101*(1+'LF Projected Ratios'!S$51))</f>
        <v>0.32179037212444433</v>
      </c>
      <c r="S101">
        <f>IF('LF Projected Ratios'!T$51&gt;=0,$B101+(1-$B101)*'LF Projected Ratios'!T$51,$B101*(1+'LF Projected Ratios'!T$51))</f>
        <v>0.31989884850113437</v>
      </c>
      <c r="T101">
        <f>IF('LF Projected Ratios'!U$51&gt;=0,$B101+(1-$B101)*'LF Projected Ratios'!U$51,$B101*(1+'LF Projected Ratios'!U$51))</f>
        <v>0.3180241921692758</v>
      </c>
      <c r="U101">
        <f>IF('LF Projected Ratios'!V$51&gt;=0,$B101+(1-$B101)*'LF Projected Ratios'!V$51,$B101*(1+'LF Projected Ratios'!V$51))</f>
        <v>0.31616617851419504</v>
      </c>
      <c r="V101">
        <f>IF('LF Projected Ratios'!W$51&gt;=0,$B101+(1-$B101)*'LF Projected Ratios'!W$51,$B101*(1+'LF Projected Ratios'!W$51))</f>
        <v>0.31432458689172799</v>
      </c>
      <c r="W101">
        <f>IF('LF Projected Ratios'!X$51&gt;=0,$B101+(1-$B101)*'LF Projected Ratios'!X$51,$B101*(1+'LF Projected Ratios'!X$51))</f>
        <v>0.31249920054087027</v>
      </c>
      <c r="X101">
        <f>IF('LF Projected Ratios'!Y$51&gt;=0,$B101+(1-$B101)*'LF Projected Ratios'!Y$51,$B101*(1+'LF Projected Ratios'!Y$51))</f>
        <v>0.31068980649872879</v>
      </c>
      <c r="Y101">
        <f>IF('LF Projected Ratios'!Z$51&gt;=0,$B101+(1-$B101)*'LF Projected Ratios'!Z$51,$B101*(1+'LF Projected Ratios'!Z$51))</f>
        <v>0.30889619551769287</v>
      </c>
      <c r="Z101">
        <f>IF('LF Projected Ratios'!AA$51&gt;=0,$B101+(1-$B101)*'LF Projected Ratios'!AA$51,$B101*(1+'LF Projected Ratios'!AA$51))</f>
        <v>0.30711816198476938</v>
      </c>
      <c r="AA101">
        <f>IF('LF Projected Ratios'!AB$51&gt;=0,$B101+(1-$B101)*'LF Projected Ratios'!AB$51,$B101*(1+'LF Projected Ratios'!AB$51))</f>
        <v>0.30535550384300608</v>
      </c>
      <c r="AB101">
        <f>IF('LF Projected Ratios'!AC$51&gt;=0,$B101+(1-$B101)*'LF Projected Ratios'!AC$51,$B101*(1+'LF Projected Ratios'!AC$51))</f>
        <v>0.30360802251494595</v>
      </c>
      <c r="AC101">
        <f>IF('LF Projected Ratios'!AD$51&gt;=0,$B101+(1-$B101)*'LF Projected Ratios'!AD$51,$B101*(1+'LF Projected Ratios'!AD$51))</f>
        <v>0.3018755228280513</v>
      </c>
      <c r="AD101">
        <f>IF('LF Projected Ratios'!AE$51&gt;=0,$B101+(1-$B101)*'LF Projected Ratios'!AE$51,$B101*(1+'LF Projected Ratios'!AE$51))</f>
        <v>0.30015781294203675</v>
      </c>
      <c r="AE101">
        <f>IF('LF Projected Ratios'!AF$51&gt;=0,$B101+(1-$B101)*'LF Projected Ratios'!AF$51,$B101*(1+'LF Projected Ratios'!AF$51))</f>
        <v>0.29845470427805521</v>
      </c>
      <c r="AF101">
        <f>IF('LF Projected Ratios'!AG$51&gt;=0,$B101+(1-$B101)*'LF Projected Ratios'!AG$51,$B101*(1+'LF Projected Ratios'!AG$51))</f>
        <v>0.2967660114496829</v>
      </c>
    </row>
    <row r="102" spans="1:32" x14ac:dyDescent="0.2">
      <c r="A102" s="6" t="s">
        <v>34</v>
      </c>
      <c r="B102" s="28">
        <f t="shared" si="0"/>
        <v>0.36112678262046605</v>
      </c>
      <c r="C102">
        <f>IF('LF Projected Ratios'!D$51&gt;=0,$B102+(1-$B102)*'LF Projected Ratios'!D$51,$B102*(1+'LF Projected Ratios'!D$51))</f>
        <v>0.36071888243303257</v>
      </c>
      <c r="D102">
        <f>IF('LF Projected Ratios'!E$51&gt;=0,$B102+(1-$B102)*'LF Projected Ratios'!E$51,$B102*(1+'LF Projected Ratios'!E$51))</f>
        <v>0.36041480888754479</v>
      </c>
      <c r="E102">
        <f>IF('LF Projected Ratios'!F$51&gt;=0,$B102+(1-$B102)*'LF Projected Ratios'!F$51,$B102*(1+'LF Projected Ratios'!F$51))</f>
        <v>0.3593217656100437</v>
      </c>
      <c r="F102">
        <f>IF('LF Projected Ratios'!G$51&gt;=0,$B102+(1-$B102)*'LF Projected Ratios'!G$51,$B102*(1+'LF Projected Ratios'!G$51))</f>
        <v>0.35729232925241355</v>
      </c>
      <c r="G102">
        <f>IF('LF Projected Ratios'!H$51&gt;=0,$B102+(1-$B102)*'LF Projected Ratios'!H$51,$B102*(1+'LF Projected Ratios'!H$51))</f>
        <v>0.35434480382003325</v>
      </c>
      <c r="H102">
        <f>IF('LF Projected Ratios'!I$51&gt;=0,$B102+(1-$B102)*'LF Projected Ratios'!I$51,$B102*(1+'LF Projected Ratios'!I$51))</f>
        <v>0.35055198933978565</v>
      </c>
      <c r="I102">
        <f>IF('LF Projected Ratios'!J$51&gt;=0,$B102+(1-$B102)*'LF Projected Ratios'!J$51,$B102*(1+'LF Projected Ratios'!J$51))</f>
        <v>0.34655096716803485</v>
      </c>
      <c r="J102">
        <f>IF('LF Projected Ratios'!K$51&gt;=0,$B102+(1-$B102)*'LF Projected Ratios'!K$51,$B102*(1+'LF Projected Ratios'!K$51))</f>
        <v>0.34343610968022364</v>
      </c>
      <c r="K102">
        <f>IF('LF Projected Ratios'!L$51&gt;=0,$B102+(1-$B102)*'LF Projected Ratios'!L$51,$B102*(1+'LF Projected Ratios'!L$51))</f>
        <v>0.34102039978776716</v>
      </c>
      <c r="L102">
        <f>IF('LF Projected Ratios'!M$51&gt;=0,$B102+(1-$B102)*'LF Projected Ratios'!M$51,$B102*(1+'LF Projected Ratios'!M$51))</f>
        <v>0.34138462027567618</v>
      </c>
      <c r="M102">
        <f>IF('LF Projected Ratios'!N$51&gt;=0,$B102+(1-$B102)*'LF Projected Ratios'!N$51,$B102*(1+'LF Projected Ratios'!N$51))</f>
        <v>0.33933975471080347</v>
      </c>
      <c r="N102">
        <f>IF('LF Projected Ratios'!O$51&gt;=0,$B102+(1-$B102)*'LF Projected Ratios'!O$51,$B102*(1+'LF Projected Ratios'!O$51))</f>
        <v>0.33731362505552714</v>
      </c>
      <c r="O102">
        <f>IF('LF Projected Ratios'!P$51&gt;=0,$B102+(1-$B102)*'LF Projected Ratios'!P$51,$B102*(1+'LF Projected Ratios'!P$51))</f>
        <v>0.33530597498481951</v>
      </c>
      <c r="P102">
        <f>IF('LF Projected Ratios'!Q$51&gt;=0,$B102+(1-$B102)*'LF Projected Ratios'!Q$51,$B102*(1+'LF Projected Ratios'!Q$51))</f>
        <v>0.33331655282812067</v>
      </c>
      <c r="Q102">
        <f>IF('LF Projected Ratios'!R$51&gt;=0,$B102+(1-$B102)*'LF Projected Ratios'!R$51,$B102*(1+'LF Projected Ratios'!R$51))</f>
        <v>0.33134511146416806</v>
      </c>
      <c r="R102">
        <f>IF('LF Projected Ratios'!S$51&gt;=0,$B102+(1-$B102)*'LF Projected Ratios'!S$51,$B102*(1+'LF Projected Ratios'!S$51))</f>
        <v>0.32939140821866397</v>
      </c>
      <c r="S102">
        <f>IF('LF Projected Ratios'!T$51&gt;=0,$B102+(1-$B102)*'LF Projected Ratios'!T$51,$B102*(1+'LF Projected Ratios'!T$51))</f>
        <v>0.32745520476469614</v>
      </c>
      <c r="T102">
        <f>IF('LF Projected Ratios'!U$51&gt;=0,$B102+(1-$B102)*'LF Projected Ratios'!U$51,$B102*(1+'LF Projected Ratios'!U$51))</f>
        <v>0.32553626702581895</v>
      </c>
      <c r="U102">
        <f>IF('LF Projected Ratios'!V$51&gt;=0,$B102+(1-$B102)*'LF Projected Ratios'!V$51,$B102*(1+'LF Projected Ratios'!V$51))</f>
        <v>0.32363436508171767</v>
      </c>
      <c r="V102">
        <f>IF('LF Projected Ratios'!W$51&gt;=0,$B102+(1-$B102)*'LF Projected Ratios'!W$51,$B102*(1+'LF Projected Ratios'!W$51))</f>
        <v>0.32174927307637474</v>
      </c>
      <c r="W102">
        <f>IF('LF Projected Ratios'!X$51&gt;=0,$B102+(1-$B102)*'LF Projected Ratios'!X$51,$B102*(1+'LF Projected Ratios'!X$51))</f>
        <v>0.31988076912865676</v>
      </c>
      <c r="X102">
        <f>IF('LF Projected Ratios'!Y$51&gt;=0,$B102+(1-$B102)*'LF Projected Ratios'!Y$51,$B102*(1+'LF Projected Ratios'!Y$51))</f>
        <v>0.31802863524525721</v>
      </c>
      <c r="Y102">
        <f>IF('LF Projected Ratios'!Z$51&gt;=0,$B102+(1-$B102)*'LF Projected Ratios'!Z$51,$B102*(1+'LF Projected Ratios'!Z$51))</f>
        <v>0.31619265723591078</v>
      </c>
      <c r="Z102">
        <f>IF('LF Projected Ratios'!AA$51&gt;=0,$B102+(1-$B102)*'LF Projected Ratios'!AA$51,$B102*(1+'LF Projected Ratios'!AA$51))</f>
        <v>0.31437262463082344</v>
      </c>
      <c r="AA102">
        <f>IF('LF Projected Ratios'!AB$51&gt;=0,$B102+(1-$B102)*'LF Projected Ratios'!AB$51,$B102*(1+'LF Projected Ratios'!AB$51))</f>
        <v>0.31256833060023959</v>
      </c>
      <c r="AB102">
        <f>IF('LF Projected Ratios'!AC$51&gt;=0,$B102+(1-$B102)*'LF Projected Ratios'!AC$51,$B102*(1+'LF Projected Ratios'!AC$51))</f>
        <v>0.31077957187608807</v>
      </c>
      <c r="AC102">
        <f>IF('LF Projected Ratios'!AD$51&gt;=0,$B102+(1-$B102)*'LF Projected Ratios'!AD$51,$B102*(1+'LF Projected Ratios'!AD$51))</f>
        <v>0.3090061486756453</v>
      </c>
      <c r="AD102">
        <f>IF('LF Projected Ratios'!AE$51&gt;=0,$B102+(1-$B102)*'LF Projected Ratios'!AE$51,$B102*(1+'LF Projected Ratios'!AE$51))</f>
        <v>0.30724786462715092</v>
      </c>
      <c r="AE102">
        <f>IF('LF Projected Ratios'!AF$51&gt;=0,$B102+(1-$B102)*'LF Projected Ratios'!AF$51,$B102*(1+'LF Projected Ratios'!AF$51))</f>
        <v>0.30550452669732209</v>
      </c>
      <c r="AF102">
        <f>IF('LF Projected Ratios'!AG$51&gt;=0,$B102+(1-$B102)*'LF Projected Ratios'!AG$51,$B102*(1+'LF Projected Ratios'!AG$51))</f>
        <v>0.30377594512070738</v>
      </c>
    </row>
    <row r="103" spans="1:32" x14ac:dyDescent="0.2">
      <c r="A103" s="6" t="s">
        <v>92</v>
      </c>
      <c r="B103" s="28">
        <f t="shared" si="0"/>
        <v>0.35292966168351392</v>
      </c>
      <c r="C103">
        <f>IF('LF Projected Ratios'!D$51&gt;=0,$B103+(1-$B103)*'LF Projected Ratios'!D$51,$B103*(1+'LF Projected Ratios'!D$51))</f>
        <v>0.35253102031411199</v>
      </c>
      <c r="D103">
        <f>IF('LF Projected Ratios'!E$51&gt;=0,$B103+(1-$B103)*'LF Projected Ratios'!E$51,$B103*(1+'LF Projected Ratios'!E$51))</f>
        <v>0.35223384885328268</v>
      </c>
      <c r="E103">
        <f>IF('LF Projected Ratios'!F$51&gt;=0,$B103+(1-$B103)*'LF Projected Ratios'!F$51,$B103*(1+'LF Projected Ratios'!F$51))</f>
        <v>0.3511656162748662</v>
      </c>
      <c r="F103">
        <f>IF('LF Projected Ratios'!G$51&gt;=0,$B103+(1-$B103)*'LF Projected Ratios'!G$51,$B103*(1+'LF Projected Ratios'!G$51))</f>
        <v>0.34918224555417565</v>
      </c>
      <c r="G103">
        <f>IF('LF Projected Ratios'!H$51&gt;=0,$B103+(1-$B103)*'LF Projected Ratios'!H$51,$B103*(1+'LF Projected Ratios'!H$51))</f>
        <v>0.34630162521883251</v>
      </c>
      <c r="H103">
        <f>IF('LF Projected Ratios'!I$51&gt;=0,$B103+(1-$B103)*'LF Projected Ratios'!I$51,$B103*(1+'LF Projected Ratios'!I$51))</f>
        <v>0.34259490282724259</v>
      </c>
      <c r="I103">
        <f>IF('LF Projected Ratios'!J$51&gt;=0,$B103+(1-$B103)*'LF Projected Ratios'!J$51,$B103*(1+'LF Projected Ratios'!J$51))</f>
        <v>0.33868469879524671</v>
      </c>
      <c r="J103">
        <f>IF('LF Projected Ratios'!K$51&gt;=0,$B103+(1-$B103)*'LF Projected Ratios'!K$51,$B103*(1+'LF Projected Ratios'!K$51))</f>
        <v>0.33564054463036186</v>
      </c>
      <c r="K103">
        <f>IF('LF Projected Ratios'!L$51&gt;=0,$B103+(1-$B103)*'LF Projected Ratios'!L$51,$B103*(1+'LF Projected Ratios'!L$51))</f>
        <v>0.33327966829523209</v>
      </c>
      <c r="L103">
        <f>IF('LF Projected Ratios'!M$51&gt;=0,$B103+(1-$B103)*'LF Projected Ratios'!M$51,$B103*(1+'LF Projected Ratios'!M$51))</f>
        <v>0.33363562143900943</v>
      </c>
      <c r="M103">
        <f>IF('LF Projected Ratios'!N$51&gt;=0,$B103+(1-$B103)*'LF Projected Ratios'!N$51,$B103*(1+'LF Projected Ratios'!N$51))</f>
        <v>0.33163717173455409</v>
      </c>
      <c r="N103">
        <f>IF('LF Projected Ratios'!O$51&gt;=0,$B103+(1-$B103)*'LF Projected Ratios'!O$51,$B103*(1+'LF Projected Ratios'!O$51))</f>
        <v>0.32965703265825863</v>
      </c>
      <c r="O103">
        <f>IF('LF Projected Ratios'!P$51&gt;=0,$B103+(1-$B103)*'LF Projected Ratios'!P$51,$B103*(1+'LF Projected Ratios'!P$51))</f>
        <v>0.32769495370334933</v>
      </c>
      <c r="P103">
        <f>IF('LF Projected Ratios'!Q$51&gt;=0,$B103+(1-$B103)*'LF Projected Ratios'!Q$51,$B103*(1+'LF Projected Ratios'!Q$51))</f>
        <v>0.32575068891186942</v>
      </c>
      <c r="Q103">
        <f>IF('LF Projected Ratios'!R$51&gt;=0,$B103+(1-$B103)*'LF Projected Ratios'!R$51,$B103*(1+'LF Projected Ratios'!R$51))</f>
        <v>0.32382399677189616</v>
      </c>
      <c r="R103">
        <f>IF('LF Projected Ratios'!S$51&gt;=0,$B103+(1-$B103)*'LF Projected Ratios'!S$51,$B103*(1+'LF Projected Ratios'!S$51))</f>
        <v>0.32191464011753135</v>
      </c>
      <c r="S103">
        <f>IF('LF Projected Ratios'!T$51&gt;=0,$B103+(1-$B103)*'LF Projected Ratios'!T$51,$B103*(1+'LF Projected Ratios'!T$51))</f>
        <v>0.32002238603158201</v>
      </c>
      <c r="T103">
        <f>IF('LF Projected Ratios'!U$51&gt;=0,$B103+(1-$B103)*'LF Projected Ratios'!U$51,$B103*(1+'LF Projected Ratios'!U$51))</f>
        <v>0.31814700575084159</v>
      </c>
      <c r="U103">
        <f>IF('LF Projected Ratios'!V$51&gt;=0,$B103+(1-$B103)*'LF Projected Ratios'!V$51,$B103*(1+'LF Projected Ratios'!V$51))</f>
        <v>0.31628827457389552</v>
      </c>
      <c r="V103">
        <f>IF('LF Projected Ratios'!W$51&gt;=0,$B103+(1-$B103)*'LF Projected Ratios'!W$51,$B103*(1+'LF Projected Ratios'!W$51))</f>
        <v>0.31444597177137201</v>
      </c>
      <c r="W103">
        <f>IF('LF Projected Ratios'!X$51&gt;=0,$B103+(1-$B103)*'LF Projected Ratios'!X$51,$B103*(1+'LF Projected Ratios'!X$51))</f>
        <v>0.31261988049855866</v>
      </c>
      <c r="X103">
        <f>IF('LF Projected Ratios'!Y$51&gt;=0,$B103+(1-$B103)*'LF Projected Ratios'!Y$51,$B103*(1+'LF Projected Ratios'!Y$51))</f>
        <v>0.31080978771032092</v>
      </c>
      <c r="Y103">
        <f>IF('LF Projected Ratios'!Z$51&gt;=0,$B103+(1-$B103)*'LF Projected Ratios'!Z$51,$B103*(1+'LF Projected Ratios'!Z$51))</f>
        <v>0.3090154840782417</v>
      </c>
      <c r="Z103">
        <f>IF('LF Projected Ratios'!AA$51&gt;=0,$B103+(1-$B103)*'LF Projected Ratios'!AA$51,$B103*(1+'LF Projected Ratios'!AA$51))</f>
        <v>0.30723676390992471</v>
      </c>
      <c r="AA103">
        <f>IF('LF Projected Ratios'!AB$51&gt;=0,$B103+(1-$B103)*'LF Projected Ratios'!AB$51,$B103*(1+'LF Projected Ratios'!AB$51))</f>
        <v>0.30547342507038816</v>
      </c>
      <c r="AB103">
        <f>IF('LF Projected Ratios'!AC$51&gt;=0,$B103+(1-$B103)*'LF Projected Ratios'!AC$51,$B103*(1+'LF Projected Ratios'!AC$51))</f>
        <v>0.30372526890548884</v>
      </c>
      <c r="AC103">
        <f>IF('LF Projected Ratios'!AD$51&gt;=0,$B103+(1-$B103)*'LF Projected Ratios'!AD$51,$B103*(1+'LF Projected Ratios'!AD$51))</f>
        <v>0.30199210016731809</v>
      </c>
      <c r="AD103">
        <f>IF('LF Projected Ratios'!AE$51&gt;=0,$B103+(1-$B103)*'LF Projected Ratios'!AE$51,$B103*(1+'LF Projected Ratios'!AE$51))</f>
        <v>0.30027372694150611</v>
      </c>
      <c r="AE103">
        <f>IF('LF Projected Ratios'!AF$51&gt;=0,$B103+(1-$B103)*'LF Projected Ratios'!AF$51,$B103*(1+'LF Projected Ratios'!AF$51))</f>
        <v>0.29856996057638119</v>
      </c>
      <c r="AF103">
        <f>IF('LF Projected Ratios'!AG$51&gt;=0,$B103+(1-$B103)*'LF Projected Ratios'!AG$51,$B103*(1+'LF Projected Ratios'!AG$51))</f>
        <v>0.29688061561392753</v>
      </c>
    </row>
    <row r="104" spans="1:32" x14ac:dyDescent="0.2">
      <c r="A104" s="6" t="s">
        <v>89</v>
      </c>
      <c r="B104" s="28">
        <f t="shared" si="0"/>
        <v>0.36591585365717083</v>
      </c>
      <c r="C104">
        <f>IF('LF Projected Ratios'!D$51&gt;=0,$B104+(1-$B104)*'LF Projected Ratios'!D$51,$B104*(1+'LF Projected Ratios'!D$51))</f>
        <v>0.36550254411471989</v>
      </c>
      <c r="D104">
        <f>IF('LF Projected Ratios'!E$51&gt;=0,$B104+(1-$B104)*'LF Projected Ratios'!E$51,$B104*(1+'LF Projected Ratios'!E$51))</f>
        <v>0.36519443810783686</v>
      </c>
      <c r="E104">
        <f>IF('LF Projected Ratios'!F$51&gt;=0,$B104+(1-$B104)*'LF Projected Ratios'!F$51,$B104*(1+'LF Projected Ratios'!F$51))</f>
        <v>0.3640868994725997</v>
      </c>
      <c r="F104">
        <f>IF('LF Projected Ratios'!G$51&gt;=0,$B104+(1-$B104)*'LF Projected Ratios'!G$51,$B104*(1+'LF Projected Ratios'!G$51))</f>
        <v>0.36203054981097527</v>
      </c>
      <c r="G104">
        <f>IF('LF Projected Ratios'!H$51&gt;=0,$B104+(1-$B104)*'LF Projected Ratios'!H$51,$B104*(1+'LF Projected Ratios'!H$51))</f>
        <v>0.35904393586631195</v>
      </c>
      <c r="H104">
        <f>IF('LF Projected Ratios'!I$51&gt;=0,$B104+(1-$B104)*'LF Projected Ratios'!I$51,$B104*(1+'LF Projected Ratios'!I$51))</f>
        <v>0.35520082310067236</v>
      </c>
      <c r="I104">
        <f>IF('LF Projected Ratios'!J$51&gt;=0,$B104+(1-$B104)*'LF Projected Ratios'!J$51,$B104*(1+'LF Projected Ratios'!J$51))</f>
        <v>0.35114674150402675</v>
      </c>
      <c r="J104">
        <f>IF('LF Projected Ratios'!K$51&gt;=0,$B104+(1-$B104)*'LF Projected Ratios'!K$51,$B104*(1+'LF Projected Ratios'!K$51))</f>
        <v>0.34799057643534304</v>
      </c>
      <c r="K104">
        <f>IF('LF Projected Ratios'!L$51&gt;=0,$B104+(1-$B104)*'LF Projected Ratios'!L$51,$B104*(1+'LF Projected Ratios'!L$51))</f>
        <v>0.34554283068502212</v>
      </c>
      <c r="L104">
        <f>IF('LF Projected Ratios'!M$51&gt;=0,$B104+(1-$B104)*'LF Projected Ratios'!M$51,$B104*(1+'LF Projected Ratios'!M$51))</f>
        <v>0.34591188127103956</v>
      </c>
      <c r="M104">
        <f>IF('LF Projected Ratios'!N$51&gt;=0,$B104+(1-$B104)*'LF Projected Ratios'!N$51,$B104*(1+'LF Projected Ratios'!N$51))</f>
        <v>0.34383989778824442</v>
      </c>
      <c r="N104">
        <f>IF('LF Projected Ratios'!O$51&gt;=0,$B104+(1-$B104)*'LF Projected Ratios'!O$51,$B104*(1+'LF Projected Ratios'!O$51))</f>
        <v>0.34178689868069906</v>
      </c>
      <c r="O104">
        <f>IF('LF Projected Ratios'!P$51&gt;=0,$B104+(1-$B104)*'LF Projected Ratios'!P$51,$B104*(1+'LF Projected Ratios'!P$51))</f>
        <v>0.33975262422412977</v>
      </c>
      <c r="P104">
        <f>IF('LF Projected Ratios'!Q$51&gt;=0,$B104+(1-$B104)*'LF Projected Ratios'!Q$51,$B104*(1+'LF Projected Ratios'!Q$51))</f>
        <v>0.3377368194104558</v>
      </c>
      <c r="Q104">
        <f>IF('LF Projected Ratios'!R$51&gt;=0,$B104+(1-$B104)*'LF Projected Ratios'!R$51,$B104*(1+'LF Projected Ratios'!R$51))</f>
        <v>0.33573923384122389</v>
      </c>
      <c r="R104">
        <f>IF('LF Projected Ratios'!S$51&gt;=0,$B104+(1-$B104)*'LF Projected Ratios'!S$51,$B104*(1+'LF Projected Ratios'!S$51))</f>
        <v>0.3337596216239192</v>
      </c>
      <c r="S104">
        <f>IF('LF Projected Ratios'!T$51&gt;=0,$B104+(1-$B104)*'LF Projected Ratios'!T$51,$B104*(1+'LF Projected Ratios'!T$51))</f>
        <v>0.33179774127106482</v>
      </c>
      <c r="T104">
        <f>IF('LF Projected Ratios'!U$51&gt;=0,$B104+(1-$B104)*'LF Projected Ratios'!U$51,$B104*(1+'LF Projected Ratios'!U$51))</f>
        <v>0.32985335560201801</v>
      </c>
      <c r="U104">
        <f>IF('LF Projected Ratios'!V$51&gt;=0,$B104+(1-$B104)*'LF Projected Ratios'!V$51,$B104*(1+'LF Projected Ratios'!V$51))</f>
        <v>0.32792623164738333</v>
      </c>
      <c r="V104">
        <f>IF('LF Projected Ratios'!W$51&gt;=0,$B104+(1-$B104)*'LF Projected Ratios'!W$51,$B104*(1+'LF Projected Ratios'!W$51))</f>
        <v>0.32601614055596101</v>
      </c>
      <c r="W104">
        <f>IF('LF Projected Ratios'!X$51&gt;=0,$B104+(1-$B104)*'LF Projected Ratios'!X$51,$B104*(1+'LF Projected Ratios'!X$51))</f>
        <v>0.32412285750414821</v>
      </c>
      <c r="X104">
        <f>IF('LF Projected Ratios'!Y$51&gt;=0,$B104+(1-$B104)*'LF Projected Ratios'!Y$51,$B104*(1+'LF Projected Ratios'!Y$51))</f>
        <v>0.32224616160772723</v>
      </c>
      <c r="Y104">
        <f>IF('LF Projected Ratios'!Z$51&gt;=0,$B104+(1-$B104)*'LF Projected Ratios'!Z$51,$B104*(1+'LF Projected Ratios'!Z$51))</f>
        <v>0.32038583583595576</v>
      </c>
      <c r="Z104">
        <f>IF('LF Projected Ratios'!AA$51&gt;=0,$B104+(1-$B104)*'LF Projected Ratios'!AA$51,$B104*(1+'LF Projected Ratios'!AA$51))</f>
        <v>0.31854166692790126</v>
      </c>
      <c r="AA104">
        <f>IF('LF Projected Ratios'!AB$51&gt;=0,$B104+(1-$B104)*'LF Projected Ratios'!AB$51,$B104*(1+'LF Projected Ratios'!AB$51))</f>
        <v>0.31671344531094209</v>
      </c>
      <c r="AB104">
        <f>IF('LF Projected Ratios'!AC$51&gt;=0,$B104+(1-$B104)*'LF Projected Ratios'!AC$51,$B104*(1+'LF Projected Ratios'!AC$51))</f>
        <v>0.31490096502137438</v>
      </c>
      <c r="AC104">
        <f>IF('LF Projected Ratios'!AD$51&gt;=0,$B104+(1-$B104)*'LF Projected Ratios'!AD$51,$B104*(1+'LF Projected Ratios'!AD$51))</f>
        <v>0.3131040236270623</v>
      </c>
      <c r="AD104">
        <f>IF('LF Projected Ratios'!AE$51&gt;=0,$B104+(1-$B104)*'LF Projected Ratios'!AE$51,$B104*(1+'LF Projected Ratios'!AE$51))</f>
        <v>0.31132242215206796</v>
      </c>
      <c r="AE104">
        <f>IF('LF Projected Ratios'!AF$51&gt;=0,$B104+(1-$B104)*'LF Projected Ratios'!AF$51,$B104*(1+'LF Projected Ratios'!AF$51))</f>
        <v>0.30955596500320376</v>
      </c>
      <c r="AF104">
        <f>IF('LF Projected Ratios'!AG$51&gt;=0,$B104+(1-$B104)*'LF Projected Ratios'!AG$51,$B104*(1+'LF Projected Ratios'!AG$51))</f>
        <v>0.30780445989845001</v>
      </c>
    </row>
    <row r="105" spans="1:32" x14ac:dyDescent="0.2">
      <c r="A105" s="6" t="s">
        <v>35</v>
      </c>
      <c r="B105" s="28">
        <f t="shared" si="0"/>
        <v>0.36153967173848989</v>
      </c>
      <c r="C105">
        <f>IF('LF Projected Ratios'!D$51&gt;=0,$B105+(1-$B105)*'LF Projected Ratios'!D$51,$B105*(1+'LF Projected Ratios'!D$51))</f>
        <v>0.36113130518423808</v>
      </c>
      <c r="D105">
        <f>IF('LF Projected Ratios'!E$51&gt;=0,$B105+(1-$B105)*'LF Projected Ratios'!E$51,$B105*(1+'LF Projected Ratios'!E$51))</f>
        <v>0.36082688398063117</v>
      </c>
      <c r="E105">
        <f>IF('LF Projected Ratios'!F$51&gt;=0,$B105+(1-$B105)*'LF Projected Ratios'!F$51,$B105*(1+'LF Projected Ratios'!F$51))</f>
        <v>0.35973259098780425</v>
      </c>
      <c r="F105">
        <f>IF('LF Projected Ratios'!G$51&gt;=0,$B105+(1-$B105)*'LF Projected Ratios'!G$51,$B105*(1+'LF Projected Ratios'!G$51))</f>
        <v>0.35770083430327476</v>
      </c>
      <c r="G105">
        <f>IF('LF Projected Ratios'!H$51&gt;=0,$B105+(1-$B105)*'LF Projected Ratios'!H$51,$B105*(1+'LF Projected Ratios'!H$51))</f>
        <v>0.35474993886004313</v>
      </c>
      <c r="H105">
        <f>IF('LF Projected Ratios'!I$51&gt;=0,$B105+(1-$B105)*'LF Projected Ratios'!I$51,$B105*(1+'LF Projected Ratios'!I$51))</f>
        <v>0.35095278791985696</v>
      </c>
      <c r="I105">
        <f>IF('LF Projected Ratios'!J$51&gt;=0,$B105+(1-$B105)*'LF Projected Ratios'!J$51,$B105*(1+'LF Projected Ratios'!J$51))</f>
        <v>0.34694719123689516</v>
      </c>
      <c r="J105">
        <f>IF('LF Projected Ratios'!K$51&gt;=0,$B105+(1-$B105)*'LF Projected Ratios'!K$51,$B105*(1+'LF Projected Ratios'!K$51))</f>
        <v>0.34382877242153143</v>
      </c>
      <c r="K105">
        <f>IF('LF Projected Ratios'!L$51&gt;=0,$B105+(1-$B105)*'LF Projected Ratios'!L$51,$B105*(1+'LF Projected Ratios'!L$51))</f>
        <v>0.34141030056187971</v>
      </c>
      <c r="L105">
        <f>IF('LF Projected Ratios'!M$51&gt;=0,$B105+(1-$B105)*'LF Projected Ratios'!M$51,$B105*(1+'LF Projected Ratios'!M$51))</f>
        <v>0.34177493747605031</v>
      </c>
      <c r="M105">
        <f>IF('LF Projected Ratios'!N$51&gt;=0,$B105+(1-$B105)*'LF Projected Ratios'!N$51,$B105*(1+'LF Projected Ratios'!N$51))</f>
        <v>0.33972773394351585</v>
      </c>
      <c r="N105">
        <f>IF('LF Projected Ratios'!O$51&gt;=0,$B105+(1-$B105)*'LF Projected Ratios'!O$51,$B105*(1+'LF Projected Ratios'!O$51))</f>
        <v>0.33769928774201075</v>
      </c>
      <c r="O105">
        <f>IF('LF Projected Ratios'!P$51&gt;=0,$B105+(1-$B105)*'LF Projected Ratios'!P$51,$B105*(1+'LF Projected Ratios'!P$51))</f>
        <v>0.33568934225344188</v>
      </c>
      <c r="P105">
        <f>IF('LF Projected Ratios'!Q$51&gt;=0,$B105+(1-$B105)*'LF Projected Ratios'!Q$51,$B105*(1+'LF Projected Ratios'!Q$51))</f>
        <v>0.33369764551950543</v>
      </c>
      <c r="Q105">
        <f>IF('LF Projected Ratios'!R$51&gt;=0,$B105+(1-$B105)*'LF Projected Ratios'!R$51,$B105*(1+'LF Projected Ratios'!R$51))</f>
        <v>0.33172395013639616</v>
      </c>
      <c r="R105">
        <f>IF('LF Projected Ratios'!S$51&gt;=0,$B105+(1-$B105)*'LF Projected Ratios'!S$51,$B105*(1+'LF Projected Ratios'!S$51))</f>
        <v>0.32976801315235832</v>
      </c>
      <c r="S105">
        <f>IF('LF Projected Ratios'!T$51&gt;=0,$B105+(1-$B105)*'LF Projected Ratios'!T$51,$B105*(1+'LF Projected Ratios'!T$51))</f>
        <v>0.32782959596799194</v>
      </c>
      <c r="T105">
        <f>IF('LF Projected Ratios'!U$51&gt;=0,$B105+(1-$B105)*'LF Projected Ratios'!U$51,$B105*(1+'LF Projected Ratios'!U$51))</f>
        <v>0.32590846423922343</v>
      </c>
      <c r="U105">
        <f>IF('LF Projected Ratios'!V$51&gt;=0,$B105+(1-$B105)*'LF Projected Ratios'!V$51,$B105*(1+'LF Projected Ratios'!V$51))</f>
        <v>0.324004387782862</v>
      </c>
      <c r="V105">
        <f>IF('LF Projected Ratios'!W$51&gt;=0,$B105+(1-$B105)*'LF Projected Ratios'!W$51,$B105*(1+'LF Projected Ratios'!W$51))</f>
        <v>0.32211714048466089</v>
      </c>
      <c r="W105">
        <f>IF('LF Projected Ratios'!X$51&gt;=0,$B105+(1-$B105)*'LF Projected Ratios'!X$51,$B105*(1+'LF Projected Ratios'!X$51))</f>
        <v>0.32024650020980211</v>
      </c>
      <c r="X105">
        <f>IF('LF Projected Ratios'!Y$51&gt;=0,$B105+(1-$B105)*'LF Projected Ratios'!Y$51,$B105*(1+'LF Projected Ratios'!Y$51))</f>
        <v>0.31839224871573951</v>
      </c>
      <c r="Y105">
        <f>IF('LF Projected Ratios'!Z$51&gt;=0,$B105+(1-$B105)*'LF Projected Ratios'!Z$51,$B105*(1+'LF Projected Ratios'!Z$51))</f>
        <v>0.31655417156731652</v>
      </c>
      <c r="Z105">
        <f>IF('LF Projected Ratios'!AA$51&gt;=0,$B105+(1-$B105)*'LF Projected Ratios'!AA$51,$B105*(1+'LF Projected Ratios'!AA$51))</f>
        <v>0.31473205805410148</v>
      </c>
      <c r="AA105">
        <f>IF('LF Projected Ratios'!AB$51&gt;=0,$B105+(1-$B105)*'LF Projected Ratios'!AB$51,$B105*(1+'LF Projected Ratios'!AB$51))</f>
        <v>0.3129257011098629</v>
      </c>
      <c r="AB105">
        <f>IF('LF Projected Ratios'!AC$51&gt;=0,$B105+(1-$B105)*'LF Projected Ratios'!AC$51,$B105*(1+'LF Projected Ratios'!AC$51))</f>
        <v>0.31113489723412613</v>
      </c>
      <c r="AC105">
        <f>IF('LF Projected Ratios'!AD$51&gt;=0,$B105+(1-$B105)*'LF Projected Ratios'!AD$51,$B105*(1+'LF Projected Ratios'!AD$51))</f>
        <v>0.3093594464157487</v>
      </c>
      <c r="AD105">
        <f>IF('LF Projected Ratios'!AE$51&gt;=0,$B105+(1-$B105)*'LF Projected Ratios'!AE$51,$B105*(1+'LF Projected Ratios'!AE$51))</f>
        <v>0.30759915205845162</v>
      </c>
      <c r="AE105">
        <f>IF('LF Projected Ratios'!AF$51&gt;=0,$B105+(1-$B105)*'LF Projected Ratios'!AF$51,$B105*(1+'LF Projected Ratios'!AF$51))</f>
        <v>0.30585382090825003</v>
      </c>
      <c r="AF105">
        <f>IF('LF Projected Ratios'!AG$51&gt;=0,$B105+(1-$B105)*'LF Projected Ratios'!AG$51,$B105*(1+'LF Projected Ratios'!AG$51))</f>
        <v>0.30412326298272696</v>
      </c>
    </row>
    <row r="106" spans="1:32" x14ac:dyDescent="0.2">
      <c r="A106" s="6" t="s">
        <v>98</v>
      </c>
      <c r="B106" s="28">
        <f t="shared" si="0"/>
        <v>0.32383146050249212</v>
      </c>
      <c r="C106">
        <f>IF('LF Projected Ratios'!D$51&gt;=0,$B106+(1-$B106)*'LF Projected Ratios'!D$51,$B106*(1+'LF Projected Ratios'!D$51))</f>
        <v>0.32346568615455445</v>
      </c>
      <c r="D106">
        <f>IF('LF Projected Ratios'!E$51&gt;=0,$B106+(1-$B106)*'LF Projected Ratios'!E$51,$B106*(1+'LF Projected Ratios'!E$51))</f>
        <v>0.32319301576544363</v>
      </c>
      <c r="E106">
        <f>IF('LF Projected Ratios'!F$51&gt;=0,$B106+(1-$B106)*'LF Projected Ratios'!F$51,$B106*(1+'LF Projected Ratios'!F$51))</f>
        <v>0.32221285639211455</v>
      </c>
      <c r="F106">
        <f>IF('LF Projected Ratios'!G$51&gt;=0,$B106+(1-$B106)*'LF Projected Ratios'!G$51,$B106*(1+'LF Projected Ratios'!G$51))</f>
        <v>0.32039300981380381</v>
      </c>
      <c r="G106">
        <f>IF('LF Projected Ratios'!H$51&gt;=0,$B106+(1-$B106)*'LF Projected Ratios'!H$51,$B106*(1+'LF Projected Ratios'!H$51))</f>
        <v>0.31774988969208434</v>
      </c>
      <c r="H106">
        <f>IF('LF Projected Ratios'!I$51&gt;=0,$B106+(1-$B106)*'LF Projected Ratios'!I$51,$B106*(1+'LF Projected Ratios'!I$51))</f>
        <v>0.31434877764040797</v>
      </c>
      <c r="I106">
        <f>IF('LF Projected Ratios'!J$51&gt;=0,$B106+(1-$B106)*'LF Projected Ratios'!J$51,$B106*(1+'LF Projected Ratios'!J$51))</f>
        <v>0.3107609605198412</v>
      </c>
      <c r="J106">
        <f>IF('LF Projected Ratios'!K$51&gt;=0,$B106+(1-$B106)*'LF Projected Ratios'!K$51,$B106*(1+'LF Projected Ratios'!K$51))</f>
        <v>0.30796778953923543</v>
      </c>
      <c r="K106">
        <f>IF('LF Projected Ratios'!L$51&gt;=0,$B106+(1-$B106)*'LF Projected Ratios'!L$51,$B106*(1+'LF Projected Ratios'!L$51))</f>
        <v>0.30580156177582224</v>
      </c>
      <c r="L106">
        <f>IF('LF Projected Ratios'!M$51&gt;=0,$B106+(1-$B106)*'LF Projected Ratios'!M$51,$B106*(1+'LF Projected Ratios'!M$51))</f>
        <v>0.30612816743959681</v>
      </c>
      <c r="M106">
        <f>IF('LF Projected Ratios'!N$51&gt;=0,$B106+(1-$B106)*'LF Projected Ratios'!N$51,$B106*(1+'LF Projected Ratios'!N$51))</f>
        <v>0.30429448510344081</v>
      </c>
      <c r="N106">
        <f>IF('LF Projected Ratios'!O$51&gt;=0,$B106+(1-$B106)*'LF Projected Ratios'!O$51,$B106*(1+'LF Projected Ratios'!O$51))</f>
        <v>0.30247760372822274</v>
      </c>
      <c r="O106">
        <f>IF('LF Projected Ratios'!P$51&gt;=0,$B106+(1-$B106)*'LF Projected Ratios'!P$51,$B106*(1+'LF Projected Ratios'!P$51))</f>
        <v>0.30067729346084926</v>
      </c>
      <c r="P106">
        <f>IF('LF Projected Ratios'!Q$51&gt;=0,$B106+(1-$B106)*'LF Projected Ratios'!Q$51,$B106*(1+'LF Projected Ratios'!Q$51))</f>
        <v>0.29889332862200518</v>
      </c>
      <c r="Q106">
        <f>IF('LF Projected Ratios'!R$51&gt;=0,$B106+(1-$B106)*'LF Projected Ratios'!R$51,$B106*(1+'LF Projected Ratios'!R$51))</f>
        <v>0.2971254876118446</v>
      </c>
      <c r="R106">
        <f>IF('LF Projected Ratios'!S$51&gt;=0,$B106+(1-$B106)*'LF Projected Ratios'!S$51,$B106*(1+'LF Projected Ratios'!S$51))</f>
        <v>0.2953735528182268</v>
      </c>
      <c r="S106">
        <f>IF('LF Projected Ratios'!T$51&gt;=0,$B106+(1-$B106)*'LF Projected Ratios'!T$51,$B106*(1+'LF Projected Ratios'!T$51))</f>
        <v>0.29363731052742076</v>
      </c>
      <c r="T106">
        <f>IF('LF Projected Ratios'!U$51&gt;=0,$B106+(1-$B106)*'LF Projected Ratios'!U$51,$B106*(1+'LF Projected Ratios'!U$51))</f>
        <v>0.29191655083719575</v>
      </c>
      <c r="U106">
        <f>IF('LF Projected Ratios'!V$51&gt;=0,$B106+(1-$B106)*'LF Projected Ratios'!V$51,$B106*(1+'LF Projected Ratios'!V$51))</f>
        <v>0.29021106757222803</v>
      </c>
      <c r="V106">
        <f>IF('LF Projected Ratios'!W$51&gt;=0,$B106+(1-$B106)*'LF Projected Ratios'!W$51,$B106*(1+'LF Projected Ratios'!W$51))</f>
        <v>0.28852065820175121</v>
      </c>
      <c r="W106">
        <f>IF('LF Projected Ratios'!X$51&gt;=0,$B106+(1-$B106)*'LF Projected Ratios'!X$51,$B106*(1+'LF Projected Ratios'!X$51))</f>
        <v>0.28684512375937754</v>
      </c>
      <c r="X106">
        <f>IF('LF Projected Ratios'!Y$51&gt;=0,$B106+(1-$B106)*'LF Projected Ratios'!Y$51,$B106*(1+'LF Projected Ratios'!Y$51))</f>
        <v>0.28518426876503117</v>
      </c>
      <c r="Y106">
        <f>IF('LF Projected Ratios'!Z$51&gt;=0,$B106+(1-$B106)*'LF Projected Ratios'!Z$51,$B106*(1+'LF Projected Ratios'!Z$51))</f>
        <v>0.28353790114891902</v>
      </c>
      <c r="Z106">
        <f>IF('LF Projected Ratios'!AA$51&gt;=0,$B106+(1-$B106)*'LF Projected Ratios'!AA$51,$B106*(1+'LF Projected Ratios'!AA$51))</f>
        <v>0.28190583217748799</v>
      </c>
      <c r="AA106">
        <f>IF('LF Projected Ratios'!AB$51&gt;=0,$B106+(1-$B106)*'LF Projected Ratios'!AB$51,$B106*(1+'LF Projected Ratios'!AB$51))</f>
        <v>0.28028787638129887</v>
      </c>
      <c r="AB106">
        <f>IF('LF Projected Ratios'!AC$51&gt;=0,$B106+(1-$B106)*'LF Projected Ratios'!AC$51,$B106*(1+'LF Projected Ratios'!AC$51))</f>
        <v>0.2786838514847646</v>
      </c>
      <c r="AC106">
        <f>IF('LF Projected Ratios'!AD$51&gt;=0,$B106+(1-$B106)*'LF Projected Ratios'!AD$51,$B106*(1+'LF Projected Ratios'!AD$51))</f>
        <v>0.27709357833769654</v>
      </c>
      <c r="AD106">
        <f>IF('LF Projected Ratios'!AE$51&gt;=0,$B106+(1-$B106)*'LF Projected Ratios'!AE$51,$B106*(1+'LF Projected Ratios'!AE$51))</f>
        <v>0.27551688084860293</v>
      </c>
      <c r="AE106">
        <f>IF('LF Projected Ratios'!AF$51&gt;=0,$B106+(1-$B106)*'LF Projected Ratios'!AF$51,$B106*(1+'LF Projected Ratios'!AF$51))</f>
        <v>0.27395358591968821</v>
      </c>
      <c r="AF106">
        <f>IF('LF Projected Ratios'!AG$51&gt;=0,$B106+(1-$B106)*'LF Projected Ratios'!AG$51,$B106*(1+'LF Projected Ratios'!AG$51))</f>
        <v>0.27240352338350365</v>
      </c>
    </row>
    <row r="107" spans="1:32" x14ac:dyDescent="0.2">
      <c r="A107" s="6" t="s">
        <v>97</v>
      </c>
      <c r="B107" s="28">
        <f t="shared" si="0"/>
        <v>0.33254878241826313</v>
      </c>
      <c r="C107">
        <f>IF('LF Projected Ratios'!D$51&gt;=0,$B107+(1-$B107)*'LF Projected Ratios'!D$51,$B107*(1+'LF Projected Ratios'!D$51))</f>
        <v>0.33217316167450417</v>
      </c>
      <c r="D107">
        <f>IF('LF Projected Ratios'!E$51&gt;=0,$B107+(1-$B107)*'LF Projected Ratios'!E$51,$B107*(1+'LF Projected Ratios'!E$51))</f>
        <v>0.33189315118460416</v>
      </c>
      <c r="E107">
        <f>IF('LF Projected Ratios'!F$51&gt;=0,$B107+(1-$B107)*'LF Projected Ratios'!F$51,$B107*(1+'LF Projected Ratios'!F$51))</f>
        <v>0.33088660658986147</v>
      </c>
      <c r="F107">
        <f>IF('LF Projected Ratios'!G$51&gt;=0,$B107+(1-$B107)*'LF Projected Ratios'!G$51,$B107*(1+'LF Projected Ratios'!G$51))</f>
        <v>0.32901777098362911</v>
      </c>
      <c r="G107">
        <f>IF('LF Projected Ratios'!H$51&gt;=0,$B107+(1-$B107)*'LF Projected Ratios'!H$51,$B107*(1+'LF Projected Ratios'!H$51))</f>
        <v>0.32630349987204804</v>
      </c>
      <c r="H107">
        <f>IF('LF Projected Ratios'!I$51&gt;=0,$B107+(1-$B107)*'LF Projected Ratios'!I$51,$B107*(1+'LF Projected Ratios'!I$51))</f>
        <v>0.32281083220505236</v>
      </c>
      <c r="I107">
        <f>IF('LF Projected Ratios'!J$51&gt;=0,$B107+(1-$B107)*'LF Projected Ratios'!J$51,$B107*(1+'LF Projected Ratios'!J$51))</f>
        <v>0.31912643349612979</v>
      </c>
      <c r="J107">
        <f>IF('LF Projected Ratios'!K$51&gt;=0,$B107+(1-$B107)*'LF Projected Ratios'!K$51,$B107*(1+'LF Projected Ratios'!K$51))</f>
        <v>0.31625807225894437</v>
      </c>
      <c r="K107">
        <f>IF('LF Projected Ratios'!L$51&gt;=0,$B107+(1-$B107)*'LF Projected Ratios'!L$51,$B107*(1+'LF Projected Ratios'!L$51))</f>
        <v>0.31403353112249688</v>
      </c>
      <c r="L107">
        <f>IF('LF Projected Ratios'!M$51&gt;=0,$B107+(1-$B107)*'LF Projected Ratios'!M$51,$B107*(1+'LF Projected Ratios'!M$51))</f>
        <v>0.31436892878784595</v>
      </c>
      <c r="M107">
        <f>IF('LF Projected Ratios'!N$51&gt;=0,$B107+(1-$B107)*'LF Projected Ratios'!N$51,$B107*(1+'LF Projected Ratios'!N$51))</f>
        <v>0.31248588497460955</v>
      </c>
      <c r="N107">
        <f>IF('LF Projected Ratios'!O$51&gt;=0,$B107+(1-$B107)*'LF Projected Ratios'!O$51,$B107*(1+'LF Projected Ratios'!O$51))</f>
        <v>0.31062009439271349</v>
      </c>
      <c r="O107">
        <f>IF('LF Projected Ratios'!P$51&gt;=0,$B107+(1-$B107)*'LF Projected Ratios'!P$51,$B107*(1+'LF Projected Ratios'!P$51))</f>
        <v>0.30877132100157612</v>
      </c>
      <c r="P107">
        <f>IF('LF Projected Ratios'!Q$51&gt;=0,$B107+(1-$B107)*'LF Projected Ratios'!Q$51,$B107*(1+'LF Projected Ratios'!Q$51))</f>
        <v>0.30693933304674914</v>
      </c>
      <c r="Q107">
        <f>IF('LF Projected Ratios'!R$51&gt;=0,$B107+(1-$B107)*'LF Projected Ratios'!R$51,$B107*(1+'LF Projected Ratios'!R$51))</f>
        <v>0.30512390296307002</v>
      </c>
      <c r="R107">
        <f>IF('LF Projected Ratios'!S$51&gt;=0,$B107+(1-$B107)*'LF Projected Ratios'!S$51,$B107*(1+'LF Projected Ratios'!S$51))</f>
        <v>0.30332480728042771</v>
      </c>
      <c r="S107">
        <f>IF('LF Projected Ratios'!T$51&gt;=0,$B107+(1-$B107)*'LF Projected Ratios'!T$51,$B107*(1+'LF Projected Ratios'!T$51))</f>
        <v>0.30154182653206341</v>
      </c>
      <c r="T107">
        <f>IF('LF Projected Ratios'!U$51&gt;=0,$B107+(1-$B107)*'LF Projected Ratios'!U$51,$B107*(1+'LF Projected Ratios'!U$51))</f>
        <v>0.29977474516532154</v>
      </c>
      <c r="U107">
        <f>IF('LF Projected Ratios'!V$51&gt;=0,$B107+(1-$B107)*'LF Projected Ratios'!V$51,$B107*(1+'LF Projected Ratios'!V$51))</f>
        <v>0.29802335145477937</v>
      </c>
      <c r="V107">
        <f>IF('LF Projected Ratios'!W$51&gt;=0,$B107+(1-$B107)*'LF Projected Ratios'!W$51,$B107*(1+'LF Projected Ratios'!W$51))</f>
        <v>0.29628743741768054</v>
      </c>
      <c r="W107">
        <f>IF('LF Projected Ratios'!X$51&gt;=0,$B107+(1-$B107)*'LF Projected Ratios'!X$51,$B107*(1+'LF Projected Ratios'!X$51))</f>
        <v>0.29456679873159791</v>
      </c>
      <c r="X107">
        <f>IF('LF Projected Ratios'!Y$51&gt;=0,$B107+(1-$B107)*'LF Projected Ratios'!Y$51,$B107*(1+'LF Projected Ratios'!Y$51))</f>
        <v>0.29286123465426539</v>
      </c>
      <c r="Y107">
        <f>IF('LF Projected Ratios'!Z$51&gt;=0,$B107+(1-$B107)*'LF Projected Ratios'!Z$51,$B107*(1+'LF Projected Ratios'!Z$51))</f>
        <v>0.29117054794550218</v>
      </c>
      <c r="Z107">
        <f>IF('LF Projected Ratios'!AA$51&gt;=0,$B107+(1-$B107)*'LF Projected Ratios'!AA$51,$B107*(1+'LF Projected Ratios'!AA$51))</f>
        <v>0.28949454479117664</v>
      </c>
      <c r="AA107">
        <f>IF('LF Projected Ratios'!AB$51&gt;=0,$B107+(1-$B107)*'LF Projected Ratios'!AB$51,$B107*(1+'LF Projected Ratios'!AB$51))</f>
        <v>0.2878330347291389</v>
      </c>
      <c r="AB107">
        <f>IF('LF Projected Ratios'!AC$51&gt;=0,$B107+(1-$B107)*'LF Projected Ratios'!AC$51,$B107*(1+'LF Projected Ratios'!AC$51))</f>
        <v>0.28618583057706748</v>
      </c>
      <c r="AC107">
        <f>IF('LF Projected Ratios'!AD$51&gt;=0,$B107+(1-$B107)*'LF Projected Ratios'!AD$51,$B107*(1+'LF Projected Ratios'!AD$51))</f>
        <v>0.28455274836217304</v>
      </c>
      <c r="AD107">
        <f>IF('LF Projected Ratios'!AE$51&gt;=0,$B107+(1-$B107)*'LF Projected Ratios'!AE$51,$B107*(1+'LF Projected Ratios'!AE$51))</f>
        <v>0.28293360725270078</v>
      </c>
      <c r="AE107">
        <f>IF('LF Projected Ratios'!AF$51&gt;=0,$B107+(1-$B107)*'LF Projected Ratios'!AF$51,$B107*(1+'LF Projected Ratios'!AF$51))</f>
        <v>0.2813282294911808</v>
      </c>
      <c r="AF107">
        <f>IF('LF Projected Ratios'!AG$51&gt;=0,$B107+(1-$B107)*'LF Projected Ratios'!AG$51,$B107*(1+'LF Projected Ratios'!AG$51))</f>
        <v>0.27973644032937273</v>
      </c>
    </row>
    <row r="108" spans="1:32" x14ac:dyDescent="0.2">
      <c r="A108" s="6" t="s">
        <v>101</v>
      </c>
      <c r="B108" s="28">
        <f t="shared" si="0"/>
        <v>0.35509544003205828</v>
      </c>
      <c r="C108">
        <f>IF('LF Projected Ratios'!D$51&gt;=0,$B108+(1-$B108)*'LF Projected Ratios'!D$51,$B108*(1+'LF Projected Ratios'!D$51))</f>
        <v>0.35469435237111324</v>
      </c>
      <c r="D108">
        <f>IF('LF Projected Ratios'!E$51&gt;=0,$B108+(1-$B108)*'LF Projected Ratios'!E$51,$B108*(1+'LF Projected Ratios'!E$51))</f>
        <v>0.3543953572961604</v>
      </c>
      <c r="E108">
        <f>IF('LF Projected Ratios'!F$51&gt;=0,$B108+(1-$B108)*'LF Projected Ratios'!F$51,$B108*(1+'LF Projected Ratios'!F$51))</f>
        <v>0.35332056943140583</v>
      </c>
      <c r="F108">
        <f>IF('LF Projected Ratios'!G$51&gt;=0,$B108+(1-$B108)*'LF Projected Ratios'!G$51,$B108*(1+'LF Projected Ratios'!G$51))</f>
        <v>0.35132502761309903</v>
      </c>
      <c r="G108">
        <f>IF('LF Projected Ratios'!H$51&gt;=0,$B108+(1-$B108)*'LF Projected Ratios'!H$51,$B108*(1+'LF Projected Ratios'!H$51))</f>
        <v>0.34842673014310283</v>
      </c>
      <c r="H108">
        <f>IF('LF Projected Ratios'!I$51&gt;=0,$B108+(1-$B108)*'LF Projected Ratios'!I$51,$B108*(1+'LF Projected Ratios'!I$51))</f>
        <v>0.34469726118195143</v>
      </c>
      <c r="I108">
        <f>IF('LF Projected Ratios'!J$51&gt;=0,$B108+(1-$B108)*'LF Projected Ratios'!J$51,$B108*(1+'LF Projected Ratios'!J$51))</f>
        <v>0.3407630619006175</v>
      </c>
      <c r="J108">
        <f>IF('LF Projected Ratios'!K$51&gt;=0,$B108+(1-$B108)*'LF Projected Ratios'!K$51,$B108*(1+'LF Projected Ratios'!K$51))</f>
        <v>0.33770022706392827</v>
      </c>
      <c r="K108">
        <f>IF('LF Projected Ratios'!L$51&gt;=0,$B108+(1-$B108)*'LF Projected Ratios'!L$51,$B108*(1+'LF Projected Ratios'!L$51))</f>
        <v>0.33532486304072545</v>
      </c>
      <c r="L108">
        <f>IF('LF Projected Ratios'!M$51&gt;=0,$B108+(1-$B108)*'LF Projected Ratios'!M$51,$B108*(1+'LF Projected Ratios'!M$51))</f>
        <v>0.3356830005166675</v>
      </c>
      <c r="M108">
        <f>IF('LF Projected Ratios'!N$51&gt;=0,$B108+(1-$B108)*'LF Projected Ratios'!N$51,$B108*(1+'LF Projected Ratios'!N$51))</f>
        <v>0.33367228718132336</v>
      </c>
      <c r="N108">
        <f>IF('LF Projected Ratios'!O$51&gt;=0,$B108+(1-$B108)*'LF Projected Ratios'!O$51,$B108*(1+'LF Projected Ratios'!O$51))</f>
        <v>0.33167999683863092</v>
      </c>
      <c r="O108">
        <f>IF('LF Projected Ratios'!P$51&gt;=0,$B108+(1-$B108)*'LF Projected Ratios'!P$51,$B108*(1+'LF Projected Ratios'!P$51))</f>
        <v>0.3297058774445632</v>
      </c>
      <c r="P108">
        <f>IF('LF Projected Ratios'!Q$51&gt;=0,$B108+(1-$B108)*'LF Projected Ratios'!Q$51,$B108*(1+'LF Projected Ratios'!Q$51))</f>
        <v>0.32774968153182493</v>
      </c>
      <c r="Q108">
        <f>IF('LF Projected Ratios'!R$51&gt;=0,$B108+(1-$B108)*'LF Projected Ratios'!R$51,$B108*(1+'LF Projected Ratios'!R$51))</f>
        <v>0.3258111661064379</v>
      </c>
      <c r="R108">
        <f>IF('LF Projected Ratios'!S$51&gt;=0,$B108+(1-$B108)*'LF Projected Ratios'!S$51,$B108*(1+'LF Projected Ratios'!S$51))</f>
        <v>0.32389009254711831</v>
      </c>
      <c r="S108">
        <f>IF('LF Projected Ratios'!T$51&gt;=0,$B108+(1-$B108)*'LF Projected Ratios'!T$51,$B108*(1+'LF Projected Ratios'!T$51))</f>
        <v>0.32198622650735997</v>
      </c>
      <c r="T108">
        <f>IF('LF Projected Ratios'!U$51&gt;=0,$B108+(1-$B108)*'LF Projected Ratios'!U$51,$B108*(1+'LF Projected Ratios'!U$51))</f>
        <v>0.32009933782013439</v>
      </c>
      <c r="U108">
        <f>IF('LF Projected Ratios'!V$51&gt;=0,$B108+(1-$B108)*'LF Projected Ratios'!V$51,$B108*(1+'LF Projected Ratios'!V$51))</f>
        <v>0.31822920040513064</v>
      </c>
      <c r="V108">
        <f>IF('LF Projected Ratios'!W$51&gt;=0,$B108+(1-$B108)*'LF Projected Ratios'!W$51,$B108*(1+'LF Projected Ratios'!W$51))</f>
        <v>0.31637559217845507</v>
      </c>
      <c r="W108">
        <f>IF('LF Projected Ratios'!X$51&gt;=0,$B108+(1-$B108)*'LF Projected Ratios'!X$51,$B108*(1+'LF Projected Ratios'!X$51))</f>
        <v>0.31453829496471208</v>
      </c>
      <c r="X108">
        <f>IF('LF Projected Ratios'!Y$51&gt;=0,$B108+(1-$B108)*'LF Projected Ratios'!Y$51,$B108*(1+'LF Projected Ratios'!Y$51))</f>
        <v>0.31271709441140044</v>
      </c>
      <c r="Y108">
        <f>IF('LF Projected Ratios'!Z$51&gt;=0,$B108+(1-$B108)*'LF Projected Ratios'!Z$51,$B108*(1+'LF Projected Ratios'!Z$51))</f>
        <v>0.31091177990554386</v>
      </c>
      <c r="Z108">
        <f>IF('LF Projected Ratios'!AA$51&gt;=0,$B108+(1-$B108)*'LF Projected Ratios'!AA$51,$B108*(1+'LF Projected Ratios'!AA$51))</f>
        <v>0.30912214449249997</v>
      </c>
      <c r="AA108">
        <f>IF('LF Projected Ratios'!AB$51&gt;=0,$B108+(1-$B108)*'LF Projected Ratios'!AB$51,$B108*(1+'LF Projected Ratios'!AB$51))</f>
        <v>0.30734798479687098</v>
      </c>
      <c r="AB108">
        <f>IF('LF Projected Ratios'!AC$51&gt;=0,$B108+(1-$B108)*'LF Projected Ratios'!AC$51,$B108*(1+'LF Projected Ratios'!AC$51))</f>
        <v>0.30558910094545833</v>
      </c>
      <c r="AC108">
        <f>IF('LF Projected Ratios'!AD$51&gt;=0,$B108+(1-$B108)*'LF Projected Ratios'!AD$51,$B108*(1+'LF Projected Ratios'!AD$51))</f>
        <v>0.30384529649220032</v>
      </c>
      <c r="AD108">
        <f>IF('LF Projected Ratios'!AE$51&gt;=0,$B108+(1-$B108)*'LF Projected Ratios'!AE$51,$B108*(1+'LF Projected Ratios'!AE$51))</f>
        <v>0.30211637834503086</v>
      </c>
      <c r="AE108">
        <f>IF('LF Projected Ratios'!AF$51&gt;=0,$B108+(1-$B108)*'LF Projected Ratios'!AF$51,$B108*(1+'LF Projected Ratios'!AF$51))</f>
        <v>0.30040215669460357</v>
      </c>
      <c r="AF108">
        <f>IF('LF Projected Ratios'!AG$51&gt;=0,$B108+(1-$B108)*'LF Projected Ratios'!AG$51,$B108*(1+'LF Projected Ratios'!AG$51))</f>
        <v>0.29870244494482617</v>
      </c>
    </row>
    <row r="109" spans="1:32" x14ac:dyDescent="0.2">
      <c r="A109" s="6" t="s">
        <v>104</v>
      </c>
      <c r="B109" s="28">
        <f t="shared" si="0"/>
        <v>0.34861307966981891</v>
      </c>
      <c r="C109">
        <f>IF('LF Projected Ratios'!D$51&gt;=0,$B109+(1-$B109)*'LF Projected Ratios'!D$51,$B109*(1+'LF Projected Ratios'!D$51))</f>
        <v>0.34821931396928785</v>
      </c>
      <c r="D109">
        <f>IF('LF Projected Ratios'!E$51&gt;=0,$B109+(1-$B109)*'LF Projected Ratios'!E$51,$B109*(1+'LF Projected Ratios'!E$51))</f>
        <v>0.34792577712782347</v>
      </c>
      <c r="E109">
        <f>IF('LF Projected Ratios'!F$51&gt;=0,$B109+(1-$B109)*'LF Projected Ratios'!F$51,$B109*(1+'LF Projected Ratios'!F$51))</f>
        <v>0.34687060979734458</v>
      </c>
      <c r="F109">
        <f>IF('LF Projected Ratios'!G$51&gt;=0,$B109+(1-$B109)*'LF Projected Ratios'!G$51,$B109*(1+'LF Projected Ratios'!G$51))</f>
        <v>0.34491149711815322</v>
      </c>
      <c r="G109">
        <f>IF('LF Projected Ratios'!H$51&gt;=0,$B109+(1-$B109)*'LF Projected Ratios'!H$51,$B109*(1+'LF Projected Ratios'!H$51))</f>
        <v>0.34206610882839256</v>
      </c>
      <c r="H109">
        <f>IF('LF Projected Ratios'!I$51&gt;=0,$B109+(1-$B109)*'LF Projected Ratios'!I$51,$B109*(1+'LF Projected Ratios'!I$51))</f>
        <v>0.33840472230097729</v>
      </c>
      <c r="I109">
        <f>IF('LF Projected Ratios'!J$51&gt;=0,$B109+(1-$B109)*'LF Projected Ratios'!J$51,$B109*(1+'LF Projected Ratios'!J$51))</f>
        <v>0.33454234285905377</v>
      </c>
      <c r="J109">
        <f>IF('LF Projected Ratios'!K$51&gt;=0,$B109+(1-$B109)*'LF Projected Ratios'!K$51,$B109*(1+'LF Projected Ratios'!K$51))</f>
        <v>0.33153542087537002</v>
      </c>
      <c r="K109">
        <f>IF('LF Projected Ratios'!L$51&gt;=0,$B109+(1-$B109)*'LF Projected Ratios'!L$51,$B109*(1+'LF Projected Ratios'!L$51))</f>
        <v>0.32920341974522072</v>
      </c>
      <c r="L109">
        <f>IF('LF Projected Ratios'!M$51&gt;=0,$B109+(1-$B109)*'LF Projected Ratios'!M$51,$B109*(1+'LF Projected Ratios'!M$51))</f>
        <v>0.32955501932763737</v>
      </c>
      <c r="M109">
        <f>IF('LF Projected Ratios'!N$51&gt;=0,$B109+(1-$B109)*'LF Projected Ratios'!N$51,$B109*(1+'LF Projected Ratios'!N$51))</f>
        <v>0.32758101209143015</v>
      </c>
      <c r="N109">
        <f>IF('LF Projected Ratios'!O$51&gt;=0,$B109+(1-$B109)*'LF Projected Ratios'!O$51,$B109*(1+'LF Projected Ratios'!O$51))</f>
        <v>0.32562509153131319</v>
      </c>
      <c r="O109">
        <f>IF('LF Projected Ratios'!P$51&gt;=0,$B109+(1-$B109)*'LF Projected Ratios'!P$51,$B109*(1+'LF Projected Ratios'!P$51))</f>
        <v>0.32368701020438961</v>
      </c>
      <c r="P109">
        <f>IF('LF Projected Ratios'!Q$51&gt;=0,$B109+(1-$B109)*'LF Projected Ratios'!Q$51,$B109*(1+'LF Projected Ratios'!Q$51))</f>
        <v>0.32176652516094428</v>
      </c>
      <c r="Q109">
        <f>IF('LF Projected Ratios'!R$51&gt;=0,$B109+(1-$B109)*'LF Projected Ratios'!R$51,$B109*(1+'LF Projected Ratios'!R$51))</f>
        <v>0.31986339784291784</v>
      </c>
      <c r="R109">
        <f>IF('LF Projected Ratios'!S$51&gt;=0,$B109+(1-$B109)*'LF Projected Ratios'!S$51,$B109*(1+'LF Projected Ratios'!S$51))</f>
        <v>0.31797739398512065</v>
      </c>
      <c r="S109">
        <f>IF('LF Projected Ratios'!T$51&gt;=0,$B109+(1-$B109)*'LF Projected Ratios'!T$51,$B109*(1+'LF Projected Ratios'!T$51))</f>
        <v>0.31610828351910336</v>
      </c>
      <c r="T109">
        <f>IF('LF Projected Ratios'!U$51&gt;=0,$B109+(1-$B109)*'LF Projected Ratios'!U$51,$B109*(1+'LF Projected Ratios'!U$51))</f>
        <v>0.31425584047959693</v>
      </c>
      <c r="U109">
        <f>IF('LF Projected Ratios'!V$51&gt;=0,$B109+(1-$B109)*'LF Projected Ratios'!V$51,$B109*(1+'LF Projected Ratios'!V$51))</f>
        <v>0.31241984291344582</v>
      </c>
      <c r="V109">
        <f>IF('LF Projected Ratios'!W$51&gt;=0,$B109+(1-$B109)*'LF Projected Ratios'!W$51,$B109*(1+'LF Projected Ratios'!W$51))</f>
        <v>0.31060007279095614</v>
      </c>
      <c r="W109">
        <f>IF('LF Projected Ratios'!X$51&gt;=0,$B109+(1-$B109)*'LF Projected Ratios'!X$51,$B109*(1+'LF Projected Ratios'!X$51))</f>
        <v>0.30879631591958123</v>
      </c>
      <c r="X109">
        <f>IF('LF Projected Ratios'!Y$51&gt;=0,$B109+(1-$B109)*'LF Projected Ratios'!Y$51,$B109*(1+'LF Projected Ratios'!Y$51))</f>
        <v>0.30700836185988101</v>
      </c>
      <c r="Y109">
        <f>IF('LF Projected Ratios'!Z$51&gt;=0,$B109+(1-$B109)*'LF Projected Ratios'!Z$51,$B109*(1+'LF Projected Ratios'!Z$51))</f>
        <v>0.30523600384367433</v>
      </c>
      <c r="Z109">
        <f>IF('LF Projected Ratios'!AA$51&gt;=0,$B109+(1-$B109)*'LF Projected Ratios'!AA$51,$B109*(1+'LF Projected Ratios'!AA$51))</f>
        <v>0.30347903869433007</v>
      </c>
      <c r="AA109">
        <f>IF('LF Projected Ratios'!AB$51&gt;=0,$B109+(1-$B109)*'LF Projected Ratios'!AB$51,$B109*(1+'LF Projected Ratios'!AB$51))</f>
        <v>0.3017372667491216</v>
      </c>
      <c r="AB109">
        <f>IF('LF Projected Ratios'!AC$51&gt;=0,$B109+(1-$B109)*'LF Projected Ratios'!AC$51,$B109*(1+'LF Projected Ratios'!AC$51))</f>
        <v>0.30001049178358802</v>
      </c>
      <c r="AC109">
        <f>IF('LF Projected Ratios'!AD$51&gt;=0,$B109+(1-$B109)*'LF Projected Ratios'!AD$51,$B109*(1+'LF Projected Ratios'!AD$51))</f>
        <v>0.29829852093784209</v>
      </c>
      <c r="AD109">
        <f>IF('LF Projected Ratios'!AE$51&gt;=0,$B109+(1-$B109)*'LF Projected Ratios'!AE$51,$B109*(1+'LF Projected Ratios'!AE$51))</f>
        <v>0.29660116464476388</v>
      </c>
      <c r="AE109">
        <f>IF('LF Projected Ratios'!AF$51&gt;=0,$B109+(1-$B109)*'LF Projected Ratios'!AF$51,$B109*(1+'LF Projected Ratios'!AF$51))</f>
        <v>0.29491823656002647</v>
      </c>
      <c r="AF109">
        <f>IF('LF Projected Ratios'!AG$51&gt;=0,$B109+(1-$B109)*'LF Projected Ratios'!AG$51,$B109*(1+'LF Projected Ratios'!AG$51))</f>
        <v>0.2932495534938982</v>
      </c>
    </row>
    <row r="110" spans="1:32" x14ac:dyDescent="0.2">
      <c r="A110" s="6" t="s">
        <v>36</v>
      </c>
      <c r="B110" s="28">
        <f t="shared" si="0"/>
        <v>0.36048559616531045</v>
      </c>
      <c r="C110">
        <f>IF('LF Projected Ratios'!D$51&gt;=0,$B110+(1-$B110)*'LF Projected Ratios'!D$51,$B110*(1+'LF Projected Ratios'!D$51))</f>
        <v>0.3600784202112704</v>
      </c>
      <c r="D110">
        <f>IF('LF Projected Ratios'!E$51&gt;=0,$B110+(1-$B110)*'LF Projected Ratios'!E$51,$B110*(1+'LF Projected Ratios'!E$51))</f>
        <v>0.35977488655329065</v>
      </c>
      <c r="E110">
        <f>IF('LF Projected Ratios'!F$51&gt;=0,$B110+(1-$B110)*'LF Projected Ratios'!F$51,$B110*(1+'LF Projected Ratios'!F$51))</f>
        <v>0.35868378399184314</v>
      </c>
      <c r="F110">
        <f>IF('LF Projected Ratios'!G$51&gt;=0,$B110+(1-$B110)*'LF Projected Ratios'!G$51,$B110*(1+'LF Projected Ratios'!G$51))</f>
        <v>0.35665795093135616</v>
      </c>
      <c r="G110">
        <f>IF('LF Projected Ratios'!H$51&gt;=0,$B110+(1-$B110)*'LF Projected Ratios'!H$51,$B110*(1+'LF Projected Ratios'!H$51))</f>
        <v>0.35371565887815015</v>
      </c>
      <c r="H110">
        <f>IF('LF Projected Ratios'!I$51&gt;=0,$B110+(1-$B110)*'LF Projected Ratios'!I$51,$B110*(1+'LF Projected Ratios'!I$51))</f>
        <v>0.34992957860148066</v>
      </c>
      <c r="I110">
        <f>IF('LF Projected Ratios'!J$51&gt;=0,$B110+(1-$B110)*'LF Projected Ratios'!J$51,$B110*(1+'LF Projected Ratios'!J$51))</f>
        <v>0.34593566030943845</v>
      </c>
      <c r="J110">
        <f>IF('LF Projected Ratios'!K$51&gt;=0,$B110+(1-$B110)*'LF Projected Ratios'!K$51,$B110*(1+'LF Projected Ratios'!K$51))</f>
        <v>0.34282633330157791</v>
      </c>
      <c r="K110">
        <f>IF('LF Projected Ratios'!L$51&gt;=0,$B110+(1-$B110)*'LF Projected Ratios'!L$51,$B110*(1+'LF Projected Ratios'!L$51))</f>
        <v>0.34041491254118572</v>
      </c>
      <c r="L110">
        <f>IF('LF Projected Ratios'!M$51&gt;=0,$B110+(1-$B110)*'LF Projected Ratios'!M$51,$B110*(1+'LF Projected Ratios'!M$51))</f>
        <v>0.34077848634971575</v>
      </c>
      <c r="M110">
        <f>IF('LF Projected Ratios'!N$51&gt;=0,$B110+(1-$B110)*'LF Projected Ratios'!N$51,$B110*(1+'LF Projected Ratios'!N$51))</f>
        <v>0.33873725147679368</v>
      </c>
      <c r="N110">
        <f>IF('LF Projected Ratios'!O$51&gt;=0,$B110+(1-$B110)*'LF Projected Ratios'!O$51,$B110*(1+'LF Projected Ratios'!O$51))</f>
        <v>0.3367147192475568</v>
      </c>
      <c r="O110">
        <f>IF('LF Projected Ratios'!P$51&gt;=0,$B110+(1-$B110)*'LF Projected Ratios'!P$51,$B110*(1+'LF Projected Ratios'!P$51))</f>
        <v>0.33471063379208676</v>
      </c>
      <c r="P110">
        <f>IF('LF Projected Ratios'!Q$51&gt;=0,$B110+(1-$B110)*'LF Projected Ratios'!Q$51,$B110*(1+'LF Projected Ratios'!Q$51))</f>
        <v>0.33272474388666878</v>
      </c>
      <c r="Q110">
        <f>IF('LF Projected Ratios'!R$51&gt;=0,$B110+(1-$B110)*'LF Projected Ratios'!R$51,$B110*(1+'LF Projected Ratios'!R$51))</f>
        <v>0.3307568028488081</v>
      </c>
      <c r="R110">
        <f>IF('LF Projected Ratios'!S$51&gt;=0,$B110+(1-$B110)*'LF Projected Ratios'!S$51,$B110*(1+'LF Projected Ratios'!S$51))</f>
        <v>0.32880656843507916</v>
      </c>
      <c r="S110">
        <f>IF('LF Projected Ratios'!T$51&gt;=0,$B110+(1-$B110)*'LF Projected Ratios'!T$51,$B110*(1+'LF Projected Ratios'!T$51))</f>
        <v>0.32687380274172301</v>
      </c>
      <c r="T110">
        <f>IF('LF Projected Ratios'!U$51&gt;=0,$B110+(1-$B110)*'LF Projected Ratios'!U$51,$B110*(1+'LF Projected Ratios'!U$51))</f>
        <v>0.32495827210790051</v>
      </c>
      <c r="U110">
        <f>IF('LF Projected Ratios'!V$51&gt;=0,$B110+(1-$B110)*'LF Projected Ratios'!V$51,$B110*(1+'LF Projected Ratios'!V$51))</f>
        <v>0.32305974702152418</v>
      </c>
      <c r="V110">
        <f>IF('LF Projected Ratios'!W$51&gt;=0,$B110+(1-$B110)*'LF Projected Ratios'!W$51,$B110*(1+'LF Projected Ratios'!W$51))</f>
        <v>0.32117800202758756</v>
      </c>
      <c r="W110">
        <f>IF('LF Projected Ratios'!X$51&gt;=0,$B110+(1-$B110)*'LF Projected Ratios'!X$51,$B110*(1+'LF Projected Ratios'!X$51))</f>
        <v>0.31931281563891073</v>
      </c>
      <c r="X110">
        <f>IF('LF Projected Ratios'!Y$51&gt;=0,$B110+(1-$B110)*'LF Projected Ratios'!Y$51,$B110*(1+'LF Projected Ratios'!Y$51))</f>
        <v>0.31746397024923778</v>
      </c>
      <c r="Y110">
        <f>IF('LF Projected Ratios'!Z$51&gt;=0,$B110+(1-$B110)*'LF Projected Ratios'!Z$51,$B110*(1+'LF Projected Ratios'!Z$51))</f>
        <v>0.31563125204860182</v>
      </c>
      <c r="Z110">
        <f>IF('LF Projected Ratios'!AA$51&gt;=0,$B110+(1-$B110)*'LF Projected Ratios'!AA$51,$B110*(1+'LF Projected Ratios'!AA$51))</f>
        <v>0.31381445094090127</v>
      </c>
      <c r="AA110">
        <f>IF('LF Projected Ratios'!AB$51&gt;=0,$B110+(1-$B110)*'LF Projected Ratios'!AB$51,$B110*(1+'LF Projected Ratios'!AB$51))</f>
        <v>0.31201336046361</v>
      </c>
      <c r="AB110">
        <f>IF('LF Projected Ratios'!AC$51&gt;=0,$B110+(1-$B110)*'LF Projected Ratios'!AC$51,$B110*(1+'LF Projected Ratios'!AC$51))</f>
        <v>0.31022777770956284</v>
      </c>
      <c r="AC110">
        <f>IF('LF Projected Ratios'!AD$51&gt;=0,$B110+(1-$B110)*'LF Projected Ratios'!AD$51,$B110*(1+'LF Projected Ratios'!AD$51))</f>
        <v>0.30845750325075344</v>
      </c>
      <c r="AD110">
        <f>IF('LF Projected Ratios'!AE$51&gt;=0,$B110+(1-$B110)*'LF Projected Ratios'!AE$51,$B110*(1+'LF Projected Ratios'!AE$51))</f>
        <v>0.3067023410640829</v>
      </c>
      <c r="AE110">
        <f>IF('LF Projected Ratios'!AF$51&gt;=0,$B110+(1-$B110)*'LF Projected Ratios'!AF$51,$B110*(1+'LF Projected Ratios'!AF$51))</f>
        <v>0.30496209845900196</v>
      </c>
      <c r="AF110">
        <f>IF('LF Projected Ratios'!AG$51&gt;=0,$B110+(1-$B110)*'LF Projected Ratios'!AG$51,$B110*(1+'LF Projected Ratios'!AG$51))</f>
        <v>0.30323658600699083</v>
      </c>
    </row>
    <row r="111" spans="1:32" x14ac:dyDescent="0.2">
      <c r="A111" s="6" t="s">
        <v>37</v>
      </c>
      <c r="B111" s="28">
        <f t="shared" si="0"/>
        <v>0.35750648619265657</v>
      </c>
      <c r="C111">
        <f>IF('LF Projected Ratios'!D$51&gt;=0,$B111+(1-$B111)*'LF Projected Ratios'!D$51,$B111*(1+'LF Projected Ratios'!D$51))</f>
        <v>0.35710267520509009</v>
      </c>
      <c r="D111">
        <f>IF('LF Projected Ratios'!E$51&gt;=0,$B111+(1-$B111)*'LF Projected Ratios'!E$51,$B111*(1+'LF Projected Ratios'!E$51))</f>
        <v>0.35680164999725966</v>
      </c>
      <c r="E111">
        <f>IF('LF Projected Ratios'!F$51&gt;=0,$B111+(1-$B111)*'LF Projected Ratios'!F$51,$B111*(1+'LF Projected Ratios'!F$51))</f>
        <v>0.35571956447992314</v>
      </c>
      <c r="F111">
        <f>IF('LF Projected Ratios'!G$51&gt;=0,$B111+(1-$B111)*'LF Projected Ratios'!G$51,$B111*(1+'LF Projected Ratios'!G$51))</f>
        <v>0.35371047322420623</v>
      </c>
      <c r="G111">
        <f>IF('LF Projected Ratios'!H$51&gt;=0,$B111+(1-$B111)*'LF Projected Ratios'!H$51,$B111*(1+'LF Projected Ratios'!H$51))</f>
        <v>0.35079249673781182</v>
      </c>
      <c r="H111">
        <f>IF('LF Projected Ratios'!I$51&gt;=0,$B111+(1-$B111)*'LF Projected Ratios'!I$51,$B111*(1+'LF Projected Ratios'!I$51))</f>
        <v>0.34703770522726629</v>
      </c>
      <c r="I111">
        <f>IF('LF Projected Ratios'!J$51&gt;=0,$B111+(1-$B111)*'LF Projected Ratios'!J$51,$B111*(1+'LF Projected Ratios'!J$51))</f>
        <v>0.34307679330757396</v>
      </c>
      <c r="J111">
        <f>IF('LF Projected Ratios'!K$51&gt;=0,$B111+(1-$B111)*'LF Projected Ratios'!K$51,$B111*(1+'LF Projected Ratios'!K$51))</f>
        <v>0.33999316226980458</v>
      </c>
      <c r="K111">
        <f>IF('LF Projected Ratios'!L$51&gt;=0,$B111+(1-$B111)*'LF Projected Ratios'!L$51,$B111*(1+'LF Projected Ratios'!L$51))</f>
        <v>0.33760166987191004</v>
      </c>
      <c r="L111">
        <f>IF('LF Projected Ratios'!M$51&gt;=0,$B111+(1-$B111)*'LF Projected Ratios'!M$51,$B111*(1+'LF Projected Ratios'!M$51))</f>
        <v>0.33796223904899209</v>
      </c>
      <c r="M111">
        <f>IF('LF Projected Ratios'!N$51&gt;=0,$B111+(1-$B111)*'LF Projected Ratios'!N$51,$B111*(1+'LF Projected Ratios'!N$51))</f>
        <v>0.3359378732638536</v>
      </c>
      <c r="N111">
        <f>IF('LF Projected Ratios'!O$51&gt;=0,$B111+(1-$B111)*'LF Projected Ratios'!O$51,$B111*(1+'LF Projected Ratios'!O$51))</f>
        <v>0.33393205556079536</v>
      </c>
      <c r="O111">
        <f>IF('LF Projected Ratios'!P$51&gt;=0,$B111+(1-$B111)*'LF Projected Ratios'!P$51,$B111*(1+'LF Projected Ratios'!P$51))</f>
        <v>0.33194453218444847</v>
      </c>
      <c r="P111">
        <f>IF('LF Projected Ratios'!Q$51&gt;=0,$B111+(1-$B111)*'LF Projected Ratios'!Q$51,$B111*(1+'LF Projected Ratios'!Q$51))</f>
        <v>0.32997505398725063</v>
      </c>
      <c r="Q111">
        <f>IF('LF Projected Ratios'!R$51&gt;=0,$B111+(1-$B111)*'LF Projected Ratios'!R$51,$B111*(1+'LF Projected Ratios'!R$51))</f>
        <v>0.32802337632533018</v>
      </c>
      <c r="R111">
        <f>IF('LF Projected Ratios'!S$51&gt;=0,$B111+(1-$B111)*'LF Projected Ratios'!S$51,$B111*(1+'LF Projected Ratios'!S$51))</f>
        <v>0.32608925895719965</v>
      </c>
      <c r="S111">
        <f>IF('LF Projected Ratios'!T$51&gt;=0,$B111+(1-$B111)*'LF Projected Ratios'!T$51,$B111*(1+'LF Projected Ratios'!T$51))</f>
        <v>0.32417246594517424</v>
      </c>
      <c r="T111">
        <f>IF('LF Projected Ratios'!U$51&gt;=0,$B111+(1-$B111)*'LF Projected Ratios'!U$51,$B111*(1+'LF Projected Ratios'!U$51))</f>
        <v>0.32227276555942502</v>
      </c>
      <c r="U111">
        <f>IF('LF Projected Ratios'!V$51&gt;=0,$B111+(1-$B111)*'LF Projected Ratios'!V$51,$B111*(1+'LF Projected Ratios'!V$51))</f>
        <v>0.32038993018458872</v>
      </c>
      <c r="V111">
        <f>IF('LF Projected Ratios'!W$51&gt;=0,$B111+(1-$B111)*'LF Projected Ratios'!W$51,$B111*(1+'LF Projected Ratios'!W$51))</f>
        <v>0.3185237362288546</v>
      </c>
      <c r="W111">
        <f>IF('LF Projected Ratios'!X$51&gt;=0,$B111+(1-$B111)*'LF Projected Ratios'!X$51,$B111*(1+'LF Projected Ratios'!X$51))</f>
        <v>0.31667396403544795</v>
      </c>
      <c r="X111">
        <f>IF('LF Projected Ratios'!Y$51&gt;=0,$B111+(1-$B111)*'LF Projected Ratios'!Y$51,$B111*(1+'LF Projected Ratios'!Y$51))</f>
        <v>0.31484039779644529</v>
      </c>
      <c r="Y111">
        <f>IF('LF Projected Ratios'!Z$51&gt;=0,$B111+(1-$B111)*'LF Projected Ratios'!Z$51,$B111*(1+'LF Projected Ratios'!Z$51))</f>
        <v>0.31302282546883908</v>
      </c>
      <c r="Z111">
        <f>IF('LF Projected Ratios'!AA$51&gt;=0,$B111+(1-$B111)*'LF Projected Ratios'!AA$51,$B111*(1+'LF Projected Ratios'!AA$51))</f>
        <v>0.31122103869279516</v>
      </c>
      <c r="AA111">
        <f>IF('LF Projected Ratios'!AB$51&gt;=0,$B111+(1-$B111)*'LF Projected Ratios'!AB$51,$B111*(1+'LF Projected Ratios'!AB$51))</f>
        <v>0.30943483271202649</v>
      </c>
      <c r="AB111">
        <f>IF('LF Projected Ratios'!AC$51&gt;=0,$B111+(1-$B111)*'LF Projected Ratios'!AC$51,$B111*(1+'LF Projected Ratios'!AC$51))</f>
        <v>0.30766400629622459</v>
      </c>
      <c r="AC111">
        <f>IF('LF Projected Ratios'!AD$51&gt;=0,$B111+(1-$B111)*'LF Projected Ratios'!AD$51,$B111*(1+'LF Projected Ratios'!AD$51))</f>
        <v>0.3059083616654879</v>
      </c>
      <c r="AD111">
        <f>IF('LF Projected Ratios'!AE$51&gt;=0,$B111+(1-$B111)*'LF Projected Ratios'!AE$51,$B111*(1+'LF Projected Ratios'!AE$51))</f>
        <v>0.30416770441668328</v>
      </c>
      <c r="AE111">
        <f>IF('LF Projected Ratios'!AF$51&gt;=0,$B111+(1-$B111)*'LF Projected Ratios'!AF$51,$B111*(1+'LF Projected Ratios'!AF$51))</f>
        <v>0.30244184345168662</v>
      </c>
      <c r="AF111">
        <f>IF('LF Projected Ratios'!AG$51&gt;=0,$B111+(1-$B111)*'LF Projected Ratios'!AG$51,$B111*(1+'LF Projected Ratios'!AG$51))</f>
        <v>0.30073059090744553</v>
      </c>
    </row>
    <row r="112" spans="1:32" x14ac:dyDescent="0.2">
      <c r="A112" s="6" t="s">
        <v>38</v>
      </c>
      <c r="B112" s="28">
        <f t="shared" si="0"/>
        <v>0.37185545241549811</v>
      </c>
      <c r="C112">
        <f>IF('LF Projected Ratios'!D$51&gt;=0,$B112+(1-$B112)*'LF Projected Ratios'!D$51,$B112*(1+'LF Projected Ratios'!D$51))</f>
        <v>0.37143543397311674</v>
      </c>
      <c r="D112">
        <f>IF('LF Projected Ratios'!E$51&gt;=0,$B112+(1-$B112)*'LF Projected Ratios'!E$51,$B112*(1+'LF Projected Ratios'!E$51))</f>
        <v>0.37112232674522172</v>
      </c>
      <c r="E112">
        <f>IF('LF Projected Ratios'!F$51&gt;=0,$B112+(1-$B112)*'LF Projected Ratios'!F$51,$B112*(1+'LF Projected Ratios'!F$51))</f>
        <v>0.36999681038358412</v>
      </c>
      <c r="F112">
        <f>IF('LF Projected Ratios'!G$51&gt;=0,$B112+(1-$B112)*'LF Projected Ratios'!G$51,$B112*(1+'LF Projected Ratios'!G$51))</f>
        <v>0.36790708175853182</v>
      </c>
      <c r="G112">
        <f>IF('LF Projected Ratios'!H$51&gt;=0,$B112+(1-$B112)*'LF Projected Ratios'!H$51,$B112*(1+'LF Projected Ratios'!H$51))</f>
        <v>0.36487198866681869</v>
      </c>
      <c r="H112">
        <f>IF('LF Projected Ratios'!I$51&gt;=0,$B112+(1-$B112)*'LF Projected Ratios'!I$51,$B112*(1+'LF Projected Ratios'!I$51))</f>
        <v>0.3609664939420954</v>
      </c>
      <c r="I112">
        <f>IF('LF Projected Ratios'!J$51&gt;=0,$B112+(1-$B112)*'LF Projected Ratios'!J$51,$B112*(1+'LF Projected Ratios'!J$51))</f>
        <v>0.3568466059099622</v>
      </c>
      <c r="J112">
        <f>IF('LF Projected Ratios'!K$51&gt;=0,$B112+(1-$B112)*'LF Projected Ratios'!K$51,$B112*(1+'LF Projected Ratios'!K$51))</f>
        <v>0.35363920951600059</v>
      </c>
      <c r="K112">
        <f>IF('LF Projected Ratios'!L$51&gt;=0,$B112+(1-$B112)*'LF Projected Ratios'!L$51,$B112*(1+'LF Projected Ratios'!L$51))</f>
        <v>0.35115173160465418</v>
      </c>
      <c r="L112">
        <f>IF('LF Projected Ratios'!M$51&gt;=0,$B112+(1-$B112)*'LF Projected Ratios'!M$51,$B112*(1+'LF Projected Ratios'!M$51))</f>
        <v>0.35152677267285642</v>
      </c>
      <c r="M112">
        <f>IF('LF Projected Ratios'!N$51&gt;=0,$B112+(1-$B112)*'LF Projected Ratios'!N$51,$B112*(1+'LF Projected Ratios'!N$51))</f>
        <v>0.34942115645619998</v>
      </c>
      <c r="N112">
        <f>IF('LF Projected Ratios'!O$51&gt;=0,$B112+(1-$B112)*'LF Projected Ratios'!O$51,$B112*(1+'LF Projected Ratios'!O$51))</f>
        <v>0.34733483277190241</v>
      </c>
      <c r="O112">
        <f>IF('LF Projected Ratios'!P$51&gt;=0,$B112+(1-$B112)*'LF Projected Ratios'!P$51,$B112*(1+'LF Projected Ratios'!P$51))</f>
        <v>0.34526753767980839</v>
      </c>
      <c r="P112">
        <f>IF('LF Projected Ratios'!Q$51&gt;=0,$B112+(1-$B112)*'LF Projected Ratios'!Q$51,$B112*(1+'LF Projected Ratios'!Q$51))</f>
        <v>0.34321901203250926</v>
      </c>
      <c r="Q112">
        <f>IF('LF Projected Ratios'!R$51&gt;=0,$B112+(1-$B112)*'LF Projected Ratios'!R$51,$B112*(1+'LF Projected Ratios'!R$51))</f>
        <v>0.34118900136704805</v>
      </c>
      <c r="R112">
        <f>IF('LF Projected Ratios'!S$51&gt;=0,$B112+(1-$B112)*'LF Projected Ratios'!S$51,$B112*(1+'LF Projected Ratios'!S$51))</f>
        <v>0.33917725579954727</v>
      </c>
      <c r="S112">
        <f>IF('LF Projected Ratios'!T$51&gt;=0,$B112+(1-$B112)*'LF Projected Ratios'!T$51,$B112*(1+'LF Projected Ratios'!T$51))</f>
        <v>0.33718352992267059</v>
      </c>
      <c r="T112">
        <f>IF('LF Projected Ratios'!U$51&gt;=0,$B112+(1-$B112)*'LF Projected Ratios'!U$51,$B112*(1+'LF Projected Ratios'!U$51))</f>
        <v>0.33520758270582485</v>
      </c>
      <c r="U112">
        <f>IF('LF Projected Ratios'!V$51&gt;=0,$B112+(1-$B112)*'LF Projected Ratios'!V$51,$B112*(1+'LF Projected Ratios'!V$51))</f>
        <v>0.33324917739802196</v>
      </c>
      <c r="V112">
        <f>IF('LF Projected Ratios'!W$51&gt;=0,$B112+(1-$B112)*'LF Projected Ratios'!W$51,$B112*(1+'LF Projected Ratios'!W$51))</f>
        <v>0.33130808143331653</v>
      </c>
      <c r="W112">
        <f>IF('LF Projected Ratios'!X$51&gt;=0,$B112+(1-$B112)*'LF Projected Ratios'!X$51,$B112*(1+'LF Projected Ratios'!X$51))</f>
        <v>0.32938406633873679</v>
      </c>
      <c r="X112">
        <f>IF('LF Projected Ratios'!Y$51&gt;=0,$B112+(1-$B112)*'LF Projected Ratios'!Y$51,$B112*(1+'LF Projected Ratios'!Y$51))</f>
        <v>0.32747690764464055</v>
      </c>
      <c r="Y112">
        <f>IF('LF Projected Ratios'!Z$51&gt;=0,$B112+(1-$B112)*'LF Projected Ratios'!Z$51,$B112*(1+'LF Projected Ratios'!Z$51))</f>
        <v>0.3255863847974112</v>
      </c>
      <c r="Z112">
        <f>IF('LF Projected Ratios'!AA$51&gt;=0,$B112+(1-$B112)*'LF Projected Ratios'!AA$51,$B112*(1+'LF Projected Ratios'!AA$51))</f>
        <v>0.32371228107443423</v>
      </c>
      <c r="AA112">
        <f>IF('LF Projected Ratios'!AB$51&gt;=0,$B112+(1-$B112)*'LF Projected Ratios'!AB$51,$B112*(1+'LF Projected Ratios'!AB$51))</f>
        <v>0.32185438350127504</v>
      </c>
      <c r="AB112">
        <f>IF('LF Projected Ratios'!AC$51&gt;=0,$B112+(1-$B112)*'LF Projected Ratios'!AC$51,$B112*(1+'LF Projected Ratios'!AC$51))</f>
        <v>0.3200124827709972</v>
      </c>
      <c r="AC112">
        <f>IF('LF Projected Ratios'!AD$51&gt;=0,$B112+(1-$B112)*'LF Projected Ratios'!AD$51,$B112*(1+'LF Projected Ratios'!AD$51))</f>
        <v>0.31818637316555742</v>
      </c>
      <c r="AD112">
        <f>IF('LF Projected Ratios'!AE$51&gt;=0,$B112+(1-$B112)*'LF Projected Ratios'!AE$51,$B112*(1+'LF Projected Ratios'!AE$51))</f>
        <v>0.31637585247921174</v>
      </c>
      <c r="AE112">
        <f>IF('LF Projected Ratios'!AF$51&gt;=0,$B112+(1-$B112)*'LF Projected Ratios'!AF$51,$B112*(1+'LF Projected Ratios'!AF$51))</f>
        <v>0.31458072194387587</v>
      </c>
      <c r="AF112">
        <f>IF('LF Projected Ratios'!AG$51&gt;=0,$B112+(1-$B112)*'LF Projected Ratios'!AG$51,$B112*(1+'LF Projected Ratios'!AG$51))</f>
        <v>0.31280078615638068</v>
      </c>
    </row>
    <row r="113" spans="1:32" x14ac:dyDescent="0.2">
      <c r="A113" s="6" t="s">
        <v>39</v>
      </c>
      <c r="B113" s="28">
        <f t="shared" si="0"/>
        <v>0.347624376392691</v>
      </c>
      <c r="C113">
        <f>IF('LF Projected Ratios'!D$51&gt;=0,$B113+(1-$B113)*'LF Projected Ratios'!D$51,$B113*(1+'LF Projected Ratios'!D$51))</f>
        <v>0.34723172745300812</v>
      </c>
      <c r="D113">
        <f>IF('LF Projected Ratios'!E$51&gt;=0,$B113+(1-$B113)*'LF Projected Ratios'!E$51,$B113*(1+'LF Projected Ratios'!E$51))</f>
        <v>0.34693902311282959</v>
      </c>
      <c r="E113">
        <f>IF('LF Projected Ratios'!F$51&gt;=0,$B113+(1-$B113)*'LF Projected Ratios'!F$51,$B113*(1+'LF Projected Ratios'!F$51))</f>
        <v>0.34588684834762845</v>
      </c>
      <c r="F113">
        <f>IF('LF Projected Ratios'!G$51&gt;=0,$B113+(1-$B113)*'LF Projected Ratios'!G$51,$B113*(1+'LF Projected Ratios'!G$51))</f>
        <v>0.34393329191758304</v>
      </c>
      <c r="G113">
        <f>IF('LF Projected Ratios'!H$51&gt;=0,$B113+(1-$B113)*'LF Projected Ratios'!H$51,$B113*(1+'LF Projected Ratios'!H$51))</f>
        <v>0.34109597344760495</v>
      </c>
      <c r="H113">
        <f>IF('LF Projected Ratios'!I$51&gt;=0,$B113+(1-$B113)*'LF Projected Ratios'!I$51,$B113*(1+'LF Projected Ratios'!I$51))</f>
        <v>0.33744497099660448</v>
      </c>
      <c r="I113">
        <f>IF('LF Projected Ratios'!J$51&gt;=0,$B113+(1-$B113)*'LF Projected Ratios'!J$51,$B113*(1+'LF Projected Ratios'!J$51))</f>
        <v>0.33359354566809329</v>
      </c>
      <c r="J113">
        <f>IF('LF Projected Ratios'!K$51&gt;=0,$B113+(1-$B113)*'LF Projected Ratios'!K$51,$B113*(1+'LF Projected Ratios'!K$51))</f>
        <v>0.33059515163069936</v>
      </c>
      <c r="K113">
        <f>IF('LF Projected Ratios'!L$51&gt;=0,$B113+(1-$B113)*'LF Projected Ratios'!L$51,$B113*(1+'LF Projected Ratios'!L$51))</f>
        <v>0.3282697643004735</v>
      </c>
      <c r="L113">
        <f>IF('LF Projected Ratios'!M$51&gt;=0,$B113+(1-$B113)*'LF Projected Ratios'!M$51,$B113*(1+'LF Projected Ratios'!M$51))</f>
        <v>0.32862036670957784</v>
      </c>
      <c r="M113">
        <f>IF('LF Projected Ratios'!N$51&gt;=0,$B113+(1-$B113)*'LF Projected Ratios'!N$51,$B113*(1+'LF Projected Ratios'!N$51))</f>
        <v>0.32665195796504326</v>
      </c>
      <c r="N113">
        <f>IF('LF Projected Ratios'!O$51&gt;=0,$B113+(1-$B113)*'LF Projected Ratios'!O$51,$B113*(1+'LF Projected Ratios'!O$51))</f>
        <v>0.3247015846008876</v>
      </c>
      <c r="O113">
        <f>IF('LF Projected Ratios'!P$51&gt;=0,$B113+(1-$B113)*'LF Projected Ratios'!P$51,$B113*(1+'LF Projected Ratios'!P$51))</f>
        <v>0.32276899987598795</v>
      </c>
      <c r="P113">
        <f>IF('LF Projected Ratios'!Q$51&gt;=0,$B113+(1-$B113)*'LF Projected Ratios'!Q$51,$B113*(1+'LF Projected Ratios'!Q$51))</f>
        <v>0.32085396152966</v>
      </c>
      <c r="Q113">
        <f>IF('LF Projected Ratios'!R$51&gt;=0,$B113+(1-$B113)*'LF Projected Ratios'!R$51,$B113*(1+'LF Projected Ratios'!R$51))</f>
        <v>0.3189562316804202</v>
      </c>
      <c r="R113">
        <f>IF('LF Projected Ratios'!S$51&gt;=0,$B113+(1-$B113)*'LF Projected Ratios'!S$51,$B113*(1+'LF Projected Ratios'!S$51))</f>
        <v>0.31707557672747949</v>
      </c>
      <c r="S113">
        <f>IF('LF Projected Ratios'!T$51&gt;=0,$B113+(1-$B113)*'LF Projected Ratios'!T$51,$B113*(1+'LF Projected Ratios'!T$51))</f>
        <v>0.31521176725488681</v>
      </c>
      <c r="T113">
        <f>IF('LF Projected Ratios'!U$51&gt;=0,$B113+(1-$B113)*'LF Projected Ratios'!U$51,$B113*(1+'LF Projected Ratios'!U$51))</f>
        <v>0.31336457793823436</v>
      </c>
      <c r="U113">
        <f>IF('LF Projected Ratios'!V$51&gt;=0,$B113+(1-$B113)*'LF Projected Ratios'!V$51,$B113*(1+'LF Projected Ratios'!V$51))</f>
        <v>0.31153378745384896</v>
      </c>
      <c r="V113">
        <f>IF('LF Projected Ratios'!W$51&gt;=0,$B113+(1-$B113)*'LF Projected Ratios'!W$51,$B113*(1+'LF Projected Ratios'!W$51))</f>
        <v>0.30971917839039192</v>
      </c>
      <c r="W113">
        <f>IF('LF Projected Ratios'!X$51&gt;=0,$B113+(1-$B113)*'LF Projected Ratios'!X$51,$B113*(1+'LF Projected Ratios'!X$51))</f>
        <v>0.30792053716278911</v>
      </c>
      <c r="X113">
        <f>IF('LF Projected Ratios'!Y$51&gt;=0,$B113+(1-$B113)*'LF Projected Ratios'!Y$51,$B113*(1+'LF Projected Ratios'!Y$51))</f>
        <v>0.30613765392842868</v>
      </c>
      <c r="Y113">
        <f>IF('LF Projected Ratios'!Z$51&gt;=0,$B113+(1-$B113)*'LF Projected Ratios'!Z$51,$B113*(1+'LF Projected Ratios'!Z$51))</f>
        <v>0.3043703225055458</v>
      </c>
      <c r="Z113">
        <f>IF('LF Projected Ratios'!AA$51&gt;=0,$B113+(1-$B113)*'LF Projected Ratios'!AA$51,$B113*(1+'LF Projected Ratios'!AA$51))</f>
        <v>0.30261834029373963</v>
      </c>
      <c r="AA113">
        <f>IF('LF Projected Ratios'!AB$51&gt;=0,$B113+(1-$B113)*'LF Projected Ratios'!AB$51,$B113*(1+'LF Projected Ratios'!AB$51))</f>
        <v>0.30088150819654796</v>
      </c>
      <c r="AB113">
        <f>IF('LF Projected Ratios'!AC$51&gt;=0,$B113+(1-$B113)*'LF Projected Ratios'!AC$51,$B113*(1+'LF Projected Ratios'!AC$51))</f>
        <v>0.29915963054602307</v>
      </c>
      <c r="AC113">
        <f>IF('LF Projected Ratios'!AD$51&gt;=0,$B113+(1-$B113)*'LF Projected Ratios'!AD$51,$B113*(1+'LF Projected Ratios'!AD$51))</f>
        <v>0.29745251502924852</v>
      </c>
      <c r="AD113">
        <f>IF('LF Projected Ratios'!AE$51&gt;=0,$B113+(1-$B113)*'LF Projected Ratios'!AE$51,$B113*(1+'LF Projected Ratios'!AE$51))</f>
        <v>0.29575997261673675</v>
      </c>
      <c r="AE113">
        <f>IF('LF Projected Ratios'!AF$51&gt;=0,$B113+(1-$B113)*'LF Projected Ratios'!AF$51,$B113*(1+'LF Projected Ratios'!AF$51))</f>
        <v>0.29408181749265283</v>
      </c>
      <c r="AF113">
        <f>IF('LF Projected Ratios'!AG$51&gt;=0,$B113+(1-$B113)*'LF Projected Ratios'!AG$51,$B113*(1+'LF Projected Ratios'!AG$51))</f>
        <v>0.29241786698681038</v>
      </c>
    </row>
    <row r="114" spans="1:32" x14ac:dyDescent="0.2">
      <c r="A114" s="6" t="s">
        <v>40</v>
      </c>
      <c r="B114" s="28">
        <f t="shared" si="0"/>
        <v>0.38093817336501978</v>
      </c>
      <c r="C114">
        <f>IF('LF Projected Ratios'!D$51&gt;=0,$B114+(1-$B114)*'LF Projected Ratios'!D$51,$B114*(1+'LF Projected Ratios'!D$51))</f>
        <v>0.38050789580103345</v>
      </c>
      <c r="D114">
        <f>IF('LF Projected Ratios'!E$51&gt;=0,$B114+(1-$B114)*'LF Projected Ratios'!E$51,$B114*(1+'LF Projected Ratios'!E$51))</f>
        <v>0.38018714080151167</v>
      </c>
      <c r="E114">
        <f>IF('LF Projected Ratios'!F$51&gt;=0,$B114+(1-$B114)*'LF Projected Ratios'!F$51,$B114*(1+'LF Projected Ratios'!F$51))</f>
        <v>0.37903413324411372</v>
      </c>
      <c r="F114">
        <f>IF('LF Projected Ratios'!G$51&gt;=0,$B114+(1-$B114)*'LF Projected Ratios'!G$51,$B114*(1+'LF Projected Ratios'!G$51))</f>
        <v>0.37689336214586855</v>
      </c>
      <c r="G114">
        <f>IF('LF Projected Ratios'!H$51&gt;=0,$B114+(1-$B114)*'LF Projected Ratios'!H$51,$B114*(1+'LF Projected Ratios'!H$51))</f>
        <v>0.37378413566864555</v>
      </c>
      <c r="H114">
        <f>IF('LF Projected Ratios'!I$51&gt;=0,$B114+(1-$B114)*'LF Projected Ratios'!I$51,$B114*(1+'LF Projected Ratios'!I$51))</f>
        <v>0.36978324764385345</v>
      </c>
      <c r="I114">
        <f>IF('LF Projected Ratios'!J$51&gt;=0,$B114+(1-$B114)*'LF Projected Ratios'!J$51,$B114*(1+'LF Projected Ratios'!J$51))</f>
        <v>0.3655627296677566</v>
      </c>
      <c r="J114">
        <f>IF('LF Projected Ratios'!K$51&gt;=0,$B114+(1-$B114)*'LF Projected Ratios'!K$51,$B114*(1+'LF Projected Ratios'!K$51))</f>
        <v>0.36227699130991736</v>
      </c>
      <c r="K114">
        <f>IF('LF Projected Ratios'!L$51&gt;=0,$B114+(1-$B114)*'LF Projected Ratios'!L$51,$B114*(1+'LF Projected Ratios'!L$51))</f>
        <v>0.35972875573698465</v>
      </c>
      <c r="L114">
        <f>IF('LF Projected Ratios'!M$51&gt;=0,$B114+(1-$B114)*'LF Projected Ratios'!M$51,$B114*(1+'LF Projected Ratios'!M$51))</f>
        <v>0.3601129573361001</v>
      </c>
      <c r="M114">
        <f>IF('LF Projected Ratios'!N$51&gt;=0,$B114+(1-$B114)*'LF Projected Ratios'!N$51,$B114*(1+'LF Projected Ratios'!N$51))</f>
        <v>0.35795591058535187</v>
      </c>
      <c r="N114">
        <f>IF('LF Projected Ratios'!O$51&gt;=0,$B114+(1-$B114)*'LF Projected Ratios'!O$51,$B114*(1+'LF Projected Ratios'!O$51))</f>
        <v>0.35581862759492672</v>
      </c>
      <c r="O114">
        <f>IF('LF Projected Ratios'!P$51&gt;=0,$B114+(1-$B114)*'LF Projected Ratios'!P$51,$B114*(1+'LF Projected Ratios'!P$51))</f>
        <v>0.35370083797782353</v>
      </c>
      <c r="P114">
        <f>IF('LF Projected Ratios'!Q$51&gt;=0,$B114+(1-$B114)*'LF Projected Ratios'!Q$51,$B114*(1+'LF Projected Ratios'!Q$51))</f>
        <v>0.35160227625685248</v>
      </c>
      <c r="Q114">
        <f>IF('LF Projected Ratios'!R$51&gt;=0,$B114+(1-$B114)*'LF Projected Ratios'!R$51,$B114*(1+'LF Projected Ratios'!R$51))</f>
        <v>0.34952268175369527</v>
      </c>
      <c r="R114">
        <f>IF('LF Projected Ratios'!S$51&gt;=0,$B114+(1-$B114)*'LF Projected Ratios'!S$51,$B114*(1+'LF Projected Ratios'!S$51))</f>
        <v>0.34746179848095887</v>
      </c>
      <c r="S114">
        <f>IF('LF Projected Ratios'!T$51&gt;=0,$B114+(1-$B114)*'LF Projected Ratios'!T$51,$B114*(1+'LF Projected Ratios'!T$51))</f>
        <v>0.34541937503713277</v>
      </c>
      <c r="T114">
        <f>IF('LF Projected Ratios'!U$51&gt;=0,$B114+(1-$B114)*'LF Projected Ratios'!U$51,$B114*(1+'LF Projected Ratios'!U$51))</f>
        <v>0.34339516450435337</v>
      </c>
      <c r="U114">
        <f>IF('LF Projected Ratios'!V$51&gt;=0,$B114+(1-$B114)*'LF Projected Ratios'!V$51,$B114*(1+'LF Projected Ratios'!V$51))</f>
        <v>0.34138892434889317</v>
      </c>
      <c r="V114">
        <f>IF('LF Projected Ratios'!W$51&gt;=0,$B114+(1-$B114)*'LF Projected Ratios'!W$51,$B114*(1+'LF Projected Ratios'!W$51))</f>
        <v>0.3394004163242888</v>
      </c>
      <c r="W114">
        <f>IF('LF Projected Ratios'!X$51&gt;=0,$B114+(1-$B114)*'LF Projected Ratios'!X$51,$B114*(1+'LF Projected Ratios'!X$51))</f>
        <v>0.33742940637702312</v>
      </c>
      <c r="X114">
        <f>IF('LF Projected Ratios'!Y$51&gt;=0,$B114+(1-$B114)*'LF Projected Ratios'!Y$51,$B114*(1+'LF Projected Ratios'!Y$51))</f>
        <v>0.33547566455469141</v>
      </c>
      <c r="Y114">
        <f>IF('LF Projected Ratios'!Z$51&gt;=0,$B114+(1-$B114)*'LF Projected Ratios'!Z$51,$B114*(1+'LF Projected Ratios'!Z$51))</f>
        <v>0.33353896491656509</v>
      </c>
      <c r="Z114">
        <f>IF('LF Projected Ratios'!AA$51&gt;=0,$B114+(1-$B114)*'LF Projected Ratios'!AA$51,$B114*(1+'LF Projected Ratios'!AA$51))</f>
        <v>0.33161908544649155</v>
      </c>
      <c r="AA114">
        <f>IF('LF Projected Ratios'!AB$51&gt;=0,$B114+(1-$B114)*'LF Projected Ratios'!AB$51,$B114*(1+'LF Projected Ratios'!AB$51))</f>
        <v>0.32971580796804878</v>
      </c>
      <c r="AB114">
        <f>IF('LF Projected Ratios'!AC$51&gt;=0,$B114+(1-$B114)*'LF Projected Ratios'!AC$51,$B114*(1+'LF Projected Ratios'!AC$51))</f>
        <v>0.32782891806189313</v>
      </c>
      <c r="AC114">
        <f>IF('LF Projected Ratios'!AD$51&gt;=0,$B114+(1-$B114)*'LF Projected Ratios'!AD$51,$B114*(1+'LF Projected Ratios'!AD$51))</f>
        <v>0.32595820498523437</v>
      </c>
      <c r="AD114">
        <f>IF('LF Projected Ratios'!AE$51&gt;=0,$B114+(1-$B114)*'LF Projected Ratios'!AE$51,$B114*(1+'LF Projected Ratios'!AE$51))</f>
        <v>0.32410346159337072</v>
      </c>
      <c r="AE114">
        <f>IF('LF Projected Ratios'!AF$51&gt;=0,$B114+(1-$B114)*'LF Projected Ratios'!AF$51,$B114*(1+'LF Projected Ratios'!AF$51))</f>
        <v>0.32226448426322651</v>
      </c>
      <c r="AF114">
        <f>IF('LF Projected Ratios'!AG$51&gt;=0,$B114+(1-$B114)*'LF Projected Ratios'!AG$51,$B114*(1+'LF Projected Ratios'!AG$51))</f>
        <v>0.32044107281883061</v>
      </c>
    </row>
    <row r="115" spans="1:32" x14ac:dyDescent="0.2">
      <c r="A115" s="6" t="s">
        <v>41</v>
      </c>
      <c r="B115" s="28">
        <f t="shared" si="0"/>
        <v>0.37811633709441311</v>
      </c>
      <c r="C115">
        <f>IF('LF Projected Ratios'!D$51&gt;=0,$B115+(1-$B115)*'LF Projected Ratios'!D$51,$B115*(1+'LF Projected Ratios'!D$51))</f>
        <v>0.37768924685299349</v>
      </c>
      <c r="D115">
        <f>IF('LF Projected Ratios'!E$51&gt;=0,$B115+(1-$B115)*'LF Projected Ratios'!E$51,$B115*(1+'LF Projected Ratios'!E$51))</f>
        <v>0.3773708678770758</v>
      </c>
      <c r="E115">
        <f>IF('LF Projected Ratios'!F$51&gt;=0,$B115+(1-$B115)*'LF Projected Ratios'!F$51,$B115*(1+'LF Projected Ratios'!F$51))</f>
        <v>0.37622640133439694</v>
      </c>
      <c r="F115">
        <f>IF('LF Projected Ratios'!G$51&gt;=0,$B115+(1-$B115)*'LF Projected Ratios'!G$51,$B115*(1+'LF Projected Ratios'!G$51))</f>
        <v>0.3741014882045951</v>
      </c>
      <c r="G115">
        <f>IF('LF Projected Ratios'!H$51&gt;=0,$B115+(1-$B115)*'LF Projected Ratios'!H$51,$B115*(1+'LF Projected Ratios'!H$51))</f>
        <v>0.37101529362246793</v>
      </c>
      <c r="H115">
        <f>IF('LF Projected Ratios'!I$51&gt;=0,$B115+(1-$B115)*'LF Projected Ratios'!I$51,$B115*(1+'LF Projected Ratios'!I$51))</f>
        <v>0.36704404256170936</v>
      </c>
      <c r="I115">
        <f>IF('LF Projected Ratios'!J$51&gt;=0,$B115+(1-$B115)*'LF Projected Ratios'!J$51,$B115*(1+'LF Projected Ratios'!J$51))</f>
        <v>0.36285478847969926</v>
      </c>
      <c r="J115">
        <f>IF('LF Projected Ratios'!K$51&gt;=0,$B115+(1-$B115)*'LF Projected Ratios'!K$51,$B115*(1+'LF Projected Ratios'!K$51))</f>
        <v>0.35959338954574072</v>
      </c>
      <c r="K115">
        <f>IF('LF Projected Ratios'!L$51&gt;=0,$B115+(1-$B115)*'LF Projected Ratios'!L$51,$B115*(1+'LF Projected Ratios'!L$51))</f>
        <v>0.35706403027365824</v>
      </c>
      <c r="L115">
        <f>IF('LF Projected Ratios'!M$51&gt;=0,$B115+(1-$B115)*'LF Projected Ratios'!M$51,$B115*(1+'LF Projected Ratios'!M$51))</f>
        <v>0.35744538586236196</v>
      </c>
      <c r="M115">
        <f>IF('LF Projected Ratios'!N$51&gt;=0,$B115+(1-$B115)*'LF Projected Ratios'!N$51,$B115*(1+'LF Projected Ratios'!N$51))</f>
        <v>0.35530431764352322</v>
      </c>
      <c r="N115">
        <f>IF('LF Projected Ratios'!O$51&gt;=0,$B115+(1-$B115)*'LF Projected Ratios'!O$51,$B115*(1+'LF Projected Ratios'!O$51))</f>
        <v>0.35318286678304628</v>
      </c>
      <c r="O115">
        <f>IF('LF Projected Ratios'!P$51&gt;=0,$B115+(1-$B115)*'LF Projected Ratios'!P$51,$B115*(1+'LF Projected Ratios'!P$51))</f>
        <v>0.3510807648968477</v>
      </c>
      <c r="P115">
        <f>IF('LF Projected Ratios'!Q$51&gt;=0,$B115+(1-$B115)*'LF Projected Ratios'!Q$51,$B115*(1+'LF Projected Ratios'!Q$51))</f>
        <v>0.34899774847428566</v>
      </c>
      <c r="Q115">
        <f>IF('LF Projected Ratios'!R$51&gt;=0,$B115+(1-$B115)*'LF Projected Ratios'!R$51,$B115*(1+'LF Projected Ratios'!R$51))</f>
        <v>0.34693355876804166</v>
      </c>
      <c r="R115">
        <f>IF('LF Projected Ratios'!S$51&gt;=0,$B115+(1-$B115)*'LF Projected Ratios'!S$51,$B115*(1+'LF Projected Ratios'!S$51))</f>
        <v>0.3448879416869739</v>
      </c>
      <c r="S115">
        <f>IF('LF Projected Ratios'!T$51&gt;=0,$B115+(1-$B115)*'LF Projected Ratios'!T$51,$B115*(1+'LF Projected Ratios'!T$51))</f>
        <v>0.34286064769185282</v>
      </c>
      <c r="T115">
        <f>IF('LF Projected Ratios'!U$51&gt;=0,$B115+(1-$B115)*'LF Projected Ratios'!U$51,$B115*(1+'LF Projected Ratios'!U$51))</f>
        <v>0.34085143169388277</v>
      </c>
      <c r="U115">
        <f>IF('LF Projected Ratios'!V$51&gt;=0,$B115+(1-$B115)*'LF Projected Ratios'!V$51,$B115*(1+'LF Projected Ratios'!V$51))</f>
        <v>0.33886005295592825</v>
      </c>
      <c r="V115">
        <f>IF('LF Projected Ratios'!W$51&gt;=0,$B115+(1-$B115)*'LF Projected Ratios'!W$51,$B115*(1+'LF Projected Ratios'!W$51))</f>
        <v>0.33688627499635954</v>
      </c>
      <c r="W115">
        <f>IF('LF Projected Ratios'!X$51&gt;=0,$B115+(1-$B115)*'LF Projected Ratios'!X$51,$B115*(1+'LF Projected Ratios'!X$51))</f>
        <v>0.33492986549543341</v>
      </c>
      <c r="X115">
        <f>IF('LF Projected Ratios'!Y$51&gt;=0,$B115+(1-$B115)*'LF Projected Ratios'!Y$51,$B115*(1+'LF Projected Ratios'!Y$51))</f>
        <v>0.3329905962041399</v>
      </c>
      <c r="Y115">
        <f>IF('LF Projected Ratios'!Z$51&gt;=0,$B115+(1-$B115)*'LF Projected Ratios'!Z$51,$B115*(1+'LF Projected Ratios'!Z$51))</f>
        <v>0.33106824285542813</v>
      </c>
      <c r="Z115">
        <f>IF('LF Projected Ratios'!AA$51&gt;=0,$B115+(1-$B115)*'LF Projected Ratios'!AA$51,$B115*(1+'LF Projected Ratios'!AA$51))</f>
        <v>0.32916258507775153</v>
      </c>
      <c r="AA115">
        <f>IF('LF Projected Ratios'!AB$51&gt;=0,$B115+(1-$B115)*'LF Projected Ratios'!AB$51,$B115*(1+'LF Projected Ratios'!AB$51))</f>
        <v>0.327273406310851</v>
      </c>
      <c r="AB115">
        <f>IF('LF Projected Ratios'!AC$51&gt;=0,$B115+(1-$B115)*'LF Projected Ratios'!AC$51,$B115*(1+'LF Projected Ratios'!AC$51))</f>
        <v>0.32540049372371488</v>
      </c>
      <c r="AC115">
        <f>IF('LF Projected Ratios'!AD$51&gt;=0,$B115+(1-$B115)*'LF Projected Ratios'!AD$51,$B115*(1+'LF Projected Ratios'!AD$51))</f>
        <v>0.32354363813465042</v>
      </c>
      <c r="AD115">
        <f>IF('LF Projected Ratios'!AE$51&gt;=0,$B115+(1-$B115)*'LF Projected Ratios'!AE$51,$B115*(1+'LF Projected Ratios'!AE$51))</f>
        <v>0.32170263393340032</v>
      </c>
      <c r="AE115">
        <f>IF('LF Projected Ratios'!AF$51&gt;=0,$B115+(1-$B115)*'LF Projected Ratios'!AF$51,$B115*(1+'LF Projected Ratios'!AF$51))</f>
        <v>0.31987727900524637</v>
      </c>
      <c r="AF115">
        <f>IF('LF Projected Ratios'!AG$51&gt;=0,$B115+(1-$B115)*'LF Projected Ratios'!AG$51,$B115*(1+'LF Projected Ratios'!AG$51))</f>
        <v>0.31806737465704032</v>
      </c>
    </row>
    <row r="116" spans="1:32" x14ac:dyDescent="0.2">
      <c r="A116" s="6" t="s">
        <v>42</v>
      </c>
      <c r="B116" s="28">
        <f t="shared" si="0"/>
        <v>0.35674621784845217</v>
      </c>
      <c r="C116">
        <f>IF('LF Projected Ratios'!D$51&gt;=0,$B116+(1-$B116)*'LF Projected Ratios'!D$51,$B116*(1+'LF Projected Ratios'!D$51))</f>
        <v>0.3563432655997415</v>
      </c>
      <c r="D116">
        <f>IF('LF Projected Ratios'!E$51&gt;=0,$B116+(1-$B116)*'LF Projected Ratios'!E$51,$B116*(1+'LF Projected Ratios'!E$51))</f>
        <v>0.35604288054795058</v>
      </c>
      <c r="E116">
        <f>IF('LF Projected Ratios'!F$51&gt;=0,$B116+(1-$B116)*'LF Projected Ratios'!F$51,$B116*(1+'LF Projected Ratios'!F$51))</f>
        <v>0.35496309617869487</v>
      </c>
      <c r="F116">
        <f>IF('LF Projected Ratios'!G$51&gt;=0,$B116+(1-$B116)*'LF Projected Ratios'!G$51,$B116*(1+'LF Projected Ratios'!G$51))</f>
        <v>0.3529582774286284</v>
      </c>
      <c r="G116">
        <f>IF('LF Projected Ratios'!H$51&gt;=0,$B116+(1-$B116)*'LF Projected Ratios'!H$51,$B116*(1+'LF Projected Ratios'!H$51))</f>
        <v>0.35004650627063338</v>
      </c>
      <c r="H116">
        <f>IF('LF Projected Ratios'!I$51&gt;=0,$B116+(1-$B116)*'LF Projected Ratios'!I$51,$B116*(1+'LF Projected Ratios'!I$51))</f>
        <v>0.34629969964773272</v>
      </c>
      <c r="I116">
        <f>IF('LF Projected Ratios'!J$51&gt;=0,$B116+(1-$B116)*'LF Projected Ratios'!J$51,$B116*(1+'LF Projected Ratios'!J$51))</f>
        <v>0.3423472109484938</v>
      </c>
      <c r="J116">
        <f>IF('LF Projected Ratios'!K$51&gt;=0,$B116+(1-$B116)*'LF Projected Ratios'!K$51,$B116*(1+'LF Projected Ratios'!K$51))</f>
        <v>0.33927013751779944</v>
      </c>
      <c r="K116">
        <f>IF('LF Projected Ratios'!L$51&gt;=0,$B116+(1-$B116)*'LF Projected Ratios'!L$51,$B116*(1+'LF Projected Ratios'!L$51))</f>
        <v>0.33688373083453033</v>
      </c>
      <c r="L116">
        <f>IF('LF Projected Ratios'!M$51&gt;=0,$B116+(1-$B116)*'LF Projected Ratios'!M$51,$B116*(1+'LF Projected Ratios'!M$51))</f>
        <v>0.33724353323019213</v>
      </c>
      <c r="M116">
        <f>IF('LF Projected Ratios'!N$51&gt;=0,$B116+(1-$B116)*'LF Projected Ratios'!N$51,$B116*(1+'LF Projected Ratios'!N$51))</f>
        <v>0.33522347243330691</v>
      </c>
      <c r="N116">
        <f>IF('LF Projected Ratios'!O$51&gt;=0,$B116+(1-$B116)*'LF Projected Ratios'!O$51,$B116*(1+'LF Projected Ratios'!O$51))</f>
        <v>0.33322192027440739</v>
      </c>
      <c r="O116">
        <f>IF('LF Projected Ratios'!P$51&gt;=0,$B116+(1-$B116)*'LF Projected Ratios'!P$51,$B116*(1+'LF Projected Ratios'!P$51))</f>
        <v>0.33123862353775729</v>
      </c>
      <c r="P116">
        <f>IF('LF Projected Ratios'!Q$51&gt;=0,$B116+(1-$B116)*'LF Projected Ratios'!Q$51,$B116*(1+'LF Projected Ratios'!Q$51))</f>
        <v>0.3292733336056281</v>
      </c>
      <c r="Q116">
        <f>IF('LF Projected Ratios'!R$51&gt;=0,$B116+(1-$B116)*'LF Projected Ratios'!R$51,$B116*(1+'LF Projected Ratios'!R$51))</f>
        <v>0.32732580635440439</v>
      </c>
      <c r="R116">
        <f>IF('LF Projected Ratios'!S$51&gt;=0,$B116+(1-$B116)*'LF Projected Ratios'!S$51,$B116*(1+'LF Projected Ratios'!S$51))</f>
        <v>0.32539580205349294</v>
      </c>
      <c r="S116">
        <f>IF('LF Projected Ratios'!T$51&gt;=0,$B116+(1-$B116)*'LF Projected Ratios'!T$51,$B116*(1+'LF Projected Ratios'!T$51))</f>
        <v>0.32348308526695074</v>
      </c>
      <c r="T116">
        <f>IF('LF Projected Ratios'!U$51&gt;=0,$B116+(1-$B116)*'LF Projected Ratios'!U$51,$B116*(1+'LF Projected Ratios'!U$51))</f>
        <v>0.32158742475774232</v>
      </c>
      <c r="U116">
        <f>IF('LF Projected Ratios'!V$51&gt;=0,$B116+(1-$B116)*'LF Projected Ratios'!V$51,$B116*(1+'LF Projected Ratios'!V$51))</f>
        <v>0.31970859339454816</v>
      </c>
      <c r="V116">
        <f>IF('LF Projected Ratios'!W$51&gt;=0,$B116+(1-$B116)*'LF Projected Ratios'!W$51,$B116*(1+'LF Projected Ratios'!W$51))</f>
        <v>0.3178463680610446</v>
      </c>
      <c r="W116">
        <f>IF('LF Projected Ratios'!X$51&gt;=0,$B116+(1-$B116)*'LF Projected Ratios'!X$51,$B116*(1+'LF Projected Ratios'!X$51))</f>
        <v>0.31600052956757613</v>
      </c>
      <c r="X116">
        <f>IF('LF Projected Ratios'!Y$51&gt;=0,$B116+(1-$B116)*'LF Projected Ratios'!Y$51,$B116*(1+'LF Projected Ratios'!Y$51))</f>
        <v>0.31417086256515336</v>
      </c>
      <c r="Y116">
        <f>IF('LF Projected Ratios'!Z$51&gt;=0,$B116+(1-$B116)*'LF Projected Ratios'!Z$51,$B116*(1+'LF Projected Ratios'!Z$51))</f>
        <v>0.31235715546169651</v>
      </c>
      <c r="Z116">
        <f>IF('LF Projected Ratios'!AA$51&gt;=0,$B116+(1-$B116)*'LF Projected Ratios'!AA$51,$B116*(1+'LF Projected Ratios'!AA$51))</f>
        <v>0.31055920034046652</v>
      </c>
      <c r="AA116">
        <f>IF('LF Projected Ratios'!AB$51&gt;=0,$B116+(1-$B116)*'LF Projected Ratios'!AB$51,$B116*(1+'LF Projected Ratios'!AB$51))</f>
        <v>0.30877679288060822</v>
      </c>
      <c r="AB116">
        <f>IF('LF Projected Ratios'!AC$51&gt;=0,$B116+(1-$B116)*'LF Projected Ratios'!AC$51,$B116*(1+'LF Projected Ratios'!AC$51))</f>
        <v>0.30700973227974682</v>
      </c>
      <c r="AC116">
        <f>IF('LF Projected Ratios'!AD$51&gt;=0,$B116+(1-$B116)*'LF Projected Ratios'!AD$51,$B116*(1+'LF Projected Ratios'!AD$51))</f>
        <v>0.30525782117857664</v>
      </c>
      <c r="AD116">
        <f>IF('LF Projected Ratios'!AE$51&gt;=0,$B116+(1-$B116)*'LF Projected Ratios'!AE$51,$B116*(1+'LF Projected Ratios'!AE$51))</f>
        <v>0.30352086558737962</v>
      </c>
      <c r="AE116">
        <f>IF('LF Projected Ratios'!AF$51&gt;=0,$B116+(1-$B116)*'LF Projected Ratios'!AF$51,$B116*(1+'LF Projected Ratios'!AF$51))</f>
        <v>0.30179867481441824</v>
      </c>
      <c r="AF116">
        <f>IF('LF Projected Ratios'!AG$51&gt;=0,$B116+(1-$B116)*'LF Projected Ratios'!AG$51,$B116*(1+'LF Projected Ratios'!AG$51))</f>
        <v>0.30009106139614705</v>
      </c>
    </row>
    <row r="117" spans="1:32" x14ac:dyDescent="0.2">
      <c r="A117" s="6" t="s">
        <v>105</v>
      </c>
      <c r="B117" s="28">
        <f t="shared" si="0"/>
        <v>0.37471125079296941</v>
      </c>
      <c r="C117">
        <f>IF('LF Projected Ratios'!D$51&gt;=0,$B117+(1-$B117)*'LF Projected Ratios'!D$51,$B117*(1+'LF Projected Ratios'!D$51))</f>
        <v>0.37428800666711759</v>
      </c>
      <c r="D117">
        <f>IF('LF Projected Ratios'!E$51&gt;=0,$B117+(1-$B117)*'LF Projected Ratios'!E$51,$B117*(1+'LF Projected Ratios'!E$51))</f>
        <v>0.37397249481907358</v>
      </c>
      <c r="E117">
        <f>IF('LF Projected Ratios'!F$51&gt;=0,$B117+(1-$B117)*'LF Projected Ratios'!F$51,$B117*(1+'LF Projected Ratios'!F$51))</f>
        <v>0.37283833464764771</v>
      </c>
      <c r="F117">
        <f>IF('LF Projected Ratios'!G$51&gt;=0,$B117+(1-$B117)*'LF Projected Ratios'!G$51,$B117*(1+'LF Projected Ratios'!G$51))</f>
        <v>0.37073255719615494</v>
      </c>
      <c r="G117">
        <f>IF('LF Projected Ratios'!H$51&gt;=0,$B117+(1-$B117)*'LF Projected Ratios'!H$51,$B117*(1+'LF Projected Ratios'!H$51))</f>
        <v>0.36767415500981782</v>
      </c>
      <c r="H117">
        <f>IF('LF Projected Ratios'!I$51&gt;=0,$B117+(1-$B117)*'LF Projected Ratios'!I$51,$B117*(1+'LF Projected Ratios'!I$51))</f>
        <v>0.36373866662646825</v>
      </c>
      <c r="I117">
        <f>IF('LF Projected Ratios'!J$51&gt;=0,$B117+(1-$B117)*'LF Projected Ratios'!J$51,$B117*(1+'LF Projected Ratios'!J$51))</f>
        <v>0.35958713842479839</v>
      </c>
      <c r="J117">
        <f>IF('LF Projected Ratios'!K$51&gt;=0,$B117+(1-$B117)*'LF Projected Ratios'!K$51,$B117*(1+'LF Projected Ratios'!K$51))</f>
        <v>0.35635510967071332</v>
      </c>
      <c r="K117">
        <f>IF('LF Projected Ratios'!L$51&gt;=0,$B117+(1-$B117)*'LF Projected Ratios'!L$51,$B117*(1+'LF Projected Ratios'!L$51))</f>
        <v>0.35384852827349067</v>
      </c>
      <c r="L117">
        <f>IF('LF Projected Ratios'!M$51&gt;=0,$B117+(1-$B117)*'LF Projected Ratios'!M$51,$B117*(1+'LF Projected Ratios'!M$51))</f>
        <v>0.35422644960515848</v>
      </c>
      <c r="M117">
        <f>IF('LF Projected Ratios'!N$51&gt;=0,$B117+(1-$B117)*'LF Projected Ratios'!N$51,$B117*(1+'LF Projected Ratios'!N$51))</f>
        <v>0.35210466254755823</v>
      </c>
      <c r="N117">
        <f>IF('LF Projected Ratios'!O$51&gt;=0,$B117+(1-$B117)*'LF Projected Ratios'!O$51,$B117*(1+'LF Projected Ratios'!O$51))</f>
        <v>0.35000231618629357</v>
      </c>
      <c r="O117">
        <f>IF('LF Projected Ratios'!P$51&gt;=0,$B117+(1-$B117)*'LF Projected Ratios'!P$51,$B117*(1+'LF Projected Ratios'!P$51))</f>
        <v>0.34791914455418543</v>
      </c>
      <c r="P117">
        <f>IF('LF Projected Ratios'!Q$51&gt;=0,$B117+(1-$B117)*'LF Projected Ratios'!Q$51,$B117*(1+'LF Projected Ratios'!Q$51))</f>
        <v>0.34585488651360885</v>
      </c>
      <c r="Q117">
        <f>IF('LF Projected Ratios'!R$51&gt;=0,$B117+(1-$B117)*'LF Projected Ratios'!R$51,$B117*(1+'LF Projected Ratios'!R$51))</f>
        <v>0.34380928564736662</v>
      </c>
      <c r="R117">
        <f>IF('LF Projected Ratios'!S$51&gt;=0,$B117+(1-$B117)*'LF Projected Ratios'!S$51,$B117*(1+'LF Projected Ratios'!S$51))</f>
        <v>0.34178209015250766</v>
      </c>
      <c r="S117">
        <f>IF('LF Projected Ratios'!T$51&gt;=0,$B117+(1-$B117)*'LF Projected Ratios'!T$51,$B117*(1+'LF Projected Ratios'!T$51))</f>
        <v>0.33977305273700131</v>
      </c>
      <c r="T117">
        <f>IF('LF Projected Ratios'!U$51&gt;=0,$B117+(1-$B117)*'LF Projected Ratios'!U$51,$B117*(1+'LF Projected Ratios'!U$51))</f>
        <v>0.33778193051917282</v>
      </c>
      <c r="U117">
        <f>IF('LF Projected Ratios'!V$51&gt;=0,$B117+(1-$B117)*'LF Projected Ratios'!V$51,$B117*(1+'LF Projected Ratios'!V$51))</f>
        <v>0.33580848492981935</v>
      </c>
      <c r="V117">
        <f>IF('LF Projected Ratios'!W$51&gt;=0,$B117+(1-$B117)*'LF Projected Ratios'!W$51,$B117*(1+'LF Projected Ratios'!W$51))</f>
        <v>0.33385248161692122</v>
      </c>
      <c r="W117">
        <f>IF('LF Projected Ratios'!X$51&gt;=0,$B117+(1-$B117)*'LF Projected Ratios'!X$51,$B117*(1+'LF Projected Ratios'!X$51))</f>
        <v>0.33191369035286583</v>
      </c>
      <c r="X117">
        <f>IF('LF Projected Ratios'!Y$51&gt;=0,$B117+(1-$B117)*'LF Projected Ratios'!Y$51,$B117*(1+'LF Projected Ratios'!Y$51))</f>
        <v>0.32999188494411524</v>
      </c>
      <c r="Y117">
        <f>IF('LF Projected Ratios'!Z$51&gt;=0,$B117+(1-$B117)*'LF Projected Ratios'!Z$51,$B117*(1+'LF Projected Ratios'!Z$51))</f>
        <v>0.32808684314323172</v>
      </c>
      <c r="Z117">
        <f>IF('LF Projected Ratios'!AA$51&gt;=0,$B117+(1-$B117)*'LF Projected Ratios'!AA$51,$B117*(1+'LF Projected Ratios'!AA$51))</f>
        <v>0.32619834656320096</v>
      </c>
      <c r="AA117">
        <f>IF('LF Projected Ratios'!AB$51&gt;=0,$B117+(1-$B117)*'LF Projected Ratios'!AB$51,$B117*(1+'LF Projected Ratios'!AB$51))</f>
        <v>0.32432618059397422</v>
      </c>
      <c r="AB117">
        <f>IF('LF Projected Ratios'!AC$51&gt;=0,$B117+(1-$B117)*'LF Projected Ratios'!AC$51,$B117*(1+'LF Projected Ratios'!AC$51))</f>
        <v>0.32247013432116683</v>
      </c>
      <c r="AC117">
        <f>IF('LF Projected Ratios'!AD$51&gt;=0,$B117+(1-$B117)*'LF Projected Ratios'!AD$51,$B117*(1+'LF Projected Ratios'!AD$51))</f>
        <v>0.32063000044684936</v>
      </c>
      <c r="AD117">
        <f>IF('LF Projected Ratios'!AE$51&gt;=0,$B117+(1-$B117)*'LF Projected Ratios'!AE$51,$B117*(1+'LF Projected Ratios'!AE$51))</f>
        <v>0.3188055752123658</v>
      </c>
      <c r="AE117">
        <f>IF('LF Projected Ratios'!AF$51&gt;=0,$B117+(1-$B117)*'LF Projected Ratios'!AF$51,$B117*(1+'LF Projected Ratios'!AF$51))</f>
        <v>0.31699665832312046</v>
      </c>
      <c r="AF117">
        <f>IF('LF Projected Ratios'!AG$51&gt;=0,$B117+(1-$B117)*'LF Projected Ratios'!AG$51,$B117*(1+'LF Projected Ratios'!AG$51))</f>
        <v>0.315203052875275</v>
      </c>
    </row>
    <row r="118" spans="1:32" x14ac:dyDescent="0.2">
      <c r="A118" s="6" t="s">
        <v>106</v>
      </c>
      <c r="B118" s="28">
        <f t="shared" si="0"/>
        <v>0.39771034683147927</v>
      </c>
      <c r="C118">
        <f>IF('LF Projected Ratios'!D$51&gt;=0,$B118+(1-$B118)*'LF Projected Ratios'!D$51,$B118*(1+'LF Projected Ratios'!D$51))</f>
        <v>0.39726112474986125</v>
      </c>
      <c r="D118">
        <f>IF('LF Projected Ratios'!E$51&gt;=0,$B118+(1-$B118)*'LF Projected Ratios'!E$51,$B118*(1+'LF Projected Ratios'!E$51))</f>
        <v>0.3969262473576039</v>
      </c>
      <c r="E118">
        <f>IF('LF Projected Ratios'!F$51&gt;=0,$B118+(1-$B118)*'LF Projected Ratios'!F$51,$B118*(1+'LF Projected Ratios'!F$51))</f>
        <v>0.39572247449467102</v>
      </c>
      <c r="F118">
        <f>IF('LF Projected Ratios'!G$51&gt;=0,$B118+(1-$B118)*'LF Projected Ratios'!G$51,$B118*(1+'LF Projected Ratios'!G$51))</f>
        <v>0.39348744824763199</v>
      </c>
      <c r="G118">
        <f>IF('LF Projected Ratios'!H$51&gt;=0,$B118+(1-$B118)*'LF Projected Ratios'!H$51,$B118*(1+'LF Projected Ratios'!H$51))</f>
        <v>0.39024132688964175</v>
      </c>
      <c r="H118">
        <f>IF('LF Projected Ratios'!I$51&gt;=0,$B118+(1-$B118)*'LF Projected Ratios'!I$51,$B118*(1+'LF Projected Ratios'!I$51))</f>
        <v>0.38606428537679432</v>
      </c>
      <c r="I118">
        <f>IF('LF Projected Ratios'!J$51&gt;=0,$B118+(1-$B118)*'LF Projected Ratios'!J$51,$B118*(1+'LF Projected Ratios'!J$51))</f>
        <v>0.38165794391394081</v>
      </c>
      <c r="J118">
        <f>IF('LF Projected Ratios'!K$51&gt;=0,$B118+(1-$B118)*'LF Projected Ratios'!K$51,$B118*(1+'LF Projected Ratios'!K$51))</f>
        <v>0.37822753910480766</v>
      </c>
      <c r="K118">
        <f>IF('LF Projected Ratios'!L$51&gt;=0,$B118+(1-$B118)*'LF Projected Ratios'!L$51,$B118*(1+'LF Projected Ratios'!L$51))</f>
        <v>0.37556710829377354</v>
      </c>
      <c r="L118">
        <f>IF('LF Projected Ratios'!M$51&gt;=0,$B118+(1-$B118)*'LF Projected Ratios'!M$51,$B118*(1+'LF Projected Ratios'!M$51))</f>
        <v>0.37596822575041389</v>
      </c>
      <c r="M118">
        <f>IF('LF Projected Ratios'!N$51&gt;=0,$B118+(1-$B118)*'LF Projected Ratios'!N$51,$B118*(1+'LF Projected Ratios'!N$51))</f>
        <v>0.37371620725672056</v>
      </c>
      <c r="N118">
        <f>IF('LF Projected Ratios'!O$51&gt;=0,$B118+(1-$B118)*'LF Projected Ratios'!O$51,$B118*(1+'LF Projected Ratios'!O$51))</f>
        <v>0.37148482269399652</v>
      </c>
      <c r="O118">
        <f>IF('LF Projected Ratios'!P$51&gt;=0,$B118+(1-$B118)*'LF Projected Ratios'!P$51,$B118*(1+'LF Projected Ratios'!P$51))</f>
        <v>0.36927378977048014</v>
      </c>
      <c r="P118">
        <f>IF('LF Projected Ratios'!Q$51&gt;=0,$B118+(1-$B118)*'LF Projected Ratios'!Q$51,$B118*(1+'LF Projected Ratios'!Q$51))</f>
        <v>0.36708283132039354</v>
      </c>
      <c r="Q118">
        <f>IF('LF Projected Ratios'!R$51&gt;=0,$B118+(1-$B118)*'LF Projected Ratios'!R$51,$B118*(1+'LF Projected Ratios'!R$51))</f>
        <v>0.36491167518811757</v>
      </c>
      <c r="R118">
        <f>IF('LF Projected Ratios'!S$51&gt;=0,$B118+(1-$B118)*'LF Projected Ratios'!S$51,$B118*(1+'LF Projected Ratios'!S$51))</f>
        <v>0.36276005411549322</v>
      </c>
      <c r="S118">
        <f>IF('LF Projected Ratios'!T$51&gt;=0,$B118+(1-$B118)*'LF Projected Ratios'!T$51,$B118*(1+'LF Projected Ratios'!T$51))</f>
        <v>0.36062770563215418</v>
      </c>
      <c r="T118">
        <f>IF('LF Projected Ratios'!U$51&gt;=0,$B118+(1-$B118)*'LF Projected Ratios'!U$51,$B118*(1+'LF Projected Ratios'!U$51))</f>
        <v>0.35851437194878971</v>
      </c>
      <c r="U118">
        <f>IF('LF Projected Ratios'!V$51&gt;=0,$B118+(1-$B118)*'LF Projected Ratios'!V$51,$B118*(1+'LF Projected Ratios'!V$51))</f>
        <v>0.35641979985325245</v>
      </c>
      <c r="V118">
        <f>IF('LF Projected Ratios'!W$51&gt;=0,$B118+(1-$B118)*'LF Projected Ratios'!W$51,$B118*(1+'LF Projected Ratios'!W$51))</f>
        <v>0.35434374060942136</v>
      </c>
      <c r="W118">
        <f>IF('LF Projected Ratios'!X$51&gt;=0,$B118+(1-$B118)*'LF Projected Ratios'!X$51,$B118*(1+'LF Projected Ratios'!X$51))</f>
        <v>0.35228594985873124</v>
      </c>
      <c r="X118">
        <f>IF('LF Projected Ratios'!Y$51&gt;=0,$B118+(1-$B118)*'LF Projected Ratios'!Y$51,$B118*(1+'LF Projected Ratios'!Y$51))</f>
        <v>0.35024618752429548</v>
      </c>
      <c r="Y118">
        <f>IF('LF Projected Ratios'!Z$51&gt;=0,$B118+(1-$B118)*'LF Projected Ratios'!Z$51,$B118*(1+'LF Projected Ratios'!Z$51))</f>
        <v>0.34822421771753226</v>
      </c>
      <c r="Z118">
        <f>IF('LF Projected Ratios'!AA$51&gt;=0,$B118+(1-$B118)*'LF Projected Ratios'!AA$51,$B118*(1+'LF Projected Ratios'!AA$51))</f>
        <v>0.34621980864722907</v>
      </c>
      <c r="AA118">
        <f>IF('LF Projected Ratios'!AB$51&gt;=0,$B118+(1-$B118)*'LF Projected Ratios'!AB$51,$B118*(1+'LF Projected Ratios'!AB$51))</f>
        <v>0.34423273253096204</v>
      </c>
      <c r="AB118">
        <f>IF('LF Projected Ratios'!AC$51&gt;=0,$B118+(1-$B118)*'LF Projected Ratios'!AC$51,$B118*(1+'LF Projected Ratios'!AC$51))</f>
        <v>0.34226276550880463</v>
      </c>
      <c r="AC118">
        <f>IF('LF Projected Ratios'!AD$51&gt;=0,$B118+(1-$B118)*'LF Projected Ratios'!AD$51,$B118*(1+'LF Projected Ratios'!AD$51))</f>
        <v>0.340309687559257</v>
      </c>
      <c r="AD118">
        <f>IF('LF Projected Ratios'!AE$51&gt;=0,$B118+(1-$B118)*'LF Projected Ratios'!AE$51,$B118*(1+'LF Projected Ratios'!AE$51))</f>
        <v>0.33837328241732695</v>
      </c>
      <c r="AE118">
        <f>IF('LF Projected Ratios'!AF$51&gt;=0,$B118+(1-$B118)*'LF Projected Ratios'!AF$51,$B118*(1+'LF Projected Ratios'!AF$51))</f>
        <v>0.33645333749470019</v>
      </c>
      <c r="AF118">
        <f>IF('LF Projected Ratios'!AG$51&gt;=0,$B118+(1-$B118)*'LF Projected Ratios'!AG$51,$B118*(1+'LF Projected Ratios'!AG$51))</f>
        <v>0.33454964380193836</v>
      </c>
    </row>
    <row r="119" spans="1:32" x14ac:dyDescent="0.2">
      <c r="A119" s="6" t="s">
        <v>107</v>
      </c>
      <c r="B119" s="28">
        <f t="shared" si="0"/>
        <v>0.35859370499114562</v>
      </c>
      <c r="C119">
        <f>IF('LF Projected Ratios'!D$51&gt;=0,$B119+(1-$B119)*'LF Projected Ratios'!D$51,$B119*(1+'LF Projected Ratios'!D$51))</f>
        <v>0.35818866596740734</v>
      </c>
      <c r="D119">
        <f>IF('LF Projected Ratios'!E$51&gt;=0,$B119+(1-$B119)*'LF Projected Ratios'!E$51,$B119*(1+'LF Projected Ratios'!E$51))</f>
        <v>0.35788672530691396</v>
      </c>
      <c r="E119">
        <f>IF('LF Projected Ratios'!F$51&gt;=0,$B119+(1-$B119)*'LF Projected Ratios'!F$51,$B119*(1+'LF Projected Ratios'!F$51))</f>
        <v>0.35680134904168492</v>
      </c>
      <c r="F119">
        <f>IF('LF Projected Ratios'!G$51&gt;=0,$B119+(1-$B119)*'LF Projected Ratios'!G$51,$B119*(1+'LF Projected Ratios'!G$51))</f>
        <v>0.35478614790582469</v>
      </c>
      <c r="G119">
        <f>IF('LF Projected Ratios'!H$51&gt;=0,$B119+(1-$B119)*'LF Projected Ratios'!H$51,$B119*(1+'LF Projected Ratios'!H$51))</f>
        <v>0.35185929751360734</v>
      </c>
      <c r="H119">
        <f>IF('LF Projected Ratios'!I$51&gt;=0,$B119+(1-$B119)*'LF Projected Ratios'!I$51,$B119*(1+'LF Projected Ratios'!I$51))</f>
        <v>0.3480930872454383</v>
      </c>
      <c r="I119">
        <f>IF('LF Projected Ratios'!J$51&gt;=0,$B119+(1-$B119)*'LF Projected Ratios'!J$51,$B119*(1+'LF Projected Ratios'!J$51))</f>
        <v>0.34412012973198874</v>
      </c>
      <c r="J119">
        <f>IF('LF Projected Ratios'!K$51&gt;=0,$B119+(1-$B119)*'LF Projected Ratios'!K$51,$B119*(1+'LF Projected Ratios'!K$51))</f>
        <v>0.34102712101364197</v>
      </c>
      <c r="K119">
        <f>IF('LF Projected Ratios'!L$51&gt;=0,$B119+(1-$B119)*'LF Projected Ratios'!L$51,$B119*(1+'LF Projected Ratios'!L$51))</f>
        <v>0.33862835580926176</v>
      </c>
      <c r="L119">
        <f>IF('LF Projected Ratios'!M$51&gt;=0,$B119+(1-$B119)*'LF Projected Ratios'!M$51,$B119*(1+'LF Projected Ratios'!M$51))</f>
        <v>0.33899002151914143</v>
      </c>
      <c r="M119">
        <f>IF('LF Projected Ratios'!N$51&gt;=0,$B119+(1-$B119)*'LF Projected Ratios'!N$51,$B119*(1+'LF Projected Ratios'!N$51))</f>
        <v>0.33695949940223946</v>
      </c>
      <c r="N119">
        <f>IF('LF Projected Ratios'!O$51&gt;=0,$B119+(1-$B119)*'LF Projected Ratios'!O$51,$B119*(1+'LF Projected Ratios'!O$51))</f>
        <v>0.33494758177429224</v>
      </c>
      <c r="O119">
        <f>IF('LF Projected Ratios'!P$51&gt;=0,$B119+(1-$B119)*'LF Projected Ratios'!P$51,$B119*(1+'LF Projected Ratios'!P$51))</f>
        <v>0.33295401410823128</v>
      </c>
      <c r="P119">
        <f>IF('LF Projected Ratios'!Q$51&gt;=0,$B119+(1-$B119)*'LF Projected Ratios'!Q$51,$B119*(1+'LF Projected Ratios'!Q$51))</f>
        <v>0.33097854649880765</v>
      </c>
      <c r="Q119">
        <f>IF('LF Projected Ratios'!R$51&gt;=0,$B119+(1-$B119)*'LF Projected Ratios'!R$51,$B119*(1+'LF Projected Ratios'!R$51))</f>
        <v>0.32902093355815915</v>
      </c>
      <c r="R119">
        <f>IF('LF Projected Ratios'!S$51&gt;=0,$B119+(1-$B119)*'LF Projected Ratios'!S$51,$B119*(1+'LF Projected Ratios'!S$51))</f>
        <v>0.32708093431419605</v>
      </c>
      <c r="S119">
        <f>IF('LF Projected Ratios'!T$51&gt;=0,$B119+(1-$B119)*'LF Projected Ratios'!T$51,$B119*(1+'LF Projected Ratios'!T$51))</f>
        <v>0.32515831211171964</v>
      </c>
      <c r="T119">
        <f>IF('LF Projected Ratios'!U$51&gt;=0,$B119+(1-$B119)*'LF Projected Ratios'!U$51,$B119*(1+'LF Projected Ratios'!U$51))</f>
        <v>0.32325283451618364</v>
      </c>
      <c r="U119">
        <f>IF('LF Projected Ratios'!V$51&gt;=0,$B119+(1-$B119)*'LF Projected Ratios'!V$51,$B119*(1+'LF Projected Ratios'!V$51))</f>
        <v>0.32136427322001987</v>
      </c>
      <c r="V119">
        <f>IF('LF Projected Ratios'!W$51&gt;=0,$B119+(1-$B119)*'LF Projected Ratios'!W$51,$B119*(1+'LF Projected Ratios'!W$51))</f>
        <v>0.31949240395144907</v>
      </c>
      <c r="W119">
        <f>IF('LF Projected Ratios'!X$51&gt;=0,$B119+(1-$B119)*'LF Projected Ratios'!X$51,$B119*(1+'LF Projected Ratios'!X$51))</f>
        <v>0.31763700638569459</v>
      </c>
      <c r="X119">
        <f>IF('LF Projected Ratios'!Y$51&gt;=0,$B119+(1-$B119)*'LF Projected Ratios'!Y$51,$B119*(1+'LF Projected Ratios'!Y$51))</f>
        <v>0.31579786405853599</v>
      </c>
      <c r="Y119">
        <f>IF('LF Projected Ratios'!Z$51&gt;=0,$B119+(1-$B119)*'LF Projected Ratios'!Z$51,$B119*(1+'LF Projected Ratios'!Z$51))</f>
        <v>0.31397476428211835</v>
      </c>
      <c r="Z119">
        <f>IF('LF Projected Ratios'!AA$51&gt;=0,$B119+(1-$B119)*'LF Projected Ratios'!AA$51,$B119*(1+'LF Projected Ratios'!AA$51))</f>
        <v>0.31216749806296096</v>
      </c>
      <c r="AA119">
        <f>IF('LF Projected Ratios'!AB$51&gt;=0,$B119+(1-$B119)*'LF Projected Ratios'!AB$51,$B119*(1+'LF Projected Ratios'!AB$51))</f>
        <v>0.31037586002208911</v>
      </c>
      <c r="AB119">
        <f>IF('LF Projected Ratios'!AC$51&gt;=0,$B119+(1-$B119)*'LF Projected Ratios'!AC$51,$B119*(1+'LF Projected Ratios'!AC$51))</f>
        <v>0.30859964831722964</v>
      </c>
      <c r="AC119">
        <f>IF('LF Projected Ratios'!AD$51&gt;=0,$B119+(1-$B119)*'LF Projected Ratios'!AD$51,$B119*(1+'LF Projected Ratios'!AD$51))</f>
        <v>0.3068386645670092</v>
      </c>
      <c r="AD119">
        <f>IF('LF Projected Ratios'!AE$51&gt;=0,$B119+(1-$B119)*'LF Projected Ratios'!AE$51,$B119*(1+'LF Projected Ratios'!AE$51))</f>
        <v>0.30509271377709213</v>
      </c>
      <c r="AE119">
        <f>IF('LF Projected Ratios'!AF$51&gt;=0,$B119+(1-$B119)*'LF Projected Ratios'!AF$51,$B119*(1+'LF Projected Ratios'!AF$51))</f>
        <v>0.30336160426820274</v>
      </c>
      <c r="AF119">
        <f>IF('LF Projected Ratios'!AG$51&gt;=0,$B119+(1-$B119)*'LF Projected Ratios'!AG$51,$B119*(1+'LF Projected Ratios'!AG$51))</f>
        <v>0.30164514760597516</v>
      </c>
    </row>
    <row r="120" spans="1:32" x14ac:dyDescent="0.2">
      <c r="A120" s="6" t="s">
        <v>43</v>
      </c>
      <c r="B120" s="28">
        <f t="shared" si="0"/>
        <v>0.36030372685019174</v>
      </c>
      <c r="C120">
        <f>IF('LF Projected Ratios'!D$51&gt;=0,$B120+(1-$B120)*'LF Projected Ratios'!D$51,$B120*(1+'LF Projected Ratios'!D$51))</f>
        <v>0.35989675632131346</v>
      </c>
      <c r="D120">
        <f>IF('LF Projected Ratios'!E$51&gt;=0,$B120+(1-$B120)*'LF Projected Ratios'!E$51,$B120*(1+'LF Projected Ratios'!E$51))</f>
        <v>0.35959337579971157</v>
      </c>
      <c r="E120">
        <f>IF('LF Projected Ratios'!F$51&gt;=0,$B120+(1-$B120)*'LF Projected Ratios'!F$51,$B120*(1+'LF Projected Ratios'!F$51))</f>
        <v>0.35850282371261782</v>
      </c>
      <c r="F120">
        <f>IF('LF Projected Ratios'!G$51&gt;=0,$B120+(1-$B120)*'LF Projected Ratios'!G$51,$B120*(1+'LF Projected Ratios'!G$51))</f>
        <v>0.35647801270925367</v>
      </c>
      <c r="G120">
        <f>IF('LF Projected Ratios'!H$51&gt;=0,$B120+(1-$B120)*'LF Projected Ratios'!H$51,$B120*(1+'LF Projected Ratios'!H$51))</f>
        <v>0.35353720507774528</v>
      </c>
      <c r="H120">
        <f>IF('LF Projected Ratios'!I$51&gt;=0,$B120+(1-$B120)*'LF Projected Ratios'!I$51,$B120*(1+'LF Projected Ratios'!I$51))</f>
        <v>0.34975303492407156</v>
      </c>
      <c r="I120">
        <f>IF('LF Projected Ratios'!J$51&gt;=0,$B120+(1-$B120)*'LF Projected Ratios'!J$51,$B120*(1+'LF Projected Ratios'!J$51))</f>
        <v>0.3457611316118015</v>
      </c>
      <c r="J120">
        <f>IF('LF Projected Ratios'!K$51&gt;=0,$B120+(1-$B120)*'LF Projected Ratios'!K$51,$B120*(1+'LF Projected Ratios'!K$51))</f>
        <v>0.34265337329678036</v>
      </c>
      <c r="K120">
        <f>IF('LF Projected Ratios'!L$51&gt;=0,$B120+(1-$B120)*'LF Projected Ratios'!L$51,$B120*(1+'LF Projected Ratios'!L$51))</f>
        <v>0.34024316912713914</v>
      </c>
      <c r="L120">
        <f>IF('LF Projected Ratios'!M$51&gt;=0,$B120+(1-$B120)*'LF Projected Ratios'!M$51,$B120*(1+'LF Projected Ratios'!M$51))</f>
        <v>0.34060655950831381</v>
      </c>
      <c r="M120">
        <f>IF('LF Projected Ratios'!N$51&gt;=0,$B120+(1-$B120)*'LF Projected Ratios'!N$51,$B120*(1+'LF Projected Ratios'!N$51))</f>
        <v>0.338566354462914</v>
      </c>
      <c r="N120">
        <f>IF('LF Projected Ratios'!O$51&gt;=0,$B120+(1-$B120)*'LF Projected Ratios'!O$51,$B120*(1+'LF Projected Ratios'!O$51))</f>
        <v>0.336544842625491</v>
      </c>
      <c r="O120">
        <f>IF('LF Projected Ratios'!P$51&gt;=0,$B120+(1-$B120)*'LF Projected Ratios'!P$51,$B120*(1+'LF Projected Ratios'!P$51))</f>
        <v>0.33454176825521575</v>
      </c>
      <c r="P120">
        <f>IF('LF Projected Ratios'!Q$51&gt;=0,$B120+(1-$B120)*'LF Projected Ratios'!Q$51,$B120*(1+'LF Projected Ratios'!Q$51))</f>
        <v>0.33255688025511898</v>
      </c>
      <c r="Q120">
        <f>IF('LF Projected Ratios'!R$51&gt;=0,$B120+(1-$B120)*'LF Projected Ratios'!R$51,$B120*(1+'LF Projected Ratios'!R$51))</f>
        <v>0.33058993206716003</v>
      </c>
      <c r="R120">
        <f>IF('LF Projected Ratios'!S$51&gt;=0,$B120+(1-$B120)*'LF Projected Ratios'!S$51,$B120*(1+'LF Projected Ratios'!S$51))</f>
        <v>0.32864068157012827</v>
      </c>
      <c r="S120">
        <f>IF('LF Projected Ratios'!T$51&gt;=0,$B120+(1-$B120)*'LF Projected Ratios'!T$51,$B120*(1+'LF Projected Ratios'!T$51))</f>
        <v>0.32670889098028988</v>
      </c>
      <c r="T120">
        <f>IF('LF Projected Ratios'!U$51&gt;=0,$B120+(1-$B120)*'LF Projected Ratios'!U$51,$B120*(1+'LF Projected Ratios'!U$51))</f>
        <v>0.32479432675469055</v>
      </c>
      <c r="U120">
        <f>IF('LF Projected Ratios'!V$51&gt;=0,$B120+(1-$B120)*'LF Projected Ratios'!V$51,$B120*(1+'LF Projected Ratios'!V$51))</f>
        <v>0.32289675949703434</v>
      </c>
      <c r="V120">
        <f>IF('LF Projected Ratios'!W$51&gt;=0,$B120+(1-$B120)*'LF Projected Ratios'!W$51,$B120*(1+'LF Projected Ratios'!W$51))</f>
        <v>0.32101596386605957</v>
      </c>
      <c r="W120">
        <f>IF('LF Projected Ratios'!X$51&gt;=0,$B120+(1-$B120)*'LF Projected Ratios'!X$51,$B120*(1+'LF Projected Ratios'!X$51))</f>
        <v>0.31915171848632923</v>
      </c>
      <c r="X120">
        <f>IF('LF Projected Ratios'!Y$51&gt;=0,$B120+(1-$B120)*'LF Projected Ratios'!Y$51,$B120*(1+'LF Projected Ratios'!Y$51))</f>
        <v>0.31730380586137247</v>
      </c>
      <c r="Y120">
        <f>IF('LF Projected Ratios'!Z$51&gt;=0,$B120+(1-$B120)*'LF Projected Ratios'!Z$51,$B120*(1+'LF Projected Ratios'!Z$51))</f>
        <v>0.31547201228909194</v>
      </c>
      <c r="Z120">
        <f>IF('LF Projected Ratios'!AA$51&gt;=0,$B120+(1-$B120)*'LF Projected Ratios'!AA$51,$B120*(1+'LF Projected Ratios'!AA$51))</f>
        <v>0.31365612777938218</v>
      </c>
      <c r="AA120">
        <f>IF('LF Projected Ratios'!AB$51&gt;=0,$B120+(1-$B120)*'LF Projected Ratios'!AB$51,$B120*(1+'LF Projected Ratios'!AB$51))</f>
        <v>0.31185594597387994</v>
      </c>
      <c r="AB120">
        <f>IF('LF Projected Ratios'!AC$51&gt;=0,$B120+(1-$B120)*'LF Projected Ratios'!AC$51,$B120*(1+'LF Projected Ratios'!AC$51))</f>
        <v>0.31007126406778901</v>
      </c>
      <c r="AC120">
        <f>IF('LF Projected Ratios'!AD$51&gt;=0,$B120+(1-$B120)*'LF Projected Ratios'!AD$51,$B120*(1+'LF Projected Ratios'!AD$51))</f>
        <v>0.308301882733717</v>
      </c>
      <c r="AD120">
        <f>IF('LF Projected Ratios'!AE$51&gt;=0,$B120+(1-$B120)*'LF Projected Ratios'!AE$51,$B120*(1+'LF Projected Ratios'!AE$51))</f>
        <v>0.3065476060474609</v>
      </c>
      <c r="AE120">
        <f>IF('LF Projected Ratios'!AF$51&gt;=0,$B120+(1-$B120)*'LF Projected Ratios'!AF$51,$B120*(1+'LF Projected Ratios'!AF$51))</f>
        <v>0.30480824141568624</v>
      </c>
      <c r="AF120">
        <f>IF('LF Projected Ratios'!AG$51&gt;=0,$B120+(1-$B120)*'LF Projected Ratios'!AG$51,$B120*(1+'LF Projected Ratios'!AG$51))</f>
        <v>0.30308359950544211</v>
      </c>
    </row>
    <row r="121" spans="1:32" x14ac:dyDescent="0.2">
      <c r="A121" s="6" t="s">
        <v>44</v>
      </c>
      <c r="B121" s="28">
        <f t="shared" si="0"/>
        <v>0.36874976622847822</v>
      </c>
      <c r="C121">
        <f>IF('LF Projected Ratios'!D$51&gt;=0,$B121+(1-$B121)*'LF Projected Ratios'!D$51,$B121*(1+'LF Projected Ratios'!D$51))</f>
        <v>0.36833325572302861</v>
      </c>
      <c r="D121">
        <f>IF('LF Projected Ratios'!E$51&gt;=0,$B121+(1-$B121)*'LF Projected Ratios'!E$51,$B121*(1+'LF Projected Ratios'!E$51))</f>
        <v>0.36802276352413588</v>
      </c>
      <c r="E121">
        <f>IF('LF Projected Ratios'!F$51&gt;=0,$B121+(1-$B121)*'LF Projected Ratios'!F$51,$B121*(1+'LF Projected Ratios'!F$51))</f>
        <v>0.36690664732214334</v>
      </c>
      <c r="F121">
        <f>IF('LF Projected Ratios'!G$51&gt;=0,$B121+(1-$B121)*'LF Projected Ratios'!G$51,$B121*(1+'LF Projected Ratios'!G$51))</f>
        <v>0.36483437182648126</v>
      </c>
      <c r="G121">
        <f>IF('LF Projected Ratios'!H$51&gt;=0,$B121+(1-$B121)*'LF Projected Ratios'!H$51,$B121*(1+'LF Projected Ratios'!H$51))</f>
        <v>0.36182462741966709</v>
      </c>
      <c r="H121">
        <f>IF('LF Projected Ratios'!I$51&gt;=0,$B121+(1-$B121)*'LF Projected Ratios'!I$51,$B121*(1+'LF Projected Ratios'!I$51))</f>
        <v>0.35795175085595576</v>
      </c>
      <c r="I121">
        <f>IF('LF Projected Ratios'!J$51&gt;=0,$B121+(1-$B121)*'LF Projected Ratios'!J$51,$B121*(1+'LF Projected Ratios'!J$51))</f>
        <v>0.35386627156859241</v>
      </c>
      <c r="J121">
        <f>IF('LF Projected Ratios'!K$51&gt;=0,$B121+(1-$B121)*'LF Projected Ratios'!K$51,$B121*(1+'LF Projected Ratios'!K$51))</f>
        <v>0.35068566291328657</v>
      </c>
      <c r="K121">
        <f>IF('LF Projected Ratios'!L$51&gt;=0,$B121+(1-$B121)*'LF Projected Ratios'!L$51,$B121*(1+'LF Projected Ratios'!L$51))</f>
        <v>0.34821896007929776</v>
      </c>
      <c r="L121">
        <f>IF('LF Projected Ratios'!M$51&gt;=0,$B121+(1-$B121)*'LF Projected Ratios'!M$51,$B121*(1+'LF Projected Ratios'!M$51))</f>
        <v>0.34859086885548302</v>
      </c>
      <c r="M121">
        <f>IF('LF Projected Ratios'!N$51&gt;=0,$B121+(1-$B121)*'LF Projected Ratios'!N$51,$B121*(1+'LF Projected Ratios'!N$51))</f>
        <v>0.34650283845922197</v>
      </c>
      <c r="N121">
        <f>IF('LF Projected Ratios'!O$51&gt;=0,$B121+(1-$B121)*'LF Projected Ratios'!O$51,$B121*(1+'LF Projected Ratios'!O$51))</f>
        <v>0.3444339394667123</v>
      </c>
      <c r="O121">
        <f>IF('LF Projected Ratios'!P$51&gt;=0,$B121+(1-$B121)*'LF Projected Ratios'!P$51,$B121*(1+'LF Projected Ratios'!P$51))</f>
        <v>0.34238391014219088</v>
      </c>
      <c r="P121">
        <f>IF('LF Projected Ratios'!Q$51&gt;=0,$B121+(1-$B121)*'LF Projected Ratios'!Q$51,$B121*(1+'LF Projected Ratios'!Q$51))</f>
        <v>0.34035249350261304</v>
      </c>
      <c r="Q121">
        <f>IF('LF Projected Ratios'!R$51&gt;=0,$B121+(1-$B121)*'LF Projected Ratios'!R$51,$B121*(1+'LF Projected Ratios'!R$51))</f>
        <v>0.33833943721026177</v>
      </c>
      <c r="R121">
        <f>IF('LF Projected Ratios'!S$51&gt;=0,$B121+(1-$B121)*'LF Projected Ratios'!S$51,$B121*(1+'LF Projected Ratios'!S$51))</f>
        <v>0.33634449346825585</v>
      </c>
      <c r="S121">
        <f>IF('LF Projected Ratios'!T$51&gt;=0,$B121+(1-$B121)*'LF Projected Ratios'!T$51,$B121*(1+'LF Projected Ratios'!T$51))</f>
        <v>0.33436741891886751</v>
      </c>
      <c r="T121">
        <f>IF('LF Projected Ratios'!U$51&gt;=0,$B121+(1-$B121)*'LF Projected Ratios'!U$51,$B121*(1+'LF Projected Ratios'!U$51))</f>
        <v>0.3324079745445585</v>
      </c>
      <c r="U121">
        <f>IF('LF Projected Ratios'!V$51&gt;=0,$B121+(1-$B121)*'LF Projected Ratios'!V$51,$B121*(1+'LF Projected Ratios'!V$51))</f>
        <v>0.33046592557165277</v>
      </c>
      <c r="V121">
        <f>IF('LF Projected Ratios'!W$51&gt;=0,$B121+(1-$B121)*'LF Projected Ratios'!W$51,$B121*(1+'LF Projected Ratios'!W$51))</f>
        <v>0.32854104137656404</v>
      </c>
      <c r="W121">
        <f>IF('LF Projected Ratios'!X$51&gt;=0,$B121+(1-$B121)*'LF Projected Ratios'!X$51,$B121*(1+'LF Projected Ratios'!X$51))</f>
        <v>0.3266330953944957</v>
      </c>
      <c r="X121">
        <f>IF('LF Projected Ratios'!Y$51&gt;=0,$B121+(1-$B121)*'LF Projected Ratios'!Y$51,$B121*(1+'LF Projected Ratios'!Y$51))</f>
        <v>0.32474186503054558</v>
      </c>
      <c r="Y121">
        <f>IF('LF Projected Ratios'!Z$51&gt;=0,$B121+(1-$B121)*'LF Projected Ratios'!Z$51,$B121*(1+'LF Projected Ratios'!Z$51))</f>
        <v>0.32286713157313085</v>
      </c>
      <c r="Z121">
        <f>IF('LF Projected Ratios'!AA$51&gt;=0,$B121+(1-$B121)*'LF Projected Ratios'!AA$51,$B121*(1+'LF Projected Ratios'!AA$51))</f>
        <v>0.32100868010967487</v>
      </c>
      <c r="AA121">
        <f>IF('LF Projected Ratios'!AB$51&gt;=0,$B121+(1-$B121)*'LF Projected Ratios'!AB$51,$B121*(1+'LF Projected Ratios'!AB$51))</f>
        <v>0.3191662994444765</v>
      </c>
      <c r="AB121">
        <f>IF('LF Projected Ratios'!AC$51&gt;=0,$B121+(1-$B121)*'LF Projected Ratios'!AC$51,$B121*(1+'LF Projected Ratios'!AC$51))</f>
        <v>0.31733978201870239</v>
      </c>
      <c r="AC121">
        <f>IF('LF Projected Ratios'!AD$51&gt;=0,$B121+(1-$B121)*'LF Projected Ratios'!AD$51,$B121*(1+'LF Projected Ratios'!AD$51))</f>
        <v>0.31552892383243841</v>
      </c>
      <c r="AD121">
        <f>IF('LF Projected Ratios'!AE$51&gt;=0,$B121+(1-$B121)*'LF Projected Ratios'!AE$51,$B121*(1+'LF Projected Ratios'!AE$51))</f>
        <v>0.31373352436873553</v>
      </c>
      <c r="AE121">
        <f>IF('LF Projected Ratios'!AF$51&gt;=0,$B121+(1-$B121)*'LF Projected Ratios'!AF$51,$B121*(1+'LF Projected Ratios'!AF$51))</f>
        <v>0.31195338651959331</v>
      </c>
      <c r="AF121">
        <f>IF('LF Projected Ratios'!AG$51&gt;=0,$B121+(1-$B121)*'LF Projected Ratios'!AG$51,$B121*(1+'LF Projected Ratios'!AG$51))</f>
        <v>0.31018831651382356</v>
      </c>
    </row>
    <row r="122" spans="1:32" x14ac:dyDescent="0.2">
      <c r="A122" s="6" t="s">
        <v>45</v>
      </c>
      <c r="B122" s="28">
        <f t="shared" si="0"/>
        <v>0.36310713547096923</v>
      </c>
      <c r="C122">
        <f>IF('LF Projected Ratios'!D$51&gt;=0,$B122+(1-$B122)*'LF Projected Ratios'!D$51,$B122*(1+'LF Projected Ratios'!D$51))</f>
        <v>0.36269699843393671</v>
      </c>
      <c r="D122">
        <f>IF('LF Projected Ratios'!E$51&gt;=0,$B122+(1-$B122)*'LF Projected Ratios'!E$51,$B122*(1+'LF Projected Ratios'!E$51))</f>
        <v>0.36239125740505657</v>
      </c>
      <c r="E122">
        <f>IF('LF Projected Ratios'!F$51&gt;=0,$B122+(1-$B122)*'LF Projected Ratios'!F$51,$B122*(1+'LF Projected Ratios'!F$51))</f>
        <v>0.36129222007927519</v>
      </c>
      <c r="F122">
        <f>IF('LF Projected Ratios'!G$51&gt;=0,$B122+(1-$B122)*'LF Projected Ratios'!G$51,$B122*(1+'LF Projected Ratios'!G$51))</f>
        <v>0.35925165466595282</v>
      </c>
      <c r="G122">
        <f>IF('LF Projected Ratios'!H$51&gt;=0,$B122+(1-$B122)*'LF Projected Ratios'!H$51,$B122*(1+'LF Projected Ratios'!H$51))</f>
        <v>0.3562879655462669</v>
      </c>
      <c r="H122">
        <f>IF('LF Projected Ratios'!I$51&gt;=0,$B122+(1-$B122)*'LF Projected Ratios'!I$51,$B122*(1+'LF Projected Ratios'!I$51))</f>
        <v>0.35247435196905708</v>
      </c>
      <c r="I122">
        <f>IF('LF Projected Ratios'!J$51&gt;=0,$B122+(1-$B122)*'LF Projected Ratios'!J$51,$B122*(1+'LF Projected Ratios'!J$51))</f>
        <v>0.34845138892766137</v>
      </c>
      <c r="J122">
        <f>IF('LF Projected Ratios'!K$51&gt;=0,$B122+(1-$B122)*'LF Projected Ratios'!K$51,$B122*(1+'LF Projected Ratios'!K$51))</f>
        <v>0.34531945013433157</v>
      </c>
      <c r="K122">
        <f>IF('LF Projected Ratios'!L$51&gt;=0,$B122+(1-$B122)*'LF Projected Ratios'!L$51,$B122*(1+'LF Projected Ratios'!L$51))</f>
        <v>0.34289049293316864</v>
      </c>
      <c r="L122">
        <f>IF('LF Projected Ratios'!M$51&gt;=0,$B122+(1-$B122)*'LF Projected Ratios'!M$51,$B122*(1+'LF Projected Ratios'!M$51))</f>
        <v>0.34325671073923897</v>
      </c>
      <c r="M122">
        <f>IF('LF Projected Ratios'!N$51&gt;=0,$B122+(1-$B122)*'LF Projected Ratios'!N$51,$B122*(1+'LF Projected Ratios'!N$51))</f>
        <v>0.34120063150773955</v>
      </c>
      <c r="N122">
        <f>IF('LF Projected Ratios'!O$51&gt;=0,$B122+(1-$B122)*'LF Projected Ratios'!O$51,$B122*(1+'LF Projected Ratios'!O$51))</f>
        <v>0.33916339093011838</v>
      </c>
      <c r="O122">
        <f>IF('LF Projected Ratios'!P$51&gt;=0,$B122+(1-$B122)*'LF Projected Ratios'!P$51,$B122*(1+'LF Projected Ratios'!P$51))</f>
        <v>0.33714473127570865</v>
      </c>
      <c r="P122">
        <f>IF('LF Projected Ratios'!Q$51&gt;=0,$B122+(1-$B122)*'LF Projected Ratios'!Q$51,$B122*(1+'LF Projected Ratios'!Q$51))</f>
        <v>0.33514439949383529</v>
      </c>
      <c r="Q122">
        <f>IF('LF Projected Ratios'!R$51&gt;=0,$B122+(1-$B122)*'LF Projected Ratios'!R$51,$B122*(1+'LF Projected Ratios'!R$51))</f>
        <v>0.33316214710806819</v>
      </c>
      <c r="R122">
        <f>IF('LF Projected Ratios'!S$51&gt;=0,$B122+(1-$B122)*'LF Projected Ratios'!S$51,$B122*(1+'LF Projected Ratios'!S$51))</f>
        <v>0.33119773011332848</v>
      </c>
      <c r="S122">
        <f>IF('LF Projected Ratios'!T$51&gt;=0,$B122+(1-$B122)*'LF Projected Ratios'!T$51,$B122*(1+'LF Projected Ratios'!T$51))</f>
        <v>0.32925090887576286</v>
      </c>
      <c r="T122">
        <f>IF('LF Projected Ratios'!U$51&gt;=0,$B122+(1-$B122)*'LF Projected Ratios'!U$51,$B122*(1+'LF Projected Ratios'!U$51))</f>
        <v>0.32732144803529362</v>
      </c>
      <c r="U122">
        <f>IF('LF Projected Ratios'!V$51&gt;=0,$B122+(1-$B122)*'LF Projected Ratios'!V$51,$B122*(1+'LF Projected Ratios'!V$51))</f>
        <v>0.32540911641076531</v>
      </c>
      <c r="V122">
        <f>IF('LF Projected Ratios'!W$51&gt;=0,$B122+(1-$B122)*'LF Projected Ratios'!W$51,$B122*(1+'LF Projected Ratios'!W$51))</f>
        <v>0.32351368690760746</v>
      </c>
      <c r="W122">
        <f>IF('LF Projected Ratios'!X$51&gt;=0,$B122+(1-$B122)*'LF Projected Ratios'!X$51,$B122*(1+'LF Projected Ratios'!X$51))</f>
        <v>0.32163493642793139</v>
      </c>
      <c r="X122">
        <f>IF('LF Projected Ratios'!Y$51&gt;=0,$B122+(1-$B122)*'LF Projected Ratios'!Y$51,$B122*(1+'LF Projected Ratios'!Y$51))</f>
        <v>0.31977264578299536</v>
      </c>
      <c r="Y122">
        <f>IF('LF Projected Ratios'!Z$51&gt;=0,$B122+(1-$B122)*'LF Projected Ratios'!Z$51,$B122*(1+'LF Projected Ratios'!Z$51))</f>
        <v>0.31792659960795411</v>
      </c>
      <c r="Z122">
        <f>IF('LF Projected Ratios'!AA$51&gt;=0,$B122+(1-$B122)*'LF Projected Ratios'!AA$51,$B122*(1+'LF Projected Ratios'!AA$51))</f>
        <v>0.31609658627883591</v>
      </c>
      <c r="AA122">
        <f>IF('LF Projected Ratios'!AB$51&gt;=0,$B122+(1-$B122)*'LF Projected Ratios'!AB$51,$B122*(1+'LF Projected Ratios'!AB$51))</f>
        <v>0.31428239783166878</v>
      </c>
      <c r="AB122">
        <f>IF('LF Projected Ratios'!AC$51&gt;=0,$B122+(1-$B122)*'LF Projected Ratios'!AC$51,$B122*(1+'LF Projected Ratios'!AC$51))</f>
        <v>0.312483829883697</v>
      </c>
      <c r="AC122">
        <f>IF('LF Projected Ratios'!AD$51&gt;=0,$B122+(1-$B122)*'LF Projected Ratios'!AD$51,$B122*(1+'LF Projected Ratios'!AD$51))</f>
        <v>0.31070068155662506</v>
      </c>
      <c r="AD122">
        <f>IF('LF Projected Ratios'!AE$51&gt;=0,$B122+(1-$B122)*'LF Projected Ratios'!AE$51,$B122*(1+'LF Projected Ratios'!AE$51))</f>
        <v>0.30893275540182624</v>
      </c>
      <c r="AE122">
        <f>IF('LF Projected Ratios'!AF$51&gt;=0,$B122+(1-$B122)*'LF Projected Ratios'!AF$51,$B122*(1+'LF Projected Ratios'!AF$51))</f>
        <v>0.30717985732745851</v>
      </c>
      <c r="AF122">
        <f>IF('LF Projected Ratios'!AG$51&gt;=0,$B122+(1-$B122)*'LF Projected Ratios'!AG$51,$B122*(1+'LF Projected Ratios'!AG$51))</f>
        <v>0.30544179652743159</v>
      </c>
    </row>
    <row r="123" spans="1:32" x14ac:dyDescent="0.2">
      <c r="A123" s="6" t="s">
        <v>46</v>
      </c>
      <c r="B123" s="28">
        <f t="shared" si="0"/>
        <v>0.35968946539346131</v>
      </c>
      <c r="C123">
        <f>IF('LF Projected Ratios'!D$51&gt;=0,$B123+(1-$B123)*'LF Projected Ratios'!D$51,$B123*(1+'LF Projected Ratios'!D$51))</f>
        <v>0.35928318868563253</v>
      </c>
      <c r="D123">
        <f>IF('LF Projected Ratios'!E$51&gt;=0,$B123+(1-$B123)*'LF Projected Ratios'!E$51,$B123*(1+'LF Projected Ratios'!E$51))</f>
        <v>0.35898032538033253</v>
      </c>
      <c r="E123">
        <f>IF('LF Projected Ratios'!F$51&gt;=0,$B123+(1-$B123)*'LF Projected Ratios'!F$51,$B123*(1+'LF Projected Ratios'!F$51))</f>
        <v>0.35789163251384554</v>
      </c>
      <c r="F123">
        <f>IF('LF Projected Ratios'!G$51&gt;=0,$B123+(1-$B123)*'LF Projected Ratios'!G$51,$B123*(1+'LF Projected Ratios'!G$51))</f>
        <v>0.35587027349630296</v>
      </c>
      <c r="G123">
        <f>IF('LF Projected Ratios'!H$51&gt;=0,$B123+(1-$B123)*'LF Projected Ratios'!H$51,$B123*(1+'LF Projected Ratios'!H$51))</f>
        <v>0.35293447948148809</v>
      </c>
      <c r="H123">
        <f>IF('LF Projected Ratios'!I$51&gt;=0,$B123+(1-$B123)*'LF Projected Ratios'!I$51,$B123*(1+'LF Projected Ratios'!I$51))</f>
        <v>0.34915676074559859</v>
      </c>
      <c r="I123">
        <f>IF('LF Projected Ratios'!J$51&gt;=0,$B123+(1-$B123)*'LF Projected Ratios'!J$51,$B123*(1+'LF Projected Ratios'!J$51))</f>
        <v>0.34517166300363211</v>
      </c>
      <c r="J123">
        <f>IF('LF Projected Ratios'!K$51&gt;=0,$B123+(1-$B123)*'LF Projected Ratios'!K$51,$B123*(1+'LF Projected Ratios'!K$51))</f>
        <v>0.34206920293008747</v>
      </c>
      <c r="K123">
        <f>IF('LF Projected Ratios'!L$51&gt;=0,$B123+(1-$B123)*'LF Projected Ratios'!L$51,$B123*(1+'LF Projected Ratios'!L$51))</f>
        <v>0.33966310778129155</v>
      </c>
      <c r="L123">
        <f>IF('LF Projected Ratios'!M$51&gt;=0,$B123+(1-$B123)*'LF Projected Ratios'!M$51,$B123*(1+'LF Projected Ratios'!M$51))</f>
        <v>0.340025878638747</v>
      </c>
      <c r="M123">
        <f>IF('LF Projected Ratios'!N$51&gt;=0,$B123+(1-$B123)*'LF Projected Ratios'!N$51,$B123*(1+'LF Projected Ratios'!N$51))</f>
        <v>0.33798915182360084</v>
      </c>
      <c r="N123">
        <f>IF('LF Projected Ratios'!O$51&gt;=0,$B123+(1-$B123)*'LF Projected Ratios'!O$51,$B123*(1+'LF Projected Ratios'!O$51))</f>
        <v>0.33597108634743783</v>
      </c>
      <c r="O123">
        <f>IF('LF Projected Ratios'!P$51&gt;=0,$B123+(1-$B123)*'LF Projected Ratios'!P$51,$B123*(1+'LF Projected Ratios'!P$51))</f>
        <v>0.33397142690542708</v>
      </c>
      <c r="P123">
        <f>IF('LF Projected Ratios'!Q$51&gt;=0,$B123+(1-$B123)*'LF Projected Ratios'!Q$51,$B123*(1+'LF Projected Ratios'!Q$51))</f>
        <v>0.33198992282868034</v>
      </c>
      <c r="Q123">
        <f>IF('LF Projected Ratios'!R$51&gt;=0,$B123+(1-$B123)*'LF Projected Ratios'!R$51,$B123*(1+'LF Projected Ratios'!R$51))</f>
        <v>0.33002632797949982</v>
      </c>
      <c r="R123">
        <f>IF('LF Projected Ratios'!S$51&gt;=0,$B123+(1-$B123)*'LF Projected Ratios'!S$51,$B123*(1+'LF Projected Ratios'!S$51))</f>
        <v>0.32808040064945354</v>
      </c>
      <c r="S123">
        <f>IF('LF Projected Ratios'!T$51&gt;=0,$B123+(1-$B123)*'LF Projected Ratios'!T$51,$B123*(1+'LF Projected Ratios'!T$51))</f>
        <v>0.32615190346019196</v>
      </c>
      <c r="T123">
        <f>IF('LF Projected Ratios'!U$51&gt;=0,$B123+(1-$B123)*'LF Projected Ratios'!U$51,$B123*(1+'LF Projected Ratios'!U$51))</f>
        <v>0.32424060326691473</v>
      </c>
      <c r="U123">
        <f>IF('LF Projected Ratios'!V$51&gt;=0,$B123+(1-$B123)*'LF Projected Ratios'!V$51,$B123*(1+'LF Projected Ratios'!V$51))</f>
        <v>0.32234627106441083</v>
      </c>
      <c r="V123">
        <f>IF('LF Projected Ratios'!W$51&gt;=0,$B123+(1-$B123)*'LF Projected Ratios'!W$51,$B123*(1+'LF Projected Ratios'!W$51))</f>
        <v>0.32046868189559002</v>
      </c>
      <c r="W123">
        <f>IF('LF Projected Ratios'!X$51&gt;=0,$B123+(1-$B123)*'LF Projected Ratios'!X$51,$B123*(1+'LF Projected Ratios'!X$51))</f>
        <v>0.31860761476242594</v>
      </c>
      <c r="X123">
        <f>IF('LF Projected Ratios'!Y$51&gt;=0,$B123+(1-$B123)*'LF Projected Ratios'!Y$51,$B123*(1+'LF Projected Ratios'!Y$51))</f>
        <v>0.31676285253924497</v>
      </c>
      <c r="Y123">
        <f>IF('LF Projected Ratios'!Z$51&gt;=0,$B123+(1-$B123)*'LF Projected Ratios'!Z$51,$B123*(1+'LF Projected Ratios'!Z$51))</f>
        <v>0.3149341818882786</v>
      </c>
      <c r="Z123">
        <f>IF('LF Projected Ratios'!AA$51&gt;=0,$B123+(1-$B123)*'LF Projected Ratios'!AA$51,$B123*(1+'LF Projected Ratios'!AA$51))</f>
        <v>0.31312139317742149</v>
      </c>
      <c r="AA123">
        <f>IF('LF Projected Ratios'!AB$51&gt;=0,$B123+(1-$B123)*'LF Projected Ratios'!AB$51,$B123*(1+'LF Projected Ratios'!AB$51))</f>
        <v>0.31132428040011911</v>
      </c>
      <c r="AB123">
        <f>IF('LF Projected Ratios'!AC$51&gt;=0,$B123+(1-$B123)*'LF Projected Ratios'!AC$51,$B123*(1+'LF Projected Ratios'!AC$51))</f>
        <v>0.30954264109732577</v>
      </c>
      <c r="AC123">
        <f>IF('LF Projected Ratios'!AD$51&gt;=0,$B123+(1-$B123)*'LF Projected Ratios'!AD$51,$B123*(1+'LF Projected Ratios'!AD$51))</f>
        <v>0.30777627628147097</v>
      </c>
      <c r="AD123">
        <f>IF('LF Projected Ratios'!AE$51&gt;=0,$B123+(1-$B123)*'LF Projected Ratios'!AE$51,$B123*(1+'LF Projected Ratios'!AE$51))</f>
        <v>0.30602499036237191</v>
      </c>
      <c r="AE123">
        <f>IF('LF Projected Ratios'!AF$51&gt;=0,$B123+(1-$B123)*'LF Projected Ratios'!AF$51,$B123*(1+'LF Projected Ratios'!AF$51))</f>
        <v>0.30428859107503547</v>
      </c>
      <c r="AF123">
        <f>IF('LF Projected Ratios'!AG$51&gt;=0,$B123+(1-$B123)*'LF Projected Ratios'!AG$51,$B123*(1+'LF Projected Ratios'!AG$51))</f>
        <v>0.30256688940929394</v>
      </c>
    </row>
    <row r="124" spans="1:32" x14ac:dyDescent="0.2">
      <c r="A124" s="6" t="s">
        <v>47</v>
      </c>
      <c r="B124" s="28">
        <f t="shared" si="0"/>
        <v>0.38427026157748218</v>
      </c>
      <c r="C124">
        <f>IF('LF Projected Ratios'!D$51&gt;=0,$B124+(1-$B124)*'LF Projected Ratios'!D$51,$B124*(1+'LF Projected Ratios'!D$51))</f>
        <v>0.38383622035078285</v>
      </c>
      <c r="D124">
        <f>IF('LF Projected Ratios'!E$51&gt;=0,$B124+(1-$B124)*'LF Projected Ratios'!E$51,$B124*(1+'LF Projected Ratios'!E$51))</f>
        <v>0.38351265968874748</v>
      </c>
      <c r="E124">
        <f>IF('LF Projected Ratios'!F$51&gt;=0,$B124+(1-$B124)*'LF Projected Ratios'!F$51,$B124*(1+'LF Projected Ratios'!F$51))</f>
        <v>0.38234956670762599</v>
      </c>
      <c r="F124">
        <f>IF('LF Projected Ratios'!G$51&gt;=0,$B124+(1-$B124)*'LF Projected Ratios'!G$51,$B124*(1+'LF Projected Ratios'!G$51))</f>
        <v>0.38019007016089384</v>
      </c>
      <c r="G124">
        <f>IF('LF Projected Ratios'!H$51&gt;=0,$B124+(1-$B124)*'LF Projected Ratios'!H$51,$B124*(1+'LF Projected Ratios'!H$51))</f>
        <v>0.37705364710002814</v>
      </c>
      <c r="H124">
        <f>IF('LF Projected Ratios'!I$51&gt;=0,$B124+(1-$B124)*'LF Projected Ratios'!I$51,$B124*(1+'LF Projected Ratios'!I$51))</f>
        <v>0.37301776307651785</v>
      </c>
      <c r="I124">
        <f>IF('LF Projected Ratios'!J$51&gt;=0,$B124+(1-$B124)*'LF Projected Ratios'!J$51,$B124*(1+'LF Projected Ratios'!J$51))</f>
        <v>0.36876032798582886</v>
      </c>
      <c r="J124">
        <f>IF('LF Projected Ratios'!K$51&gt;=0,$B124+(1-$B124)*'LF Projected Ratios'!K$51,$B124*(1+'LF Projected Ratios'!K$51))</f>
        <v>0.36544584908472855</v>
      </c>
      <c r="K124">
        <f>IF('LF Projected Ratios'!L$51&gt;=0,$B124+(1-$B124)*'LF Projected Ratios'!L$51,$B124*(1+'LF Projected Ratios'!L$51))</f>
        <v>0.3628753239480062</v>
      </c>
      <c r="L124">
        <f>IF('LF Projected Ratios'!M$51&gt;=0,$B124+(1-$B124)*'LF Projected Ratios'!M$51,$B124*(1+'LF Projected Ratios'!M$51))</f>
        <v>0.36326288618070768</v>
      </c>
      <c r="M124">
        <f>IF('LF Projected Ratios'!N$51&gt;=0,$B124+(1-$B124)*'LF Projected Ratios'!N$51,$B124*(1+'LF Projected Ratios'!N$51))</f>
        <v>0.36108697161739972</v>
      </c>
      <c r="N124">
        <f>IF('LF Projected Ratios'!O$51&gt;=0,$B124+(1-$B124)*'LF Projected Ratios'!O$51,$B124*(1+'LF Projected Ratios'!O$51))</f>
        <v>0.35893099368916831</v>
      </c>
      <c r="O124">
        <f>IF('LF Projected Ratios'!P$51&gt;=0,$B124+(1-$B124)*'LF Projected Ratios'!P$51,$B124*(1+'LF Projected Ratios'!P$51))</f>
        <v>0.35679467964392153</v>
      </c>
      <c r="P124">
        <f>IF('LF Projected Ratios'!Q$51&gt;=0,$B124+(1-$B124)*'LF Projected Ratios'!Q$51,$B124*(1+'LF Projected Ratios'!Q$51))</f>
        <v>0.3546777616823254</v>
      </c>
      <c r="Q124">
        <f>IF('LF Projected Ratios'!R$51&gt;=0,$B124+(1-$B124)*'LF Projected Ratios'!R$51,$B124*(1+'LF Projected Ratios'!R$51))</f>
        <v>0.35257997684589326</v>
      </c>
      <c r="R124">
        <f>IF('LF Projected Ratios'!S$51&gt;=0,$B124+(1-$B124)*'LF Projected Ratios'!S$51,$B124*(1+'LF Projected Ratios'!S$51))</f>
        <v>0.35050106690809546</v>
      </c>
      <c r="S124">
        <f>IF('LF Projected Ratios'!T$51&gt;=0,$B124+(1-$B124)*'LF Projected Ratios'!T$51,$B124*(1+'LF Projected Ratios'!T$51))</f>
        <v>0.34844077826839803</v>
      </c>
      <c r="T124">
        <f>IF('LF Projected Ratios'!U$51&gt;=0,$B124+(1-$B124)*'LF Projected Ratios'!U$51,$B124*(1+'LF Projected Ratios'!U$51))</f>
        <v>0.34639886184913254</v>
      </c>
      <c r="U124">
        <f>IF('LF Projected Ratios'!V$51&gt;=0,$B124+(1-$B124)*'LF Projected Ratios'!V$51,$B124*(1+'LF Projected Ratios'!V$51))</f>
        <v>0.34437507299511494</v>
      </c>
      <c r="V124">
        <f>IF('LF Projected Ratios'!W$51&gt;=0,$B124+(1-$B124)*'LF Projected Ratios'!W$51,$B124*(1+'LF Projected Ratios'!W$51))</f>
        <v>0.34236917137592637</v>
      </c>
      <c r="W124">
        <f>IF('LF Projected Ratios'!X$51&gt;=0,$B124+(1-$B124)*'LF Projected Ratios'!X$51,$B124*(1+'LF Projected Ratios'!X$51))</f>
        <v>0.34038092089076993</v>
      </c>
      <c r="X124">
        <f>IF('LF Projected Ratios'!Y$51&gt;=0,$B124+(1-$B124)*'LF Projected Ratios'!Y$51,$B124*(1+'LF Projected Ratios'!Y$51))</f>
        <v>0.33841008957583402</v>
      </c>
      <c r="Y124">
        <f>IF('LF Projected Ratios'!Z$51&gt;=0,$B124+(1-$B124)*'LF Projected Ratios'!Z$51,$B124*(1+'LF Projected Ratios'!Z$51))</f>
        <v>0.33645644951407344</v>
      </c>
      <c r="Z124">
        <f>IF('LF Projected Ratios'!AA$51&gt;=0,$B124+(1-$B124)*'LF Projected Ratios'!AA$51,$B124*(1+'LF Projected Ratios'!AA$51))</f>
        <v>0.33451977674734734</v>
      </c>
      <c r="AA124">
        <f>IF('LF Projected Ratios'!AB$51&gt;=0,$B124+(1-$B124)*'LF Projected Ratios'!AB$51,$B124*(1+'LF Projected Ratios'!AB$51))</f>
        <v>0.33259985119083213</v>
      </c>
      <c r="AB124">
        <f>IF('LF Projected Ratios'!AC$51&gt;=0,$B124+(1-$B124)*'LF Projected Ratios'!AC$51,$B124*(1+'LF Projected Ratios'!AC$51))</f>
        <v>0.33069645654964569</v>
      </c>
      <c r="AC124">
        <f>IF('LF Projected Ratios'!AD$51&gt;=0,$B124+(1-$B124)*'LF Projected Ratios'!AD$51,$B124*(1+'LF Projected Ratios'!AD$51))</f>
        <v>0.3288093802376183</v>
      </c>
      <c r="AD124">
        <f>IF('LF Projected Ratios'!AE$51&gt;=0,$B124+(1-$B124)*'LF Projected Ratios'!AE$51,$B124*(1+'LF Projected Ratios'!AE$51))</f>
        <v>0.32693841329814177</v>
      </c>
      <c r="AE124">
        <f>IF('LF Projected Ratios'!AF$51&gt;=0,$B124+(1-$B124)*'LF Projected Ratios'!AF$51,$B124*(1+'LF Projected Ratios'!AF$51))</f>
        <v>0.32508335032703739</v>
      </c>
      <c r="AF124">
        <f>IF('LF Projected Ratios'!AG$51&gt;=0,$B124+(1-$B124)*'LF Projected Ratios'!AG$51,$B124*(1+'LF Projected Ratios'!AG$51))</f>
        <v>0.32324398939738336</v>
      </c>
    </row>
    <row r="125" spans="1:32" x14ac:dyDescent="0.2">
      <c r="A125" s="6" t="s">
        <v>48</v>
      </c>
      <c r="B125" s="28">
        <f t="shared" si="0"/>
        <v>0.35291478857939762</v>
      </c>
      <c r="C125">
        <f>IF('LF Projected Ratios'!D$51&gt;=0,$B125+(1-$B125)*'LF Projected Ratios'!D$51,$B125*(1+'LF Projected Ratios'!D$51))</f>
        <v>0.35251616400947511</v>
      </c>
      <c r="D125">
        <f>IF('LF Projected Ratios'!E$51&gt;=0,$B125+(1-$B125)*'LF Projected Ratios'!E$51,$B125*(1+'LF Projected Ratios'!E$51))</f>
        <v>0.35221900507199694</v>
      </c>
      <c r="E125">
        <f>IF('LF Projected Ratios'!F$51&gt;=0,$B125+(1-$B125)*'LF Projected Ratios'!F$51,$B125*(1+'LF Projected Ratios'!F$51))</f>
        <v>0.35115081751086319</v>
      </c>
      <c r="F125">
        <f>IF('LF Projected Ratios'!G$51&gt;=0,$B125+(1-$B125)*'LF Projected Ratios'!G$51,$B125*(1+'LF Projected Ratios'!G$51))</f>
        <v>0.34916753037305737</v>
      </c>
      <c r="G125">
        <f>IF('LF Projected Ratios'!H$51&gt;=0,$B125+(1-$B125)*'LF Projected Ratios'!H$51,$B125*(1+'LF Projected Ratios'!H$51))</f>
        <v>0.34628703143234557</v>
      </c>
      <c r="H125">
        <f>IF('LF Projected Ratios'!I$51&gt;=0,$B125+(1-$B125)*'LF Projected Ratios'!I$51,$B125*(1+'LF Projected Ratios'!I$51))</f>
        <v>0.34258046524884483</v>
      </c>
      <c r="I125">
        <f>IF('LF Projected Ratios'!J$51&gt;=0,$B125+(1-$B125)*'LF Projected Ratios'!J$51,$B125*(1+'LF Projected Ratios'!J$51))</f>
        <v>0.33867042600002811</v>
      </c>
      <c r="J125">
        <f>IF('LF Projected Ratios'!K$51&gt;=0,$B125+(1-$B125)*'LF Projected Ratios'!K$51,$B125*(1+'LF Projected Ratios'!K$51))</f>
        <v>0.3356264001213905</v>
      </c>
      <c r="K125">
        <f>IF('LF Projected Ratios'!L$51&gt;=0,$B125+(1-$B125)*'LF Projected Ratios'!L$51,$B125*(1+'LF Projected Ratios'!L$51))</f>
        <v>0.33326562327792536</v>
      </c>
      <c r="L125">
        <f>IF('LF Projected Ratios'!M$51&gt;=0,$B125+(1-$B125)*'LF Projected Ratios'!M$51,$B125*(1+'LF Projected Ratios'!M$51))</f>
        <v>0.33362156142118354</v>
      </c>
      <c r="M125">
        <f>IF('LF Projected Ratios'!N$51&gt;=0,$B125+(1-$B125)*'LF Projected Ratios'!N$51,$B125*(1+'LF Projected Ratios'!N$51))</f>
        <v>0.33162319593506895</v>
      </c>
      <c r="N125">
        <f>IF('LF Projected Ratios'!O$51&gt;=0,$B125+(1-$B125)*'LF Projected Ratios'!O$51,$B125*(1+'LF Projected Ratios'!O$51))</f>
        <v>0.32964314030547082</v>
      </c>
      <c r="O125">
        <f>IF('LF Projected Ratios'!P$51&gt;=0,$B125+(1-$B125)*'LF Projected Ratios'!P$51,$B125*(1+'LF Projected Ratios'!P$51))</f>
        <v>0.32768114403617216</v>
      </c>
      <c r="P125">
        <f>IF('LF Projected Ratios'!Q$51&gt;=0,$B125+(1-$B125)*'LF Projected Ratios'!Q$51,$B125*(1+'LF Projected Ratios'!Q$51))</f>
        <v>0.32573696117958129</v>
      </c>
      <c r="Q125">
        <f>IF('LF Projected Ratios'!R$51&gt;=0,$B125+(1-$B125)*'LF Projected Ratios'!R$51,$B125*(1+'LF Projected Ratios'!R$51))</f>
        <v>0.32381035023395327</v>
      </c>
      <c r="R125">
        <f>IF('LF Projected Ratios'!S$51&gt;=0,$B125+(1-$B125)*'LF Projected Ratios'!S$51,$B125*(1+'LF Projected Ratios'!S$51))</f>
        <v>0.32190107404338447</v>
      </c>
      <c r="S125">
        <f>IF('LF Projected Ratios'!T$51&gt;=0,$B125+(1-$B125)*'LF Projected Ratios'!T$51,$B125*(1+'LF Projected Ratios'!T$51))</f>
        <v>0.32000889970049756</v>
      </c>
      <c r="T125">
        <f>IF('LF Projected Ratios'!U$51&gt;=0,$B125+(1-$B125)*'LF Projected Ratios'!U$51,$B125*(1+'LF Projected Ratios'!U$51))</f>
        <v>0.31813359845172634</v>
      </c>
      <c r="U125">
        <f>IF('LF Projected Ratios'!V$51&gt;=0,$B125+(1-$B125)*'LF Projected Ratios'!V$51,$B125*(1+'LF Projected Ratios'!V$51))</f>
        <v>0.31627494560512576</v>
      </c>
      <c r="V125">
        <f>IF('LF Projected Ratios'!W$51&gt;=0,$B125+(1-$B125)*'LF Projected Ratios'!W$51,$B125*(1+'LF Projected Ratios'!W$51))</f>
        <v>0.31443272044062581</v>
      </c>
      <c r="W125">
        <f>IF('LF Projected Ratios'!X$51&gt;=0,$B125+(1-$B125)*'LF Projected Ratios'!X$51,$B125*(1+'LF Projected Ratios'!X$51))</f>
        <v>0.3126067061226524</v>
      </c>
      <c r="X125">
        <f>IF('LF Projected Ratios'!Y$51&gt;=0,$B125+(1-$B125)*'LF Projected Ratios'!Y$51,$B125*(1+'LF Projected Ratios'!Y$51))</f>
        <v>0.31079668961504914</v>
      </c>
      <c r="Y125">
        <f>IF('LF Projected Ratios'!Z$51&gt;=0,$B125+(1-$B125)*'LF Projected Ratios'!Z$51,$B125*(1+'LF Projected Ratios'!Z$51))</f>
        <v>0.30900246159822026</v>
      </c>
      <c r="Z125">
        <f>IF('LF Projected Ratios'!AA$51&gt;=0,$B125+(1-$B125)*'LF Projected Ratios'!AA$51,$B125*(1+'LF Projected Ratios'!AA$51))</f>
        <v>0.30722381638843788</v>
      </c>
      <c r="AA125">
        <f>IF('LF Projected Ratios'!AB$51&gt;=0,$B125+(1-$B125)*'LF Projected Ratios'!AB$51,$B125*(1+'LF Projected Ratios'!AB$51))</f>
        <v>0.30546055185923848</v>
      </c>
      <c r="AB125">
        <f>IF('LF Projected Ratios'!AC$51&gt;=0,$B125+(1-$B125)*'LF Projected Ratios'!AC$51,$B125*(1+'LF Projected Ratios'!AC$51))</f>
        <v>0.30371246936485052</v>
      </c>
      <c r="AC125">
        <f>IF('LF Projected Ratios'!AD$51&gt;=0,$B125+(1-$B125)*'LF Projected Ratios'!AD$51,$B125*(1+'LF Projected Ratios'!AD$51))</f>
        <v>0.30197937366559346</v>
      </c>
      <c r="AD125">
        <f>IF('LF Projected Ratios'!AE$51&gt;=0,$B125+(1-$B125)*'LF Projected Ratios'!AE$51,$B125*(1+'LF Projected Ratios'!AE$51))</f>
        <v>0.30026107285518511</v>
      </c>
      <c r="AE125">
        <f>IF('LF Projected Ratios'!AF$51&gt;=0,$B125+(1-$B125)*'LF Projected Ratios'!AF$51,$B125*(1+'LF Projected Ratios'!AF$51))</f>
        <v>0.29855737828990386</v>
      </c>
      <c r="AF125">
        <f>IF('LF Projected Ratios'!AG$51&gt;=0,$B125+(1-$B125)*'LF Projected Ratios'!AG$51,$B125*(1+'LF Projected Ratios'!AG$51))</f>
        <v>0.29686810451954948</v>
      </c>
    </row>
    <row r="126" spans="1:32" x14ac:dyDescent="0.2">
      <c r="A126" s="6" t="s">
        <v>49</v>
      </c>
      <c r="B126" s="28">
        <f t="shared" si="0"/>
        <v>0.42559593192452916</v>
      </c>
      <c r="C126">
        <f>IF('LF Projected Ratios'!D$51&gt;=0,$B126+(1-$B126)*'LF Projected Ratios'!D$51,$B126*(1+'LF Projected Ratios'!D$51))</f>
        <v>0.42511521249645673</v>
      </c>
      <c r="D126">
        <f>IF('LF Projected Ratios'!E$51&gt;=0,$B126+(1-$B126)*'LF Projected Ratios'!E$51,$B126*(1+'LF Projected Ratios'!E$51))</f>
        <v>0.42475685507132643</v>
      </c>
      <c r="E126">
        <f>IF('LF Projected Ratios'!F$51&gt;=0,$B126+(1-$B126)*'LF Projected Ratios'!F$51,$B126*(1+'LF Projected Ratios'!F$51))</f>
        <v>0.42346867929841281</v>
      </c>
      <c r="F126">
        <f>IF('LF Projected Ratios'!G$51&gt;=0,$B126+(1-$B126)*'LF Projected Ratios'!G$51,$B126*(1+'LF Projected Ratios'!G$51))</f>
        <v>0.42107694348851343</v>
      </c>
      <c r="G126">
        <f>IF('LF Projected Ratios'!H$51&gt;=0,$B126+(1-$B126)*'LF Projected Ratios'!H$51,$B126*(1+'LF Projected Ratios'!H$51))</f>
        <v>0.41760321931839683</v>
      </c>
      <c r="H126">
        <f>IF('LF Projected Ratios'!I$51&gt;=0,$B126+(1-$B126)*'LF Projected Ratios'!I$51,$B126*(1+'LF Projected Ratios'!I$51))</f>
        <v>0.41313330323622605</v>
      </c>
      <c r="I126">
        <f>IF('LF Projected Ratios'!J$51&gt;=0,$B126+(1-$B126)*'LF Projected Ratios'!J$51,$B126*(1+'LF Projected Ratios'!J$51))</f>
        <v>0.40841800976649023</v>
      </c>
      <c r="J126">
        <f>IF('LF Projected Ratios'!K$51&gt;=0,$B126+(1-$B126)*'LF Projected Ratios'!K$51,$B126*(1+'LF Projected Ratios'!K$51))</f>
        <v>0.40474708105353918</v>
      </c>
      <c r="K126">
        <f>IF('LF Projected Ratios'!L$51&gt;=0,$B126+(1-$B126)*'LF Projected Ratios'!L$51,$B126*(1+'LF Projected Ratios'!L$51))</f>
        <v>0.40190011330587183</v>
      </c>
      <c r="L126">
        <f>IF('LF Projected Ratios'!M$51&gt;=0,$B126+(1-$B126)*'LF Projected Ratios'!M$51,$B126*(1+'LF Projected Ratios'!M$51))</f>
        <v>0.40232935523817287</v>
      </c>
      <c r="M126">
        <f>IF('LF Projected Ratios'!N$51&gt;=0,$B126+(1-$B126)*'LF Projected Ratios'!N$51,$B126*(1+'LF Projected Ratios'!N$51))</f>
        <v>0.39991943576494171</v>
      </c>
      <c r="N126">
        <f>IF('LF Projected Ratios'!O$51&gt;=0,$B126+(1-$B126)*'LF Projected Ratios'!O$51,$B126*(1+'LF Projected Ratios'!O$51))</f>
        <v>0.39753159697718965</v>
      </c>
      <c r="O126">
        <f>IF('LF Projected Ratios'!P$51&gt;=0,$B126+(1-$B126)*'LF Projected Ratios'!P$51,$B126*(1+'LF Projected Ratios'!P$51))</f>
        <v>0.39516553679018002</v>
      </c>
      <c r="P126">
        <f>IF('LF Projected Ratios'!Q$51&gt;=0,$B126+(1-$B126)*'LF Projected Ratios'!Q$51,$B126*(1+'LF Projected Ratios'!Q$51))</f>
        <v>0.39282095860456984</v>
      </c>
      <c r="Q126">
        <f>IF('LF Projected Ratios'!R$51&gt;=0,$B126+(1-$B126)*'LF Projected Ratios'!R$51,$B126*(1+'LF Projected Ratios'!R$51))</f>
        <v>0.39049757118246387</v>
      </c>
      <c r="R126">
        <f>IF('LF Projected Ratios'!S$51&gt;=0,$B126+(1-$B126)*'LF Projected Ratios'!S$51,$B126*(1+'LF Projected Ratios'!S$51))</f>
        <v>0.38819508852681395</v>
      </c>
      <c r="S126">
        <f>IF('LF Projected Ratios'!T$51&gt;=0,$B126+(1-$B126)*'LF Projected Ratios'!T$51,$B126*(1+'LF Projected Ratios'!T$51))</f>
        <v>0.385913229764062</v>
      </c>
      <c r="T126">
        <f>IF('LF Projected Ratios'!U$51&gt;=0,$B126+(1-$B126)*'LF Projected Ratios'!U$51,$B126*(1+'LF Projected Ratios'!U$51))</f>
        <v>0.38365171902991929</v>
      </c>
      <c r="U126">
        <f>IF('LF Projected Ratios'!V$51&gt;=0,$B126+(1-$B126)*'LF Projected Ratios'!V$51,$B126*(1+'LF Projected Ratios'!V$51))</f>
        <v>0.38141028535818977</v>
      </c>
      <c r="V126">
        <f>IF('LF Projected Ratios'!W$51&gt;=0,$B126+(1-$B126)*'LF Projected Ratios'!W$51,$B126*(1+'LF Projected Ratios'!W$51))</f>
        <v>0.37918866257254169</v>
      </c>
      <c r="W126">
        <f>IF('LF Projected Ratios'!X$51&gt;=0,$B126+(1-$B126)*'LF Projected Ratios'!X$51,$B126*(1+'LF Projected Ratios'!X$51))</f>
        <v>0.37698658918113265</v>
      </c>
      <c r="X126">
        <f>IF('LF Projected Ratios'!Y$51&gt;=0,$B126+(1-$B126)*'LF Projected Ratios'!Y$51,$B126*(1+'LF Projected Ratios'!Y$51))</f>
        <v>0.37480380827401044</v>
      </c>
      <c r="Y126">
        <f>IF('LF Projected Ratios'!Z$51&gt;=0,$B126+(1-$B126)*'LF Projected Ratios'!Z$51,$B126*(1+'LF Projected Ratios'!Z$51))</f>
        <v>0.37264006742319145</v>
      </c>
      <c r="Z126">
        <f>IF('LF Projected Ratios'!AA$51&gt;=0,$B126+(1-$B126)*'LF Projected Ratios'!AA$51,$B126*(1+'LF Projected Ratios'!AA$51))</f>
        <v>0.37049511858535006</v>
      </c>
      <c r="AA126">
        <f>IF('LF Projected Ratios'!AB$51&gt;=0,$B126+(1-$B126)*'LF Projected Ratios'!AB$51,$B126*(1+'LF Projected Ratios'!AB$51))</f>
        <v>0.3683687180070267</v>
      </c>
      <c r="AB126">
        <f>IF('LF Projected Ratios'!AC$51&gt;=0,$B126+(1-$B126)*'LF Projected Ratios'!AC$51,$B126*(1+'LF Projected Ratios'!AC$51))</f>
        <v>0.36626062613228616</v>
      </c>
      <c r="AC126">
        <f>IF('LF Projected Ratios'!AD$51&gt;=0,$B126+(1-$B126)*'LF Projected Ratios'!AD$51,$B126*(1+'LF Projected Ratios'!AD$51))</f>
        <v>0.3641706075127526</v>
      </c>
      <c r="AD126">
        <f>IF('LF Projected Ratios'!AE$51&gt;=0,$B126+(1-$B126)*'LF Projected Ratios'!AE$51,$B126*(1+'LF Projected Ratios'!AE$51))</f>
        <v>0.36209843071994618</v>
      </c>
      <c r="AE126">
        <f>IF('LF Projected Ratios'!AF$51&gt;=0,$B126+(1-$B126)*'LF Projected Ratios'!AF$51,$B126*(1+'LF Projected Ratios'!AF$51))</f>
        <v>0.36004386825985674</v>
      </c>
      <c r="AF126">
        <f>IF('LF Projected Ratios'!AG$51&gt;=0,$B126+(1-$B126)*'LF Projected Ratios'!AG$51,$B126*(1+'LF Projected Ratios'!AG$51))</f>
        <v>0.35800669648968625</v>
      </c>
    </row>
    <row r="127" spans="1:32" x14ac:dyDescent="0.2">
      <c r="A127" s="6" t="s">
        <v>50</v>
      </c>
      <c r="B127" s="28">
        <f t="shared" si="0"/>
        <v>0.37605434582981795</v>
      </c>
      <c r="C127">
        <f>IF('LF Projected Ratios'!D$51&gt;=0,$B127+(1-$B127)*'LF Projected Ratios'!D$51,$B127*(1+'LF Projected Ratios'!D$51))</f>
        <v>0.37562958465027851</v>
      </c>
      <c r="D127">
        <f>IF('LF Projected Ratios'!E$51&gt;=0,$B127+(1-$B127)*'LF Projected Ratios'!E$51,$B127*(1+'LF Projected Ratios'!E$51))</f>
        <v>0.37531294189838177</v>
      </c>
      <c r="E127">
        <f>IF('LF Projected Ratios'!F$51&gt;=0,$B127+(1-$B127)*'LF Projected Ratios'!F$51,$B127*(1+'LF Projected Ratios'!F$51))</f>
        <v>0.37417471650368334</v>
      </c>
      <c r="F127">
        <f>IF('LF Projected Ratios'!G$51&gt;=0,$B127+(1-$B127)*'LF Projected Ratios'!G$51,$B127*(1+'LF Projected Ratios'!G$51))</f>
        <v>0.37206139121572229</v>
      </c>
      <c r="G127">
        <f>IF('LF Projected Ratios'!H$51&gt;=0,$B127+(1-$B127)*'LF Projected Ratios'!H$51,$B127*(1+'LF Projected Ratios'!H$51))</f>
        <v>0.36899202665558811</v>
      </c>
      <c r="H127">
        <f>IF('LF Projected Ratios'!I$51&gt;=0,$B127+(1-$B127)*'LF Projected Ratios'!I$51,$B127*(1+'LF Projected Ratios'!I$51))</f>
        <v>0.36504243211742177</v>
      </c>
      <c r="I127">
        <f>IF('LF Projected Ratios'!J$51&gt;=0,$B127+(1-$B127)*'LF Projected Ratios'!J$51,$B127*(1+'LF Projected Ratios'!J$51))</f>
        <v>0.36087602339932445</v>
      </c>
      <c r="J127">
        <f>IF('LF Projected Ratios'!K$51&gt;=0,$B127+(1-$B127)*'LF Projected Ratios'!K$51,$B127*(1+'LF Projected Ratios'!K$51))</f>
        <v>0.35763240993362644</v>
      </c>
      <c r="K127">
        <f>IF('LF Projected Ratios'!L$51&gt;=0,$B127+(1-$B127)*'LF Projected Ratios'!L$51,$B127*(1+'LF Projected Ratios'!L$51))</f>
        <v>0.35511684407963356</v>
      </c>
      <c r="L127">
        <f>IF('LF Projected Ratios'!M$51&gt;=0,$B127+(1-$B127)*'LF Projected Ratios'!M$51,$B127*(1+'LF Projected Ratios'!M$51))</f>
        <v>0.35549612001238096</v>
      </c>
      <c r="M127">
        <f>IF('LF Projected Ratios'!N$51&gt;=0,$B127+(1-$B127)*'LF Projected Ratios'!N$51,$B127*(1+'LF Projected Ratios'!N$51))</f>
        <v>0.35336672773433359</v>
      </c>
      <c r="N127">
        <f>IF('LF Projected Ratios'!O$51&gt;=0,$B127+(1-$B127)*'LF Projected Ratios'!O$51,$B127*(1+'LF Projected Ratios'!O$51))</f>
        <v>0.35125684583481764</v>
      </c>
      <c r="O127">
        <f>IF('LF Projected Ratios'!P$51&gt;=0,$B127+(1-$B127)*'LF Projected Ratios'!P$51,$B127*(1+'LF Projected Ratios'!P$51))</f>
        <v>0.34916620739333537</v>
      </c>
      <c r="P127">
        <f>IF('LF Projected Ratios'!Q$51&gt;=0,$B127+(1-$B127)*'LF Projected Ratios'!Q$51,$B127*(1+'LF Projected Ratios'!Q$51))</f>
        <v>0.34709455033625419</v>
      </c>
      <c r="Q127">
        <f>IF('LF Projected Ratios'!R$51&gt;=0,$B127+(1-$B127)*'LF Projected Ratios'!R$51,$B127*(1+'LF Projected Ratios'!R$51))</f>
        <v>0.34504161732728872</v>
      </c>
      <c r="R127">
        <f>IF('LF Projected Ratios'!S$51&gt;=0,$B127+(1-$B127)*'LF Projected Ratios'!S$51,$B127*(1+'LF Projected Ratios'!S$51))</f>
        <v>0.34300715566093881</v>
      </c>
      <c r="S127">
        <f>IF('LF Projected Ratios'!T$51&gt;=0,$B127+(1-$B127)*'LF Projected Ratios'!T$51,$B127*(1+'LF Projected Ratios'!T$51))</f>
        <v>0.34099091715879332</v>
      </c>
      <c r="T127">
        <f>IF('LF Projected Ratios'!U$51&gt;=0,$B127+(1-$B127)*'LF Projected Ratios'!U$51,$B127*(1+'LF Projected Ratios'!U$51))</f>
        <v>0.33899265806860551</v>
      </c>
      <c r="U127">
        <f>IF('LF Projected Ratios'!V$51&gt;=0,$B127+(1-$B127)*'LF Projected Ratios'!V$51,$B127*(1+'LF Projected Ratios'!V$51))</f>
        <v>0.33701213896605769</v>
      </c>
      <c r="V127">
        <f>IF('LF Projected Ratios'!W$51&gt;=0,$B127+(1-$B127)*'LF Projected Ratios'!W$51,$B127*(1+'LF Projected Ratios'!W$51))</f>
        <v>0.33504912465913134</v>
      </c>
      <c r="W127">
        <f>IF('LF Projected Ratios'!X$51&gt;=0,$B127+(1-$B127)*'LF Projected Ratios'!X$51,$B127*(1+'LF Projected Ratios'!X$51))</f>
        <v>0.33310338409499829</v>
      </c>
      <c r="X127">
        <f>IF('LF Projected Ratios'!Y$51&gt;=0,$B127+(1-$B127)*'LF Projected Ratios'!Y$51,$B127*(1+'LF Projected Ratios'!Y$51))</f>
        <v>0.33117469026936452</v>
      </c>
      <c r="Y127">
        <f>IF('LF Projected Ratios'!Z$51&gt;=0,$B127+(1-$B127)*'LF Projected Ratios'!Z$51,$B127*(1+'LF Projected Ratios'!Z$51))</f>
        <v>0.32926282013818042</v>
      </c>
      <c r="Z127">
        <f>IF('LF Projected Ratios'!AA$51&gt;=0,$B127+(1-$B127)*'LF Projected Ratios'!AA$51,$B127*(1+'LF Projected Ratios'!AA$51))</f>
        <v>0.32736755453165689</v>
      </c>
      <c r="AA127">
        <f>IF('LF Projected Ratios'!AB$51&gt;=0,$B127+(1-$B127)*'LF Projected Ratios'!AB$51,$B127*(1+'LF Projected Ratios'!AB$51))</f>
        <v>0.32548867807050846</v>
      </c>
      <c r="AB127">
        <f>IF('LF Projected Ratios'!AC$51&gt;=0,$B127+(1-$B127)*'LF Projected Ratios'!AC$51,$B127*(1+'LF Projected Ratios'!AC$51))</f>
        <v>0.32362597908436008</v>
      </c>
      <c r="AC127">
        <f>IF('LF Projected Ratios'!AD$51&gt;=0,$B127+(1-$B127)*'LF Projected Ratios'!AD$51,$B127*(1+'LF Projected Ratios'!AD$51))</f>
        <v>0.32177924953225473</v>
      </c>
      <c r="AD127">
        <f>IF('LF Projected Ratios'!AE$51&gt;=0,$B127+(1-$B127)*'LF Projected Ratios'!AE$51,$B127*(1+'LF Projected Ratios'!AE$51))</f>
        <v>0.31994828492519467</v>
      </c>
      <c r="AE127">
        <f>IF('LF Projected Ratios'!AF$51&gt;=0,$B127+(1-$B127)*'LF Projected Ratios'!AF$51,$B127*(1+'LF Projected Ratios'!AF$51))</f>
        <v>0.318132884250659</v>
      </c>
      <c r="AF127">
        <f>IF('LF Projected Ratios'!AG$51&gt;=0,$B127+(1-$B127)*'LF Projected Ratios'!AG$51,$B127*(1+'LF Projected Ratios'!AG$51))</f>
        <v>0.31633284989903765</v>
      </c>
    </row>
    <row r="128" spans="1:32" x14ac:dyDescent="0.2">
      <c r="A128" s="6" t="s">
        <v>51</v>
      </c>
      <c r="B128" s="28">
        <f t="shared" si="0"/>
        <v>0.32711733660492859</v>
      </c>
      <c r="C128">
        <f>IF('LF Projected Ratios'!D$51&gt;=0,$B128+(1-$B128)*'LF Projected Ratios'!D$51,$B128*(1+'LF Projected Ratios'!D$51))</f>
        <v>0.32674785079181423</v>
      </c>
      <c r="D128">
        <f>IF('LF Projected Ratios'!E$51&gt;=0,$B128+(1-$B128)*'LF Projected Ratios'!E$51,$B128*(1+'LF Projected Ratios'!E$51))</f>
        <v>0.32647241365140001</v>
      </c>
      <c r="E128">
        <f>IF('LF Projected Ratios'!F$51&gt;=0,$B128+(1-$B128)*'LF Projected Ratios'!F$51,$B128*(1+'LF Projected Ratios'!F$51))</f>
        <v>0.32548230872720813</v>
      </c>
      <c r="F128">
        <f>IF('LF Projected Ratios'!G$51&gt;=0,$B128+(1-$B128)*'LF Projected Ratios'!G$51,$B128*(1+'LF Projected Ratios'!G$51))</f>
        <v>0.3236439964001635</v>
      </c>
      <c r="G128">
        <f>IF('LF Projected Ratios'!H$51&gt;=0,$B128+(1-$B128)*'LF Projected Ratios'!H$51,$B128*(1+'LF Projected Ratios'!H$51))</f>
        <v>0.32097405687914804</v>
      </c>
      <c r="H128">
        <f>IF('LF Projected Ratios'!I$51&gt;=0,$B128+(1-$B128)*'LF Projected Ratios'!I$51,$B128*(1+'LF Projected Ratios'!I$51))</f>
        <v>0.31753843418173339</v>
      </c>
      <c r="I128">
        <f>IF('LF Projected Ratios'!J$51&gt;=0,$B128+(1-$B128)*'LF Projected Ratios'!J$51,$B128*(1+'LF Projected Ratios'!J$51))</f>
        <v>0.31391421194315211</v>
      </c>
      <c r="J128">
        <f>IF('LF Projected Ratios'!K$51&gt;=0,$B128+(1-$B128)*'LF Projected Ratios'!K$51,$B128*(1+'LF Projected Ratios'!K$51))</f>
        <v>0.31109269901652004</v>
      </c>
      <c r="K128">
        <f>IF('LF Projected Ratios'!L$51&gt;=0,$B128+(1-$B128)*'LF Projected Ratios'!L$51,$B128*(1+'LF Projected Ratios'!L$51))</f>
        <v>0.30890449081912069</v>
      </c>
      <c r="L128">
        <f>IF('LF Projected Ratios'!M$51&gt;=0,$B128+(1-$B128)*'LF Projected Ratios'!M$51,$B128*(1+'LF Projected Ratios'!M$51))</f>
        <v>0.30923441050848077</v>
      </c>
      <c r="M128">
        <f>IF('LF Projected Ratios'!N$51&gt;=0,$B128+(1-$B128)*'LF Projected Ratios'!N$51,$B128*(1+'LF Projected Ratios'!N$51))</f>
        <v>0.30738212203393889</v>
      </c>
      <c r="N128">
        <f>IF('LF Projected Ratios'!O$51&gt;=0,$B128+(1-$B128)*'LF Projected Ratios'!O$51,$B128*(1+'LF Projected Ratios'!O$51))</f>
        <v>0.30554680499752057</v>
      </c>
      <c r="O128">
        <f>IF('LF Projected Ratios'!P$51&gt;=0,$B128+(1-$B128)*'LF Projected Ratios'!P$51,$B128*(1+'LF Projected Ratios'!P$51))</f>
        <v>0.30372822721384291</v>
      </c>
      <c r="P128">
        <f>IF('LF Projected Ratios'!Q$51&gt;=0,$B128+(1-$B128)*'LF Projected Ratios'!Q$51,$B128*(1+'LF Projected Ratios'!Q$51))</f>
        <v>0.30192616071365175</v>
      </c>
      <c r="Q128">
        <f>IF('LF Projected Ratios'!R$51&gt;=0,$B128+(1-$B128)*'LF Projected Ratios'!R$51,$B128*(1+'LF Projected Ratios'!R$51))</f>
        <v>0.30014038164855611</v>
      </c>
      <c r="R128">
        <f>IF('LF Projected Ratios'!S$51&gt;=0,$B128+(1-$B128)*'LF Projected Ratios'!S$51,$B128*(1+'LF Projected Ratios'!S$51))</f>
        <v>0.29837067019833297</v>
      </c>
      <c r="S128">
        <f>IF('LF Projected Ratios'!T$51&gt;=0,$B128+(1-$B128)*'LF Projected Ratios'!T$51,$B128*(1+'LF Projected Ratios'!T$51))</f>
        <v>0.29661681048072547</v>
      </c>
      <c r="T128">
        <f>IF('LF Projected Ratios'!U$51&gt;=0,$B128+(1-$B128)*'LF Projected Ratios'!U$51,$B128*(1+'LF Projected Ratios'!U$51))</f>
        <v>0.29487859046365211</v>
      </c>
      <c r="U128">
        <f>IF('LF Projected Ratios'!V$51&gt;=0,$B128+(1-$B128)*'LF Projected Ratios'!V$51,$B128*(1+'LF Projected Ratios'!V$51))</f>
        <v>0.29315580187975471</v>
      </c>
      <c r="V128">
        <f>IF('LF Projected Ratios'!W$51&gt;=0,$B128+(1-$B128)*'LF Projected Ratios'!W$51,$B128*(1+'LF Projected Ratios'!W$51))</f>
        <v>0.29144824014321324</v>
      </c>
      <c r="W128">
        <f>IF('LF Projected Ratios'!X$51&gt;=0,$B128+(1-$B128)*'LF Projected Ratios'!X$51,$B128*(1+'LF Projected Ratios'!X$51))</f>
        <v>0.28975570426875369</v>
      </c>
      <c r="X128">
        <f>IF('LF Projected Ratios'!Y$51&gt;=0,$B128+(1-$B128)*'LF Projected Ratios'!Y$51,$B128*(1+'LF Projected Ratios'!Y$51))</f>
        <v>0.28807799679278906</v>
      </c>
      <c r="Y128">
        <f>IF('LF Projected Ratios'!Z$51&gt;=0,$B128+(1-$B128)*'LF Projected Ratios'!Z$51,$B128*(1+'LF Projected Ratios'!Z$51))</f>
        <v>0.28641492369661881</v>
      </c>
      <c r="Z128">
        <f>IF('LF Projected Ratios'!AA$51&gt;=0,$B128+(1-$B128)*'LF Projected Ratios'!AA$51,$B128*(1+'LF Projected Ratios'!AA$51))</f>
        <v>0.28476629433163481</v>
      </c>
      <c r="AA128">
        <f>IF('LF Projected Ratios'!AB$51&gt;=0,$B128+(1-$B128)*'LF Projected Ratios'!AB$51,$B128*(1+'LF Projected Ratios'!AB$51))</f>
        <v>0.28313192134646337</v>
      </c>
      <c r="AB128">
        <f>IF('LF Projected Ratios'!AC$51&gt;=0,$B128+(1-$B128)*'LF Projected Ratios'!AC$51,$B128*(1+'LF Projected Ratios'!AC$51))</f>
        <v>0.2815116206159905</v>
      </c>
      <c r="AC128">
        <f>IF('LF Projected Ratios'!AD$51&gt;=0,$B128+(1-$B128)*'LF Projected Ratios'!AD$51,$B128*(1+'LF Projected Ratios'!AD$51))</f>
        <v>0.27990521117221373</v>
      </c>
      <c r="AD128">
        <f>IF('LF Projected Ratios'!AE$51&gt;=0,$B128+(1-$B128)*'LF Projected Ratios'!AE$51,$B128*(1+'LF Projected Ratios'!AE$51))</f>
        <v>0.2783125151368635</v>
      </c>
      <c r="AE128">
        <f>IF('LF Projected Ratios'!AF$51&gt;=0,$B128+(1-$B128)*'LF Projected Ratios'!AF$51,$B128*(1+'LF Projected Ratios'!AF$51))</f>
        <v>0.27673335765574331</v>
      </c>
      <c r="AF128">
        <f>IF('LF Projected Ratios'!AG$51&gt;=0,$B128+(1-$B128)*'LF Projected Ratios'!AG$51,$B128*(1+'LF Projected Ratios'!AG$51))</f>
        <v>0.27516756683473731</v>
      </c>
    </row>
    <row r="129" spans="1:32" x14ac:dyDescent="0.2">
      <c r="A129" s="6" t="s">
        <v>52</v>
      </c>
      <c r="B129" s="28">
        <f t="shared" si="0"/>
        <v>0.38438982952896938</v>
      </c>
      <c r="C129">
        <f>IF('LF Projected Ratios'!D$51&gt;=0,$B129+(1-$B129)*'LF Projected Ratios'!D$51,$B129*(1+'LF Projected Ratios'!D$51))</f>
        <v>0.38395565324779013</v>
      </c>
      <c r="D129">
        <f>IF('LF Projected Ratios'!E$51&gt;=0,$B129+(1-$B129)*'LF Projected Ratios'!E$51,$B129*(1+'LF Projected Ratios'!E$51))</f>
        <v>0.38363199190795216</v>
      </c>
      <c r="E129">
        <f>IF('LF Projected Ratios'!F$51&gt;=0,$B129+(1-$B129)*'LF Projected Ratios'!F$51,$B129*(1+'LF Projected Ratios'!F$51))</f>
        <v>0.38246853702361028</v>
      </c>
      <c r="F129">
        <f>IF('LF Projected Ratios'!G$51&gt;=0,$B129+(1-$B129)*'LF Projected Ratios'!G$51,$B129*(1+'LF Projected Ratios'!G$51))</f>
        <v>0.38030836853682931</v>
      </c>
      <c r="G129">
        <f>IF('LF Projected Ratios'!H$51&gt;=0,$B129+(1-$B129)*'LF Projected Ratios'!H$51,$B129*(1+'LF Projected Ratios'!H$51))</f>
        <v>0.37717096955948531</v>
      </c>
      <c r="H129">
        <f>IF('LF Projected Ratios'!I$51&gt;=0,$B129+(1-$B129)*'LF Projected Ratios'!I$51,$B129*(1+'LF Projected Ratios'!I$51))</f>
        <v>0.37313382974692921</v>
      </c>
      <c r="I129">
        <f>IF('LF Projected Ratios'!J$51&gt;=0,$B129+(1-$B129)*'LF Projected Ratios'!J$51,$B129*(1+'LF Projected Ratios'!J$51))</f>
        <v>0.36887506993027708</v>
      </c>
      <c r="J129">
        <f>IF('LF Projected Ratios'!K$51&gt;=0,$B129+(1-$B129)*'LF Projected Ratios'!K$51,$B129*(1+'LF Projected Ratios'!K$51))</f>
        <v>0.36555955970957676</v>
      </c>
      <c r="K129">
        <f>IF('LF Projected Ratios'!L$51&gt;=0,$B129+(1-$B129)*'LF Projected Ratios'!L$51,$B129*(1+'LF Projected Ratios'!L$51))</f>
        <v>0.36298823473884284</v>
      </c>
      <c r="L129">
        <f>IF('LF Projected Ratios'!M$51&gt;=0,$B129+(1-$B129)*'LF Projected Ratios'!M$51,$B129*(1+'LF Projected Ratios'!M$51))</f>
        <v>0.36337591756381199</v>
      </c>
      <c r="M129">
        <f>IF('LF Projected Ratios'!N$51&gt;=0,$B129+(1-$B129)*'LF Projected Ratios'!N$51,$B129*(1+'LF Projected Ratios'!N$51))</f>
        <v>0.36119932595189275</v>
      </c>
      <c r="N129">
        <f>IF('LF Projected Ratios'!O$51&gt;=0,$B129+(1-$B129)*'LF Projected Ratios'!O$51,$B129*(1+'LF Projected Ratios'!O$51))</f>
        <v>0.35904267717845134</v>
      </c>
      <c r="O129">
        <f>IF('LF Projected Ratios'!P$51&gt;=0,$B129+(1-$B129)*'LF Projected Ratios'!P$51,$B129*(1+'LF Projected Ratios'!P$51))</f>
        <v>0.35690569840652742</v>
      </c>
      <c r="P129">
        <f>IF('LF Projected Ratios'!Q$51&gt;=0,$B129+(1-$B129)*'LF Projected Ratios'!Q$51,$B129*(1+'LF Projected Ratios'!Q$51))</f>
        <v>0.35478812175345953</v>
      </c>
      <c r="Q129">
        <f>IF('LF Projected Ratios'!R$51&gt;=0,$B129+(1-$B129)*'LF Projected Ratios'!R$51,$B129*(1+'LF Projected Ratios'!R$51))</f>
        <v>0.35268968417894009</v>
      </c>
      <c r="R129">
        <f>IF('LF Projected Ratios'!S$51&gt;=0,$B129+(1-$B129)*'LF Projected Ratios'!S$51,$B129*(1+'LF Projected Ratios'!S$51))</f>
        <v>0.35061012737609071</v>
      </c>
      <c r="S129">
        <f>IF('LF Projected Ratios'!T$51&gt;=0,$B129+(1-$B129)*'LF Projected Ratios'!T$51,$B129*(1+'LF Projected Ratios'!T$51))</f>
        <v>0.34854919766546799</v>
      </c>
      <c r="T129">
        <f>IF('LF Projected Ratios'!U$51&gt;=0,$B129+(1-$B129)*'LF Projected Ratios'!U$51,$B129*(1+'LF Projected Ratios'!U$51))</f>
        <v>0.34650664589190172</v>
      </c>
      <c r="U129">
        <f>IF('LF Projected Ratios'!V$51&gt;=0,$B129+(1-$B129)*'LF Projected Ratios'!V$51,$B129*(1+'LF Projected Ratios'!V$51))</f>
        <v>0.3444822273240819</v>
      </c>
      <c r="V129">
        <f>IF('LF Projected Ratios'!W$51&gt;=0,$B129+(1-$B129)*'LF Projected Ratios'!W$51,$B129*(1+'LF Projected Ratios'!W$51))</f>
        <v>0.34247570155680934</v>
      </c>
      <c r="W129">
        <f>IF('LF Projected Ratios'!X$51&gt;=0,$B129+(1-$B129)*'LF Projected Ratios'!X$51,$B129*(1+'LF Projected Ratios'!X$51))</f>
        <v>0.34048683241582306</v>
      </c>
      <c r="X129">
        <f>IF('LF Projected Ratios'!Y$51&gt;=0,$B129+(1-$B129)*'LF Projected Ratios'!Y$51,$B129*(1+'LF Projected Ratios'!Y$51))</f>
        <v>0.33851538786513458</v>
      </c>
      <c r="Y129">
        <f>IF('LF Projected Ratios'!Z$51&gt;=0,$B129+(1-$B129)*'LF Projected Ratios'!Z$51,$B129*(1+'LF Projected Ratios'!Z$51))</f>
        <v>0.33656113991678088</v>
      </c>
      <c r="Z129">
        <f>IF('LF Projected Ratios'!AA$51&gt;=0,$B129+(1-$B129)*'LF Projected Ratios'!AA$51,$B129*(1+'LF Projected Ratios'!AA$51))</f>
        <v>0.33462386454293541</v>
      </c>
      <c r="AA129">
        <f>IF('LF Projected Ratios'!AB$51&gt;=0,$B129+(1-$B129)*'LF Projected Ratios'!AB$51,$B129*(1+'LF Projected Ratios'!AB$51))</f>
        <v>0.33270334159029363</v>
      </c>
      <c r="AB129">
        <f>IF('LF Projected Ratios'!AC$51&gt;=0,$B129+(1-$B129)*'LF Projected Ratios'!AC$51,$B129*(1+'LF Projected Ratios'!AC$51))</f>
        <v>0.33079935469667221</v>
      </c>
      <c r="AC129">
        <f>IF('LF Projected Ratios'!AD$51&gt;=0,$B129+(1-$B129)*'LF Projected Ratios'!AD$51,$B129*(1+'LF Projected Ratios'!AD$51))</f>
        <v>0.32891169120975389</v>
      </c>
      <c r="AD129">
        <f>IF('LF Projected Ratios'!AE$51&gt;=0,$B129+(1-$B129)*'LF Projected Ratios'!AE$51,$B129*(1+'LF Projected Ratios'!AE$51))</f>
        <v>0.32704014210791243</v>
      </c>
      <c r="AE129">
        <f>IF('LF Projected Ratios'!AF$51&gt;=0,$B129+(1-$B129)*'LF Projected Ratios'!AF$51,$B129*(1+'LF Projected Ratios'!AF$51))</f>
        <v>0.32518450192305642</v>
      </c>
      <c r="AF129">
        <f>IF('LF Projected Ratios'!AG$51&gt;=0,$B129+(1-$B129)*'LF Projected Ratios'!AG$51,$B129*(1+'LF Projected Ratios'!AG$51))</f>
        <v>0.32334456866543326</v>
      </c>
    </row>
    <row r="130" spans="1:32" x14ac:dyDescent="0.2">
      <c r="A130" s="6" t="s">
        <v>53</v>
      </c>
      <c r="B130" s="28">
        <f t="shared" si="0"/>
        <v>0.35153000282277008</v>
      </c>
      <c r="C130">
        <f>IF('LF Projected Ratios'!D$51&gt;=0,$B130+(1-$B130)*'LF Projected Ratios'!D$51,$B130*(1+'LF Projected Ratios'!D$51))</f>
        <v>0.35113294239706749</v>
      </c>
      <c r="D130">
        <f>IF('LF Projected Ratios'!E$51&gt;=0,$B130+(1-$B130)*'LF Projected Ratios'!E$51,$B130*(1+'LF Projected Ratios'!E$51))</f>
        <v>0.35083694946758159</v>
      </c>
      <c r="E130">
        <f>IF('LF Projected Ratios'!F$51&gt;=0,$B130+(1-$B130)*'LF Projected Ratios'!F$51,$B130*(1+'LF Projected Ratios'!F$51))</f>
        <v>0.34977295331742841</v>
      </c>
      <c r="F130">
        <f>IF('LF Projected Ratios'!G$51&gt;=0,$B130+(1-$B130)*'LF Projected Ratios'!G$51,$B130*(1+'LF Projected Ratios'!G$51))</f>
        <v>0.34779744830683462</v>
      </c>
      <c r="G130">
        <f>IF('LF Projected Ratios'!H$51&gt;=0,$B130+(1-$B130)*'LF Projected Ratios'!H$51,$B130*(1+'LF Projected Ratios'!H$51))</f>
        <v>0.34492825202057131</v>
      </c>
      <c r="H130">
        <f>IF('LF Projected Ratios'!I$51&gt;=0,$B130+(1-$B130)*'LF Projected Ratios'!I$51,$B130*(1+'LF Projected Ratios'!I$51))</f>
        <v>0.34123622985795893</v>
      </c>
      <c r="I130">
        <f>IF('LF Projected Ratios'!J$51&gt;=0,$B130+(1-$B130)*'LF Projected Ratios'!J$51,$B130*(1+'LF Projected Ratios'!J$51))</f>
        <v>0.33734153302843106</v>
      </c>
      <c r="J130">
        <f>IF('LF Projected Ratios'!K$51&gt;=0,$B130+(1-$B130)*'LF Projected Ratios'!K$51,$B130*(1+'LF Projected Ratios'!K$51))</f>
        <v>0.33430945145991009</v>
      </c>
      <c r="K130">
        <f>IF('LF Projected Ratios'!L$51&gt;=0,$B130+(1-$B130)*'LF Projected Ratios'!L$51,$B130*(1+'LF Projected Ratios'!L$51))</f>
        <v>0.33195793795777612</v>
      </c>
      <c r="L130">
        <f>IF('LF Projected Ratios'!M$51&gt;=0,$B130+(1-$B130)*'LF Projected Ratios'!M$51,$B130*(1+'LF Projected Ratios'!M$51))</f>
        <v>0.33231247945207826</v>
      </c>
      <c r="M130">
        <f>IF('LF Projected Ratios'!N$51&gt;=0,$B130+(1-$B130)*'LF Projected Ratios'!N$51,$B130*(1+'LF Projected Ratios'!N$51))</f>
        <v>0.33032195525839814</v>
      </c>
      <c r="N130">
        <f>IF('LF Projected Ratios'!O$51&gt;=0,$B130+(1-$B130)*'LF Projected Ratios'!O$51,$B130*(1+'LF Projected Ratios'!O$51))</f>
        <v>0.32834966907604884</v>
      </c>
      <c r="O130">
        <f>IF('LF Projected Ratios'!P$51&gt;=0,$B130+(1-$B130)*'LF Projected Ratios'!P$51,$B130*(1+'LF Projected Ratios'!P$51))</f>
        <v>0.32639537139172364</v>
      </c>
      <c r="P130">
        <f>IF('LF Projected Ratios'!Q$51&gt;=0,$B130+(1-$B130)*'LF Projected Ratios'!Q$51,$B130*(1+'LF Projected Ratios'!Q$51))</f>
        <v>0.32445881722289316</v>
      </c>
      <c r="Q130">
        <f>IF('LF Projected Ratios'!R$51&gt;=0,$B130+(1-$B130)*'LF Projected Ratios'!R$51,$B130*(1+'LF Projected Ratios'!R$51))</f>
        <v>0.32253976601542972</v>
      </c>
      <c r="R130">
        <f>IF('LF Projected Ratios'!S$51&gt;=0,$B130+(1-$B130)*'LF Projected Ratios'!S$51,$B130*(1+'LF Projected Ratios'!S$51))</f>
        <v>0.32063798154399464</v>
      </c>
      <c r="S130">
        <f>IF('LF Projected Ratios'!T$51&gt;=0,$B130+(1-$B130)*'LF Projected Ratios'!T$51,$B130*(1+'LF Projected Ratios'!T$51))</f>
        <v>0.31875323181510484</v>
      </c>
      <c r="T130">
        <f>IF('LF Projected Ratios'!U$51&gt;=0,$B130+(1-$B130)*'LF Projected Ratios'!U$51,$B130*(1+'LF Projected Ratios'!U$51))</f>
        <v>0.31688528897278961</v>
      </c>
      <c r="U130">
        <f>IF('LF Projected Ratios'!V$51&gt;=0,$B130+(1-$B130)*'LF Projected Ratios'!V$51,$B130*(1+'LF Projected Ratios'!V$51))</f>
        <v>0.31503392920676193</v>
      </c>
      <c r="V130">
        <f>IF('LF Projected Ratios'!W$51&gt;=0,$B130+(1-$B130)*'LF Projected Ratios'!W$51,$B130*(1+'LF Projected Ratios'!W$51))</f>
        <v>0.31319893266302506</v>
      </c>
      <c r="W130">
        <f>IF('LF Projected Ratios'!X$51&gt;=0,$B130+(1-$B130)*'LF Projected Ratios'!X$51,$B130*(1+'LF Projected Ratios'!X$51))</f>
        <v>0.31138008335683565</v>
      </c>
      <c r="X130">
        <f>IF('LF Projected Ratios'!Y$51&gt;=0,$B130+(1-$B130)*'LF Projected Ratios'!Y$51,$B130*(1+'LF Projected Ratios'!Y$51))</f>
        <v>0.30957716908795996</v>
      </c>
      <c r="Y130">
        <f>IF('LF Projected Ratios'!Z$51&gt;=0,$B130+(1-$B130)*'LF Projected Ratios'!Z$51,$B130*(1+'LF Projected Ratios'!Z$51))</f>
        <v>0.30778998135814156</v>
      </c>
      <c r="Z130">
        <f>IF('LF Projected Ratios'!AA$51&gt;=0,$B130+(1-$B130)*'LF Projected Ratios'!AA$51,$B130*(1+'LF Projected Ratios'!AA$51))</f>
        <v>0.30601831529072532</v>
      </c>
      <c r="AA130">
        <f>IF('LF Projected Ratios'!AB$51&gt;=0,$B130+(1-$B130)*'LF Projected Ratios'!AB$51,$B130*(1+'LF Projected Ratios'!AB$51))</f>
        <v>0.30426196955236212</v>
      </c>
      <c r="AB130">
        <f>IF('LF Projected Ratios'!AC$51&gt;=0,$B130+(1-$B130)*'LF Projected Ratios'!AC$51,$B130*(1+'LF Projected Ratios'!AC$51))</f>
        <v>0.30252074627673742</v>
      </c>
      <c r="AC130">
        <f>IF('LF Projected Ratios'!AD$51&gt;=0,$B130+(1-$B130)*'LF Projected Ratios'!AD$51,$B130*(1+'LF Projected Ratios'!AD$51))</f>
        <v>0.30079445099026231</v>
      </c>
      <c r="AD130">
        <f>IF('LF Projected Ratios'!AE$51&gt;=0,$B130+(1-$B130)*'LF Projected Ratios'!AE$51,$B130*(1+'LF Projected Ratios'!AE$51))</f>
        <v>0.2990828925396668</v>
      </c>
      <c r="AE130">
        <f>IF('LF Projected Ratios'!AF$51&gt;=0,$B130+(1-$B130)*'LF Projected Ratios'!AF$51,$B130*(1+'LF Projected Ratios'!AF$51))</f>
        <v>0.29738588302143937</v>
      </c>
      <c r="AF130">
        <f>IF('LF Projected Ratios'!AG$51&gt;=0,$B130+(1-$B130)*'LF Projected Ratios'!AG$51,$B130*(1+'LF Projected Ratios'!AG$51))</f>
        <v>0.29570323771305917</v>
      </c>
    </row>
    <row r="131" spans="1:32" x14ac:dyDescent="0.2">
      <c r="A131" s="6" t="s">
        <v>54</v>
      </c>
      <c r="B131" s="28">
        <f t="shared" si="0"/>
        <v>0.35635969107431464</v>
      </c>
      <c r="C131">
        <f>IF('LF Projected Ratios'!D$51&gt;=0,$B131+(1-$B131)*'LF Projected Ratios'!D$51,$B131*(1+'LF Projected Ratios'!D$51))</f>
        <v>0.3559571754156084</v>
      </c>
      <c r="D131">
        <f>IF('LF Projected Ratios'!E$51&gt;=0,$B131+(1-$B131)*'LF Projected Ratios'!E$51,$B131*(1+'LF Projected Ratios'!E$51))</f>
        <v>0.35565711582449305</v>
      </c>
      <c r="E131">
        <f>IF('LF Projected Ratios'!F$51&gt;=0,$B131+(1-$B131)*'LF Projected Ratios'!F$51,$B131*(1+'LF Projected Ratios'!F$51))</f>
        <v>0.35457850137813524</v>
      </c>
      <c r="F131">
        <f>IF('LF Projected Ratios'!G$51&gt;=0,$B131+(1-$B131)*'LF Projected Ratios'!G$51,$B131*(1+'LF Projected Ratios'!G$51))</f>
        <v>0.35257585480561526</v>
      </c>
      <c r="G131">
        <f>IF('LF Projected Ratios'!H$51&gt;=0,$B131+(1-$B131)*'LF Projected Ratios'!H$51,$B131*(1+'LF Projected Ratios'!H$51))</f>
        <v>0.34966723848839054</v>
      </c>
      <c r="H131">
        <f>IF('LF Projected Ratios'!I$51&gt;=0,$B131+(1-$B131)*'LF Projected Ratios'!I$51,$B131*(1+'LF Projected Ratios'!I$51))</f>
        <v>0.34592449144903925</v>
      </c>
      <c r="I131">
        <f>IF('LF Projected Ratios'!J$51&gt;=0,$B131+(1-$B131)*'LF Projected Ratios'!J$51,$B131*(1+'LF Projected Ratios'!J$51))</f>
        <v>0.3419762851854094</v>
      </c>
      <c r="J131">
        <f>IF('LF Projected Ratios'!K$51&gt;=0,$B131+(1-$B131)*'LF Projected Ratios'!K$51,$B131*(1+'LF Projected Ratios'!K$51))</f>
        <v>0.33890254569690548</v>
      </c>
      <c r="K131">
        <f>IF('LF Projected Ratios'!L$51&gt;=0,$B131+(1-$B131)*'LF Projected Ratios'!L$51,$B131*(1+'LF Projected Ratios'!L$51))</f>
        <v>0.33651872463341564</v>
      </c>
      <c r="L131">
        <f>IF('LF Projected Ratios'!M$51&gt;=0,$B131+(1-$B131)*'LF Projected Ratios'!M$51,$B131*(1+'LF Projected Ratios'!M$51))</f>
        <v>0.33687813719100107</v>
      </c>
      <c r="M131">
        <f>IF('LF Projected Ratios'!N$51&gt;=0,$B131+(1-$B131)*'LF Projected Ratios'!N$51,$B131*(1+'LF Projected Ratios'!N$51))</f>
        <v>0.33486026508608885</v>
      </c>
      <c r="N131">
        <f>IF('LF Projected Ratios'!O$51&gt;=0,$B131+(1-$B131)*'LF Projected Ratios'!O$51,$B131*(1+'LF Projected Ratios'!O$51))</f>
        <v>0.33286088156545524</v>
      </c>
      <c r="O131">
        <f>IF('LF Projected Ratios'!P$51&gt;=0,$B131+(1-$B131)*'LF Projected Ratios'!P$51,$B131*(1+'LF Projected Ratios'!P$51))</f>
        <v>0.33087973368771778</v>
      </c>
      <c r="P131">
        <f>IF('LF Projected Ratios'!Q$51&gt;=0,$B131+(1-$B131)*'LF Projected Ratios'!Q$51,$B131*(1+'LF Projected Ratios'!Q$51))</f>
        <v>0.32891657310451983</v>
      </c>
      <c r="Q131">
        <f>IF('LF Projected Ratios'!R$51&gt;=0,$B131+(1-$B131)*'LF Projected Ratios'!R$51,$B131*(1+'LF Projected Ratios'!R$51))</f>
        <v>0.32697115595674869</v>
      </c>
      <c r="R131">
        <f>IF('LF Projected Ratios'!S$51&gt;=0,$B131+(1-$B131)*'LF Projected Ratios'!S$51,$B131*(1+'LF Projected Ratios'!S$51))</f>
        <v>0.3250432427735539</v>
      </c>
      <c r="S131">
        <f>IF('LF Projected Ratios'!T$51&gt;=0,$B131+(1-$B131)*'LF Projected Ratios'!T$51,$B131*(1+'LF Projected Ratios'!T$51))</f>
        <v>0.32313259837408226</v>
      </c>
      <c r="T131">
        <f>IF('LF Projected Ratios'!U$51&gt;=0,$B131+(1-$B131)*'LF Projected Ratios'!U$51,$B131*(1+'LF Projected Ratios'!U$51))</f>
        <v>0.32123899177183862</v>
      </c>
      <c r="U131">
        <f>IF('LF Projected Ratios'!V$51&gt;=0,$B131+(1-$B131)*'LF Projected Ratios'!V$51,$B131*(1+'LF Projected Ratios'!V$51))</f>
        <v>0.31936219608159516</v>
      </c>
      <c r="V131">
        <f>IF('LF Projected Ratios'!W$51&gt;=0,$B131+(1-$B131)*'LF Projected Ratios'!W$51,$B131*(1+'LF Projected Ratios'!W$51))</f>
        <v>0.31750198842877014</v>
      </c>
      <c r="W131">
        <f>IF('LF Projected Ratios'!X$51&gt;=0,$B131+(1-$B131)*'LF Projected Ratios'!X$51,$B131*(1+'LF Projected Ratios'!X$51))</f>
        <v>0.31565814986119506</v>
      </c>
      <c r="X131">
        <f>IF('LF Projected Ratios'!Y$51&gt;=0,$B131+(1-$B131)*'LF Projected Ratios'!Y$51,$B131*(1+'LF Projected Ratios'!Y$51))</f>
        <v>0.31383046526320663</v>
      </c>
      <c r="Y131">
        <f>IF('LF Projected Ratios'!Z$51&gt;=0,$B131+(1-$B131)*'LF Projected Ratios'!Z$51,$B131*(1+'LF Projected Ratios'!Z$51))</f>
        <v>0.31201872327198044</v>
      </c>
      <c r="Z131">
        <f>IF('LF Projected Ratios'!AA$51&gt;=0,$B131+(1-$B131)*'LF Projected Ratios'!AA$51,$B131*(1+'LF Projected Ratios'!AA$51))</f>
        <v>0.31022271619605069</v>
      </c>
      <c r="AA131">
        <f>IF('LF Projected Ratios'!AB$51&gt;=0,$B131+(1-$B131)*'LF Projected Ratios'!AB$51,$B131*(1+'LF Projected Ratios'!AB$51))</f>
        <v>0.30844223993593939</v>
      </c>
      <c r="AB131">
        <f>IF('LF Projected Ratios'!AC$51&gt;=0,$B131+(1-$B131)*'LF Projected Ratios'!AC$51,$B131*(1+'LF Projected Ratios'!AC$51))</f>
        <v>0.30667709390683678</v>
      </c>
      <c r="AC131">
        <f>IF('LF Projected Ratios'!AD$51&gt;=0,$B131+(1-$B131)*'LF Projected Ratios'!AD$51,$B131*(1+'LF Projected Ratios'!AD$51))</f>
        <v>0.30492708096327176</v>
      </c>
      <c r="AD131">
        <f>IF('LF Projected Ratios'!AE$51&gt;=0,$B131+(1-$B131)*'LF Projected Ratios'!AE$51,$B131*(1+'LF Projected Ratios'!AE$51))</f>
        <v>0.30319200732570983</v>
      </c>
      <c r="AE131">
        <f>IF('LF Projected Ratios'!AF$51&gt;=0,$B131+(1-$B131)*'LF Projected Ratios'!AF$51,$B131*(1+'LF Projected Ratios'!AF$51))</f>
        <v>0.30147168250902384</v>
      </c>
      <c r="AF131">
        <f>IF('LF Projected Ratios'!AG$51&gt;=0,$B131+(1-$B131)*'LF Projected Ratios'!AG$51,$B131*(1+'LF Projected Ratios'!AG$51))</f>
        <v>0.29976591925278107</v>
      </c>
    </row>
    <row r="132" spans="1:32" x14ac:dyDescent="0.2">
      <c r="A132" s="6" t="s">
        <v>55</v>
      </c>
      <c r="B132" s="28">
        <f t="shared" si="0"/>
        <v>0.3793382142006741</v>
      </c>
      <c r="C132">
        <f>IF('LF Projected Ratios'!D$51&gt;=0,$B132+(1-$B132)*'LF Projected Ratios'!D$51,$B132*(1+'LF Projected Ratios'!D$51))</f>
        <v>0.37890974382373238</v>
      </c>
      <c r="D132">
        <f>IF('LF Projected Ratios'!E$51&gt;=0,$B132+(1-$B132)*'LF Projected Ratios'!E$51,$B132*(1+'LF Projected Ratios'!E$51))</f>
        <v>0.37859033601106895</v>
      </c>
      <c r="E132">
        <f>IF('LF Projected Ratios'!F$51&gt;=0,$B132+(1-$B132)*'LF Projected Ratios'!F$51,$B132*(1+'LF Projected Ratios'!F$51))</f>
        <v>0.37744217114242473</v>
      </c>
      <c r="F132">
        <f>IF('LF Projected Ratios'!G$51&gt;=0,$B132+(1-$B132)*'LF Projected Ratios'!G$51,$B132*(1+'LF Projected Ratios'!G$51))</f>
        <v>0.37531039138864664</v>
      </c>
      <c r="G132">
        <f>IF('LF Projected Ratios'!H$51&gt;=0,$B132+(1-$B132)*'LF Projected Ratios'!H$51,$B132*(1+'LF Projected Ratios'!H$51))</f>
        <v>0.37221422381636959</v>
      </c>
      <c r="H132">
        <f>IF('LF Projected Ratios'!I$51&gt;=0,$B132+(1-$B132)*'LF Projected Ratios'!I$51,$B132*(1+'LF Projected Ratios'!I$51))</f>
        <v>0.36823013971911323</v>
      </c>
      <c r="I132">
        <f>IF('LF Projected Ratios'!J$51&gt;=0,$B132+(1-$B132)*'LF Projected Ratios'!J$51,$B132*(1+'LF Projected Ratios'!J$51))</f>
        <v>0.3640273481272075</v>
      </c>
      <c r="J132">
        <f>IF('LF Projected Ratios'!K$51&gt;=0,$B132+(1-$B132)*'LF Projected Ratios'!K$51,$B132*(1+'LF Projected Ratios'!K$51))</f>
        <v>0.36075541003294076</v>
      </c>
      <c r="K132">
        <f>IF('LF Projected Ratios'!L$51&gt;=0,$B132+(1-$B132)*'LF Projected Ratios'!L$51,$B132*(1+'LF Projected Ratios'!L$51))</f>
        <v>0.35821787717541675</v>
      </c>
      <c r="L132">
        <f>IF('LF Projected Ratios'!M$51&gt;=0,$B132+(1-$B132)*'LF Projected Ratios'!M$51,$B132*(1+'LF Projected Ratios'!M$51))</f>
        <v>0.35860046510881832</v>
      </c>
      <c r="M132">
        <f>IF('LF Projected Ratios'!N$51&gt;=0,$B132+(1-$B132)*'LF Projected Ratios'!N$51,$B132*(1+'LF Projected Ratios'!N$51))</f>
        <v>0.35645247806108249</v>
      </c>
      <c r="N132">
        <f>IF('LF Projected Ratios'!O$51&gt;=0,$B132+(1-$B132)*'LF Projected Ratios'!O$51,$B132*(1+'LF Projected Ratios'!O$51))</f>
        <v>0.35432417176489917</v>
      </c>
      <c r="O132">
        <f>IF('LF Projected Ratios'!P$51&gt;=0,$B132+(1-$B132)*'LF Projected Ratios'!P$51,$B132*(1+'LF Projected Ratios'!P$51))</f>
        <v>0.35221527696890592</v>
      </c>
      <c r="P132">
        <f>IF('LF Projected Ratios'!Q$51&gt;=0,$B132+(1-$B132)*'LF Projected Ratios'!Q$51,$B132*(1+'LF Projected Ratios'!Q$51))</f>
        <v>0.35012552931093033</v>
      </c>
      <c r="Q132">
        <f>IF('LF Projected Ratios'!R$51&gt;=0,$B132+(1-$B132)*'LF Projected Ratios'!R$51,$B132*(1+'LF Projected Ratios'!R$51))</f>
        <v>0.34805466920751593</v>
      </c>
      <c r="R132">
        <f>IF('LF Projected Ratios'!S$51&gt;=0,$B132+(1-$B132)*'LF Projected Ratios'!S$51,$B132*(1+'LF Projected Ratios'!S$51))</f>
        <v>0.3460024417464293</v>
      </c>
      <c r="S132">
        <f>IF('LF Projected Ratios'!T$51&gt;=0,$B132+(1-$B132)*'LF Projected Ratios'!T$51,$B132*(1+'LF Projected Ratios'!T$51))</f>
        <v>0.34396859658205875</v>
      </c>
      <c r="T132">
        <f>IF('LF Projected Ratios'!U$51&gt;=0,$B132+(1-$B132)*'LF Projected Ratios'!U$51,$B132*(1+'LF Projected Ratios'!U$51))</f>
        <v>0.34195288783360794</v>
      </c>
      <c r="U132">
        <f>IF('LF Projected Ratios'!V$51&gt;=0,$B132+(1-$B132)*'LF Projected Ratios'!V$51,$B132*(1+'LF Projected Ratios'!V$51))</f>
        <v>0.33995507398600305</v>
      </c>
      <c r="V132">
        <f>IF('LF Projected Ratios'!W$51&gt;=0,$B132+(1-$B132)*'LF Projected Ratios'!W$51,$B132*(1+'LF Projected Ratios'!W$51))</f>
        <v>0.33797491779342764</v>
      </c>
      <c r="W132">
        <f>IF('LF Projected Ratios'!X$51&gt;=0,$B132+(1-$B132)*'LF Projected Ratios'!X$51,$B132*(1+'LF Projected Ratios'!X$51))</f>
        <v>0.33601218618540074</v>
      </c>
      <c r="X132">
        <f>IF('LF Projected Ratios'!Y$51&gt;=0,$B132+(1-$B132)*'LF Projected Ratios'!Y$51,$B132*(1+'LF Projected Ratios'!Y$51))</f>
        <v>0.33406665017532933</v>
      </c>
      <c r="Y132">
        <f>IF('LF Projected Ratios'!Z$51&gt;=0,$B132+(1-$B132)*'LF Projected Ratios'!Z$51,$B132*(1+'LF Projected Ratios'!Z$51))</f>
        <v>0.33213808477144696</v>
      </c>
      <c r="Z132">
        <f>IF('LF Projected Ratios'!AA$51&gt;=0,$B132+(1-$B132)*'LF Projected Ratios'!AA$51,$B132*(1+'LF Projected Ratios'!AA$51))</f>
        <v>0.33022626889007983</v>
      </c>
      <c r="AA132">
        <f>IF('LF Projected Ratios'!AB$51&gt;=0,$B132+(1-$B132)*'LF Projected Ratios'!AB$51,$B132*(1+'LF Projected Ratios'!AB$51))</f>
        <v>0.32833098527115767</v>
      </c>
      <c r="AB132">
        <f>IF('LF Projected Ratios'!AC$51&gt;=0,$B132+(1-$B132)*'LF Projected Ratios'!AC$51,$B132*(1+'LF Projected Ratios'!AC$51))</f>
        <v>0.32645202039590876</v>
      </c>
      <c r="AC132">
        <f>IF('LF Projected Ratios'!AD$51&gt;=0,$B132+(1-$B132)*'LF Projected Ratios'!AD$51,$B132*(1+'LF Projected Ratios'!AD$51))</f>
        <v>0.3245891644066729</v>
      </c>
      <c r="AD132">
        <f>IF('LF Projected Ratios'!AE$51&gt;=0,$B132+(1-$B132)*'LF Projected Ratios'!AE$51,$B132*(1+'LF Projected Ratios'!AE$51))</f>
        <v>0.32274221102876638</v>
      </c>
      <c r="AE132">
        <f>IF('LF Projected Ratios'!AF$51&gt;=0,$B132+(1-$B132)*'LF Projected Ratios'!AF$51,$B132*(1+'LF Projected Ratios'!AF$51))</f>
        <v>0.32091095749434051</v>
      </c>
      <c r="AF132">
        <f>IF('LF Projected Ratios'!AG$51&gt;=0,$B132+(1-$B132)*'LF Projected Ratios'!AG$51,$B132*(1+'LF Projected Ratios'!AG$51))</f>
        <v>0.31909520446817313</v>
      </c>
    </row>
    <row r="133" spans="1:32" x14ac:dyDescent="0.2">
      <c r="A133" s="6" t="s">
        <v>56</v>
      </c>
      <c r="B133" s="28">
        <f t="shared" si="0"/>
        <v>0.37007346809005437</v>
      </c>
      <c r="C133">
        <f>IF('LF Projected Ratios'!D$51&gt;=0,$B133+(1-$B133)*'LF Projected Ratios'!D$51,$B133*(1+'LF Projected Ratios'!D$51))</f>
        <v>0.36965546243591063</v>
      </c>
      <c r="D133">
        <f>IF('LF Projected Ratios'!E$51&gt;=0,$B133+(1-$B133)*'LF Projected Ratios'!E$51,$B133*(1+'LF Projected Ratios'!E$51))</f>
        <v>0.36934385566247624</v>
      </c>
      <c r="E133">
        <f>IF('LF Projected Ratios'!F$51&gt;=0,$B133+(1-$B133)*'LF Projected Ratios'!F$51,$B133*(1+'LF Projected Ratios'!F$51))</f>
        <v>0.36822373293565408</v>
      </c>
      <c r="F133">
        <f>IF('LF Projected Ratios'!G$51&gt;=0,$B133+(1-$B133)*'LF Projected Ratios'!G$51,$B133*(1+'LF Projected Ratios'!G$51))</f>
        <v>0.36614401858800477</v>
      </c>
      <c r="G133">
        <f>IF('LF Projected Ratios'!H$51&gt;=0,$B133+(1-$B133)*'LF Projected Ratios'!H$51,$B133*(1+'LF Projected Ratios'!H$51))</f>
        <v>0.36312347009495372</v>
      </c>
      <c r="H133">
        <f>IF('LF Projected Ratios'!I$51&gt;=0,$B133+(1-$B133)*'LF Projected Ratios'!I$51,$B133*(1+'LF Projected Ratios'!I$51))</f>
        <v>0.359236691057569</v>
      </c>
      <c r="I133">
        <f>IF('LF Projected Ratios'!J$51&gt;=0,$B133+(1-$B133)*'LF Projected Ratios'!J$51,$B133*(1+'LF Projected Ratios'!J$51))</f>
        <v>0.35513654611605916</v>
      </c>
      <c r="J133">
        <f>IF('LF Projected Ratios'!K$51&gt;=0,$B133+(1-$B133)*'LF Projected Ratios'!K$51,$B133*(1+'LF Projected Ratios'!K$51))</f>
        <v>0.35194452002274101</v>
      </c>
      <c r="K133">
        <f>IF('LF Projected Ratios'!L$51&gt;=0,$B133+(1-$B133)*'LF Projected Ratios'!L$51,$B133*(1+'LF Projected Ratios'!L$51))</f>
        <v>0.34946896246006531</v>
      </c>
      <c r="L133">
        <f>IF('LF Projected Ratios'!M$51&gt;=0,$B133+(1-$B133)*'LF Projected Ratios'!M$51,$B133*(1+'LF Projected Ratios'!M$51))</f>
        <v>0.34984220627801726</v>
      </c>
      <c r="M133">
        <f>IF('LF Projected Ratios'!N$51&gt;=0,$B133+(1-$B133)*'LF Projected Ratios'!N$51,$B133*(1+'LF Projected Ratios'!N$51))</f>
        <v>0.34774668047436702</v>
      </c>
      <c r="N133">
        <f>IF('LF Projected Ratios'!O$51&gt;=0,$B133+(1-$B133)*'LF Projected Ratios'!O$51,$B133*(1+'LF Projected Ratios'!O$51))</f>
        <v>0.34567035475051106</v>
      </c>
      <c r="O133">
        <f>IF('LF Projected Ratios'!P$51&gt;=0,$B133+(1-$B133)*'LF Projected Ratios'!P$51,$B133*(1+'LF Projected Ratios'!P$51))</f>
        <v>0.3436129664311327</v>
      </c>
      <c r="P133">
        <f>IF('LF Projected Ratios'!Q$51&gt;=0,$B133+(1-$B133)*'LF Projected Ratios'!Q$51,$B133*(1+'LF Projected Ratios'!Q$51))</f>
        <v>0.34157425761069476</v>
      </c>
      <c r="Q133">
        <f>IF('LF Projected Ratios'!R$51&gt;=0,$B133+(1-$B133)*'LF Projected Ratios'!R$51,$B133*(1+'LF Projected Ratios'!R$51))</f>
        <v>0.33955397504566304</v>
      </c>
      <c r="R133">
        <f>IF('LF Projected Ratios'!S$51&gt;=0,$B133+(1-$B133)*'LF Projected Ratios'!S$51,$B133*(1+'LF Projected Ratios'!S$51))</f>
        <v>0.3375518700496391</v>
      </c>
      <c r="S133">
        <f>IF('LF Projected Ratios'!T$51&gt;=0,$B133+(1-$B133)*'LF Projected Ratios'!T$51,$B133*(1+'LF Projected Ratios'!T$51))</f>
        <v>0.33556769839131356</v>
      </c>
      <c r="T133">
        <f>IF('LF Projected Ratios'!U$51&gt;=0,$B133+(1-$B133)*'LF Projected Ratios'!U$51,$B133*(1+'LF Projected Ratios'!U$51))</f>
        <v>0.33360122019514632</v>
      </c>
      <c r="U133">
        <f>IF('LF Projected Ratios'!V$51&gt;=0,$B133+(1-$B133)*'LF Projected Ratios'!V$51,$B133*(1+'LF Projected Ratios'!V$51))</f>
        <v>0.33165219984469363</v>
      </c>
      <c r="V133">
        <f>IF('LF Projected Ratios'!W$51&gt;=0,$B133+(1-$B133)*'LF Projected Ratios'!W$51,$B133*(1+'LF Projected Ratios'!W$51))</f>
        <v>0.32972040588849938</v>
      </c>
      <c r="W133">
        <f>IF('LF Projected Ratios'!X$51&gt;=0,$B133+(1-$B133)*'LF Projected Ratios'!X$51,$B133*(1+'LF Projected Ratios'!X$51))</f>
        <v>0.32780561094846672</v>
      </c>
      <c r="X133">
        <f>IF('LF Projected Ratios'!Y$51&gt;=0,$B133+(1-$B133)*'LF Projected Ratios'!Y$51,$B133*(1+'LF Projected Ratios'!Y$51))</f>
        <v>0.32590759163064409</v>
      </c>
      <c r="Y133">
        <f>IF('LF Projected Ratios'!Z$51&gt;=0,$B133+(1-$B133)*'LF Projected Ratios'!Z$51,$B133*(1+'LF Projected Ratios'!Z$51))</f>
        <v>0.32402612843833917</v>
      </c>
      <c r="Z133">
        <f>IF('LF Projected Ratios'!AA$51&gt;=0,$B133+(1-$B133)*'LF Projected Ratios'!AA$51,$B133*(1+'LF Projected Ratios'!AA$51))</f>
        <v>0.32216100568750317</v>
      </c>
      <c r="AA133">
        <f>IF('LF Projected Ratios'!AB$51&gt;=0,$B133+(1-$B133)*'LF Projected Ratios'!AB$51,$B133*(1+'LF Projected Ratios'!AB$51))</f>
        <v>0.32031201142430527</v>
      </c>
      <c r="AB133">
        <f>IF('LF Projected Ratios'!AC$51&gt;=0,$B133+(1-$B133)*'LF Projected Ratios'!AC$51,$B133*(1+'LF Projected Ratios'!AC$51))</f>
        <v>0.31847893734483773</v>
      </c>
      <c r="AC133">
        <f>IF('LF Projected Ratios'!AD$51&gt;=0,$B133+(1-$B133)*'LF Projected Ratios'!AD$51,$B133*(1+'LF Projected Ratios'!AD$51))</f>
        <v>0.31666157871688744</v>
      </c>
      <c r="AD133">
        <f>IF('LF Projected Ratios'!AE$51&gt;=0,$B133+(1-$B133)*'LF Projected Ratios'!AE$51,$B133*(1+'LF Projected Ratios'!AE$51))</f>
        <v>0.31485973430370923</v>
      </c>
      <c r="AE133">
        <f>IF('LF Projected Ratios'!AF$51&gt;=0,$B133+(1-$B133)*'LF Projected Ratios'!AF$51,$B133*(1+'LF Projected Ratios'!AF$51))</f>
        <v>0.31307320628974367</v>
      </c>
      <c r="AF133">
        <f>IF('LF Projected Ratios'!AG$51&gt;=0,$B133+(1-$B133)*'LF Projected Ratios'!AG$51,$B133*(1+'LF Projected Ratios'!AG$51))</f>
        <v>0.31130180020822162</v>
      </c>
    </row>
    <row r="134" spans="1:32" x14ac:dyDescent="0.2">
      <c r="A134" s="6" t="s">
        <v>57</v>
      </c>
      <c r="B134" s="28">
        <f t="shared" si="0"/>
        <v>0.32693332862520386</v>
      </c>
      <c r="C134">
        <f>IF('LF Projected Ratios'!D$51&gt;=0,$B134+(1-$B134)*'LF Projected Ratios'!D$51,$B134*(1+'LF Projected Ratios'!D$51))</f>
        <v>0.32656405065291727</v>
      </c>
      <c r="D134">
        <f>IF('LF Projected Ratios'!E$51&gt;=0,$B134+(1-$B134)*'LF Projected Ratios'!E$51,$B134*(1+'LF Projected Ratios'!E$51))</f>
        <v>0.32628876844966492</v>
      </c>
      <c r="E134">
        <f>IF('LF Projected Ratios'!F$51&gt;=0,$B134+(1-$B134)*'LF Projected Ratios'!F$51,$B134*(1+'LF Projected Ratios'!F$51))</f>
        <v>0.32529922047304638</v>
      </c>
      <c r="F134">
        <f>IF('LF Projected Ratios'!G$51&gt;=0,$B134+(1-$B134)*'LF Projected Ratios'!G$51,$B134*(1+'LF Projected Ratios'!G$51))</f>
        <v>0.32346194222185026</v>
      </c>
      <c r="G134">
        <f>IF('LF Projected Ratios'!H$51&gt;=0,$B134+(1-$B134)*'LF Projected Ratios'!H$51,$B134*(1+'LF Projected Ratios'!H$51))</f>
        <v>0.32079350457836392</v>
      </c>
      <c r="H134">
        <f>IF('LF Projected Ratios'!I$51&gt;=0,$B134+(1-$B134)*'LF Projected Ratios'!I$51,$B134*(1+'LF Projected Ratios'!I$51))</f>
        <v>0.31735981446574657</v>
      </c>
      <c r="I134">
        <f>IF('LF Projected Ratios'!J$51&gt;=0,$B134+(1-$B134)*'LF Projected Ratios'!J$51,$B134*(1+'LF Projected Ratios'!J$51))</f>
        <v>0.31373763090178625</v>
      </c>
      <c r="J134">
        <f>IF('LF Projected Ratios'!K$51&gt;=0,$B134+(1-$B134)*'LF Projected Ratios'!K$51,$B134*(1+'LF Projected Ratios'!K$51))</f>
        <v>0.31091770511479883</v>
      </c>
      <c r="K134">
        <f>IF('LF Projected Ratios'!L$51&gt;=0,$B134+(1-$B134)*'LF Projected Ratios'!L$51,$B134*(1+'LF Projected Ratios'!L$51))</f>
        <v>0.3087307278144647</v>
      </c>
      <c r="L134">
        <f>IF('LF Projected Ratios'!M$51&gt;=0,$B134+(1-$B134)*'LF Projected Ratios'!M$51,$B134*(1+'LF Projected Ratios'!M$51))</f>
        <v>0.30906046191948333</v>
      </c>
      <c r="M134">
        <f>IF('LF Projected Ratios'!N$51&gt;=0,$B134+(1-$B134)*'LF Projected Ratios'!N$51,$B134*(1+'LF Projected Ratios'!N$51))</f>
        <v>0.30720921538256418</v>
      </c>
      <c r="N134">
        <f>IF('LF Projected Ratios'!O$51&gt;=0,$B134+(1-$B134)*'LF Projected Ratios'!O$51,$B134*(1+'LF Projected Ratios'!O$51))</f>
        <v>0.30537493073710237</v>
      </c>
      <c r="O134">
        <f>IF('LF Projected Ratios'!P$51&gt;=0,$B134+(1-$B134)*'LF Projected Ratios'!P$51,$B134*(1+'LF Projected Ratios'!P$51))</f>
        <v>0.30355737592832238</v>
      </c>
      <c r="P134">
        <f>IF('LF Projected Ratios'!Q$51&gt;=0,$B134+(1-$B134)*'LF Projected Ratios'!Q$51,$B134*(1+'LF Projected Ratios'!Q$51))</f>
        <v>0.301756323115206</v>
      </c>
      <c r="Q134">
        <f>IF('LF Projected Ratios'!R$51&gt;=0,$B134+(1-$B134)*'LF Projected Ratios'!R$51,$B134*(1+'LF Projected Ratios'!R$51))</f>
        <v>0.29997154857527986</v>
      </c>
      <c r="R134">
        <f>IF('LF Projected Ratios'!S$51&gt;=0,$B134+(1-$B134)*'LF Projected Ratios'!S$51,$B134*(1+'LF Projected Ratios'!S$51))</f>
        <v>0.29820283261197283</v>
      </c>
      <c r="S134">
        <f>IF('LF Projected Ratios'!T$51&gt;=0,$B134+(1-$B134)*'LF Projected Ratios'!T$51,$B134*(1+'LF Projected Ratios'!T$51))</f>
        <v>0.29644995946446501</v>
      </c>
      <c r="T134">
        <f>IF('LF Projected Ratios'!U$51&gt;=0,$B134+(1-$B134)*'LF Projected Ratios'!U$51,$B134*(1+'LF Projected Ratios'!U$51))</f>
        <v>0.29471271721994563</v>
      </c>
      <c r="U134">
        <f>IF('LF Projected Ratios'!V$51&gt;=0,$B134+(1-$B134)*'LF Projected Ratios'!V$51,$B134*(1+'LF Projected Ratios'!V$51))</f>
        <v>0.29299089772820974</v>
      </c>
      <c r="V134">
        <f>IF('LF Projected Ratios'!W$51&gt;=0,$B134+(1-$B134)*'LF Projected Ratios'!W$51,$B134*(1+'LF Projected Ratios'!W$51))</f>
        <v>0.29128429651851978</v>
      </c>
      <c r="W134">
        <f>IF('LF Projected Ratios'!X$51&gt;=0,$B134+(1-$B134)*'LF Projected Ratios'!X$51,$B134*(1+'LF Projected Ratios'!X$51))</f>
        <v>0.28959271271865861</v>
      </c>
      <c r="X134">
        <f>IF('LF Projected Ratios'!Y$51&gt;=0,$B134+(1-$B134)*'LF Projected Ratios'!Y$51,$B134*(1+'LF Projected Ratios'!Y$51))</f>
        <v>0.28791594897611522</v>
      </c>
      <c r="Y134">
        <f>IF('LF Projected Ratios'!Z$51&gt;=0,$B134+(1-$B134)*'LF Projected Ratios'!Z$51,$B134*(1+'LF Projected Ratios'!Z$51))</f>
        <v>0.28625381138132727</v>
      </c>
      <c r="Z134">
        <f>IF('LF Projected Ratios'!AA$51&gt;=0,$B134+(1-$B134)*'LF Projected Ratios'!AA$51,$B134*(1+'LF Projected Ratios'!AA$51))</f>
        <v>0.28460610939292902</v>
      </c>
      <c r="AA134">
        <f>IF('LF Projected Ratios'!AB$51&gt;=0,$B134+(1-$B134)*'LF Projected Ratios'!AB$51,$B134*(1+'LF Projected Ratios'!AB$51))</f>
        <v>0.28297265576493452</v>
      </c>
      <c r="AB134">
        <f>IF('LF Projected Ratios'!AC$51&gt;=0,$B134+(1-$B134)*'LF Projected Ratios'!AC$51,$B134*(1+'LF Projected Ratios'!AC$51))</f>
        <v>0.28135326647580272</v>
      </c>
      <c r="AC134">
        <f>IF('LF Projected Ratios'!AD$51&gt;=0,$B134+(1-$B134)*'LF Projected Ratios'!AD$51,$B134*(1+'LF Projected Ratios'!AD$51))</f>
        <v>0.2797477606593281</v>
      </c>
      <c r="AD134">
        <f>IF('LF Projected Ratios'!AE$51&gt;=0,$B134+(1-$B134)*'LF Projected Ratios'!AE$51,$B134*(1+'LF Projected Ratios'!AE$51))</f>
        <v>0.27815596053730007</v>
      </c>
      <c r="AE134">
        <f>IF('LF Projected Ratios'!AF$51&gt;=0,$B134+(1-$B134)*'LF Projected Ratios'!AF$51,$B134*(1+'LF Projected Ratios'!AF$51))</f>
        <v>0.27657769135388</v>
      </c>
      <c r="AF134">
        <f>IF('LF Projected Ratios'!AG$51&gt;=0,$B134+(1-$B134)*'LF Projected Ratios'!AG$51,$B134*(1+'LF Projected Ratios'!AG$51))</f>
        <v>0.27501278131164481</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0.1643252447850149</v>
      </c>
      <c r="C138" s="28">
        <f>(1/(1+EXP(('S Curve Equation'!$B$11-C93*'S Curve Equation'!$B$12)*'S Curve Equation'!$B$10))+'S Curve Equation'!$B$13)*'S Curve Equation'!$B$14</f>
        <v>0.16384510901589966</v>
      </c>
      <c r="D138" s="28">
        <f>(1/(1+EXP(('S Curve Equation'!$B$11-D93*'S Curve Equation'!$B$12)*'S Curve Equation'!$B$10))+'S Curve Equation'!$B$13)*'S Curve Equation'!$B$14</f>
        <v>0.16348786490392198</v>
      </c>
      <c r="E138" s="28">
        <f>(1/(1+EXP(('S Curve Equation'!$B$11-E93*'S Curve Equation'!$B$12)*'S Curve Equation'!$B$10))+'S Curve Equation'!$B$13)*'S Curve Equation'!$B$14</f>
        <v>0.16220846987447704</v>
      </c>
      <c r="F138" s="28">
        <f>(1/(1+EXP(('S Curve Equation'!$B$11-F93*'S Curve Equation'!$B$12)*'S Curve Equation'!$B$10))+'S Curve Equation'!$B$13)*'S Curve Equation'!$B$14</f>
        <v>0.15985282415971014</v>
      </c>
      <c r="G138" s="28">
        <f>(1/(1+EXP(('S Curve Equation'!$B$11-G93*'S Curve Equation'!$B$12)*'S Curve Equation'!$B$10))+'S Curve Equation'!$B$13)*'S Curve Equation'!$B$14</f>
        <v>0.15647714102521301</v>
      </c>
      <c r="H138" s="28">
        <f>(1/(1+EXP(('S Curve Equation'!$B$11-H93*'S Curve Equation'!$B$12)*'S Curve Equation'!$B$10))+'S Curve Equation'!$B$13)*'S Curve Equation'!$B$14</f>
        <v>0.15221240752797904</v>
      </c>
      <c r="I138" s="28">
        <f>(1/(1+EXP(('S Curve Equation'!$B$11-I93*'S Curve Equation'!$B$12)*'S Curve Equation'!$B$10))+'S Curve Equation'!$B$13)*'S Curve Equation'!$B$14</f>
        <v>0.14780918423671396</v>
      </c>
      <c r="J138" s="28">
        <f>(1/(1+EXP(('S Curve Equation'!$B$11-J93*'S Curve Equation'!$B$12)*'S Curve Equation'!$B$10))+'S Curve Equation'!$B$13)*'S Curve Equation'!$B$14</f>
        <v>0.14444858663464377</v>
      </c>
      <c r="K138" s="28">
        <f>(1/(1+EXP(('S Curve Equation'!$B$11-K93*'S Curve Equation'!$B$12)*'S Curve Equation'!$B$10))+'S Curve Equation'!$B$13)*'S Curve Equation'!$B$14</f>
        <v>0.14188258159078018</v>
      </c>
      <c r="L138" s="28">
        <f>(1/(1+EXP(('S Curve Equation'!$B$11-L93*'S Curve Equation'!$B$12)*'S Curve Equation'!$B$10))+'S Curve Equation'!$B$13)*'S Curve Equation'!$B$14</f>
        <v>0.14226721942863749</v>
      </c>
      <c r="M138" s="28">
        <f>(1/(1+EXP(('S Curve Equation'!$B$11-M93*'S Curve Equation'!$B$12)*'S Curve Equation'!$B$10))+'S Curve Equation'!$B$13)*'S Curve Equation'!$B$14</f>
        <v>0.14011800134858879</v>
      </c>
      <c r="N138" s="28">
        <f>(1/(1+EXP(('S Curve Equation'!$B$11-N93*'S Curve Equation'!$B$12)*'S Curve Equation'!$B$10))+'S Curve Equation'!$B$13)*'S Curve Equation'!$B$14</f>
        <v>0.13801305845810014</v>
      </c>
      <c r="O138" s="28">
        <f>(1/(1+EXP(('S Curve Equation'!$B$11-O93*'S Curve Equation'!$B$12)*'S Curve Equation'!$B$10))+'S Curve Equation'!$B$13)*'S Curve Equation'!$B$14</f>
        <v>0.135951311643112</v>
      </c>
      <c r="P138" s="28">
        <f>(1/(1+EXP(('S Curve Equation'!$B$11-P93*'S Curve Equation'!$B$12)*'S Curve Equation'!$B$10))+'S Curve Equation'!$B$13)*'S Curve Equation'!$B$14</f>
        <v>0.13393170932661641</v>
      </c>
      <c r="Q138" s="28">
        <f>(1/(1+EXP(('S Curve Equation'!$B$11-Q93*'S Curve Equation'!$B$12)*'S Curve Equation'!$B$10))+'S Curve Equation'!$B$13)*'S Curve Equation'!$B$14</f>
        <v>0.13195322687164099</v>
      </c>
      <c r="R138" s="28">
        <f>(1/(1+EXP(('S Curve Equation'!$B$11-R93*'S Curve Equation'!$B$12)*'S Curve Equation'!$B$10))+'S Curve Equation'!$B$13)*'S Curve Equation'!$B$14</f>
        <v>0.13001486598455453</v>
      </c>
      <c r="S138" s="28">
        <f>(1/(1+EXP(('S Curve Equation'!$B$11-S93*'S Curve Equation'!$B$12)*'S Curve Equation'!$B$10))+'S Curve Equation'!$B$13)*'S Curve Equation'!$B$14</f>
        <v>0.12811565412008322</v>
      </c>
      <c r="T138" s="28">
        <f>(1/(1+EXP(('S Curve Equation'!$B$11-T93*'S Curve Equation'!$B$12)*'S Curve Equation'!$B$10))+'S Curve Equation'!$B$13)*'S Curve Equation'!$B$14</f>
        <v>0.12625464388927404</v>
      </c>
      <c r="U138" s="28">
        <f>(1/(1+EXP(('S Curve Equation'!$B$11-U93*'S Curve Equation'!$B$12)*'S Curve Equation'!$B$10))+'S Curve Equation'!$B$13)*'S Curve Equation'!$B$14</f>
        <v>0.12443091247151537</v>
      </c>
      <c r="V138" s="28">
        <f>(1/(1+EXP(('S Curve Equation'!$B$11-V93*'S Curve Equation'!$B$12)*'S Curve Equation'!$B$10))+'S Curve Equation'!$B$13)*'S Curve Equation'!$B$14</f>
        <v>0.12264356103159667</v>
      </c>
      <c r="W138" s="28">
        <f>(1/(1+EXP(('S Curve Equation'!$B$11-W93*'S Curve Equation'!$B$12)*'S Curve Equation'!$B$10))+'S Curve Equation'!$B$13)*'S Curve Equation'!$B$14</f>
        <v>0.12089171414267241</v>
      </c>
      <c r="X138" s="28">
        <f>(1/(1+EXP(('S Curve Equation'!$B$11-X93*'S Curve Equation'!$B$12)*'S Curve Equation'!$B$10))+'S Curve Equation'!$B$13)*'S Curve Equation'!$B$14</f>
        <v>0.11917451921590261</v>
      </c>
      <c r="Y138" s="28">
        <f>(1/(1+EXP(('S Curve Equation'!$B$11-Y93*'S Curve Equation'!$B$12)*'S Curve Equation'!$B$10))+'S Curve Equation'!$B$13)*'S Curve Equation'!$B$14</f>
        <v>0.11749114593742828</v>
      </c>
      <c r="Z138" s="28">
        <f>(1/(1+EXP(('S Curve Equation'!$B$11-Z93*'S Curve Equation'!$B$12)*'S Curve Equation'!$B$10))+'S Curve Equation'!$B$13)*'S Curve Equation'!$B$14</f>
        <v>0.11584078571327525</v>
      </c>
      <c r="AA138" s="28">
        <f>(1/(1+EXP(('S Curve Equation'!$B$11-AA93*'S Curve Equation'!$B$12)*'S Curve Equation'!$B$10))+'S Curve Equation'!$B$13)*'S Curve Equation'!$B$14</f>
        <v>0.11422265112267611</v>
      </c>
      <c r="AB138" s="28">
        <f>(1/(1+EXP(('S Curve Equation'!$B$11-AB93*'S Curve Equation'!$B$12)*'S Curve Equation'!$B$10))+'S Curve Equation'!$B$13)*'S Curve Equation'!$B$14</f>
        <v>0.11263597538024604</v>
      </c>
      <c r="AC138" s="28">
        <f>(1/(1+EXP(('S Curve Equation'!$B$11-AC93*'S Curve Equation'!$B$12)*'S Curve Equation'!$B$10))+'S Curve Equation'!$B$13)*'S Curve Equation'!$B$14</f>
        <v>0.11108001180737279</v>
      </c>
      <c r="AD138" s="28">
        <f>(1/(1+EXP(('S Curve Equation'!$B$11-AD93*'S Curve Equation'!$B$12)*'S Curve Equation'!$B$10))+'S Curve Equation'!$B$13)*'S Curve Equation'!$B$14</f>
        <v>0.10955403331311976</v>
      </c>
      <c r="AE138" s="28">
        <f>(1/(1+EXP(('S Curve Equation'!$B$11-AE93*'S Curve Equation'!$B$12)*'S Curve Equation'!$B$10))+'S Curve Equation'!$B$13)*'S Curve Equation'!$B$14</f>
        <v>0.10805733188489126</v>
      </c>
      <c r="AF138" s="28">
        <f>(1/(1+EXP(('S Curve Equation'!$B$11-AF93*'S Curve Equation'!$B$12)*'S Curve Equation'!$B$10))+'S Curve Equation'!$B$13)*'S Curve Equation'!$B$14</f>
        <v>0.10658921808905308</v>
      </c>
    </row>
    <row r="139" spans="1:32" x14ac:dyDescent="0.2">
      <c r="A139" s="6" t="s">
        <v>94</v>
      </c>
      <c r="B139" s="28">
        <f>(1/(1+EXP(('S Curve Equation'!$B$11-B94*'S Curve Equation'!$B$12)*'S Curve Equation'!$B$10))+'S Curve Equation'!$B$13)*'S Curve Equation'!$B$14</f>
        <v>0.19607843137254896</v>
      </c>
      <c r="C139" s="28">
        <f>(1/(1+EXP(('S Curve Equation'!$B$11-C94*'S Curve Equation'!$B$12)*'S Curve Equation'!$B$10))+'S Curve Equation'!$B$13)*'S Curve Equation'!$B$14</f>
        <v>0.19549456277996108</v>
      </c>
      <c r="D139" s="28">
        <f>(1/(1+EXP(('S Curve Equation'!$B$11-D94*'S Curve Equation'!$B$12)*'S Curve Equation'!$B$10))+'S Curve Equation'!$B$13)*'S Curve Equation'!$B$14</f>
        <v>0.19506011099374454</v>
      </c>
      <c r="E139" s="28">
        <f>(1/(1+EXP(('S Curve Equation'!$B$11-E94*'S Curve Equation'!$B$12)*'S Curve Equation'!$B$10))+'S Curve Equation'!$B$13)*'S Curve Equation'!$B$14</f>
        <v>0.19350403767722082</v>
      </c>
      <c r="F139" s="28">
        <f>(1/(1+EXP(('S Curve Equation'!$B$11-F94*'S Curve Equation'!$B$12)*'S Curve Equation'!$B$10))+'S Curve Equation'!$B$13)*'S Curve Equation'!$B$14</f>
        <v>0.19063827444426995</v>
      </c>
      <c r="G139" s="28">
        <f>(1/(1+EXP(('S Curve Equation'!$B$11-G94*'S Curve Equation'!$B$12)*'S Curve Equation'!$B$10))+'S Curve Equation'!$B$13)*'S Curve Equation'!$B$14</f>
        <v>0.18653011604096739</v>
      </c>
      <c r="H139" s="28">
        <f>(1/(1+EXP(('S Curve Equation'!$B$11-H94*'S Curve Equation'!$B$12)*'S Curve Equation'!$B$10))+'S Curve Equation'!$B$13)*'S Curve Equation'!$B$14</f>
        <v>0.18133776319737946</v>
      </c>
      <c r="I139" s="28">
        <f>(1/(1+EXP(('S Curve Equation'!$B$11-I94*'S Curve Equation'!$B$12)*'S Curve Equation'!$B$10))+'S Curve Equation'!$B$13)*'S Curve Equation'!$B$14</f>
        <v>0.17597453215727127</v>
      </c>
      <c r="J139" s="28">
        <f>(1/(1+EXP(('S Curve Equation'!$B$11-J94*'S Curve Equation'!$B$12)*'S Curve Equation'!$B$10))+'S Curve Equation'!$B$13)*'S Curve Equation'!$B$14</f>
        <v>0.17187994381728178</v>
      </c>
      <c r="K139" s="28">
        <f>(1/(1+EXP(('S Curve Equation'!$B$11-K94*'S Curve Equation'!$B$12)*'S Curve Equation'!$B$10))+'S Curve Equation'!$B$13)*'S Curve Equation'!$B$14</f>
        <v>0.16875286698966213</v>
      </c>
      <c r="L139" s="28">
        <f>(1/(1+EXP(('S Curve Equation'!$B$11-L94*'S Curve Equation'!$B$12)*'S Curve Equation'!$B$10))+'S Curve Equation'!$B$13)*'S Curve Equation'!$B$14</f>
        <v>0.16922163885951713</v>
      </c>
      <c r="M139" s="28">
        <f>(1/(1+EXP(('S Curve Equation'!$B$11-M94*'S Curve Equation'!$B$12)*'S Curve Equation'!$B$10))+'S Curve Equation'!$B$13)*'S Curve Equation'!$B$14</f>
        <v>0.16660218519545641</v>
      </c>
      <c r="N139" s="28">
        <f>(1/(1+EXP(('S Curve Equation'!$B$11-N94*'S Curve Equation'!$B$12)*'S Curve Equation'!$B$10))+'S Curve Equation'!$B$13)*'S Curve Equation'!$B$14</f>
        <v>0.16403642953714553</v>
      </c>
      <c r="O139" s="28">
        <f>(1/(1+EXP(('S Curve Equation'!$B$11-O94*'S Curve Equation'!$B$12)*'S Curve Equation'!$B$10))+'S Curve Equation'!$B$13)*'S Curve Equation'!$B$14</f>
        <v>0.16152312129252133</v>
      </c>
      <c r="P139" s="28">
        <f>(1/(1+EXP(('S Curve Equation'!$B$11-P94*'S Curve Equation'!$B$12)*'S Curve Equation'!$B$10))+'S Curve Equation'!$B$13)*'S Curve Equation'!$B$14</f>
        <v>0.15906103779428116</v>
      </c>
      <c r="Q139" s="28">
        <f>(1/(1+EXP(('S Curve Equation'!$B$11-Q94*'S Curve Equation'!$B$12)*'S Curve Equation'!$B$10))+'S Curve Equation'!$B$13)*'S Curve Equation'!$B$14</f>
        <v>0.15664898396589255</v>
      </c>
      <c r="R139" s="28">
        <f>(1/(1+EXP(('S Curve Equation'!$B$11-R94*'S Curve Equation'!$B$12)*'S Curve Equation'!$B$10))+'S Curve Equation'!$B$13)*'S Curve Equation'!$B$14</f>
        <v>0.15428579196326211</v>
      </c>
      <c r="S139" s="28">
        <f>(1/(1+EXP(('S Curve Equation'!$B$11-S94*'S Curve Equation'!$B$12)*'S Curve Equation'!$B$10))+'S Curve Equation'!$B$13)*'S Curve Equation'!$B$14</f>
        <v>0.15197032079515824</v>
      </c>
      <c r="T139" s="28">
        <f>(1/(1+EXP(('S Curve Equation'!$B$11-T94*'S Curve Equation'!$B$12)*'S Curve Equation'!$B$10))+'S Curve Equation'!$B$13)*'S Curve Equation'!$B$14</f>
        <v>0.14970145592522713</v>
      </c>
      <c r="U139" s="28">
        <f>(1/(1+EXP(('S Curve Equation'!$B$11-U94*'S Curve Equation'!$B$12)*'S Curve Equation'!$B$10))+'S Curve Equation'!$B$13)*'S Curve Equation'!$B$14</f>
        <v>0.1474781088582294</v>
      </c>
      <c r="V139" s="28">
        <f>(1/(1+EXP(('S Curve Equation'!$B$11-V94*'S Curve Equation'!$B$12)*'S Curve Equation'!$B$10))+'S Curve Equation'!$B$13)*'S Curve Equation'!$B$14</f>
        <v>0.14529921671290177</v>
      </c>
      <c r="W139" s="28">
        <f>(1/(1+EXP(('S Curve Equation'!$B$11-W94*'S Curve Equation'!$B$12)*'S Curve Equation'!$B$10))+'S Curve Equation'!$B$13)*'S Curve Equation'!$B$14</f>
        <v>0.14316374178364868</v>
      </c>
      <c r="X139" s="28">
        <f>(1/(1+EXP(('S Curve Equation'!$B$11-X94*'S Curve Equation'!$B$12)*'S Curve Equation'!$B$10))+'S Curve Equation'!$B$13)*'S Curve Equation'!$B$14</f>
        <v>0.14107067109309623</v>
      </c>
      <c r="Y139" s="28">
        <f>(1/(1+EXP(('S Curve Equation'!$B$11-Y94*'S Curve Equation'!$B$12)*'S Curve Equation'!$B$10))+'S Curve Equation'!$B$13)*'S Curve Equation'!$B$14</f>
        <v>0.13901901593734503</v>
      </c>
      <c r="Z139" s="28">
        <f>(1/(1+EXP(('S Curve Equation'!$B$11-Z94*'S Curve Equation'!$B$12)*'S Curve Equation'!$B$10))+'S Curve Equation'!$B$13)*'S Curve Equation'!$B$14</f>
        <v>0.13700781142562504</v>
      </c>
      <c r="AA139" s="28">
        <f>(1/(1+EXP(('S Curve Equation'!$B$11-AA94*'S Curve Equation'!$B$12)*'S Curve Equation'!$B$10))+'S Curve Equation'!$B$13)*'S Curve Equation'!$B$14</f>
        <v>0.13503611601587745</v>
      </c>
      <c r="AB139" s="28">
        <f>(1/(1+EXP(('S Curve Equation'!$B$11-AB94*'S Curve Equation'!$B$12)*'S Curve Equation'!$B$10))+'S Curve Equation'!$B$13)*'S Curve Equation'!$B$14</f>
        <v>0.13310301104767114</v>
      </c>
      <c r="AC139" s="28">
        <f>(1/(1+EXP(('S Curve Equation'!$B$11-AC94*'S Curve Equation'!$B$12)*'S Curve Equation'!$B$10))+'S Curve Equation'!$B$13)*'S Curve Equation'!$B$14</f>
        <v>0.13120760027372175</v>
      </c>
      <c r="AD139" s="28">
        <f>(1/(1+EXP(('S Curve Equation'!$B$11-AD94*'S Curve Equation'!$B$12)*'S Curve Equation'!$B$10))+'S Curve Equation'!$B$13)*'S Curve Equation'!$B$14</f>
        <v>0.12934900939116056</v>
      </c>
      <c r="AE139" s="28">
        <f>(1/(1+EXP(('S Curve Equation'!$B$11-AE94*'S Curve Equation'!$B$12)*'S Curve Equation'!$B$10))+'S Curve Equation'!$B$13)*'S Curve Equation'!$B$14</f>
        <v>0.1275263855735938</v>
      </c>
      <c r="AF139" s="28">
        <f>(1/(1+EXP(('S Curve Equation'!$B$11-AF94*'S Curve Equation'!$B$12)*'S Curve Equation'!$B$10))+'S Curve Equation'!$B$13)*'S Curve Equation'!$B$14</f>
        <v>0.12573889700488677</v>
      </c>
    </row>
    <row r="140" spans="1:32" x14ac:dyDescent="0.2">
      <c r="A140" s="6" t="s">
        <v>93</v>
      </c>
      <c r="B140" s="28">
        <f>(1/(1+EXP(('S Curve Equation'!$B$11-B95*'S Curve Equation'!$B$12)*'S Curve Equation'!$B$10))+'S Curve Equation'!$B$13)*'S Curve Equation'!$B$14</f>
        <v>0.23711340206185572</v>
      </c>
      <c r="C140" s="28">
        <f>(1/(1+EXP(('S Curve Equation'!$B$11-C95*'S Curve Equation'!$B$12)*'S Curve Equation'!$B$10))+'S Curve Equation'!$B$13)*'S Curve Equation'!$B$14</f>
        <v>0.23639984654821022</v>
      </c>
      <c r="D140" s="28">
        <f>(1/(1+EXP(('S Curve Equation'!$B$11-D95*'S Curve Equation'!$B$12)*'S Curve Equation'!$B$10))+'S Curve Equation'!$B$13)*'S Curve Equation'!$B$14</f>
        <v>0.23586882730135883</v>
      </c>
      <c r="E140" s="28">
        <f>(1/(1+EXP(('S Curve Equation'!$B$11-E95*'S Curve Equation'!$B$12)*'S Curve Equation'!$B$10))+'S Curve Equation'!$B$13)*'S Curve Equation'!$B$14</f>
        <v>0.23396640379907083</v>
      </c>
      <c r="F140" s="28">
        <f>(1/(1+EXP(('S Curve Equation'!$B$11-F95*'S Curve Equation'!$B$12)*'S Curve Equation'!$B$10))+'S Curve Equation'!$B$13)*'S Curve Equation'!$B$14</f>
        <v>0.23046087119429545</v>
      </c>
      <c r="G140" s="28">
        <f>(1/(1+EXP(('S Curve Equation'!$B$11-G95*'S Curve Equation'!$B$12)*'S Curve Equation'!$B$10))+'S Curve Equation'!$B$13)*'S Curve Equation'!$B$14</f>
        <v>0.22543140897955855</v>
      </c>
      <c r="H140" s="28">
        <f>(1/(1+EXP(('S Curve Equation'!$B$11-H95*'S Curve Equation'!$B$12)*'S Curve Equation'!$B$10))+'S Curve Equation'!$B$13)*'S Curve Equation'!$B$14</f>
        <v>0.21906792029124963</v>
      </c>
      <c r="I140" s="28">
        <f>(1/(1+EXP(('S Curve Equation'!$B$11-I95*'S Curve Equation'!$B$12)*'S Curve Equation'!$B$10))+'S Curve Equation'!$B$13)*'S Curve Equation'!$B$14</f>
        <v>0.21248768348642968</v>
      </c>
      <c r="J140" s="28">
        <f>(1/(1+EXP(('S Curve Equation'!$B$11-J95*'S Curve Equation'!$B$12)*'S Curve Equation'!$B$10))+'S Curve Equation'!$B$13)*'S Curve Equation'!$B$14</f>
        <v>0.20745931775728596</v>
      </c>
      <c r="K140" s="28">
        <f>(1/(1+EXP(('S Curve Equation'!$B$11-K95*'S Curve Equation'!$B$12)*'S Curve Equation'!$B$10))+'S Curve Equation'!$B$13)*'S Curve Equation'!$B$14</f>
        <v>0.203616586494725</v>
      </c>
      <c r="L140" s="28">
        <f>(1/(1+EXP(('S Curve Equation'!$B$11-L95*'S Curve Equation'!$B$12)*'S Curve Equation'!$B$10))+'S Curve Equation'!$B$13)*'S Curve Equation'!$B$14</f>
        <v>0.20419277346815359</v>
      </c>
      <c r="M140" s="28">
        <f>(1/(1+EXP(('S Curve Equation'!$B$11-M95*'S Curve Equation'!$B$12)*'S Curve Equation'!$B$10))+'S Curve Equation'!$B$13)*'S Curve Equation'!$B$14</f>
        <v>0.2009725128515418</v>
      </c>
      <c r="N140" s="28">
        <f>(1/(1+EXP(('S Curve Equation'!$B$11-N95*'S Curve Equation'!$B$12)*'S Curve Equation'!$B$10))+'S Curve Equation'!$B$13)*'S Curve Equation'!$B$14</f>
        <v>0.19781693886157559</v>
      </c>
      <c r="O140" s="28">
        <f>(1/(1+EXP(('S Curve Equation'!$B$11-O95*'S Curve Equation'!$B$12)*'S Curve Equation'!$B$10))+'S Curve Equation'!$B$13)*'S Curve Equation'!$B$14</f>
        <v>0.19472466684779033</v>
      </c>
      <c r="P140" s="28">
        <f>(1/(1+EXP(('S Curve Equation'!$B$11-P95*'S Curve Equation'!$B$12)*'S Curve Equation'!$B$10))+'S Curve Equation'!$B$13)*'S Curve Equation'!$B$14</f>
        <v>0.19169433537089925</v>
      </c>
      <c r="Q140" s="28">
        <f>(1/(1+EXP(('S Curve Equation'!$B$11-Q95*'S Curve Equation'!$B$12)*'S Curve Equation'!$B$10))+'S Curve Equation'!$B$13)*'S Curve Equation'!$B$14</f>
        <v>0.18872460647725925</v>
      </c>
      <c r="R140" s="28">
        <f>(1/(1+EXP(('S Curve Equation'!$B$11-R95*'S Curve Equation'!$B$12)*'S Curve Equation'!$B$10))+'S Curve Equation'!$B$13)*'S Curve Equation'!$B$14</f>
        <v>0.18581416590638811</v>
      </c>
      <c r="S140" s="28">
        <f>(1/(1+EXP(('S Curve Equation'!$B$11-S95*'S Curve Equation'!$B$12)*'S Curve Equation'!$B$10))+'S Curve Equation'!$B$13)*'S Curve Equation'!$B$14</f>
        <v>0.18296172323692766</v>
      </c>
      <c r="T140" s="28">
        <f>(1/(1+EXP(('S Curve Equation'!$B$11-T95*'S Curve Equation'!$B$12)*'S Curve Equation'!$B$10))+'S Curve Equation'!$B$13)*'S Curve Equation'!$B$14</f>
        <v>0.1801660119761099</v>
      </c>
      <c r="U140" s="28">
        <f>(1/(1+EXP(('S Curve Equation'!$B$11-U95*'S Curve Equation'!$B$12)*'S Curve Equation'!$B$10))+'S Curve Equation'!$B$13)*'S Curve Equation'!$B$14</f>
        <v>0.17742578959749319</v>
      </c>
      <c r="V140" s="28">
        <f>(1/(1+EXP(('S Curve Equation'!$B$11-V95*'S Curve Equation'!$B$12)*'S Curve Equation'!$B$10))+'S Curve Equation'!$B$13)*'S Curve Equation'!$B$14</f>
        <v>0.1747398375314288</v>
      </c>
      <c r="W140" s="28">
        <f>(1/(1+EXP(('S Curve Equation'!$B$11-W95*'S Curve Equation'!$B$12)*'S Curve Equation'!$B$10))+'S Curve Equation'!$B$13)*'S Curve Equation'!$B$14</f>
        <v>0.17210696111243154</v>
      </c>
      <c r="X140" s="28">
        <f>(1/(1+EXP(('S Curve Equation'!$B$11-X95*'S Curve Equation'!$B$12)*'S Curve Equation'!$B$10))+'S Curve Equation'!$B$13)*'S Curve Equation'!$B$14</f>
        <v>0.16952598948737879</v>
      </c>
      <c r="Y140" s="28">
        <f>(1/(1+EXP(('S Curve Equation'!$B$11-Y95*'S Curve Equation'!$B$12)*'S Curve Equation'!$B$10))+'S Curve Equation'!$B$13)*'S Curve Equation'!$B$14</f>
        <v>0.16699577548817501</v>
      </c>
      <c r="Z140" s="28">
        <f>(1/(1+EXP(('S Curve Equation'!$B$11-Z95*'S Curve Equation'!$B$12)*'S Curve Equation'!$B$10))+'S Curve Equation'!$B$13)*'S Curve Equation'!$B$14</f>
        <v>0.16451519547230847</v>
      </c>
      <c r="AA140" s="28">
        <f>(1/(1+EXP(('S Curve Equation'!$B$11-AA95*'S Curve Equation'!$B$12)*'S Curve Equation'!$B$10))+'S Curve Equation'!$B$13)*'S Curve Equation'!$B$14</f>
        <v>0.16208314913446648</v>
      </c>
      <c r="AB140" s="28">
        <f>(1/(1+EXP(('S Curve Equation'!$B$11-AB95*'S Curve Equation'!$B$12)*'S Curve Equation'!$B$10))+'S Curve Equation'!$B$13)*'S Curve Equation'!$B$14</f>
        <v>0.15969855929217416</v>
      </c>
      <c r="AC140" s="28">
        <f>(1/(1+EXP(('S Curve Equation'!$B$11-AC95*'S Curve Equation'!$B$12)*'S Curve Equation'!$B$10))+'S Curve Equation'!$B$13)*'S Curve Equation'!$B$14</f>
        <v>0.15736037164821226</v>
      </c>
      <c r="AD140" s="28">
        <f>(1/(1+EXP(('S Curve Equation'!$B$11-AD95*'S Curve Equation'!$B$12)*'S Curve Equation'!$B$10))+'S Curve Equation'!$B$13)*'S Curve Equation'!$B$14</f>
        <v>0.15506755453236409</v>
      </c>
      <c r="AE140" s="28">
        <f>(1/(1+EXP(('S Curve Equation'!$B$11-AE95*'S Curve Equation'!$B$12)*'S Curve Equation'!$B$10))+'S Curve Equation'!$B$13)*'S Curve Equation'!$B$14</f>
        <v>0.15281909862486992</v>
      </c>
      <c r="AF140" s="28">
        <f>(1/(1+EXP(('S Curve Equation'!$B$11-AF95*'S Curve Equation'!$B$12)*'S Curve Equation'!$B$10))+'S Curve Equation'!$B$13)*'S Curve Equation'!$B$14</f>
        <v>0.1506140166637821</v>
      </c>
    </row>
    <row r="141" spans="1:32" x14ac:dyDescent="0.2">
      <c r="A141" s="6" t="s">
        <v>28</v>
      </c>
      <c r="B141" s="28">
        <f>(1/(1+EXP(('S Curve Equation'!$B$11-B96*'S Curve Equation'!$B$12)*'S Curve Equation'!$B$10))+'S Curve Equation'!$B$13)*'S Curve Equation'!$B$14</f>
        <v>0.14457831325301204</v>
      </c>
      <c r="C141" s="28">
        <f>(1/(1+EXP(('S Curve Equation'!$B$11-C96*'S Curve Equation'!$B$12)*'S Curve Equation'!$B$10))+'S Curve Equation'!$B$13)*'S Curve Equation'!$B$14</f>
        <v>0.14416346601791255</v>
      </c>
      <c r="D141" s="28">
        <f>(1/(1+EXP(('S Curve Equation'!$B$11-D96*'S Curve Equation'!$B$12)*'S Curve Equation'!$B$10))+'S Curve Equation'!$B$13)*'S Curve Equation'!$B$14</f>
        <v>0.1438548038565057</v>
      </c>
      <c r="E141" s="28">
        <f>(1/(1+EXP(('S Curve Equation'!$B$11-E96*'S Curve Equation'!$B$12)*'S Curve Equation'!$B$10))+'S Curve Equation'!$B$13)*'S Curve Equation'!$B$14</f>
        <v>0.14274942245111763</v>
      </c>
      <c r="F141" s="28">
        <f>(1/(1+EXP(('S Curve Equation'!$B$11-F96*'S Curve Equation'!$B$12)*'S Curve Equation'!$B$10))+'S Curve Equation'!$B$13)*'S Curve Equation'!$B$14</f>
        <v>0.14071427517165938</v>
      </c>
      <c r="G141" s="28">
        <f>(1/(1+EXP(('S Curve Equation'!$B$11-G96*'S Curve Equation'!$B$12)*'S Curve Equation'!$B$10))+'S Curve Equation'!$B$13)*'S Curve Equation'!$B$14</f>
        <v>0.13779805567188116</v>
      </c>
      <c r="H141" s="28">
        <f>(1/(1+EXP(('S Curve Equation'!$B$11-H96*'S Curve Equation'!$B$12)*'S Curve Equation'!$B$10))+'S Curve Equation'!$B$13)*'S Curve Equation'!$B$14</f>
        <v>0.13411399143348998</v>
      </c>
      <c r="I141" s="28">
        <f>(1/(1+EXP(('S Curve Equation'!$B$11-I96*'S Curve Equation'!$B$12)*'S Curve Equation'!$B$10))+'S Curve Equation'!$B$13)*'S Curve Equation'!$B$14</f>
        <v>0.1303103609134946</v>
      </c>
      <c r="J141" s="28">
        <f>(1/(1+EXP(('S Curve Equation'!$B$11-J96*'S Curve Equation'!$B$12)*'S Curve Equation'!$B$10))+'S Curve Equation'!$B$13)*'S Curve Equation'!$B$14</f>
        <v>0.12740731030066915</v>
      </c>
      <c r="K141" s="28">
        <f>(1/(1+EXP(('S Curve Equation'!$B$11-K96*'S Curve Equation'!$B$12)*'S Curve Equation'!$B$10))+'S Curve Equation'!$B$13)*'S Curve Equation'!$B$14</f>
        <v>0.12519056695588404</v>
      </c>
      <c r="L141" s="28">
        <f>(1/(1+EXP(('S Curve Equation'!$B$11-L96*'S Curve Equation'!$B$12)*'S Curve Equation'!$B$10))+'S Curve Equation'!$B$13)*'S Curve Equation'!$B$14</f>
        <v>0.12552285873618801</v>
      </c>
      <c r="M141" s="28">
        <f>(1/(1+EXP(('S Curve Equation'!$B$11-M96*'S Curve Equation'!$B$12)*'S Curve Equation'!$B$10))+'S Curve Equation'!$B$13)*'S Curve Equation'!$B$14</f>
        <v>0.12366609152095728</v>
      </c>
      <c r="N141" s="28">
        <f>(1/(1+EXP(('S Curve Equation'!$B$11-N96*'S Curve Equation'!$B$12)*'S Curve Equation'!$B$10))+'S Curve Equation'!$B$13)*'S Curve Equation'!$B$14</f>
        <v>0.12184746596088412</v>
      </c>
      <c r="O141" s="28">
        <f>(1/(1+EXP(('S Curve Equation'!$B$11-O96*'S Curve Equation'!$B$12)*'S Curve Equation'!$B$10))+'S Curve Equation'!$B$13)*'S Curve Equation'!$B$14</f>
        <v>0.12006603386930222</v>
      </c>
      <c r="P141" s="28">
        <f>(1/(1+EXP(('S Curve Equation'!$B$11-P96*'S Curve Equation'!$B$12)*'S Curve Equation'!$B$10))+'S Curve Equation'!$B$13)*'S Curve Equation'!$B$14</f>
        <v>0.11832087273137828</v>
      </c>
      <c r="Q141" s="28">
        <f>(1/(1+EXP(('S Curve Equation'!$B$11-Q96*'S Curve Equation'!$B$12)*'S Curve Equation'!$B$10))+'S Curve Equation'!$B$13)*'S Curve Equation'!$B$14</f>
        <v>0.11661108503978634</v>
      </c>
      <c r="R141" s="28">
        <f>(1/(1+EXP(('S Curve Equation'!$B$11-R96*'S Curve Equation'!$B$12)*'S Curve Equation'!$B$10))+'S Curve Equation'!$B$13)*'S Curve Equation'!$B$14</f>
        <v>0.11493579764097929</v>
      </c>
      <c r="S141" s="28">
        <f>(1/(1+EXP(('S Curve Equation'!$B$11-S96*'S Curve Equation'!$B$12)*'S Curve Equation'!$B$10))+'S Curve Equation'!$B$13)*'S Curve Equation'!$B$14</f>
        <v>0.11329416109259348</v>
      </c>
      <c r="T141" s="28">
        <f>(1/(1+EXP(('S Curve Equation'!$B$11-T96*'S Curve Equation'!$B$12)*'S Curve Equation'!$B$10))+'S Curve Equation'!$B$13)*'S Curve Equation'!$B$14</f>
        <v>0.11168534903243003</v>
      </c>
      <c r="U141" s="28">
        <f>(1/(1+EXP(('S Curve Equation'!$B$11-U96*'S Curve Equation'!$B$12)*'S Curve Equation'!$B$10))+'S Curve Equation'!$B$13)*'S Curve Equation'!$B$14</f>
        <v>0.11010855755938138</v>
      </c>
      <c r="V141" s="28">
        <f>(1/(1+EXP(('S Curve Equation'!$B$11-V96*'S Curve Equation'!$B$12)*'S Curve Equation'!$B$10))+'S Curve Equation'!$B$13)*'S Curve Equation'!$B$14</f>
        <v>0.10856300462660062</v>
      </c>
      <c r="W141" s="28">
        <f>(1/(1+EXP(('S Curve Equation'!$B$11-W96*'S Curve Equation'!$B$12)*'S Curve Equation'!$B$10))+'S Curve Equation'!$B$13)*'S Curve Equation'!$B$14</f>
        <v>0.10704792944713905</v>
      </c>
      <c r="X141" s="28">
        <f>(1/(1+EXP(('S Curve Equation'!$B$11-X96*'S Curve Equation'!$B$12)*'S Curve Equation'!$B$10))+'S Curve Equation'!$B$13)*'S Curve Equation'!$B$14</f>
        <v>0.10556259191223347</v>
      </c>
      <c r="Y141" s="28">
        <f>(1/(1+EXP(('S Curve Equation'!$B$11-Y96*'S Curve Equation'!$B$12)*'S Curve Equation'!$B$10))+'S Curve Equation'!$B$13)*'S Curve Equation'!$B$14</f>
        <v>0.10410627202235274</v>
      </c>
      <c r="Z141" s="28">
        <f>(1/(1+EXP(('S Curve Equation'!$B$11-Z96*'S Curve Equation'!$B$12)*'S Curve Equation'!$B$10))+'S Curve Equation'!$B$13)*'S Curve Equation'!$B$14</f>
        <v>0.10267826933108656</v>
      </c>
      <c r="AA141" s="28">
        <f>(1/(1+EXP(('S Curve Equation'!$B$11-AA96*'S Curve Equation'!$B$12)*'S Curve Equation'!$B$10))+'S Curve Equation'!$B$13)*'S Curve Equation'!$B$14</f>
        <v>0.10127790240189948</v>
      </c>
      <c r="AB141" s="28">
        <f>(1/(1+EXP(('S Curve Equation'!$B$11-AB96*'S Curve Equation'!$B$12)*'S Curve Equation'!$B$10))+'S Curve Equation'!$B$13)*'S Curve Equation'!$B$14</f>
        <v>9.990450827774626E-2</v>
      </c>
      <c r="AC141" s="28">
        <f>(1/(1+EXP(('S Curve Equation'!$B$11-AC96*'S Curve Equation'!$B$12)*'S Curve Equation'!$B$10))+'S Curve Equation'!$B$13)*'S Curve Equation'!$B$14</f>
        <v>9.8557441963509115E-2</v>
      </c>
      <c r="AD141" s="28">
        <f>(1/(1+EXP(('S Curve Equation'!$B$11-AD96*'S Curve Equation'!$B$12)*'S Curve Equation'!$B$10))+'S Curve Equation'!$B$13)*'S Curve Equation'!$B$14</f>
        <v>9.7236075921183385E-2</v>
      </c>
      <c r="AE141" s="28">
        <f>(1/(1+EXP(('S Curve Equation'!$B$11-AE96*'S Curve Equation'!$B$12)*'S Curve Equation'!$B$10))+'S Curve Equation'!$B$13)*'S Curve Equation'!$B$14</f>
        <v>9.5939799577716534E-2</v>
      </c>
      <c r="AF141" s="28">
        <f>(1/(1+EXP(('S Curve Equation'!$B$11-AF96*'S Curve Equation'!$B$12)*'S Curve Equation'!$B$10))+'S Curve Equation'!$B$13)*'S Curve Equation'!$B$14</f>
        <v>9.4668018845380342E-2</v>
      </c>
    </row>
    <row r="142" spans="1:32" x14ac:dyDescent="0.2">
      <c r="A142" s="6" t="s">
        <v>29</v>
      </c>
      <c r="B142" s="28">
        <f>(1/(1+EXP(('S Curve Equation'!$B$11-B97*'S Curve Equation'!$B$12)*'S Curve Equation'!$B$10))+'S Curve Equation'!$B$13)*'S Curve Equation'!$B$14</f>
        <v>0.2206235011990407</v>
      </c>
      <c r="C142" s="28">
        <f>(1/(1+EXP(('S Curve Equation'!$B$11-C97*'S Curve Equation'!$B$12)*'S Curve Equation'!$B$10))+'S Curve Equation'!$B$13)*'S Curve Equation'!$B$14</f>
        <v>0.21996131988077347</v>
      </c>
      <c r="D142" s="28">
        <f>(1/(1+EXP(('S Curve Equation'!$B$11-D97*'S Curve Equation'!$B$12)*'S Curve Equation'!$B$10))+'S Curve Equation'!$B$13)*'S Curve Equation'!$B$14</f>
        <v>0.21946856133977025</v>
      </c>
      <c r="E142" s="28">
        <f>(1/(1+EXP(('S Curve Equation'!$B$11-E97*'S Curve Equation'!$B$12)*'S Curve Equation'!$B$10))+'S Curve Equation'!$B$13)*'S Curve Equation'!$B$14</f>
        <v>0.21770340925033785</v>
      </c>
      <c r="F142" s="28">
        <f>(1/(1+EXP(('S Curve Equation'!$B$11-F97*'S Curve Equation'!$B$12)*'S Curve Equation'!$B$10))+'S Curve Equation'!$B$13)*'S Curve Equation'!$B$14</f>
        <v>0.2144516238102267</v>
      </c>
      <c r="G142" s="28">
        <f>(1/(1+EXP(('S Curve Equation'!$B$11-G97*'S Curve Equation'!$B$12)*'S Curve Equation'!$B$10))+'S Curve Equation'!$B$13)*'S Curve Equation'!$B$14</f>
        <v>0.20978797923129555</v>
      </c>
      <c r="H142" s="28">
        <f>(1/(1+EXP(('S Curve Equation'!$B$11-H97*'S Curve Equation'!$B$12)*'S Curve Equation'!$B$10))+'S Curve Equation'!$B$13)*'S Curve Equation'!$B$14</f>
        <v>0.20389017959128899</v>
      </c>
      <c r="I142" s="28">
        <f>(1/(1+EXP(('S Curve Equation'!$B$11-I97*'S Curve Equation'!$B$12)*'S Curve Equation'!$B$10))+'S Curve Equation'!$B$13)*'S Curve Equation'!$B$14</f>
        <v>0.19779463672158554</v>
      </c>
      <c r="J142" s="28">
        <f>(1/(1+EXP(('S Curve Equation'!$B$11-J97*'S Curve Equation'!$B$12)*'S Curve Equation'!$B$10))+'S Curve Equation'!$B$13)*'S Curve Equation'!$B$14</f>
        <v>0.19313867158820791</v>
      </c>
      <c r="K142" s="28">
        <f>(1/(1+EXP(('S Curve Equation'!$B$11-K97*'S Curve Equation'!$B$12)*'S Curve Equation'!$B$10))+'S Curve Equation'!$B$13)*'S Curve Equation'!$B$14</f>
        <v>0.1895816386096954</v>
      </c>
      <c r="L142" s="28">
        <f>(1/(1+EXP(('S Curve Equation'!$B$11-L97*'S Curve Equation'!$B$12)*'S Curve Equation'!$B$10))+'S Curve Equation'!$B$13)*'S Curve Equation'!$B$14</f>
        <v>0.19011492852062925</v>
      </c>
      <c r="M142" s="28">
        <f>(1/(1+EXP(('S Curve Equation'!$B$11-M97*'S Curve Equation'!$B$12)*'S Curve Equation'!$B$10))+'S Curve Equation'!$B$13)*'S Curve Equation'!$B$14</f>
        <v>0.18713467451764237</v>
      </c>
      <c r="N142" s="28">
        <f>(1/(1+EXP(('S Curve Equation'!$B$11-N97*'S Curve Equation'!$B$12)*'S Curve Equation'!$B$10))+'S Curve Equation'!$B$13)*'S Curve Equation'!$B$14</f>
        <v>0.18421488013308843</v>
      </c>
      <c r="O142" s="28">
        <f>(1/(1+EXP(('S Curve Equation'!$B$11-O97*'S Curve Equation'!$B$12)*'S Curve Equation'!$B$10))+'S Curve Equation'!$B$13)*'S Curve Equation'!$B$14</f>
        <v>0.18135420166377106</v>
      </c>
      <c r="P142" s="28">
        <f>(1/(1+EXP(('S Curve Equation'!$B$11-P97*'S Curve Equation'!$B$12)*'S Curve Equation'!$B$10))+'S Curve Equation'!$B$13)*'S Curve Equation'!$B$14</f>
        <v>0.17855132123398038</v>
      </c>
      <c r="Q142" s="28">
        <f>(1/(1+EXP(('S Curve Equation'!$B$11-Q97*'S Curve Equation'!$B$12)*'S Curve Equation'!$B$10))+'S Curve Equation'!$B$13)*'S Curve Equation'!$B$14</f>
        <v>0.17580494679183473</v>
      </c>
      <c r="R142" s="28">
        <f>(1/(1+EXP(('S Curve Equation'!$B$11-R97*'S Curve Equation'!$B$12)*'S Curve Equation'!$B$10))+'S Curve Equation'!$B$13)*'S Curve Equation'!$B$14</f>
        <v>0.17311381205680071</v>
      </c>
      <c r="S142" s="28">
        <f>(1/(1+EXP(('S Curve Equation'!$B$11-S97*'S Curve Equation'!$B$12)*'S Curve Equation'!$B$10))+'S Curve Equation'!$B$13)*'S Curve Equation'!$B$14</f>
        <v>0.17047667642289568</v>
      </c>
      <c r="T142" s="28">
        <f>(1/(1+EXP(('S Curve Equation'!$B$11-T97*'S Curve Equation'!$B$12)*'S Curve Equation'!$B$10))+'S Curve Equation'!$B$13)*'S Curve Equation'!$B$14</f>
        <v>0.16789232482176289</v>
      </c>
      <c r="U142" s="28">
        <f>(1/(1+EXP(('S Curve Equation'!$B$11-U97*'S Curve Equation'!$B$12)*'S Curve Equation'!$B$10))+'S Curve Equation'!$B$13)*'S Curve Equation'!$B$14</f>
        <v>0.1653595675495414</v>
      </c>
      <c r="V142" s="28">
        <f>(1/(1+EXP(('S Curve Equation'!$B$11-V97*'S Curve Equation'!$B$12)*'S Curve Equation'!$B$10))+'S Curve Equation'!$B$13)*'S Curve Equation'!$B$14</f>
        <v>0.16287724006117155</v>
      </c>
      <c r="W142" s="28">
        <f>(1/(1+EXP(('S Curve Equation'!$B$11-W97*'S Curve Equation'!$B$12)*'S Curve Equation'!$B$10))+'S Curve Equation'!$B$13)*'S Curve Equation'!$B$14</f>
        <v>0.16044420273551979</v>
      </c>
      <c r="X142" s="28">
        <f>(1/(1+EXP(('S Curve Equation'!$B$11-X97*'S Curve Equation'!$B$12)*'S Curve Equation'!$B$10))+'S Curve Equation'!$B$13)*'S Curve Equation'!$B$14</f>
        <v>0.15805934061447943</v>
      </c>
      <c r="Y142" s="28">
        <f>(1/(1+EXP(('S Curve Equation'!$B$11-Y97*'S Curve Equation'!$B$12)*'S Curve Equation'!$B$10))+'S Curve Equation'!$B$13)*'S Curve Equation'!$B$14</f>
        <v>0.15572156311895224</v>
      </c>
      <c r="Z142" s="28">
        <f>(1/(1+EXP(('S Curve Equation'!$B$11-Z97*'S Curve Equation'!$B$12)*'S Curve Equation'!$B$10))+'S Curve Equation'!$B$13)*'S Curve Equation'!$B$14</f>
        <v>0.15342980374442836</v>
      </c>
      <c r="AA142" s="28">
        <f>(1/(1+EXP(('S Curve Equation'!$B$11-AA97*'S Curve Equation'!$B$12)*'S Curve Equation'!$B$10))+'S Curve Equation'!$B$13)*'S Curve Equation'!$B$14</f>
        <v>0.15118301973865292</v>
      </c>
      <c r="AB142" s="28">
        <f>(1/(1+EXP(('S Curve Equation'!$B$11-AB97*'S Curve Equation'!$B$12)*'S Curve Equation'!$B$10))+'S Curve Equation'!$B$13)*'S Curve Equation'!$B$14</f>
        <v>0.14898019176369798</v>
      </c>
      <c r="AC142" s="28">
        <f>(1/(1+EXP(('S Curve Equation'!$B$11-AC97*'S Curve Equation'!$B$12)*'S Curve Equation'!$B$10))+'S Curve Equation'!$B$13)*'S Curve Equation'!$B$14</f>
        <v>0.14682032354457136</v>
      </c>
      <c r="AD142" s="28">
        <f>(1/(1+EXP(('S Curve Equation'!$B$11-AD97*'S Curve Equation'!$B$12)*'S Curve Equation'!$B$10))+'S Curve Equation'!$B$13)*'S Curve Equation'!$B$14</f>
        <v>0.14470244150632536</v>
      </c>
      <c r="AE142" s="28">
        <f>(1/(1+EXP(('S Curve Equation'!$B$11-AE97*'S Curve Equation'!$B$12)*'S Curve Equation'!$B$10))+'S Curve Equation'!$B$13)*'S Curve Equation'!$B$14</f>
        <v>0.14262559440147504</v>
      </c>
      <c r="AF142" s="28">
        <f>(1/(1+EXP(('S Curve Equation'!$B$11-AF97*'S Curve Equation'!$B$12)*'S Curve Equation'!$B$10))+'S Curve Equation'!$B$13)*'S Curve Equation'!$B$14</f>
        <v>0.14058885292938808</v>
      </c>
    </row>
    <row r="143" spans="1:32" x14ac:dyDescent="0.2">
      <c r="A143" s="6" t="s">
        <v>30</v>
      </c>
      <c r="B143" s="28">
        <f>(1/(1+EXP(('S Curve Equation'!$B$11-B98*'S Curve Equation'!$B$12)*'S Curve Equation'!$B$10))+'S Curve Equation'!$B$13)*'S Curve Equation'!$B$14</f>
        <v>0.24731732243229423</v>
      </c>
      <c r="C143" s="28">
        <f>(1/(1+EXP(('S Curve Equation'!$B$11-C98*'S Curve Equation'!$B$12)*'S Curve Equation'!$B$10))+'S Curve Equation'!$B$13)*'S Curve Equation'!$B$14</f>
        <v>0.24657255445939927</v>
      </c>
      <c r="D143" s="28">
        <f>(1/(1+EXP(('S Curve Equation'!$B$11-D98*'S Curve Equation'!$B$12)*'S Curve Equation'!$B$10))+'S Curve Equation'!$B$13)*'S Curve Equation'!$B$14</f>
        <v>0.2460182852053257</v>
      </c>
      <c r="E143" s="28">
        <f>(1/(1+EXP(('S Curve Equation'!$B$11-E98*'S Curve Equation'!$B$12)*'S Curve Equation'!$B$10))+'S Curve Equation'!$B$13)*'S Curve Equation'!$B$14</f>
        <v>0.24403241297900946</v>
      </c>
      <c r="F143" s="28">
        <f>(1/(1+EXP(('S Curve Equation'!$B$11-F98*'S Curve Equation'!$B$12)*'S Curve Equation'!$B$10))+'S Curve Equation'!$B$13)*'S Curve Equation'!$B$14</f>
        <v>0.24037249245818246</v>
      </c>
      <c r="G143" s="28">
        <f>(1/(1+EXP(('S Curve Equation'!$B$11-G98*'S Curve Equation'!$B$12)*'S Curve Equation'!$B$10))+'S Curve Equation'!$B$13)*'S Curve Equation'!$B$14</f>
        <v>0.23512015944400216</v>
      </c>
      <c r="H143" s="28">
        <f>(1/(1+EXP(('S Curve Equation'!$B$11-H98*'S Curve Equation'!$B$12)*'S Curve Equation'!$B$10))+'S Curve Equation'!$B$13)*'S Curve Equation'!$B$14</f>
        <v>0.22847246538614421</v>
      </c>
      <c r="I143" s="28">
        <f>(1/(1+EXP(('S Curve Equation'!$B$11-I98*'S Curve Equation'!$B$12)*'S Curve Equation'!$B$10))+'S Curve Equation'!$B$13)*'S Curve Equation'!$B$14</f>
        <v>0.22159586579072205</v>
      </c>
      <c r="J143" s="28">
        <f>(1/(1+EXP(('S Curve Equation'!$B$11-J98*'S Curve Equation'!$B$12)*'S Curve Equation'!$B$10))+'S Curve Equation'!$B$13)*'S Curve Equation'!$B$14</f>
        <v>0.21633942633966957</v>
      </c>
      <c r="K143" s="28">
        <f>(1/(1+EXP(('S Curve Equation'!$B$11-K98*'S Curve Equation'!$B$12)*'S Curve Equation'!$B$10))+'S Curve Equation'!$B$13)*'S Curve Equation'!$B$14</f>
        <v>0.21232151003411565</v>
      </c>
      <c r="L143" s="28">
        <f>(1/(1+EXP(('S Curve Equation'!$B$11-L98*'S Curve Equation'!$B$12)*'S Curve Equation'!$B$10))+'S Curve Equation'!$B$13)*'S Curve Equation'!$B$14</f>
        <v>0.2129240122025948</v>
      </c>
      <c r="M143" s="28">
        <f>(1/(1+EXP(('S Curve Equation'!$B$11-M98*'S Curve Equation'!$B$12)*'S Curve Equation'!$B$10))+'S Curve Equation'!$B$13)*'S Curve Equation'!$B$14</f>
        <v>0.20955646818324944</v>
      </c>
      <c r="N143" s="28">
        <f>(1/(1+EXP(('S Curve Equation'!$B$11-N98*'S Curve Equation'!$B$12)*'S Curve Equation'!$B$10))+'S Curve Equation'!$B$13)*'S Curve Equation'!$B$14</f>
        <v>0.20625608456476058</v>
      </c>
      <c r="O143" s="28">
        <f>(1/(1+EXP(('S Curve Equation'!$B$11-O98*'S Curve Equation'!$B$12)*'S Curve Equation'!$B$10))+'S Curve Equation'!$B$13)*'S Curve Equation'!$B$14</f>
        <v>0.20302146054541317</v>
      </c>
      <c r="P143" s="28">
        <f>(1/(1+EXP(('S Curve Equation'!$B$11-P98*'S Curve Equation'!$B$12)*'S Curve Equation'!$B$10))+'S Curve Equation'!$B$13)*'S Curve Equation'!$B$14</f>
        <v>0.19985121643289941</v>
      </c>
      <c r="Q143" s="28">
        <f>(1/(1+EXP(('S Curve Equation'!$B$11-Q98*'S Curve Equation'!$B$12)*'S Curve Equation'!$B$10))+'S Curve Equation'!$B$13)*'S Curve Equation'!$B$14</f>
        <v>0.1967439941108842</v>
      </c>
      <c r="R143" s="28">
        <f>(1/(1+EXP(('S Curve Equation'!$B$11-R98*'S Curve Equation'!$B$12)*'S Curve Equation'!$B$10))+'S Curve Equation'!$B$13)*'S Curve Equation'!$B$14</f>
        <v>0.19369845742705954</v>
      </c>
      <c r="S143" s="28">
        <f>(1/(1+EXP(('S Curve Equation'!$B$11-S98*'S Curve Equation'!$B$12)*'S Curve Equation'!$B$10))+'S Curve Equation'!$B$13)*'S Curve Equation'!$B$14</f>
        <v>0.19071329250857857</v>
      </c>
      <c r="T143" s="28">
        <f>(1/(1+EXP(('S Curve Equation'!$B$11-T98*'S Curve Equation'!$B$12)*'S Curve Equation'!$B$10))+'S Curve Equation'!$B$13)*'S Curve Equation'!$B$14</f>
        <v>0.1877872080104212</v>
      </c>
      <c r="U143" s="28">
        <f>(1/(1+EXP(('S Curve Equation'!$B$11-U98*'S Curve Equation'!$B$12)*'S Curve Equation'!$B$10))+'S Curve Equation'!$B$13)*'S Curve Equation'!$B$14</f>
        <v>0.18491893530194259</v>
      </c>
      <c r="V143" s="28">
        <f>(1/(1+EXP(('S Curve Equation'!$B$11-V98*'S Curve Equation'!$B$12)*'S Curve Equation'!$B$10))+'S Curve Equation'!$B$13)*'S Curve Equation'!$B$14</f>
        <v>0.18210722859654357</v>
      </c>
      <c r="W143" s="28">
        <f>(1/(1+EXP(('S Curve Equation'!$B$11-W98*'S Curve Equation'!$B$12)*'S Curve Equation'!$B$10))+'S Curve Equation'!$B$13)*'S Curve Equation'!$B$14</f>
        <v>0.17935086502910491</v>
      </c>
      <c r="X143" s="28">
        <f>(1/(1+EXP(('S Curve Equation'!$B$11-X98*'S Curve Equation'!$B$12)*'S Curve Equation'!$B$10))+'S Curve Equation'!$B$13)*'S Curve Equation'!$B$14</f>
        <v>0.17664864468556415</v>
      </c>
      <c r="Y143" s="28">
        <f>(1/(1+EXP(('S Curve Equation'!$B$11-Y98*'S Curve Equation'!$B$12)*'S Curve Equation'!$B$10))+'S Curve Equation'!$B$13)*'S Curve Equation'!$B$14</f>
        <v>0.17399939058871847</v>
      </c>
      <c r="Z143" s="28">
        <f>(1/(1+EXP(('S Curve Equation'!$B$11-Z98*'S Curve Equation'!$B$12)*'S Curve Equation'!$B$10))+'S Curve Equation'!$B$13)*'S Curve Equation'!$B$14</f>
        <v>0.1714019486441091</v>
      </c>
      <c r="AA143" s="28">
        <f>(1/(1+EXP(('S Curve Equation'!$B$11-AA98*'S Curve Equation'!$B$12)*'S Curve Equation'!$B$10))+'S Curve Equation'!$B$13)*'S Curve Equation'!$B$14</f>
        <v>0.16885518754956944</v>
      </c>
      <c r="AB143" s="28">
        <f>(1/(1+EXP(('S Curve Equation'!$B$11-AB98*'S Curve Equation'!$B$12)*'S Curve Equation'!$B$10))+'S Curve Equation'!$B$13)*'S Curve Equation'!$B$14</f>
        <v>0.16635799867180492</v>
      </c>
      <c r="AC143" s="28">
        <f>(1/(1+EXP(('S Curve Equation'!$B$11-AC98*'S Curve Equation'!$B$12)*'S Curve Equation'!$B$10))+'S Curve Equation'!$B$13)*'S Curve Equation'!$B$14</f>
        <v>0.16390929589314654</v>
      </c>
      <c r="AD143" s="28">
        <f>(1/(1+EXP(('S Curve Equation'!$B$11-AD98*'S Curve Equation'!$B$12)*'S Curve Equation'!$B$10))+'S Curve Equation'!$B$13)*'S Curve Equation'!$B$14</f>
        <v>0.16150801543139973</v>
      </c>
      <c r="AE143" s="28">
        <f>(1/(1+EXP(('S Curve Equation'!$B$11-AE98*'S Curve Equation'!$B$12)*'S Curve Equation'!$B$10))+'S Curve Equation'!$B$13)*'S Curve Equation'!$B$14</f>
        <v>0.15915311563552301</v>
      </c>
      <c r="AF143" s="28">
        <f>(1/(1+EXP(('S Curve Equation'!$B$11-AF98*'S Curve Equation'!$B$12)*'S Curve Equation'!$B$10))+'S Curve Equation'!$B$13)*'S Curve Equation'!$B$14</f>
        <v>0.15684357675967336</v>
      </c>
    </row>
    <row r="144" spans="1:32" x14ac:dyDescent="0.2">
      <c r="A144" s="6" t="s">
        <v>31</v>
      </c>
      <c r="B144" s="28">
        <f>(1/(1+EXP(('S Curve Equation'!$B$11-B99*'S Curve Equation'!$B$12)*'S Curve Equation'!$B$10))+'S Curve Equation'!$B$13)*'S Curve Equation'!$B$14</f>
        <v>0.21846846846846832</v>
      </c>
      <c r="C144" s="28">
        <f>(1/(1+EXP(('S Curve Equation'!$B$11-C99*'S Curve Equation'!$B$12)*'S Curve Equation'!$B$10))+'S Curve Equation'!$B$13)*'S Curve Equation'!$B$14</f>
        <v>0.21781307999825425</v>
      </c>
      <c r="D144" s="28">
        <f>(1/(1+EXP(('S Curve Equation'!$B$11-D99*'S Curve Equation'!$B$12)*'S Curve Equation'!$B$10))+'S Curve Equation'!$B$13)*'S Curve Equation'!$B$14</f>
        <v>0.21732537973235791</v>
      </c>
      <c r="E144" s="28">
        <f>(1/(1+EXP(('S Curve Equation'!$B$11-E99*'S Curve Equation'!$B$12)*'S Curve Equation'!$B$10))+'S Curve Equation'!$B$13)*'S Curve Equation'!$B$14</f>
        <v>0.21557837101298485</v>
      </c>
      <c r="F144" s="28">
        <f>(1/(1+EXP(('S Curve Equation'!$B$11-F99*'S Curve Equation'!$B$12)*'S Curve Equation'!$B$10))+'S Curve Equation'!$B$13)*'S Curve Equation'!$B$14</f>
        <v>0.21236010477806908</v>
      </c>
      <c r="G144" s="28">
        <f>(1/(1+EXP(('S Curve Equation'!$B$11-G99*'S Curve Equation'!$B$12)*'S Curve Equation'!$B$10))+'S Curve Equation'!$B$13)*'S Curve Equation'!$B$14</f>
        <v>0.20774474133172752</v>
      </c>
      <c r="H144" s="28">
        <f>(1/(1+EXP(('S Curve Equation'!$B$11-H99*'S Curve Equation'!$B$12)*'S Curve Equation'!$B$10))+'S Curve Equation'!$B$13)*'S Curve Equation'!$B$14</f>
        <v>0.20190833431930141</v>
      </c>
      <c r="I144" s="28">
        <f>(1/(1+EXP(('S Curve Equation'!$B$11-I99*'S Curve Equation'!$B$12)*'S Curve Equation'!$B$10))+'S Curve Equation'!$B$13)*'S Curve Equation'!$B$14</f>
        <v>0.19587661009933402</v>
      </c>
      <c r="J144" s="28">
        <f>(1/(1+EXP(('S Curve Equation'!$B$11-J99*'S Curve Equation'!$B$12)*'S Curve Equation'!$B$10))+'S Curve Equation'!$B$13)*'S Curve Equation'!$B$14</f>
        <v>0.19126962548740364</v>
      </c>
      <c r="K144" s="28">
        <f>(1/(1+EXP(('S Curve Equation'!$B$11-K99*'S Curve Equation'!$B$12)*'S Curve Equation'!$B$10))+'S Curve Equation'!$B$13)*'S Curve Equation'!$B$14</f>
        <v>0.18775013950335162</v>
      </c>
      <c r="L144" s="28">
        <f>(1/(1+EXP(('S Curve Equation'!$B$11-L99*'S Curve Equation'!$B$12)*'S Curve Equation'!$B$10))+'S Curve Equation'!$B$13)*'S Curve Equation'!$B$14</f>
        <v>0.18827779342462958</v>
      </c>
      <c r="M144" s="28">
        <f>(1/(1+EXP(('S Curve Equation'!$B$11-M99*'S Curve Equation'!$B$12)*'S Curve Equation'!$B$10))+'S Curve Equation'!$B$13)*'S Curve Equation'!$B$14</f>
        <v>0.18532906521781259</v>
      </c>
      <c r="N144" s="28">
        <f>(1/(1+EXP(('S Curve Equation'!$B$11-N99*'S Curve Equation'!$B$12)*'S Curve Equation'!$B$10))+'S Curve Equation'!$B$13)*'S Curve Equation'!$B$14</f>
        <v>0.18244022447087441</v>
      </c>
      <c r="O144" s="28">
        <f>(1/(1+EXP(('S Curve Equation'!$B$11-O99*'S Curve Equation'!$B$12)*'S Curve Equation'!$B$10))+'S Curve Equation'!$B$13)*'S Curve Equation'!$B$14</f>
        <v>0.17960993414986867</v>
      </c>
      <c r="P144" s="28">
        <f>(1/(1+EXP(('S Curve Equation'!$B$11-P99*'S Curve Equation'!$B$12)*'S Curve Equation'!$B$10))+'S Curve Equation'!$B$13)*'S Curve Equation'!$B$14</f>
        <v>0.17683688331850089</v>
      </c>
      <c r="Q144" s="28">
        <f>(1/(1+EXP(('S Curve Equation'!$B$11-Q99*'S Curve Equation'!$B$12)*'S Curve Equation'!$B$10))+'S Curve Equation'!$B$13)*'S Curve Equation'!$B$14</f>
        <v>0.17411978710130954</v>
      </c>
      <c r="R144" s="28">
        <f>(1/(1+EXP(('S Curve Equation'!$B$11-R99*'S Curve Equation'!$B$12)*'S Curve Equation'!$B$10))+'S Curve Equation'!$B$13)*'S Curve Equation'!$B$14</f>
        <v>0.17145738660031504</v>
      </c>
      <c r="S144" s="28">
        <f>(1/(1+EXP(('S Curve Equation'!$B$11-S99*'S Curve Equation'!$B$12)*'S Curve Equation'!$B$10))+'S Curve Equation'!$B$13)*'S Curve Equation'!$B$14</f>
        <v>0.16884844876951902</v>
      </c>
      <c r="T144" s="28">
        <f>(1/(1+EXP(('S Curve Equation'!$B$11-T99*'S Curve Equation'!$B$12)*'S Curve Equation'!$B$10))+'S Curve Equation'!$B$13)*'S Curve Equation'!$B$14</f>
        <v>0.16629176625132683</v>
      </c>
      <c r="U144" s="28">
        <f>(1/(1+EXP(('S Curve Equation'!$B$11-U99*'S Curve Equation'!$B$12)*'S Curve Equation'!$B$10))+'S Curve Equation'!$B$13)*'S Curve Equation'!$B$14</f>
        <v>0.16378615717870118</v>
      </c>
      <c r="V144" s="28">
        <f>(1/(1+EXP(('S Curve Equation'!$B$11-V99*'S Curve Equation'!$B$12)*'S Curve Equation'!$B$10))+'S Curve Equation'!$B$13)*'S Curve Equation'!$B$14</f>
        <v>0.16133046494657896</v>
      </c>
      <c r="W144" s="28">
        <f>(1/(1+EXP(('S Curve Equation'!$B$11-W99*'S Curve Equation'!$B$12)*'S Curve Equation'!$B$10))+'S Curve Equation'!$B$13)*'S Curve Equation'!$B$14</f>
        <v>0.15892355795582999</v>
      </c>
      <c r="X144" s="28">
        <f>(1/(1+EXP(('S Curve Equation'!$B$11-X99*'S Curve Equation'!$B$12)*'S Curve Equation'!$B$10))+'S Curve Equation'!$B$13)*'S Curve Equation'!$B$14</f>
        <v>0.15656432933281417</v>
      </c>
      <c r="Y144" s="28">
        <f>(1/(1+EXP(('S Curve Equation'!$B$11-Y99*'S Curve Equation'!$B$12)*'S Curve Equation'!$B$10))+'S Curve Equation'!$B$13)*'S Curve Equation'!$B$14</f>
        <v>0.15425169662734389</v>
      </c>
      <c r="Z144" s="28">
        <f>(1/(1+EXP(('S Curve Equation'!$B$11-Z99*'S Curve Equation'!$B$12)*'S Curve Equation'!$B$10))+'S Curve Equation'!$B$13)*'S Curve Equation'!$B$14</f>
        <v>0.15198460149167983</v>
      </c>
      <c r="AA144" s="28">
        <f>(1/(1+EXP(('S Curve Equation'!$B$11-AA99*'S Curve Equation'!$B$12)*'S Curve Equation'!$B$10))+'S Curve Equation'!$B$13)*'S Curve Equation'!$B$14</f>
        <v>0.1497620093429593</v>
      </c>
      <c r="AB144" s="28">
        <f>(1/(1+EXP(('S Curve Equation'!$B$11-AB99*'S Curve Equation'!$B$12)*'S Curve Equation'!$B$10))+'S Curve Equation'!$B$13)*'S Curve Equation'!$B$14</f>
        <v>0.14758290901129115</v>
      </c>
      <c r="AC144" s="28">
        <f>(1/(1+EXP(('S Curve Equation'!$B$11-AC99*'S Curve Equation'!$B$12)*'S Curve Equation'!$B$10))+'S Curve Equation'!$B$13)*'S Curve Equation'!$B$14</f>
        <v>0.14544631237557257</v>
      </c>
      <c r="AD144" s="28">
        <f>(1/(1+EXP(('S Curve Equation'!$B$11-AD99*'S Curve Equation'!$B$12)*'S Curve Equation'!$B$10))+'S Curve Equation'!$B$13)*'S Curve Equation'!$B$14</f>
        <v>0.14335125398891163</v>
      </c>
      <c r="AE144" s="28">
        <f>(1/(1+EXP(('S Curve Equation'!$B$11-AE99*'S Curve Equation'!$B$12)*'S Curve Equation'!$B$10))+'S Curve Equation'!$B$13)*'S Curve Equation'!$B$14</f>
        <v>0.14129679069539652</v>
      </c>
      <c r="AF144" s="28">
        <f>(1/(1+EXP(('S Curve Equation'!$B$11-AF99*'S Curve Equation'!$B$12)*'S Curve Equation'!$B$10))+'S Curve Equation'!$B$13)*'S Curve Equation'!$B$14</f>
        <v>0.13928200123980425</v>
      </c>
    </row>
    <row r="145" spans="1:32" x14ac:dyDescent="0.2">
      <c r="A145" s="6" t="s">
        <v>32</v>
      </c>
      <c r="B145" s="28">
        <f>(1/(1+EXP(('S Curve Equation'!$B$11-B100*'S Curve Equation'!$B$12)*'S Curve Equation'!$B$10))+'S Curve Equation'!$B$13)*'S Curve Equation'!$B$14</f>
        <v>0.22558139534883714</v>
      </c>
      <c r="C145" s="28">
        <f>(1/(1+EXP(('S Curve Equation'!$B$11-C100*'S Curve Equation'!$B$12)*'S Curve Equation'!$B$10))+'S Curve Equation'!$B$13)*'S Curve Equation'!$B$14</f>
        <v>0.22490365322397712</v>
      </c>
      <c r="D145" s="28">
        <f>(1/(1+EXP(('S Curve Equation'!$B$11-D100*'S Curve Equation'!$B$12)*'S Curve Equation'!$B$10))+'S Curve Equation'!$B$13)*'S Curve Equation'!$B$14</f>
        <v>0.2243993067995568</v>
      </c>
      <c r="E145" s="28">
        <f>(1/(1+EXP(('S Curve Equation'!$B$11-E100*'S Curve Equation'!$B$12)*'S Curve Equation'!$B$10))+'S Curve Equation'!$B$13)*'S Curve Equation'!$B$14</f>
        <v>0.22259258649577893</v>
      </c>
      <c r="F145" s="28">
        <f>(1/(1+EXP(('S Curve Equation'!$B$11-F100*'S Curve Equation'!$B$12)*'S Curve Equation'!$B$10))+'S Curve Equation'!$B$13)*'S Curve Equation'!$B$14</f>
        <v>0.21926398909367148</v>
      </c>
      <c r="G145" s="28">
        <f>(1/(1+EXP(('S Curve Equation'!$B$11-G100*'S Curve Equation'!$B$12)*'S Curve Equation'!$B$10))+'S Curve Equation'!$B$13)*'S Curve Equation'!$B$14</f>
        <v>0.21448966823833662</v>
      </c>
      <c r="H145" s="28">
        <f>(1/(1+EXP(('S Curve Equation'!$B$11-H100*'S Curve Equation'!$B$12)*'S Curve Equation'!$B$10))+'S Curve Equation'!$B$13)*'S Curve Equation'!$B$14</f>
        <v>0.20845107678560856</v>
      </c>
      <c r="I145" s="28">
        <f>(1/(1+EXP(('S Curve Equation'!$B$11-I100*'S Curve Equation'!$B$12)*'S Curve Equation'!$B$10))+'S Curve Equation'!$B$13)*'S Curve Equation'!$B$14</f>
        <v>0.20220911049099197</v>
      </c>
      <c r="J145" s="28">
        <f>(1/(1+EXP(('S Curve Equation'!$B$11-J100*'S Curve Equation'!$B$12)*'S Curve Equation'!$B$10))+'S Curve Equation'!$B$13)*'S Curve Equation'!$B$14</f>
        <v>0.1974407209254363</v>
      </c>
      <c r="K145" s="28">
        <f>(1/(1+EXP(('S Curve Equation'!$B$11-K100*'S Curve Equation'!$B$12)*'S Curve Equation'!$B$10))+'S Curve Equation'!$B$13)*'S Curve Equation'!$B$14</f>
        <v>0.1937974811711855</v>
      </c>
      <c r="L145" s="28">
        <f>(1/(1+EXP(('S Curve Equation'!$B$11-L100*'S Curve Equation'!$B$12)*'S Curve Equation'!$B$10))+'S Curve Equation'!$B$13)*'S Curve Equation'!$B$14</f>
        <v>0.19434371253431737</v>
      </c>
      <c r="M145" s="28">
        <f>(1/(1+EXP(('S Curve Equation'!$B$11-M100*'S Curve Equation'!$B$12)*'S Curve Equation'!$B$10))+'S Curve Equation'!$B$13)*'S Curve Equation'!$B$14</f>
        <v>0.19129106227611523</v>
      </c>
      <c r="N145" s="28">
        <f>(1/(1+EXP(('S Curve Equation'!$B$11-N100*'S Curve Equation'!$B$12)*'S Curve Equation'!$B$10))+'S Curve Equation'!$B$13)*'S Curve Equation'!$B$14</f>
        <v>0.18830017105832059</v>
      </c>
      <c r="O145" s="28">
        <f>(1/(1+EXP(('S Curve Equation'!$B$11-O100*'S Curve Equation'!$B$12)*'S Curve Equation'!$B$10))+'S Curve Equation'!$B$13)*'S Curve Equation'!$B$14</f>
        <v>0.18536968097690001</v>
      </c>
      <c r="P145" s="28">
        <f>(1/(1+EXP(('S Curve Equation'!$B$11-P100*'S Curve Equation'!$B$12)*'S Curve Equation'!$B$10))+'S Curve Equation'!$B$13)*'S Curve Equation'!$B$14</f>
        <v>0.18249825927068605</v>
      </c>
      <c r="Q145" s="28">
        <f>(1/(1+EXP(('S Curve Equation'!$B$11-Q100*'S Curve Equation'!$B$12)*'S Curve Equation'!$B$10))+'S Curve Equation'!$B$13)*'S Curve Equation'!$B$14</f>
        <v>0.17968459839688236</v>
      </c>
      <c r="R145" s="28">
        <f>(1/(1+EXP(('S Curve Equation'!$B$11-R100*'S Curve Equation'!$B$12)*'S Curve Equation'!$B$10))+'S Curve Equation'!$B$13)*'S Curve Equation'!$B$14</f>
        <v>0.17692741605240081</v>
      </c>
      <c r="S145" s="28">
        <f>(1/(1+EXP(('S Curve Equation'!$B$11-S100*'S Curve Equation'!$B$12)*'S Curve Equation'!$B$10))+'S Curve Equation'!$B$13)*'S Curve Equation'!$B$14</f>
        <v>0.17422545514580984</v>
      </c>
      <c r="T145" s="28">
        <f>(1/(1+EXP(('S Curve Equation'!$B$11-T100*'S Curve Equation'!$B$12)*'S Curve Equation'!$B$10))+'S Curve Equation'!$B$13)*'S Curve Equation'!$B$14</f>
        <v>0.17157748372435383</v>
      </c>
      <c r="U145" s="28">
        <f>(1/(1+EXP(('S Curve Equation'!$B$11-U100*'S Curve Equation'!$B$12)*'S Curve Equation'!$B$10))+'S Curve Equation'!$B$13)*'S Curve Equation'!$B$14</f>
        <v>0.16898229486022182</v>
      </c>
      <c r="V145" s="28">
        <f>(1/(1+EXP(('S Curve Equation'!$B$11-V100*'S Curve Equation'!$B$12)*'S Curve Equation'!$B$10))+'S Curve Equation'!$B$13)*'S Curve Equation'!$B$14</f>
        <v>0.16643870649995923</v>
      </c>
      <c r="W145" s="28">
        <f>(1/(1+EXP(('S Curve Equation'!$B$11-W100*'S Curve Equation'!$B$12)*'S Curve Equation'!$B$10))+'S Curve Equation'!$B$13)*'S Curve Equation'!$B$14</f>
        <v>0.16394556128064544</v>
      </c>
      <c r="X145" s="28">
        <f>(1/(1+EXP(('S Curve Equation'!$B$11-X100*'S Curve Equation'!$B$12)*'S Curve Equation'!$B$10))+'S Curve Equation'!$B$13)*'S Curve Equation'!$B$14</f>
        <v>0.16150172631622622</v>
      </c>
      <c r="Y145" s="28">
        <f>(1/(1+EXP(('S Curve Equation'!$B$11-Y100*'S Curve Equation'!$B$12)*'S Curve Equation'!$B$10))+'S Curve Equation'!$B$13)*'S Curve Equation'!$B$14</f>
        <v>0.15910609295712733</v>
      </c>
      <c r="Z145" s="28">
        <f>(1/(1+EXP(('S Curve Equation'!$B$11-Z100*'S Curve Equation'!$B$12)*'S Curve Equation'!$B$10))+'S Curve Equation'!$B$13)*'S Curve Equation'!$B$14</f>
        <v>0.15675757652607888</v>
      </c>
      <c r="AA145" s="28">
        <f>(1/(1+EXP(('S Curve Equation'!$B$11-AA100*'S Curve Equation'!$B$12)*'S Curve Equation'!$B$10))+'S Curve Equation'!$B$13)*'S Curve Equation'!$B$14</f>
        <v>0.15445511603284373</v>
      </c>
      <c r="AB145" s="28">
        <f>(1/(1+EXP(('S Curve Equation'!$B$11-AB100*'S Curve Equation'!$B$12)*'S Curve Equation'!$B$10))+'S Curve Equation'!$B$13)*'S Curve Equation'!$B$14</f>
        <v>0.15219767387035879</v>
      </c>
      <c r="AC145" s="28">
        <f>(1/(1+EXP(('S Curve Equation'!$B$11-AC100*'S Curve Equation'!$B$12)*'S Curve Equation'!$B$10))+'S Curve Equation'!$B$13)*'S Curve Equation'!$B$14</f>
        <v>0.14998423549460921</v>
      </c>
      <c r="AD145" s="28">
        <f>(1/(1+EXP(('S Curve Equation'!$B$11-AD100*'S Curve Equation'!$B$12)*'S Curve Equation'!$B$10))+'S Curve Equation'!$B$13)*'S Curve Equation'!$B$14</f>
        <v>0.14781380909037117</v>
      </c>
      <c r="AE145" s="28">
        <f>(1/(1+EXP(('S Curve Equation'!$B$11-AE100*'S Curve Equation'!$B$12)*'S Curve Equation'!$B$10))+'S Curve Equation'!$B$13)*'S Curve Equation'!$B$14</f>
        <v>0.1456854252248011</v>
      </c>
      <c r="AF145" s="28">
        <f>(1/(1+EXP(('S Curve Equation'!$B$11-AF100*'S Curve Equation'!$B$12)*'S Curve Equation'!$B$10))+'S Curve Equation'!$B$13)*'S Curve Equation'!$B$14</f>
        <v>0.14359813649069136</v>
      </c>
    </row>
    <row r="146" spans="1:32" x14ac:dyDescent="0.2">
      <c r="A146" s="6" t="s">
        <v>33</v>
      </c>
      <c r="B146" s="28">
        <f>(1/(1+EXP(('S Curve Equation'!$B$11-B101*'S Curve Equation'!$B$12)*'S Curve Equation'!$B$10))+'S Curve Equation'!$B$13)*'S Curve Equation'!$B$14</f>
        <v>0.20349563046192254</v>
      </c>
      <c r="C146" s="28">
        <f>(1/(1+EXP(('S Curve Equation'!$B$11-C101*'S Curve Equation'!$B$12)*'S Curve Equation'!$B$10))+'S Curve Equation'!$B$13)*'S Curve Equation'!$B$14</f>
        <v>0.20288789034951685</v>
      </c>
      <c r="D146" s="28">
        <f>(1/(1+EXP(('S Curve Equation'!$B$11-D101*'S Curve Equation'!$B$12)*'S Curve Equation'!$B$10))+'S Curve Equation'!$B$13)*'S Curve Equation'!$B$14</f>
        <v>0.20243566724610884</v>
      </c>
      <c r="E146" s="28">
        <f>(1/(1+EXP(('S Curve Equation'!$B$11-E101*'S Curve Equation'!$B$12)*'S Curve Equation'!$B$10))+'S Curve Equation'!$B$13)*'S Curve Equation'!$B$14</f>
        <v>0.20081588220634042</v>
      </c>
      <c r="F146" s="28">
        <f>(1/(1+EXP(('S Curve Equation'!$B$11-F101*'S Curve Equation'!$B$12)*'S Curve Equation'!$B$10))+'S Curve Equation'!$B$13)*'S Curve Equation'!$B$14</f>
        <v>0.19783254235568412</v>
      </c>
      <c r="G146" s="28">
        <f>(1/(1+EXP(('S Curve Equation'!$B$11-G101*'S Curve Equation'!$B$12)*'S Curve Equation'!$B$10))+'S Curve Equation'!$B$13)*'S Curve Equation'!$B$14</f>
        <v>0.19355531207431442</v>
      </c>
      <c r="H146" s="28">
        <f>(1/(1+EXP(('S Curve Equation'!$B$11-H101*'S Curve Equation'!$B$12)*'S Curve Equation'!$B$10))+'S Curve Equation'!$B$13)*'S Curve Equation'!$B$14</f>
        <v>0.1881484431912871</v>
      </c>
      <c r="I146" s="28">
        <f>(1/(1+EXP(('S Curve Equation'!$B$11-I101*'S Curve Equation'!$B$12)*'S Curve Equation'!$B$10))+'S Curve Equation'!$B$13)*'S Curve Equation'!$B$14</f>
        <v>0.18256275286834439</v>
      </c>
      <c r="J146" s="28">
        <f>(1/(1+EXP(('S Curve Equation'!$B$11-J101*'S Curve Equation'!$B$12)*'S Curve Equation'!$B$10))+'S Curve Equation'!$B$13)*'S Curve Equation'!$B$14</f>
        <v>0.17829778077712435</v>
      </c>
      <c r="K146" s="28">
        <f>(1/(1+EXP(('S Curve Equation'!$B$11-K101*'S Curve Equation'!$B$12)*'S Curve Equation'!$B$10))+'S Curve Equation'!$B$13)*'S Curve Equation'!$B$14</f>
        <v>0.17504029222916964</v>
      </c>
      <c r="L146" s="28">
        <f>(1/(1+EXP(('S Curve Equation'!$B$11-L101*'S Curve Equation'!$B$12)*'S Curve Equation'!$B$10))+'S Curve Equation'!$B$13)*'S Curve Equation'!$B$14</f>
        <v>0.1755286287459642</v>
      </c>
      <c r="M146" s="28">
        <f>(1/(1+EXP(('S Curve Equation'!$B$11-M101*'S Curve Equation'!$B$12)*'S Curve Equation'!$B$10))+'S Curve Equation'!$B$13)*'S Curve Equation'!$B$14</f>
        <v>0.1727997853109422</v>
      </c>
      <c r="N146" s="28">
        <f>(1/(1+EXP(('S Curve Equation'!$B$11-N101*'S Curve Equation'!$B$12)*'S Curve Equation'!$B$10))+'S Curve Equation'!$B$13)*'S Curve Equation'!$B$14</f>
        <v>0.17012673754518287</v>
      </c>
      <c r="O146" s="28">
        <f>(1/(1+EXP(('S Curve Equation'!$B$11-O101*'S Curve Equation'!$B$12)*'S Curve Equation'!$B$10))+'S Curve Equation'!$B$13)*'S Curve Equation'!$B$14</f>
        <v>0.16750820283752715</v>
      </c>
      <c r="P146" s="28">
        <f>(1/(1+EXP(('S Curve Equation'!$B$11-P101*'S Curve Equation'!$B$12)*'S Curve Equation'!$B$10))+'S Curve Equation'!$B$13)*'S Curve Equation'!$B$14</f>
        <v>0.16494292609347982</v>
      </c>
      <c r="Q146" s="28">
        <f>(1/(1+EXP(('S Curve Equation'!$B$11-Q101*'S Curve Equation'!$B$12)*'S Curve Equation'!$B$10))+'S Curve Equation'!$B$13)*'S Curve Equation'!$B$14</f>
        <v>0.16242967948982662</v>
      </c>
      <c r="R146" s="28">
        <f>(1/(1+EXP(('S Curve Equation'!$B$11-R101*'S Curve Equation'!$B$12)*'S Curve Equation'!$B$10))+'S Curve Equation'!$B$13)*'S Curve Equation'!$B$14</f>
        <v>0.15996726219792262</v>
      </c>
      <c r="S146" s="28">
        <f>(1/(1+EXP(('S Curve Equation'!$B$11-S101*'S Curve Equation'!$B$12)*'S Curve Equation'!$B$10))+'S Curve Equation'!$B$13)*'S Curve Equation'!$B$14</f>
        <v>0.15755450007917204</v>
      </c>
      <c r="T146" s="28">
        <f>(1/(1+EXP(('S Curve Equation'!$B$11-T101*'S Curve Equation'!$B$12)*'S Curve Equation'!$B$10))+'S Curve Equation'!$B$13)*'S Curve Equation'!$B$14</f>
        <v>0.15519024535594783</v>
      </c>
      <c r="U146" s="28">
        <f>(1/(1+EXP(('S Curve Equation'!$B$11-U101*'S Curve Equation'!$B$12)*'S Curve Equation'!$B$10))+'S Curve Equation'!$B$13)*'S Curve Equation'!$B$14</f>
        <v>0.15287337626096498</v>
      </c>
      <c r="V146" s="28">
        <f>(1/(1+EXP(('S Curve Equation'!$B$11-V101*'S Curve Equation'!$B$12)*'S Curve Equation'!$B$10))+'S Curve Equation'!$B$13)*'S Curve Equation'!$B$14</f>
        <v>0.15060279666788207</v>
      </c>
      <c r="W146" s="28">
        <f>(1/(1+EXP(('S Curve Equation'!$B$11-W101*'S Curve Equation'!$B$12)*'S Curve Equation'!$B$10))+'S Curve Equation'!$B$13)*'S Curve Equation'!$B$14</f>
        <v>0.1483774357056841</v>
      </c>
      <c r="X146" s="28">
        <f>(1/(1+EXP(('S Curve Equation'!$B$11-X101*'S Curve Equation'!$B$12)*'S Curve Equation'!$B$10))+'S Curve Equation'!$B$13)*'S Curve Equation'!$B$14</f>
        <v>0.14619624735921258</v>
      </c>
      <c r="Y146" s="28">
        <f>(1/(1+EXP(('S Curve Equation'!$B$11-Y101*'S Curve Equation'!$B$12)*'S Curve Equation'!$B$10))+'S Curve Equation'!$B$13)*'S Curve Equation'!$B$14</f>
        <v>0.14405821005799241</v>
      </c>
      <c r="Z146" s="28">
        <f>(1/(1+EXP(('S Curve Equation'!$B$11-Z101*'S Curve Equation'!$B$12)*'S Curve Equation'!$B$10))+'S Curve Equation'!$B$13)*'S Curve Equation'!$B$14</f>
        <v>0.14196232625535551</v>
      </c>
      <c r="AA146" s="28">
        <f>(1/(1+EXP(('S Curve Equation'!$B$11-AA101*'S Curve Equation'!$B$12)*'S Curve Equation'!$B$10))+'S Curve Equation'!$B$13)*'S Curve Equation'!$B$14</f>
        <v>0.13990762199966833</v>
      </c>
      <c r="AB146" s="28">
        <f>(1/(1+EXP(('S Curve Equation'!$B$11-AB101*'S Curve Equation'!$B$12)*'S Curve Equation'!$B$10))+'S Curve Equation'!$B$13)*'S Curve Equation'!$B$14</f>
        <v>0.13789314649933274</v>
      </c>
      <c r="AC146" s="28">
        <f>(1/(1+EXP(('S Curve Equation'!$B$11-AC101*'S Curve Equation'!$B$12)*'S Curve Equation'!$B$10))+'S Curve Equation'!$B$13)*'S Curve Equation'!$B$14</f>
        <v>0.13591797168308051</v>
      </c>
      <c r="AD146" s="28">
        <f>(1/(1+EXP(('S Curve Equation'!$B$11-AD101*'S Curve Equation'!$B$12)*'S Curve Equation'!$B$10))+'S Curve Equation'!$B$13)*'S Curve Equation'!$B$14</f>
        <v>0.13398119175694245</v>
      </c>
      <c r="AE146" s="28">
        <f>(1/(1+EXP(('S Curve Equation'!$B$11-AE101*'S Curve Equation'!$B$12)*'S Curve Equation'!$B$10))+'S Curve Equation'!$B$13)*'S Curve Equation'!$B$14</f>
        <v>0.13208192275915306</v>
      </c>
      <c r="AF146" s="28">
        <f>(1/(1+EXP(('S Curve Equation'!$B$11-AF101*'S Curve Equation'!$B$12)*'S Curve Equation'!$B$10))+'S Curve Equation'!$B$13)*'S Curve Equation'!$B$14</f>
        <v>0.13021930211413435</v>
      </c>
    </row>
    <row r="147" spans="1:32" x14ac:dyDescent="0.2">
      <c r="A147" s="6" t="s">
        <v>34</v>
      </c>
      <c r="B147" s="28">
        <f>(1/(1+EXP(('S Curve Equation'!$B$11-B102*'S Curve Equation'!$B$12)*'S Curve Equation'!$B$10))+'S Curve Equation'!$B$13)*'S Curve Equation'!$B$14</f>
        <v>0.21649484536082472</v>
      </c>
      <c r="C147" s="28">
        <f>(1/(1+EXP(('S Curve Equation'!$B$11-C102*'S Curve Equation'!$B$12)*'S Curve Equation'!$B$10))+'S Curve Equation'!$B$13)*'S Curve Equation'!$B$14</f>
        <v>0.21584569294500897</v>
      </c>
      <c r="D147" s="28">
        <f>(1/(1+EXP(('S Curve Equation'!$B$11-D102*'S Curve Equation'!$B$12)*'S Curve Equation'!$B$10))+'S Curve Equation'!$B$13)*'S Curve Equation'!$B$14</f>
        <v>0.2153626362084648</v>
      </c>
      <c r="E147" s="28">
        <f>(1/(1+EXP(('S Curve Equation'!$B$11-E102*'S Curve Equation'!$B$12)*'S Curve Equation'!$B$10))+'S Curve Equation'!$B$13)*'S Curve Equation'!$B$14</f>
        <v>0.21363228230740394</v>
      </c>
      <c r="F147" s="28">
        <f>(1/(1+EXP(('S Curve Equation'!$B$11-F102*'S Curve Equation'!$B$12)*'S Curve Equation'!$B$10))+'S Curve Equation'!$B$13)*'S Curve Equation'!$B$14</f>
        <v>0.21044478152643981</v>
      </c>
      <c r="G147" s="28">
        <f>(1/(1+EXP(('S Curve Equation'!$B$11-G102*'S Curve Equation'!$B$12)*'S Curve Equation'!$B$10))+'S Curve Equation'!$B$13)*'S Curve Equation'!$B$14</f>
        <v>0.20587372444403548</v>
      </c>
      <c r="H147" s="28">
        <f>(1/(1+EXP(('S Curve Equation'!$B$11-H102*'S Curve Equation'!$B$12)*'S Curve Equation'!$B$10))+'S Curve Equation'!$B$13)*'S Curve Equation'!$B$14</f>
        <v>0.20009364226425613</v>
      </c>
      <c r="I147" s="28">
        <f>(1/(1+EXP(('S Curve Equation'!$B$11-I102*'S Curve Equation'!$B$12)*'S Curve Equation'!$B$10))+'S Curve Equation'!$B$13)*'S Curve Equation'!$B$14</f>
        <v>0.19412045313187301</v>
      </c>
      <c r="J147" s="28">
        <f>(1/(1+EXP(('S Curve Equation'!$B$11-J102*'S Curve Equation'!$B$12)*'S Curve Equation'!$B$10))+'S Curve Equation'!$B$13)*'S Curve Equation'!$B$14</f>
        <v>0.18955838365388236</v>
      </c>
      <c r="K147" s="28">
        <f>(1/(1+EXP(('S Curve Equation'!$B$11-K102*'S Curve Equation'!$B$12)*'S Curve Equation'!$B$10))+'S Curve Equation'!$B$13)*'S Curve Equation'!$B$14</f>
        <v>0.18607332243743294</v>
      </c>
      <c r="L147" s="28">
        <f>(1/(1+EXP(('S Curve Equation'!$B$11-L102*'S Curve Equation'!$B$12)*'S Curve Equation'!$B$10))+'S Curve Equation'!$B$13)*'S Curve Equation'!$B$14</f>
        <v>0.18659580934661707</v>
      </c>
      <c r="M147" s="28">
        <f>(1/(1+EXP(('S Curve Equation'!$B$11-M102*'S Curve Equation'!$B$12)*'S Curve Equation'!$B$10))+'S Curve Equation'!$B$13)*'S Curve Equation'!$B$14</f>
        <v>0.18367598222556089</v>
      </c>
      <c r="N147" s="28">
        <f>(1/(1+EXP(('S Curve Equation'!$B$11-N102*'S Curve Equation'!$B$12)*'S Curve Equation'!$B$10))+'S Curve Equation'!$B$13)*'S Curve Equation'!$B$14</f>
        <v>0.1808155147476164</v>
      </c>
      <c r="O147" s="28">
        <f>(1/(1+EXP(('S Curve Equation'!$B$11-O102*'S Curve Equation'!$B$12)*'S Curve Equation'!$B$10))+'S Curve Equation'!$B$13)*'S Curve Equation'!$B$14</f>
        <v>0.17801307624788362</v>
      </c>
      <c r="P147" s="28">
        <f>(1/(1+EXP(('S Curve Equation'!$B$11-P102*'S Curve Equation'!$B$12)*'S Curve Equation'!$B$10))+'S Curve Equation'!$B$13)*'S Curve Equation'!$B$14</f>
        <v>0.17526736239196108</v>
      </c>
      <c r="Q147" s="28">
        <f>(1/(1+EXP(('S Curve Equation'!$B$11-Q102*'S Curve Equation'!$B$12)*'S Curve Equation'!$B$10))+'S Curve Equation'!$B$13)*'S Curve Equation'!$B$14</f>
        <v>0.17257709510943495</v>
      </c>
      <c r="R147" s="28">
        <f>(1/(1+EXP(('S Curve Equation'!$B$11-R102*'S Curve Equation'!$B$12)*'S Curve Equation'!$B$10))+'S Curve Equation'!$B$13)*'S Curve Equation'!$B$14</f>
        <v>0.1699410224829124</v>
      </c>
      <c r="S147" s="28">
        <f>(1/(1+EXP(('S Curve Equation'!$B$11-S102*'S Curve Equation'!$B$12)*'S Curve Equation'!$B$10))+'S Curve Equation'!$B$13)*'S Curve Equation'!$B$14</f>
        <v>0.16735791859687019</v>
      </c>
      <c r="T147" s="28">
        <f>(1/(1+EXP(('S Curve Equation'!$B$11-T102*'S Curve Equation'!$B$12)*'S Curve Equation'!$B$10))+'S Curve Equation'!$B$13)*'S Curve Equation'!$B$14</f>
        <v>0.16482658335028286</v>
      </c>
      <c r="U147" s="28">
        <f>(1/(1+EXP(('S Curve Equation'!$B$11-U102*'S Curve Equation'!$B$12)*'S Curve Equation'!$B$10))+'S Curve Equation'!$B$13)*'S Curve Equation'!$B$14</f>
        <v>0.16234584223673418</v>
      </c>
      <c r="V147" s="28">
        <f>(1/(1+EXP(('S Curve Equation'!$B$11-V102*'S Curve Equation'!$B$12)*'S Curve Equation'!$B$10))+'S Curve Equation'!$B$13)*'S Curve Equation'!$B$14</f>
        <v>0.15991454609544353</v>
      </c>
      <c r="W147" s="28">
        <f>(1/(1+EXP(('S Curve Equation'!$B$11-W102*'S Curve Equation'!$B$12)*'S Curve Equation'!$B$10))+'S Curve Equation'!$B$13)*'S Curve Equation'!$B$14</f>
        <v>0.15753157083639022</v>
      </c>
      <c r="X147" s="28">
        <f>(1/(1+EXP(('S Curve Equation'!$B$11-X102*'S Curve Equation'!$B$12)*'S Curve Equation'!$B$10))+'S Curve Equation'!$B$13)*'S Curve Equation'!$B$14</f>
        <v>0.15519581714249969</v>
      </c>
      <c r="Y147" s="28">
        <f>(1/(1+EXP(('S Curve Equation'!$B$11-Y102*'S Curve Equation'!$B$12)*'S Curve Equation'!$B$10))+'S Curve Equation'!$B$13)*'S Curve Equation'!$B$14</f>
        <v>0.15290621015161113</v>
      </c>
      <c r="Z147" s="28">
        <f>(1/(1+EXP(('S Curve Equation'!$B$11-Z102*'S Curve Equation'!$B$12)*'S Curve Equation'!$B$10))+'S Curve Equation'!$B$13)*'S Curve Equation'!$B$14</f>
        <v>0.15066169912077002</v>
      </c>
      <c r="AA147" s="28">
        <f>(1/(1+EXP(('S Curve Equation'!$B$11-AA102*'S Curve Equation'!$B$12)*'S Curve Equation'!$B$10))+'S Curve Equation'!$B$13)*'S Curve Equation'!$B$14</f>
        <v>0.14846125707516517</v>
      </c>
      <c r="AB147" s="28">
        <f>(1/(1+EXP(('S Curve Equation'!$B$11-AB102*'S Curve Equation'!$B$12)*'S Curve Equation'!$B$10))+'S Curve Equation'!$B$13)*'S Curve Equation'!$B$14</f>
        <v>0.14630388044386816</v>
      </c>
      <c r="AC147" s="28">
        <f>(1/(1+EXP(('S Curve Equation'!$B$11-AC102*'S Curve Equation'!$B$12)*'S Curve Equation'!$B$10))+'S Curve Equation'!$B$13)*'S Curve Equation'!$B$14</f>
        <v>0.14418858868435874</v>
      </c>
      <c r="AD147" s="28">
        <f>(1/(1+EXP(('S Curve Equation'!$B$11-AD102*'S Curve Equation'!$B$12)*'S Curve Equation'!$B$10))+'S Curve Equation'!$B$13)*'S Curve Equation'!$B$14</f>
        <v>0.14211442389764961</v>
      </c>
      <c r="AE147" s="28">
        <f>(1/(1+EXP(('S Curve Equation'!$B$11-AE102*'S Curve Equation'!$B$12)*'S Curve Equation'!$B$10))+'S Curve Equation'!$B$13)*'S Curve Equation'!$B$14</f>
        <v>0.14008045043568973</v>
      </c>
      <c r="AF147" s="28">
        <f>(1/(1+EXP(('S Curve Equation'!$B$11-AF102*'S Curve Equation'!$B$12)*'S Curve Equation'!$B$10))+'S Curve Equation'!$B$13)*'S Curve Equation'!$B$14</f>
        <v>0.13808575450257379</v>
      </c>
    </row>
    <row r="148" spans="1:32" x14ac:dyDescent="0.2">
      <c r="A148" s="6" t="s">
        <v>92</v>
      </c>
      <c r="B148" s="28">
        <f>(1/(1+EXP(('S Curve Equation'!$B$11-B103*'S Curve Equation'!$B$12)*'S Curve Equation'!$B$10))+'S Curve Equation'!$B$13)*'S Curve Equation'!$B$14</f>
        <v>0.20370370370370361</v>
      </c>
      <c r="C148" s="28">
        <f>(1/(1+EXP(('S Curve Equation'!$B$11-C103*'S Curve Equation'!$B$12)*'S Curve Equation'!$B$10))+'S Curve Equation'!$B$13)*'S Curve Equation'!$B$14</f>
        <v>0.20309529633417153</v>
      </c>
      <c r="D148" s="28">
        <f>(1/(1+EXP(('S Curve Equation'!$B$11-D103*'S Curve Equation'!$B$12)*'S Curve Equation'!$B$10))+'S Curve Equation'!$B$13)*'S Curve Equation'!$B$14</f>
        <v>0.20264257646338285</v>
      </c>
      <c r="E148" s="28">
        <f>(1/(1+EXP(('S Curve Equation'!$B$11-E103*'S Curve Equation'!$B$12)*'S Curve Equation'!$B$10))+'S Curve Equation'!$B$13)*'S Curve Equation'!$B$14</f>
        <v>0.2010210103073708</v>
      </c>
      <c r="F148" s="28">
        <f>(1/(1+EXP(('S Curve Equation'!$B$11-F103*'S Curve Equation'!$B$12)*'S Curve Equation'!$B$10))+'S Curve Equation'!$B$13)*'S Curve Equation'!$B$14</f>
        <v>0.19803438284467736</v>
      </c>
      <c r="G148" s="28">
        <f>(1/(1+EXP(('S Curve Equation'!$B$11-G103*'S Curve Equation'!$B$12)*'S Curve Equation'!$B$10))+'S Curve Equation'!$B$13)*'S Curve Equation'!$B$14</f>
        <v>0.19375242361040518</v>
      </c>
      <c r="H148" s="28">
        <f>(1/(1+EXP(('S Curve Equation'!$B$11-H103*'S Curve Equation'!$B$12)*'S Curve Equation'!$B$10))+'S Curve Equation'!$B$13)*'S Curve Equation'!$B$14</f>
        <v>0.1883395522996652</v>
      </c>
      <c r="I148" s="28">
        <f>(1/(1+EXP(('S Curve Equation'!$B$11-I103*'S Curve Equation'!$B$12)*'S Curve Equation'!$B$10))+'S Curve Equation'!$B$13)*'S Curve Equation'!$B$14</f>
        <v>0.18274763456533075</v>
      </c>
      <c r="J148" s="28">
        <f>(1/(1+EXP(('S Curve Equation'!$B$11-J103*'S Curve Equation'!$B$12)*'S Curve Equation'!$B$10))+'S Curve Equation'!$B$13)*'S Curve Equation'!$B$14</f>
        <v>0.17847789104055251</v>
      </c>
      <c r="K148" s="28">
        <f>(1/(1+EXP(('S Curve Equation'!$B$11-K103*'S Curve Equation'!$B$12)*'S Curve Equation'!$B$10))+'S Curve Equation'!$B$13)*'S Curve Equation'!$B$14</f>
        <v>0.17521674942189386</v>
      </c>
      <c r="L148" s="28">
        <f>(1/(1+EXP(('S Curve Equation'!$B$11-L103*'S Curve Equation'!$B$12)*'S Curve Equation'!$B$10))+'S Curve Equation'!$B$13)*'S Curve Equation'!$B$14</f>
        <v>0.17570563403523057</v>
      </c>
      <c r="M148" s="28">
        <f>(1/(1+EXP(('S Curve Equation'!$B$11-M103*'S Curve Equation'!$B$12)*'S Curve Equation'!$B$10))+'S Curve Equation'!$B$13)*'S Curve Equation'!$B$14</f>
        <v>0.1729737258398964</v>
      </c>
      <c r="N148" s="28">
        <f>(1/(1+EXP(('S Curve Equation'!$B$11-N103*'S Curve Equation'!$B$12)*'S Curve Equation'!$B$10))+'S Curve Equation'!$B$13)*'S Curve Equation'!$B$14</f>
        <v>0.1702976715120296</v>
      </c>
      <c r="O148" s="28">
        <f>(1/(1+EXP(('S Curve Equation'!$B$11-O103*'S Curve Equation'!$B$12)*'S Curve Equation'!$B$10))+'S Curve Equation'!$B$13)*'S Curve Equation'!$B$14</f>
        <v>0.16767618758950908</v>
      </c>
      <c r="P148" s="28">
        <f>(1/(1+EXP(('S Curve Equation'!$B$11-P103*'S Curve Equation'!$B$12)*'S Curve Equation'!$B$10))+'S Curve Equation'!$B$13)*'S Curve Equation'!$B$14</f>
        <v>0.1651080181126264</v>
      </c>
      <c r="Q148" s="28">
        <f>(1/(1+EXP(('S Curve Equation'!$B$11-Q103*'S Curve Equation'!$B$12)*'S Curve Equation'!$B$10))+'S Curve Equation'!$B$13)*'S Curve Equation'!$B$14</f>
        <v>0.16259193438133301</v>
      </c>
      <c r="R148" s="28">
        <f>(1/(1+EXP(('S Curve Equation'!$B$11-R103*'S Curve Equation'!$B$12)*'S Curve Equation'!$B$10))+'S Curve Equation'!$B$13)*'S Curve Equation'!$B$14</f>
        <v>0.1601267346809559</v>
      </c>
      <c r="S148" s="28">
        <f>(1/(1+EXP(('S Curve Equation'!$B$11-S103*'S Curve Equation'!$B$12)*'S Curve Equation'!$B$10))+'S Curve Equation'!$B$13)*'S Curve Equation'!$B$14</f>
        <v>0.15771124397991482</v>
      </c>
      <c r="T148" s="28">
        <f>(1/(1+EXP(('S Curve Equation'!$B$11-T103*'S Curve Equation'!$B$12)*'S Curve Equation'!$B$10))+'S Curve Equation'!$B$13)*'S Curve Equation'!$B$14</f>
        <v>0.15534431360270218</v>
      </c>
      <c r="U148" s="28">
        <f>(1/(1+EXP(('S Curve Equation'!$B$11-U103*'S Curve Equation'!$B$12)*'S Curve Equation'!$B$10))+'S Curve Equation'!$B$13)*'S Curve Equation'!$B$14</f>
        <v>0.1530248208811481</v>
      </c>
      <c r="V148" s="28">
        <f>(1/(1+EXP(('S Curve Equation'!$B$11-V103*'S Curve Equation'!$B$12)*'S Curve Equation'!$B$10))+'S Curve Equation'!$B$13)*'S Curve Equation'!$B$14</f>
        <v>0.15075166878675794</v>
      </c>
      <c r="W148" s="28">
        <f>(1/(1+EXP(('S Curve Equation'!$B$11-W103*'S Curve Equation'!$B$12)*'S Curve Equation'!$B$10))+'S Curve Equation'!$B$13)*'S Curve Equation'!$B$14</f>
        <v>0.14852378554668377</v>
      </c>
      <c r="X148" s="28">
        <f>(1/(1+EXP(('S Curve Equation'!$B$11-X103*'S Curve Equation'!$B$12)*'S Curve Equation'!$B$10))+'S Curve Equation'!$B$13)*'S Curve Equation'!$B$14</f>
        <v>0.14634012424570586</v>
      </c>
      <c r="Y148" s="28">
        <f>(1/(1+EXP(('S Curve Equation'!$B$11-Y103*'S Curve Equation'!$B$12)*'S Curve Equation'!$B$10))+'S Curve Equation'!$B$13)*'S Curve Equation'!$B$14</f>
        <v>0.1441996624163828</v>
      </c>
      <c r="Z148" s="28">
        <f>(1/(1+EXP(('S Curve Equation'!$B$11-Z103*'S Curve Equation'!$B$12)*'S Curve Equation'!$B$10))+'S Curve Equation'!$B$13)*'S Curve Equation'!$B$14</f>
        <v>0.14210140161937748</v>
      </c>
      <c r="AA148" s="28">
        <f>(1/(1+EXP(('S Curve Equation'!$B$11-AA103*'S Curve Equation'!$B$12)*'S Curve Equation'!$B$10))+'S Curve Equation'!$B$13)*'S Curve Equation'!$B$14</f>
        <v>0.1400443670157763</v>
      </c>
      <c r="AB148" s="28">
        <f>(1/(1+EXP(('S Curve Equation'!$B$11-AB103*'S Curve Equation'!$B$12)*'S Curve Equation'!$B$10))+'S Curve Equation'!$B$13)*'S Curve Equation'!$B$14</f>
        <v>0.1380276069330762</v>
      </c>
      <c r="AC148" s="28">
        <f>(1/(1+EXP(('S Curve Equation'!$B$11-AC103*'S Curve Equation'!$B$12)*'S Curve Equation'!$B$10))+'S Curve Equation'!$B$13)*'S Curve Equation'!$B$14</f>
        <v>0.13605019242636926</v>
      </c>
      <c r="AD148" s="28">
        <f>(1/(1+EXP(('S Curve Equation'!$B$11-AD103*'S Curve Equation'!$B$12)*'S Curve Equation'!$B$10))+'S Curve Equation'!$B$13)*'S Curve Equation'!$B$14</f>
        <v>0.13411121683611019</v>
      </c>
      <c r="AE148" s="28">
        <f>(1/(1+EXP(('S Curve Equation'!$B$11-AE103*'S Curve Equation'!$B$12)*'S Curve Equation'!$B$10))+'S Curve Equation'!$B$13)*'S Curve Equation'!$B$14</f>
        <v>0.13220979534373667</v>
      </c>
      <c r="AF148" s="28">
        <f>(1/(1+EXP(('S Curve Equation'!$B$11-AF103*'S Curve Equation'!$B$12)*'S Curve Equation'!$B$10))+'S Curve Equation'!$B$13)*'S Curve Equation'!$B$14</f>
        <v>0.13034506452628955</v>
      </c>
    </row>
    <row r="149" spans="1:32" x14ac:dyDescent="0.2">
      <c r="A149" s="6" t="s">
        <v>89</v>
      </c>
      <c r="B149" s="28">
        <f>(1/(1+EXP(('S Curve Equation'!$B$11-B104*'S Curve Equation'!$B$12)*'S Curve Equation'!$B$10))+'S Curve Equation'!$B$13)*'S Curve Equation'!$B$14</f>
        <v>0.22421524663677136</v>
      </c>
      <c r="C149" s="28">
        <f>(1/(1+EXP(('S Curve Equation'!$B$11-C104*'S Curve Equation'!$B$12)*'S Curve Equation'!$B$10))+'S Curve Equation'!$B$13)*'S Curve Equation'!$B$14</f>
        <v>0.22354178282341891</v>
      </c>
      <c r="D149" s="28">
        <f>(1/(1+EXP(('S Curve Equation'!$B$11-D104*'S Curve Equation'!$B$12)*'S Curve Equation'!$B$10))+'S Curve Equation'!$B$13)*'S Curve Equation'!$B$14</f>
        <v>0.22304062246961526</v>
      </c>
      <c r="E149" s="28">
        <f>(1/(1+EXP(('S Curve Equation'!$B$11-E104*'S Curve Equation'!$B$12)*'S Curve Equation'!$B$10))+'S Curve Equation'!$B$13)*'S Curve Equation'!$B$14</f>
        <v>0.22124533184400935</v>
      </c>
      <c r="F149" s="28">
        <f>(1/(1+EXP(('S Curve Equation'!$B$11-F104*'S Curve Equation'!$B$12)*'S Curve Equation'!$B$10))+'S Curve Equation'!$B$13)*'S Curve Equation'!$B$14</f>
        <v>0.21793785709276789</v>
      </c>
      <c r="G149" s="28">
        <f>(1/(1+EXP(('S Curve Equation'!$B$11-G104*'S Curve Equation'!$B$12)*'S Curve Equation'!$B$10))+'S Curve Equation'!$B$13)*'S Curve Equation'!$B$14</f>
        <v>0.21319397638193804</v>
      </c>
      <c r="H149" s="28">
        <f>(1/(1+EXP(('S Curve Equation'!$B$11-H104*'S Curve Equation'!$B$12)*'S Curve Equation'!$B$10))+'S Curve Equation'!$B$13)*'S Curve Equation'!$B$14</f>
        <v>0.20719411637683083</v>
      </c>
      <c r="I149" s="28">
        <f>(1/(1+EXP(('S Curve Equation'!$B$11-I104*'S Curve Equation'!$B$12)*'S Curve Equation'!$B$10))+'S Curve Equation'!$B$13)*'S Curve Equation'!$B$14</f>
        <v>0.20099244034342706</v>
      </c>
      <c r="J149" s="28">
        <f>(1/(1+EXP(('S Curve Equation'!$B$11-J104*'S Curve Equation'!$B$12)*'S Curve Equation'!$B$10))+'S Curve Equation'!$B$13)*'S Curve Equation'!$B$14</f>
        <v>0.19625499213713751</v>
      </c>
      <c r="K149" s="28">
        <f>(1/(1+EXP(('S Curve Equation'!$B$11-K104*'S Curve Equation'!$B$12)*'S Curve Equation'!$B$10))+'S Curve Equation'!$B$13)*'S Curve Equation'!$B$14</f>
        <v>0.1926354817426908</v>
      </c>
      <c r="L149" s="28">
        <f>(1/(1+EXP(('S Curve Equation'!$B$11-L104*'S Curve Equation'!$B$12)*'S Curve Equation'!$B$10))+'S Curve Equation'!$B$13)*'S Curve Equation'!$B$14</f>
        <v>0.19317815063378613</v>
      </c>
      <c r="M149" s="28">
        <f>(1/(1+EXP(('S Curve Equation'!$B$11-M104*'S Curve Equation'!$B$12)*'S Curve Equation'!$B$10))+'S Curve Equation'!$B$13)*'S Curve Equation'!$B$14</f>
        <v>0.19014543020524086</v>
      </c>
      <c r="N149" s="28">
        <f>(1/(1+EXP(('S Curve Equation'!$B$11-N104*'S Curve Equation'!$B$12)*'S Curve Equation'!$B$10))+'S Curve Equation'!$B$13)*'S Curve Equation'!$B$14</f>
        <v>0.18717411314213006</v>
      </c>
      <c r="O149" s="28">
        <f>(1/(1+EXP(('S Curve Equation'!$B$11-O104*'S Curve Equation'!$B$12)*'S Curve Equation'!$B$10))+'S Curve Equation'!$B$13)*'S Curve Equation'!$B$14</f>
        <v>0.18426284529346057</v>
      </c>
      <c r="P149" s="28">
        <f>(1/(1+EXP(('S Curve Equation'!$B$11-P104*'S Curve Equation'!$B$12)*'S Curve Equation'!$B$10))+'S Curve Equation'!$B$13)*'S Curve Equation'!$B$14</f>
        <v>0.18141029784852589</v>
      </c>
      <c r="Q149" s="28">
        <f>(1/(1+EXP(('S Curve Equation'!$B$11-Q104*'S Curve Equation'!$B$12)*'S Curve Equation'!$B$10))+'S Curve Equation'!$B$13)*'S Curve Equation'!$B$14</f>
        <v>0.17861516739020317</v>
      </c>
      <c r="R149" s="28">
        <f>(1/(1+EXP(('S Curve Equation'!$B$11-R104*'S Curve Equation'!$B$12)*'S Curve Equation'!$B$10))+'S Curve Equation'!$B$13)*'S Curve Equation'!$B$14</f>
        <v>0.17587617589556534</v>
      </c>
      <c r="S149" s="28">
        <f>(1/(1+EXP(('S Curve Equation'!$B$11-S104*'S Curve Equation'!$B$12)*'S Curve Equation'!$B$10))+'S Curve Equation'!$B$13)*'S Curve Equation'!$B$14</f>
        <v>0.17319207068851308</v>
      </c>
      <c r="T149" s="28">
        <f>(1/(1+EXP(('S Curve Equation'!$B$11-T104*'S Curve Equation'!$B$12)*'S Curve Equation'!$B$10))+'S Curve Equation'!$B$13)*'S Curve Equation'!$B$14</f>
        <v>0.1705616243488122</v>
      </c>
      <c r="U149" s="28">
        <f>(1/(1+EXP(('S Curve Equation'!$B$11-U104*'S Curve Equation'!$B$12)*'S Curve Equation'!$B$10))+'S Curve Equation'!$B$13)*'S Curve Equation'!$B$14</f>
        <v>0.16798363458164509</v>
      </c>
      <c r="V149" s="28">
        <f>(1/(1+EXP(('S Curve Equation'!$B$11-V104*'S Curve Equation'!$B$12)*'S Curve Equation'!$B$10))+'S Curve Equation'!$B$13)*'S Curve Equation'!$B$14</f>
        <v>0.16545692405149945</v>
      </c>
      <c r="W149" s="28">
        <f>(1/(1+EXP(('S Curve Equation'!$B$11-W104*'S Curve Equation'!$B$12)*'S Curve Equation'!$B$10))+'S Curve Equation'!$B$13)*'S Curve Equation'!$B$14</f>
        <v>0.16298034018395174</v>
      </c>
      <c r="X149" s="28">
        <f>(1/(1+EXP(('S Curve Equation'!$B$11-X104*'S Curve Equation'!$B$12)*'S Curve Equation'!$B$10))+'S Curve Equation'!$B$13)*'S Curve Equation'!$B$14</f>
        <v>0.16055275493867197</v>
      </c>
      <c r="Y149" s="28">
        <f>(1/(1+EXP(('S Curve Equation'!$B$11-Y104*'S Curve Equation'!$B$12)*'S Curve Equation'!$B$10))+'S Curve Equation'!$B$13)*'S Curve Equation'!$B$14</f>
        <v>0.15817306455671148</v>
      </c>
      <c r="Z149" s="28">
        <f>(1/(1+EXP(('S Curve Equation'!$B$11-Z104*'S Curve Equation'!$B$12)*'S Curve Equation'!$B$10))+'S Curve Equation'!$B$13)*'S Curve Equation'!$B$14</f>
        <v>0.15584018928494886</v>
      </c>
      <c r="AA149" s="28">
        <f>(1/(1+EXP(('S Curve Equation'!$B$11-AA104*'S Curve Equation'!$B$12)*'S Curve Equation'!$B$10))+'S Curve Equation'!$B$13)*'S Curve Equation'!$B$14</f>
        <v>0.15355307308032776</v>
      </c>
      <c r="AB149" s="28">
        <f>(1/(1+EXP(('S Curve Equation'!$B$11-AB104*'S Curve Equation'!$B$12)*'S Curve Equation'!$B$10))+'S Curve Equation'!$B$13)*'S Curve Equation'!$B$14</f>
        <v>0.15131068329634439</v>
      </c>
      <c r="AC149" s="28">
        <f>(1/(1+EXP(('S Curve Equation'!$B$11-AC104*'S Curve Equation'!$B$12)*'S Curve Equation'!$B$10))+'S Curve Equation'!$B$13)*'S Curve Equation'!$B$14</f>
        <v>0.14911201035405203</v>
      </c>
      <c r="AD149" s="28">
        <f>(1/(1+EXP(('S Curve Equation'!$B$11-AD104*'S Curve Equation'!$B$12)*'S Curve Equation'!$B$10))+'S Curve Equation'!$B$13)*'S Curve Equation'!$B$14</f>
        <v>0.1469560673996696</v>
      </c>
      <c r="AE149" s="28">
        <f>(1/(1+EXP(('S Curve Equation'!$B$11-AE104*'S Curve Equation'!$B$12)*'S Curve Equation'!$B$10))+'S Curve Equation'!$B$13)*'S Curve Equation'!$B$14</f>
        <v>0.14484188995072791</v>
      </c>
      <c r="AF149" s="28">
        <f>(1/(1+EXP(('S Curve Equation'!$B$11-AF104*'S Curve Equation'!$B$12)*'S Curve Equation'!$B$10))+'S Curve Equation'!$B$13)*'S Curve Equation'!$B$14</f>
        <v>0.14276853553252689</v>
      </c>
    </row>
    <row r="150" spans="1:32" x14ac:dyDescent="0.2">
      <c r="A150" s="6" t="s">
        <v>35</v>
      </c>
      <c r="B150" s="28">
        <f>(1/(1+EXP(('S Curve Equation'!$B$11-B105*'S Curve Equation'!$B$12)*'S Curve Equation'!$B$10))+'S Curve Equation'!$B$13)*'S Curve Equation'!$B$14</f>
        <v>0.21715328467153286</v>
      </c>
      <c r="C150" s="28">
        <f>(1/(1+EXP(('S Curve Equation'!$B$11-C105*'S Curve Equation'!$B$12)*'S Curve Equation'!$B$10))+'S Curve Equation'!$B$13)*'S Curve Equation'!$B$14</f>
        <v>0.21650205020690408</v>
      </c>
      <c r="D150" s="28">
        <f>(1/(1+EXP(('S Curve Equation'!$B$11-D105*'S Curve Equation'!$B$12)*'S Curve Equation'!$B$10))+'S Curve Equation'!$B$13)*'S Curve Equation'!$B$14</f>
        <v>0.21601744313613269</v>
      </c>
      <c r="E150" s="28">
        <f>(1/(1+EXP(('S Curve Equation'!$B$11-E105*'S Curve Equation'!$B$12)*'S Curve Equation'!$B$10))+'S Curve Equation'!$B$13)*'S Curve Equation'!$B$14</f>
        <v>0.21428152879056403</v>
      </c>
      <c r="F150" s="28">
        <f>(1/(1+EXP(('S Curve Equation'!$B$11-F105*'S Curve Equation'!$B$12)*'S Curve Equation'!$B$10))+'S Curve Equation'!$B$13)*'S Curve Equation'!$B$14</f>
        <v>0.21108375692293804</v>
      </c>
      <c r="G150" s="28">
        <f>(1/(1+EXP(('S Curve Equation'!$B$11-G105*'S Curve Equation'!$B$12)*'S Curve Equation'!$B$10))+'S Curve Equation'!$B$13)*'S Curve Equation'!$B$14</f>
        <v>0.20649790897536327</v>
      </c>
      <c r="H150" s="28">
        <f>(1/(1+EXP(('S Curve Equation'!$B$11-H105*'S Curve Equation'!$B$12)*'S Curve Equation'!$B$10))+'S Curve Equation'!$B$13)*'S Curve Equation'!$B$14</f>
        <v>0.20069902522259669</v>
      </c>
      <c r="I150" s="28">
        <f>(1/(1+EXP(('S Curve Equation'!$B$11-I105*'S Curve Equation'!$B$12)*'S Curve Equation'!$B$10))+'S Curve Equation'!$B$13)*'S Curve Equation'!$B$14</f>
        <v>0.1947062983569387</v>
      </c>
      <c r="J150" s="28">
        <f>(1/(1+EXP(('S Curve Equation'!$B$11-J105*'S Curve Equation'!$B$12)*'S Curve Equation'!$B$10))+'S Curve Equation'!$B$13)*'S Curve Equation'!$B$14</f>
        <v>0.19012923827310177</v>
      </c>
      <c r="K150" s="28">
        <f>(1/(1+EXP(('S Curve Equation'!$B$11-K105*'S Curve Equation'!$B$12)*'S Curve Equation'!$B$10))+'S Curve Equation'!$B$13)*'S Curve Equation'!$B$14</f>
        <v>0.18663268826696811</v>
      </c>
      <c r="L150" s="28">
        <f>(1/(1+EXP(('S Curve Equation'!$B$11-L105*'S Curve Equation'!$B$12)*'S Curve Equation'!$B$10))+'S Curve Equation'!$B$13)*'S Curve Equation'!$B$14</f>
        <v>0.18715689956159198</v>
      </c>
      <c r="M150" s="28">
        <f>(1/(1+EXP(('S Curve Equation'!$B$11-M105*'S Curve Equation'!$B$12)*'S Curve Equation'!$B$10))+'S Curve Equation'!$B$13)*'S Curve Equation'!$B$14</f>
        <v>0.18422742743841874</v>
      </c>
      <c r="N150" s="28">
        <f>(1/(1+EXP(('S Curve Equation'!$B$11-N105*'S Curve Equation'!$B$12)*'S Curve Equation'!$B$10))+'S Curve Equation'!$B$13)*'S Curve Equation'!$B$14</f>
        <v>0.18135749145124072</v>
      </c>
      <c r="O150" s="28">
        <f>(1/(1+EXP(('S Curve Equation'!$B$11-O105*'S Curve Equation'!$B$12)*'S Curve Equation'!$B$10))+'S Curve Equation'!$B$13)*'S Curve Equation'!$B$14</f>
        <v>0.17854575878267559</v>
      </c>
      <c r="P150" s="28">
        <f>(1/(1+EXP(('S Curve Equation'!$B$11-P105*'S Curve Equation'!$B$12)*'S Curve Equation'!$B$10))+'S Curve Equation'!$B$13)*'S Curve Equation'!$B$14</f>
        <v>0.17579092286970618</v>
      </c>
      <c r="Q150" s="28">
        <f>(1/(1+EXP(('S Curve Equation'!$B$11-Q105*'S Curve Equation'!$B$12)*'S Curve Equation'!$B$10))+'S Curve Equation'!$B$13)*'S Curve Equation'!$B$14</f>
        <v>0.17309170334700305</v>
      </c>
      <c r="R150" s="28">
        <f>(1/(1+EXP(('S Curve Equation'!$B$11-R105*'S Curve Equation'!$B$12)*'S Curve Equation'!$B$10))+'S Curve Equation'!$B$13)*'S Curve Equation'!$B$14</f>
        <v>0.17044684594510082</v>
      </c>
      <c r="S150" s="28">
        <f>(1/(1+EXP(('S Curve Equation'!$B$11-S105*'S Curve Equation'!$B$12)*'S Curve Equation'!$B$10))+'S Curve Equation'!$B$13)*'S Curve Equation'!$B$14</f>
        <v>0.16785512234773597</v>
      </c>
      <c r="T150" s="28">
        <f>(1/(1+EXP(('S Curve Equation'!$B$11-T105*'S Curve Equation'!$B$12)*'S Curve Equation'!$B$10))+'S Curve Equation'!$B$13)*'S Curve Equation'!$B$14</f>
        <v>0.16531533001234808</v>
      </c>
      <c r="U150" s="28">
        <f>(1/(1+EXP(('S Curve Equation'!$B$11-U105*'S Curve Equation'!$B$12)*'S Curve Equation'!$B$10))+'S Curve Equation'!$B$13)*'S Curve Equation'!$B$14</f>
        <v>0.16282629195748116</v>
      </c>
      <c r="V150" s="28">
        <f>(1/(1+EXP(('S Curve Equation'!$B$11-V105*'S Curve Equation'!$B$12)*'S Curve Equation'!$B$10))+'S Curve Equation'!$B$13)*'S Curve Equation'!$B$14</f>
        <v>0.1603868565205524</v>
      </c>
      <c r="W150" s="28">
        <f>(1/(1+EXP(('S Curve Equation'!$B$11-W105*'S Curve Equation'!$B$12)*'S Curve Equation'!$B$10))+'S Curve Equation'!$B$13)*'S Curve Equation'!$B$14</f>
        <v>0.15799589708920073</v>
      </c>
      <c r="X150" s="28">
        <f>(1/(1+EXP(('S Curve Equation'!$B$11-X105*'S Curve Equation'!$B$12)*'S Curve Equation'!$B$10))+'S Curve Equation'!$B$13)*'S Curve Equation'!$B$14</f>
        <v>0.1556523118092123</v>
      </c>
      <c r="Y150" s="28">
        <f>(1/(1+EXP(('S Curve Equation'!$B$11-Y105*'S Curve Equation'!$B$12)*'S Curve Equation'!$B$10))+'S Curve Equation'!$B$13)*'S Curve Equation'!$B$14</f>
        <v>0.15335502327177045</v>
      </c>
      <c r="Z150" s="28">
        <f>(1/(1+EXP(('S Curve Equation'!$B$11-Z105*'S Curve Equation'!$B$12)*'S Curve Equation'!$B$10))+'S Curve Equation'!$B$13)*'S Curve Equation'!$B$14</f>
        <v>0.15110297818260185</v>
      </c>
      <c r="AA150" s="28">
        <f>(1/(1+EXP(('S Curve Equation'!$B$11-AA105*'S Curve Equation'!$B$12)*'S Curve Equation'!$B$10))+'S Curve Equation'!$B$13)*'S Curve Equation'!$B$14</f>
        <v>0.14889514701536466</v>
      </c>
      <c r="AB150" s="28">
        <f>(1/(1+EXP(('S Curve Equation'!$B$11-AB105*'S Curve Equation'!$B$12)*'S Curve Equation'!$B$10))+'S Curve Equation'!$B$13)*'S Curve Equation'!$B$14</f>
        <v>0.14673052365146352</v>
      </c>
      <c r="AC150" s="28">
        <f>(1/(1+EXP(('S Curve Equation'!$B$11-AC105*'S Curve Equation'!$B$12)*'S Curve Equation'!$B$10))+'S Curve Equation'!$B$13)*'S Curve Equation'!$B$14</f>
        <v>0.14460812500829595</v>
      </c>
      <c r="AD150" s="28">
        <f>(1/(1+EXP(('S Curve Equation'!$B$11-AD105*'S Curve Equation'!$B$12)*'S Curve Equation'!$B$10))+'S Curve Equation'!$B$13)*'S Curve Equation'!$B$14</f>
        <v>0.14252699065777052</v>
      </c>
      <c r="AE150" s="28">
        <f>(1/(1+EXP(('S Curve Equation'!$B$11-AE105*'S Curve Equation'!$B$12)*'S Curve Equation'!$B$10))+'S Curve Equation'!$B$13)*'S Curve Equation'!$B$14</f>
        <v>0.14048618243679306</v>
      </c>
      <c r="AF150" s="28">
        <f>(1/(1+EXP(('S Curve Equation'!$B$11-AF105*'S Curve Equation'!$B$12)*'S Curve Equation'!$B$10))+'S Curve Equation'!$B$13)*'S Curve Equation'!$B$14</f>
        <v>0.13848478405127312</v>
      </c>
    </row>
    <row r="151" spans="1:32" x14ac:dyDescent="0.2">
      <c r="A151" s="6" t="s">
        <v>98</v>
      </c>
      <c r="B151" s="28">
        <f>(1/(1+EXP(('S Curve Equation'!$B$11-B106*'S Curve Equation'!$B$12)*'S Curve Equation'!$B$10))+'S Curve Equation'!$B$13)*'S Curve Equation'!$B$14</f>
        <v>0.16260162601626019</v>
      </c>
      <c r="C151" s="28">
        <f>(1/(1+EXP(('S Curve Equation'!$B$11-C106*'S Curve Equation'!$B$12)*'S Curve Equation'!$B$10))+'S Curve Equation'!$B$13)*'S Curve Equation'!$B$14</f>
        <v>0.1621271742654514</v>
      </c>
      <c r="D151" s="28">
        <f>(1/(1+EXP(('S Curve Equation'!$B$11-D106*'S Curve Equation'!$B$12)*'S Curve Equation'!$B$10))+'S Curve Equation'!$B$13)*'S Curve Equation'!$B$14</f>
        <v>0.16177416002323197</v>
      </c>
      <c r="E151" s="28">
        <f>(1/(1+EXP(('S Curve Equation'!$B$11-E106*'S Curve Equation'!$B$12)*'S Curve Equation'!$B$10))+'S Curve Equation'!$B$13)*'S Curve Equation'!$B$14</f>
        <v>0.16050991805238327</v>
      </c>
      <c r="F151" s="28">
        <f>(1/(1+EXP(('S Curve Equation'!$B$11-F106*'S Curve Equation'!$B$12)*'S Curve Equation'!$B$10))+'S Curve Equation'!$B$13)*'S Curve Equation'!$B$14</f>
        <v>0.15818219040618792</v>
      </c>
      <c r="G151" s="28">
        <f>(1/(1+EXP(('S Curve Equation'!$B$11-G106*'S Curve Equation'!$B$12)*'S Curve Equation'!$B$10))+'S Curve Equation'!$B$13)*'S Curve Equation'!$B$14</f>
        <v>0.15484655055023619</v>
      </c>
      <c r="H151" s="28">
        <f>(1/(1+EXP(('S Curve Equation'!$B$11-H106*'S Curve Equation'!$B$12)*'S Curve Equation'!$B$10))+'S Curve Equation'!$B$13)*'S Curve Equation'!$B$14</f>
        <v>0.15063245647217544</v>
      </c>
      <c r="I151" s="28">
        <f>(1/(1+EXP(('S Curve Equation'!$B$11-I106*'S Curve Equation'!$B$12)*'S Curve Equation'!$B$10))+'S Curve Equation'!$B$13)*'S Curve Equation'!$B$14</f>
        <v>0.14628155957163108</v>
      </c>
      <c r="J151" s="28">
        <f>(1/(1+EXP(('S Curve Equation'!$B$11-J106*'S Curve Equation'!$B$12)*'S Curve Equation'!$B$10))+'S Curve Equation'!$B$13)*'S Curve Equation'!$B$14</f>
        <v>0.14296091588994311</v>
      </c>
      <c r="K151" s="28">
        <f>(1/(1+EXP(('S Curve Equation'!$B$11-K106*'S Curve Equation'!$B$12)*'S Curve Equation'!$B$10))+'S Curve Equation'!$B$13)*'S Curve Equation'!$B$14</f>
        <v>0.14042542234984182</v>
      </c>
      <c r="L151" s="28">
        <f>(1/(1+EXP(('S Curve Equation'!$B$11-L106*'S Curve Equation'!$B$12)*'S Curve Equation'!$B$10))+'S Curve Equation'!$B$13)*'S Curve Equation'!$B$14</f>
        <v>0.14080548652246269</v>
      </c>
      <c r="M151" s="28">
        <f>(1/(1+EXP(('S Curve Equation'!$B$11-M106*'S Curve Equation'!$B$12)*'S Curve Equation'!$B$10))+'S Curve Equation'!$B$13)*'S Curve Equation'!$B$14</f>
        <v>0.13868182409347624</v>
      </c>
      <c r="N151" s="28">
        <f>(1/(1+EXP(('S Curve Equation'!$B$11-N106*'S Curve Equation'!$B$12)*'S Curve Equation'!$B$10))+'S Curve Equation'!$B$13)*'S Curve Equation'!$B$14</f>
        <v>0.13660190818585846</v>
      </c>
      <c r="O151" s="28">
        <f>(1/(1+EXP(('S Curve Equation'!$B$11-O106*'S Curve Equation'!$B$12)*'S Curve Equation'!$B$10))+'S Curve Equation'!$B$13)*'S Curve Equation'!$B$14</f>
        <v>0.13456467044614481</v>
      </c>
      <c r="P151" s="28">
        <f>(1/(1+EXP(('S Curve Equation'!$B$11-P106*'S Curve Equation'!$B$12)*'S Curve Equation'!$B$10))+'S Curve Equation'!$B$13)*'S Curve Equation'!$B$14</f>
        <v>0.13256906994204773</v>
      </c>
      <c r="Q151" s="28">
        <f>(1/(1+EXP(('S Curve Equation'!$B$11-Q106*'S Curve Equation'!$B$12)*'S Curve Equation'!$B$10))+'S Curve Equation'!$B$13)*'S Curve Equation'!$B$14</f>
        <v>0.13061409255664982</v>
      </c>
      <c r="R151" s="28">
        <f>(1/(1+EXP(('S Curve Equation'!$B$11-R106*'S Curve Equation'!$B$12)*'S Curve Equation'!$B$10))+'S Curve Equation'!$B$13)*'S Curve Equation'!$B$14</f>
        <v>0.12869875038397896</v>
      </c>
      <c r="S151" s="28">
        <f>(1/(1+EXP(('S Curve Equation'!$B$11-S106*'S Curve Equation'!$B$12)*'S Curve Equation'!$B$10))+'S Curve Equation'!$B$13)*'S Curve Equation'!$B$14</f>
        <v>0.12682208112727356</v>
      </c>
      <c r="T151" s="28">
        <f>(1/(1+EXP(('S Curve Equation'!$B$11-T106*'S Curve Equation'!$B$12)*'S Curve Equation'!$B$10))+'S Curve Equation'!$B$13)*'S Curve Equation'!$B$14</f>
        <v>0.12498314750109712</v>
      </c>
      <c r="U151" s="28">
        <f>(1/(1+EXP(('S Curve Equation'!$B$11-U106*'S Curve Equation'!$B$12)*'S Curve Equation'!$B$10))+'S Curve Equation'!$B$13)*'S Curve Equation'!$B$14</f>
        <v>0.12318103663834019</v>
      </c>
      <c r="V151" s="28">
        <f>(1/(1+EXP(('S Curve Equation'!$B$11-V106*'S Curve Equation'!$B$12)*'S Curve Equation'!$B$10))+'S Curve Equation'!$B$13)*'S Curve Equation'!$B$14</f>
        <v>0.12141485950302443</v>
      </c>
      <c r="W151" s="28">
        <f>(1/(1+EXP(('S Curve Equation'!$B$11-W106*'S Curve Equation'!$B$12)*'S Curve Equation'!$B$10))+'S Curve Equation'!$B$13)*'S Curve Equation'!$B$14</f>
        <v>0.11968375030971148</v>
      </c>
      <c r="X151" s="28">
        <f>(1/(1+EXP(('S Curve Equation'!$B$11-X106*'S Curve Equation'!$B$12)*'S Curve Equation'!$B$10))+'S Curve Equation'!$B$13)*'S Curve Equation'!$B$14</f>
        <v>0.11798686595023058</v>
      </c>
      <c r="Y151" s="28">
        <f>(1/(1+EXP(('S Curve Equation'!$B$11-Y106*'S Curve Equation'!$B$12)*'S Curve Equation'!$B$10))+'S Curve Equation'!$B$13)*'S Curve Equation'!$B$14</f>
        <v>0.11632338542832905</v>
      </c>
      <c r="Z151" s="28">
        <f>(1/(1+EXP(('S Curve Equation'!$B$11-Z106*'S Curve Equation'!$B$12)*'S Curve Equation'!$B$10))+'S Curve Equation'!$B$13)*'S Curve Equation'!$B$14</f>
        <v>0.11469250930278789</v>
      </c>
      <c r="AA151" s="28">
        <f>(1/(1+EXP(('S Curve Equation'!$B$11-AA106*'S Curve Equation'!$B$12)*'S Curve Equation'!$B$10))+'S Curve Equation'!$B$13)*'S Curve Equation'!$B$14</f>
        <v>0.11309345913944688</v>
      </c>
      <c r="AB151" s="28">
        <f>(1/(1+EXP(('S Curve Equation'!$B$11-AB106*'S Curve Equation'!$B$12)*'S Curve Equation'!$B$10))+'S Curve Equation'!$B$13)*'S Curve Equation'!$B$14</f>
        <v>0.11152547697252919</v>
      </c>
      <c r="AC151" s="28">
        <f>(1/(1+EXP(('S Curve Equation'!$B$11-AC106*'S Curve Equation'!$B$12)*'S Curve Equation'!$B$10))+'S Curve Equation'!$B$13)*'S Curve Equation'!$B$14</f>
        <v>0.10998782477558713</v>
      </c>
      <c r="AD151" s="28">
        <f>(1/(1+EXP(('S Curve Equation'!$B$11-AD106*'S Curve Equation'!$B$12)*'S Curve Equation'!$B$10))+'S Curve Equation'!$B$13)*'S Curve Equation'!$B$14</f>
        <v>0.10847978394232943</v>
      </c>
      <c r="AE151" s="28">
        <f>(1/(1+EXP(('S Curve Equation'!$B$11-AE106*'S Curve Equation'!$B$12)*'S Curve Equation'!$B$10))+'S Curve Equation'!$B$13)*'S Curve Equation'!$B$14</f>
        <v>0.10700065477754379</v>
      </c>
      <c r="AF151" s="28">
        <f>(1/(1+EXP(('S Curve Equation'!$B$11-AF106*'S Curve Equation'!$B$12)*'S Curve Equation'!$B$10))+'S Curve Equation'!$B$13)*'S Curve Equation'!$B$14</f>
        <v>0.10554975599827779</v>
      </c>
    </row>
    <row r="152" spans="1:32" x14ac:dyDescent="0.2">
      <c r="A152" s="6" t="s">
        <v>97</v>
      </c>
      <c r="B152" s="28">
        <f>(1/(1+EXP(('S Curve Equation'!$B$11-B107*'S Curve Equation'!$B$12)*'S Curve Equation'!$B$10))+'S Curve Equation'!$B$13)*'S Curve Equation'!$B$14</f>
        <v>0.17421602787456447</v>
      </c>
      <c r="C152" s="28">
        <f>(1/(1+EXP(('S Curve Equation'!$B$11-C107*'S Curve Equation'!$B$12)*'S Curve Equation'!$B$10))+'S Curve Equation'!$B$13)*'S Curve Equation'!$B$14</f>
        <v>0.1737033605187521</v>
      </c>
      <c r="D152" s="28">
        <f>(1/(1+EXP(('S Curve Equation'!$B$11-D107*'S Curve Equation'!$B$12)*'S Curve Equation'!$B$10))+'S Curve Equation'!$B$13)*'S Curve Equation'!$B$14</f>
        <v>0.17332190608692868</v>
      </c>
      <c r="E152" s="28">
        <f>(1/(1+EXP(('S Curve Equation'!$B$11-E107*'S Curve Equation'!$B$12)*'S Curve Equation'!$B$10))+'S Curve Equation'!$B$13)*'S Curve Equation'!$B$14</f>
        <v>0.17195577094960202</v>
      </c>
      <c r="F152" s="28">
        <f>(1/(1+EXP(('S Curve Equation'!$B$11-F107*'S Curve Equation'!$B$12)*'S Curve Equation'!$B$10))+'S Curve Equation'!$B$13)*'S Curve Equation'!$B$14</f>
        <v>0.16944027761266617</v>
      </c>
      <c r="G152" s="28">
        <f>(1/(1+EXP(('S Curve Equation'!$B$11-G107*'S Curve Equation'!$B$12)*'S Curve Equation'!$B$10))+'S Curve Equation'!$B$13)*'S Curve Equation'!$B$14</f>
        <v>0.16583524046937415</v>
      </c>
      <c r="H152" s="28">
        <f>(1/(1+EXP(('S Curve Equation'!$B$11-H107*'S Curve Equation'!$B$12)*'S Curve Equation'!$B$10))+'S Curve Equation'!$B$13)*'S Curve Equation'!$B$14</f>
        <v>0.16128032773560311</v>
      </c>
      <c r="I152" s="28">
        <f>(1/(1+EXP(('S Curve Equation'!$B$11-I107*'S Curve Equation'!$B$12)*'S Curve Equation'!$B$10))+'S Curve Equation'!$B$13)*'S Curve Equation'!$B$14</f>
        <v>0.15657710758072077</v>
      </c>
      <c r="J152" s="28">
        <f>(1/(1+EXP(('S Curve Equation'!$B$11-J107*'S Curve Equation'!$B$12)*'S Curve Equation'!$B$10))+'S Curve Equation'!$B$13)*'S Curve Equation'!$B$14</f>
        <v>0.15298734823735821</v>
      </c>
      <c r="K152" s="28">
        <f>(1/(1+EXP(('S Curve Equation'!$B$11-K107*'S Curve Equation'!$B$12)*'S Curve Equation'!$B$10))+'S Curve Equation'!$B$13)*'S Curve Equation'!$B$14</f>
        <v>0.15024628475448532</v>
      </c>
      <c r="L152" s="28">
        <f>(1/(1+EXP(('S Curve Equation'!$B$11-L107*'S Curve Equation'!$B$12)*'S Curve Equation'!$B$10))+'S Curve Equation'!$B$13)*'S Curve Equation'!$B$14</f>
        <v>0.15065716676961272</v>
      </c>
      <c r="M152" s="28">
        <f>(1/(1+EXP(('S Curve Equation'!$B$11-M107*'S Curve Equation'!$B$12)*'S Curve Equation'!$B$10))+'S Curve Equation'!$B$13)*'S Curve Equation'!$B$14</f>
        <v>0.14836129447496213</v>
      </c>
      <c r="N152" s="28">
        <f>(1/(1+EXP(('S Curve Equation'!$B$11-N107*'S Curve Equation'!$B$12)*'S Curve Equation'!$B$10))+'S Curve Equation'!$B$13)*'S Curve Equation'!$B$14</f>
        <v>0.14611270063290993</v>
      </c>
      <c r="O152" s="28">
        <f>(1/(1+EXP(('S Curve Equation'!$B$11-O107*'S Curve Equation'!$B$12)*'S Curve Equation'!$B$10))+'S Curve Equation'!$B$13)*'S Curve Equation'!$B$14</f>
        <v>0.14391024710712297</v>
      </c>
      <c r="P152" s="28">
        <f>(1/(1+EXP(('S Curve Equation'!$B$11-P107*'S Curve Equation'!$B$12)*'S Curve Equation'!$B$10))+'S Curve Equation'!$B$13)*'S Curve Equation'!$B$14</f>
        <v>0.14175282377989212</v>
      </c>
      <c r="Q152" s="28">
        <f>(1/(1+EXP(('S Curve Equation'!$B$11-Q107*'S Curve Equation'!$B$12)*'S Curve Equation'!$B$10))+'S Curve Equation'!$B$13)*'S Curve Equation'!$B$14</f>
        <v>0.13963934801651018</v>
      </c>
      <c r="R152" s="28">
        <f>(1/(1+EXP(('S Curve Equation'!$B$11-R107*'S Curve Equation'!$B$12)*'S Curve Equation'!$B$10))+'S Curve Equation'!$B$13)*'S Curve Equation'!$B$14</f>
        <v>0.13756876412329716</v>
      </c>
      <c r="S152" s="28">
        <f>(1/(1+EXP(('S Curve Equation'!$B$11-S107*'S Curve Equation'!$B$12)*'S Curve Equation'!$B$10))+'S Curve Equation'!$B$13)*'S Curve Equation'!$B$14</f>
        <v>0.13554004280116136</v>
      </c>
      <c r="T152" s="28">
        <f>(1/(1+EXP(('S Curve Equation'!$B$11-T107*'S Curve Equation'!$B$12)*'S Curve Equation'!$B$10))+'S Curve Equation'!$B$13)*'S Curve Equation'!$B$14</f>
        <v>0.13355218059639618</v>
      </c>
      <c r="U152" s="28">
        <f>(1/(1+EXP(('S Curve Equation'!$B$11-U107*'S Curve Equation'!$B$12)*'S Curve Equation'!$B$10))+'S Curve Equation'!$B$13)*'S Curve Equation'!$B$14</f>
        <v>0.13160419935026099</v>
      </c>
      <c r="V152" s="28">
        <f>(1/(1+EXP(('S Curve Equation'!$B$11-V107*'S Curve Equation'!$B$12)*'S Curve Equation'!$B$10))+'S Curve Equation'!$B$13)*'S Curve Equation'!$B$14</f>
        <v>0.12969514564873566</v>
      </c>
      <c r="W152" s="28">
        <f>(1/(1+EXP(('S Curve Equation'!$B$11-W107*'S Curve Equation'!$B$12)*'S Curve Equation'!$B$10))+'S Curve Equation'!$B$13)*'S Curve Equation'!$B$14</f>
        <v>0.12782409027369557</v>
      </c>
      <c r="X152" s="28">
        <f>(1/(1+EXP(('S Curve Equation'!$B$11-X107*'S Curve Equation'!$B$12)*'S Curve Equation'!$B$10))+'S Curve Equation'!$B$13)*'S Curve Equation'!$B$14</f>
        <v>0.12599012765663753</v>
      </c>
      <c r="Y152" s="28">
        <f>(1/(1+EXP(('S Curve Equation'!$B$11-Y107*'S Curve Equation'!$B$12)*'S Curve Equation'!$B$10))+'S Curve Equation'!$B$13)*'S Curve Equation'!$B$14</f>
        <v>0.12419237533594707</v>
      </c>
      <c r="Z152" s="28">
        <f>(1/(1+EXP(('S Curve Equation'!$B$11-Z107*'S Curve Equation'!$B$12)*'S Curve Equation'!$B$10))+'S Curve Equation'!$B$13)*'S Curve Equation'!$B$14</f>
        <v>0.12242997341861153</v>
      </c>
      <c r="AA152" s="28">
        <f>(1/(1+EXP(('S Curve Equation'!$B$11-AA107*'S Curve Equation'!$B$12)*'S Curve Equation'!$B$10))+'S Curve Equation'!$B$13)*'S Curve Equation'!$B$14</f>
        <v>0.12070208404715985</v>
      </c>
      <c r="AB152" s="28">
        <f>(1/(1+EXP(('S Curve Equation'!$B$11-AB107*'S Curve Equation'!$B$12)*'S Curve Equation'!$B$10))+'S Curve Equation'!$B$13)*'S Curve Equation'!$B$14</f>
        <v>0.11900789087253197</v>
      </c>
      <c r="AC152" s="28">
        <f>(1/(1+EXP(('S Curve Equation'!$B$11-AC107*'S Curve Equation'!$B$12)*'S Curve Equation'!$B$10))+'S Curve Equation'!$B$13)*'S Curve Equation'!$B$14</f>
        <v>0.11734659853349204</v>
      </c>
      <c r="AD152" s="28">
        <f>(1/(1+EXP(('S Curve Equation'!$B$11-AD107*'S Curve Equation'!$B$12)*'S Curve Equation'!$B$10))+'S Curve Equation'!$B$13)*'S Curve Equation'!$B$14</f>
        <v>0.11571743214311601</v>
      </c>
      <c r="AE152" s="28">
        <f>(1/(1+EXP(('S Curve Equation'!$B$11-AE107*'S Curve Equation'!$B$12)*'S Curve Equation'!$B$10))+'S Curve Equation'!$B$13)*'S Curve Equation'!$B$14</f>
        <v>0.11411963678282054</v>
      </c>
      <c r="AF152" s="28">
        <f>(1/(1+EXP(('S Curve Equation'!$B$11-AF107*'S Curve Equation'!$B$12)*'S Curve Equation'!$B$10))+'S Curve Equation'!$B$13)*'S Curve Equation'!$B$14</f>
        <v>0.11255247700432791</v>
      </c>
    </row>
    <row r="153" spans="1:32" x14ac:dyDescent="0.2">
      <c r="A153" s="6" t="s">
        <v>101</v>
      </c>
      <c r="B153" s="28">
        <f>(1/(1+EXP(('S Curve Equation'!$B$11-B108*'S Curve Equation'!$B$12)*'S Curve Equation'!$B$10))+'S Curve Equation'!$B$13)*'S Curve Equation'!$B$14</f>
        <v>0.20703125</v>
      </c>
      <c r="C153" s="28">
        <f>(1/(1+EXP(('S Curve Equation'!$B$11-C108*'S Curve Equation'!$B$12)*'S Curve Equation'!$B$10))+'S Curve Equation'!$B$13)*'S Curve Equation'!$B$14</f>
        <v>0.20641219041552314</v>
      </c>
      <c r="D153" s="28">
        <f>(1/(1+EXP(('S Curve Equation'!$B$11-D108*'S Curve Equation'!$B$12)*'S Curve Equation'!$B$10))+'S Curve Equation'!$B$13)*'S Curve Equation'!$B$14</f>
        <v>0.20595153988355333</v>
      </c>
      <c r="E153" s="28">
        <f>(1/(1+EXP(('S Curve Equation'!$B$11-E108*'S Curve Equation'!$B$12)*'S Curve Equation'!$B$10))+'S Curve Equation'!$B$13)*'S Curve Equation'!$B$14</f>
        <v>0.2043015378065515</v>
      </c>
      <c r="F153" s="28">
        <f>(1/(1+EXP(('S Curve Equation'!$B$11-F108*'S Curve Equation'!$B$12)*'S Curve Equation'!$B$10))+'S Curve Equation'!$B$13)*'S Curve Equation'!$B$14</f>
        <v>0.20126241791065794</v>
      </c>
      <c r="G153" s="28">
        <f>(1/(1+EXP(('S Curve Equation'!$B$11-G108*'S Curve Equation'!$B$12)*'S Curve Equation'!$B$10))+'S Curve Equation'!$B$13)*'S Curve Equation'!$B$14</f>
        <v>0.19690494168127176</v>
      </c>
      <c r="H153" s="28">
        <f>(1/(1+EXP(('S Curve Equation'!$B$11-H108*'S Curve Equation'!$B$12)*'S Curve Equation'!$B$10))+'S Curve Equation'!$B$13)*'S Curve Equation'!$B$14</f>
        <v>0.19139619898238175</v>
      </c>
      <c r="I153" s="28">
        <f>(1/(1+EXP(('S Curve Equation'!$B$11-I108*'S Curve Equation'!$B$12)*'S Curve Equation'!$B$10))+'S Curve Equation'!$B$13)*'S Curve Equation'!$B$14</f>
        <v>0.18570479574777529</v>
      </c>
      <c r="J153" s="28">
        <f>(1/(1+EXP(('S Curve Equation'!$B$11-J108*'S Curve Equation'!$B$12)*'S Curve Equation'!$B$10))+'S Curve Equation'!$B$13)*'S Curve Equation'!$B$14</f>
        <v>0.18135881292502662</v>
      </c>
      <c r="K153" s="28">
        <f>(1/(1+EXP(('S Curve Equation'!$B$11-K108*'S Curve Equation'!$B$12)*'S Curve Equation'!$B$10))+'S Curve Equation'!$B$13)*'S Curve Equation'!$B$14</f>
        <v>0.17803929380549086</v>
      </c>
      <c r="L153" s="28">
        <f>(1/(1+EXP(('S Curve Equation'!$B$11-L108*'S Curve Equation'!$B$12)*'S Curve Equation'!$B$10))+'S Curve Equation'!$B$13)*'S Curve Equation'!$B$14</f>
        <v>0.17853693763446338</v>
      </c>
      <c r="M153" s="28">
        <f>(1/(1+EXP(('S Curve Equation'!$B$11-M108*'S Curve Equation'!$B$12)*'S Curve Equation'!$B$10))+'S Curve Equation'!$B$13)*'S Curve Equation'!$B$14</f>
        <v>0.17575604916541995</v>
      </c>
      <c r="N153" s="28">
        <f>(1/(1+EXP(('S Curve Equation'!$B$11-N108*'S Curve Equation'!$B$12)*'S Curve Equation'!$B$10))+'S Curve Equation'!$B$13)*'S Curve Equation'!$B$14</f>
        <v>0.17303194032400407</v>
      </c>
      <c r="O153" s="28">
        <f>(1/(1+EXP(('S Curve Equation'!$B$11-O108*'S Curve Equation'!$B$12)*'S Curve Equation'!$B$10))+'S Curve Equation'!$B$13)*'S Curve Equation'!$B$14</f>
        <v>0.17036331439591723</v>
      </c>
      <c r="P153" s="28">
        <f>(1/(1+EXP(('S Curve Equation'!$B$11-P108*'S Curve Equation'!$B$12)*'S Curve Equation'!$B$10))+'S Curve Equation'!$B$13)*'S Curve Equation'!$B$14</f>
        <v>0.16774890192050024</v>
      </c>
      <c r="Q153" s="28">
        <f>(1/(1+EXP(('S Curve Equation'!$B$11-Q108*'S Curve Equation'!$B$12)*'S Curve Equation'!$B$10))+'S Curve Equation'!$B$13)*'S Curve Equation'!$B$14</f>
        <v>0.16518746049107449</v>
      </c>
      <c r="R153" s="28">
        <f>(1/(1+EXP(('S Curve Equation'!$B$11-R108*'S Curve Equation'!$B$12)*'S Curve Equation'!$B$10))+'S Curve Equation'!$B$13)*'S Curve Equation'!$B$14</f>
        <v>0.16267777452048893</v>
      </c>
      <c r="S153" s="28">
        <f>(1/(1+EXP(('S Curve Equation'!$B$11-S108*'S Curve Equation'!$B$12)*'S Curve Equation'!$B$10))+'S Curve Equation'!$B$13)*'S Curve Equation'!$B$14</f>
        <v>0.16021865497559459</v>
      </c>
      <c r="T153" s="28">
        <f>(1/(1+EXP(('S Curve Equation'!$B$11-T108*'S Curve Equation'!$B$12)*'S Curve Equation'!$B$10))+'S Curve Equation'!$B$13)*'S Curve Equation'!$B$14</f>
        <v>0.15780893908409349</v>
      </c>
      <c r="U153" s="28">
        <f>(1/(1+EXP(('S Curve Equation'!$B$11-U108*'S Curve Equation'!$B$12)*'S Curve Equation'!$B$10))+'S Curve Equation'!$B$13)*'S Curve Equation'!$B$14</f>
        <v>0.15544749001695959</v>
      </c>
      <c r="V153" s="28">
        <f>(1/(1+EXP(('S Curve Equation'!$B$11-V108*'S Curve Equation'!$B$12)*'S Curve Equation'!$B$10))+'S Curve Equation'!$B$13)*'S Curve Equation'!$B$14</f>
        <v>0.15313319654938662</v>
      </c>
      <c r="W153" s="28">
        <f>(1/(1+EXP(('S Curve Equation'!$B$11-W108*'S Curve Equation'!$B$12)*'S Curve Equation'!$B$10))+'S Curve Equation'!$B$13)*'S Curve Equation'!$B$14</f>
        <v>0.15086497270298513</v>
      </c>
      <c r="X153" s="28">
        <f>(1/(1+EXP(('S Curve Equation'!$B$11-X108*'S Curve Equation'!$B$12)*'S Curve Equation'!$B$10))+'S Curve Equation'!$B$13)*'S Curve Equation'!$B$14</f>
        <v>0.14864175737175453</v>
      </c>
      <c r="Y153" s="28">
        <f>(1/(1+EXP(('S Curve Equation'!$B$11-Y108*'S Curve Equation'!$B$12)*'S Curve Equation'!$B$10))+'S Curve Equation'!$B$13)*'S Curve Equation'!$B$14</f>
        <v>0.14646251393413434</v>
      </c>
      <c r="Z153" s="28">
        <f>(1/(1+EXP(('S Curve Equation'!$B$11-Z108*'S Curve Equation'!$B$12)*'S Curve Equation'!$B$10))+'S Curve Equation'!$B$13)*'S Curve Equation'!$B$14</f>
        <v>0.14432622985327892</v>
      </c>
      <c r="AA153" s="28">
        <f>(1/(1+EXP(('S Curve Equation'!$B$11-AA108*'S Curve Equation'!$B$12)*'S Curve Equation'!$B$10))+'S Curve Equation'!$B$13)*'S Curve Equation'!$B$14</f>
        <v>0.14223191626750012</v>
      </c>
      <c r="AB153" s="28">
        <f>(1/(1+EXP(('S Curve Equation'!$B$11-AB108*'S Curve Equation'!$B$12)*'S Curve Equation'!$B$10))+'S Curve Equation'!$B$13)*'S Curve Equation'!$B$14</f>
        <v>0.1401786075726778</v>
      </c>
      <c r="AC153" s="28">
        <f>(1/(1+EXP(('S Curve Equation'!$B$11-AC108*'S Curve Equation'!$B$12)*'S Curve Equation'!$B$10))+'S Curve Equation'!$B$13)*'S Curve Equation'!$B$14</f>
        <v>0.13816536099828078</v>
      </c>
      <c r="AD153" s="28">
        <f>(1/(1+EXP(('S Curve Equation'!$B$11-AD108*'S Curve Equation'!$B$12)*'S Curve Equation'!$B$10))+'S Curve Equation'!$B$13)*'S Curve Equation'!$B$14</f>
        <v>0.1361912561784952</v>
      </c>
      <c r="AE153" s="28">
        <f>(1/(1+EXP(('S Curve Equation'!$B$11-AE108*'S Curve Equation'!$B$12)*'S Curve Equation'!$B$10))+'S Curve Equation'!$B$13)*'S Curve Equation'!$B$14</f>
        <v>0.13425539471983103</v>
      </c>
      <c r="AF153" s="28">
        <f>(1/(1+EXP(('S Curve Equation'!$B$11-AF108*'S Curve Equation'!$B$12)*'S Curve Equation'!$B$10))+'S Curve Equation'!$B$13)*'S Curve Equation'!$B$14</f>
        <v>0.13235689976645207</v>
      </c>
    </row>
    <row r="154" spans="1:32" x14ac:dyDescent="0.2">
      <c r="A154" s="6" t="s">
        <v>104</v>
      </c>
      <c r="B154" s="28">
        <f>(1/(1+EXP(('S Curve Equation'!$B$11-B109*'S Curve Equation'!$B$12)*'S Curve Equation'!$B$10))+'S Curve Equation'!$B$13)*'S Curve Equation'!$B$14</f>
        <v>0.19718309859154934</v>
      </c>
      <c r="C154" s="28">
        <f>(1/(1+EXP(('S Curve Equation'!$B$11-C109*'S Curve Equation'!$B$12)*'S Curve Equation'!$B$10))+'S Curve Equation'!$B$13)*'S Curve Equation'!$B$14</f>
        <v>0.19659566446619023</v>
      </c>
      <c r="D154" s="28">
        <f>(1/(1+EXP(('S Curve Equation'!$B$11-D109*'S Curve Equation'!$B$12)*'S Curve Equation'!$B$10))+'S Curve Equation'!$B$13)*'S Curve Equation'!$B$14</f>
        <v>0.1961585583955662</v>
      </c>
      <c r="E154" s="28">
        <f>(1/(1+EXP(('S Curve Equation'!$B$11-E109*'S Curve Equation'!$B$12)*'S Curve Equation'!$B$10))+'S Curve Equation'!$B$13)*'S Curve Equation'!$B$14</f>
        <v>0.19459296994152367</v>
      </c>
      <c r="F154" s="28">
        <f>(1/(1+EXP(('S Curve Equation'!$B$11-F109*'S Curve Equation'!$B$12)*'S Curve Equation'!$B$10))+'S Curve Equation'!$B$13)*'S Curve Equation'!$B$14</f>
        <v>0.19170964987806602</v>
      </c>
      <c r="G154" s="28">
        <f>(1/(1+EXP(('S Curve Equation'!$B$11-G109*'S Curve Equation'!$B$12)*'S Curve Equation'!$B$10))+'S Curve Equation'!$B$13)*'S Curve Equation'!$B$14</f>
        <v>0.18757625158597621</v>
      </c>
      <c r="H154" s="28">
        <f>(1/(1+EXP(('S Curve Equation'!$B$11-H109*'S Curve Equation'!$B$12)*'S Curve Equation'!$B$10))+'S Curve Equation'!$B$13)*'S Curve Equation'!$B$14</f>
        <v>0.18235188514055534</v>
      </c>
      <c r="I154" s="28">
        <f>(1/(1+EXP(('S Curve Equation'!$B$11-I109*'S Curve Equation'!$B$12)*'S Curve Equation'!$B$10))+'S Curve Equation'!$B$13)*'S Curve Equation'!$B$14</f>
        <v>0.17695546689079145</v>
      </c>
      <c r="J154" s="28">
        <f>(1/(1+EXP(('S Curve Equation'!$B$11-J109*'S Curve Equation'!$B$12)*'S Curve Equation'!$B$10))+'S Curve Equation'!$B$13)*'S Curve Equation'!$B$14</f>
        <v>0.17283546793840934</v>
      </c>
      <c r="K154" s="28">
        <f>(1/(1+EXP(('S Curve Equation'!$B$11-K109*'S Curve Equation'!$B$12)*'S Curve Equation'!$B$10))+'S Curve Equation'!$B$13)*'S Curve Equation'!$B$14</f>
        <v>0.16968894622979333</v>
      </c>
      <c r="L154" s="28">
        <f>(1/(1+EXP(('S Curve Equation'!$B$11-L109*'S Curve Equation'!$B$12)*'S Curve Equation'!$B$10))+'S Curve Equation'!$B$13)*'S Curve Equation'!$B$14</f>
        <v>0.17016063502420689</v>
      </c>
      <c r="M154" s="28">
        <f>(1/(1+EXP(('S Curve Equation'!$B$11-M109*'S Curve Equation'!$B$12)*'S Curve Equation'!$B$10))+'S Curve Equation'!$B$13)*'S Curve Equation'!$B$14</f>
        <v>0.16752487332610894</v>
      </c>
      <c r="N154" s="28">
        <f>(1/(1+EXP(('S Curve Equation'!$B$11-N109*'S Curve Equation'!$B$12)*'S Curve Equation'!$B$10))+'S Curve Equation'!$B$13)*'S Curve Equation'!$B$14</f>
        <v>0.16494312483311785</v>
      </c>
      <c r="O154" s="28">
        <f>(1/(1+EXP(('S Curve Equation'!$B$11-O109*'S Curve Equation'!$B$12)*'S Curve Equation'!$B$10))+'S Curve Equation'!$B$13)*'S Curve Equation'!$B$14</f>
        <v>0.16241413397896351</v>
      </c>
      <c r="P154" s="28">
        <f>(1/(1+EXP(('S Curve Equation'!$B$11-P109*'S Curve Equation'!$B$12)*'S Curve Equation'!$B$10))+'S Curve Equation'!$B$13)*'S Curve Equation'!$B$14</f>
        <v>0.15993667307363379</v>
      </c>
      <c r="Q154" s="28">
        <f>(1/(1+EXP(('S Curve Equation'!$B$11-Q109*'S Curve Equation'!$B$12)*'S Curve Equation'!$B$10))+'S Curve Equation'!$B$13)*'S Curve Equation'!$B$14</f>
        <v>0.15750954198194531</v>
      </c>
      <c r="R154" s="28">
        <f>(1/(1+EXP(('S Curve Equation'!$B$11-R109*'S Curve Equation'!$B$12)*'S Curve Equation'!$B$10))+'S Curve Equation'!$B$13)*'S Curve Equation'!$B$14</f>
        <v>0.15513156777675868</v>
      </c>
      <c r="S154" s="28">
        <f>(1/(1+EXP(('S Curve Equation'!$B$11-S109*'S Curve Equation'!$B$12)*'S Curve Equation'!$B$10))+'S Curve Equation'!$B$13)*'S Curve Equation'!$B$14</f>
        <v>0.15280160436999446</v>
      </c>
      <c r="T154" s="28">
        <f>(1/(1+EXP(('S Curve Equation'!$B$11-T109*'S Curve Equation'!$B$12)*'S Curve Equation'!$B$10))+'S Curve Equation'!$B$13)*'S Curve Equation'!$B$14</f>
        <v>0.15051853212435259</v>
      </c>
      <c r="U154" s="28">
        <f>(1/(1+EXP(('S Curve Equation'!$B$11-U109*'S Curve Equation'!$B$12)*'S Curve Equation'!$B$10))+'S Curve Equation'!$B$13)*'S Curve Equation'!$B$14</f>
        <v>0.14828125744841705</v>
      </c>
      <c r="V154" s="28">
        <f>(1/(1+EXP(('S Curve Equation'!$B$11-V109*'S Curve Equation'!$B$12)*'S Curve Equation'!$B$10))+'S Curve Equation'!$B$13)*'S Curve Equation'!$B$14</f>
        <v>0.14608871237760601</v>
      </c>
      <c r="W154" s="28">
        <f>(1/(1+EXP(('S Curve Equation'!$B$11-W109*'S Curve Equation'!$B$12)*'S Curve Equation'!$B$10))+'S Curve Equation'!$B$13)*'S Curve Equation'!$B$14</f>
        <v>0.14393985414322397</v>
      </c>
      <c r="X154" s="28">
        <f>(1/(1+EXP(('S Curve Equation'!$B$11-X109*'S Curve Equation'!$B$12)*'S Curve Equation'!$B$10))+'S Curve Equation'!$B$13)*'S Curve Equation'!$B$14</f>
        <v>0.14183366473169653</v>
      </c>
      <c r="Y154" s="28">
        <f>(1/(1+EXP(('S Curve Equation'!$B$11-Y109*'S Curve Equation'!$B$12)*'S Curve Equation'!$B$10))+'S Curve Equation'!$B$13)*'S Curve Equation'!$B$14</f>
        <v>0.13976915043587071</v>
      </c>
      <c r="Z154" s="28">
        <f>(1/(1+EXP(('S Curve Equation'!$B$11-Z109*'S Curve Equation'!$B$12)*'S Curve Equation'!$B$10))+'S Curve Equation'!$B$13)*'S Curve Equation'!$B$14</f>
        <v>0.13774534140012662</v>
      </c>
      <c r="AA154" s="28">
        <f>(1/(1+EXP(('S Curve Equation'!$B$11-AA109*'S Curve Equation'!$B$12)*'S Curve Equation'!$B$10))+'S Curve Equation'!$B$13)*'S Curve Equation'!$B$14</f>
        <v>0.13576129116086907</v>
      </c>
      <c r="AB154" s="28">
        <f>(1/(1+EXP(('S Curve Equation'!$B$11-AB109*'S Curve Equation'!$B$12)*'S Curve Equation'!$B$10))+'S Curve Equation'!$B$13)*'S Curve Equation'!$B$14</f>
        <v>0.13381607618384167</v>
      </c>
      <c r="AC154" s="28">
        <f>(1/(1+EXP(('S Curve Equation'!$B$11-AC109*'S Curve Equation'!$B$12)*'S Curve Equation'!$B$10))+'S Curve Equation'!$B$13)*'S Curve Equation'!$B$14</f>
        <v>0.13190879539957096</v>
      </c>
      <c r="AD154" s="28">
        <f>(1/(1+EXP(('S Curve Equation'!$B$11-AD109*'S Curve Equation'!$B$12)*'S Curve Equation'!$B$10))+'S Curve Equation'!$B$13)*'S Curve Equation'!$B$14</f>
        <v>0.13003856973812045</v>
      </c>
      <c r="AE154" s="28">
        <f>(1/(1+EXP(('S Curve Equation'!$B$11-AE109*'S Curve Equation'!$B$12)*'S Curve Equation'!$B$10))+'S Curve Equation'!$B$13)*'S Curve Equation'!$B$14</f>
        <v>0.12820454166422801</v>
      </c>
      <c r="AF154" s="28">
        <f>(1/(1+EXP(('S Curve Equation'!$B$11-AF109*'S Curve Equation'!$B$12)*'S Curve Equation'!$B$10))+'S Curve Equation'!$B$13)*'S Curve Equation'!$B$14</f>
        <v>0.12640587471379056</v>
      </c>
    </row>
    <row r="155" spans="1:32" x14ac:dyDescent="0.2">
      <c r="A155" s="6" t="s">
        <v>36</v>
      </c>
      <c r="B155" s="28">
        <f>(1/(1+EXP(('S Curve Equation'!$B$11-B110*'S Curve Equation'!$B$12)*'S Curve Equation'!$B$10))+'S Curve Equation'!$B$13)*'S Curve Equation'!$B$14</f>
        <v>0.21547502448579825</v>
      </c>
      <c r="C155" s="28">
        <f>(1/(1+EXP(('S Curve Equation'!$B$11-C110*'S Curve Equation'!$B$12)*'S Curve Equation'!$B$10))+'S Curve Equation'!$B$13)*'S Curve Equation'!$B$14</f>
        <v>0.21482909993237997</v>
      </c>
      <c r="D155" s="28">
        <f>(1/(1+EXP(('S Curve Equation'!$B$11-D110*'S Curve Equation'!$B$12)*'S Curve Equation'!$B$10))+'S Curve Equation'!$B$13)*'S Curve Equation'!$B$14</f>
        <v>0.21434844669804806</v>
      </c>
      <c r="E155" s="28">
        <f>(1/(1+EXP(('S Curve Equation'!$B$11-E110*'S Curve Equation'!$B$12)*'S Curve Equation'!$B$10))+'S Curve Equation'!$B$13)*'S Curve Equation'!$B$14</f>
        <v>0.21262671303281638</v>
      </c>
      <c r="F155" s="28">
        <f>(1/(1+EXP(('S Curve Equation'!$B$11-F110*'S Curve Equation'!$B$12)*'S Curve Equation'!$B$10))+'S Curve Equation'!$B$13)*'S Curve Equation'!$B$14</f>
        <v>0.20945513452360728</v>
      </c>
      <c r="G155" s="28">
        <f>(1/(1+EXP(('S Curve Equation'!$B$11-G110*'S Curve Equation'!$B$12)*'S Curve Equation'!$B$10))+'S Curve Equation'!$B$13)*'S Curve Equation'!$B$14</f>
        <v>0.20490700457324204</v>
      </c>
      <c r="H155" s="28">
        <f>(1/(1+EXP(('S Curve Equation'!$B$11-H110*'S Curve Equation'!$B$12)*'S Curve Equation'!$B$10))+'S Curve Equation'!$B$13)*'S Curve Equation'!$B$14</f>
        <v>0.19915606364645796</v>
      </c>
      <c r="I155" s="28">
        <f>(1/(1+EXP(('S Curve Equation'!$B$11-I110*'S Curve Equation'!$B$12)*'S Curve Equation'!$B$10))+'S Curve Equation'!$B$13)*'S Curve Equation'!$B$14</f>
        <v>0.19321315355174368</v>
      </c>
      <c r="J155" s="28">
        <f>(1/(1+EXP(('S Curve Equation'!$B$11-J110*'S Curve Equation'!$B$12)*'S Curve Equation'!$B$10))+'S Curve Equation'!$B$13)*'S Curve Equation'!$B$14</f>
        <v>0.18867431396745937</v>
      </c>
      <c r="K155" s="28">
        <f>(1/(1+EXP(('S Curve Equation'!$B$11-K110*'S Curve Equation'!$B$12)*'S Curve Equation'!$B$10))+'S Curve Equation'!$B$13)*'S Curve Equation'!$B$14</f>
        <v>0.18520705491758105</v>
      </c>
      <c r="L155" s="28">
        <f>(1/(1+EXP(('S Curve Equation'!$B$11-L110*'S Curve Equation'!$B$12)*'S Curve Equation'!$B$10))+'S Curve Equation'!$B$13)*'S Curve Equation'!$B$14</f>
        <v>0.18572686991394688</v>
      </c>
      <c r="M155" s="28">
        <f>(1/(1+EXP(('S Curve Equation'!$B$11-M110*'S Curve Equation'!$B$12)*'S Curve Equation'!$B$10))+'S Curve Equation'!$B$13)*'S Curve Equation'!$B$14</f>
        <v>0.18282198730586668</v>
      </c>
      <c r="N155" s="28">
        <f>(1/(1+EXP(('S Curve Equation'!$B$11-N110*'S Curve Equation'!$B$12)*'S Curve Equation'!$B$10))+'S Curve Equation'!$B$13)*'S Curve Equation'!$B$14</f>
        <v>0.17997619019013031</v>
      </c>
      <c r="O155" s="28">
        <f>(1/(1+EXP(('S Curve Equation'!$B$11-O110*'S Curve Equation'!$B$12)*'S Curve Equation'!$B$10))+'S Curve Equation'!$B$13)*'S Curve Equation'!$B$14</f>
        <v>0.1771881512901351</v>
      </c>
      <c r="P155" s="28">
        <f>(1/(1+EXP(('S Curve Equation'!$B$11-P110*'S Curve Equation'!$B$12)*'S Curve Equation'!$B$10))+'S Curve Equation'!$B$13)*'S Curve Equation'!$B$14</f>
        <v>0.17445656977463481</v>
      </c>
      <c r="Q155" s="28">
        <f>(1/(1+EXP(('S Curve Equation'!$B$11-Q110*'S Curve Equation'!$B$12)*'S Curve Equation'!$B$10))+'S Curve Equation'!$B$13)*'S Curve Equation'!$B$14</f>
        <v>0.17178017117614247</v>
      </c>
      <c r="R155" s="28">
        <f>(1/(1+EXP(('S Curve Equation'!$B$11-R110*'S Curve Equation'!$B$12)*'S Curve Equation'!$B$10))+'S Curve Equation'!$B$13)*'S Curve Equation'!$B$14</f>
        <v>0.16915770726594265</v>
      </c>
      <c r="S155" s="28">
        <f>(1/(1+EXP(('S Curve Equation'!$B$11-S110*'S Curve Equation'!$B$12)*'S Curve Equation'!$B$10))+'S Curve Equation'!$B$13)*'S Curve Equation'!$B$14</f>
        <v>0.16658795588992587</v>
      </c>
      <c r="T155" s="28">
        <f>(1/(1+EXP(('S Curve Equation'!$B$11-T110*'S Curve Equation'!$B$12)*'S Curve Equation'!$B$10))+'S Curve Equation'!$B$13)*'S Curve Equation'!$B$14</f>
        <v>0.1640697207691536</v>
      </c>
      <c r="U155" s="28">
        <f>(1/(1+EXP(('S Curve Equation'!$B$11-U110*'S Curve Equation'!$B$12)*'S Curve Equation'!$B$10))+'S Curve Equation'!$B$13)*'S Curve Equation'!$B$14</f>
        <v>0.16160183126880354</v>
      </c>
      <c r="V155" s="28">
        <f>(1/(1+EXP(('S Curve Equation'!$B$11-V110*'S Curve Equation'!$B$12)*'S Curve Equation'!$B$10))+'S Curve Equation'!$B$13)*'S Curve Equation'!$B$14</f>
        <v>0.15918314213887558</v>
      </c>
      <c r="W155" s="28">
        <f>(1/(1+EXP(('S Curve Equation'!$B$11-W110*'S Curve Equation'!$B$12)*'S Curve Equation'!$B$10))+'S Curve Equation'!$B$13)*'S Curve Equation'!$B$14</f>
        <v>0.15681253322979</v>
      </c>
      <c r="X155" s="28">
        <f>(1/(1+EXP(('S Curve Equation'!$B$11-X110*'S Curve Equation'!$B$12)*'S Curve Equation'!$B$10))+'S Curve Equation'!$B$13)*'S Curve Equation'!$B$14</f>
        <v>0.15448890918579683</v>
      </c>
      <c r="Y155" s="28">
        <f>(1/(1+EXP(('S Curve Equation'!$B$11-Y110*'S Curve Equation'!$B$12)*'S Curve Equation'!$B$10))+'S Curve Equation'!$B$13)*'S Curve Equation'!$B$14</f>
        <v>0.15221119911886888</v>
      </c>
      <c r="Z155" s="28">
        <f>(1/(1+EXP(('S Curve Equation'!$B$11-Z110*'S Curve Equation'!$B$12)*'S Curve Equation'!$B$10))+'S Curve Equation'!$B$13)*'S Curve Equation'!$B$14</f>
        <v>0.1499783562655789</v>
      </c>
      <c r="AA155" s="28">
        <f>(1/(1+EXP(('S Curve Equation'!$B$11-AA110*'S Curve Equation'!$B$12)*'S Curve Equation'!$B$10))+'S Curve Equation'!$B$13)*'S Curve Equation'!$B$14</f>
        <v>0.14778935762923937</v>
      </c>
      <c r="AB155" s="28">
        <f>(1/(1+EXP(('S Curve Equation'!$B$11-AB110*'S Curve Equation'!$B$12)*'S Curve Equation'!$B$10))+'S Curve Equation'!$B$13)*'S Curve Equation'!$B$14</f>
        <v>0.14564320360942545</v>
      </c>
      <c r="AC155" s="28">
        <f>(1/(1+EXP(('S Curve Equation'!$B$11-AC110*'S Curve Equation'!$B$12)*'S Curve Equation'!$B$10))+'S Curve Equation'!$B$13)*'S Curve Equation'!$B$14</f>
        <v>0.14353891762082288</v>
      </c>
      <c r="AD155" s="28">
        <f>(1/(1+EXP(('S Curve Equation'!$B$11-AD110*'S Curve Equation'!$B$12)*'S Curve Equation'!$B$10))+'S Curve Equation'!$B$13)*'S Curve Equation'!$B$14</f>
        <v>0.14147554570318546</v>
      </c>
      <c r="AE155" s="28">
        <f>(1/(1+EXP(('S Curve Equation'!$B$11-AE110*'S Curve Equation'!$B$12)*'S Curve Equation'!$B$10))+'S Curve Equation'!$B$13)*'S Curve Equation'!$B$14</f>
        <v>0.13945215612404166</v>
      </c>
      <c r="AF155" s="28">
        <f>(1/(1+EXP(('S Curve Equation'!$B$11-AF110*'S Curve Equation'!$B$12)*'S Curve Equation'!$B$10))+'S Curve Equation'!$B$13)*'S Curve Equation'!$B$14</f>
        <v>0.13746783897565093</v>
      </c>
    </row>
    <row r="156" spans="1:32" x14ac:dyDescent="0.2">
      <c r="A156" s="6" t="s">
        <v>37</v>
      </c>
      <c r="B156" s="28">
        <f>(1/(1+EXP(('S Curve Equation'!$B$11-B111*'S Curve Equation'!$B$12)*'S Curve Equation'!$B$10))+'S Curve Equation'!$B$13)*'S Curve Equation'!$B$14</f>
        <v>0.21077959576515884</v>
      </c>
      <c r="C156" s="28">
        <f>(1/(1+EXP(('S Curve Equation'!$B$11-C111*'S Curve Equation'!$B$12)*'S Curve Equation'!$B$10))+'S Curve Equation'!$B$13)*'S Curve Equation'!$B$14</f>
        <v>0.21014858025562477</v>
      </c>
      <c r="D156" s="28">
        <f>(1/(1+EXP(('S Curve Equation'!$B$11-D111*'S Curve Equation'!$B$12)*'S Curve Equation'!$B$10))+'S Curve Equation'!$B$13)*'S Curve Equation'!$B$14</f>
        <v>0.20967902803847335</v>
      </c>
      <c r="E156" s="28">
        <f>(1/(1+EXP(('S Curve Equation'!$B$11-E111*'S Curve Equation'!$B$12)*'S Curve Equation'!$B$10))+'S Curve Equation'!$B$13)*'S Curve Equation'!$B$14</f>
        <v>0.20799710557208165</v>
      </c>
      <c r="F156" s="28">
        <f>(1/(1+EXP(('S Curve Equation'!$B$11-F111*'S Curve Equation'!$B$12)*'S Curve Equation'!$B$10))+'S Curve Equation'!$B$13)*'S Curve Equation'!$B$14</f>
        <v>0.20489904960445762</v>
      </c>
      <c r="G156" s="28">
        <f>(1/(1+EXP(('S Curve Equation'!$B$11-G111*'S Curve Equation'!$B$12)*'S Curve Equation'!$B$10))+'S Curve Equation'!$B$13)*'S Curve Equation'!$B$14</f>
        <v>0.20045676114726255</v>
      </c>
      <c r="H156" s="28">
        <f>(1/(1+EXP(('S Curve Equation'!$B$11-H111*'S Curve Equation'!$B$12)*'S Curve Equation'!$B$10))+'S Curve Equation'!$B$13)*'S Curve Equation'!$B$14</f>
        <v>0.19484030490192344</v>
      </c>
      <c r="I156" s="28">
        <f>(1/(1+EXP(('S Curve Equation'!$B$11-I111*'S Curve Equation'!$B$12)*'S Curve Equation'!$B$10))+'S Curve Equation'!$B$13)*'S Curve Equation'!$B$14</f>
        <v>0.18903708037263636</v>
      </c>
      <c r="J156" s="28">
        <f>(1/(1+EXP(('S Curve Equation'!$B$11-J111*'S Curve Equation'!$B$12)*'S Curve Equation'!$B$10))+'S Curve Equation'!$B$13)*'S Curve Equation'!$B$14</f>
        <v>0.18460537365589652</v>
      </c>
      <c r="K156" s="28">
        <f>(1/(1+EXP(('S Curve Equation'!$B$11-K111*'S Curve Equation'!$B$12)*'S Curve Equation'!$B$10))+'S Curve Equation'!$B$13)*'S Curve Equation'!$B$14</f>
        <v>0.18122019688147614</v>
      </c>
      <c r="L156" s="28">
        <f>(1/(1+EXP(('S Curve Equation'!$B$11-L111*'S Curve Equation'!$B$12)*'S Curve Equation'!$B$10))+'S Curve Equation'!$B$13)*'S Curve Equation'!$B$14</f>
        <v>0.18172769322981722</v>
      </c>
      <c r="M156" s="28">
        <f>(1/(1+EXP(('S Curve Equation'!$B$11-M111*'S Curve Equation'!$B$12)*'S Curve Equation'!$B$10))+'S Curve Equation'!$B$13)*'S Curve Equation'!$B$14</f>
        <v>0.17889170661812223</v>
      </c>
      <c r="N156" s="28">
        <f>(1/(1+EXP(('S Curve Equation'!$B$11-N111*'S Curve Equation'!$B$12)*'S Curve Equation'!$B$10))+'S Curve Equation'!$B$13)*'S Curve Equation'!$B$14</f>
        <v>0.17611353106049751</v>
      </c>
      <c r="O156" s="28">
        <f>(1/(1+EXP(('S Curve Equation'!$B$11-O111*'S Curve Equation'!$B$12)*'S Curve Equation'!$B$10))+'S Curve Equation'!$B$13)*'S Curve Equation'!$B$14</f>
        <v>0.17339185572721524</v>
      </c>
      <c r="P156" s="28">
        <f>(1/(1+EXP(('S Curve Equation'!$B$11-P111*'S Curve Equation'!$B$12)*'S Curve Equation'!$B$10))+'S Curve Equation'!$B$13)*'S Curve Equation'!$B$14</f>
        <v>0.17072539671477444</v>
      </c>
      <c r="Q156" s="28">
        <f>(1/(1+EXP(('S Curve Equation'!$B$11-Q111*'S Curve Equation'!$B$12)*'S Curve Equation'!$B$10))+'S Curve Equation'!$B$13)*'S Curve Equation'!$B$14</f>
        <v>0.16811289689712947</v>
      </c>
      <c r="R156" s="28">
        <f>(1/(1+EXP(('S Curve Equation'!$B$11-R111*'S Curve Equation'!$B$12)*'S Curve Equation'!$B$10))+'S Curve Equation'!$B$13)*'S Curve Equation'!$B$14</f>
        <v>0.16555312573835776</v>
      </c>
      <c r="S156" s="28">
        <f>(1/(1+EXP(('S Curve Equation'!$B$11-S111*'S Curve Equation'!$B$12)*'S Curve Equation'!$B$10))+'S Curve Equation'!$B$13)*'S Curve Equation'!$B$14</f>
        <v>0.16304487907071091</v>
      </c>
      <c r="T156" s="28">
        <f>(1/(1+EXP(('S Curve Equation'!$B$11-T111*'S Curve Equation'!$B$12)*'S Curve Equation'!$B$10))+'S Curve Equation'!$B$13)*'S Curve Equation'!$B$14</f>
        <v>0.16058697884169978</v>
      </c>
      <c r="U156" s="28">
        <f>(1/(1+EXP(('S Curve Equation'!$B$11-U111*'S Curve Equation'!$B$12)*'S Curve Equation'!$B$10))+'S Curve Equation'!$B$13)*'S Curve Equation'!$B$14</f>
        <v>0.15817827283361191</v>
      </c>
      <c r="V156" s="28">
        <f>(1/(1+EXP(('S Curve Equation'!$B$11-V111*'S Curve Equation'!$B$12)*'S Curve Equation'!$B$10))+'S Curve Equation'!$B$13)*'S Curve Equation'!$B$14</f>
        <v>0.15581763435860455</v>
      </c>
      <c r="W156" s="28">
        <f>(1/(1+EXP(('S Curve Equation'!$B$11-W111*'S Curve Equation'!$B$12)*'S Curve Equation'!$B$10))+'S Curve Equation'!$B$13)*'S Curve Equation'!$B$14</f>
        <v>0.15350396193227736</v>
      </c>
      <c r="X156" s="28">
        <f>(1/(1+EXP(('S Curve Equation'!$B$11-X111*'S Curve Equation'!$B$12)*'S Curve Equation'!$B$10))+'S Curve Equation'!$B$13)*'S Curve Equation'!$B$14</f>
        <v>0.15123617892842375</v>
      </c>
      <c r="Y156" s="28">
        <f>(1/(1+EXP(('S Curve Equation'!$B$11-Y111*'S Curve Equation'!$B$12)*'S Curve Equation'!$B$10))+'S Curve Equation'!$B$13)*'S Curve Equation'!$B$14</f>
        <v>0.1490132332174279</v>
      </c>
      <c r="Z156" s="28">
        <f>(1/(1+EXP(('S Curve Equation'!$B$11-Z111*'S Curve Equation'!$B$12)*'S Curve Equation'!$B$10))+'S Curve Equation'!$B$13)*'S Curve Equation'!$B$14</f>
        <v>0.14683409679060869</v>
      </c>
      <c r="AA156" s="28">
        <f>(1/(1+EXP(('S Curve Equation'!$B$11-AA111*'S Curve Equation'!$B$12)*'S Curve Equation'!$B$10))+'S Curve Equation'!$B$13)*'S Curve Equation'!$B$14</f>
        <v>0.14469776537260207</v>
      </c>
      <c r="AB156" s="28">
        <f>(1/(1+EXP(('S Curve Equation'!$B$11-AB111*'S Curve Equation'!$B$12)*'S Curve Equation'!$B$10))+'S Curve Equation'!$B$13)*'S Curve Equation'!$B$14</f>
        <v>0.1426032580237224</v>
      </c>
      <c r="AC156" s="28">
        <f>(1/(1+EXP(('S Curve Equation'!$B$11-AC111*'S Curve Equation'!$B$12)*'S Curve Equation'!$B$10))+'S Curve Equation'!$B$13)*'S Curve Equation'!$B$14</f>
        <v>0.14054961673407829</v>
      </c>
      <c r="AD156" s="28">
        <f>(1/(1+EXP(('S Curve Equation'!$B$11-AD111*'S Curve Equation'!$B$12)*'S Curve Equation'!$B$10))+'S Curve Equation'!$B$13)*'S Curve Equation'!$B$14</f>
        <v>0.1385359060110638</v>
      </c>
      <c r="AE156" s="28">
        <f>(1/(1+EXP(('S Curve Equation'!$B$11-AE111*'S Curve Equation'!$B$12)*'S Curve Equation'!$B$10))+'S Curve Equation'!$B$13)*'S Curve Equation'!$B$14</f>
        <v>0.1365612124617156</v>
      </c>
      <c r="AF156" s="28">
        <f>(1/(1+EXP(('S Curve Equation'!$B$11-AF111*'S Curve Equation'!$B$12)*'S Curve Equation'!$B$10))+'S Curve Equation'!$B$13)*'S Curve Equation'!$B$14</f>
        <v>0.13462464437129279</v>
      </c>
    </row>
    <row r="157" spans="1:32" x14ac:dyDescent="0.2">
      <c r="A157" s="6" t="s">
        <v>38</v>
      </c>
      <c r="B157" s="28">
        <f>(1/(1+EXP(('S Curve Equation'!$B$11-B112*'S Curve Equation'!$B$12)*'S Curve Equation'!$B$10))+'S Curve Equation'!$B$13)*'S Curve Equation'!$B$14</f>
        <v>0.23404255319148937</v>
      </c>
      <c r="C157" s="28">
        <f>(1/(1+EXP(('S Curve Equation'!$B$11-C112*'S Curve Equation'!$B$12)*'S Curve Equation'!$B$10))+'S Curve Equation'!$B$13)*'S Curve Equation'!$B$14</f>
        <v>0.23333848042112815</v>
      </c>
      <c r="D157" s="28">
        <f>(1/(1+EXP(('S Curve Equation'!$B$11-D112*'S Curve Equation'!$B$12)*'S Curve Equation'!$B$10))+'S Curve Equation'!$B$13)*'S Curve Equation'!$B$14</f>
        <v>0.23281452410267411</v>
      </c>
      <c r="E157" s="28">
        <f>(1/(1+EXP(('S Curve Equation'!$B$11-E112*'S Curve Equation'!$B$12)*'S Curve Equation'!$B$10))+'S Curve Equation'!$B$13)*'S Curve Equation'!$B$14</f>
        <v>0.23093744577425757</v>
      </c>
      <c r="F157" s="28">
        <f>(1/(1+EXP(('S Curve Equation'!$B$11-F112*'S Curve Equation'!$B$12)*'S Curve Equation'!$B$10))+'S Curve Equation'!$B$13)*'S Curve Equation'!$B$14</f>
        <v>0.22747878366396784</v>
      </c>
      <c r="G157" s="28">
        <f>(1/(1+EXP(('S Curve Equation'!$B$11-G112*'S Curve Equation'!$B$12)*'S Curve Equation'!$B$10))+'S Curve Equation'!$B$13)*'S Curve Equation'!$B$14</f>
        <v>0.22251693696244304</v>
      </c>
      <c r="H157" s="28">
        <f>(1/(1+EXP(('S Curve Equation'!$B$11-H112*'S Curve Equation'!$B$12)*'S Curve Equation'!$B$10))+'S Curve Equation'!$B$13)*'S Curve Equation'!$B$14</f>
        <v>0.21623959627386188</v>
      </c>
      <c r="I157" s="28">
        <f>(1/(1+EXP(('S Curve Equation'!$B$11-I112*'S Curve Equation'!$B$12)*'S Curve Equation'!$B$10))+'S Curve Equation'!$B$13)*'S Curve Equation'!$B$14</f>
        <v>0.20974910637611638</v>
      </c>
      <c r="J157" s="28">
        <f>(1/(1+EXP(('S Curve Equation'!$B$11-J112*'S Curve Equation'!$B$12)*'S Curve Equation'!$B$10))+'S Curve Equation'!$B$13)*'S Curve Equation'!$B$14</f>
        <v>0.20478975037117558</v>
      </c>
      <c r="K157" s="28">
        <f>(1/(1+EXP(('S Curve Equation'!$B$11-K112*'S Curve Equation'!$B$12)*'S Curve Equation'!$B$10))+'S Curve Equation'!$B$13)*'S Curve Equation'!$B$14</f>
        <v>0.20099999337739821</v>
      </c>
      <c r="L157" s="28">
        <f>(1/(1+EXP(('S Curve Equation'!$B$11-L112*'S Curve Equation'!$B$12)*'S Curve Equation'!$B$10))+'S Curve Equation'!$B$13)*'S Curve Equation'!$B$14</f>
        <v>0.20156822465913893</v>
      </c>
      <c r="M157" s="28">
        <f>(1/(1+EXP(('S Curve Equation'!$B$11-M112*'S Curve Equation'!$B$12)*'S Curve Equation'!$B$10))+'S Curve Equation'!$B$13)*'S Curve Equation'!$B$14</f>
        <v>0.19839248330291726</v>
      </c>
      <c r="N157" s="28">
        <f>(1/(1+EXP(('S Curve Equation'!$B$11-N112*'S Curve Equation'!$B$12)*'S Curve Equation'!$B$10))+'S Curve Equation'!$B$13)*'S Curve Equation'!$B$14</f>
        <v>0.19528066231089428</v>
      </c>
      <c r="O157" s="28">
        <f>(1/(1+EXP(('S Curve Equation'!$B$11-O112*'S Curve Equation'!$B$12)*'S Curve Equation'!$B$10))+'S Curve Equation'!$B$13)*'S Curve Equation'!$B$14</f>
        <v>0.19223138328472253</v>
      </c>
      <c r="P157" s="28">
        <f>(1/(1+EXP(('S Curve Equation'!$B$11-P112*'S Curve Equation'!$B$12)*'S Curve Equation'!$B$10))+'S Curve Equation'!$B$13)*'S Curve Equation'!$B$14</f>
        <v>0.1892432915978364</v>
      </c>
      <c r="Q157" s="28">
        <f>(1/(1+EXP(('S Curve Equation'!$B$11-Q112*'S Curve Equation'!$B$12)*'S Curve Equation'!$B$10))+'S Curve Equation'!$B$13)*'S Curve Equation'!$B$14</f>
        <v>0.18631505661498118</v>
      </c>
      <c r="R157" s="28">
        <f>(1/(1+EXP(('S Curve Equation'!$B$11-R112*'S Curve Equation'!$B$12)*'S Curve Equation'!$B$10))+'S Curve Equation'!$B$13)*'S Curve Equation'!$B$14</f>
        <v>0.18344537184823534</v>
      </c>
      <c r="S157" s="28">
        <f>(1/(1+EXP(('S Curve Equation'!$B$11-S112*'S Curve Equation'!$B$12)*'S Curve Equation'!$B$10))+'S Curve Equation'!$B$13)*'S Curve Equation'!$B$14</f>
        <v>0.18063295505476049</v>
      </c>
      <c r="T157" s="28">
        <f>(1/(1+EXP(('S Curve Equation'!$B$11-T112*'S Curve Equation'!$B$12)*'S Curve Equation'!$B$10))+'S Curve Equation'!$B$13)*'S Curve Equation'!$B$14</f>
        <v>0.17787654828118227</v>
      </c>
      <c r="U157" s="28">
        <f>(1/(1+EXP(('S Curve Equation'!$B$11-U112*'S Curve Equation'!$B$12)*'S Curve Equation'!$B$10))+'S Curve Equation'!$B$13)*'S Curve Equation'!$B$14</f>
        <v>0.17517491785921571</v>
      </c>
      <c r="V157" s="28">
        <f>(1/(1+EXP(('S Curve Equation'!$B$11-V112*'S Curve Equation'!$B$12)*'S Curve Equation'!$B$10))+'S Curve Equation'!$B$13)*'S Curve Equation'!$B$14</f>
        <v>0.17252685435684414</v>
      </c>
      <c r="W157" s="28">
        <f>(1/(1+EXP(('S Curve Equation'!$B$11-W112*'S Curve Equation'!$B$12)*'S Curve Equation'!$B$10))+'S Curve Equation'!$B$13)*'S Curve Equation'!$B$14</f>
        <v>0.16993117248908407</v>
      </c>
      <c r="X157" s="28">
        <f>(1/(1+EXP(('S Curve Equation'!$B$11-X112*'S Curve Equation'!$B$12)*'S Curve Equation'!$B$10))+'S Curve Equation'!$B$13)*'S Curve Equation'!$B$14</f>
        <v>0.16738671099211627</v>
      </c>
      <c r="Y157" s="28">
        <f>(1/(1+EXP(('S Curve Equation'!$B$11-Y112*'S Curve Equation'!$B$12)*'S Curve Equation'!$B$10))+'S Curve Equation'!$B$13)*'S Curve Equation'!$B$14</f>
        <v>0.16489233246428667</v>
      </c>
      <c r="Z157" s="28">
        <f>(1/(1+EXP(('S Curve Equation'!$B$11-Z112*'S Curve Equation'!$B$12)*'S Curve Equation'!$B$10))+'S Curve Equation'!$B$13)*'S Curve Equation'!$B$14</f>
        <v>0.16244692317727158</v>
      </c>
      <c r="AA157" s="28">
        <f>(1/(1+EXP(('S Curve Equation'!$B$11-AA112*'S Curve Equation'!$B$12)*'S Curve Equation'!$B$10))+'S Curve Equation'!$B$13)*'S Curve Equation'!$B$14</f>
        <v>0.16004939286044542</v>
      </c>
      <c r="AB157" s="28">
        <f>(1/(1+EXP(('S Curve Equation'!$B$11-AB112*'S Curve Equation'!$B$12)*'S Curve Equation'!$B$10))+'S Curve Equation'!$B$13)*'S Curve Equation'!$B$14</f>
        <v>0.15769867446129809</v>
      </c>
      <c r="AC157" s="28">
        <f>(1/(1+EXP(('S Curve Equation'!$B$11-AC112*'S Curve Equation'!$B$12)*'S Curve Equation'!$B$10))+'S Curve Equation'!$B$13)*'S Curve Equation'!$B$14</f>
        <v>0.15539372388453759</v>
      </c>
      <c r="AD157" s="28">
        <f>(1/(1+EXP(('S Curve Equation'!$B$11-AD112*'S Curve Equation'!$B$12)*'S Curve Equation'!$B$10))+'S Curve Equation'!$B$13)*'S Curve Equation'!$B$14</f>
        <v>0.15313351971231901</v>
      </c>
      <c r="AE157" s="28">
        <f>(1/(1+EXP(('S Curve Equation'!$B$11-AE112*'S Curve Equation'!$B$12)*'S Curve Equation'!$B$10))+'S Curve Equation'!$B$13)*'S Curve Equation'!$B$14</f>
        <v>0.15091706290786908</v>
      </c>
      <c r="AF157" s="28">
        <f>(1/(1+EXP(('S Curve Equation'!$B$11-AF112*'S Curve Equation'!$B$12)*'S Curve Equation'!$B$10))+'S Curve Equation'!$B$13)*'S Curve Equation'!$B$14</f>
        <v>0.14874337650460082</v>
      </c>
    </row>
    <row r="158" spans="1:32" x14ac:dyDescent="0.2">
      <c r="A158" s="6" t="s">
        <v>39</v>
      </c>
      <c r="B158" s="28">
        <f>(1/(1+EXP(('S Curve Equation'!$B$11-B113*'S Curve Equation'!$B$12)*'S Curve Equation'!$B$10))+'S Curve Equation'!$B$13)*'S Curve Equation'!$B$14</f>
        <v>0.19571045576407506</v>
      </c>
      <c r="C158" s="28">
        <f>(1/(1+EXP(('S Curve Equation'!$B$11-C113*'S Curve Equation'!$B$12)*'S Curve Equation'!$B$10))+'S Curve Equation'!$B$13)*'S Curve Equation'!$B$14</f>
        <v>0.19512777565542211</v>
      </c>
      <c r="D158" s="28">
        <f>(1/(1+EXP(('S Curve Equation'!$B$11-D113*'S Curve Equation'!$B$12)*'S Curve Equation'!$B$10))+'S Curve Equation'!$B$13)*'S Curve Equation'!$B$14</f>
        <v>0.19469420860285755</v>
      </c>
      <c r="E158" s="28">
        <f>(1/(1+EXP(('S Curve Equation'!$B$11-E113*'S Curve Equation'!$B$12)*'S Curve Equation'!$B$10))+'S Curve Equation'!$B$13)*'S Curve Equation'!$B$14</f>
        <v>0.19314130684529124</v>
      </c>
      <c r="F158" s="28">
        <f>(1/(1+EXP(('S Curve Equation'!$B$11-F113*'S Curve Equation'!$B$12)*'S Curve Equation'!$B$10))+'S Curve Equation'!$B$13)*'S Curve Equation'!$B$14</f>
        <v>0.19028139538769021</v>
      </c>
      <c r="G158" s="28">
        <f>(1/(1+EXP(('S Curve Equation'!$B$11-G113*'S Curve Equation'!$B$12)*'S Curve Equation'!$B$10))+'S Curve Equation'!$B$13)*'S Curve Equation'!$B$14</f>
        <v>0.18618164907495771</v>
      </c>
      <c r="H158" s="28">
        <f>(1/(1+EXP(('S Curve Equation'!$B$11-H113*'S Curve Equation'!$B$12)*'S Curve Equation'!$B$10))+'S Curve Equation'!$B$13)*'S Curve Equation'!$B$14</f>
        <v>0.1809999651067499</v>
      </c>
      <c r="I158" s="28">
        <f>(1/(1+EXP(('S Curve Equation'!$B$11-I113*'S Curve Equation'!$B$12)*'S Curve Equation'!$B$10))+'S Curve Equation'!$B$13)*'S Curve Equation'!$B$14</f>
        <v>0.17564779315724113</v>
      </c>
      <c r="J158" s="28">
        <f>(1/(1+EXP(('S Curve Equation'!$B$11-J113*'S Curve Equation'!$B$12)*'S Curve Equation'!$B$10))+'S Curve Equation'!$B$13)*'S Curve Equation'!$B$14</f>
        <v>0.17156167188985111</v>
      </c>
      <c r="K158" s="28">
        <f>(1/(1+EXP(('S Curve Equation'!$B$11-K113*'S Curve Equation'!$B$12)*'S Curve Equation'!$B$10))+'S Curve Equation'!$B$13)*'S Curve Equation'!$B$14</f>
        <v>0.16844107395715679</v>
      </c>
      <c r="L158" s="28">
        <f>(1/(1+EXP(('S Curve Equation'!$B$11-L113*'S Curve Equation'!$B$12)*'S Curve Equation'!$B$10))+'S Curve Equation'!$B$13)*'S Curve Equation'!$B$14</f>
        <v>0.16890887394684009</v>
      </c>
      <c r="M158" s="28">
        <f>(1/(1+EXP(('S Curve Equation'!$B$11-M113*'S Curve Equation'!$B$12)*'S Curve Equation'!$B$10))+'S Curve Equation'!$B$13)*'S Curve Equation'!$B$14</f>
        <v>0.16629485382018594</v>
      </c>
      <c r="N158" s="28">
        <f>(1/(1+EXP(('S Curve Equation'!$B$11-N113*'S Curve Equation'!$B$12)*'S Curve Equation'!$B$10))+'S Curve Equation'!$B$13)*'S Curve Equation'!$B$14</f>
        <v>0.16373442649194447</v>
      </c>
      <c r="O158" s="28">
        <f>(1/(1+EXP(('S Curve Equation'!$B$11-O113*'S Curve Equation'!$B$12)*'S Curve Equation'!$B$10))+'S Curve Equation'!$B$13)*'S Curve Equation'!$B$14</f>
        <v>0.16122634304276859</v>
      </c>
      <c r="P158" s="28">
        <f>(1/(1+EXP(('S Curve Equation'!$B$11-P113*'S Curve Equation'!$B$12)*'S Curve Equation'!$B$10))+'S Curve Equation'!$B$13)*'S Curve Equation'!$B$14</f>
        <v>0.15876938249327815</v>
      </c>
      <c r="Q158" s="28">
        <f>(1/(1+EXP(('S Curve Equation'!$B$11-Q113*'S Curve Equation'!$B$12)*'S Curve Equation'!$B$10))+'S Curve Equation'!$B$13)*'S Curve Equation'!$B$14</f>
        <v>0.15636235146593566</v>
      </c>
      <c r="R158" s="28">
        <f>(1/(1+EXP(('S Curve Equation'!$B$11-R113*'S Curve Equation'!$B$12)*'S Curve Equation'!$B$10))+'S Curve Equation'!$B$13)*'S Curve Equation'!$B$14</f>
        <v>0.15400408382291678</v>
      </c>
      <c r="S158" s="28">
        <f>(1/(1+EXP(('S Curve Equation'!$B$11-S113*'S Curve Equation'!$B$12)*'S Curve Equation'!$B$10))+'S Curve Equation'!$B$13)*'S Curve Equation'!$B$14</f>
        <v>0.15169344028304921</v>
      </c>
      <c r="T158" s="28">
        <f>(1/(1+EXP(('S Curve Equation'!$B$11-T113*'S Curve Equation'!$B$12)*'S Curve Equation'!$B$10))+'S Curve Equation'!$B$13)*'S Curve Equation'!$B$14</f>
        <v>0.14942930802064108</v>
      </c>
      <c r="U158" s="28">
        <f>(1/(1+EXP(('S Curve Equation'!$B$11-U113*'S Curve Equation'!$B$12)*'S Curve Equation'!$B$10))+'S Curve Equation'!$B$13)*'S Curve Equation'!$B$14</f>
        <v>0.14721060024880472</v>
      </c>
      <c r="V158" s="28">
        <f>(1/(1+EXP(('S Curve Equation'!$B$11-V113*'S Curve Equation'!$B$12)*'S Curve Equation'!$B$10))+'S Curve Equation'!$B$13)*'S Curve Equation'!$B$14</f>
        <v>0.14503625578966389</v>
      </c>
      <c r="W158" s="28">
        <f>(1/(1+EXP(('S Curve Equation'!$B$11-W113*'S Curve Equation'!$B$12)*'S Curve Equation'!$B$10))+'S Curve Equation'!$B$13)*'S Curve Equation'!$B$14</f>
        <v>0.14290523863363139</v>
      </c>
      <c r="X158" s="28">
        <f>(1/(1+EXP(('S Curve Equation'!$B$11-X113*'S Curve Equation'!$B$12)*'S Curve Equation'!$B$10))+'S Curve Equation'!$B$13)*'S Curve Equation'!$B$14</f>
        <v>0.14081653748977374</v>
      </c>
      <c r="Y158" s="28">
        <f>(1/(1+EXP(('S Curve Equation'!$B$11-Y113*'S Curve Equation'!$B$12)*'S Curve Equation'!$B$10))+'S Curve Equation'!$B$13)*'S Curve Equation'!$B$14</f>
        <v>0.13876916532908434</v>
      </c>
      <c r="Z158" s="28">
        <f>(1/(1+EXP(('S Curve Equation'!$B$11-Z113*'S Curve Equation'!$B$12)*'S Curve Equation'!$B$10))+'S Curve Equation'!$B$13)*'S Curve Equation'!$B$14</f>
        <v>0.13676215892235227</v>
      </c>
      <c r="AA158" s="28">
        <f>(1/(1+EXP(('S Curve Equation'!$B$11-AA113*'S Curve Equation'!$B$12)*'S Curve Equation'!$B$10))+'S Curve Equation'!$B$13)*'S Curve Equation'!$B$14</f>
        <v>0.13479457837414083</v>
      </c>
      <c r="AB158" s="28">
        <f>(1/(1+EXP(('S Curve Equation'!$B$11-AB113*'S Curve Equation'!$B$12)*'S Curve Equation'!$B$10))+'S Curve Equation'!$B$13)*'S Curve Equation'!$B$14</f>
        <v>0.13286550665426783</v>
      </c>
      <c r="AC158" s="28">
        <f>(1/(1+EXP(('S Curve Equation'!$B$11-AC113*'S Curve Equation'!$B$12)*'S Curve Equation'!$B$10))+'S Curve Equation'!$B$13)*'S Curve Equation'!$B$14</f>
        <v>0.13097404912804539</v>
      </c>
      <c r="AD158" s="28">
        <f>(1/(1+EXP(('S Curve Equation'!$B$11-AD113*'S Curve Equation'!$B$12)*'S Curve Equation'!$B$10))+'S Curve Equation'!$B$13)*'S Curve Equation'!$B$14</f>
        <v>0.12911933308641449</v>
      </c>
      <c r="AE158" s="28">
        <f>(1/(1+EXP(('S Curve Equation'!$B$11-AE113*'S Curve Equation'!$B$12)*'S Curve Equation'!$B$10))+'S Curve Equation'!$B$13)*'S Curve Equation'!$B$14</f>
        <v>0.12730050727700387</v>
      </c>
      <c r="AF158" s="28">
        <f>(1/(1+EXP(('S Curve Equation'!$B$11-AF113*'S Curve Equation'!$B$12)*'S Curve Equation'!$B$10))+'S Curve Equation'!$B$13)*'S Curve Equation'!$B$14</f>
        <v>0.12551674143703831</v>
      </c>
    </row>
    <row r="159" spans="1:32" x14ac:dyDescent="0.2">
      <c r="A159" s="6" t="s">
        <v>40</v>
      </c>
      <c r="B159" s="28">
        <f>(1/(1+EXP(('S Curve Equation'!$B$11-B114*'S Curve Equation'!$B$12)*'S Curve Equation'!$B$10))+'S Curve Equation'!$B$13)*'S Curve Equation'!$B$14</f>
        <v>0.24960505529225904</v>
      </c>
      <c r="C159" s="28">
        <f>(1/(1+EXP(('S Curve Equation'!$B$11-C114*'S Curve Equation'!$B$12)*'S Curve Equation'!$B$10))+'S Curve Equation'!$B$13)*'S Curve Equation'!$B$14</f>
        <v>0.24885335442939729</v>
      </c>
      <c r="D159" s="28">
        <f>(1/(1+EXP(('S Curve Equation'!$B$11-D114*'S Curve Equation'!$B$12)*'S Curve Equation'!$B$10))+'S Curve Equation'!$B$13)*'S Curve Equation'!$B$14</f>
        <v>0.24829392038799084</v>
      </c>
      <c r="E159" s="28">
        <f>(1/(1+EXP(('S Curve Equation'!$B$11-E114*'S Curve Equation'!$B$12)*'S Curve Equation'!$B$10))+'S Curve Equation'!$B$13)*'S Curve Equation'!$B$14</f>
        <v>0.24628950717965342</v>
      </c>
      <c r="F159" s="28">
        <f>(1/(1+EXP(('S Curve Equation'!$B$11-F114*'S Curve Equation'!$B$12)*'S Curve Equation'!$B$10))+'S Curve Equation'!$B$13)*'S Curve Equation'!$B$14</f>
        <v>0.24259526958423736</v>
      </c>
      <c r="G159" s="28">
        <f>(1/(1+EXP(('S Curve Equation'!$B$11-G114*'S Curve Equation'!$B$12)*'S Curve Equation'!$B$10))+'S Curve Equation'!$B$13)*'S Curve Equation'!$B$14</f>
        <v>0.23729336476641771</v>
      </c>
      <c r="H159" s="28">
        <f>(1/(1+EXP(('S Curve Equation'!$B$11-H114*'S Curve Equation'!$B$12)*'S Curve Equation'!$B$10))+'S Curve Equation'!$B$13)*'S Curve Equation'!$B$14</f>
        <v>0.23058240286776041</v>
      </c>
      <c r="I159" s="28">
        <f>(1/(1+EXP(('S Curve Equation'!$B$11-I114*'S Curve Equation'!$B$12)*'S Curve Equation'!$B$10))+'S Curve Equation'!$B$13)*'S Curve Equation'!$B$14</f>
        <v>0.22363976750155906</v>
      </c>
      <c r="J159" s="28">
        <f>(1/(1+EXP(('S Curve Equation'!$B$11-J114*'S Curve Equation'!$B$12)*'S Curve Equation'!$B$10))+'S Curve Equation'!$B$13)*'S Curve Equation'!$B$14</f>
        <v>0.21833246751653529</v>
      </c>
      <c r="K159" s="28">
        <f>(1/(1+EXP(('S Curve Equation'!$B$11-K114*'S Curve Equation'!$B$12)*'S Curve Equation'!$B$10))+'S Curve Equation'!$B$13)*'S Curve Equation'!$B$14</f>
        <v>0.21427546155433089</v>
      </c>
      <c r="L159" s="28">
        <f>(1/(1+EXP(('S Curve Equation'!$B$11-L114*'S Curve Equation'!$B$12)*'S Curve Equation'!$B$10))+'S Curve Equation'!$B$13)*'S Curve Equation'!$B$14</f>
        <v>0.21488383679237083</v>
      </c>
      <c r="M159" s="28">
        <f>(1/(1+EXP(('S Curve Equation'!$B$11-M114*'S Curve Equation'!$B$12)*'S Curve Equation'!$B$10))+'S Curve Equation'!$B$13)*'S Curve Equation'!$B$14</f>
        <v>0.21148341614300198</v>
      </c>
      <c r="N159" s="28">
        <f>(1/(1+EXP(('S Curve Equation'!$B$11-N114*'S Curve Equation'!$B$12)*'S Curve Equation'!$B$10))+'S Curve Equation'!$B$13)*'S Curve Equation'!$B$14</f>
        <v>0.2081506948171212</v>
      </c>
      <c r="O159" s="28">
        <f>(1/(1+EXP(('S Curve Equation'!$B$11-O114*'S Curve Equation'!$B$12)*'S Curve Equation'!$B$10))+'S Curve Equation'!$B$13)*'S Curve Equation'!$B$14</f>
        <v>0.20488426937919077</v>
      </c>
      <c r="P159" s="28">
        <f>(1/(1+EXP(('S Curve Equation'!$B$11-P114*'S Curve Equation'!$B$12)*'S Curve Equation'!$B$10))+'S Curve Equation'!$B$13)*'S Curve Equation'!$B$14</f>
        <v>0.20168275698184276</v>
      </c>
      <c r="Q159" s="28">
        <f>(1/(1+EXP(('S Curve Equation'!$B$11-Q114*'S Curve Equation'!$B$12)*'S Curve Equation'!$B$10))+'S Curve Equation'!$B$13)*'S Curve Equation'!$B$14</f>
        <v>0.19854479587742427</v>
      </c>
      <c r="R159" s="28">
        <f>(1/(1+EXP(('S Curve Equation'!$B$11-R114*'S Curve Equation'!$B$12)*'S Curve Equation'!$B$10))+'S Curve Equation'!$B$13)*'S Curve Equation'!$B$14</f>
        <v>0.19546904584842459</v>
      </c>
      <c r="S159" s="28">
        <f>(1/(1+EXP(('S Curve Equation'!$B$11-S114*'S Curve Equation'!$B$12)*'S Curve Equation'!$B$10))+'S Curve Equation'!$B$13)*'S Curve Equation'!$B$14</f>
        <v>0.19245418856277843</v>
      </c>
      <c r="T159" s="28">
        <f>(1/(1+EXP(('S Curve Equation'!$B$11-T114*'S Curve Equation'!$B$12)*'S Curve Equation'!$B$10))+'S Curve Equation'!$B$13)*'S Curve Equation'!$B$14</f>
        <v>0.18949892785970157</v>
      </c>
      <c r="U159" s="28">
        <f>(1/(1+EXP(('S Curve Equation'!$B$11-U114*'S Curve Equation'!$B$12)*'S Curve Equation'!$B$10))+'S Curve Equation'!$B$13)*'S Curve Equation'!$B$14</f>
        <v>0.18660198997141408</v>
      </c>
      <c r="V159" s="28">
        <f>(1/(1+EXP(('S Curve Equation'!$B$11-V114*'S Curve Equation'!$B$12)*'S Curve Equation'!$B$10))+'S Curve Equation'!$B$13)*'S Curve Equation'!$B$14</f>
        <v>0.18376212368579181</v>
      </c>
      <c r="W159" s="28">
        <f>(1/(1+EXP(('S Curve Equation'!$B$11-W114*'S Curve Equation'!$B$12)*'S Curve Equation'!$B$10))+'S Curve Equation'!$B$13)*'S Curve Equation'!$B$14</f>
        <v>0.18097810045469037</v>
      </c>
      <c r="X159" s="28">
        <f>(1/(1+EXP(('S Curve Equation'!$B$11-X114*'S Curve Equation'!$B$12)*'S Curve Equation'!$B$10))+'S Curve Equation'!$B$13)*'S Curve Equation'!$B$14</f>
        <v>0.17824871445241916</v>
      </c>
      <c r="Y159" s="28">
        <f>(1/(1+EXP(('S Curve Equation'!$B$11-Y114*'S Curve Equation'!$B$12)*'S Curve Equation'!$B$10))+'S Curve Equation'!$B$13)*'S Curve Equation'!$B$14</f>
        <v>0.17557278258854556</v>
      </c>
      <c r="Z159" s="28">
        <f>(1/(1+EXP(('S Curve Equation'!$B$11-Z114*'S Curve Equation'!$B$12)*'S Curve Equation'!$B$10))+'S Curve Equation'!$B$13)*'S Curve Equation'!$B$14</f>
        <v>0.17294914447898091</v>
      </c>
      <c r="AA159" s="28">
        <f>(1/(1+EXP(('S Curve Equation'!$B$11-AA114*'S Curve Equation'!$B$12)*'S Curve Equation'!$B$10))+'S Curve Equation'!$B$13)*'S Curve Equation'!$B$14</f>
        <v>0.17037666237901999</v>
      </c>
      <c r="AB159" s="28">
        <f>(1/(1+EXP(('S Curve Equation'!$B$11-AB114*'S Curve Equation'!$B$12)*'S Curve Equation'!$B$10))+'S Curve Equation'!$B$13)*'S Curve Equation'!$B$14</f>
        <v>0.16785422108179426</v>
      </c>
      <c r="AC159" s="28">
        <f>(1/(1+EXP(('S Curve Equation'!$B$11-AC114*'S Curve Equation'!$B$12)*'S Curve Equation'!$B$10))+'S Curve Equation'!$B$13)*'S Curve Equation'!$B$14</f>
        <v>0.16538072778536406</v>
      </c>
      <c r="AD159" s="28">
        <f>(1/(1+EXP(('S Curve Equation'!$B$11-AD114*'S Curve Equation'!$B$12)*'S Curve Equation'!$B$10))+'S Curve Equation'!$B$13)*'S Curve Equation'!$B$14</f>
        <v>0.16295511193145712</v>
      </c>
      <c r="AE159" s="28">
        <f>(1/(1+EXP(('S Curve Equation'!$B$11-AE114*'S Curve Equation'!$B$12)*'S Curve Equation'!$B$10))+'S Curve Equation'!$B$13)*'S Curve Equation'!$B$14</f>
        <v>0.16057632501866631</v>
      </c>
      <c r="AF159" s="28">
        <f>(1/(1+EXP(('S Curve Equation'!$B$11-AF114*'S Curve Equation'!$B$12)*'S Curve Equation'!$B$10))+'S Curve Equation'!$B$13)*'S Curve Equation'!$B$14</f>
        <v>0.15824334039272131</v>
      </c>
    </row>
    <row r="160" spans="1:32" x14ac:dyDescent="0.2">
      <c r="A160" s="6" t="s">
        <v>41</v>
      </c>
      <c r="B160" s="28">
        <f>(1/(1+EXP(('S Curve Equation'!$B$11-B115*'S Curve Equation'!$B$12)*'S Curve Equation'!$B$10))+'S Curve Equation'!$B$13)*'S Curve Equation'!$B$14</f>
        <v>0.2447013487475915</v>
      </c>
      <c r="C160" s="28">
        <f>(1/(1+EXP(('S Curve Equation'!$B$11-C115*'S Curve Equation'!$B$12)*'S Curve Equation'!$B$10))+'S Curve Equation'!$B$13)*'S Curve Equation'!$B$14</f>
        <v>0.24396453805397744</v>
      </c>
      <c r="D160" s="28">
        <f>(1/(1+EXP(('S Curve Equation'!$B$11-D115*'S Curve Equation'!$B$12)*'S Curve Equation'!$B$10))+'S Curve Equation'!$B$13)*'S Curve Equation'!$B$14</f>
        <v>0.24341619649209983</v>
      </c>
      <c r="E160" s="28">
        <f>(1/(1+EXP(('S Curve Equation'!$B$11-E115*'S Curve Equation'!$B$12)*'S Curve Equation'!$B$10))+'S Curve Equation'!$B$13)*'S Curve Equation'!$B$14</f>
        <v>0.24145160235831695</v>
      </c>
      <c r="F160" s="28">
        <f>(1/(1+EXP(('S Curve Equation'!$B$11-F115*'S Curve Equation'!$B$12)*'S Curve Equation'!$B$10))+'S Curve Equation'!$B$13)*'S Curve Equation'!$B$14</f>
        <v>0.23783105834165238</v>
      </c>
      <c r="G160" s="28">
        <f>(1/(1+EXP(('S Curve Equation'!$B$11-G115*'S Curve Equation'!$B$12)*'S Curve Equation'!$B$10))+'S Curve Equation'!$B$13)*'S Curve Equation'!$B$14</f>
        <v>0.23263559078704479</v>
      </c>
      <c r="H160" s="28">
        <f>(1/(1+EXP(('S Curve Equation'!$B$11-H115*'S Curve Equation'!$B$12)*'S Curve Equation'!$B$10))+'S Curve Equation'!$B$13)*'S Curve Equation'!$B$14</f>
        <v>0.22606044885680432</v>
      </c>
      <c r="I160" s="28">
        <f>(1/(1+EXP(('S Curve Equation'!$B$11-I115*'S Curve Equation'!$B$12)*'S Curve Equation'!$B$10))+'S Curve Equation'!$B$13)*'S Curve Equation'!$B$14</f>
        <v>0.21925954745194109</v>
      </c>
      <c r="J160" s="28">
        <f>(1/(1+EXP(('S Curve Equation'!$B$11-J115*'S Curve Equation'!$B$12)*'S Curve Equation'!$B$10))+'S Curve Equation'!$B$13)*'S Curve Equation'!$B$14</f>
        <v>0.21406139181968931</v>
      </c>
      <c r="K160" s="28">
        <f>(1/(1+EXP(('S Curve Equation'!$B$11-K115*'S Curve Equation'!$B$12)*'S Curve Equation'!$B$10))+'S Curve Equation'!$B$13)*'S Curve Equation'!$B$14</f>
        <v>0.21008825982505666</v>
      </c>
      <c r="L160" s="28">
        <f>(1/(1+EXP(('S Curve Equation'!$B$11-L115*'S Curve Equation'!$B$12)*'S Curve Equation'!$B$10))+'S Curve Equation'!$B$13)*'S Curve Equation'!$B$14</f>
        <v>0.21068403390157728</v>
      </c>
      <c r="M160" s="28">
        <f>(1/(1+EXP(('S Curve Equation'!$B$11-M115*'S Curve Equation'!$B$12)*'S Curve Equation'!$B$10))+'S Curve Equation'!$B$13)*'S Curve Equation'!$B$14</f>
        <v>0.20735415022488163</v>
      </c>
      <c r="N160" s="28">
        <f>(1/(1+EXP(('S Curve Equation'!$B$11-N115*'S Curve Equation'!$B$12)*'S Curve Equation'!$B$10))+'S Curve Equation'!$B$13)*'S Curve Equation'!$B$14</f>
        <v>0.20409080356221648</v>
      </c>
      <c r="O160" s="28">
        <f>(1/(1+EXP(('S Curve Equation'!$B$11-O115*'S Curve Equation'!$B$12)*'S Curve Equation'!$B$10))+'S Curve Equation'!$B$13)*'S Curve Equation'!$B$14</f>
        <v>0.20089259656924657</v>
      </c>
      <c r="P160" s="28">
        <f>(1/(1+EXP(('S Curve Equation'!$B$11-P115*'S Curve Equation'!$B$12)*'S Curve Equation'!$B$10))+'S Curve Equation'!$B$13)*'S Curve Equation'!$B$14</f>
        <v>0.19775815358471366</v>
      </c>
      <c r="Q160" s="28">
        <f>(1/(1+EXP(('S Curve Equation'!$B$11-Q115*'S Curve Equation'!$B$12)*'S Curve Equation'!$B$10))+'S Curve Equation'!$B$13)*'S Curve Equation'!$B$14</f>
        <v>0.19468612104640215</v>
      </c>
      <c r="R160" s="28">
        <f>(1/(1+EXP(('S Curve Equation'!$B$11-R115*'S Curve Equation'!$B$12)*'S Curve Equation'!$B$10))+'S Curve Equation'!$B$13)*'S Curve Equation'!$B$14</f>
        <v>0.19167516783157154</v>
      </c>
      <c r="S160" s="28">
        <f>(1/(1+EXP(('S Curve Equation'!$B$11-S115*'S Curve Equation'!$B$12)*'S Curve Equation'!$B$10))+'S Curve Equation'!$B$13)*'S Curve Equation'!$B$14</f>
        <v>0.18872398552762321</v>
      </c>
      <c r="T160" s="28">
        <f>(1/(1+EXP(('S Curve Equation'!$B$11-T115*'S Curve Equation'!$B$12)*'S Curve Equation'!$B$10))+'S Curve Equation'!$B$13)*'S Curve Equation'!$B$14</f>
        <v>0.18583128863843143</v>
      </c>
      <c r="U160" s="28">
        <f>(1/(1+EXP(('S Curve Equation'!$B$11-U115*'S Curve Equation'!$B$12)*'S Curve Equation'!$B$10))+'S Curve Equation'!$B$13)*'S Curve Equation'!$B$14</f>
        <v>0.18299581473146936</v>
      </c>
      <c r="V160" s="28">
        <f>(1/(1+EXP(('S Curve Equation'!$B$11-V115*'S Curve Equation'!$B$12)*'S Curve Equation'!$B$10))+'S Curve Equation'!$B$13)*'S Curve Equation'!$B$14</f>
        <v>0.18021632453054776</v>
      </c>
      <c r="W160" s="28">
        <f>(1/(1+EXP(('S Curve Equation'!$B$11-W115*'S Curve Equation'!$B$12)*'S Curve Equation'!$B$10))+'S Curve Equation'!$B$13)*'S Curve Equation'!$B$14</f>
        <v>0.17749160195869285</v>
      </c>
      <c r="X160" s="28">
        <f>(1/(1+EXP(('S Curve Equation'!$B$11-X115*'S Curve Equation'!$B$12)*'S Curve Equation'!$B$10))+'S Curve Equation'!$B$13)*'S Curve Equation'!$B$14</f>
        <v>0.17482045413542727</v>
      </c>
      <c r="Y160" s="28">
        <f>(1/(1+EXP(('S Curve Equation'!$B$11-Y115*'S Curve Equation'!$B$12)*'S Curve Equation'!$B$10))+'S Curve Equation'!$B$13)*'S Curve Equation'!$B$14</f>
        <v>0.17220171133242188</v>
      </c>
      <c r="Z160" s="28">
        <f>(1/(1+EXP(('S Curve Equation'!$B$11-Z115*'S Curve Equation'!$B$12)*'S Curve Equation'!$B$10))+'S Curve Equation'!$B$13)*'S Curve Equation'!$B$14</f>
        <v>0.16963422689126956</v>
      </c>
      <c r="AA160" s="28">
        <f>(1/(1+EXP(('S Curve Equation'!$B$11-AA115*'S Curve Equation'!$B$12)*'S Curve Equation'!$B$10))+'S Curve Equation'!$B$13)*'S Curve Equation'!$B$14</f>
        <v>0.16711687710685311</v>
      </c>
      <c r="AB160" s="28">
        <f>(1/(1+EXP(('S Curve Equation'!$B$11-AB115*'S Curve Equation'!$B$12)*'S Curve Equation'!$B$10))+'S Curve Equation'!$B$13)*'S Curve Equation'!$B$14</f>
        <v>0.16464856107957568</v>
      </c>
      <c r="AC160" s="28">
        <f>(1/(1+EXP(('S Curve Equation'!$B$11-AC115*'S Curve Equation'!$B$12)*'S Curve Equation'!$B$10))+'S Curve Equation'!$B$13)*'S Curve Equation'!$B$14</f>
        <v>0.16222820053949472</v>
      </c>
      <c r="AD160" s="28">
        <f>(1/(1+EXP(('S Curve Equation'!$B$11-AD115*'S Curve Equation'!$B$12)*'S Curve Equation'!$B$10))+'S Curve Equation'!$B$13)*'S Curve Equation'!$B$14</f>
        <v>0.15985473964518737</v>
      </c>
      <c r="AE160" s="28">
        <f>(1/(1+EXP(('S Curve Equation'!$B$11-AE115*'S Curve Equation'!$B$12)*'S Curve Equation'!$B$10))+'S Curve Equation'!$B$13)*'S Curve Equation'!$B$14</f>
        <v>0.15752714475998866</v>
      </c>
      <c r="AF160" s="28">
        <f>(1/(1+EXP(('S Curve Equation'!$B$11-AF115*'S Curve Equation'!$B$12)*'S Curve Equation'!$B$10))+'S Curve Equation'!$B$13)*'S Curve Equation'!$B$14</f>
        <v>0.15524440420805324</v>
      </c>
    </row>
    <row r="161" spans="1:32" x14ac:dyDescent="0.2">
      <c r="A161" s="6" t="s">
        <v>42</v>
      </c>
      <c r="B161" s="28">
        <f>(1/(1+EXP(('S Curve Equation'!$B$11-B116*'S Curve Equation'!$B$12)*'S Curve Equation'!$B$10))+'S Curve Equation'!$B$13)*'S Curve Equation'!$B$14</f>
        <v>0.2095926412614981</v>
      </c>
      <c r="C161" s="28">
        <f>(1/(1+EXP(('S Curve Equation'!$B$11-C116*'S Curve Equation'!$B$12)*'S Curve Equation'!$B$10))+'S Curve Equation'!$B$13)*'S Curve Equation'!$B$14</f>
        <v>0.20896540664186389</v>
      </c>
      <c r="D161" s="28">
        <f>(1/(1+EXP(('S Curve Equation'!$B$11-D116*'S Curve Equation'!$B$12)*'S Curve Equation'!$B$10))+'S Curve Equation'!$B$13)*'S Curve Equation'!$B$14</f>
        <v>0.20849866950157617</v>
      </c>
      <c r="E161" s="28">
        <f>(1/(1+EXP(('S Curve Equation'!$B$11-E116*'S Curve Equation'!$B$12)*'S Curve Equation'!$B$10))+'S Curve Equation'!$B$13)*'S Curve Equation'!$B$14</f>
        <v>0.20682684189203096</v>
      </c>
      <c r="F161" s="28">
        <f>(1/(1+EXP(('S Curve Equation'!$B$11-F116*'S Curve Equation'!$B$12)*'S Curve Equation'!$B$10))+'S Curve Equation'!$B$13)*'S Curve Equation'!$B$14</f>
        <v>0.20374742583557218</v>
      </c>
      <c r="G161" s="28">
        <f>(1/(1+EXP(('S Curve Equation'!$B$11-G116*'S Curve Equation'!$B$12)*'S Curve Equation'!$B$10))+'S Curve Equation'!$B$13)*'S Curve Equation'!$B$14</f>
        <v>0.19933196415883744</v>
      </c>
      <c r="H161" s="28">
        <f>(1/(1+EXP(('S Curve Equation'!$B$11-H116*'S Curve Equation'!$B$12)*'S Curve Equation'!$B$10))+'S Curve Equation'!$B$13)*'S Curve Equation'!$B$14</f>
        <v>0.19374958338512702</v>
      </c>
      <c r="I161" s="28">
        <f>(1/(1+EXP(('S Curve Equation'!$B$11-I116*'S Curve Equation'!$B$12)*'S Curve Equation'!$B$10))+'S Curve Equation'!$B$13)*'S Curve Equation'!$B$14</f>
        <v>0.18798173930681764</v>
      </c>
      <c r="J161" s="28">
        <f>(1/(1+EXP(('S Curve Equation'!$B$11-J116*'S Curve Equation'!$B$12)*'S Curve Equation'!$B$10))+'S Curve Equation'!$B$13)*'S Curve Equation'!$B$14</f>
        <v>0.1835771594058222</v>
      </c>
      <c r="K161" s="28">
        <f>(1/(1+EXP(('S Curve Equation'!$B$11-K116*'S Curve Equation'!$B$12)*'S Curve Equation'!$B$10))+'S Curve Equation'!$B$13)*'S Curve Equation'!$B$14</f>
        <v>0.18021276165729772</v>
      </c>
      <c r="L161" s="28">
        <f>(1/(1+EXP(('S Curve Equation'!$B$11-L116*'S Curve Equation'!$B$12)*'S Curve Equation'!$B$10))+'S Curve Equation'!$B$13)*'S Curve Equation'!$B$14</f>
        <v>0.18071713981539925</v>
      </c>
      <c r="M161" s="28">
        <f>(1/(1+EXP(('S Curve Equation'!$B$11-M116*'S Curve Equation'!$B$12)*'S Curve Equation'!$B$10))+'S Curve Equation'!$B$13)*'S Curve Equation'!$B$14</f>
        <v>0.17789859152319071</v>
      </c>
      <c r="N161" s="28">
        <f>(1/(1+EXP(('S Curve Equation'!$B$11-N116*'S Curve Equation'!$B$12)*'S Curve Equation'!$B$10))+'S Curve Equation'!$B$13)*'S Curve Equation'!$B$14</f>
        <v>0.17513752900113466</v>
      </c>
      <c r="O161" s="28">
        <f>(1/(1+EXP(('S Curve Equation'!$B$11-O116*'S Curve Equation'!$B$12)*'S Curve Equation'!$B$10))+'S Curve Equation'!$B$13)*'S Curve Equation'!$B$14</f>
        <v>0.17243264579536494</v>
      </c>
      <c r="P161" s="28">
        <f>(1/(1+EXP(('S Curve Equation'!$B$11-P116*'S Curve Equation'!$B$12)*'S Curve Equation'!$B$10))+'S Curve Equation'!$B$13)*'S Curve Equation'!$B$14</f>
        <v>0.16978266248733795</v>
      </c>
      <c r="Q161" s="28">
        <f>(1/(1+EXP(('S Curve Equation'!$B$11-Q116*'S Curve Equation'!$B$12)*'S Curve Equation'!$B$10))+'S Curve Equation'!$B$13)*'S Curve Equation'!$B$14</f>
        <v>0.16718632652868146</v>
      </c>
      <c r="R161" s="28">
        <f>(1/(1+EXP(('S Curve Equation'!$B$11-R116*'S Curve Equation'!$B$12)*'S Curve Equation'!$B$10))+'S Curve Equation'!$B$13)*'S Curve Equation'!$B$14</f>
        <v>0.1646424120386846</v>
      </c>
      <c r="S161" s="28">
        <f>(1/(1+EXP(('S Curve Equation'!$B$11-S116*'S Curve Equation'!$B$12)*'S Curve Equation'!$B$10))+'S Curve Equation'!$B$13)*'S Curve Equation'!$B$14</f>
        <v>0.16214971956830307</v>
      </c>
      <c r="T161" s="28">
        <f>(1/(1+EXP(('S Curve Equation'!$B$11-T116*'S Curve Equation'!$B$12)*'S Curve Equation'!$B$10))+'S Curve Equation'!$B$13)*'S Curve Equation'!$B$14</f>
        <v>0.15970707583426508</v>
      </c>
      <c r="U161" s="28">
        <f>(1/(1+EXP(('S Curve Equation'!$B$11-U116*'S Curve Equation'!$B$12)*'S Curve Equation'!$B$10))+'S Curve Equation'!$B$13)*'S Curve Equation'!$B$14</f>
        <v>0.15731333342661413</v>
      </c>
      <c r="V161" s="28">
        <f>(1/(1+EXP(('S Curve Equation'!$B$11-V116*'S Curve Equation'!$B$12)*'S Curve Equation'!$B$10))+'S Curve Equation'!$B$13)*'S Curve Equation'!$B$14</f>
        <v>0.15496737049277035</v>
      </c>
      <c r="W161" s="28">
        <f>(1/(1+EXP(('S Curve Equation'!$B$11-W116*'S Curve Equation'!$B$12)*'S Curve Equation'!$B$10))+'S Curve Equation'!$B$13)*'S Curve Equation'!$B$14</f>
        <v>0.15266809040095844</v>
      </c>
      <c r="X161" s="28">
        <f>(1/(1+EXP(('S Curve Equation'!$B$11-X116*'S Curve Equation'!$B$12)*'S Curve Equation'!$B$10))+'S Curve Equation'!$B$13)*'S Curve Equation'!$B$14</f>
        <v>0.15041442138564509</v>
      </c>
      <c r="Y161" s="28">
        <f>(1/(1+EXP(('S Curve Equation'!$B$11-Y116*'S Curve Equation'!$B$12)*'S Curve Equation'!$B$10))+'S Curve Equation'!$B$13)*'S Curve Equation'!$B$14</f>
        <v>0.14820531617740174</v>
      </c>
      <c r="Z161" s="28">
        <f>(1/(1+EXP(('S Curve Equation'!$B$11-Z116*'S Curve Equation'!$B$12)*'S Curve Equation'!$B$10))+'S Curve Equation'!$B$13)*'S Curve Equation'!$B$14</f>
        <v>0.14603975161944363</v>
      </c>
      <c r="AA161" s="28">
        <f>(1/(1+EXP(('S Curve Equation'!$B$11-AA116*'S Curve Equation'!$B$12)*'S Curve Equation'!$B$10))+'S Curve Equation'!$B$13)*'S Curve Equation'!$B$14</f>
        <v>0.14391672827289009</v>
      </c>
      <c r="AB161" s="28">
        <f>(1/(1+EXP(('S Curve Equation'!$B$11-AB116*'S Curve Equation'!$B$12)*'S Curve Equation'!$B$10))+'S Curve Equation'!$B$13)*'S Curve Equation'!$B$14</f>
        <v>0.14183527001264215</v>
      </c>
      <c r="AC161" s="28">
        <f>(1/(1+EXP(('S Curve Equation'!$B$11-AC116*'S Curve Equation'!$B$12)*'S Curve Equation'!$B$10))+'S Curve Equation'!$B$13)*'S Curve Equation'!$B$14</f>
        <v>0.1397944236156097</v>
      </c>
      <c r="AD161" s="28">
        <f>(1/(1+EXP(('S Curve Equation'!$B$11-AD116*'S Curve Equation'!$B$12)*'S Curve Equation'!$B$10))+'S Curve Equation'!$B$13)*'S Curve Equation'!$B$14</f>
        <v>0.13779325834287046</v>
      </c>
      <c r="AE161" s="28">
        <f>(1/(1+EXP(('S Curve Equation'!$B$11-AE116*'S Curve Equation'!$B$12)*'S Curve Equation'!$B$10))+'S Curve Equation'!$B$13)*'S Curve Equation'!$B$14</f>
        <v>0.13583086551721313</v>
      </c>
      <c r="AF161" s="28">
        <f>(1/(1+EXP(('S Curve Equation'!$B$11-AF116*'S Curve Equation'!$B$12)*'S Curve Equation'!$B$10))+'S Curve Equation'!$B$13)*'S Curve Equation'!$B$14</f>
        <v>0.13390635809738494</v>
      </c>
    </row>
    <row r="162" spans="1:32" x14ac:dyDescent="0.2">
      <c r="A162" s="6" t="s">
        <v>105</v>
      </c>
      <c r="B162" s="28">
        <f>(1/(1+EXP(('S Curve Equation'!$B$11-B117*'S Curve Equation'!$B$12)*'S Curve Equation'!$B$10))+'S Curve Equation'!$B$13)*'S Curve Equation'!$B$14</f>
        <v>0.23886639676113361</v>
      </c>
      <c r="C162" s="28">
        <f>(1/(1+EXP(('S Curve Equation'!$B$11-C117*'S Curve Equation'!$B$12)*'S Curve Equation'!$B$10))+'S Curve Equation'!$B$13)*'S Curve Equation'!$B$14</f>
        <v>0.23814744619521913</v>
      </c>
      <c r="D162" s="28">
        <f>(1/(1+EXP(('S Curve Equation'!$B$11-D117*'S Curve Equation'!$B$12)*'S Curve Equation'!$B$10))+'S Curve Equation'!$B$13)*'S Curve Equation'!$B$14</f>
        <v>0.23761240846341586</v>
      </c>
      <c r="E162" s="28">
        <f>(1/(1+EXP(('S Curve Equation'!$B$11-E117*'S Curve Equation'!$B$12)*'S Curve Equation'!$B$10))+'S Curve Equation'!$B$13)*'S Curve Equation'!$B$14</f>
        <v>0.23569556368484215</v>
      </c>
      <c r="F162" s="28">
        <f>(1/(1+EXP(('S Curve Equation'!$B$11-F117*'S Curve Equation'!$B$12)*'S Curve Equation'!$B$10))+'S Curve Equation'!$B$13)*'S Curve Equation'!$B$14</f>
        <v>0.23216335783645586</v>
      </c>
      <c r="G162" s="28">
        <f>(1/(1+EXP(('S Curve Equation'!$B$11-G117*'S Curve Equation'!$B$12)*'S Curve Equation'!$B$10))+'S Curve Equation'!$B$13)*'S Curve Equation'!$B$14</f>
        <v>0.22709540741455095</v>
      </c>
      <c r="H162" s="28">
        <f>(1/(1+EXP(('S Curve Equation'!$B$11-H117*'S Curve Equation'!$B$12)*'S Curve Equation'!$B$10))+'S Curve Equation'!$B$13)*'S Curve Equation'!$B$14</f>
        <v>0.22068286603971937</v>
      </c>
      <c r="I162" s="28">
        <f>(1/(1+EXP(('S Curve Equation'!$B$11-I117*'S Curve Equation'!$B$12)*'S Curve Equation'!$B$10))+'S Curve Equation'!$B$13)*'S Curve Equation'!$B$14</f>
        <v>0.21405150974361783</v>
      </c>
      <c r="J162" s="28">
        <f>(1/(1+EXP(('S Curve Equation'!$B$11-J117*'S Curve Equation'!$B$12)*'S Curve Equation'!$B$10))+'S Curve Equation'!$B$13)*'S Curve Equation'!$B$14</f>
        <v>0.20898382464544812</v>
      </c>
      <c r="K162" s="28">
        <f>(1/(1+EXP(('S Curve Equation'!$B$11-K117*'S Curve Equation'!$B$12)*'S Curve Equation'!$B$10))+'S Curve Equation'!$B$13)*'S Curve Equation'!$B$14</f>
        <v>0.20511090381788</v>
      </c>
      <c r="L162" s="28">
        <f>(1/(1+EXP(('S Curve Equation'!$B$11-L117*'S Curve Equation'!$B$12)*'S Curve Equation'!$B$10))+'S Curve Equation'!$B$13)*'S Curve Equation'!$B$14</f>
        <v>0.20569162503034374</v>
      </c>
      <c r="M162" s="28">
        <f>(1/(1+EXP(('S Curve Equation'!$B$11-M117*'S Curve Equation'!$B$12)*'S Curve Equation'!$B$10))+'S Curve Equation'!$B$13)*'S Curve Equation'!$B$14</f>
        <v>0.20244598964761015</v>
      </c>
      <c r="N162" s="28">
        <f>(1/(1+EXP(('S Curve Equation'!$B$11-N117*'S Curve Equation'!$B$12)*'S Curve Equation'!$B$10))+'S Curve Equation'!$B$13)*'S Curve Equation'!$B$14</f>
        <v>0.19926547386345914</v>
      </c>
      <c r="O162" s="28">
        <f>(1/(1+EXP(('S Curve Equation'!$B$11-O117*'S Curve Equation'!$B$12)*'S Curve Equation'!$B$10))+'S Curve Equation'!$B$13)*'S Curve Equation'!$B$14</f>
        <v>0.19614868974504135</v>
      </c>
      <c r="P162" s="28">
        <f>(1/(1+EXP(('S Curve Equation'!$B$11-P117*'S Curve Equation'!$B$12)*'S Curve Equation'!$B$10))+'S Curve Equation'!$B$13)*'S Curve Equation'!$B$14</f>
        <v>0.19309427223568798</v>
      </c>
      <c r="Q162" s="28">
        <f>(1/(1+EXP(('S Curve Equation'!$B$11-Q117*'S Curve Equation'!$B$12)*'S Curve Equation'!$B$10))+'S Curve Equation'!$B$13)*'S Curve Equation'!$B$14</f>
        <v>0.19010087946135068</v>
      </c>
      <c r="R162" s="28">
        <f>(1/(1+EXP(('S Curve Equation'!$B$11-R117*'S Curve Equation'!$B$12)*'S Curve Equation'!$B$10))+'S Curve Equation'!$B$13)*'S Curve Equation'!$B$14</f>
        <v>0.18716719296811801</v>
      </c>
      <c r="S162" s="28">
        <f>(1/(1+EXP(('S Curve Equation'!$B$11-S117*'S Curve Equation'!$B$12)*'S Curve Equation'!$B$10))+'S Curve Equation'!$B$13)*'S Curve Equation'!$B$14</f>
        <v>0.18429191789629146</v>
      </c>
      <c r="T162" s="28">
        <f>(1/(1+EXP(('S Curve Equation'!$B$11-T117*'S Curve Equation'!$B$12)*'S Curve Equation'!$B$10))+'S Curve Equation'!$B$13)*'S Curve Equation'!$B$14</f>
        <v>0.18147378309616743</v>
      </c>
      <c r="U162" s="28">
        <f>(1/(1+EXP(('S Curve Equation'!$B$11-U117*'S Curve Equation'!$B$12)*'S Curve Equation'!$B$10))+'S Curve Equation'!$B$13)*'S Curve Equation'!$B$14</f>
        <v>0.17871154119037777</v>
      </c>
      <c r="V162" s="28">
        <f>(1/(1+EXP(('S Curve Equation'!$B$11-V117*'S Curve Equation'!$B$12)*'S Curve Equation'!$B$10))+'S Curve Equation'!$B$13)*'S Curve Equation'!$B$14</f>
        <v>0.17600396858733131</v>
      </c>
      <c r="W162" s="28">
        <f>(1/(1+EXP(('S Curve Equation'!$B$11-W117*'S Curve Equation'!$B$12)*'S Curve Equation'!$B$10))+'S Curve Equation'!$B$13)*'S Curve Equation'!$B$14</f>
        <v>0.17334986545001543</v>
      </c>
      <c r="X162" s="28">
        <f>(1/(1+EXP(('S Curve Equation'!$B$11-X117*'S Curve Equation'!$B$12)*'S Curve Equation'!$B$10))+'S Curve Equation'!$B$13)*'S Curve Equation'!$B$14</f>
        <v>0.1707480556241591</v>
      </c>
      <c r="Y162" s="28">
        <f>(1/(1+EXP(('S Curve Equation'!$B$11-Y117*'S Curve Equation'!$B$12)*'S Curve Equation'!$B$10))+'S Curve Equation'!$B$13)*'S Curve Equation'!$B$14</f>
        <v>0.16819738652947289</v>
      </c>
      <c r="Z162" s="28">
        <f>(1/(1+EXP(('S Curve Equation'!$B$11-Z117*'S Curve Equation'!$B$12)*'S Curve Equation'!$B$10))+'S Curve Equation'!$B$13)*'S Curve Equation'!$B$14</f>
        <v>0.16569672901746729</v>
      </c>
      <c r="AA162" s="28">
        <f>(1/(1+EXP(('S Curve Equation'!$B$11-AA117*'S Curve Equation'!$B$12)*'S Curve Equation'!$B$10))+'S Curve Equation'!$B$13)*'S Curve Equation'!$B$14</f>
        <v>0.16324497719908676</v>
      </c>
      <c r="AB162" s="28">
        <f>(1/(1+EXP(('S Curve Equation'!$B$11-AB117*'S Curve Equation'!$B$12)*'S Curve Equation'!$B$10))+'S Curve Equation'!$B$13)*'S Curve Equation'!$B$14</f>
        <v>0.16084104824519554</v>
      </c>
      <c r="AC162" s="28">
        <f>(1/(1+EXP(('S Curve Equation'!$B$11-AC117*'S Curve Equation'!$B$12)*'S Curve Equation'!$B$10))+'S Curve Equation'!$B$13)*'S Curve Equation'!$B$14</f>
        <v>0.15848388216273501</v>
      </c>
      <c r="AD162" s="28">
        <f>(1/(1+EXP(('S Curve Equation'!$B$11-AD117*'S Curve Equation'!$B$12)*'S Curve Equation'!$B$10))+'S Curve Equation'!$B$13)*'S Curve Equation'!$B$14</f>
        <v>0.15617244154916926</v>
      </c>
      <c r="AE162" s="28">
        <f>(1/(1+EXP(('S Curve Equation'!$B$11-AE117*'S Curve Equation'!$B$12)*'S Curve Equation'!$B$10))+'S Curve Equation'!$B$13)*'S Curve Equation'!$B$14</f>
        <v>0.15390571132765518</v>
      </c>
      <c r="AF162" s="28">
        <f>(1/(1+EXP(('S Curve Equation'!$B$11-AF117*'S Curve Equation'!$B$12)*'S Curve Equation'!$B$10))+'S Curve Equation'!$B$13)*'S Curve Equation'!$B$14</f>
        <v>0.15168269846519164</v>
      </c>
    </row>
    <row r="163" spans="1:32" x14ac:dyDescent="0.2">
      <c r="A163" s="6" t="s">
        <v>106</v>
      </c>
      <c r="B163" s="28">
        <f>(1/(1+EXP(('S Curve Equation'!$B$11-B118*'S Curve Equation'!$B$12)*'S Curve Equation'!$B$10))+'S Curve Equation'!$B$13)*'S Curve Equation'!$B$14</f>
        <v>0.28000000000000003</v>
      </c>
      <c r="C163" s="28">
        <f>(1/(1+EXP(('S Curve Equation'!$B$11-C118*'S Curve Equation'!$B$12)*'S Curve Equation'!$B$10))+'S Curve Equation'!$B$13)*'S Curve Equation'!$B$14</f>
        <v>0.27915865551946667</v>
      </c>
      <c r="D163" s="28">
        <f>(1/(1+EXP(('S Curve Equation'!$B$11-D118*'S Curve Equation'!$B$12)*'S Curve Equation'!$B$10))+'S Curve Equation'!$B$13)*'S Curve Equation'!$B$14</f>
        <v>0.27853242126793409</v>
      </c>
      <c r="E163" s="28">
        <f>(1/(1+EXP(('S Curve Equation'!$B$11-E118*'S Curve Equation'!$B$12)*'S Curve Equation'!$B$10))+'S Curve Equation'!$B$13)*'S Curve Equation'!$B$14</f>
        <v>0.27628807387423665</v>
      </c>
      <c r="F163" s="28">
        <f>(1/(1+EXP(('S Curve Equation'!$B$11-F118*'S Curve Equation'!$B$12)*'S Curve Equation'!$B$10))+'S Curve Equation'!$B$13)*'S Curve Equation'!$B$14</f>
        <v>0.27214922129460578</v>
      </c>
      <c r="G163" s="28">
        <f>(1/(1+EXP(('S Curve Equation'!$B$11-G118*'S Curve Equation'!$B$12)*'S Curve Equation'!$B$10))+'S Curve Equation'!$B$13)*'S Curve Equation'!$B$14</f>
        <v>0.2662038811671027</v>
      </c>
      <c r="H163" s="28">
        <f>(1/(1+EXP(('S Curve Equation'!$B$11-H118*'S Curve Equation'!$B$12)*'S Curve Equation'!$B$10))+'S Curve Equation'!$B$13)*'S Curve Equation'!$B$14</f>
        <v>0.25866975438128498</v>
      </c>
      <c r="I163" s="28">
        <f>(1/(1+EXP(('S Curve Equation'!$B$11-I118*'S Curve Equation'!$B$12)*'S Curve Equation'!$B$10))+'S Curve Equation'!$B$13)*'S Curve Equation'!$B$14</f>
        <v>0.25086569394635871</v>
      </c>
      <c r="J163" s="28">
        <f>(1/(1+EXP(('S Curve Equation'!$B$11-J118*'S Curve Equation'!$B$12)*'S Curve Equation'!$B$10))+'S Curve Equation'!$B$13)*'S Curve Equation'!$B$14</f>
        <v>0.24489342539492709</v>
      </c>
      <c r="K163" s="28">
        <f>(1/(1+EXP(('S Curve Equation'!$B$11-K118*'S Curve Equation'!$B$12)*'S Curve Equation'!$B$10))+'S Curve Equation'!$B$13)*'S Curve Equation'!$B$14</f>
        <v>0.24032449043692164</v>
      </c>
      <c r="L163" s="28">
        <f>(1/(1+EXP(('S Curve Equation'!$B$11-L118*'S Curve Equation'!$B$12)*'S Curve Equation'!$B$10))+'S Curve Equation'!$B$13)*'S Curve Equation'!$B$14</f>
        <v>0.24100982766344434</v>
      </c>
      <c r="M163" s="28">
        <f>(1/(1+EXP(('S Curve Equation'!$B$11-M118*'S Curve Equation'!$B$12)*'S Curve Equation'!$B$10))+'S Curve Equation'!$B$13)*'S Curve Equation'!$B$14</f>
        <v>0.23717837542629011</v>
      </c>
      <c r="N163" s="28">
        <f>(1/(1+EXP(('S Curve Equation'!$B$11-N118*'S Curve Equation'!$B$12)*'S Curve Equation'!$B$10))+'S Curve Equation'!$B$13)*'S Curve Equation'!$B$14</f>
        <v>0.23342119831258681</v>
      </c>
      <c r="O163" s="28">
        <f>(1/(1+EXP(('S Curve Equation'!$B$11-O118*'S Curve Equation'!$B$12)*'S Curve Equation'!$B$10))+'S Curve Equation'!$B$13)*'S Curve Equation'!$B$14</f>
        <v>0.22973689312404993</v>
      </c>
      <c r="P163" s="28">
        <f>(1/(1+EXP(('S Curve Equation'!$B$11-P118*'S Curve Equation'!$B$12)*'S Curve Equation'!$B$10))+'S Curve Equation'!$B$13)*'S Curve Equation'!$B$14</f>
        <v>0.2261240686431035</v>
      </c>
      <c r="Q163" s="28">
        <f>(1/(1+EXP(('S Curve Equation'!$B$11-Q118*'S Curve Equation'!$B$12)*'S Curve Equation'!$B$10))+'S Curve Equation'!$B$13)*'S Curve Equation'!$B$14</f>
        <v>0.22258134679733191</v>
      </c>
      <c r="R163" s="28">
        <f>(1/(1+EXP(('S Curve Equation'!$B$11-R118*'S Curve Equation'!$B$12)*'S Curve Equation'!$B$10))+'S Curve Equation'!$B$13)*'S Curve Equation'!$B$14</f>
        <v>0.21910736370879175</v>
      </c>
      <c r="S163" s="28">
        <f>(1/(1+EXP(('S Curve Equation'!$B$11-S118*'S Curve Equation'!$B$12)*'S Curve Equation'!$B$10))+'S Curve Equation'!$B$13)*'S Curve Equation'!$B$14</f>
        <v>0.21570077063521254</v>
      </c>
      <c r="T163" s="28">
        <f>(1/(1+EXP(('S Curve Equation'!$B$11-T118*'S Curve Equation'!$B$12)*'S Curve Equation'!$B$10))+'S Curve Equation'!$B$13)*'S Curve Equation'!$B$14</f>
        <v>0.21236023480981919</v>
      </c>
      <c r="U163" s="28">
        <f>(1/(1+EXP(('S Curve Equation'!$B$11-U118*'S Curve Equation'!$B$12)*'S Curve Equation'!$B$10))+'S Curve Equation'!$B$13)*'S Curve Equation'!$B$14</f>
        <v>0.20908444018624572</v>
      </c>
      <c r="V163" s="28">
        <f>(1/(1+EXP(('S Curve Equation'!$B$11-V118*'S Curve Equation'!$B$12)*'S Curve Equation'!$B$10))+'S Curve Equation'!$B$13)*'S Curve Equation'!$B$14</f>
        <v>0.2058720880947128</v>
      </c>
      <c r="W163" s="28">
        <f>(1/(1+EXP(('S Curve Equation'!$B$11-W118*'S Curve Equation'!$B$12)*'S Curve Equation'!$B$10))+'S Curve Equation'!$B$13)*'S Curve Equation'!$B$14</f>
        <v>0.20272189781535632</v>
      </c>
      <c r="X163" s="28">
        <f>(1/(1+EXP(('S Curve Equation'!$B$11-X118*'S Curve Equation'!$B$12)*'S Curve Equation'!$B$10))+'S Curve Equation'!$B$13)*'S Curve Equation'!$B$14</f>
        <v>0.19963260707433866</v>
      </c>
      <c r="Y163" s="28">
        <f>(1/(1+EXP(('S Curve Equation'!$B$11-Y118*'S Curve Equation'!$B$12)*'S Curve Equation'!$B$10))+'S Curve Equation'!$B$13)*'S Curve Equation'!$B$14</f>
        <v>0.19660297246806441</v>
      </c>
      <c r="Z163" s="28">
        <f>(1/(1+EXP(('S Curve Equation'!$B$11-Z118*'S Curve Equation'!$B$12)*'S Curve Equation'!$B$10))+'S Curve Equation'!$B$13)*'S Curve Equation'!$B$14</f>
        <v>0.19363176982059271</v>
      </c>
      <c r="AA163" s="28">
        <f>(1/(1+EXP(('S Curve Equation'!$B$11-AA118*'S Curve Equation'!$B$12)*'S Curve Equation'!$B$10))+'S Curve Equation'!$B$13)*'S Curve Equation'!$B$14</f>
        <v>0.19071779447904183</v>
      </c>
      <c r="AB163" s="28">
        <f>(1/(1+EXP(('S Curve Equation'!$B$11-AB118*'S Curve Equation'!$B$12)*'S Curve Equation'!$B$10))+'S Curve Equation'!$B$13)*'S Curve Equation'!$B$14</f>
        <v>0.18785986155155027</v>
      </c>
      <c r="AC163" s="28">
        <f>(1/(1+EXP(('S Curve Equation'!$B$11-AC118*'S Curve Equation'!$B$12)*'S Curve Equation'!$B$10))+'S Curve Equation'!$B$13)*'S Curve Equation'!$B$14</f>
        <v>0.18505680609210365</v>
      </c>
      <c r="AD163" s="28">
        <f>(1/(1+EXP(('S Curve Equation'!$B$11-AD118*'S Curve Equation'!$B$12)*'S Curve Equation'!$B$10))+'S Curve Equation'!$B$13)*'S Curve Equation'!$B$14</f>
        <v>0.18230748323629278</v>
      </c>
      <c r="AE163" s="28">
        <f>(1/(1+EXP(('S Curve Equation'!$B$11-AE118*'S Curve Equation'!$B$12)*'S Curve Equation'!$B$10))+'S Curve Equation'!$B$13)*'S Curve Equation'!$B$14</f>
        <v>0.17961076829184475</v>
      </c>
      <c r="AF163" s="28">
        <f>(1/(1+EXP(('S Curve Equation'!$B$11-AF118*'S Curve Equation'!$B$12)*'S Curve Equation'!$B$10))+'S Curve Equation'!$B$13)*'S Curve Equation'!$B$14</f>
        <v>0.17696555678754361</v>
      </c>
    </row>
    <row r="164" spans="1:32" x14ac:dyDescent="0.2">
      <c r="A164" s="6" t="s">
        <v>107</v>
      </c>
      <c r="B164" s="28">
        <f>(1/(1+EXP(('S Curve Equation'!$B$11-B119*'S Curve Equation'!$B$12)*'S Curve Equation'!$B$10))+'S Curve Equation'!$B$13)*'S Curve Equation'!$B$14</f>
        <v>0.21248499399759907</v>
      </c>
      <c r="C164" s="28">
        <f>(1/(1+EXP(('S Curve Equation'!$B$11-C119*'S Curve Equation'!$B$12)*'S Curve Equation'!$B$10))+'S Curve Equation'!$B$13)*'S Curve Equation'!$B$14</f>
        <v>0.21184855457916055</v>
      </c>
      <c r="D164" s="28">
        <f>(1/(1+EXP(('S Curve Equation'!$B$11-D119*'S Curve Equation'!$B$12)*'S Curve Equation'!$B$10))+'S Curve Equation'!$B$13)*'S Curve Equation'!$B$14</f>
        <v>0.21137496389252275</v>
      </c>
      <c r="E164" s="28">
        <f>(1/(1+EXP(('S Curve Equation'!$B$11-E119*'S Curve Equation'!$B$12)*'S Curve Equation'!$B$10))+'S Curve Equation'!$B$13)*'S Curve Equation'!$B$14</f>
        <v>0.2096785589560716</v>
      </c>
      <c r="F164" s="28">
        <f>(1/(1+EXP(('S Curve Equation'!$B$11-F119*'S Curve Equation'!$B$12)*'S Curve Equation'!$B$10))+'S Curve Equation'!$B$13)*'S Curve Equation'!$B$14</f>
        <v>0.20655375929962383</v>
      </c>
      <c r="G164" s="28">
        <f>(1/(1+EXP(('S Curve Equation'!$B$11-G119*'S Curve Equation'!$B$12)*'S Curve Equation'!$B$10))+'S Curve Equation'!$B$13)*'S Curve Equation'!$B$14</f>
        <v>0.20207297621147899</v>
      </c>
      <c r="H164" s="28">
        <f>(1/(1+EXP(('S Curve Equation'!$B$11-H119*'S Curve Equation'!$B$12)*'S Curve Equation'!$B$10))+'S Curve Equation'!$B$13)*'S Curve Equation'!$B$14</f>
        <v>0.19640761604905568</v>
      </c>
      <c r="I164" s="28">
        <f>(1/(1+EXP(('S Curve Equation'!$B$11-I119*'S Curve Equation'!$B$12)*'S Curve Equation'!$B$10))+'S Curve Equation'!$B$13)*'S Curve Equation'!$B$14</f>
        <v>0.19055360575715066</v>
      </c>
      <c r="J164" s="28">
        <f>(1/(1+EXP(('S Curve Equation'!$B$11-J119*'S Curve Equation'!$B$12)*'S Curve Equation'!$B$10))+'S Curve Equation'!$B$13)*'S Curve Equation'!$B$14</f>
        <v>0.18608295475247696</v>
      </c>
      <c r="K164" s="28">
        <f>(1/(1+EXP(('S Curve Equation'!$B$11-K119*'S Curve Equation'!$B$12)*'S Curve Equation'!$B$10))+'S Curve Equation'!$B$13)*'S Curve Equation'!$B$14</f>
        <v>0.18266794345244539</v>
      </c>
      <c r="L164" s="28">
        <f>(1/(1+EXP(('S Curve Equation'!$B$11-L119*'S Curve Equation'!$B$12)*'S Curve Equation'!$B$10))+'S Curve Equation'!$B$13)*'S Curve Equation'!$B$14</f>
        <v>0.18317991708087314</v>
      </c>
      <c r="M164" s="28">
        <f>(1/(1+EXP(('S Curve Equation'!$B$11-M119*'S Curve Equation'!$B$12)*'S Curve Equation'!$B$10))+'S Curve Equation'!$B$13)*'S Curve Equation'!$B$14</f>
        <v>0.18031889069475485</v>
      </c>
      <c r="N164" s="28">
        <f>(1/(1+EXP(('S Curve Equation'!$B$11-N119*'S Curve Equation'!$B$12)*'S Curve Equation'!$B$10))+'S Curve Equation'!$B$13)*'S Curve Equation'!$B$14</f>
        <v>0.17751614053890902</v>
      </c>
      <c r="O164" s="28">
        <f>(1/(1+EXP(('S Curve Equation'!$B$11-O119*'S Curve Equation'!$B$12)*'S Curve Equation'!$B$10))+'S Curve Equation'!$B$13)*'S Curve Equation'!$B$14</f>
        <v>0.17477034965001373</v>
      </c>
      <c r="P164" s="28">
        <f>(1/(1+EXP(('S Curve Equation'!$B$11-P119*'S Curve Equation'!$B$12)*'S Curve Equation'!$B$10))+'S Curve Equation'!$B$13)*'S Curve Equation'!$B$14</f>
        <v>0.17208022782542728</v>
      </c>
      <c r="Q164" s="28">
        <f>(1/(1+EXP(('S Curve Equation'!$B$11-Q119*'S Curve Equation'!$B$12)*'S Curve Equation'!$B$10))+'S Curve Equation'!$B$13)*'S Curve Equation'!$B$14</f>
        <v>0.16944451149837658</v>
      </c>
      <c r="R164" s="28">
        <f>(1/(1+EXP(('S Curve Equation'!$B$11-R119*'S Curve Equation'!$B$12)*'S Curve Equation'!$B$10))+'S Curve Equation'!$B$13)*'S Curve Equation'!$B$14</f>
        <v>0.16686196357284655</v>
      </c>
      <c r="S164" s="28">
        <f>(1/(1+EXP(('S Curve Equation'!$B$11-S119*'S Curve Equation'!$B$12)*'S Curve Equation'!$B$10))+'S Curve Equation'!$B$13)*'S Curve Equation'!$B$14</f>
        <v>0.16433137322220945</v>
      </c>
      <c r="T164" s="28">
        <f>(1/(1+EXP(('S Curve Equation'!$B$11-T119*'S Curve Equation'!$B$12)*'S Curve Equation'!$B$10))+'S Curve Equation'!$B$13)*'S Curve Equation'!$B$14</f>
        <v>0.16185155565534104</v>
      </c>
      <c r="U164" s="28">
        <f>(1/(1+EXP(('S Curve Equation'!$B$11-U119*'S Curve Equation'!$B$12)*'S Curve Equation'!$B$10))+'S Curve Equation'!$B$13)*'S Curve Equation'!$B$14</f>
        <v>0.15942135185371176</v>
      </c>
      <c r="V164" s="28">
        <f>(1/(1+EXP(('S Curve Equation'!$B$11-V119*'S Curve Equation'!$B$12)*'S Curve Equation'!$B$10))+'S Curve Equation'!$B$13)*'S Curve Equation'!$B$14</f>
        <v>0.15703962828268328</v>
      </c>
      <c r="W164" s="28">
        <f>(1/(1+EXP(('S Curve Equation'!$B$11-W119*'S Curve Equation'!$B$12)*'S Curve Equation'!$B$10))+'S Curve Equation'!$B$13)*'S Curve Equation'!$B$14</f>
        <v>0.15470527657999567</v>
      </c>
      <c r="X164" s="28">
        <f>(1/(1+EXP(('S Curve Equation'!$B$11-X119*'S Curve Equation'!$B$12)*'S Curve Equation'!$B$10))+'S Curve Equation'!$B$13)*'S Curve Equation'!$B$14</f>
        <v>0.15241721322422563</v>
      </c>
      <c r="Y164" s="28">
        <f>(1/(1+EXP(('S Curve Equation'!$B$11-Y119*'S Curve Equation'!$B$12)*'S Curve Equation'!$B$10))+'S Curve Equation'!$B$13)*'S Curve Equation'!$B$14</f>
        <v>0.15017437918575566</v>
      </c>
      <c r="Z164" s="28">
        <f>(1/(1+EXP(('S Curve Equation'!$B$11-Z119*'S Curve Equation'!$B$12)*'S Curve Equation'!$B$10))+'S Curve Equation'!$B$13)*'S Curve Equation'!$B$14</f>
        <v>0.14797573956262816</v>
      </c>
      <c r="AA164" s="28">
        <f>(1/(1+EXP(('S Curve Equation'!$B$11-AA119*'S Curve Equation'!$B$12)*'S Curve Equation'!$B$10))+'S Curve Equation'!$B$13)*'S Curve Equation'!$B$14</f>
        <v>0.14582028320344392</v>
      </c>
      <c r="AB164" s="28">
        <f>(1/(1+EXP(('S Curve Equation'!$B$11-AB119*'S Curve Equation'!$B$12)*'S Curve Equation'!$B$10))+'S Curve Equation'!$B$13)*'S Curve Equation'!$B$14</f>
        <v>0.14370702231930932</v>
      </c>
      <c r="AC164" s="28">
        <f>(1/(1+EXP(('S Curve Equation'!$B$11-AC119*'S Curve Equation'!$B$12)*'S Curve Equation'!$B$10))+'S Curve Equation'!$B$13)*'S Curve Equation'!$B$14</f>
        <v>0.14163499208666941</v>
      </c>
      <c r="AD164" s="28">
        <f>(1/(1+EXP(('S Curve Equation'!$B$11-AD119*'S Curve Equation'!$B$12)*'S Curve Equation'!$B$10))+'S Curve Equation'!$B$13)*'S Curve Equation'!$B$14</f>
        <v>0.1396032502427057</v>
      </c>
      <c r="AE164" s="28">
        <f>(1/(1+EXP(('S Curve Equation'!$B$11-AE119*'S Curve Equation'!$B$12)*'S Curve Equation'!$B$10))+'S Curve Equation'!$B$13)*'S Curve Equation'!$B$14</f>
        <v>0.13761087667484315</v>
      </c>
      <c r="AF164" s="28">
        <f>(1/(1+EXP(('S Curve Equation'!$B$11-AF119*'S Curve Equation'!$B$12)*'S Curve Equation'!$B$10))+'S Curve Equation'!$B$13)*'S Curve Equation'!$B$14</f>
        <v>0.13565697300577512</v>
      </c>
    </row>
    <row r="165" spans="1:32" x14ac:dyDescent="0.2">
      <c r="A165" s="6" t="s">
        <v>43</v>
      </c>
      <c r="B165" s="28">
        <f>(1/(1+EXP(('S Curve Equation'!$B$11-B120*'S Curve Equation'!$B$12)*'S Curve Equation'!$B$10))+'S Curve Equation'!$B$13)*'S Curve Equation'!$B$14</f>
        <v>0.21518635267939926</v>
      </c>
      <c r="C165" s="28">
        <f>(1/(1+EXP(('S Curve Equation'!$B$11-C120*'S Curve Equation'!$B$12)*'S Curve Equation'!$B$10))+'S Curve Equation'!$B$13)*'S Curve Equation'!$B$14</f>
        <v>0.21454134248636639</v>
      </c>
      <c r="D165" s="28">
        <f>(1/(1+EXP(('S Curve Equation'!$B$11-D120*'S Curve Equation'!$B$12)*'S Curve Equation'!$B$10))+'S Curve Equation'!$B$13)*'S Curve Equation'!$B$14</f>
        <v>0.21406137008895665</v>
      </c>
      <c r="E165" s="28">
        <f>(1/(1+EXP(('S Curve Equation'!$B$11-E120*'S Curve Equation'!$B$12)*'S Curve Equation'!$B$10))+'S Curve Equation'!$B$13)*'S Curve Equation'!$B$14</f>
        <v>0.21234207822492202</v>
      </c>
      <c r="F165" s="28">
        <f>(1/(1+EXP(('S Curve Equation'!$B$11-F120*'S Curve Equation'!$B$12)*'S Curve Equation'!$B$10))+'S Curve Equation'!$B$13)*'S Curve Equation'!$B$14</f>
        <v>0.20917500975041636</v>
      </c>
      <c r="G165" s="28">
        <f>(1/(1+EXP(('S Curve Equation'!$B$11-G120*'S Curve Equation'!$B$12)*'S Curve Equation'!$B$10))+'S Curve Equation'!$B$13)*'S Curve Equation'!$B$14</f>
        <v>0.20463337360682798</v>
      </c>
      <c r="H165" s="28">
        <f>(1/(1+EXP(('S Curve Equation'!$B$11-H120*'S Curve Equation'!$B$12)*'S Curve Equation'!$B$10))+'S Curve Equation'!$B$13)*'S Curve Equation'!$B$14</f>
        <v>0.19889068593289524</v>
      </c>
      <c r="I165" s="28">
        <f>(1/(1+EXP(('S Curve Equation'!$B$11-I120*'S Curve Equation'!$B$12)*'S Curve Equation'!$B$10))+'S Curve Equation'!$B$13)*'S Curve Equation'!$B$14</f>
        <v>0.19295635062183242</v>
      </c>
      <c r="J165" s="28">
        <f>(1/(1+EXP(('S Curve Equation'!$B$11-J120*'S Curve Equation'!$B$12)*'S Curve Equation'!$B$10))+'S Curve Equation'!$B$13)*'S Curve Equation'!$B$14</f>
        <v>0.18842408909078437</v>
      </c>
      <c r="K165" s="28">
        <f>(1/(1+EXP(('S Curve Equation'!$B$11-K120*'S Curve Equation'!$B$12)*'S Curve Equation'!$B$10))+'S Curve Equation'!$B$13)*'S Curve Equation'!$B$14</f>
        <v>0.18496187084888238</v>
      </c>
      <c r="L165" s="28">
        <f>(1/(1+EXP(('S Curve Equation'!$B$11-L120*'S Curve Equation'!$B$12)*'S Curve Equation'!$B$10))+'S Curve Equation'!$B$13)*'S Curve Equation'!$B$14</f>
        <v>0.18548092928884158</v>
      </c>
      <c r="M165" s="28">
        <f>(1/(1+EXP(('S Curve Equation'!$B$11-M120*'S Curve Equation'!$B$12)*'S Curve Equation'!$B$10))+'S Curve Equation'!$B$13)*'S Curve Equation'!$B$14</f>
        <v>0.18258027817934705</v>
      </c>
      <c r="N165" s="28">
        <f>(1/(1+EXP(('S Curve Equation'!$B$11-N120*'S Curve Equation'!$B$12)*'S Curve Equation'!$B$10))+'S Curve Equation'!$B$13)*'S Curve Equation'!$B$14</f>
        <v>0.17973863478709673</v>
      </c>
      <c r="O165" s="28">
        <f>(1/(1+EXP(('S Curve Equation'!$B$11-O120*'S Curve Equation'!$B$12)*'S Curve Equation'!$B$10))+'S Curve Equation'!$B$13)*'S Curve Equation'!$B$14</f>
        <v>0.17695467280656724</v>
      </c>
      <c r="P165" s="28">
        <f>(1/(1+EXP(('S Curve Equation'!$B$11-P120*'S Curve Equation'!$B$12)*'S Curve Equation'!$B$10))+'S Curve Equation'!$B$13)*'S Curve Equation'!$B$14</f>
        <v>0.1742270924094286</v>
      </c>
      <c r="Q165" s="28">
        <f>(1/(1+EXP(('S Curve Equation'!$B$11-Q120*'S Curve Equation'!$B$12)*'S Curve Equation'!$B$10))+'S Curve Equation'!$B$13)*'S Curve Equation'!$B$14</f>
        <v>0.17155462015870773</v>
      </c>
      <c r="R165" s="28">
        <f>(1/(1+EXP(('S Curve Equation'!$B$11-R120*'S Curve Equation'!$B$12)*'S Curve Equation'!$B$10))+'S Curve Equation'!$B$13)*'S Curve Equation'!$B$14</f>
        <v>0.16893600887986351</v>
      </c>
      <c r="S165" s="28">
        <f>(1/(1+EXP(('S Curve Equation'!$B$11-S120*'S Curve Equation'!$B$12)*'S Curve Equation'!$B$10))+'S Curve Equation'!$B$13)*'S Curve Equation'!$B$14</f>
        <v>0.16637003749296655</v>
      </c>
      <c r="T165" s="28">
        <f>(1/(1+EXP(('S Curve Equation'!$B$11-T120*'S Curve Equation'!$B$12)*'S Curve Equation'!$B$10))+'S Curve Equation'!$B$13)*'S Curve Equation'!$B$14</f>
        <v>0.16385551080987928</v>
      </c>
      <c r="U165" s="28">
        <f>(1/(1+EXP(('S Curve Equation'!$B$11-U120*'S Curve Equation'!$B$12)*'S Curve Equation'!$B$10))+'S Curve Equation'!$B$13)*'S Curve Equation'!$B$14</f>
        <v>0.16139125930006751</v>
      </c>
      <c r="V165" s="28">
        <f>(1/(1+EXP(('S Curve Equation'!$B$11-V120*'S Curve Equation'!$B$12)*'S Curve Equation'!$B$10))+'S Curve Equation'!$B$13)*'S Curve Equation'!$B$14</f>
        <v>0.15897613882841222</v>
      </c>
      <c r="W165" s="28">
        <f>(1/(1+EXP(('S Curve Equation'!$B$11-W120*'S Curve Equation'!$B$12)*'S Curve Equation'!$B$10))+'S Curve Equation'!$B$13)*'S Curve Equation'!$B$14</f>
        <v>0.15660903036813675</v>
      </c>
      <c r="X165" s="28">
        <f>(1/(1+EXP(('S Curve Equation'!$B$11-X120*'S Curve Equation'!$B$12)*'S Curve Equation'!$B$10))+'S Curve Equation'!$B$13)*'S Curve Equation'!$B$14</f>
        <v>0.15428883969175675</v>
      </c>
      <c r="Y165" s="28">
        <f>(1/(1+EXP(('S Curve Equation'!$B$11-Y120*'S Curve Equation'!$B$12)*'S Curve Equation'!$B$10))+'S Curve Equation'!$B$13)*'S Curve Equation'!$B$14</f>
        <v>0.15201449704271053</v>
      </c>
      <c r="Z165" s="28">
        <f>(1/(1+EXP(('S Curve Equation'!$B$11-Z120*'S Curve Equation'!$B$12)*'S Curve Equation'!$B$10))+'S Curve Equation'!$B$13)*'S Curve Equation'!$B$14</f>
        <v>0.14978495679016057</v>
      </c>
      <c r="AA165" s="28">
        <f>(1/(1+EXP(('S Curve Equation'!$B$11-AA120*'S Curve Equation'!$B$12)*'S Curve Equation'!$B$10))+'S Curve Equation'!$B$13)*'S Curve Equation'!$B$14</f>
        <v>0.14759919706923072</v>
      </c>
      <c r="AB165" s="28">
        <f>(1/(1+EXP(('S Curve Equation'!$B$11-AB120*'S Curve Equation'!$B$12)*'S Curve Equation'!$B$10))+'S Curve Equation'!$B$13)*'S Curve Equation'!$B$14</f>
        <v>0.14545621940878936</v>
      </c>
      <c r="AC165" s="28">
        <f>(1/(1+EXP(('S Curve Equation'!$B$11-AC120*'S Curve Equation'!$B$12)*'S Curve Equation'!$B$10))+'S Curve Equation'!$B$13)*'S Curve Equation'!$B$14</f>
        <v>0.14335504834871113</v>
      </c>
      <c r="AD165" s="28">
        <f>(1/(1+EXP(('S Curve Equation'!$B$11-AD120*'S Curve Equation'!$B$12)*'S Curve Equation'!$B$10))+'S Curve Equation'!$B$13)*'S Curve Equation'!$B$14</f>
        <v>0.14129473104838935</v>
      </c>
      <c r="AE165" s="28">
        <f>(1/(1+EXP(('S Curve Equation'!$B$11-AE120*'S Curve Equation'!$B$12)*'S Curve Equation'!$B$10))+'S Curve Equation'!$B$13)*'S Curve Equation'!$B$14</f>
        <v>0.13927433688813204</v>
      </c>
      <c r="AF165" s="28">
        <f>(1/(1+EXP(('S Curve Equation'!$B$11-AF120*'S Curve Equation'!$B$12)*'S Curve Equation'!$B$10))+'S Curve Equation'!$B$13)*'S Curve Equation'!$B$14</f>
        <v>0.13729295706493055</v>
      </c>
    </row>
    <row r="166" spans="1:32" x14ac:dyDescent="0.2">
      <c r="A166" s="6" t="s">
        <v>44</v>
      </c>
      <c r="B166" s="28">
        <f>(1/(1+EXP(('S Curve Equation'!$B$11-B121*'S Curve Equation'!$B$12)*'S Curve Equation'!$B$10))+'S Curve Equation'!$B$13)*'S Curve Equation'!$B$14</f>
        <v>0.2288693454105008</v>
      </c>
      <c r="C166" s="28">
        <f>(1/(1+EXP(('S Curve Equation'!$B$11-C121*'S Curve Equation'!$B$12)*'S Curve Equation'!$B$10))+'S Curve Equation'!$B$13)*'S Curve Equation'!$B$14</f>
        <v>0.22818133680535635</v>
      </c>
      <c r="D166" s="28">
        <f>(1/(1+EXP(('S Curve Equation'!$B$11-D121*'S Curve Equation'!$B$12)*'S Curve Equation'!$B$10))+'S Curve Equation'!$B$13)*'S Curve Equation'!$B$14</f>
        <v>0.22766934465007529</v>
      </c>
      <c r="E166" s="28">
        <f>(1/(1+EXP(('S Curve Equation'!$B$11-E121*'S Curve Equation'!$B$12)*'S Curve Equation'!$B$10))+'S Curve Equation'!$B$13)*'S Curve Equation'!$B$14</f>
        <v>0.22583519435452848</v>
      </c>
      <c r="F166" s="28">
        <f>(1/(1+EXP(('S Curve Equation'!$B$11-F121*'S Curve Equation'!$B$12)*'S Curve Equation'!$B$10))+'S Curve Equation'!$B$13)*'S Curve Equation'!$B$14</f>
        <v>0.22245589767326243</v>
      </c>
      <c r="G166" s="28">
        <f>(1/(1+EXP(('S Curve Equation'!$B$11-G121*'S Curve Equation'!$B$12)*'S Curve Equation'!$B$10))+'S Curve Equation'!$B$13)*'S Curve Equation'!$B$14</f>
        <v>0.2176084973237791</v>
      </c>
      <c r="H166" s="28">
        <f>(1/(1+EXP(('S Curve Equation'!$B$11-H121*'S Curve Equation'!$B$12)*'S Curve Equation'!$B$10))+'S Curve Equation'!$B$13)*'S Curve Equation'!$B$14</f>
        <v>0.21147689443003817</v>
      </c>
      <c r="I166" s="28">
        <f>(1/(1+EXP(('S Curve Equation'!$B$11-I121*'S Curve Equation'!$B$12)*'S Curve Equation'!$B$10))+'S Curve Equation'!$B$13)*'S Curve Equation'!$B$14</f>
        <v>0.20513814304267119</v>
      </c>
      <c r="J166" s="28">
        <f>(1/(1+EXP(('S Curve Equation'!$B$11-J121*'S Curve Equation'!$B$12)*'S Curve Equation'!$B$10))+'S Curve Equation'!$B$13)*'S Curve Equation'!$B$14</f>
        <v>0.20029540619355374</v>
      </c>
      <c r="K166" s="28">
        <f>(1/(1+EXP(('S Curve Equation'!$B$11-K121*'S Curve Equation'!$B$12)*'S Curve Equation'!$B$10))+'S Curve Equation'!$B$13)*'S Curve Equation'!$B$14</f>
        <v>0.19659513707524998</v>
      </c>
      <c r="L166" s="28">
        <f>(1/(1+EXP(('S Curve Equation'!$B$11-L121*'S Curve Equation'!$B$12)*'S Curve Equation'!$B$10))+'S Curve Equation'!$B$13)*'S Curve Equation'!$B$14</f>
        <v>0.1971499308351326</v>
      </c>
      <c r="M166" s="28">
        <f>(1/(1+EXP(('S Curve Equation'!$B$11-M121*'S Curve Equation'!$B$12)*'S Curve Equation'!$B$10))+'S Curve Equation'!$B$13)*'S Curve Equation'!$B$14</f>
        <v>0.19404937649368029</v>
      </c>
      <c r="N166" s="28">
        <f>(1/(1+EXP(('S Curve Equation'!$B$11-N121*'S Curve Equation'!$B$12)*'S Curve Equation'!$B$10))+'S Curve Equation'!$B$13)*'S Curve Equation'!$B$14</f>
        <v>0.19101142964624379</v>
      </c>
      <c r="O166" s="28">
        <f>(1/(1+EXP(('S Curve Equation'!$B$11-O121*'S Curve Equation'!$B$12)*'S Curve Equation'!$B$10))+'S Curve Equation'!$B$13)*'S Curve Equation'!$B$14</f>
        <v>0.18803472385966211</v>
      </c>
      <c r="P166" s="28">
        <f>(1/(1+EXP(('S Curve Equation'!$B$11-P121*'S Curve Equation'!$B$12)*'S Curve Equation'!$B$10))+'S Curve Equation'!$B$13)*'S Curve Equation'!$B$14</f>
        <v>0.18511791734116889</v>
      </c>
      <c r="Q166" s="28">
        <f>(1/(1+EXP(('S Curve Equation'!$B$11-Q121*'S Curve Equation'!$B$12)*'S Curve Equation'!$B$10))+'S Curve Equation'!$B$13)*'S Curve Equation'!$B$14</f>
        <v>0.18225969306855458</v>
      </c>
      <c r="R166" s="28">
        <f>(1/(1+EXP(('S Curve Equation'!$B$11-R121*'S Curve Equation'!$B$12)*'S Curve Equation'!$B$10))+'S Curve Equation'!$B$13)*'S Curve Equation'!$B$14</f>
        <v>0.17945875886256091</v>
      </c>
      <c r="S166" s="28">
        <f>(1/(1+EXP(('S Curve Equation'!$B$11-S121*'S Curve Equation'!$B$12)*'S Curve Equation'!$B$10))+'S Curve Equation'!$B$13)*'S Curve Equation'!$B$14</f>
        <v>0.17671384740646531</v>
      </c>
      <c r="T166" s="28">
        <f>(1/(1+EXP(('S Curve Equation'!$B$11-T121*'S Curve Equation'!$B$12)*'S Curve Equation'!$B$10))+'S Curve Equation'!$B$13)*'S Curve Equation'!$B$14</f>
        <v>0.17402371621749058</v>
      </c>
      <c r="U166" s="28">
        <f>(1/(1+EXP(('S Curve Equation'!$B$11-U121*'S Curve Equation'!$B$12)*'S Curve Equation'!$B$10))+'S Curve Equation'!$B$13)*'S Curve Equation'!$B$14</f>
        <v>0.17138714757438817</v>
      </c>
      <c r="V166" s="28">
        <f>(1/(1+EXP(('S Curve Equation'!$B$11-V121*'S Curve Equation'!$B$12)*'S Curve Equation'!$B$10))+'S Curve Equation'!$B$13)*'S Curve Equation'!$B$14</f>
        <v>0.16880294840525226</v>
      </c>
      <c r="W166" s="28">
        <f>(1/(1+EXP(('S Curve Equation'!$B$11-W121*'S Curve Equation'!$B$12)*'S Curve Equation'!$B$10))+'S Curve Equation'!$B$13)*'S Curve Equation'!$B$14</f>
        <v>0.16626995013934701</v>
      </c>
      <c r="X166" s="28">
        <f>(1/(1+EXP(('S Curve Equation'!$B$11-X121*'S Curve Equation'!$B$12)*'S Curve Equation'!$B$10))+'S Curve Equation'!$B$13)*'S Curve Equation'!$B$14</f>
        <v>0.16378700852648895</v>
      </c>
      <c r="Y166" s="28">
        <f>(1/(1+EXP(('S Curve Equation'!$B$11-Y121*'S Curve Equation'!$B$12)*'S Curve Equation'!$B$10))+'S Curve Equation'!$B$13)*'S Curve Equation'!$B$14</f>
        <v>0.16135300342725684</v>
      </c>
      <c r="Z166" s="28">
        <f>(1/(1+EXP(('S Curve Equation'!$B$11-Z121*'S Curve Equation'!$B$12)*'S Curve Equation'!$B$10))+'S Curve Equation'!$B$13)*'S Curve Equation'!$B$14</f>
        <v>0.15896683857710273</v>
      </c>
      <c r="AA166" s="28">
        <f>(1/(1+EXP(('S Curve Equation'!$B$11-AA121*'S Curve Equation'!$B$12)*'S Curve Equation'!$B$10))+'S Curve Equation'!$B$13)*'S Curve Equation'!$B$14</f>
        <v>0.15662744132718823</v>
      </c>
      <c r="AB166" s="28">
        <f>(1/(1+EXP(('S Curve Equation'!$B$11-AB121*'S Curve Equation'!$B$12)*'S Curve Equation'!$B$10))+'S Curve Equation'!$B$13)*'S Curve Equation'!$B$14</f>
        <v>0.15433376236458901</v>
      </c>
      <c r="AC166" s="28">
        <f>(1/(1+EXP(('S Curve Equation'!$B$11-AC121*'S Curve Equation'!$B$12)*'S Curve Equation'!$B$10))+'S Curve Equation'!$B$13)*'S Curve Equation'!$B$14</f>
        <v>0.15208477541430773</v>
      </c>
      <c r="AD166" s="28">
        <f>(1/(1+EXP(('S Curve Equation'!$B$11-AD121*'S Curve Equation'!$B$12)*'S Curve Equation'!$B$10))+'S Curve Equation'!$B$13)*'S Curve Equation'!$B$14</f>
        <v>0.14987947692534959</v>
      </c>
      <c r="AE166" s="28">
        <f>(1/(1+EXP(('S Curve Equation'!$B$11-AE121*'S Curve Equation'!$B$12)*'S Curve Equation'!$B$10))+'S Curve Equation'!$B$13)*'S Curve Equation'!$B$14</f>
        <v>0.14771688574295147</v>
      </c>
      <c r="AF166" s="28">
        <f>(1/(1+EXP(('S Curve Equation'!$B$11-AF121*'S Curve Equation'!$B$12)*'S Curve Equation'!$B$10))+'S Curve Equation'!$B$13)*'S Curve Equation'!$B$14</f>
        <v>0.14559604276889027</v>
      </c>
    </row>
    <row r="167" spans="1:32" x14ac:dyDescent="0.2">
      <c r="A167" s="6" t="s">
        <v>45</v>
      </c>
      <c r="B167" s="28">
        <f>(1/(1+EXP(('S Curve Equation'!$B$11-B122*'S Curve Equation'!$B$12)*'S Curve Equation'!$B$10))+'S Curve Equation'!$B$13)*'S Curve Equation'!$B$14</f>
        <v>0.21966527196652719</v>
      </c>
      <c r="C167" s="28">
        <f>(1/(1+EXP(('S Curve Equation'!$B$11-C122*'S Curve Equation'!$B$12)*'S Curve Equation'!$B$10))+'S Curve Equation'!$B$13)*'S Curve Equation'!$B$14</f>
        <v>0.21900610893291109</v>
      </c>
      <c r="D167" s="28">
        <f>(1/(1+EXP(('S Curve Equation'!$B$11-D122*'S Curve Equation'!$B$12)*'S Curve Equation'!$B$10))+'S Curve Equation'!$B$13)*'S Curve Equation'!$B$14</f>
        <v>0.21851559796754214</v>
      </c>
      <c r="E167" s="28">
        <f>(1/(1+EXP(('S Curve Equation'!$B$11-E122*'S Curve Equation'!$B$12)*'S Curve Equation'!$B$10))+'S Curve Equation'!$B$13)*'S Curve Equation'!$B$14</f>
        <v>0.21675850776643157</v>
      </c>
      <c r="F167" s="28">
        <f>(1/(1+EXP(('S Curve Equation'!$B$11-F122*'S Curve Equation'!$B$12)*'S Curve Equation'!$B$10))+'S Curve Equation'!$B$13)*'S Curve Equation'!$B$14</f>
        <v>0.21352161689064517</v>
      </c>
      <c r="G167" s="28">
        <f>(1/(1+EXP(('S Curve Equation'!$B$11-G122*'S Curve Equation'!$B$12)*'S Curve Equation'!$B$10))+'S Curve Equation'!$B$13)*'S Curve Equation'!$B$14</f>
        <v>0.20887942764034326</v>
      </c>
      <c r="H167" s="28">
        <f>(1/(1+EXP(('S Curve Equation'!$B$11-H122*'S Curve Equation'!$B$12)*'S Curve Equation'!$B$10))+'S Curve Equation'!$B$13)*'S Curve Equation'!$B$14</f>
        <v>0.20300891178308753</v>
      </c>
      <c r="I167" s="28">
        <f>(1/(1+EXP(('S Curve Equation'!$B$11-I122*'S Curve Equation'!$B$12)*'S Curve Equation'!$B$10))+'S Curve Equation'!$B$13)*'S Curve Equation'!$B$14</f>
        <v>0.19694173304860316</v>
      </c>
      <c r="J167" s="28">
        <f>(1/(1+EXP(('S Curve Equation'!$B$11-J122*'S Curve Equation'!$B$12)*'S Curve Equation'!$B$10))+'S Curve Equation'!$B$13)*'S Curve Equation'!$B$14</f>
        <v>0.19230753871301604</v>
      </c>
      <c r="K167" s="28">
        <f>(1/(1+EXP(('S Curve Equation'!$B$11-K122*'S Curve Equation'!$B$12)*'S Curve Equation'!$B$10))+'S Curve Equation'!$B$13)*'S Curve Equation'!$B$14</f>
        <v>0.18876719539722323</v>
      </c>
      <c r="L167" s="28">
        <f>(1/(1+EXP(('S Curve Equation'!$B$11-L122*'S Curve Equation'!$B$12)*'S Curve Equation'!$B$10))+'S Curve Equation'!$B$13)*'S Curve Equation'!$B$14</f>
        <v>0.18929798006249798</v>
      </c>
      <c r="M167" s="28">
        <f>(1/(1+EXP(('S Curve Equation'!$B$11-M122*'S Curve Equation'!$B$12)*'S Curve Equation'!$B$10))+'S Curve Equation'!$B$13)*'S Curve Equation'!$B$14</f>
        <v>0.18633173974549103</v>
      </c>
      <c r="N167" s="28">
        <f>(1/(1+EXP(('S Curve Equation'!$B$11-N122*'S Curve Equation'!$B$12)*'S Curve Equation'!$B$10))+'S Curve Equation'!$B$13)*'S Curve Equation'!$B$14</f>
        <v>0.18342570518018839</v>
      </c>
      <c r="O167" s="28">
        <f>(1/(1+EXP(('S Curve Equation'!$B$11-O122*'S Curve Equation'!$B$12)*'S Curve Equation'!$B$10))+'S Curve Equation'!$B$13)*'S Curve Equation'!$B$14</f>
        <v>0.1805785355919548</v>
      </c>
      <c r="P167" s="28">
        <f>(1/(1+EXP(('S Curve Equation'!$B$11-P122*'S Curve Equation'!$B$12)*'S Curve Equation'!$B$10))+'S Curve Equation'!$B$13)*'S Curve Equation'!$B$14</f>
        <v>0.17778891615582074</v>
      </c>
      <c r="Q167" s="28">
        <f>(1/(1+EXP(('S Curve Equation'!$B$11-Q122*'S Curve Equation'!$B$12)*'S Curve Equation'!$B$10))+'S Curve Equation'!$B$13)*'S Curve Equation'!$B$14</f>
        <v>0.17505555797798603</v>
      </c>
      <c r="R167" s="28">
        <f>(1/(1+EXP(('S Curve Equation'!$B$11-R122*'S Curve Equation'!$B$12)*'S Curve Equation'!$B$10))+'S Curve Equation'!$B$13)*'S Curve Equation'!$B$14</f>
        <v>0.1723771980295202</v>
      </c>
      <c r="S167" s="28">
        <f>(1/(1+EXP(('S Curve Equation'!$B$11-S122*'S Curve Equation'!$B$12)*'S Curve Equation'!$B$10))+'S Curve Equation'!$B$13)*'S Curve Equation'!$B$14</f>
        <v>0.16975259903671322</v>
      </c>
      <c r="T167" s="28">
        <f>(1/(1+EXP(('S Curve Equation'!$B$11-T122*'S Curve Equation'!$B$12)*'S Curve Equation'!$B$10))+'S Curve Equation'!$B$13)*'S Curve Equation'!$B$14</f>
        <v>0.16718054933221407</v>
      </c>
      <c r="U167" s="28">
        <f>(1/(1+EXP(('S Curve Equation'!$B$11-U122*'S Curve Equation'!$B$12)*'S Curve Equation'!$B$10))+'S Curve Equation'!$B$13)*'S Curve Equation'!$B$14</f>
        <v>0.16465986267082672</v>
      </c>
      <c r="V167" s="28">
        <f>(1/(1+EXP(('S Curve Equation'!$B$11-V122*'S Curve Equation'!$B$12)*'S Curve Equation'!$B$10))+'S Curve Equation'!$B$13)*'S Curve Equation'!$B$14</f>
        <v>0.16218937801355868</v>
      </c>
      <c r="W167" s="28">
        <f>(1/(1+EXP(('S Curve Equation'!$B$11-W122*'S Curve Equation'!$B$12)*'S Curve Equation'!$B$10))+'S Curve Equation'!$B$13)*'S Curve Equation'!$B$14</f>
        <v>0.15976795928325685</v>
      </c>
      <c r="X167" s="28">
        <f>(1/(1+EXP(('S Curve Equation'!$B$11-X122*'S Curve Equation'!$B$12)*'S Curve Equation'!$B$10))+'S Curve Equation'!$B$13)*'S Curve Equation'!$B$14</f>
        <v>0.15739449509494427</v>
      </c>
      <c r="Y167" s="28">
        <f>(1/(1+EXP(('S Curve Equation'!$B$11-Y122*'S Curve Equation'!$B$12)*'S Curve Equation'!$B$10))+'S Curve Equation'!$B$13)*'S Curve Equation'!$B$14</f>
        <v>0.15506789846371846</v>
      </c>
      <c r="Z167" s="28">
        <f>(1/(1+EXP(('S Curve Equation'!$B$11-Z122*'S Curve Equation'!$B$12)*'S Curve Equation'!$B$10))+'S Curve Equation'!$B$13)*'S Curve Equation'!$B$14</f>
        <v>0.15278710649288887</v>
      </c>
      <c r="AA167" s="28">
        <f>(1/(1+EXP(('S Curve Equation'!$B$11-AA122*'S Curve Equation'!$B$12)*'S Curve Equation'!$B$10))+'S Curve Equation'!$B$13)*'S Curve Equation'!$B$14</f>
        <v>0.15055108004480269</v>
      </c>
      <c r="AB167" s="28">
        <f>(1/(1+EXP(('S Curve Equation'!$B$11-AB122*'S Curve Equation'!$B$12)*'S Curve Equation'!$B$10))+'S Curve Equation'!$B$13)*'S Curve Equation'!$B$14</f>
        <v>0.14835880339663934</v>
      </c>
      <c r="AC167" s="28">
        <f>(1/(1+EXP(('S Curve Equation'!$B$11-AC122*'S Curve Equation'!$B$12)*'S Curve Equation'!$B$10))+'S Curve Equation'!$B$13)*'S Curve Equation'!$B$14</f>
        <v>0.1462092838832719</v>
      </c>
      <c r="AD167" s="28">
        <f>(1/(1+EXP(('S Curve Equation'!$B$11-AD122*'S Curve Equation'!$B$12)*'S Curve Equation'!$B$10))+'S Curve Equation'!$B$13)*'S Curve Equation'!$B$14</f>
        <v>0.14410155152912243</v>
      </c>
      <c r="AE167" s="28">
        <f>(1/(1+EXP(('S Curve Equation'!$B$11-AE122*'S Curve Equation'!$B$12)*'S Curve Equation'!$B$10))+'S Curve Equation'!$B$13)*'S Curve Equation'!$B$14</f>
        <v>0.14203465867079096</v>
      </c>
      <c r="AF167" s="28">
        <f>(1/(1+EXP(('S Curve Equation'!$B$11-AF122*'S Curve Equation'!$B$12)*'S Curve Equation'!$B$10))+'S Curve Equation'!$B$13)*'S Curve Equation'!$B$14</f>
        <v>0.14000767957208879</v>
      </c>
    </row>
    <row r="168" spans="1:32" x14ac:dyDescent="0.2">
      <c r="A168" s="6" t="s">
        <v>46</v>
      </c>
      <c r="B168" s="28">
        <f>(1/(1+EXP(('S Curve Equation'!$B$11-B123*'S Curve Equation'!$B$12)*'S Curve Equation'!$B$10))+'S Curve Equation'!$B$13)*'S Curve Equation'!$B$14</f>
        <v>0.21421331230994478</v>
      </c>
      <c r="C168" s="28">
        <f>(1/(1+EXP(('S Curve Equation'!$B$11-C123*'S Curve Equation'!$B$12)*'S Curve Equation'!$B$10))+'S Curve Equation'!$B$13)*'S Curve Equation'!$B$14</f>
        <v>0.21357138638196754</v>
      </c>
      <c r="D168" s="28">
        <f>(1/(1+EXP(('S Curve Equation'!$B$11-D123*'S Curve Equation'!$B$12)*'S Curve Equation'!$B$10))+'S Curve Equation'!$B$13)*'S Curve Equation'!$B$14</f>
        <v>0.21309371052304385</v>
      </c>
      <c r="E168" s="28">
        <f>(1/(1+EXP(('S Curve Equation'!$B$11-E123*'S Curve Equation'!$B$12)*'S Curve Equation'!$B$10))+'S Curve Equation'!$B$13)*'S Curve Equation'!$B$14</f>
        <v>0.21138265499032186</v>
      </c>
      <c r="F168" s="28">
        <f>(1/(1+EXP(('S Curve Equation'!$B$11-F123*'S Curve Equation'!$B$12)*'S Curve Equation'!$B$10))+'S Curve Equation'!$B$13)*'S Curve Equation'!$B$14</f>
        <v>0.20823079856558629</v>
      </c>
      <c r="G168" s="28">
        <f>(1/(1+EXP(('S Curve Equation'!$B$11-G123*'S Curve Equation'!$B$12)*'S Curve Equation'!$B$10))+'S Curve Equation'!$B$13)*'S Curve Equation'!$B$14</f>
        <v>0.20371106438309405</v>
      </c>
      <c r="H168" s="28">
        <f>(1/(1+EXP(('S Curve Equation'!$B$11-H123*'S Curve Equation'!$B$12)*'S Curve Equation'!$B$10))+'S Curve Equation'!$B$13)*'S Curve Equation'!$B$14</f>
        <v>0.19799621082313518</v>
      </c>
      <c r="I168" s="28">
        <f>(1/(1+EXP(('S Curve Equation'!$B$11-I123*'S Curve Equation'!$B$12)*'S Curve Equation'!$B$10))+'S Curve Equation'!$B$13)*'S Curve Equation'!$B$14</f>
        <v>0.19209079169968185</v>
      </c>
      <c r="J168" s="28">
        <f>(1/(1+EXP(('S Curve Equation'!$B$11-J123*'S Curve Equation'!$B$12)*'S Curve Equation'!$B$10))+'S Curve Equation'!$B$13)*'S Curve Equation'!$B$14</f>
        <v>0.1875807113947833</v>
      </c>
      <c r="K168" s="28">
        <f>(1/(1+EXP(('S Curve Equation'!$B$11-K123*'S Curve Equation'!$B$12)*'S Curve Equation'!$B$10))+'S Curve Equation'!$B$13)*'S Curve Equation'!$B$14</f>
        <v>0.18413548992195861</v>
      </c>
      <c r="L168" s="28">
        <f>(1/(1+EXP(('S Curve Equation'!$B$11-L123*'S Curve Equation'!$B$12)*'S Curve Equation'!$B$10))+'S Curve Equation'!$B$13)*'S Curve Equation'!$B$14</f>
        <v>0.18465199742567856</v>
      </c>
      <c r="M168" s="28">
        <f>(1/(1+EXP(('S Curve Equation'!$B$11-M123*'S Curve Equation'!$B$12)*'S Curve Equation'!$B$10))+'S Curve Equation'!$B$13)*'S Curve Equation'!$B$14</f>
        <v>0.18176561375966183</v>
      </c>
      <c r="N168" s="28">
        <f>(1/(1+EXP(('S Curve Equation'!$B$11-N123*'S Curve Equation'!$B$12)*'S Curve Equation'!$B$10))+'S Curve Equation'!$B$13)*'S Curve Equation'!$B$14</f>
        <v>0.17893797508932124</v>
      </c>
      <c r="O168" s="28">
        <f>(1/(1+EXP(('S Curve Equation'!$B$11-O123*'S Curve Equation'!$B$12)*'S Curve Equation'!$B$10))+'S Curve Equation'!$B$13)*'S Curve Equation'!$B$14</f>
        <v>0.17616775842123711</v>
      </c>
      <c r="P168" s="28">
        <f>(1/(1+EXP(('S Curve Equation'!$B$11-P123*'S Curve Equation'!$B$12)*'S Curve Equation'!$B$10))+'S Curve Equation'!$B$13)*'S Curve Equation'!$B$14</f>
        <v>0.17345366734430112</v>
      </c>
      <c r="Q168" s="28">
        <f>(1/(1+EXP(('S Curve Equation'!$B$11-Q123*'S Curve Equation'!$B$12)*'S Curve Equation'!$B$10))+'S Curve Equation'!$B$13)*'S Curve Equation'!$B$14</f>
        <v>0.17079443192969748</v>
      </c>
      <c r="R168" s="28">
        <f>(1/(1+EXP(('S Curve Equation'!$B$11-R123*'S Curve Equation'!$B$12)*'S Curve Equation'!$B$10))+'S Curve Equation'!$B$13)*'S Curve Equation'!$B$14</f>
        <v>0.16818880858880503</v>
      </c>
      <c r="S168" s="28">
        <f>(1/(1+EXP(('S Curve Equation'!$B$11-S123*'S Curve Equation'!$B$12)*'S Curve Equation'!$B$10))+'S Curve Equation'!$B$13)*'S Curve Equation'!$B$14</f>
        <v>0.16563557989315827</v>
      </c>
      <c r="T168" s="28">
        <f>(1/(1+EXP(('S Curve Equation'!$B$11-T123*'S Curve Equation'!$B$12)*'S Curve Equation'!$B$10))+'S Curve Equation'!$B$13)*'S Curve Equation'!$B$14</f>
        <v>0.16313355436030808</v>
      </c>
      <c r="U168" s="28">
        <f>(1/(1+EXP(('S Curve Equation'!$B$11-U123*'S Curve Equation'!$B$12)*'S Curve Equation'!$B$10))+'S Curve Equation'!$B$13)*'S Curve Equation'!$B$14</f>
        <v>0.16068156620916443</v>
      </c>
      <c r="V168" s="28">
        <f>(1/(1+EXP(('S Curve Equation'!$B$11-V123*'S Curve Equation'!$B$12)*'S Curve Equation'!$B$10))+'S Curve Equation'!$B$13)*'S Curve Equation'!$B$14</f>
        <v>0.15827847508813708</v>
      </c>
      <c r="W168" s="28">
        <f>(1/(1+EXP(('S Curve Equation'!$B$11-W123*'S Curve Equation'!$B$12)*'S Curve Equation'!$B$10))+'S Curve Equation'!$B$13)*'S Curve Equation'!$B$14</f>
        <v>0.15592316577914553</v>
      </c>
      <c r="X168" s="28">
        <f>(1/(1+EXP(('S Curve Equation'!$B$11-X123*'S Curve Equation'!$B$12)*'S Curve Equation'!$B$10))+'S Curve Equation'!$B$13)*'S Curve Equation'!$B$14</f>
        <v>0.15361454788035589</v>
      </c>
      <c r="Y168" s="28">
        <f>(1/(1+EXP(('S Curve Equation'!$B$11-Y123*'S Curve Equation'!$B$12)*'S Curve Equation'!$B$10))+'S Curve Equation'!$B$13)*'S Curve Equation'!$B$14</f>
        <v>0.15135155547026516</v>
      </c>
      <c r="Z168" s="28">
        <f>(1/(1+EXP(('S Curve Equation'!$B$11-Z123*'S Curve Equation'!$B$12)*'S Curve Equation'!$B$10))+'S Curve Equation'!$B$13)*'S Curve Equation'!$B$14</f>
        <v>0.14913314675557585</v>
      </c>
      <c r="AA168" s="28">
        <f>(1/(1+EXP(('S Curve Equation'!$B$11-AA123*'S Curve Equation'!$B$12)*'S Curve Equation'!$B$10))+'S Curve Equation'!$B$13)*'S Curve Equation'!$B$14</f>
        <v>0.1469583037050918</v>
      </c>
      <c r="AB168" s="28">
        <f>(1/(1+EXP(('S Curve Equation'!$B$11-AB123*'S Curve Equation'!$B$12)*'S Curve Equation'!$B$10))+'S Curve Equation'!$B$13)*'S Curve Equation'!$B$14</f>
        <v>0.14482603167170563</v>
      </c>
      <c r="AC168" s="28">
        <f>(1/(1+EXP(('S Curve Equation'!$B$11-AC123*'S Curve Equation'!$B$12)*'S Curve Equation'!$B$10))+'S Curve Equation'!$B$13)*'S Curve Equation'!$B$14</f>
        <v>0.14273535900437473</v>
      </c>
      <c r="AD168" s="28">
        <f>(1/(1+EXP(('S Curve Equation'!$B$11-AD123*'S Curve Equation'!$B$12)*'S Curve Equation'!$B$10))+'S Curve Equation'!$B$13)*'S Curve Equation'!$B$14</f>
        <v>0.14068533665182703</v>
      </c>
      <c r="AE168" s="28">
        <f>(1/(1+EXP(('S Curve Equation'!$B$11-AE123*'S Curve Equation'!$B$12)*'S Curve Equation'!$B$10))+'S Curve Equation'!$B$13)*'S Curve Equation'!$B$14</f>
        <v>0.13867503775959422</v>
      </c>
      <c r="AF168" s="28">
        <f>(1/(1+EXP(('S Curve Equation'!$B$11-AF123*'S Curve Equation'!$B$12)*'S Curve Equation'!$B$10))+'S Curve Equation'!$B$13)*'S Curve Equation'!$B$14</f>
        <v>0.13670355726183547</v>
      </c>
    </row>
    <row r="169" spans="1:32" x14ac:dyDescent="0.2">
      <c r="A169" s="6" t="s">
        <v>47</v>
      </c>
      <c r="B169" s="28">
        <f>(1/(1+EXP(('S Curve Equation'!$B$11-B124*'S Curve Equation'!$B$12)*'S Curve Equation'!$B$10))+'S Curve Equation'!$B$13)*'S Curve Equation'!$B$14</f>
        <v>0.25547445255474455</v>
      </c>
      <c r="C169" s="28">
        <f>(1/(1+EXP(('S Curve Equation'!$B$11-C124*'S Curve Equation'!$B$12)*'S Curve Equation'!$B$10))+'S Curve Equation'!$B$13)*'S Curve Equation'!$B$14</f>
        <v>0.25470507799792003</v>
      </c>
      <c r="D169" s="28">
        <f>(1/(1+EXP(('S Curve Equation'!$B$11-D124*'S Curve Equation'!$B$12)*'S Curve Equation'!$B$10))+'S Curve Equation'!$B$13)*'S Curve Equation'!$B$14</f>
        <v>0.25413247672648714</v>
      </c>
      <c r="E169" s="28">
        <f>(1/(1+EXP(('S Curve Equation'!$B$11-E124*'S Curve Equation'!$B$12)*'S Curve Equation'!$B$10))+'S Curve Equation'!$B$13)*'S Curve Equation'!$B$14</f>
        <v>0.25208078857411037</v>
      </c>
      <c r="F169" s="28">
        <f>(1/(1+EXP(('S Curve Equation'!$B$11-F124*'S Curve Equation'!$B$12)*'S Curve Equation'!$B$10))+'S Curve Equation'!$B$13)*'S Curve Equation'!$B$14</f>
        <v>0.24829902593744096</v>
      </c>
      <c r="G169" s="28">
        <f>(1/(1+EXP(('S Curve Equation'!$B$11-G124*'S Curve Equation'!$B$12)*'S Curve Equation'!$B$10))+'S Curve Equation'!$B$13)*'S Curve Equation'!$B$14</f>
        <v>0.24287063340787934</v>
      </c>
      <c r="H169" s="28">
        <f>(1/(1+EXP(('S Curve Equation'!$B$11-H124*'S Curve Equation'!$B$12)*'S Curve Equation'!$B$10))+'S Curve Equation'!$B$13)*'S Curve Equation'!$B$14</f>
        <v>0.2359981444962154</v>
      </c>
      <c r="I169" s="28">
        <f>(1/(1+EXP(('S Curve Equation'!$B$11-I124*'S Curve Equation'!$B$12)*'S Curve Equation'!$B$10))+'S Curve Equation'!$B$13)*'S Curve Equation'!$B$14</f>
        <v>0.22888680954373916</v>
      </c>
      <c r="J169" s="28">
        <f>(1/(1+EXP(('S Curve Equation'!$B$11-J124*'S Curve Equation'!$B$12)*'S Curve Equation'!$B$10))+'S Curve Equation'!$B$13)*'S Curve Equation'!$B$14</f>
        <v>0.22344950711638881</v>
      </c>
      <c r="K169" s="28">
        <f>(1/(1+EXP(('S Curve Equation'!$B$11-K124*'S Curve Equation'!$B$12)*'S Curve Equation'!$B$10))+'S Curve Equation'!$B$13)*'S Curve Equation'!$B$14</f>
        <v>0.21929254556074596</v>
      </c>
      <c r="L169" s="28">
        <f>(1/(1+EXP(('S Curve Equation'!$B$11-L124*'S Curve Equation'!$B$12)*'S Curve Equation'!$B$10))+'S Curve Equation'!$B$13)*'S Curve Equation'!$B$14</f>
        <v>0.21991594092419114</v>
      </c>
      <c r="M169" s="28">
        <f>(1/(1+EXP(('S Curve Equation'!$B$11-M124*'S Curve Equation'!$B$12)*'S Curve Equation'!$B$10))+'S Curve Equation'!$B$13)*'S Curve Equation'!$B$14</f>
        <v>0.21643142991093919</v>
      </c>
      <c r="N169" s="28">
        <f>(1/(1+EXP(('S Curve Equation'!$B$11-N124*'S Curve Equation'!$B$12)*'S Curve Equation'!$B$10))+'S Curve Equation'!$B$13)*'S Curve Equation'!$B$14</f>
        <v>0.21301597375166731</v>
      </c>
      <c r="O169" s="28">
        <f>(1/(1+EXP(('S Curve Equation'!$B$11-O124*'S Curve Equation'!$B$12)*'S Curve Equation'!$B$10))+'S Curve Equation'!$B$13)*'S Curve Equation'!$B$14</f>
        <v>0.20966816392884219</v>
      </c>
      <c r="P169" s="28">
        <f>(1/(1+EXP(('S Curve Equation'!$B$11-P124*'S Curve Equation'!$B$12)*'S Curve Equation'!$B$10))+'S Curve Equation'!$B$13)*'S Curve Equation'!$B$14</f>
        <v>0.20638661109298642</v>
      </c>
      <c r="Q169" s="28">
        <f>(1/(1+EXP(('S Curve Equation'!$B$11-Q124*'S Curve Equation'!$B$12)*'S Curve Equation'!$B$10))+'S Curve Equation'!$B$13)*'S Curve Equation'!$B$14</f>
        <v>0.20316994569260816</v>
      </c>
      <c r="R169" s="28">
        <f>(1/(1+EXP(('S Curve Equation'!$B$11-R124*'S Curve Equation'!$B$12)*'S Curve Equation'!$B$10))+'S Curve Equation'!$B$13)*'S Curve Equation'!$B$14</f>
        <v>0.2000168185163215</v>
      </c>
      <c r="S169" s="28">
        <f>(1/(1+EXP(('S Curve Equation'!$B$11-S124*'S Curve Equation'!$B$12)*'S Curve Equation'!$B$10))+'S Curve Equation'!$B$13)*'S Curve Equation'!$B$14</f>
        <v>0.19692590115340466</v>
      </c>
      <c r="T169" s="28">
        <f>(1/(1+EXP(('S Curve Equation'!$B$11-T124*'S Curve Equation'!$B$12)*'S Curve Equation'!$B$10))+'S Curve Equation'!$B$13)*'S Curve Equation'!$B$14</f>
        <v>0.19389588637870508</v>
      </c>
      <c r="U169" s="28">
        <f>(1/(1+EXP(('S Curve Equation'!$B$11-U124*'S Curve Equation'!$B$12)*'S Curve Equation'!$B$10))+'S Curve Equation'!$B$13)*'S Curve Equation'!$B$14</f>
        <v>0.19092548846750368</v>
      </c>
      <c r="V169" s="28">
        <f>(1/(1+EXP(('S Curve Equation'!$B$11-V124*'S Curve Equation'!$B$12)*'S Curve Equation'!$B$10))+'S Curve Equation'!$B$13)*'S Curve Equation'!$B$14</f>
        <v>0.18801344344563306</v>
      </c>
      <c r="W169" s="28">
        <f>(1/(1+EXP(('S Curve Equation'!$B$11-W124*'S Curve Equation'!$B$12)*'S Curve Equation'!$B$10))+'S Curve Equation'!$B$13)*'S Curve Equation'!$B$14</f>
        <v>0.18515850927984362</v>
      </c>
      <c r="X169" s="28">
        <f>(1/(1+EXP(('S Curve Equation'!$B$11-X124*'S Curve Equation'!$B$12)*'S Curve Equation'!$B$10))+'S Curve Equation'!$B$13)*'S Curve Equation'!$B$14</f>
        <v>0.1823594660131474</v>
      </c>
      <c r="Y169" s="28">
        <f>(1/(1+EXP(('S Curve Equation'!$B$11-Y124*'S Curve Equation'!$B$12)*'S Curve Equation'!$B$10))+'S Curve Equation'!$B$13)*'S Curve Equation'!$B$14</f>
        <v>0.17961511584955978</v>
      </c>
      <c r="Z169" s="28">
        <f>(1/(1+EXP(('S Curve Equation'!$B$11-Z124*'S Curve Equation'!$B$12)*'S Curve Equation'!$B$10))+'S Curve Equation'!$B$13)*'S Curve Equation'!$B$14</f>
        <v>0.17692428319243086</v>
      </c>
      <c r="AA169" s="28">
        <f>(1/(1+EXP(('S Curve Equation'!$B$11-AA124*'S Curve Equation'!$B$12)*'S Curve Equation'!$B$10))+'S Curve Equation'!$B$13)*'S Curve Equation'!$B$14</f>
        <v>0.17428581464027271</v>
      </c>
      <c r="AB169" s="28">
        <f>(1/(1+EXP(('S Curve Equation'!$B$11-AB124*'S Curve Equation'!$B$12)*'S Curve Equation'!$B$10))+'S Curve Equation'!$B$13)*'S Curve Equation'!$B$14</f>
        <v>0.17169857894376564</v>
      </c>
      <c r="AC169" s="28">
        <f>(1/(1+EXP(('S Curve Equation'!$B$11-AC124*'S Curve Equation'!$B$12)*'S Curve Equation'!$B$10))+'S Curve Equation'!$B$13)*'S Curve Equation'!$B$14</f>
        <v>0.16916146692739117</v>
      </c>
      <c r="AD169" s="28">
        <f>(1/(1+EXP(('S Curve Equation'!$B$11-AD124*'S Curve Equation'!$B$12)*'S Curve Equation'!$B$10))+'S Curve Equation'!$B$13)*'S Curve Equation'!$B$14</f>
        <v>0.16667339137891027</v>
      </c>
      <c r="AE169" s="28">
        <f>(1/(1+EXP(('S Curve Equation'!$B$11-AE124*'S Curve Equation'!$B$12)*'S Curve Equation'!$B$10))+'S Curve Equation'!$B$13)*'S Curve Equation'!$B$14</f>
        <v>0.1642332869097036</v>
      </c>
      <c r="AF169" s="28">
        <f>(1/(1+EXP(('S Curve Equation'!$B$11-AF124*'S Curve Equation'!$B$12)*'S Curve Equation'!$B$10))+'S Curve Equation'!$B$13)*'S Curve Equation'!$B$14</f>
        <v>0.16184010978878854</v>
      </c>
    </row>
    <row r="170" spans="1:32" x14ac:dyDescent="0.2">
      <c r="A170" s="6" t="s">
        <v>48</v>
      </c>
      <c r="B170" s="28">
        <f>(1/(1+EXP(('S Curve Equation'!$B$11-B125*'S Curve Equation'!$B$12)*'S Curve Equation'!$B$10))+'S Curve Equation'!$B$13)*'S Curve Equation'!$B$14</f>
        <v>0.20368098159509196</v>
      </c>
      <c r="C170" s="28">
        <f>(1/(1+EXP(('S Curve Equation'!$B$11-C125*'S Curve Equation'!$B$12)*'S Curve Equation'!$B$10))+'S Curve Equation'!$B$13)*'S Curve Equation'!$B$14</f>
        <v>0.20307264708507769</v>
      </c>
      <c r="D170" s="28">
        <f>(1/(1+EXP(('S Curve Equation'!$B$11-D125*'S Curve Equation'!$B$12)*'S Curve Equation'!$B$10))+'S Curve Equation'!$B$13)*'S Curve Equation'!$B$14</f>
        <v>0.20261998145765661</v>
      </c>
      <c r="E170" s="28">
        <f>(1/(1+EXP(('S Curve Equation'!$B$11-E125*'S Curve Equation'!$B$12)*'S Curve Equation'!$B$10))+'S Curve Equation'!$B$13)*'S Curve Equation'!$B$14</f>
        <v>0.20099860978695841</v>
      </c>
      <c r="F170" s="28">
        <f>(1/(1+EXP(('S Curve Equation'!$B$11-F125*'S Curve Equation'!$B$12)*'S Curve Equation'!$B$10))+'S Curve Equation'!$B$13)*'S Curve Equation'!$B$14</f>
        <v>0.19801234131004841</v>
      </c>
      <c r="G170" s="28">
        <f>(1/(1+EXP(('S Curve Equation'!$B$11-G125*'S Curve Equation'!$B$12)*'S Curve Equation'!$B$10))+'S Curve Equation'!$B$13)*'S Curve Equation'!$B$14</f>
        <v>0.19373089845051306</v>
      </c>
      <c r="H170" s="28">
        <f>(1/(1+EXP(('S Curve Equation'!$B$11-H125*'S Curve Equation'!$B$12)*'S Curve Equation'!$B$10))+'S Curve Equation'!$B$13)*'S Curve Equation'!$B$14</f>
        <v>0.18831868257718104</v>
      </c>
      <c r="I170" s="28">
        <f>(1/(1+EXP(('S Curve Equation'!$B$11-I125*'S Curve Equation'!$B$12)*'S Curve Equation'!$B$10))+'S Curve Equation'!$B$13)*'S Curve Equation'!$B$14</f>
        <v>0.18272744485478146</v>
      </c>
      <c r="J170" s="28">
        <f>(1/(1+EXP(('S Curve Equation'!$B$11-J125*'S Curve Equation'!$B$12)*'S Curve Equation'!$B$10))+'S Curve Equation'!$B$13)*'S Curve Equation'!$B$14</f>
        <v>0.17845822235901518</v>
      </c>
      <c r="K170" s="28">
        <f>(1/(1+EXP(('S Curve Equation'!$B$11-K125*'S Curve Equation'!$B$12)*'S Curve Equation'!$B$10))+'S Curve Equation'!$B$13)*'S Curve Equation'!$B$14</f>
        <v>0.17519747964959168</v>
      </c>
      <c r="L170" s="28">
        <f>(1/(1+EXP(('S Curve Equation'!$B$11-L125*'S Curve Equation'!$B$12)*'S Curve Equation'!$B$10))+'S Curve Equation'!$B$13)*'S Curve Equation'!$B$14</f>
        <v>0.1756863044115505</v>
      </c>
      <c r="M170" s="28">
        <f>(1/(1+EXP(('S Curve Equation'!$B$11-M125*'S Curve Equation'!$B$12)*'S Curve Equation'!$B$10))+'S Curve Equation'!$B$13)*'S Curve Equation'!$B$14</f>
        <v>0.17295473088443089</v>
      </c>
      <c r="N170" s="28">
        <f>(1/(1+EXP(('S Curve Equation'!$B$11-N125*'S Curve Equation'!$B$12)*'S Curve Equation'!$B$10))+'S Curve Equation'!$B$13)*'S Curve Equation'!$B$14</f>
        <v>0.17027900487114911</v>
      </c>
      <c r="O170" s="28">
        <f>(1/(1+EXP(('S Curve Equation'!$B$11-O125*'S Curve Equation'!$B$12)*'S Curve Equation'!$B$10))+'S Curve Equation'!$B$13)*'S Curve Equation'!$B$14</f>
        <v>0.16765784300238429</v>
      </c>
      <c r="P170" s="28">
        <f>(1/(1+EXP(('S Curve Equation'!$B$11-P125*'S Curve Equation'!$B$12)*'S Curve Equation'!$B$10))+'S Curve Equation'!$B$13)*'S Curve Equation'!$B$14</f>
        <v>0.16508998941279165</v>
      </c>
      <c r="Q170" s="28">
        <f>(1/(1+EXP(('S Curve Equation'!$B$11-Q125*'S Curve Equation'!$B$12)*'S Curve Equation'!$B$10))+'S Curve Equation'!$B$13)*'S Curve Equation'!$B$14</f>
        <v>0.16257421549796294</v>
      </c>
      <c r="R170" s="28">
        <f>(1/(1+EXP(('S Curve Equation'!$B$11-R125*'S Curve Equation'!$B$12)*'S Curve Equation'!$B$10))+'S Curve Equation'!$B$13)*'S Curve Equation'!$B$14</f>
        <v>0.1601093196398756</v>
      </c>
      <c r="S170" s="28">
        <f>(1/(1+EXP(('S Curve Equation'!$B$11-S125*'S Curve Equation'!$B$12)*'S Curve Equation'!$B$10))+'S Curve Equation'!$B$13)*'S Curve Equation'!$B$14</f>
        <v>0.15769412690436641</v>
      </c>
      <c r="T170" s="28">
        <f>(1/(1+EXP(('S Curve Equation'!$B$11-T125*'S Curve Equation'!$B$12)*'S Curve Equation'!$B$10))+'S Curve Equation'!$B$13)*'S Curve Equation'!$B$14</f>
        <v>0.15532748871388494</v>
      </c>
      <c r="U170" s="28">
        <f>(1/(1+EXP(('S Curve Equation'!$B$11-U125*'S Curve Equation'!$B$12)*'S Curve Equation'!$B$10))+'S Curve Equation'!$B$13)*'S Curve Equation'!$B$14</f>
        <v>0.15300828249855289</v>
      </c>
      <c r="V170" s="28">
        <f>(1/(1+EXP(('S Curve Equation'!$B$11-V125*'S Curve Equation'!$B$12)*'S Curve Equation'!$B$10))+'S Curve Equation'!$B$13)*'S Curve Equation'!$B$14</f>
        <v>0.15073541132831053</v>
      </c>
      <c r="W170" s="28">
        <f>(1/(1+EXP(('S Curve Equation'!$B$11-W125*'S Curve Equation'!$B$12)*'S Curve Equation'!$B$10))+'S Curve Equation'!$B$13)*'S Curve Equation'!$B$14</f>
        <v>0.14850780352871543</v>
      </c>
      <c r="X170" s="28">
        <f>(1/(1+EXP(('S Curve Equation'!$B$11-X125*'S Curve Equation'!$B$12)*'S Curve Equation'!$B$10))+'S Curve Equation'!$B$13)*'S Curve Equation'!$B$14</f>
        <v>0.14632441228276447</v>
      </c>
      <c r="Y170" s="28">
        <f>(1/(1+EXP(('S Curve Equation'!$B$11-Y125*'S Curve Equation'!$B$12)*'S Curve Equation'!$B$10))+'S Curve Equation'!$B$13)*'S Curve Equation'!$B$14</f>
        <v>0.14418421522089944</v>
      </c>
      <c r="Z170" s="28">
        <f>(1/(1+EXP(('S Curve Equation'!$B$11-Z125*'S Curve Equation'!$B$12)*'S Curve Equation'!$B$10))+'S Curve Equation'!$B$13)*'S Curve Equation'!$B$14</f>
        <v>0.14208621400120175</v>
      </c>
      <c r="AA170" s="28">
        <f>(1/(1+EXP(('S Curve Equation'!$B$11-AA125*'S Curve Equation'!$B$12)*'S Curve Equation'!$B$10))+'S Curve Equation'!$B$13)*'S Curve Equation'!$B$14</f>
        <v>0.1400294338815917</v>
      </c>
      <c r="AB170" s="28">
        <f>(1/(1+EXP(('S Curve Equation'!$B$11-AB125*'S Curve Equation'!$B$12)*'S Curve Equation'!$B$10))+'S Curve Equation'!$B$13)*'S Curve Equation'!$B$14</f>
        <v>0.13801292328570777</v>
      </c>
      <c r="AC170" s="28">
        <f>(1/(1+EXP(('S Curve Equation'!$B$11-AC125*'S Curve Equation'!$B$12)*'S Curve Equation'!$B$10))+'S Curve Equation'!$B$13)*'S Curve Equation'!$B$14</f>
        <v>0.1360357533639939</v>
      </c>
      <c r="AD170" s="28">
        <f>(1/(1+EXP(('S Curve Equation'!$B$11-AD125*'S Curve Equation'!$B$12)*'S Curve Equation'!$B$10))+'S Curve Equation'!$B$13)*'S Curve Equation'!$B$14</f>
        <v>0.13409701755137957</v>
      </c>
      <c r="AE170" s="28">
        <f>(1/(1+EXP(('S Curve Equation'!$B$11-AE125*'S Curve Equation'!$B$12)*'S Curve Equation'!$B$10))+'S Curve Equation'!$B$13)*'S Curve Equation'!$B$14</f>
        <v>0.1321958311228216</v>
      </c>
      <c r="AF170" s="28">
        <f>(1/(1+EXP(('S Curve Equation'!$B$11-AF125*'S Curve Equation'!$B$12)*'S Curve Equation'!$B$10))+'S Curve Equation'!$B$13)*'S Curve Equation'!$B$14</f>
        <v>0.13033133074785483</v>
      </c>
    </row>
    <row r="171" spans="1:32" x14ac:dyDescent="0.2">
      <c r="A171" s="6" t="s">
        <v>49</v>
      </c>
      <c r="B171" s="28">
        <f>(1/(1+EXP(('S Curve Equation'!$B$11-B126*'S Curve Equation'!$B$12)*'S Curve Equation'!$B$10))+'S Curve Equation'!$B$13)*'S Curve Equation'!$B$14</f>
        <v>0.33495145631067957</v>
      </c>
      <c r="C171" s="28">
        <f>(1/(1+EXP(('S Curve Equation'!$B$11-C126*'S Curve Equation'!$B$12)*'S Curve Equation'!$B$10))+'S Curve Equation'!$B$13)*'S Curve Equation'!$B$14</f>
        <v>0.33396149696232102</v>
      </c>
      <c r="D171" s="28">
        <f>(1/(1+EXP(('S Curve Equation'!$B$11-D126*'S Curve Equation'!$B$12)*'S Curve Equation'!$B$10))+'S Curve Equation'!$B$13)*'S Curve Equation'!$B$14</f>
        <v>0.3332244252150447</v>
      </c>
      <c r="E171" s="28">
        <f>(1/(1+EXP(('S Curve Equation'!$B$11-E126*'S Curve Equation'!$B$12)*'S Curve Equation'!$B$10))+'S Curve Equation'!$B$13)*'S Curve Equation'!$B$14</f>
        <v>0.33058131675586061</v>
      </c>
      <c r="F171" s="28">
        <f>(1/(1+EXP(('S Curve Equation'!$B$11-F126*'S Curve Equation'!$B$12)*'S Curve Equation'!$B$10))+'S Curve Equation'!$B$13)*'S Curve Equation'!$B$14</f>
        <v>0.32570086642946006</v>
      </c>
      <c r="G171" s="28">
        <f>(1/(1+EXP(('S Curve Equation'!$B$11-G126*'S Curve Equation'!$B$12)*'S Curve Equation'!$B$10))+'S Curve Equation'!$B$13)*'S Curve Equation'!$B$14</f>
        <v>0.31867631328471874</v>
      </c>
      <c r="H171" s="28">
        <f>(1/(1+EXP(('S Curve Equation'!$B$11-H126*'S Curve Equation'!$B$12)*'S Curve Equation'!$B$10))+'S Curve Equation'!$B$13)*'S Curve Equation'!$B$14</f>
        <v>0.30975151791396394</v>
      </c>
      <c r="I171" s="28">
        <f>(1/(1+EXP(('S Curve Equation'!$B$11-I126*'S Curve Equation'!$B$12)*'S Curve Equation'!$B$10))+'S Curve Equation'!$B$13)*'S Curve Equation'!$B$14</f>
        <v>0.30048059347252593</v>
      </c>
      <c r="J171" s="28">
        <f>(1/(1+EXP(('S Curve Equation'!$B$11-J126*'S Curve Equation'!$B$12)*'S Curve Equation'!$B$10))+'S Curve Equation'!$B$13)*'S Curve Equation'!$B$14</f>
        <v>0.29336822175864519</v>
      </c>
      <c r="K171" s="28">
        <f>(1/(1+EXP(('S Curve Equation'!$B$11-K126*'S Curve Equation'!$B$12)*'S Curve Equation'!$B$10))+'S Curve Equation'!$B$13)*'S Curve Equation'!$B$14</f>
        <v>0.28791711437207979</v>
      </c>
      <c r="L171" s="28">
        <f>(1/(1+EXP(('S Curve Equation'!$B$11-L126*'S Curve Equation'!$B$12)*'S Curve Equation'!$B$10))+'S Curve Equation'!$B$13)*'S Curve Equation'!$B$14</f>
        <v>0.28873531820338527</v>
      </c>
      <c r="M171" s="28">
        <f>(1/(1+EXP(('S Curve Equation'!$B$11-M126*'S Curve Equation'!$B$12)*'S Curve Equation'!$B$10))+'S Curve Equation'!$B$13)*'S Curve Equation'!$B$14</f>
        <v>0.28415864318400869</v>
      </c>
      <c r="N171" s="28">
        <f>(1/(1+EXP(('S Curve Equation'!$B$11-N126*'S Curve Equation'!$B$12)*'S Curve Equation'!$B$10))+'S Curve Equation'!$B$13)*'S Curve Equation'!$B$14</f>
        <v>0.27966504514358131</v>
      </c>
      <c r="O171" s="28">
        <f>(1/(1+EXP(('S Curve Equation'!$B$11-O126*'S Curve Equation'!$B$12)*'S Curve Equation'!$B$10))+'S Curve Equation'!$B$13)*'S Curve Equation'!$B$14</f>
        <v>0.27525329206445848</v>
      </c>
      <c r="P171" s="28">
        <f>(1/(1+EXP(('S Curve Equation'!$B$11-P126*'S Curve Equation'!$B$12)*'S Curve Equation'!$B$10))+'S Curve Equation'!$B$13)*'S Curve Equation'!$B$14</f>
        <v>0.27092214129083708</v>
      </c>
      <c r="Q171" s="28">
        <f>(1/(1+EXP(('S Curve Equation'!$B$11-Q126*'S Curve Equation'!$B$12)*'S Curve Equation'!$B$10))+'S Curve Equation'!$B$13)*'S Curve Equation'!$B$14</f>
        <v>0.26667034200834921</v>
      </c>
      <c r="R171" s="28">
        <f>(1/(1+EXP(('S Curve Equation'!$B$11-R126*'S Curve Equation'!$B$12)*'S Curve Equation'!$B$10))+'S Curve Equation'!$B$13)*'S Curve Equation'!$B$14</f>
        <v>0.26249663756113117</v>
      </c>
      <c r="S171" s="28">
        <f>(1/(1+EXP(('S Curve Equation'!$B$11-S126*'S Curve Equation'!$B$12)*'S Curve Equation'!$B$10))+'S Curve Equation'!$B$13)*'S Curve Equation'!$B$14</f>
        <v>0.25839976761292927</v>
      </c>
      <c r="T171" s="28">
        <f>(1/(1+EXP(('S Curve Equation'!$B$11-T126*'S Curve Equation'!$B$12)*'S Curve Equation'!$B$10))+'S Curve Equation'!$B$13)*'S Curve Equation'!$B$14</f>
        <v>0.25437847015879811</v>
      </c>
      <c r="U171" s="28">
        <f>(1/(1+EXP(('S Curve Equation'!$B$11-U126*'S Curve Equation'!$B$12)*'S Curve Equation'!$B$10))+'S Curve Equation'!$B$13)*'S Curve Equation'!$B$14</f>
        <v>0.250431483393946</v>
      </c>
      <c r="V171" s="28">
        <f>(1/(1+EXP(('S Curve Equation'!$B$11-V126*'S Curve Equation'!$B$12)*'S Curve Equation'!$B$10))+'S Curve Equation'!$B$13)*'S Curve Equation'!$B$14</f>
        <v>0.24655754744621364</v>
      </c>
      <c r="W171" s="28">
        <f>(1/(1+EXP(('S Curve Equation'!$B$11-W126*'S Curve Equation'!$B$12)*'S Curve Equation'!$B$10))+'S Curve Equation'!$B$13)*'S Curve Equation'!$B$14</f>
        <v>0.24275540597858453</v>
      </c>
      <c r="X171" s="28">
        <f>(1/(1+EXP(('S Curve Equation'!$B$11-X126*'S Curve Equation'!$B$12)*'S Curve Equation'!$B$10))+'S Curve Equation'!$B$13)*'S Curve Equation'!$B$14</f>
        <v>0.23902380766804746</v>
      </c>
      <c r="Y171" s="28">
        <f>(1/(1+EXP(('S Curve Equation'!$B$11-Y126*'S Curve Equation'!$B$12)*'S Curve Equation'!$B$10))+'S Curve Equation'!$B$13)*'S Curve Equation'!$B$14</f>
        <v>0.23536150756695873</v>
      </c>
      <c r="Z171" s="28">
        <f>(1/(1+EXP(('S Curve Equation'!$B$11-Z126*'S Curve Equation'!$B$12)*'S Curve Equation'!$B$10))+'S Curve Equation'!$B$13)*'S Curve Equation'!$B$14</f>
        <v>0.23176726835296257</v>
      </c>
      <c r="AA171" s="28">
        <f>(1/(1+EXP(('S Curve Equation'!$B$11-AA126*'S Curve Equation'!$B$12)*'S Curve Equation'!$B$10))+'S Curve Equation'!$B$13)*'S Curve Equation'!$B$14</f>
        <v>0.22823986147331896</v>
      </c>
      <c r="AB171" s="28">
        <f>(1/(1+EXP(('S Curve Equation'!$B$11-AB126*'S Curve Equation'!$B$12)*'S Curve Equation'!$B$10))+'S Curve Equation'!$B$13)*'S Curve Equation'!$B$14</f>
        <v>0.22477806818935583</v>
      </c>
      <c r="AC171" s="28">
        <f>(1/(1+EXP(('S Curve Equation'!$B$11-AC126*'S Curve Equation'!$B$12)*'S Curve Equation'!$B$10))+'S Curve Equation'!$B$13)*'S Curve Equation'!$B$14</f>
        <v>0.22138068052657292</v>
      </c>
      <c r="AD171" s="28">
        <f>(1/(1+EXP(('S Curve Equation'!$B$11-AD126*'S Curve Equation'!$B$12)*'S Curve Equation'!$B$10))+'S Curve Equation'!$B$13)*'S Curve Equation'!$B$14</f>
        <v>0.21804650213573001</v>
      </c>
      <c r="AE171" s="28">
        <f>(1/(1+EXP(('S Curve Equation'!$B$11-AE126*'S Curve Equation'!$B$12)*'S Curve Equation'!$B$10))+'S Curve Equation'!$B$13)*'S Curve Equation'!$B$14</f>
        <v>0.21477434907007908</v>
      </c>
      <c r="AF171" s="28">
        <f>(1/(1+EXP(('S Curve Equation'!$B$11-AF126*'S Curve Equation'!$B$12)*'S Curve Equation'!$B$10))+'S Curve Equation'!$B$13)*'S Curve Equation'!$B$14</f>
        <v>0.21156305048369387</v>
      </c>
    </row>
    <row r="172" spans="1:32" x14ac:dyDescent="0.2">
      <c r="A172" s="6" t="s">
        <v>50</v>
      </c>
      <c r="B172" s="28">
        <f>(1/(1+EXP(('S Curve Equation'!$B$11-B127*'S Curve Equation'!$B$12)*'S Curve Equation'!$B$10))+'S Curve Equation'!$B$13)*'S Curve Equation'!$B$14</f>
        <v>0.24115713346482578</v>
      </c>
      <c r="C172" s="28">
        <f>(1/(1+EXP(('S Curve Equation'!$B$11-C127*'S Curve Equation'!$B$12)*'S Curve Equation'!$B$10))+'S Curve Equation'!$B$13)*'S Curve Equation'!$B$14</f>
        <v>0.24043115313746863</v>
      </c>
      <c r="D172" s="28">
        <f>(1/(1+EXP(('S Curve Equation'!$B$11-D127*'S Curve Equation'!$B$12)*'S Curve Equation'!$B$10))+'S Curve Equation'!$B$13)*'S Curve Equation'!$B$14</f>
        <v>0.23989087915102575</v>
      </c>
      <c r="E172" s="28">
        <f>(1/(1+EXP(('S Curve Equation'!$B$11-E127*'S Curve Equation'!$B$12)*'S Curve Equation'!$B$10))+'S Curve Equation'!$B$13)*'S Curve Equation'!$B$14</f>
        <v>0.23795524170950313</v>
      </c>
      <c r="F172" s="28">
        <f>(1/(1+EXP(('S Curve Equation'!$B$11-F127*'S Curve Equation'!$B$12)*'S Curve Equation'!$B$10))+'S Curve Equation'!$B$13)*'S Curve Equation'!$B$14</f>
        <v>0.2343882727943653</v>
      </c>
      <c r="G172" s="28">
        <f>(1/(1+EXP(('S Curve Equation'!$B$11-G127*'S Curve Equation'!$B$12)*'S Curve Equation'!$B$10))+'S Curve Equation'!$B$13)*'S Curve Equation'!$B$14</f>
        <v>0.22927015063865111</v>
      </c>
      <c r="H172" s="28">
        <f>(1/(1+EXP(('S Curve Equation'!$B$11-H127*'S Curve Equation'!$B$12)*'S Curve Equation'!$B$10))+'S Curve Equation'!$B$13)*'S Curve Equation'!$B$14</f>
        <v>0.22279364904738985</v>
      </c>
      <c r="I172" s="28">
        <f>(1/(1+EXP(('S Curve Equation'!$B$11-I127*'S Curve Equation'!$B$12)*'S Curve Equation'!$B$10))+'S Curve Equation'!$B$13)*'S Curve Equation'!$B$14</f>
        <v>0.21609561813278544</v>
      </c>
      <c r="J172" s="28">
        <f>(1/(1+EXP(('S Curve Equation'!$B$11-J127*'S Curve Equation'!$B$12)*'S Curve Equation'!$B$10))+'S Curve Equation'!$B$13)*'S Curve Equation'!$B$14</f>
        <v>0.21097663623257584</v>
      </c>
      <c r="K172" s="28">
        <f>(1/(1+EXP(('S Curve Equation'!$B$11-K127*'S Curve Equation'!$B$12)*'S Curve Equation'!$B$10))+'S Curve Equation'!$B$13)*'S Curve Equation'!$B$14</f>
        <v>0.2070643221527933</v>
      </c>
      <c r="L172" s="28">
        <f>(1/(1+EXP(('S Curve Equation'!$B$11-L127*'S Curve Equation'!$B$12)*'S Curve Equation'!$B$10))+'S Curve Equation'!$B$13)*'S Curve Equation'!$B$14</f>
        <v>0.20765096032708424</v>
      </c>
      <c r="M172" s="28">
        <f>(1/(1+EXP(('S Curve Equation'!$B$11-M127*'S Curve Equation'!$B$12)*'S Curve Equation'!$B$10))+'S Curve Equation'!$B$13)*'S Curve Equation'!$B$14</f>
        <v>0.20437221031600078</v>
      </c>
      <c r="N172" s="28">
        <f>(1/(1+EXP(('S Curve Equation'!$B$11-N127*'S Curve Equation'!$B$12)*'S Curve Equation'!$B$10))+'S Curve Equation'!$B$13)*'S Curve Equation'!$B$14</f>
        <v>0.20115914075349939</v>
      </c>
      <c r="O172" s="28">
        <f>(1/(1+EXP(('S Curve Equation'!$B$11-O127*'S Curve Equation'!$B$12)*'S Curve Equation'!$B$10))+'S Curve Equation'!$B$13)*'S Curve Equation'!$B$14</f>
        <v>0.19801035973333558</v>
      </c>
      <c r="P172" s="28">
        <f>(1/(1+EXP(('S Curve Equation'!$B$11-P127*'S Curve Equation'!$B$12)*'S Curve Equation'!$B$10))+'S Curve Equation'!$B$13)*'S Curve Equation'!$B$14</f>
        <v>0.19492449777133081</v>
      </c>
      <c r="Q172" s="28">
        <f>(1/(1+EXP(('S Curve Equation'!$B$11-Q127*'S Curve Equation'!$B$12)*'S Curve Equation'!$B$10))+'S Curve Equation'!$B$13)*'S Curve Equation'!$B$14</f>
        <v>0.19190020815424894</v>
      </c>
      <c r="R172" s="28">
        <f>(1/(1+EXP(('S Curve Equation'!$B$11-R127*'S Curve Equation'!$B$12)*'S Curve Equation'!$B$10))+'S Curve Equation'!$B$13)*'S Curve Equation'!$B$14</f>
        <v>0.1889361672171623</v>
      </c>
      <c r="S172" s="28">
        <f>(1/(1+EXP(('S Curve Equation'!$B$11-S127*'S Curve Equation'!$B$12)*'S Curve Equation'!$B$10))+'S Curve Equation'!$B$13)*'S Curve Equation'!$B$14</f>
        <v>0.18603107455490098</v>
      </c>
      <c r="T172" s="28">
        <f>(1/(1+EXP(('S Curve Equation'!$B$11-T127*'S Curve Equation'!$B$12)*'S Curve Equation'!$B$10))+'S Curve Equation'!$B$13)*'S Curve Equation'!$B$14</f>
        <v>0.18318365317284757</v>
      </c>
      <c r="U172" s="28">
        <f>(1/(1+EXP(('S Curve Equation'!$B$11-U127*'S Curve Equation'!$B$12)*'S Curve Equation'!$B$10))+'S Curve Equation'!$B$13)*'S Curve Equation'!$B$14</f>
        <v>0.18039264958203668</v>
      </c>
      <c r="V172" s="28">
        <f>(1/(1+EXP(('S Curve Equation'!$B$11-V127*'S Curve Equation'!$B$12)*'S Curve Equation'!$B$10))+'S Curve Equation'!$B$13)*'S Curve Equation'!$B$14</f>
        <v>0.17765683384321579</v>
      </c>
      <c r="W172" s="28">
        <f>(1/(1+EXP(('S Curve Equation'!$B$11-W127*'S Curve Equation'!$B$12)*'S Curve Equation'!$B$10))+'S Curve Equation'!$B$13)*'S Curve Equation'!$B$14</f>
        <v>0.17497499956422788</v>
      </c>
      <c r="X172" s="28">
        <f>(1/(1+EXP(('S Curve Equation'!$B$11-X127*'S Curve Equation'!$B$12)*'S Curve Equation'!$B$10))+'S Curve Equation'!$B$13)*'S Curve Equation'!$B$14</f>
        <v>0.17234596385482359</v>
      </c>
      <c r="Y172" s="28">
        <f>(1/(1+EXP(('S Curve Equation'!$B$11-Y127*'S Curve Equation'!$B$12)*'S Curve Equation'!$B$10))+'S Curve Equation'!$B$13)*'S Curve Equation'!$B$14</f>
        <v>0.16976856724271802</v>
      </c>
      <c r="Z172" s="28">
        <f>(1/(1+EXP(('S Curve Equation'!$B$11-Z127*'S Curve Equation'!$B$12)*'S Curve Equation'!$B$10))+'S Curve Equation'!$B$13)*'S Curve Equation'!$B$14</f>
        <v>0.16724167355449024</v>
      </c>
      <c r="AA172" s="28">
        <f>(1/(1+EXP(('S Curve Equation'!$B$11-AA127*'S Curve Equation'!$B$12)*'S Curve Equation'!$B$10))+'S Curve Equation'!$B$13)*'S Curve Equation'!$B$14</f>
        <v>0.1647641697646576</v>
      </c>
      <c r="AB172" s="28">
        <f>(1/(1+EXP(('S Curve Equation'!$B$11-AB127*'S Curve Equation'!$B$12)*'S Curve Equation'!$B$10))+'S Curve Equation'!$B$13)*'S Curve Equation'!$B$14</f>
        <v>0.16233496581605006</v>
      </c>
      <c r="AC172" s="28">
        <f>(1/(1+EXP(('S Curve Equation'!$B$11-AC127*'S Curve Equation'!$B$12)*'S Curve Equation'!$B$10))+'S Curve Equation'!$B$13)*'S Curve Equation'!$B$14</f>
        <v>0.15995299441439337</v>
      </c>
      <c r="AD172" s="28">
        <f>(1/(1+EXP(('S Curve Equation'!$B$11-AD127*'S Curve Equation'!$B$12)*'S Curve Equation'!$B$10))+'S Curve Equation'!$B$13)*'S Curve Equation'!$B$14</f>
        <v>0.1576172107997991</v>
      </c>
      <c r="AE172" s="28">
        <f>(1/(1+EXP(('S Curve Equation'!$B$11-AE127*'S Curve Equation'!$B$12)*'S Curve Equation'!$B$10))+'S Curve Equation'!$B$13)*'S Curve Equation'!$B$14</f>
        <v>0.15532659249767863</v>
      </c>
      <c r="AF172" s="28">
        <f>(1/(1+EXP(('S Curve Equation'!$B$11-AF127*'S Curve Equation'!$B$12)*'S Curve Equation'!$B$10))+'S Curve Equation'!$B$13)*'S Curve Equation'!$B$14</f>
        <v>0.15308013905141318</v>
      </c>
    </row>
    <row r="173" spans="1:32" x14ac:dyDescent="0.2">
      <c r="A173" s="6" t="s">
        <v>51</v>
      </c>
      <c r="B173" s="28">
        <f>(1/(1+EXP(('S Curve Equation'!$B$11-B128*'S Curve Equation'!$B$12)*'S Curve Equation'!$B$10))+'S Curve Equation'!$B$13)*'S Curve Equation'!$B$14</f>
        <v>0.16691015339663989</v>
      </c>
      <c r="C173" s="28">
        <f>(1/(1+EXP(('S Curve Equation'!$B$11-C128*'S Curve Equation'!$B$12)*'S Curve Equation'!$B$10))+'S Curve Equation'!$B$13)*'S Curve Equation'!$B$14</f>
        <v>0.16642150089614513</v>
      </c>
      <c r="D173" s="28">
        <f>(1/(1+EXP(('S Curve Equation'!$B$11-D128*'S Curve Equation'!$B$12)*'S Curve Equation'!$B$10))+'S Curve Equation'!$B$13)*'S Curve Equation'!$B$14</f>
        <v>0.1660579187715826</v>
      </c>
      <c r="E173" s="28">
        <f>(1/(1+EXP(('S Curve Equation'!$B$11-E128*'S Curve Equation'!$B$12)*'S Curve Equation'!$B$10))+'S Curve Equation'!$B$13)*'S Curve Equation'!$B$14</f>
        <v>0.16475581761105096</v>
      </c>
      <c r="F173" s="28">
        <f>(1/(1+EXP(('S Curve Equation'!$B$11-F128*'S Curve Equation'!$B$12)*'S Curve Equation'!$B$10))+'S Curve Equation'!$B$13)*'S Curve Equation'!$B$14</f>
        <v>0.1623583344754474</v>
      </c>
      <c r="G173" s="28">
        <f>(1/(1+EXP(('S Curve Equation'!$B$11-G128*'S Curve Equation'!$B$12)*'S Curve Equation'!$B$10))+'S Curve Equation'!$B$13)*'S Curve Equation'!$B$14</f>
        <v>0.15892263552829158</v>
      </c>
      <c r="H173" s="28">
        <f>(1/(1+EXP(('S Curve Equation'!$B$11-H128*'S Curve Equation'!$B$12)*'S Curve Equation'!$B$10))+'S Curve Equation'!$B$13)*'S Curve Equation'!$B$14</f>
        <v>0.15458199227771505</v>
      </c>
      <c r="I173" s="28">
        <f>(1/(1+EXP(('S Curve Equation'!$B$11-I128*'S Curve Equation'!$B$12)*'S Curve Equation'!$B$10))+'S Curve Equation'!$B$13)*'S Curve Equation'!$B$14</f>
        <v>0.15010031614443198</v>
      </c>
      <c r="J173" s="28">
        <f>(1/(1+EXP(('S Curve Equation'!$B$11-J128*'S Curve Equation'!$B$12)*'S Curve Equation'!$B$10))+'S Curve Equation'!$B$13)*'S Curve Equation'!$B$14</f>
        <v>0.146679806399788</v>
      </c>
      <c r="K173" s="28">
        <f>(1/(1+EXP(('S Curve Equation'!$B$11-K128*'S Curve Equation'!$B$12)*'S Curve Equation'!$B$10))+'S Curve Equation'!$B$13)*'S Curve Equation'!$B$14</f>
        <v>0.14406804320543762</v>
      </c>
      <c r="L173" s="28">
        <f>(1/(1+EXP(('S Curve Equation'!$B$11-L128*'S Curve Equation'!$B$12)*'S Curve Equation'!$B$10))+'S Curve Equation'!$B$13)*'S Curve Equation'!$B$14</f>
        <v>0.14445954045659537</v>
      </c>
      <c r="M173" s="28">
        <f>(1/(1+EXP(('S Curve Equation'!$B$11-M128*'S Curve Equation'!$B$12)*'S Curve Equation'!$B$10))+'S Curve Equation'!$B$13)*'S Curve Equation'!$B$14</f>
        <v>0.14227199371744703</v>
      </c>
      <c r="N173" s="28">
        <f>(1/(1+EXP(('S Curve Equation'!$B$11-N128*'S Curve Equation'!$B$12)*'S Curve Equation'!$B$10))+'S Curve Equation'!$B$13)*'S Curve Equation'!$B$14</f>
        <v>0.14012951218902941</v>
      </c>
      <c r="O173" s="28">
        <f>(1/(1+EXP(('S Curve Equation'!$B$11-O128*'S Curve Equation'!$B$12)*'S Curve Equation'!$B$10))+'S Curve Equation'!$B$13)*'S Curve Equation'!$B$14</f>
        <v>0.13803100087813305</v>
      </c>
      <c r="P173" s="28">
        <f>(1/(1+EXP(('S Curve Equation'!$B$11-P128*'S Curve Equation'!$B$12)*'S Curve Equation'!$B$10))+'S Curve Equation'!$B$13)*'S Curve Equation'!$B$14</f>
        <v>0.13597539248480769</v>
      </c>
      <c r="Q173" s="28">
        <f>(1/(1+EXP(('S Curve Equation'!$B$11-Q128*'S Curve Equation'!$B$12)*'S Curve Equation'!$B$10))+'S Curve Equation'!$B$13)*'S Curve Equation'!$B$14</f>
        <v>0.133961646819591</v>
      </c>
      <c r="R173" s="28">
        <f>(1/(1+EXP(('S Curve Equation'!$B$11-R128*'S Curve Equation'!$B$12)*'S Curve Equation'!$B$10))+'S Curve Equation'!$B$13)*'S Curve Equation'!$B$14</f>
        <v>0.13198875021940837</v>
      </c>
      <c r="S173" s="28">
        <f>(1/(1+EXP(('S Curve Equation'!$B$11-S128*'S Curve Equation'!$B$12)*'S Curve Equation'!$B$10))+'S Curve Equation'!$B$13)*'S Curve Equation'!$B$14</f>
        <v>0.13005571496366114</v>
      </c>
      <c r="T173" s="28">
        <f>(1/(1+EXP(('S Curve Equation'!$B$11-T128*'S Curve Equation'!$B$12)*'S Curve Equation'!$B$10))+'S Curve Equation'!$B$13)*'S Curve Equation'!$B$14</f>
        <v>0.12816157869185713</v>
      </c>
      <c r="U173" s="28">
        <f>(1/(1+EXP(('S Curve Equation'!$B$11-U128*'S Curve Equation'!$B$12)*'S Curve Equation'!$B$10))+'S Curve Equation'!$B$13)*'S Curve Equation'!$B$14</f>
        <v>0.12630540382400193</v>
      </c>
      <c r="V173" s="28">
        <f>(1/(1+EXP(('S Curve Equation'!$B$11-V128*'S Curve Equation'!$B$12)*'S Curve Equation'!$B$10))+'S Curve Equation'!$B$13)*'S Curve Equation'!$B$14</f>
        <v>0.12448627698483901</v>
      </c>
      <c r="W173" s="28">
        <f>(1/(1+EXP(('S Curve Equation'!$B$11-W128*'S Curve Equation'!$B$12)*'S Curve Equation'!$B$10))+'S Curve Equation'!$B$13)*'S Curve Equation'!$B$14</f>
        <v>0.12270330843289715</v>
      </c>
      <c r="X173" s="28">
        <f>(1/(1+EXP(('S Curve Equation'!$B$11-X128*'S Curve Equation'!$B$12)*'S Curve Equation'!$B$10))+'S Curve Equation'!$B$13)*'S Curve Equation'!$B$14</f>
        <v>0.12095563149520906</v>
      </c>
      <c r="Y173" s="28">
        <f>(1/(1+EXP(('S Curve Equation'!$B$11-Y128*'S Curve Equation'!$B$12)*'S Curve Equation'!$B$10))+'S Curve Equation'!$B$13)*'S Curve Equation'!$B$14</f>
        <v>0.11924240200844229</v>
      </c>
      <c r="Z173" s="28">
        <f>(1/(1+EXP(('S Curve Equation'!$B$11-Z128*'S Curve Equation'!$B$12)*'S Curve Equation'!$B$10))+'S Curve Equation'!$B$13)*'S Curve Equation'!$B$14</f>
        <v>0.11756279776711359</v>
      </c>
      <c r="AA173" s="28">
        <f>(1/(1+EXP(('S Curve Equation'!$B$11-AA128*'S Curve Equation'!$B$12)*'S Curve Equation'!$B$10))+'S Curve Equation'!$B$13)*'S Curve Equation'!$B$14</f>
        <v>0.1159160179794498</v>
      </c>
      <c r="AB173" s="28">
        <f>(1/(1+EXP(('S Curve Equation'!$B$11-AB128*'S Curve Equation'!$B$12)*'S Curve Equation'!$B$10))+'S Curve Equation'!$B$13)*'S Curve Equation'!$B$14</f>
        <v>0.11430128273139735</v>
      </c>
      <c r="AC173" s="28">
        <f>(1/(1+EXP(('S Curve Equation'!$B$11-AC128*'S Curve Equation'!$B$12)*'S Curve Equation'!$B$10))+'S Curve Equation'!$B$13)*'S Curve Equation'!$B$14</f>
        <v>0.1127178324592038</v>
      </c>
      <c r="AD173" s="28">
        <f>(1/(1+EXP(('S Curve Equation'!$B$11-AD128*'S Curve Equation'!$B$12)*'S Curve Equation'!$B$10))+'S Curve Equation'!$B$13)*'S Curve Equation'!$B$14</f>
        <v>0.11116492743092896</v>
      </c>
      <c r="AE173" s="28">
        <f>(1/(1+EXP(('S Curve Equation'!$B$11-AE128*'S Curve Equation'!$B$12)*'S Curve Equation'!$B$10))+'S Curve Equation'!$B$13)*'S Curve Equation'!$B$14</f>
        <v>0.1096418472371866</v>
      </c>
      <c r="AF173" s="28">
        <f>(1/(1+EXP(('S Curve Equation'!$B$11-AF128*'S Curve Equation'!$B$12)*'S Curve Equation'!$B$10))+'S Curve Equation'!$B$13)*'S Curve Equation'!$B$14</f>
        <v>0.10814789029136325</v>
      </c>
    </row>
    <row r="174" spans="1:32" x14ac:dyDescent="0.2">
      <c r="A174" s="6" t="s">
        <v>52</v>
      </c>
      <c r="B174" s="28">
        <f>(1/(1+EXP(('S Curve Equation'!$B$11-B129*'S Curve Equation'!$B$12)*'S Curve Equation'!$B$10))+'S Curve Equation'!$B$13)*'S Curve Equation'!$B$14</f>
        <v>0.25568664965986387</v>
      </c>
      <c r="C174" s="28">
        <f>(1/(1+EXP(('S Curve Equation'!$B$11-C129*'S Curve Equation'!$B$12)*'S Curve Equation'!$B$10))+'S Curve Equation'!$B$13)*'S Curve Equation'!$B$14</f>
        <v>0.25491663925054925</v>
      </c>
      <c r="D174" s="28">
        <f>(1/(1+EXP(('S Curve Equation'!$B$11-D129*'S Curve Equation'!$B$12)*'S Curve Equation'!$B$10))+'S Curve Equation'!$B$13)*'S Curve Equation'!$B$14</f>
        <v>0.25434356423325061</v>
      </c>
      <c r="E174" s="28">
        <f>(1/(1+EXP(('S Curve Equation'!$B$11-E129*'S Curve Equation'!$B$12)*'S Curve Equation'!$B$10))+'S Curve Equation'!$B$13)*'S Curve Equation'!$B$14</f>
        <v>0.25229017500083778</v>
      </c>
      <c r="F174" s="28">
        <f>(1/(1+EXP(('S Curve Equation'!$B$11-F129*'S Curve Equation'!$B$12)*'S Curve Equation'!$B$10))+'S Curve Equation'!$B$13)*'S Curve Equation'!$B$14</f>
        <v>0.24850526229619524</v>
      </c>
      <c r="G174" s="28">
        <f>(1/(1+EXP(('S Curve Equation'!$B$11-G129*'S Curve Equation'!$B$12)*'S Curve Equation'!$B$10))+'S Curve Equation'!$B$13)*'S Curve Equation'!$B$14</f>
        <v>0.24307231589071923</v>
      </c>
      <c r="H174" s="28">
        <f>(1/(1+EXP(('S Curve Equation'!$B$11-H129*'S Curve Equation'!$B$12)*'S Curve Equation'!$B$10))+'S Curve Equation'!$B$13)*'S Curve Equation'!$B$14</f>
        <v>0.23619400907648394</v>
      </c>
      <c r="I174" s="28">
        <f>(1/(1+EXP(('S Curve Equation'!$B$11-I129*'S Curve Equation'!$B$12)*'S Curve Equation'!$B$10))+'S Curve Equation'!$B$13)*'S Curve Equation'!$B$14</f>
        <v>0.22907659498697502</v>
      </c>
      <c r="J174" s="28">
        <f>(1/(1+EXP(('S Curve Equation'!$B$11-J129*'S Curve Equation'!$B$12)*'S Curve Equation'!$B$10))+'S Curve Equation'!$B$13)*'S Curve Equation'!$B$14</f>
        <v>0.22363460595691323</v>
      </c>
      <c r="K174" s="28">
        <f>(1/(1+EXP(('S Curve Equation'!$B$11-K129*'S Curve Equation'!$B$12)*'S Curve Equation'!$B$10))+'S Curve Equation'!$B$13)*'S Curve Equation'!$B$14</f>
        <v>0.21947403989268288</v>
      </c>
      <c r="L174" s="28">
        <f>(1/(1+EXP(('S Curve Equation'!$B$11-L129*'S Curve Equation'!$B$12)*'S Curve Equation'!$B$10))+'S Curve Equation'!$B$13)*'S Curve Equation'!$B$14</f>
        <v>0.22009797695805428</v>
      </c>
      <c r="M174" s="28">
        <f>(1/(1+EXP(('S Curve Equation'!$B$11-M129*'S Curve Equation'!$B$12)*'S Curve Equation'!$B$10))+'S Curve Equation'!$B$13)*'S Curve Equation'!$B$14</f>
        <v>0.21661043295231722</v>
      </c>
      <c r="N174" s="28">
        <f>(1/(1+EXP(('S Curve Equation'!$B$11-N129*'S Curve Equation'!$B$12)*'S Curve Equation'!$B$10))+'S Curve Equation'!$B$13)*'S Curve Equation'!$B$14</f>
        <v>0.21319199206620071</v>
      </c>
      <c r="O174" s="28">
        <f>(1/(1+EXP(('S Curve Equation'!$B$11-O129*'S Curve Equation'!$B$12)*'S Curve Equation'!$B$10))+'S Curve Equation'!$B$13)*'S Curve Equation'!$B$14</f>
        <v>0.20984124564383608</v>
      </c>
      <c r="P174" s="28">
        <f>(1/(1+EXP(('S Curve Equation'!$B$11-P129*'S Curve Equation'!$B$12)*'S Curve Equation'!$B$10))+'S Curve Equation'!$B$13)*'S Curve Equation'!$B$14</f>
        <v>0.20655680414384994</v>
      </c>
      <c r="Q174" s="28">
        <f>(1/(1+EXP(('S Curve Equation'!$B$11-Q129*'S Curve Equation'!$B$12)*'S Curve Equation'!$B$10))+'S Curve Equation'!$B$13)*'S Curve Equation'!$B$14</f>
        <v>0.20333729777365231</v>
      </c>
      <c r="R174" s="28">
        <f>(1/(1+EXP(('S Curve Equation'!$B$11-R129*'S Curve Equation'!$B$12)*'S Curve Equation'!$B$10))+'S Curve Equation'!$B$13)*'S Curve Equation'!$B$14</f>
        <v>0.20018137703567196</v>
      </c>
      <c r="S174" s="28">
        <f>(1/(1+EXP(('S Curve Equation'!$B$11-S129*'S Curve Equation'!$B$12)*'S Curve Equation'!$B$10))+'S Curve Equation'!$B$13)*'S Curve Equation'!$B$14</f>
        <v>0.19708771319179763</v>
      </c>
      <c r="T174" s="28">
        <f>(1/(1+EXP(('S Curve Equation'!$B$11-T129*'S Curve Equation'!$B$12)*'S Curve Equation'!$B$10))+'S Curve Equation'!$B$13)*'S Curve Equation'!$B$14</f>
        <v>0.19405499865194287</v>
      </c>
      <c r="U174" s="28">
        <f>(1/(1+EXP(('S Curve Equation'!$B$11-U129*'S Curve Equation'!$B$12)*'S Curve Equation'!$B$10))+'S Curve Equation'!$B$13)*'S Curve Equation'!$B$14</f>
        <v>0.19108194729235306</v>
      </c>
      <c r="V174" s="28">
        <f>(1/(1+EXP(('S Curve Equation'!$B$11-V129*'S Curve Equation'!$B$12)*'S Curve Equation'!$B$10))+'S Curve Equation'!$B$13)*'S Curve Equation'!$B$14</f>
        <v>0.18816729470896124</v>
      </c>
      <c r="W174" s="28">
        <f>(1/(1+EXP(('S Curve Equation'!$B$11-W129*'S Curve Equation'!$B$12)*'S Curve Equation'!$B$10))+'S Curve Equation'!$B$13)*'S Curve Equation'!$B$14</f>
        <v>0.1853097984107947</v>
      </c>
      <c r="X174" s="28">
        <f>(1/(1+EXP(('S Curve Equation'!$B$11-X129*'S Curve Equation'!$B$12)*'S Curve Equation'!$B$10))+'S Curve Equation'!$B$13)*'S Curve Equation'!$B$14</f>
        <v>0.18250823795816987</v>
      </c>
      <c r="Y174" s="28">
        <f>(1/(1+EXP(('S Curve Equation'!$B$11-Y129*'S Curve Equation'!$B$12)*'S Curve Equation'!$B$10))+'S Curve Equation'!$B$13)*'S Curve Equation'!$B$14</f>
        <v>0.17976141505010529</v>
      </c>
      <c r="Z174" s="28">
        <f>(1/(1+EXP(('S Curve Equation'!$B$11-Z129*'S Curve Equation'!$B$12)*'S Curve Equation'!$B$10))+'S Curve Equation'!$B$13)*'S Curve Equation'!$B$14</f>
        <v>0.17706815356515387</v>
      </c>
      <c r="AA174" s="28">
        <f>(1/(1+EXP(('S Curve Equation'!$B$11-AA129*'S Curve Equation'!$B$12)*'S Curve Equation'!$B$10))+'S Curve Equation'!$B$13)*'S Curve Equation'!$B$14</f>
        <v>0.17442729955956615</v>
      </c>
      <c r="AB174" s="28">
        <f>(1/(1+EXP(('S Curve Equation'!$B$11-AB129*'S Curve Equation'!$B$12)*'S Curve Equation'!$B$10))+'S Curve Equation'!$B$13)*'S Curve Equation'!$B$14</f>
        <v>0.17183772122647936</v>
      </c>
      <c r="AC174" s="28">
        <f>(1/(1+EXP(('S Curve Equation'!$B$11-AC129*'S Curve Equation'!$B$12)*'S Curve Equation'!$B$10))+'S Curve Equation'!$B$13)*'S Curve Equation'!$B$14</f>
        <v>0.16929830881958449</v>
      </c>
      <c r="AD174" s="28">
        <f>(1/(1+EXP(('S Curve Equation'!$B$11-AD129*'S Curve Equation'!$B$12)*'S Curve Equation'!$B$10))+'S Curve Equation'!$B$13)*'S Curve Equation'!$B$14</f>
        <v>0.16680797454450047</v>
      </c>
      <c r="AE174" s="28">
        <f>(1/(1+EXP(('S Curve Equation'!$B$11-AE129*'S Curve Equation'!$B$12)*'S Curve Equation'!$B$10))+'S Curve Equation'!$B$13)*'S Curve Equation'!$B$14</f>
        <v>0.16436565242087731</v>
      </c>
      <c r="AF174" s="28">
        <f>(1/(1+EXP(('S Curve Equation'!$B$11-AF129*'S Curve Equation'!$B$12)*'S Curve Equation'!$B$10))+'S Curve Equation'!$B$13)*'S Curve Equation'!$B$14</f>
        <v>0.16197029811805114</v>
      </c>
    </row>
    <row r="175" spans="1:32" x14ac:dyDescent="0.2">
      <c r="A175" s="6" t="s">
        <v>53</v>
      </c>
      <c r="B175" s="28">
        <f>(1/(1+EXP(('S Curve Equation'!$B$11-B130*'S Curve Equation'!$B$12)*'S Curve Equation'!$B$10))+'S Curve Equation'!$B$13)*'S Curve Equation'!$B$14</f>
        <v>0.2015731235835222</v>
      </c>
      <c r="C175" s="28">
        <f>(1/(1+EXP(('S Curve Equation'!$B$11-C130*'S Curve Equation'!$B$12)*'S Curve Equation'!$B$10))+'S Curve Equation'!$B$13)*'S Curve Equation'!$B$14</f>
        <v>0.20097155499915265</v>
      </c>
      <c r="D175" s="28">
        <f>(1/(1+EXP(('S Curve Equation'!$B$11-D130*'S Curve Equation'!$B$12)*'S Curve Equation'!$B$10))+'S Curve Equation'!$B$13)*'S Curve Equation'!$B$14</f>
        <v>0.20052392648634715</v>
      </c>
      <c r="E175" s="28">
        <f>(1/(1+EXP(('S Curve Equation'!$B$11-E130*'S Curve Equation'!$B$12)*'S Curve Equation'!$B$10))+'S Curve Equation'!$B$13)*'S Curve Equation'!$B$14</f>
        <v>0.19892061452868293</v>
      </c>
      <c r="F175" s="28">
        <f>(1/(1+EXP(('S Curve Equation'!$B$11-F130*'S Curve Equation'!$B$12)*'S Curve Equation'!$B$10))+'S Curve Equation'!$B$13)*'S Curve Equation'!$B$14</f>
        <v>0.19596767923383882</v>
      </c>
      <c r="G175" s="28">
        <f>(1/(1+EXP(('S Curve Equation'!$B$11-G130*'S Curve Equation'!$B$12)*'S Curve Equation'!$B$10))+'S Curve Equation'!$B$13)*'S Curve Equation'!$B$14</f>
        <v>0.19173417952992697</v>
      </c>
      <c r="H175" s="28">
        <f>(1/(1+EXP(('S Curve Equation'!$B$11-H130*'S Curve Equation'!$B$12)*'S Curve Equation'!$B$10))+'S Curve Equation'!$B$13)*'S Curve Equation'!$B$14</f>
        <v>0.18638281130027259</v>
      </c>
      <c r="I175" s="28">
        <f>(1/(1+EXP(('S Curve Equation'!$B$11-I130*'S Curve Equation'!$B$12)*'S Curve Equation'!$B$10))+'S Curve Equation'!$B$13)*'S Curve Equation'!$B$14</f>
        <v>0.1808546947943617</v>
      </c>
      <c r="J175" s="28">
        <f>(1/(1+EXP(('S Curve Equation'!$B$11-J130*'S Curve Equation'!$B$12)*'S Curve Equation'!$B$10))+'S Curve Equation'!$B$13)*'S Curve Equation'!$B$14</f>
        <v>0.17663383097499602</v>
      </c>
      <c r="K175" s="28">
        <f>(1/(1+EXP(('S Curve Equation'!$B$11-K130*'S Curve Equation'!$B$12)*'S Curve Equation'!$B$10))+'S Curve Equation'!$B$13)*'S Curve Equation'!$B$14</f>
        <v>0.17341010962852593</v>
      </c>
      <c r="L175" s="28">
        <f>(1/(1+EXP(('S Curve Equation'!$B$11-L130*'S Curve Equation'!$B$12)*'S Curve Equation'!$B$10))+'S Curve Equation'!$B$13)*'S Curve Equation'!$B$14</f>
        <v>0.17389337995250251</v>
      </c>
      <c r="M175" s="28">
        <f>(1/(1+EXP(('S Curve Equation'!$B$11-M130*'S Curve Equation'!$B$12)*'S Curve Equation'!$B$10))+'S Curve Equation'!$B$13)*'S Curve Equation'!$B$14</f>
        <v>0.171192864218421</v>
      </c>
      <c r="N175" s="28">
        <f>(1/(1+EXP(('S Curve Equation'!$B$11-N130*'S Curve Equation'!$B$12)*'S Curve Equation'!$B$10))+'S Curve Equation'!$B$13)*'S Curve Equation'!$B$14</f>
        <v>0.16854760472883448</v>
      </c>
      <c r="O175" s="28">
        <f>(1/(1+EXP(('S Curve Equation'!$B$11-O130*'S Curve Equation'!$B$12)*'S Curve Equation'!$B$10))+'S Curve Equation'!$B$13)*'S Curve Equation'!$B$14</f>
        <v>0.16595632685821035</v>
      </c>
      <c r="P175" s="28">
        <f>(1/(1+EXP(('S Curve Equation'!$B$11-P130*'S Curve Equation'!$B$12)*'S Curve Equation'!$B$10))+'S Curve Equation'!$B$13)*'S Curve Equation'!$B$14</f>
        <v>0.16341778362209552</v>
      </c>
      <c r="Q175" s="28">
        <f>(1/(1+EXP(('S Curve Equation'!$B$11-Q130*'S Curve Equation'!$B$12)*'S Curve Equation'!$B$10))+'S Curve Equation'!$B$13)*'S Curve Equation'!$B$14</f>
        <v>0.16093075540780968</v>
      </c>
      <c r="R175" s="28">
        <f>(1/(1+EXP(('S Curve Equation'!$B$11-R130*'S Curve Equation'!$B$12)*'S Curve Equation'!$B$10))+'S Curve Equation'!$B$13)*'S Curve Equation'!$B$14</f>
        <v>0.15849404967565811</v>
      </c>
      <c r="S175" s="28">
        <f>(1/(1+EXP(('S Curve Equation'!$B$11-S130*'S Curve Equation'!$B$12)*'S Curve Equation'!$B$10))+'S Curve Equation'!$B$13)*'S Curve Equation'!$B$14</f>
        <v>0.1561065006340748</v>
      </c>
      <c r="T175" s="28">
        <f>(1/(1+EXP(('S Curve Equation'!$B$11-T130*'S Curve Equation'!$B$12)*'S Curve Equation'!$B$10))+'S Curve Equation'!$B$13)*'S Curve Equation'!$B$14</f>
        <v>0.15376696889183766</v>
      </c>
      <c r="U175" s="28">
        <f>(1/(1+EXP(('S Curve Equation'!$B$11-U130*'S Curve Equation'!$B$12)*'S Curve Equation'!$B$10))+'S Curve Equation'!$B$13)*'S Curve Equation'!$B$14</f>
        <v>0.15147434109026939</v>
      </c>
      <c r="V175" s="28">
        <f>(1/(1+EXP(('S Curve Equation'!$B$11-V130*'S Curve Equation'!$B$12)*'S Curve Equation'!$B$10))+'S Curve Equation'!$B$13)*'S Curve Equation'!$B$14</f>
        <v>0.14922752951810014</v>
      </c>
      <c r="W175" s="28">
        <f>(1/(1+EXP(('S Curve Equation'!$B$11-W130*'S Curve Equation'!$B$12)*'S Curve Equation'!$B$10))+'S Curve Equation'!$B$13)*'S Curve Equation'!$B$14</f>
        <v>0.14702547171145627</v>
      </c>
      <c r="X175" s="28">
        <f>(1/(1+EXP(('S Curve Equation'!$B$11-X130*'S Curve Equation'!$B$12)*'S Curve Equation'!$B$10))+'S Curve Equation'!$B$13)*'S Curve Equation'!$B$14</f>
        <v>0.14486713004125243</v>
      </c>
      <c r="Y175" s="28">
        <f>(1/(1+EXP(('S Curve Equation'!$B$11-Y130*'S Curve Equation'!$B$12)*'S Curve Equation'!$B$10))+'S Curve Equation'!$B$13)*'S Curve Equation'!$B$14</f>
        <v>0.14275149129005407</v>
      </c>
      <c r="Z175" s="28">
        <f>(1/(1+EXP(('S Curve Equation'!$B$11-Z130*'S Curve Equation'!$B$12)*'S Curve Equation'!$B$10))+'S Curve Equation'!$B$13)*'S Curve Equation'!$B$14</f>
        <v>0.14067756622033387</v>
      </c>
      <c r="AA175" s="28">
        <f>(1/(1+EXP(('S Curve Equation'!$B$11-AA130*'S Curve Equation'!$B$12)*'S Curve Equation'!$B$10))+'S Curve Equation'!$B$13)*'S Curve Equation'!$B$14</f>
        <v>0.13864438913585292</v>
      </c>
      <c r="AB175" s="28">
        <f>(1/(1+EXP(('S Curve Equation'!$B$11-AB130*'S Curve Equation'!$B$12)*'S Curve Equation'!$B$10))+'S Curve Equation'!$B$13)*'S Curve Equation'!$B$14</f>
        <v>0.13665101743776989</v>
      </c>
      <c r="AC175" s="28">
        <f>(1/(1+EXP(('S Curve Equation'!$B$11-AC130*'S Curve Equation'!$B$12)*'S Curve Equation'!$B$10))+'S Curve Equation'!$B$13)*'S Curve Equation'!$B$14</f>
        <v>0.13469653117692881</v>
      </c>
      <c r="AD175" s="28">
        <f>(1/(1+EXP(('S Curve Equation'!$B$11-AD130*'S Curve Equation'!$B$12)*'S Curve Equation'!$B$10))+'S Curve Equation'!$B$13)*'S Curve Equation'!$B$14</f>
        <v>0.13278003260364785</v>
      </c>
      <c r="AE175" s="28">
        <f>(1/(1+EXP(('S Curve Equation'!$B$11-AE130*'S Curve Equation'!$B$12)*'S Curve Equation'!$B$10))+'S Curve Equation'!$B$13)*'S Curve Equation'!$B$14</f>
        <v>0.13090064571620913</v>
      </c>
      <c r="AF175" s="28">
        <f>(1/(1+EXP(('S Curve Equation'!$B$11-AF130*'S Curve Equation'!$B$12)*'S Curve Equation'!$B$10))+'S Curve Equation'!$B$13)*'S Curve Equation'!$B$14</f>
        <v>0.12905751580914004</v>
      </c>
    </row>
    <row r="176" spans="1:32" x14ac:dyDescent="0.2">
      <c r="A176" s="6" t="s">
        <v>54</v>
      </c>
      <c r="B176" s="28">
        <f>(1/(1+EXP(('S Curve Equation'!$B$11-B131*'S Curve Equation'!$B$12)*'S Curve Equation'!$B$10))+'S Curve Equation'!$B$13)*'S Curve Equation'!$B$14</f>
        <v>0.20899094921086089</v>
      </c>
      <c r="C176" s="28">
        <f>(1/(1+EXP(('S Curve Equation'!$B$11-C131*'S Curve Equation'!$B$12)*'S Curve Equation'!$B$10))+'S Curve Equation'!$B$13)*'S Curve Equation'!$B$14</f>
        <v>0.20836563301626218</v>
      </c>
      <c r="D176" s="28">
        <f>(1/(1+EXP(('S Curve Equation'!$B$11-D131*'S Curve Equation'!$B$12)*'S Curve Equation'!$B$10))+'S Curve Equation'!$B$13)*'S Curve Equation'!$B$14</f>
        <v>0.20790032423055052</v>
      </c>
      <c r="E176" s="28">
        <f>(1/(1+EXP(('S Curve Equation'!$B$11-E131*'S Curve Equation'!$B$12)*'S Curve Equation'!$B$10))+'S Curve Equation'!$B$13)*'S Curve Equation'!$B$14</f>
        <v>0.20623361858074138</v>
      </c>
      <c r="F176" s="28">
        <f>(1/(1+EXP(('S Curve Equation'!$B$11-F131*'S Curve Equation'!$B$12)*'S Curve Equation'!$B$10))+'S Curve Equation'!$B$13)*'S Curve Equation'!$B$14</f>
        <v>0.20316365963227892</v>
      </c>
      <c r="G176" s="28">
        <f>(1/(1+EXP(('S Curve Equation'!$B$11-G131*'S Curve Equation'!$B$12)*'S Curve Equation'!$B$10))+'S Curve Equation'!$B$13)*'S Curve Equation'!$B$14</f>
        <v>0.19876180769572285</v>
      </c>
      <c r="H176" s="28">
        <f>(1/(1+EXP(('S Curve Equation'!$B$11-H131*'S Curve Equation'!$B$12)*'S Curve Equation'!$B$10))+'S Curve Equation'!$B$13)*'S Curve Equation'!$B$14</f>
        <v>0.19319671234789554</v>
      </c>
      <c r="I176" s="28">
        <f>(1/(1+EXP(('S Curve Equation'!$B$11-I131*'S Curve Equation'!$B$12)*'S Curve Equation'!$B$10))+'S Curve Equation'!$B$13)*'S Curve Equation'!$B$14</f>
        <v>0.18744681372188743</v>
      </c>
      <c r="J176" s="28">
        <f>(1/(1+EXP(('S Curve Equation'!$B$11-J131*'S Curve Equation'!$B$12)*'S Curve Equation'!$B$10))+'S Curve Equation'!$B$13)*'S Curve Equation'!$B$14</f>
        <v>0.18305599162595595</v>
      </c>
      <c r="K176" s="28">
        <f>(1/(1+EXP(('S Curve Equation'!$B$11-K131*'S Curve Equation'!$B$12)*'S Curve Equation'!$B$10))+'S Curve Equation'!$B$13)*'S Curve Equation'!$B$14</f>
        <v>0.17970213156818923</v>
      </c>
      <c r="L176" s="28">
        <f>(1/(1+EXP(('S Curve Equation'!$B$11-L131*'S Curve Equation'!$B$12)*'S Curve Equation'!$B$10))+'S Curve Equation'!$B$13)*'S Curve Equation'!$B$14</f>
        <v>0.18020492843452127</v>
      </c>
      <c r="M176" s="28">
        <f>(1/(1+EXP(('S Curve Equation'!$B$11-M131*'S Curve Equation'!$B$12)*'S Curve Equation'!$B$10))+'S Curve Equation'!$B$13)*'S Curve Equation'!$B$14</f>
        <v>0.17739522325920826</v>
      </c>
      <c r="N176" s="28">
        <f>(1/(1+EXP(('S Curve Equation'!$B$11-N131*'S Curve Equation'!$B$12)*'S Curve Equation'!$B$10))+'S Curve Equation'!$B$13)*'S Curve Equation'!$B$14</f>
        <v>0.17464283848808212</v>
      </c>
      <c r="O176" s="28">
        <f>(1/(1+EXP(('S Curve Equation'!$B$11-O131*'S Curve Equation'!$B$12)*'S Curve Equation'!$B$10))+'S Curve Equation'!$B$13)*'S Curve Equation'!$B$14</f>
        <v>0.17194646991883927</v>
      </c>
      <c r="P176" s="28">
        <f>(1/(1+EXP(('S Curve Equation'!$B$11-P131*'S Curve Equation'!$B$12)*'S Curve Equation'!$B$10))+'S Curve Equation'!$B$13)*'S Curve Equation'!$B$14</f>
        <v>0.16930484043788283</v>
      </c>
      <c r="Q176" s="28">
        <f>(1/(1+EXP(('S Curve Equation'!$B$11-Q131*'S Curve Equation'!$B$12)*'S Curve Equation'!$B$10))+'S Curve Equation'!$B$13)*'S Curve Equation'!$B$14</f>
        <v>0.16671669984696266</v>
      </c>
      <c r="R176" s="28">
        <f>(1/(1+EXP(('S Curve Equation'!$B$11-R131*'S Curve Equation'!$B$12)*'S Curve Equation'!$B$10))+'S Curve Equation'!$B$13)*'S Curve Equation'!$B$14</f>
        <v>0.16418082465306097</v>
      </c>
      <c r="S176" s="28">
        <f>(1/(1+EXP(('S Curve Equation'!$B$11-S131*'S Curve Equation'!$B$12)*'S Curve Equation'!$B$10))+'S Curve Equation'!$B$13)*'S Curve Equation'!$B$14</f>
        <v>0.16169601782536552</v>
      </c>
      <c r="T176" s="28">
        <f>(1/(1+EXP(('S Curve Equation'!$B$11-T131*'S Curve Equation'!$B$12)*'S Curve Equation'!$B$10))+'S Curve Equation'!$B$13)*'S Curve Equation'!$B$14</f>
        <v>0.1592611085228797</v>
      </c>
      <c r="U176" s="28">
        <f>(1/(1+EXP(('S Curve Equation'!$B$11-U131*'S Curve Equation'!$B$12)*'S Curve Equation'!$B$10))+'S Curve Equation'!$B$13)*'S Curve Equation'!$B$14</f>
        <v>0.15687495179597541</v>
      </c>
      <c r="V176" s="28">
        <f>(1/(1+EXP(('S Curve Equation'!$B$11-V131*'S Curve Equation'!$B$12)*'S Curve Equation'!$B$10))+'S Curve Equation'!$B$13)*'S Curve Equation'!$B$14</f>
        <v>0.15453642826494057</v>
      </c>
      <c r="W176" s="28">
        <f>(1/(1+EXP(('S Curve Equation'!$B$11-W131*'S Curve Equation'!$B$12)*'S Curve Equation'!$B$10))+'S Curve Equation'!$B$13)*'S Curve Equation'!$B$14</f>
        <v>0.15224444377833712</v>
      </c>
      <c r="X176" s="28">
        <f>(1/(1+EXP(('S Curve Equation'!$B$11-X131*'S Curve Equation'!$B$12)*'S Curve Equation'!$B$10))+'S Curve Equation'!$B$13)*'S Curve Equation'!$B$14</f>
        <v>0.14999792905378931</v>
      </c>
      <c r="Y176" s="28">
        <f>(1/(1+EXP(('S Curve Equation'!$B$11-Y131*'S Curve Equation'!$B$12)*'S Curve Equation'!$B$10))+'S Curve Equation'!$B$13)*'S Curve Equation'!$B$14</f>
        <v>0.14779583930358714</v>
      </c>
      <c r="Z176" s="28">
        <f>(1/(1+EXP(('S Curve Equation'!$B$11-Z131*'S Curve Equation'!$B$12)*'S Curve Equation'!$B$10))+'S Curve Equation'!$B$13)*'S Curve Equation'!$B$14</f>
        <v>0.145637153847334</v>
      </c>
      <c r="AA176" s="28">
        <f>(1/(1+EXP(('S Curve Equation'!$B$11-AA131*'S Curve Equation'!$B$12)*'S Curve Equation'!$B$10))+'S Curve Equation'!$B$13)*'S Curve Equation'!$B$14</f>
        <v>0.14352087571365879</v>
      </c>
      <c r="AB176" s="28">
        <f>(1/(1+EXP(('S Curve Equation'!$B$11-AB131*'S Curve Equation'!$B$12)*'S Curve Equation'!$B$10))+'S Curve Equation'!$B$13)*'S Curve Equation'!$B$14</f>
        <v>0.14144603123286489</v>
      </c>
      <c r="AC176" s="28">
        <f>(1/(1+EXP(('S Curve Equation'!$B$11-AC131*'S Curve Equation'!$B$12)*'S Curve Equation'!$B$10))+'S Curve Equation'!$B$13)*'S Curve Equation'!$B$14</f>
        <v>0.13941166962222912</v>
      </c>
      <c r="AD176" s="28">
        <f>(1/(1+EXP(('S Curve Equation'!$B$11-AD131*'S Curve Equation'!$B$12)*'S Curve Equation'!$B$10))+'S Curve Equation'!$B$13)*'S Curve Equation'!$B$14</f>
        <v>0.13741686256551058</v>
      </c>
      <c r="AE176" s="28">
        <f>(1/(1+EXP(('S Curve Equation'!$B$11-AE131*'S Curve Equation'!$B$12)*'S Curve Equation'!$B$10))+'S Curve Equation'!$B$13)*'S Curve Equation'!$B$14</f>
        <v>0.13546070378810429</v>
      </c>
      <c r="AF176" s="28">
        <f>(1/(1+EXP(('S Curve Equation'!$B$11-AF131*'S Curve Equation'!$B$12)*'S Curve Equation'!$B$10))+'S Curve Equation'!$B$13)*'S Curve Equation'!$B$14</f>
        <v>0.13354230862914132</v>
      </c>
    </row>
    <row r="177" spans="1:32" x14ac:dyDescent="0.2">
      <c r="A177" s="6" t="s">
        <v>55</v>
      </c>
      <c r="B177" s="28">
        <f>(1/(1+EXP(('S Curve Equation'!$B$11-B132*'S Curve Equation'!$B$12)*'S Curve Equation'!$B$10))+'S Curve Equation'!$B$13)*'S Curve Equation'!$B$14</f>
        <v>0.24681712962962959</v>
      </c>
      <c r="C177" s="28">
        <f>(1/(1+EXP(('S Curve Equation'!$B$11-C132*'S Curve Equation'!$B$12)*'S Curve Equation'!$B$10))+'S Curve Equation'!$B$13)*'S Curve Equation'!$B$14</f>
        <v>0.2460738807125202</v>
      </c>
      <c r="D177" s="28">
        <f>(1/(1+EXP(('S Curve Equation'!$B$11-D132*'S Curve Equation'!$B$12)*'S Curve Equation'!$B$10))+'S Curve Equation'!$B$13)*'S Curve Equation'!$B$14</f>
        <v>0.24552074308234259</v>
      </c>
      <c r="E177" s="28">
        <f>(1/(1+EXP(('S Curve Equation'!$B$11-E132*'S Curve Equation'!$B$12)*'S Curve Equation'!$B$10))+'S Curve Equation'!$B$13)*'S Curve Equation'!$B$14</f>
        <v>0.24353893307601557</v>
      </c>
      <c r="F177" s="28">
        <f>(1/(1+EXP(('S Curve Equation'!$B$11-F132*'S Curve Equation'!$B$12)*'S Curve Equation'!$B$10))+'S Curve Equation'!$B$13)*'S Curve Equation'!$B$14</f>
        <v>0.23988653050271427</v>
      </c>
      <c r="G177" s="28">
        <f>(1/(1+EXP(('S Curve Equation'!$B$11-G132*'S Curve Equation'!$B$12)*'S Curve Equation'!$B$10))+'S Curve Equation'!$B$13)*'S Curve Equation'!$B$14</f>
        <v>0.23464505572406033</v>
      </c>
      <c r="H177" s="28">
        <f>(1/(1+EXP(('S Curve Equation'!$B$11-H132*'S Curve Equation'!$B$12)*'S Curve Equation'!$B$10))+'S Curve Equation'!$B$13)*'S Curve Equation'!$B$14</f>
        <v>0.22801121721942158</v>
      </c>
      <c r="I177" s="28">
        <f>(1/(1+EXP(('S Curve Equation'!$B$11-I132*'S Curve Equation'!$B$12)*'S Curve Equation'!$B$10))+'S Curve Equation'!$B$13)*'S Curve Equation'!$B$14</f>
        <v>0.22114907629330743</v>
      </c>
      <c r="J177" s="28">
        <f>(1/(1+EXP(('S Curve Equation'!$B$11-J132*'S Curve Equation'!$B$12)*'S Curve Equation'!$B$10))+'S Curve Equation'!$B$13)*'S Curve Equation'!$B$14</f>
        <v>0.21590377082633283</v>
      </c>
      <c r="K177" s="28">
        <f>(1/(1+EXP(('S Curve Equation'!$B$11-K132*'S Curve Equation'!$B$12)*'S Curve Equation'!$B$10))+'S Curve Equation'!$B$13)*'S Curve Equation'!$B$14</f>
        <v>0.21189441055959465</v>
      </c>
      <c r="L177" s="28">
        <f>(1/(1+EXP(('S Curve Equation'!$B$11-L132*'S Curve Equation'!$B$12)*'S Curve Equation'!$B$10))+'S Curve Equation'!$B$13)*'S Curve Equation'!$B$14</f>
        <v>0.21249562727930532</v>
      </c>
      <c r="M177" s="28">
        <f>(1/(1+EXP(('S Curve Equation'!$B$11-M132*'S Curve Equation'!$B$12)*'S Curve Equation'!$B$10))+'S Curve Equation'!$B$13)*'S Curve Equation'!$B$14</f>
        <v>0.20913527874240898</v>
      </c>
      <c r="N177" s="28">
        <f>(1/(1+EXP(('S Curve Equation'!$B$11-N132*'S Curve Equation'!$B$12)*'S Curve Equation'!$B$10))+'S Curve Equation'!$B$13)*'S Curve Equation'!$B$14</f>
        <v>0.20584197199667356</v>
      </c>
      <c r="O177" s="28">
        <f>(1/(1+EXP(('S Curve Equation'!$B$11-O132*'S Curve Equation'!$B$12)*'S Curve Equation'!$B$10))+'S Curve Equation'!$B$13)*'S Curve Equation'!$B$14</f>
        <v>0.20261430686476437</v>
      </c>
      <c r="P177" s="28">
        <f>(1/(1+EXP(('S Curve Equation'!$B$11-P132*'S Curve Equation'!$B$12)*'S Curve Equation'!$B$10))+'S Curve Equation'!$B$13)*'S Curve Equation'!$B$14</f>
        <v>0.19945090439029153</v>
      </c>
      <c r="Q177" s="28">
        <f>(1/(1+EXP(('S Curve Equation'!$B$11-Q132*'S Curve Equation'!$B$12)*'S Curve Equation'!$B$10))+'S Curve Equation'!$B$13)*'S Curve Equation'!$B$14</f>
        <v>0.19635040729463055</v>
      </c>
      <c r="R177" s="28">
        <f>(1/(1+EXP(('S Curve Equation'!$B$11-R132*'S Curve Equation'!$B$12)*'S Curve Equation'!$B$10))+'S Curve Equation'!$B$13)*'S Curve Equation'!$B$14</f>
        <v>0.19331148035580148</v>
      </c>
      <c r="S177" s="28">
        <f>(1/(1+EXP(('S Curve Equation'!$B$11-S132*'S Curve Equation'!$B$12)*'S Curve Equation'!$B$10))+'S Curve Equation'!$B$13)*'S Curve Equation'!$B$14</f>
        <v>0.19033281071527533</v>
      </c>
      <c r="T177" s="28">
        <f>(1/(1+EXP(('S Curve Equation'!$B$11-T132*'S Curve Equation'!$B$12)*'S Curve Equation'!$B$10))+'S Curve Equation'!$B$13)*'S Curve Equation'!$B$14</f>
        <v>0.18741310811823464</v>
      </c>
      <c r="U177" s="28">
        <f>(1/(1+EXP(('S Curve Equation'!$B$11-U132*'S Curve Equation'!$B$12)*'S Curve Equation'!$B$10))+'S Curve Equation'!$B$13)*'S Curve Equation'!$B$14</f>
        <v>0.18455110509251774</v>
      </c>
      <c r="V177" s="28">
        <f>(1/(1+EXP(('S Curve Equation'!$B$11-V132*'S Curve Equation'!$B$12)*'S Curve Equation'!$B$10))+'S Curve Equation'!$B$13)*'S Curve Equation'!$B$14</f>
        <v>0.18174555707116277</v>
      </c>
      <c r="W177" s="28">
        <f>(1/(1+EXP(('S Curve Equation'!$B$11-W132*'S Curve Equation'!$B$12)*'S Curve Equation'!$B$10))+'S Curve Equation'!$B$13)*'S Curve Equation'!$B$14</f>
        <v>0.17899524246317056</v>
      </c>
      <c r="X177" s="28">
        <f>(1/(1+EXP(('S Curve Equation'!$B$11-X132*'S Curve Equation'!$B$12)*'S Curve Equation'!$B$10))+'S Curve Equation'!$B$13)*'S Curve Equation'!$B$14</f>
        <v>0.17629896267684547</v>
      </c>
      <c r="Y177" s="28">
        <f>(1/(1+EXP(('S Curve Equation'!$B$11-Y132*'S Curve Equation'!$B$12)*'S Curve Equation'!$B$10))+'S Curve Equation'!$B$13)*'S Curve Equation'!$B$14</f>
        <v>0.17365554209977166</v>
      </c>
      <c r="Z177" s="28">
        <f>(1/(1+EXP(('S Curve Equation'!$B$11-Z132*'S Curve Equation'!$B$12)*'S Curve Equation'!$B$10))+'S Curve Equation'!$B$13)*'S Curve Equation'!$B$14</f>
        <v>0.17106382803926515</v>
      </c>
      <c r="AA177" s="28">
        <f>(1/(1+EXP(('S Curve Equation'!$B$11-AA132*'S Curve Equation'!$B$12)*'S Curve Equation'!$B$10))+'S Curve Equation'!$B$13)*'S Curve Equation'!$B$14</f>
        <v>0.16852269062685893</v>
      </c>
      <c r="AB177" s="28">
        <f>(1/(1+EXP(('S Curve Equation'!$B$11-AB132*'S Curve Equation'!$B$12)*'S Curve Equation'!$B$10))+'S Curve Equation'!$B$13)*'S Curve Equation'!$B$14</f>
        <v>0.16603102269017289</v>
      </c>
      <c r="AC177" s="28">
        <f>(1/(1+EXP(('S Curve Equation'!$B$11-AC132*'S Curve Equation'!$B$12)*'S Curve Equation'!$B$10))+'S Curve Equation'!$B$13)*'S Curve Equation'!$B$14</f>
        <v>0.16358773959528908</v>
      </c>
      <c r="AD177" s="28">
        <f>(1/(1+EXP(('S Curve Equation'!$B$11-AD132*'S Curve Equation'!$B$12)*'S Curve Equation'!$B$10))+'S Curve Equation'!$B$13)*'S Curve Equation'!$B$14</f>
        <v>0.16119177906253745</v>
      </c>
      <c r="AE177" s="28">
        <f>(1/(1+EXP(('S Curve Equation'!$B$11-AE132*'S Curve Equation'!$B$12)*'S Curve Equation'!$B$10))+'S Curve Equation'!$B$13)*'S Curve Equation'!$B$14</f>
        <v>0.15884210095840909</v>
      </c>
      <c r="AF177" s="28">
        <f>(1/(1+EXP(('S Curve Equation'!$B$11-AF132*'S Curve Equation'!$B$12)*'S Curve Equation'!$B$10))+'S Curve Equation'!$B$13)*'S Curve Equation'!$B$14</f>
        <v>0.15653768706611509</v>
      </c>
    </row>
    <row r="178" spans="1:32" x14ac:dyDescent="0.2">
      <c r="A178" s="6" t="s">
        <v>56</v>
      </c>
      <c r="B178" s="28">
        <f>(1/(1+EXP(('S Curve Equation'!$B$11-B133*'S Curve Equation'!$B$12)*'S Curve Equation'!$B$10))+'S Curve Equation'!$B$13)*'S Curve Equation'!$B$14</f>
        <v>0.23106497500961165</v>
      </c>
      <c r="C178" s="28">
        <f>(1/(1+EXP(('S Curve Equation'!$B$11-C133*'S Curve Equation'!$B$12)*'S Curve Equation'!$B$10))+'S Curve Equation'!$B$13)*'S Curve Equation'!$B$14</f>
        <v>0.23037013491573968</v>
      </c>
      <c r="D178" s="28">
        <f>(1/(1+EXP(('S Curve Equation'!$B$11-D133*'S Curve Equation'!$B$12)*'S Curve Equation'!$B$10))+'S Curve Equation'!$B$13)*'S Curve Equation'!$B$14</f>
        <v>0.22985305496051456</v>
      </c>
      <c r="E178" s="28">
        <f>(1/(1+EXP(('S Curve Equation'!$B$11-E133*'S Curve Equation'!$B$12)*'S Curve Equation'!$B$10))+'S Curve Equation'!$B$13)*'S Curve Equation'!$B$14</f>
        <v>0.22800065015317622</v>
      </c>
      <c r="F178" s="28">
        <f>(1/(1+EXP(('S Curve Equation'!$B$11-F133*'S Curve Equation'!$B$12)*'S Curve Equation'!$B$10))+'S Curve Equation'!$B$13)*'S Curve Equation'!$B$14</f>
        <v>0.22458760764952707</v>
      </c>
      <c r="G178" s="28">
        <f>(1/(1+EXP(('S Curve Equation'!$B$11-G133*'S Curve Equation'!$B$12)*'S Curve Equation'!$B$10))+'S Curve Equation'!$B$13)*'S Curve Equation'!$B$14</f>
        <v>0.21969155226512616</v>
      </c>
      <c r="H178" s="28">
        <f>(1/(1+EXP(('S Curve Equation'!$B$11-H133*'S Curve Equation'!$B$12)*'S Curve Equation'!$B$10))+'S Curve Equation'!$B$13)*'S Curve Equation'!$B$14</f>
        <v>0.21349800290574716</v>
      </c>
      <c r="I178" s="28">
        <f>(1/(1+EXP(('S Curve Equation'!$B$11-I133*'S Curve Equation'!$B$12)*'S Curve Equation'!$B$10))+'S Curve Equation'!$B$13)*'S Curve Equation'!$B$14</f>
        <v>0.20709476769462123</v>
      </c>
      <c r="J178" s="28">
        <f>(1/(1+EXP(('S Curve Equation'!$B$11-J133*'S Curve Equation'!$B$12)*'S Curve Equation'!$B$10))+'S Curve Equation'!$B$13)*'S Curve Equation'!$B$14</f>
        <v>0.20220248039802879</v>
      </c>
      <c r="K178" s="28">
        <f>(1/(1+EXP(('S Curve Equation'!$B$11-K133*'S Curve Equation'!$B$12)*'S Curve Equation'!$B$10))+'S Curve Equation'!$B$13)*'S Curve Equation'!$B$14</f>
        <v>0.19846419367976409</v>
      </c>
      <c r="L178" s="28">
        <f>(1/(1+EXP(('S Curve Equation'!$B$11-L133*'S Curve Equation'!$B$12)*'S Curve Equation'!$B$10))+'S Curve Equation'!$B$13)*'S Curve Equation'!$B$14</f>
        <v>0.19902469590019109</v>
      </c>
      <c r="M178" s="28">
        <f>(1/(1+EXP(('S Curve Equation'!$B$11-M133*'S Curve Equation'!$B$12)*'S Curve Equation'!$B$10))+'S Curve Equation'!$B$13)*'S Curve Equation'!$B$14</f>
        <v>0.19589220220397432</v>
      </c>
      <c r="N178" s="28">
        <f>(1/(1+EXP(('S Curve Equation'!$B$11-N133*'S Curve Equation'!$B$12)*'S Curve Equation'!$B$10))+'S Curve Equation'!$B$13)*'S Curve Equation'!$B$14</f>
        <v>0.19282287654826016</v>
      </c>
      <c r="O178" s="28">
        <f>(1/(1+EXP(('S Curve Equation'!$B$11-O133*'S Curve Equation'!$B$12)*'S Curve Equation'!$B$10))+'S Curve Equation'!$B$13)*'S Curve Equation'!$B$14</f>
        <v>0.1898153472031858</v>
      </c>
      <c r="P178" s="28">
        <f>(1/(1+EXP(('S Curve Equation'!$B$11-P133*'S Curve Equation'!$B$12)*'S Curve Equation'!$B$10))+'S Curve Equation'!$B$13)*'S Curve Equation'!$B$14</f>
        <v>0.1868682667222637</v>
      </c>
      <c r="Q178" s="28">
        <f>(1/(1+EXP(('S Curve Equation'!$B$11-Q133*'S Curve Equation'!$B$12)*'S Curve Equation'!$B$10))+'S Curve Equation'!$B$13)*'S Curve Equation'!$B$14</f>
        <v>0.18398031210997637</v>
      </c>
      <c r="R178" s="28">
        <f>(1/(1+EXP(('S Curve Equation'!$B$11-R133*'S Curve Equation'!$B$12)*'S Curve Equation'!$B$10))+'S Curve Equation'!$B$13)*'S Curve Equation'!$B$14</f>
        <v>0.18115018492917889</v>
      </c>
      <c r="S178" s="28">
        <f>(1/(1+EXP(('S Curve Equation'!$B$11-S133*'S Curve Equation'!$B$12)*'S Curve Equation'!$B$10))+'S Curve Equation'!$B$13)*'S Curve Equation'!$B$14</f>
        <v>0.17837661135338392</v>
      </c>
      <c r="T178" s="28">
        <f>(1/(1+EXP(('S Curve Equation'!$B$11-T133*'S Curve Equation'!$B$12)*'S Curve Equation'!$B$10))+'S Curve Equation'!$B$13)*'S Curve Equation'!$B$14</f>
        <v>0.1756583421686797</v>
      </c>
      <c r="U178" s="28">
        <f>(1/(1+EXP(('S Curve Equation'!$B$11-U133*'S Curve Equation'!$B$12)*'S Curve Equation'!$B$10))+'S Curve Equation'!$B$13)*'S Curve Equation'!$B$14</f>
        <v>0.1729941527297422</v>
      </c>
      <c r="V178" s="28">
        <f>(1/(1+EXP(('S Curve Equation'!$B$11-V133*'S Curve Equation'!$B$12)*'S Curve Equation'!$B$10))+'S Curve Equation'!$B$13)*'S Curve Equation'!$B$14</f>
        <v>0.1703828428741069</v>
      </c>
      <c r="W178" s="28">
        <f>(1/(1+EXP(('S Curve Equation'!$B$11-W133*'S Curve Equation'!$B$12)*'S Curve Equation'!$B$10))+'S Curve Equation'!$B$13)*'S Curve Equation'!$B$14</f>
        <v>0.1678232367985881</v>
      </c>
      <c r="X178" s="28">
        <f>(1/(1+EXP(('S Curve Equation'!$B$11-X133*'S Curve Equation'!$B$12)*'S Curve Equation'!$B$10))+'S Curve Equation'!$B$13)*'S Curve Equation'!$B$14</f>
        <v>0.16531418290149033</v>
      </c>
      <c r="Y178" s="28">
        <f>(1/(1+EXP(('S Curve Equation'!$B$11-Y133*'S Curve Equation'!$B$12)*'S Curve Equation'!$B$10))+'S Curve Equation'!$B$13)*'S Curve Equation'!$B$14</f>
        <v>0.16285455359398096</v>
      </c>
      <c r="Z178" s="28">
        <f>(1/(1+EXP(('S Curve Equation'!$B$11-Z133*'S Curve Equation'!$B$12)*'S Curve Equation'!$B$10))+'S Curve Equation'!$B$13)*'S Curve Equation'!$B$14</f>
        <v>0.16044324508379335</v>
      </c>
      <c r="AA178" s="28">
        <f>(1/(1+EXP(('S Curve Equation'!$B$11-AA133*'S Curve Equation'!$B$12)*'S Curve Equation'!$B$10))+'S Curve Equation'!$B$13)*'S Curve Equation'!$B$14</f>
        <v>0.15807917713417388</v>
      </c>
      <c r="AB178" s="28">
        <f>(1/(1+EXP(('S Curve Equation'!$B$11-AB133*'S Curve Equation'!$B$12)*'S Curve Equation'!$B$10))+'S Curve Equation'!$B$13)*'S Curve Equation'!$B$14</f>
        <v>0.15576129280080364</v>
      </c>
      <c r="AC178" s="28">
        <f>(1/(1+EXP(('S Curve Equation'!$B$11-AC133*'S Curve Equation'!$B$12)*'S Curve Equation'!$B$10))+'S Curve Equation'!$B$13)*'S Curve Equation'!$B$14</f>
        <v>0.15348855814921628</v>
      </c>
      <c r="AD178" s="28">
        <f>(1/(1+EXP(('S Curve Equation'!$B$11-AD133*'S Curve Equation'!$B$12)*'S Curve Equation'!$B$10))+'S Curve Equation'!$B$13)*'S Curve Equation'!$B$14</f>
        <v>0.1512599619550474</v>
      </c>
      <c r="AE178" s="28">
        <f>(1/(1+EXP(('S Curve Equation'!$B$11-AE133*'S Curve Equation'!$B$12)*'S Curve Equation'!$B$10))+'S Curve Equation'!$B$13)*'S Curve Equation'!$B$14</f>
        <v>0.14907451538927963</v>
      </c>
      <c r="AF178" s="28">
        <f>(1/(1+EXP(('S Curve Equation'!$B$11-AF133*'S Curve Equation'!$B$12)*'S Curve Equation'!$B$10))+'S Curve Equation'!$B$13)*'S Curve Equation'!$B$14</f>
        <v>0.14693125169048246</v>
      </c>
    </row>
    <row r="179" spans="1:32" x14ac:dyDescent="0.2">
      <c r="A179" s="6" t="s">
        <v>57</v>
      </c>
      <c r="B179" s="28">
        <f>(1/(1+EXP(('S Curve Equation'!$B$11-B134*'S Curve Equation'!$B$12)*'S Curve Equation'!$B$10))+'S Curve Equation'!$B$13)*'S Curve Equation'!$B$14</f>
        <v>0.16666666666666666</v>
      </c>
      <c r="C179" s="28">
        <f>(1/(1+EXP(('S Curve Equation'!$B$11-C134*'S Curve Equation'!$B$12)*'S Curve Equation'!$B$10))+'S Curve Equation'!$B$13)*'S Curve Equation'!$B$14</f>
        <v>0.16617881599528112</v>
      </c>
      <c r="D179" s="28">
        <f>(1/(1+EXP(('S Curve Equation'!$B$11-D134*'S Curve Equation'!$B$12)*'S Curve Equation'!$B$10))+'S Curve Equation'!$B$13)*'S Curve Equation'!$B$14</f>
        <v>0.16581583058538435</v>
      </c>
      <c r="E179" s="28">
        <f>(1/(1+EXP(('S Curve Equation'!$B$11-E134*'S Curve Equation'!$B$12)*'S Curve Equation'!$B$10))+'S Curve Equation'!$B$13)*'S Curve Equation'!$B$14</f>
        <v>0.16451586721942404</v>
      </c>
      <c r="F179" s="28">
        <f>(1/(1+EXP(('S Curve Equation'!$B$11-F134*'S Curve Equation'!$B$12)*'S Curve Equation'!$B$10))+'S Curve Equation'!$B$13)*'S Curve Equation'!$B$14</f>
        <v>0.16212232328297729</v>
      </c>
      <c r="G179" s="28">
        <f>(1/(1+EXP(('S Curve Equation'!$B$11-G134*'S Curve Equation'!$B$12)*'S Curve Equation'!$B$10))+'S Curve Equation'!$B$13)*'S Curve Equation'!$B$14</f>
        <v>0.15869227552515466</v>
      </c>
      <c r="H179" s="28">
        <f>(1/(1+EXP(('S Curve Equation'!$B$11-H134*'S Curve Equation'!$B$12)*'S Curve Equation'!$B$10))+'S Curve Equation'!$B$13)*'S Curve Equation'!$B$14</f>
        <v>0.15435878072406384</v>
      </c>
      <c r="I179" s="28">
        <f>(1/(1+EXP(('S Curve Equation'!$B$11-I134*'S Curve Equation'!$B$12)*'S Curve Equation'!$B$10))+'S Curve Equation'!$B$13)*'S Curve Equation'!$B$14</f>
        <v>0.14988449326489001</v>
      </c>
      <c r="J179" s="28">
        <f>(1/(1+EXP(('S Curve Equation'!$B$11-J134*'S Curve Equation'!$B$12)*'S Curve Equation'!$B$10))+'S Curve Equation'!$B$13)*'S Curve Equation'!$B$14</f>
        <v>0.14646962651865317</v>
      </c>
      <c r="K179" s="28">
        <f>(1/(1+EXP(('S Curve Equation'!$B$11-K134*'S Curve Equation'!$B$12)*'S Curve Equation'!$B$10))+'S Curve Equation'!$B$13)*'S Curve Equation'!$B$14</f>
        <v>0.14386217345847269</v>
      </c>
      <c r="L179" s="28">
        <f>(1/(1+EXP(('S Curve Equation'!$B$11-L134*'S Curve Equation'!$B$12)*'S Curve Equation'!$B$10))+'S Curve Equation'!$B$13)*'S Curve Equation'!$B$14</f>
        <v>0.14425302458084208</v>
      </c>
      <c r="M179" s="28">
        <f>(1/(1+EXP(('S Curve Equation'!$B$11-M134*'S Curve Equation'!$B$12)*'S Curve Equation'!$B$10))+'S Curve Equation'!$B$13)*'S Curve Equation'!$B$14</f>
        <v>0.14206908830983631</v>
      </c>
      <c r="N179" s="28">
        <f>(1/(1+EXP(('S Curve Equation'!$B$11-N134*'S Curve Equation'!$B$12)*'S Curve Equation'!$B$10))+'S Curve Equation'!$B$13)*'S Curve Equation'!$B$14</f>
        <v>0.13993014298130871</v>
      </c>
      <c r="O179" s="28">
        <f>(1/(1+EXP(('S Curve Equation'!$B$11-O134*'S Curve Equation'!$B$12)*'S Curve Equation'!$B$10))+'S Curve Equation'!$B$13)*'S Curve Equation'!$B$14</f>
        <v>0.13783509508439309</v>
      </c>
      <c r="P179" s="28">
        <f>(1/(1+EXP(('S Curve Equation'!$B$11-P134*'S Curve Equation'!$B$12)*'S Curve Equation'!$B$10))+'S Curve Equation'!$B$13)*'S Curve Equation'!$B$14</f>
        <v>0.13578287878767412</v>
      </c>
      <c r="Q179" s="28">
        <f>(1/(1+EXP(('S Curve Equation'!$B$11-Q134*'S Curve Equation'!$B$12)*'S Curve Equation'!$B$10))+'S Curve Equation'!$B$13)*'S Curve Equation'!$B$14</f>
        <v>0.13377245535501922</v>
      </c>
      <c r="R179" s="28">
        <f>(1/(1+EXP(('S Curve Equation'!$B$11-R134*'S Curve Equation'!$B$12)*'S Curve Equation'!$B$10))+'S Curve Equation'!$B$13)*'S Curve Equation'!$B$14</f>
        <v>0.13180281256024171</v>
      </c>
      <c r="S179" s="28">
        <f>(1/(1+EXP(('S Curve Equation'!$B$11-S134*'S Curve Equation'!$B$12)*'S Curve Equation'!$B$10))+'S Curve Equation'!$B$13)*'S Curve Equation'!$B$14</f>
        <v>0.12987296410209703</v>
      </c>
      <c r="T179" s="28">
        <f>(1/(1+EXP(('S Curve Equation'!$B$11-T134*'S Curve Equation'!$B$12)*'S Curve Equation'!$B$10))+'S Curve Equation'!$B$13)*'S Curve Equation'!$B$14</f>
        <v>0.12798194902095619</v>
      </c>
      <c r="U179" s="28">
        <f>(1/(1+EXP(('S Curve Equation'!$B$11-U134*'S Curve Equation'!$B$12)*'S Curve Equation'!$B$10))+'S Curve Equation'!$B$13)*'S Curve Equation'!$B$14</f>
        <v>0.12612883111836604</v>
      </c>
      <c r="V179" s="28">
        <f>(1/(1+EXP(('S Curve Equation'!$B$11-V134*'S Curve Equation'!$B$12)*'S Curve Equation'!$B$10))+'S Curve Equation'!$B$13)*'S Curve Equation'!$B$14</f>
        <v>0.12431269838057156</v>
      </c>
      <c r="W179" s="28">
        <f>(1/(1+EXP(('S Curve Equation'!$B$11-W134*'S Curve Equation'!$B$12)*'S Curve Equation'!$B$10))+'S Curve Equation'!$B$13)*'S Curve Equation'!$B$14</f>
        <v>0.12253266240695171</v>
      </c>
      <c r="X179" s="28">
        <f>(1/(1+EXP(('S Curve Equation'!$B$11-X134*'S Curve Equation'!$B$12)*'S Curve Equation'!$B$10))+'S Curve Equation'!$B$13)*'S Curve Equation'!$B$14</f>
        <v>0.12078785784422323</v>
      </c>
      <c r="Y179" s="28">
        <f>(1/(1+EXP(('S Curve Equation'!$B$11-Y134*'S Curve Equation'!$B$12)*'S Curve Equation'!$B$10))+'S Curve Equation'!$B$13)*'S Curve Equation'!$B$14</f>
        <v>0.11907744182714589</v>
      </c>
      <c r="Z179" s="28">
        <f>(1/(1+EXP(('S Curve Equation'!$B$11-Z134*'S Curve Equation'!$B$12)*'S Curve Equation'!$B$10))+'S Curve Equation'!$B$13)*'S Curve Equation'!$B$14</f>
        <v>0.11740059342639214</v>
      </c>
      <c r="AA179" s="28">
        <f>(1/(1+EXP(('S Curve Equation'!$B$11-AA134*'S Curve Equation'!$B$12)*'S Curve Equation'!$B$10))+'S Curve Equation'!$B$13)*'S Curve Equation'!$B$14</f>
        <v>0.11575651310413904</v>
      </c>
      <c r="AB179" s="28">
        <f>(1/(1+EXP(('S Curve Equation'!$B$11-AB134*'S Curve Equation'!$B$12)*'S Curve Equation'!$B$10))+'S Curve Equation'!$B$13)*'S Curve Equation'!$B$14</f>
        <v>0.11414442217787568</v>
      </c>
      <c r="AC179" s="28">
        <f>(1/(1+EXP(('S Curve Equation'!$B$11-AC134*'S Curve Equation'!$B$12)*'S Curve Equation'!$B$10))+'S Curve Equation'!$B$13)*'S Curve Equation'!$B$14</f>
        <v>0.11256356229284596</v>
      </c>
      <c r="AD179" s="28">
        <f>(1/(1+EXP(('S Curve Equation'!$B$11-AD134*'S Curve Equation'!$B$12)*'S Curve Equation'!$B$10))+'S Curve Equation'!$B$13)*'S Curve Equation'!$B$14</f>
        <v>0.11101319490347644</v>
      </c>
      <c r="AE179" s="28">
        <f>(1/(1+EXP(('S Curve Equation'!$B$11-AE134*'S Curve Equation'!$B$12)*'S Curve Equation'!$B$10))+'S Curve Equation'!$B$13)*'S Curve Equation'!$B$14</f>
        <v>0.10949260076408744</v>
      </c>
      <c r="AF179" s="28">
        <f>(1/(1+EXP(('S Curve Equation'!$B$11-AF134*'S Curve Equation'!$B$12)*'S Curve Equation'!$B$10))+'S Curve Equation'!$B$13)*'S Curve Equation'!$B$14</f>
        <v>0.10800107942912686</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16to19'!B138,'Calculations 20to24'!B138,'Calculations 35to44'!B138,'Calculations 45to54'!B138,'Calculations 55to64'!B138,'Calculations 65plus'!B138)</f>
        <v>0.16432524478501492</v>
      </c>
      <c r="C183" s="28">
        <f>C138/SUM(C138,'Calculations 16to19'!C138,'Calculations 20to24'!C138,'Calculations 35to44'!C138,'Calculations 45to54'!C138,'Calculations 55to64'!C138,'Calculations 65plus'!C138)</f>
        <v>0.16490893628606298</v>
      </c>
      <c r="D183" s="28">
        <f>D138/SUM(D138,'Calculations 16to19'!D138,'Calculations 20to24'!D138,'Calculations 35to44'!D138,'Calculations 45to54'!D138,'Calculations 55to64'!D138,'Calculations 65plus'!D138)</f>
        <v>0.16551282144138421</v>
      </c>
      <c r="E183" s="28">
        <f>E138/SUM(E138,'Calculations 16to19'!E138,'Calculations 20to24'!E138,'Calculations 35to44'!E138,'Calculations 45to54'!E138,'Calculations 55to64'!E138,'Calculations 65plus'!E138)</f>
        <v>0.16520043252971484</v>
      </c>
      <c r="F183" s="28">
        <f>F138/SUM(F138,'Calculations 16to19'!F138,'Calculations 20to24'!F138,'Calculations 35to44'!F138,'Calculations 45to54'!F138,'Calculations 55to64'!F138,'Calculations 65plus'!F138)</f>
        <v>0.16369592232893113</v>
      </c>
      <c r="G183" s="28">
        <f>G138/SUM(G138,'Calculations 16to19'!G138,'Calculations 20to24'!G138,'Calculations 35to44'!G138,'Calculations 45to54'!G138,'Calculations 55to64'!G138,'Calculations 65plus'!G138)</f>
        <v>0.16094505032454595</v>
      </c>
      <c r="H183" s="28">
        <f>H138/SUM(H138,'Calculations 16to19'!H138,'Calculations 20to24'!H138,'Calculations 35to44'!H138,'Calculations 45to54'!H138,'Calculations 55to64'!H138,'Calculations 65plus'!H138)</f>
        <v>0.15724994037360809</v>
      </c>
      <c r="I183" s="28">
        <f>I138/SUM(I138,'Calculations 16to19'!I138,'Calculations 20to24'!I138,'Calculations 35to44'!I138,'Calculations 45to54'!I138,'Calculations 55to64'!I138,'Calculations 65plus'!I138)</f>
        <v>0.15331829334197669</v>
      </c>
      <c r="J183" s="28">
        <f>J138/SUM(J138,'Calculations 16to19'!J138,'Calculations 20to24'!J138,'Calculations 35to44'!J138,'Calculations 45to54'!J138,'Calculations 55to64'!J138,'Calculations 65plus'!J138)</f>
        <v>0.15039126673222511</v>
      </c>
      <c r="K183" s="28">
        <f>K138/SUM(K138,'Calculations 16to19'!K138,'Calculations 20to24'!K138,'Calculations 35to44'!K138,'Calculations 45to54'!K138,'Calculations 55to64'!K138,'Calculations 65plus'!K138)</f>
        <v>0.14822928002144875</v>
      </c>
      <c r="L183" s="28">
        <f>L138/SUM(L138,'Calculations 16to19'!L138,'Calculations 20to24'!L138,'Calculations 35to44'!L138,'Calculations 45to54'!L138,'Calculations 55to64'!L138,'Calculations 65plus'!L138)</f>
        <v>0.14934692505454136</v>
      </c>
      <c r="M183" s="28">
        <f>M138/SUM(M138,'Calculations 16to19'!M138,'Calculations 20to24'!M138,'Calculations 35to44'!M138,'Calculations 45to54'!M138,'Calculations 55to64'!M138,'Calculations 65plus'!M138)</f>
        <v>0.14761096674597848</v>
      </c>
      <c r="N183" s="28">
        <f>N138/SUM(N138,'Calculations 16to19'!N138,'Calculations 20to24'!N138,'Calculations 35to44'!N138,'Calculations 45to54'!N138,'Calculations 55to64'!N138,'Calculations 65plus'!N138)</f>
        <v>0.14587785973302803</v>
      </c>
      <c r="O183" s="28">
        <f>O138/SUM(O138,'Calculations 16to19'!O138,'Calculations 20to24'!O138,'Calculations 35to44'!O138,'Calculations 45to54'!O138,'Calculations 55to64'!O138,'Calculations 65plus'!O138)</f>
        <v>0.14414866408698163</v>
      </c>
      <c r="P183" s="28">
        <f>P138/SUM(P138,'Calculations 16to19'!P138,'Calculations 20to24'!P138,'Calculations 35to44'!P138,'Calculations 45to54'!P138,'Calculations 55to64'!P138,'Calculations 65plus'!P138)</f>
        <v>0.14242439408588159</v>
      </c>
      <c r="Q183" s="28">
        <f>Q138/SUM(Q138,'Calculations 16to19'!Q138,'Calculations 20to24'!Q138,'Calculations 35to44'!Q138,'Calculations 45to54'!Q138,'Calculations 55to64'!Q138,'Calculations 65plus'!Q138)</f>
        <v>0.14070601821346626</v>
      </c>
      <c r="R183" s="28">
        <f>R138/SUM(R138,'Calculations 16to19'!R138,'Calculations 20to24'!R138,'Calculations 35to44'!R138,'Calculations 45to54'!R138,'Calculations 55to64'!R138,'Calculations 65plus'!R138)</f>
        <v>0.13899445930344637</v>
      </c>
      <c r="S183" s="28">
        <f>S138/SUM(S138,'Calculations 16to19'!S138,'Calculations 20to24'!S138,'Calculations 35to44'!S138,'Calculations 45to54'!S138,'Calculations 55to64'!S138,'Calculations 65plus'!S138)</f>
        <v>0.13729059481871486</v>
      </c>
      <c r="T183" s="28">
        <f>T138/SUM(T138,'Calculations 16to19'!T138,'Calculations 20to24'!T138,'Calculations 35to44'!T138,'Calculations 45to54'!T138,'Calculations 55to64'!T138,'Calculations 65plus'!T138)</f>
        <v>0.13559525725515409</v>
      </c>
      <c r="U183" s="28">
        <f>U138/SUM(U138,'Calculations 16to19'!U138,'Calculations 20to24'!U138,'Calculations 35to44'!U138,'Calculations 45to54'!U138,'Calculations 55to64'!U138,'Calculations 65plus'!U138)</f>
        <v>0.13390923465983165</v>
      </c>
      <c r="V183" s="28">
        <f>V138/SUM(V138,'Calculations 16to19'!V138,'Calculations 20to24'!V138,'Calculations 35to44'!V138,'Calculations 45to54'!V138,'Calculations 55to64'!V138,'Calculations 65plus'!V138)</f>
        <v>0.13223327125355175</v>
      </c>
      <c r="W183" s="28">
        <f>W138/SUM(W138,'Calculations 16to19'!W138,'Calculations 20to24'!W138,'Calculations 35to44'!W138,'Calculations 45to54'!W138,'Calculations 55to64'!W138,'Calculations 65plus'!W138)</f>
        <v>0.13056806814795058</v>
      </c>
      <c r="X183" s="28">
        <f>X138/SUM(X138,'Calculations 16to19'!X138,'Calculations 20to24'!X138,'Calculations 35to44'!X138,'Calculations 45to54'!X138,'Calculations 55to64'!X138,'Calculations 65plus'!X138)</f>
        <v>0.12891428414760378</v>
      </c>
      <c r="Y183" s="28">
        <f>Y138/SUM(Y138,'Calculations 16to19'!Y138,'Calculations 20to24'!Y138,'Calculations 35to44'!Y138,'Calculations 45to54'!Y138,'Calculations 55to64'!Y138,'Calculations 65plus'!Y138)</f>
        <v>0.12727253662790267</v>
      </c>
      <c r="Z183" s="28">
        <f>Z138/SUM(Z138,'Calculations 16to19'!Z138,'Calculations 20to24'!Z138,'Calculations 35to44'!Z138,'Calculations 45to54'!Z138,'Calculations 55to64'!Z138,'Calculations 65plus'!Z138)</f>
        <v>0.12564340247981623</v>
      </c>
      <c r="AA183" s="28">
        <f>AA138/SUM(AA138,'Calculations 16to19'!AA138,'Calculations 20to24'!AA138,'Calculations 35to44'!AA138,'Calculations 45to54'!AA138,'Calculations 55to64'!AA138,'Calculations 65plus'!AA138)</f>
        <v>0.12402741911299735</v>
      </c>
      <c r="AB183" s="28">
        <f>AB138/SUM(AB138,'Calculations 16to19'!AB138,'Calculations 20to24'!AB138,'Calculations 35to44'!AB138,'Calculations 45to54'!AB138,'Calculations 55to64'!AB138,'Calculations 65plus'!AB138)</f>
        <v>0.12242508550909836</v>
      </c>
      <c r="AC183" s="28">
        <f>AC138/SUM(AC138,'Calculations 16to19'!AC138,'Calculations 20to24'!AC138,'Calculations 35to44'!AC138,'Calculations 45to54'!AC138,'Calculations 55to64'!AC138,'Calculations 65plus'!AC138)</f>
        <v>0.12083686331755547</v>
      </c>
      <c r="AD183" s="28">
        <f>AD138/SUM(AD138,'Calculations 16to19'!AD138,'Calculations 20to24'!AD138,'Calculations 35to44'!AD138,'Calculations 45to54'!AD138,'Calculations 55to64'!AD138,'Calculations 65plus'!AD138)</f>
        <v>0.11926317798651846</v>
      </c>
      <c r="AE183" s="28">
        <f>AE138/SUM(AE138,'Calculations 16to19'!AE138,'Calculations 20to24'!AE138,'Calculations 35to44'!AE138,'Calculations 45to54'!AE138,'Calculations 55to64'!AE138,'Calculations 65plus'!AE138)</f>
        <v>0.11770441992203025</v>
      </c>
      <c r="AF183" s="28">
        <f>AF138/SUM(AF138,'Calculations 16to19'!AF138,'Calculations 20to24'!AF138,'Calculations 35to44'!AF138,'Calculations 45to54'!AF138,'Calculations 55to64'!AF138,'Calculations 65plus'!AF138)</f>
        <v>0.11616094566898648</v>
      </c>
    </row>
    <row r="184" spans="1:32" x14ac:dyDescent="0.2">
      <c r="A184" s="6" t="s">
        <v>94</v>
      </c>
      <c r="B184" s="28">
        <f>B139/SUM(B139,'Calculations 16to19'!B139,'Calculations 20to24'!B139,'Calculations 35to44'!B139,'Calculations 45to54'!B139,'Calculations 55to64'!B139,'Calculations 65plus'!B139)</f>
        <v>0.19607843137254902</v>
      </c>
      <c r="C184" s="28">
        <f>C139/SUM(C139,'Calculations 16to19'!C139,'Calculations 20to24'!C139,'Calculations 35to44'!C139,'Calculations 45to54'!C139,'Calculations 55to64'!C139,'Calculations 65plus'!C139)</f>
        <v>0.19707419252010874</v>
      </c>
      <c r="D184" s="28">
        <f>D139/SUM(D139,'Calculations 16to19'!D139,'Calculations 20to24'!D139,'Calculations 35to44'!D139,'Calculations 45to54'!D139,'Calculations 55to64'!D139,'Calculations 65plus'!D139)</f>
        <v>0.19800293513567041</v>
      </c>
      <c r="E184" s="28">
        <f>E139/SUM(E139,'Calculations 16to19'!E139,'Calculations 20to24'!E139,'Calculations 35to44'!E139,'Calculations 45to54'!E139,'Calculations 55to64'!E139,'Calculations 65plus'!E139)</f>
        <v>0.19782722430684871</v>
      </c>
      <c r="F184" s="28">
        <f>F139/SUM(F139,'Calculations 16to19'!F139,'Calculations 20to24'!F139,'Calculations 35to44'!F139,'Calculations 45to54'!F139,'Calculations 55to64'!F139,'Calculations 65plus'!F139)</f>
        <v>0.196204969943303</v>
      </c>
      <c r="G184" s="28">
        <f>G139/SUM(G139,'Calculations 16to19'!G139,'Calculations 20to24'!G139,'Calculations 35to44'!G139,'Calculations 45to54'!G139,'Calculations 55to64'!G139,'Calculations 65plus'!G139)</f>
        <v>0.19303004136118418</v>
      </c>
      <c r="H184" s="28">
        <f>H139/SUM(H139,'Calculations 16to19'!H139,'Calculations 20to24'!H139,'Calculations 35to44'!H139,'Calculations 45to54'!H139,'Calculations 55to64'!H139,'Calculations 65plus'!H139)</f>
        <v>0.18874605021973759</v>
      </c>
      <c r="I184" s="28">
        <f>I139/SUM(I139,'Calculations 16to19'!I139,'Calculations 20to24'!I139,'Calculations 35to44'!I139,'Calculations 45to54'!I139,'Calculations 55to64'!I139,'Calculations 65plus'!I139)</f>
        <v>0.18396397847061713</v>
      </c>
      <c r="J184" s="28">
        <f>J139/SUM(J139,'Calculations 16to19'!J139,'Calculations 20to24'!J139,'Calculations 35to44'!J139,'Calculations 45to54'!J139,'Calculations 55to64'!J139,'Calculations 65plus'!J139)</f>
        <v>0.18024639514154306</v>
      </c>
      <c r="K184" s="28">
        <f>K139/SUM(K139,'Calculations 16to19'!K139,'Calculations 20to24'!K139,'Calculations 35to44'!K139,'Calculations 45to54'!K139,'Calculations 55to64'!K139,'Calculations 65plus'!K139)</f>
        <v>0.17744681265875833</v>
      </c>
      <c r="L184" s="28">
        <f>L139/SUM(L139,'Calculations 16to19'!L139,'Calculations 20to24'!L139,'Calculations 35to44'!L139,'Calculations 45to54'!L139,'Calculations 55to64'!L139,'Calculations 65plus'!L139)</f>
        <v>0.17954303531020743</v>
      </c>
      <c r="M184" s="28">
        <f>M139/SUM(M139,'Calculations 16to19'!M139,'Calculations 20to24'!M139,'Calculations 35to44'!M139,'Calculations 45to54'!M139,'Calculations 55to64'!M139,'Calculations 65plus'!M139)</f>
        <v>0.17762925459389439</v>
      </c>
      <c r="N184" s="28">
        <f>N139/SUM(N139,'Calculations 16to19'!N139,'Calculations 20to24'!N139,'Calculations 35to44'!N139,'Calculations 45to54'!N139,'Calculations 55to64'!N139,'Calculations 65plus'!N139)</f>
        <v>0.17572360731660983</v>
      </c>
      <c r="O184" s="28">
        <f>O139/SUM(O139,'Calculations 16to19'!O139,'Calculations 20to24'!O139,'Calculations 35to44'!O139,'Calculations 45to54'!O139,'Calculations 55to64'!O139,'Calculations 65plus'!O139)</f>
        <v>0.17382659309944098</v>
      </c>
      <c r="P184" s="28">
        <f>P139/SUM(P139,'Calculations 16to19'!P139,'Calculations 20to24'!P139,'Calculations 35to44'!P139,'Calculations 45to54'!P139,'Calculations 55to64'!P139,'Calculations 65plus'!P139)</f>
        <v>0.17193869379606194</v>
      </c>
      <c r="Q184" s="28">
        <f>Q139/SUM(Q139,'Calculations 16to19'!Q139,'Calculations 20to24'!Q139,'Calculations 35to44'!Q139,'Calculations 45to54'!Q139,'Calculations 55to64'!Q139,'Calculations 65plus'!Q139)</f>
        <v>0.17006037336519519</v>
      </c>
      <c r="R184" s="28">
        <f>R139/SUM(R139,'Calculations 16to19'!R139,'Calculations 20to24'!R139,'Calculations 35to44'!R139,'Calculations 45to54'!R139,'Calculations 55to64'!R139,'Calculations 65plus'!R139)</f>
        <v>0.16819207778857395</v>
      </c>
      <c r="S184" s="28">
        <f>S139/SUM(S139,'Calculations 16to19'!S139,'Calculations 20to24'!S139,'Calculations 35to44'!S139,'Calculations 45to54'!S139,'Calculations 55to64'!S139,'Calculations 65plus'!S139)</f>
        <v>0.16633423503214215</v>
      </c>
      <c r="T184" s="28">
        <f>T139/SUM(T139,'Calculations 16to19'!T139,'Calculations 20to24'!T139,'Calculations 35to44'!T139,'Calculations 45to54'!T139,'Calculations 55to64'!T139,'Calculations 65plus'!T139)</f>
        <v>0.16448725504820016</v>
      </c>
      <c r="U184" s="28">
        <f>U139/SUM(U139,'Calculations 16to19'!U139,'Calculations 20to24'!U139,'Calculations 35to44'!U139,'Calculations 45to54'!U139,'Calculations 55to64'!U139,'Calculations 65plus'!U139)</f>
        <v>0.16265152981620773</v>
      </c>
      <c r="V184" s="28">
        <f>V139/SUM(V139,'Calculations 16to19'!V139,'Calculations 20to24'!V139,'Calculations 35to44'!V139,'Calculations 45to54'!V139,'Calculations 55to64'!V139,'Calculations 65plus'!V139)</f>
        <v>0.16082743341994754</v>
      </c>
      <c r="W184" s="28">
        <f>W139/SUM(W139,'Calculations 16to19'!W139,'Calculations 20to24'!W139,'Calculations 35to44'!W139,'Calculations 45to54'!W139,'Calculations 55to64'!W139,'Calculations 65plus'!W139)</f>
        <v>0.15901532215876477</v>
      </c>
      <c r="X184" s="28">
        <f>X139/SUM(X139,'Calculations 16to19'!X139,'Calculations 20to24'!X139,'Calculations 35to44'!X139,'Calculations 45to54'!X139,'Calculations 55to64'!X139,'Calculations 65plus'!X139)</f>
        <v>0.1572155346906359</v>
      </c>
      <c r="Y184" s="28">
        <f>Y139/SUM(Y139,'Calculations 16to19'!Y139,'Calculations 20to24'!Y139,'Calculations 35to44'!Y139,'Calculations 45to54'!Y139,'Calculations 55to64'!Y139,'Calculations 65plus'!Y139)</f>
        <v>0.1554283922048286</v>
      </c>
      <c r="Z184" s="28">
        <f>Z139/SUM(Z139,'Calculations 16to19'!Z139,'Calculations 20to24'!Z139,'Calculations 35to44'!Z139,'Calculations 45to54'!Z139,'Calculations 55to64'!Z139,'Calculations 65plus'!Z139)</f>
        <v>0.15365419862198182</v>
      </c>
      <c r="AA184" s="28">
        <f>AA139/SUM(AA139,'Calculations 16to19'!AA139,'Calculations 20to24'!AA139,'Calculations 35to44'!AA139,'Calculations 45to54'!AA139,'Calculations 55to64'!AA139,'Calculations 65plus'!AA139)</f>
        <v>0.15189324081945488</v>
      </c>
      <c r="AB184" s="28">
        <f>AB139/SUM(AB139,'Calculations 16to19'!AB139,'Calculations 20to24'!AB139,'Calculations 35to44'!AB139,'Calculations 45to54'!AB139,'Calculations 55to64'!AB139,'Calculations 65plus'!AB139)</f>
        <v>0.15014578887987021</v>
      </c>
      <c r="AC184" s="28">
        <f>AC139/SUM(AC139,'Calculations 16to19'!AC139,'Calculations 20to24'!AC139,'Calculations 35to44'!AC139,'Calculations 45to54'!AC139,'Calculations 55to64'!AC139,'Calculations 65plus'!AC139)</f>
        <v>0.14841209636082153</v>
      </c>
      <c r="AD184" s="28">
        <f>AD139/SUM(AD139,'Calculations 16to19'!AD139,'Calculations 20to24'!AD139,'Calculations 35to44'!AD139,'Calculations 45to54'!AD139,'Calculations 55to64'!AD139,'Calculations 65plus'!AD139)</f>
        <v>0.14669240058378344</v>
      </c>
      <c r="AE184" s="28">
        <f>AE139/SUM(AE139,'Calculations 16to19'!AE139,'Calculations 20to24'!AE139,'Calculations 35to44'!AE139,'Calculations 45to54'!AE139,'Calculations 55to64'!AE139,'Calculations 65plus'!AE139)</f>
        <v>0.14498692294032686</v>
      </c>
      <c r="AF184" s="28">
        <f>AF139/SUM(AF139,'Calculations 16to19'!AF139,'Calculations 20to24'!AF139,'Calculations 35to44'!AF139,'Calculations 45to54'!AF139,'Calculations 55to64'!AF139,'Calculations 65plus'!AF139)</f>
        <v>0.14329586921381676</v>
      </c>
    </row>
    <row r="185" spans="1:32" x14ac:dyDescent="0.2">
      <c r="A185" s="6" t="s">
        <v>93</v>
      </c>
      <c r="B185" s="28">
        <f>B140/SUM(B140,'Calculations 16to19'!B140,'Calculations 20to24'!B140,'Calculations 35to44'!B140,'Calculations 45to54'!B140,'Calculations 55to64'!B140,'Calculations 65plus'!B140)</f>
        <v>0.23469387755102042</v>
      </c>
      <c r="C185" s="28">
        <f>C140/SUM(C140,'Calculations 16to19'!C140,'Calculations 20to24'!C140,'Calculations 35to44'!C140,'Calculations 45to54'!C140,'Calculations 55to64'!C140,'Calculations 65plus'!C140)</f>
        <v>0.2353975466744945</v>
      </c>
      <c r="D185" s="28">
        <f>D140/SUM(D140,'Calculations 16to19'!D140,'Calculations 20to24'!D140,'Calculations 35to44'!D140,'Calculations 45to54'!D140,'Calculations 55to64'!D140,'Calculations 65plus'!D140)</f>
        <v>0.23585147665199843</v>
      </c>
      <c r="E185" s="28">
        <f>E140/SUM(E140,'Calculations 16to19'!E140,'Calculations 20to24'!E140,'Calculations 35to44'!E140,'Calculations 45to54'!E140,'Calculations 55to64'!E140,'Calculations 65plus'!E140)</f>
        <v>0.23498515042516566</v>
      </c>
      <c r="F185" s="28">
        <f>F140/SUM(F140,'Calculations 16to19'!F140,'Calculations 20to24'!F140,'Calculations 35to44'!F140,'Calculations 45to54'!F140,'Calculations 55to64'!F140,'Calculations 65plus'!F140)</f>
        <v>0.23255037043075905</v>
      </c>
      <c r="G185" s="28">
        <f>G140/SUM(G140,'Calculations 16to19'!G140,'Calculations 20to24'!G140,'Calculations 35to44'!G140,'Calculations 45to54'!G140,'Calculations 55to64'!G140,'Calculations 65plus'!G140)</f>
        <v>0.22844385268364947</v>
      </c>
      <c r="H185" s="28">
        <f>H140/SUM(H140,'Calculations 16to19'!H140,'Calculations 20to24'!H140,'Calculations 35to44'!H140,'Calculations 45to54'!H140,'Calculations 55to64'!H140,'Calculations 65plus'!H140)</f>
        <v>0.22310464646028</v>
      </c>
      <c r="I185" s="28">
        <f>I140/SUM(I140,'Calculations 16to19'!I140,'Calculations 20to24'!I140,'Calculations 35to44'!I140,'Calculations 45to54'!I140,'Calculations 55to64'!I140,'Calculations 65plus'!I140)</f>
        <v>0.21707252401055507</v>
      </c>
      <c r="J185" s="28">
        <f>J140/SUM(J140,'Calculations 16to19'!J140,'Calculations 20to24'!J140,'Calculations 35to44'!J140,'Calculations 45to54'!J140,'Calculations 55to64'!J140,'Calculations 65plus'!J140)</f>
        <v>0.21212398906210031</v>
      </c>
      <c r="K185" s="28">
        <f>K140/SUM(K140,'Calculations 16to19'!K140,'Calculations 20to24'!K140,'Calculations 35to44'!K140,'Calculations 45to54'!K140,'Calculations 55to64'!K140,'Calculations 65plus'!K140)</f>
        <v>0.20819304374001901</v>
      </c>
      <c r="L185" s="28">
        <f>L140/SUM(L140,'Calculations 16to19'!L140,'Calculations 20to24'!L140,'Calculations 35to44'!L140,'Calculations 45to54'!L140,'Calculations 55to64'!L140,'Calculations 65plus'!L140)</f>
        <v>0.21033548239052505</v>
      </c>
      <c r="M185" s="28">
        <f>M140/SUM(M140,'Calculations 16to19'!M140,'Calculations 20to24'!M140,'Calculations 35to44'!M140,'Calculations 45to54'!M140,'Calculations 55to64'!M140,'Calculations 65plus'!M140)</f>
        <v>0.20765145829528336</v>
      </c>
      <c r="N185" s="28">
        <f>N140/SUM(N140,'Calculations 16to19'!N140,'Calculations 20to24'!N140,'Calculations 35to44'!N140,'Calculations 45to54'!N140,'Calculations 55to64'!N140,'Calculations 65plus'!N140)</f>
        <v>0.20498644235324165</v>
      </c>
      <c r="O185" s="28">
        <f>O140/SUM(O140,'Calculations 16to19'!O140,'Calculations 20to24'!O140,'Calculations 35to44'!O140,'Calculations 45to54'!O140,'Calculations 55to64'!O140,'Calculations 65plus'!O140)</f>
        <v>0.20234116746374908</v>
      </c>
      <c r="P185" s="28">
        <f>P140/SUM(P140,'Calculations 16to19'!P140,'Calculations 20to24'!P140,'Calculations 35to44'!P140,'Calculations 45to54'!P140,'Calculations 55to64'!P140,'Calculations 65plus'!P140)</f>
        <v>0.19971632445270585</v>
      </c>
      <c r="Q185" s="28">
        <f>Q140/SUM(Q140,'Calculations 16to19'!Q140,'Calculations 20to24'!Q140,'Calculations 35to44'!Q140,'Calculations 45to54'!Q140,'Calculations 55to64'!Q140,'Calculations 65plus'!Q140)</f>
        <v>0.19711256278445069</v>
      </c>
      <c r="R185" s="28">
        <f>R140/SUM(R140,'Calculations 16to19'!R140,'Calculations 20to24'!R140,'Calculations 35to44'!R140,'Calculations 45to54'!R140,'Calculations 55to64'!R140,'Calculations 65plus'!R140)</f>
        <v>0.19453049132382425</v>
      </c>
      <c r="S185" s="28">
        <f>S140/SUM(S140,'Calculations 16to19'!S140,'Calculations 20to24'!S140,'Calculations 35to44'!S140,'Calculations 45to54'!S140,'Calculations 55to64'!S140,'Calculations 65plus'!S140)</f>
        <v>0.19197067914385249</v>
      </c>
      <c r="T185" s="28">
        <f>T140/SUM(T140,'Calculations 16to19'!T140,'Calculations 20to24'!T140,'Calculations 35to44'!T140,'Calculations 45to54'!T140,'Calculations 55to64'!T140,'Calculations 65plus'!T140)</f>
        <v>0.18943365637457144</v>
      </c>
      <c r="U185" s="28">
        <f>U140/SUM(U140,'Calculations 16to19'!U140,'Calculations 20to24'!U140,'Calculations 35to44'!U140,'Calculations 45to54'!U140,'Calculations 55to64'!U140,'Calculations 65plus'!U140)</f>
        <v>0.18691991508863348</v>
      </c>
      <c r="V185" s="28">
        <f>V140/SUM(V140,'Calculations 16to19'!V140,'Calculations 20to24'!V140,'Calculations 35to44'!V140,'Calculations 45to54'!V140,'Calculations 55to64'!V140,'Calculations 65plus'!V140)</f>
        <v>0.18442991021944263</v>
      </c>
      <c r="W185" s="28">
        <f>W140/SUM(W140,'Calculations 16to19'!W140,'Calculations 20to24'!W140,'Calculations 35to44'!W140,'Calculations 45to54'!W140,'Calculations 55to64'!W140,'Calculations 65plus'!W140)</f>
        <v>0.18196406050768793</v>
      </c>
      <c r="X185" s="28">
        <f>X140/SUM(X140,'Calculations 16to19'!X140,'Calculations 20to24'!X140,'Calculations 35to44'!X140,'Calculations 45to54'!X140,'Calculations 55to64'!X140,'Calculations 65plus'!X140)</f>
        <v>0.17952274947230351</v>
      </c>
      <c r="Y185" s="28">
        <f>Y140/SUM(Y140,'Calculations 16to19'!Y140,'Calculations 20to24'!Y140,'Calculations 35to44'!Y140,'Calculations 45to54'!Y140,'Calculations 55to64'!Y140,'Calculations 65plus'!Y140)</f>
        <v>0.17710632640200091</v>
      </c>
      <c r="Z185" s="28">
        <f>Z140/SUM(Z140,'Calculations 16to19'!Z140,'Calculations 20to24'!Z140,'Calculations 35to44'!Z140,'Calculations 45to54'!Z140,'Calculations 55to64'!Z140,'Calculations 65plus'!Z140)</f>
        <v>0.1747151073637038</v>
      </c>
      <c r="AA185" s="28">
        <f>AA140/SUM(AA140,'Calculations 16to19'!AA140,'Calculations 20to24'!AA140,'Calculations 35to44'!AA140,'Calculations 45to54'!AA140,'Calculations 55to64'!AA140,'Calculations 65plus'!AA140)</f>
        <v>0.17234937622434976</v>
      </c>
      <c r="AB185" s="28">
        <f>AB140/SUM(AB140,'Calculations 16to19'!AB140,'Calculations 20to24'!AB140,'Calculations 35to44'!AB140,'Calculations 45to54'!AB140,'Calculations 55to64'!AB140,'Calculations 65plus'!AB140)</f>
        <v>0.1700093856827066</v>
      </c>
      <c r="AC185" s="28">
        <f>AC140/SUM(AC140,'Calculations 16to19'!AC140,'Calculations 20to24'!AC140,'Calculations 35to44'!AC140,'Calculations 45to54'!AC140,'Calculations 55to64'!AC140,'Calculations 65plus'!AC140)</f>
        <v>0.16769535830801374</v>
      </c>
      <c r="AD185" s="28">
        <f>AD140/SUM(AD140,'Calculations 16to19'!AD140,'Calculations 20to24'!AD140,'Calculations 35to44'!AD140,'Calculations 45to54'!AD140,'Calculations 55to64'!AD140,'Calculations 65plus'!AD140)</f>
        <v>0.16540748758242907</v>
      </c>
      <c r="AE185" s="28">
        <f>AE140/SUM(AE140,'Calculations 16to19'!AE140,'Calculations 20to24'!AE140,'Calculations 35to44'!AE140,'Calculations 45to54'!AE140,'Calculations 55to64'!AE140,'Calculations 65plus'!AE140)</f>
        <v>0.16314593894443619</v>
      </c>
      <c r="AF185" s="28">
        <f>AF140/SUM(AF140,'Calculations 16to19'!AF140,'Calculations 20to24'!AF140,'Calculations 35to44'!AF140,'Calculations 45to54'!AF140,'Calculations 55to64'!AF140,'Calculations 65plus'!AF140)</f>
        <v>0.1609108508305416</v>
      </c>
    </row>
    <row r="186" spans="1:32" x14ac:dyDescent="0.2">
      <c r="A186" s="6" t="s">
        <v>28</v>
      </c>
      <c r="B186" s="28">
        <f>B141/SUM(B141,'Calculations 16to19'!B141,'Calculations 20to24'!B141,'Calculations 35to44'!B141,'Calculations 45to54'!B141,'Calculations 55to64'!B141,'Calculations 65plus'!B141)</f>
        <v>0.14634146341463419</v>
      </c>
      <c r="C186" s="28">
        <f>C141/SUM(C141,'Calculations 16to19'!C141,'Calculations 20to24'!C141,'Calculations 35to44'!C141,'Calculations 45to54'!C141,'Calculations 55to64'!C141,'Calculations 65plus'!C141)</f>
        <v>0.14691295527814296</v>
      </c>
      <c r="D186" s="28">
        <f>D141/SUM(D141,'Calculations 16to19'!D141,'Calculations 20to24'!D141,'Calculations 35to44'!D141,'Calculations 45to54'!D141,'Calculations 55to64'!D141,'Calculations 65plus'!D141)</f>
        <v>0.14776561697044388</v>
      </c>
      <c r="E186" s="28">
        <f>E141/SUM(E141,'Calculations 16to19'!E141,'Calculations 20to24'!E141,'Calculations 35to44'!E141,'Calculations 45to54'!E141,'Calculations 55to64'!E141,'Calculations 65plus'!E141)</f>
        <v>0.14781172218449093</v>
      </c>
      <c r="F186" s="28">
        <f>F141/SUM(F141,'Calculations 16to19'!F141,'Calculations 20to24'!F141,'Calculations 35to44'!F141,'Calculations 45to54'!F141,'Calculations 55to64'!F141,'Calculations 65plus'!F141)</f>
        <v>0.14668644082089349</v>
      </c>
      <c r="G186" s="28">
        <f>G141/SUM(G141,'Calculations 16to19'!G141,'Calculations 20to24'!G141,'Calculations 35to44'!G141,'Calculations 45to54'!G141,'Calculations 55to64'!G141,'Calculations 65plus'!G141)</f>
        <v>0.14440637882968368</v>
      </c>
      <c r="H186" s="28">
        <f>H141/SUM(H141,'Calculations 16to19'!H141,'Calculations 20to24'!H141,'Calculations 35to44'!H141,'Calculations 45to54'!H141,'Calculations 55to64'!H141,'Calculations 65plus'!H141)</f>
        <v>0.14119367368781396</v>
      </c>
      <c r="I186" s="28">
        <f>I141/SUM(I141,'Calculations 16to19'!I141,'Calculations 20to24'!I141,'Calculations 35to44'!I141,'Calculations 45to54'!I141,'Calculations 55to64'!I141,'Calculations 65plus'!I141)</f>
        <v>0.1377358918093311</v>
      </c>
      <c r="J186" s="28">
        <f>J141/SUM(J141,'Calculations 16to19'!J141,'Calculations 20to24'!J141,'Calculations 35to44'!J141,'Calculations 45to54'!J141,'Calculations 55to64'!J141,'Calculations 65plus'!J141)</f>
        <v>0.13532078091678182</v>
      </c>
      <c r="K186" s="28">
        <f>K141/SUM(K141,'Calculations 16to19'!K141,'Calculations 20to24'!K141,'Calculations 35to44'!K141,'Calculations 45to54'!K141,'Calculations 55to64'!K141,'Calculations 65plus'!K141)</f>
        <v>0.13378135431997246</v>
      </c>
      <c r="L186" s="28">
        <f>L141/SUM(L141,'Calculations 16to19'!L141,'Calculations 20to24'!L141,'Calculations 35to44'!L141,'Calculations 45to54'!L141,'Calculations 55to64'!L141,'Calculations 65plus'!L141)</f>
        <v>0.13485490450915769</v>
      </c>
      <c r="M186" s="28">
        <f>M141/SUM(M141,'Calculations 16to19'!M141,'Calculations 20to24'!M141,'Calculations 35to44'!M141,'Calculations 45to54'!M141,'Calculations 55to64'!M141,'Calculations 65plus'!M141)</f>
        <v>0.13348309316652202</v>
      </c>
      <c r="N186" s="28">
        <f>N141/SUM(N141,'Calculations 16to19'!N141,'Calculations 20to24'!N141,'Calculations 35to44'!N141,'Calculations 45to54'!N141,'Calculations 55to64'!N141,'Calculations 65plus'!N141)</f>
        <v>0.13211159777851195</v>
      </c>
      <c r="O186" s="28">
        <f>O141/SUM(O141,'Calculations 16to19'!O141,'Calculations 20to24'!O141,'Calculations 35to44'!O141,'Calculations 45to54'!O141,'Calculations 55to64'!O141,'Calculations 65plus'!O141)</f>
        <v>0.13074096920789671</v>
      </c>
      <c r="P186" s="28">
        <f>P141/SUM(P141,'Calculations 16to19'!P141,'Calculations 20to24'!P141,'Calculations 35to44'!P141,'Calculations 45to54'!P141,'Calculations 55to64'!P141,'Calculations 65plus'!P141)</f>
        <v>0.12937175238888776</v>
      </c>
      <c r="Q186" s="28">
        <f>Q141/SUM(Q141,'Calculations 16to19'!Q141,'Calculations 20to24'!Q141,'Calculations 35to44'!Q141,'Calculations 45to54'!Q141,'Calculations 55to64'!Q141,'Calculations 65plus'!Q141)</f>
        <v>0.12800448508112278</v>
      </c>
      <c r="R186" s="28">
        <f>R141/SUM(R141,'Calculations 16to19'!R141,'Calculations 20to24'!R141,'Calculations 35to44'!R141,'Calculations 45to54'!R141,'Calculations 55to64'!R141,'Calculations 65plus'!R141)</f>
        <v>0.12663969670787054</v>
      </c>
      <c r="S186" s="28">
        <f>S141/SUM(S141,'Calculations 16to19'!S141,'Calculations 20to24'!S141,'Calculations 35to44'!S141,'Calculations 45to54'!S141,'Calculations 55to64'!S141,'Calculations 65plus'!S141)</f>
        <v>0.12527790727888122</v>
      </c>
      <c r="T186" s="28">
        <f>T141/SUM(T141,'Calculations 16to19'!T141,'Calculations 20to24'!T141,'Calculations 35to44'!T141,'Calculations 45to54'!T141,'Calculations 55to64'!T141,'Calculations 65plus'!T141)</f>
        <v>0.1239196263978144</v>
      </c>
      <c r="U186" s="28">
        <f>U141/SUM(U141,'Calculations 16to19'!U141,'Calculations 20to24'!U141,'Calculations 35to44'!U141,'Calculations 45to54'!U141,'Calculations 55to64'!U141,'Calculations 65plus'!U141)</f>
        <v>0.12256535235372074</v>
      </c>
      <c r="V186" s="28">
        <f>V141/SUM(V141,'Calculations 16to19'!V141,'Calculations 20to24'!V141,'Calculations 35to44'!V141,'Calculations 45to54'!V141,'Calculations 55to64'!V141,'Calculations 65plus'!V141)</f>
        <v>0.1212155712956319</v>
      </c>
      <c r="W186" s="28">
        <f>W141/SUM(W141,'Calculations 16to19'!W141,'Calculations 20to24'!W141,'Calculations 35to44'!W141,'Calculations 45to54'!W141,'Calculations 55to64'!W141,'Calculations 65plus'!W141)</f>
        <v>0.11987075648892251</v>
      </c>
      <c r="X186" s="28">
        <f>X141/SUM(X141,'Calculations 16to19'!X141,'Calculations 20to24'!X141,'Calculations 35to44'!X141,'Calculations 45to54'!X141,'Calculations 55to64'!X141,'Calculations 65plus'!X141)</f>
        <v>0.11853136765177125</v>
      </c>
      <c r="Y186" s="28">
        <f>Y141/SUM(Y141,'Calculations 16to19'!Y141,'Calculations 20to24'!Y141,'Calculations 35to44'!Y141,'Calculations 45to54'!Y141,'Calculations 55to64'!Y141,'Calculations 65plus'!Y141)</f>
        <v>0.11719785036971721</v>
      </c>
      <c r="Z186" s="28">
        <f>Z141/SUM(Z141,'Calculations 16to19'!Z141,'Calculations 20to24'!Z141,'Calculations 35to44'!Z141,'Calculations 45to54'!Z141,'Calculations 55to64'!Z141,'Calculations 65plus'!Z141)</f>
        <v>0.11587063558605237</v>
      </c>
      <c r="AA186" s="28">
        <f>AA141/SUM(AA141,'Calculations 16to19'!AA141,'Calculations 20to24'!AA141,'Calculations 35to44'!AA141,'Calculations 45to54'!AA141,'Calculations 55to64'!AA141,'Calculations 65plus'!AA141)</f>
        <v>0.11455013916553021</v>
      </c>
      <c r="AB186" s="28">
        <f>AB141/SUM(AB141,'Calculations 16to19'!AB141,'Calculations 20to24'!AB141,'Calculations 35to44'!AB141,'Calculations 45to54'!AB141,'Calculations 55to64'!AB141,'Calculations 65plus'!AB141)</f>
        <v>0.11323676152867636</v>
      </c>
      <c r="AC186" s="28">
        <f>AC141/SUM(AC141,'Calculations 16to19'!AC141,'Calculations 20to24'!AC141,'Calculations 35to44'!AC141,'Calculations 45to54'!AC141,'Calculations 55to64'!AC141,'Calculations 65plus'!AC141)</f>
        <v>0.11193088735380927</v>
      </c>
      <c r="AD186" s="28">
        <f>AD141/SUM(AD141,'Calculations 16to19'!AD141,'Calculations 20to24'!AD141,'Calculations 35to44'!AD141,'Calculations 45to54'!AD141,'Calculations 55to64'!AD141,'Calculations 65plus'!AD141)</f>
        <v>0.11063288534373343</v>
      </c>
      <c r="AE186" s="28">
        <f>AE141/SUM(AE141,'Calculations 16to19'!AE141,'Calculations 20to24'!AE141,'Calculations 35to44'!AE141,'Calculations 45to54'!AE141,'Calculations 55to64'!AE141,'Calculations 65plus'!AE141)</f>
        <v>0.109343108053958</v>
      </c>
      <c r="AF186" s="28">
        <f>AF141/SUM(AF141,'Calculations 16to19'!AF141,'Calculations 20to24'!AF141,'Calculations 35to44'!AF141,'Calculations 45to54'!AF141,'Calculations 55to64'!AF141,'Calculations 65plus'!AF141)</f>
        <v>0.10806189177921079</v>
      </c>
    </row>
    <row r="187" spans="1:32" x14ac:dyDescent="0.2">
      <c r="A187" s="6" t="s">
        <v>29</v>
      </c>
      <c r="B187" s="28">
        <f>B142/SUM(B142,'Calculations 16to19'!B142,'Calculations 20to24'!B142,'Calculations 35to44'!B142,'Calculations 45to54'!B142,'Calculations 55to64'!B142,'Calculations 65plus'!B142)</f>
        <v>0.22009569377990423</v>
      </c>
      <c r="C187" s="28">
        <f>C142/SUM(C142,'Calculations 16to19'!C142,'Calculations 20to24'!C142,'Calculations 35to44'!C142,'Calculations 45to54'!C142,'Calculations 55to64'!C142,'Calculations 65plus'!C142)</f>
        <v>0.22097556845230298</v>
      </c>
      <c r="D187" s="28">
        <f>D142/SUM(D142,'Calculations 16to19'!D142,'Calculations 20to24'!D142,'Calculations 35to44'!D142,'Calculations 45to54'!D142,'Calculations 55to64'!D142,'Calculations 65plus'!D142)</f>
        <v>0.22170880558574629</v>
      </c>
      <c r="E187" s="28">
        <f>E142/SUM(E142,'Calculations 16to19'!E142,'Calculations 20to24'!E142,'Calculations 35to44'!E142,'Calculations 45to54'!E142,'Calculations 55to64'!E142,'Calculations 65plus'!E142)</f>
        <v>0.22119048896510726</v>
      </c>
      <c r="F187" s="28">
        <f>F142/SUM(F142,'Calculations 16to19'!F142,'Calculations 20to24'!F142,'Calculations 35to44'!F142,'Calculations 45to54'!F142,'Calculations 55to64'!F142,'Calculations 65plus'!F142)</f>
        <v>0.21915668008065856</v>
      </c>
      <c r="G187" s="28">
        <f>G142/SUM(G142,'Calculations 16to19'!G142,'Calculations 20to24'!G142,'Calculations 35to44'!G142,'Calculations 45to54'!G142,'Calculations 55to64'!G142,'Calculations 65plus'!G142)</f>
        <v>0.21560352867620661</v>
      </c>
      <c r="H187" s="28">
        <f>H142/SUM(H142,'Calculations 16to19'!H142,'Calculations 20to24'!H142,'Calculations 35to44'!H142,'Calculations 45to54'!H142,'Calculations 55to64'!H142,'Calculations 65plus'!H142)</f>
        <v>0.21080224374620268</v>
      </c>
      <c r="I187" s="28">
        <f>I142/SUM(I142,'Calculations 16to19'!I142,'Calculations 20to24'!I142,'Calculations 35to44'!I142,'Calculations 45to54'!I142,'Calculations 55to64'!I142,'Calculations 65plus'!I142)</f>
        <v>0.20531065753290761</v>
      </c>
      <c r="J187" s="28">
        <f>J142/SUM(J142,'Calculations 16to19'!J142,'Calculations 20to24'!J142,'Calculations 35to44'!J142,'Calculations 45to54'!J142,'Calculations 55to64'!J142,'Calculations 65plus'!J142)</f>
        <v>0.20091759824105687</v>
      </c>
      <c r="K187" s="28">
        <f>K142/SUM(K142,'Calculations 16to19'!K142,'Calculations 20to24'!K142,'Calculations 35to44'!K142,'Calculations 45to54'!K142,'Calculations 55to64'!K142,'Calculations 65plus'!K142)</f>
        <v>0.19756962590034974</v>
      </c>
      <c r="L187" s="28">
        <f>L142/SUM(L142,'Calculations 16to19'!L142,'Calculations 20to24'!L142,'Calculations 35to44'!L142,'Calculations 45to54'!L142,'Calculations 55to64'!L142,'Calculations 65plus'!L142)</f>
        <v>0.19974990622172625</v>
      </c>
      <c r="M187" s="28">
        <f>M142/SUM(M142,'Calculations 16to19'!M142,'Calculations 20to24'!M142,'Calculations 35to44'!M142,'Calculations 45to54'!M142,'Calculations 55to64'!M142,'Calculations 65plus'!M142)</f>
        <v>0.19744892199058742</v>
      </c>
      <c r="N187" s="28">
        <f>N142/SUM(N142,'Calculations 16to19'!N142,'Calculations 20to24'!N142,'Calculations 35to44'!N142,'Calculations 45to54'!N142,'Calculations 55to64'!N142,'Calculations 65plus'!N142)</f>
        <v>0.19515942768325012</v>
      </c>
      <c r="O187" s="28">
        <f>O142/SUM(O142,'Calculations 16to19'!O142,'Calculations 20to24'!O142,'Calculations 35to44'!O142,'Calculations 45to54'!O142,'Calculations 55to64'!O142,'Calculations 65plus'!O142)</f>
        <v>0.19288211412985437</v>
      </c>
      <c r="P187" s="28">
        <f>P142/SUM(P142,'Calculations 16to19'!P142,'Calculations 20to24'!P142,'Calculations 35to44'!P142,'Calculations 45to54'!P142,'Calculations 55to64'!P142,'Calculations 65plus'!P142)</f>
        <v>0.19061764041544502</v>
      </c>
      <c r="Q187" s="28">
        <f>Q142/SUM(Q142,'Calculations 16to19'!Q142,'Calculations 20to24'!Q142,'Calculations 35to44'!Q142,'Calculations 45to54'!Q142,'Calculations 55to64'!Q142,'Calculations 65plus'!Q142)</f>
        <v>0.18836663428251674</v>
      </c>
      <c r="R187" s="28">
        <f>R142/SUM(R142,'Calculations 16to19'!R142,'Calculations 20to24'!R142,'Calculations 35to44'!R142,'Calculations 45to54'!R142,'Calculations 55to64'!R142,'Calculations 65plus'!R142)</f>
        <v>0.18612969256933951</v>
      </c>
      <c r="S187" s="28">
        <f>S142/SUM(S142,'Calculations 16to19'!S142,'Calculations 20to24'!S142,'Calculations 35to44'!S142,'Calculations 45to54'!S142,'Calculations 55to64'!S142,'Calculations 65plus'!S142)</f>
        <v>0.18390738168144197</v>
      </c>
      <c r="T187" s="28">
        <f>T142/SUM(T142,'Calculations 16to19'!T142,'Calculations 20to24'!T142,'Calculations 35to44'!T142,'Calculations 45to54'!T142,'Calculations 55to64'!T142,'Calculations 65plus'!T142)</f>
        <v>0.18170023809364819</v>
      </c>
      <c r="U187" s="28">
        <f>U142/SUM(U142,'Calculations 16to19'!U142,'Calculations 20to24'!U142,'Calculations 35to44'!U142,'Calculations 45to54'!U142,'Calculations 55to64'!U142,'Calculations 65plus'!U142)</f>
        <v>0.17950876888012191</v>
      </c>
      <c r="V187" s="28">
        <f>V142/SUM(V142,'Calculations 16to19'!V142,'Calculations 20to24'!V142,'Calculations 35to44'!V142,'Calculations 45to54'!V142,'Calculations 55to64'!V142,'Calculations 65plus'!V142)</f>
        <v>0.17733345226991046</v>
      </c>
      <c r="W187" s="28">
        <f>W142/SUM(W142,'Calculations 16to19'!W142,'Calculations 20to24'!W142,'Calculations 35to44'!W142,'Calculations 45to54'!W142,'Calculations 55to64'!W142,'Calculations 65plus'!W142)</f>
        <v>0.17517473822553059</v>
      </c>
      <c r="X187" s="28">
        <f>X142/SUM(X142,'Calculations 16to19'!X142,'Calculations 20to24'!X142,'Calculations 35to44'!X142,'Calculations 45to54'!X142,'Calculations 55to64'!X142,'Calculations 65plus'!X142)</f>
        <v>0.17303304904221767</v>
      </c>
      <c r="Y187" s="28">
        <f>Y142/SUM(Y142,'Calculations 16to19'!Y142,'Calculations 20to24'!Y142,'Calculations 35to44'!Y142,'Calculations 45to54'!Y142,'Calculations 55to64'!Y142,'Calculations 65plus'!Y142)</f>
        <v>0.17090877996549889</v>
      </c>
      <c r="Z187" s="28">
        <f>Z142/SUM(Z142,'Calculations 16to19'!Z142,'Calculations 20to24'!Z142,'Calculations 35to44'!Z142,'Calculations 45to54'!Z142,'Calculations 55to64'!Z142,'Calculations 65plus'!Z142)</f>
        <v>0.1688022998248507</v>
      </c>
      <c r="AA187" s="28">
        <f>AA142/SUM(AA142,'Calculations 16to19'!AA142,'Calculations 20to24'!AA142,'Calculations 35to44'!AA142,'Calculations 45to54'!AA142,'Calculations 55to64'!AA142,'Calculations 65plus'!AA142)</f>
        <v>0.16671395168124747</v>
      </c>
      <c r="AB187" s="28">
        <f>AB142/SUM(AB142,'Calculations 16to19'!AB142,'Calculations 20to24'!AB142,'Calculations 35to44'!AB142,'Calculations 45to54'!AB142,'Calculations 55to64'!AB142,'Calculations 65plus'!AB142)</f>
        <v>0.16464405348650821</v>
      </c>
      <c r="AC187" s="28">
        <f>AC142/SUM(AC142,'Calculations 16to19'!AC142,'Calculations 20to24'!AC142,'Calculations 35to44'!AC142,'Calculations 45to54'!AC142,'Calculations 55to64'!AC142,'Calculations 65plus'!AC142)</f>
        <v>0.16259289875242056</v>
      </c>
      <c r="AD187" s="28">
        <f>AD142/SUM(AD142,'Calculations 16to19'!AD142,'Calculations 20to24'!AD142,'Calculations 35to44'!AD142,'Calculations 45to54'!AD142,'Calculations 55to64'!AD142,'Calculations 65plus'!AD142)</f>
        <v>0.16056075722770416</v>
      </c>
      <c r="AE187" s="28">
        <f>AE142/SUM(AE142,'Calculations 16to19'!AE142,'Calculations 20to24'!AE142,'Calculations 35to44'!AE142,'Calculations 45to54'!AE142,'Calculations 55to64'!AE142,'Calculations 65plus'!AE142)</f>
        <v>0.15854787558096256</v>
      </c>
      <c r="AF187" s="28">
        <f>AF142/SUM(AF142,'Calculations 16to19'!AF142,'Calculations 20to24'!AF142,'Calculations 35to44'!AF142,'Calculations 45to54'!AF142,'Calculations 55to64'!AF142,'Calculations 65plus'!AF142)</f>
        <v>0.15655447808786338</v>
      </c>
    </row>
    <row r="188" spans="1:32" x14ac:dyDescent="0.2">
      <c r="A188" s="6" t="s">
        <v>30</v>
      </c>
      <c r="B188" s="28">
        <f>B143/SUM(B143,'Calculations 16to19'!B143,'Calculations 20to24'!B143,'Calculations 35to44'!B143,'Calculations 45to54'!B143,'Calculations 55to64'!B143,'Calculations 65plus'!B143)</f>
        <v>0.24744376278118607</v>
      </c>
      <c r="C188" s="28">
        <f>C143/SUM(C143,'Calculations 16to19'!C143,'Calculations 20to24'!C143,'Calculations 35to44'!C143,'Calculations 45to54'!C143,'Calculations 55to64'!C143,'Calculations 65plus'!C143)</f>
        <v>0.24876300308604496</v>
      </c>
      <c r="D188" s="28">
        <f>D143/SUM(D143,'Calculations 16to19'!D143,'Calculations 20to24'!D143,'Calculations 35to44'!D143,'Calculations 45to54'!D143,'Calculations 55to64'!D143,'Calculations 65plus'!D143)</f>
        <v>0.24996482077815685</v>
      </c>
      <c r="E188" s="28">
        <f>E143/SUM(E143,'Calculations 16to19'!E143,'Calculations 20to24'!E143,'Calculations 35to44'!E143,'Calculations 45to54'!E143,'Calculations 55to64'!E143,'Calculations 65plus'!E143)</f>
        <v>0.24981191266591896</v>
      </c>
      <c r="F188" s="28">
        <f>F143/SUM(F143,'Calculations 16to19'!F143,'Calculations 20to24'!F143,'Calculations 35to44'!F143,'Calculations 45to54'!F143,'Calculations 55to64'!F143,'Calculations 65plus'!F143)</f>
        <v>0.24795645934751218</v>
      </c>
      <c r="G188" s="28">
        <f>G143/SUM(G143,'Calculations 16to19'!G143,'Calculations 20to24'!G143,'Calculations 35to44'!G143,'Calculations 45to54'!G143,'Calculations 55to64'!G143,'Calculations 65plus'!G143)</f>
        <v>0.24438675684780642</v>
      </c>
      <c r="H188" s="28">
        <f>H143/SUM(H143,'Calculations 16to19'!H143,'Calculations 20to24'!H143,'Calculations 35to44'!H143,'Calculations 45to54'!H143,'Calculations 55to64'!H143,'Calculations 65plus'!H143)</f>
        <v>0.23939126447383494</v>
      </c>
      <c r="I188" s="28">
        <f>I143/SUM(I143,'Calculations 16to19'!I143,'Calculations 20to24'!I143,'Calculations 35to44'!I143,'Calculations 45to54'!I143,'Calculations 55to64'!I143,'Calculations 65plus'!I143)</f>
        <v>0.233634453463965</v>
      </c>
      <c r="J188" s="28">
        <f>J143/SUM(J143,'Calculations 16to19'!J143,'Calculations 20to24'!J143,'Calculations 35to44'!J143,'Calculations 45to54'!J143,'Calculations 55to64'!J143,'Calculations 65plus'!J143)</f>
        <v>0.22913938661274832</v>
      </c>
      <c r="K188" s="28">
        <f>K143/SUM(K143,'Calculations 16to19'!K143,'Calculations 20to24'!K143,'Calculations 35to44'!K143,'Calculations 45to54'!K143,'Calculations 55to64'!K143,'Calculations 65plus'!K143)</f>
        <v>0.22582688535294937</v>
      </c>
      <c r="L188" s="28">
        <f>L143/SUM(L143,'Calculations 16to19'!L143,'Calculations 20to24'!L143,'Calculations 35to44'!L143,'Calculations 45to54'!L143,'Calculations 55to64'!L143,'Calculations 65plus'!L143)</f>
        <v>0.22841702184972046</v>
      </c>
      <c r="M188" s="28">
        <f>M143/SUM(M143,'Calculations 16to19'!M143,'Calculations 20to24'!M143,'Calculations 35to44'!M143,'Calculations 45to54'!M143,'Calculations 55to64'!M143,'Calculations 65plus'!M143)</f>
        <v>0.22612250140712367</v>
      </c>
      <c r="N188" s="28">
        <f>N143/SUM(N143,'Calculations 16to19'!N143,'Calculations 20to24'!N143,'Calculations 35to44'!N143,'Calculations 45to54'!N143,'Calculations 55to64'!N143,'Calculations 65plus'!N143)</f>
        <v>0.2238239357711895</v>
      </c>
      <c r="O188" s="28">
        <f>O143/SUM(O143,'Calculations 16to19'!O143,'Calculations 20to24'!O143,'Calculations 35to44'!O143,'Calculations 45to54'!O143,'Calculations 55to64'!O143,'Calculations 65plus'!O143)</f>
        <v>0.22152254367425789</v>
      </c>
      <c r="P188" s="28">
        <f>P143/SUM(P143,'Calculations 16to19'!P143,'Calculations 20to24'!P143,'Calculations 35to44'!P143,'Calculations 45to54'!P143,'Calculations 55to64'!P143,'Calculations 65plus'!P143)</f>
        <v>0.21921951281538918</v>
      </c>
      <c r="Q188" s="28">
        <f>Q143/SUM(Q143,'Calculations 16to19'!Q143,'Calculations 20to24'!Q143,'Calculations 35to44'!Q143,'Calculations 45to54'!Q143,'Calculations 55to64'!Q143,'Calculations 65plus'!Q143)</f>
        <v>0.21691599926387592</v>
      </c>
      <c r="R188" s="28">
        <f>R143/SUM(R143,'Calculations 16to19'!R143,'Calculations 20to24'!R143,'Calculations 35to44'!R143,'Calculations 45to54'!R143,'Calculations 55to64'!R143,'Calculations 65plus'!R143)</f>
        <v>0.21461312693722429</v>
      </c>
      <c r="S188" s="28">
        <f>S143/SUM(S143,'Calculations 16to19'!S143,'Calculations 20to24'!S143,'Calculations 35to44'!S143,'Calculations 45to54'!S143,'Calculations 55to64'!S143,'Calculations 65plus'!S143)</f>
        <v>0.21231198715282643</v>
      </c>
      <c r="T188" s="28">
        <f>T143/SUM(T143,'Calculations 16to19'!T143,'Calculations 20to24'!T143,'Calculations 35to44'!T143,'Calculations 45to54'!T143,'Calculations 55to64'!T143,'Calculations 65plus'!T143)</f>
        <v>0.21001363825229019</v>
      </c>
      <c r="U188" s="28">
        <f>U143/SUM(U143,'Calculations 16to19'!U143,'Calculations 20to24'!U143,'Calculations 35to44'!U143,'Calculations 45to54'!U143,'Calculations 55to64'!U143,'Calculations 65plus'!U143)</f>
        <v>0.20771910529717327</v>
      </c>
      <c r="V188" s="28">
        <f>V143/SUM(V143,'Calculations 16to19'!V143,'Calculations 20to24'!V143,'Calculations 35to44'!V143,'Calculations 45to54'!V143,'Calculations 55to64'!V143,'Calculations 65plus'!V143)</f>
        <v>0.20542937983464632</v>
      </c>
      <c r="W188" s="28">
        <f>W143/SUM(W143,'Calculations 16to19'!W143,'Calculations 20to24'!W143,'Calculations 35to44'!W143,'Calculations 45to54'!W143,'Calculations 55to64'!W143,'Calculations 65plus'!W143)</f>
        <v>0.20314541973139583</v>
      </c>
      <c r="X188" s="28">
        <f>X143/SUM(X143,'Calculations 16to19'!X143,'Calculations 20to24'!X143,'Calculations 35to44'!X143,'Calculations 45to54'!X143,'Calculations 55to64'!X143,'Calculations 65plus'!X143)</f>
        <v>0.20086814907391209</v>
      </c>
      <c r="Y188" s="28">
        <f>Y143/SUM(Y143,'Calculations 16to19'!Y143,'Calculations 20to24'!Y143,'Calculations 35to44'!Y143,'Calculations 45to54'!Y143,'Calculations 55to64'!Y143,'Calculations 65plus'!Y143)</f>
        <v>0.19859845813310797</v>
      </c>
      <c r="Z188" s="28">
        <f>Z143/SUM(Z143,'Calculations 16to19'!Z143,'Calculations 20to24'!Z143,'Calculations 35to44'!Z143,'Calculations 45to54'!Z143,'Calculations 55to64'!Z143,'Calculations 65plus'!Z143)</f>
        <v>0.19633720339108665</v>
      </c>
      <c r="AA188" s="28">
        <f>AA143/SUM(AA143,'Calculations 16to19'!AA143,'Calculations 20to24'!AA143,'Calculations 35to44'!AA143,'Calculations 45to54'!AA143,'Calculations 55to64'!AA143,'Calculations 65plus'!AA143)</f>
        <v>0.19408520762771231</v>
      </c>
      <c r="AB188" s="28">
        <f>AB143/SUM(AB143,'Calculations 16to19'!AB143,'Calculations 20to24'!AB143,'Calculations 35to44'!AB143,'Calculations 45to54'!AB143,'Calculations 55to64'!AB143,'Calculations 65plus'!AB143)</f>
        <v>0.19184326006453717</v>
      </c>
      <c r="AC188" s="28">
        <f>AC143/SUM(AC143,'Calculations 16to19'!AC143,'Calculations 20to24'!AC143,'Calculations 35to44'!AC143,'Calculations 45to54'!AC143,'Calculations 55to64'!AC143,'Calculations 65plus'!AC143)</f>
        <v>0.18961211656352561</v>
      </c>
      <c r="AD188" s="28">
        <f>AD143/SUM(AD143,'Calculations 16to19'!AD143,'Calculations 20to24'!AD143,'Calculations 35to44'!AD143,'Calculations 45to54'!AD143,'Calculations 55to64'!AD143,'Calculations 65plus'!AD143)</f>
        <v>0.18739249987792703</v>
      </c>
      <c r="AE188" s="28">
        <f>AE143/SUM(AE143,'Calculations 16to19'!AE143,'Calculations 20to24'!AE143,'Calculations 35to44'!AE143,'Calculations 45to54'!AE143,'Calculations 55to64'!AE143,'Calculations 65plus'!AE143)</f>
        <v>0.18518509995258275</v>
      </c>
      <c r="AF188" s="28">
        <f>AF143/SUM(AF143,'Calculations 16to19'!AF143,'Calculations 20to24'!AF143,'Calculations 35to44'!AF143,'Calculations 45to54'!AF143,'Calculations 55to64'!AF143,'Calculations 65plus'!AF143)</f>
        <v>0.18299057427089863</v>
      </c>
    </row>
    <row r="189" spans="1:32" x14ac:dyDescent="0.2">
      <c r="A189" s="6" t="s">
        <v>31</v>
      </c>
      <c r="B189" s="28">
        <f>B144/SUM(B144,'Calculations 16to19'!B144,'Calculations 20to24'!B144,'Calculations 35to44'!B144,'Calculations 45to54'!B144,'Calculations 55to64'!B144,'Calculations 65plus'!B144)</f>
        <v>0.21896162528216692</v>
      </c>
      <c r="C189" s="28">
        <f>C144/SUM(C144,'Calculations 16to19'!C144,'Calculations 20to24'!C144,'Calculations 35to44'!C144,'Calculations 45to54'!C144,'Calculations 55to64'!C144,'Calculations 65plus'!C144)</f>
        <v>0.21991425380556456</v>
      </c>
      <c r="D189" s="28">
        <f>D144/SUM(D144,'Calculations 16to19'!D144,'Calculations 20to24'!D144,'Calculations 35to44'!D144,'Calculations 45to54'!D144,'Calculations 55to64'!D144,'Calculations 65plus'!D144)</f>
        <v>0.22090003950446332</v>
      </c>
      <c r="E189" s="28">
        <f>E144/SUM(E144,'Calculations 16to19'!E144,'Calculations 20to24'!E144,'Calculations 35to44'!E144,'Calculations 45to54'!E144,'Calculations 55to64'!E144,'Calculations 65plus'!E144)</f>
        <v>0.22068161977350215</v>
      </c>
      <c r="F189" s="28">
        <f>F144/SUM(F144,'Calculations 16to19'!F144,'Calculations 20to24'!F144,'Calculations 35to44'!F144,'Calculations 45to54'!F144,'Calculations 55to64'!F144,'Calculations 65plus'!F144)</f>
        <v>0.21887568556772805</v>
      </c>
      <c r="G189" s="28">
        <f>G144/SUM(G144,'Calculations 16to19'!G144,'Calculations 20to24'!G144,'Calculations 35to44'!G144,'Calculations 45to54'!G144,'Calculations 55to64'!G144,'Calculations 65plus'!G144)</f>
        <v>0.21541871648925476</v>
      </c>
      <c r="H189" s="28">
        <f>H144/SUM(H144,'Calculations 16to19'!H144,'Calculations 20to24'!H144,'Calculations 35to44'!H144,'Calculations 45to54'!H144,'Calculations 55to64'!H144,'Calculations 65plus'!H144)</f>
        <v>0.21069913480541885</v>
      </c>
      <c r="I189" s="28">
        <f>I144/SUM(I144,'Calculations 16to19'!I144,'Calculations 20to24'!I144,'Calculations 35to44'!I144,'Calculations 45to54'!I144,'Calculations 55to64'!I144,'Calculations 65plus'!I144)</f>
        <v>0.20545536271022724</v>
      </c>
      <c r="J189" s="28">
        <f>J144/SUM(J144,'Calculations 16to19'!J144,'Calculations 20to24'!J144,'Calculations 35to44'!J144,'Calculations 45to54'!J144,'Calculations 55to64'!J144,'Calculations 65plus'!J144)</f>
        <v>0.2014565532133252</v>
      </c>
      <c r="K189" s="28">
        <f>K144/SUM(K144,'Calculations 16to19'!K144,'Calculations 20to24'!K144,'Calculations 35to44'!K144,'Calculations 45to54'!K144,'Calculations 55to64'!K144,'Calculations 65plus'!K144)</f>
        <v>0.19854172491588265</v>
      </c>
      <c r="L189" s="28">
        <f>L144/SUM(L144,'Calculations 16to19'!L144,'Calculations 20to24'!L144,'Calculations 35to44'!L144,'Calculations 45to54'!L144,'Calculations 55to64'!L144,'Calculations 65plus'!L144)</f>
        <v>0.20050563401266827</v>
      </c>
      <c r="M189" s="28">
        <f>M144/SUM(M144,'Calculations 16to19'!M144,'Calculations 20to24'!M144,'Calculations 35to44'!M144,'Calculations 45to54'!M144,'Calculations 55to64'!M144,'Calculations 65plus'!M144)</f>
        <v>0.19833311552699998</v>
      </c>
      <c r="N189" s="28">
        <f>N144/SUM(N144,'Calculations 16to19'!N144,'Calculations 20to24'!N144,'Calculations 35to44'!N144,'Calculations 45to54'!N144,'Calculations 55to64'!N144,'Calculations 65plus'!N144)</f>
        <v>0.19616207631179822</v>
      </c>
      <c r="O189" s="28">
        <f>O144/SUM(O144,'Calculations 16to19'!O144,'Calculations 20to24'!O144,'Calculations 35to44'!O144,'Calculations 45to54'!O144,'Calculations 55to64'!O144,'Calculations 65plus'!O144)</f>
        <v>0.19399352873976508</v>
      </c>
      <c r="P189" s="28">
        <f>P144/SUM(P144,'Calculations 16to19'!P144,'Calculations 20to24'!P144,'Calculations 35to44'!P144,'Calculations 45to54'!P144,'Calculations 55to64'!P144,'Calculations 65plus'!P144)</f>
        <v>0.19182845890961728</v>
      </c>
      <c r="Q189" s="28">
        <f>Q144/SUM(Q144,'Calculations 16to19'!Q144,'Calculations 20to24'!Q144,'Calculations 35to44'!Q144,'Calculations 45to54'!Q144,'Calculations 55to64'!Q144,'Calculations 65plus'!Q144)</f>
        <v>0.18966782574388144</v>
      </c>
      <c r="R189" s="28">
        <f>R144/SUM(R144,'Calculations 16to19'!R144,'Calculations 20to24'!R144,'Calculations 35to44'!R144,'Calculations 45to54'!R144,'Calculations 55to64'!R144,'Calculations 65plus'!R144)</f>
        <v>0.18751256018724388</v>
      </c>
      <c r="S189" s="28">
        <f>S144/SUM(S144,'Calculations 16to19'!S144,'Calculations 20to24'!S144,'Calculations 35to44'!S144,'Calculations 45to54'!S144,'Calculations 55to64'!S144,'Calculations 65plus'!S144)</f>
        <v>0.18536356450425442</v>
      </c>
      <c r="T189" s="28">
        <f>T144/SUM(T144,'Calculations 16to19'!T144,'Calculations 20to24'!T144,'Calculations 35to44'!T144,'Calculations 45to54'!T144,'Calculations 55to64'!T144,'Calculations 65plus'!T144)</f>
        <v>0.18322171167475118</v>
      </c>
      <c r="U189" s="28">
        <f>U144/SUM(U144,'Calculations 16to19'!U144,'Calculations 20to24'!U144,'Calculations 35to44'!U144,'Calculations 45to54'!U144,'Calculations 55to64'!U144,'Calculations 65plus'!U144)</f>
        <v>0.1810878448849956</v>
      </c>
      <c r="V189" s="28">
        <f>V144/SUM(V144,'Calculations 16to19'!V144,'Calculations 20to24'!V144,'Calculations 35to44'!V144,'Calculations 45to54'!V144,'Calculations 55to64'!V144,'Calculations 65plus'!V144)</f>
        <v>0.17896277711214115</v>
      </c>
      <c r="W189" s="28">
        <f>W144/SUM(W144,'Calculations 16to19'!W144,'Calculations 20to24'!W144,'Calculations 35to44'!W144,'Calculations 45to54'!W144,'Calculations 55to64'!W144,'Calculations 65plus'!W144)</f>
        <v>0.17684729079933806</v>
      </c>
      <c r="X189" s="28">
        <f>X144/SUM(X144,'Calculations 16to19'!X144,'Calculations 20to24'!X144,'Calculations 35to44'!X144,'Calculations 45to54'!X144,'Calculations 55to64'!X144,'Calculations 65plus'!X144)</f>
        <v>0.17474213761850363</v>
      </c>
      <c r="Y189" s="28">
        <f>Y144/SUM(Y144,'Calculations 16to19'!Y144,'Calculations 20to24'!Y144,'Calculations 35to44'!Y144,'Calculations 45to54'!Y144,'Calculations 55to64'!Y144,'Calculations 65plus'!Y144)</f>
        <v>0.17264803831751419</v>
      </c>
      <c r="Z189" s="28">
        <f>Z144/SUM(Z144,'Calculations 16to19'!Z144,'Calculations 20to24'!Z144,'Calculations 35to44'!Z144,'Calculations 45to54'!Z144,'Calculations 55to64'!Z144,'Calculations 65plus'!Z144)</f>
        <v>0.17056568264838654</v>
      </c>
      <c r="AA189" s="28">
        <f>AA144/SUM(AA144,'Calculations 16to19'!AA144,'Calculations 20to24'!AA144,'Calculations 35to44'!AA144,'Calculations 45to54'!AA144,'Calculations 55to64'!AA144,'Calculations 65plus'!AA144)</f>
        <v>0.16849572937280757</v>
      </c>
      <c r="AB189" s="28">
        <f>AB144/SUM(AB144,'Calculations 16to19'!AB144,'Calculations 20to24'!AB144,'Calculations 35to44'!AB144,'Calculations 45to54'!AB144,'Calculations 55to64'!AB144,'Calculations 65plus'!AB144)</f>
        <v>0.16643880634123767</v>
      </c>
      <c r="AC189" s="28">
        <f>AC144/SUM(AC144,'Calculations 16to19'!AC144,'Calculations 20to24'!AC144,'Calculations 35to44'!AC144,'Calculations 45to54'!AC144,'Calculations 55to64'!AC144,'Calculations 65plus'!AC144)</f>
        <v>0.1643955106416935</v>
      </c>
      <c r="AD189" s="28">
        <f>AD144/SUM(AD144,'Calculations 16to19'!AD144,'Calculations 20to24'!AD144,'Calculations 35to44'!AD144,'Calculations 45to54'!AD144,'Calculations 55to64'!AD144,'Calculations 65plus'!AD144)</f>
        <v>0.16236640881421782</v>
      </c>
      <c r="AE189" s="28">
        <f>AE144/SUM(AE144,'Calculations 16to19'!AE144,'Calculations 20to24'!AE144,'Calculations 35to44'!AE144,'Calculations 45to54'!AE144,'Calculations 55to64'!AE144,'Calculations 65plus'!AE144)</f>
        <v>0.16035203712699328</v>
      </c>
      <c r="AF189" s="28">
        <f>AF144/SUM(AF144,'Calculations 16to19'!AF144,'Calculations 20to24'!AF144,'Calculations 35to44'!AF144,'Calculations 45to54'!AF144,'Calculations 55to64'!AF144,'Calculations 65plus'!AF144)</f>
        <v>0.15835290191002077</v>
      </c>
    </row>
    <row r="190" spans="1:32" x14ac:dyDescent="0.2">
      <c r="A190" s="6" t="s">
        <v>32</v>
      </c>
      <c r="B190" s="28">
        <f>B145/SUM(B145,'Calculations 16to19'!B145,'Calculations 20to24'!B145,'Calculations 35to44'!B145,'Calculations 45to54'!B145,'Calculations 55to64'!B145,'Calculations 65plus'!B145)</f>
        <v>0.22558139534883714</v>
      </c>
      <c r="C190" s="28">
        <f>C145/SUM(C145,'Calculations 16to19'!C145,'Calculations 20to24'!C145,'Calculations 35to44'!C145,'Calculations 45to54'!C145,'Calculations 55to64'!C145,'Calculations 65plus'!C145)</f>
        <v>0.22674353280662396</v>
      </c>
      <c r="D190" s="28">
        <f>D145/SUM(D145,'Calculations 16to19'!D145,'Calculations 20to24'!D145,'Calculations 35to44'!D145,'Calculations 45to54'!D145,'Calculations 55to64'!D145,'Calculations 65plus'!D145)</f>
        <v>0.2278230296281348</v>
      </c>
      <c r="E190" s="28">
        <f>E145/SUM(E145,'Calculations 16to19'!E145,'Calculations 20to24'!E145,'Calculations 35to44'!E145,'Calculations 45to54'!E145,'Calculations 55to64'!E145,'Calculations 65plus'!E145)</f>
        <v>0.22763827024560254</v>
      </c>
      <c r="F190" s="28">
        <f>F145/SUM(F145,'Calculations 16to19'!F145,'Calculations 20to24'!F145,'Calculations 35to44'!F145,'Calculations 45to54'!F145,'Calculations 55to64'!F145,'Calculations 65plus'!F145)</f>
        <v>0.22585345823481784</v>
      </c>
      <c r="G190" s="28">
        <f>G145/SUM(G145,'Calculations 16to19'!G145,'Calculations 20to24'!G145,'Calculations 35to44'!G145,'Calculations 45to54'!G145,'Calculations 55to64'!G145,'Calculations 65plus'!G145)</f>
        <v>0.22244513405488925</v>
      </c>
      <c r="H190" s="28">
        <f>H145/SUM(H145,'Calculations 16to19'!H145,'Calculations 20to24'!H145,'Calculations 35to44'!H145,'Calculations 45to54'!H145,'Calculations 55to64'!H145,'Calculations 65plus'!H145)</f>
        <v>0.21772375984255252</v>
      </c>
      <c r="I190" s="28">
        <f>I145/SUM(I145,'Calculations 16to19'!I145,'Calculations 20to24'!I145,'Calculations 35to44'!I145,'Calculations 45to54'!I145,'Calculations 55to64'!I145,'Calculations 65plus'!I145)</f>
        <v>0.21231348969519145</v>
      </c>
      <c r="J190" s="28">
        <f>J145/SUM(J145,'Calculations 16to19'!J145,'Calculations 20to24'!J145,'Calculations 35to44'!J145,'Calculations 45to54'!J145,'Calculations 55to64'!J145,'Calculations 65plus'!J145)</f>
        <v>0.20809421907958256</v>
      </c>
      <c r="K190" s="28">
        <f>K145/SUM(K145,'Calculations 16to19'!K145,'Calculations 20to24'!K145,'Calculations 35to44'!K145,'Calculations 45to54'!K145,'Calculations 55to64'!K145,'Calculations 65plus'!K145)</f>
        <v>0.20499044588168452</v>
      </c>
      <c r="L190" s="28">
        <f>L145/SUM(L145,'Calculations 16to19'!L145,'Calculations 20to24'!L145,'Calculations 35to44'!L145,'Calculations 45to54'!L145,'Calculations 55to64'!L145,'Calculations 65plus'!L145)</f>
        <v>0.20733471773839551</v>
      </c>
      <c r="M190" s="28">
        <f>M145/SUM(M145,'Calculations 16to19'!M145,'Calculations 20to24'!M145,'Calculations 35to44'!M145,'Calculations 45to54'!M145,'Calculations 55to64'!M145,'Calculations 65plus'!M145)</f>
        <v>0.20516364724218517</v>
      </c>
      <c r="N190" s="28">
        <f>N145/SUM(N145,'Calculations 16to19'!N145,'Calculations 20to24'!N145,'Calculations 35to44'!N145,'Calculations 45to54'!N145,'Calculations 55to64'!N145,'Calculations 65plus'!N145)</f>
        <v>0.20299243741035369</v>
      </c>
      <c r="O190" s="28">
        <f>O145/SUM(O145,'Calculations 16to19'!O145,'Calculations 20to24'!O145,'Calculations 35to44'!O145,'Calculations 45to54'!O145,'Calculations 55to64'!O145,'Calculations 65plus'!O145)</f>
        <v>0.20082212755500878</v>
      </c>
      <c r="P190" s="28">
        <f>P145/SUM(P145,'Calculations 16to19'!P145,'Calculations 20to24'!P145,'Calculations 35to44'!P145,'Calculations 45to54'!P145,'Calculations 55to64'!P145,'Calculations 65plus'!P145)</f>
        <v>0.19865372898518985</v>
      </c>
      <c r="Q190" s="28">
        <f>Q145/SUM(Q145,'Calculations 16to19'!Q145,'Calculations 20to24'!Q145,'Calculations 35to44'!Q145,'Calculations 45to54'!Q145,'Calculations 55to64'!Q145,'Calculations 65plus'!Q145)</f>
        <v>0.19648822441531469</v>
      </c>
      <c r="R190" s="28">
        <f>R145/SUM(R145,'Calculations 16to19'!R145,'Calculations 20to24'!R145,'Calculations 35to44'!R145,'Calculations 45to54'!R145,'Calculations 55to64'!R145,'Calculations 65plus'!R145)</f>
        <v>0.19432656745076851</v>
      </c>
      <c r="S190" s="28">
        <f>S145/SUM(S145,'Calculations 16to19'!S145,'Calculations 20to24'!S145,'Calculations 35to44'!S145,'Calculations 45to54'!S145,'Calculations 55to64'!S145,'Calculations 65plus'!S145)</f>
        <v>0.19216968214958283</v>
      </c>
      <c r="T190" s="28">
        <f>T145/SUM(T145,'Calculations 16to19'!T145,'Calculations 20to24'!T145,'Calculations 35to44'!T145,'Calculations 45to54'!T145,'Calculations 55to64'!T145,'Calculations 65plus'!T145)</f>
        <v>0.19001846265886457</v>
      </c>
      <c r="U190" s="28">
        <f>U145/SUM(U145,'Calculations 16to19'!U145,'Calculations 20to24'!U145,'Calculations 35to44'!U145,'Calculations 45to54'!U145,'Calculations 55to64'!U145,'Calculations 65plus'!U145)</f>
        <v>0.18787377292439428</v>
      </c>
      <c r="V190" s="28">
        <f>V145/SUM(V145,'Calculations 16to19'!V145,'Calculations 20to24'!V145,'Calculations 35to44'!V145,'Calculations 45to54'!V145,'Calculations 55to64'!V145,'Calculations 65plus'!V145)</f>
        <v>0.18573644647157075</v>
      </c>
      <c r="W190" s="28">
        <f>W145/SUM(W145,'Calculations 16to19'!W145,'Calculations 20to24'!W145,'Calculations 35to44'!W145,'Calculations 45to54'!W145,'Calculations 55to64'!W145,'Calculations 65plus'!W145)</f>
        <v>0.18360728625565828</v>
      </c>
      <c r="X190" s="28">
        <f>X145/SUM(X145,'Calculations 16to19'!X145,'Calculations 20to24'!X145,'Calculations 35to44'!X145,'Calculations 45to54'!X145,'Calculations 55to64'!X145,'Calculations 65plus'!X145)</f>
        <v>0.18148706457911856</v>
      </c>
      <c r="Y190" s="28">
        <f>Y145/SUM(Y145,'Calculations 16to19'!Y145,'Calculations 20to24'!Y145,'Calculations 35to44'!Y145,'Calculations 45to54'!Y145,'Calculations 55to64'!Y145,'Calculations 65plus'!Y145)</f>
        <v>0.17937652307361265</v>
      </c>
      <c r="Z190" s="28">
        <f>Z145/SUM(Z145,'Calculations 16to19'!Z145,'Calculations 20to24'!Z145,'Calculations 35to44'!Z145,'Calculations 45to54'!Z145,'Calculations 55to64'!Z145,'Calculations 65plus'!Z145)</f>
        <v>0.17727637274413366</v>
      </c>
      <c r="AA190" s="28">
        <f>AA145/SUM(AA145,'Calculations 16to19'!AA145,'Calculations 20to24'!AA145,'Calculations 35to44'!AA145,'Calculations 45to54'!AA145,'Calculations 55to64'!AA145,'Calculations 65plus'!AA145)</f>
        <v>0.17518729407257932</v>
      </c>
      <c r="AB190" s="28">
        <f>AB145/SUM(AB145,'Calculations 16to19'!AB145,'Calculations 20to24'!AB145,'Calculations 35to44'!AB145,'Calculations 45to54'!AB145,'Calculations 55to64'!AB145,'Calculations 65plus'!AB145)</f>
        <v>0.17310993717797946</v>
      </c>
      <c r="AC190" s="28">
        <f>AC145/SUM(AC145,'Calculations 16to19'!AC145,'Calculations 20to24'!AC145,'Calculations 35to44'!AC145,'Calculations 45to54'!AC145,'Calculations 55to64'!AC145,'Calculations 65plus'!AC145)</f>
        <v>0.17104492203050356</v>
      </c>
      <c r="AD190" s="28">
        <f>AD145/SUM(AD145,'Calculations 16to19'!AD145,'Calculations 20to24'!AD145,'Calculations 35to44'!AD145,'Calculations 45to54'!AD145,'Calculations 55to64'!AD145,'Calculations 65plus'!AD145)</f>
        <v>0.16899283871629872</v>
      </c>
      <c r="AE190" s="28">
        <f>AE145/SUM(AE145,'Calculations 16to19'!AE145,'Calculations 20to24'!AE145,'Calculations 35to44'!AE145,'Calculations 45to54'!AE145,'Calculations 55to64'!AE145,'Calculations 65plus'!AE145)</f>
        <v>0.16695424775016185</v>
      </c>
      <c r="AF190" s="28">
        <f>AF145/SUM(AF145,'Calculations 16to19'!AF145,'Calculations 20to24'!AF145,'Calculations 35to44'!AF145,'Calculations 45to54'!AF145,'Calculations 55to64'!AF145,'Calculations 65plus'!AF145)</f>
        <v>0.16492968043302228</v>
      </c>
    </row>
    <row r="191" spans="1:32" x14ac:dyDescent="0.2">
      <c r="A191" s="6" t="s">
        <v>33</v>
      </c>
      <c r="B191" s="28">
        <f>B146/SUM(B146,'Calculations 16to19'!B146,'Calculations 20to24'!B146,'Calculations 35to44'!B146,'Calculations 45to54'!B146,'Calculations 55to64'!B146,'Calculations 65plus'!B146)</f>
        <v>0.20349563046192254</v>
      </c>
      <c r="C191" s="28">
        <f>C146/SUM(C146,'Calculations 16to19'!C146,'Calculations 20to24'!C146,'Calculations 35to44'!C146,'Calculations 45to54'!C146,'Calculations 55to64'!C146,'Calculations 65plus'!C146)</f>
        <v>0.20471069266819467</v>
      </c>
      <c r="D191" s="28">
        <f>D146/SUM(D146,'Calculations 16to19'!D146,'Calculations 20to24'!D146,'Calculations 35to44'!D146,'Calculations 45to54'!D146,'Calculations 55to64'!D146,'Calculations 65plus'!D146)</f>
        <v>0.20584117480360767</v>
      </c>
      <c r="E191" s="28">
        <f>E146/SUM(E146,'Calculations 16to19'!E146,'Calculations 20to24'!E146,'Calculations 35to44'!E146,'Calculations 45to54'!E146,'Calculations 55to64'!E146,'Calculations 65plus'!E146)</f>
        <v>0.20582737224074898</v>
      </c>
      <c r="F191" s="28">
        <f>F146/SUM(F146,'Calculations 16to19'!F146,'Calculations 20to24'!F146,'Calculations 35to44'!F146,'Calculations 45to54'!F146,'Calculations 55to64'!F146,'Calculations 65plus'!F146)</f>
        <v>0.20428568756893423</v>
      </c>
      <c r="G191" s="28">
        <f>G146/SUM(G146,'Calculations 16to19'!G146,'Calculations 20to24'!G146,'Calculations 35to44'!G146,'Calculations 45to54'!G146,'Calculations 55to64'!G146,'Calculations 65plus'!G146)</f>
        <v>0.2010466736070681</v>
      </c>
      <c r="H191" s="28">
        <f>H146/SUM(H146,'Calculations 16to19'!H146,'Calculations 20to24'!H146,'Calculations 35to44'!H146,'Calculations 45to54'!H146,'Calculations 55to64'!H146,'Calculations 65plus'!H146)</f>
        <v>0.19666498905685201</v>
      </c>
      <c r="I191" s="28">
        <f>I146/SUM(I146,'Calculations 16to19'!I146,'Calculations 20to24'!I146,'Calculations 35to44'!I146,'Calculations 45to54'!I146,'Calculations 55to64'!I146,'Calculations 65plus'!I146)</f>
        <v>0.1917278278243868</v>
      </c>
      <c r="J191" s="28">
        <f>J146/SUM(J146,'Calculations 16to19'!J146,'Calculations 20to24'!J146,'Calculations 35to44'!J146,'Calculations 45to54'!J146,'Calculations 55to64'!J146,'Calculations 65plus'!J146)</f>
        <v>0.18789161537191446</v>
      </c>
      <c r="K191" s="28">
        <f>K146/SUM(K146,'Calculations 16to19'!K146,'Calculations 20to24'!K146,'Calculations 35to44'!K146,'Calculations 45to54'!K146,'Calculations 55to64'!K146,'Calculations 65plus'!K146)</f>
        <v>0.18503374617093987</v>
      </c>
      <c r="L191" s="28">
        <f>L146/SUM(L146,'Calculations 16to19'!L146,'Calculations 20to24'!L146,'Calculations 35to44'!L146,'Calculations 45to54'!L146,'Calculations 55to64'!L146,'Calculations 65plus'!L146)</f>
        <v>0.18735377759949479</v>
      </c>
      <c r="M191" s="28">
        <f>M146/SUM(M146,'Calculations 16to19'!M146,'Calculations 20to24'!M146,'Calculations 35to44'!M146,'Calculations 45to54'!M146,'Calculations 55to64'!M146,'Calculations 65plus'!M146)</f>
        <v>0.18541794440752252</v>
      </c>
      <c r="N191" s="28">
        <f>N146/SUM(N146,'Calculations 16to19'!N146,'Calculations 20to24'!N146,'Calculations 35to44'!N146,'Calculations 45to54'!N146,'Calculations 55to64'!N146,'Calculations 65plus'!N146)</f>
        <v>0.18348328650198639</v>
      </c>
      <c r="O191" s="28">
        <f>O146/SUM(O146,'Calculations 16to19'!O146,'Calculations 20to24'!O146,'Calculations 35to44'!O146,'Calculations 45to54'!O146,'Calculations 55to64'!O146,'Calculations 65plus'!O146)</f>
        <v>0.1815505607302447</v>
      </c>
      <c r="P191" s="28">
        <f>P146/SUM(P146,'Calculations 16to19'!P146,'Calculations 20to24'!P146,'Calculations 35to44'!P146,'Calculations 45to54'!P146,'Calculations 55to64'!P146,'Calculations 65plus'!P146)</f>
        <v>0.17962051080658226</v>
      </c>
      <c r="Q191" s="28">
        <f>Q146/SUM(Q146,'Calculations 16to19'!Q146,'Calculations 20to24'!Q146,'Calculations 35to44'!Q146,'Calculations 45to54'!Q146,'Calculations 55to64'!Q146,'Calculations 65plus'!Q146)</f>
        <v>0.17769386624995873</v>
      </c>
      <c r="R191" s="28">
        <f>R146/SUM(R146,'Calculations 16to19'!R146,'Calculations 20to24'!R146,'Calculations 35to44'!R146,'Calculations 45to54'!R146,'Calculations 55to64'!R146,'Calculations 65plus'!R146)</f>
        <v>0.17577134139856823</v>
      </c>
      <c r="S191" s="28">
        <f>S146/SUM(S146,'Calculations 16to19'!S146,'Calculations 20to24'!S146,'Calculations 35to44'!S146,'Calculations 45to54'!S146,'Calculations 55to64'!S146,'Calculations 65plus'!S146)</f>
        <v>0.17385363450146935</v>
      </c>
      <c r="T191" s="28">
        <f>T146/SUM(T146,'Calculations 16to19'!T146,'Calculations 20to24'!T146,'Calculations 35to44'!T146,'Calculations 45to54'!T146,'Calculations 55to64'!T146,'Calculations 65plus'!T146)</f>
        <v>0.1719414268871664</v>
      </c>
      <c r="U191" s="28">
        <f>U146/SUM(U146,'Calculations 16to19'!U146,'Calculations 20to24'!U146,'Calculations 35to44'!U146,'Calculations 45to54'!U146,'Calculations 55to64'!U146,'Calculations 65plus'!U146)</f>
        <v>0.17003538220867875</v>
      </c>
      <c r="V191" s="28">
        <f>V146/SUM(V146,'Calculations 16to19'!V146,'Calculations 20to24'!V146,'Calculations 35to44'!V146,'Calculations 45to54'!V146,'Calculations 55to64'!V146,'Calculations 65plus'!V146)</f>
        <v>0.16813614576430147</v>
      </c>
      <c r="W191" s="28">
        <f>W146/SUM(W146,'Calculations 16to19'!W146,'Calculations 20to24'!W146,'Calculations 35to44'!W146,'Calculations 45to54'!W146,'Calculations 55to64'!W146,'Calculations 65plus'!W146)</f>
        <v>0.16624434389295073</v>
      </c>
      <c r="X191" s="28">
        <f>X146/SUM(X146,'Calculations 16to19'!X146,'Calculations 20to24'!X146,'Calculations 35to44'!X146,'Calculations 45to54'!X146,'Calculations 55to64'!X146,'Calculations 65plus'!X146)</f>
        <v>0.1643605834427263</v>
      </c>
      <c r="Y191" s="28">
        <f>Y146/SUM(Y146,'Calculations 16to19'!Y146,'Calculations 20to24'!Y146,'Calculations 35to44'!Y146,'Calculations 45to54'!Y146,'Calculations 55to64'!Y146,'Calculations 65plus'!Y146)</f>
        <v>0.16248545131104122</v>
      </c>
      <c r="Z191" s="28">
        <f>Z146/SUM(Z146,'Calculations 16to19'!Z146,'Calculations 20to24'!Z146,'Calculations 35to44'!Z146,'Calculations 45to54'!Z146,'Calculations 55to64'!Z146,'Calculations 65plus'!Z146)</f>
        <v>0.16061951405446906</v>
      </c>
      <c r="AA191" s="28">
        <f>AA146/SUM(AA146,'Calculations 16to19'!AA146,'Calculations 20to24'!AA146,'Calculations 35to44'!AA146,'Calculations 45to54'!AA146,'Calculations 55to64'!AA146,'Calculations 65plus'!AA146)</f>
        <v>0.15876331756622603</v>
      </c>
      <c r="AB191" s="28">
        <f>AB146/SUM(AB146,'Calculations 16to19'!AB146,'Calculations 20to24'!AB146,'Calculations 35to44'!AB146,'Calculations 45to54'!AB146,'Calculations 55to64'!AB146,'Calculations 65plus'!AB146)</f>
        <v>0.15691738681904316</v>
      </c>
      <c r="AC191" s="28">
        <f>AC146/SUM(AC146,'Calculations 16to19'!AC146,'Calculations 20to24'!AC146,'Calculations 35to44'!AC146,'Calculations 45to54'!AC146,'Calculations 55to64'!AC146,'Calculations 65plus'!AC146)</f>
        <v>0.15508222567102062</v>
      </c>
      <c r="AD191" s="28">
        <f>AD146/SUM(AD146,'Calculations 16to19'!AD146,'Calculations 20to24'!AD146,'Calculations 35to44'!AD146,'Calculations 45to54'!AD146,'Calculations 55to64'!AD146,'Calculations 65plus'!AD146)</f>
        <v>0.15325831673191909</v>
      </c>
      <c r="AE191" s="28">
        <f>AE146/SUM(AE146,'Calculations 16to19'!AE146,'Calculations 20to24'!AE146,'Calculations 35to44'!AE146,'Calculations 45to54'!AE146,'Calculations 55to64'!AE146,'Calculations 65plus'!AE146)</f>
        <v>0.15144612128723275</v>
      </c>
      <c r="AF191" s="28">
        <f>AF146/SUM(AF146,'Calculations 16to19'!AF146,'Calculations 20to24'!AF146,'Calculations 35to44'!AF146,'Calculations 45to54'!AF146,'Calculations 55to64'!AF146,'Calculations 65plus'!AF146)</f>
        <v>0.14964607927730236</v>
      </c>
    </row>
    <row r="192" spans="1:32" x14ac:dyDescent="0.2">
      <c r="A192" s="6" t="s">
        <v>34</v>
      </c>
      <c r="B192" s="28">
        <f>B147/SUM(B147,'Calculations 16to19'!B147,'Calculations 20to24'!B147,'Calculations 35to44'!B147,'Calculations 45to54'!B147,'Calculations 55to64'!B147,'Calculations 65plus'!B147)</f>
        <v>0.2176165803108808</v>
      </c>
      <c r="C192" s="28">
        <f>C147/SUM(C147,'Calculations 16to19'!C147,'Calculations 20to24'!C147,'Calculations 35to44'!C147,'Calculations 45to54'!C147,'Calculations 55to64'!C147,'Calculations 65plus'!C147)</f>
        <v>0.21857385175327038</v>
      </c>
      <c r="D192" s="28">
        <f>D147/SUM(D147,'Calculations 16to19'!D147,'Calculations 20to24'!D147,'Calculations 35to44'!D147,'Calculations 45to54'!D147,'Calculations 55to64'!D147,'Calculations 65plus'!D147)</f>
        <v>0.21933405570829728</v>
      </c>
      <c r="E192" s="28">
        <f>E147/SUM(E147,'Calculations 16to19'!E147,'Calculations 20to24'!E147,'Calculations 35to44'!E147,'Calculations 45to54'!E147,'Calculations 55to64'!E147,'Calculations 65plus'!E147)</f>
        <v>0.21884907494746692</v>
      </c>
      <c r="F192" s="28">
        <f>F147/SUM(F147,'Calculations 16to19'!F147,'Calculations 20to24'!F147,'Calculations 35to44'!F147,'Calculations 45to54'!F147,'Calculations 55to64'!F147,'Calculations 65plus'!F147)</f>
        <v>0.21685171326903044</v>
      </c>
      <c r="G192" s="28">
        <f>G147/SUM(G147,'Calculations 16to19'!G147,'Calculations 20to24'!G147,'Calculations 35to44'!G147,'Calculations 45to54'!G147,'Calculations 55to64'!G147,'Calculations 65plus'!G147)</f>
        <v>0.21328754401115763</v>
      </c>
      <c r="H192" s="28">
        <f>H147/SUM(H147,'Calculations 16to19'!H147,'Calculations 20to24'!H147,'Calculations 35to44'!H147,'Calculations 45to54'!H147,'Calculations 55to64'!H147,'Calculations 65plus'!H147)</f>
        <v>0.20851252985649632</v>
      </c>
      <c r="I192" s="28">
        <f>I147/SUM(I147,'Calculations 16to19'!I147,'Calculations 20to24'!I147,'Calculations 35to44'!I147,'Calculations 45to54'!I147,'Calculations 55to64'!I147,'Calculations 65plus'!I147)</f>
        <v>0.20303773975496817</v>
      </c>
      <c r="J192" s="28">
        <f>J147/SUM(J147,'Calculations 16to19'!J147,'Calculations 20to24'!J147,'Calculations 35to44'!J147,'Calculations 45to54'!J147,'Calculations 55to64'!J147,'Calculations 65plus'!J147)</f>
        <v>0.19861813032938164</v>
      </c>
      <c r="K192" s="28">
        <f>K147/SUM(K147,'Calculations 16to19'!K147,'Calculations 20to24'!K147,'Calculations 35to44'!K147,'Calculations 45to54'!K147,'Calculations 55to64'!K147,'Calculations 65plus'!K147)</f>
        <v>0.19520813405108758</v>
      </c>
      <c r="L192" s="28">
        <f>L147/SUM(L147,'Calculations 16to19'!L147,'Calculations 20to24'!L147,'Calculations 35to44'!L147,'Calculations 45to54'!L147,'Calculations 55to64'!L147,'Calculations 65plus'!L147)</f>
        <v>0.19751328460305978</v>
      </c>
      <c r="M192" s="28">
        <f>M147/SUM(M147,'Calculations 16to19'!M147,'Calculations 20to24'!M147,'Calculations 35to44'!M147,'Calculations 45to54'!M147,'Calculations 55to64'!M147,'Calculations 65plus'!M147)</f>
        <v>0.19523712176295441</v>
      </c>
      <c r="N192" s="28">
        <f>N147/SUM(N147,'Calculations 16to19'!N147,'Calculations 20to24'!N147,'Calculations 35to44'!N147,'Calculations 45to54'!N147,'Calculations 55to64'!N147,'Calculations 65plus'!N147)</f>
        <v>0.19297307632881486</v>
      </c>
      <c r="O192" s="28">
        <f>O147/SUM(O147,'Calculations 16to19'!O147,'Calculations 20to24'!O147,'Calculations 35to44'!O147,'Calculations 45to54'!O147,'Calculations 55to64'!O147,'Calculations 65plus'!O147)</f>
        <v>0.19072177833284407</v>
      </c>
      <c r="P192" s="28">
        <f>P147/SUM(P147,'Calculations 16to19'!P147,'Calculations 20to24'!P147,'Calculations 35to44'!P147,'Calculations 45to54'!P147,'Calculations 55to64'!P147,'Calculations 65plus'!P147)</f>
        <v>0.18848382862970722</v>
      </c>
      <c r="Q192" s="28">
        <f>Q147/SUM(Q147,'Calculations 16to19'!Q147,'Calculations 20to24'!Q147,'Calculations 35to44'!Q147,'Calculations 45to54'!Q147,'Calculations 55to64'!Q147,'Calculations 65plus'!Q147)</f>
        <v>0.18625979924548389</v>
      </c>
      <c r="R192" s="28">
        <f>R147/SUM(R147,'Calculations 16to19'!R147,'Calculations 20to24'!R147,'Calculations 35to44'!R147,'Calculations 45to54'!R147,'Calculations 55to64'!R147,'Calculations 65plus'!R147)</f>
        <v>0.1840502337612944</v>
      </c>
      <c r="S192" s="28">
        <f>S147/SUM(S147,'Calculations 16to19'!S147,'Calculations 20to24'!S147,'Calculations 35to44'!S147,'Calculations 45to54'!S147,'Calculations 55to64'!S147,'Calculations 65plus'!S147)</f>
        <v>0.18185564772908736</v>
      </c>
      <c r="T192" s="28">
        <f>T147/SUM(T147,'Calculations 16to19'!T147,'Calculations 20to24'!T147,'Calculations 35to44'!T147,'Calculations 45to54'!T147,'Calculations 55to64'!T147,'Calculations 65plus'!T147)</f>
        <v>0.17967652911709794</v>
      </c>
      <c r="U192" s="28">
        <f>U147/SUM(U147,'Calculations 16to19'!U147,'Calculations 20to24'!U147,'Calculations 35to44'!U147,'Calculations 45to54'!U147,'Calculations 55to64'!U147,'Calculations 65plus'!U147)</f>
        <v>0.17751333878254583</v>
      </c>
      <c r="V192" s="28">
        <f>V147/SUM(V147,'Calculations 16to19'!V147,'Calculations 20to24'!V147,'Calculations 35to44'!V147,'Calculations 45to54'!V147,'Calculations 55to64'!V147,'Calculations 65plus'!V147)</f>
        <v>0.17536651096918024</v>
      </c>
      <c r="W192" s="28">
        <f>W147/SUM(W147,'Calculations 16to19'!W147,'Calculations 20to24'!W147,'Calculations 35to44'!W147,'Calculations 45to54'!W147,'Calculations 55to64'!W147,'Calculations 65plus'!W147)</f>
        <v>0.17323645382733119</v>
      </c>
      <c r="X192" s="28">
        <f>X147/SUM(X147,'Calculations 16to19'!X147,'Calculations 20to24'!X147,'Calculations 35to44'!X147,'Calculations 45to54'!X147,'Calculations 55to64'!X147,'Calculations 65plus'!X147)</f>
        <v>0.1711235499542037</v>
      </c>
      <c r="Y192" s="28">
        <f>Y147/SUM(Y147,'Calculations 16to19'!Y147,'Calculations 20to24'!Y147,'Calculations 35to44'!Y147,'Calculations 45to54'!Y147,'Calculations 55to64'!Y147,'Calculations 65plus'!Y147)</f>
        <v>0.16902815695218909</v>
      </c>
      <c r="Z192" s="28">
        <f>Z147/SUM(Z147,'Calculations 16to19'!Z147,'Calculations 20to24'!Z147,'Calculations 35to44'!Z147,'Calculations 45to54'!Z147,'Calculations 55to64'!Z147,'Calculations 65plus'!Z147)</f>
        <v>0.16695060800306763</v>
      </c>
      <c r="AA192" s="28">
        <f>AA147/SUM(AA147,'Calculations 16to19'!AA147,'Calculations 20to24'!AA147,'Calculations 35to44'!AA147,'Calculations 45to54'!AA147,'Calculations 55to64'!AA147,'Calculations 65plus'!AA147)</f>
        <v>0.16489121245601973</v>
      </c>
      <c r="AB192" s="28">
        <f>AB147/SUM(AB147,'Calculations 16to19'!AB147,'Calculations 20to24'!AB147,'Calculations 35to44'!AB147,'Calculations 45to54'!AB147,'Calculations 55to64'!AB147,'Calculations 65plus'!AB147)</f>
        <v>0.16285025642745987</v>
      </c>
      <c r="AC192" s="28">
        <f>AC147/SUM(AC147,'Calculations 16to19'!AC147,'Calculations 20to24'!AC147,'Calculations 35to44'!AC147,'Calculations 45to54'!AC147,'Calculations 55to64'!AC147,'Calculations 65plus'!AC147)</f>
        <v>0.16082800341077907</v>
      </c>
      <c r="AD192" s="28">
        <f>AD147/SUM(AD147,'Calculations 16to19'!AD147,'Calculations 20to24'!AD147,'Calculations 35to44'!AD147,'Calculations 45to54'!AD147,'Calculations 55to64'!AD147,'Calculations 65plus'!AD147)</f>
        <v>0.15882469489415579</v>
      </c>
      <c r="AE192" s="28">
        <f>AE147/SUM(AE147,'Calculations 16to19'!AE147,'Calculations 20to24'!AE147,'Calculations 35to44'!AE147,'Calculations 45to54'!AE147,'Calculations 55to64'!AE147,'Calculations 65plus'!AE147)</f>
        <v>0.15684055098468644</v>
      </c>
      <c r="AF192" s="28">
        <f>AF147/SUM(AF147,'Calculations 16to19'!AF147,'Calculations 20to24'!AF147,'Calculations 35to44'!AF147,'Calculations 45to54'!AF147,'Calculations 55to64'!AF147,'Calculations 65plus'!AF147)</f>
        <v>0.15487577103716424</v>
      </c>
    </row>
    <row r="193" spans="1:32" x14ac:dyDescent="0.2">
      <c r="A193" s="6" t="s">
        <v>92</v>
      </c>
      <c r="B193" s="28">
        <f>B148/SUM(B148,'Calculations 16to19'!B148,'Calculations 20to24'!B148,'Calculations 35to44'!B148,'Calculations 45to54'!B148,'Calculations 55to64'!B148,'Calculations 65plus'!B148)</f>
        <v>0.20345252774352648</v>
      </c>
      <c r="C193" s="28">
        <f>C148/SUM(C148,'Calculations 16to19'!C148,'Calculations 20to24'!C148,'Calculations 35to44'!C148,'Calculations 45to54'!C148,'Calculations 55to64'!C148,'Calculations 65plus'!C148)</f>
        <v>0.20466889395709664</v>
      </c>
      <c r="D193" s="28">
        <f>D148/SUM(D148,'Calculations 16to19'!D148,'Calculations 20to24'!D148,'Calculations 35to44'!D148,'Calculations 45to54'!D148,'Calculations 55to64'!D148,'Calculations 65plus'!D148)</f>
        <v>0.20584301833230953</v>
      </c>
      <c r="E193" s="28">
        <f>E148/SUM(E148,'Calculations 16to19'!E148,'Calculations 20to24'!E148,'Calculations 35to44'!E148,'Calculations 45to54'!E148,'Calculations 55to64'!E148,'Calculations 65plus'!E148)</f>
        <v>0.2058801529640496</v>
      </c>
      <c r="F193" s="28">
        <f>F148/SUM(F148,'Calculations 16to19'!F148,'Calculations 20to24'!F148,'Calculations 35to44'!F148,'Calculations 45to54'!F148,'Calculations 55to64'!F148,'Calculations 65plus'!F148)</f>
        <v>0.20437984304616214</v>
      </c>
      <c r="G193" s="28">
        <f>G148/SUM(G148,'Calculations 16to19'!G148,'Calculations 20to24'!G148,'Calculations 35to44'!G148,'Calculations 45to54'!G148,'Calculations 55to64'!G148,'Calculations 65plus'!G148)</f>
        <v>0.20118371962664719</v>
      </c>
      <c r="H193" s="28">
        <f>H148/SUM(H148,'Calculations 16to19'!H148,'Calculations 20to24'!H148,'Calculations 35to44'!H148,'Calculations 45to54'!H148,'Calculations 55to64'!H148,'Calculations 65plus'!H148)</f>
        <v>0.19683118933556473</v>
      </c>
      <c r="I193" s="28">
        <f>I148/SUM(I148,'Calculations 16to19'!I148,'Calculations 20to24'!I148,'Calculations 35to44'!I148,'Calculations 45to54'!I148,'Calculations 55to64'!I148,'Calculations 65plus'!I148)</f>
        <v>0.19194101342963013</v>
      </c>
      <c r="J193" s="28">
        <f>J148/SUM(J148,'Calculations 16to19'!J148,'Calculations 20to24'!J148,'Calculations 35to44'!J148,'Calculations 45to54'!J148,'Calculations 55to64'!J148,'Calculations 65plus'!J148)</f>
        <v>0.1881820020678561</v>
      </c>
      <c r="K193" s="28">
        <f>K148/SUM(K148,'Calculations 16to19'!K148,'Calculations 20to24'!K148,'Calculations 35to44'!K148,'Calculations 45to54'!K148,'Calculations 55to64'!K148,'Calculations 65plus'!K148)</f>
        <v>0.18542082461792234</v>
      </c>
      <c r="L193" s="28">
        <f>L148/SUM(L148,'Calculations 16to19'!L148,'Calculations 20to24'!L148,'Calculations 35to44'!L148,'Calculations 45to54'!L148,'Calculations 55to64'!L148,'Calculations 65plus'!L148)</f>
        <v>0.18770500134631182</v>
      </c>
      <c r="M193" s="28">
        <f>M148/SUM(M148,'Calculations 16to19'!M148,'Calculations 20to24'!M148,'Calculations 35to44'!M148,'Calculations 45to54'!M148,'Calculations 55to64'!M148,'Calculations 65plus'!M148)</f>
        <v>0.18580356914212012</v>
      </c>
      <c r="N193" s="28">
        <f>N148/SUM(N148,'Calculations 16to19'!N148,'Calculations 20to24'!N148,'Calculations 35to44'!N148,'Calculations 45to54'!N148,'Calculations 55to64'!N148,'Calculations 65plus'!N148)</f>
        <v>0.18390210499108051</v>
      </c>
      <c r="O193" s="28">
        <f>O148/SUM(O148,'Calculations 16to19'!O148,'Calculations 20to24'!O148,'Calculations 35to44'!O148,'Calculations 45to54'!O148,'Calculations 55to64'!O148,'Calculations 65plus'!O148)</f>
        <v>0.18200136652467475</v>
      </c>
      <c r="P193" s="28">
        <f>P148/SUM(P148,'Calculations 16to19'!P148,'Calculations 20to24'!P148,'Calculations 35to44'!P148,'Calculations 45to54'!P148,'Calculations 55to64'!P148,'Calculations 65plus'!P148)</f>
        <v>0.18010210035070165</v>
      </c>
      <c r="Q193" s="28">
        <f>Q148/SUM(Q148,'Calculations 16to19'!Q148,'Calculations 20to24'!Q148,'Calculations 35to44'!Q148,'Calculations 45to54'!Q148,'Calculations 55to64'!Q148,'Calculations 65plus'!Q148)</f>
        <v>0.17820504089317385</v>
      </c>
      <c r="R193" s="28">
        <f>R148/SUM(R148,'Calculations 16to19'!R148,'Calculations 20to24'!R148,'Calculations 35to44'!R148,'Calculations 45to54'!R148,'Calculations 55to64'!R148,'Calculations 65plus'!R148)</f>
        <v>0.17631090930695037</v>
      </c>
      <c r="S193" s="28">
        <f>S148/SUM(S148,'Calculations 16to19'!S148,'Calculations 20to24'!S148,'Calculations 35to44'!S148,'Calculations 45to54'!S148,'Calculations 55to64'!S148,'Calculations 65plus'!S148)</f>
        <v>0.17442041246791617</v>
      </c>
      <c r="T193" s="28">
        <f>T148/SUM(T148,'Calculations 16to19'!T148,'Calculations 20to24'!T148,'Calculations 35to44'!T148,'Calculations 45to54'!T148,'Calculations 55to64'!T148,'Calculations 65plus'!T148)</f>
        <v>0.17253424203911621</v>
      </c>
      <c r="U193" s="28">
        <f>U148/SUM(U148,'Calculations 16to19'!U148,'Calculations 20to24'!U148,'Calculations 35to44'!U148,'Calculations 45to54'!U148,'Calculations 55to64'!U148,'Calculations 65plus'!U148)</f>
        <v>0.17065307361287743</v>
      </c>
      <c r="V193" s="28">
        <f>V148/SUM(V148,'Calculations 16to19'!V148,'Calculations 20to24'!V148,'Calculations 35to44'!V148,'Calculations 45to54'!V148,'Calculations 55to64'!V148,'Calculations 65plus'!V148)</f>
        <v>0.16877756592859192</v>
      </c>
      <c r="W193" s="28">
        <f>W148/SUM(W148,'Calculations 16to19'!W148,'Calculations 20to24'!W148,'Calculations 35to44'!W148,'Calculations 45to54'!W148,'Calculations 55to64'!W148,'Calculations 65plus'!W148)</f>
        <v>0.1669083601654941</v>
      </c>
      <c r="X193" s="28">
        <f>X148/SUM(X148,'Calculations 16to19'!X148,'Calculations 20to24'!X148,'Calculations 35to44'!X148,'Calculations 45to54'!X148,'Calculations 55to64'!X148,'Calculations 65plus'!X148)</f>
        <v>0.16504607930947432</v>
      </c>
      <c r="Y193" s="28">
        <f>Y148/SUM(Y148,'Calculations 16to19'!Y148,'Calculations 20to24'!Y148,'Calculations 35to44'!Y148,'Calculations 45to54'!Y148,'Calculations 55to64'!Y148,'Calculations 65plus'!Y148)</f>
        <v>0.16319132759265662</v>
      </c>
      <c r="Z193" s="28">
        <f>Z148/SUM(Z148,'Calculations 16to19'!Z148,'Calculations 20to24'!Z148,'Calculations 35to44'!Z148,'Calculations 45to54'!Z148,'Calculations 55to64'!Z148,'Calculations 65plus'!Z148)</f>
        <v>0.16134469000424026</v>
      </c>
      <c r="AA193" s="28">
        <f>AA148/SUM(AA148,'Calculations 16to19'!AA148,'Calculations 20to24'!AA148,'Calculations 35to44'!AA148,'Calculations 45to54'!AA148,'Calculations 55to64'!AA148,'Calculations 65plus'!AA148)</f>
        <v>0.1595067318708393</v>
      </c>
      <c r="AB193" s="28">
        <f>AB148/SUM(AB148,'Calculations 16to19'!AB148,'Calculations 20to24'!AB148,'Calculations 35to44'!AB148,'Calculations 45to54'!AB148,'Calculations 55to64'!AB148,'Calculations 65plus'!AB148)</f>
        <v>0.15767799850436176</v>
      </c>
      <c r="AC193" s="28">
        <f>AC148/SUM(AC148,'Calculations 16to19'!AC148,'Calculations 20to24'!AC148,'Calculations 35to44'!AC148,'Calculations 45to54'!AC148,'Calculations 55to64'!AC148,'Calculations 65plus'!AC148)</f>
        <v>0.15585901491527845</v>
      </c>
      <c r="AD193" s="28">
        <f>AD148/SUM(AD148,'Calculations 16to19'!AD148,'Calculations 20to24'!AD148,'Calculations 35to44'!AD148,'Calculations 45to54'!AD148,'Calculations 55to64'!AD148,'Calculations 65plus'!AD148)</f>
        <v>0.15405028558896203</v>
      </c>
      <c r="AE193" s="28">
        <f>AE148/SUM(AE148,'Calculations 16to19'!AE148,'Calculations 20to24'!AE148,'Calculations 35to44'!AE148,'Calculations 45to54'!AE148,'Calculations 55to64'!AE148,'Calculations 65plus'!AE148)</f>
        <v>0.15225229432264184</v>
      </c>
      <c r="AF193" s="28">
        <f>AF148/SUM(AF148,'Calculations 16to19'!AF148,'Calculations 20to24'!AF148,'Calculations 35to44'!AF148,'Calculations 45to54'!AF148,'Calculations 55to64'!AF148,'Calculations 65plus'!AF148)</f>
        <v>0.15046550412040197</v>
      </c>
    </row>
    <row r="194" spans="1:32" x14ac:dyDescent="0.2">
      <c r="A194" s="6" t="s">
        <v>89</v>
      </c>
      <c r="B194" s="28">
        <f>B149/SUM(B149,'Calculations 16to19'!B149,'Calculations 20to24'!B149,'Calculations 35to44'!B149,'Calculations 45to54'!B149,'Calculations 55to64'!B149,'Calculations 65plus'!B149)</f>
        <v>0.22488755622188916</v>
      </c>
      <c r="C194" s="28">
        <f>C149/SUM(C149,'Calculations 16to19'!C149,'Calculations 20to24'!C149,'Calculations 35to44'!C149,'Calculations 45to54'!C149,'Calculations 55to64'!C149,'Calculations 65plus'!C149)</f>
        <v>0.22637122086976169</v>
      </c>
      <c r="D194" s="28">
        <f>D149/SUM(D149,'Calculations 16to19'!D149,'Calculations 20to24'!D149,'Calculations 35to44'!D149,'Calculations 45to54'!D149,'Calculations 55to64'!D149,'Calculations 65plus'!D149)</f>
        <v>0.22749255308402822</v>
      </c>
      <c r="E194" s="28">
        <f>E149/SUM(E149,'Calculations 16to19'!E149,'Calculations 20to24'!E149,'Calculations 35to44'!E149,'Calculations 45to54'!E149,'Calculations 55to64'!E149,'Calculations 65plus'!E149)</f>
        <v>0.22730278620946981</v>
      </c>
      <c r="F194" s="28">
        <f>F149/SUM(F149,'Calculations 16to19'!F149,'Calculations 20to24'!F149,'Calculations 35to44'!F149,'Calculations 45to54'!F149,'Calculations 55to64'!F149,'Calculations 65plus'!F149)</f>
        <v>0.22552124533542389</v>
      </c>
      <c r="G194" s="28">
        <f>G149/SUM(G149,'Calculations 16to19'!G149,'Calculations 20to24'!G149,'Calculations 35to44'!G149,'Calculations 45to54'!G149,'Calculations 55to64'!G149,'Calculations 65plus'!G149)</f>
        <v>0.22200290763218491</v>
      </c>
      <c r="H194" s="28">
        <f>H149/SUM(H149,'Calculations 16to19'!H149,'Calculations 20to24'!H149,'Calculations 35to44'!H149,'Calculations 45to54'!H149,'Calculations 55to64'!H149,'Calculations 65plus'!H149)</f>
        <v>0.21725517676667572</v>
      </c>
      <c r="I194" s="28">
        <f>I149/SUM(I149,'Calculations 16to19'!I149,'Calculations 20to24'!I149,'Calculations 35to44'!I149,'Calculations 45to54'!I149,'Calculations 55to64'!I149,'Calculations 65plus'!I149)</f>
        <v>0.21158502448943892</v>
      </c>
      <c r="J194" s="28">
        <f>J149/SUM(J149,'Calculations 16to19'!J149,'Calculations 20to24'!J149,'Calculations 35to44'!J149,'Calculations 45to54'!J149,'Calculations 55to64'!J149,'Calculations 65plus'!J149)</f>
        <v>0.20688691532344544</v>
      </c>
      <c r="K194" s="28">
        <f>K149/SUM(K149,'Calculations 16to19'!K149,'Calculations 20to24'!K149,'Calculations 35to44'!K149,'Calculations 45to54'!K149,'Calculations 55to64'!K149,'Calculations 65plus'!K149)</f>
        <v>0.20323558523636273</v>
      </c>
      <c r="L194" s="28">
        <f>L149/SUM(L149,'Calculations 16to19'!L149,'Calculations 20to24'!L149,'Calculations 35to44'!L149,'Calculations 45to54'!L149,'Calculations 55to64'!L149,'Calculations 65plus'!L149)</f>
        <v>0.20633594298765295</v>
      </c>
      <c r="M194" s="28">
        <f>M149/SUM(M149,'Calculations 16to19'!M149,'Calculations 20to24'!M149,'Calculations 35to44'!M149,'Calculations 45to54'!M149,'Calculations 55to64'!M149,'Calculations 65plus'!M149)</f>
        <v>0.2041508154610068</v>
      </c>
      <c r="N194" s="28">
        <f>N149/SUM(N149,'Calculations 16to19'!N149,'Calculations 20to24'!N149,'Calculations 35to44'!N149,'Calculations 45to54'!N149,'Calculations 55to64'!N149,'Calculations 65plus'!N149)</f>
        <v>0.20197188417494916</v>
      </c>
      <c r="O194" s="28">
        <f>O149/SUM(O149,'Calculations 16to19'!O149,'Calculations 20to24'!O149,'Calculations 35to44'!O149,'Calculations 45to54'!O149,'Calculations 55to64'!O149,'Calculations 65plus'!O149)</f>
        <v>0.19979985086929403</v>
      </c>
      <c r="P194" s="28">
        <f>P149/SUM(P149,'Calculations 16to19'!P149,'Calculations 20to24'!P149,'Calculations 35to44'!P149,'Calculations 45to54'!P149,'Calculations 55to64'!P149,'Calculations 65plus'!P149)</f>
        <v>0.19763539469659583</v>
      </c>
      <c r="Q194" s="28">
        <f>Q149/SUM(Q149,'Calculations 16to19'!Q149,'Calculations 20to24'!Q149,'Calculations 35to44'!Q149,'Calculations 45to54'!Q149,'Calculations 55to64'!Q149,'Calculations 65plus'!Q149)</f>
        <v>0.19547917211480403</v>
      </c>
      <c r="R194" s="28">
        <f>R149/SUM(R149,'Calculations 16to19'!R149,'Calculations 20to24'!R149,'Calculations 35to44'!R149,'Calculations 45to54'!R149,'Calculations 55to64'!R149,'Calculations 65plus'!R149)</f>
        <v>0.19333181682050374</v>
      </c>
      <c r="S194" s="28">
        <f>S149/SUM(S149,'Calculations 16to19'!S149,'Calculations 20to24'!S149,'Calculations 35to44'!S149,'Calculations 45to54'!S149,'Calculations 55to64'!S149,'Calculations 65plus'!S149)</f>
        <v>0.19119393972139861</v>
      </c>
      <c r="T194" s="28">
        <f>T149/SUM(T149,'Calculations 16to19'!T149,'Calculations 20to24'!T149,'Calculations 35to44'!T149,'Calculations 45to54'!T149,'Calculations 55to64'!T149,'Calculations 65plus'!T149)</f>
        <v>0.18906612894663138</v>
      </c>
      <c r="U194" s="28">
        <f>U149/SUM(U149,'Calculations 16to19'!U149,'Calculations 20to24'!U149,'Calculations 35to44'!U149,'Calculations 45to54'!U149,'Calculations 55to64'!U149,'Calculations 65plus'!U149)</f>
        <v>0.18694894989349803</v>
      </c>
      <c r="V194" s="28">
        <f>V149/SUM(V149,'Calculations 16to19'!V149,'Calculations 20to24'!V149,'Calculations 35to44'!V149,'Calculations 45to54'!V149,'Calculations 55to64'!V149,'Calculations 65plus'!V149)</f>
        <v>0.18484294530906362</v>
      </c>
      <c r="W194" s="28">
        <f>W149/SUM(W149,'Calculations 16to19'!W149,'Calculations 20to24'!W149,'Calculations 35to44'!W149,'Calculations 45to54'!W149,'Calculations 55to64'!W149,'Calculations 65plus'!W149)</f>
        <v>0.18274863540514497</v>
      </c>
      <c r="X194" s="28">
        <f>X149/SUM(X149,'Calculations 16to19'!X149,'Calculations 20to24'!X149,'Calculations 35to44'!X149,'Calculations 45to54'!X149,'Calculations 55to64'!X149,'Calculations 65plus'!X149)</f>
        <v>0.18066651800511965</v>
      </c>
      <c r="Y194" s="28">
        <f>Y149/SUM(Y149,'Calculations 16to19'!Y149,'Calculations 20to24'!Y149,'Calculations 35to44'!Y149,'Calculations 45to54'!Y149,'Calculations 55to64'!Y149,'Calculations 65plus'!Y149)</f>
        <v>0.17859706872096193</v>
      </c>
      <c r="Z194" s="28">
        <f>Z149/SUM(Z149,'Calculations 16to19'!Z149,'Calculations 20to24'!Z149,'Calculations 35to44'!Z149,'Calculations 45to54'!Z149,'Calculations 55to64'!Z149,'Calculations 65plus'!Z149)</f>
        <v>0.17654074115892951</v>
      </c>
      <c r="AA194" s="28">
        <f>AA149/SUM(AA149,'Calculations 16to19'!AA149,'Calculations 20to24'!AA149,'Calculations 35to44'!AA149,'Calculations 45to54'!AA149,'Calculations 55to64'!AA149,'Calculations 65plus'!AA149)</f>
        <v>0.17449796715227991</v>
      </c>
      <c r="AB194" s="28">
        <f>AB149/SUM(AB149,'Calculations 16to19'!AB149,'Calculations 20to24'!AB149,'Calculations 35to44'!AB149,'Calculations 45to54'!AB149,'Calculations 55to64'!AB149,'Calculations 65plus'!AB149)</f>
        <v>0.17246915701941418</v>
      </c>
      <c r="AC194" s="28">
        <f>AC149/SUM(AC149,'Calculations 16to19'!AC149,'Calculations 20to24'!AC149,'Calculations 35to44'!AC149,'Calculations 45to54'!AC149,'Calculations 55to64'!AC149,'Calculations 65plus'!AC149)</f>
        <v>0.17045469984583952</v>
      </c>
      <c r="AD194" s="28">
        <f>AD149/SUM(AD149,'Calculations 16to19'!AD149,'Calculations 20to24'!AD149,'Calculations 35to44'!AD149,'Calculations 45to54'!AD149,'Calculations 55to64'!AD149,'Calculations 65plus'!AD149)</f>
        <v>0.16845496378834579</v>
      </c>
      <c r="AE194" s="28">
        <f>AE149/SUM(AE149,'Calculations 16to19'!AE149,'Calculations 20to24'!AE149,'Calculations 35to44'!AE149,'Calculations 45to54'!AE149,'Calculations 55to64'!AE149,'Calculations 65plus'!AE149)</f>
        <v>0.16647029639980818</v>
      </c>
      <c r="AF194" s="28">
        <f>AF149/SUM(AF149,'Calculations 16to19'!AF149,'Calculations 20to24'!AF149,'Calculations 35to44'!AF149,'Calculations 45to54'!AF149,'Calculations 55to64'!AF149,'Calculations 65plus'!AF149)</f>
        <v>0.16450102497304461</v>
      </c>
    </row>
    <row r="195" spans="1:32" x14ac:dyDescent="0.2">
      <c r="A195" s="6" t="s">
        <v>35</v>
      </c>
      <c r="B195" s="28">
        <f>B150/SUM(B150,'Calculations 16to19'!B150,'Calculations 20to24'!B150,'Calculations 35to44'!B150,'Calculations 45to54'!B150,'Calculations 55to64'!B150,'Calculations 65plus'!B150)</f>
        <v>0.21675774134790532</v>
      </c>
      <c r="C195" s="28">
        <f>C150/SUM(C150,'Calculations 16to19'!C150,'Calculations 20to24'!C150,'Calculations 35to44'!C150,'Calculations 45to54'!C150,'Calculations 55to64'!C150,'Calculations 65plus'!C150)</f>
        <v>0.21800863864006237</v>
      </c>
      <c r="D195" s="28">
        <f>D150/SUM(D150,'Calculations 16to19'!D150,'Calculations 20to24'!D150,'Calculations 35to44'!D150,'Calculations 45to54'!D150,'Calculations 55to64'!D150,'Calculations 65plus'!D150)</f>
        <v>0.21931313709676539</v>
      </c>
      <c r="E195" s="28">
        <f>E150/SUM(E150,'Calculations 16to19'!E150,'Calculations 20to24'!E150,'Calculations 35to44'!E150,'Calculations 45to54'!E150,'Calculations 55to64'!E150,'Calculations 65plus'!E150)</f>
        <v>0.21944855590610177</v>
      </c>
      <c r="F195" s="28">
        <f>F150/SUM(F150,'Calculations 16to19'!F150,'Calculations 20to24'!F150,'Calculations 35to44'!F150,'Calculations 45to54'!F150,'Calculations 55to64'!F150,'Calculations 65plus'!F150)</f>
        <v>0.21795637235010965</v>
      </c>
      <c r="G195" s="28">
        <f>G150/SUM(G150,'Calculations 16to19'!G150,'Calculations 20to24'!G150,'Calculations 35to44'!G150,'Calculations 45to54'!G150,'Calculations 55to64'!G150,'Calculations 65plus'!G150)</f>
        <v>0.21470009447233848</v>
      </c>
      <c r="H195" s="28">
        <f>H150/SUM(H150,'Calculations 16to19'!H150,'Calculations 20to24'!H150,'Calculations 35to44'!H150,'Calculations 45to54'!H150,'Calculations 55to64'!H150,'Calculations 65plus'!H150)</f>
        <v>0.21019107057540559</v>
      </c>
      <c r="I195" s="28">
        <f>I150/SUM(I150,'Calculations 16to19'!I150,'Calculations 20to24'!I150,'Calculations 35to44'!I150,'Calculations 45to54'!I150,'Calculations 55to64'!I150,'Calculations 65plus'!I150)</f>
        <v>0.2052214913392936</v>
      </c>
      <c r="J195" s="28">
        <f>J150/SUM(J150,'Calculations 16to19'!J150,'Calculations 20to24'!J150,'Calculations 35to44'!J150,'Calculations 45to54'!J150,'Calculations 55to64'!J150,'Calculations 65plus'!J150)</f>
        <v>0.20152657408332164</v>
      </c>
      <c r="K195" s="28">
        <f>K150/SUM(K150,'Calculations 16to19'!K150,'Calculations 20to24'!K150,'Calculations 35to44'!K150,'Calculations 45to54'!K150,'Calculations 55to64'!K150,'Calculations 65plus'!K150)</f>
        <v>0.19888266017294323</v>
      </c>
      <c r="L195" s="28">
        <f>L150/SUM(L150,'Calculations 16to19'!L150,'Calculations 20to24'!L150,'Calculations 35to44'!L150,'Calculations 45to54'!L150,'Calculations 55to64'!L150,'Calculations 65plus'!L150)</f>
        <v>0.20112623274798935</v>
      </c>
      <c r="M195" s="28">
        <f>M150/SUM(M150,'Calculations 16to19'!M150,'Calculations 20to24'!M150,'Calculations 35to44'!M150,'Calculations 45to54'!M150,'Calculations 55to64'!M150,'Calculations 65plus'!M150)</f>
        <v>0.19921290630381061</v>
      </c>
      <c r="N195" s="28">
        <f>N150/SUM(N150,'Calculations 16to19'!N150,'Calculations 20to24'!N150,'Calculations 35to44'!N150,'Calculations 45to54'!N150,'Calculations 55to64'!N150,'Calculations 65plus'!N150)</f>
        <v>0.19729665419502179</v>
      </c>
      <c r="O195" s="28">
        <f>O150/SUM(O150,'Calculations 16to19'!O150,'Calculations 20to24'!O150,'Calculations 35to44'!O150,'Calculations 45to54'!O150,'Calculations 55to64'!O150,'Calculations 65plus'!O150)</f>
        <v>0.19537825839018488</v>
      </c>
      <c r="P195" s="28">
        <f>P150/SUM(P150,'Calculations 16to19'!P150,'Calculations 20to24'!P150,'Calculations 35to44'!P150,'Calculations 45to54'!P150,'Calculations 55to64'!P150,'Calculations 65plus'!P150)</f>
        <v>0.19345849228574633</v>
      </c>
      <c r="Q195" s="28">
        <f>Q150/SUM(Q150,'Calculations 16to19'!Q150,'Calculations 20to24'!Q150,'Calculations 35to44'!Q150,'Calculations 45to54'!Q150,'Calculations 55to64'!Q150,'Calculations 65plus'!Q150)</f>
        <v>0.19153811954237082</v>
      </c>
      <c r="R195" s="28">
        <f>R150/SUM(R150,'Calculations 16to19'!R150,'Calculations 20to24'!R150,'Calculations 35to44'!R150,'Calculations 45to54'!R150,'Calculations 55to64'!R150,'Calculations 65plus'!R150)</f>
        <v>0.18961789298401865</v>
      </c>
      <c r="S195" s="28">
        <f>S150/SUM(S150,'Calculations 16to19'!S150,'Calculations 20to24'!S150,'Calculations 35to44'!S150,'Calculations 45to54'!S150,'Calculations 55to64'!S150,'Calculations 65plus'!S150)</f>
        <v>0.18769855356112822</v>
      </c>
      <c r="T195" s="28">
        <f>T150/SUM(T150,'Calculations 16to19'!T150,'Calculations 20to24'!T150,'Calculations 35to44'!T150,'Calculations 45to54'!T150,'Calculations 55to64'!T150,'Calculations 65plus'!T150)</f>
        <v>0.18578082937889467</v>
      </c>
      <c r="U195" s="28">
        <f>U150/SUM(U150,'Calculations 16to19'!U150,'Calculations 20to24'!U150,'Calculations 35to44'!U150,'Calculations 45to54'!U150,'Calculations 55to64'!U150,'Calculations 65plus'!U150)</f>
        <v>0.1838654347912988</v>
      </c>
      <c r="V195" s="28">
        <f>V150/SUM(V150,'Calculations 16to19'!V150,'Calculations 20to24'!V150,'Calculations 35to44'!V150,'Calculations 45to54'!V150,'Calculations 55to64'!V150,'Calculations 65plus'!V150)</f>
        <v>0.1819530695612033</v>
      </c>
      <c r="W195" s="28">
        <f>W150/SUM(W150,'Calculations 16to19'!W150,'Calculations 20to24'!W150,'Calculations 35to44'!W150,'Calculations 45to54'!W150,'Calculations 55to64'!W150,'Calculations 65plus'!W150)</f>
        <v>0.18004441808651897</v>
      </c>
      <c r="X195" s="28">
        <f>X150/SUM(X150,'Calculations 16to19'!X150,'Calculations 20to24'!X150,'Calculations 35to44'!X150,'Calculations 45to54'!X150,'Calculations 55to64'!X150,'Calculations 65plus'!X150)</f>
        <v>0.17814014869216954</v>
      </c>
      <c r="Y195" s="28">
        <f>Y150/SUM(Y150,'Calculations 16to19'!Y150,'Calculations 20to24'!Y150,'Calculations 35to44'!Y150,'Calculations 45to54'!Y150,'Calculations 55to64'!Y150,'Calculations 65plus'!Y150)</f>
        <v>0.17624091298728284</v>
      </c>
      <c r="Z195" s="28">
        <f>Z150/SUM(Z150,'Calculations 16to19'!Z150,'Calculations 20to24'!Z150,'Calculations 35to44'!Z150,'Calculations 45to54'!Z150,'Calculations 55to64'!Z150,'Calculations 65plus'!Z150)</f>
        <v>0.17434734528681686</v>
      </c>
      <c r="AA195" s="28">
        <f>AA150/SUM(AA150,'Calculations 16to19'!AA150,'Calculations 20to24'!AA150,'Calculations 35to44'!AA150,'Calculations 45to54'!AA150,'Calculations 55to64'!AA150,'Calculations 65plus'!AA150)</f>
        <v>0.17246006209656461</v>
      </c>
      <c r="AB195" s="28">
        <f>AB150/SUM(AB150,'Calculations 16to19'!AB150,'Calculations 20to24'!AB150,'Calculations 35to44'!AB150,'Calculations 45to54'!AB150,'Calculations 55to64'!AB150,'Calculations 65plus'!AB150)</f>
        <v>0.17057966166029376</v>
      </c>
      <c r="AC195" s="28">
        <f>AC150/SUM(AC150,'Calculations 16to19'!AC150,'Calculations 20to24'!AC150,'Calculations 35to44'!AC150,'Calculations 45to54'!AC150,'Calculations 55to64'!AC150,'Calculations 65plus'!AC150)</f>
        <v>0.16870672356757371</v>
      </c>
      <c r="AD195" s="28">
        <f>AD150/SUM(AD150,'Calculations 16to19'!AD150,'Calculations 20to24'!AD150,'Calculations 35to44'!AD150,'Calculations 45to54'!AD150,'Calculations 55to64'!AD150,'Calculations 65plus'!AD150)</f>
        <v>0.16684180842067001</v>
      </c>
      <c r="AE195" s="28">
        <f>AE150/SUM(AE150,'Calculations 16to19'!AE150,'Calculations 20to24'!AE150,'Calculations 35to44'!AE150,'Calculations 45to54'!AE150,'Calculations 55to64'!AE150,'Calculations 65plus'!AE150)</f>
        <v>0.16498545755873179</v>
      </c>
      <c r="AF195" s="28">
        <f>AF150/SUM(AF150,'Calculations 16to19'!AF150,'Calculations 20to24'!AF150,'Calculations 35to44'!AF150,'Calculations 45to54'!AF150,'Calculations 55to64'!AF150,'Calculations 65plus'!AF150)</f>
        <v>0.16313819283736933</v>
      </c>
    </row>
    <row r="196" spans="1:32" x14ac:dyDescent="0.2">
      <c r="A196" s="6" t="s">
        <v>98</v>
      </c>
      <c r="B196" s="28">
        <f>B151/SUM(B151,'Calculations 16to19'!B151,'Calculations 20to24'!B151,'Calculations 35to44'!B151,'Calculations 45to54'!B151,'Calculations 55to64'!B151,'Calculations 65plus'!B151)</f>
        <v>0.16260162601626019</v>
      </c>
      <c r="C196" s="28">
        <f>C151/SUM(C151,'Calculations 16to19'!C151,'Calculations 20to24'!C151,'Calculations 35to44'!C151,'Calculations 45to54'!C151,'Calculations 55to64'!C151,'Calculations 65plus'!C151)</f>
        <v>0.16368051604309169</v>
      </c>
      <c r="D196" s="28">
        <f>D151/SUM(D151,'Calculations 16to19'!D151,'Calculations 20to24'!D151,'Calculations 35to44'!D151,'Calculations 45to54'!D151,'Calculations 55to64'!D151,'Calculations 65plus'!D151)</f>
        <v>0.164697223211177</v>
      </c>
      <c r="E196" s="28">
        <f>E151/SUM(E151,'Calculations 16to19'!E151,'Calculations 20to24'!E151,'Calculations 35to44'!E151,'Calculations 45to54'!E151,'Calculations 55to64'!E151,'Calculations 65plus'!E151)</f>
        <v>0.16476768412105891</v>
      </c>
      <c r="F196" s="28">
        <f>F151/SUM(F151,'Calculations 16to19'!F151,'Calculations 20to24'!F151,'Calculations 35to44'!F151,'Calculations 45to54'!F151,'Calculations 55to64'!F151,'Calculations 65plus'!F151)</f>
        <v>0.1635869330570571</v>
      </c>
      <c r="G196" s="28">
        <f>G151/SUM(G151,'Calculations 16to19'!G151,'Calculations 20to24'!G151,'Calculations 35to44'!G151,'Calculations 45to54'!G151,'Calculations 55to64'!G151,'Calculations 65plus'!G151)</f>
        <v>0.161064732062497</v>
      </c>
      <c r="H196" s="28">
        <f>H151/SUM(H151,'Calculations 16to19'!H151,'Calculations 20to24'!H151,'Calculations 35to44'!H151,'Calculations 45to54'!H151,'Calculations 55to64'!H151,'Calculations 65plus'!H151)</f>
        <v>0.15758357735514159</v>
      </c>
      <c r="I196" s="28">
        <f>I151/SUM(I151,'Calculations 16to19'!I151,'Calculations 20to24'!I151,'Calculations 35to44'!I151,'Calculations 45to54'!I151,'Calculations 55to64'!I151,'Calculations 65plus'!I151)</f>
        <v>0.15361660247381095</v>
      </c>
      <c r="J196" s="28">
        <f>J151/SUM(J151,'Calculations 16to19'!J151,'Calculations 20to24'!J151,'Calculations 35to44'!J151,'Calculations 45to54'!J151,'Calculations 55to64'!J151,'Calculations 65plus'!J151)</f>
        <v>0.15056406851475321</v>
      </c>
      <c r="K196" s="28">
        <f>K151/SUM(K151,'Calculations 16to19'!K151,'Calculations 20to24'!K151,'Calculations 35to44'!K151,'Calculations 45to54'!K151,'Calculations 55to64'!K151,'Calculations 65plus'!K151)</f>
        <v>0.14834622077573914</v>
      </c>
      <c r="L196" s="28">
        <f>L151/SUM(L151,'Calculations 16to19'!L151,'Calculations 20to24'!L151,'Calculations 35to44'!L151,'Calculations 45to54'!L151,'Calculations 55to64'!L151,'Calculations 65plus'!L151)</f>
        <v>0.15030215410160333</v>
      </c>
      <c r="M196" s="28">
        <f>M151/SUM(M151,'Calculations 16to19'!M151,'Calculations 20to24'!M151,'Calculations 35to44'!M151,'Calculations 45to54'!M151,'Calculations 55to64'!M151,'Calculations 65plus'!M151)</f>
        <v>0.14880477843423492</v>
      </c>
      <c r="N196" s="28">
        <f>N151/SUM(N151,'Calculations 16to19'!N151,'Calculations 20to24'!N151,'Calculations 35to44'!N151,'Calculations 45to54'!N151,'Calculations 55to64'!N151,'Calculations 65plus'!N151)</f>
        <v>0.14730724092689487</v>
      </c>
      <c r="O196" s="28">
        <f>O151/SUM(O151,'Calculations 16to19'!O151,'Calculations 20to24'!O151,'Calculations 35to44'!O151,'Calculations 45to54'!O151,'Calculations 55to64'!O151,'Calculations 65plus'!O151)</f>
        <v>0.1458101510423972</v>
      </c>
      <c r="P196" s="28">
        <f>P151/SUM(P151,'Calculations 16to19'!P151,'Calculations 20to24'!P151,'Calculations 35to44'!P151,'Calculations 45to54'!P151,'Calculations 55to64'!P151,'Calculations 65plus'!P151)</f>
        <v>0.14431410886053794</v>
      </c>
      <c r="Q196" s="28">
        <f>Q151/SUM(Q151,'Calculations 16to19'!Q151,'Calculations 20to24'!Q151,'Calculations 35to44'!Q151,'Calculations 45to54'!Q151,'Calculations 55to64'!Q151,'Calculations 65plus'!Q151)</f>
        <v>0.14281970414047632</v>
      </c>
      <c r="R196" s="28">
        <f>R151/SUM(R151,'Calculations 16to19'!R151,'Calculations 20to24'!R151,'Calculations 35to44'!R151,'Calculations 45to54'!R151,'Calculations 55to64'!R151,'Calculations 65plus'!R151)</f>
        <v>0.14132751544800007</v>
      </c>
      <c r="S196" s="28">
        <f>S151/SUM(S151,'Calculations 16to19'!S151,'Calculations 20to24'!S151,'Calculations 35to44'!S151,'Calculations 45to54'!S151,'Calculations 55to64'!S151,'Calculations 65plus'!S151)</f>
        <v>0.13983810934804333</v>
      </c>
      <c r="T196" s="28">
        <f>T151/SUM(T151,'Calculations 16to19'!T151,'Calculations 20to24'!T151,'Calculations 35to44'!T151,'Calculations 45to54'!T151,'Calculations 55to64'!T151,'Calculations 65plus'!T151)</f>
        <v>0.13835203966247703</v>
      </c>
      <c r="U196" s="28">
        <f>U151/SUM(U151,'Calculations 16to19'!U151,'Calculations 20to24'!U151,'Calculations 35to44'!U151,'Calculations 45to54'!U151,'Calculations 55to64'!U151,'Calculations 65plus'!U151)</f>
        <v>0.13686984679287686</v>
      </c>
      <c r="V196" s="28">
        <f>V151/SUM(V151,'Calculations 16to19'!V151,'Calculations 20to24'!V151,'Calculations 35to44'!V151,'Calculations 45to54'!V151,'Calculations 55to64'!V151,'Calculations 65plus'!V151)</f>
        <v>0.13539205710767363</v>
      </c>
      <c r="W196" s="28">
        <f>W151/SUM(W151,'Calculations 16to19'!W151,'Calculations 20to24'!W151,'Calculations 35to44'!W151,'Calculations 45to54'!W151,'Calculations 55to64'!W151,'Calculations 65plus'!W151)</f>
        <v>0.13391918239280884</v>
      </c>
      <c r="X196" s="28">
        <f>X151/SUM(X151,'Calculations 16to19'!X151,'Calculations 20to24'!X151,'Calculations 35to44'!X151,'Calculations 45to54'!X151,'Calculations 55to64'!X151,'Calculations 65plus'!X151)</f>
        <v>0.1324517193647814</v>
      </c>
      <c r="Y196" s="28">
        <f>Y151/SUM(Y151,'Calculations 16to19'!Y151,'Calculations 20to24'!Y151,'Calculations 35to44'!Y151,'Calculations 45to54'!Y151,'Calculations 55to64'!Y151,'Calculations 65plus'!Y151)</f>
        <v>0.13099014924471894</v>
      </c>
      <c r="Z196" s="28">
        <f>Z151/SUM(Z151,'Calculations 16to19'!Z151,'Calculations 20to24'!Z151,'Calculations 35to44'!Z151,'Calculations 45to54'!Z151,'Calculations 55to64'!Z151,'Calculations 65plus'!Z151)</f>
        <v>0.12953493739192737</v>
      </c>
      <c r="AA196" s="28">
        <f>AA151/SUM(AA151,'Calculations 16to19'!AA151,'Calculations 20to24'!AA151,'Calculations 35to44'!AA151,'Calculations 45to54'!AA151,'Calculations 55to64'!AA151,'Calculations 65plus'!AA151)</f>
        <v>0.12808653299516207</v>
      </c>
      <c r="AB196" s="28">
        <f>AB151/SUM(AB151,'Calculations 16to19'!AB151,'Calculations 20to24'!AB151,'Calculations 35to44'!AB151,'Calculations 45to54'!AB151,'Calculations 55to64'!AB151,'Calculations 65plus'!AB151)</f>
        <v>0.12664536881972394</v>
      </c>
      <c r="AC196" s="28">
        <f>AC151/SUM(AC151,'Calculations 16to19'!AC151,'Calculations 20to24'!AC151,'Calculations 35to44'!AC151,'Calculations 45to54'!AC151,'Calculations 55to64'!AC151,'Calculations 65plus'!AC151)</f>
        <v>0.12521186100833259</v>
      </c>
      <c r="AD196" s="28">
        <f>AD151/SUM(AD151,'Calculations 16to19'!AD151,'Calculations 20to24'!AD151,'Calculations 35to44'!AD151,'Calculations 45to54'!AD151,'Calculations 55to64'!AD151,'Calculations 65plus'!AD151)</f>
        <v>0.12378640893361285</v>
      </c>
      <c r="AE196" s="28">
        <f>AE151/SUM(AE151,'Calculations 16to19'!AE151,'Calculations 20to24'!AE151,'Calculations 35to44'!AE151,'Calculations 45to54'!AE151,'Calculations 55to64'!AE151,'Calculations 65plus'!AE151)</f>
        <v>0.12236939509993157</v>
      </c>
      <c r="AF196" s="28">
        <f>AF151/SUM(AF151,'Calculations 16to19'!AF151,'Calculations 20to24'!AF151,'Calculations 35to44'!AF151,'Calculations 45to54'!AF151,'Calculations 55to64'!AF151,'Calculations 65plus'!AF151)</f>
        <v>0.12096118509224583</v>
      </c>
    </row>
    <row r="197" spans="1:32" x14ac:dyDescent="0.2">
      <c r="A197" s="6" t="s">
        <v>97</v>
      </c>
      <c r="B197" s="28">
        <f>B152/SUM(B152,'Calculations 16to19'!B152,'Calculations 20to24'!B152,'Calculations 35to44'!B152,'Calculations 45to54'!B152,'Calculations 55to64'!B152,'Calculations 65plus'!B152)</f>
        <v>0.17421602787456447</v>
      </c>
      <c r="C197" s="28">
        <f>C152/SUM(C152,'Calculations 16to19'!C152,'Calculations 20to24'!C152,'Calculations 35to44'!C152,'Calculations 45to54'!C152,'Calculations 55to64'!C152,'Calculations 65plus'!C152)</f>
        <v>0.175143581405176</v>
      </c>
      <c r="D197" s="28">
        <f>D152/SUM(D152,'Calculations 16to19'!D152,'Calculations 20to24'!D152,'Calculations 35to44'!D152,'Calculations 45to54'!D152,'Calculations 55to64'!D152,'Calculations 65plus'!D152)</f>
        <v>0.17615914948020336</v>
      </c>
      <c r="E197" s="28">
        <f>E152/SUM(E152,'Calculations 16to19'!E152,'Calculations 20to24'!E152,'Calculations 35to44'!E152,'Calculations 45to54'!E152,'Calculations 55to64'!E152,'Calculations 65plus'!E152)</f>
        <v>0.1762064149093383</v>
      </c>
      <c r="F197" s="28">
        <f>F152/SUM(F152,'Calculations 16to19'!F152,'Calculations 20to24'!F152,'Calculations 35to44'!F152,'Calculations 45to54'!F152,'Calculations 55to64'!F152,'Calculations 65plus'!F152)</f>
        <v>0.17490920121653197</v>
      </c>
      <c r="G197" s="28">
        <f>G152/SUM(G152,'Calculations 16to19'!G152,'Calculations 20to24'!G152,'Calculations 35to44'!G152,'Calculations 45to54'!G152,'Calculations 55to64'!G152,'Calculations 65plus'!G152)</f>
        <v>0.17219029835298991</v>
      </c>
      <c r="H197" s="28">
        <f>H152/SUM(H152,'Calculations 16to19'!H152,'Calculations 20to24'!H152,'Calculations 35to44'!H152,'Calculations 45to54'!H152,'Calculations 55to64'!H152,'Calculations 65plus'!H152)</f>
        <v>0.16843205105546419</v>
      </c>
      <c r="I197" s="28">
        <f>I152/SUM(I152,'Calculations 16to19'!I152,'Calculations 20to24'!I152,'Calculations 35to44'!I152,'Calculations 45to54'!I152,'Calculations 55to64'!I152,'Calculations 65plus'!I152)</f>
        <v>0.16433831386492206</v>
      </c>
      <c r="J197" s="28">
        <f>J152/SUM(J152,'Calculations 16to19'!J152,'Calculations 20to24'!J152,'Calculations 35to44'!J152,'Calculations 45to54'!J152,'Calculations 55to64'!J152,'Calculations 65plus'!J152)</f>
        <v>0.16133371490656015</v>
      </c>
      <c r="K197" s="28">
        <f>K152/SUM(K152,'Calculations 16to19'!K152,'Calculations 20to24'!K152,'Calculations 35to44'!K152,'Calculations 45to54'!K152,'Calculations 55to64'!K152,'Calculations 65plus'!K152)</f>
        <v>0.1592115285891918</v>
      </c>
      <c r="L197" s="28">
        <f>L152/SUM(L152,'Calculations 16to19'!L152,'Calculations 20to24'!L152,'Calculations 35to44'!L152,'Calculations 45to54'!L152,'Calculations 55to64'!L152,'Calculations 65plus'!L152)</f>
        <v>0.16088674137181655</v>
      </c>
      <c r="M197" s="28">
        <f>M152/SUM(M152,'Calculations 16to19'!M152,'Calculations 20to24'!M152,'Calculations 35to44'!M152,'Calculations 45to54'!M152,'Calculations 55to64'!M152,'Calculations 65plus'!M152)</f>
        <v>0.15928425262676393</v>
      </c>
      <c r="N197" s="28">
        <f>N152/SUM(N152,'Calculations 16to19'!N152,'Calculations 20to24'!N152,'Calculations 35to44'!N152,'Calculations 45to54'!N152,'Calculations 55to64'!N152,'Calculations 65plus'!N152)</f>
        <v>0.15768214666556152</v>
      </c>
      <c r="O197" s="28">
        <f>O152/SUM(O152,'Calculations 16to19'!O152,'Calculations 20to24'!O152,'Calculations 35to44'!O152,'Calculations 45to54'!O152,'Calculations 55to64'!O152,'Calculations 65plus'!O152)</f>
        <v>0.15608103013459299</v>
      </c>
      <c r="P197" s="28">
        <f>P152/SUM(P152,'Calculations 16to19'!P152,'Calculations 20to24'!P152,'Calculations 35to44'!P152,'Calculations 45to54'!P152,'Calculations 55to64'!P152,'Calculations 65plus'!P152)</f>
        <v>0.15448150110818229</v>
      </c>
      <c r="Q197" s="28">
        <f>Q152/SUM(Q152,'Calculations 16to19'!Q152,'Calculations 20to24'!Q152,'Calculations 35to44'!Q152,'Calculations 45to54'!Q152,'Calculations 55to64'!Q152,'Calculations 65plus'!Q152)</f>
        <v>0.15288414809856918</v>
      </c>
      <c r="R197" s="28">
        <f>R152/SUM(R152,'Calculations 16to19'!R152,'Calculations 20to24'!R152,'Calculations 35to44'!R152,'Calculations 45to54'!R152,'Calculations 55to64'!R152,'Calculations 65plus'!R152)</f>
        <v>0.15128954913277509</v>
      </c>
      <c r="S197" s="28">
        <f>S152/SUM(S152,'Calculations 16to19'!S152,'Calculations 20to24'!S152,'Calculations 35to44'!S152,'Calculations 45to54'!S152,'Calculations 55to64'!S152,'Calculations 65plus'!S152)</f>
        <v>0.14969827089669424</v>
      </c>
      <c r="T197" s="28">
        <f>T152/SUM(T152,'Calculations 16to19'!T152,'Calculations 20to24'!T152,'Calculations 35to44'!T152,'Calculations 45to54'!T152,'Calculations 55to64'!T152,'Calculations 65plus'!T152)</f>
        <v>0.14811086794638051</v>
      </c>
      <c r="U197" s="28">
        <f>U152/SUM(U152,'Calculations 16to19'!U152,'Calculations 20to24'!U152,'Calculations 35to44'!U152,'Calculations 45to54'!U152,'Calculations 55to64'!U152,'Calculations 65plus'!U152)</f>
        <v>0.1465278819861783</v>
      </c>
      <c r="V197" s="28">
        <f>V152/SUM(V152,'Calculations 16to19'!V152,'Calculations 20to24'!V152,'Calculations 35to44'!V152,'Calculations 45to54'!V152,'Calculations 55to64'!V152,'Calculations 65plus'!V152)</f>
        <v>0.14494984121303353</v>
      </c>
      <c r="W197" s="28">
        <f>W152/SUM(W152,'Calculations 16to19'!W152,'Calculations 20to24'!W152,'Calculations 35to44'!W152,'Calculations 45to54'!W152,'Calculations 55to64'!W152,'Calculations 65plus'!W152)</f>
        <v>0.14337725972603832</v>
      </c>
      <c r="X197" s="28">
        <f>X152/SUM(X152,'Calculations 16to19'!X152,'Calculations 20to24'!X152,'Calculations 35to44'!X152,'Calculations 45to54'!X152,'Calculations 55to64'!X152,'Calculations 65plus'!X152)</f>
        <v>0.14181063700001886</v>
      </c>
      <c r="Y197" s="28">
        <f>Y152/SUM(Y152,'Calculations 16to19'!Y152,'Calculations 20to24'!Y152,'Calculations 35to44'!Y152,'Calculations 45to54'!Y152,'Calculations 55to64'!Y152,'Calculations 65plus'!Y152)</f>
        <v>0.14025045742172745</v>
      </c>
      <c r="Z197" s="28">
        <f>Z152/SUM(Z152,'Calculations 16to19'!Z152,'Calculations 20to24'!Z152,'Calculations 35to44'!Z152,'Calculations 45to54'!Z152,'Calculations 55to64'!Z152,'Calculations 65plus'!Z152)</f>
        <v>0.13869718988701704</v>
      </c>
      <c r="AA197" s="28">
        <f>AA152/SUM(AA152,'Calculations 16to19'!AA152,'Calculations 20to24'!AA152,'Calculations 35to44'!AA152,'Calculations 45to54'!AA152,'Calculations 55to64'!AA152,'Calculations 65plus'!AA152)</f>
        <v>0.13715128745717267</v>
      </c>
      <c r="AB197" s="28">
        <f>AB152/SUM(AB152,'Calculations 16to19'!AB152,'Calculations 20to24'!AB152,'Calculations 35to44'!AB152,'Calculations 45to54'!AB152,'Calculations 55to64'!AB152,'Calculations 65plus'!AB152)</f>
        <v>0.13561318707243208</v>
      </c>
      <c r="AC197" s="28">
        <f>AC152/SUM(AC152,'Calculations 16to19'!AC152,'Calculations 20to24'!AC152,'Calculations 35to44'!AC152,'Calculations 45to54'!AC152,'Calculations 55to64'!AC152,'Calculations 65plus'!AC152)</f>
        <v>0.13408330932058862</v>
      </c>
      <c r="AD197" s="28">
        <f>AD152/SUM(AD152,'Calculations 16to19'!AD152,'Calculations 20to24'!AD152,'Calculations 35to44'!AD152,'Calculations 45to54'!AD152,'Calculations 55to64'!AD152,'Calculations 65plus'!AD152)</f>
        <v>0.13256205825844966</v>
      </c>
      <c r="AE197" s="28">
        <f>AE152/SUM(AE152,'Calculations 16to19'!AE152,'Calculations 20to24'!AE152,'Calculations 35to44'!AE152,'Calculations 45to54'!AE152,'Calculations 55to64'!AE152,'Calculations 65plus'!AE152)</f>
        <v>0.13104982128383852</v>
      </c>
      <c r="AF197" s="28">
        <f>AF152/SUM(AF152,'Calculations 16to19'!AF152,'Calculations 20to24'!AF152,'Calculations 35to44'!AF152,'Calculations 45to54'!AF152,'Calculations 55to64'!AF152,'Calculations 65plus'!AF152)</f>
        <v>0.12954696905574881</v>
      </c>
    </row>
    <row r="198" spans="1:32" x14ac:dyDescent="0.2">
      <c r="A198" s="6" t="s">
        <v>101</v>
      </c>
      <c r="B198" s="28">
        <f>B153/SUM(B153,'Calculations 16to19'!B153,'Calculations 20to24'!B153,'Calculations 35to44'!B153,'Calculations 45to54'!B153,'Calculations 55to64'!B153,'Calculations 65plus'!B153)</f>
        <v>0.20703125</v>
      </c>
      <c r="C198" s="28">
        <f>C153/SUM(C153,'Calculations 16to19'!C153,'Calculations 20to24'!C153,'Calculations 35to44'!C153,'Calculations 45to54'!C153,'Calculations 55to64'!C153,'Calculations 65plus'!C153)</f>
        <v>0.20817034838075504</v>
      </c>
      <c r="D198" s="28">
        <f>D153/SUM(D153,'Calculations 16to19'!D153,'Calculations 20to24'!D153,'Calculations 35to44'!D153,'Calculations 45to54'!D153,'Calculations 55to64'!D153,'Calculations 65plus'!D153)</f>
        <v>0.2095067267807427</v>
      </c>
      <c r="E198" s="28">
        <f>E153/SUM(E153,'Calculations 16to19'!E153,'Calculations 20to24'!E153,'Calculations 35to44'!E153,'Calculations 45to54'!E153,'Calculations 55to64'!E153,'Calculations 65plus'!E153)</f>
        <v>0.2097370326650124</v>
      </c>
      <c r="F198" s="28">
        <f>F153/SUM(F153,'Calculations 16to19'!F153,'Calculations 20to24'!F153,'Calculations 35to44'!F153,'Calculations 45to54'!F153,'Calculations 55to64'!F153,'Calculations 65plus'!F153)</f>
        <v>0.20836959914385728</v>
      </c>
      <c r="G198" s="28">
        <f>G153/SUM(G153,'Calculations 16to19'!G153,'Calculations 20to24'!G153,'Calculations 35to44'!G153,'Calculations 45to54'!G153,'Calculations 55to64'!G153,'Calculations 65plus'!G153)</f>
        <v>0.20531265419394684</v>
      </c>
      <c r="H198" s="28">
        <f>H153/SUM(H153,'Calculations 16to19'!H153,'Calculations 20to24'!H153,'Calculations 35to44'!H153,'Calculations 45to54'!H153,'Calculations 55to64'!H153,'Calculations 65plus'!H153)</f>
        <v>0.20101133566382412</v>
      </c>
      <c r="I198" s="28">
        <f>I153/SUM(I153,'Calculations 16to19'!I153,'Calculations 20to24'!I153,'Calculations 35to44'!I153,'Calculations 45to54'!I153,'Calculations 55to64'!I153,'Calculations 65plus'!I153)</f>
        <v>0.1963261638241855</v>
      </c>
      <c r="J198" s="28">
        <f>J153/SUM(J153,'Calculations 16to19'!J153,'Calculations 20to24'!J153,'Calculations 35to44'!J153,'Calculations 45to54'!J153,'Calculations 55to64'!J153,'Calculations 65plus'!J153)</f>
        <v>0.1929697740616938</v>
      </c>
      <c r="K198" s="28">
        <f>K153/SUM(K153,'Calculations 16to19'!K153,'Calculations 20to24'!K153,'Calculations 35to44'!K153,'Calculations 45to54'!K153,'Calculations 55to64'!K153,'Calculations 65plus'!K153)</f>
        <v>0.19070065135157926</v>
      </c>
      <c r="L198" s="28">
        <f>L153/SUM(L153,'Calculations 16to19'!L153,'Calculations 20to24'!L153,'Calculations 35to44'!L153,'Calculations 45to54'!L153,'Calculations 55to64'!L153,'Calculations 65plus'!L153)</f>
        <v>0.19267372417625273</v>
      </c>
      <c r="M198" s="28">
        <f>M153/SUM(M153,'Calculations 16to19'!M153,'Calculations 20to24'!M153,'Calculations 35to44'!M153,'Calculations 45to54'!M153,'Calculations 55to64'!M153,'Calculations 65plus'!M153)</f>
        <v>0.19089729862884683</v>
      </c>
      <c r="N198" s="28">
        <f>N153/SUM(N153,'Calculations 16to19'!N153,'Calculations 20to24'!N153,'Calculations 35to44'!N153,'Calculations 45to54'!N153,'Calculations 55to64'!N153,'Calculations 65plus'!N153)</f>
        <v>0.18911646148601632</v>
      </c>
      <c r="O198" s="28">
        <f>O153/SUM(O153,'Calculations 16to19'!O153,'Calculations 20to24'!O153,'Calculations 35to44'!O153,'Calculations 45to54'!O153,'Calculations 55to64'!O153,'Calculations 65plus'!O153)</f>
        <v>0.18733193257316508</v>
      </c>
      <c r="P198" s="28">
        <f>P153/SUM(P153,'Calculations 16to19'!P153,'Calculations 20to24'!P153,'Calculations 35to44'!P153,'Calculations 45to54'!P153,'Calculations 55to64'!P153,'Calculations 65plus'!P153)</f>
        <v>0.18554442928384354</v>
      </c>
      <c r="Q198" s="28">
        <f>Q153/SUM(Q153,'Calculations 16to19'!Q153,'Calculations 20to24'!Q153,'Calculations 35to44'!Q153,'Calculations 45to54'!Q153,'Calculations 55to64'!Q153,'Calculations 65plus'!Q153)</f>
        <v>0.18375466518371977</v>
      </c>
      <c r="R198" s="28">
        <f>R153/SUM(R153,'Calculations 16to19'!R153,'Calculations 20to24'!R153,'Calculations 35to44'!R153,'Calculations 45to54'!R153,'Calculations 55to64'!R153,'Calculations 65plus'!R153)</f>
        <v>0.18196334867237626</v>
      </c>
      <c r="S198" s="28">
        <f>S153/SUM(S153,'Calculations 16to19'!S153,'Calculations 20to24'!S153,'Calculations 35to44'!S153,'Calculations 45to54'!S153,'Calculations 55to64'!S153,'Calculations 65plus'!S153)</f>
        <v>0.18017118170562227</v>
      </c>
      <c r="T198" s="28">
        <f>T153/SUM(T153,'Calculations 16to19'!T153,'Calculations 20to24'!T153,'Calculations 35to44'!T153,'Calculations 45to54'!T153,'Calculations 55to64'!T153,'Calculations 65plus'!T153)</f>
        <v>0.17837885858057234</v>
      </c>
      <c r="U198" s="28">
        <f>U153/SUM(U153,'Calculations 16to19'!U153,'Calculations 20to24'!U153,'Calculations 35to44'!U153,'Calculations 45to54'!U153,'Calculations 55to64'!U153,'Calculations 65plus'!U153)</f>
        <v>0.17658706478532454</v>
      </c>
      <c r="V198" s="28">
        <f>V153/SUM(V153,'Calculations 16to19'!V153,'Calculations 20to24'!V153,'Calculations 35to44'!V153,'Calculations 45to54'!V153,'Calculations 55to64'!V153,'Calculations 65plus'!V153)</f>
        <v>0.17479647591465933</v>
      </c>
      <c r="W198" s="28">
        <f>W153/SUM(W153,'Calculations 16to19'!W153,'Calculations 20to24'!W153,'Calculations 35to44'!W153,'Calculations 45to54'!W153,'Calculations 55to64'!W153,'Calculations 65plus'!W153)</f>
        <v>0.17300775665278731</v>
      </c>
      <c r="X198" s="28">
        <f>X153/SUM(X153,'Calculations 16to19'!X153,'Calculations 20to24'!X153,'Calculations 35to44'!X153,'Calculations 45to54'!X153,'Calculations 55to64'!X153,'Calculations 65plus'!X153)</f>
        <v>0.17122155982381707</v>
      </c>
      <c r="Y198" s="28">
        <f>Y153/SUM(Y153,'Calculations 16to19'!Y153,'Calculations 20to24'!Y153,'Calculations 35to44'!Y153,'Calculations 45to54'!Y153,'Calculations 55to64'!Y153,'Calculations 65plus'!Y153)</f>
        <v>0.16943852551023997</v>
      </c>
      <c r="Z198" s="28">
        <f>Z153/SUM(Z153,'Calculations 16to19'!Z153,'Calculations 20to24'!Z153,'Calculations 35to44'!Z153,'Calculations 45to54'!Z153,'Calculations 55to64'!Z153,'Calculations 65plus'!Z153)</f>
        <v>0.16765928023942847</v>
      </c>
      <c r="AA198" s="28">
        <f>AA153/SUM(AA153,'Calculations 16to19'!AA153,'Calculations 20to24'!AA153,'Calculations 35to44'!AA153,'Calculations 45to54'!AA153,'Calculations 55to64'!AA153,'Calculations 65plus'!AA153)</f>
        <v>0.16588443623780336</v>
      </c>
      <c r="AB198" s="28">
        <f>AB153/SUM(AB153,'Calculations 16to19'!AB153,'Calculations 20to24'!AB153,'Calculations 35to44'!AB153,'Calculations 45to54'!AB153,'Calculations 55to64'!AB153,'Calculations 65plus'!AB153)</f>
        <v>0.16411459075206275</v>
      </c>
      <c r="AC198" s="28">
        <f>AC153/SUM(AC153,'Calculations 16to19'!AC153,'Calculations 20to24'!AC153,'Calculations 35to44'!AC153,'Calculations 45to54'!AC153,'Calculations 55to64'!AC153,'Calculations 65plus'!AC153)</f>
        <v>0.16235032543659017</v>
      </c>
      <c r="AD198" s="28">
        <f>AD153/SUM(AD153,'Calculations 16to19'!AD153,'Calculations 20to24'!AD153,'Calculations 35to44'!AD153,'Calculations 45to54'!AD153,'Calculations 55to64'!AD153,'Calculations 65plus'!AD153)</f>
        <v>0.16059220580591263</v>
      </c>
      <c r="AE198" s="28">
        <f>AE153/SUM(AE153,'Calculations 16to19'!AE153,'Calculations 20to24'!AE153,'Calculations 35to44'!AE153,'Calculations 45to54'!AE153,'Calculations 55to64'!AE153,'Calculations 65plus'!AE153)</f>
        <v>0.15884078075086233</v>
      </c>
      <c r="AF198" s="28">
        <f>AF153/SUM(AF153,'Calculations 16to19'!AF153,'Calculations 20to24'!AF153,'Calculations 35to44'!AF153,'Calculations 45to54'!AF153,'Calculations 55to64'!AF153,'Calculations 65plus'!AF153)</f>
        <v>0.1570965821168962</v>
      </c>
    </row>
    <row r="199" spans="1:32" x14ac:dyDescent="0.2">
      <c r="A199" s="6" t="s">
        <v>104</v>
      </c>
      <c r="B199" s="28">
        <f>B154/SUM(B154,'Calculations 16to19'!B154,'Calculations 20to24'!B154,'Calculations 35to44'!B154,'Calculations 45to54'!B154,'Calculations 55to64'!B154,'Calculations 65plus'!B154)</f>
        <v>0.2</v>
      </c>
      <c r="C199" s="28">
        <f>C154/SUM(C154,'Calculations 16to19'!C154,'Calculations 20to24'!C154,'Calculations 35to44'!C154,'Calculations 45to54'!C154,'Calculations 55to64'!C154,'Calculations 65plus'!C154)</f>
        <v>0.20170433473576213</v>
      </c>
      <c r="D199" s="28">
        <f>D154/SUM(D154,'Calculations 16to19'!D154,'Calculations 20to24'!D154,'Calculations 35to44'!D154,'Calculations 45to54'!D154,'Calculations 55to64'!D154,'Calculations 65plus'!D154)</f>
        <v>0.20322638637593252</v>
      </c>
      <c r="E199" s="28">
        <f>E154/SUM(E154,'Calculations 16to19'!E154,'Calculations 20to24'!E154,'Calculations 35to44'!E154,'Calculations 45to54'!E154,'Calculations 55to64'!E154,'Calculations 65plus'!E154)</f>
        <v>0.2036209177110947</v>
      </c>
      <c r="F199" s="28">
        <f>F154/SUM(F154,'Calculations 16to19'!F154,'Calculations 20to24'!F154,'Calculations 35to44'!F154,'Calculations 45to54'!F154,'Calculations 55to64'!F154,'Calculations 65plus'!F154)</f>
        <v>0.20248317233994823</v>
      </c>
      <c r="G199" s="28">
        <f>G154/SUM(G154,'Calculations 16to19'!G154,'Calculations 20to24'!G154,'Calculations 35to44'!G154,'Calculations 45to54'!G154,'Calculations 55to64'!G154,'Calculations 65plus'!G154)</f>
        <v>0.19958590760101555</v>
      </c>
      <c r="H199" s="28">
        <f>H154/SUM(H154,'Calculations 16to19'!H154,'Calculations 20to24'!H154,'Calculations 35to44'!H154,'Calculations 45to54'!H154,'Calculations 55to64'!H154,'Calculations 65plus'!H154)</f>
        <v>0.19556054073894374</v>
      </c>
      <c r="I199" s="28">
        <f>I154/SUM(I154,'Calculations 16to19'!I154,'Calculations 20to24'!I154,'Calculations 35to44'!I154,'Calculations 45to54'!I154,'Calculations 55to64'!I154,'Calculations 65plus'!I154)</f>
        <v>0.19090844037074697</v>
      </c>
      <c r="J199" s="28">
        <f>J154/SUM(J154,'Calculations 16to19'!J154,'Calculations 20to24'!J154,'Calculations 35to44'!J154,'Calculations 45to54'!J154,'Calculations 55to64'!J154,'Calculations 65plus'!J154)</f>
        <v>0.18729471666513087</v>
      </c>
      <c r="K199" s="28">
        <f>K154/SUM(K154,'Calculations 16to19'!K154,'Calculations 20to24'!K154,'Calculations 35to44'!K154,'Calculations 45to54'!K154,'Calculations 55to64'!K154,'Calculations 65plus'!K154)</f>
        <v>0.18461817894437718</v>
      </c>
      <c r="L199" s="28">
        <f>L154/SUM(L154,'Calculations 16to19'!L154,'Calculations 20to24'!L154,'Calculations 35to44'!L154,'Calculations 45to54'!L154,'Calculations 55to64'!L154,'Calculations 65plus'!L154)</f>
        <v>0.18753553413046942</v>
      </c>
      <c r="M199" s="28">
        <f>M154/SUM(M154,'Calculations 16to19'!M154,'Calculations 20to24'!M154,'Calculations 35to44'!M154,'Calculations 45to54'!M154,'Calculations 55to64'!M154,'Calculations 65plus'!M154)</f>
        <v>0.18593369994199355</v>
      </c>
      <c r="N199" s="28">
        <f>N154/SUM(N154,'Calculations 16to19'!N154,'Calculations 20to24'!N154,'Calculations 35to44'!N154,'Calculations 45to54'!N154,'Calculations 55to64'!N154,'Calculations 65plus'!N154)</f>
        <v>0.18432709909458672</v>
      </c>
      <c r="O199" s="28">
        <f>O154/SUM(O154,'Calculations 16to19'!O154,'Calculations 20to24'!O154,'Calculations 35to44'!O154,'Calculations 45to54'!O154,'Calculations 55to64'!O154,'Calculations 65plus'!O154)</f>
        <v>0.18271629780033943</v>
      </c>
      <c r="P199" s="28">
        <f>P154/SUM(P154,'Calculations 16to19'!P154,'Calculations 20to24'!P154,'Calculations 35to44'!P154,'Calculations 45to54'!P154,'Calculations 55to64'!P154,'Calculations 65plus'!P154)</f>
        <v>0.18110186267384676</v>
      </c>
      <c r="Q199" s="28">
        <f>Q154/SUM(Q154,'Calculations 16to19'!Q154,'Calculations 20to24'!Q154,'Calculations 35to44'!Q154,'Calculations 45to54'!Q154,'Calculations 55to64'!Q154,'Calculations 65plus'!Q154)</f>
        <v>0.17948435970187024</v>
      </c>
      <c r="R199" s="28">
        <f>R154/SUM(R154,'Calculations 16to19'!R154,'Calculations 20to24'!R154,'Calculations 35to44'!R154,'Calculations 45to54'!R154,'Calculations 55to64'!R154,'Calculations 65plus'!R154)</f>
        <v>0.17786435324672048</v>
      </c>
      <c r="S199" s="28">
        <f>S154/SUM(S154,'Calculations 16to19'!S154,'Calculations 20to24'!S154,'Calculations 35to44'!S154,'Calculations 45to54'!S154,'Calculations 55to64'!S154,'Calculations 65plus'!S154)</f>
        <v>0.17624240508530847</v>
      </c>
      <c r="T199" s="28">
        <f>T154/SUM(T154,'Calculations 16to19'!T154,'Calculations 20to24'!T154,'Calculations 35to44'!T154,'Calculations 45to54'!T154,'Calculations 55to64'!T154,'Calculations 65plus'!T154)</f>
        <v>0.17461907348556588</v>
      </c>
      <c r="U199" s="28">
        <f>U154/SUM(U154,'Calculations 16to19'!U154,'Calculations 20to24'!U154,'Calculations 35to44'!U154,'Calculations 45to54'!U154,'Calculations 55to64'!U154,'Calculations 65plus'!U154)</f>
        <v>0.17299491232170025</v>
      </c>
      <c r="V199" s="28">
        <f>V154/SUM(V154,'Calculations 16to19'!V154,'Calculations 20to24'!V154,'Calculations 35to44'!V154,'Calculations 45to54'!V154,'Calculations 55to64'!V154,'Calculations 65plus'!V154)</f>
        <v>0.1713704702295186</v>
      </c>
      <c r="W199" s="28">
        <f>W154/SUM(W154,'Calculations 16to19'!W154,'Calculations 20to24'!W154,'Calculations 35to44'!W154,'Calculations 45to54'!W154,'Calculations 55to64'!W154,'Calculations 65plus'!W154)</f>
        <v>0.16974628980282419</v>
      </c>
      <c r="X199" s="28">
        <f>X154/SUM(X154,'Calculations 16to19'!X154,'Calculations 20to24'!X154,'Calculations 35to44'!X154,'Calculations 45to54'!X154,'Calculations 55to64'!X154,'Calculations 65plus'!X154)</f>
        <v>0.16812290683169462</v>
      </c>
      <c r="Y199" s="28">
        <f>Y154/SUM(Y154,'Calculations 16to19'!Y154,'Calculations 20to24'!Y154,'Calculations 35to44'!Y154,'Calculations 45to54'!Y154,'Calculations 55to64'!Y154,'Calculations 65plus'!Y154)</f>
        <v>0.16650084958321856</v>
      </c>
      <c r="Z199" s="28">
        <f>Z154/SUM(Z154,'Calculations 16to19'!Z154,'Calculations 20to24'!Z154,'Calculations 35to44'!Z154,'Calculations 45to54'!Z154,'Calculations 55to64'!Z154,'Calculations 65plus'!Z154)</f>
        <v>0.16488063812510598</v>
      </c>
      <c r="AA199" s="28">
        <f>AA154/SUM(AA154,'Calculations 16to19'!AA154,'Calculations 20to24'!AA154,'Calculations 35to44'!AA154,'Calculations 45to54'!AA154,'Calculations 55to64'!AA154,'Calculations 65plus'!AA154)</f>
        <v>0.16326278369237063</v>
      </c>
      <c r="AB199" s="28">
        <f>AB154/SUM(AB154,'Calculations 16to19'!AB154,'Calculations 20to24'!AB154,'Calculations 35to44'!AB154,'Calculations 45to54'!AB154,'Calculations 55to64'!AB154,'Calculations 65plus'!AB154)</f>
        <v>0.16164778809712946</v>
      </c>
      <c r="AC199" s="28">
        <f>AC154/SUM(AC154,'Calculations 16to19'!AC154,'Calculations 20to24'!AC154,'Calculations 35to44'!AC154,'Calculations 45to54'!AC154,'Calculations 55to64'!AC154,'Calculations 65plus'!AC154)</f>
        <v>0.16003614318139406</v>
      </c>
      <c r="AD199" s="28">
        <f>AD154/SUM(AD154,'Calculations 16to19'!AD154,'Calculations 20to24'!AD154,'Calculations 35to44'!AD154,'Calculations 45to54'!AD154,'Calculations 55to64'!AD154,'Calculations 65plus'!AD154)</f>
        <v>0.15842833031256792</v>
      </c>
      <c r="AE199" s="28">
        <f>AE154/SUM(AE154,'Calculations 16to19'!AE154,'Calculations 20to24'!AE154,'Calculations 35to44'!AE154,'Calculations 45to54'!AE154,'Calculations 55to64'!AE154,'Calculations 65plus'!AE154)</f>
        <v>0.15682481992122707</v>
      </c>
      <c r="AF199" s="28">
        <f>AF154/SUM(AF154,'Calculations 16to19'!AF154,'Calculations 20to24'!AF154,'Calculations 35to44'!AF154,'Calculations 45to54'!AF154,'Calculations 55to64'!AF154,'Calculations 65plus'!AF154)</f>
        <v>0.15522607108062483</v>
      </c>
    </row>
    <row r="200" spans="1:32" x14ac:dyDescent="0.2">
      <c r="A200" s="6" t="s">
        <v>36</v>
      </c>
      <c r="B200" s="28">
        <f>B155/SUM(B155,'Calculations 16to19'!B155,'Calculations 20to24'!B155,'Calculations 35to44'!B155,'Calculations 45to54'!B155,'Calculations 55to64'!B155,'Calculations 65plus'!B155)</f>
        <v>0.21568627450980393</v>
      </c>
      <c r="C200" s="28">
        <f>C155/SUM(C155,'Calculations 16to19'!C155,'Calculations 20to24'!C155,'Calculations 35to44'!C155,'Calculations 45to54'!C155,'Calculations 55to64'!C155,'Calculations 65plus'!C155)</f>
        <v>0.21693495260232365</v>
      </c>
      <c r="D200" s="28">
        <f>D155/SUM(D155,'Calculations 16to19'!D155,'Calculations 20to24'!D155,'Calculations 35to44'!D155,'Calculations 45to54'!D155,'Calculations 55to64'!D155,'Calculations 65plus'!D155)</f>
        <v>0.21822400068545411</v>
      </c>
      <c r="E200" s="28">
        <f>E155/SUM(E155,'Calculations 16to19'!E155,'Calculations 20to24'!E155,'Calculations 35to44'!E155,'Calculations 45to54'!E155,'Calculations 55to64'!E155,'Calculations 65plus'!E155)</f>
        <v>0.21834693860830473</v>
      </c>
      <c r="F200" s="28">
        <f>F155/SUM(F155,'Calculations 16to19'!F155,'Calculations 20to24'!F155,'Calculations 35to44'!F155,'Calculations 45to54'!F155,'Calculations 55to64'!F155,'Calculations 65plus'!F155)</f>
        <v>0.21685292586974214</v>
      </c>
      <c r="G200" s="28">
        <f>G155/SUM(G155,'Calculations 16to19'!G155,'Calculations 20to24'!G155,'Calculations 35to44'!G155,'Calculations 45to54'!G155,'Calculations 55to64'!G155,'Calculations 65plus'!G155)</f>
        <v>0.2135991681395846</v>
      </c>
      <c r="H200" s="28">
        <f>H155/SUM(H155,'Calculations 16to19'!H155,'Calculations 20to24'!H155,'Calculations 35to44'!H155,'Calculations 45to54'!H155,'Calculations 55to64'!H155,'Calculations 65plus'!H155)</f>
        <v>0.20910296138838799</v>
      </c>
      <c r="I200" s="28">
        <f>I155/SUM(I155,'Calculations 16to19'!I155,'Calculations 20to24'!I155,'Calculations 35to44'!I155,'Calculations 45to54'!I155,'Calculations 55to64'!I155,'Calculations 65plus'!I155)</f>
        <v>0.20414733446604982</v>
      </c>
      <c r="J200" s="28">
        <f>J155/SUM(J155,'Calculations 16to19'!J155,'Calculations 20to24'!J155,'Calculations 35to44'!J155,'Calculations 45to54'!J155,'Calculations 55to64'!J155,'Calculations 65plus'!J155)</f>
        <v>0.20045664874791391</v>
      </c>
      <c r="K200" s="28">
        <f>K155/SUM(K155,'Calculations 16to19'!K155,'Calculations 20to24'!K155,'Calculations 35to44'!K155,'Calculations 45to54'!K155,'Calculations 55to64'!K155,'Calculations 65plus'!K155)</f>
        <v>0.1978101779382912</v>
      </c>
      <c r="L200" s="28">
        <f>L155/SUM(L155,'Calculations 16to19'!L155,'Calculations 20to24'!L155,'Calculations 35to44'!L155,'Calculations 45to54'!L155,'Calculations 55to64'!L155,'Calculations 65plus'!L155)</f>
        <v>0.20001955264350607</v>
      </c>
      <c r="M200" s="28">
        <f>M155/SUM(M155,'Calculations 16to19'!M155,'Calculations 20to24'!M155,'Calculations 35to44'!M155,'Calculations 45to54'!M155,'Calculations 55to64'!M155,'Calculations 65plus'!M155)</f>
        <v>0.19809561127528588</v>
      </c>
      <c r="N200" s="28">
        <f>N155/SUM(N155,'Calculations 16to19'!N155,'Calculations 20to24'!N155,'Calculations 35to44'!N155,'Calculations 45to54'!N155,'Calculations 55to64'!N155,'Calculations 65plus'!N155)</f>
        <v>0.19616749144027504</v>
      </c>
      <c r="O200" s="28">
        <f>O155/SUM(O155,'Calculations 16to19'!O155,'Calculations 20to24'!O155,'Calculations 35to44'!O155,'Calculations 45to54'!O155,'Calculations 55to64'!O155,'Calculations 65plus'!O155)</f>
        <v>0.19423606176842109</v>
      </c>
      <c r="P200" s="28">
        <f>P155/SUM(P155,'Calculations 16to19'!P155,'Calculations 20to24'!P155,'Calculations 35to44'!P155,'Calculations 45to54'!P155,'Calculations 55to64'!P155,'Calculations 65plus'!P155)</f>
        <v>0.19230218166353386</v>
      </c>
      <c r="Q200" s="28">
        <f>Q155/SUM(Q155,'Calculations 16to19'!Q155,'Calculations 20to24'!Q155,'Calculations 35to44'!Q155,'Calculations 45to54'!Q155,'Calculations 55to64'!Q155,'Calculations 65plus'!Q155)</f>
        <v>0.19036669994512553</v>
      </c>
      <c r="R200" s="28">
        <f>R155/SUM(R155,'Calculations 16to19'!R155,'Calculations 20to24'!R155,'Calculations 35to44'!R155,'Calculations 45to54'!R155,'Calculations 55to64'!R155,'Calculations 65plus'!R155)</f>
        <v>0.1884304535604398</v>
      </c>
      <c r="S200" s="28">
        <f>S155/SUM(S155,'Calculations 16to19'!S155,'Calculations 20to24'!S155,'Calculations 35to44'!S155,'Calculations 45to54'!S155,'Calculations 55to64'!S155,'Calculations 65plus'!S155)</f>
        <v>0.18649426636886102</v>
      </c>
      <c r="T200" s="28">
        <f>T155/SUM(T155,'Calculations 16to19'!T155,'Calculations 20to24'!T155,'Calculations 35to44'!T155,'Calculations 45to54'!T155,'Calculations 55to64'!T155,'Calculations 65plus'!T155)</f>
        <v>0.18455894800042016</v>
      </c>
      <c r="U200" s="28">
        <f>U155/SUM(U155,'Calculations 16to19'!U155,'Calculations 20to24'!U155,'Calculations 35to44'!U155,'Calculations 45to54'!U155,'Calculations 55to64'!U155,'Calculations 65plus'!U155)</f>
        <v>0.18262529278967796</v>
      </c>
      <c r="V200" s="28">
        <f>V155/SUM(V155,'Calculations 16to19'!V155,'Calculations 20to24'!V155,'Calculations 35to44'!V155,'Calculations 45to54'!V155,'Calculations 55to64'!V155,'Calculations 65plus'!V155)</f>
        <v>0.18069407878582827</v>
      </c>
      <c r="W200" s="28">
        <f>W155/SUM(W155,'Calculations 16to19'!W155,'Calculations 20to24'!W155,'Calculations 35to44'!W155,'Calculations 45to54'!W155,'Calculations 55to64'!W155,'Calculations 65plus'!W155)</f>
        <v>0.17876606683945229</v>
      </c>
      <c r="X200" s="28">
        <f>X155/SUM(X155,'Calculations 16to19'!X155,'Calculations 20to24'!X155,'Calculations 35to44'!X155,'Calculations 45to54'!X155,'Calculations 55to64'!X155,'Calculations 65plus'!X155)</f>
        <v>0.1768419997659848</v>
      </c>
      <c r="Y200" s="28">
        <f>Y155/SUM(Y155,'Calculations 16to19'!Y155,'Calculations 20to24'!Y155,'Calculations 35to44'!Y155,'Calculations 45to54'!Y155,'Calculations 55to64'!Y155,'Calculations 65plus'!Y155)</f>
        <v>0.17492260158556031</v>
      </c>
      <c r="Z200" s="28">
        <f>Z155/SUM(Z155,'Calculations 16to19'!Z155,'Calculations 20to24'!Z155,'Calculations 35to44'!Z155,'Calculations 45to54'!Z155,'Calculations 55to64'!Z155,'Calculations 65plus'!Z155)</f>
        <v>0.17300857683860069</v>
      </c>
      <c r="AA200" s="28">
        <f>AA155/SUM(AA155,'Calculations 16to19'!AA155,'Calculations 20to24'!AA155,'Calculations 35to44'!AA155,'Calculations 45to54'!AA155,'Calculations 55to64'!AA155,'Calculations 65plus'!AA155)</f>
        <v>0.17110060997615723</v>
      </c>
      <c r="AB200" s="28">
        <f>AB155/SUM(AB155,'Calculations 16to19'!AB155,'Calculations 20to24'!AB155,'Calculations 35to44'!AB155,'Calculations 45to54'!AB155,'Calculations 55to64'!AB155,'Calculations 65plus'!AB155)</f>
        <v>0.169199364823753</v>
      </c>
      <c r="AC200" s="28">
        <f>AC155/SUM(AC155,'Calculations 16to19'!AC155,'Calculations 20to24'!AC155,'Calculations 35to44'!AC155,'Calculations 45to54'!AC155,'Calculations 55to64'!AC155,'Calculations 65plus'!AC155)</f>
        <v>0.16730548411719423</v>
      </c>
      <c r="AD200" s="28">
        <f>AD155/SUM(AD155,'Calculations 16to19'!AD155,'Calculations 20to24'!AD155,'Calculations 35to44'!AD155,'Calculations 45to54'!AD155,'Calculations 55to64'!AD155,'Calculations 65plus'!AD155)</f>
        <v>0.16541958910858073</v>
      </c>
      <c r="AE200" s="28">
        <f>AE155/SUM(AE155,'Calculations 16to19'!AE155,'Calculations 20to24'!AE155,'Calculations 35to44'!AE155,'Calculations 45to54'!AE155,'Calculations 55to64'!AE155,'Calculations 65plus'!AE155)</f>
        <v>0.16354227924052675</v>
      </c>
      <c r="AF200" s="28">
        <f>AF155/SUM(AF155,'Calculations 16to19'!AF155,'Calculations 20to24'!AF155,'Calculations 35to44'!AF155,'Calculations 45to54'!AF155,'Calculations 55to64'!AF155,'Calculations 65plus'!AF155)</f>
        <v>0.16167413188641885</v>
      </c>
    </row>
    <row r="201" spans="1:32" x14ac:dyDescent="0.2">
      <c r="A201" s="6" t="s">
        <v>37</v>
      </c>
      <c r="B201" s="28">
        <f>B156/SUM(B156,'Calculations 16to19'!B156,'Calculations 20to24'!B156,'Calculations 35to44'!B156,'Calculations 45to54'!B156,'Calculations 55to64'!B156,'Calculations 65plus'!B156)</f>
        <v>0.21077959576515884</v>
      </c>
      <c r="C201" s="28">
        <f>C156/SUM(C156,'Calculations 16to19'!C156,'Calculations 20to24'!C156,'Calculations 35to44'!C156,'Calculations 45to54'!C156,'Calculations 55to64'!C156,'Calculations 65plus'!C156)</f>
        <v>0.21197646220992716</v>
      </c>
      <c r="D201" s="28">
        <f>D156/SUM(D156,'Calculations 16to19'!D156,'Calculations 20to24'!D156,'Calculations 35to44'!D156,'Calculations 45to54'!D156,'Calculations 55to64'!D156,'Calculations 65plus'!D156)</f>
        <v>0.21310094241109293</v>
      </c>
      <c r="E201" s="28">
        <f>E156/SUM(E156,'Calculations 16to19'!E156,'Calculations 20to24'!E156,'Calculations 35to44'!E156,'Calculations 45to54'!E156,'Calculations 55to64'!E156,'Calculations 65plus'!E156)</f>
        <v>0.21305369877144165</v>
      </c>
      <c r="F201" s="28">
        <f>F156/SUM(F156,'Calculations 16to19'!F156,'Calculations 20to24'!F156,'Calculations 35to44'!F156,'Calculations 45to54'!F156,'Calculations 55to64'!F156,'Calculations 65plus'!F156)</f>
        <v>0.21144351799502192</v>
      </c>
      <c r="G201" s="28">
        <f>G156/SUM(G156,'Calculations 16to19'!G156,'Calculations 20to24'!G156,'Calculations 35to44'!G156,'Calculations 45to54'!G156,'Calculations 55to64'!G156,'Calculations 65plus'!G156)</f>
        <v>0.20811236716032416</v>
      </c>
      <c r="H201" s="28">
        <f>H156/SUM(H156,'Calculations 16to19'!H156,'Calculations 20to24'!H156,'Calculations 35to44'!H156,'Calculations 45to54'!H156,'Calculations 55to64'!H156,'Calculations 65plus'!H156)</f>
        <v>0.20359737205326822</v>
      </c>
      <c r="I201" s="28">
        <f>I156/SUM(I156,'Calculations 16to19'!I156,'Calculations 20to24'!I156,'Calculations 35to44'!I156,'Calculations 45to54'!I156,'Calculations 55to64'!I156,'Calculations 65plus'!I156)</f>
        <v>0.19854819584077049</v>
      </c>
      <c r="J201" s="28">
        <f>J156/SUM(J156,'Calculations 16to19'!J156,'Calculations 20to24'!J156,'Calculations 35to44'!J156,'Calculations 45to54'!J156,'Calculations 55to64'!J156,'Calculations 65plus'!J156)</f>
        <v>0.19464736112308428</v>
      </c>
      <c r="K201" s="28">
        <f>K156/SUM(K156,'Calculations 16to19'!K156,'Calculations 20to24'!K156,'Calculations 35to44'!K156,'Calculations 45to54'!K156,'Calculations 55to64'!K156,'Calculations 65plus'!K156)</f>
        <v>0.19173767037897171</v>
      </c>
      <c r="L201" s="28">
        <f>L156/SUM(L156,'Calculations 16to19'!L156,'Calculations 20to24'!L156,'Calculations 35to44'!L156,'Calculations 45to54'!L156,'Calculations 55to64'!L156,'Calculations 65plus'!L156)</f>
        <v>0.19403076422162188</v>
      </c>
      <c r="M201" s="28">
        <f>M156/SUM(M156,'Calculations 16to19'!M156,'Calculations 20to24'!M156,'Calculations 35to44'!M156,'Calculations 45to54'!M156,'Calculations 55to64'!M156,'Calculations 65plus'!M156)</f>
        <v>0.19202826849718024</v>
      </c>
      <c r="N201" s="28">
        <f>N156/SUM(N156,'Calculations 16to19'!N156,'Calculations 20to24'!N156,'Calculations 35to44'!N156,'Calculations 45to54'!N156,'Calculations 55to64'!N156,'Calculations 65plus'!N156)</f>
        <v>0.19002683978624815</v>
      </c>
      <c r="O201" s="28">
        <f>O156/SUM(O156,'Calculations 16to19'!O156,'Calculations 20to24'!O156,'Calculations 35to44'!O156,'Calculations 45to54'!O156,'Calculations 55to64'!O156,'Calculations 65plus'!O156)</f>
        <v>0.18802727723577714</v>
      </c>
      <c r="P201" s="28">
        <f>P156/SUM(P156,'Calculations 16to19'!P156,'Calculations 20to24'!P156,'Calculations 35to44'!P156,'Calculations 45to54'!P156,'Calculations 55to64'!P156,'Calculations 65plus'!P156)</f>
        <v>0.18603036457430353</v>
      </c>
      <c r="Q201" s="28">
        <f>Q156/SUM(Q156,'Calculations 16to19'!Q156,'Calculations 20to24'!Q156,'Calculations 35to44'!Q156,'Calculations 45to54'!Q156,'Calculations 55to64'!Q156,'Calculations 65plus'!Q156)</f>
        <v>0.1840368691441738</v>
      </c>
      <c r="R201" s="28">
        <f>R156/SUM(R156,'Calculations 16to19'!R156,'Calculations 20to24'!R156,'Calculations 35to44'!R156,'Calculations 45to54'!R156,'Calculations 55to64'!R156,'Calculations 65plus'!R156)</f>
        <v>0.18204754100941728</v>
      </c>
      <c r="S201" s="28">
        <f>S156/SUM(S156,'Calculations 16to19'!S156,'Calculations 20to24'!S156,'Calculations 35to44'!S156,'Calculations 45to54'!S156,'Calculations 55to64'!S156,'Calculations 65plus'!S156)</f>
        <v>0.18006311213921894</v>
      </c>
      <c r="T201" s="28">
        <f>T156/SUM(T156,'Calculations 16to19'!T156,'Calculations 20to24'!T156,'Calculations 35to44'!T156,'Calculations 45to54'!T156,'Calculations 55to64'!T156,'Calculations 65plus'!T156)</f>
        <v>0.17808429566659531</v>
      </c>
      <c r="U201" s="28">
        <f>U156/SUM(U156,'Calculations 16to19'!U156,'Calculations 20to24'!U156,'Calculations 35to44'!U156,'Calculations 45to54'!U156,'Calculations 55to64'!U156,'Calculations 65plus'!U156)</f>
        <v>0.17611178522156398</v>
      </c>
      <c r="V201" s="28">
        <f>V156/SUM(V156,'Calculations 16to19'!V156,'Calculations 20to24'!V156,'Calculations 35to44'!V156,'Calculations 45to54'!V156,'Calculations 55to64'!V156,'Calculations 65plus'!V156)</f>
        <v>0.17414625433779668</v>
      </c>
      <c r="W201" s="28">
        <f>W156/SUM(W156,'Calculations 16to19'!W156,'Calculations 20to24'!W156,'Calculations 35to44'!W156,'Calculations 45to54'!W156,'Calculations 55to64'!W156,'Calculations 65plus'!W156)</f>
        <v>0.17218835593146617</v>
      </c>
      <c r="X201" s="28">
        <f>X156/SUM(X156,'Calculations 16to19'!X156,'Calculations 20to24'!X156,'Calculations 35to44'!X156,'Calculations 45to54'!X156,'Calculations 55to64'!X156,'Calculations 65plus'!X156)</f>
        <v>0.17023872185076344</v>
      </c>
      <c r="Y201" s="28">
        <f>Y156/SUM(Y156,'Calculations 16to19'!Y156,'Calculations 20to24'!Y156,'Calculations 35to44'!Y156,'Calculations 45to54'!Y156,'Calculations 55to64'!Y156,'Calculations 65plus'!Y156)</f>
        <v>0.16829796249430953</v>
      </c>
      <c r="Z201" s="28">
        <f>Z156/SUM(Z156,'Calculations 16to19'!Z156,'Calculations 20to24'!Z156,'Calculations 35to44'!Z156,'Calculations 45to54'!Z156,'Calculations 55to64'!Z156,'Calculations 65plus'!Z156)</f>
        <v>0.16636666649651169</v>
      </c>
      <c r="AA201" s="28">
        <f>AA156/SUM(AA156,'Calculations 16to19'!AA156,'Calculations 20to24'!AA156,'Calculations 35to44'!AA156,'Calculations 45to54'!AA156,'Calculations 55to64'!AA156,'Calculations 65plus'!AA156)</f>
        <v>0.16444540047770434</v>
      </c>
      <c r="AB201" s="28">
        <f>AB156/SUM(AB156,'Calculations 16to19'!AB156,'Calculations 20to24'!AB156,'Calculations 35to44'!AB156,'Calculations 45to54'!AB156,'Calculations 55to64'!AB156,'Calculations 65plus'!AB156)</f>
        <v>0.16253470885677931</v>
      </c>
      <c r="AC201" s="28">
        <f>AC156/SUM(AC156,'Calculations 16to19'!AC156,'Calculations 20to24'!AC156,'Calculations 35to44'!AC156,'Calculations 45to54'!AC156,'Calculations 55to64'!AC156,'Calculations 65plus'!AC156)</f>
        <v>0.16063511372386644</v>
      </c>
      <c r="AD201" s="28">
        <f>AD156/SUM(AD156,'Calculations 16to19'!AD156,'Calculations 20to24'!AD156,'Calculations 35to44'!AD156,'Calculations 45to54'!AD156,'Calculations 55to64'!AD156,'Calculations 65plus'!AD156)</f>
        <v>0.15874711477050613</v>
      </c>
      <c r="AE201" s="28">
        <f>AE156/SUM(AE156,'Calculations 16to19'!AE156,'Calculations 20to24'!AE156,'Calculations 35to44'!AE156,'Calculations 45to54'!AE156,'Calculations 55to64'!AE156,'Calculations 65plus'!AE156)</f>
        <v>0.15687118927466909</v>
      </c>
      <c r="AF201" s="28">
        <f>AF156/SUM(AF156,'Calculations 16to19'!AF156,'Calculations 20to24'!AF156,'Calculations 35to44'!AF156,'Calculations 45to54'!AF156,'Calculations 55to64'!AF156,'Calculations 65plus'!AF156)</f>
        <v>0.15500779213790353</v>
      </c>
    </row>
    <row r="202" spans="1:32" x14ac:dyDescent="0.2">
      <c r="A202" s="6" t="s">
        <v>38</v>
      </c>
      <c r="B202" s="28">
        <f>B157/SUM(B157,'Calculations 16to19'!B157,'Calculations 20to24'!B157,'Calculations 35to44'!B157,'Calculations 45to54'!B157,'Calculations 55to64'!B157,'Calculations 65plus'!B157)</f>
        <v>0.23466666666666669</v>
      </c>
      <c r="C202" s="28">
        <f>C157/SUM(C157,'Calculations 16to19'!C157,'Calculations 20to24'!C157,'Calculations 35to44'!C157,'Calculations 45to54'!C157,'Calculations 55to64'!C157,'Calculations 65plus'!C157)</f>
        <v>0.23585777767464577</v>
      </c>
      <c r="D202" s="28">
        <f>D157/SUM(D157,'Calculations 16to19'!D157,'Calculations 20to24'!D157,'Calculations 35to44'!D157,'Calculations 45to54'!D157,'Calculations 55to64'!D157,'Calculations 65plus'!D157)</f>
        <v>0.23698621753109542</v>
      </c>
      <c r="E202" s="28">
        <f>E157/SUM(E157,'Calculations 16to19'!E157,'Calculations 20to24'!E157,'Calculations 35to44'!E157,'Calculations 45to54'!E157,'Calculations 55to64'!E157,'Calculations 65plus'!E157)</f>
        <v>0.23682532040766646</v>
      </c>
      <c r="F202" s="28">
        <f>F157/SUM(F157,'Calculations 16to19'!F157,'Calculations 20to24'!F157,'Calculations 35to44'!F157,'Calculations 45to54'!F157,'Calculations 55to64'!F157,'Calculations 65plus'!F157)</f>
        <v>0.23499157554523498</v>
      </c>
      <c r="G202" s="28">
        <f>G157/SUM(G157,'Calculations 16to19'!G157,'Calculations 20to24'!G157,'Calculations 35to44'!G157,'Calculations 45to54'!G157,'Calculations 55to64'!G157,'Calculations 65plus'!G157)</f>
        <v>0.23140157367038</v>
      </c>
      <c r="H202" s="28">
        <f>H157/SUM(H157,'Calculations 16to19'!H157,'Calculations 20to24'!H157,'Calculations 35to44'!H157,'Calculations 45to54'!H157,'Calculations 55to64'!H157,'Calculations 65plus'!H157)</f>
        <v>0.22647949889199995</v>
      </c>
      <c r="I202" s="28">
        <f>I157/SUM(I157,'Calculations 16to19'!I157,'Calculations 20to24'!I157,'Calculations 35to44'!I157,'Calculations 45to54'!I157,'Calculations 55to64'!I157,'Calculations 65plus'!I157)</f>
        <v>0.22089296018986185</v>
      </c>
      <c r="J202" s="28">
        <f>J157/SUM(J157,'Calculations 16to19'!J157,'Calculations 20to24'!J157,'Calculations 35to44'!J157,'Calculations 45to54'!J157,'Calculations 55to64'!J157,'Calculations 65plus'!J157)</f>
        <v>0.2165459319939689</v>
      </c>
      <c r="K202" s="28">
        <f>K157/SUM(K157,'Calculations 16to19'!K157,'Calculations 20to24'!K157,'Calculations 35to44'!K157,'Calculations 45to54'!K157,'Calculations 55to64'!K157,'Calculations 65plus'!K157)</f>
        <v>0.2133304917803695</v>
      </c>
      <c r="L202" s="28">
        <f>L157/SUM(L157,'Calculations 16to19'!L157,'Calculations 20to24'!L157,'Calculations 35to44'!L157,'Calculations 45to54'!L157,'Calculations 55to64'!L157,'Calculations 65plus'!L157)</f>
        <v>0.21574997642539878</v>
      </c>
      <c r="M202" s="28">
        <f>M157/SUM(M157,'Calculations 16to19'!M157,'Calculations 20to24'!M157,'Calculations 35to44'!M157,'Calculations 45to54'!M157,'Calculations 55to64'!M157,'Calculations 65plus'!M157)</f>
        <v>0.21350112309060876</v>
      </c>
      <c r="N202" s="28">
        <f>N157/SUM(N157,'Calculations 16to19'!N157,'Calculations 20to24'!N157,'Calculations 35to44'!N157,'Calculations 45to54'!N157,'Calculations 55to64'!N157,'Calculations 65plus'!N157)</f>
        <v>0.21125265404242599</v>
      </c>
      <c r="O202" s="28">
        <f>O157/SUM(O157,'Calculations 16to19'!O157,'Calculations 20to24'!O157,'Calculations 35to44'!O157,'Calculations 45to54'!O157,'Calculations 55to64'!O157,'Calculations 65plus'!O157)</f>
        <v>0.20900556668013678</v>
      </c>
      <c r="P202" s="28">
        <f>P157/SUM(P157,'Calculations 16to19'!P157,'Calculations 20to24'!P157,'Calculations 35to44'!P157,'Calculations 45to54'!P157,'Calculations 55to64'!P157,'Calculations 65plus'!P157)</f>
        <v>0.20676083422748281</v>
      </c>
      <c r="Q202" s="28">
        <f>Q157/SUM(Q157,'Calculations 16to19'!Q157,'Calculations 20to24'!Q157,'Calculations 35to44'!Q157,'Calculations 45to54'!Q157,'Calculations 55to64'!Q157,'Calculations 65plus'!Q157)</f>
        <v>0.20451940497726492</v>
      </c>
      <c r="R202" s="28">
        <f>R157/SUM(R157,'Calculations 16to19'!R157,'Calculations 20to24'!R157,'Calculations 35to44'!R157,'Calculations 45to54'!R157,'Calculations 55to64'!R157,'Calculations 65plus'!R157)</f>
        <v>0.20228220161338503</v>
      </c>
      <c r="S202" s="28">
        <f>S157/SUM(S157,'Calculations 16to19'!S157,'Calculations 20to24'!S157,'Calculations 35to44'!S157,'Calculations 45to54'!S157,'Calculations 55to64'!S157,'Calculations 65plus'!S157)</f>
        <v>0.20005012060964991</v>
      </c>
      <c r="T202" s="28">
        <f>T157/SUM(T157,'Calculations 16to19'!T157,'Calculations 20to24'!T157,'Calculations 35to44'!T157,'Calculations 45to54'!T157,'Calculations 55to64'!T157,'Calculations 65plus'!T157)</f>
        <v>0.19782403170436846</v>
      </c>
      <c r="U202" s="28">
        <f>U157/SUM(U157,'Calculations 16to19'!U157,'Calculations 20to24'!U157,'Calculations 35to44'!U157,'Calculations 45to54'!U157,'Calculations 55to64'!U157,'Calculations 65plus'!U157)</f>
        <v>0.19560477744951751</v>
      </c>
      <c r="V202" s="28">
        <f>V157/SUM(V157,'Calculations 16to19'!V157,'Calculations 20to24'!V157,'Calculations 35to44'!V157,'Calculations 45to54'!V157,'Calculations 55to64'!V157,'Calculations 65plus'!V157)</f>
        <v>0.19339317283299226</v>
      </c>
      <c r="W202" s="28">
        <f>W157/SUM(W157,'Calculations 16to19'!W157,'Calculations 20to24'!W157,'Calculations 35to44'!W157,'Calculations 45to54'!W157,'Calculations 55to64'!W157,'Calculations 65plus'!W157)</f>
        <v>0.19119000497222835</v>
      </c>
      <c r="X202" s="28">
        <f>X157/SUM(X157,'Calculations 16to19'!X157,'Calculations 20to24'!X157,'Calculations 35to44'!X157,'Calculations 45to54'!X157,'Calculations 55to64'!X157,'Calculations 65plus'!X157)</f>
        <v>0.18899603287728703</v>
      </c>
      <c r="Y202" s="28">
        <f>Y157/SUM(Y157,'Calculations 16to19'!Y157,'Calculations 20to24'!Y157,'Calculations 35to44'!Y157,'Calculations 45to54'!Y157,'Calculations 55to64'!Y157,'Calculations 65plus'!Y157)</f>
        <v>0.18681198728128198</v>
      </c>
      <c r="Z202" s="28">
        <f>Z157/SUM(Z157,'Calculations 16to19'!Z157,'Calculations 20to24'!Z157,'Calculations 35to44'!Z157,'Calculations 45to54'!Z157,'Calculations 55to64'!Z157,'Calculations 65plus'!Z157)</f>
        <v>0.18463857053588456</v>
      </c>
      <c r="AA202" s="28">
        <f>AA157/SUM(AA157,'Calculations 16to19'!AA157,'Calculations 20to24'!AA157,'Calculations 35to44'!AA157,'Calculations 45to54'!AA157,'Calculations 55to64'!AA157,'Calculations 65plus'!AA157)</f>
        <v>0.18247645656946906</v>
      </c>
      <c r="AB202" s="28">
        <f>AB157/SUM(AB157,'Calculations 16to19'!AB157,'Calculations 20to24'!AB157,'Calculations 35to44'!AB157,'Calculations 45to54'!AB157,'Calculations 55to64'!AB157,'Calculations 65plus'!AB157)</f>
        <v>0.1803262909053531</v>
      </c>
      <c r="AC202" s="28">
        <f>AC157/SUM(AC157,'Calculations 16to19'!AC157,'Calculations 20to24'!AC157,'Calculations 35to44'!AC157,'Calculations 45to54'!AC157,'Calculations 55to64'!AC157,'Calculations 65plus'!AC157)</f>
        <v>0.1781886907374689</v>
      </c>
      <c r="AD202" s="28">
        <f>AD157/SUM(AD157,'Calculations 16to19'!AD157,'Calculations 20to24'!AD157,'Calculations 35to44'!AD157,'Calculations 45to54'!AD157,'Calculations 55to64'!AD157,'Calculations 65plus'!AD157)</f>
        <v>0.17606424506071131</v>
      </c>
      <c r="AE202" s="28">
        <f>AE157/SUM(AE157,'Calculations 16to19'!AE157,'Calculations 20to24'!AE157,'Calculations 35to44'!AE157,'Calculations 45to54'!AE157,'Calculations 55to64'!AE157,'Calculations 65plus'!AE157)</f>
        <v>0.17395351485313973</v>
      </c>
      <c r="AF202" s="28">
        <f>AF157/SUM(AF157,'Calculations 16to19'!AF157,'Calculations 20to24'!AF157,'Calculations 35to44'!AF157,'Calculations 45to54'!AF157,'Calculations 55to64'!AF157,'Calculations 65plus'!AF157)</f>
        <v>0.1718570333071591</v>
      </c>
    </row>
    <row r="203" spans="1:32" x14ac:dyDescent="0.2">
      <c r="A203" s="6" t="s">
        <v>39</v>
      </c>
      <c r="B203" s="28">
        <f>B158/SUM(B158,'Calculations 16to19'!B158,'Calculations 20to24'!B158,'Calculations 35to44'!B158,'Calculations 45to54'!B158,'Calculations 55to64'!B158,'Calculations 65plus'!B158)</f>
        <v>0.19571045576407506</v>
      </c>
      <c r="C203" s="28">
        <f>C158/SUM(C158,'Calculations 16to19'!C158,'Calculations 20to24'!C158,'Calculations 35to44'!C158,'Calculations 45to54'!C158,'Calculations 55to64'!C158,'Calculations 65plus'!C158)</f>
        <v>0.19685627156981109</v>
      </c>
      <c r="D203" s="28">
        <f>D158/SUM(D158,'Calculations 16to19'!D158,'Calculations 20to24'!D158,'Calculations 35to44'!D158,'Calculations 45to54'!D158,'Calculations 55to64'!D158,'Calculations 65plus'!D158)</f>
        <v>0.19801541108925277</v>
      </c>
      <c r="E203" s="28">
        <f>E158/SUM(E158,'Calculations 16to19'!E158,'Calculations 20to24'!E158,'Calculations 35to44'!E158,'Calculations 45to54'!E158,'Calculations 55to64'!E158,'Calculations 65plus'!E158)</f>
        <v>0.19807135992549069</v>
      </c>
      <c r="F203" s="28">
        <f>F158/SUM(F158,'Calculations 16to19'!F158,'Calculations 20to24'!F158,'Calculations 35to44'!F158,'Calculations 45to54'!F158,'Calculations 55to64'!F158,'Calculations 65plus'!F158)</f>
        <v>0.19663892105962572</v>
      </c>
      <c r="G203" s="28">
        <f>G158/SUM(G158,'Calculations 16to19'!G158,'Calculations 20to24'!G158,'Calculations 35to44'!G158,'Calculations 45to54'!G158,'Calculations 55to64'!G158,'Calculations 65plus'!G158)</f>
        <v>0.19362599322064625</v>
      </c>
      <c r="H203" s="28">
        <f>H158/SUM(H158,'Calculations 16to19'!H158,'Calculations 20to24'!H158,'Calculations 35to44'!H158,'Calculations 45to54'!H158,'Calculations 55to64'!H158,'Calculations 65plus'!H158)</f>
        <v>0.18946006226409101</v>
      </c>
      <c r="I203" s="28">
        <f>I158/SUM(I158,'Calculations 16to19'!I158,'Calculations 20to24'!I158,'Calculations 35to44'!I158,'Calculations 45to54'!I158,'Calculations 55to64'!I158,'Calculations 65plus'!I158)</f>
        <v>0.18475199379292309</v>
      </c>
      <c r="J203" s="28">
        <f>J158/SUM(J158,'Calculations 16to19'!J158,'Calculations 20to24'!J158,'Calculations 35to44'!J158,'Calculations 45to54'!J158,'Calculations 55to64'!J158,'Calculations 65plus'!J158)</f>
        <v>0.18117017200306013</v>
      </c>
      <c r="K203" s="28">
        <f>K158/SUM(K158,'Calculations 16to19'!K158,'Calculations 20to24'!K158,'Calculations 35to44'!K158,'Calculations 45to54'!K158,'Calculations 55to64'!K158,'Calculations 65plus'!K158)</f>
        <v>0.1786074612866087</v>
      </c>
      <c r="L203" s="28">
        <f>L158/SUM(L158,'Calculations 16to19'!L158,'Calculations 20to24'!L158,'Calculations 35to44'!L158,'Calculations 45to54'!L158,'Calculations 55to64'!L158,'Calculations 65plus'!L158)</f>
        <v>0.18075592214645284</v>
      </c>
      <c r="M203" s="28">
        <f>M158/SUM(M158,'Calculations 16to19'!M158,'Calculations 20to24'!M158,'Calculations 35to44'!M158,'Calculations 45to54'!M158,'Calculations 55to64'!M158,'Calculations 65plus'!M158)</f>
        <v>0.17894390980138253</v>
      </c>
      <c r="N203" s="28">
        <f>N158/SUM(N158,'Calculations 16to19'!N158,'Calculations 20to24'!N158,'Calculations 35to44'!N158,'Calculations 45to54'!N158,'Calculations 55to64'!N158,'Calculations 65plus'!N158)</f>
        <v>0.17713114703197858</v>
      </c>
      <c r="O203" s="28">
        <f>O158/SUM(O158,'Calculations 16to19'!O158,'Calculations 20to24'!O158,'Calculations 35to44'!O158,'Calculations 45to54'!O158,'Calculations 55to64'!O158,'Calculations 65plus'!O158)</f>
        <v>0.17531838641264241</v>
      </c>
      <c r="P203" s="28">
        <f>P158/SUM(P158,'Calculations 16to19'!P158,'Calculations 20to24'!P158,'Calculations 35to44'!P158,'Calculations 45to54'!P158,'Calculations 55to64'!P158,'Calculations 65plus'!P158)</f>
        <v>0.17350636931672023</v>
      </c>
      <c r="Q203" s="28">
        <f>Q158/SUM(Q158,'Calculations 16to19'!Q158,'Calculations 20to24'!Q158,'Calculations 35to44'!Q158,'Calculations 45to54'!Q158,'Calculations 55to64'!Q158,'Calculations 65plus'!Q158)</f>
        <v>0.17169582480543841</v>
      </c>
      <c r="R203" s="28">
        <f>R158/SUM(R158,'Calculations 16to19'!R158,'Calculations 20to24'!R158,'Calculations 35to44'!R158,'Calculations 45to54'!R158,'Calculations 55to64'!R158,'Calculations 65plus'!R158)</f>
        <v>0.16988746858903978</v>
      </c>
      <c r="S203" s="28">
        <f>S158/SUM(S158,'Calculations 16to19'!S158,'Calculations 20to24'!S158,'Calculations 35to44'!S158,'Calculations 45to54'!S158,'Calculations 55to64'!S158,'Calculations 65plus'!S158)</f>
        <v>0.16808200206091484</v>
      </c>
      <c r="T203" s="28">
        <f>T158/SUM(T158,'Calculations 16to19'!T158,'Calculations 20to24'!T158,'Calculations 35to44'!T158,'Calculations 45to54'!T158,'Calculations 55to64'!T158,'Calculations 65plus'!T158)</f>
        <v>0.16628011140512769</v>
      </c>
      <c r="U203" s="28">
        <f>U158/SUM(U158,'Calculations 16to19'!U158,'Calculations 20to24'!U158,'Calculations 35to44'!U158,'Calculations 45to54'!U158,'Calculations 55to64'!U158,'Calculations 65plus'!U158)</f>
        <v>0.16448246677737599</v>
      </c>
      <c r="V203" s="28">
        <f>V158/SUM(V158,'Calculations 16to19'!V158,'Calculations 20to24'!V158,'Calculations 35to44'!V158,'Calculations 45to54'!V158,'Calculations 55to64'!V158,'Calculations 65plus'!V158)</f>
        <v>0.16268972155907335</v>
      </c>
      <c r="W203" s="28">
        <f>W158/SUM(W158,'Calculations 16to19'!W158,'Calculations 20to24'!W158,'Calculations 35to44'!W158,'Calculations 45to54'!W158,'Calculations 55to64'!W158,'Calculations 65plus'!W158)</f>
        <v>0.16090251168391623</v>
      </c>
      <c r="X203" s="28">
        <f>X158/SUM(X158,'Calculations 16to19'!X158,'Calculations 20to24'!X158,'Calculations 35to44'!X158,'Calculations 45to54'!X158,'Calculations 55to64'!X158,'Calculations 65plus'!X158)</f>
        <v>0.15912145503600766</v>
      </c>
      <c r="Y203" s="28">
        <f>Y158/SUM(Y158,'Calculations 16to19'!Y158,'Calculations 20to24'!Y158,'Calculations 35to44'!Y158,'Calculations 45to54'!Y158,'Calculations 55to64'!Y158,'Calculations 65plus'!Y158)</f>
        <v>0.15734715091831428</v>
      </c>
      <c r="Z203" s="28">
        <f>Z158/SUM(Z158,'Calculations 16to19'!Z158,'Calculations 20to24'!Z158,'Calculations 35to44'!Z158,'Calculations 45to54'!Z158,'Calculations 55to64'!Z158,'Calculations 65plus'!Z158)</f>
        <v>0.15558017959000106</v>
      </c>
      <c r="AA203" s="28">
        <f>AA158/SUM(AA158,'Calculations 16to19'!AA158,'Calculations 20to24'!AA158,'Calculations 35to44'!AA158,'Calculations 45to54'!AA158,'Calculations 55to64'!AA158,'Calculations 65plus'!AA158)</f>
        <v>0.15382110187093795</v>
      </c>
      <c r="AB203" s="28">
        <f>AB158/SUM(AB158,'Calculations 16to19'!AB158,'Calculations 20to24'!AB158,'Calculations 35to44'!AB158,'Calculations 45to54'!AB158,'Calculations 55to64'!AB158,'Calculations 65plus'!AB158)</f>
        <v>0.15207045881148118</v>
      </c>
      <c r="AC203" s="28">
        <f>AC158/SUM(AC158,'Calculations 16to19'!AC158,'Calculations 20to24'!AC158,'Calculations 35to44'!AC158,'Calculations 45to54'!AC158,'Calculations 55to64'!AC158,'Calculations 65plus'!AC158)</f>
        <v>0.15032877142544485</v>
      </c>
      <c r="AD203" s="28">
        <f>AD158/SUM(AD158,'Calculations 16to19'!AD158,'Calculations 20to24'!AD158,'Calculations 35to44'!AD158,'Calculations 45to54'!AD158,'Calculations 55to64'!AD158,'Calculations 65plus'!AD158)</f>
        <v>0.14859654048401641</v>
      </c>
      <c r="AE203" s="28">
        <f>AE158/SUM(AE158,'Calculations 16to19'!AE158,'Calculations 20to24'!AE158,'Calculations 35to44'!AE158,'Calculations 45to54'!AE158,'Calculations 55to64'!AE158,'Calculations 65plus'!AE158)</f>
        <v>0.14687424636823451</v>
      </c>
      <c r="AF203" s="28">
        <f>AF158/SUM(AF158,'Calculations 16to19'!AF158,'Calculations 20to24'!AF158,'Calculations 35to44'!AF158,'Calculations 45to54'!AF158,'Calculations 55to64'!AF158,'Calculations 65plus'!AF158)</f>
        <v>0.14516234897753538</v>
      </c>
    </row>
    <row r="204" spans="1:32" x14ac:dyDescent="0.2">
      <c r="A204" s="6" t="s">
        <v>40</v>
      </c>
      <c r="B204" s="28">
        <f>B159/SUM(B159,'Calculations 16to19'!B159,'Calculations 20to24'!B159,'Calculations 35to44'!B159,'Calculations 45to54'!B159,'Calculations 55to64'!B159,'Calculations 65plus'!B159)</f>
        <v>0.25</v>
      </c>
      <c r="C204" s="28">
        <f>C159/SUM(C159,'Calculations 16to19'!C159,'Calculations 20to24'!C159,'Calculations 35to44'!C159,'Calculations 45to54'!C159,'Calculations 55to64'!C159,'Calculations 65plus'!C159)</f>
        <v>0.25161751221873957</v>
      </c>
      <c r="D204" s="28">
        <f>D159/SUM(D159,'Calculations 16to19'!D159,'Calculations 20to24'!D159,'Calculations 35to44'!D159,'Calculations 45to54'!D159,'Calculations 55to64'!D159,'Calculations 65plus'!D159)</f>
        <v>0.25301985804644572</v>
      </c>
      <c r="E204" s="28">
        <f>E159/SUM(E159,'Calculations 16to19'!E159,'Calculations 20to24'!E159,'Calculations 35to44'!E159,'Calculations 45to54'!E159,'Calculations 55to64'!E159,'Calculations 65plus'!E159)</f>
        <v>0.25304347501943203</v>
      </c>
      <c r="F204" s="28">
        <f>F159/SUM(F159,'Calculations 16to19'!F159,'Calculations 20to24'!F159,'Calculations 35to44'!F159,'Calculations 45to54'!F159,'Calculations 55to64'!F159,'Calculations 65plus'!F159)</f>
        <v>0.25131337365733208</v>
      </c>
      <c r="G204" s="28">
        <f>G159/SUM(G159,'Calculations 16to19'!G159,'Calculations 20to24'!G159,'Calculations 35to44'!G159,'Calculations 45to54'!G159,'Calculations 55to64'!G159,'Calculations 65plus'!G159)</f>
        <v>0.24771694725039733</v>
      </c>
      <c r="H204" s="28">
        <f>H159/SUM(H159,'Calculations 16to19'!H159,'Calculations 20to24'!H159,'Calculations 35to44'!H159,'Calculations 45to54'!H159,'Calculations 55to64'!H159,'Calculations 65plus'!H159)</f>
        <v>0.24272239662428113</v>
      </c>
      <c r="I204" s="28">
        <f>I159/SUM(I159,'Calculations 16to19'!I159,'Calculations 20to24'!I159,'Calculations 35to44'!I159,'Calculations 45to54'!I159,'Calculations 55to64'!I159,'Calculations 65plus'!I159)</f>
        <v>0.23683995322711668</v>
      </c>
      <c r="J204" s="28">
        <f>J159/SUM(J159,'Calculations 16to19'!J159,'Calculations 20to24'!J159,'Calculations 35to44'!J159,'Calculations 45to54'!J159,'Calculations 55to64'!J159,'Calculations 65plus'!J159)</f>
        <v>0.23214353258817791</v>
      </c>
      <c r="K204" s="28">
        <f>K159/SUM(K159,'Calculations 16to19'!K159,'Calculations 20to24'!K159,'Calculations 35to44'!K159,'Calculations 45to54'!K159,'Calculations 55to64'!K159,'Calculations 65plus'!K159)</f>
        <v>0.22863050382777217</v>
      </c>
      <c r="L204" s="28">
        <f>L159/SUM(L159,'Calculations 16to19'!L159,'Calculations 20to24'!L159,'Calculations 35to44'!L159,'Calculations 45to54'!L159,'Calculations 55to64'!L159,'Calculations 65plus'!L159)</f>
        <v>0.23178513049876448</v>
      </c>
      <c r="M204" s="28">
        <f>M159/SUM(M159,'Calculations 16to19'!M159,'Calculations 20to24'!M159,'Calculations 35to44'!M159,'Calculations 45to54'!M159,'Calculations 55to64'!M159,'Calculations 65plus'!M159)</f>
        <v>0.22956336270745237</v>
      </c>
      <c r="N204" s="28">
        <f>N159/SUM(N159,'Calculations 16to19'!N159,'Calculations 20to24'!N159,'Calculations 35to44'!N159,'Calculations 45to54'!N159,'Calculations 55to64'!N159,'Calculations 65plus'!N159)</f>
        <v>0.22733907484859356</v>
      </c>
      <c r="O204" s="28">
        <f>O159/SUM(O159,'Calculations 16to19'!O159,'Calculations 20to24'!O159,'Calculations 35to44'!O159,'Calculations 45to54'!O159,'Calculations 55to64'!O159,'Calculations 65plus'!O159)</f>
        <v>0.22511321317531499</v>
      </c>
      <c r="P204" s="28">
        <f>P159/SUM(P159,'Calculations 16to19'!P159,'Calculations 20to24'!P159,'Calculations 35to44'!P159,'Calculations 45to54'!P159,'Calculations 55to64'!P159,'Calculations 65plus'!P159)</f>
        <v>0.22288670389947035</v>
      </c>
      <c r="Q204" s="28">
        <f>Q159/SUM(Q159,'Calculations 16to19'!Q159,'Calculations 20to24'!Q159,'Calculations 35to44'!Q159,'Calculations 45to54'!Q159,'Calculations 55to64'!Q159,'Calculations 65plus'!Q159)</f>
        <v>0.22066045261872463</v>
      </c>
      <c r="R204" s="28">
        <f>R159/SUM(R159,'Calculations 16to19'!R159,'Calculations 20to24'!R159,'Calculations 35to44'!R159,'Calculations 45to54'!R159,'Calculations 55to64'!R159,'Calculations 65plus'!R159)</f>
        <v>0.21843534379373641</v>
      </c>
      <c r="S204" s="28">
        <f>S159/SUM(S159,'Calculations 16to19'!S159,'Calculations 20to24'!S159,'Calculations 35to44'!S159,'Calculations 45to54'!S159,'Calculations 55to64'!S159,'Calculations 65plus'!S159)</f>
        <v>0.21621224027519986</v>
      </c>
      <c r="T204" s="28">
        <f>T159/SUM(T159,'Calculations 16to19'!T159,'Calculations 20to24'!T159,'Calculations 35to44'!T159,'Calculations 45to54'!T159,'Calculations 55to64'!T159,'Calculations 65plus'!T159)</f>
        <v>0.21399198288036084</v>
      </c>
      <c r="U204" s="28">
        <f>U159/SUM(U159,'Calculations 16to19'!U159,'Calculations 20to24'!U159,'Calculations 35to44'!U159,'Calculations 45to54'!U159,'Calculations 55to64'!U159,'Calculations 65plus'!U159)</f>
        <v>0.21177539001849721</v>
      </c>
      <c r="V204" s="28">
        <f>V159/SUM(V159,'Calculations 16to19'!V159,'Calculations 20to24'!V159,'Calculations 35to44'!V159,'Calculations 45to54'!V159,'Calculations 55to64'!V159,'Calculations 65plus'!V159)</f>
        <v>0.20956325736471218</v>
      </c>
      <c r="W204" s="28">
        <f>W159/SUM(W159,'Calculations 16to19'!W159,'Calculations 20to24'!W159,'Calculations 35to44'!W159,'Calculations 45to54'!W159,'Calculations 55to64'!W159,'Calculations 65plus'!W159)</f>
        <v>0.20735635758126239</v>
      </c>
      <c r="X204" s="28">
        <f>X159/SUM(X159,'Calculations 16to19'!X159,'Calculations 20to24'!X159,'Calculations 35to44'!X159,'Calculations 45to54'!X159,'Calculations 55to64'!X159,'Calculations 65plus'!X159)</f>
        <v>0.20515544008554193</v>
      </c>
      <c r="Y204" s="28">
        <f>Y159/SUM(Y159,'Calculations 16to19'!Y159,'Calculations 20to24'!Y159,'Calculations 35to44'!Y159,'Calculations 45to54'!Y159,'Calculations 55to64'!Y159,'Calculations 65plus'!Y159)</f>
        <v>0.20296123086370549</v>
      </c>
      <c r="Z204" s="28">
        <f>Z159/SUM(Z159,'Calculations 16to19'!Z159,'Calculations 20to24'!Z159,'Calculations 35to44'!Z159,'Calculations 45to54'!Z159,'Calculations 55to64'!Z159,'Calculations 65plus'!Z159)</f>
        <v>0.20077443232884173</v>
      </c>
      <c r="AA204" s="28">
        <f>AA159/SUM(AA159,'Calculations 16to19'!AA159,'Calculations 20to24'!AA159,'Calculations 35to44'!AA159,'Calculations 45to54'!AA159,'Calculations 55to64'!AA159,'Calculations 65plus'!AA159)</f>
        <v>0.19859572322248106</v>
      </c>
      <c r="AB204" s="28">
        <f>AB159/SUM(AB159,'Calculations 16to19'!AB159,'Calculations 20to24'!AB159,'Calculations 35to44'!AB159,'Calculations 45to54'!AB159,'Calculations 55to64'!AB159,'Calculations 65plus'!AB159)</f>
        <v>0.19642575855816091</v>
      </c>
      <c r="AC204" s="28">
        <f>AC159/SUM(AC159,'Calculations 16to19'!AC159,'Calculations 20to24'!AC159,'Calculations 35to44'!AC159,'Calculations 45to54'!AC159,'Calculations 55to64'!AC159,'Calculations 65plus'!AC159)</f>
        <v>0.19426516960568121</v>
      </c>
      <c r="AD204" s="28">
        <f>AD159/SUM(AD159,'Calculations 16to19'!AD159,'Calculations 20to24'!AD159,'Calculations 35to44'!AD159,'Calculations 45to54'!AD159,'Calculations 55to64'!AD159,'Calculations 65plus'!AD159)</f>
        <v>0.19211456391461146</v>
      </c>
      <c r="AE204" s="28">
        <f>AE159/SUM(AE159,'Calculations 16to19'!AE159,'Calculations 20to24'!AE159,'Calculations 35to44'!AE159,'Calculations 45to54'!AE159,'Calculations 55to64'!AE159,'Calculations 65plus'!AE159)</f>
        <v>0.1899745253755509</v>
      </c>
      <c r="AF204" s="28">
        <f>AF159/SUM(AF159,'Calculations 16to19'!AF159,'Calculations 20to24'!AF159,'Calculations 35to44'!AF159,'Calculations 45to54'!AF159,'Calculations 55to64'!AF159,'Calculations 65plus'!AF159)</f>
        <v>0.18784561431759411</v>
      </c>
    </row>
    <row r="205" spans="1:32" x14ac:dyDescent="0.2">
      <c r="A205" s="6" t="s">
        <v>41</v>
      </c>
      <c r="B205" s="28">
        <f>B160/SUM(B160,'Calculations 16to19'!B160,'Calculations 20to24'!B160,'Calculations 35to44'!B160,'Calculations 45to54'!B160,'Calculations 55to64'!B160,'Calculations 65plus'!B160)</f>
        <v>0.24423076923076925</v>
      </c>
      <c r="C205" s="28">
        <f>C160/SUM(C160,'Calculations 16to19'!C160,'Calculations 20to24'!C160,'Calculations 35to44'!C160,'Calculations 45to54'!C160,'Calculations 55to64'!C160,'Calculations 65plus'!C160)</f>
        <v>0.24550264629814011</v>
      </c>
      <c r="D205" s="28">
        <f>D160/SUM(D160,'Calculations 16to19'!D160,'Calculations 20to24'!D160,'Calculations 35to44'!D160,'Calculations 45to54'!D160,'Calculations 55to64'!D160,'Calculations 65plus'!D160)</f>
        <v>0.24679398238799019</v>
      </c>
      <c r="E205" s="28">
        <f>E160/SUM(E160,'Calculations 16to19'!E160,'Calculations 20to24'!E160,'Calculations 35to44'!E160,'Calculations 45to54'!E160,'Calculations 55to64'!E160,'Calculations 65plus'!E160)</f>
        <v>0.24678754308360304</v>
      </c>
      <c r="F205" s="28">
        <f>F160/SUM(F160,'Calculations 16to19'!F160,'Calculations 20to24'!F160,'Calculations 35to44'!F160,'Calculations 45to54'!F160,'Calculations 55to64'!F160,'Calculations 65plus'!F160)</f>
        <v>0.24501383202236052</v>
      </c>
      <c r="G205" s="28">
        <f>G160/SUM(G160,'Calculations 16to19'!G160,'Calculations 20to24'!G160,'Calculations 35to44'!G160,'Calculations 45to54'!G160,'Calculations 55to64'!G160,'Calculations 65plus'!G160)</f>
        <v>0.24132853672851437</v>
      </c>
      <c r="H205" s="28">
        <f>H160/SUM(H160,'Calculations 16to19'!H160,'Calculations 20to24'!H160,'Calculations 35to44'!H160,'Calculations 45to54'!H160,'Calculations 55to64'!H160,'Calculations 65plus'!H160)</f>
        <v>0.23627319744318181</v>
      </c>
      <c r="I205" s="28">
        <f>I160/SUM(I160,'Calculations 16to19'!I160,'Calculations 20to24'!I160,'Calculations 35to44'!I160,'Calculations 45to54'!I160,'Calculations 55to64'!I160,'Calculations 65plus'!I160)</f>
        <v>0.2306276734881941</v>
      </c>
      <c r="J205" s="28">
        <f>J160/SUM(J160,'Calculations 16to19'!J160,'Calculations 20to24'!J160,'Calculations 35to44'!J160,'Calculations 45to54'!J160,'Calculations 55to64'!J160,'Calculations 65plus'!J160)</f>
        <v>0.22632312383262917</v>
      </c>
      <c r="K205" s="28">
        <f>K160/SUM(K160,'Calculations 16to19'!K160,'Calculations 20to24'!K160,'Calculations 35to44'!K160,'Calculations 45to54'!K160,'Calculations 55to64'!K160,'Calculations 65plus'!K160)</f>
        <v>0.22318146439021092</v>
      </c>
      <c r="L205" s="28">
        <f>L160/SUM(L160,'Calculations 16to19'!L160,'Calculations 20to24'!L160,'Calculations 35to44'!L160,'Calculations 45to54'!L160,'Calculations 55to64'!L160,'Calculations 65plus'!L160)</f>
        <v>0.22565094069053249</v>
      </c>
      <c r="M205" s="28">
        <f>M160/SUM(M160,'Calculations 16to19'!M160,'Calculations 20to24'!M160,'Calculations 35to44'!M160,'Calculations 45to54'!M160,'Calculations 55to64'!M160,'Calculations 65plus'!M160)</f>
        <v>0.22340947144950041</v>
      </c>
      <c r="N205" s="28">
        <f>N160/SUM(N160,'Calculations 16to19'!N160,'Calculations 20to24'!N160,'Calculations 35to44'!N160,'Calculations 45to54'!N160,'Calculations 55to64'!N160,'Calculations 65plus'!N160)</f>
        <v>0.22116580675832595</v>
      </c>
      <c r="O205" s="28">
        <f>O160/SUM(O160,'Calculations 16to19'!O160,'Calculations 20to24'!O160,'Calculations 35to44'!O160,'Calculations 45to54'!O160,'Calculations 55to64'!O160,'Calculations 65plus'!O160)</f>
        <v>0.21892092154658377</v>
      </c>
      <c r="P205" s="28">
        <f>P160/SUM(P160,'Calculations 16to19'!P160,'Calculations 20to24'!P160,'Calculations 35to44'!P160,'Calculations 45to54'!P160,'Calculations 55to64'!P160,'Calculations 65plus'!P160)</f>
        <v>0.21667577387290302</v>
      </c>
      <c r="Q205" s="28">
        <f>Q160/SUM(Q160,'Calculations 16to19'!Q160,'Calculations 20to24'!Q160,'Calculations 35to44'!Q160,'Calculations 45to54'!Q160,'Calculations 55to64'!Q160,'Calculations 65plus'!Q160)</f>
        <v>0.21443130383437947</v>
      </c>
      <c r="R205" s="28">
        <f>R160/SUM(R160,'Calculations 16to19'!R160,'Calculations 20to24'!R160,'Calculations 35to44'!R160,'Calculations 45to54'!R160,'Calculations 55to64'!R160,'Calculations 65plus'!R160)</f>
        <v>0.21218843255216518</v>
      </c>
      <c r="S205" s="28">
        <f>S160/SUM(S160,'Calculations 16to19'!S160,'Calculations 20to24'!S160,'Calculations 35to44'!S160,'Calculations 45to54'!S160,'Calculations 55to64'!S160,'Calculations 65plus'!S160)</f>
        <v>0.20994806123361431</v>
      </c>
      <c r="T205" s="28">
        <f>T160/SUM(T160,'Calculations 16to19'!T160,'Calculations 20to24'!T160,'Calculations 35to44'!T160,'Calculations 45to54'!T160,'Calculations 55to64'!T160,'Calculations 65plus'!T160)</f>
        <v>0.20771107031102307</v>
      </c>
      <c r="U205" s="28">
        <f>U160/SUM(U160,'Calculations 16to19'!U160,'Calculations 20to24'!U160,'Calculations 35to44'!U160,'Calculations 45to54'!U160,'Calculations 55to64'!U160,'Calculations 65plus'!U160)</f>
        <v>0.20547831865669661</v>
      </c>
      <c r="V205" s="28">
        <f>V160/SUM(V160,'Calculations 16to19'!V160,'Calculations 20to24'!V160,'Calculations 35to44'!V160,'Calculations 45to54'!V160,'Calculations 55to64'!V160,'Calculations 65plus'!V160)</f>
        <v>0.20325064287376496</v>
      </c>
      <c r="W205" s="28">
        <f>W160/SUM(W160,'Calculations 16to19'!W160,'Calculations 20to24'!W160,'Calculations 35to44'!W160,'Calculations 45to54'!W160,'Calculations 55to64'!W160,'Calculations 65plus'!W160)</f>
        <v>0.2010288566618903</v>
      </c>
      <c r="X205" s="28">
        <f>X160/SUM(X160,'Calculations 16to19'!X160,'Calculations 20to24'!X160,'Calculations 35to44'!X160,'Calculations 45to54'!X160,'Calculations 55to64'!X160,'Calculations 65plus'!X160)</f>
        <v>0.19881375025675879</v>
      </c>
      <c r="Y205" s="28">
        <f>Y160/SUM(Y160,'Calculations 16to19'!Y160,'Calculations 20to24'!Y160,'Calculations 35to44'!Y160,'Calculations 45to54'!Y160,'Calculations 55to64'!Y160,'Calculations 65plus'!Y160)</f>
        <v>0.19660608994198012</v>
      </c>
      <c r="Z205" s="28">
        <f>Z160/SUM(Z160,'Calculations 16to19'!Z160,'Calculations 20to24'!Z160,'Calculations 35to44'!Z160,'Calculations 45to54'!Z160,'Calculations 55to64'!Z160,'Calculations 65plus'!Z160)</f>
        <v>0.19440661763182868</v>
      </c>
      <c r="AA205" s="28">
        <f>AA160/SUM(AA160,'Calculations 16to19'!AA160,'Calculations 20to24'!AA160,'Calculations 35to44'!AA160,'Calculations 45to54'!AA160,'Calculations 55to64'!AA160,'Calculations 65plus'!AA160)</f>
        <v>0.19221605052302365</v>
      </c>
      <c r="AB205" s="28">
        <f>AB160/SUM(AB160,'Calculations 16to19'!AB160,'Calculations 20to24'!AB160,'Calculations 35to44'!AB160,'Calculations 45to54'!AB160,'Calculations 55to64'!AB160,'Calculations 65plus'!AB160)</f>
        <v>0.19003508081358617</v>
      </c>
      <c r="AC205" s="28">
        <f>AC160/SUM(AC160,'Calculations 16to19'!AC160,'Calculations 20to24'!AC160,'Calculations 35to44'!AC160,'Calculations 45to54'!AC160,'Calculations 55to64'!AC160,'Calculations 65plus'!AC160)</f>
        <v>0.18786437548664001</v>
      </c>
      <c r="AD205" s="28">
        <f>AD160/SUM(AD160,'Calculations 16to19'!AD160,'Calculations 20to24'!AD160,'Calculations 35to44'!AD160,'Calculations 45to54'!AD160,'Calculations 55to64'!AD160,'Calculations 65plus'!AD160)</f>
        <v>0.18570457615687358</v>
      </c>
      <c r="AE205" s="28">
        <f>AE160/SUM(AE160,'Calculations 16to19'!AE160,'Calculations 20to24'!AE160,'Calculations 35to44'!AE160,'Calculations 45to54'!AE160,'Calculations 55to64'!AE160,'Calculations 65plus'!AE160)</f>
        <v>0.18355629897726267</v>
      </c>
      <c r="AF205" s="28">
        <f>AF160/SUM(AF160,'Calculations 16to19'!AF160,'Calculations 20to24'!AF160,'Calculations 35to44'!AF160,'Calculations 45to54'!AF160,'Calculations 55to64'!AF160,'Calculations 65plus'!AF160)</f>
        <v>0.18142013460354695</v>
      </c>
    </row>
    <row r="206" spans="1:32" x14ac:dyDescent="0.2">
      <c r="A206" s="6" t="s">
        <v>42</v>
      </c>
      <c r="B206" s="28">
        <f>B161/SUM(B161,'Calculations 16to19'!B161,'Calculations 20to24'!B161,'Calculations 35to44'!B161,'Calculations 45to54'!B161,'Calculations 55to64'!B161,'Calculations 65plus'!B161)</f>
        <v>0.20945502298095869</v>
      </c>
      <c r="C206" s="28">
        <f>C161/SUM(C161,'Calculations 16to19'!C161,'Calculations 20to24'!C161,'Calculations 35to44'!C161,'Calculations 45to54'!C161,'Calculations 55to64'!C161,'Calculations 65plus'!C161)</f>
        <v>0.21065795377602886</v>
      </c>
      <c r="D206" s="28">
        <f>D161/SUM(D161,'Calculations 16to19'!D161,'Calculations 20to24'!D161,'Calculations 35to44'!D161,'Calculations 45to54'!D161,'Calculations 55to64'!D161,'Calculations 65plus'!D161)</f>
        <v>0.21178602680133776</v>
      </c>
      <c r="E206" s="28">
        <f>E161/SUM(E161,'Calculations 16to19'!E161,'Calculations 20to24'!E161,'Calculations 35to44'!E161,'Calculations 45to54'!E161,'Calculations 55to64'!E161,'Calculations 65plus'!E161)</f>
        <v>0.21173430034390509</v>
      </c>
      <c r="F206" s="28">
        <f>F161/SUM(F161,'Calculations 16to19'!F161,'Calculations 20to24'!F161,'Calculations 35to44'!F161,'Calculations 45to54'!F161,'Calculations 55to64'!F161,'Calculations 65plus'!F161)</f>
        <v>0.21013706138256738</v>
      </c>
      <c r="G206" s="28">
        <f>G161/SUM(G161,'Calculations 16to19'!G161,'Calculations 20to24'!G161,'Calculations 35to44'!G161,'Calculations 45to54'!G161,'Calculations 55to64'!G161,'Calculations 65plus'!G161)</f>
        <v>0.20688783017904522</v>
      </c>
      <c r="H206" s="28">
        <f>H161/SUM(H161,'Calculations 16to19'!H161,'Calculations 20to24'!H161,'Calculations 35to44'!H161,'Calculations 45to54'!H161,'Calculations 55to64'!H161,'Calculations 65plus'!H161)</f>
        <v>0.2024361495324867</v>
      </c>
      <c r="I206" s="28">
        <f>I161/SUM(I161,'Calculations 16to19'!I161,'Calculations 20to24'!I161,'Calculations 35to44'!I161,'Calculations 45to54'!I161,'Calculations 55to64'!I161,'Calculations 65plus'!I161)</f>
        <v>0.19738029936642193</v>
      </c>
      <c r="J206" s="28">
        <f>J161/SUM(J161,'Calculations 16to19'!J161,'Calculations 20to24'!J161,'Calculations 35to44'!J161,'Calculations 45to54'!J161,'Calculations 55to64'!J161,'Calculations 65plus'!J161)</f>
        <v>0.19345599334663699</v>
      </c>
      <c r="K206" s="28">
        <f>K161/SUM(K161,'Calculations 16to19'!K161,'Calculations 20to24'!K161,'Calculations 35to44'!K161,'Calculations 45to54'!K161,'Calculations 55to64'!K161,'Calculations 65plus'!K161)</f>
        <v>0.19056119603496857</v>
      </c>
      <c r="L206" s="28">
        <f>L161/SUM(L161,'Calculations 16to19'!L161,'Calculations 20to24'!L161,'Calculations 35to44'!L161,'Calculations 45to54'!L161,'Calculations 55to64'!L161,'Calculations 65plus'!L161)</f>
        <v>0.19288680459209559</v>
      </c>
      <c r="M206" s="28">
        <f>M161/SUM(M161,'Calculations 16to19'!M161,'Calculations 20to24'!M161,'Calculations 35to44'!M161,'Calculations 45to54'!M161,'Calculations 55to64'!M161,'Calculations 65plus'!M161)</f>
        <v>0.19090065983739829</v>
      </c>
      <c r="N206" s="28">
        <f>N161/SUM(N161,'Calculations 16to19'!N161,'Calculations 20to24'!N161,'Calculations 35to44'!N161,'Calculations 45to54'!N161,'Calculations 55to64'!N161,'Calculations 65plus'!N161)</f>
        <v>0.18891492565235626</v>
      </c>
      <c r="O206" s="28">
        <f>O161/SUM(O161,'Calculations 16to19'!O161,'Calculations 20to24'!O161,'Calculations 35to44'!O161,'Calculations 45to54'!O161,'Calculations 55to64'!O161,'Calculations 65plus'!O161)</f>
        <v>0.18693044264981043</v>
      </c>
      <c r="P206" s="28">
        <f>P161/SUM(P161,'Calculations 16to19'!P161,'Calculations 20to24'!P161,'Calculations 35to44'!P161,'Calculations 45to54'!P161,'Calculations 55to64'!P161,'Calculations 65plus'!P161)</f>
        <v>0.18494803380463251</v>
      </c>
      <c r="Q206" s="28">
        <f>Q161/SUM(Q161,'Calculations 16to19'!Q161,'Calculations 20to24'!Q161,'Calculations 35to44'!Q161,'Calculations 45to54'!Q161,'Calculations 55to64'!Q161,'Calculations 65plus'!Q161)</f>
        <v>0.18296850357660296</v>
      </c>
      <c r="R206" s="28">
        <f>R161/SUM(R161,'Calculations 16to19'!R161,'Calculations 20to24'!R161,'Calculations 35to44'!R161,'Calculations 45to54'!R161,'Calculations 55to64'!R161,'Calculations 65plus'!R161)</f>
        <v>0.1809926371066872</v>
      </c>
      <c r="S206" s="28">
        <f>S161/SUM(S161,'Calculations 16to19'!S161,'Calculations 20to24'!S161,'Calculations 35to44'!S161,'Calculations 45to54'!S161,'Calculations 55to64'!S161,'Calculations 65plus'!S161)</f>
        <v>0.17902119948659873</v>
      </c>
      <c r="T206" s="28">
        <f>T161/SUM(T161,'Calculations 16to19'!T161,'Calculations 20to24'!T161,'Calculations 35to44'!T161,'Calculations 45to54'!T161,'Calculations 55to64'!T161,'Calculations 65plus'!T161)</f>
        <v>0.17705493510120454</v>
      </c>
      <c r="U206" s="28">
        <f>U161/SUM(U161,'Calculations 16to19'!U161,'Calculations 20to24'!U161,'Calculations 35to44'!U161,'Calculations 45to54'!U161,'Calculations 55to64'!U161,'Calculations 65plus'!U161)</f>
        <v>0.17509456704303517</v>
      </c>
      <c r="V206" s="28">
        <f>V161/SUM(V161,'Calculations 16to19'!V161,'Calculations 20to24'!V161,'Calculations 35to44'!V161,'Calculations 45to54'!V161,'Calculations 55to64'!V161,'Calculations 65plus'!V161)</f>
        <v>0.17314079659786985</v>
      </c>
      <c r="W206" s="28">
        <f>W161/SUM(W161,'Calculations 16to19'!W161,'Calculations 20to24'!W161,'Calculations 35to44'!W161,'Calculations 45to54'!W161,'Calculations 55to64'!W161,'Calculations 65plus'!W161)</f>
        <v>0.17119430280010389</v>
      </c>
      <c r="X206" s="28">
        <f>X161/SUM(X161,'Calculations 16to19'!X161,'Calculations 20to24'!X161,'Calculations 35to44'!X161,'Calculations 45to54'!X161,'Calculations 55to64'!X161,'Calculations 65plus'!X161)</f>
        <v>0.16925574205637858</v>
      </c>
      <c r="Y206" s="28">
        <f>Y161/SUM(Y161,'Calculations 16to19'!Y161,'Calculations 20to24'!Y161,'Calculations 35to44'!Y161,'Calculations 45to54'!Y161,'Calculations 55to64'!Y161,'Calculations 65plus'!Y161)</f>
        <v>0.16732574783571258</v>
      </c>
      <c r="Z206" s="28">
        <f>Z161/SUM(Z161,'Calculations 16to19'!Z161,'Calculations 20to24'!Z161,'Calculations 35to44'!Z161,'Calculations 45to54'!Z161,'Calculations 55to64'!Z161,'Calculations 65plus'!Z161)</f>
        <v>0.16540493042420557</v>
      </c>
      <c r="AA206" s="28">
        <f>AA161/SUM(AA161,'Calculations 16to19'!AA161,'Calculations 20to24'!AA161,'Calculations 35to44'!AA161,'Calculations 45to54'!AA161,'Calculations 55to64'!AA161,'Calculations 65plus'!AA161)</f>
        <v>0.16349387674218296</v>
      </c>
      <c r="AB206" s="28">
        <f>AB161/SUM(AB161,'Calculations 16to19'!AB161,'Calculations 20to24'!AB161,'Calculations 35to44'!AB161,'Calculations 45to54'!AB161,'Calculations 55to64'!AB161,'Calculations 65plus'!AB161)</f>
        <v>0.1615931502215191</v>
      </c>
      <c r="AC206" s="28">
        <f>AC161/SUM(AC161,'Calculations 16to19'!AC161,'Calculations 20to24'!AC161,'Calculations 35to44'!AC161,'Calculations 45to54'!AC161,'Calculations 55to64'!AC161,'Calculations 65plus'!AC161)</f>
        <v>0.15970329074073561</v>
      </c>
      <c r="AD206" s="28">
        <f>AD161/SUM(AD161,'Calculations 16to19'!AD161,'Calculations 20to24'!AD161,'Calculations 35to44'!AD161,'Calculations 45to54'!AD161,'Calculations 55to64'!AD161,'Calculations 65plus'!AD161)</f>
        <v>0.15782481461536063</v>
      </c>
      <c r="AE206" s="28">
        <f>AE161/SUM(AE161,'Calculations 16to19'!AE161,'Calculations 20to24'!AE161,'Calculations 35to44'!AE161,'Calculations 45to54'!AE161,'Calculations 55to64'!AE161,'Calculations 65plus'!AE161)</f>
        <v>0.15595821464094473</v>
      </c>
      <c r="AF206" s="28">
        <f>AF161/SUM(AF161,'Calculations 16to19'!AF161,'Calculations 20to24'!AF161,'Calculations 35to44'!AF161,'Calculations 45to54'!AF161,'Calculations 55to64'!AF161,'Calculations 65plus'!AF161)</f>
        <v>0.1541039601860609</v>
      </c>
    </row>
    <row r="207" spans="1:32" x14ac:dyDescent="0.2">
      <c r="A207" s="6" t="s">
        <v>105</v>
      </c>
      <c r="B207" s="28">
        <f>B162/SUM(B162,'Calculations 16to19'!B162,'Calculations 20to24'!B162,'Calculations 35to44'!B162,'Calculations 45to54'!B162,'Calculations 55to64'!B162,'Calculations 65plus'!B162)</f>
        <v>0.23854447439353096</v>
      </c>
      <c r="C207" s="28">
        <f>C162/SUM(C162,'Calculations 16to19'!C162,'Calculations 20to24'!C162,'Calculations 35to44'!C162,'Calculations 45to54'!C162,'Calculations 55to64'!C162,'Calculations 65plus'!C162)</f>
        <v>0.23987841609972851</v>
      </c>
      <c r="D207" s="28">
        <f>D162/SUM(D162,'Calculations 16to19'!D162,'Calculations 20to24'!D162,'Calculations 35to44'!D162,'Calculations 45to54'!D162,'Calculations 55to64'!D162,'Calculations 65plus'!D162)</f>
        <v>0.2412350485976523</v>
      </c>
      <c r="E207" s="28">
        <f>E162/SUM(E162,'Calculations 16to19'!E162,'Calculations 20to24'!E162,'Calculations 35to44'!E162,'Calculations 45to54'!E162,'Calculations 55to64'!E162,'Calculations 65plus'!E162)</f>
        <v>0.24132494256134207</v>
      </c>
      <c r="F207" s="28">
        <f>F162/SUM(F162,'Calculations 16to19'!F162,'Calculations 20to24'!F162,'Calculations 35to44'!F162,'Calculations 45to54'!F162,'Calculations 55to64'!F162,'Calculations 65plus'!F162)</f>
        <v>0.23966721509616126</v>
      </c>
      <c r="G207" s="28">
        <f>G162/SUM(G162,'Calculations 16to19'!G162,'Calculations 20to24'!G162,'Calculations 35to44'!G162,'Calculations 45to54'!G162,'Calculations 55to64'!G162,'Calculations 65plus'!G162)</f>
        <v>0.2361025614837515</v>
      </c>
      <c r="H207" s="28">
        <f>H162/SUM(H162,'Calculations 16to19'!H162,'Calculations 20to24'!H162,'Calculations 35to44'!H162,'Calculations 45to54'!H162,'Calculations 55to64'!H162,'Calculations 65plus'!H162)</f>
        <v>0.23119389400299628</v>
      </c>
      <c r="I207" s="28">
        <f>I162/SUM(I162,'Calculations 16to19'!I162,'Calculations 20to24'!I162,'Calculations 35to44'!I162,'Calculations 45to54'!I162,'Calculations 55to64'!I162,'Calculations 65plus'!I162)</f>
        <v>0.22573653876205896</v>
      </c>
      <c r="J207" s="28">
        <f>J162/SUM(J162,'Calculations 16to19'!J162,'Calculations 20to24'!J162,'Calculations 35to44'!J162,'Calculations 45to54'!J162,'Calculations 55to64'!J162,'Calculations 65plus'!J162)</f>
        <v>0.22161074256714533</v>
      </c>
      <c r="K207" s="28">
        <f>K162/SUM(K162,'Calculations 16to19'!K162,'Calculations 20to24'!K162,'Calculations 35to44'!K162,'Calculations 45to54'!K162,'Calculations 55to64'!K162,'Calculations 65plus'!K162)</f>
        <v>0.21861151997229933</v>
      </c>
      <c r="L207" s="28">
        <f>L162/SUM(L162,'Calculations 16to19'!L162,'Calculations 20to24'!L162,'Calculations 35to44'!L162,'Calculations 45to54'!L162,'Calculations 55to64'!L162,'Calculations 65plus'!L162)</f>
        <v>0.22111019083194594</v>
      </c>
      <c r="M207" s="28">
        <f>M162/SUM(M162,'Calculations 16to19'!M162,'Calculations 20to24'!M162,'Calculations 35to44'!M162,'Calculations 45to54'!M162,'Calculations 55to64'!M162,'Calculations 65plus'!M162)</f>
        <v>0.21898912589493533</v>
      </c>
      <c r="N207" s="28">
        <f>N162/SUM(N162,'Calculations 16to19'!N162,'Calculations 20to24'!N162,'Calculations 35to44'!N162,'Calculations 45to54'!N162,'Calculations 55to64'!N162,'Calculations 65plus'!N162)</f>
        <v>0.21686553371905712</v>
      </c>
      <c r="O207" s="28">
        <f>O162/SUM(O162,'Calculations 16to19'!O162,'Calculations 20to24'!O162,'Calculations 35to44'!O162,'Calculations 45to54'!O162,'Calculations 55to64'!O162,'Calculations 65plus'!O162)</f>
        <v>0.21474027811529015</v>
      </c>
      <c r="P207" s="28">
        <f>P162/SUM(P162,'Calculations 16to19'!P162,'Calculations 20to24'!P162,'Calculations 35to44'!P162,'Calculations 45to54'!P162,'Calculations 55to64'!P162,'Calculations 65plus'!P162)</f>
        <v>0.21261421031351141</v>
      </c>
      <c r="Q207" s="28">
        <f>Q162/SUM(Q162,'Calculations 16to19'!Q162,'Calculations 20to24'!Q162,'Calculations 35to44'!Q162,'Calculations 45to54'!Q162,'Calculations 55to64'!Q162,'Calculations 65plus'!Q162)</f>
        <v>0.21048816791454567</v>
      </c>
      <c r="R207" s="28">
        <f>R162/SUM(R162,'Calculations 16to19'!R162,'Calculations 20to24'!R162,'Calculations 35to44'!R162,'Calculations 45to54'!R162,'Calculations 55to64'!R162,'Calculations 65plus'!R162)</f>
        <v>0.20836297390790864</v>
      </c>
      <c r="S207" s="28">
        <f>S162/SUM(S162,'Calculations 16to19'!S162,'Calculations 20to24'!S162,'Calculations 35to44'!S162,'Calculations 45to54'!S162,'Calculations 55to64'!S162,'Calculations 65plus'!S162)</f>
        <v>0.20623943575576845</v>
      </c>
      <c r="T207" s="28">
        <f>T162/SUM(T162,'Calculations 16to19'!T162,'Calculations 20to24'!T162,'Calculations 35to44'!T162,'Calculations 45to54'!T162,'Calculations 55to64'!T162,'Calculations 65plus'!T162)</f>
        <v>0.20411834454334363</v>
      </c>
      <c r="U207" s="28">
        <f>U162/SUM(U162,'Calculations 16to19'!U162,'Calculations 20to24'!U162,'Calculations 35to44'!U162,'Calculations 45to54'!U162,'Calculations 55to64'!U162,'Calculations 65plus'!U162)</f>
        <v>0.20200047419569014</v>
      </c>
      <c r="V207" s="28">
        <f>V162/SUM(V162,'Calculations 16to19'!V162,'Calculations 20to24'!V162,'Calculations 35to44'!V162,'Calculations 45to54'!V162,'Calculations 55to64'!V162,'Calculations 65plus'!V162)</f>
        <v>0.19988658076055127</v>
      </c>
      <c r="W207" s="28">
        <f>W162/SUM(W162,'Calculations 16to19'!W162,'Calculations 20to24'!W162,'Calculations 35to44'!W162,'Calculations 45to54'!W162,'Calculations 55to64'!W162,'Calculations 65plus'!W162)</f>
        <v>0.19777740175669947</v>
      </c>
      <c r="X207" s="28">
        <f>X162/SUM(X162,'Calculations 16to19'!X162,'Calculations 20to24'!X162,'Calculations 35to44'!X162,'Calculations 45to54'!X162,'Calculations 55to64'!X162,'Calculations 65plus'!X162)</f>
        <v>0.195673655586979</v>
      </c>
      <c r="Y207" s="28">
        <f>Y162/SUM(Y162,'Calculations 16to19'!Y162,'Calculations 20to24'!Y162,'Calculations 35to44'!Y162,'Calculations 45to54'!Y162,'Calculations 55to64'!Y162,'Calculations 65plus'!Y162)</f>
        <v>0.19357604101501968</v>
      </c>
      <c r="Z207" s="28">
        <f>Z162/SUM(Z162,'Calculations 16to19'!Z162,'Calculations 20to24'!Z162,'Calculations 35to44'!Z162,'Calculations 45to54'!Z162,'Calculations 55to64'!Z162,'Calculations 65plus'!Z162)</f>
        <v>0.19148523670442683</v>
      </c>
      <c r="AA207" s="28">
        <f>AA162/SUM(AA162,'Calculations 16to19'!AA162,'Calculations 20to24'!AA162,'Calculations 35to44'!AA162,'Calculations 45to54'!AA162,'Calculations 55to64'!AA162,'Calculations 65plus'!AA162)</f>
        <v>0.18940190081903996</v>
      </c>
      <c r="AB207" s="28">
        <f>AB162/SUM(AB162,'Calculations 16to19'!AB162,'Calculations 20to24'!AB162,'Calculations 35to44'!AB162,'Calculations 45to54'!AB162,'Calculations 55to64'!AB162,'Calculations 65plus'!AB162)</f>
        <v>0.18732667068271522</v>
      </c>
      <c r="AC207" s="28">
        <f>AC162/SUM(AC162,'Calculations 16to19'!AC162,'Calculations 20to24'!AC162,'Calculations 35to44'!AC162,'Calculations 45to54'!AC162,'Calculations 55to64'!AC162,'Calculations 65plus'!AC162)</f>
        <v>0.18526016249693089</v>
      </c>
      <c r="AD207" s="28">
        <f>AD162/SUM(AD162,'Calculations 16to19'!AD162,'Calculations 20to24'!AD162,'Calculations 35to44'!AD162,'Calculations 45to54'!AD162,'Calculations 55to64'!AD162,'Calculations 65plus'!AD162)</f>
        <v>0.18320297111438283</v>
      </c>
      <c r="AE207" s="28">
        <f>AE162/SUM(AE162,'Calculations 16to19'!AE162,'Calculations 20to24'!AE162,'Calculations 35to44'!AE162,'Calculations 45to54'!AE162,'Calculations 55to64'!AE162,'Calculations 65plus'!AE162)</f>
        <v>0.18115566986662945</v>
      </c>
      <c r="AF207" s="28">
        <f>AF162/SUM(AF162,'Calculations 16to19'!AF162,'Calculations 20to24'!AF162,'Calculations 35to44'!AF162,'Calculations 45to54'!AF162,'Calculations 55to64'!AF162,'Calculations 65plus'!AF162)</f>
        <v>0.17911881044374794</v>
      </c>
    </row>
    <row r="208" spans="1:32" x14ac:dyDescent="0.2">
      <c r="A208" s="6" t="s">
        <v>106</v>
      </c>
      <c r="B208" s="28">
        <f>B163/SUM(B163,'Calculations 16to19'!B163,'Calculations 20to24'!B163,'Calculations 35to44'!B163,'Calculations 45to54'!B163,'Calculations 55to64'!B163,'Calculations 65plus'!B163)</f>
        <v>0.28282828282828282</v>
      </c>
      <c r="C208" s="28">
        <f>C163/SUM(C163,'Calculations 16to19'!C163,'Calculations 20to24'!C163,'Calculations 35to44'!C163,'Calculations 45to54'!C163,'Calculations 55to64'!C163,'Calculations 65plus'!C163)</f>
        <v>0.28384660171673004</v>
      </c>
      <c r="D208" s="28">
        <f>D163/SUM(D163,'Calculations 16to19'!D163,'Calculations 20to24'!D163,'Calculations 35to44'!D163,'Calculations 45to54'!D163,'Calculations 55to64'!D163,'Calculations 65plus'!D163)</f>
        <v>0.28482047403318383</v>
      </c>
      <c r="E208" s="28">
        <f>E163/SUM(E163,'Calculations 16to19'!E163,'Calculations 20to24'!E163,'Calculations 35to44'!E163,'Calculations 45to54'!E163,'Calculations 55to64'!E163,'Calculations 65plus'!E163)</f>
        <v>0.28434071699054636</v>
      </c>
      <c r="F208" s="28">
        <f>F163/SUM(F163,'Calculations 16to19'!F163,'Calculations 20to24'!F163,'Calculations 35to44'!F163,'Calculations 45to54'!F163,'Calculations 55to64'!F163,'Calculations 65plus'!F163)</f>
        <v>0.28199604499859554</v>
      </c>
      <c r="G208" s="28">
        <f>G163/SUM(G163,'Calculations 16to19'!G163,'Calculations 20to24'!G163,'Calculations 35to44'!G163,'Calculations 45to54'!G163,'Calculations 55to64'!G163,'Calculations 65plus'!G163)</f>
        <v>0.27771476402282169</v>
      </c>
      <c r="H208" s="28">
        <f>H163/SUM(H163,'Calculations 16to19'!H163,'Calculations 20to24'!H163,'Calculations 35to44'!H163,'Calculations 45to54'!H163,'Calculations 55to64'!H163,'Calculations 65plus'!H163)</f>
        <v>0.27191330004208908</v>
      </c>
      <c r="I208" s="28">
        <f>I163/SUM(I163,'Calculations 16to19'!I163,'Calculations 20to24'!I163,'Calculations 35to44'!I163,'Calculations 45to54'!I163,'Calculations 55to64'!I163,'Calculations 65plus'!I163)</f>
        <v>0.26539686008153174</v>
      </c>
      <c r="J208" s="28">
        <f>J163/SUM(J163,'Calculations 16to19'!J163,'Calculations 20to24'!J163,'Calculations 35to44'!J163,'Calculations 45to54'!J163,'Calculations 55to64'!J163,'Calculations 65plus'!J163)</f>
        <v>0.26027784132440795</v>
      </c>
      <c r="K208" s="28">
        <f>K163/SUM(K163,'Calculations 16to19'!K163,'Calculations 20to24'!K163,'Calculations 35to44'!K163,'Calculations 45to54'!K163,'Calculations 55to64'!K163,'Calculations 65plus'!K163)</f>
        <v>0.25640594390891147</v>
      </c>
      <c r="L208" s="28">
        <f>L163/SUM(L163,'Calculations 16to19'!L163,'Calculations 20to24'!L163,'Calculations 35to44'!L163,'Calculations 45to54'!L163,'Calculations 55to64'!L163,'Calculations 65plus'!L163)</f>
        <v>0.25886882534948041</v>
      </c>
      <c r="M208" s="28">
        <f>M163/SUM(M163,'Calculations 16to19'!M163,'Calculations 20to24'!M163,'Calculations 35to44'!M163,'Calculations 45to54'!M163,'Calculations 55to64'!M163,'Calculations 65plus'!M163)</f>
        <v>0.25609384723159334</v>
      </c>
      <c r="N208" s="28">
        <f>N163/SUM(N163,'Calculations 16to19'!N163,'Calculations 20to24'!N163,'Calculations 35to44'!N163,'Calculations 45to54'!N163,'Calculations 55to64'!N163,'Calculations 65plus'!N163)</f>
        <v>0.25332275381379221</v>
      </c>
      <c r="O208" s="28">
        <f>O163/SUM(O163,'Calculations 16to19'!O163,'Calculations 20to24'!O163,'Calculations 35to44'!O163,'Calculations 45to54'!O163,'Calculations 55to64'!O163,'Calculations 65plus'!O163)</f>
        <v>0.25055670401902508</v>
      </c>
      <c r="P208" s="28">
        <f>P163/SUM(P163,'Calculations 16to19'!P163,'Calculations 20to24'!P163,'Calculations 35to44'!P163,'Calculations 45to54'!P163,'Calculations 55to64'!P163,'Calculations 65plus'!P163)</f>
        <v>0.247796819811582</v>
      </c>
      <c r="Q208" s="28">
        <f>Q163/SUM(Q163,'Calculations 16to19'!Q163,'Calculations 20to24'!Q163,'Calculations 35to44'!Q163,'Calculations 45to54'!Q163,'Calculations 55to64'!Q163,'Calculations 65plus'!Q163)</f>
        <v>0.2450441859826642</v>
      </c>
      <c r="R208" s="28">
        <f>R163/SUM(R163,'Calculations 16to19'!R163,'Calculations 20to24'!R163,'Calculations 35to44'!R163,'Calculations 45to54'!R163,'Calculations 55to64'!R163,'Calculations 65plus'!R163)</f>
        <v>0.24229985001161292</v>
      </c>
      <c r="S208" s="28">
        <f>S163/SUM(S163,'Calculations 16to19'!S163,'Calculations 20to24'!S163,'Calculations 35to44'!S163,'Calculations 45to54'!S163,'Calculations 55to64'!S163,'Calculations 65plus'!S163)</f>
        <v>0.23956482200000881</v>
      </c>
      <c r="T208" s="28">
        <f>T163/SUM(T163,'Calculations 16to19'!T163,'Calculations 20to24'!T163,'Calculations 35to44'!T163,'Calculations 45to54'!T163,'Calculations 55to64'!T163,'Calculations 65plus'!T163)</f>
        <v>0.2368400746757407</v>
      </c>
      <c r="U208" s="28">
        <f>U163/SUM(U163,'Calculations 16to19'!U163,'Calculations 20to24'!U163,'Calculations 35to44'!U163,'Calculations 45to54'!U163,'Calculations 55to64'!U163,'Calculations 65plus'!U163)</f>
        <v>0.23412654346408263</v>
      </c>
      <c r="V208" s="28">
        <f>V163/SUM(V163,'Calculations 16to19'!V163,'Calculations 20to24'!V163,'Calculations 35to44'!V163,'Calculations 45to54'!V163,'Calculations 55to64'!V163,'Calculations 65plus'!V163)</f>
        <v>0.2314251266227326</v>
      </c>
      <c r="W208" s="28">
        <f>W163/SUM(W163,'Calculations 16to19'!W163,'Calculations 20to24'!W163,'Calculations 35to44'!W163,'Calculations 45to54'!W163,'Calculations 55to64'!W163,'Calculations 65plus'!W163)</f>
        <v>0.22873668543771025</v>
      </c>
      <c r="X208" s="28">
        <f>X163/SUM(X163,'Calculations 16to19'!X163,'Calculations 20to24'!X163,'Calculations 35to44'!X163,'Calculations 45to54'!X163,'Calculations 55to64'!X163,'Calculations 65plus'!X163)</f>
        <v>0.22606204447699144</v>
      </c>
      <c r="Y208" s="28">
        <f>Y163/SUM(Y163,'Calculations 16to19'!Y163,'Calculations 20to24'!Y163,'Calculations 35to44'!Y163,'Calculations 45to54'!Y163,'Calculations 55to64'!Y163,'Calculations 65plus'!Y163)</f>
        <v>0.22340199189869492</v>
      </c>
      <c r="Z208" s="28">
        <f>Z163/SUM(Z163,'Calculations 16to19'!Z163,'Calculations 20to24'!Z163,'Calculations 35to44'!Z163,'Calculations 45to54'!Z163,'Calculations 55to64'!Z163,'Calculations 65plus'!Z163)</f>
        <v>0.22075727981066123</v>
      </c>
      <c r="AA208" s="28">
        <f>AA163/SUM(AA163,'Calculations 16to19'!AA163,'Calculations 20to24'!AA163,'Calculations 35to44'!AA163,'Calculations 45to54'!AA163,'Calculations 55to64'!AA163,'Calculations 65plus'!AA163)</f>
        <v>0.21812862467822472</v>
      </c>
      <c r="AB208" s="28">
        <f>AB163/SUM(AB163,'Calculations 16to19'!AB163,'Calculations 20to24'!AB163,'Calculations 35to44'!AB163,'Calculations 45to54'!AB163,'Calculations 55to64'!AB163,'Calculations 65plus'!AB163)</f>
        <v>0.21551670777701767</v>
      </c>
      <c r="AC208" s="28">
        <f>AC163/SUM(AC163,'Calculations 16to19'!AC163,'Calculations 20to24'!AC163,'Calculations 35to44'!AC163,'Calculations 45to54'!AC163,'Calculations 55to64'!AC163,'Calculations 65plus'!AC163)</f>
        <v>0.21292217568765376</v>
      </c>
      <c r="AD208" s="28">
        <f>AD163/SUM(AD163,'Calculations 16to19'!AD163,'Calculations 20to24'!AD163,'Calculations 35to44'!AD163,'Calculations 45to54'!AD163,'Calculations 55to64'!AD163,'Calculations 65plus'!AD163)</f>
        <v>0.21034564082917181</v>
      </c>
      <c r="AE208" s="28">
        <f>AE163/SUM(AE163,'Calculations 16to19'!AE163,'Calculations 20to24'!AE163,'Calculations 35to44'!AE163,'Calculations 45to54'!AE163,'Calculations 55to64'!AE163,'Calculations 65plus'!AE163)</f>
        <v>0.20778768202816145</v>
      </c>
      <c r="AF208" s="28">
        <f>AF163/SUM(AF163,'Calculations 16to19'!AF163,'Calculations 20to24'!AF163,'Calculations 35to44'!AF163,'Calculations 45to54'!AF163,'Calculations 55to64'!AF163,'Calculations 65plus'!AF163)</f>
        <v>0.20524884512055119</v>
      </c>
    </row>
    <row r="209" spans="1:32" x14ac:dyDescent="0.2">
      <c r="A209" s="6" t="s">
        <v>107</v>
      </c>
      <c r="B209" s="28">
        <f>B164/SUM(B164,'Calculations 16to19'!B164,'Calculations 20to24'!B164,'Calculations 35to44'!B164,'Calculations 45to54'!B164,'Calculations 55to64'!B164,'Calculations 65plus'!B164)</f>
        <v>0.21274038461538466</v>
      </c>
      <c r="C209" s="28">
        <f>C164/SUM(C164,'Calculations 16to19'!C164,'Calculations 20to24'!C164,'Calculations 35to44'!C164,'Calculations 45to54'!C164,'Calculations 55to64'!C164,'Calculations 65plus'!C164)</f>
        <v>0.21406342340418383</v>
      </c>
      <c r="D209" s="28">
        <f>D164/SUM(D164,'Calculations 16to19'!D164,'Calculations 20to24'!D164,'Calculations 35to44'!D164,'Calculations 45to54'!D164,'Calculations 55to64'!D164,'Calculations 65plus'!D164)</f>
        <v>0.21530427921026205</v>
      </c>
      <c r="E209" s="28">
        <f>E164/SUM(E164,'Calculations 16to19'!E164,'Calculations 20to24'!E164,'Calculations 35to44'!E164,'Calculations 45to54'!E164,'Calculations 55to64'!E164,'Calculations 65plus'!E164)</f>
        <v>0.2153695191544957</v>
      </c>
      <c r="F209" s="28">
        <f>F164/SUM(F164,'Calculations 16to19'!F164,'Calculations 20to24'!F164,'Calculations 35to44'!F164,'Calculations 45to54'!F164,'Calculations 55to64'!F164,'Calculations 65plus'!F164)</f>
        <v>0.21384159642506689</v>
      </c>
      <c r="G209" s="28">
        <f>G164/SUM(G164,'Calculations 16to19'!G164,'Calculations 20to24'!G164,'Calculations 35to44'!G164,'Calculations 45to54'!G164,'Calculations 55to64'!G164,'Calculations 65plus'!G164)</f>
        <v>0.21052180748716937</v>
      </c>
      <c r="H209" s="28">
        <f>H164/SUM(H164,'Calculations 16to19'!H164,'Calculations 20to24'!H164,'Calculations 35to44'!H164,'Calculations 45to54'!H164,'Calculations 55to64'!H164,'Calculations 65plus'!H164)</f>
        <v>0.20601650304886079</v>
      </c>
      <c r="I209" s="28">
        <f>I164/SUM(I164,'Calculations 16to19'!I164,'Calculations 20to24'!I164,'Calculations 35to44'!I164,'Calculations 45to54'!I164,'Calculations 55to64'!I164,'Calculations 65plus'!I164)</f>
        <v>0.20097029512254305</v>
      </c>
      <c r="J209" s="28">
        <f>J164/SUM(J164,'Calculations 16to19'!J164,'Calculations 20to24'!J164,'Calculations 35to44'!J164,'Calculations 45to54'!J164,'Calculations 55to64'!J164,'Calculations 65plus'!J164)</f>
        <v>0.19707993446513788</v>
      </c>
      <c r="K209" s="28">
        <f>K164/SUM(K164,'Calculations 16to19'!K164,'Calculations 20to24'!K164,'Calculations 35to44'!K164,'Calculations 45to54'!K164,'Calculations 55to64'!K164,'Calculations 65plus'!K164)</f>
        <v>0.19418435479451218</v>
      </c>
      <c r="L209" s="28">
        <f>L164/SUM(L164,'Calculations 16to19'!L164,'Calculations 20to24'!L164,'Calculations 35to44'!L164,'Calculations 45to54'!L164,'Calculations 55to64'!L164,'Calculations 65plus'!L164)</f>
        <v>0.19662528065576754</v>
      </c>
      <c r="M209" s="28">
        <f>M164/SUM(M164,'Calculations 16to19'!M164,'Calculations 20to24'!M164,'Calculations 35to44'!M164,'Calculations 45to54'!M164,'Calculations 55to64'!M164,'Calculations 65plus'!M164)</f>
        <v>0.1946685190358767</v>
      </c>
      <c r="N209" s="28">
        <f>N164/SUM(N164,'Calculations 16to19'!N164,'Calculations 20to24'!N164,'Calculations 35to44'!N164,'Calculations 45to54'!N164,'Calculations 55to64'!N164,'Calculations 65plus'!N164)</f>
        <v>0.19271077531539102</v>
      </c>
      <c r="O209" s="28">
        <f>O164/SUM(O164,'Calculations 16to19'!O164,'Calculations 20to24'!O164,'Calculations 35to44'!O164,'Calculations 45to54'!O164,'Calculations 55to64'!O164,'Calculations 65plus'!O164)</f>
        <v>0.1907528323187902</v>
      </c>
      <c r="P209" s="28">
        <f>P164/SUM(P164,'Calculations 16to19'!P164,'Calculations 20to24'!P164,'Calculations 35to44'!P164,'Calculations 45to54'!P164,'Calculations 55to64'!P164,'Calculations 65plus'!P164)</f>
        <v>0.18879546276211356</v>
      </c>
      <c r="Q209" s="28">
        <f>Q164/SUM(Q164,'Calculations 16to19'!Q164,'Calculations 20to24'!Q164,'Calculations 35to44'!Q164,'Calculations 45to54'!Q164,'Calculations 55to64'!Q164,'Calculations 65plus'!Q164)</f>
        <v>0.18683942805183607</v>
      </c>
      <c r="R209" s="28">
        <f>R164/SUM(R164,'Calculations 16to19'!R164,'Calculations 20to24'!R164,'Calculations 35to44'!R164,'Calculations 45to54'!R164,'Calculations 55to64'!R164,'Calculations 65plus'!R164)</f>
        <v>0.18488547715494263</v>
      </c>
      <c r="S209" s="28">
        <f>S164/SUM(S164,'Calculations 16to19'!S164,'Calculations 20to24'!S164,'Calculations 35to44'!S164,'Calculations 45to54'!S164,'Calculations 55to64'!S164,'Calculations 65plus'!S164)</f>
        <v>0.18293434554133556</v>
      </c>
      <c r="T209" s="28">
        <f>T164/SUM(T164,'Calculations 16to19'!T164,'Calculations 20to24'!T164,'Calculations 35to44'!T164,'Calculations 45to54'!T164,'Calculations 55to64'!T164,'Calculations 65plus'!T164)</f>
        <v>0.18098675419931454</v>
      </c>
      <c r="U209" s="28">
        <f>U164/SUM(U164,'Calculations 16to19'!U164,'Calculations 20to24'!U164,'Calculations 35to44'!U164,'Calculations 45to54'!U164,'Calculations 55to64'!U164,'Calculations 65plus'!U164)</f>
        <v>0.17904340872450331</v>
      </c>
      <c r="V209" s="28">
        <f>V164/SUM(V164,'Calculations 16to19'!V164,'Calculations 20to24'!V164,'Calculations 35to44'!V164,'Calculations 45to54'!V164,'Calculations 55to64'!V164,'Calculations 65plus'!V164)</f>
        <v>0.17710499848223796</v>
      </c>
      <c r="W209" s="28">
        <f>W164/SUM(W164,'Calculations 16to19'!W164,'Calculations 20to24'!W164,'Calculations 35to44'!W164,'Calculations 45to54'!W164,'Calculations 55to64'!W164,'Calculations 65plus'!W164)</f>
        <v>0.17517219584309404</v>
      </c>
      <c r="X209" s="28">
        <f>X164/SUM(X164,'Calculations 16to19'!X164,'Calculations 20to24'!X164,'Calculations 35to44'!X164,'Calculations 45to54'!X164,'Calculations 55to64'!X164,'Calculations 65plus'!X164)</f>
        <v>0.17324565549093748</v>
      </c>
      <c r="Y209" s="28">
        <f>Y164/SUM(Y164,'Calculations 16to19'!Y164,'Calculations 20to24'!Y164,'Calculations 35to44'!Y164,'Calculations 45to54'!Y164,'Calculations 55to64'!Y164,'Calculations 65plus'!Y164)</f>
        <v>0.17132601380256374</v>
      </c>
      <c r="Z209" s="28">
        <f>Z164/SUM(Z164,'Calculations 16to19'!Z164,'Calculations 20to24'!Z164,'Calculations 35to44'!Z164,'Calculations 45to54'!Z164,'Calculations 55to64'!Z164,'Calculations 65plus'!Z164)</f>
        <v>0.16941388829775791</v>
      </c>
      <c r="AA209" s="28">
        <f>AA164/SUM(AA164,'Calculations 16to19'!AA164,'Calculations 20to24'!AA164,'Calculations 35to44'!AA164,'Calculations 45to54'!AA164,'Calculations 55to64'!AA164,'Calculations 65plus'!AA164)</f>
        <v>0.16750987715833057</v>
      </c>
      <c r="AB209" s="28">
        <f>AB164/SUM(AB164,'Calculations 16to19'!AB164,'Calculations 20to24'!AB164,'Calculations 35to44'!AB164,'Calculations 45to54'!AB164,'Calculations 55to64'!AB164,'Calculations 65plus'!AB164)</f>
        <v>0.16561455881448581</v>
      </c>
      <c r="AC209" s="28">
        <f>AC164/SUM(AC164,'Calculations 16to19'!AC164,'Calculations 20to24'!AC164,'Calculations 35to44'!AC164,'Calculations 45to54'!AC164,'Calculations 55to64'!AC164,'Calculations 65plus'!AC164)</f>
        <v>0.16372849159666852</v>
      </c>
      <c r="AD209" s="28">
        <f>AD164/SUM(AD164,'Calculations 16to19'!AD164,'Calculations 20to24'!AD164,'Calculations 35to44'!AD164,'Calculations 45to54'!AD164,'Calculations 55to64'!AD164,'Calculations 65plus'!AD164)</f>
        <v>0.1618522134508607</v>
      </c>
      <c r="AE209" s="28">
        <f>AE164/SUM(AE164,'Calculations 16to19'!AE164,'Calculations 20to24'!AE164,'Calculations 35to44'!AE164,'Calculations 45to54'!AE164,'Calculations 55to64'!AE164,'Calculations 65plus'!AE164)</f>
        <v>0.15998624171513989</v>
      </c>
      <c r="AF209" s="28">
        <f>AF164/SUM(AF164,'Calculations 16to19'!AF164,'Calculations 20to24'!AF164,'Calculations 35to44'!AF164,'Calculations 45to54'!AF164,'Calculations 55to64'!AF164,'Calculations 65plus'!AF164)</f>
        <v>0.15813107295518486</v>
      </c>
    </row>
    <row r="210" spans="1:32" x14ac:dyDescent="0.2">
      <c r="A210" s="6" t="s">
        <v>43</v>
      </c>
      <c r="B210" s="28">
        <f>B165/SUM(B165,'Calculations 16to19'!B165,'Calculations 20to24'!B165,'Calculations 35to44'!B165,'Calculations 45to54'!B165,'Calculations 55to64'!B165,'Calculations 65plus'!B165)</f>
        <v>0.21516640400482065</v>
      </c>
      <c r="C210" s="28">
        <f>C165/SUM(C165,'Calculations 16to19'!C165,'Calculations 20to24'!C165,'Calculations 35to44'!C165,'Calculations 45to54'!C165,'Calculations 55to64'!C165,'Calculations 65plus'!C165)</f>
        <v>0.21624602913585417</v>
      </c>
      <c r="D210" s="28">
        <f>D165/SUM(D165,'Calculations 16to19'!D165,'Calculations 20to24'!D165,'Calculations 35to44'!D165,'Calculations 45to54'!D165,'Calculations 55to64'!D165,'Calculations 65plus'!D165)</f>
        <v>0.21724864004044514</v>
      </c>
      <c r="E210" s="28">
        <f>E165/SUM(E165,'Calculations 16to19'!E165,'Calculations 20to24'!E165,'Calculations 35to44'!E165,'Calculations 45to54'!E165,'Calculations 55to64'!E165,'Calculations 65plus'!E165)</f>
        <v>0.21703767492283579</v>
      </c>
      <c r="F210" s="28">
        <f>F165/SUM(F165,'Calculations 16to19'!F165,'Calculations 20to24'!F165,'Calculations 35to44'!F165,'Calculations 45to54'!F165,'Calculations 55to64'!F165,'Calculations 65plus'!F165)</f>
        <v>0.21528862945448027</v>
      </c>
      <c r="G210" s="28">
        <f>G165/SUM(G165,'Calculations 16to19'!G165,'Calculations 20to24'!G165,'Calculations 35to44'!G165,'Calculations 45to54'!G165,'Calculations 55to64'!G165,'Calculations 65plus'!G165)</f>
        <v>0.21197334610535742</v>
      </c>
      <c r="H210" s="28">
        <f>H165/SUM(H165,'Calculations 16to19'!H165,'Calculations 20to24'!H165,'Calculations 35to44'!H165,'Calculations 45to54'!H165,'Calculations 55to64'!H165,'Calculations 65plus'!H165)</f>
        <v>0.20740470740072872</v>
      </c>
      <c r="I210" s="28">
        <f>I165/SUM(I165,'Calculations 16to19'!I165,'Calculations 20to24'!I165,'Calculations 35to44'!I165,'Calculations 45to54'!I165,'Calculations 55to64'!I165,'Calculations 65plus'!I165)</f>
        <v>0.20221126899166617</v>
      </c>
      <c r="J210" s="28">
        <f>J165/SUM(J165,'Calculations 16to19'!J165,'Calculations 20to24'!J165,'Calculations 35to44'!J165,'Calculations 45to54'!J165,'Calculations 55to64'!J165,'Calculations 65plus'!J165)</f>
        <v>0.19817068522111281</v>
      </c>
      <c r="K210" s="28">
        <f>K165/SUM(K165,'Calculations 16to19'!K165,'Calculations 20to24'!K165,'Calculations 35to44'!K165,'Calculations 45to54'!K165,'Calculations 55to64'!K165,'Calculations 65plus'!K165)</f>
        <v>0.19518318492452219</v>
      </c>
      <c r="L210" s="28">
        <f>L165/SUM(L165,'Calculations 16to19'!L165,'Calculations 20to24'!L165,'Calculations 35to44'!L165,'Calculations 45to54'!L165,'Calculations 55to64'!L165,'Calculations 65plus'!L165)</f>
        <v>0.19738441877010768</v>
      </c>
      <c r="M210" s="28">
        <f>M165/SUM(M165,'Calculations 16to19'!M165,'Calculations 20to24'!M165,'Calculations 35to44'!M165,'Calculations 45to54'!M165,'Calculations 55to64'!M165,'Calculations 65plus'!M165)</f>
        <v>0.19528670010237534</v>
      </c>
      <c r="N210" s="28">
        <f>N165/SUM(N165,'Calculations 16to19'!N165,'Calculations 20to24'!N165,'Calculations 35to44'!N165,'Calculations 45to54'!N165,'Calculations 55to64'!N165,'Calculations 65plus'!N165)</f>
        <v>0.19319095135417666</v>
      </c>
      <c r="O210" s="28">
        <f>O165/SUM(O165,'Calculations 16to19'!O165,'Calculations 20to24'!O165,'Calculations 35to44'!O165,'Calculations 45to54'!O165,'Calculations 55to64'!O165,'Calculations 65plus'!O165)</f>
        <v>0.19109810169431091</v>
      </c>
      <c r="P210" s="28">
        <f>P165/SUM(P165,'Calculations 16to19'!P165,'Calculations 20to24'!P165,'Calculations 35to44'!P165,'Calculations 45to54'!P165,'Calculations 55to64'!P165,'Calculations 65plus'!P165)</f>
        <v>0.18900905292647691</v>
      </c>
      <c r="Q210" s="28">
        <f>Q165/SUM(Q165,'Calculations 16to19'!Q165,'Calculations 20to24'!Q165,'Calculations 35to44'!Q165,'Calculations 45to54'!Q165,'Calculations 55to64'!Q165,'Calculations 65plus'!Q165)</f>
        <v>0.18692467907535601</v>
      </c>
      <c r="R210" s="28">
        <f>R165/SUM(R165,'Calculations 16to19'!R165,'Calculations 20to24'!R165,'Calculations 35to44'!R165,'Calculations 45to54'!R165,'Calculations 55to64'!R165,'Calculations 65plus'!R165)</f>
        <v>0.18484582604317579</v>
      </c>
      <c r="S210" s="28">
        <f>S165/SUM(S165,'Calculations 16to19'!S165,'Calculations 20to24'!S165,'Calculations 35to44'!S165,'Calculations 45to54'!S165,'Calculations 55to64'!S165,'Calculations 65plus'!S165)</f>
        <v>0.18277331133517072</v>
      </c>
      <c r="T210" s="28">
        <f>T165/SUM(T165,'Calculations 16to19'!T165,'Calculations 20to24'!T165,'Calculations 35to44'!T165,'Calculations 45to54'!T165,'Calculations 55to64'!T165,'Calculations 65plus'!T165)</f>
        <v>0.18070792385214249</v>
      </c>
      <c r="U210" s="28">
        <f>U165/SUM(U165,'Calculations 16to19'!U165,'Calculations 20to24'!U165,'Calculations 35to44'!U165,'Calculations 45to54'!U165,'Calculations 55to64'!U165,'Calculations 65plus'!U165)</f>
        <v>0.17865042374813639</v>
      </c>
      <c r="V210" s="28">
        <f>V165/SUM(V165,'Calculations 16to19'!V165,'Calculations 20to24'!V165,'Calculations 35to44'!V165,'Calculations 45to54'!V165,'Calculations 55to64'!V165,'Calculations 65plus'!V165)</f>
        <v>0.17660154235107633</v>
      </c>
      <c r="W210" s="28">
        <f>W165/SUM(W165,'Calculations 16to19'!W165,'Calculations 20to24'!W165,'Calculations 35to44'!W165,'Calculations 45to54'!W165,'Calculations 55to64'!W165,'Calculations 65plus'!W165)</f>
        <v>0.17456198214403992</v>
      </c>
      <c r="X210" s="28">
        <f>X165/SUM(X165,'Calculations 16to19'!X165,'Calculations 20to24'!X165,'Calculations 35to44'!X165,'Calculations 45to54'!X165,'Calculations 55to64'!X165,'Calculations 65plus'!X165)</f>
        <v>0.17253241680474493</v>
      </c>
      <c r="Y210" s="28">
        <f>Y165/SUM(Y165,'Calculations 16to19'!Y165,'Calculations 20to24'!Y165,'Calculations 35to44'!Y165,'Calculations 45to54'!Y165,'Calculations 55to64'!Y165,'Calculations 65plus'!Y165)</f>
        <v>0.17051349130067506</v>
      </c>
      <c r="Z210" s="28">
        <f>Z165/SUM(Z165,'Calculations 16to19'!Z165,'Calculations 20to24'!Z165,'Calculations 35to44'!Z165,'Calculations 45to54'!Z165,'Calculations 55to64'!Z165,'Calculations 65plus'!Z165)</f>
        <v>0.1685058220372144</v>
      </c>
      <c r="AA210" s="28">
        <f>AA165/SUM(AA165,'Calculations 16to19'!AA165,'Calculations 20to24'!AA165,'Calculations 35to44'!AA165,'Calculations 45to54'!AA165,'Calculations 55to64'!AA165,'Calculations 65plus'!AA165)</f>
        <v>0.16650999705605238</v>
      </c>
      <c r="AB210" s="28">
        <f>AB165/SUM(AB165,'Calculations 16to19'!AB165,'Calculations 20to24'!AB165,'Calculations 35to44'!AB165,'Calculations 45to54'!AB165,'Calculations 55to64'!AB165,'Calculations 65plus'!AB165)</f>
        <v>0.16452657628108838</v>
      </c>
      <c r="AC210" s="28">
        <f>AC165/SUM(AC165,'Calculations 16to19'!AC165,'Calculations 20to24'!AC165,'Calculations 35to44'!AC165,'Calculations 45to54'!AC165,'Calculations 55to64'!AC165,'Calculations 65plus'!AC165)</f>
        <v>0.1625560918090162</v>
      </c>
      <c r="AD210" s="28">
        <f>AD165/SUM(AD165,'Calculations 16to19'!AD165,'Calculations 20to24'!AD165,'Calculations 35to44'!AD165,'Calculations 45to54'!AD165,'Calculations 55to64'!AD165,'Calculations 65plus'!AD165)</f>
        <v>0.16059904824174201</v>
      </c>
      <c r="AE210" s="28">
        <f>AE165/SUM(AE165,'Calculations 16to19'!AE165,'Calculations 20to24'!AE165,'Calculations 35to44'!AE165,'Calculations 45to54'!AE165,'Calculations 55to64'!AE165,'Calculations 65plus'!AE165)</f>
        <v>0.15865592305778717</v>
      </c>
      <c r="AF210" s="28">
        <f>AF165/SUM(AF165,'Calculations 16to19'!AF165,'Calculations 20to24'!AF165,'Calculations 35to44'!AF165,'Calculations 45to54'!AF165,'Calculations 55to64'!AF165,'Calculations 65plus'!AF165)</f>
        <v>0.15672716701983094</v>
      </c>
    </row>
    <row r="211" spans="1:32" x14ac:dyDescent="0.2">
      <c r="A211" s="6" t="s">
        <v>44</v>
      </c>
      <c r="B211" s="28">
        <f>B166/SUM(B166,'Calculations 16to19'!B166,'Calculations 20to24'!B166,'Calculations 35to44'!B166,'Calculations 45to54'!B166,'Calculations 55to64'!B166,'Calculations 65plus'!B166)</f>
        <v>0.22885729331226962</v>
      </c>
      <c r="C211" s="28">
        <f>C166/SUM(C166,'Calculations 16to19'!C166,'Calculations 20to24'!C166,'Calculations 35to44'!C166,'Calculations 45to54'!C166,'Calculations 55to64'!C166,'Calculations 65plus'!C166)</f>
        <v>0.23050888180488049</v>
      </c>
      <c r="D211" s="28">
        <f>D166/SUM(D166,'Calculations 16to19'!D166,'Calculations 20to24'!D166,'Calculations 35to44'!D166,'Calculations 45to54'!D166,'Calculations 55to64'!D166,'Calculations 65plus'!D166)</f>
        <v>0.23207909714629282</v>
      </c>
      <c r="E211" s="28">
        <f>E166/SUM(E166,'Calculations 16to19'!E166,'Calculations 20to24'!E166,'Calculations 35to44'!E166,'Calculations 45to54'!E166,'Calculations 55to64'!E166,'Calculations 65plus'!E166)</f>
        <v>0.23238428968346722</v>
      </c>
      <c r="F211" s="28">
        <f>F166/SUM(F166,'Calculations 16to19'!F166,'Calculations 20to24'!F166,'Calculations 35to44'!F166,'Calculations 45to54'!F166,'Calculations 55to64'!F166,'Calculations 65plus'!F166)</f>
        <v>0.23110007275770289</v>
      </c>
      <c r="G211" s="28">
        <f>G166/SUM(G166,'Calculations 16to19'!G166,'Calculations 20to24'!G166,'Calculations 35to44'!G166,'Calculations 45to54'!G166,'Calculations 55to64'!G166,'Calculations 65plus'!G166)</f>
        <v>0.22835057400395883</v>
      </c>
      <c r="H211" s="28">
        <f>H166/SUM(H166,'Calculations 16to19'!H166,'Calculations 20to24'!H166,'Calculations 35to44'!H166,'Calculations 45to54'!H166,'Calculations 55to64'!H166,'Calculations 65plus'!H166)</f>
        <v>0.22414173755227421</v>
      </c>
      <c r="I211" s="28">
        <f>I166/SUM(I166,'Calculations 16to19'!I166,'Calculations 20to24'!I166,'Calculations 35to44'!I166,'Calculations 45to54'!I166,'Calculations 55to64'!I166,'Calculations 65plus'!I166)</f>
        <v>0.21927013341684359</v>
      </c>
      <c r="J211" s="28">
        <f>J166/SUM(J166,'Calculations 16to19'!J166,'Calculations 20to24'!J166,'Calculations 35to44'!J166,'Calculations 45to54'!J166,'Calculations 55to64'!J166,'Calculations 65plus'!J166)</f>
        <v>0.21570183569294807</v>
      </c>
      <c r="K211" s="28">
        <f>K166/SUM(K166,'Calculations 16to19'!K166,'Calculations 20to24'!K166,'Calculations 35to44'!K166,'Calculations 45to54'!K166,'Calculations 55to64'!K166,'Calculations 65plus'!K166)</f>
        <v>0.2132922070392472</v>
      </c>
      <c r="L211" s="28">
        <f>L166/SUM(L166,'Calculations 16to19'!L166,'Calculations 20to24'!L166,'Calculations 35to44'!L166,'Calculations 45to54'!L166,'Calculations 55to64'!L166,'Calculations 65plus'!L166)</f>
        <v>0.21567286933597327</v>
      </c>
      <c r="M211" s="28">
        <f>M166/SUM(M166,'Calculations 16to19'!M166,'Calculations 20to24'!M166,'Calculations 35to44'!M166,'Calculations 45to54'!M166,'Calculations 55to64'!M166,'Calculations 65plus'!M166)</f>
        <v>0.21386416731178459</v>
      </c>
      <c r="N211" s="28">
        <f>N166/SUM(N166,'Calculations 16to19'!N166,'Calculations 20to24'!N166,'Calculations 35to44'!N166,'Calculations 45to54'!N166,'Calculations 55to64'!N166,'Calculations 65plus'!N166)</f>
        <v>0.21202872033636794</v>
      </c>
      <c r="O211" s="28">
        <f>O166/SUM(O166,'Calculations 16to19'!O166,'Calculations 20to24'!O166,'Calculations 35to44'!O166,'Calculations 45to54'!O166,'Calculations 55to64'!O166,'Calculations 65plus'!O166)</f>
        <v>0.21016856490431648</v>
      </c>
      <c r="P211" s="28">
        <f>P166/SUM(P166,'Calculations 16to19'!P166,'Calculations 20to24'!P166,'Calculations 35to44'!P166,'Calculations 45to54'!P166,'Calculations 55to64'!P166,'Calculations 65plus'!P166)</f>
        <v>0.20828569836422872</v>
      </c>
      <c r="Q211" s="28">
        <f>Q166/SUM(Q166,'Calculations 16to19'!Q166,'Calculations 20to24'!Q166,'Calculations 35to44'!Q166,'Calculations 45to54'!Q166,'Calculations 55to64'!Q166,'Calculations 65plus'!Q166)</f>
        <v>0.20638207648786447</v>
      </c>
      <c r="R211" s="28">
        <f>R166/SUM(R166,'Calculations 16to19'!R166,'Calculations 20to24'!R166,'Calculations 35to44'!R166,'Calculations 45to54'!R166,'Calculations 55to64'!R166,'Calculations 65plus'!R166)</f>
        <v>0.20445961132161622</v>
      </c>
      <c r="S211" s="28">
        <f>S166/SUM(S166,'Calculations 16to19'!S166,'Calculations 20to24'!S166,'Calculations 35to44'!S166,'Calculations 45to54'!S166,'Calculations 55to64'!S166,'Calculations 65plus'!S166)</f>
        <v>0.20252016930390049</v>
      </c>
      <c r="T211" s="28">
        <f>T166/SUM(T166,'Calculations 16to19'!T166,'Calculations 20to24'!T166,'Calculations 35to44'!T166,'Calculations 45to54'!T166,'Calculations 55to64'!T166,'Calculations 65plus'!T166)</f>
        <v>0.2005655696328906</v>
      </c>
      <c r="U211" s="28">
        <f>U166/SUM(U166,'Calculations 16to19'!U166,'Calculations 20to24'!U166,'Calculations 35to44'!U166,'Calculations 45to54'!U166,'Calculations 55to64'!U166,'Calculations 65plus'!U166)</f>
        <v>0.19859758286979753</v>
      </c>
      <c r="V211" s="28">
        <f>V166/SUM(V166,'Calculations 16to19'!V166,'Calculations 20to24'!V166,'Calculations 35to44'!V166,'Calculations 45to54'!V166,'Calculations 55to64'!V166,'Calculations 65plus'!V166)</f>
        <v>0.19661792976361753</v>
      </c>
      <c r="W211" s="28">
        <f>W166/SUM(W166,'Calculations 16to19'!W166,'Calculations 20to24'!W166,'Calculations 35to44'!W166,'Calculations 45to54'!W166,'Calculations 55to64'!W166,'Calculations 65plus'!W166)</f>
        <v>0.19462828028392967</v>
      </c>
      <c r="X211" s="28">
        <f>X166/SUM(X166,'Calculations 16to19'!X166,'Calculations 20to24'!X166,'Calculations 35to44'!X166,'Calculations 45to54'!X166,'Calculations 55to64'!X166,'Calculations 65plus'!X166)</f>
        <v>0.19263025284896526</v>
      </c>
      <c r="Y211" s="28">
        <f>Y166/SUM(Y166,'Calculations 16to19'!Y166,'Calculations 20to24'!Y166,'Calculations 35to44'!Y166,'Calculations 45to54'!Y166,'Calculations 55to64'!Y166,'Calculations 65plus'!Y166)</f>
        <v>0.19062541373671985</v>
      </c>
      <c r="Z211" s="28">
        <f>Z166/SUM(Z166,'Calculations 16to19'!Z166,'Calculations 20to24'!Z166,'Calculations 35to44'!Z166,'Calculations 45to54'!Z166,'Calculations 55to64'!Z166,'Calculations 65plus'!Z166)</f>
        <v>0.18861527666744701</v>
      </c>
      <c r="AA211" s="28">
        <f>AA166/SUM(AA166,'Calculations 16to19'!AA166,'Calculations 20to24'!AA166,'Calculations 35to44'!AA166,'Calculations 45to54'!AA166,'Calculations 55to64'!AA166,'Calculations 65plus'!AA166)</f>
        <v>0.18660130254634055</v>
      </c>
      <c r="AB211" s="28">
        <f>AB166/SUM(AB166,'Calculations 16to19'!AB166,'Calculations 20to24'!AB166,'Calculations 35to44'!AB166,'Calculations 45to54'!AB166,'Calculations 55to64'!AB166,'Calculations 65plus'!AB166)</f>
        <v>0.18458489935570105</v>
      </c>
      <c r="AC211" s="28">
        <f>AC166/SUM(AC166,'Calculations 16to19'!AC166,'Calculations 20to24'!AC166,'Calculations 35to44'!AC166,'Calculations 45to54'!AC166,'Calculations 55to64'!AC166,'Calculations 65plus'!AC166)</f>
        <v>0.18256742218631616</v>
      </c>
      <c r="AD211" s="28">
        <f>AD166/SUM(AD166,'Calculations 16to19'!AD166,'Calculations 20to24'!AD166,'Calculations 35to44'!AD166,'Calculations 45to54'!AD166,'Calculations 55to64'!AD166,'Calculations 65plus'!AD166)</f>
        <v>0.18055017339818941</v>
      </c>
      <c r="AE211" s="28">
        <f>AE166/SUM(AE166,'Calculations 16to19'!AE166,'Calculations 20to24'!AE166,'Calculations 35to44'!AE166,'Calculations 45to54'!AE166,'Calculations 55to64'!AE166,'Calculations 65plus'!AE166)</f>
        <v>0.1785344029011561</v>
      </c>
      <c r="AF211" s="28">
        <f>AF166/SUM(AF166,'Calculations 16to19'!AF166,'Calculations 20to24'!AF166,'Calculations 35to44'!AF166,'Calculations 45to54'!AF166,'Calculations 55to64'!AF166,'Calculations 65plus'!AF166)</f>
        <v>0.17652130854629672</v>
      </c>
    </row>
    <row r="212" spans="1:32" x14ac:dyDescent="0.2">
      <c r="A212" s="6" t="s">
        <v>45</v>
      </c>
      <c r="B212" s="28">
        <f>B167/SUM(B167,'Calculations 16to19'!B167,'Calculations 20to24'!B167,'Calculations 35to44'!B167,'Calculations 45to54'!B167,'Calculations 55to64'!B167,'Calculations 65plus'!B167)</f>
        <v>0.21963463952029005</v>
      </c>
      <c r="C212" s="28">
        <f>C167/SUM(C167,'Calculations 16to19'!C167,'Calculations 20to24'!C167,'Calculations 35to44'!C167,'Calculations 45to54'!C167,'Calculations 55to64'!C167,'Calculations 65plus'!C167)</f>
        <v>0.2208833263790593</v>
      </c>
      <c r="D212" s="28">
        <f>D167/SUM(D167,'Calculations 16to19'!D167,'Calculations 20to24'!D167,'Calculations 35to44'!D167,'Calculations 45to54'!D167,'Calculations 55to64'!D167,'Calculations 65plus'!D167)</f>
        <v>0.22210093896525696</v>
      </c>
      <c r="E212" s="28">
        <f>E167/SUM(E167,'Calculations 16to19'!E167,'Calculations 20to24'!E167,'Calculations 35to44'!E167,'Calculations 45to54'!E167,'Calculations 55to64'!E167,'Calculations 65plus'!E167)</f>
        <v>0.22209528840704212</v>
      </c>
      <c r="F212" s="28">
        <f>F167/SUM(F167,'Calculations 16to19'!F167,'Calculations 20to24'!F167,'Calculations 35to44'!F167,'Calculations 45to54'!F167,'Calculations 55to64'!F167,'Calculations 65plus'!F167)</f>
        <v>0.22049029979281856</v>
      </c>
      <c r="G212" s="28">
        <f>G167/SUM(G167,'Calculations 16to19'!G167,'Calculations 20to24'!G167,'Calculations 35to44'!G167,'Calculations 45to54'!G167,'Calculations 55to64'!G167,'Calculations 65plus'!G167)</f>
        <v>0.21723776057621494</v>
      </c>
      <c r="H212" s="28">
        <f>H167/SUM(H167,'Calculations 16to19'!H167,'Calculations 20to24'!H167,'Calculations 35to44'!H167,'Calculations 45to54'!H167,'Calculations 55to64'!H167,'Calculations 65plus'!H167)</f>
        <v>0.21269253363801827</v>
      </c>
      <c r="I212" s="28">
        <f>I167/SUM(I167,'Calculations 16to19'!I167,'Calculations 20to24'!I167,'Calculations 35to44'!I167,'Calculations 45to54'!I167,'Calculations 55to64'!I167,'Calculations 65plus'!I167)</f>
        <v>0.20751067789477751</v>
      </c>
      <c r="J212" s="28">
        <f>J167/SUM(J167,'Calculations 16to19'!J167,'Calculations 20to24'!J167,'Calculations 35to44'!J167,'Calculations 45to54'!J167,'Calculations 55to64'!J167,'Calculations 65plus'!J167)</f>
        <v>0.20353925861342256</v>
      </c>
      <c r="K212" s="28">
        <f>K167/SUM(K167,'Calculations 16to19'!K167,'Calculations 20to24'!K167,'Calculations 35to44'!K167,'Calculations 45to54'!K167,'Calculations 55to64'!K167,'Calculations 65plus'!K167)</f>
        <v>0.20067602960754086</v>
      </c>
      <c r="L212" s="28">
        <f>L167/SUM(L167,'Calculations 16to19'!L167,'Calculations 20to24'!L167,'Calculations 35to44'!L167,'Calculations 45to54'!L167,'Calculations 55to64'!L167,'Calculations 65plus'!L167)</f>
        <v>0.20302693445365014</v>
      </c>
      <c r="M212" s="28">
        <f>M167/SUM(M167,'Calculations 16to19'!M167,'Calculations 20to24'!M167,'Calculations 35to44'!M167,'Calculations 45to54'!M167,'Calculations 55to64'!M167,'Calculations 65plus'!M167)</f>
        <v>0.20100829907108053</v>
      </c>
      <c r="N212" s="28">
        <f>N167/SUM(N167,'Calculations 16to19'!N167,'Calculations 20to24'!N167,'Calculations 35to44'!N167,'Calculations 45to54'!N167,'Calculations 55to64'!N167,'Calculations 65plus'!N167)</f>
        <v>0.19898640369181925</v>
      </c>
      <c r="O212" s="28">
        <f>O167/SUM(O167,'Calculations 16to19'!O167,'Calculations 20to24'!O167,'Calculations 35to44'!O167,'Calculations 45to54'!O167,'Calculations 55to64'!O167,'Calculations 65plus'!O167)</f>
        <v>0.19696224091922468</v>
      </c>
      <c r="P212" s="28">
        <f>P167/SUM(P167,'Calculations 16to19'!P167,'Calculations 20to24'!P167,'Calculations 35to44'!P167,'Calculations 45to54'!P167,'Calculations 55to64'!P167,'Calculations 65plus'!P167)</f>
        <v>0.19493678350828678</v>
      </c>
      <c r="Q212" s="28">
        <f>Q167/SUM(Q167,'Calculations 16to19'!Q167,'Calculations 20to24'!Q167,'Calculations 35to44'!Q167,'Calculations 45to54'!Q167,'Calculations 55to64'!Q167,'Calculations 65plus'!Q167)</f>
        <v>0.19291098342170054</v>
      </c>
      <c r="R212" s="28">
        <f>R167/SUM(R167,'Calculations 16to19'!R167,'Calculations 20to24'!R167,'Calculations 35to44'!R167,'Calculations 45to54'!R167,'Calculations 55to64'!R167,'Calculations 65plus'!R167)</f>
        <v>0.19088577095981751</v>
      </c>
      <c r="S212" s="28">
        <f>S167/SUM(S167,'Calculations 16to19'!S167,'Calculations 20to24'!S167,'Calculations 35to44'!S167,'Calculations 45to54'!S167,'Calculations 55to64'!S167,'Calculations 65plus'!S167)</f>
        <v>0.18886205396489714</v>
      </c>
      <c r="T212" s="28">
        <f>T167/SUM(T167,'Calculations 16to19'!T167,'Calculations 20to24'!T167,'Calculations 35to44'!T167,'Calculations 45to54'!T167,'Calculations 55to64'!T167,'Calculations 65plus'!T167)</f>
        <v>0.18684071709971725</v>
      </c>
      <c r="U212" s="28">
        <f>U167/SUM(U167,'Calculations 16to19'!U167,'Calculations 20to24'!U167,'Calculations 35to44'!U167,'Calculations 45to54'!U167,'Calculations 55to64'!U167,'Calculations 65plus'!U167)</f>
        <v>0.18482262120028095</v>
      </c>
      <c r="V212" s="28">
        <f>V167/SUM(V167,'Calculations 16to19'!V167,'Calculations 20to24'!V167,'Calculations 35to44'!V167,'Calculations 45to54'!V167,'Calculations 55to64'!V167,'Calculations 65plus'!V167)</f>
        <v>0.18280860270203303</v>
      </c>
      <c r="W212" s="28">
        <f>W167/SUM(W167,'Calculations 16to19'!W167,'Calculations 20to24'!W167,'Calculations 35to44'!W167,'Calculations 45to54'!W167,'Calculations 55to64'!W167,'Calculations 65plus'!W167)</f>
        <v>0.18079947313869615</v>
      </c>
      <c r="X212" s="28">
        <f>X167/SUM(X167,'Calculations 16to19'!X167,'Calculations 20to24'!X167,'Calculations 35to44'!X167,'Calculations 45to54'!X167,'Calculations 55to64'!X167,'Calculations 65plus'!X167)</f>
        <v>0.17879601871257814</v>
      </c>
      <c r="Y212" s="28">
        <f>Y167/SUM(Y167,'Calculations 16to19'!Y167,'Calculations 20to24'!Y167,'Calculations 35to44'!Y167,'Calculations 45to54'!Y167,'Calculations 55to64'!Y167,'Calculations 65plus'!Y167)</f>
        <v>0.17679899993491735</v>
      </c>
      <c r="Z212" s="28">
        <f>Z167/SUM(Z167,'Calculations 16to19'!Z167,'Calculations 20to24'!Z167,'Calculations 35to44'!Z167,'Calculations 45to54'!Z167,'Calculations 55to64'!Z167,'Calculations 65plus'!Z167)</f>
        <v>0.17480915133462938</v>
      </c>
      <c r="AA212" s="28">
        <f>AA167/SUM(AA167,'Calculations 16to19'!AA167,'Calculations 20to24'!AA167,'Calculations 35to44'!AA167,'Calculations 45to54'!AA167,'Calculations 55to64'!AA167,'Calculations 65plus'!AA167)</f>
        <v>0.17282718123357499</v>
      </c>
      <c r="AB212" s="28">
        <f>AB167/SUM(AB167,'Calculations 16to19'!AB167,'Calculations 20to24'!AB167,'Calculations 35to44'!AB167,'Calculations 45to54'!AB167,'Calculations 55to64'!AB167,'Calculations 65plus'!AB167)</f>
        <v>0.17085377158629925</v>
      </c>
      <c r="AC212" s="28">
        <f>AC167/SUM(AC167,'Calculations 16to19'!AC167,'Calculations 20to24'!AC167,'Calculations 35to44'!AC167,'Calculations 45to54'!AC167,'Calculations 55to64'!AC167,'Calculations 65plus'!AC167)</f>
        <v>0.16888957788201409</v>
      </c>
      <c r="AD212" s="28">
        <f>AD167/SUM(AD167,'Calculations 16to19'!AD167,'Calculations 20to24'!AD167,'Calculations 35to44'!AD167,'Calculations 45to54'!AD167,'Calculations 55to64'!AD167,'Calculations 65plus'!AD167)</f>
        <v>0.16693522910644512</v>
      </c>
      <c r="AE212" s="28">
        <f>AE167/SUM(AE167,'Calculations 16to19'!AE167,'Calculations 20to24'!AE167,'Calculations 35to44'!AE167,'Calculations 45to54'!AE167,'Calculations 55to64'!AE167,'Calculations 65plus'!AE167)</f>
        <v>0.16499132776103964</v>
      </c>
      <c r="AF212" s="28">
        <f>AF167/SUM(AF167,'Calculations 16to19'!AF167,'Calculations 20to24'!AF167,'Calculations 35to44'!AF167,'Calculations 45to54'!AF167,'Calculations 55to64'!AF167,'Calculations 65plus'!AF167)</f>
        <v>0.16305844993692839</v>
      </c>
    </row>
    <row r="213" spans="1:32" x14ac:dyDescent="0.2">
      <c r="A213" s="6" t="s">
        <v>46</v>
      </c>
      <c r="B213" s="28">
        <f>B168/SUM(B168,'Calculations 16to19'!B168,'Calculations 20to24'!B168,'Calculations 35to44'!B168,'Calculations 45to54'!B168,'Calculations 55to64'!B168,'Calculations 65plus'!B168)</f>
        <v>0.21421331230994481</v>
      </c>
      <c r="C213" s="28">
        <f>C168/SUM(C168,'Calculations 16to19'!C168,'Calculations 20to24'!C168,'Calculations 35to44'!C168,'Calculations 45to54'!C168,'Calculations 55to64'!C168,'Calculations 65plus'!C168)</f>
        <v>0.21772594946527518</v>
      </c>
      <c r="D213" s="28">
        <f>D168/SUM(D168,'Calculations 16to19'!D168,'Calculations 20to24'!D168,'Calculations 35to44'!D168,'Calculations 45to54'!D168,'Calculations 55to64'!D168,'Calculations 65plus'!D168)</f>
        <v>0.22052613050450404</v>
      </c>
      <c r="E213" s="28">
        <f>E168/SUM(E168,'Calculations 16to19'!E168,'Calculations 20to24'!E168,'Calculations 35to44'!E168,'Calculations 45to54'!E168,'Calculations 55to64'!E168,'Calculations 65plus'!E168)</f>
        <v>0.22211137331024833</v>
      </c>
      <c r="F213" s="28">
        <f>F168/SUM(F168,'Calculations 16to19'!F168,'Calculations 20to24'!F168,'Calculations 35to44'!F168,'Calculations 45to54'!F168,'Calculations 55to64'!F168,'Calculations 65plus'!F168)</f>
        <v>0.22238703928528941</v>
      </c>
      <c r="G213" s="28">
        <f>G168/SUM(G168,'Calculations 16to19'!G168,'Calculations 20to24'!G168,'Calculations 35to44'!G168,'Calculations 45to54'!G168,'Calculations 55to64'!G168,'Calculations 65plus'!G168)</f>
        <v>0.22169424342364852</v>
      </c>
      <c r="H213" s="28">
        <f>H168/SUM(H168,'Calculations 16to19'!H168,'Calculations 20to24'!H168,'Calculations 35to44'!H168,'Calculations 45to54'!H168,'Calculations 55to64'!H168,'Calculations 65plus'!H168)</f>
        <v>0.21943069610748228</v>
      </c>
      <c r="I213" s="28">
        <f>I168/SUM(I168,'Calculations 16to19'!I168,'Calculations 20to24'!I168,'Calculations 35to44'!I168,'Calculations 45to54'!I168,'Calculations 55to64'!I168,'Calculations 65plus'!I168)</f>
        <v>0.21653552271108667</v>
      </c>
      <c r="J213" s="28">
        <f>J168/SUM(J168,'Calculations 16to19'!J168,'Calculations 20to24'!J168,'Calculations 35to44'!J168,'Calculations 45to54'!J168,'Calculations 55to64'!J168,'Calculations 65plus'!J168)</f>
        <v>0.21478245664923432</v>
      </c>
      <c r="K213" s="28">
        <f>K168/SUM(K168,'Calculations 16to19'!K168,'Calculations 20to24'!K168,'Calculations 35to44'!K168,'Calculations 45to54'!K168,'Calculations 55to64'!K168,'Calculations 65plus'!K168)</f>
        <v>0.21381307779088218</v>
      </c>
      <c r="L213" s="28">
        <f>L168/SUM(L168,'Calculations 16to19'!L168,'Calculations 20to24'!L168,'Calculations 35to44'!L168,'Calculations 45to54'!L168,'Calculations 55to64'!L168,'Calculations 65plus'!L168)</f>
        <v>0.21721073873456404</v>
      </c>
      <c r="M213" s="28">
        <f>M168/SUM(M168,'Calculations 16to19'!M168,'Calculations 20to24'!M168,'Calculations 35to44'!M168,'Calculations 45to54'!M168,'Calculations 55to64'!M168,'Calculations 65plus'!M168)</f>
        <v>0.21671289256964396</v>
      </c>
      <c r="N213" s="28">
        <f>N168/SUM(N168,'Calculations 16to19'!N168,'Calculations 20to24'!N168,'Calculations 35to44'!N168,'Calculations 45to54'!N168,'Calculations 55to64'!N168,'Calculations 65plus'!N168)</f>
        <v>0.2161185768414407</v>
      </c>
      <c r="O213" s="28">
        <f>O168/SUM(O168,'Calculations 16to19'!O168,'Calculations 20to24'!O168,'Calculations 35to44'!O168,'Calculations 45to54'!O168,'Calculations 55to64'!O168,'Calculations 65plus'!O168)</f>
        <v>0.21543100393662554</v>
      </c>
      <c r="P213" s="28">
        <f>P168/SUM(P168,'Calculations 16to19'!P168,'Calculations 20to24'!P168,'Calculations 35to44'!P168,'Calculations 45to54'!P168,'Calculations 55to64'!P168,'Calculations 65plus'!P168)</f>
        <v>0.21465360548020634</v>
      </c>
      <c r="Q213" s="28">
        <f>Q168/SUM(Q168,'Calculations 16to19'!Q168,'Calculations 20to24'!Q168,'Calculations 35to44'!Q168,'Calculations 45to54'!Q168,'Calculations 55to64'!Q168,'Calculations 65plus'!Q168)</f>
        <v>0.2137899866665498</v>
      </c>
      <c r="R213" s="28">
        <f>R168/SUM(R168,'Calculations 16to19'!R168,'Calculations 20to24'!R168,'Calculations 35to44'!R168,'Calculations 45to54'!R168,'Calculations 55to64'!R168,'Calculations 65plus'!R168)</f>
        <v>0.2128438844063224</v>
      </c>
      <c r="S213" s="28">
        <f>S168/SUM(S168,'Calculations 16to19'!S168,'Calculations 20to24'!S168,'Calculations 35to44'!S168,'Calculations 45to54'!S168,'Calculations 55to64'!S168,'Calculations 65plus'!S168)</f>
        <v>0.21181912934286506</v>
      </c>
      <c r="T213" s="28">
        <f>T168/SUM(T168,'Calculations 16to19'!T168,'Calculations 20to24'!T168,'Calculations 35to44'!T168,'Calculations 45to54'!T168,'Calculations 55to64'!T168,'Calculations 65plus'!T168)</f>
        <v>0.21071961170575831</v>
      </c>
      <c r="U213" s="28">
        <f>U168/SUM(U168,'Calculations 16to19'!U168,'Calculations 20to24'!U168,'Calculations 35to44'!U168,'Calculations 45to54'!U168,'Calculations 55to64'!U168,'Calculations 65plus'!U168)</f>
        <v>0.20954925090104107</v>
      </c>
      <c r="V213" s="28">
        <f>V168/SUM(V168,'Calculations 16to19'!V168,'Calculations 20to24'!V168,'Calculations 35to44'!V168,'Calculations 45to54'!V168,'Calculations 55to64'!V168,'Calculations 65plus'!V168)</f>
        <v>0.20831196868500967</v>
      </c>
      <c r="W213" s="28">
        <f>W168/SUM(W168,'Calculations 16to19'!W168,'Calculations 20to24'!W168,'Calculations 35to44'!W168,'Calculations 45to54'!W168,'Calculations 55to64'!W168,'Calculations 65plus'!W168)</f>
        <v>0.20701166572997903</v>
      </c>
      <c r="X213" s="28">
        <f>X168/SUM(X168,'Calculations 16to19'!X168,'Calculations 20to24'!X168,'Calculations 35to44'!X168,'Calculations 45to54'!X168,'Calculations 55to64'!X168,'Calculations 65plus'!X168)</f>
        <v>0.20565220136393628</v>
      </c>
      <c r="Y213" s="28">
        <f>Y168/SUM(Y168,'Calculations 16to19'!Y168,'Calculations 20to24'!Y168,'Calculations 35to44'!Y168,'Calculations 45to54'!Y168,'Calculations 55to64'!Y168,'Calculations 65plus'!Y168)</f>
        <v>0.2042373762497228</v>
      </c>
      <c r="Z213" s="28">
        <f>Z168/SUM(Z168,'Calculations 16to19'!Z168,'Calculations 20to24'!Z168,'Calculations 35to44'!Z168,'Calculations 45to54'!Z168,'Calculations 55to64'!Z168,'Calculations 65plus'!Z168)</f>
        <v>0.20277091776156211</v>
      </c>
      <c r="AA213" s="28">
        <f>AA168/SUM(AA168,'Calculations 16to19'!AA168,'Calculations 20to24'!AA168,'Calculations 35to44'!AA168,'Calculations 45to54'!AA168,'Calculations 55to64'!AA168,'Calculations 65plus'!AA168)</f>
        <v>0.20125646781567225</v>
      </c>
      <c r="AB213" s="28">
        <f>AB168/SUM(AB168,'Calculations 16to19'!AB168,'Calculations 20to24'!AB168,'Calculations 35to44'!AB168,'Calculations 45to54'!AB168,'Calculations 55to64'!AB168,'Calculations 65plus'!AB168)</f>
        <v>0.19969757291598642</v>
      </c>
      <c r="AC213" s="28">
        <f>AC168/SUM(AC168,'Calculations 16to19'!AC168,'Calculations 20to24'!AC168,'Calculations 35to44'!AC168,'Calculations 45to54'!AC168,'Calculations 55to64'!AC168,'Calculations 65plus'!AC168)</f>
        <v>0.1980976761843061</v>
      </c>
      <c r="AD213" s="28">
        <f>AD168/SUM(AD168,'Calculations 16to19'!AD168,'Calculations 20to24'!AD168,'Calculations 35to44'!AD168,'Calculations 45to54'!AD168,'Calculations 55to64'!AD168,'Calculations 65plus'!AD168)</f>
        <v>0.19646011115545092</v>
      </c>
      <c r="AE213" s="28">
        <f>AE168/SUM(AE168,'Calculations 16to19'!AE168,'Calculations 20to24'!AE168,'Calculations 35to44'!AE168,'Calculations 45to54'!AE168,'Calculations 55to64'!AE168,'Calculations 65plus'!AE168)</f>
        <v>0.19478809713123638</v>
      </c>
      <c r="AF213" s="28">
        <f>AF168/SUM(AF168,'Calculations 16to19'!AF168,'Calculations 20to24'!AF168,'Calculations 35to44'!AF168,'Calculations 45to54'!AF168,'Calculations 55to64'!AF168,'Calculations 65plus'!AF168)</f>
        <v>0.19308473590161002</v>
      </c>
    </row>
    <row r="214" spans="1:32" x14ac:dyDescent="0.2">
      <c r="A214" s="6" t="s">
        <v>47</v>
      </c>
      <c r="B214" s="28">
        <f>B169/SUM(B169,'Calculations 16to19'!B169,'Calculations 20to24'!B169,'Calculations 35to44'!B169,'Calculations 45to54'!B169,'Calculations 55to64'!B169,'Calculations 65plus'!B169)</f>
        <v>0.25524156791248853</v>
      </c>
      <c r="C214" s="28">
        <f>C169/SUM(C169,'Calculations 16to19'!C169,'Calculations 20to24'!C169,'Calculations 35to44'!C169,'Calculations 45to54'!C169,'Calculations 55to64'!C169,'Calculations 65plus'!C169)</f>
        <v>0.25637519138980347</v>
      </c>
      <c r="D214" s="28">
        <f>D169/SUM(D169,'Calculations 16to19'!D169,'Calculations 20to24'!D169,'Calculations 35to44'!D169,'Calculations 45to54'!D169,'Calculations 55to64'!D169,'Calculations 65plus'!D169)</f>
        <v>0.25734929135338902</v>
      </c>
      <c r="E214" s="28">
        <f>E169/SUM(E169,'Calculations 16to19'!E169,'Calculations 20to24'!E169,'Calculations 35to44'!E169,'Calculations 45to54'!E169,'Calculations 55to64'!E169,'Calculations 65plus'!E169)</f>
        <v>0.25693384777354095</v>
      </c>
      <c r="F214" s="28">
        <f>F169/SUM(F169,'Calculations 16to19'!F169,'Calculations 20to24'!F169,'Calculations 35to44'!F169,'Calculations 45to54'!F169,'Calculations 55to64'!F169,'Calculations 65plus'!F169)</f>
        <v>0.25480996804646933</v>
      </c>
      <c r="G214" s="28">
        <f>G169/SUM(G169,'Calculations 16to19'!G169,'Calculations 20to24'!G169,'Calculations 35to44'!G169,'Calculations 45to54'!G169,'Calculations 55to64'!G169,'Calculations 65plus'!G169)</f>
        <v>0.25095149273755535</v>
      </c>
      <c r="H214" s="28">
        <f>H169/SUM(H169,'Calculations 16to19'!H169,'Calculations 20to24'!H169,'Calculations 35to44'!H169,'Calculations 45to54'!H169,'Calculations 55to64'!H169,'Calculations 65plus'!H169)</f>
        <v>0.24566780800568336</v>
      </c>
      <c r="I214" s="28">
        <f>I169/SUM(I169,'Calculations 16to19'!I169,'Calculations 20to24'!I169,'Calculations 35to44'!I169,'Calculations 45to54'!I169,'Calculations 55to64'!I169,'Calculations 65plus'!I169)</f>
        <v>0.23962421863995598</v>
      </c>
      <c r="J214" s="28">
        <f>J169/SUM(J169,'Calculations 16to19'!J169,'Calculations 20to24'!J169,'Calculations 35to44'!J169,'Calculations 45to54'!J169,'Calculations 55to64'!J169,'Calculations 65plus'!J169)</f>
        <v>0.23483373693265816</v>
      </c>
      <c r="K214" s="28">
        <f>K169/SUM(K169,'Calculations 16to19'!K169,'Calculations 20to24'!K169,'Calculations 35to44'!K169,'Calculations 45to54'!K169,'Calculations 55to64'!K169,'Calculations 65plus'!K169)</f>
        <v>0.23121092739517729</v>
      </c>
      <c r="L214" s="28">
        <f>L169/SUM(L169,'Calculations 16to19'!L169,'Calculations 20to24'!L169,'Calculations 35to44'!L169,'Calculations 45to54'!L169,'Calculations 55to64'!L169,'Calculations 65plus'!L169)</f>
        <v>0.23366959388432482</v>
      </c>
      <c r="M214" s="28">
        <f>M169/SUM(M169,'Calculations 16to19'!M169,'Calculations 20to24'!M169,'Calculations 35to44'!M169,'Calculations 45to54'!M169,'Calculations 55to64'!M169,'Calculations 65plus'!M169)</f>
        <v>0.23113938659000513</v>
      </c>
      <c r="N214" s="28">
        <f>N169/SUM(N169,'Calculations 16to19'!N169,'Calculations 20to24'!N169,'Calculations 35to44'!N169,'Calculations 45to54'!N169,'Calculations 55to64'!N169,'Calculations 65plus'!N169)</f>
        <v>0.22860985930277539</v>
      </c>
      <c r="O214" s="28">
        <f>O169/SUM(O169,'Calculations 16to19'!O169,'Calculations 20to24'!O169,'Calculations 35to44'!O169,'Calculations 45to54'!O169,'Calculations 55to64'!O169,'Calculations 65plus'!O169)</f>
        <v>0.22608229040063424</v>
      </c>
      <c r="P214" s="28">
        <f>P169/SUM(P169,'Calculations 16to19'!P169,'Calculations 20to24'!P169,'Calculations 35to44'!P169,'Calculations 45to54'!P169,'Calculations 55to64'!P169,'Calculations 65plus'!P169)</f>
        <v>0.2235579183104682</v>
      </c>
      <c r="Q214" s="28">
        <f>Q169/SUM(Q169,'Calculations 16to19'!Q169,'Calculations 20to24'!Q169,'Calculations 35to44'!Q169,'Calculations 45to54'!Q169,'Calculations 55to64'!Q169,'Calculations 65plus'!Q169)</f>
        <v>0.22103794115137104</v>
      </c>
      <c r="R214" s="28">
        <f>R169/SUM(R169,'Calculations 16to19'!R169,'Calculations 20to24'!R169,'Calculations 35to44'!R169,'Calculations 45to54'!R169,'Calculations 55to64'!R169,'Calculations 65plus'!R169)</f>
        <v>0.21852351646566359</v>
      </c>
      <c r="S214" s="28">
        <f>S169/SUM(S169,'Calculations 16to19'!S169,'Calculations 20to24'!S169,'Calculations 35to44'!S169,'Calculations 45to54'!S169,'Calculations 55to64'!S169,'Calculations 65plus'!S169)</f>
        <v>0.21601576103547138</v>
      </c>
      <c r="T214" s="28">
        <f>T169/SUM(T169,'Calculations 16to19'!T169,'Calculations 20to24'!T169,'Calculations 35to44'!T169,'Calculations 45to54'!T169,'Calculations 55to64'!T169,'Calculations 65plus'!T169)</f>
        <v>0.21351575078246007</v>
      </c>
      <c r="U214" s="28">
        <f>U169/SUM(U169,'Calculations 16to19'!U169,'Calculations 20to24'!U169,'Calculations 35to44'!U169,'Calculations 45to54'!U169,'Calculations 55to64'!U169,'Calculations 65plus'!U169)</f>
        <v>0.21102452074811473</v>
      </c>
      <c r="V214" s="28">
        <f>V169/SUM(V169,'Calculations 16to19'!V169,'Calculations 20to24'!V169,'Calculations 35to44'!V169,'Calculations 45to54'!V169,'Calculations 55to64'!V169,'Calculations 65plus'!V169)</f>
        <v>0.20854306515173851</v>
      </c>
      <c r="W214" s="28">
        <f>W169/SUM(W169,'Calculations 16to19'!W169,'Calculations 20to24'!W169,'Calculations 35to44'!W169,'Calculations 45to54'!W169,'Calculations 55to64'!W169,'Calculations 65plus'!W169)</f>
        <v>0.20607233752315415</v>
      </c>
      <c r="X214" s="28">
        <f>X169/SUM(X169,'Calculations 16to19'!X169,'Calculations 20to24'!X169,'Calculations 35to44'!X169,'Calculations 45to54'!X169,'Calculations 55to64'!X169,'Calculations 65plus'!X169)</f>
        <v>0.20361325090695734</v>
      </c>
      <c r="Y214" s="28">
        <f>Y169/SUM(Y169,'Calculations 16to19'!Y169,'Calculations 20to24'!Y169,'Calculations 35to44'!Y169,'Calculations 45to54'!Y169,'Calculations 55to64'!Y169,'Calculations 65plus'!Y169)</f>
        <v>0.20116667813499858</v>
      </c>
      <c r="Z214" s="28">
        <f>Z169/SUM(Z169,'Calculations 16to19'!Z169,'Calculations 20to24'!Z169,'Calculations 35to44'!Z169,'Calculations 45to54'!Z169,'Calculations 55to64'!Z169,'Calculations 65plus'!Z169)</f>
        <v>0.19873345216369173</v>
      </c>
      <c r="AA214" s="28">
        <f>AA169/SUM(AA169,'Calculations 16to19'!AA169,'Calculations 20to24'!AA169,'Calculations 35to44'!AA169,'Calculations 45to54'!AA169,'Calculations 55to64'!AA169,'Calculations 65plus'!AA169)</f>
        <v>0.19631436647262404</v>
      </c>
      <c r="AB214" s="28">
        <f>AB169/SUM(AB169,'Calculations 16to19'!AB169,'Calculations 20to24'!AB169,'Calculations 35to44'!AB169,'Calculations 45to54'!AB169,'Calculations 55to64'!AB169,'Calculations 65plus'!AB169)</f>
        <v>0.19391017552089215</v>
      </c>
      <c r="AC214" s="28">
        <f>AC169/SUM(AC169,'Calculations 16to19'!AC169,'Calculations 20to24'!AC169,'Calculations 35to44'!AC169,'Calculations 45to54'!AC169,'Calculations 55to64'!AC169,'Calculations 65plus'!AC169)</f>
        <v>0.19152159525753359</v>
      </c>
      <c r="AD214" s="28">
        <f>AD169/SUM(AD169,'Calculations 16to19'!AD169,'Calculations 20to24'!AD169,'Calculations 35to44'!AD169,'Calculations 45to54'!AD169,'Calculations 55to64'!AD169,'Calculations 65plus'!AD169)</f>
        <v>0.18914930368238936</v>
      </c>
      <c r="AE214" s="28">
        <f>AE169/SUM(AE169,'Calculations 16to19'!AE169,'Calculations 20to24'!AE169,'Calculations 35to44'!AE169,'Calculations 45to54'!AE169,'Calculations 55to64'!AE169,'Calculations 65plus'!AE169)</f>
        <v>0.18679394145372671</v>
      </c>
      <c r="AF214" s="28">
        <f>AF169/SUM(AF169,'Calculations 16to19'!AF169,'Calculations 20to24'!AF169,'Calculations 35to44'!AF169,'Calculations 45to54'!AF169,'Calculations 55to64'!AF169,'Calculations 65plus'!AF169)</f>
        <v>0.18445611253896302</v>
      </c>
    </row>
    <row r="215" spans="1:32" x14ac:dyDescent="0.2">
      <c r="A215" s="6" t="s">
        <v>48</v>
      </c>
      <c r="B215" s="28">
        <f>B170/SUM(B170,'Calculations 16to19'!B170,'Calculations 20to24'!B170,'Calculations 35to44'!B170,'Calculations 45to54'!B170,'Calculations 55to64'!B170,'Calculations 65plus'!B170)</f>
        <v>0.20368098159509199</v>
      </c>
      <c r="C215" s="28">
        <f>C170/SUM(C170,'Calculations 16to19'!C170,'Calculations 20to24'!C170,'Calculations 35to44'!C170,'Calculations 45to54'!C170,'Calculations 55to64'!C170,'Calculations 65plus'!C170)</f>
        <v>0.20505581918832602</v>
      </c>
      <c r="D215" s="28">
        <f>D170/SUM(D170,'Calculations 16to19'!D170,'Calculations 20to24'!D170,'Calculations 35to44'!D170,'Calculations 45to54'!D170,'Calculations 55to64'!D170,'Calculations 65plus'!D170)</f>
        <v>0.20614814793430197</v>
      </c>
      <c r="E215" s="28">
        <f>E170/SUM(E170,'Calculations 16to19'!E170,'Calculations 20to24'!E170,'Calculations 35to44'!E170,'Calculations 45to54'!E170,'Calculations 55to64'!E170,'Calculations 65plus'!E170)</f>
        <v>0.20604369944925607</v>
      </c>
      <c r="F215" s="28">
        <f>F170/SUM(F170,'Calculations 16to19'!F170,'Calculations 20to24'!F170,'Calculations 35to44'!F170,'Calculations 45to54'!F170,'Calculations 55to64'!F170,'Calculations 65plus'!F170)</f>
        <v>0.20445771221049711</v>
      </c>
      <c r="G215" s="28">
        <f>G170/SUM(G170,'Calculations 16to19'!G170,'Calculations 20to24'!G170,'Calculations 35to44'!G170,'Calculations 45to54'!G170,'Calculations 55to64'!G170,'Calculations 65plus'!G170)</f>
        <v>0.20125993397628611</v>
      </c>
      <c r="H215" s="28">
        <f>H170/SUM(H170,'Calculations 16to19'!H170,'Calculations 20to24'!H170,'Calculations 35to44'!H170,'Calculations 45to54'!H170,'Calculations 55to64'!H170,'Calculations 65plus'!H170)</f>
        <v>0.19692368904740823</v>
      </c>
      <c r="I215" s="28">
        <f>I170/SUM(I170,'Calculations 16to19'!I170,'Calculations 20to24'!I170,'Calculations 35to44'!I170,'Calculations 45to54'!I170,'Calculations 55to64'!I170,'Calculations 65plus'!I170)</f>
        <v>0.19180773860627665</v>
      </c>
      <c r="J215" s="28">
        <f>J170/SUM(J170,'Calculations 16to19'!J170,'Calculations 20to24'!J170,'Calculations 35to44'!J170,'Calculations 45to54'!J170,'Calculations 55to64'!J170,'Calculations 65plus'!J170)</f>
        <v>0.18763790342180106</v>
      </c>
      <c r="K215" s="28">
        <f>K170/SUM(K170,'Calculations 16to19'!K170,'Calculations 20to24'!K170,'Calculations 35to44'!K170,'Calculations 45to54'!K170,'Calculations 55to64'!K170,'Calculations 65plus'!K170)</f>
        <v>0.18443252177287461</v>
      </c>
      <c r="L215" s="28">
        <f>L170/SUM(L170,'Calculations 16to19'!L170,'Calculations 20to24'!L170,'Calculations 35to44'!L170,'Calculations 45to54'!L170,'Calculations 55to64'!L170,'Calculations 65plus'!L170)</f>
        <v>0.1872076538059349</v>
      </c>
      <c r="M215" s="28">
        <f>M170/SUM(M170,'Calculations 16to19'!M170,'Calculations 20to24'!M170,'Calculations 35to44'!M170,'Calculations 45to54'!M170,'Calculations 55to64'!M170,'Calculations 65plus'!M170)</f>
        <v>0.1852579192243074</v>
      </c>
      <c r="N215" s="28">
        <f>N170/SUM(N170,'Calculations 16to19'!N170,'Calculations 20to24'!N170,'Calculations 35to44'!N170,'Calculations 45to54'!N170,'Calculations 55to64'!N170,'Calculations 65plus'!N170)</f>
        <v>0.18331357636533865</v>
      </c>
      <c r="O215" s="28">
        <f>O170/SUM(O170,'Calculations 16to19'!O170,'Calculations 20to24'!O170,'Calculations 35to44'!O170,'Calculations 45to54'!O170,'Calculations 55to64'!O170,'Calculations 65plus'!O170)</f>
        <v>0.18137522631459599</v>
      </c>
      <c r="P215" s="28">
        <f>P170/SUM(P170,'Calculations 16to19'!P170,'Calculations 20to24'!P170,'Calculations 35to44'!P170,'Calculations 45to54'!P170,'Calculations 55to64'!P170,'Calculations 65plus'!P170)</f>
        <v>0.17944345233298206</v>
      </c>
      <c r="Q215" s="28">
        <f>Q170/SUM(Q170,'Calculations 16to19'!Q170,'Calculations 20to24'!Q170,'Calculations 35to44'!Q170,'Calculations 45to54'!Q170,'Calculations 55to64'!Q170,'Calculations 65plus'!Q170)</f>
        <v>0.17751881963356214</v>
      </c>
      <c r="R215" s="28">
        <f>R170/SUM(R170,'Calculations 16to19'!R170,'Calculations 20to24'!R170,'Calculations 35to44'!R170,'Calculations 45to54'!R170,'Calculations 55to64'!R170,'Calculations 65plus'!R170)</f>
        <v>0.17560187519907658</v>
      </c>
      <c r="S215" s="28">
        <f>S170/SUM(S170,'Calculations 16to19'!S170,'Calculations 20to24'!S170,'Calculations 35to44'!S170,'Calculations 45to54'!S170,'Calculations 55to64'!S170,'Calculations 65plus'!S170)</f>
        <v>0.17369314763896868</v>
      </c>
      <c r="T215" s="28">
        <f>T170/SUM(T170,'Calculations 16to19'!T170,'Calculations 20to24'!T170,'Calculations 35to44'!T170,'Calculations 45to54'!T170,'Calculations 55to64'!T170,'Calculations 65plus'!T170)</f>
        <v>0.17179314708467286</v>
      </c>
      <c r="U215" s="28">
        <f>U170/SUM(U170,'Calculations 16to19'!U170,'Calculations 20to24'!U170,'Calculations 35to44'!U170,'Calculations 45to54'!U170,'Calculations 55to64'!U170,'Calculations 65plus'!U170)</f>
        <v>0.16990236512185961</v>
      </c>
      <c r="V215" s="28">
        <f>V170/SUM(V170,'Calculations 16to19'!V170,'Calculations 20to24'!V170,'Calculations 35to44'!V170,'Calculations 45to54'!V170,'Calculations 55to64'!V170,'Calculations 65plus'!V170)</f>
        <v>0.16802127475826689</v>
      </c>
      <c r="W215" s="28">
        <f>W170/SUM(W170,'Calculations 16to19'!W170,'Calculations 20to24'!W170,'Calculations 35to44'!W170,'Calculations 45to54'!W170,'Calculations 55to64'!W170,'Calculations 65plus'!W170)</f>
        <v>0.16615033042569732</v>
      </c>
      <c r="X215" s="28">
        <f>X170/SUM(X170,'Calculations 16to19'!X170,'Calculations 20to24'!X170,'Calculations 35to44'!X170,'Calculations 45to54'!X170,'Calculations 55to64'!X170,'Calculations 65plus'!X170)</f>
        <v>0.16428996801473744</v>
      </c>
      <c r="Y215" s="28">
        <f>Y170/SUM(Y170,'Calculations 16to19'!Y170,'Calculations 20to24'!Y170,'Calculations 35to44'!Y170,'Calculations 45to54'!Y170,'Calculations 55to64'!Y170,'Calculations 65plus'!Y170)</f>
        <v>0.16244060494069734</v>
      </c>
      <c r="Z215" s="28">
        <f>Z170/SUM(Z170,'Calculations 16to19'!Z170,'Calculations 20to24'!Z170,'Calculations 35to44'!Z170,'Calculations 45to54'!Z170,'Calculations 55to64'!Z170,'Calculations 65plus'!Z170)</f>
        <v>0.16060264023927262</v>
      </c>
      <c r="AA215" s="28">
        <f>AA170/SUM(AA170,'Calculations 16to19'!AA170,'Calculations 20to24'!AA170,'Calculations 35to44'!AA170,'Calculations 45to54'!AA170,'Calculations 55to64'!AA170,'Calculations 65plus'!AA170)</f>
        <v>0.1587764546903862</v>
      </c>
      <c r="AB215" s="28">
        <f>AB170/SUM(AB170,'Calculations 16to19'!AB170,'Calculations 20to24'!AB170,'Calculations 35to44'!AB170,'Calculations 45to54'!AB170,'Calculations 55to64'!AB170,'Calculations 65plus'!AB170)</f>
        <v>0.15696241096867614</v>
      </c>
      <c r="AC215" s="28">
        <f>AC170/SUM(AC170,'Calculations 16to19'!AC170,'Calculations 20to24'!AC170,'Calculations 35to44'!AC170,'Calculations 45to54'!AC170,'Calculations 55to64'!AC170,'Calculations 65plus'!AC170)</f>
        <v>0.15516085381908584</v>
      </c>
      <c r="AD215" s="28">
        <f>AD170/SUM(AD170,'Calculations 16to19'!AD170,'Calculations 20to24'!AD170,'Calculations 35to44'!AD170,'Calculations 45to54'!AD170,'Calculations 55to64'!AD170,'Calculations 65plus'!AD170)</f>
        <v>0.15337211025600914</v>
      </c>
      <c r="AE215" s="28">
        <f>AE170/SUM(AE170,'Calculations 16to19'!AE170,'Calculations 20to24'!AE170,'Calculations 35to44'!AE170,'Calculations 45to54'!AE170,'Calculations 55to64'!AE170,'Calculations 65plus'!AE170)</f>
        <v>0.15159648978445622</v>
      </c>
      <c r="AF215" s="28">
        <f>AF170/SUM(AF170,'Calculations 16to19'!AF170,'Calculations 20to24'!AF170,'Calculations 35to44'!AF170,'Calculations 45to54'!AF170,'Calculations 55to64'!AF170,'Calculations 65plus'!AF170)</f>
        <v>0.14983428464171955</v>
      </c>
    </row>
    <row r="216" spans="1:32" x14ac:dyDescent="0.2">
      <c r="A216" s="6" t="s">
        <v>49</v>
      </c>
      <c r="B216" s="28">
        <f>B171/SUM(B171,'Calculations 16to19'!B171,'Calculations 20to24'!B171,'Calculations 35to44'!B171,'Calculations 45to54'!B171,'Calculations 55to64'!B171,'Calculations 65plus'!B171)</f>
        <v>0.3365853658536585</v>
      </c>
      <c r="C216" s="28">
        <f>C171/SUM(C171,'Calculations 16to19'!C171,'Calculations 20to24'!C171,'Calculations 35to44'!C171,'Calculations 45to54'!C171,'Calculations 55to64'!C171,'Calculations 65plus'!C171)</f>
        <v>0.33770927756949842</v>
      </c>
      <c r="D216" s="28">
        <f>D171/SUM(D171,'Calculations 16to19'!D171,'Calculations 20to24'!D171,'Calculations 35to44'!D171,'Calculations 45to54'!D171,'Calculations 55to64'!D171,'Calculations 65plus'!D171)</f>
        <v>0.33860421784323447</v>
      </c>
      <c r="E216" s="28">
        <f>E171/SUM(E171,'Calculations 16to19'!E171,'Calculations 20to24'!E171,'Calculations 35to44'!E171,'Calculations 45to54'!E171,'Calculations 55to64'!E171,'Calculations 65plus'!E171)</f>
        <v>0.337855545091932</v>
      </c>
      <c r="F216" s="28">
        <f>F171/SUM(F171,'Calculations 16to19'!F171,'Calculations 20to24'!F171,'Calculations 35to44'!F171,'Calculations 45to54'!F171,'Calculations 55to64'!F171,'Calculations 65plus'!F171)</f>
        <v>0.33514447083150989</v>
      </c>
      <c r="G216" s="28">
        <f>G171/SUM(G171,'Calculations 16to19'!G171,'Calculations 20to24'!G171,'Calculations 35to44'!G171,'Calculations 45to54'!G171,'Calculations 55to64'!G171,'Calculations 65plus'!G171)</f>
        <v>0.33047161136835029</v>
      </c>
      <c r="H216" s="28">
        <f>H171/SUM(H171,'Calculations 16to19'!H171,'Calculations 20to24'!H171,'Calculations 35to44'!H171,'Calculations 45to54'!H171,'Calculations 55to64'!H171,'Calculations 65plus'!H171)</f>
        <v>0.32408676831155536</v>
      </c>
      <c r="I216" s="28">
        <f>I171/SUM(I171,'Calculations 16to19'!I171,'Calculations 20to24'!I171,'Calculations 35to44'!I171,'Calculations 45to54'!I171,'Calculations 55to64'!I171,'Calculations 65plus'!I171)</f>
        <v>0.31664865054091368</v>
      </c>
      <c r="J216" s="28">
        <f>J171/SUM(J171,'Calculations 16to19'!J171,'Calculations 20to24'!J171,'Calculations 35to44'!J171,'Calculations 45to54'!J171,'Calculations 55to64'!J171,'Calculations 65plus'!J171)</f>
        <v>0.31059486618252691</v>
      </c>
      <c r="K216" s="28">
        <f>K171/SUM(K171,'Calculations 16to19'!K171,'Calculations 20to24'!K171,'Calculations 35to44'!K171,'Calculations 45to54'!K171,'Calculations 55to64'!K171,'Calculations 65plus'!K171)</f>
        <v>0.30593529846892575</v>
      </c>
      <c r="L216" s="28">
        <f>L171/SUM(L171,'Calculations 16to19'!L171,'Calculations 20to24'!L171,'Calculations 35to44'!L171,'Calculations 45to54'!L171,'Calculations 55to64'!L171,'Calculations 65plus'!L171)</f>
        <v>0.3088074061164926</v>
      </c>
      <c r="M216" s="28">
        <f>M171/SUM(M171,'Calculations 16to19'!M171,'Calculations 20to24'!M171,'Calculations 35to44'!M171,'Calculations 45to54'!M171,'Calculations 55to64'!M171,'Calculations 65plus'!M171)</f>
        <v>0.30555905491622248</v>
      </c>
      <c r="N216" s="28">
        <f>N171/SUM(N171,'Calculations 16to19'!N171,'Calculations 20to24'!N171,'Calculations 35to44'!N171,'Calculations 45to54'!N171,'Calculations 55to64'!N171,'Calculations 65plus'!N171)</f>
        <v>0.3023058566916299</v>
      </c>
      <c r="O216" s="28">
        <f>O171/SUM(O171,'Calculations 16to19'!O171,'Calculations 20to24'!O171,'Calculations 35to44'!O171,'Calculations 45to54'!O171,'Calculations 55to64'!O171,'Calculations 65plus'!O171)</f>
        <v>0.29904957587435776</v>
      </c>
      <c r="P216" s="28">
        <f>P171/SUM(P171,'Calculations 16to19'!P171,'Calculations 20to24'!P171,'Calculations 35to44'!P171,'Calculations 45to54'!P171,'Calculations 55to64'!P171,'Calculations 65plus'!P171)</f>
        <v>0.29579193108518725</v>
      </c>
      <c r="Q216" s="28">
        <f>Q171/SUM(Q171,'Calculations 16to19'!Q171,'Calculations 20to24'!Q171,'Calculations 35to44'!Q171,'Calculations 45to54'!Q171,'Calculations 55to64'!Q171,'Calculations 65plus'!Q171)</f>
        <v>0.29253459429211409</v>
      </c>
      <c r="R216" s="28">
        <f>R171/SUM(R171,'Calculations 16to19'!R171,'Calculations 20to24'!R171,'Calculations 35to44'!R171,'Calculations 45to54'!R171,'Calculations 55to64'!R171,'Calculations 65plus'!R171)</f>
        <v>0.28927919007134723</v>
      </c>
      <c r="S216" s="28">
        <f>S171/SUM(S171,'Calculations 16to19'!S171,'Calculations 20to24'!S171,'Calculations 35to44'!S171,'Calculations 45to54'!S171,'Calculations 55to64'!S171,'Calculations 65plus'!S171)</f>
        <v>0.28602729497076096</v>
      </c>
      <c r="T216" s="28">
        <f>T171/SUM(T171,'Calculations 16to19'!T171,'Calculations 20to24'!T171,'Calculations 35to44'!T171,'Calculations 45to54'!T171,'Calculations 55to64'!T171,'Calculations 65plus'!T171)</f>
        <v>0.28278043697495386</v>
      </c>
      <c r="U216" s="28">
        <f>U171/SUM(U171,'Calculations 16to19'!U171,'Calculations 20to24'!U171,'Calculations 35to44'!U171,'Calculations 45to54'!U171,'Calculations 55to64'!U171,'Calculations 65plus'!U171)</f>
        <v>0.27954009507073413</v>
      </c>
      <c r="V216" s="28">
        <f>V171/SUM(V171,'Calculations 16to19'!V171,'Calculations 20to24'!V171,'Calculations 35to44'!V171,'Calculations 45to54'!V171,'Calculations 55to64'!V171,'Calculations 65plus'!V171)</f>
        <v>0.27630769891149842</v>
      </c>
      <c r="W216" s="28">
        <f>W171/SUM(W171,'Calculations 16to19'!W171,'Calculations 20to24'!W171,'Calculations 35to44'!W171,'Calculations 45to54'!W171,'Calculations 55to64'!W171,'Calculations 65plus'!W171)</f>
        <v>0.27308462857864291</v>
      </c>
      <c r="X216" s="28">
        <f>X171/SUM(X171,'Calculations 16to19'!X171,'Calculations 20to24'!X171,'Calculations 35to44'!X171,'Calculations 45to54'!X171,'Calculations 55to64'!X171,'Calculations 65plus'!X171)</f>
        <v>0.26987221443786924</v>
      </c>
      <c r="Y216" s="28">
        <f>Y171/SUM(Y171,'Calculations 16to19'!Y171,'Calculations 20to24'!Y171,'Calculations 35to44'!Y171,'Calculations 45to54'!Y171,'Calculations 55to64'!Y171,'Calculations 65plus'!Y171)</f>
        <v>0.26667173708791581</v>
      </c>
      <c r="Z216" s="28">
        <f>Z171/SUM(Z171,'Calculations 16to19'!Z171,'Calculations 20to24'!Z171,'Calculations 35to44'!Z171,'Calculations 45to54'!Z171,'Calculations 55to64'!Z171,'Calculations 65plus'!Z171)</f>
        <v>0.26348442739903388</v>
      </c>
      <c r="AA216" s="28">
        <f>AA171/SUM(AA171,'Calculations 16to19'!AA171,'Calculations 20to24'!AA171,'Calculations 35to44'!AA171,'Calculations 45to54'!AA171,'Calculations 55to64'!AA171,'Calculations 65plus'!AA171)</f>
        <v>0.2603114666382384</v>
      </c>
      <c r="AB216" s="28">
        <f>AB171/SUM(AB171,'Calculations 16to19'!AB171,'Calculations 20to24'!AB171,'Calculations 35to44'!AB171,'Calculations 45to54'!AB171,'Calculations 55to64'!AB171,'Calculations 65plus'!AB171)</f>
        <v>0.25715398667817918</v>
      </c>
      <c r="AC216" s="28">
        <f>AC171/SUM(AC171,'Calculations 16to19'!AC171,'Calculations 20to24'!AC171,'Calculations 35to44'!AC171,'Calculations 45to54'!AC171,'Calculations 55to64'!AC171,'Calculations 65plus'!AC171)</f>
        <v>0.25401307028627285</v>
      </c>
      <c r="AD216" s="28">
        <f>AD171/SUM(AD171,'Calculations 16to19'!AD171,'Calculations 20to24'!AD171,'Calculations 35to44'!AD171,'Calculations 45to54'!AD171,'Calculations 55to64'!AD171,'Calculations 65plus'!AD171)</f>
        <v>0.25088975149056025</v>
      </c>
      <c r="AE216" s="28">
        <f>AE171/SUM(AE171,'Calculations 16to19'!AE171,'Calculations 20to24'!AE171,'Calculations 35to44'!AE171,'Calculations 45to54'!AE171,'Calculations 55to64'!AE171,'Calculations 65plus'!AE171)</f>
        <v>0.24778501601861841</v>
      </c>
      <c r="AF216" s="28">
        <f>AF171/SUM(AF171,'Calculations 16to19'!AF171,'Calculations 20to24'!AF171,'Calculations 35to44'!AF171,'Calculations 45to54'!AF171,'Calculations 55to64'!AF171,'Calculations 65plus'!AF171)</f>
        <v>0.24469980180573167</v>
      </c>
    </row>
    <row r="217" spans="1:32" x14ac:dyDescent="0.2">
      <c r="A217" s="6" t="s">
        <v>50</v>
      </c>
      <c r="B217" s="28">
        <f>B172/SUM(B172,'Calculations 16to19'!B172,'Calculations 20to24'!B172,'Calculations 35to44'!B172,'Calculations 45to54'!B172,'Calculations 55to64'!B172,'Calculations 65plus'!B172)</f>
        <v>0.24112542729424141</v>
      </c>
      <c r="C217" s="28">
        <f>C172/SUM(C172,'Calculations 16to19'!C172,'Calculations 20to24'!C172,'Calculations 35to44'!C172,'Calculations 45to54'!C172,'Calculations 55to64'!C172,'Calculations 65plus'!C172)</f>
        <v>0.24219973008119461</v>
      </c>
      <c r="D217" s="28">
        <f>D172/SUM(D172,'Calculations 16to19'!D172,'Calculations 20to24'!D172,'Calculations 35to44'!D172,'Calculations 45to54'!D172,'Calculations 55to64'!D172,'Calculations 65plus'!D172)</f>
        <v>0.24321781273923587</v>
      </c>
      <c r="E217" s="28">
        <f>E172/SUM(E172,'Calculations 16to19'!E172,'Calculations 20to24'!E172,'Calculations 35to44'!E172,'Calculations 45to54'!E172,'Calculations 55to64'!E172,'Calculations 65plus'!E172)</f>
        <v>0.2429184997849379</v>
      </c>
      <c r="F217" s="28">
        <f>F172/SUM(F172,'Calculations 16to19'!F172,'Calculations 20to24'!F172,'Calculations 35to44'!F172,'Calculations 45to54'!F172,'Calculations 55to64'!F172,'Calculations 65plus'!F172)</f>
        <v>0.24092380555618498</v>
      </c>
      <c r="G217" s="28">
        <f>G172/SUM(G172,'Calculations 16to19'!G172,'Calculations 20to24'!G172,'Calculations 35to44'!G172,'Calculations 45to54'!G172,'Calculations 55to64'!G172,'Calculations 65plus'!G172)</f>
        <v>0.23715724645533331</v>
      </c>
      <c r="H217" s="28">
        <f>H172/SUM(H172,'Calculations 16to19'!H172,'Calculations 20to24'!H172,'Calculations 35to44'!H172,'Calculations 45to54'!H172,'Calculations 55to64'!H172,'Calculations 65plus'!H172)</f>
        <v>0.23203750296816852</v>
      </c>
      <c r="I217" s="28">
        <f>I172/SUM(I172,'Calculations 16to19'!I172,'Calculations 20to24'!I172,'Calculations 35to44'!I172,'Calculations 45to54'!I172,'Calculations 55to64'!I172,'Calculations 65plus'!I172)</f>
        <v>0.22624352560775735</v>
      </c>
      <c r="J217" s="28">
        <f>J172/SUM(J172,'Calculations 16to19'!J172,'Calculations 20to24'!J172,'Calculations 35to44'!J172,'Calculations 45to54'!J172,'Calculations 55to64'!J172,'Calculations 65plus'!J172)</f>
        <v>0.22170684363012585</v>
      </c>
      <c r="K217" s="28">
        <f>K172/SUM(K172,'Calculations 16to19'!K172,'Calculations 20to24'!K172,'Calculations 35to44'!K172,'Calculations 45to54'!K172,'Calculations 55to64'!K172,'Calculations 65plus'!K172)</f>
        <v>0.21832254887485764</v>
      </c>
      <c r="L217" s="28">
        <f>L172/SUM(L172,'Calculations 16to19'!L172,'Calculations 20to24'!L172,'Calculations 35to44'!L172,'Calculations 45to54'!L172,'Calculations 55to64'!L172,'Calculations 65plus'!L172)</f>
        <v>0.22067403255855222</v>
      </c>
      <c r="M217" s="28">
        <f>M172/SUM(M172,'Calculations 16to19'!M172,'Calculations 20to24'!M172,'Calculations 35to44'!M172,'Calculations 45to54'!M172,'Calculations 55to64'!M172,'Calculations 65plus'!M172)</f>
        <v>0.21828247069404735</v>
      </c>
      <c r="N217" s="28">
        <f>N172/SUM(N172,'Calculations 16to19'!N172,'Calculations 20to24'!N172,'Calculations 35to44'!N172,'Calculations 45to54'!N172,'Calculations 55to64'!N172,'Calculations 65plus'!N172)</f>
        <v>0.21589431858046007</v>
      </c>
      <c r="O217" s="28">
        <f>O172/SUM(O172,'Calculations 16to19'!O172,'Calculations 20to24'!O172,'Calculations 35to44'!O172,'Calculations 45to54'!O172,'Calculations 55to64'!O172,'Calculations 65plus'!O172)</f>
        <v>0.21351058205477416</v>
      </c>
      <c r="P217" s="28">
        <f>P172/SUM(P172,'Calculations 16to19'!P172,'Calculations 20to24'!P172,'Calculations 35to44'!P172,'Calculations 45to54'!P172,'Calculations 55to64'!P172,'Calculations 65plus'!P172)</f>
        <v>0.21113223786004187</v>
      </c>
      <c r="Q217" s="28">
        <f>Q172/SUM(Q172,'Calculations 16to19'!Q172,'Calculations 20to24'!Q172,'Calculations 35to44'!Q172,'Calculations 45to54'!Q172,'Calculations 55to64'!Q172,'Calculations 65plus'!Q172)</f>
        <v>0.20876023311127867</v>
      </c>
      <c r="R217" s="28">
        <f>R172/SUM(R172,'Calculations 16to19'!R172,'Calculations 20to24'!R172,'Calculations 35to44'!R172,'Calculations 45to54'!R172,'Calculations 55to64'!R172,'Calculations 65plus'!R172)</f>
        <v>0.20639548484194031</v>
      </c>
      <c r="S217" s="28">
        <f>S172/SUM(S172,'Calculations 16to19'!S172,'Calculations 20to24'!S172,'Calculations 35to44'!S172,'Calculations 45to54'!S172,'Calculations 55to64'!S172,'Calculations 65plus'!S172)</f>
        <v>0.20403887962922232</v>
      </c>
      <c r="T217" s="28">
        <f>T172/SUM(T172,'Calculations 16to19'!T172,'Calculations 20to24'!T172,'Calculations 35to44'!T172,'Calculations 45to54'!T172,'Calculations 55to64'!T172,'Calculations 65plus'!T172)</f>
        <v>0.20169127329618716</v>
      </c>
      <c r="U217" s="28">
        <f>U172/SUM(U172,'Calculations 16to19'!U172,'Calculations 20to24'!U172,'Calculations 35to44'!U172,'Calculations 45to54'!U172,'Calculations 55to64'!U172,'Calculations 65plus'!U172)</f>
        <v>0.19935349068852637</v>
      </c>
      <c r="V217" s="28">
        <f>V172/SUM(V172,'Calculations 16to19'!V172,'Calculations 20to24'!V172,'Calculations 35to44'!V172,'Calculations 45to54'!V172,'Calculations 55to64'!V172,'Calculations 65plus'!V172)</f>
        <v>0.19702632552357197</v>
      </c>
      <c r="W217" s="28">
        <f>W172/SUM(W172,'Calculations 16to19'!W172,'Calculations 20to24'!W172,'Calculations 35to44'!W172,'Calculations 45to54'!W172,'Calculations 55to64'!W172,'Calculations 65plus'!W172)</f>
        <v>0.19471054030899573</v>
      </c>
      <c r="X217" s="28">
        <f>X172/SUM(X172,'Calculations 16to19'!X172,'Calculations 20to24'!X172,'Calculations 35to44'!X172,'Calculations 45to54'!X172,'Calculations 55to64'!X172,'Calculations 65plus'!X172)</f>
        <v>0.19240686632851184</v>
      </c>
      <c r="Y217" s="28">
        <f>Y172/SUM(Y172,'Calculations 16to19'!Y172,'Calculations 20to24'!Y172,'Calculations 35to44'!Y172,'Calculations 45to54'!Y172,'Calculations 55to64'!Y172,'Calculations 65plus'!Y172)</f>
        <v>0.19011600369173842</v>
      </c>
      <c r="Z217" s="28">
        <f>Z172/SUM(Z172,'Calculations 16to19'!Z172,'Calculations 20to24'!Z172,'Calculations 35to44'!Z172,'Calculations 45to54'!Z172,'Calculations 55to64'!Z172,'Calculations 65plus'!Z172)</f>
        <v>0.18783862144530403</v>
      </c>
      <c r="AA217" s="28">
        <f>AA172/SUM(AA172,'Calculations 16to19'!AA172,'Calculations 20to24'!AA172,'Calculations 35to44'!AA172,'Calculations 45to54'!AA172,'Calculations 55to64'!AA172,'Calculations 65plus'!AA172)</f>
        <v>0.18557535774216466</v>
      </c>
      <c r="AB217" s="28">
        <f>AB172/SUM(AB172,'Calculations 16to19'!AB172,'Calculations 20to24'!AB172,'Calculations 35to44'!AB172,'Calculations 45to54'!AB172,'Calculations 55to64'!AB172,'Calculations 65plus'!AB172)</f>
        <v>0.18332682006605452</v>
      </c>
      <c r="AC217" s="28">
        <f>AC172/SUM(AC172,'Calculations 16to19'!AC172,'Calculations 20to24'!AC172,'Calculations 35to44'!AC172,'Calculations 45to54'!AC172,'Calculations 55to64'!AC172,'Calculations 65plus'!AC172)</f>
        <v>0.181093585507935</v>
      </c>
      <c r="AD217" s="28">
        <f>AD172/SUM(AD172,'Calculations 16to19'!AD172,'Calculations 20to24'!AD172,'Calculations 35to44'!AD172,'Calculations 45to54'!AD172,'Calculations 55to64'!AD172,'Calculations 65plus'!AD172)</f>
        <v>0.17887620109127217</v>
      </c>
      <c r="AE217" s="28">
        <f>AE172/SUM(AE172,'Calculations 16to19'!AE172,'Calculations 20to24'!AE172,'Calculations 35to44'!AE172,'Calculations 45to54'!AE172,'Calculations 55to64'!AE172,'Calculations 65plus'!AE172)</f>
        <v>0.17667518414296207</v>
      </c>
      <c r="AF217" s="28">
        <f>AF172/SUM(AF172,'Calculations 16to19'!AF172,'Calculations 20to24'!AF172,'Calculations 35to44'!AF172,'Calculations 45to54'!AF172,'Calculations 55to64'!AF172,'Calculations 65plus'!AF172)</f>
        <v>0.17449102270672665</v>
      </c>
    </row>
    <row r="218" spans="1:32" x14ac:dyDescent="0.2">
      <c r="A218" s="6" t="s">
        <v>51</v>
      </c>
      <c r="B218" s="28">
        <f>B173/SUM(B173,'Calculations 16to19'!B173,'Calculations 20to24'!B173,'Calculations 35to44'!B173,'Calculations 45to54'!B173,'Calculations 55to64'!B173,'Calculations 65plus'!B173)</f>
        <v>0.16697113628059918</v>
      </c>
      <c r="C218" s="28">
        <f>C173/SUM(C173,'Calculations 16to19'!C173,'Calculations 20to24'!C173,'Calculations 35to44'!C173,'Calculations 45to54'!C173,'Calculations 55to64'!C173,'Calculations 65plus'!C173)</f>
        <v>0.16750625860519364</v>
      </c>
      <c r="D218" s="28">
        <f>D173/SUM(D173,'Calculations 16to19'!D173,'Calculations 20to24'!D173,'Calculations 35to44'!D173,'Calculations 45to54'!D173,'Calculations 55to64'!D173,'Calculations 65plus'!D173)</f>
        <v>0.16807984369070644</v>
      </c>
      <c r="E218" s="28">
        <f>E173/SUM(E173,'Calculations 16to19'!E173,'Calculations 20to24'!E173,'Calculations 35to44'!E173,'Calculations 45to54'!E173,'Calculations 55to64'!E173,'Calculations 65plus'!E173)</f>
        <v>0.16771524089094436</v>
      </c>
      <c r="F218" s="28">
        <f>F173/SUM(F173,'Calculations 16to19'!F173,'Calculations 20to24'!F173,'Calculations 35to44'!F173,'Calculations 45to54'!F173,'Calculations 55to64'!F173,'Calculations 65plus'!F173)</f>
        <v>0.16609748946956626</v>
      </c>
      <c r="G218" s="28">
        <f>G173/SUM(G173,'Calculations 16to19'!G173,'Calculations 20to24'!G173,'Calculations 35to44'!G173,'Calculations 45to54'!G173,'Calculations 55to64'!G173,'Calculations 65plus'!G173)</f>
        <v>0.16310756593903683</v>
      </c>
      <c r="H218" s="28">
        <f>H173/SUM(H173,'Calculations 16to19'!H173,'Calculations 20to24'!H173,'Calculations 35to44'!H173,'Calculations 45to54'!H173,'Calculations 55to64'!H173,'Calculations 65plus'!H173)</f>
        <v>0.15919360815103292</v>
      </c>
      <c r="I218" s="28">
        <f>I173/SUM(I173,'Calculations 16to19'!I173,'Calculations 20to24'!I173,'Calculations 35to44'!I173,'Calculations 45to54'!I173,'Calculations 55to64'!I173,'Calculations 65plus'!I173)</f>
        <v>0.15499112384523395</v>
      </c>
      <c r="J218" s="28">
        <f>J173/SUM(J173,'Calculations 16to19'!J173,'Calculations 20to24'!J173,'Calculations 35to44'!J173,'Calculations 45to54'!J173,'Calculations 55to64'!J173,'Calculations 65plus'!J173)</f>
        <v>0.15178283332676717</v>
      </c>
      <c r="K218" s="28">
        <f>K173/SUM(K173,'Calculations 16to19'!K173,'Calculations 20to24'!K173,'Calculations 35to44'!K173,'Calculations 45to54'!K173,'Calculations 55to64'!K173,'Calculations 65plus'!K173)</f>
        <v>0.14937605763914727</v>
      </c>
      <c r="L218" s="28">
        <f>L173/SUM(L173,'Calculations 16to19'!L173,'Calculations 20to24'!L173,'Calculations 35to44'!L173,'Calculations 45to54'!L173,'Calculations 55to64'!L173,'Calculations 65plus'!L173)</f>
        <v>0.15066307873801416</v>
      </c>
      <c r="M218" s="28">
        <f>M173/SUM(M173,'Calculations 16to19'!M173,'Calculations 20to24'!M173,'Calculations 35to44'!M173,'Calculations 45to54'!M173,'Calculations 55to64'!M173,'Calculations 65plus'!M173)</f>
        <v>0.14882625800401894</v>
      </c>
      <c r="N218" s="28">
        <f>N173/SUM(N173,'Calculations 16to19'!N173,'Calculations 20to24'!N173,'Calculations 35to44'!N173,'Calculations 45to54'!N173,'Calculations 55to64'!N173,'Calculations 65plus'!N173)</f>
        <v>0.14699976957136998</v>
      </c>
      <c r="O218" s="28">
        <f>O173/SUM(O173,'Calculations 16to19'!O173,'Calculations 20to24'!O173,'Calculations 35to44'!O173,'Calculations 45to54'!O173,'Calculations 55to64'!O173,'Calculations 65plus'!O173)</f>
        <v>0.14518421306680382</v>
      </c>
      <c r="P218" s="28">
        <f>P173/SUM(P173,'Calculations 16to19'!P173,'Calculations 20to24'!P173,'Calculations 35to44'!P173,'Calculations 45to54'!P173,'Calculations 55to64'!P173,'Calculations 65plus'!P173)</f>
        <v>0.14338016353707181</v>
      </c>
      <c r="Q218" s="28">
        <f>Q173/SUM(Q173,'Calculations 16to19'!Q173,'Calculations 20to24'!Q173,'Calculations 35to44'!Q173,'Calculations 45to54'!Q173,'Calculations 55to64'!Q173,'Calculations 65plus'!Q173)</f>
        <v>0.14158817100442961</v>
      </c>
      <c r="R218" s="28">
        <f>R173/SUM(R173,'Calculations 16to19'!R173,'Calculations 20to24'!R173,'Calculations 35to44'!R173,'Calculations 45to54'!R173,'Calculations 55to64'!R173,'Calculations 65plus'!R173)</f>
        <v>0.13980876012888122</v>
      </c>
      <c r="S218" s="28">
        <f>S173/SUM(S173,'Calculations 16to19'!S173,'Calculations 20to24'!S173,'Calculations 35to44'!S173,'Calculations 45to54'!S173,'Calculations 55to64'!S173,'Calculations 65plus'!S173)</f>
        <v>0.13804242997216293</v>
      </c>
      <c r="T218" s="28">
        <f>T173/SUM(T173,'Calculations 16to19'!T173,'Calculations 20to24'!T173,'Calculations 35to44'!T173,'Calculations 45to54'!T173,'Calculations 55to64'!T173,'Calculations 65plus'!T173)</f>
        <v>0.13628965385821928</v>
      </c>
      <c r="U218" s="28">
        <f>U173/SUM(U173,'Calculations 16to19'!U173,'Calculations 20to24'!U173,'Calculations 35to44'!U173,'Calculations 45to54'!U173,'Calculations 55to64'!U173,'Calculations 65plus'!U173)</f>
        <v>0.13455087932475404</v>
      </c>
      <c r="V218" s="28">
        <f>V173/SUM(V173,'Calculations 16to19'!V173,'Calculations 20to24'!V173,'Calculations 35to44'!V173,'Calculations 45to54'!V173,'Calculations 55to64'!V173,'Calculations 65plus'!V173)</f>
        <v>0.13282652816031754</v>
      </c>
      <c r="W218" s="28">
        <f>W173/SUM(W173,'Calculations 16to19'!W173,'Calculations 20to24'!W173,'Calculations 35to44'!W173,'Calculations 45to54'!W173,'Calculations 55to64'!W173,'Calculations 65plus'!W173)</f>
        <v>0.13111699652131195</v>
      </c>
      <c r="X218" s="28">
        <f>X173/SUM(X173,'Calculations 16to19'!X173,'Calculations 20to24'!X173,'Calculations 35to44'!X173,'Calculations 45to54'!X173,'Calculations 55to64'!X173,'Calculations 65plus'!X173)</f>
        <v>0.12942265512328358</v>
      </c>
      <c r="Y218" s="28">
        <f>Y173/SUM(Y173,'Calculations 16to19'!Y173,'Calculations 20to24'!Y173,'Calculations 35to44'!Y173,'Calculations 45to54'!Y173,'Calculations 55to64'!Y173,'Calculations 65plus'!Y173)</f>
        <v>0.12774384950086154</v>
      </c>
      <c r="Z218" s="28">
        <f>Z173/SUM(Z173,'Calculations 16to19'!Z173,'Calculations 20to24'!Z173,'Calculations 35to44'!Z173,'Calculations 45to54'!Z173,'Calculations 55to64'!Z173,'Calculations 65plus'!Z173)</f>
        <v>0.12608090033077743</v>
      </c>
      <c r="AA218" s="28">
        <f>AA173/SUM(AA173,'Calculations 16to19'!AA173,'Calculations 20to24'!AA173,'Calculations 35to44'!AA173,'Calculations 45to54'!AA173,'Calculations 55to64'!AA173,'Calculations 65plus'!AA173)</f>
        <v>0.1244341038124598</v>
      </c>
      <c r="AB218" s="28">
        <f>AB173/SUM(AB173,'Calculations 16to19'!AB173,'Calculations 20to24'!AB173,'Calculations 35to44'!AB173,'Calculations 45to54'!AB173,'Calculations 55to64'!AB173,'Calculations 65plus'!AB173)</f>
        <v>0.12280373210082769</v>
      </c>
      <c r="AC218" s="28">
        <f>AC173/SUM(AC173,'Calculations 16to19'!AC173,'Calculations 20to24'!AC173,'Calculations 35to44'!AC173,'Calculations 45to54'!AC173,'Calculations 55to64'!AC173,'Calculations 65plus'!AC173)</f>
        <v>0.12119003378603778</v>
      </c>
      <c r="AD218" s="28">
        <f>AD173/SUM(AD173,'Calculations 16to19'!AD173,'Calculations 20to24'!AD173,'Calculations 35to44'!AD173,'Calculations 45to54'!AD173,'Calculations 55to64'!AD173,'Calculations 65plus'!AD173)</f>
        <v>0.1195932344151012</v>
      </c>
      <c r="AE218" s="28">
        <f>AE173/SUM(AE173,'Calculations 16to19'!AE173,'Calculations 20to24'!AE173,'Calculations 35to44'!AE173,'Calculations 45to54'!AE173,'Calculations 55to64'!AE173,'Calculations 65plus'!AE173)</f>
        <v>0.11801353705046573</v>
      </c>
      <c r="AF218" s="28">
        <f>AF173/SUM(AF173,'Calculations 16to19'!AF173,'Calculations 20to24'!AF173,'Calculations 35to44'!AF173,'Calculations 45to54'!AF173,'Calculations 55to64'!AF173,'Calculations 65plus'!AF173)</f>
        <v>0.11645112286085696</v>
      </c>
    </row>
    <row r="219" spans="1:32" x14ac:dyDescent="0.2">
      <c r="A219" s="6" t="s">
        <v>52</v>
      </c>
      <c r="B219" s="28">
        <f>B174/SUM(B174,'Calculations 16to19'!B174,'Calculations 20to24'!B174,'Calculations 35to44'!B174,'Calculations 45to54'!B174,'Calculations 55to64'!B174,'Calculations 65plus'!B174)</f>
        <v>0.2556730615932401</v>
      </c>
      <c r="C219" s="28">
        <f>C174/SUM(C174,'Calculations 16to19'!C174,'Calculations 20to24'!C174,'Calculations 35to44'!C174,'Calculations 45to54'!C174,'Calculations 55to64'!C174,'Calculations 65plus'!C174)</f>
        <v>0.25660162567210038</v>
      </c>
      <c r="D219" s="28">
        <f>D174/SUM(D174,'Calculations 16to19'!D174,'Calculations 20to24'!D174,'Calculations 35to44'!D174,'Calculations 45to54'!D174,'Calculations 55to64'!D174,'Calculations 65plus'!D174)</f>
        <v>0.25749106858596554</v>
      </c>
      <c r="E219" s="28">
        <f>E174/SUM(E174,'Calculations 16to19'!E174,'Calculations 20to24'!E174,'Calculations 35to44'!E174,'Calculations 45to54'!E174,'Calculations 55to64'!E174,'Calculations 65plus'!E174)</f>
        <v>0.25701402889949848</v>
      </c>
      <c r="F219" s="28">
        <f>F174/SUM(F174,'Calculations 16to19'!F174,'Calculations 20to24'!F174,'Calculations 35to44'!F174,'Calculations 45to54'!F174,'Calculations 55to64'!F174,'Calculations 65plus'!F174)</f>
        <v>0.25480061343380994</v>
      </c>
      <c r="G219" s="28">
        <f>G174/SUM(G174,'Calculations 16to19'!G174,'Calculations 20to24'!G174,'Calculations 35to44'!G174,'Calculations 45to54'!G174,'Calculations 55to64'!G174,'Calculations 65plus'!G174)</f>
        <v>0.25079962239698039</v>
      </c>
      <c r="H219" s="28">
        <f>H174/SUM(H174,'Calculations 16to19'!H174,'Calculations 20to24'!H174,'Calculations 35to44'!H174,'Calculations 45to54'!H174,'Calculations 55to64'!H174,'Calculations 65plus'!H174)</f>
        <v>0.24538247049774548</v>
      </c>
      <c r="I219" s="28">
        <f>I174/SUM(I174,'Calculations 16to19'!I174,'Calculations 20to24'!I174,'Calculations 35to44'!I174,'Calculations 45to54'!I174,'Calculations 55to64'!I174,'Calculations 65plus'!I174)</f>
        <v>0.239313720318414</v>
      </c>
      <c r="J219" s="28">
        <f>J174/SUM(J174,'Calculations 16to19'!J174,'Calculations 20to24'!J174,'Calculations 35to44'!J174,'Calculations 45to54'!J174,'Calculations 55to64'!J174,'Calculations 65plus'!J174)</f>
        <v>0.23457146435009837</v>
      </c>
      <c r="K219" s="28">
        <f>K174/SUM(K174,'Calculations 16to19'!K174,'Calculations 20to24'!K174,'Calculations 35to44'!K174,'Calculations 45to54'!K174,'Calculations 55to64'!K174,'Calculations 65plus'!K174)</f>
        <v>0.23101276192173587</v>
      </c>
      <c r="L219" s="28">
        <f>L174/SUM(L174,'Calculations 16to19'!L174,'Calculations 20to24'!L174,'Calculations 35to44'!L174,'Calculations 45to54'!L174,'Calculations 55to64'!L174,'Calculations 65plus'!L174)</f>
        <v>0.2331887756792938</v>
      </c>
      <c r="M219" s="28">
        <f>M174/SUM(M174,'Calculations 16to19'!M174,'Calculations 20to24'!M174,'Calculations 35to44'!M174,'Calculations 45to54'!M174,'Calculations 55to64'!M174,'Calculations 65plus'!M174)</f>
        <v>0.23058509100688668</v>
      </c>
      <c r="N219" s="28">
        <f>N174/SUM(N174,'Calculations 16to19'!N174,'Calculations 20to24'!N174,'Calculations 35to44'!N174,'Calculations 45to54'!N174,'Calculations 55to64'!N174,'Calculations 65plus'!N174)</f>
        <v>0.227984942987114</v>
      </c>
      <c r="O219" s="28">
        <f>O174/SUM(O174,'Calculations 16to19'!O174,'Calculations 20to24'!O174,'Calculations 35to44'!O174,'Calculations 45to54'!O174,'Calculations 55to64'!O174,'Calculations 65plus'!O174)</f>
        <v>0.22538954332780306</v>
      </c>
      <c r="P219" s="28">
        <f>P174/SUM(P174,'Calculations 16to19'!P174,'Calculations 20to24'!P174,'Calculations 35to44'!P174,'Calculations 45to54'!P174,'Calculations 55to64'!P174,'Calculations 65plus'!P174)</f>
        <v>0.2228000655154988</v>
      </c>
      <c r="Q219" s="28">
        <f>Q174/SUM(Q174,'Calculations 16to19'!Q174,'Calculations 20to24'!Q174,'Calculations 35to44'!Q174,'Calculations 45to54'!Q174,'Calculations 55to64'!Q174,'Calculations 65plus'!Q174)</f>
        <v>0.22021764430861188</v>
      </c>
      <c r="R219" s="28">
        <f>R174/SUM(R174,'Calculations 16to19'!R174,'Calculations 20to24'!R174,'Calculations 35to44'!R174,'Calculations 45to54'!R174,'Calculations 55to64'!R174,'Calculations 65plus'!R174)</f>
        <v>0.21764337533087491</v>
      </c>
      <c r="S219" s="28">
        <f>S174/SUM(S174,'Calculations 16to19'!S174,'Calculations 20to24'!S174,'Calculations 35to44'!S174,'Calculations 45to54'!S174,'Calculations 55to64'!S174,'Calculations 65plus'!S174)</f>
        <v>0.21507831476258299</v>
      </c>
      <c r="T219" s="28">
        <f>T174/SUM(T174,'Calculations 16to19'!T174,'Calculations 20to24'!T174,'Calculations 35to44'!T174,'Calculations 45to54'!T174,'Calculations 55to64'!T174,'Calculations 65plus'!T174)</f>
        <v>0.21252347912678829</v>
      </c>
      <c r="U219" s="28">
        <f>U174/SUM(U174,'Calculations 16to19'!U174,'Calculations 20to24'!U174,'Calculations 35to44'!U174,'Calculations 45to54'!U174,'Calculations 55to64'!U174,'Calculations 65plus'!U174)</f>
        <v>0.20997984516736332</v>
      </c>
      <c r="V219" s="28">
        <f>V174/SUM(V174,'Calculations 16to19'!V174,'Calculations 20to24'!V174,'Calculations 35to44'!V174,'Calculations 45to54'!V174,'Calculations 55to64'!V174,'Calculations 65plus'!V174)</f>
        <v>0.20744834981560406</v>
      </c>
      <c r="W219" s="28">
        <f>W174/SUM(W174,'Calculations 16to19'!W174,'Calculations 20to24'!W174,'Calculations 35to44'!W174,'Calculations 45to54'!W174,'Calculations 55to64'!W174,'Calculations 65plus'!W174)</f>
        <v>0.20492989024182734</v>
      </c>
      <c r="X219" s="28">
        <f>X174/SUM(X174,'Calculations 16to19'!X174,'Calculations 20to24'!X174,'Calculations 35to44'!X174,'Calculations 45to54'!X174,'Calculations 55to64'!X174,'Calculations 65plus'!X174)</f>
        <v>0.20242532398825666</v>
      </c>
      <c r="Y219" s="28">
        <f>Y174/SUM(Y174,'Calculations 16to19'!Y174,'Calculations 20to24'!Y174,'Calculations 35to44'!Y174,'Calculations 45to54'!Y174,'Calculations 55to64'!Y174,'Calculations 65plus'!Y174)</f>
        <v>0.19993546917930988</v>
      </c>
      <c r="Z219" s="28">
        <f>Z174/SUM(Z174,'Calculations 16to19'!Z174,'Calculations 20to24'!Z174,'Calculations 35to44'!Z174,'Calculations 45to54'!Z174,'Calculations 55to64'!Z174,'Calculations 65plus'!Z174)</f>
        <v>0.19746110480531001</v>
      </c>
      <c r="AA219" s="28">
        <f>AA174/SUM(AA174,'Calculations 16to19'!AA174,'Calculations 20to24'!AA174,'Calculations 35to44'!AA174,'Calculations 45to54'!AA174,'Calculations 55to64'!AA174,'Calculations 65plus'!AA174)</f>
        <v>0.19500297107551245</v>
      </c>
      <c r="AB219" s="28">
        <f>AB174/SUM(AB174,'Calculations 16to19'!AB174,'Calculations 20to24'!AB174,'Calculations 35to44'!AB174,'Calculations 45to54'!AB174,'Calculations 55to64'!AB174,'Calculations 65plus'!AB174)</f>
        <v>0.19256176983629639</v>
      </c>
      <c r="AC219" s="28">
        <f>AC174/SUM(AC174,'Calculations 16to19'!AC174,'Calculations 20to24'!AC174,'Calculations 35to44'!AC174,'Calculations 45to54'!AC174,'Calculations 55to64'!AC174,'Calculations 65plus'!AC174)</f>
        <v>0.19013816505031217</v>
      </c>
      <c r="AD219" s="28">
        <f>AD174/SUM(AD174,'Calculations 16to19'!AD174,'Calculations 20to24'!AD174,'Calculations 35to44'!AD174,'Calculations 45to54'!AD174,'Calculations 55to64'!AD174,'Calculations 65plus'!AD174)</f>
        <v>0.1877327833323541</v>
      </c>
      <c r="AE219" s="28">
        <f>AE174/SUM(AE174,'Calculations 16to19'!AE174,'Calculations 20to24'!AE174,'Calculations 35to44'!AE174,'Calculations 45to54'!AE174,'Calculations 55to64'!AE174,'Calculations 65plus'!AE174)</f>
        <v>0.18534621453773265</v>
      </c>
      <c r="AF219" s="28">
        <f>AF174/SUM(AF174,'Calculations 16to19'!AF174,'Calculations 20to24'!AF174,'Calculations 35to44'!AF174,'Calculations 45to54'!AF174,'Calculations 55to64'!AF174,'Calculations 65plus'!AF174)</f>
        <v>0.18297901239894473</v>
      </c>
    </row>
    <row r="220" spans="1:32" x14ac:dyDescent="0.2">
      <c r="A220" s="6" t="s">
        <v>53</v>
      </c>
      <c r="B220" s="28">
        <f>B175/SUM(B175,'Calculations 16to19'!B175,'Calculations 20to24'!B175,'Calculations 35to44'!B175,'Calculations 45to54'!B175,'Calculations 55to64'!B175,'Calculations 65plus'!B175)</f>
        <v>0.2015462543321781</v>
      </c>
      <c r="C220" s="28">
        <f>C175/SUM(C175,'Calculations 16to19'!C175,'Calculations 20to24'!C175,'Calculations 35to44'!C175,'Calculations 45to54'!C175,'Calculations 55to64'!C175,'Calculations 65plus'!C175)</f>
        <v>0.20259350844128987</v>
      </c>
      <c r="D220" s="28">
        <f>D175/SUM(D175,'Calculations 16to19'!D175,'Calculations 20to24'!D175,'Calculations 35to44'!D175,'Calculations 45to54'!D175,'Calculations 55to64'!D175,'Calculations 65plus'!D175)</f>
        <v>0.20353819703560519</v>
      </c>
      <c r="E220" s="28">
        <f>E175/SUM(E175,'Calculations 16to19'!E175,'Calculations 20to24'!E175,'Calculations 35to44'!E175,'Calculations 45to54'!E175,'Calculations 55to64'!E175,'Calculations 65plus'!E175)</f>
        <v>0.20334047684480319</v>
      </c>
      <c r="F220" s="28">
        <f>F175/SUM(F175,'Calculations 16to19'!F175,'Calculations 20to24'!F175,'Calculations 35to44'!F175,'Calculations 45to54'!F175,'Calculations 55to64'!F175,'Calculations 65plus'!F175)</f>
        <v>0.20165433260748195</v>
      </c>
      <c r="G220" s="28">
        <f>G175/SUM(G175,'Calculations 16to19'!G175,'Calculations 20to24'!G175,'Calculations 35to44'!G175,'Calculations 45to54'!G175,'Calculations 55to64'!G175,'Calculations 65plus'!G175)</f>
        <v>0.19833823210632354</v>
      </c>
      <c r="H220" s="28">
        <f>H175/SUM(H175,'Calculations 16to19'!H175,'Calculations 20to24'!H175,'Calculations 35to44'!H175,'Calculations 45to54'!H175,'Calculations 55to64'!H175,'Calculations 65plus'!H175)</f>
        <v>0.19389806718209768</v>
      </c>
      <c r="I220" s="28">
        <f>I175/SUM(I175,'Calculations 16to19'!I175,'Calculations 20to24'!I175,'Calculations 35to44'!I175,'Calculations 45to54'!I175,'Calculations 55to64'!I175,'Calculations 65plus'!I175)</f>
        <v>0.18891518386127135</v>
      </c>
      <c r="J220" s="28">
        <f>J175/SUM(J175,'Calculations 16to19'!J175,'Calculations 20to24'!J175,'Calculations 35to44'!J175,'Calculations 45to54'!J175,'Calculations 55to64'!J175,'Calculations 65plus'!J175)</f>
        <v>0.18500359372342245</v>
      </c>
      <c r="K220" s="28">
        <f>K175/SUM(K175,'Calculations 16to19'!K175,'Calculations 20to24'!K175,'Calculations 35to44'!K175,'Calculations 45to54'!K175,'Calculations 55to64'!K175,'Calculations 65plus'!K175)</f>
        <v>0.18203983445266092</v>
      </c>
      <c r="L220" s="28">
        <f>L175/SUM(L175,'Calculations 16to19'!L175,'Calculations 20to24'!L175,'Calculations 35to44'!L175,'Calculations 45to54'!L175,'Calculations 55to64'!L175,'Calculations 65plus'!L175)</f>
        <v>0.18420702981520623</v>
      </c>
      <c r="M220" s="28">
        <f>M175/SUM(M175,'Calculations 16to19'!M175,'Calculations 20to24'!M175,'Calculations 35to44'!M175,'Calculations 45to54'!M175,'Calculations 55to64'!M175,'Calculations 65plus'!M175)</f>
        <v>0.18218420367463517</v>
      </c>
      <c r="N220" s="28">
        <f>N175/SUM(N175,'Calculations 16to19'!N175,'Calculations 20to24'!N175,'Calculations 35to44'!N175,'Calculations 45to54'!N175,'Calculations 55to64'!N175,'Calculations 65plus'!N175)</f>
        <v>0.18016722765076079</v>
      </c>
      <c r="O220" s="28">
        <f>O175/SUM(O175,'Calculations 16to19'!O175,'Calculations 20to24'!O175,'Calculations 35to44'!O175,'Calculations 45to54'!O175,'Calculations 55to64'!O175,'Calculations 65plus'!O175)</f>
        <v>0.17815680234506492</v>
      </c>
      <c r="P220" s="28">
        <f>P175/SUM(P175,'Calculations 16to19'!P175,'Calculations 20to24'!P175,'Calculations 35to44'!P175,'Calculations 45to54'!P175,'Calculations 55to64'!P175,'Calculations 65plus'!P175)</f>
        <v>0.17615360854252643</v>
      </c>
      <c r="Q220" s="28">
        <f>Q175/SUM(Q175,'Calculations 16to19'!Q175,'Calculations 20to24'!Q175,'Calculations 35to44'!Q175,'Calculations 45to54'!Q175,'Calculations 55to64'!Q175,'Calculations 65plus'!Q175)</f>
        <v>0.1741583066342573</v>
      </c>
      <c r="R220" s="28">
        <f>R175/SUM(R175,'Calculations 16to19'!R175,'Calculations 20to24'!R175,'Calculations 35to44'!R175,'Calculations 45to54'!R175,'Calculations 55to64'!R175,'Calculations 65plus'!R175)</f>
        <v>0.17217153611364311</v>
      </c>
      <c r="S220" s="28">
        <f>S175/SUM(S175,'Calculations 16to19'!S175,'Calculations 20to24'!S175,'Calculations 35to44'!S175,'Calculations 45to54'!S175,'Calculations 55to64'!S175,'Calculations 65plus'!S175)</f>
        <v>0.17019391514424884</v>
      </c>
      <c r="T220" s="28">
        <f>T175/SUM(T175,'Calculations 16to19'!T175,'Calculations 20to24'!T175,'Calculations 35to44'!T175,'Calculations 45to54'!T175,'Calculations 55to64'!T175,'Calculations 65plus'!T175)</f>
        <v>0.16822604019752876</v>
      </c>
      <c r="U220" s="28">
        <f>U175/SUM(U175,'Calculations 16to19'!U175,'Calculations 20to24'!U175,'Calculations 35to44'!U175,'Calculations 45to54'!U175,'Calculations 55to64'!U175,'Calculations 65plus'!U175)</f>
        <v>0.16626848575819603</v>
      </c>
      <c r="V220" s="28">
        <f>V175/SUM(V175,'Calculations 16to19'!V175,'Calculations 20to24'!V175,'Calculations 35to44'!V175,'Calculations 45to54'!V175,'Calculations 55to64'!V175,'Calculations 65plus'!V175)</f>
        <v>0.16432180409492952</v>
      </c>
      <c r="W220" s="28">
        <f>W175/SUM(W175,'Calculations 16to19'!W175,'Calculations 20to24'!W175,'Calculations 35to44'!W175,'Calculations 45to54'!W175,'Calculations 55to64'!W175,'Calculations 65plus'!W175)</f>
        <v>0.16238652509394616</v>
      </c>
      <c r="X220" s="28">
        <f>X175/SUM(X175,'Calculations 16to19'!X175,'Calculations 20to24'!X175,'Calculations 35to44'!X175,'Calculations 45to54'!X175,'Calculations 55to64'!X175,'Calculations 65plus'!X175)</f>
        <v>0.16046315615285917</v>
      </c>
      <c r="Y220" s="28">
        <f>Y175/SUM(Y175,'Calculations 16to19'!Y175,'Calculations 20to24'!Y175,'Calculations 35to44'!Y175,'Calculations 45to54'!Y175,'Calculations 55to64'!Y175,'Calculations 65plus'!Y175)</f>
        <v>0.15855218213211156</v>
      </c>
      <c r="Z220" s="28">
        <f>Z175/SUM(Z175,'Calculations 16to19'!Z175,'Calculations 20to24'!Z175,'Calculations 35to44'!Z175,'Calculations 45to54'!Z175,'Calculations 55to64'!Z175,'Calculations 65plus'!Z175)</f>
        <v>0.15665406536122489</v>
      </c>
      <c r="AA220" s="28">
        <f>AA175/SUM(AA175,'Calculations 16to19'!AA175,'Calculations 20to24'!AA175,'Calculations 35to44'!AA175,'Calculations 45to54'!AA175,'Calculations 55to64'!AA175,'Calculations 65plus'!AA175)</f>
        <v>0.15476924569700864</v>
      </c>
      <c r="AB220" s="28">
        <f>AB175/SUM(AB175,'Calculations 16to19'!AB175,'Calculations 20to24'!AB175,'Calculations 35to44'!AB175,'Calculations 45to54'!AB175,'Calculations 55to64'!AB175,'Calculations 65plus'!AB175)</f>
        <v>0.15289814063085583</v>
      </c>
      <c r="AC220" s="28">
        <f>AC175/SUM(AC175,'Calculations 16to19'!AC175,'Calculations 20to24'!AC175,'Calculations 35to44'!AC175,'Calculations 45to54'!AC175,'Calculations 55to64'!AC175,'Calculations 65plus'!AC175)</f>
        <v>0.15104114544221234</v>
      </c>
      <c r="AD220" s="28">
        <f>AD175/SUM(AD175,'Calculations 16to19'!AD175,'Calculations 20to24'!AD175,'Calculations 35to44'!AD175,'Calculations 45to54'!AD175,'Calculations 55to64'!AD175,'Calculations 65plus'!AD175)</f>
        <v>0.14919863339529937</v>
      </c>
      <c r="AE220" s="28">
        <f>AE175/SUM(AE175,'Calculations 16to19'!AE175,'Calculations 20to24'!AE175,'Calculations 35to44'!AE175,'Calculations 45to54'!AE175,'Calculations 55to64'!AE175,'Calculations 65plus'!AE175)</f>
        <v>0.14737095597617228</v>
      </c>
      <c r="AF220" s="28">
        <f>AF175/SUM(AF175,'Calculations 16to19'!AF175,'Calculations 20to24'!AF175,'Calculations 35to44'!AF175,'Calculations 45to54'!AF175,'Calculations 55to64'!AF175,'Calculations 65plus'!AF175)</f>
        <v>0.14555844316722388</v>
      </c>
    </row>
    <row r="221" spans="1:32" x14ac:dyDescent="0.2">
      <c r="A221" s="6" t="s">
        <v>54</v>
      </c>
      <c r="B221" s="28">
        <f>B176/SUM(B176,'Calculations 16to19'!B176,'Calculations 20to24'!B176,'Calculations 35to44'!B176,'Calculations 45to54'!B176,'Calculations 55to64'!B176,'Calculations 65plus'!B176)</f>
        <v>0.20897531787584137</v>
      </c>
      <c r="C221" s="28">
        <f>C176/SUM(C176,'Calculations 16to19'!C176,'Calculations 20to24'!C176,'Calculations 35to44'!C176,'Calculations 45to54'!C176,'Calculations 55to64'!C176,'Calculations 65plus'!C176)</f>
        <v>0.21003774191455898</v>
      </c>
      <c r="D221" s="28">
        <f>D176/SUM(D176,'Calculations 16to19'!D176,'Calculations 20to24'!D176,'Calculations 35to44'!D176,'Calculations 45to54'!D176,'Calculations 55to64'!D176,'Calculations 65plus'!D176)</f>
        <v>0.21101199257512956</v>
      </c>
      <c r="E221" s="28">
        <f>E176/SUM(E176,'Calculations 16to19'!E176,'Calculations 20to24'!E176,'Calculations 35to44'!E176,'Calculations 45to54'!E176,'Calculations 55to64'!E176,'Calculations 65plus'!E176)</f>
        <v>0.21079932488550412</v>
      </c>
      <c r="F221" s="28">
        <f>F176/SUM(F176,'Calculations 16to19'!F176,'Calculations 20to24'!F176,'Calculations 35to44'!F176,'Calculations 45to54'!F176,'Calculations 55to64'!F176,'Calculations 65plus'!F176)</f>
        <v>0.20907298544459899</v>
      </c>
      <c r="G221" s="28">
        <f>G176/SUM(G176,'Calculations 16to19'!G176,'Calculations 20to24'!G176,'Calculations 35to44'!G176,'Calculations 45to54'!G176,'Calculations 55to64'!G176,'Calculations 65plus'!G176)</f>
        <v>0.2057678706995712</v>
      </c>
      <c r="H221" s="28">
        <f>H176/SUM(H176,'Calculations 16to19'!H176,'Calculations 20to24'!H176,'Calculations 35to44'!H176,'Calculations 45to54'!H176,'Calculations 55to64'!H176,'Calculations 65plus'!H176)</f>
        <v>0.20126081475180194</v>
      </c>
      <c r="I221" s="28">
        <f>I176/SUM(I176,'Calculations 16to19'!I176,'Calculations 20to24'!I176,'Calculations 35to44'!I176,'Calculations 45to54'!I176,'Calculations 55to64'!I176,'Calculations 65plus'!I176)</f>
        <v>0.19613918062521743</v>
      </c>
      <c r="J221" s="28">
        <f>J176/SUM(J176,'Calculations 16to19'!J176,'Calculations 20to24'!J176,'Calculations 35to44'!J176,'Calculations 45to54'!J176,'Calculations 55to64'!J176,'Calculations 65plus'!J176)</f>
        <v>0.19213032407706704</v>
      </c>
      <c r="K221" s="28">
        <f>K176/SUM(K176,'Calculations 16to19'!K176,'Calculations 20to24'!K176,'Calculations 35to44'!K176,'Calculations 45to54'!K176,'Calculations 55to64'!K176,'Calculations 65plus'!K176)</f>
        <v>0.18914524180364412</v>
      </c>
      <c r="L221" s="28">
        <f>L176/SUM(L176,'Calculations 16to19'!L176,'Calculations 20to24'!L176,'Calculations 35to44'!L176,'Calculations 45to54'!L176,'Calculations 55to64'!L176,'Calculations 65plus'!L176)</f>
        <v>0.19133943659646341</v>
      </c>
      <c r="M221" s="28">
        <f>M176/SUM(M176,'Calculations 16to19'!M176,'Calculations 20to24'!M176,'Calculations 35to44'!M176,'Calculations 45to54'!M176,'Calculations 55to64'!M176,'Calculations 65plus'!M176)</f>
        <v>0.18926856474048986</v>
      </c>
      <c r="N221" s="28">
        <f>N176/SUM(N176,'Calculations 16to19'!N176,'Calculations 20to24'!N176,'Calculations 35to44'!N176,'Calculations 45to54'!N176,'Calculations 55to64'!N176,'Calculations 65plus'!N176)</f>
        <v>0.18720123292133861</v>
      </c>
      <c r="O221" s="28">
        <f>O176/SUM(O176,'Calculations 16to19'!O176,'Calculations 20to24'!O176,'Calculations 35to44'!O176,'Calculations 45to54'!O176,'Calculations 55to64'!O176,'Calculations 65plus'!O176)</f>
        <v>0.18513829000610094</v>
      </c>
      <c r="P221" s="28">
        <f>P176/SUM(P176,'Calculations 16to19'!P176,'Calculations 20to24'!P176,'Calculations 35to44'!P176,'Calculations 45to54'!P176,'Calculations 55to64'!P176,'Calculations 65plus'!P176)</f>
        <v>0.18308056029446826</v>
      </c>
      <c r="Q221" s="28">
        <f>Q176/SUM(Q176,'Calculations 16to19'!Q176,'Calculations 20to24'!Q176,'Calculations 35to44'!Q176,'Calculations 45to54'!Q176,'Calculations 55to64'!Q176,'Calculations 65plus'!Q176)</f>
        <v>0.18102884300651095</v>
      </c>
      <c r="R221" s="28">
        <f>R176/SUM(R176,'Calculations 16to19'!R176,'Calculations 20to24'!R176,'Calculations 35to44'!R176,'Calculations 45to54'!R176,'Calculations 55to64'!R176,'Calculations 65plus'!R176)</f>
        <v>0.17898391184420873</v>
      </c>
      <c r="S221" s="28">
        <f>S176/SUM(S176,'Calculations 16to19'!S176,'Calculations 20to24'!S176,'Calculations 35to44'!S176,'Calculations 45to54'!S176,'Calculations 55to64'!S176,'Calculations 65plus'!S176)</f>
        <v>0.1769465146252093</v>
      </c>
      <c r="T221" s="28">
        <f>T176/SUM(T176,'Calculations 16to19'!T176,'Calculations 20to24'!T176,'Calculations 35to44'!T176,'Calculations 45to54'!T176,'Calculations 55to64'!T176,'Calculations 65plus'!T176)</f>
        <v>0.17491737298704246</v>
      </c>
      <c r="U221" s="28">
        <f>U176/SUM(U176,'Calculations 16to19'!U176,'Calculations 20to24'!U176,'Calculations 35to44'!U176,'Calculations 45to54'!U176,'Calculations 55to64'!U176,'Calculations 65plus'!U176)</f>
        <v>0.17289718215981564</v>
      </c>
      <c r="V221" s="28">
        <f>V176/SUM(V176,'Calculations 16to19'!V176,'Calculations 20to24'!V176,'Calculations 35to44'!V176,'Calculations 45to54'!V176,'Calculations 55to64'!V176,'Calculations 65plus'!V176)</f>
        <v>0.17088661080521358</v>
      </c>
      <c r="W221" s="28">
        <f>W176/SUM(W176,'Calculations 16to19'!W176,'Calculations 20to24'!W176,'Calculations 35to44'!W176,'Calculations 45to54'!W176,'Calculations 55to64'!W176,'Calculations 65plus'!W176)</f>
        <v>0.16888630091945073</v>
      </c>
      <c r="X221" s="28">
        <f>X176/SUM(X176,'Calculations 16to19'!X176,'Calculations 20to24'!X176,'Calculations 35to44'!X176,'Calculations 45to54'!X176,'Calculations 55to64'!X176,'Calculations 65plus'!X176)</f>
        <v>0.16689686779769428</v>
      </c>
      <c r="Y221" s="28">
        <f>Y176/SUM(Y176,'Calculations 16to19'!Y176,'Calculations 20to24'!Y176,'Calculations 35to44'!Y176,'Calculations 45to54'!Y176,'Calculations 55to64'!Y176,'Calculations 65plus'!Y176)</f>
        <v>0.1649189000573196</v>
      </c>
      <c r="Z221" s="28">
        <f>Z176/SUM(Z176,'Calculations 16to19'!Z176,'Calculations 20to24'!Z176,'Calculations 35to44'!Z176,'Calculations 45to54'!Z176,'Calculations 55to64'!Z176,'Calculations 65plus'!Z176)</f>
        <v>0.16295295971728596</v>
      </c>
      <c r="AA221" s="28">
        <f>AA176/SUM(AA176,'Calculations 16to19'!AA176,'Calculations 20to24'!AA176,'Calculations 35to44'!AA176,'Calculations 45to54'!AA176,'Calculations 55to64'!AA176,'Calculations 65plus'!AA176)</f>
        <v>0.16099958233080644</v>
      </c>
      <c r="AB221" s="28">
        <f>AB176/SUM(AB176,'Calculations 16to19'!AB176,'Calculations 20to24'!AB176,'Calculations 35to44'!AB176,'Calculations 45to54'!AB176,'Calculations 55to64'!AB176,'Calculations 65plus'!AB176)</f>
        <v>0.1590592771684384</v>
      </c>
      <c r="AC221" s="28">
        <f>AC176/SUM(AC176,'Calculations 16to19'!AC176,'Calculations 20to24'!AC176,'Calculations 35to44'!AC176,'Calculations 45to54'!AC176,'Calculations 55to64'!AC176,'Calculations 65plus'!AC176)</f>
        <v>0.15713252744867004</v>
      </c>
      <c r="AD221" s="28">
        <f>AD176/SUM(AD176,'Calculations 16to19'!AD176,'Calculations 20to24'!AD176,'Calculations 35to44'!AD176,'Calculations 45to54'!AD176,'Calculations 55to64'!AD176,'Calculations 65plus'!AD176)</f>
        <v>0.15521979061304281</v>
      </c>
      <c r="AE221" s="28">
        <f>AE176/SUM(AE176,'Calculations 16to19'!AE176,'Calculations 20to24'!AE176,'Calculations 35to44'!AE176,'Calculations 45to54'!AE176,'Calculations 55to64'!AE176,'Calculations 65plus'!AE176)</f>
        <v>0.15332149864284406</v>
      </c>
      <c r="AF221" s="28">
        <f>AF176/SUM(AF176,'Calculations 16to19'!AF176,'Calculations 20to24'!AF176,'Calculations 35to44'!AF176,'Calculations 45to54'!AF176,'Calculations 55to64'!AF176,'Calculations 65plus'!AF176)</f>
        <v>0.15143805841440633</v>
      </c>
    </row>
    <row r="222" spans="1:32" x14ac:dyDescent="0.2">
      <c r="A222" s="6" t="s">
        <v>55</v>
      </c>
      <c r="B222" s="28">
        <f>B177/SUM(B177,'Calculations 16to19'!B177,'Calculations 20to24'!B177,'Calculations 35to44'!B177,'Calculations 45to54'!B177,'Calculations 55to64'!B177,'Calculations 65plus'!B177)</f>
        <v>0.24682903303592957</v>
      </c>
      <c r="C222" s="28">
        <f>C177/SUM(C177,'Calculations 16to19'!C177,'Calculations 20to24'!C177,'Calculations 35to44'!C177,'Calculations 45to54'!C177,'Calculations 55to64'!C177,'Calculations 65plus'!C177)</f>
        <v>0.24789687771597965</v>
      </c>
      <c r="D222" s="28">
        <f>D177/SUM(D177,'Calculations 16to19'!D177,'Calculations 20to24'!D177,'Calculations 35to44'!D177,'Calculations 45to54'!D177,'Calculations 55to64'!D177,'Calculations 65plus'!D177)</f>
        <v>0.24893778382150047</v>
      </c>
      <c r="E222" s="28">
        <f>E177/SUM(E177,'Calculations 16to19'!E177,'Calculations 20to24'!E177,'Calculations 35to44'!E177,'Calculations 45to54'!E177,'Calculations 55to64'!E177,'Calculations 65plus'!E177)</f>
        <v>0.24864518011430753</v>
      </c>
      <c r="F222" s="28">
        <f>F177/SUM(F177,'Calculations 16to19'!F177,'Calculations 20to24'!F177,'Calculations 35to44'!F177,'Calculations 45to54'!F177,'Calculations 55to64'!F177,'Calculations 65plus'!F177)</f>
        <v>0.24663956338817228</v>
      </c>
      <c r="G222" s="28">
        <f>G177/SUM(G177,'Calculations 16to19'!G177,'Calculations 20to24'!G177,'Calculations 35to44'!G177,'Calculations 45to54'!G177,'Calculations 55to64'!G177,'Calculations 65plus'!G177)</f>
        <v>0.24287940375377079</v>
      </c>
      <c r="H222" s="28">
        <f>H177/SUM(H177,'Calculations 16to19'!H177,'Calculations 20to24'!H177,'Calculations 35to44'!H177,'Calculations 45to54'!H177,'Calculations 55to64'!H177,'Calculations 65plus'!H177)</f>
        <v>0.23771917699019235</v>
      </c>
      <c r="I222" s="28">
        <f>I177/SUM(I177,'Calculations 16to19'!I177,'Calculations 20to24'!I177,'Calculations 35to44'!I177,'Calculations 45to54'!I177,'Calculations 55to64'!I177,'Calculations 65plus'!I177)</f>
        <v>0.23190027981482586</v>
      </c>
      <c r="J222" s="28">
        <f>J177/SUM(J177,'Calculations 16to19'!J177,'Calculations 20to24'!J177,'Calculations 35to44'!J177,'Calculations 45to54'!J177,'Calculations 55to64'!J177,'Calculations 65plus'!J177)</f>
        <v>0.22739132901802717</v>
      </c>
      <c r="K222" s="28">
        <f>K177/SUM(K177,'Calculations 16to19'!K177,'Calculations 20to24'!K177,'Calculations 35to44'!K177,'Calculations 45to54'!K177,'Calculations 55to64'!K177,'Calculations 65plus'!K177)</f>
        <v>0.22406335224067583</v>
      </c>
      <c r="L222" s="28">
        <f>L177/SUM(L177,'Calculations 16to19'!L177,'Calculations 20to24'!L177,'Calculations 35to44'!L177,'Calculations 45to54'!L177,'Calculations 55to64'!L177,'Calculations 65plus'!L177)</f>
        <v>0.2263345040483577</v>
      </c>
      <c r="M222" s="28">
        <f>M177/SUM(M177,'Calculations 16to19'!M177,'Calculations 20to24'!M177,'Calculations 35to44'!M177,'Calculations 45to54'!M177,'Calculations 55to64'!M177,'Calculations 65plus'!M177)</f>
        <v>0.22391892988231804</v>
      </c>
      <c r="N222" s="28">
        <f>N177/SUM(N177,'Calculations 16to19'!N177,'Calculations 20to24'!N177,'Calculations 35to44'!N177,'Calculations 45to54'!N177,'Calculations 55to64'!N177,'Calculations 65plus'!N177)</f>
        <v>0.22150353567678793</v>
      </c>
      <c r="O222" s="28">
        <f>O177/SUM(O177,'Calculations 16to19'!O177,'Calculations 20to24'!O177,'Calculations 35to44'!O177,'Calculations 45to54'!O177,'Calculations 55to64'!O177,'Calculations 65plus'!O177)</f>
        <v>0.21908949252019277</v>
      </c>
      <c r="P222" s="28">
        <f>P177/SUM(P177,'Calculations 16to19'!P177,'Calculations 20to24'!P177,'Calculations 35to44'!P177,'Calculations 45to54'!P177,'Calculations 55to64'!P177,'Calculations 65plus'!P177)</f>
        <v>0.21667793973424038</v>
      </c>
      <c r="Q222" s="28">
        <f>Q177/SUM(Q177,'Calculations 16to19'!Q177,'Calculations 20to24'!Q177,'Calculations 35to44'!Q177,'Calculations 45to54'!Q177,'Calculations 55to64'!Q177,'Calculations 65plus'!Q177)</f>
        <v>0.21426998416294032</v>
      </c>
      <c r="R222" s="28">
        <f>R177/SUM(R177,'Calculations 16to19'!R177,'Calculations 20to24'!R177,'Calculations 35to44'!R177,'Calculations 45to54'!R177,'Calculations 55to64'!R177,'Calculations 65plus'!R177)</f>
        <v>0.21186669955327175</v>
      </c>
      <c r="S222" s="28">
        <f>S177/SUM(S177,'Calculations 16to19'!S177,'Calculations 20to24'!S177,'Calculations 35to44'!S177,'Calculations 45to54'!S177,'Calculations 55to64'!S177,'Calculations 65plus'!S177)</f>
        <v>0.209469126026219</v>
      </c>
      <c r="T222" s="28">
        <f>T177/SUM(T177,'Calculations 16to19'!T177,'Calculations 20to24'!T177,'Calculations 35to44'!T177,'Calculations 45to54'!T177,'Calculations 55to64'!T177,'Calculations 65plus'!T177)</f>
        <v>0.2070782696365541</v>
      </c>
      <c r="U222" s="28">
        <f>U177/SUM(U177,'Calculations 16to19'!U177,'Calculations 20to24'!U177,'Calculations 35to44'!U177,'Calculations 45to54'!U177,'Calculations 55to64'!U177,'Calculations 65plus'!U177)</f>
        <v>0.20469510201945915</v>
      </c>
      <c r="V222" s="28">
        <f>V177/SUM(V177,'Calculations 16to19'!V177,'Calculations 20to24'!V177,'Calculations 35to44'!V177,'Calculations 45to54'!V177,'Calculations 55to64'!V177,'Calculations 65plus'!V177)</f>
        <v>0.20232056012179242</v>
      </c>
      <c r="W222" s="28">
        <f>W177/SUM(W177,'Calculations 16to19'!W177,'Calculations 20to24'!W177,'Calculations 35to44'!W177,'Calculations 45to54'!W177,'Calculations 55to64'!W177,'Calculations 65plus'!W177)</f>
        <v>0.19995554601554349</v>
      </c>
      <c r="X222" s="28">
        <f>X177/SUM(X177,'Calculations 16to19'!X177,'Calculations 20to24'!X177,'Calculations 35to44'!X177,'Calculations 45to54'!X177,'Calculations 55to64'!X177,'Calculations 65plus'!X177)</f>
        <v>0.19760092679081262</v>
      </c>
      <c r="Y222" s="28">
        <f>Y177/SUM(Y177,'Calculations 16to19'!Y177,'Calculations 20to24'!Y177,'Calculations 35to44'!Y177,'Calculations 45to54'!Y177,'Calculations 55to64'!Y177,'Calculations 65plus'!Y177)</f>
        <v>0.19525753452541517</v>
      </c>
      <c r="Z222" s="28">
        <f>Z177/SUM(Z177,'Calculations 16to19'!Z177,'Calculations 20to24'!Z177,'Calculations 35to44'!Z177,'Calculations 45to54'!Z177,'Calculations 55to64'!Z177,'Calculations 65plus'!Z177)</f>
        <v>0.19292616632807</v>
      </c>
      <c r="AA222" s="28">
        <f>AA177/SUM(AA177,'Calculations 16to19'!AA177,'Calculations 20to24'!AA177,'Calculations 35to44'!AA177,'Calculations 45to54'!AA177,'Calculations 55to64'!AA177,'Calculations 65plus'!AA177)</f>
        <v>0.19060758445194165</v>
      </c>
      <c r="AB222" s="28">
        <f>AB177/SUM(AB177,'Calculations 16to19'!AB177,'Calculations 20to24'!AB177,'Calculations 35to44'!AB177,'Calculations 45to54'!AB177,'Calculations 55to64'!AB177,'Calculations 65plus'!AB177)</f>
        <v>0.1883025164752038</v>
      </c>
      <c r="AC222" s="28">
        <f>AC177/SUM(AC177,'Calculations 16to19'!AC177,'Calculations 20to24'!AC177,'Calculations 35to44'!AC177,'Calculations 45to54'!AC177,'Calculations 55to64'!AC177,'Calculations 65plus'!AC177)</f>
        <v>0.18601165554517904</v>
      </c>
      <c r="AD222" s="28">
        <f>AD177/SUM(AD177,'Calculations 16to19'!AD177,'Calculations 20to24'!AD177,'Calculations 35to44'!AD177,'Calculations 45to54'!AD177,'Calculations 55to64'!AD177,'Calculations 65plus'!AD177)</f>
        <v>0.18373566068252323</v>
      </c>
      <c r="AE222" s="28">
        <f>AE177/SUM(AE177,'Calculations 16to19'!AE177,'Calculations 20to24'!AE177,'Calculations 35to44'!AE177,'Calculations 45to54'!AE177,'Calculations 55to64'!AE177,'Calculations 65plus'!AE177)</f>
        <v>0.18147515714187448</v>
      </c>
      <c r="AF222" s="28">
        <f>AF177/SUM(AF177,'Calculations 16to19'!AF177,'Calculations 20to24'!AF177,'Calculations 35to44'!AF177,'Calculations 45to54'!AF177,'Calculations 55to64'!AF177,'Calculations 65plus'!AF177)</f>
        <v>0.17923073682534327</v>
      </c>
    </row>
    <row r="223" spans="1:32" x14ac:dyDescent="0.2">
      <c r="A223" s="6" t="s">
        <v>56</v>
      </c>
      <c r="B223" s="28">
        <f>B178/SUM(B178,'Calculations 16to19'!B178,'Calculations 20to24'!B178,'Calculations 35to44'!B178,'Calculations 45to54'!B178,'Calculations 55to64'!B178,'Calculations 65plus'!B178)</f>
        <v>0.23097617217524974</v>
      </c>
      <c r="C223" s="28">
        <f>C178/SUM(C178,'Calculations 16to19'!C178,'Calculations 20to24'!C178,'Calculations 35to44'!C178,'Calculations 45to54'!C178,'Calculations 55to64'!C178,'Calculations 65plus'!C178)</f>
        <v>0.23262396605372423</v>
      </c>
      <c r="D223" s="28">
        <f>D178/SUM(D178,'Calculations 16to19'!D178,'Calculations 20to24'!D178,'Calculations 35to44'!D178,'Calculations 45to54'!D178,'Calculations 55to64'!D178,'Calculations 65plus'!D178)</f>
        <v>0.23410621985556129</v>
      </c>
      <c r="E223" s="28">
        <f>E178/SUM(E178,'Calculations 16to19'!E178,'Calculations 20to24'!E178,'Calculations 35to44'!E178,'Calculations 45to54'!E178,'Calculations 55to64'!E178,'Calculations 65plus'!E178)</f>
        <v>0.23431663754585427</v>
      </c>
      <c r="F223" s="28">
        <f>F178/SUM(F178,'Calculations 16to19'!F178,'Calculations 20to24'!F178,'Calculations 35to44'!F178,'Calculations 45to54'!F178,'Calculations 55to64'!F178,'Calculations 65plus'!F178)</f>
        <v>0.23297322360654038</v>
      </c>
      <c r="G223" s="28">
        <f>G178/SUM(G178,'Calculations 16to19'!G178,'Calculations 20to24'!G178,'Calculations 35to44'!G178,'Calculations 45to54'!G178,'Calculations 55to64'!G178,'Calculations 65plus'!G178)</f>
        <v>0.23020334712180723</v>
      </c>
      <c r="H223" s="28">
        <f>H178/SUM(H178,'Calculations 16to19'!H178,'Calculations 20to24'!H178,'Calculations 35to44'!H178,'Calculations 45to54'!H178,'Calculations 55to64'!H178,'Calculations 65plus'!H178)</f>
        <v>0.22597411001161005</v>
      </c>
      <c r="I223" s="28">
        <f>I178/SUM(I178,'Calculations 16to19'!I178,'Calculations 20to24'!I178,'Calculations 35to44'!I178,'Calculations 45to54'!I178,'Calculations 55to64'!I178,'Calculations 65plus'!I178)</f>
        <v>0.22115616224472939</v>
      </c>
      <c r="J223" s="28">
        <f>J178/SUM(J178,'Calculations 16to19'!J178,'Calculations 20to24'!J178,'Calculations 35to44'!J178,'Calculations 45to54'!J178,'Calculations 55to64'!J178,'Calculations 65plus'!J178)</f>
        <v>0.21763309220644142</v>
      </c>
      <c r="K223" s="28">
        <f>K178/SUM(K178,'Calculations 16to19'!K178,'Calculations 20to24'!K178,'Calculations 35to44'!K178,'Calculations 45to54'!K178,'Calculations 55to64'!K178,'Calculations 65plus'!K178)</f>
        <v>0.21518747784569897</v>
      </c>
      <c r="L223" s="28">
        <f>L178/SUM(L178,'Calculations 16to19'!L178,'Calculations 20to24'!L178,'Calculations 35to44'!L178,'Calculations 45to54'!L178,'Calculations 55to64'!L178,'Calculations 65plus'!L178)</f>
        <v>0.21738222171052021</v>
      </c>
      <c r="M223" s="28">
        <f>M178/SUM(M178,'Calculations 16to19'!M178,'Calculations 20to24'!M178,'Calculations 35to44'!M178,'Calculations 45to54'!M178,'Calculations 55to64'!M178,'Calculations 65plus'!M178)</f>
        <v>0.21550075020731169</v>
      </c>
      <c r="N223" s="28">
        <f>N178/SUM(N178,'Calculations 16to19'!N178,'Calculations 20to24'!N178,'Calculations 35to44'!N178,'Calculations 45to54'!N178,'Calculations 55to64'!N178,'Calculations 65plus'!N178)</f>
        <v>0.21358731603939857</v>
      </c>
      <c r="O223" s="28">
        <f>O178/SUM(O178,'Calculations 16to19'!O178,'Calculations 20to24'!O178,'Calculations 35to44'!O178,'Calculations 45to54'!O178,'Calculations 55to64'!O178,'Calculations 65plus'!O178)</f>
        <v>0.21164453328131241</v>
      </c>
      <c r="P223" s="28">
        <f>P178/SUM(P178,'Calculations 16to19'!P178,'Calculations 20to24'!P178,'Calculations 35to44'!P178,'Calculations 45to54'!P178,'Calculations 55to64'!P178,'Calculations 65plus'!P178)</f>
        <v>0.20967495645046549</v>
      </c>
      <c r="Q223" s="28">
        <f>Q178/SUM(Q178,'Calculations 16to19'!Q178,'Calculations 20to24'!Q178,'Calculations 35to44'!Q178,'Calculations 45to54'!Q178,'Calculations 55to64'!Q178,'Calculations 65plus'!Q178)</f>
        <v>0.20768107667711427</v>
      </c>
      <c r="R223" s="28">
        <f>R178/SUM(R178,'Calculations 16to19'!R178,'Calculations 20to24'!R178,'Calculations 35to44'!R178,'Calculations 45to54'!R178,'Calculations 55to64'!R178,'Calculations 65plus'!R178)</f>
        <v>0.20566531846165734</v>
      </c>
      <c r="S223" s="28">
        <f>S178/SUM(S178,'Calculations 16to19'!S178,'Calculations 20to24'!S178,'Calculations 35to44'!S178,'Calculations 45to54'!S178,'Calculations 55to64'!S178,'Calculations 65plus'!S178)</f>
        <v>0.20363003697382029</v>
      </c>
      <c r="T223" s="28">
        <f>T178/SUM(T178,'Calculations 16to19'!T178,'Calculations 20to24'!T178,'Calculations 35to44'!T178,'Calculations 45to54'!T178,'Calculations 55to64'!T178,'Calculations 65plus'!T178)</f>
        <v>0.20157751585054853</v>
      </c>
      <c r="U223" s="28">
        <f>U178/SUM(U178,'Calculations 16to19'!U178,'Calculations 20to24'!U178,'Calculations 35to44'!U178,'Calculations 45to54'!U178,'Calculations 55to64'!U178,'Calculations 65plus'!U178)</f>
        <v>0.1995099654517396</v>
      </c>
      <c r="V223" s="28">
        <f>V178/SUM(V178,'Calculations 16to19'!V178,'Calculations 20to24'!V178,'Calculations 35to44'!V178,'Calculations 45to54'!V178,'Calculations 55to64'!V178,'Calculations 65plus'!V178)</f>
        <v>0.19742952153524793</v>
      </c>
      <c r="W223" s="28">
        <f>W178/SUM(W178,'Calculations 16to19'!W178,'Calculations 20to24'!W178,'Calculations 35to44'!W178,'Calculations 45to54'!W178,'Calculations 55to64'!W178,'Calculations 65plus'!W178)</f>
        <v>0.19533824431485663</v>
      </c>
      <c r="X223" s="28">
        <f>X178/SUM(X178,'Calculations 16to19'!X178,'Calculations 20to24'!X178,'Calculations 35to44'!X178,'Calculations 45to54'!X178,'Calculations 55to64'!X178,'Calculations 65plus'!X178)</f>
        <v>0.19323811786714781</v>
      </c>
      <c r="Y223" s="28">
        <f>Y178/SUM(Y178,'Calculations 16to19'!Y178,'Calculations 20to24'!Y178,'Calculations 35to44'!Y178,'Calculations 45to54'!Y178,'Calculations 55to64'!Y178,'Calculations 65plus'!Y178)</f>
        <v>0.19113104985531909</v>
      </c>
      <c r="Z223" s="28">
        <f>Z178/SUM(Z178,'Calculations 16to19'!Z178,'Calculations 20to24'!Z178,'Calculations 35to44'!Z178,'Calculations 45to54'!Z178,'Calculations 55to64'!Z178,'Calculations 65plus'!Z178)</f>
        <v>0.18901887154008917</v>
      </c>
      <c r="AA223" s="28">
        <f>AA178/SUM(AA178,'Calculations 16to19'!AA178,'Calculations 20to24'!AA178,'Calculations 35to44'!AA178,'Calculations 45to54'!AA178,'Calculations 55to64'!AA178,'Calculations 65plus'!AA178)</f>
        <v>0.18690333804977696</v>
      </c>
      <c r="AB223" s="28">
        <f>AB178/SUM(AB178,'Calculations 16to19'!AB178,'Calculations 20to24'!AB178,'Calculations 35to44'!AB178,'Calculations 45to54'!AB178,'Calculations 55to64'!AB178,'Calculations 65plus'!AB178)</f>
        <v>0.18478612888354337</v>
      </c>
      <c r="AC223" s="28">
        <f>AC178/SUM(AC178,'Calculations 16to19'!AC178,'Calculations 20to24'!AC178,'Calculations 35to44'!AC178,'Calculations 45to54'!AC178,'Calculations 55to64'!AC178,'Calculations 65plus'!AC178)</f>
        <v>0.18266884862355726</v>
      </c>
      <c r="AD223" s="28">
        <f>AD178/SUM(AD178,'Calculations 16to19'!AD178,'Calculations 20to24'!AD178,'Calculations 35to44'!AD178,'Calculations 45to54'!AD178,'Calculations 55to64'!AD178,'Calculations 65plus'!AD178)</f>
        <v>0.18055302783353824</v>
      </c>
      <c r="AE223" s="28">
        <f>AE178/SUM(AE178,'Calculations 16to19'!AE178,'Calculations 20to24'!AE178,'Calculations 35to44'!AE178,'Calculations 45to54'!AE178,'Calculations 55to64'!AE178,'Calculations 65plus'!AE178)</f>
        <v>0.17844012412272453</v>
      </c>
      <c r="AF223" s="28">
        <f>AF178/SUM(AF178,'Calculations 16to19'!AF178,'Calculations 20to24'!AF178,'Calculations 35to44'!AF178,'Calculations 45to54'!AF178,'Calculations 55to64'!AF178,'Calculations 65plus'!AF178)</f>
        <v>0.17633152335582453</v>
      </c>
    </row>
    <row r="224" spans="1:32" x14ac:dyDescent="0.2">
      <c r="A224" s="6" t="s">
        <v>57</v>
      </c>
      <c r="B224" s="28">
        <f>B179/SUM(B179,'Calculations 16to19'!B179,'Calculations 20to24'!B179,'Calculations 35to44'!B179,'Calculations 45to54'!B179,'Calculations 55to64'!B179,'Calculations 65plus'!B179)</f>
        <v>0.166412213740458</v>
      </c>
      <c r="C224" s="28">
        <f>C179/SUM(C179,'Calculations 16to19'!C179,'Calculations 20to24'!C179,'Calculations 35to44'!C179,'Calculations 45to54'!C179,'Calculations 55to64'!C179,'Calculations 65plus'!C179)</f>
        <v>0.16771685570244196</v>
      </c>
      <c r="D224" s="28">
        <f>D179/SUM(D179,'Calculations 16to19'!D179,'Calculations 20to24'!D179,'Calculations 35to44'!D179,'Calculations 45to54'!D179,'Calculations 55to64'!D179,'Calculations 65plus'!D179)</f>
        <v>0.16908731411680936</v>
      </c>
      <c r="E224" s="28">
        <f>E179/SUM(E179,'Calculations 16to19'!E179,'Calculations 20to24'!E179,'Calculations 35to44'!E179,'Calculations 45to54'!E179,'Calculations 55to64'!E179,'Calculations 65plus'!E179)</f>
        <v>0.16950012167156073</v>
      </c>
      <c r="F224" s="28">
        <f>F179/SUM(F179,'Calculations 16to19'!F179,'Calculations 20to24'!F179,'Calculations 35to44'!F179,'Calculations 45to54'!F179,'Calculations 55to64'!F179,'Calculations 65plus'!F179)</f>
        <v>0.16864490660246775</v>
      </c>
      <c r="G224" s="28">
        <f>G179/SUM(G179,'Calculations 16to19'!G179,'Calculations 20to24'!G179,'Calculations 35to44'!G179,'Calculations 45to54'!G179,'Calculations 55to64'!G179,'Calculations 65plus'!G179)</f>
        <v>0.16663102006671571</v>
      </c>
      <c r="H224" s="28">
        <f>H179/SUM(H179,'Calculations 16to19'!H179,'Calculations 20to24'!H179,'Calculations 35to44'!H179,'Calculations 45to54'!H179,'Calculations 55to64'!H179,'Calculations 65plus'!H179)</f>
        <v>0.16348584240637287</v>
      </c>
      <c r="I224" s="28">
        <f>I179/SUM(I179,'Calculations 16to19'!I179,'Calculations 20to24'!I179,'Calculations 35to44'!I179,'Calculations 45to54'!I179,'Calculations 55to64'!I179,'Calculations 65plus'!I179)</f>
        <v>0.15982586183719674</v>
      </c>
      <c r="J224" s="28">
        <f>J179/SUM(J179,'Calculations 16to19'!J179,'Calculations 20to24'!J179,'Calculations 35to44'!J179,'Calculations 45to54'!J179,'Calculations 55to64'!J179,'Calculations 65plus'!J179)</f>
        <v>0.15723377433726657</v>
      </c>
      <c r="K224" s="28">
        <f>K179/SUM(K179,'Calculations 16to19'!K179,'Calculations 20to24'!K179,'Calculations 35to44'!K179,'Calculations 45to54'!K179,'Calculations 55to64'!K179,'Calculations 65plus'!K179)</f>
        <v>0.15562900617420991</v>
      </c>
      <c r="L224" s="28">
        <f>L179/SUM(L179,'Calculations 16to19'!L179,'Calculations 20to24'!L179,'Calculations 35to44'!L179,'Calculations 45to54'!L179,'Calculations 55to64'!L179,'Calculations 65plus'!L179)</f>
        <v>0.15750952789521502</v>
      </c>
      <c r="M224" s="28">
        <f>M179/SUM(M179,'Calculations 16to19'!M179,'Calculations 20to24'!M179,'Calculations 35to44'!M179,'Calculations 45to54'!M179,'Calculations 55to64'!M179,'Calculations 65plus'!M179)</f>
        <v>0.15626317880169141</v>
      </c>
      <c r="N224" s="28">
        <f>N179/SUM(N179,'Calculations 16to19'!N179,'Calculations 20to24'!N179,'Calculations 35to44'!N179,'Calculations 45to54'!N179,'Calculations 55to64'!N179,'Calculations 65plus'!N179)</f>
        <v>0.1549993998994697</v>
      </c>
      <c r="O224" s="28">
        <f>O179/SUM(O179,'Calculations 16to19'!O179,'Calculations 20to24'!O179,'Calculations 35to44'!O179,'Calculations 45to54'!O179,'Calculations 55to64'!O179,'Calculations 65plus'!O179)</f>
        <v>0.15371936993738186</v>
      </c>
      <c r="P224" s="28">
        <f>P179/SUM(P179,'Calculations 16to19'!P179,'Calculations 20to24'!P179,'Calculations 35to44'!P179,'Calculations 45to54'!P179,'Calculations 55to64'!P179,'Calculations 65plus'!P179)</f>
        <v>0.15242425461578105</v>
      </c>
      <c r="Q224" s="28">
        <f>Q179/SUM(Q179,'Calculations 16to19'!Q179,'Calculations 20to24'!Q179,'Calculations 35to44'!Q179,'Calculations 45to54'!Q179,'Calculations 55to64'!Q179,'Calculations 65plus'!Q179)</f>
        <v>0.151115204751538</v>
      </c>
      <c r="R224" s="28">
        <f>R179/SUM(R179,'Calculations 16to19'!R179,'Calculations 20to24'!R179,'Calculations 35to44'!R179,'Calculations 45to54'!R179,'Calculations 55to64'!R179,'Calculations 65plus'!R179)</f>
        <v>0.14979335457147241</v>
      </c>
      <c r="S224" s="28">
        <f>S179/SUM(S179,'Calculations 16to19'!S179,'Calculations 20to24'!S179,'Calculations 35to44'!S179,'Calculations 45to54'!S179,'Calculations 55to64'!S179,'Calculations 65plus'!S179)</f>
        <v>0.14845982013194831</v>
      </c>
      <c r="T224" s="28">
        <f>T179/SUM(T179,'Calculations 16to19'!T179,'Calculations 20to24'!T179,'Calculations 35to44'!T179,'Calculations 45to54'!T179,'Calculations 55to64'!T179,'Calculations 65plus'!T179)</f>
        <v>0.14711569786226453</v>
      </c>
      <c r="U224" s="28">
        <f>U179/SUM(U179,'Calculations 16to19'!U179,'Calculations 20to24'!U179,'Calculations 35to44'!U179,'Calculations 45to54'!U179,'Calculations 55to64'!U179,'Calculations 65plus'!U179)</f>
        <v>0.14576206322935537</v>
      </c>
      <c r="V224" s="28">
        <f>V179/SUM(V179,'Calculations 16to19'!V179,'Calculations 20to24'!V179,'Calculations 35to44'!V179,'Calculations 45to54'!V179,'Calculations 55to64'!V179,'Calculations 65plus'!V179)</f>
        <v>0.14439996952117207</v>
      </c>
      <c r="W224" s="28">
        <f>W179/SUM(W179,'Calculations 16to19'!W179,'Calculations 20to24'!W179,'Calculations 35to44'!W179,'Calculations 45to54'!W179,'Calculations 55to64'!W179,'Calculations 65plus'!W179)</f>
        <v>0.14303044674596421</v>
      </c>
      <c r="X224" s="28">
        <f>X179/SUM(X179,'Calculations 16to19'!X179,'Calculations 20to24'!X179,'Calculations 35to44'!X179,'Calculations 45to54'!X179,'Calculations 55to64'!X179,'Calculations 65plus'!X179)</f>
        <v>0.14165450064453325</v>
      </c>
      <c r="Y224" s="28">
        <f>Y179/SUM(Y179,'Calculations 16to19'!Y179,'Calculations 20to24'!Y179,'Calculations 35to44'!Y179,'Calculations 45to54'!Y179,'Calculations 55to64'!Y179,'Calculations 65plus'!Y179)</f>
        <v>0.14027311181235283</v>
      </c>
      <c r="Z224" s="28">
        <f>Z179/SUM(Z179,'Calculations 16to19'!Z179,'Calculations 20to24'!Z179,'Calculations 35to44'!Z179,'Calculations 45to54'!Z179,'Calculations 55to64'!Z179,'Calculations 65plus'!Z179)</f>
        <v>0.13888723492831281</v>
      </c>
      <c r="AA224" s="28">
        <f>AA179/SUM(AA179,'Calculations 16to19'!AA179,'Calculations 20to24'!AA179,'Calculations 35to44'!AA179,'Calculations 45to54'!AA179,'Calculations 55to64'!AA179,'Calculations 65plus'!AA179)</f>
        <v>0.13749779808667065</v>
      </c>
      <c r="AB224" s="28">
        <f>AB179/SUM(AB179,'Calculations 16to19'!AB179,'Calculations 20to24'!AB179,'Calculations 35to44'!AB179,'Calculations 45to54'!AB179,'Calculations 55to64'!AB179,'Calculations 65plus'!AB179)</f>
        <v>0.13610570222866131</v>
      </c>
      <c r="AC224" s="28">
        <f>AC179/SUM(AC179,'Calculations 16to19'!AC179,'Calculations 20to24'!AC179,'Calculations 35to44'!AC179,'Calculations 45to54'!AC179,'Calculations 55to64'!AC179,'Calculations 65plus'!AC179)</f>
        <v>0.13471182067008197</v>
      </c>
      <c r="AD224" s="28">
        <f>AD179/SUM(AD179,'Calculations 16to19'!AD179,'Calculations 20to24'!AD179,'Calculations 35to44'!AD179,'Calculations 45to54'!AD179,'Calculations 55to64'!AD179,'Calculations 65plus'!AD179)</f>
        <v>0.13331699872103731</v>
      </c>
      <c r="AE224" s="28">
        <f>AE179/SUM(AE179,'Calculations 16to19'!AE179,'Calculations 20to24'!AE179,'Calculations 35to44'!AE179,'Calculations 45to54'!AE179,'Calculations 55to64'!AE179,'Calculations 65plus'!AE179)</f>
        <v>0.13192205339393565</v>
      </c>
      <c r="AF224" s="28">
        <f>AF179/SUM(AF179,'Calculations 16to19'!AF179,'Calculations 20to24'!AF179,'Calculations 35to44'!AF179,'Calculations 45to54'!AF179,'Calculations 55to64'!AF179,'Calculations 65plus'!AF179)</f>
        <v>0.13052777319573003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6D47-E080-4375-B511-34019F8A9491}">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T18b'!F:F,MATCH($A3,'BLS CPS T18b'!K:K,0))/INDEX('BLS CPS T18b'!B:B,MATCH($A3,'BLS CPS T18b'!K:K,0))</f>
        <v>0.17156236696466581</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T18b'!F:F,MATCH($A4,'BLS CPS T18b'!K:K,0))/INDEX('BLS CPS T18b'!B:B,MATCH($A4,'BLS CPS T18b'!K:K,0))</f>
        <v>0.31372549019607843</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T18b'!F:F,MATCH($A5,'BLS CPS T18b'!K:K,0))/INDEX('BLS CPS T18b'!B:B,MATCH($A5,'BLS CPS T18b'!K:K,0))</f>
        <v>0.29896907216494845</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T18b'!F:F,MATCH($A6,'BLS CPS T18b'!K:K,0))/INDEX('BLS CPS T18b'!B:B,MATCH($A6,'BLS CPS T18b'!K:K,0))</f>
        <v>0.2289156626506024</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T18b'!F:F,MATCH($A7,'BLS CPS T18b'!K:K,0))/INDEX('BLS CPS T18b'!B:B,MATCH($A7,'BLS CPS T18b'!K:K,0))</f>
        <v>0.3117505995203837</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T18b'!F:F,MATCH($A8,'BLS CPS T18b'!K:K,0))/INDEX('BLS CPS T18b'!B:B,MATCH($A8,'BLS CPS T18b'!K:K,0))</f>
        <v>0.22636688809402147</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T18b'!F:F,MATCH($A9,'BLS CPS T18b'!K:K,0))/INDEX('BLS CPS T18b'!B:B,MATCH($A9,'BLS CPS T18b'!K:K,0))</f>
        <v>0.20945945945945946</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T18b'!F:F,MATCH($A10,'BLS CPS T18b'!K:K,0))/INDEX('BLS CPS T18b'!B:B,MATCH($A10,'BLS CPS T18b'!K:K,0))</f>
        <v>0.2255813953488372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T18b'!F:F,MATCH($A11,'BLS CPS T18b'!K:K,0))/INDEX('BLS CPS T18b'!B:B,MATCH($A11,'BLS CPS T18b'!K:K,0))</f>
        <v>0.19975031210986266</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T18b'!F:F,MATCH($A12,'BLS CPS T18b'!K:K,0))/INDEX('BLS CPS T18b'!B:B,MATCH($A12,'BLS CPS T18b'!K:K,0))</f>
        <v>0.30412371134020616</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T18b'!F:F,MATCH($A13,'BLS CPS T18b'!K:K,0))/INDEX('BLS CPS T18b'!B:B,MATCH($A13,'BLS CPS T18b'!K:K,0))</f>
        <v>0.19753086419753085</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T18b'!F:F,MATCH($A14,'BLS CPS T18b'!K:K,0))/INDEX('BLS CPS T18b'!B:B,MATCH($A14,'BLS CPS T18b'!K:K,0))</f>
        <v>0.23916292974588937</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T18b'!F:F,MATCH($A15,'BLS CPS T18b'!K:K,0))/INDEX('BLS CPS T18b'!B:B,MATCH($A15,'BLS CPS T18b'!K:K,0))</f>
        <v>0.22262773722627738</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T18b'!F:F,MATCH($A16,'BLS CPS T18b'!K:K,0))/INDEX('BLS CPS T18b'!B:B,MATCH($A16,'BLS CPS T18b'!K:K,0))</f>
        <v>0.2032520325203252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T18b'!F:F,MATCH($A17,'BLS CPS T18b'!K:K,0))/INDEX('BLS CPS T18b'!B:B,MATCH($A17,'BLS CPS T18b'!K:K,0))</f>
        <v>0.24738675958188153</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T18b'!F:F,MATCH($A18,'BLS CPS T18b'!K:K,0))/INDEX('BLS CPS T18b'!B:B,MATCH($A18,'BLS CPS T18b'!K:K,0))</f>
        <v>0.21484375</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T18b'!F:F,MATCH($A19,'BLS CPS T18b'!K:K,0))/INDEX('BLS CPS T18b'!B:B,MATCH($A19,'BLS CPS T18b'!K:K,0))</f>
        <v>0.18309859154929578</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T18b'!F:F,MATCH($A20,'BLS CPS T18b'!K:K,0))/INDEX('BLS CPS T18b'!B:B,MATCH($A20,'BLS CPS T18b'!K:K,0))</f>
        <v>0.19980411361410383</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T18b'!F:F,MATCH($A21,'BLS CPS T18b'!K:K,0))/INDEX('BLS CPS T18b'!B:B,MATCH($A21,'BLS CPS T18b'!K:K,0))</f>
        <v>0.21655437921077961</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T18b'!F:F,MATCH($A22,'BLS CPS T18b'!K:K,0))/INDEX('BLS CPS T18b'!B:B,MATCH($A22,'BLS CPS T18b'!K:K,0))</f>
        <v>0.22074468085106383</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T18b'!F:F,MATCH($A23,'BLS CPS T18b'!K:K,0))/INDEX('BLS CPS T18b'!B:B,MATCH($A23,'BLS CPS T18b'!K:K,0))</f>
        <v>0.20017873100983022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T18b'!F:F,MATCH($A24,'BLS CPS T18b'!K:K,0))/INDEX('BLS CPS T18b'!B:B,MATCH($A24,'BLS CPS T18b'!K:K,0))</f>
        <v>0.21563981042654029</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T18b'!F:F,MATCH($A25,'BLS CPS T18b'!K:K,0))/INDEX('BLS CPS T18b'!B:B,MATCH($A25,'BLS CPS T18b'!K:K,0))</f>
        <v>0.21772639691714837</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T18b'!F:F,MATCH($A26,'BLS CPS T18b'!K:K,0))/INDEX('BLS CPS T18b'!B:B,MATCH($A26,'BLS CPS T18b'!K:K,0))</f>
        <v>0.21090670170827858</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T18b'!F:F,MATCH($A27,'BLS CPS T18b'!K:K,0))/INDEX('BLS CPS T18b'!B:B,MATCH($A27,'BLS CPS T18b'!K:K,0))</f>
        <v>0.22672064777327935</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T18b'!F:F,MATCH($A28,'BLS CPS T18b'!K:K,0))/INDEX('BLS CPS T18b'!B:B,MATCH($A28,'BLS CPS T18b'!K:K,0))</f>
        <v>0.27</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T18b'!F:F,MATCH($A29,'BLS CPS T18b'!K:K,0))/INDEX('BLS CPS T18b'!B:B,MATCH($A29,'BLS CPS T18b'!K:K,0))</f>
        <v>0.19807923169267708</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T18b'!F:F,MATCH($A30,'BLS CPS T18b'!K:K,0))/INDEX('BLS CPS T18b'!B:B,MATCH($A30,'BLS CPS T18b'!K:K,0))</f>
        <v>0.24568885592434639</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T18b'!F:F,MATCH($A31,'BLS CPS T18b'!K:K,0))/INDEX('BLS CPS T18b'!B:B,MATCH($A31,'BLS CPS T18b'!K:K,0))</f>
        <v>0.17604929169519196</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T18b'!F:F,MATCH($A32,'BLS CPS T18b'!K:K,0))/INDEX('BLS CPS T18b'!B:B,MATCH($A32,'BLS CPS T18b'!K:K,0))</f>
        <v>0.20836820083682009</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T18b'!F:F,MATCH($A33,'BLS CPS T18b'!K:K,0))/INDEX('BLS CPS T18b'!B:B,MATCH($A33,'BLS CPS T18b'!K:K,0))</f>
        <v>0.15801328978488569</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T18b'!F:F,MATCH($A34,'BLS CPS T18b'!K:K,0))/INDEX('BLS CPS T18b'!B:B,MATCH($A34,'BLS CPS T18b'!K:K,0))</f>
        <v>0.23357664233576642</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T18b'!F:F,MATCH($A35,'BLS CPS T18b'!K:K,0))/INDEX('BLS CPS T18b'!B:B,MATCH($A35,'BLS CPS T18b'!K:K,0))</f>
        <v>0.24662576687116564</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T18b'!F:F,MATCH($A36,'BLS CPS T18b'!K:K,0))/INDEX('BLS CPS T18b'!B:B,MATCH($A36,'BLS CPS T18b'!K:K,0))</f>
        <v>0.2168284789644013</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T18b'!F:F,MATCH($A37,'BLS CPS T18b'!K:K,0))/INDEX('BLS CPS T18b'!B:B,MATCH($A37,'BLS CPS T18b'!K:K,0))</f>
        <v>0.23629191321499013</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T18b'!F:F,MATCH($A38,'BLS CPS T18b'!K:K,0))/INDEX('BLS CPS T18b'!B:B,MATCH($A38,'BLS CPS T18b'!K:K,0))</f>
        <v>0.20489408327246164</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T18b'!F:F,MATCH($A39,'BLS CPS T18b'!K:K,0))/INDEX('BLS CPS T18b'!B:B,MATCH($A39,'BLS CPS T18b'!K:K,0))</f>
        <v>0.23182397959183673</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T18b'!F:F,MATCH($A40,'BLS CPS T18b'!K:K,0))/INDEX('BLS CPS T18b'!B:B,MATCH($A40,'BLS CPS T18b'!K:K,0))</f>
        <v>0.24183442207705638</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T18b'!F:F,MATCH($A41,'BLS CPS T18b'!K:K,0))/INDEX('BLS CPS T18b'!B:B,MATCH($A41,'BLS CPS T18b'!K:K,0))</f>
        <v>0.23352531976961627</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T18b'!F:F,MATCH($A42,'BLS CPS T18b'!K:K,0))/INDEX('BLS CPS T18b'!B:B,MATCH($A42,'BLS CPS T18b'!K:K,0))</f>
        <v>0.22371720679012347</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T18b'!F:F,MATCH($A43,'BLS CPS T18b'!K:K,0))/INDEX('BLS CPS T18b'!B:B,MATCH($A43,'BLS CPS T18b'!K:K,0))</f>
        <v>0.17185697808535177</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T18b'!F:F,MATCH($A44,'BLS CPS T18b'!K:K,0))/INDEX('BLS CPS T18b'!B:B,MATCH($A44,'BLS CPS T18b'!K:K,0))</f>
        <v>0.17125382262996941</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0.33059566610394642</v>
      </c>
    </row>
    <row r="49" spans="1:2" x14ac:dyDescent="0.2">
      <c r="A49" s="6" t="s">
        <v>94</v>
      </c>
      <c r="B49" s="28">
        <f>('S Curve Equation'!$B$11-(LN(1/((B4/'S Curve Equation'!$B$14)-'S Curve Equation'!$B$13)-1)/'S Curve Equation'!$B$10))/'S Curve Equation'!$B$12</f>
        <v>0.4151317193591571</v>
      </c>
    </row>
    <row r="50" spans="1:2" x14ac:dyDescent="0.2">
      <c r="A50" s="6" t="s">
        <v>93</v>
      </c>
      <c r="B50" s="28">
        <f>('S Curve Equation'!$B$11-(LN(1/((B5/'S Curve Equation'!$B$14)-'S Curve Equation'!$B$13)-1)/'S Curve Equation'!$B$10))/'S Curve Equation'!$B$12</f>
        <v>0.40764187171437882</v>
      </c>
    </row>
    <row r="51" spans="1:2" x14ac:dyDescent="0.2">
      <c r="A51" s="6" t="s">
        <v>28</v>
      </c>
      <c r="B51" s="28">
        <f>('S Curve Equation'!$B$11-(LN(1/((B6/'S Curve Equation'!$B$14)-'S Curve Equation'!$B$13)-1)/'S Curve Equation'!$B$10))/'S Curve Equation'!$B$12</f>
        <v>0.36877777626914665</v>
      </c>
    </row>
    <row r="52" spans="1:2" x14ac:dyDescent="0.2">
      <c r="A52" s="6" t="s">
        <v>29</v>
      </c>
      <c r="B52" s="28">
        <f>('S Curve Equation'!$B$11-(LN(1/((B7/'S Curve Equation'!$B$14)-'S Curve Equation'!$B$13)-1)/'S Curve Equation'!$B$10))/'S Curve Equation'!$B$12</f>
        <v>0.41414024820541789</v>
      </c>
    </row>
    <row r="53" spans="1:2" x14ac:dyDescent="0.2">
      <c r="A53" s="6" t="s">
        <v>30</v>
      </c>
      <c r="B53" s="28">
        <f>('S Curve Equation'!$B$11-(LN(1/((B8/'S Curve Equation'!$B$14)-'S Curve Equation'!$B$13)-1)/'S Curve Equation'!$B$10))/'S Curve Equation'!$B$12</f>
        <v>0.36723081085017173</v>
      </c>
    </row>
    <row r="54" spans="1:2" x14ac:dyDescent="0.2">
      <c r="A54" s="6" t="s">
        <v>31</v>
      </c>
      <c r="B54" s="28">
        <f>('S Curve Equation'!$B$11-(LN(1/((B9/'S Curve Equation'!$B$14)-'S Curve Equation'!$B$13)-1)/'S Curve Equation'!$B$10))/'S Curve Equation'!$B$12</f>
        <v>0.35666072775686319</v>
      </c>
    </row>
    <row r="55" spans="1:2" x14ac:dyDescent="0.2">
      <c r="A55" s="6" t="s">
        <v>32</v>
      </c>
      <c r="B55" s="28">
        <f>('S Curve Equation'!$B$11-(LN(1/((B10/'S Curve Equation'!$B$14)-'S Curve Equation'!$B$13)-1)/'S Curve Equation'!$B$10))/'S Curve Equation'!$B$12</f>
        <v>0.3667517319583089</v>
      </c>
    </row>
    <row r="56" spans="1:2" x14ac:dyDescent="0.2">
      <c r="A56" s="6" t="s">
        <v>33</v>
      </c>
      <c r="B56" s="28">
        <f>('S Curve Equation'!$B$11-(LN(1/((B11/'S Curve Equation'!$B$14)-'S Curve Equation'!$B$13)-1)/'S Curve Equation'!$B$10))/'S Curve Equation'!$B$12</f>
        <v>0.35032430754230015</v>
      </c>
    </row>
    <row r="57" spans="1:2" x14ac:dyDescent="0.2">
      <c r="A57" s="6" t="s">
        <v>34</v>
      </c>
      <c r="B57" s="28">
        <f>('S Curve Equation'!$B$11-(LN(1/((B12/'S Curve Equation'!$B$14)-'S Curve Equation'!$B$13)-1)/'S Curve Equation'!$B$10))/'S Curve Equation'!$B$12</f>
        <v>0.41028006365553704</v>
      </c>
    </row>
    <row r="58" spans="1:2" x14ac:dyDescent="0.2">
      <c r="A58" s="6" t="s">
        <v>92</v>
      </c>
      <c r="B58" s="28">
        <f>('S Curve Equation'!$B$11-(LN(1/((B13/'S Curve Equation'!$B$14)-'S Curve Equation'!$B$13)-1)/'S Curve Equation'!$B$10))/'S Curve Equation'!$B$12</f>
        <v>0.34884580302959739</v>
      </c>
    </row>
    <row r="59" spans="1:2" x14ac:dyDescent="0.2">
      <c r="A59" s="6" t="s">
        <v>89</v>
      </c>
      <c r="B59" s="28">
        <f>('S Curve Equation'!$B$11-(LN(1/((B14/'S Curve Equation'!$B$14)-'S Curve Equation'!$B$13)-1)/'S Curve Equation'!$B$10))/'S Curve Equation'!$B$12</f>
        <v>0.37488557918553789</v>
      </c>
    </row>
    <row r="60" spans="1:2" x14ac:dyDescent="0.2">
      <c r="A60" s="6" t="s">
        <v>35</v>
      </c>
      <c r="B60" s="28">
        <f>('S Curve Equation'!$B$11-(LN(1/((B15/'S Curve Equation'!$B$14)-'S Curve Equation'!$B$13)-1)/'S Curve Equation'!$B$10))/'S Curve Equation'!$B$12</f>
        <v>0.36494025417557713</v>
      </c>
    </row>
    <row r="61" spans="1:2" x14ac:dyDescent="0.2">
      <c r="A61" s="6" t="s">
        <v>98</v>
      </c>
      <c r="B61" s="28">
        <f>('S Curve Equation'!$B$11-(LN(1/((B16/'S Curve Equation'!$B$14)-'S Curve Equation'!$B$13)-1)/'S Curve Equation'!$B$10))/'S Curve Equation'!$B$12</f>
        <v>0.35263379656364935</v>
      </c>
    </row>
    <row r="62" spans="1:2" x14ac:dyDescent="0.2">
      <c r="A62" s="6" t="s">
        <v>97</v>
      </c>
      <c r="B62" s="28">
        <f>('S Curve Equation'!$B$11-(LN(1/((B17/'S Curve Equation'!$B$14)-'S Curve Equation'!$B$13)-1)/'S Curve Equation'!$B$10))/'S Curve Equation'!$B$12</f>
        <v>0.37966604307545182</v>
      </c>
    </row>
    <row r="63" spans="1:2" x14ac:dyDescent="0.2">
      <c r="A63" s="6" t="s">
        <v>101</v>
      </c>
      <c r="B63" s="28">
        <f>('S Curve Equation'!$B$11-(LN(1/((B18/'S Curve Equation'!$B$14)-'S Curve Equation'!$B$13)-1)/'S Curve Equation'!$B$10))/'S Curve Equation'!$B$12</f>
        <v>0.36008766449997537</v>
      </c>
    </row>
    <row r="64" spans="1:2" x14ac:dyDescent="0.2">
      <c r="A64" s="6" t="s">
        <v>104</v>
      </c>
      <c r="B64" s="28">
        <f>('S Curve Equation'!$B$11-(LN(1/((B19/'S Curve Equation'!$B$14)-'S Curve Equation'!$B$13)-1)/'S Curve Equation'!$B$10))/'S Curve Equation'!$B$12</f>
        <v>0.33893262071294517</v>
      </c>
    </row>
    <row r="65" spans="1:2" x14ac:dyDescent="0.2">
      <c r="A65" s="6" t="s">
        <v>36</v>
      </c>
      <c r="B65" s="28">
        <f>('S Curve Equation'!$B$11-(LN(1/((B20/'S Curve Equation'!$B$14)-'S Curve Equation'!$B$13)-1)/'S Curve Equation'!$B$10))/'S Curve Equation'!$B$12</f>
        <v>0.35036000448862858</v>
      </c>
    </row>
    <row r="66" spans="1:2" x14ac:dyDescent="0.2">
      <c r="A66" s="6" t="s">
        <v>37</v>
      </c>
      <c r="B66" s="28">
        <f>('S Curve Equation'!$B$11-(LN(1/((B21/'S Curve Equation'!$B$14)-'S Curve Equation'!$B$13)-1)/'S Curve Equation'!$B$10))/'S Curve Equation'!$B$12</f>
        <v>0.36116414963208893</v>
      </c>
    </row>
    <row r="67" spans="1:2" x14ac:dyDescent="0.2">
      <c r="A67" s="6" t="s">
        <v>38</v>
      </c>
      <c r="B67" s="28">
        <f>('S Curve Equation'!$B$11-(LN(1/((B22/'S Curve Equation'!$B$14)-'S Curve Equation'!$B$13)-1)/'S Curve Equation'!$B$10))/'S Curve Equation'!$B$12</f>
        <v>0.36377696646095492</v>
      </c>
    </row>
    <row r="68" spans="1:2" x14ac:dyDescent="0.2">
      <c r="A68" s="6" t="s">
        <v>39</v>
      </c>
      <c r="B68" s="28">
        <f>('S Curve Equation'!$B$11-(LN(1/((B23/'S Curve Equation'!$B$14)-'S Curve Equation'!$B$13)-1)/'S Curve Equation'!$B$10))/'S Curve Equation'!$B$12</f>
        <v>0.35060837423018554</v>
      </c>
    </row>
    <row r="69" spans="1:2" x14ac:dyDescent="0.2">
      <c r="A69" s="6" t="s">
        <v>40</v>
      </c>
      <c r="B69" s="28">
        <f>('S Curve Equation'!$B$11-(LN(1/((B24/'S Curve Equation'!$B$14)-'S Curve Equation'!$B$13)-1)/'S Curve Equation'!$B$10))/'S Curve Equation'!$B$12</f>
        <v>0.36058934053306946</v>
      </c>
    </row>
    <row r="70" spans="1:2" x14ac:dyDescent="0.2">
      <c r="A70" s="6" t="s">
        <v>41</v>
      </c>
      <c r="B70" s="28">
        <f>('S Curve Equation'!$B$11-(LN(1/((B25/'S Curve Equation'!$B$14)-'S Curve Equation'!$B$13)-1)/'S Curve Equation'!$B$10))/'S Curve Equation'!$B$12</f>
        <v>0.36189836484470583</v>
      </c>
    </row>
    <row r="71" spans="1:2" x14ac:dyDescent="0.2">
      <c r="A71" s="6" t="s">
        <v>42</v>
      </c>
      <c r="B71" s="28">
        <f>('S Curve Equation'!$B$11-(LN(1/((B26/'S Curve Equation'!$B$14)-'S Curve Equation'!$B$13)-1)/'S Curve Equation'!$B$10))/'S Curve Equation'!$B$12</f>
        <v>0.35758772572886133</v>
      </c>
    </row>
    <row r="72" spans="1:2" x14ac:dyDescent="0.2">
      <c r="A72" s="6" t="s">
        <v>105</v>
      </c>
      <c r="B72" s="28">
        <f>('S Curve Equation'!$B$11-(LN(1/((B27/'S Curve Equation'!$B$14)-'S Curve Equation'!$B$13)-1)/'S Curve Equation'!$B$10))/'S Curve Equation'!$B$12</f>
        <v>0.36744621121518989</v>
      </c>
    </row>
    <row r="73" spans="1:2" x14ac:dyDescent="0.2">
      <c r="A73" s="6" t="s">
        <v>106</v>
      </c>
      <c r="B73" s="28">
        <f>('S Curve Equation'!$B$11-(LN(1/((B28/'S Curve Equation'!$B$14)-'S Curve Equation'!$B$13)-1)/'S Curve Equation'!$B$10))/'S Curve Equation'!$B$12</f>
        <v>0.39231891562868421</v>
      </c>
    </row>
    <row r="74" spans="1:2" x14ac:dyDescent="0.2">
      <c r="A74" s="6" t="s">
        <v>107</v>
      </c>
      <c r="B74" s="28">
        <f>('S Curve Equation'!$B$11-(LN(1/((B29/'S Curve Equation'!$B$14)-'S Curve Equation'!$B$13)-1)/'S Curve Equation'!$B$10))/'S Curve Equation'!$B$12</f>
        <v>0.34921218360567158</v>
      </c>
    </row>
    <row r="75" spans="1:2" x14ac:dyDescent="0.2">
      <c r="A75" s="6" t="s">
        <v>43</v>
      </c>
      <c r="B75" s="28">
        <f>('S Curve Equation'!$B$11-(LN(1/((B30/'S Curve Equation'!$B$14)-'S Curve Equation'!$B$13)-1)/'S Curve Equation'!$B$10))/'S Curve Equation'!$B$12</f>
        <v>0.37868746062143299</v>
      </c>
    </row>
    <row r="76" spans="1:2" x14ac:dyDescent="0.2">
      <c r="A76" s="6" t="s">
        <v>44</v>
      </c>
      <c r="B76" s="28">
        <f>('S Curve Equation'!$B$11-(LN(1/((B31/'S Curve Equation'!$B$14)-'S Curve Equation'!$B$13)-1)/'S Curve Equation'!$B$10))/'S Curve Equation'!$B$12</f>
        <v>0.33388540363989028</v>
      </c>
    </row>
    <row r="77" spans="1:2" x14ac:dyDescent="0.2">
      <c r="A77" s="6" t="s">
        <v>45</v>
      </c>
      <c r="B77" s="28">
        <f>('S Curve Equation'!$B$11-(LN(1/((B32/'S Curve Equation'!$B$14)-'S Curve Equation'!$B$13)-1)/'S Curve Equation'!$B$10))/'S Curve Equation'!$B$12</f>
        <v>0.35595883002098494</v>
      </c>
    </row>
    <row r="78" spans="1:2" x14ac:dyDescent="0.2">
      <c r="A78" s="6" t="s">
        <v>46</v>
      </c>
      <c r="B78" s="28">
        <f>('S Curve Equation'!$B$11-(LN(1/((B33/'S Curve Equation'!$B$14)-'S Curve Equation'!$B$13)-1)/'S Curve Equation'!$B$10))/'S Curve Equation'!$B$12</f>
        <v>0.32026018409283324</v>
      </c>
    </row>
    <row r="79" spans="1:2" x14ac:dyDescent="0.2">
      <c r="A79" s="6" t="s">
        <v>47</v>
      </c>
      <c r="B79" s="28">
        <f>('S Curve Equation'!$B$11-(LN(1/((B34/'S Curve Equation'!$B$14)-'S Curve Equation'!$B$13)-1)/'S Curve Equation'!$B$10))/'S Curve Equation'!$B$12</f>
        <v>0.37157760335915596</v>
      </c>
    </row>
    <row r="80" spans="1:2" x14ac:dyDescent="0.2">
      <c r="A80" s="6" t="s">
        <v>48</v>
      </c>
      <c r="B80" s="28">
        <f>('S Curve Equation'!$B$11-(LN(1/((B35/'S Curve Equation'!$B$14)-'S Curve Equation'!$B$13)-1)/'S Curve Equation'!$B$10))/'S Curve Equation'!$B$12</f>
        <v>0.37922797511078177</v>
      </c>
    </row>
    <row r="81" spans="1:32" x14ac:dyDescent="0.2">
      <c r="A81" s="6" t="s">
        <v>49</v>
      </c>
      <c r="B81" s="28">
        <f>('S Curve Equation'!$B$11-(LN(1/((B36/'S Curve Equation'!$B$14)-'S Curve Equation'!$B$13)-1)/'S Curve Equation'!$B$10))/'S Curve Equation'!$B$12</f>
        <v>0.36133610125615834</v>
      </c>
    </row>
    <row r="82" spans="1:32" x14ac:dyDescent="0.2">
      <c r="A82" s="6" t="s">
        <v>50</v>
      </c>
      <c r="B82" s="28">
        <f>('S Curve Equation'!$B$11-(LN(1/((B37/'S Curve Equation'!$B$14)-'S Curve Equation'!$B$13)-1)/'S Curve Equation'!$B$10))/'S Curve Equation'!$B$12</f>
        <v>0.3731918229529782</v>
      </c>
    </row>
    <row r="83" spans="1:32" x14ac:dyDescent="0.2">
      <c r="A83" s="6" t="s">
        <v>51</v>
      </c>
      <c r="B83" s="28">
        <f>('S Curve Equation'!$B$11-(LN(1/((B38/'S Curve Equation'!$B$14)-'S Curve Equation'!$B$13)-1)/'S Curve Equation'!$B$10))/'S Curve Equation'!$B$12</f>
        <v>0.35370723572029095</v>
      </c>
    </row>
    <row r="84" spans="1:32" x14ac:dyDescent="0.2">
      <c r="A84" s="6" t="s">
        <v>52</v>
      </c>
      <c r="B84" s="28">
        <f>('S Curve Equation'!$B$11-(LN(1/((B39/'S Curve Equation'!$B$14)-'S Curve Equation'!$B$13)-1)/'S Curve Equation'!$B$10))/'S Curve Equation'!$B$12</f>
        <v>0.3705291308587878</v>
      </c>
    </row>
    <row r="85" spans="1:32" x14ac:dyDescent="0.2">
      <c r="A85" s="6" t="s">
        <v>53</v>
      </c>
      <c r="B85" s="28">
        <f>('S Curve Equation'!$B$11-(LN(1/((B40/'S Curve Equation'!$B$14)-'S Curve Equation'!$B$13)-1)/'S Curve Equation'!$B$10))/'S Curve Equation'!$B$12</f>
        <v>0.37644987818991932</v>
      </c>
    </row>
    <row r="86" spans="1:32" x14ac:dyDescent="0.2">
      <c r="A86" s="6" t="s">
        <v>54</v>
      </c>
      <c r="B86" s="28">
        <f>('S Curve Equation'!$B$11-(LN(1/((B41/'S Curve Equation'!$B$14)-'S Curve Equation'!$B$13)-1)/'S Curve Equation'!$B$10))/'S Curve Equation'!$B$12</f>
        <v>0.37154697466343733</v>
      </c>
    </row>
    <row r="87" spans="1:32" x14ac:dyDescent="0.2">
      <c r="A87" s="6" t="s">
        <v>55</v>
      </c>
      <c r="B87" s="28">
        <f>('S Curve Equation'!$B$11-(LN(1/((B42/'S Curve Equation'!$B$14)-'S Curve Equation'!$B$13)-1)/'S Curve Equation'!$B$10))/'S Curve Equation'!$B$12</f>
        <v>0.36561028307232457</v>
      </c>
    </row>
    <row r="88" spans="1:32" x14ac:dyDescent="0.2">
      <c r="A88" s="6" t="s">
        <v>56</v>
      </c>
      <c r="B88" s="28">
        <f>('S Curve Equation'!$B$11-(LN(1/((B43/'S Curve Equation'!$B$14)-'S Curve Equation'!$B$13)-1)/'S Curve Equation'!$B$10))/'S Curve Equation'!$B$12</f>
        <v>0.33081359066204685</v>
      </c>
    </row>
    <row r="89" spans="1:32" x14ac:dyDescent="0.2">
      <c r="A89" s="6" t="s">
        <v>57</v>
      </c>
      <c r="B89" s="28">
        <f>('S Curve Equation'!$B$11-(LN(1/((B44/'S Curve Equation'!$B$14)-'S Curve Equation'!$B$13)-1)/'S Curve Equation'!$B$10))/'S Curve Equation'!$B$12</f>
        <v>0.33036714034739456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0.33059566610394642</v>
      </c>
      <c r="C93">
        <f>IF('LF Projected Ratios'!D$52&gt;=0,$B93+(1-$B93)*'LF Projected Ratios'!D$52,$B93*(1+'LF Projected Ratios'!D$52))</f>
        <v>0.33228384589011462</v>
      </c>
      <c r="D93">
        <f>IF('LF Projected Ratios'!E$52&gt;=0,$B93+(1-$B93)*'LF Projected Ratios'!E$52,$B93*(1+'LF Projected Ratios'!E$52))</f>
        <v>0.33356839849297704</v>
      </c>
      <c r="E93">
        <f>IF('LF Projected Ratios'!F$52&gt;=0,$B93+(1-$B93)*'LF Projected Ratios'!F$52,$B93*(1+'LF Projected Ratios'!F$52))</f>
        <v>0.33503209413563639</v>
      </c>
      <c r="F93">
        <f>IF('LF Projected Ratios'!G$52&gt;=0,$B93+(1-$B93)*'LF Projected Ratios'!G$52,$B93*(1+'LF Projected Ratios'!G$52))</f>
        <v>0.33666602617259994</v>
      </c>
      <c r="G93">
        <f>IF('LF Projected Ratios'!H$52&gt;=0,$B93+(1-$B93)*'LF Projected Ratios'!H$52,$B93*(1+'LF Projected Ratios'!H$52))</f>
        <v>0.33809483588275474</v>
      </c>
      <c r="H93">
        <f>IF('LF Projected Ratios'!I$52&gt;=0,$B93+(1-$B93)*'LF Projected Ratios'!I$52,$B93*(1+'LF Projected Ratios'!I$52))</f>
        <v>0.33991288006110809</v>
      </c>
      <c r="I93">
        <f>IF('LF Projected Ratios'!J$52&gt;=0,$B93+(1-$B93)*'LF Projected Ratios'!J$52,$B93*(1+'LF Projected Ratios'!J$52))</f>
        <v>0.34125346113826677</v>
      </c>
      <c r="J93">
        <f>IF('LF Projected Ratios'!K$52&gt;=0,$B93+(1-$B93)*'LF Projected Ratios'!K$52,$B93*(1+'LF Projected Ratios'!K$52))</f>
        <v>0.34215984713857339</v>
      </c>
      <c r="K93">
        <f>IF('LF Projected Ratios'!L$52&gt;=0,$B93+(1-$B93)*'LF Projected Ratios'!L$52,$B93*(1+'LF Projected Ratios'!L$52))</f>
        <v>0.34312902911877885</v>
      </c>
      <c r="L93">
        <f>IF('LF Projected Ratios'!M$52&gt;=0,$B93+(1-$B93)*'LF Projected Ratios'!M$52,$B93*(1+'LF Projected Ratios'!M$52))</f>
        <v>0.34498890526901949</v>
      </c>
      <c r="M93">
        <f>IF('LF Projected Ratios'!N$52&gt;=0,$B93+(1-$B93)*'LF Projected Ratios'!N$52,$B93*(1+'LF Projected Ratios'!N$52))</f>
        <v>0.34633969116453273</v>
      </c>
      <c r="N93">
        <f>IF('LF Projected Ratios'!O$52&gt;=0,$B93+(1-$B93)*'LF Projected Ratios'!O$52,$B93*(1+'LF Projected Ratios'!O$52))</f>
        <v>0.34767810059733062</v>
      </c>
      <c r="O93">
        <f>IF('LF Projected Ratios'!P$52&gt;=0,$B93+(1-$B93)*'LF Projected Ratios'!P$52,$B93*(1+'LF Projected Ratios'!P$52))</f>
        <v>0.34900430288917023</v>
      </c>
      <c r="P93">
        <f>IF('LF Projected Ratios'!Q$52&gt;=0,$B93+(1-$B93)*'LF Projected Ratios'!Q$52,$B93*(1+'LF Projected Ratios'!Q$52))</f>
        <v>0.35031846428718749</v>
      </c>
      <c r="Q93">
        <f>IF('LF Projected Ratios'!R$52&gt;=0,$B93+(1-$B93)*'LF Projected Ratios'!R$52,$B93*(1+'LF Projected Ratios'!R$52))</f>
        <v>0.35162074803336829</v>
      </c>
      <c r="R93">
        <f>IF('LF Projected Ratios'!S$52&gt;=0,$B93+(1-$B93)*'LF Projected Ratios'!S$52,$B93*(1+'LF Projected Ratios'!S$52))</f>
        <v>0.35291131443214785</v>
      </c>
      <c r="S93">
        <f>IF('LF Projected Ratios'!T$52&gt;=0,$B93+(1-$B93)*'LF Projected Ratios'!T$52,$B93*(1+'LF Projected Ratios'!T$52))</f>
        <v>0.35419032091618868</v>
      </c>
      <c r="T93">
        <f>IF('LF Projected Ratios'!U$52&gt;=0,$B93+(1-$B93)*'LF Projected Ratios'!U$52,$B93*(1+'LF Projected Ratios'!U$52))</f>
        <v>0.35545792211040456</v>
      </c>
      <c r="U93">
        <f>IF('LF Projected Ratios'!V$52&gt;=0,$B93+(1-$B93)*'LF Projected Ratios'!V$52,$B93*(1+'LF Projected Ratios'!V$52))</f>
        <v>0.35671426989427524</v>
      </c>
      <c r="V93">
        <f>IF('LF Projected Ratios'!W$52&gt;=0,$B93+(1-$B93)*'LF Projected Ratios'!W$52,$B93*(1+'LF Projected Ratios'!W$52))</f>
        <v>0.35795951346251004</v>
      </c>
      <c r="W93">
        <f>IF('LF Projected Ratios'!X$52&gt;=0,$B93+(1-$B93)*'LF Projected Ratios'!X$52,$B93*(1+'LF Projected Ratios'!X$52))</f>
        <v>0.35919379938411061</v>
      </c>
      <c r="X93">
        <f>IF('LF Projected Ratios'!Y$52&gt;=0,$B93+(1-$B93)*'LF Projected Ratios'!Y$52,$B93*(1+'LF Projected Ratios'!Y$52))</f>
        <v>0.36041727165988086</v>
      </c>
      <c r="Y93">
        <f>IF('LF Projected Ratios'!Z$52&gt;=0,$B93+(1-$B93)*'LF Projected Ratios'!Z$52,$B93*(1+'LF Projected Ratios'!Z$52))</f>
        <v>0.36163007177843165</v>
      </c>
      <c r="Z93">
        <f>IF('LF Projected Ratios'!AA$52&gt;=0,$B93+(1-$B93)*'LF Projected Ratios'!AA$52,$B93*(1+'LF Projected Ratios'!AA$52))</f>
        <v>0.36283233877072618</v>
      </c>
      <c r="AA93">
        <f>IF('LF Projected Ratios'!AB$52&gt;=0,$B93+(1-$B93)*'LF Projected Ratios'!AB$52,$B93*(1+'LF Projected Ratios'!AB$52))</f>
        <v>0.36402420926321177</v>
      </c>
      <c r="AB93">
        <f>IF('LF Projected Ratios'!AC$52&gt;=0,$B93+(1-$B93)*'LF Projected Ratios'!AC$52,$B93*(1+'LF Projected Ratios'!AC$52))</f>
        <v>0.36520581752957754</v>
      </c>
      <c r="AC93">
        <f>IF('LF Projected Ratios'!AD$52&gt;=0,$B93+(1-$B93)*'LF Projected Ratios'!AD$52,$B93*(1+'LF Projected Ratios'!AD$52))</f>
        <v>0.36637729554118165</v>
      </c>
      <c r="AD93">
        <f>IF('LF Projected Ratios'!AE$52&gt;=0,$B93+(1-$B93)*'LF Projected Ratios'!AE$52,$B93*(1+'LF Projected Ratios'!AE$52))</f>
        <v>0.36753877301618626</v>
      </c>
      <c r="AE93">
        <f>IF('LF Projected Ratios'!AF$52&gt;=0,$B93+(1-$B93)*'LF Projected Ratios'!AF$52,$B93*(1+'LF Projected Ratios'!AF$52))</f>
        <v>0.36869037746744165</v>
      </c>
      <c r="AF93">
        <f>IF('LF Projected Ratios'!AG$52&gt;=0,$B93+(1-$B93)*'LF Projected Ratios'!AG$52,$B93*(1+'LF Projected Ratios'!AG$52))</f>
        <v>0.36983223424915201</v>
      </c>
    </row>
    <row r="94" spans="1:32" x14ac:dyDescent="0.2">
      <c r="A94" s="6" t="s">
        <v>94</v>
      </c>
      <c r="B94" s="28">
        <f t="shared" ref="B94:B134" si="0">B49</f>
        <v>0.4151317193591571</v>
      </c>
      <c r="C94">
        <f>IF('LF Projected Ratios'!D$52&gt;=0,$B94+(1-$B94)*'LF Projected Ratios'!D$52,$B94*(1+'LF Projected Ratios'!D$52))</f>
        <v>0.41660670653649162</v>
      </c>
      <c r="D94">
        <f>IF('LF Projected Ratios'!E$52&gt;=0,$B94+(1-$B94)*'LF Projected Ratios'!E$52,$B94*(1+'LF Projected Ratios'!E$52))</f>
        <v>0.41772903878650286</v>
      </c>
      <c r="E94">
        <f>IF('LF Projected Ratios'!F$52&gt;=0,$B94+(1-$B94)*'LF Projected Ratios'!F$52,$B94*(1+'LF Projected Ratios'!F$52))</f>
        <v>0.41900789091003365</v>
      </c>
      <c r="F94">
        <f>IF('LF Projected Ratios'!G$52&gt;=0,$B94+(1-$B94)*'LF Projected Ratios'!G$52,$B94*(1+'LF Projected Ratios'!G$52))</f>
        <v>0.42043548104166739</v>
      </c>
      <c r="G94">
        <f>IF('LF Projected Ratios'!H$52&gt;=0,$B94+(1-$B94)*'LF Projected Ratios'!H$52,$B94*(1+'LF Projected Ratios'!H$52))</f>
        <v>0.42168385281971887</v>
      </c>
      <c r="H94">
        <f>IF('LF Projected Ratios'!I$52&gt;=0,$B94+(1-$B94)*'LF Projected Ratios'!I$52,$B94*(1+'LF Projected Ratios'!I$52))</f>
        <v>0.4232723044010433</v>
      </c>
      <c r="I94">
        <f>IF('LF Projected Ratios'!J$52&gt;=0,$B94+(1-$B94)*'LF Projected Ratios'!J$52,$B94*(1+'LF Projected Ratios'!J$52))</f>
        <v>0.42444358954210903</v>
      </c>
      <c r="J94">
        <f>IF('LF Projected Ratios'!K$52&gt;=0,$B94+(1-$B94)*'LF Projected Ratios'!K$52,$B94*(1+'LF Projected Ratios'!K$52))</f>
        <v>0.42523551214367167</v>
      </c>
      <c r="K94">
        <f>IF('LF Projected Ratios'!L$52&gt;=0,$B94+(1-$B94)*'LF Projected Ratios'!L$52,$B94*(1+'LF Projected Ratios'!L$52))</f>
        <v>0.42608230050414092</v>
      </c>
      <c r="L94">
        <f>IF('LF Projected Ratios'!M$52&gt;=0,$B94+(1-$B94)*'LF Projected Ratios'!M$52,$B94*(1+'LF Projected Ratios'!M$52))</f>
        <v>0.42770730128635137</v>
      </c>
      <c r="M94">
        <f>IF('LF Projected Ratios'!N$52&gt;=0,$B94+(1-$B94)*'LF Projected Ratios'!N$52,$B94*(1+'LF Projected Ratios'!N$52))</f>
        <v>0.4288875025253015</v>
      </c>
      <c r="N94">
        <f>IF('LF Projected Ratios'!O$52&gt;=0,$B94+(1-$B94)*'LF Projected Ratios'!O$52,$B94*(1+'LF Projected Ratios'!O$52))</f>
        <v>0.43005689026917521</v>
      </c>
      <c r="O94">
        <f>IF('LF Projected Ratios'!P$52&gt;=0,$B94+(1-$B94)*'LF Projected Ratios'!P$52,$B94*(1+'LF Projected Ratios'!P$52))</f>
        <v>0.43121561245684881</v>
      </c>
      <c r="P94">
        <f>IF('LF Projected Ratios'!Q$52&gt;=0,$B94+(1-$B94)*'LF Projected Ratios'!Q$52,$B94*(1+'LF Projected Ratios'!Q$52))</f>
        <v>0.4323638143408573</v>
      </c>
      <c r="Q94">
        <f>IF('LF Projected Ratios'!R$52&gt;=0,$B94+(1-$B94)*'LF Projected Ratios'!R$52,$B94*(1+'LF Projected Ratios'!R$52))</f>
        <v>0.43350163854809276</v>
      </c>
      <c r="R94">
        <f>IF('LF Projected Ratios'!S$52&gt;=0,$B94+(1-$B94)*'LF Projected Ratios'!S$52,$B94*(1+'LF Projected Ratios'!S$52))</f>
        <v>0.43462922513886659</v>
      </c>
      <c r="S94">
        <f>IF('LF Projected Ratios'!T$52&gt;=0,$B94+(1-$B94)*'LF Projected Ratios'!T$52,$B94*(1+'LF Projected Ratios'!T$52))</f>
        <v>0.4357467116643805</v>
      </c>
      <c r="T94">
        <f>IF('LF Projected Ratios'!U$52&gt;=0,$B94+(1-$B94)*'LF Projected Ratios'!U$52,$B94*(1+'LF Projected Ratios'!U$52))</f>
        <v>0.43685423322266553</v>
      </c>
      <c r="U94">
        <f>IF('LF Projected Ratios'!V$52&gt;=0,$B94+(1-$B94)*'LF Projected Ratios'!V$52,$B94*(1+'LF Projected Ratios'!V$52))</f>
        <v>0.43795192251302717</v>
      </c>
      <c r="V94">
        <f>IF('LF Projected Ratios'!W$52&gt;=0,$B94+(1-$B94)*'LF Projected Ratios'!W$52,$B94*(1+'LF Projected Ratios'!W$52))</f>
        <v>0.43903990988904806</v>
      </c>
      <c r="W94">
        <f>IF('LF Projected Ratios'!X$52&gt;=0,$B94+(1-$B94)*'LF Projected Ratios'!X$52,$B94*(1+'LF Projected Ratios'!X$52))</f>
        <v>0.4401183234101918</v>
      </c>
      <c r="X94">
        <f>IF('LF Projected Ratios'!Y$52&gt;=0,$B94+(1-$B94)*'LF Projected Ratios'!Y$52,$B94*(1+'LF Projected Ratios'!Y$52))</f>
        <v>0.44118728889205044</v>
      </c>
      <c r="Y94">
        <f>IF('LF Projected Ratios'!Z$52&gt;=0,$B94+(1-$B94)*'LF Projected Ratios'!Z$52,$B94*(1+'LF Projected Ratios'!Z$52))</f>
        <v>0.44224692995527659</v>
      </c>
      <c r="Z94">
        <f>IF('LF Projected Ratios'!AA$52&gt;=0,$B94+(1-$B94)*'LF Projected Ratios'!AA$52,$B94*(1+'LF Projected Ratios'!AA$52))</f>
        <v>0.44329736807324038</v>
      </c>
      <c r="AA94">
        <f>IF('LF Projected Ratios'!AB$52&gt;=0,$B94+(1-$B94)*'LF Projected Ratios'!AB$52,$B94*(1+'LF Projected Ratios'!AB$52))</f>
        <v>0.44433872261845136</v>
      </c>
      <c r="AB94">
        <f>IF('LF Projected Ratios'!AC$52&gt;=0,$B94+(1-$B94)*'LF Projected Ratios'!AC$52,$B94*(1+'LF Projected Ratios'!AC$52))</f>
        <v>0.44537111090778037</v>
      </c>
      <c r="AC94">
        <f>IF('LF Projected Ratios'!AD$52&gt;=0,$B94+(1-$B94)*'LF Projected Ratios'!AD$52,$B94*(1+'LF Projected Ratios'!AD$52))</f>
        <v>0.44639464824651803</v>
      </c>
      <c r="AD94">
        <f>IF('LF Projected Ratios'!AE$52&gt;=0,$B94+(1-$B94)*'LF Projected Ratios'!AE$52,$B94*(1+'LF Projected Ratios'!AE$52))</f>
        <v>0.44740944797130516</v>
      </c>
      <c r="AE94">
        <f>IF('LF Projected Ratios'!AF$52&gt;=0,$B94+(1-$B94)*'LF Projected Ratios'!AF$52,$B94*(1+'LF Projected Ratios'!AF$52))</f>
        <v>0.4484156214919694</v>
      </c>
      <c r="AF94">
        <f>IF('LF Projected Ratios'!AG$52&gt;=0,$B94+(1-$B94)*'LF Projected Ratios'!AG$52,$B94*(1+'LF Projected Ratios'!AG$52))</f>
        <v>0.44941327833229805</v>
      </c>
    </row>
    <row r="95" spans="1:32" x14ac:dyDescent="0.2">
      <c r="A95" s="6" t="s">
        <v>93</v>
      </c>
      <c r="B95" s="28">
        <f t="shared" si="0"/>
        <v>0.40764187171437882</v>
      </c>
      <c r="C95">
        <f>IF('LF Projected Ratios'!D$52&gt;=0,$B95+(1-$B95)*'LF Projected Ratios'!D$52,$B95*(1+'LF Projected Ratios'!D$52))</f>
        <v>0.40913574763914912</v>
      </c>
      <c r="D95">
        <f>IF('LF Projected Ratios'!E$52&gt;=0,$B95+(1-$B95)*'LF Projected Ratios'!E$52,$B95*(1+'LF Projected Ratios'!E$52))</f>
        <v>0.41027245252285871</v>
      </c>
      <c r="E95">
        <f>IF('LF Projected Ratios'!F$52&gt;=0,$B95+(1-$B95)*'LF Projected Ratios'!F$52,$B95*(1+'LF Projected Ratios'!F$52))</f>
        <v>0.41156768168012936</v>
      </c>
      <c r="F95">
        <f>IF('LF Projected Ratios'!G$52&gt;=0,$B95+(1-$B95)*'LF Projected Ratios'!G$52,$B95*(1+'LF Projected Ratios'!G$52))</f>
        <v>0.41301355359065084</v>
      </c>
      <c r="G95">
        <f>IF('LF Projected Ratios'!H$52&gt;=0,$B95+(1-$B95)*'LF Projected Ratios'!H$52,$B95*(1+'LF Projected Ratios'!H$52))</f>
        <v>0.41427791206986414</v>
      </c>
      <c r="H95">
        <f>IF('LF Projected Ratios'!I$52&gt;=0,$B95+(1-$B95)*'LF Projected Ratios'!I$52,$B95*(1+'LF Projected Ratios'!I$52))</f>
        <v>0.4158867054285238</v>
      </c>
      <c r="I95">
        <f>IF('LF Projected Ratios'!J$52&gt;=0,$B95+(1-$B95)*'LF Projected Ratios'!J$52,$B95*(1+'LF Projected Ratios'!J$52))</f>
        <v>0.41707299009605653</v>
      </c>
      <c r="J95">
        <f>IF('LF Projected Ratios'!K$52&gt;=0,$B95+(1-$B95)*'LF Projected Ratios'!K$52,$B95*(1+'LF Projected Ratios'!K$52))</f>
        <v>0.4178750540915509</v>
      </c>
      <c r="K95">
        <f>IF('LF Projected Ratios'!L$52&gt;=0,$B95+(1-$B95)*'LF Projected Ratios'!L$52,$B95*(1+'LF Projected Ratios'!L$52))</f>
        <v>0.4187326864591534</v>
      </c>
      <c r="L95">
        <f>IF('LF Projected Ratios'!M$52&gt;=0,$B95+(1-$B95)*'LF Projected Ratios'!M$52,$B95*(1+'LF Projected Ratios'!M$52))</f>
        <v>0.42037849706929314</v>
      </c>
      <c r="M95">
        <f>IF('LF Projected Ratios'!N$52&gt;=0,$B95+(1-$B95)*'LF Projected Ratios'!N$52,$B95*(1+'LF Projected Ratios'!N$52))</f>
        <v>0.42157381201463234</v>
      </c>
      <c r="N95">
        <f>IF('LF Projected Ratios'!O$52&gt;=0,$B95+(1-$B95)*'LF Projected Ratios'!O$52,$B95*(1+'LF Projected Ratios'!O$52))</f>
        <v>0.42275817498682533</v>
      </c>
      <c r="O95">
        <f>IF('LF Projected Ratios'!P$52&gt;=0,$B95+(1-$B95)*'LF Projected Ratios'!P$52,$B95*(1+'LF Projected Ratios'!P$52))</f>
        <v>0.42393173581925969</v>
      </c>
      <c r="P95">
        <f>IF('LF Projected Ratios'!Q$52&gt;=0,$B95+(1-$B95)*'LF Projected Ratios'!Q$52,$B95*(1+'LF Projected Ratios'!Q$52))</f>
        <v>0.42509464162458066</v>
      </c>
      <c r="Q95">
        <f>IF('LF Projected Ratios'!R$52&gt;=0,$B95+(1-$B95)*'LF Projected Ratios'!R$52,$B95*(1+'LF Projected Ratios'!R$52))</f>
        <v>0.42624703685616605</v>
      </c>
      <c r="R95">
        <f>IF('LF Projected Ratios'!S$52&gt;=0,$B95+(1-$B95)*'LF Projected Ratios'!S$52,$B95*(1+'LF Projected Ratios'!S$52))</f>
        <v>0.42738906336794558</v>
      </c>
      <c r="S95">
        <f>IF('LF Projected Ratios'!T$52&gt;=0,$B95+(1-$B95)*'LF Projected Ratios'!T$52,$B95*(1+'LF Projected Ratios'!T$52))</f>
        <v>0.42852086047260735</v>
      </c>
      <c r="T95">
        <f>IF('LF Projected Ratios'!U$52&gt;=0,$B95+(1-$B95)*'LF Projected Ratios'!U$52,$B95*(1+'LF Projected Ratios'!U$52))</f>
        <v>0.42964256499825348</v>
      </c>
      <c r="U95">
        <f>IF('LF Projected Ratios'!V$52&gt;=0,$B95+(1-$B95)*'LF Projected Ratios'!V$52,$B95*(1+'LF Projected Ratios'!V$52))</f>
        <v>0.43075431134354231</v>
      </c>
      <c r="V95">
        <f>IF('LF Projected Ratios'!W$52&gt;=0,$B95+(1-$B95)*'LF Projected Ratios'!W$52,$B95*(1+'LF Projected Ratios'!W$52))</f>
        <v>0.43185623153136976</v>
      </c>
      <c r="W95">
        <f>IF('LF Projected Ratios'!X$52&gt;=0,$B95+(1-$B95)*'LF Projected Ratios'!X$52,$B95*(1+'LF Projected Ratios'!X$52))</f>
        <v>0.43294845526113446</v>
      </c>
      <c r="X95">
        <f>IF('LF Projected Ratios'!Y$52&gt;=0,$B95+(1-$B95)*'LF Projected Ratios'!Y$52,$B95*(1+'LF Projected Ratios'!Y$52))</f>
        <v>0.43403110995962818</v>
      </c>
      <c r="Y95">
        <f>IF('LF Projected Ratios'!Z$52&gt;=0,$B95+(1-$B95)*'LF Projected Ratios'!Z$52,$B95*(1+'LF Projected Ratios'!Z$52))</f>
        <v>0.43510432083059464</v>
      </c>
      <c r="Z95">
        <f>IF('LF Projected Ratios'!AA$52&gt;=0,$B95+(1-$B95)*'LF Projected Ratios'!AA$52,$B95*(1+'LF Projected Ratios'!AA$52))</f>
        <v>0.43616821090299712</v>
      </c>
      <c r="AA95">
        <f>IF('LF Projected Ratios'!AB$52&gt;=0,$B95+(1-$B95)*'LF Projected Ratios'!AB$52,$B95*(1+'LF Projected Ratios'!AB$52))</f>
        <v>0.43722290107803452</v>
      </c>
      <c r="AB95">
        <f>IF('LF Projected Ratios'!AC$52&gt;=0,$B95+(1-$B95)*'LF Projected Ratios'!AC$52,$B95*(1+'LF Projected Ratios'!AC$52))</f>
        <v>0.43826851017494234</v>
      </c>
      <c r="AC95">
        <f>IF('LF Projected Ratios'!AD$52&gt;=0,$B95+(1-$B95)*'LF Projected Ratios'!AD$52,$B95*(1+'LF Projected Ratios'!AD$52))</f>
        <v>0.43930515497561573</v>
      </c>
      <c r="AD95">
        <f>IF('LF Projected Ratios'!AE$52&gt;=0,$B95+(1-$B95)*'LF Projected Ratios'!AE$52,$B95*(1+'LF Projected Ratios'!AE$52))</f>
        <v>0.44033295026808911</v>
      </c>
      <c r="AE95">
        <f>IF('LF Projected Ratios'!AF$52&gt;=0,$B95+(1-$B95)*'LF Projected Ratios'!AF$52,$B95*(1+'LF Projected Ratios'!AF$52))</f>
        <v>0.44135200888890908</v>
      </c>
      <c r="AF95">
        <f>IF('LF Projected Ratios'!AG$52&gt;=0,$B95+(1-$B95)*'LF Projected Ratios'!AG$52,$B95*(1+'LF Projected Ratios'!AG$52))</f>
        <v>0.44236244176442918</v>
      </c>
    </row>
    <row r="96" spans="1:32" x14ac:dyDescent="0.2">
      <c r="A96" s="6" t="s">
        <v>28</v>
      </c>
      <c r="B96" s="28">
        <f t="shared" si="0"/>
        <v>0.36877777626914665</v>
      </c>
      <c r="C96">
        <f>IF('LF Projected Ratios'!D$52&gt;=0,$B96+(1-$B96)*'LF Projected Ratios'!D$52,$B96*(1+'LF Projected Ratios'!D$52))</f>
        <v>0.37036966407853755</v>
      </c>
      <c r="D96">
        <f>IF('LF Projected Ratios'!E$52&gt;=0,$B96+(1-$B96)*'LF Projected Ratios'!E$52,$B96*(1+'LF Projected Ratios'!E$52))</f>
        <v>0.37158094716922035</v>
      </c>
      <c r="E96">
        <f>IF('LF Projected Ratios'!F$52&gt;=0,$B96+(1-$B96)*'LF Projected Ratios'!F$52,$B96*(1+'LF Projected Ratios'!F$52))</f>
        <v>0.37296115517153072</v>
      </c>
      <c r="F96">
        <f>IF('LF Projected Ratios'!G$52&gt;=0,$B96+(1-$B96)*'LF Projected Ratios'!G$52,$B96*(1+'LF Projected Ratios'!G$52))</f>
        <v>0.37450188946554769</v>
      </c>
      <c r="G96">
        <f>IF('LF Projected Ratios'!H$52&gt;=0,$B96+(1-$B96)*'LF Projected Ratios'!H$52,$B96*(1+'LF Projected Ratios'!H$52))</f>
        <v>0.37584920139178357</v>
      </c>
      <c r="H96">
        <f>IF('LF Projected Ratios'!I$52&gt;=0,$B96+(1-$B96)*'LF Projected Ratios'!I$52,$B96*(1+'LF Projected Ratios'!I$52))</f>
        <v>0.37756354626675914</v>
      </c>
      <c r="I96">
        <f>IF('LF Projected Ratios'!J$52&gt;=0,$B96+(1-$B96)*'LF Projected Ratios'!J$52,$B96*(1+'LF Projected Ratios'!J$52))</f>
        <v>0.3788276620272451</v>
      </c>
      <c r="J96">
        <f>IF('LF Projected Ratios'!K$52&gt;=0,$B96+(1-$B96)*'LF Projected Ratios'!K$52,$B96*(1+'LF Projected Ratios'!K$52))</f>
        <v>0.37968234873556406</v>
      </c>
      <c r="K96">
        <f>IF('LF Projected Ratios'!L$52&gt;=0,$B96+(1-$B96)*'LF Projected Ratios'!L$52,$B96*(1+'LF Projected Ratios'!L$52))</f>
        <v>0.38059624960797783</v>
      </c>
      <c r="L96">
        <f>IF('LF Projected Ratios'!M$52&gt;=0,$B96+(1-$B96)*'LF Projected Ratios'!M$52,$B96*(1+'LF Projected Ratios'!M$52))</f>
        <v>0.38235004040372311</v>
      </c>
      <c r="M96">
        <f>IF('LF Projected Ratios'!N$52&gt;=0,$B96+(1-$B96)*'LF Projected Ratios'!N$52,$B96*(1+'LF Projected Ratios'!N$52))</f>
        <v>0.38362377891059468</v>
      </c>
      <c r="N96">
        <f>IF('LF Projected Ratios'!O$52&gt;=0,$B96+(1-$B96)*'LF Projected Ratios'!O$52,$B96*(1+'LF Projected Ratios'!O$52))</f>
        <v>0.38488584689500099</v>
      </c>
      <c r="O96">
        <f>IF('LF Projected Ratios'!P$52&gt;=0,$B96+(1-$B96)*'LF Projected Ratios'!P$52,$B96*(1+'LF Projected Ratios'!P$52))</f>
        <v>0.38613640402076638</v>
      </c>
      <c r="P96">
        <f>IF('LF Projected Ratios'!Q$52&gt;=0,$B96+(1-$B96)*'LF Projected Ratios'!Q$52,$B96*(1+'LF Projected Ratios'!Q$52))</f>
        <v>0.38737560705246726</v>
      </c>
      <c r="Q96">
        <f>IF('LF Projected Ratios'!R$52&gt;=0,$B96+(1-$B96)*'LF Projected Ratios'!R$52,$B96*(1+'LF Projected Ratios'!R$52))</f>
        <v>0.38860360992094051</v>
      </c>
      <c r="R96">
        <f>IF('LF Projected Ratios'!S$52&gt;=0,$B96+(1-$B96)*'LF Projected Ratios'!S$52,$B96*(1+'LF Projected Ratios'!S$52))</f>
        <v>0.38982056378702717</v>
      </c>
      <c r="S96">
        <f>IF('LF Projected Ratios'!T$52&gt;=0,$B96+(1-$B96)*'LF Projected Ratios'!T$52,$B96*(1+'LF Projected Ratios'!T$52))</f>
        <v>0.39102661710359832</v>
      </c>
      <c r="T96">
        <f>IF('LF Projected Ratios'!U$52&gt;=0,$B96+(1-$B96)*'LF Projected Ratios'!U$52,$B96*(1+'LF Projected Ratios'!U$52))</f>
        <v>0.3922219156759274</v>
      </c>
      <c r="U96">
        <f>IF('LF Projected Ratios'!V$52&gt;=0,$B96+(1-$B96)*'LF Projected Ratios'!V$52,$B96*(1+'LF Projected Ratios'!V$52))</f>
        <v>0.39340660272045036</v>
      </c>
      <c r="V96">
        <f>IF('LF Projected Ratios'!W$52&gt;=0,$B96+(1-$B96)*'LF Projected Ratios'!W$52,$B96*(1+'LF Projected Ratios'!W$52))</f>
        <v>0.39458081892196928</v>
      </c>
      <c r="W96">
        <f>IF('LF Projected Ratios'!X$52&gt;=0,$B96+(1-$B96)*'LF Projected Ratios'!X$52,$B96*(1+'LF Projected Ratios'!X$52))</f>
        <v>0.39574470248934601</v>
      </c>
      <c r="X96">
        <f>IF('LF Projected Ratios'!Y$52&gt;=0,$B96+(1-$B96)*'LF Projected Ratios'!Y$52,$B96*(1+'LF Projected Ratios'!Y$52))</f>
        <v>0.39689838920973203</v>
      </c>
      <c r="Y96">
        <f>IF('LF Projected Ratios'!Z$52&gt;=0,$B96+(1-$B96)*'LF Projected Ratios'!Z$52,$B96*(1+'LF Projected Ratios'!Z$52))</f>
        <v>0.39804201250137861</v>
      </c>
      <c r="Z96">
        <f>IF('LF Projected Ratios'!AA$52&gt;=0,$B96+(1-$B96)*'LF Projected Ratios'!AA$52,$B96*(1+'LF Projected Ratios'!AA$52))</f>
        <v>0.39917570346507081</v>
      </c>
      <c r="AA96">
        <f>IF('LF Projected Ratios'!AB$52&gt;=0,$B96+(1-$B96)*'LF Projected Ratios'!AB$52,$B96*(1+'LF Projected Ratios'!AB$52))</f>
        <v>0.40029959093422895</v>
      </c>
      <c r="AB96">
        <f>IF('LF Projected Ratios'!AC$52&gt;=0,$B96+(1-$B96)*'LF Projected Ratios'!AC$52,$B96*(1+'LF Projected Ratios'!AC$52))</f>
        <v>0.40141380152371403</v>
      </c>
      <c r="AC96">
        <f>IF('LF Projected Ratios'!AD$52&gt;=0,$B96+(1-$B96)*'LF Projected Ratios'!AD$52,$B96*(1+'LF Projected Ratios'!AD$52))</f>
        <v>0.40251845967737837</v>
      </c>
      <c r="AD96">
        <f>IF('LF Projected Ratios'!AE$52&gt;=0,$B96+(1-$B96)*'LF Projected Ratios'!AE$52,$B96*(1+'LF Projected Ratios'!AE$52))</f>
        <v>0.40361368771439848</v>
      </c>
      <c r="AE96">
        <f>IF('LF Projected Ratios'!AF$52&gt;=0,$B96+(1-$B96)*'LF Projected Ratios'!AF$52,$B96*(1+'LF Projected Ratios'!AF$52))</f>
        <v>0.40469960587442738</v>
      </c>
      <c r="AF96">
        <f>IF('LF Projected Ratios'!AG$52&gt;=0,$B96+(1-$B96)*'LF Projected Ratios'!AG$52,$B96*(1+'LF Projected Ratios'!AG$52))</f>
        <v>0.40577633236159905</v>
      </c>
    </row>
    <row r="97" spans="1:32" x14ac:dyDescent="0.2">
      <c r="A97" s="6" t="s">
        <v>29</v>
      </c>
      <c r="B97" s="28">
        <f t="shared" si="0"/>
        <v>0.41414024820541789</v>
      </c>
      <c r="C97">
        <f>IF('LF Projected Ratios'!D$52&gt;=0,$B97+(1-$B97)*'LF Projected Ratios'!D$52,$B97*(1+'LF Projected Ratios'!D$52))</f>
        <v>0.41561773578717998</v>
      </c>
      <c r="D97">
        <f>IF('LF Projected Ratios'!E$52&gt;=0,$B97+(1-$B97)*'LF Projected Ratios'!E$52,$B97*(1+'LF Projected Ratios'!E$52))</f>
        <v>0.41674197061951213</v>
      </c>
      <c r="E97">
        <f>IF('LF Projected Ratios'!F$52&gt;=0,$B97+(1-$B97)*'LF Projected Ratios'!F$52,$B97*(1+'LF Projected Ratios'!F$52))</f>
        <v>0.41802299065850756</v>
      </c>
      <c r="F97">
        <f>IF('LF Projected Ratios'!G$52&gt;=0,$B97+(1-$B97)*'LF Projected Ratios'!G$52,$B97*(1+'LF Projected Ratios'!G$52))</f>
        <v>0.4194530008468989</v>
      </c>
      <c r="G97">
        <f>IF('LF Projected Ratios'!H$52&gt;=0,$B97+(1-$B97)*'LF Projected Ratios'!H$52,$B97*(1+'LF Projected Ratios'!H$52))</f>
        <v>0.42070348887000597</v>
      </c>
      <c r="H97">
        <f>IF('LF Projected Ratios'!I$52&gt;=0,$B97+(1-$B97)*'LF Projected Ratios'!I$52,$B97*(1+'LF Projected Ratios'!I$52))</f>
        <v>0.42229463320108984</v>
      </c>
      <c r="I97">
        <f>IF('LF Projected Ratios'!J$52&gt;=0,$B97+(1-$B97)*'LF Projected Ratios'!J$52,$B97*(1+'LF Projected Ratios'!J$52))</f>
        <v>0.42346790390962197</v>
      </c>
      <c r="J97">
        <f>IF('LF Projected Ratios'!K$52&gt;=0,$B97+(1-$B97)*'LF Projected Ratios'!K$52,$B97*(1+'LF Projected Ratios'!K$52))</f>
        <v>0.42426116898168853</v>
      </c>
      <c r="K97">
        <f>IF('LF Projected Ratios'!L$52&gt;=0,$B97+(1-$B97)*'LF Projected Ratios'!L$52,$B97*(1+'LF Projected Ratios'!L$52))</f>
        <v>0.42510939282132548</v>
      </c>
      <c r="L97">
        <f>IF('LF Projected Ratios'!M$52&gt;=0,$B97+(1-$B97)*'LF Projected Ratios'!M$52,$B97*(1+'LF Projected Ratios'!M$52))</f>
        <v>0.42673714831165349</v>
      </c>
      <c r="M97">
        <f>IF('LF Projected Ratios'!N$52&gt;=0,$B97+(1-$B97)*'LF Projected Ratios'!N$52,$B97*(1+'LF Projected Ratios'!N$52))</f>
        <v>0.42791935023267641</v>
      </c>
      <c r="N97">
        <f>IF('LF Projected Ratios'!O$52&gt;=0,$B97+(1-$B97)*'LF Projected Ratios'!O$52,$B97*(1+'LF Projected Ratios'!O$52))</f>
        <v>0.42909072032754092</v>
      </c>
      <c r="O97">
        <f>IF('LF Projected Ratios'!P$52&gt;=0,$B97+(1-$B97)*'LF Projected Ratios'!P$52,$B97*(1+'LF Projected Ratios'!P$52))</f>
        <v>0.43025140678590973</v>
      </c>
      <c r="P97">
        <f>IF('LF Projected Ratios'!Q$52&gt;=0,$B97+(1-$B97)*'LF Projected Ratios'!Q$52,$B97*(1+'LF Projected Ratios'!Q$52))</f>
        <v>0.43140155510655082</v>
      </c>
      <c r="Q97">
        <f>IF('LF Projected Ratios'!R$52&gt;=0,$B97+(1-$B97)*'LF Projected Ratios'!R$52,$B97*(1+'LF Projected Ratios'!R$52))</f>
        <v>0.43254130815813785</v>
      </c>
      <c r="R97">
        <f>IF('LF Projected Ratios'!S$52&gt;=0,$B97+(1-$B97)*'LF Projected Ratios'!S$52,$B97*(1+'LF Projected Ratios'!S$52))</f>
        <v>0.43367080623841292</v>
      </c>
      <c r="S97">
        <f>IF('LF Projected Ratios'!T$52&gt;=0,$B97+(1-$B97)*'LF Projected Ratios'!T$52,$B97*(1+'LF Projected Ratios'!T$52))</f>
        <v>0.43479018713175532</v>
      </c>
      <c r="T97">
        <f>IF('LF Projected Ratios'!U$52&gt;=0,$B97+(1-$B97)*'LF Projected Ratios'!U$52,$B97*(1+'LF Projected Ratios'!U$52))</f>
        <v>0.43589958616521474</v>
      </c>
      <c r="U97">
        <f>IF('LF Projected Ratios'!V$52&gt;=0,$B97+(1-$B97)*'LF Projected Ratios'!V$52,$B97*(1+'LF Projected Ratios'!V$52))</f>
        <v>0.43699913626304909</v>
      </c>
      <c r="V97">
        <f>IF('LF Projected Ratios'!W$52&gt;=0,$B97+(1-$B97)*'LF Projected Ratios'!W$52,$B97*(1+'LF Projected Ratios'!W$52))</f>
        <v>0.43808896799981695</v>
      </c>
      <c r="W97">
        <f>IF('LF Projected Ratios'!X$52&gt;=0,$B97+(1-$B97)*'LF Projected Ratios'!X$52,$B97*(1+'LF Projected Ratios'!X$52))</f>
        <v>0.43916920965206885</v>
      </c>
      <c r="X97">
        <f>IF('LF Projected Ratios'!Y$52&gt;=0,$B97+(1-$B97)*'LF Projected Ratios'!Y$52,$B97*(1+'LF Projected Ratios'!Y$52))</f>
        <v>0.44023998724867996</v>
      </c>
      <c r="Y97">
        <f>IF('LF Projected Ratios'!Z$52&gt;=0,$B97+(1-$B97)*'LF Projected Ratios'!Z$52,$B97*(1+'LF Projected Ratios'!Z$52))</f>
        <v>0.44130142461986516</v>
      </c>
      <c r="Z97">
        <f>IF('LF Projected Ratios'!AA$52&gt;=0,$B97+(1-$B97)*'LF Projected Ratios'!AA$52,$B97*(1+'LF Projected Ratios'!AA$52))</f>
        <v>0.44235364344491673</v>
      </c>
      <c r="AA97">
        <f>IF('LF Projected Ratios'!AB$52&gt;=0,$B97+(1-$B97)*'LF Projected Ratios'!AB$52,$B97*(1+'LF Projected Ratios'!AB$52))</f>
        <v>0.44339676329870498</v>
      </c>
      <c r="AB97">
        <f>IF('LF Projected Ratios'!AC$52&gt;=0,$B97+(1-$B97)*'LF Projected Ratios'!AC$52,$B97*(1+'LF Projected Ratios'!AC$52))</f>
        <v>0.4444309016969768</v>
      </c>
      <c r="AC97">
        <f>IF('LF Projected Ratios'!AD$52&gt;=0,$B97+(1-$B97)*'LF Projected Ratios'!AD$52,$B97*(1+'LF Projected Ratios'!AD$52))</f>
        <v>0.44545617414048888</v>
      </c>
      <c r="AD97">
        <f>IF('LF Projected Ratios'!AE$52&gt;=0,$B97+(1-$B97)*'LF Projected Ratios'!AE$52,$B97*(1+'LF Projected Ratios'!AE$52))</f>
        <v>0.44647269415801072</v>
      </c>
      <c r="AE97">
        <f>IF('LF Projected Ratios'!AF$52&gt;=0,$B97+(1-$B97)*'LF Projected Ratios'!AF$52,$B97*(1+'LF Projected Ratios'!AF$52))</f>
        <v>0.44748057334823238</v>
      </c>
      <c r="AF97">
        <f>IF('LF Projected Ratios'!AG$52&gt;=0,$B97+(1-$B97)*'LF Projected Ratios'!AG$52,$B97*(1+'LF Projected Ratios'!AG$52))</f>
        <v>0.44847992142060633</v>
      </c>
    </row>
    <row r="98" spans="1:32" x14ac:dyDescent="0.2">
      <c r="A98" s="6" t="s">
        <v>30</v>
      </c>
      <c r="B98" s="28">
        <f t="shared" si="0"/>
        <v>0.36723081085017173</v>
      </c>
      <c r="C98">
        <f>IF('LF Projected Ratios'!D$52&gt;=0,$B98+(1-$B98)*'LF Projected Ratios'!D$52,$B98*(1+'LF Projected Ratios'!D$52))</f>
        <v>0.36882659997244333</v>
      </c>
      <c r="D98">
        <f>IF('LF Projected Ratios'!E$52&gt;=0,$B98+(1-$B98)*'LF Projected Ratios'!E$52,$B98*(1+'LF Projected Ratios'!E$52))</f>
        <v>0.37004085161046718</v>
      </c>
      <c r="E98">
        <f>IF('LF Projected Ratios'!F$52&gt;=0,$B98+(1-$B98)*'LF Projected Ratios'!F$52,$B98*(1+'LF Projected Ratios'!F$52))</f>
        <v>0.37142444215219128</v>
      </c>
      <c r="F98">
        <f>IF('LF Projected Ratios'!G$52&gt;=0,$B98+(1-$B98)*'LF Projected Ratios'!G$52,$B98*(1+'LF Projected Ratios'!G$52))</f>
        <v>0.37296895239480926</v>
      </c>
      <c r="G98">
        <f>IF('LF Projected Ratios'!H$52&gt;=0,$B98+(1-$B98)*'LF Projected Ratios'!H$52,$B98*(1+'LF Projected Ratios'!H$52))</f>
        <v>0.37431956624052792</v>
      </c>
      <c r="H98">
        <f>IF('LF Projected Ratios'!I$52&gt;=0,$B98+(1-$B98)*'LF Projected Ratios'!I$52,$B98*(1+'LF Projected Ratios'!I$52))</f>
        <v>0.37603811253956315</v>
      </c>
      <c r="I98">
        <f>IF('LF Projected Ratios'!J$52&gt;=0,$B98+(1-$B98)*'LF Projected Ratios'!J$52,$B98*(1+'LF Projected Ratios'!J$52))</f>
        <v>0.37730532632685099</v>
      </c>
      <c r="J98">
        <f>IF('LF Projected Ratios'!K$52&gt;=0,$B98+(1-$B98)*'LF Projected Ratios'!K$52,$B98*(1+'LF Projected Ratios'!K$52))</f>
        <v>0.37816210765530861</v>
      </c>
      <c r="K98">
        <f>IF('LF Projected Ratios'!L$52&gt;=0,$B98+(1-$B98)*'LF Projected Ratios'!L$52,$B98*(1+'LF Projected Ratios'!L$52))</f>
        <v>0.3790782482667443</v>
      </c>
      <c r="L98">
        <f>IF('LF Projected Ratios'!M$52&gt;=0,$B98+(1-$B98)*'LF Projected Ratios'!M$52,$B98*(1+'LF Projected Ratios'!M$52))</f>
        <v>0.38083633715848675</v>
      </c>
      <c r="M98">
        <f>IF('LF Projected Ratios'!N$52&gt;=0,$B98+(1-$B98)*'LF Projected Ratios'!N$52,$B98*(1+'LF Projected Ratios'!N$52))</f>
        <v>0.38211319727506859</v>
      </c>
      <c r="N98">
        <f>IF('LF Projected Ratios'!O$52&gt;=0,$B98+(1-$B98)*'LF Projected Ratios'!O$52,$B98*(1+'LF Projected Ratios'!O$52))</f>
        <v>0.38337835826769751</v>
      </c>
      <c r="O98">
        <f>IF('LF Projected Ratios'!P$52&gt;=0,$B98+(1-$B98)*'LF Projected Ratios'!P$52,$B98*(1+'LF Projected Ratios'!P$52))</f>
        <v>0.38463198019149325</v>
      </c>
      <c r="P98">
        <f>IF('LF Projected Ratios'!Q$52&gt;=0,$B98+(1-$B98)*'LF Projected Ratios'!Q$52,$B98*(1+'LF Projected Ratios'!Q$52))</f>
        <v>0.38587422019522249</v>
      </c>
      <c r="Q98">
        <f>IF('LF Projected Ratios'!R$52&gt;=0,$B98+(1-$B98)*'LF Projected Ratios'!R$52,$B98*(1+'LF Projected Ratios'!R$52))</f>
        <v>0.38710523258696744</v>
      </c>
      <c r="R98">
        <f>IF('LF Projected Ratios'!S$52&gt;=0,$B98+(1-$B98)*'LF Projected Ratios'!S$52,$B98*(1+'LF Projected Ratios'!S$52))</f>
        <v>0.38832516889802599</v>
      </c>
      <c r="S98">
        <f>IF('LF Projected Ratios'!T$52&gt;=0,$B98+(1-$B98)*'LF Projected Ratios'!T$52,$B98*(1+'LF Projected Ratios'!T$52))</f>
        <v>0.38953417794508954</v>
      </c>
      <c r="T98">
        <f>IF('LF Projected Ratios'!U$52&gt;=0,$B98+(1-$B98)*'LF Projected Ratios'!U$52,$B98*(1+'LF Projected Ratios'!U$52))</f>
        <v>0.39073240589076325</v>
      </c>
      <c r="U98">
        <f>IF('LF Projected Ratios'!V$52&gt;=0,$B98+(1-$B98)*'LF Projected Ratios'!V$52,$B98*(1+'LF Projected Ratios'!V$52))</f>
        <v>0.39191999630247021</v>
      </c>
      <c r="V98">
        <f>IF('LF Projected Ratios'!W$52&gt;=0,$B98+(1-$B98)*'LF Projected Ratios'!W$52,$B98*(1+'LF Projected Ratios'!W$52))</f>
        <v>0.39309709020979522</v>
      </c>
      <c r="W98">
        <f>IF('LF Projected Ratios'!X$52&gt;=0,$B98+(1-$B98)*'LF Projected Ratios'!X$52,$B98*(1+'LF Projected Ratios'!X$52))</f>
        <v>0.39426382616031491</v>
      </c>
      <c r="X98">
        <f>IF('LF Projected Ratios'!Y$52&gt;=0,$B98+(1-$B98)*'LF Projected Ratios'!Y$52,$B98*(1+'LF Projected Ratios'!Y$52))</f>
        <v>0.39542034027396067</v>
      </c>
      <c r="Y98">
        <f>IF('LF Projected Ratios'!Z$52&gt;=0,$B98+(1-$B98)*'LF Projected Ratios'!Z$52,$B98*(1+'LF Projected Ratios'!Z$52))</f>
        <v>0.39656676629595794</v>
      </c>
      <c r="Z98">
        <f>IF('LF Projected Ratios'!AA$52&gt;=0,$B98+(1-$B98)*'LF Projected Ratios'!AA$52,$B98*(1+'LF Projected Ratios'!AA$52))</f>
        <v>0.39770323564838672</v>
      </c>
      <c r="AA98">
        <f>IF('LF Projected Ratios'!AB$52&gt;=0,$B98+(1-$B98)*'LF Projected Ratios'!AB$52,$B98*(1+'LF Projected Ratios'!AB$52))</f>
        <v>0.3988298774804051</v>
      </c>
      <c r="AB98">
        <f>IF('LF Projected Ratios'!AC$52&gt;=0,$B98+(1-$B98)*'LF Projected Ratios'!AC$52,$B98*(1+'LF Projected Ratios'!AC$52))</f>
        <v>0.39994681871717502</v>
      </c>
      <c r="AC98">
        <f>IF('LF Projected Ratios'!AD$52&gt;=0,$B98+(1-$B98)*'LF Projected Ratios'!AD$52,$B98*(1+'LF Projected Ratios'!AD$52))</f>
        <v>0.40105418410752919</v>
      </c>
      <c r="AD98">
        <f>IF('LF Projected Ratios'!AE$52&gt;=0,$B98+(1-$B98)*'LF Projected Ratios'!AE$52,$B98*(1+'LF Projected Ratios'!AE$52))</f>
        <v>0.40215209627041726</v>
      </c>
      <c r="AE98">
        <f>IF('LF Projected Ratios'!AF$52&gt;=0,$B98+(1-$B98)*'LF Projected Ratios'!AF$52,$B98*(1+'LF Projected Ratios'!AF$52))</f>
        <v>0.4032406757401692</v>
      </c>
      <c r="AF98">
        <f>IF('LF Projected Ratios'!AG$52&gt;=0,$B98+(1-$B98)*'LF Projected Ratios'!AG$52,$B98*(1+'LF Projected Ratios'!AG$52))</f>
        <v>0.4043200410106072</v>
      </c>
    </row>
    <row r="99" spans="1:32" x14ac:dyDescent="0.2">
      <c r="A99" s="6" t="s">
        <v>31</v>
      </c>
      <c r="B99" s="28">
        <f t="shared" si="0"/>
        <v>0.35666072775686319</v>
      </c>
      <c r="C99">
        <f>IF('LF Projected Ratios'!D$52&gt;=0,$B99+(1-$B99)*'LF Projected Ratios'!D$52,$B99*(1+'LF Projected Ratios'!D$52))</f>
        <v>0.35828317371374535</v>
      </c>
      <c r="D99">
        <f>IF('LF Projected Ratios'!E$52&gt;=0,$B99+(1-$B99)*'LF Projected Ratios'!E$52,$B99*(1+'LF Projected Ratios'!E$52))</f>
        <v>0.35951770879939932</v>
      </c>
      <c r="E99">
        <f>IF('LF Projected Ratios'!F$52&gt;=0,$B99+(1-$B99)*'LF Projected Ratios'!F$52,$B99*(1+'LF Projected Ratios'!F$52))</f>
        <v>0.3609244115078406</v>
      </c>
      <c r="F99">
        <f>IF('LF Projected Ratios'!G$52&gt;=0,$B99+(1-$B99)*'LF Projected Ratios'!G$52,$B99*(1+'LF Projected Ratios'!G$52))</f>
        <v>0.36249472199782035</v>
      </c>
      <c r="G99">
        <f>IF('LF Projected Ratios'!H$52&gt;=0,$B99+(1-$B99)*'LF Projected Ratios'!H$52,$B99*(1+'LF Projected Ratios'!H$52))</f>
        <v>0.36386789715154988</v>
      </c>
      <c r="H99">
        <f>IF('LF Projected Ratios'!I$52&gt;=0,$B99+(1-$B99)*'LF Projected Ratios'!I$52,$B99*(1+'LF Projected Ratios'!I$52))</f>
        <v>0.36561515088054852</v>
      </c>
      <c r="I99">
        <f>IF('LF Projected Ratios'!J$52&gt;=0,$B99+(1-$B99)*'LF Projected Ratios'!J$52,$B99*(1+'LF Projected Ratios'!J$52))</f>
        <v>0.36690353282086641</v>
      </c>
      <c r="J99">
        <f>IF('LF Projected Ratios'!K$52&gt;=0,$B99+(1-$B99)*'LF Projected Ratios'!K$52,$B99*(1+'LF Projected Ratios'!K$52))</f>
        <v>0.36777462623971952</v>
      </c>
      <c r="K99">
        <f>IF('LF Projected Ratios'!L$52&gt;=0,$B99+(1-$B99)*'LF Projected Ratios'!L$52,$B99*(1+'LF Projected Ratios'!L$52))</f>
        <v>0.36870607050777138</v>
      </c>
      <c r="L99">
        <f>IF('LF Projected Ratios'!M$52&gt;=0,$B99+(1-$B99)*'LF Projected Ratios'!M$52,$B99*(1+'LF Projected Ratios'!M$52))</f>
        <v>0.37049352736810293</v>
      </c>
      <c r="M99">
        <f>IF('LF Projected Ratios'!N$52&gt;=0,$B99+(1-$B99)*'LF Projected Ratios'!N$52,$B99*(1+'LF Projected Ratios'!N$52))</f>
        <v>0.37179171677467271</v>
      </c>
      <c r="N99">
        <f>IF('LF Projected Ratios'!O$52&gt;=0,$B99+(1-$B99)*'LF Projected Ratios'!O$52,$B99*(1+'LF Projected Ratios'!O$52))</f>
        <v>0.37307801162945514</v>
      </c>
      <c r="O99">
        <f>IF('LF Projected Ratios'!P$52&gt;=0,$B99+(1-$B99)*'LF Projected Ratios'!P$52,$B99*(1+'LF Projected Ratios'!P$52))</f>
        <v>0.37435257466120836</v>
      </c>
      <c r="P99">
        <f>IF('LF Projected Ratios'!Q$52&gt;=0,$B99+(1-$B99)*'LF Projected Ratios'!Q$52,$B99*(1+'LF Projected Ratios'!Q$52))</f>
        <v>0.37561556564378801</v>
      </c>
      <c r="Q99">
        <f>IF('LF Projected Ratios'!R$52&gt;=0,$B99+(1-$B99)*'LF Projected Ratios'!R$52,$B99*(1+'LF Projected Ratios'!R$52))</f>
        <v>0.37686714146291334</v>
      </c>
      <c r="R99">
        <f>IF('LF Projected Ratios'!S$52&gt;=0,$B99+(1-$B99)*'LF Projected Ratios'!S$52,$B99*(1+'LF Projected Ratios'!S$52))</f>
        <v>0.3781074561811345</v>
      </c>
      <c r="S99">
        <f>IF('LF Projected Ratios'!T$52&gt;=0,$B99+(1-$B99)*'LF Projected Ratios'!T$52,$B99*(1+'LF Projected Ratios'!T$52))</f>
        <v>0.37933666110104891</v>
      </c>
      <c r="T99">
        <f>IF('LF Projected Ratios'!U$52&gt;=0,$B99+(1-$B99)*'LF Projected Ratios'!U$52,$B99*(1+'LF Projected Ratios'!U$52))</f>
        <v>0.3805549048268328</v>
      </c>
      <c r="U99">
        <f>IF('LF Projected Ratios'!V$52&gt;=0,$B99+(1-$B99)*'LF Projected Ratios'!V$52,$B99*(1+'LF Projected Ratios'!V$52))</f>
        <v>0.3817623333241289</v>
      </c>
      <c r="V99">
        <f>IF('LF Projected Ratios'!W$52&gt;=0,$B99+(1-$B99)*'LF Projected Ratios'!W$52,$B99*(1+'LF Projected Ratios'!W$52))</f>
        <v>0.38295908997834865</v>
      </c>
      <c r="W99">
        <f>IF('LF Projected Ratios'!X$52&gt;=0,$B99+(1-$B99)*'LF Projected Ratios'!X$52,$B99*(1+'LF Projected Ratios'!X$52))</f>
        <v>0.3841453156514345</v>
      </c>
      <c r="X99">
        <f>IF('LF Projected Ratios'!Y$52&gt;=0,$B99+(1-$B99)*'LF Projected Ratios'!Y$52,$B99*(1+'LF Projected Ratios'!Y$52))</f>
        <v>0.38532114873713114</v>
      </c>
      <c r="Y99">
        <f>IF('LF Projected Ratios'!Z$52&gt;=0,$B99+(1-$B99)*'LF Projected Ratios'!Z$52,$B99*(1+'LF Projected Ratios'!Z$52))</f>
        <v>0.38648672521480898</v>
      </c>
      <c r="Z99">
        <f>IF('LF Projected Ratios'!AA$52&gt;=0,$B99+(1-$B99)*'LF Projected Ratios'!AA$52,$B99*(1+'LF Projected Ratios'!AA$52))</f>
        <v>0.38764217870188611</v>
      </c>
      <c r="AA99">
        <f>IF('LF Projected Ratios'!AB$52&gt;=0,$B99+(1-$B99)*'LF Projected Ratios'!AB$52,$B99*(1+'LF Projected Ratios'!AB$52))</f>
        <v>0.38878764050489079</v>
      </c>
      <c r="AB99">
        <f>IF('LF Projected Ratios'!AC$52&gt;=0,$B99+(1-$B99)*'LF Projected Ratios'!AC$52,$B99*(1+'LF Projected Ratios'!AC$52))</f>
        <v>0.38992323966920439</v>
      </c>
      <c r="AC99">
        <f>IF('LF Projected Ratios'!AD$52&gt;=0,$B99+(1-$B99)*'LF Projected Ratios'!AD$52,$B99*(1+'LF Projected Ratios'!AD$52))</f>
        <v>0.39104910302752444</v>
      </c>
      <c r="AD99">
        <f>IF('LF Projected Ratios'!AE$52&gt;=0,$B99+(1-$B99)*'LF Projected Ratios'!AE$52,$B99*(1+'LF Projected Ratios'!AE$52))</f>
        <v>0.39216535524708701</v>
      </c>
      <c r="AE99">
        <f>IF('LF Projected Ratios'!AF$52&gt;=0,$B99+(1-$B99)*'LF Projected Ratios'!AF$52,$B99*(1+'LF Projected Ratios'!AF$52))</f>
        <v>0.39327211887568586</v>
      </c>
      <c r="AF99">
        <f>IF('LF Projected Ratios'!AG$52&gt;=0,$B99+(1-$B99)*'LF Projected Ratios'!AG$52,$B99*(1+'LF Projected Ratios'!AG$52))</f>
        <v>0.39436951438652151</v>
      </c>
    </row>
    <row r="100" spans="1:32" x14ac:dyDescent="0.2">
      <c r="A100" s="6" t="s">
        <v>32</v>
      </c>
      <c r="B100" s="28">
        <f t="shared" si="0"/>
        <v>0.3667517319583089</v>
      </c>
      <c r="C100">
        <f>IF('LF Projected Ratios'!D$52&gt;=0,$B100+(1-$B100)*'LF Projected Ratios'!D$52,$B100*(1+'LF Projected Ratios'!D$52))</f>
        <v>0.36834872927607654</v>
      </c>
      <c r="D100">
        <f>IF('LF Projected Ratios'!E$52&gt;=0,$B100+(1-$B100)*'LF Projected Ratios'!E$52,$B100*(1+'LF Projected Ratios'!E$52))</f>
        <v>0.36956390024193608</v>
      </c>
      <c r="E100">
        <f>IF('LF Projected Ratios'!F$52&gt;=0,$B100+(1-$B100)*'LF Projected Ratios'!F$52,$B100*(1+'LF Projected Ratios'!F$52))</f>
        <v>0.37094853832047914</v>
      </c>
      <c r="F100">
        <f>IF('LF Projected Ratios'!G$52&gt;=0,$B100+(1-$B100)*'LF Projected Ratios'!G$52,$B100*(1+'LF Projected Ratios'!G$52))</f>
        <v>0.37249421793459658</v>
      </c>
      <c r="G100">
        <f>IF('LF Projected Ratios'!H$52&gt;=0,$B100+(1-$B100)*'LF Projected Ratios'!H$52,$B100*(1+'LF Projected Ratios'!H$52))</f>
        <v>0.3738458543499909</v>
      </c>
      <c r="H100">
        <f>IF('LF Projected Ratios'!I$52&gt;=0,$B100+(1-$B100)*'LF Projected Ratios'!I$52,$B100*(1+'LF Projected Ratios'!I$52))</f>
        <v>0.37556570178579241</v>
      </c>
      <c r="I100">
        <f>IF('LF Projected Ratios'!J$52&gt;=0,$B100+(1-$B100)*'LF Projected Ratios'!J$52,$B100*(1+'LF Projected Ratios'!J$52))</f>
        <v>0.37683387499934085</v>
      </c>
      <c r="J100">
        <f>IF('LF Projected Ratios'!K$52&gt;=0,$B100+(1-$B100)*'LF Projected Ratios'!K$52,$B100*(1+'LF Projected Ratios'!K$52))</f>
        <v>0.37769130500958709</v>
      </c>
      <c r="K100">
        <f>IF('LF Projected Ratios'!L$52&gt;=0,$B100+(1-$B100)*'LF Projected Ratios'!L$52,$B100*(1+'LF Projected Ratios'!L$52))</f>
        <v>0.37860813924460063</v>
      </c>
      <c r="L100">
        <f>IF('LF Projected Ratios'!M$52&gt;=0,$B100+(1-$B100)*'LF Projected Ratios'!M$52,$B100*(1+'LF Projected Ratios'!M$52))</f>
        <v>0.38036755921138982</v>
      </c>
      <c r="M100">
        <f>IF('LF Projected Ratios'!N$52&gt;=0,$B100+(1-$B100)*'LF Projected Ratios'!N$52,$B100*(1+'LF Projected Ratios'!N$52))</f>
        <v>0.38164538605761056</v>
      </c>
      <c r="N100">
        <f>IF('LF Projected Ratios'!O$52&gt;=0,$B100+(1-$B100)*'LF Projected Ratios'!O$52,$B100*(1+'LF Projected Ratios'!O$52))</f>
        <v>0.38291150492229892</v>
      </c>
      <c r="O100">
        <f>IF('LF Projected Ratios'!P$52&gt;=0,$B100+(1-$B100)*'LF Projected Ratios'!P$52,$B100*(1+'LF Projected Ratios'!P$52))</f>
        <v>0.38416607598175484</v>
      </c>
      <c r="P100">
        <f>IF('LF Projected Ratios'!Q$52&gt;=0,$B100+(1-$B100)*'LF Projected Ratios'!Q$52,$B100*(1+'LF Projected Ratios'!Q$52))</f>
        <v>0.38540925650372454</v>
      </c>
      <c r="Q100">
        <f>IF('LF Projected Ratios'!R$52&gt;=0,$B100+(1-$B100)*'LF Projected Ratios'!R$52,$B100*(1+'LF Projected Ratios'!R$52))</f>
        <v>0.38664120091311921</v>
      </c>
      <c r="R100">
        <f>IF('LF Projected Ratios'!S$52&gt;=0,$B100+(1-$B100)*'LF Projected Ratios'!S$52,$B100*(1+'LF Projected Ratios'!S$52))</f>
        <v>0.38786206085596342</v>
      </c>
      <c r="S100">
        <f>IF('LF Projected Ratios'!T$52&gt;=0,$B100+(1-$B100)*'LF Projected Ratios'!T$52,$B100*(1+'LF Projected Ratios'!T$52))</f>
        <v>0.38907198526161973</v>
      </c>
      <c r="T100">
        <f>IF('LF Projected Ratios'!U$52&gt;=0,$B100+(1-$B100)*'LF Projected Ratios'!U$52,$B100*(1+'LF Projected Ratios'!U$52))</f>
        <v>0.39027112040335521</v>
      </c>
      <c r="U100">
        <f>IF('LF Projected Ratios'!V$52&gt;=0,$B100+(1-$B100)*'LF Projected Ratios'!V$52,$B100*(1+'LF Projected Ratios'!V$52))</f>
        <v>0.39145960995728996</v>
      </c>
      <c r="V100">
        <f>IF('LF Projected Ratios'!W$52&gt;=0,$B100+(1-$B100)*'LF Projected Ratios'!W$52,$B100*(1+'LF Projected Ratios'!W$52))</f>
        <v>0.39263759505978441</v>
      </c>
      <c r="W100">
        <f>IF('LF Projected Ratios'!X$52&gt;=0,$B100+(1-$B100)*'LF Projected Ratios'!X$52,$B100*(1+'LF Projected Ratios'!X$52))</f>
        <v>0.39380521436331156</v>
      </c>
      <c r="X100">
        <f>IF('LF Projected Ratios'!Y$52&gt;=0,$B100+(1-$B100)*'LF Projected Ratios'!Y$52,$B100*(1+'LF Projected Ratios'!Y$52))</f>
        <v>0.39496260409086126</v>
      </c>
      <c r="Y100">
        <f>IF('LF Projected Ratios'!Z$52&gt;=0,$B100+(1-$B100)*'LF Projected Ratios'!Z$52,$B100*(1+'LF Projected Ratios'!Z$52))</f>
        <v>0.39610989808891939</v>
      </c>
      <c r="Z100">
        <f>IF('LF Projected Ratios'!AA$52&gt;=0,$B100+(1-$B100)*'LF Projected Ratios'!AA$52,$B100*(1+'LF Projected Ratios'!AA$52))</f>
        <v>0.39724722787906752</v>
      </c>
      <c r="AA100">
        <f>IF('LF Projected Ratios'!AB$52&gt;=0,$B100+(1-$B100)*'LF Projected Ratios'!AB$52,$B100*(1+'LF Projected Ratios'!AB$52))</f>
        <v>0.39837472270824448</v>
      </c>
      <c r="AB100">
        <f>IF('LF Projected Ratios'!AC$52&gt;=0,$B100+(1-$B100)*'LF Projected Ratios'!AC$52,$B100*(1+'LF Projected Ratios'!AC$52))</f>
        <v>0.39949250959770921</v>
      </c>
      <c r="AC100">
        <f>IF('LF Projected Ratios'!AD$52&gt;=0,$B100+(1-$B100)*'LF Projected Ratios'!AD$52,$B100*(1+'LF Projected Ratios'!AD$52))</f>
        <v>0.40060071339074355</v>
      </c>
      <c r="AD100">
        <f>IF('LF Projected Ratios'!AE$52&gt;=0,$B100+(1-$B100)*'LF Projected Ratios'!AE$52,$B100*(1+'LF Projected Ratios'!AE$52))</f>
        <v>0.40169945679913377</v>
      </c>
      <c r="AE100">
        <f>IF('LF Projected Ratios'!AF$52&gt;=0,$B100+(1-$B100)*'LF Projected Ratios'!AF$52,$B100*(1+'LF Projected Ratios'!AF$52))</f>
        <v>0.40278886044846807</v>
      </c>
      <c r="AF100">
        <f>IF('LF Projected Ratios'!AG$52&gt;=0,$B100+(1-$B100)*'LF Projected Ratios'!AG$52,$B100*(1+'LF Projected Ratios'!AG$52))</f>
        <v>0.40386904292228221</v>
      </c>
    </row>
    <row r="101" spans="1:32" x14ac:dyDescent="0.2">
      <c r="A101" s="6" t="s">
        <v>33</v>
      </c>
      <c r="B101" s="28">
        <f t="shared" si="0"/>
        <v>0.35032430754230015</v>
      </c>
      <c r="C101">
        <f>IF('LF Projected Ratios'!D$52&gt;=0,$B101+(1-$B101)*'LF Projected Ratios'!D$52,$B101*(1+'LF Projected Ratios'!D$52))</f>
        <v>0.35196273340248024</v>
      </c>
      <c r="D101">
        <f>IF('LF Projected Ratios'!E$52&gt;=0,$B101+(1-$B101)*'LF Projected Ratios'!E$52,$B101*(1+'LF Projected Ratios'!E$52))</f>
        <v>0.35320942775371905</v>
      </c>
      <c r="E101">
        <f>IF('LF Projected Ratios'!F$52&gt;=0,$B101+(1-$B101)*'LF Projected Ratios'!F$52,$B101*(1+'LF Projected Ratios'!F$52))</f>
        <v>0.35462998545261748</v>
      </c>
      <c r="F101">
        <f>IF('LF Projected Ratios'!G$52&gt;=0,$B101+(1-$B101)*'LF Projected Ratios'!G$52,$B101*(1+'LF Projected Ratios'!G$52))</f>
        <v>0.35621576234976549</v>
      </c>
      <c r="G101">
        <f>IF('LF Projected Ratios'!H$52&gt;=0,$B101+(1-$B101)*'LF Projected Ratios'!H$52,$B101*(1+'LF Projected Ratios'!H$52))</f>
        <v>0.35760246227211656</v>
      </c>
      <c r="H101">
        <f>IF('LF Projected Ratios'!I$52&gt;=0,$B101+(1-$B101)*'LF Projected Ratios'!I$52,$B101*(1+'LF Projected Ratios'!I$52))</f>
        <v>0.35936692516947477</v>
      </c>
      <c r="I101">
        <f>IF('LF Projected Ratios'!J$52&gt;=0,$B101+(1-$B101)*'LF Projected Ratios'!J$52,$B101*(1+'LF Projected Ratios'!J$52))</f>
        <v>0.360667996727422</v>
      </c>
      <c r="J101">
        <f>IF('LF Projected Ratios'!K$52&gt;=0,$B101+(1-$B101)*'LF Projected Ratios'!K$52,$B101*(1+'LF Projected Ratios'!K$52))</f>
        <v>0.36154766977787256</v>
      </c>
      <c r="K101">
        <f>IF('LF Projected Ratios'!L$52&gt;=0,$B101+(1-$B101)*'LF Projected Ratios'!L$52,$B101*(1+'LF Projected Ratios'!L$52))</f>
        <v>0.36248828808914463</v>
      </c>
      <c r="L101">
        <f>IF('LF Projected Ratios'!M$52&gt;=0,$B101+(1-$B101)*'LF Projected Ratios'!M$52,$B101*(1+'LF Projected Ratios'!M$52))</f>
        <v>0.36429335008920749</v>
      </c>
      <c r="M101">
        <f>IF('LF Projected Ratios'!N$52&gt;=0,$B101+(1-$B101)*'LF Projected Ratios'!N$52,$B101*(1+'LF Projected Ratios'!N$52))</f>
        <v>0.36560432570975959</v>
      </c>
      <c r="N101">
        <f>IF('LF Projected Ratios'!O$52&gt;=0,$B101+(1-$B101)*'LF Projected Ratios'!O$52,$B101*(1+'LF Projected Ratios'!O$52))</f>
        <v>0.36690328962590885</v>
      </c>
      <c r="O101">
        <f>IF('LF Projected Ratios'!P$52&gt;=0,$B101+(1-$B101)*'LF Projected Ratios'!P$52,$B101*(1+'LF Projected Ratios'!P$52))</f>
        <v>0.36819040616917231</v>
      </c>
      <c r="P101">
        <f>IF('LF Projected Ratios'!Q$52&gt;=0,$B101+(1-$B101)*'LF Projected Ratios'!Q$52,$B101*(1+'LF Projected Ratios'!Q$52))</f>
        <v>0.36946583668706112</v>
      </c>
      <c r="Q101">
        <f>IF('LF Projected Ratios'!R$52&gt;=0,$B101+(1-$B101)*'LF Projected Ratios'!R$52,$B101*(1+'LF Projected Ratios'!R$52))</f>
        <v>0.37072973961050376</v>
      </c>
      <c r="R101">
        <f>IF('LF Projected Ratios'!S$52&gt;=0,$B101+(1-$B101)*'LF Projected Ratios'!S$52,$B101*(1+'LF Projected Ratios'!S$52))</f>
        <v>0.3719822705194536</v>
      </c>
      <c r="S101">
        <f>IF('LF Projected Ratios'!T$52&gt;=0,$B101+(1-$B101)*'LF Projected Ratios'!T$52,$B101*(1+'LF Projected Ratios'!T$52))</f>
        <v>0.37322358220672769</v>
      </c>
      <c r="T101">
        <f>IF('LF Projected Ratios'!U$52&gt;=0,$B101+(1-$B101)*'LF Projected Ratios'!U$52,$B101*(1+'LF Projected Ratios'!U$52))</f>
        <v>0.37445382474014444</v>
      </c>
      <c r="U101">
        <f>IF('LF Projected Ratios'!V$52&gt;=0,$B101+(1-$B101)*'LF Projected Ratios'!V$52,$B101*(1+'LF Projected Ratios'!V$52))</f>
        <v>0.37567314552300124</v>
      </c>
      <c r="V101">
        <f>IF('LF Projected Ratios'!W$52&gt;=0,$B101+(1-$B101)*'LF Projected Ratios'!W$52,$B101*(1+'LF Projected Ratios'!W$52))</f>
        <v>0.37688168935295058</v>
      </c>
      <c r="W101">
        <f>IF('LF Projected Ratios'!X$52&gt;=0,$B101+(1-$B101)*'LF Projected Ratios'!X$52,$B101*(1+'LF Projected Ratios'!X$52))</f>
        <v>0.37807959847932199</v>
      </c>
      <c r="X101">
        <f>IF('LF Projected Ratios'!Y$52&gt;=0,$B101+(1-$B101)*'LF Projected Ratios'!Y$52,$B101*(1+'LF Projected Ratios'!Y$52))</f>
        <v>0.37926701265893686</v>
      </c>
      <c r="Y101">
        <f>IF('LF Projected Ratios'!Z$52&gt;=0,$B101+(1-$B101)*'LF Projected Ratios'!Z$52,$B101*(1+'LF Projected Ratios'!Z$52))</f>
        <v>0.38044406921046287</v>
      </c>
      <c r="Z101">
        <f>IF('LF Projected Ratios'!AA$52&gt;=0,$B101+(1-$B101)*'LF Projected Ratios'!AA$52,$B101*(1+'LF Projected Ratios'!AA$52))</f>
        <v>0.38161090306735168</v>
      </c>
      <c r="AA101">
        <f>IF('LF Projected Ratios'!AB$52&gt;=0,$B101+(1-$B101)*'LF Projected Ratios'!AB$52,$B101*(1+'LF Projected Ratios'!AB$52))</f>
        <v>0.38276764682940462</v>
      </c>
      <c r="AB101">
        <f>IF('LF Projected Ratios'!AC$52&gt;=0,$B101+(1-$B101)*'LF Projected Ratios'!AC$52,$B101*(1+'LF Projected Ratios'!AC$52))</f>
        <v>0.38391443081300536</v>
      </c>
      <c r="AC101">
        <f>IF('LF Projected Ratios'!AD$52&gt;=0,$B101+(1-$B101)*'LF Projected Ratios'!AD$52,$B101*(1+'LF Projected Ratios'!AD$52))</f>
        <v>0.38505138310006071</v>
      </c>
      <c r="AD101">
        <f>IF('LF Projected Ratios'!AE$52&gt;=0,$B101+(1-$B101)*'LF Projected Ratios'!AE$52,$B101*(1+'LF Projected Ratios'!AE$52))</f>
        <v>0.38617862958568744</v>
      </c>
      <c r="AE101">
        <f>IF('LF Projected Ratios'!AF$52&gt;=0,$B101+(1-$B101)*'LF Projected Ratios'!AF$52,$B101*(1+'LF Projected Ratios'!AF$52))</f>
        <v>0.38729629402468541</v>
      </c>
      <c r="AF101">
        <f>IF('LF Projected Ratios'!AG$52&gt;=0,$B101+(1-$B101)*'LF Projected Ratios'!AG$52,$B101*(1+'LF Projected Ratios'!AG$52))</f>
        <v>0.38840449807682764</v>
      </c>
    </row>
    <row r="102" spans="1:32" x14ac:dyDescent="0.2">
      <c r="A102" s="6" t="s">
        <v>34</v>
      </c>
      <c r="B102" s="28">
        <f t="shared" si="0"/>
        <v>0.41028006365553704</v>
      </c>
      <c r="C102">
        <f>IF('LF Projected Ratios'!D$52&gt;=0,$B102+(1-$B102)*'LF Projected Ratios'!D$52,$B102*(1+'LF Projected Ratios'!D$52))</f>
        <v>0.41176728628859477</v>
      </c>
      <c r="D102">
        <f>IF('LF Projected Ratios'!E$52&gt;=0,$B102+(1-$B102)*'LF Projected Ratios'!E$52,$B102*(1+'LF Projected Ratios'!E$52))</f>
        <v>0.41289892861720379</v>
      </c>
      <c r="E102">
        <f>IF('LF Projected Ratios'!F$52&gt;=0,$B102+(1-$B102)*'LF Projected Ratios'!F$52,$B102*(1+'LF Projected Ratios'!F$52))</f>
        <v>0.41418838919806522</v>
      </c>
      <c r="F102">
        <f>IF('LF Projected Ratios'!G$52&gt;=0,$B102+(1-$B102)*'LF Projected Ratios'!G$52,$B102*(1+'LF Projected Ratios'!G$52))</f>
        <v>0.41562782161288275</v>
      </c>
      <c r="G102">
        <f>IF('LF Projected Ratios'!H$52&gt;=0,$B102+(1-$B102)*'LF Projected Ratios'!H$52,$B102*(1+'LF Projected Ratios'!H$52))</f>
        <v>0.41688654900476679</v>
      </c>
      <c r="H102">
        <f>IF('LF Projected Ratios'!I$52&gt;=0,$B102+(1-$B102)*'LF Projected Ratios'!I$52,$B102*(1+'LF Projected Ratios'!I$52))</f>
        <v>0.41848817726266874</v>
      </c>
      <c r="I102">
        <f>IF('LF Projected Ratios'!J$52&gt;=0,$B102+(1-$B102)*'LF Projected Ratios'!J$52,$B102*(1+'LF Projected Ratios'!J$52))</f>
        <v>0.41966917856106989</v>
      </c>
      <c r="J102">
        <f>IF('LF Projected Ratios'!K$52&gt;=0,$B102+(1-$B102)*'LF Projected Ratios'!K$52,$B102*(1+'LF Projected Ratios'!K$52))</f>
        <v>0.42046767039528521</v>
      </c>
      <c r="K102">
        <f>IF('LF Projected Ratios'!L$52&gt;=0,$B102+(1-$B102)*'LF Projected Ratios'!L$52,$B102*(1+'LF Projected Ratios'!L$52))</f>
        <v>0.42132148311613576</v>
      </c>
      <c r="L102">
        <f>IF('LF Projected Ratios'!M$52&gt;=0,$B102+(1-$B102)*'LF Projected Ratios'!M$52,$B102*(1+'LF Projected Ratios'!M$52))</f>
        <v>0.42295996376137585</v>
      </c>
      <c r="M102">
        <f>IF('LF Projected Ratios'!N$52&gt;=0,$B102+(1-$B102)*'LF Projected Ratios'!N$52,$B102*(1+'LF Projected Ratios'!N$52))</f>
        <v>0.42414995511933551</v>
      </c>
      <c r="N102">
        <f>IF('LF Projected Ratios'!O$52&gt;=0,$B102+(1-$B102)*'LF Projected Ratios'!O$52,$B102*(1+'LF Projected Ratios'!O$52))</f>
        <v>0.42532904328107268</v>
      </c>
      <c r="O102">
        <f>IF('LF Projected Ratios'!P$52&gt;=0,$B102+(1-$B102)*'LF Projected Ratios'!P$52,$B102*(1+'LF Projected Ratios'!P$52))</f>
        <v>0.42649737741266047</v>
      </c>
      <c r="P102">
        <f>IF('LF Projected Ratios'!Q$52&gt;=0,$B102+(1-$B102)*'LF Projected Ratios'!Q$52,$B102*(1+'LF Projected Ratios'!Q$52))</f>
        <v>0.42765510397154682</v>
      </c>
      <c r="Q102">
        <f>IF('LF Projected Ratios'!R$52&gt;=0,$B102+(1-$B102)*'LF Projected Ratios'!R$52,$B102*(1+'LF Projected Ratios'!R$52))</f>
        <v>0.42880236676775607</v>
      </c>
      <c r="R102">
        <f>IF('LF Projected Ratios'!S$52&gt;=0,$B102+(1-$B102)*'LF Projected Ratios'!S$52,$B102*(1+'LF Projected Ratios'!S$52))</f>
        <v>0.4299393070234413</v>
      </c>
      <c r="S102">
        <f>IF('LF Projected Ratios'!T$52&gt;=0,$B102+(1-$B102)*'LF Projected Ratios'!T$52,$B102*(1+'LF Projected Ratios'!T$52))</f>
        <v>0.43106606343083237</v>
      </c>
      <c r="T102">
        <f>IF('LF Projected Ratios'!U$52&gt;=0,$B102+(1-$B102)*'LF Projected Ratios'!U$52,$B102*(1+'LF Projected Ratios'!U$52))</f>
        <v>0.43218277220863843</v>
      </c>
      <c r="U102">
        <f>IF('LF Projected Ratios'!V$52&gt;=0,$B102+(1-$B102)*'LF Projected Ratios'!V$52,$B102*(1+'LF Projected Ratios'!V$52))</f>
        <v>0.43328956715694511</v>
      </c>
      <c r="V102">
        <f>IF('LF Projected Ratios'!W$52&gt;=0,$B102+(1-$B102)*'LF Projected Ratios'!W$52,$B102*(1+'LF Projected Ratios'!W$52))</f>
        <v>0.43438657971065647</v>
      </c>
      <c r="W102">
        <f>IF('LF Projected Ratios'!X$52&gt;=0,$B102+(1-$B102)*'LF Projected Ratios'!X$52,$B102*(1+'LF Projected Ratios'!X$52))</f>
        <v>0.43547393899152748</v>
      </c>
      <c r="X102">
        <f>IF('LF Projected Ratios'!Y$52&gt;=0,$B102+(1-$B102)*'LF Projected Ratios'!Y$52,$B102*(1+'LF Projected Ratios'!Y$52))</f>
        <v>0.43655177185882782</v>
      </c>
      <c r="Y102">
        <f>IF('LF Projected Ratios'!Z$52&gt;=0,$B102+(1-$B102)*'LF Projected Ratios'!Z$52,$B102*(1+'LF Projected Ratios'!Z$52))</f>
        <v>0.43762020295867993</v>
      </c>
      <c r="Z102">
        <f>IF('LF Projected Ratios'!AA$52&gt;=0,$B102+(1-$B102)*'LF Projected Ratios'!AA$52,$B102*(1+'LF Projected Ratios'!AA$52))</f>
        <v>0.43867935477211156</v>
      </c>
      <c r="AA102">
        <f>IF('LF Projected Ratios'!AB$52&gt;=0,$B102+(1-$B102)*'LF Projected Ratios'!AB$52,$B102*(1+'LF Projected Ratios'!AB$52))</f>
        <v>0.43972934766186267</v>
      </c>
      <c r="AB102">
        <f>IF('LF Projected Ratios'!AC$52&gt;=0,$B102+(1-$B102)*'LF Projected Ratios'!AC$52,$B102*(1+'LF Projected Ratios'!AC$52))</f>
        <v>0.44077029991798222</v>
      </c>
      <c r="AC102">
        <f>IF('LF Projected Ratios'!AD$52&gt;=0,$B102+(1-$B102)*'LF Projected Ratios'!AD$52,$B102*(1+'LF Projected Ratios'!AD$52))</f>
        <v>0.44180232780225254</v>
      </c>
      <c r="AD102">
        <f>IF('LF Projected Ratios'!AE$52&gt;=0,$B102+(1-$B102)*'LF Projected Ratios'!AE$52,$B102*(1+'LF Projected Ratios'!AE$52))</f>
        <v>0.4428255455914753</v>
      </c>
      <c r="AE102">
        <f>IF('LF Projected Ratios'!AF$52&gt;=0,$B102+(1-$B102)*'LF Projected Ratios'!AF$52,$B102*(1+'LF Projected Ratios'!AF$52))</f>
        <v>0.44384006561965572</v>
      </c>
      <c r="AF102">
        <f>IF('LF Projected Ratios'!AG$52&gt;=0,$B102+(1-$B102)*'LF Projected Ratios'!AG$52,$B102*(1+'LF Projected Ratios'!AG$52))</f>
        <v>0.44484599831911342</v>
      </c>
    </row>
    <row r="103" spans="1:32" x14ac:dyDescent="0.2">
      <c r="A103" s="6" t="s">
        <v>92</v>
      </c>
      <c r="B103" s="28">
        <f t="shared" si="0"/>
        <v>0.34884580302959739</v>
      </c>
      <c r="C103">
        <f>IF('LF Projected Ratios'!D$52&gt;=0,$B103+(1-$B103)*'LF Projected Ratios'!D$52,$B103*(1+'LF Projected Ratios'!D$52))</f>
        <v>0.35048795755017853</v>
      </c>
      <c r="D103">
        <f>IF('LF Projected Ratios'!E$52&gt;=0,$B103+(1-$B103)*'LF Projected Ratios'!E$52,$B103*(1+'LF Projected Ratios'!E$52))</f>
        <v>0.35173748907578861</v>
      </c>
      <c r="E103">
        <f>IF('LF Projected Ratios'!F$52&gt;=0,$B103+(1-$B103)*'LF Projected Ratios'!F$52,$B103*(1+'LF Projected Ratios'!F$52))</f>
        <v>0.35316127961992466</v>
      </c>
      <c r="F103">
        <f>IF('LF Projected Ratios'!G$52&gt;=0,$B103+(1-$B103)*'LF Projected Ratios'!G$52,$B103*(1+'LF Projected Ratios'!G$52))</f>
        <v>0.35475066536118643</v>
      </c>
      <c r="G103">
        <f>IF('LF Projected Ratios'!H$52&gt;=0,$B103+(1-$B103)*'LF Projected Ratios'!H$52,$B103*(1+'LF Projected Ratios'!H$52))</f>
        <v>0.35614052107667671</v>
      </c>
      <c r="H103">
        <f>IF('LF Projected Ratios'!I$52&gt;=0,$B103+(1-$B103)*'LF Projected Ratios'!I$52,$B103*(1+'LF Projected Ratios'!I$52))</f>
        <v>0.35790899946420418</v>
      </c>
      <c r="I103">
        <f>IF('LF Projected Ratios'!J$52&gt;=0,$B103+(1-$B103)*'LF Projected Ratios'!J$52,$B103*(1+'LF Projected Ratios'!J$52))</f>
        <v>0.35921303194587395</v>
      </c>
      <c r="J103">
        <f>IF('LF Projected Ratios'!K$52&gt;=0,$B103+(1-$B103)*'LF Projected Ratios'!K$52,$B103*(1+'LF Projected Ratios'!K$52))</f>
        <v>0.36009470691911444</v>
      </c>
      <c r="K103">
        <f>IF('LF Projected Ratios'!L$52&gt;=0,$B103+(1-$B103)*'LF Projected Ratios'!L$52,$B103*(1+'LF Projected Ratios'!L$52))</f>
        <v>0.36103746584982799</v>
      </c>
      <c r="L103">
        <f>IF('LF Projected Ratios'!M$52&gt;=0,$B103+(1-$B103)*'LF Projected Ratios'!M$52,$B103*(1+'LF Projected Ratios'!M$52))</f>
        <v>0.36284663573378401</v>
      </c>
      <c r="M103">
        <f>IF('LF Projected Ratios'!N$52&gt;=0,$B103+(1-$B103)*'LF Projected Ratios'!N$52,$B103*(1+'LF Projected Ratios'!N$52))</f>
        <v>0.36416059481730617</v>
      </c>
      <c r="N103">
        <f>IF('LF Projected Ratios'!O$52&gt;=0,$B103+(1-$B103)*'LF Projected Ratios'!O$52,$B103*(1+'LF Projected Ratios'!O$52))</f>
        <v>0.36546251486069575</v>
      </c>
      <c r="O103">
        <f>IF('LF Projected Ratios'!P$52&gt;=0,$B103+(1-$B103)*'LF Projected Ratios'!P$52,$B103*(1+'LF Projected Ratios'!P$52))</f>
        <v>0.3667525605694486</v>
      </c>
      <c r="P103">
        <f>IF('LF Projected Ratios'!Q$52&gt;=0,$B103+(1-$B103)*'LF Projected Ratios'!Q$52,$B103*(1+'LF Projected Ratios'!Q$52))</f>
        <v>0.36803089365826352</v>
      </c>
      <c r="Q103">
        <f>IF('LF Projected Ratios'!R$52&gt;=0,$B103+(1-$B103)*'LF Projected Ratios'!R$52,$B103*(1+'LF Projected Ratios'!R$52))</f>
        <v>0.36929767291861954</v>
      </c>
      <c r="R103">
        <f>IF('LF Projected Ratios'!S$52&gt;=0,$B103+(1-$B103)*'LF Projected Ratios'!S$52,$B103*(1+'LF Projected Ratios'!S$52))</f>
        <v>0.37055305428453222</v>
      </c>
      <c r="S103">
        <f>IF('LF Projected Ratios'!T$52&gt;=0,$B103+(1-$B103)*'LF Projected Ratios'!T$52,$B103*(1+'LF Projected Ratios'!T$52))</f>
        <v>0.37179719089653818</v>
      </c>
      <c r="T103">
        <f>IF('LF Projected Ratios'!U$52&gt;=0,$B103+(1-$B103)*'LF Projected Ratios'!U$52,$B103*(1+'LF Projected Ratios'!U$52))</f>
        <v>0.37303023316397371</v>
      </c>
      <c r="U103">
        <f>IF('LF Projected Ratios'!V$52&gt;=0,$B103+(1-$B103)*'LF Projected Ratios'!V$52,$B103*(1+'LF Projected Ratios'!V$52))</f>
        <v>0.37425232882559051</v>
      </c>
      <c r="V103">
        <f>IF('LF Projected Ratios'!W$52&gt;=0,$B103+(1-$B103)*'LF Projected Ratios'!W$52,$B103*(1+'LF Projected Ratios'!W$52))</f>
        <v>0.37546362300856545</v>
      </c>
      <c r="W103">
        <f>IF('LF Projected Ratios'!X$52&gt;=0,$B103+(1-$B103)*'LF Projected Ratios'!X$52,$B103*(1+'LF Projected Ratios'!X$52))</f>
        <v>0.37666425828595296</v>
      </c>
      <c r="X103">
        <f>IF('LF Projected Ratios'!Y$52&gt;=0,$B103+(1-$B103)*'LF Projected Ratios'!Y$52,$B103*(1+'LF Projected Ratios'!Y$52))</f>
        <v>0.37785437473262717</v>
      </c>
      <c r="Y103">
        <f>IF('LF Projected Ratios'!Z$52&gt;=0,$B103+(1-$B103)*'LF Projected Ratios'!Z$52,$B103*(1+'LF Projected Ratios'!Z$52))</f>
        <v>0.37903410997975989</v>
      </c>
      <c r="Z103">
        <f>IF('LF Projected Ratios'!AA$52&gt;=0,$B103+(1-$B103)*'LF Projected Ratios'!AA$52,$B103*(1+'LF Projected Ratios'!AA$52))</f>
        <v>0.3802035992678785</v>
      </c>
      <c r="AA103">
        <f>IF('LF Projected Ratios'!AB$52&gt;=0,$B103+(1-$B103)*'LF Projected Ratios'!AB$52,$B103*(1+'LF Projected Ratios'!AB$52))</f>
        <v>0.38136297549854936</v>
      </c>
      <c r="AB103">
        <f>IF('LF Projected Ratios'!AC$52&gt;=0,$B103+(1-$B103)*'LF Projected Ratios'!AC$52,$B103*(1+'LF Projected Ratios'!AC$52))</f>
        <v>0.38251236928472476</v>
      </c>
      <c r="AC103">
        <f>IF('LF Projected Ratios'!AD$52&gt;=0,$B103+(1-$B103)*'LF Projected Ratios'!AD$52,$B103*(1+'LF Projected Ratios'!AD$52))</f>
        <v>0.38365190899979479</v>
      </c>
      <c r="AD103">
        <f>IF('LF Projected Ratios'!AE$52&gt;=0,$B103+(1-$B103)*'LF Projected Ratios'!AE$52,$B103*(1+'LF Projected Ratios'!AE$52))</f>
        <v>0.38478172082538309</v>
      </c>
      <c r="AE103">
        <f>IF('LF Projected Ratios'!AF$52&gt;=0,$B103+(1-$B103)*'LF Projected Ratios'!AF$52,$B103*(1+'LF Projected Ratios'!AF$52))</f>
        <v>0.38590192879792545</v>
      </c>
      <c r="AF103">
        <f>IF('LF Projected Ratios'!AG$52&gt;=0,$B103+(1-$B103)*'LF Projected Ratios'!AG$52,$B103*(1+'LF Projected Ratios'!AG$52))</f>
        <v>0.38701265485406311</v>
      </c>
    </row>
    <row r="104" spans="1:32" x14ac:dyDescent="0.2">
      <c r="A104" s="6" t="s">
        <v>89</v>
      </c>
      <c r="B104" s="28">
        <f t="shared" si="0"/>
        <v>0.37488557918553789</v>
      </c>
      <c r="C104">
        <f>IF('LF Projected Ratios'!D$52&gt;=0,$B104+(1-$B104)*'LF Projected Ratios'!D$52,$B104*(1+'LF Projected Ratios'!D$52))</f>
        <v>0.37646206364466761</v>
      </c>
      <c r="D104">
        <f>IF('LF Projected Ratios'!E$52&gt;=0,$B104+(1-$B104)*'LF Projected Ratios'!E$52,$B104*(1+'LF Projected Ratios'!E$52))</f>
        <v>0.37766162617464183</v>
      </c>
      <c r="E104">
        <f>IF('LF Projected Ratios'!F$52&gt;=0,$B104+(1-$B104)*'LF Projected Ratios'!F$52,$B104*(1+'LF Projected Ratios'!F$52))</f>
        <v>0.37902847907292575</v>
      </c>
      <c r="F104">
        <f>IF('LF Projected Ratios'!G$52&gt;=0,$B104+(1-$B104)*'LF Projected Ratios'!G$52,$B104*(1+'LF Projected Ratios'!G$52))</f>
        <v>0.38055430498593107</v>
      </c>
      <c r="G104">
        <f>IF('LF Projected Ratios'!H$52&gt;=0,$B104+(1-$B104)*'LF Projected Ratios'!H$52,$B104*(1+'LF Projected Ratios'!H$52))</f>
        <v>0.38188858011561105</v>
      </c>
      <c r="H104">
        <f>IF('LF Projected Ratios'!I$52&gt;=0,$B104+(1-$B104)*'LF Projected Ratios'!I$52,$B104*(1+'LF Projected Ratios'!I$52))</f>
        <v>0.38358633672700304</v>
      </c>
      <c r="I104">
        <f>IF('LF Projected Ratios'!J$52&gt;=0,$B104+(1-$B104)*'LF Projected Ratios'!J$52,$B104*(1+'LF Projected Ratios'!J$52))</f>
        <v>0.38483822070977541</v>
      </c>
      <c r="J104">
        <f>IF('LF Projected Ratios'!K$52&gt;=0,$B104+(1-$B104)*'LF Projected Ratios'!K$52,$B104*(1+'LF Projected Ratios'!K$52))</f>
        <v>0.3856846373385987</v>
      </c>
      <c r="K104">
        <f>IF('LF Projected Ratios'!L$52&gt;=0,$B104+(1-$B104)*'LF Projected Ratios'!L$52,$B104*(1+'LF Projected Ratios'!L$52))</f>
        <v>0.38658969516619568</v>
      </c>
      <c r="L104">
        <f>IF('LF Projected Ratios'!M$52&gt;=0,$B104+(1-$B104)*'LF Projected Ratios'!M$52,$B104*(1+'LF Projected Ratios'!M$52))</f>
        <v>0.38832651601358631</v>
      </c>
      <c r="M104">
        <f>IF('LF Projected Ratios'!N$52&gt;=0,$B104+(1-$B104)*'LF Projected Ratios'!N$52,$B104*(1+'LF Projected Ratios'!N$52))</f>
        <v>0.3895879296315764</v>
      </c>
      <c r="N104">
        <f>IF('LF Projected Ratios'!O$52&gt;=0,$B104+(1-$B104)*'LF Projected Ratios'!O$52,$B104*(1+'LF Projected Ratios'!O$52))</f>
        <v>0.39083778565286414</v>
      </c>
      <c r="O104">
        <f>IF('LF Projected Ratios'!P$52&gt;=0,$B104+(1-$B104)*'LF Projected Ratios'!P$52,$B104*(1+'LF Projected Ratios'!P$52))</f>
        <v>0.39207624219634218</v>
      </c>
      <c r="P104">
        <f>IF('LF Projected Ratios'!Q$52&gt;=0,$B104+(1-$B104)*'LF Projected Ratios'!Q$52,$B104*(1+'LF Projected Ratios'!Q$52))</f>
        <v>0.39330345450970894</v>
      </c>
      <c r="Q104">
        <f>IF('LF Projected Ratios'!R$52&gt;=0,$B104+(1-$B104)*'LF Projected Ratios'!R$52,$B104*(1+'LF Projected Ratios'!R$52))</f>
        <v>0.39451957503434282</v>
      </c>
      <c r="R104">
        <f>IF('LF Projected Ratios'!S$52&gt;=0,$B104+(1-$B104)*'LF Projected Ratios'!S$52,$B104*(1+'LF Projected Ratios'!S$52))</f>
        <v>0.39572475346842956</v>
      </c>
      <c r="S104">
        <f>IF('LF Projected Ratios'!T$52&gt;=0,$B104+(1-$B104)*'LF Projected Ratios'!T$52,$B104*(1+'LF Projected Ratios'!T$52))</f>
        <v>0.39691913682838742</v>
      </c>
      <c r="T104">
        <f>IF('LF Projected Ratios'!U$52&gt;=0,$B104+(1-$B104)*'LF Projected Ratios'!U$52,$B104*(1+'LF Projected Ratios'!U$52))</f>
        <v>0.3981028695086557</v>
      </c>
      <c r="U104">
        <f>IF('LF Projected Ratios'!V$52&gt;=0,$B104+(1-$B104)*'LF Projected Ratios'!V$52,$B104*(1+'LF Projected Ratios'!V$52))</f>
        <v>0.39927609333988623</v>
      </c>
      <c r="V104">
        <f>IF('LF Projected Ratios'!W$52&gt;=0,$B104+(1-$B104)*'LF Projected Ratios'!W$52,$B104*(1+'LF Projected Ratios'!W$52))</f>
        <v>0.40043894764559335</v>
      </c>
      <c r="W104">
        <f>IF('LF Projected Ratios'!X$52&gt;=0,$B104+(1-$B104)*'LF Projected Ratios'!X$52,$B104*(1+'LF Projected Ratios'!X$52))</f>
        <v>0.40159156929730883</v>
      </c>
      <c r="X104">
        <f>IF('LF Projected Ratios'!Y$52&gt;=0,$B104+(1-$B104)*'LF Projected Ratios'!Y$52,$B104*(1+'LF Projected Ratios'!Y$52))</f>
        <v>0.40273409276828687</v>
      </c>
      <c r="Y104">
        <f>IF('LF Projected Ratios'!Z$52&gt;=0,$B104+(1-$B104)*'LF Projected Ratios'!Z$52,$B104*(1+'LF Projected Ratios'!Z$52))</f>
        <v>0.40386665018580326</v>
      </c>
      <c r="Z104">
        <f>IF('LF Projected Ratios'!AA$52&gt;=0,$B104+(1-$B104)*'LF Projected Ratios'!AA$52,$B104*(1+'LF Projected Ratios'!AA$52))</f>
        <v>0.4049893713820919</v>
      </c>
      <c r="AA104">
        <f>IF('LF Projected Ratios'!AB$52&gt;=0,$B104+(1-$B104)*'LF Projected Ratios'!AB$52,$B104*(1+'LF Projected Ratios'!AB$52))</f>
        <v>0.40610238394396103</v>
      </c>
      <c r="AB104">
        <f>IF('LF Projected Ratios'!AC$52&gt;=0,$B104+(1-$B104)*'LF Projected Ratios'!AC$52,$B104*(1+'LF Projected Ratios'!AC$52))</f>
        <v>0.40720581326112698</v>
      </c>
      <c r="AC104">
        <f>IF('LF Projected Ratios'!AD$52&gt;=0,$B104+(1-$B104)*'LF Projected Ratios'!AD$52,$B104*(1+'LF Projected Ratios'!AD$52))</f>
        <v>0.40829978257330429</v>
      </c>
      <c r="AD104">
        <f>IF('LF Projected Ratios'!AE$52&gt;=0,$B104+(1-$B104)*'LF Projected Ratios'!AE$52,$B104*(1+'LF Projected Ratios'!AE$52))</f>
        <v>0.4093844130160903</v>
      </c>
      <c r="AE104">
        <f>IF('LF Projected Ratios'!AF$52&gt;=0,$B104+(1-$B104)*'LF Projected Ratios'!AF$52,$B104*(1+'LF Projected Ratios'!AF$52))</f>
        <v>0.41045982366568085</v>
      </c>
      <c r="AF104">
        <f>IF('LF Projected Ratios'!AG$52&gt;=0,$B104+(1-$B104)*'LF Projected Ratios'!AG$52,$B104*(1+'LF Projected Ratios'!AG$52))</f>
        <v>0.4115261315824485</v>
      </c>
    </row>
    <row r="105" spans="1:32" x14ac:dyDescent="0.2">
      <c r="A105" s="6" t="s">
        <v>35</v>
      </c>
      <c r="B105" s="28">
        <f t="shared" si="0"/>
        <v>0.36494025417557713</v>
      </c>
      <c r="C105">
        <f>IF('LF Projected Ratios'!D$52&gt;=0,$B105+(1-$B105)*'LF Projected Ratios'!D$52,$B105*(1+'LF Projected Ratios'!D$52))</f>
        <v>0.36654181988351053</v>
      </c>
      <c r="D105">
        <f>IF('LF Projected Ratios'!E$52&gt;=0,$B105+(1-$B105)*'LF Projected Ratios'!E$52,$B105*(1+'LF Projected Ratios'!E$52))</f>
        <v>0.36776046698237824</v>
      </c>
      <c r="E105">
        <f>IF('LF Projected Ratios'!F$52&gt;=0,$B105+(1-$B105)*'LF Projected Ratios'!F$52,$B105*(1+'LF Projected Ratios'!F$52))</f>
        <v>0.36914906597363589</v>
      </c>
      <c r="F105">
        <f>IF('LF Projected Ratios'!G$52&gt;=0,$B105+(1-$B105)*'LF Projected Ratios'!G$52,$B105*(1+'LF Projected Ratios'!G$52))</f>
        <v>0.370699167177865</v>
      </c>
      <c r="G105">
        <f>IF('LF Projected Ratios'!H$52&gt;=0,$B105+(1-$B105)*'LF Projected Ratios'!H$52,$B105*(1+'LF Projected Ratios'!H$52))</f>
        <v>0.37205467010101051</v>
      </c>
      <c r="H105">
        <f>IF('LF Projected Ratios'!I$52&gt;=0,$B105+(1-$B105)*'LF Projected Ratios'!I$52,$B105*(1+'LF Projected Ratios'!I$52))</f>
        <v>0.37377943735353614</v>
      </c>
      <c r="I105">
        <f>IF('LF Projected Ratios'!J$52&gt;=0,$B105+(1-$B105)*'LF Projected Ratios'!J$52,$B105*(1+'LF Projected Ratios'!J$52))</f>
        <v>0.37505123831897419</v>
      </c>
      <c r="J105">
        <f>IF('LF Projected Ratios'!K$52&gt;=0,$B105+(1-$B105)*'LF Projected Ratios'!K$52,$B105*(1+'LF Projected Ratios'!K$52))</f>
        <v>0.37591112110405178</v>
      </c>
      <c r="K105">
        <f>IF('LF Projected Ratios'!L$52&gt;=0,$B105+(1-$B105)*'LF Projected Ratios'!L$52,$B105*(1+'LF Projected Ratios'!L$52))</f>
        <v>0.37683057804635245</v>
      </c>
      <c r="L105">
        <f>IF('LF Projected Ratios'!M$52&gt;=0,$B105+(1-$B105)*'LF Projected Ratios'!M$52,$B105*(1+'LF Projected Ratios'!M$52))</f>
        <v>0.37859503103153458</v>
      </c>
      <c r="M105">
        <f>IF('LF Projected Ratios'!N$52&gt;=0,$B105+(1-$B105)*'LF Projected Ratios'!N$52,$B105*(1+'LF Projected Ratios'!N$52))</f>
        <v>0.37987651324494526</v>
      </c>
      <c r="N105">
        <f>IF('LF Projected Ratios'!O$52&gt;=0,$B105+(1-$B105)*'LF Projected Ratios'!O$52,$B105*(1+'LF Projected Ratios'!O$52))</f>
        <v>0.38114625398482765</v>
      </c>
      <c r="O105">
        <f>IF('LF Projected Ratios'!P$52&gt;=0,$B105+(1-$B105)*'LF Projected Ratios'!P$52,$B105*(1+'LF Projected Ratios'!P$52))</f>
        <v>0.38240441388568397</v>
      </c>
      <c r="P105">
        <f>IF('LF Projected Ratios'!Q$52&gt;=0,$B105+(1-$B105)*'LF Projected Ratios'!Q$52,$B105*(1+'LF Projected Ratios'!Q$52))</f>
        <v>0.38365115066514244</v>
      </c>
      <c r="Q105">
        <f>IF('LF Projected Ratios'!R$52&gt;=0,$B105+(1-$B105)*'LF Projected Ratios'!R$52,$B105*(1+'LF Projected Ratios'!R$52))</f>
        <v>0.38488661918986411</v>
      </c>
      <c r="R105">
        <f>IF('LF Projected Ratios'!S$52&gt;=0,$B105+(1-$B105)*'LF Projected Ratios'!S$52,$B105*(1+'LF Projected Ratios'!S$52))</f>
        <v>0.38611097153967389</v>
      </c>
      <c r="S105">
        <f>IF('LF Projected Ratios'!T$52&gt;=0,$B105+(1-$B105)*'LF Projected Ratios'!T$52,$B105*(1+'LF Projected Ratios'!T$52))</f>
        <v>0.38732435706996371</v>
      </c>
      <c r="T105">
        <f>IF('LF Projected Ratios'!U$52&gt;=0,$B105+(1-$B105)*'LF Projected Ratios'!U$52,$B105*(1+'LF Projected Ratios'!U$52))</f>
        <v>0.38852692247243165</v>
      </c>
      <c r="U105">
        <f>IF('LF Projected Ratios'!V$52&gt;=0,$B105+(1-$B105)*'LF Projected Ratios'!V$52,$B105*(1+'LF Projected Ratios'!V$52))</f>
        <v>0.38971881183419949</v>
      </c>
      <c r="V105">
        <f>IF('LF Projected Ratios'!W$52&gt;=0,$B105+(1-$B105)*'LF Projected Ratios'!W$52,$B105*(1+'LF Projected Ratios'!W$52))</f>
        <v>0.39090016669536398</v>
      </c>
      <c r="W105">
        <f>IF('LF Projected Ratios'!X$52&gt;=0,$B105+(1-$B105)*'LF Projected Ratios'!X$52,$B105*(1+'LF Projected Ratios'!X$52))</f>
        <v>0.39207112610502926</v>
      </c>
      <c r="X105">
        <f>IF('LF Projected Ratios'!Y$52&gt;=0,$B105+(1-$B105)*'LF Projected Ratios'!Y$52,$B105*(1+'LF Projected Ratios'!Y$52))</f>
        <v>0.3932318266758662</v>
      </c>
      <c r="Y105">
        <f>IF('LF Projected Ratios'!Z$52&gt;=0,$B105+(1-$B105)*'LF Projected Ratios'!Z$52,$B105*(1+'LF Projected Ratios'!Z$52))</f>
        <v>0.39438240263724367</v>
      </c>
      <c r="Z105">
        <f>IF('LF Projected Ratios'!AA$52&gt;=0,$B105+(1-$B105)*'LF Projected Ratios'!AA$52,$B105*(1+'LF Projected Ratios'!AA$52))</f>
        <v>0.39552298588697543</v>
      </c>
      <c r="AA105">
        <f>IF('LF Projected Ratios'!AB$52&gt;=0,$B105+(1-$B105)*'LF Projected Ratios'!AB$52,$B105*(1+'LF Projected Ratios'!AB$52))</f>
        <v>0.39665370604172578</v>
      </c>
      <c r="AB105">
        <f>IF('LF Projected Ratios'!AC$52&gt;=0,$B105+(1-$B105)*'LF Projected Ratios'!AC$52,$B105*(1+'LF Projected Ratios'!AC$52))</f>
        <v>0.39777469048611214</v>
      </c>
      <c r="AC105">
        <f>IF('LF Projected Ratios'!AD$52&gt;=0,$B105+(1-$B105)*'LF Projected Ratios'!AD$52,$B105*(1+'LF Projected Ratios'!AD$52))</f>
        <v>0.39888606442054464</v>
      </c>
      <c r="AD105">
        <f>IF('LF Projected Ratios'!AE$52&gt;=0,$B105+(1-$B105)*'LF Projected Ratios'!AE$52,$B105*(1+'LF Projected Ratios'!AE$52))</f>
        <v>0.39998795090784028</v>
      </c>
      <c r="AE105">
        <f>IF('LF Projected Ratios'!AF$52&gt;=0,$B105+(1-$B105)*'LF Projected Ratios'!AF$52,$B105*(1+'LF Projected Ratios'!AF$52))</f>
        <v>0.40108047091865051</v>
      </c>
      <c r="AF105">
        <f>IF('LF Projected Ratios'!AG$52&gt;=0,$B105+(1-$B105)*'LF Projected Ratios'!AG$52,$B105*(1+'LF Projected Ratios'!AG$52))</f>
        <v>0.40216374337573246</v>
      </c>
    </row>
    <row r="106" spans="1:32" x14ac:dyDescent="0.2">
      <c r="A106" s="6" t="s">
        <v>98</v>
      </c>
      <c r="B106" s="28">
        <f t="shared" si="0"/>
        <v>0.35263379656364935</v>
      </c>
      <c r="C106">
        <f>IF('LF Projected Ratios'!D$52&gt;=0,$B106+(1-$B106)*'LF Projected Ratios'!D$52,$B106*(1+'LF Projected Ratios'!D$52))</f>
        <v>0.35426639809242794</v>
      </c>
      <c r="D106">
        <f>IF('LF Projected Ratios'!E$52&gt;=0,$B106+(1-$B106)*'LF Projected Ratios'!E$52,$B106*(1+'LF Projected Ratios'!E$52))</f>
        <v>0.35550866065261993</v>
      </c>
      <c r="E106">
        <f>IF('LF Projected Ratios'!F$52&gt;=0,$B106+(1-$B106)*'LF Projected Ratios'!F$52,$B106*(1+'LF Projected Ratios'!F$52))</f>
        <v>0.3569241685051906</v>
      </c>
      <c r="F106">
        <f>IF('LF Projected Ratios'!G$52&gt;=0,$B106+(1-$B106)*'LF Projected Ratios'!G$52,$B106*(1+'LF Projected Ratios'!G$52))</f>
        <v>0.35850430822924317</v>
      </c>
      <c r="G106">
        <f>IF('LF Projected Ratios'!H$52&gt;=0,$B106+(1-$B106)*'LF Projected Ratios'!H$52,$B106*(1+'LF Projected Ratios'!H$52))</f>
        <v>0.35988607866403027</v>
      </c>
      <c r="H106">
        <f>IF('LF Projected Ratios'!I$52&gt;=0,$B106+(1-$B106)*'LF Projected Ratios'!I$52,$B106*(1+'LF Projected Ratios'!I$52))</f>
        <v>0.3616442691892845</v>
      </c>
      <c r="I106">
        <f>IF('LF Projected Ratios'!J$52&gt;=0,$B106+(1-$B106)*'LF Projected Ratios'!J$52,$B106*(1+'LF Projected Ratios'!J$52))</f>
        <v>0.36294071565426</v>
      </c>
      <c r="J106">
        <f>IF('LF Projected Ratios'!K$52&gt;=0,$B106+(1-$B106)*'LF Projected Ratios'!K$52,$B106*(1+'LF Projected Ratios'!K$52))</f>
        <v>0.36381726161333872</v>
      </c>
      <c r="K106">
        <f>IF('LF Projected Ratios'!L$52&gt;=0,$B106+(1-$B106)*'LF Projected Ratios'!L$52,$B106*(1+'LF Projected Ratios'!L$52))</f>
        <v>0.36475453618297415</v>
      </c>
      <c r="L106">
        <f>IF('LF Projected Ratios'!M$52&gt;=0,$B106+(1-$B106)*'LF Projected Ratios'!M$52,$B106*(1+'LF Projected Ratios'!M$52))</f>
        <v>0.36655318148787608</v>
      </c>
      <c r="M106">
        <f>IF('LF Projected Ratios'!N$52&gt;=0,$B106+(1-$B106)*'LF Projected Ratios'!N$52,$B106*(1+'LF Projected Ratios'!N$52))</f>
        <v>0.36785949680816132</v>
      </c>
      <c r="N106">
        <f>IF('LF Projected Ratios'!O$52&gt;=0,$B106+(1-$B106)*'LF Projected Ratios'!O$52,$B106*(1+'LF Projected Ratios'!O$52))</f>
        <v>0.36915384312365485</v>
      </c>
      <c r="O106">
        <f>IF('LF Projected Ratios'!P$52&gt;=0,$B106+(1-$B106)*'LF Projected Ratios'!P$52,$B106*(1+'LF Projected Ratios'!P$52))</f>
        <v>0.37043638418170266</v>
      </c>
      <c r="P106">
        <f>IF('LF Projected Ratios'!Q$52&gt;=0,$B106+(1-$B106)*'LF Projected Ratios'!Q$52,$B106*(1+'LF Projected Ratios'!Q$52))</f>
        <v>0.37170728075625209</v>
      </c>
      <c r="Q106">
        <f>IF('LF Projected Ratios'!R$52&gt;=0,$B106+(1-$B106)*'LF Projected Ratios'!R$52,$B106*(1+'LF Projected Ratios'!R$52))</f>
        <v>0.37296669071503613</v>
      </c>
      <c r="R106">
        <f>IF('LF Projected Ratios'!S$52&gt;=0,$B106+(1-$B106)*'LF Projected Ratios'!S$52,$B106*(1+'LF Projected Ratios'!S$52))</f>
        <v>0.37421476908494733</v>
      </c>
      <c r="S106">
        <f>IF('LF Projected Ratios'!T$52&gt;=0,$B106+(1-$B106)*'LF Projected Ratios'!T$52,$B106*(1+'LF Projected Ratios'!T$52))</f>
        <v>0.37545166811564967</v>
      </c>
      <c r="T106">
        <f>IF('LF Projected Ratios'!U$52&gt;=0,$B106+(1-$B106)*'LF Projected Ratios'!U$52,$B106*(1+'LF Projected Ratios'!U$52))</f>
        <v>0.37667753734149539</v>
      </c>
      <c r="U106">
        <f>IF('LF Projected Ratios'!V$52&gt;=0,$B106+(1-$B106)*'LF Projected Ratios'!V$52,$B106*(1+'LF Projected Ratios'!V$52))</f>
        <v>0.37789252364178777</v>
      </c>
      <c r="V106">
        <f>IF('LF Projected Ratios'!W$52&gt;=0,$B106+(1-$B106)*'LF Projected Ratios'!W$52,$B106*(1+'LF Projected Ratios'!W$52))</f>
        <v>0.37909677129944763</v>
      </c>
      <c r="W106">
        <f>IF('LF Projected Ratios'!X$52&gt;=0,$B106+(1-$B106)*'LF Projected Ratios'!X$52,$B106*(1+'LF Projected Ratios'!X$52))</f>
        <v>0.38029042205813179</v>
      </c>
      <c r="X106">
        <f>IF('LF Projected Ratios'!Y$52&gt;=0,$B106+(1-$B106)*'LF Projected Ratios'!Y$52,$B106*(1+'LF Projected Ratios'!Y$52))</f>
        <v>0.3814736151778495</v>
      </c>
      <c r="Y106">
        <f>IF('LF Projected Ratios'!Z$52&gt;=0,$B106+(1-$B106)*'LF Projected Ratios'!Z$52,$B106*(1+'LF Projected Ratios'!Z$52))</f>
        <v>0.38264648748912333</v>
      </c>
      <c r="Z106">
        <f>IF('LF Projected Ratios'!AA$52&gt;=0,$B106+(1-$B106)*'LF Projected Ratios'!AA$52,$B106*(1+'LF Projected Ratios'!AA$52))</f>
        <v>0.38380917344573895</v>
      </c>
      <c r="AA106">
        <f>IF('LF Projected Ratios'!AB$52&gt;=0,$B106+(1-$B106)*'LF Projected Ratios'!AB$52,$B106*(1+'LF Projected Ratios'!AB$52))</f>
        <v>0.38496180517612749</v>
      </c>
      <c r="AB106">
        <f>IF('LF Projected Ratios'!AC$52&gt;=0,$B106+(1-$B106)*'LF Projected Ratios'!AC$52,$B106*(1+'LF Projected Ratios'!AC$52))</f>
        <v>0.38610451253341954</v>
      </c>
      <c r="AC106">
        <f>IF('LF Projected Ratios'!AD$52&gt;=0,$B106+(1-$B106)*'LF Projected Ratios'!AD$52,$B106*(1+'LF Projected Ratios'!AD$52))</f>
        <v>0.38723742314421206</v>
      </c>
      <c r="AD106">
        <f>IF('LF Projected Ratios'!AE$52&gt;=0,$B106+(1-$B106)*'LF Projected Ratios'!AE$52,$B106*(1+'LF Projected Ratios'!AE$52))</f>
        <v>0.38836066245608558</v>
      </c>
      <c r="AE106">
        <f>IF('LF Projected Ratios'!AF$52&gt;=0,$B106+(1-$B106)*'LF Projected Ratios'!AF$52,$B106*(1+'LF Projected Ratios'!AF$52))</f>
        <v>0.38947435378391226</v>
      </c>
      <c r="AF106">
        <f>IF('LF Projected Ratios'!AG$52&gt;=0,$B106+(1-$B106)*'LF Projected Ratios'!AG$52,$B106*(1+'LF Projected Ratios'!AG$52))</f>
        <v>0.39057861835498486</v>
      </c>
    </row>
    <row r="107" spans="1:32" x14ac:dyDescent="0.2">
      <c r="A107" s="6" t="s">
        <v>97</v>
      </c>
      <c r="B107" s="28">
        <f t="shared" si="0"/>
        <v>0.37966604307545182</v>
      </c>
      <c r="C107">
        <f>IF('LF Projected Ratios'!D$52&gt;=0,$B107+(1-$B107)*'LF Projected Ratios'!D$52,$B107*(1+'LF Projected Ratios'!D$52))</f>
        <v>0.38123047161845014</v>
      </c>
      <c r="D107">
        <f>IF('LF Projected Ratios'!E$52&gt;=0,$B107+(1-$B107)*'LF Projected Ratios'!E$52,$B107*(1+'LF Projected Ratios'!E$52))</f>
        <v>0.38242086068326775</v>
      </c>
      <c r="E107">
        <f>IF('LF Projected Ratios'!F$52&gt;=0,$B107+(1-$B107)*'LF Projected Ratios'!F$52,$B107*(1+'LF Projected Ratios'!F$52))</f>
        <v>0.38377726078970187</v>
      </c>
      <c r="F107">
        <f>IF('LF Projected Ratios'!G$52&gt;=0,$B107+(1-$B107)*'LF Projected Ratios'!G$52,$B107*(1+'LF Projected Ratios'!G$52))</f>
        <v>0.38529141818981333</v>
      </c>
      <c r="G107">
        <f>IF('LF Projected Ratios'!H$52&gt;=0,$B107+(1-$B107)*'LF Projected Ratios'!H$52,$B107*(1+'LF Projected Ratios'!H$52))</f>
        <v>0.38661548966098813</v>
      </c>
      <c r="H107">
        <f>IF('LF Projected Ratios'!I$52&gt;=0,$B107+(1-$B107)*'LF Projected Ratios'!I$52,$B107*(1+'LF Projected Ratios'!I$52))</f>
        <v>0.38830026294660108</v>
      </c>
      <c r="I107">
        <f>IF('LF Projected Ratios'!J$52&gt;=0,$B107+(1-$B107)*'LF Projected Ratios'!J$52,$B107*(1+'LF Projected Ratios'!J$52))</f>
        <v>0.38954257334416287</v>
      </c>
      <c r="J107">
        <f>IF('LF Projected Ratios'!K$52&gt;=0,$B107+(1-$B107)*'LF Projected Ratios'!K$52,$B107*(1+'LF Projected Ratios'!K$52))</f>
        <v>0.39038251713538208</v>
      </c>
      <c r="K107">
        <f>IF('LF Projected Ratios'!L$52&gt;=0,$B107+(1-$B107)*'LF Projected Ratios'!L$52,$B107*(1+'LF Projected Ratios'!L$52))</f>
        <v>0.39128065367606091</v>
      </c>
      <c r="L107">
        <f>IF('LF Projected Ratios'!M$52&gt;=0,$B107+(1-$B107)*'LF Projected Ratios'!M$52,$B107*(1+'LF Projected Ratios'!M$52))</f>
        <v>0.39300419246009211</v>
      </c>
      <c r="M107">
        <f>IF('LF Projected Ratios'!N$52&gt;=0,$B107+(1-$B107)*'LF Projected Ratios'!N$52,$B107*(1+'LF Projected Ratios'!N$52))</f>
        <v>0.39425595961649013</v>
      </c>
      <c r="N107">
        <f>IF('LF Projected Ratios'!O$52&gt;=0,$B107+(1-$B107)*'LF Projected Ratios'!O$52,$B107*(1+'LF Projected Ratios'!O$52))</f>
        <v>0.3954962575610827</v>
      </c>
      <c r="O107">
        <f>IF('LF Projected Ratios'!P$52&gt;=0,$B107+(1-$B107)*'LF Projected Ratios'!P$52,$B107*(1+'LF Projected Ratios'!P$52))</f>
        <v>0.39672524320357339</v>
      </c>
      <c r="P107">
        <f>IF('LF Projected Ratios'!Q$52&gt;=0,$B107+(1-$B107)*'LF Projected Ratios'!Q$52,$B107*(1+'LF Projected Ratios'!Q$52))</f>
        <v>0.39794307060442813</v>
      </c>
      <c r="Q107">
        <f>IF('LF Projected Ratios'!R$52&gt;=0,$B107+(1-$B107)*'LF Projected Ratios'!R$52,$B107*(1+'LF Projected Ratios'!R$52))</f>
        <v>0.39914989103925413</v>
      </c>
      <c r="R107">
        <f>IF('LF Projected Ratios'!S$52&gt;=0,$B107+(1-$B107)*'LF Projected Ratios'!S$52,$B107*(1+'LF Projected Ratios'!S$52))</f>
        <v>0.40034585306144371</v>
      </c>
      <c r="S107">
        <f>IF('LF Projected Ratios'!T$52&gt;=0,$B107+(1-$B107)*'LF Projected Ratios'!T$52,$B107*(1+'LF Projected Ratios'!T$52))</f>
        <v>0.4015311025631304</v>
      </c>
      <c r="T107">
        <f>IF('LF Projected Ratios'!U$52&gt;=0,$B107+(1-$B107)*'LF Projected Ratios'!U$52,$B107*(1+'LF Projected Ratios'!U$52))</f>
        <v>0.40270578283451974</v>
      </c>
      <c r="U107">
        <f>IF('LF Projected Ratios'!V$52&gt;=0,$B107+(1-$B107)*'LF Projected Ratios'!V$52,$B107*(1+'LF Projected Ratios'!V$52))</f>
        <v>0.40387003462163606</v>
      </c>
      <c r="V107">
        <f>IF('LF Projected Ratios'!W$52&gt;=0,$B107+(1-$B107)*'LF Projected Ratios'!W$52,$B107*(1+'LF Projected Ratios'!W$52))</f>
        <v>0.40502399618253909</v>
      </c>
      <c r="W107">
        <f>IF('LF Projected Ratios'!X$52&gt;=0,$B107+(1-$B107)*'LF Projected Ratios'!X$52,$B107*(1+'LF Projected Ratios'!X$52))</f>
        <v>0.40616780334205721</v>
      </c>
      <c r="X107">
        <f>IF('LF Projected Ratios'!Y$52&gt;=0,$B107+(1-$B107)*'LF Projected Ratios'!Y$52,$B107*(1+'LF Projected Ratios'!Y$52))</f>
        <v>0.4073015895450815</v>
      </c>
      <c r="Y107">
        <f>IF('LF Projected Ratios'!Z$52&gt;=0,$B107+(1-$B107)*'LF Projected Ratios'!Z$52,$B107*(1+'LF Projected Ratios'!Z$52))</f>
        <v>0.40842548590846539</v>
      </c>
      <c r="Z107">
        <f>IF('LF Projected Ratios'!AA$52&gt;=0,$B107+(1-$B107)*'LF Projected Ratios'!AA$52,$B107*(1+'LF Projected Ratios'!AA$52))</f>
        <v>0.40953962127157117</v>
      </c>
      <c r="AA107">
        <f>IF('LF Projected Ratios'!AB$52&gt;=0,$B107+(1-$B107)*'LF Projected Ratios'!AB$52,$B107*(1+'LF Projected Ratios'!AB$52))</f>
        <v>0.41064412224550717</v>
      </c>
      <c r="AB107">
        <f>IF('LF Projected Ratios'!AC$52&gt;=0,$B107+(1-$B107)*'LF Projected Ratios'!AC$52,$B107*(1+'LF Projected Ratios'!AC$52))</f>
        <v>0.41173911326109158</v>
      </c>
      <c r="AC107">
        <f>IF('LF Projected Ratios'!AD$52&gt;=0,$B107+(1-$B107)*'LF Projected Ratios'!AD$52,$B107*(1+'LF Projected Ratios'!AD$52))</f>
        <v>0.41282471661558273</v>
      </c>
      <c r="AD107">
        <f>IF('LF Projected Ratios'!AE$52&gt;=0,$B107+(1-$B107)*'LF Projected Ratios'!AE$52,$B107*(1+'LF Projected Ratios'!AE$52))</f>
        <v>0.41390105251821258</v>
      </c>
      <c r="AE107">
        <f>IF('LF Projected Ratios'!AF$52&gt;=0,$B107+(1-$B107)*'LF Projected Ratios'!AF$52,$B107*(1+'LF Projected Ratios'!AF$52))</f>
        <v>0.41496823913456055</v>
      </c>
      <c r="AF107">
        <f>IF('LF Projected Ratios'!AG$52&gt;=0,$B107+(1-$B107)*'LF Projected Ratios'!AG$52,$B107*(1+'LF Projected Ratios'!AG$52))</f>
        <v>0.41602639262979846</v>
      </c>
    </row>
    <row r="108" spans="1:32" x14ac:dyDescent="0.2">
      <c r="A108" s="6" t="s">
        <v>101</v>
      </c>
      <c r="B108" s="28">
        <f t="shared" si="0"/>
        <v>0.36008766449997537</v>
      </c>
      <c r="C108">
        <f>IF('LF Projected Ratios'!D$52&gt;=0,$B108+(1-$B108)*'LF Projected Ratios'!D$52,$B108*(1+'LF Projected Ratios'!D$52))</f>
        <v>0.36170146801902842</v>
      </c>
      <c r="D108">
        <f>IF('LF Projected Ratios'!E$52&gt;=0,$B108+(1-$B108)*'LF Projected Ratios'!E$52,$B108*(1+'LF Projected Ratios'!E$52))</f>
        <v>0.36292942698873831</v>
      </c>
      <c r="E108">
        <f>IF('LF Projected Ratios'!F$52&gt;=0,$B108+(1-$B108)*'LF Projected Ratios'!F$52,$B108*(1+'LF Projected Ratios'!F$52))</f>
        <v>0.36432863647951641</v>
      </c>
      <c r="F108">
        <f>IF('LF Projected Ratios'!G$52&gt;=0,$B108+(1-$B108)*'LF Projected Ratios'!G$52,$B108*(1+'LF Projected Ratios'!G$52))</f>
        <v>0.36589058224663779</v>
      </c>
      <c r="G108">
        <f>IF('LF Projected Ratios'!H$52&gt;=0,$B108+(1-$B108)*'LF Projected Ratios'!H$52,$B108*(1+'LF Projected Ratios'!H$52))</f>
        <v>0.36725644277713188</v>
      </c>
      <c r="H108">
        <f>IF('LF Projected Ratios'!I$52&gt;=0,$B108+(1-$B108)*'LF Projected Ratios'!I$52,$B108*(1+'LF Projected Ratios'!I$52))</f>
        <v>0.36899438924282202</v>
      </c>
      <c r="I108">
        <f>IF('LF Projected Ratios'!J$52&gt;=0,$B108+(1-$B108)*'LF Projected Ratios'!J$52,$B108*(1+'LF Projected Ratios'!J$52))</f>
        <v>0.37027590823601242</v>
      </c>
      <c r="J108">
        <f>IF('LF Projected Ratios'!K$52&gt;=0,$B108+(1-$B108)*'LF Projected Ratios'!K$52,$B108*(1+'LF Projected Ratios'!K$52))</f>
        <v>0.37114236151835817</v>
      </c>
      <c r="K108">
        <f>IF('LF Projected Ratios'!L$52&gt;=0,$B108+(1-$B108)*'LF Projected Ratios'!L$52,$B108*(1+'LF Projected Ratios'!L$52))</f>
        <v>0.37206884417327046</v>
      </c>
      <c r="L108">
        <f>IF('LF Projected Ratios'!M$52&gt;=0,$B108+(1-$B108)*'LF Projected Ratios'!M$52,$B108*(1+'LF Projected Ratios'!M$52))</f>
        <v>0.37384677961643437</v>
      </c>
      <c r="M108">
        <f>IF('LF Projected Ratios'!N$52&gt;=0,$B108+(1-$B108)*'LF Projected Ratios'!N$52,$B108*(1+'LF Projected Ratios'!N$52))</f>
        <v>0.37513805383350951</v>
      </c>
      <c r="N108">
        <f>IF('LF Projected Ratios'!O$52&gt;=0,$B108+(1-$B108)*'LF Projected Ratios'!O$52,$B108*(1+'LF Projected Ratios'!O$52))</f>
        <v>0.37641749685864229</v>
      </c>
      <c r="O108">
        <f>IF('LF Projected Ratios'!P$52&gt;=0,$B108+(1-$B108)*'LF Projected Ratios'!P$52,$B108*(1+'LF Projected Ratios'!P$52))</f>
        <v>0.37768527055376805</v>
      </c>
      <c r="P108">
        <f>IF('LF Projected Ratios'!Q$52&gt;=0,$B108+(1-$B108)*'LF Projected Ratios'!Q$52,$B108*(1+'LF Projected Ratios'!Q$52))</f>
        <v>0.37894153384165974</v>
      </c>
      <c r="Q108">
        <f>IF('LF Projected Ratios'!R$52&gt;=0,$B108+(1-$B108)*'LF Projected Ratios'!R$52,$B108*(1+'LF Projected Ratios'!R$52))</f>
        <v>0.38018644277233848</v>
      </c>
      <c r="R108">
        <f>IF('LF Projected Ratios'!S$52&gt;=0,$B108+(1-$B108)*'LF Projected Ratios'!S$52,$B108*(1+'LF Projected Ratios'!S$52))</f>
        <v>0.38142015058769474</v>
      </c>
      <c r="S108">
        <f>IF('LF Projected Ratios'!T$52&gt;=0,$B108+(1-$B108)*'LF Projected Ratios'!T$52,$B108*(1+'LF Projected Ratios'!T$52))</f>
        <v>0.38264280778436793</v>
      </c>
      <c r="T108">
        <f>IF('LF Projected Ratios'!U$52&gt;=0,$B108+(1-$B108)*'LF Projected Ratios'!U$52,$B108*(1+'LF Projected Ratios'!U$52))</f>
        <v>0.38385456217495012</v>
      </c>
      <c r="U108">
        <f>IF('LF Projected Ratios'!V$52&gt;=0,$B108+(1-$B108)*'LF Projected Ratios'!V$52,$B108*(1+'LF Projected Ratios'!V$52))</f>
        <v>0.38505555894755517</v>
      </c>
      <c r="V108">
        <f>IF('LF Projected Ratios'!W$52&gt;=0,$B108+(1-$B108)*'LF Projected Ratios'!W$52,$B108*(1+'LF Projected Ratios'!W$52))</f>
        <v>0.38624594072380947</v>
      </c>
      <c r="W108">
        <f>IF('LF Projected Ratios'!X$52&gt;=0,$B108+(1-$B108)*'LF Projected Ratios'!X$52,$B108*(1+'LF Projected Ratios'!X$52))</f>
        <v>0.3874258476153129</v>
      </c>
      <c r="X108">
        <f>IF('LF Projected Ratios'!Y$52&gt;=0,$B108+(1-$B108)*'LF Projected Ratios'!Y$52,$B108*(1+'LF Projected Ratios'!Y$52))</f>
        <v>0.3885954172786148</v>
      </c>
      <c r="Y108">
        <f>IF('LF Projected Ratios'!Z$52&gt;=0,$B108+(1-$B108)*'LF Projected Ratios'!Z$52,$B108*(1+'LF Projected Ratios'!Z$52))</f>
        <v>0.38975478496875149</v>
      </c>
      <c r="Z108">
        <f>IF('LF Projected Ratios'!AA$52&gt;=0,$B108+(1-$B108)*'LF Projected Ratios'!AA$52,$B108*(1+'LF Projected Ratios'!AA$52))</f>
        <v>0.39090408359138823</v>
      </c>
      <c r="AA108">
        <f>IF('LF Projected Ratios'!AB$52&gt;=0,$B108+(1-$B108)*'LF Projected Ratios'!AB$52,$B108*(1+'LF Projected Ratios'!AB$52))</f>
        <v>0.39204344375361039</v>
      </c>
      <c r="AB108">
        <f>IF('LF Projected Ratios'!AC$52&gt;=0,$B108+(1-$B108)*'LF Projected Ratios'!AC$52,$B108*(1+'LF Projected Ratios'!AC$52))</f>
        <v>0.39317299381340082</v>
      </c>
      <c r="AC108">
        <f>IF('LF Projected Ratios'!AD$52&gt;=0,$B108+(1-$B108)*'LF Projected Ratios'!AD$52,$B108*(1+'LF Projected Ratios'!AD$52))</f>
        <v>0.39429285992784535</v>
      </c>
      <c r="AD108">
        <f>IF('LF Projected Ratios'!AE$52&gt;=0,$B108+(1-$B108)*'LF Projected Ratios'!AE$52,$B108*(1+'LF Projected Ratios'!AE$52))</f>
        <v>0.39540316610010307</v>
      </c>
      <c r="AE108">
        <f>IF('LF Projected Ratios'!AF$52&gt;=0,$B108+(1-$B108)*'LF Projected Ratios'!AF$52,$B108*(1+'LF Projected Ratios'!AF$52))</f>
        <v>0.39650403422518082</v>
      </c>
      <c r="AF108">
        <f>IF('LF Projected Ratios'!AG$52&gt;=0,$B108+(1-$B108)*'LF Projected Ratios'!AG$52,$B108*(1+'LF Projected Ratios'!AG$52))</f>
        <v>0.39759558413454293</v>
      </c>
    </row>
    <row r="109" spans="1:32" x14ac:dyDescent="0.2">
      <c r="A109" s="6" t="s">
        <v>104</v>
      </c>
      <c r="B109" s="28">
        <f t="shared" si="0"/>
        <v>0.33893262071294517</v>
      </c>
      <c r="C109">
        <f>IF('LF Projected Ratios'!D$52&gt;=0,$B109+(1-$B109)*'LF Projected Ratios'!D$52,$B109*(1+'LF Projected Ratios'!D$52))</f>
        <v>0.34059977542123976</v>
      </c>
      <c r="D109">
        <f>IF('LF Projected Ratios'!E$52&gt;=0,$B109+(1-$B109)*'LF Projected Ratios'!E$52,$B109*(1+'LF Projected Ratios'!E$52))</f>
        <v>0.34186832983556248</v>
      </c>
      <c r="E109">
        <f>IF('LF Projected Ratios'!F$52&gt;=0,$B109+(1-$B109)*'LF Projected Ratios'!F$52,$B109*(1+'LF Projected Ratios'!F$52))</f>
        <v>0.34331379619060542</v>
      </c>
      <c r="F109">
        <f>IF('LF Projected Ratios'!G$52&gt;=0,$B109+(1-$B109)*'LF Projected Ratios'!G$52,$B109*(1+'LF Projected Ratios'!G$52))</f>
        <v>0.34492737876680724</v>
      </c>
      <c r="G109">
        <f>IF('LF Projected Ratios'!H$52&gt;=0,$B109+(1-$B109)*'LF Projected Ratios'!H$52,$B109*(1+'LF Projected Ratios'!H$52))</f>
        <v>0.34633839366880909</v>
      </c>
      <c r="H109">
        <f>IF('LF Projected Ratios'!I$52&gt;=0,$B109+(1-$B109)*'LF Projected Ratios'!I$52,$B109*(1+'LF Projected Ratios'!I$52))</f>
        <v>0.34813379540069983</v>
      </c>
      <c r="I109">
        <f>IF('LF Projected Ratios'!J$52&gt;=0,$B109+(1-$B109)*'LF Projected Ratios'!J$52,$B109*(1+'LF Projected Ratios'!J$52))</f>
        <v>0.34945768049454318</v>
      </c>
      <c r="J109">
        <f>IF('LF Projected Ratios'!K$52&gt;=0,$B109+(1-$B109)*'LF Projected Ratios'!K$52,$B109*(1+'LF Projected Ratios'!K$52))</f>
        <v>0.35035277810222937</v>
      </c>
      <c r="K109">
        <f>IF('LF Projected Ratios'!L$52&gt;=0,$B109+(1-$B109)*'LF Projected Ratios'!L$52,$B109*(1+'LF Projected Ratios'!L$52))</f>
        <v>0.35130988961057252</v>
      </c>
      <c r="L109">
        <f>IF('LF Projected Ratios'!M$52&gt;=0,$B109+(1-$B109)*'LF Projected Ratios'!M$52,$B109*(1+'LF Projected Ratios'!M$52))</f>
        <v>0.3531466023269097</v>
      </c>
      <c r="M109">
        <f>IF('LF Projected Ratios'!N$52&gt;=0,$B109+(1-$B109)*'LF Projected Ratios'!N$52,$B109*(1+'LF Projected Ratios'!N$52))</f>
        <v>0.35448056514535697</v>
      </c>
      <c r="N109">
        <f>IF('LF Projected Ratios'!O$52&gt;=0,$B109+(1-$B109)*'LF Projected Ratios'!O$52,$B109*(1+'LF Projected Ratios'!O$52))</f>
        <v>0.35580230564112464</v>
      </c>
      <c r="O109">
        <f>IF('LF Projected Ratios'!P$52&gt;=0,$B109+(1-$B109)*'LF Projected Ratios'!P$52,$B109*(1+'LF Projected Ratios'!P$52))</f>
        <v>0.35711199102718766</v>
      </c>
      <c r="P109">
        <f>IF('LF Projected Ratios'!Q$52&gt;=0,$B109+(1-$B109)*'LF Projected Ratios'!Q$52,$B109*(1+'LF Projected Ratios'!Q$52))</f>
        <v>0.35840978548019214</v>
      </c>
      <c r="Q109">
        <f>IF('LF Projected Ratios'!R$52&gt;=0,$B109+(1-$B109)*'LF Projected Ratios'!R$52,$B109*(1+'LF Projected Ratios'!R$52))</f>
        <v>0.35969585020906131</v>
      </c>
      <c r="R109">
        <f>IF('LF Projected Ratios'!S$52&gt;=0,$B109+(1-$B109)*'LF Projected Ratios'!S$52,$B109*(1+'LF Projected Ratios'!S$52))</f>
        <v>0.36097034352175267</v>
      </c>
      <c r="S109">
        <f>IF('LF Projected Ratios'!T$52&gt;=0,$B109+(1-$B109)*'LF Projected Ratios'!T$52,$B109*(1+'LF Projected Ratios'!T$52))</f>
        <v>0.36223342089021698</v>
      </c>
      <c r="T109">
        <f>IF('LF Projected Ratios'!U$52&gt;=0,$B109+(1-$B109)*'LF Projected Ratios'!U$52,$B109*(1+'LF Projected Ratios'!U$52))</f>
        <v>0.36348523501362473</v>
      </c>
      <c r="U109">
        <f>IF('LF Projected Ratios'!V$52&gt;=0,$B109+(1-$B109)*'LF Projected Ratios'!V$52,$B109*(1+'LF Projected Ratios'!V$52))</f>
        <v>0.36472593587990487</v>
      </c>
      <c r="V109">
        <f>IF('LF Projected Ratios'!W$52&gt;=0,$B109+(1-$B109)*'LF Projected Ratios'!W$52,$B109*(1+'LF Projected Ratios'!W$52))</f>
        <v>0.36595567082565272</v>
      </c>
      <c r="W109">
        <f>IF('LF Projected Ratios'!X$52&gt;=0,$B109+(1-$B109)*'LF Projected Ratios'!X$52,$B109*(1+'LF Projected Ratios'!X$52))</f>
        <v>0.36717458459445734</v>
      </c>
      <c r="X109">
        <f>IF('LF Projected Ratios'!Y$52&gt;=0,$B109+(1-$B109)*'LF Projected Ratios'!Y$52,$B109*(1+'LF Projected Ratios'!Y$52))</f>
        <v>0.3683828193936951</v>
      </c>
      <c r="Y109">
        <f>IF('LF Projected Ratios'!Z$52&gt;=0,$B109+(1-$B109)*'LF Projected Ratios'!Z$52,$B109*(1+'LF Projected Ratios'!Z$52))</f>
        <v>0.36958051494983696</v>
      </c>
      <c r="Z109">
        <f>IF('LF Projected Ratios'!AA$52&gt;=0,$B109+(1-$B109)*'LF Projected Ratios'!AA$52,$B109*(1+'LF Projected Ratios'!AA$52))</f>
        <v>0.37076780856231439</v>
      </c>
      <c r="AA109">
        <f>IF('LF Projected Ratios'!AB$52&gt;=0,$B109+(1-$B109)*'LF Projected Ratios'!AB$52,$B109*(1+'LF Projected Ratios'!AB$52))</f>
        <v>0.37194483515598947</v>
      </c>
      <c r="AB109">
        <f>IF('LF Projected Ratios'!AC$52&gt;=0,$B109+(1-$B109)*'LF Projected Ratios'!AC$52,$B109*(1+'LF Projected Ratios'!AC$52))</f>
        <v>0.37311172733226816</v>
      </c>
      <c r="AC109">
        <f>IF('LF Projected Ratios'!AD$52&gt;=0,$B109+(1-$B109)*'LF Projected Ratios'!AD$52,$B109*(1+'LF Projected Ratios'!AD$52))</f>
        <v>0.37426861541889922</v>
      </c>
      <c r="AD109">
        <f>IF('LF Projected Ratios'!AE$52&gt;=0,$B109+(1-$B109)*'LF Projected Ratios'!AE$52,$B109*(1+'LF Projected Ratios'!AE$52))</f>
        <v>0.37541562751849739</v>
      </c>
      <c r="AE109">
        <f>IF('LF Projected Ratios'!AF$52&gt;=0,$B109+(1-$B109)*'LF Projected Ratios'!AF$52,$B109*(1+'LF Projected Ratios'!AF$52))</f>
        <v>0.37655288955583122</v>
      </c>
      <c r="AF109">
        <f>IF('LF Projected Ratios'!AG$52&gt;=0,$B109+(1-$B109)*'LF Projected Ratios'!AG$52,$B109*(1+'LF Projected Ratios'!AG$52))</f>
        <v>0.37768052532390745</v>
      </c>
    </row>
    <row r="110" spans="1:32" x14ac:dyDescent="0.2">
      <c r="A110" s="6" t="s">
        <v>36</v>
      </c>
      <c r="B110" s="28">
        <f t="shared" si="0"/>
        <v>0.35036000448862858</v>
      </c>
      <c r="C110">
        <f>IF('LF Projected Ratios'!D$52&gt;=0,$B110+(1-$B110)*'LF Projected Ratios'!D$52,$B110*(1+'LF Projected Ratios'!D$52))</f>
        <v>0.35199834032419997</v>
      </c>
      <c r="D110">
        <f>IF('LF Projected Ratios'!E$52&gt;=0,$B110+(1-$B110)*'LF Projected Ratios'!E$52,$B110*(1+'LF Projected Ratios'!E$52))</f>
        <v>0.35324496617482859</v>
      </c>
      <c r="E110">
        <f>IF('LF Projected Ratios'!F$52&gt;=0,$B110+(1-$B110)*'LF Projected Ratios'!F$52,$B110*(1+'LF Projected Ratios'!F$52))</f>
        <v>0.35466544582005732</v>
      </c>
      <c r="F110">
        <f>IF('LF Projected Ratios'!G$52&gt;=0,$B110+(1-$B110)*'LF Projected Ratios'!G$52,$B110*(1+'LF Projected Ratios'!G$52))</f>
        <v>0.35625113558543564</v>
      </c>
      <c r="G110">
        <f>IF('LF Projected Ratios'!H$52&gt;=0,$B110+(1-$B110)*'LF Projected Ratios'!H$52,$B110*(1+'LF Projected Ratios'!H$52))</f>
        <v>0.3576377593144594</v>
      </c>
      <c r="H110">
        <f>IF('LF Projected Ratios'!I$52&gt;=0,$B110+(1-$B110)*'LF Projected Ratios'!I$52,$B110*(1+'LF Projected Ratios'!I$52))</f>
        <v>0.35940212526200394</v>
      </c>
      <c r="I110">
        <f>IF('LF Projected Ratios'!J$52&gt;=0,$B110+(1-$B110)*'LF Projected Ratios'!J$52,$B110*(1+'LF Projected Ratios'!J$52))</f>
        <v>0.36070312533154225</v>
      </c>
      <c r="J110">
        <f>IF('LF Projected Ratios'!K$52&gt;=0,$B110+(1-$B110)*'LF Projected Ratios'!K$52,$B110*(1+'LF Projected Ratios'!K$52))</f>
        <v>0.36158275004765916</v>
      </c>
      <c r="K110">
        <f>IF('LF Projected Ratios'!L$52&gt;=0,$B110+(1-$B110)*'LF Projected Ratios'!L$52,$B110*(1+'LF Projected Ratios'!L$52))</f>
        <v>0.36252331667591187</v>
      </c>
      <c r="L110">
        <f>IF('LF Projected Ratios'!M$52&gt;=0,$B110+(1-$B110)*'LF Projected Ratios'!M$52,$B110*(1+'LF Projected Ratios'!M$52))</f>
        <v>0.36432827949541113</v>
      </c>
      <c r="M110">
        <f>IF('LF Projected Ratios'!N$52&gt;=0,$B110+(1-$B110)*'LF Projected Ratios'!N$52,$B110*(1+'LF Projected Ratios'!N$52))</f>
        <v>0.36563918308336774</v>
      </c>
      <c r="N110">
        <f>IF('LF Projected Ratios'!O$52&gt;=0,$B110+(1-$B110)*'LF Projected Ratios'!O$52,$B110*(1+'LF Projected Ratios'!O$52))</f>
        <v>0.36693807562691411</v>
      </c>
      <c r="O110">
        <f>IF('LF Projected Ratios'!P$52&gt;=0,$B110+(1-$B110)*'LF Projected Ratios'!P$52,$B110*(1+'LF Projected Ratios'!P$52))</f>
        <v>0.36822512144853803</v>
      </c>
      <c r="P110">
        <f>IF('LF Projected Ratios'!Q$52&gt;=0,$B110+(1-$B110)*'LF Projected Ratios'!Q$52,$B110*(1+'LF Projected Ratios'!Q$52))</f>
        <v>0.36950048188688517</v>
      </c>
      <c r="Q110">
        <f>IF('LF Projected Ratios'!R$52&gt;=0,$B110+(1-$B110)*'LF Projected Ratios'!R$52,$B110*(1+'LF Projected Ratios'!R$52))</f>
        <v>0.37076431536417898</v>
      </c>
      <c r="R110">
        <f>IF('LF Projected Ratios'!S$52&gt;=0,$B110+(1-$B110)*'LF Projected Ratios'!S$52,$B110*(1+'LF Projected Ratios'!S$52))</f>
        <v>0.37201677745182432</v>
      </c>
      <c r="S110">
        <f>IF('LF Projected Ratios'!T$52&gt;=0,$B110+(1-$B110)*'LF Projected Ratios'!T$52,$B110*(1+'LF Projected Ratios'!T$52))</f>
        <v>0.37325802093424304</v>
      </c>
      <c r="T110">
        <f>IF('LF Projected Ratios'!U$52&gt;=0,$B110+(1-$B110)*'LF Projected Ratios'!U$52,$B110*(1+'LF Projected Ratios'!U$52))</f>
        <v>0.37448819587100779</v>
      </c>
      <c r="U110">
        <f>IF('LF Projected Ratios'!V$52&gt;=0,$B110+(1-$B110)*'LF Projected Ratios'!V$52,$B110*(1+'LF Projected Ratios'!V$52))</f>
        <v>0.37570744965731684</v>
      </c>
      <c r="V110">
        <f>IF('LF Projected Ratios'!W$52&gt;=0,$B110+(1-$B110)*'LF Projected Ratios'!W$52,$B110*(1+'LF Projected Ratios'!W$52))</f>
        <v>0.3769159270828667</v>
      </c>
      <c r="W110">
        <f>IF('LF Projected Ratios'!X$52&gt;=0,$B110+(1-$B110)*'LF Projected Ratios'!X$52,$B110*(1+'LF Projected Ratios'!X$52))</f>
        <v>0.37811377038917082</v>
      </c>
      <c r="X110">
        <f>IF('LF Projected Ratios'!Y$52&gt;=0,$B110+(1-$B110)*'LF Projected Ratios'!Y$52,$B110*(1+'LF Projected Ratios'!Y$52))</f>
        <v>0.37930111932537158</v>
      </c>
      <c r="Y110">
        <f>IF('LF Projected Ratios'!Z$52&gt;=0,$B110+(1-$B110)*'LF Projected Ratios'!Z$52,$B110*(1+'LF Projected Ratios'!Z$52))</f>
        <v>0.38047811120259156</v>
      </c>
      <c r="Z110">
        <f>IF('LF Projected Ratios'!AA$52&gt;=0,$B110+(1-$B110)*'LF Projected Ratios'!AA$52,$B110*(1+'LF Projected Ratios'!AA$52))</f>
        <v>0.38164488094686844</v>
      </c>
      <c r="AA110">
        <f>IF('LF Projected Ratios'!AB$52&gt;=0,$B110+(1-$B110)*'LF Projected Ratios'!AB$52,$B110*(1+'LF Projected Ratios'!AB$52))</f>
        <v>0.38280156115071767</v>
      </c>
      <c r="AB110">
        <f>IF('LF Projected Ratios'!AC$52&gt;=0,$B110+(1-$B110)*'LF Projected Ratios'!AC$52,$B110*(1+'LF Projected Ratios'!AC$52))</f>
        <v>0.38394828212336268</v>
      </c>
      <c r="AC110">
        <f>IF('LF Projected Ratios'!AD$52&gt;=0,$B110+(1-$B110)*'LF Projected Ratios'!AD$52,$B110*(1+'LF Projected Ratios'!AD$52))</f>
        <v>0.38508517193967262</v>
      </c>
      <c r="AD110">
        <f>IF('LF Projected Ratios'!AE$52&gt;=0,$B110+(1-$B110)*'LF Projected Ratios'!AE$52,$B110*(1+'LF Projected Ratios'!AE$52))</f>
        <v>0.38621235648784696</v>
      </c>
      <c r="AE110">
        <f>IF('LF Projected Ratios'!AF$52&gt;=0,$B110+(1-$B110)*'LF Projected Ratios'!AF$52,$B110*(1+'LF Projected Ratios'!AF$52))</f>
        <v>0.38732995951588561</v>
      </c>
      <c r="AF110">
        <f>IF('LF Projected Ratios'!AG$52&gt;=0,$B110+(1-$B110)*'LF Projected Ratios'!AG$52,$B110*(1+'LF Projected Ratios'!AG$52))</f>
        <v>0.38843810267687706</v>
      </c>
    </row>
    <row r="111" spans="1:32" x14ac:dyDescent="0.2">
      <c r="A111" s="6" t="s">
        <v>37</v>
      </c>
      <c r="B111" s="28">
        <f t="shared" si="0"/>
        <v>0.36116414963208893</v>
      </c>
      <c r="C111">
        <f>IF('LF Projected Ratios'!D$52&gt;=0,$B111+(1-$B111)*'LF Projected Ratios'!D$52,$B111*(1+'LF Projected Ratios'!D$52))</f>
        <v>0.36277523834881981</v>
      </c>
      <c r="D111">
        <f>IF('LF Projected Ratios'!E$52&gt;=0,$B111+(1-$B111)*'LF Projected Ratios'!E$52,$B111*(1+'LF Projected Ratios'!E$52))</f>
        <v>0.36400113159874214</v>
      </c>
      <c r="E111">
        <f>IF('LF Projected Ratios'!F$52&gt;=0,$B111+(1-$B111)*'LF Projected Ratios'!F$52,$B111*(1+'LF Projected Ratios'!F$52))</f>
        <v>0.36539798728552242</v>
      </c>
      <c r="F111">
        <f>IF('LF Projected Ratios'!G$52&gt;=0,$B111+(1-$B111)*'LF Projected Ratios'!G$52,$B111*(1+'LF Projected Ratios'!G$52))</f>
        <v>0.36695730548742561</v>
      </c>
      <c r="G111">
        <f>IF('LF Projected Ratios'!H$52&gt;=0,$B111+(1-$B111)*'LF Projected Ratios'!H$52,$B111*(1+'LF Projected Ratios'!H$52))</f>
        <v>0.36832086831482497</v>
      </c>
      <c r="H111">
        <f>IF('LF Projected Ratios'!I$52&gt;=0,$B111+(1-$B111)*'LF Projected Ratios'!I$52,$B111*(1+'LF Projected Ratios'!I$52))</f>
        <v>0.37005589114015541</v>
      </c>
      <c r="I111">
        <f>IF('LF Projected Ratios'!J$52&gt;=0,$B111+(1-$B111)*'LF Projected Ratios'!J$52,$B111*(1+'LF Projected Ratios'!J$52))</f>
        <v>0.37133525431282766</v>
      </c>
      <c r="J111">
        <f>IF('LF Projected Ratios'!K$52&gt;=0,$B111+(1-$B111)*'LF Projected Ratios'!K$52,$B111*(1+'LF Projected Ratios'!K$52))</f>
        <v>0.37220025001415119</v>
      </c>
      <c r="K111">
        <f>IF('LF Projected Ratios'!L$52&gt;=0,$B111+(1-$B111)*'LF Projected Ratios'!L$52,$B111*(1+'LF Projected Ratios'!L$52))</f>
        <v>0.37312517410432294</v>
      </c>
      <c r="L111">
        <f>IF('LF Projected Ratios'!M$52&gt;=0,$B111+(1-$B111)*'LF Projected Ratios'!M$52,$B111*(1+'LF Projected Ratios'!M$52))</f>
        <v>0.37490011863613187</v>
      </c>
      <c r="M111">
        <f>IF('LF Projected Ratios'!N$52&gt;=0,$B111+(1-$B111)*'LF Projected Ratios'!N$52,$B111*(1+'LF Projected Ratios'!N$52))</f>
        <v>0.37618922062207621</v>
      </c>
      <c r="N111">
        <f>IF('LF Projected Ratios'!O$52&gt;=0,$B111+(1-$B111)*'LF Projected Ratios'!O$52,$B111*(1+'LF Projected Ratios'!O$52))</f>
        <v>0.37746651131896408</v>
      </c>
      <c r="O111">
        <f>IF('LF Projected Ratios'!P$52&gt;=0,$B111+(1-$B111)*'LF Projected Ratios'!P$52,$B111*(1+'LF Projected Ratios'!P$52))</f>
        <v>0.37873215231644053</v>
      </c>
      <c r="P111">
        <f>IF('LF Projected Ratios'!Q$52&gt;=0,$B111+(1-$B111)*'LF Projected Ratios'!Q$52,$B111*(1+'LF Projected Ratios'!Q$52))</f>
        <v>0.37998630226993246</v>
      </c>
      <c r="Q111">
        <f>IF('LF Projected Ratios'!R$52&gt;=0,$B111+(1-$B111)*'LF Projected Ratios'!R$52,$B111*(1+'LF Projected Ratios'!R$52))</f>
        <v>0.38122911696694772</v>
      </c>
      <c r="R111">
        <f>IF('LF Projected Ratios'!S$52&gt;=0,$B111+(1-$B111)*'LF Projected Ratios'!S$52,$B111*(1+'LF Projected Ratios'!S$52))</f>
        <v>0.38246074939158725</v>
      </c>
      <c r="S111">
        <f>IF('LF Projected Ratios'!T$52&gt;=0,$B111+(1-$B111)*'LF Projected Ratios'!T$52,$B111*(1+'LF Projected Ratios'!T$52))</f>
        <v>0.38368134978731933</v>
      </c>
      <c r="T111">
        <f>IF('LF Projected Ratios'!U$52&gt;=0,$B111+(1-$B111)*'LF Projected Ratios'!U$52,$B111*(1+'LF Projected Ratios'!U$52))</f>
        <v>0.38489106571807996</v>
      </c>
      <c r="U111">
        <f>IF('LF Projected Ratios'!V$52&gt;=0,$B111+(1-$B111)*'LF Projected Ratios'!V$52,$B111*(1+'LF Projected Ratios'!V$52))</f>
        <v>0.38609004212774195</v>
      </c>
      <c r="V111">
        <f>IF('LF Projected Ratios'!W$52&gt;=0,$B111+(1-$B111)*'LF Projected Ratios'!W$52,$B111*(1+'LF Projected Ratios'!W$52))</f>
        <v>0.38727842139800822</v>
      </c>
      <c r="W111">
        <f>IF('LF Projected Ratios'!X$52&gt;=0,$B111+(1-$B111)*'LF Projected Ratios'!X$52,$B111*(1+'LF Projected Ratios'!X$52))</f>
        <v>0.38845634340477742</v>
      </c>
      <c r="X111">
        <f>IF('LF Projected Ratios'!Y$52&gt;=0,$B111+(1-$B111)*'LF Projected Ratios'!Y$52,$B111*(1+'LF Projected Ratios'!Y$52))</f>
        <v>0.38962394557302776</v>
      </c>
      <c r="Y111">
        <f>IF('LF Projected Ratios'!Z$52&gt;=0,$B111+(1-$B111)*'LF Projected Ratios'!Z$52,$B111*(1+'LF Projected Ratios'!Z$52))</f>
        <v>0.39078136293026439</v>
      </c>
      <c r="Z111">
        <f>IF('LF Projected Ratios'!AA$52&gt;=0,$B111+(1-$B111)*'LF Projected Ratios'!AA$52,$B111*(1+'LF Projected Ratios'!AA$52))</f>
        <v>0.39192872815857355</v>
      </c>
      <c r="AA111">
        <f>IF('LF Projected Ratios'!AB$52&gt;=0,$B111+(1-$B111)*'LF Projected Ratios'!AB$52,$B111*(1+'LF Projected Ratios'!AB$52))</f>
        <v>0.39306617164532826</v>
      </c>
      <c r="AB111">
        <f>IF('LF Projected Ratios'!AC$52&gt;=0,$B111+(1-$B111)*'LF Projected Ratios'!AC$52,$B111*(1+'LF Projected Ratios'!AC$52))</f>
        <v>0.3941938215325827</v>
      </c>
      <c r="AC111">
        <f>IF('LF Projected Ratios'!AD$52&gt;=0,$B111+(1-$B111)*'LF Projected Ratios'!AD$52,$B111*(1+'LF Projected Ratios'!AD$52))</f>
        <v>0.39531180376519642</v>
      </c>
      <c r="AD111">
        <f>IF('LF Projected Ratios'!AE$52&gt;=0,$B111+(1-$B111)*'LF Projected Ratios'!AE$52,$B111*(1+'LF Projected Ratios'!AE$52))</f>
        <v>0.39642024213772564</v>
      </c>
      <c r="AE111">
        <f>IF('LF Projected Ratios'!AF$52&gt;=0,$B111+(1-$B111)*'LF Projected Ratios'!AF$52,$B111*(1+'LF Projected Ratios'!AF$52))</f>
        <v>0.3975192583401207</v>
      </c>
      <c r="AF111">
        <f>IF('LF Projected Ratios'!AG$52&gt;=0,$B111+(1-$B111)*'LF Projected Ratios'!AG$52,$B111*(1+'LF Projected Ratios'!AG$52))</f>
        <v>0.39860897200226075</v>
      </c>
    </row>
    <row r="112" spans="1:32" x14ac:dyDescent="0.2">
      <c r="A112" s="6" t="s">
        <v>38</v>
      </c>
      <c r="B112" s="28">
        <f t="shared" si="0"/>
        <v>0.36377696646095492</v>
      </c>
      <c r="C112">
        <f>IF('LF Projected Ratios'!D$52&gt;=0,$B112+(1-$B112)*'LF Projected Ratios'!D$52,$B112*(1+'LF Projected Ratios'!D$52))</f>
        <v>0.36538146587980991</v>
      </c>
      <c r="D112">
        <f>IF('LF Projected Ratios'!E$52&gt;=0,$B112+(1-$B112)*'LF Projected Ratios'!E$52,$B112*(1+'LF Projected Ratios'!E$52))</f>
        <v>0.36660234526817148</v>
      </c>
      <c r="E112">
        <f>IF('LF Projected Ratios'!F$52&gt;=0,$B112+(1-$B112)*'LF Projected Ratios'!F$52,$B112*(1+'LF Projected Ratios'!F$52))</f>
        <v>0.36799348786285807</v>
      </c>
      <c r="F112">
        <f>IF('LF Projected Ratios'!G$52&gt;=0,$B112+(1-$B112)*'LF Projected Ratios'!G$52,$B112*(1+'LF Projected Ratios'!G$52))</f>
        <v>0.36954642850652442</v>
      </c>
      <c r="G112">
        <f>IF('LF Projected Ratios'!H$52&gt;=0,$B112+(1-$B112)*'LF Projected Ratios'!H$52,$B112*(1+'LF Projected Ratios'!H$52))</f>
        <v>0.37090441440848887</v>
      </c>
      <c r="H112">
        <f>IF('LF Projected Ratios'!I$52&gt;=0,$B112+(1-$B112)*'LF Projected Ratios'!I$52,$B112*(1+'LF Projected Ratios'!I$52))</f>
        <v>0.3726323410496683</v>
      </c>
      <c r="I112">
        <f>IF('LF Projected Ratios'!J$52&gt;=0,$B112+(1-$B112)*'LF Projected Ratios'!J$52,$B112*(1+'LF Projected Ratios'!J$52))</f>
        <v>0.3739064716706203</v>
      </c>
      <c r="J112">
        <f>IF('LF Projected Ratios'!K$52&gt;=0,$B112+(1-$B112)*'LF Projected Ratios'!K$52,$B112*(1+'LF Projected Ratios'!K$52))</f>
        <v>0.37476792956904187</v>
      </c>
      <c r="K112">
        <f>IF('LF Projected Ratios'!L$52&gt;=0,$B112+(1-$B112)*'LF Projected Ratios'!L$52,$B112*(1+'LF Projected Ratios'!L$52))</f>
        <v>0.37568907075124619</v>
      </c>
      <c r="L112">
        <f>IF('LF Projected Ratios'!M$52&gt;=0,$B112+(1-$B112)*'LF Projected Ratios'!M$52,$B112*(1+'LF Projected Ratios'!M$52))</f>
        <v>0.37745675582048688</v>
      </c>
      <c r="M112">
        <f>IF('LF Projected Ratios'!N$52&gt;=0,$B112+(1-$B112)*'LF Projected Ratios'!N$52,$B112*(1+'LF Projected Ratios'!N$52))</f>
        <v>0.37874058542329703</v>
      </c>
      <c r="N112">
        <f>IF('LF Projected Ratios'!O$52&gt;=0,$B112+(1-$B112)*'LF Projected Ratios'!O$52,$B112*(1+'LF Projected Ratios'!O$52))</f>
        <v>0.38001265204481993</v>
      </c>
      <c r="O112">
        <f>IF('LF Projected Ratios'!P$52&gt;=0,$B112+(1-$B112)*'LF Projected Ratios'!P$52,$B112*(1+'LF Projected Ratios'!P$52))</f>
        <v>0.38127311661380442</v>
      </c>
      <c r="P112">
        <f>IF('LF Projected Ratios'!Q$52&gt;=0,$B112+(1-$B112)*'LF Projected Ratios'!Q$52,$B112*(1+'LF Projected Ratios'!Q$52))</f>
        <v>0.38252213713678218</v>
      </c>
      <c r="Q112">
        <f>IF('LF Projected Ratios'!R$52&gt;=0,$B112+(1-$B112)*'LF Projected Ratios'!R$52,$B112*(1+'LF Projected Ratios'!R$52))</f>
        <v>0.38375986876409551</v>
      </c>
      <c r="R112">
        <f>IF('LF Projected Ratios'!S$52&gt;=0,$B112+(1-$B112)*'LF Projected Ratios'!S$52,$B112*(1+'LF Projected Ratios'!S$52))</f>
        <v>0.38498646385414553</v>
      </c>
      <c r="S112">
        <f>IF('LF Projected Ratios'!T$52&gt;=0,$B112+(1-$B112)*'LF Projected Ratios'!T$52,$B112*(1+'LF Projected Ratios'!T$52))</f>
        <v>0.38620207203590989</v>
      </c>
      <c r="T112">
        <f>IF('LF Projected Ratios'!U$52&gt;=0,$B112+(1-$B112)*'LF Projected Ratios'!U$52,$B112*(1+'LF Projected Ratios'!U$52))</f>
        <v>0.38740684026979316</v>
      </c>
      <c r="U112">
        <f>IF('LF Projected Ratios'!V$52&gt;=0,$B112+(1-$B112)*'LF Projected Ratios'!V$52,$B112*(1+'LF Projected Ratios'!V$52))</f>
        <v>0.38860091290685256</v>
      </c>
      <c r="V112">
        <f>IF('LF Projected Ratios'!W$52&gt;=0,$B112+(1-$B112)*'LF Projected Ratios'!W$52,$B112*(1+'LF Projected Ratios'!W$52))</f>
        <v>0.38978443174645472</v>
      </c>
      <c r="W112">
        <f>IF('LF Projected Ratios'!X$52&gt;=0,$B112+(1-$B112)*'LF Projected Ratios'!X$52,$B112*(1+'LF Projected Ratios'!X$52))</f>
        <v>0.39095753609241074</v>
      </c>
      <c r="X112">
        <f>IF('LF Projected Ratios'!Y$52&gt;=0,$B112+(1-$B112)*'LF Projected Ratios'!Y$52,$B112*(1+'LF Projected Ratios'!Y$52))</f>
        <v>0.39212036280763535</v>
      </c>
      <c r="Y112">
        <f>IF('LF Projected Ratios'!Z$52&gt;=0,$B112+(1-$B112)*'LF Projected Ratios'!Z$52,$B112*(1+'LF Projected Ratios'!Z$52))</f>
        <v>0.39327304636737564</v>
      </c>
      <c r="Z112">
        <f>IF('LF Projected Ratios'!AA$52&gt;=0,$B112+(1-$B112)*'LF Projected Ratios'!AA$52,$B112*(1+'LF Projected Ratios'!AA$52))</f>
        <v>0.39441571891105281</v>
      </c>
      <c r="AA112">
        <f>IF('LF Projected Ratios'!AB$52&gt;=0,$B112+(1-$B112)*'LF Projected Ratios'!AB$52,$B112*(1+'LF Projected Ratios'!AB$52))</f>
        <v>0.39554851029275995</v>
      </c>
      <c r="AB112">
        <f>IF('LF Projected Ratios'!AC$52&gt;=0,$B112+(1-$B112)*'LF Projected Ratios'!AC$52,$B112*(1+'LF Projected Ratios'!AC$52))</f>
        <v>0.39667154813045458</v>
      </c>
      <c r="AC112">
        <f>IF('LF Projected Ratios'!AD$52&gt;=0,$B112+(1-$B112)*'LF Projected Ratios'!AD$52,$B112*(1+'LF Projected Ratios'!AD$52))</f>
        <v>0.39778495785388607</v>
      </c>
      <c r="AD112">
        <f>IF('LF Projected Ratios'!AE$52&gt;=0,$B112+(1-$B112)*'LF Projected Ratios'!AE$52,$B112*(1+'LF Projected Ratios'!AE$52))</f>
        <v>0.39888886275129515</v>
      </c>
      <c r="AE112">
        <f>IF('LF Projected Ratios'!AF$52&gt;=0,$B112+(1-$B112)*'LF Projected Ratios'!AF$52,$B112*(1+'LF Projected Ratios'!AF$52))</f>
        <v>0.39998338401492434</v>
      </c>
      <c r="AF112">
        <f>IF('LF Projected Ratios'!AG$52&gt;=0,$B112+(1-$B112)*'LF Projected Ratios'!AG$52,$B112*(1+'LF Projected Ratios'!AG$52))</f>
        <v>0.4010686407853708</v>
      </c>
    </row>
    <row r="113" spans="1:32" x14ac:dyDescent="0.2">
      <c r="A113" s="6" t="s">
        <v>39</v>
      </c>
      <c r="B113" s="28">
        <f t="shared" si="0"/>
        <v>0.35060837423018554</v>
      </c>
      <c r="C113">
        <f>IF('LF Projected Ratios'!D$52&gt;=0,$B113+(1-$B113)*'LF Projected Ratios'!D$52,$B113*(1+'LF Projected Ratios'!D$52))</f>
        <v>0.3522460836987677</v>
      </c>
      <c r="D113">
        <f>IF('LF Projected Ratios'!E$52&gt;=0,$B113+(1-$B113)*'LF Projected Ratios'!E$52,$B113*(1+'LF Projected Ratios'!E$52))</f>
        <v>0.35349223294059379</v>
      </c>
      <c r="E113">
        <f>IF('LF Projected Ratios'!F$52&gt;=0,$B113+(1-$B113)*'LF Projected Ratios'!F$52,$B113*(1+'LF Projected Ratios'!F$52))</f>
        <v>0.35491216950940357</v>
      </c>
      <c r="F113">
        <f>IF('LF Projected Ratios'!G$52&gt;=0,$B113+(1-$B113)*'LF Projected Ratios'!G$52,$B113*(1+'LF Projected Ratios'!G$52))</f>
        <v>0.35649725303538787</v>
      </c>
      <c r="G113">
        <f>IF('LF Projected Ratios'!H$52&gt;=0,$B113+(1-$B113)*'LF Projected Ratios'!H$52,$B113*(1+'LF Projected Ratios'!H$52))</f>
        <v>0.35788334663175414</v>
      </c>
      <c r="H113">
        <f>IF('LF Projected Ratios'!I$52&gt;=0,$B113+(1-$B113)*'LF Projected Ratios'!I$52,$B113*(1+'LF Projected Ratios'!I$52))</f>
        <v>0.35964703802859765</v>
      </c>
      <c r="I113">
        <f>IF('LF Projected Ratios'!J$52&gt;=0,$B113+(1-$B113)*'LF Projected Ratios'!J$52,$B113*(1+'LF Projected Ratios'!J$52))</f>
        <v>0.36094754070103402</v>
      </c>
      <c r="J113">
        <f>IF('LF Projected Ratios'!K$52&gt;=0,$B113+(1-$B113)*'LF Projected Ratios'!K$52,$B113*(1+'LF Projected Ratios'!K$52))</f>
        <v>0.36182682911987107</v>
      </c>
      <c r="K113">
        <f>IF('LF Projected Ratios'!L$52&gt;=0,$B113+(1-$B113)*'LF Projected Ratios'!L$52,$B113*(1+'LF Projected Ratios'!L$52))</f>
        <v>0.36276703615159034</v>
      </c>
      <c r="L113">
        <f>IF('LF Projected Ratios'!M$52&gt;=0,$B113+(1-$B113)*'LF Projected Ratios'!M$52,$B113*(1+'LF Projected Ratios'!M$52))</f>
        <v>0.36457130889943129</v>
      </c>
      <c r="M113">
        <f>IF('LF Projected Ratios'!N$52&gt;=0,$B113+(1-$B113)*'LF Projected Ratios'!N$52,$B113*(1+'LF Projected Ratios'!N$52))</f>
        <v>0.36588171130398234</v>
      </c>
      <c r="N113">
        <f>IF('LF Projected Ratios'!O$52&gt;=0,$B113+(1-$B113)*'LF Projected Ratios'!O$52,$B113*(1+'LF Projected Ratios'!O$52))</f>
        <v>0.36718010725617412</v>
      </c>
      <c r="O113">
        <f>IF('LF Projected Ratios'!P$52&gt;=0,$B113+(1-$B113)*'LF Projected Ratios'!P$52,$B113*(1+'LF Projected Ratios'!P$52))</f>
        <v>0.36846666101567088</v>
      </c>
      <c r="P113">
        <f>IF('LF Projected Ratios'!Q$52&gt;=0,$B113+(1-$B113)*'LF Projected Ratios'!Q$52,$B113*(1+'LF Projected Ratios'!Q$52))</f>
        <v>0.36974153385943542</v>
      </c>
      <c r="Q113">
        <f>IF('LF Projected Ratios'!R$52&gt;=0,$B113+(1-$B113)*'LF Projected Ratios'!R$52,$B113*(1+'LF Projected Ratios'!R$52))</f>
        <v>0.37100488414912336</v>
      </c>
      <c r="R113">
        <f>IF('LF Projected Ratios'!S$52&gt;=0,$B113+(1-$B113)*'LF Projected Ratios'!S$52,$B113*(1+'LF Projected Ratios'!S$52))</f>
        <v>0.37225686739666158</v>
      </c>
      <c r="S113">
        <f>IF('LF Projected Ratios'!T$52&gt;=0,$B113+(1-$B113)*'LF Projected Ratios'!T$52,$B113*(1+'LF Projected Ratios'!T$52))</f>
        <v>0.3734976363280596</v>
      </c>
      <c r="T113">
        <f>IF('LF Projected Ratios'!U$52&gt;=0,$B113+(1-$B113)*'LF Projected Ratios'!U$52,$B113*(1+'LF Projected Ratios'!U$52))</f>
        <v>0.37472734094551946</v>
      </c>
      <c r="U113">
        <f>IF('LF Projected Ratios'!V$52&gt;=0,$B113+(1-$B113)*'LF Projected Ratios'!V$52,$B113*(1+'LF Projected Ratios'!V$52))</f>
        <v>0.37594612858788745</v>
      </c>
      <c r="V113">
        <f>IF('LF Projected Ratios'!W$52&gt;=0,$B113+(1-$B113)*'LF Projected Ratios'!W$52,$B113*(1+'LF Projected Ratios'!W$52))</f>
        <v>0.37715414398950414</v>
      </c>
      <c r="W113">
        <f>IF('LF Projected Ratios'!X$52&gt;=0,$B113+(1-$B113)*'LF Projected Ratios'!X$52,$B113*(1+'LF Projected Ratios'!X$52))</f>
        <v>0.37835152933750138</v>
      </c>
      <c r="X113">
        <f>IF('LF Projected Ratios'!Y$52&gt;=0,$B113+(1-$B113)*'LF Projected Ratios'!Y$52,$B113*(1+'LF Projected Ratios'!Y$52))</f>
        <v>0.37953842432759283</v>
      </c>
      <c r="Y113">
        <f>IF('LF Projected Ratios'!Z$52&gt;=0,$B113+(1-$B113)*'LF Projected Ratios'!Z$52,$B113*(1+'LF Projected Ratios'!Z$52))</f>
        <v>0.38071496621840439</v>
      </c>
      <c r="Z113">
        <f>IF('LF Projected Ratios'!AA$52&gt;=0,$B113+(1-$B113)*'LF Projected Ratios'!AA$52,$B113*(1+'LF Projected Ratios'!AA$52))</f>
        <v>0.38188128988438891</v>
      </c>
      <c r="AA113">
        <f>IF('LF Projected Ratios'!AB$52&gt;=0,$B113+(1-$B113)*'LF Projected Ratios'!AB$52,$B113*(1+'LF Projected Ratios'!AB$52))</f>
        <v>0.38303752786736922</v>
      </c>
      <c r="AB113">
        <f>IF('LF Projected Ratios'!AC$52&gt;=0,$B113+(1-$B113)*'LF Projected Ratios'!AC$52,$B113*(1+'LF Projected Ratios'!AC$52))</f>
        <v>0.38418381042674909</v>
      </c>
      <c r="AC113">
        <f>IF('LF Projected Ratios'!AD$52&gt;=0,$B113+(1-$B113)*'LF Projected Ratios'!AD$52,$B113*(1+'LF Projected Ratios'!AD$52))</f>
        <v>0.38532026558843213</v>
      </c>
      <c r="AD113">
        <f>IF('LF Projected Ratios'!AE$52&gt;=0,$B113+(1-$B113)*'LF Projected Ratios'!AE$52,$B113*(1+'LF Projected Ratios'!AE$52))</f>
        <v>0.38644701919248842</v>
      </c>
      <c r="AE113">
        <f>IF('LF Projected Ratios'!AF$52&gt;=0,$B113+(1-$B113)*'LF Projected Ratios'!AF$52,$B113*(1+'LF Projected Ratios'!AF$52))</f>
        <v>0.38756419493960664</v>
      </c>
      <c r="AF113">
        <f>IF('LF Projected Ratios'!AG$52&gt;=0,$B113+(1-$B113)*'LF Projected Ratios'!AG$52,$B113*(1+'LF Projected Ratios'!AG$52))</f>
        <v>0.38867191443636495</v>
      </c>
    </row>
    <row r="114" spans="1:32" x14ac:dyDescent="0.2">
      <c r="A114" s="6" t="s">
        <v>40</v>
      </c>
      <c r="B114" s="28">
        <f t="shared" si="0"/>
        <v>0.36058934053306946</v>
      </c>
      <c r="C114">
        <f>IF('LF Projected Ratios'!D$52&gt;=0,$B114+(1-$B114)*'LF Projected Ratios'!D$52,$B114*(1+'LF Projected Ratios'!D$52))</f>
        <v>0.36220187886859234</v>
      </c>
      <c r="D114">
        <f>IF('LF Projected Ratios'!E$52&gt;=0,$B114+(1-$B114)*'LF Projected Ratios'!E$52,$B114*(1+'LF Projected Ratios'!E$52))</f>
        <v>0.36342887514771077</v>
      </c>
      <c r="E114">
        <f>IF('LF Projected Ratios'!F$52&gt;=0,$B114+(1-$B114)*'LF Projected Ratios'!F$52,$B114*(1+'LF Projected Ratios'!F$52))</f>
        <v>0.36482698769156685</v>
      </c>
      <c r="F114">
        <f>IF('LF Projected Ratios'!G$52&gt;=0,$B114+(1-$B114)*'LF Projected Ratios'!G$52,$B114*(1+'LF Projected Ratios'!G$52))</f>
        <v>0.36638770893040074</v>
      </c>
      <c r="G114">
        <f>IF('LF Projected Ratios'!H$52&gt;=0,$B114+(1-$B114)*'LF Projected Ratios'!H$52,$B114*(1+'LF Projected Ratios'!H$52))</f>
        <v>0.36775249865876347</v>
      </c>
      <c r="H114">
        <f>IF('LF Projected Ratios'!I$52&gt;=0,$B114+(1-$B114)*'LF Projected Ratios'!I$52,$B114*(1+'LF Projected Ratios'!I$52))</f>
        <v>0.36948908261580943</v>
      </c>
      <c r="I114">
        <f>IF('LF Projected Ratios'!J$52&gt;=0,$B114+(1-$B114)*'LF Projected Ratios'!J$52,$B114*(1+'LF Projected Ratios'!J$52))</f>
        <v>0.37076959692862538</v>
      </c>
      <c r="J114">
        <f>IF('LF Projected Ratios'!K$52&gt;=0,$B114+(1-$B114)*'LF Projected Ratios'!K$52,$B114*(1+'LF Projected Ratios'!K$52))</f>
        <v>0.37163537093223026</v>
      </c>
      <c r="K114">
        <f>IF('LF Projected Ratios'!L$52&gt;=0,$B114+(1-$B114)*'LF Projected Ratios'!L$52,$B114*(1+'LF Projected Ratios'!L$52))</f>
        <v>0.37256112724680301</v>
      </c>
      <c r="L114">
        <f>IF('LF Projected Ratios'!M$52&gt;=0,$B114+(1-$B114)*'LF Projected Ratios'!M$52,$B114*(1+'LF Projected Ratios'!M$52))</f>
        <v>0.37433766883091663</v>
      </c>
      <c r="M114">
        <f>IF('LF Projected Ratios'!N$52&gt;=0,$B114+(1-$B114)*'LF Projected Ratios'!N$52,$B114*(1+'LF Projected Ratios'!N$52))</f>
        <v>0.37562793071975409</v>
      </c>
      <c r="N114">
        <f>IF('LF Projected Ratios'!O$52&gt;=0,$B114+(1-$B114)*'LF Projected Ratios'!O$52,$B114*(1+'LF Projected Ratios'!O$52))</f>
        <v>0.37690637069202199</v>
      </c>
      <c r="O114">
        <f>IF('LF Projected Ratios'!P$52&gt;=0,$B114+(1-$B114)*'LF Projected Ratios'!P$52,$B114*(1+'LF Projected Ratios'!P$52))</f>
        <v>0.37817315048275962</v>
      </c>
      <c r="P114">
        <f>IF('LF Projected Ratios'!Q$52&gt;=0,$B114+(1-$B114)*'LF Projected Ratios'!Q$52,$B114*(1+'LF Projected Ratios'!Q$52))</f>
        <v>0.37942842889014844</v>
      </c>
      <c r="Q114">
        <f>IF('LF Projected Ratios'!R$52&gt;=0,$B114+(1-$B114)*'LF Projected Ratios'!R$52,$B114*(1+'LF Projected Ratios'!R$52))</f>
        <v>0.38067236184186998</v>
      </c>
      <c r="R114">
        <f>IF('LF Projected Ratios'!S$52&gt;=0,$B114+(1-$B114)*'LF Projected Ratios'!S$52,$B114*(1+'LF Projected Ratios'!S$52))</f>
        <v>0.38190510245967668</v>
      </c>
      <c r="S114">
        <f>IF('LF Projected Ratios'!T$52&gt;=0,$B114+(1-$B114)*'LF Projected Ratios'!T$52,$B114*(1+'LF Projected Ratios'!T$52))</f>
        <v>0.3831268011222223</v>
      </c>
      <c r="T114">
        <f>IF('LF Projected Ratios'!U$52&gt;=0,$B114+(1-$B114)*'LF Projected Ratios'!U$52,$B114*(1+'LF Projected Ratios'!U$52))</f>
        <v>0.38433760552621726</v>
      </c>
      <c r="U114">
        <f>IF('LF Projected Ratios'!V$52&gt;=0,$B114+(1-$B114)*'LF Projected Ratios'!V$52,$B114*(1+'LF Projected Ratios'!V$52))</f>
        <v>0.3855376607459513</v>
      </c>
      <c r="V114">
        <f>IF('LF Projected Ratios'!W$52&gt;=0,$B114+(1-$B114)*'LF Projected Ratios'!W$52,$B114*(1+'LF Projected Ratios'!W$52))</f>
        <v>0.38672710929123905</v>
      </c>
      <c r="W114">
        <f>IF('LF Projected Ratios'!X$52&gt;=0,$B114+(1-$B114)*'LF Projected Ratios'!X$52,$B114*(1+'LF Projected Ratios'!X$52))</f>
        <v>0.38790609116383612</v>
      </c>
      <c r="X114">
        <f>IF('LF Projected Ratios'!Y$52&gt;=0,$B114+(1-$B114)*'LF Projected Ratios'!Y$52,$B114*(1+'LF Projected Ratios'!Y$52))</f>
        <v>0.38907474391237246</v>
      </c>
      <c r="Y114">
        <f>IF('LF Projected Ratios'!Z$52&gt;=0,$B114+(1-$B114)*'LF Projected Ratios'!Z$52,$B114*(1+'LF Projected Ratios'!Z$52))</f>
        <v>0.39023320268584755</v>
      </c>
      <c r="Z114">
        <f>IF('LF Projected Ratios'!AA$52&gt;=0,$B114+(1-$B114)*'LF Projected Ratios'!AA$52,$B114*(1+'LF Projected Ratios'!AA$52))</f>
        <v>0.39138160028573188</v>
      </c>
      <c r="AA114">
        <f>IF('LF Projected Ratios'!AB$52&gt;=0,$B114+(1-$B114)*'LF Projected Ratios'!AB$52,$B114*(1+'LF Projected Ratios'!AB$52))</f>
        <v>0.39252006721671784</v>
      </c>
      <c r="AB114">
        <f>IF('LF Projected Ratios'!AC$52&gt;=0,$B114+(1-$B114)*'LF Projected Ratios'!AC$52,$B114*(1+'LF Projected Ratios'!AC$52))</f>
        <v>0.39364873173615889</v>
      </c>
      <c r="AC114">
        <f>IF('LF Projected Ratios'!AD$52&gt;=0,$B114+(1-$B114)*'LF Projected Ratios'!AD$52,$B114*(1+'LF Projected Ratios'!AD$52))</f>
        <v>0.39476771990223658</v>
      </c>
      <c r="AD114">
        <f>IF('LF Projected Ratios'!AE$52&gt;=0,$B114+(1-$B114)*'LF Projected Ratios'!AE$52,$B114*(1+'LF Projected Ratios'!AE$52))</f>
        <v>0.39587715562089448</v>
      </c>
      <c r="AE114">
        <f>IF('LF Projected Ratios'!AF$52&gt;=0,$B114+(1-$B114)*'LF Projected Ratios'!AF$52,$B114*(1+'LF Projected Ratios'!AF$52))</f>
        <v>0.39697716069157662</v>
      </c>
      <c r="AF114">
        <f>IF('LF Projected Ratios'!AG$52&gt;=0,$B114+(1-$B114)*'LF Projected Ratios'!AG$52,$B114*(1+'LF Projected Ratios'!AG$52))</f>
        <v>0.39806785485180235</v>
      </c>
    </row>
    <row r="115" spans="1:32" x14ac:dyDescent="0.2">
      <c r="A115" s="6" t="s">
        <v>41</v>
      </c>
      <c r="B115" s="28">
        <f t="shared" si="0"/>
        <v>0.36189836484470583</v>
      </c>
      <c r="C115">
        <f>IF('LF Projected Ratios'!D$52&gt;=0,$B115+(1-$B115)*'LF Projected Ratios'!D$52,$B115*(1+'LF Projected Ratios'!D$52))</f>
        <v>0.36350760193422449</v>
      </c>
      <c r="D115">
        <f>IF('LF Projected Ratios'!E$52&gt;=0,$B115+(1-$B115)*'LF Projected Ratios'!E$52,$B115*(1+'LF Projected Ratios'!E$52))</f>
        <v>0.36473208626278991</v>
      </c>
      <c r="E115">
        <f>IF('LF Projected Ratios'!F$52&gt;=0,$B115+(1-$B115)*'LF Projected Ratios'!F$52,$B115*(1+'LF Projected Ratios'!F$52))</f>
        <v>0.36612733654077156</v>
      </c>
      <c r="F115">
        <f>IF('LF Projected Ratios'!G$52&gt;=0,$B115+(1-$B115)*'LF Projected Ratios'!G$52,$B115*(1+'LF Projected Ratios'!G$52))</f>
        <v>0.36768486261540995</v>
      </c>
      <c r="G115">
        <f>IF('LF Projected Ratios'!H$52&gt;=0,$B115+(1-$B115)*'LF Projected Ratios'!H$52,$B115*(1+'LF Projected Ratios'!H$52))</f>
        <v>0.36904685829755496</v>
      </c>
      <c r="H115">
        <f>IF('LF Projected Ratios'!I$52&gt;=0,$B115+(1-$B115)*'LF Projected Ratios'!I$52,$B115*(1+'LF Projected Ratios'!I$52))</f>
        <v>0.37077988705797521</v>
      </c>
      <c r="I115">
        <f>IF('LF Projected Ratios'!J$52&gt;=0,$B115+(1-$B115)*'LF Projected Ratios'!J$52,$B115*(1+'LF Projected Ratios'!J$52))</f>
        <v>0.37205777985621041</v>
      </c>
      <c r="J115">
        <f>IF('LF Projected Ratios'!K$52&gt;=0,$B115+(1-$B115)*'LF Projected Ratios'!K$52,$B115*(1+'LF Projected Ratios'!K$52))</f>
        <v>0.37292178141639054</v>
      </c>
      <c r="K115">
        <f>IF('LF Projected Ratios'!L$52&gt;=0,$B115+(1-$B115)*'LF Projected Ratios'!L$52,$B115*(1+'LF Projected Ratios'!L$52))</f>
        <v>0.37384564248961177</v>
      </c>
      <c r="L115">
        <f>IF('LF Projected Ratios'!M$52&gt;=0,$B115+(1-$B115)*'LF Projected Ratios'!M$52,$B115*(1+'LF Projected Ratios'!M$52))</f>
        <v>0.37561854707442011</v>
      </c>
      <c r="M115">
        <f>IF('LF Projected Ratios'!N$52&gt;=0,$B115+(1-$B115)*'LF Projected Ratios'!N$52,$B115*(1+'LF Projected Ratios'!N$52))</f>
        <v>0.37690616749309153</v>
      </c>
      <c r="N115">
        <f>IF('LF Projected Ratios'!O$52&gt;=0,$B115+(1-$B115)*'LF Projected Ratios'!O$52,$B115*(1+'LF Projected Ratios'!O$52))</f>
        <v>0.37818199019744259</v>
      </c>
      <c r="O115">
        <f>IF('LF Projected Ratios'!P$52&gt;=0,$B115+(1-$B115)*'LF Projected Ratios'!P$52,$B115*(1+'LF Projected Ratios'!P$52))</f>
        <v>0.37944617659140306</v>
      </c>
      <c r="P115">
        <f>IF('LF Projected Ratios'!Q$52&gt;=0,$B115+(1-$B115)*'LF Projected Ratios'!Q$52,$B115*(1+'LF Projected Ratios'!Q$52))</f>
        <v>0.38069888514805694</v>
      </c>
      <c r="Q115">
        <f>IF('LF Projected Ratios'!R$52&gt;=0,$B115+(1-$B115)*'LF Projected Ratios'!R$52,$B115*(1+'LF Projected Ratios'!R$52))</f>
        <v>0.38194027147586518</v>
      </c>
      <c r="R115">
        <f>IF('LF Projected Ratios'!S$52&gt;=0,$B115+(1-$B115)*'LF Projected Ratios'!S$52,$B115*(1+'LF Projected Ratios'!S$52))</f>
        <v>0.3831704883831038</v>
      </c>
      <c r="S115">
        <f>IF('LF Projected Ratios'!T$52&gt;=0,$B115+(1-$B115)*'LF Projected Ratios'!T$52,$B115*(1+'LF Projected Ratios'!T$52))</f>
        <v>0.38438968594056599</v>
      </c>
      <c r="T115">
        <f>IF('LF Projected Ratios'!U$52&gt;=0,$B115+(1-$B115)*'LF Projected Ratios'!U$52,$B115*(1+'LF Projected Ratios'!U$52))</f>
        <v>0.38559801154259227</v>
      </c>
      <c r="U115">
        <f>IF('LF Projected Ratios'!V$52&gt;=0,$B115+(1-$B115)*'LF Projected Ratios'!V$52,$B115*(1+'LF Projected Ratios'!V$52))</f>
        <v>0.38679560996647117</v>
      </c>
      <c r="V115">
        <f>IF('LF Projected Ratios'!W$52&gt;=0,$B115+(1-$B115)*'LF Projected Ratios'!W$52,$B115*(1+'LF Projected Ratios'!W$52))</f>
        <v>0.38798262343026602</v>
      </c>
      <c r="W115">
        <f>IF('LF Projected Ratios'!X$52&gt;=0,$B115+(1-$B115)*'LF Projected Ratios'!X$52,$B115*(1+'LF Projected Ratios'!X$52))</f>
        <v>0.38915919164911589</v>
      </c>
      <c r="X115">
        <f>IF('LF Projected Ratios'!Y$52&gt;=0,$B115+(1-$B115)*'LF Projected Ratios'!Y$52,$B115*(1+'LF Projected Ratios'!Y$52))</f>
        <v>0.3903254518900563</v>
      </c>
      <c r="Y115">
        <f>IF('LF Projected Ratios'!Z$52&gt;=0,$B115+(1-$B115)*'LF Projected Ratios'!Z$52,$B115*(1+'LF Projected Ratios'!Z$52))</f>
        <v>0.39148153902540483</v>
      </c>
      <c r="Z115">
        <f>IF('LF Projected Ratios'!AA$52&gt;=0,$B115+(1-$B115)*'LF Projected Ratios'!AA$52,$B115*(1+'LF Projected Ratios'!AA$52))</f>
        <v>0.39262758558475613</v>
      </c>
      <c r="AA115">
        <f>IF('LF Projected Ratios'!AB$52&gt;=0,$B115+(1-$B115)*'LF Projected Ratios'!AB$52,$B115*(1+'LF Projected Ratios'!AB$52))</f>
        <v>0.39376372180562869</v>
      </c>
      <c r="AB115">
        <f>IF('LF Projected Ratios'!AC$52&gt;=0,$B115+(1-$B115)*'LF Projected Ratios'!AC$52,$B115*(1+'LF Projected Ratios'!AC$52))</f>
        <v>0.39489007568280288</v>
      </c>
      <c r="AC115">
        <f>IF('LF Projected Ratios'!AD$52&gt;=0,$B115+(1-$B115)*'LF Projected Ratios'!AD$52,$B115*(1+'LF Projected Ratios'!AD$52))</f>
        <v>0.39600677301638948</v>
      </c>
      <c r="AD115">
        <f>IF('LF Projected Ratios'!AE$52&gt;=0,$B115+(1-$B115)*'LF Projected Ratios'!AE$52,$B115*(1+'LF Projected Ratios'!AE$52))</f>
        <v>0.39711393745866747</v>
      </c>
      <c r="AE115">
        <f>IF('LF Projected Ratios'!AF$52&gt;=0,$B115+(1-$B115)*'LF Projected Ratios'!AF$52,$B115*(1+'LF Projected Ratios'!AF$52))</f>
        <v>0.39821169055972866</v>
      </c>
      <c r="AF115">
        <f>IF('LF Projected Ratios'!AG$52&gt;=0,$B115+(1-$B115)*'LF Projected Ratios'!AG$52,$B115*(1+'LF Projected Ratios'!AG$52))</f>
        <v>0.39930015181196143</v>
      </c>
    </row>
    <row r="116" spans="1:32" x14ac:dyDescent="0.2">
      <c r="A116" s="6" t="s">
        <v>42</v>
      </c>
      <c r="B116" s="28">
        <f t="shared" si="0"/>
        <v>0.35758772572886133</v>
      </c>
      <c r="C116">
        <f>IF('LF Projected Ratios'!D$52&gt;=0,$B116+(1-$B116)*'LF Projected Ratios'!D$52,$B116*(1+'LF Projected Ratios'!D$52))</f>
        <v>0.35920783387709943</v>
      </c>
      <c r="D116">
        <f>IF('LF Projected Ratios'!E$52&gt;=0,$B116+(1-$B116)*'LF Projected Ratios'!E$52,$B116*(1+'LF Projected Ratios'!E$52))</f>
        <v>0.36044059010116336</v>
      </c>
      <c r="E116">
        <f>IF('LF Projected Ratios'!F$52&gt;=0,$B116+(1-$B116)*'LF Projected Ratios'!F$52,$B116*(1+'LF Projected Ratios'!F$52))</f>
        <v>0.36184526586889981</v>
      </c>
      <c r="F116">
        <f>IF('LF Projected Ratios'!G$52&gt;=0,$B116+(1-$B116)*'LF Projected Ratios'!G$52,$B116*(1+'LF Projected Ratios'!G$52))</f>
        <v>0.36341331367307378</v>
      </c>
      <c r="G116">
        <f>IF('LF Projected Ratios'!H$52&gt;=0,$B116+(1-$B116)*'LF Projected Ratios'!H$52,$B116*(1+'LF Projected Ratios'!H$52))</f>
        <v>0.36478451019649477</v>
      </c>
      <c r="H116">
        <f>IF('LF Projected Ratios'!I$52&gt;=0,$B116+(1-$B116)*'LF Projected Ratios'!I$52,$B116*(1+'LF Projected Ratios'!I$52))</f>
        <v>0.36652924627931011</v>
      </c>
      <c r="I116">
        <f>IF('LF Projected Ratios'!J$52&gt;=0,$B116+(1-$B116)*'LF Projected Ratios'!J$52,$B116*(1+'LF Projected Ratios'!J$52))</f>
        <v>0.36781577176923336</v>
      </c>
      <c r="J116">
        <f>IF('LF Projected Ratios'!K$52&gt;=0,$B116+(1-$B116)*'LF Projected Ratios'!K$52,$B116*(1+'LF Projected Ratios'!K$52))</f>
        <v>0.36868561001547762</v>
      </c>
      <c r="K116">
        <f>IF('LF Projected Ratios'!L$52&gt;=0,$B116+(1-$B116)*'LF Projected Ratios'!L$52,$B116*(1+'LF Projected Ratios'!L$52))</f>
        <v>0.36961571215040506</v>
      </c>
      <c r="L116">
        <f>IF('LF Projected Ratios'!M$52&gt;=0,$B116+(1-$B116)*'LF Projected Ratios'!M$52,$B116*(1+'LF Projected Ratios'!M$52))</f>
        <v>0.37140059343521059</v>
      </c>
      <c r="M116">
        <f>IF('LF Projected Ratios'!N$52&gt;=0,$B116+(1-$B116)*'LF Projected Ratios'!N$52,$B116*(1+'LF Projected Ratios'!N$52))</f>
        <v>0.37269691225964885</v>
      </c>
      <c r="N116">
        <f>IF('LF Projected Ratios'!O$52&gt;=0,$B116+(1-$B116)*'LF Projected Ratios'!O$52,$B116*(1+'LF Projected Ratios'!O$52))</f>
        <v>0.37398135367135199</v>
      </c>
      <c r="O116">
        <f>IF('LF Projected Ratios'!P$52&gt;=0,$B116+(1-$B116)*'LF Projected Ratios'!P$52,$B116*(1+'LF Projected Ratios'!P$52))</f>
        <v>0.3752540801645996</v>
      </c>
      <c r="P116">
        <f>IF('LF Projected Ratios'!Q$52&gt;=0,$B116+(1-$B116)*'LF Projected Ratios'!Q$52,$B116*(1+'LF Projected Ratios'!Q$52))</f>
        <v>0.37651525128302665</v>
      </c>
      <c r="Q116">
        <f>IF('LF Projected Ratios'!R$52&gt;=0,$B116+(1-$B116)*'LF Projected Ratios'!R$52,$B116*(1+'LF Projected Ratios'!R$52))</f>
        <v>0.37776502368629322</v>
      </c>
      <c r="R116">
        <f>IF('LF Projected Ratios'!S$52&gt;=0,$B116+(1-$B116)*'LF Projected Ratios'!S$52,$B116*(1+'LF Projected Ratios'!S$52))</f>
        <v>0.37900355121495821</v>
      </c>
      <c r="S116">
        <f>IF('LF Projected Ratios'!T$52&gt;=0,$B116+(1-$B116)*'LF Projected Ratios'!T$52,$B116*(1+'LF Projected Ratios'!T$52))</f>
        <v>0.38023098495360474</v>
      </c>
      <c r="T116">
        <f>IF('LF Projected Ratios'!U$52&gt;=0,$B116+(1-$B116)*'LF Projected Ratios'!U$52,$B116*(1+'LF Projected Ratios'!U$52))</f>
        <v>0.38144747329228268</v>
      </c>
      <c r="U116">
        <f>IF('LF Projected Ratios'!V$52&gt;=0,$B116+(1-$B116)*'LF Projected Ratios'!V$52,$B116*(1+'LF Projected Ratios'!V$52))</f>
        <v>0.38265316198631077</v>
      </c>
      <c r="V116">
        <f>IF('LF Projected Ratios'!W$52&gt;=0,$B116+(1-$B116)*'LF Projected Ratios'!W$52,$B116*(1+'LF Projected Ratios'!W$52))</f>
        <v>0.3838481942144939</v>
      </c>
      <c r="W116">
        <f>IF('LF Projected Ratios'!X$52&gt;=0,$B116+(1-$B116)*'LF Projected Ratios'!X$52,$B116*(1+'LF Projected Ratios'!X$52))</f>
        <v>0.3850327106358043</v>
      </c>
      <c r="X116">
        <f>IF('LF Projected Ratios'!Y$52&gt;=0,$B116+(1-$B116)*'LF Projected Ratios'!Y$52,$B116*(1+'LF Projected Ratios'!Y$52))</f>
        <v>0.3862068494445729</v>
      </c>
      <c r="Y116">
        <f>IF('LF Projected Ratios'!Z$52&gt;=0,$B116+(1-$B116)*'LF Projected Ratios'!Z$52,$B116*(1+'LF Projected Ratios'!Z$52))</f>
        <v>0.3873707464242353</v>
      </c>
      <c r="Z116">
        <f>IF('LF Projected Ratios'!AA$52&gt;=0,$B116+(1-$B116)*'LF Projected Ratios'!AA$52,$B116*(1+'LF Projected Ratios'!AA$52))</f>
        <v>0.38852453499967793</v>
      </c>
      <c r="AA116">
        <f>IF('LF Projected Ratios'!AB$52&gt;=0,$B116+(1-$B116)*'LF Projected Ratios'!AB$52,$B116*(1+'LF Projected Ratios'!AB$52))</f>
        <v>0.38966834628822755</v>
      </c>
      <c r="AB116">
        <f>IF('LF Projected Ratios'!AC$52&gt;=0,$B116+(1-$B116)*'LF Projected Ratios'!AC$52,$B116*(1+'LF Projected Ratios'!AC$52))</f>
        <v>0.39080230914932168</v>
      </c>
      <c r="AC116">
        <f>IF('LF Projected Ratios'!AD$52&gt;=0,$B116+(1-$B116)*'LF Projected Ratios'!AD$52,$B116*(1+'LF Projected Ratios'!AD$52))</f>
        <v>0.3919265502329029</v>
      </c>
      <c r="AD116">
        <f>IF('LF Projected Ratios'!AE$52&gt;=0,$B116+(1-$B116)*'LF Projected Ratios'!AE$52,$B116*(1+'LF Projected Ratios'!AE$52))</f>
        <v>0.39304119402657195</v>
      </c>
      <c r="AE116">
        <f>IF('LF Projected Ratios'!AF$52&gt;=0,$B116+(1-$B116)*'LF Projected Ratios'!AF$52,$B116*(1+'LF Projected Ratios'!AF$52))</f>
        <v>0.39414636290154165</v>
      </c>
      <c r="AF116">
        <f>IF('LF Projected Ratios'!AG$52&gt;=0,$B116+(1-$B116)*'LF Projected Ratios'!AG$52,$B116*(1+'LF Projected Ratios'!AG$52))</f>
        <v>0.39524217715742066</v>
      </c>
    </row>
    <row r="117" spans="1:32" x14ac:dyDescent="0.2">
      <c r="A117" s="6" t="s">
        <v>105</v>
      </c>
      <c r="B117" s="28">
        <f t="shared" si="0"/>
        <v>0.36744621121518989</v>
      </c>
      <c r="C117">
        <f>IF('LF Projected Ratios'!D$52&gt;=0,$B117+(1-$B117)*'LF Projected Ratios'!D$52,$B117*(1+'LF Projected Ratios'!D$52))</f>
        <v>0.36904145711638603</v>
      </c>
      <c r="D117">
        <f>IF('LF Projected Ratios'!E$52&gt;=0,$B117+(1-$B117)*'LF Projected Ratios'!E$52,$B117*(1+'LF Projected Ratios'!E$52))</f>
        <v>0.37025529541215091</v>
      </c>
      <c r="E117">
        <f>IF('LF Projected Ratios'!F$52&gt;=0,$B117+(1-$B117)*'LF Projected Ratios'!F$52,$B117*(1+'LF Projected Ratios'!F$52))</f>
        <v>0.37163841496711897</v>
      </c>
      <c r="F117">
        <f>IF('LF Projected Ratios'!G$52&gt;=0,$B117+(1-$B117)*'LF Projected Ratios'!G$52,$B117*(1+'LF Projected Ratios'!G$52))</f>
        <v>0.3731823994444568</v>
      </c>
      <c r="G117">
        <f>IF('LF Projected Ratios'!H$52&gt;=0,$B117+(1-$B117)*'LF Projected Ratios'!H$52,$B117*(1+'LF Projected Ratios'!H$52))</f>
        <v>0.37453255352898546</v>
      </c>
      <c r="H117">
        <f>IF('LF Projected Ratios'!I$52&gt;=0,$B117+(1-$B117)*'LF Projected Ratios'!I$52,$B117*(1+'LF Projected Ratios'!I$52))</f>
        <v>0.37625051481929012</v>
      </c>
      <c r="I117">
        <f>IF('LF Projected Ratios'!J$52&gt;=0,$B117+(1-$B117)*'LF Projected Ratios'!J$52,$B117*(1+'LF Projected Ratios'!J$52))</f>
        <v>0.37751729723552352</v>
      </c>
      <c r="J117">
        <f>IF('LF Projected Ratios'!K$52&gt;=0,$B117+(1-$B117)*'LF Projected Ratios'!K$52,$B117*(1+'LF Projected Ratios'!K$52))</f>
        <v>0.37837378690785428</v>
      </c>
      <c r="K117">
        <f>IF('LF Projected Ratios'!L$52&gt;=0,$B117+(1-$B117)*'LF Projected Ratios'!L$52,$B117*(1+'LF Projected Ratios'!L$52))</f>
        <v>0.37928961565672542</v>
      </c>
      <c r="L117">
        <f>IF('LF Projected Ratios'!M$52&gt;=0,$B117+(1-$B117)*'LF Projected Ratios'!M$52,$B117*(1+'LF Projected Ratios'!M$52))</f>
        <v>0.38104710607908043</v>
      </c>
      <c r="M117">
        <f>IF('LF Projected Ratios'!N$52&gt;=0,$B117+(1-$B117)*'LF Projected Ratios'!N$52,$B117*(1+'LF Projected Ratios'!N$52))</f>
        <v>0.38232353154090998</v>
      </c>
      <c r="N117">
        <f>IF('LF Projected Ratios'!O$52&gt;=0,$B117+(1-$B117)*'LF Projected Ratios'!O$52,$B117*(1+'LF Projected Ratios'!O$52))</f>
        <v>0.38358826186127432</v>
      </c>
      <c r="O117">
        <f>IF('LF Projected Ratios'!P$52&gt;=0,$B117+(1-$B117)*'LF Projected Ratios'!P$52,$B117*(1+'LF Projected Ratios'!P$52))</f>
        <v>0.38484145704080913</v>
      </c>
      <c r="P117">
        <f>IF('LF Projected Ratios'!Q$52&gt;=0,$B117+(1-$B117)*'LF Projected Ratios'!Q$52,$B117*(1+'LF Projected Ratios'!Q$52))</f>
        <v>0.38608327417478611</v>
      </c>
      <c r="Q117">
        <f>IF('LF Projected Ratios'!R$52&gt;=0,$B117+(1-$B117)*'LF Projected Ratios'!R$52,$B117*(1+'LF Projected Ratios'!R$52))</f>
        <v>0.38731386751875962</v>
      </c>
      <c r="R117">
        <f>IF('LF Projected Ratios'!S$52&gt;=0,$B117+(1-$B117)*'LF Projected Ratios'!S$52,$B117*(1+'LF Projected Ratios'!S$52))</f>
        <v>0.38853338855244501</v>
      </c>
      <c r="S117">
        <f>IF('LF Projected Ratios'!T$52&gt;=0,$B117+(1-$B117)*'LF Projected Ratios'!T$52,$B117*(1+'LF Projected Ratios'!T$52))</f>
        <v>0.3897419860418751</v>
      </c>
      <c r="T117">
        <f>IF('LF Projected Ratios'!U$52&gt;=0,$B117+(1-$B117)*'LF Projected Ratios'!U$52,$B117*(1+'LF Projected Ratios'!U$52))</f>
        <v>0.39093980609989987</v>
      </c>
      <c r="U117">
        <f>IF('LF Projected Ratios'!V$52&gt;=0,$B117+(1-$B117)*'LF Projected Ratios'!V$52,$B117*(1+'LF Projected Ratios'!V$52))</f>
        <v>0.3921269922450708</v>
      </c>
      <c r="V117">
        <f>IF('LF Projected Ratios'!W$52&gt;=0,$B117+(1-$B117)*'LF Projected Ratios'!W$52,$B117*(1+'LF Projected Ratios'!W$52))</f>
        <v>0.39330368545896499</v>
      </c>
      <c r="W117">
        <f>IF('LF Projected Ratios'!X$52&gt;=0,$B117+(1-$B117)*'LF Projected Ratios'!X$52,$B117*(1+'LF Projected Ratios'!X$52))</f>
        <v>0.39447002424199629</v>
      </c>
      <c r="X117">
        <f>IF('LF Projected Ratios'!Y$52&gt;=0,$B117+(1-$B117)*'LF Projected Ratios'!Y$52,$B117*(1+'LF Projected Ratios'!Y$52))</f>
        <v>0.39562614466775947</v>
      </c>
      <c r="Y117">
        <f>IF('LF Projected Ratios'!Z$52&gt;=0,$B117+(1-$B117)*'LF Projected Ratios'!Z$52,$B117*(1+'LF Projected Ratios'!Z$52))</f>
        <v>0.39677218043595203</v>
      </c>
      <c r="Z117">
        <f>IF('LF Projected Ratios'!AA$52&gt;=0,$B117+(1-$B117)*'LF Projected Ratios'!AA$52,$B117*(1+'LF Projected Ratios'!AA$52))</f>
        <v>0.39790826292391651</v>
      </c>
      <c r="AA117">
        <f>IF('LF Projected Ratios'!AB$52&gt;=0,$B117+(1-$B117)*'LF Projected Ratios'!AB$52,$B117*(1+'LF Projected Ratios'!AB$52))</f>
        <v>0.39903452123684763</v>
      </c>
      <c r="AB117">
        <f>IF('LF Projected Ratios'!AC$52&gt;=0,$B117+(1-$B117)*'LF Projected Ratios'!AC$52,$B117*(1+'LF Projected Ratios'!AC$52))</f>
        <v>0.40015108225670082</v>
      </c>
      <c r="AC117">
        <f>IF('LF Projected Ratios'!AD$52&gt;=0,$B117+(1-$B117)*'LF Projected Ratios'!AD$52,$B117*(1+'LF Projected Ratios'!AD$52))</f>
        <v>0.40125807068984315</v>
      </c>
      <c r="AD117">
        <f>IF('LF Projected Ratios'!AE$52&gt;=0,$B117+(1-$B117)*'LF Projected Ratios'!AE$52,$B117*(1+'LF Projected Ratios'!AE$52))</f>
        <v>0.40235560911348367</v>
      </c>
      <c r="AE117">
        <f>IF('LF Projected Ratios'!AF$52&gt;=0,$B117+(1-$B117)*'LF Projected Ratios'!AF$52,$B117*(1+'LF Projected Ratios'!AF$52))</f>
        <v>0.40344381802092133</v>
      </c>
      <c r="AF117">
        <f>IF('LF Projected Ratios'!AG$52&gt;=0,$B117+(1-$B117)*'LF Projected Ratios'!AG$52,$B117*(1+'LF Projected Ratios'!AG$52))</f>
        <v>0.40452281586564198</v>
      </c>
    </row>
    <row r="118" spans="1:32" x14ac:dyDescent="0.2">
      <c r="A118" s="6" t="s">
        <v>106</v>
      </c>
      <c r="B118" s="28">
        <f t="shared" si="0"/>
        <v>0.39231891562868421</v>
      </c>
      <c r="C118">
        <f>IF('LF Projected Ratios'!D$52&gt;=0,$B118+(1-$B118)*'LF Projected Ratios'!D$52,$B118*(1+'LF Projected Ratios'!D$52))</f>
        <v>0.39385143472234119</v>
      </c>
      <c r="D118">
        <f>IF('LF Projected Ratios'!E$52&gt;=0,$B118+(1-$B118)*'LF Projected Ratios'!E$52,$B118*(1+'LF Projected Ratios'!E$52))</f>
        <v>0.39501754357331947</v>
      </c>
      <c r="E118">
        <f>IF('LF Projected Ratios'!F$52&gt;=0,$B118+(1-$B118)*'LF Projected Ratios'!F$52,$B118*(1+'LF Projected Ratios'!F$52))</f>
        <v>0.39634627735988459</v>
      </c>
      <c r="F118">
        <f>IF('LF Projected Ratios'!G$52&gt;=0,$B118+(1-$B118)*'LF Projected Ratios'!G$52,$B118*(1+'LF Projected Ratios'!G$52))</f>
        <v>0.39782955068474063</v>
      </c>
      <c r="G118">
        <f>IF('LF Projected Ratios'!H$52&gt;=0,$B118+(1-$B118)*'LF Projected Ratios'!H$52,$B118*(1+'LF Projected Ratios'!H$52))</f>
        <v>0.3991266152390941</v>
      </c>
      <c r="H118">
        <f>IF('LF Projected Ratios'!I$52&gt;=0,$B118+(1-$B118)*'LF Projected Ratios'!I$52,$B118*(1+'LF Projected Ratios'!I$52))</f>
        <v>0.40077702441900875</v>
      </c>
      <c r="I118">
        <f>IF('LF Projected Ratios'!J$52&gt;=0,$B118+(1-$B118)*'LF Projected Ratios'!J$52,$B118*(1+'LF Projected Ratios'!J$52))</f>
        <v>0.40199399556993343</v>
      </c>
      <c r="J118">
        <f>IF('LF Projected Ratios'!K$52&gt;=0,$B118+(1-$B118)*'LF Projected Ratios'!K$52,$B118*(1+'LF Projected Ratios'!K$52))</f>
        <v>0.40281680713483559</v>
      </c>
      <c r="K118">
        <f>IF('LF Projected Ratios'!L$52&gt;=0,$B118+(1-$B118)*'LF Projected Ratios'!L$52,$B118*(1+'LF Projected Ratios'!L$52))</f>
        <v>0.40369662449911314</v>
      </c>
      <c r="L118">
        <f>IF('LF Projected Ratios'!M$52&gt;=0,$B118+(1-$B118)*'LF Projected Ratios'!M$52,$B118*(1+'LF Projected Ratios'!M$52))</f>
        <v>0.40538500848252207</v>
      </c>
      <c r="M118">
        <f>IF('LF Projected Ratios'!N$52&gt;=0,$B118+(1-$B118)*'LF Projected Ratios'!N$52,$B118*(1+'LF Projected Ratios'!N$52))</f>
        <v>0.40661124350397981</v>
      </c>
      <c r="N118">
        <f>IF('LF Projected Ratios'!O$52&gt;=0,$B118+(1-$B118)*'LF Projected Ratios'!O$52,$B118*(1+'LF Projected Ratios'!O$52))</f>
        <v>0.40782624324968164</v>
      </c>
      <c r="O118">
        <f>IF('LF Projected Ratios'!P$52&gt;=0,$B118+(1-$B118)*'LF Projected Ratios'!P$52,$B118*(1+'LF Projected Ratios'!P$52))</f>
        <v>0.40903016142886389</v>
      </c>
      <c r="P118">
        <f>IF('LF Projected Ratios'!Q$52&gt;=0,$B118+(1-$B118)*'LF Projected Ratios'!Q$52,$B118*(1+'LF Projected Ratios'!Q$52))</f>
        <v>0.41022314895964085</v>
      </c>
      <c r="Q118">
        <f>IF('LF Projected Ratios'!R$52&gt;=0,$B118+(1-$B118)*'LF Projected Ratios'!R$52,$B118*(1+'LF Projected Ratios'!R$52))</f>
        <v>0.41140535403207046</v>
      </c>
      <c r="R118">
        <f>IF('LF Projected Ratios'!S$52&gt;=0,$B118+(1-$B118)*'LF Projected Ratios'!S$52,$B118*(1+'LF Projected Ratios'!S$52))</f>
        <v>0.41257692216952047</v>
      </c>
      <c r="S118">
        <f>IF('LF Projected Ratios'!T$52&gt;=0,$B118+(1-$B118)*'LF Projected Ratios'!T$52,$B118*(1+'LF Projected Ratios'!T$52))</f>
        <v>0.41373799628838115</v>
      </c>
      <c r="T118">
        <f>IF('LF Projected Ratios'!U$52&gt;=0,$B118+(1-$B118)*'LF Projected Ratios'!U$52,$B118*(1+'LF Projected Ratios'!U$52))</f>
        <v>0.41488871675618599</v>
      </c>
      <c r="U118">
        <f>IF('LF Projected Ratios'!V$52&gt;=0,$B118+(1-$B118)*'LF Projected Ratios'!V$52,$B118*(1+'LF Projected Ratios'!V$52))</f>
        <v>0.41602922144818072</v>
      </c>
      <c r="V118">
        <f>IF('LF Projected Ratios'!W$52&gt;=0,$B118+(1-$B118)*'LF Projected Ratios'!W$52,$B118*(1+'LF Projected Ratios'!W$52))</f>
        <v>0.41715964580239295</v>
      </c>
      <c r="W118">
        <f>IF('LF Projected Ratios'!X$52&gt;=0,$B118+(1-$B118)*'LF Projected Ratios'!X$52,$B118*(1+'LF Projected Ratios'!X$52))</f>
        <v>0.41828012287324945</v>
      </c>
      <c r="X118">
        <f>IF('LF Projected Ratios'!Y$52&gt;=0,$B118+(1-$B118)*'LF Projected Ratios'!Y$52,$B118*(1+'LF Projected Ratios'!Y$52))</f>
        <v>0.41939078338378288</v>
      </c>
      <c r="Y118">
        <f>IF('LF Projected Ratios'!Z$52&gt;=0,$B118+(1-$B118)*'LF Projected Ratios'!Z$52,$B118*(1+'LF Projected Ratios'!Z$52))</f>
        <v>0.42049175577647291</v>
      </c>
      <c r="Z118">
        <f>IF('LF Projected Ratios'!AA$52&gt;=0,$B118+(1-$B118)*'LF Projected Ratios'!AA$52,$B118*(1+'LF Projected Ratios'!AA$52))</f>
        <v>0.42158316626276182</v>
      </c>
      <c r="AA118">
        <f>IF('LF Projected Ratios'!AB$52&gt;=0,$B118+(1-$B118)*'LF Projected Ratios'!AB$52,$B118*(1+'LF Projected Ratios'!AB$52))</f>
        <v>0.42266513887128737</v>
      </c>
      <c r="AB118">
        <f>IF('LF Projected Ratios'!AC$52&gt;=0,$B118+(1-$B118)*'LF Projected Ratios'!AC$52,$B118*(1+'LF Projected Ratios'!AC$52))</f>
        <v>0.42373779549486812</v>
      </c>
      <c r="AC118">
        <f>IF('LF Projected Ratios'!AD$52&gt;=0,$B118+(1-$B118)*'LF Projected Ratios'!AD$52,$B118*(1+'LF Projected Ratios'!AD$52))</f>
        <v>0.42480125593628093</v>
      </c>
      <c r="AD118">
        <f>IF('LF Projected Ratios'!AE$52&gt;=0,$B118+(1-$B118)*'LF Projected Ratios'!AE$52,$B118*(1+'LF Projected Ratios'!AE$52))</f>
        <v>0.4258556379528653</v>
      </c>
      <c r="AE118">
        <f>IF('LF Projected Ratios'!AF$52&gt;=0,$B118+(1-$B118)*'LF Projected Ratios'!AF$52,$B118*(1+'LF Projected Ratios'!AF$52))</f>
        <v>0.4269010572999925</v>
      </c>
      <c r="AF118">
        <f>IF('LF Projected Ratios'!AG$52&gt;=0,$B118+(1-$B118)*'LF Projected Ratios'!AG$52,$B118*(1+'LF Projected Ratios'!AG$52))</f>
        <v>0.42793762777342814</v>
      </c>
    </row>
    <row r="119" spans="1:32" x14ac:dyDescent="0.2">
      <c r="A119" s="6" t="s">
        <v>107</v>
      </c>
      <c r="B119" s="28">
        <f t="shared" si="0"/>
        <v>0.34921218360567158</v>
      </c>
      <c r="C119">
        <f>IF('LF Projected Ratios'!D$52&gt;=0,$B119+(1-$B119)*'LF Projected Ratios'!D$52,$B119*(1+'LF Projected Ratios'!D$52))</f>
        <v>0.35085341414615395</v>
      </c>
      <c r="D119">
        <f>IF('LF Projected Ratios'!E$52&gt;=0,$B119+(1-$B119)*'LF Projected Ratios'!E$52,$B119*(1+'LF Projected Ratios'!E$52))</f>
        <v>0.35210224260621931</v>
      </c>
      <c r="E119">
        <f>IF('LF Projected Ratios'!F$52&gt;=0,$B119+(1-$B119)*'LF Projected Ratios'!F$52,$B119*(1+'LF Projected Ratios'!F$52))</f>
        <v>0.35352523203565445</v>
      </c>
      <c r="F119">
        <f>IF('LF Projected Ratios'!G$52&gt;=0,$B119+(1-$B119)*'LF Projected Ratios'!G$52,$B119*(1+'LF Projected Ratios'!G$52))</f>
        <v>0.35511372348787346</v>
      </c>
      <c r="G119">
        <f>IF('LF Projected Ratios'!H$52&gt;=0,$B119+(1-$B119)*'LF Projected Ratios'!H$52,$B119*(1+'LF Projected Ratios'!H$52))</f>
        <v>0.35650279718254579</v>
      </c>
      <c r="H119">
        <f>IF('LF Projected Ratios'!I$52&gt;=0,$B119+(1-$B119)*'LF Projected Ratios'!I$52,$B119*(1+'LF Projected Ratios'!I$52))</f>
        <v>0.3582702805121693</v>
      </c>
      <c r="I119">
        <f>IF('LF Projected Ratios'!J$52&gt;=0,$B119+(1-$B119)*'LF Projected Ratios'!J$52,$B119*(1+'LF Projected Ratios'!J$52))</f>
        <v>0.35957357926260602</v>
      </c>
      <c r="J119">
        <f>IF('LF Projected Ratios'!K$52&gt;=0,$B119+(1-$B119)*'LF Projected Ratios'!K$52,$B119*(1+'LF Projected Ratios'!K$52))</f>
        <v>0.3604547581496873</v>
      </c>
      <c r="K119">
        <f>IF('LF Projected Ratios'!L$52&gt;=0,$B119+(1-$B119)*'LF Projected Ratios'!L$52,$B119*(1+'LF Projected Ratios'!L$52))</f>
        <v>0.36139698662454001</v>
      </c>
      <c r="L119">
        <f>IF('LF Projected Ratios'!M$52&gt;=0,$B119+(1-$B119)*'LF Projected Ratios'!M$52,$B119*(1+'LF Projected Ratios'!M$52))</f>
        <v>0.36320513855497993</v>
      </c>
      <c r="M119">
        <f>IF('LF Projected Ratios'!N$52&gt;=0,$B119+(1-$B119)*'LF Projected Ratios'!N$52,$B119*(1+'LF Projected Ratios'!N$52))</f>
        <v>0.36451835832193441</v>
      </c>
      <c r="N119">
        <f>IF('LF Projected Ratios'!O$52&gt;=0,$B119+(1-$B119)*'LF Projected Ratios'!O$52,$B119*(1+'LF Projected Ratios'!O$52))</f>
        <v>0.36581954582268245</v>
      </c>
      <c r="O119">
        <f>IF('LF Projected Ratios'!P$52&gt;=0,$B119+(1-$B119)*'LF Projected Ratios'!P$52,$B119*(1+'LF Projected Ratios'!P$52))</f>
        <v>0.36710886567004619</v>
      </c>
      <c r="P119">
        <f>IF('LF Projected Ratios'!Q$52&gt;=0,$B119+(1-$B119)*'LF Projected Ratios'!Q$52,$B119*(1+'LF Projected Ratios'!Q$52))</f>
        <v>0.36838647948773345</v>
      </c>
      <c r="Q119">
        <f>IF('LF Projected Ratios'!R$52&gt;=0,$B119+(1-$B119)*'LF Projected Ratios'!R$52,$B119*(1+'LF Projected Ratios'!R$52))</f>
        <v>0.36965254597787728</v>
      </c>
      <c r="R119">
        <f>IF('LF Projected Ratios'!S$52&gt;=0,$B119+(1-$B119)*'LF Projected Ratios'!S$52,$B119*(1+'LF Projected Ratios'!S$52))</f>
        <v>0.37090722098675472</v>
      </c>
      <c r="S119">
        <f>IF('LF Projected Ratios'!T$52&gt;=0,$B119+(1-$B119)*'LF Projected Ratios'!T$52,$B119*(1+'LF Projected Ratios'!T$52))</f>
        <v>0.37215065756873594</v>
      </c>
      <c r="T119">
        <f>IF('LF Projected Ratios'!U$52&gt;=0,$B119+(1-$B119)*'LF Projected Ratios'!U$52,$B119*(1+'LF Projected Ratios'!U$52))</f>
        <v>0.37338300604852737</v>
      </c>
      <c r="U119">
        <f>IF('LF Projected Ratios'!V$52&gt;=0,$B119+(1-$B119)*'LF Projected Ratios'!V$52,$B119*(1+'LF Projected Ratios'!V$52))</f>
        <v>0.37460441408175355</v>
      </c>
      <c r="V119">
        <f>IF('LF Projected Ratios'!W$52&gt;=0,$B119+(1-$B119)*'LF Projected Ratios'!W$52,$B119*(1+'LF Projected Ratios'!W$52))</f>
        <v>0.37581502671393358</v>
      </c>
      <c r="W119">
        <f>IF('LF Projected Ratios'!X$52&gt;=0,$B119+(1-$B119)*'LF Projected Ratios'!X$52,$B119*(1+'LF Projected Ratios'!X$52))</f>
        <v>0.37701498643790127</v>
      </c>
      <c r="X119">
        <f>IF('LF Projected Ratios'!Y$52&gt;=0,$B119+(1-$B119)*'LF Projected Ratios'!Y$52,$B119*(1+'LF Projected Ratios'!Y$52))</f>
        <v>0.37820443324971581</v>
      </c>
      <c r="Y119">
        <f>IF('LF Projected Ratios'!Z$52&gt;=0,$B119+(1-$B119)*'LF Projected Ratios'!Z$52,$B119*(1+'LF Projected Ratios'!Z$52))</f>
        <v>0.37938350470310889</v>
      </c>
      <c r="Z119">
        <f>IF('LF Projected Ratios'!AA$52&gt;=0,$B119+(1-$B119)*'LF Projected Ratios'!AA$52,$B119*(1+'LF Projected Ratios'!AA$52))</f>
        <v>0.38055233596251314</v>
      </c>
      <c r="AA119">
        <f>IF('LF Projected Ratios'!AB$52&gt;=0,$B119+(1-$B119)*'LF Projected Ratios'!AB$52,$B119*(1+'LF Projected Ratios'!AB$52))</f>
        <v>0.38171105985471598</v>
      </c>
      <c r="AB119">
        <f>IF('LF Projected Ratios'!AC$52&gt;=0,$B119+(1-$B119)*'LF Projected Ratios'!AC$52,$B119*(1+'LF Projected Ratios'!AC$52))</f>
        <v>0.38285980691917865</v>
      </c>
      <c r="AC119">
        <f>IF('LF Projected Ratios'!AD$52&gt;=0,$B119+(1-$B119)*'LF Projected Ratios'!AD$52,$B119*(1+'LF Projected Ratios'!AD$52))</f>
        <v>0.38399870545706027</v>
      </c>
      <c r="AD119">
        <f>IF('LF Projected Ratios'!AE$52&gt;=0,$B119+(1-$B119)*'LF Projected Ratios'!AE$52,$B119*(1+'LF Projected Ratios'!AE$52))</f>
        <v>0.38512788157898664</v>
      </c>
      <c r="AE119">
        <f>IF('LF Projected Ratios'!AF$52&gt;=0,$B119+(1-$B119)*'LF Projected Ratios'!AF$52,$B119*(1+'LF Projected Ratios'!AF$52))</f>
        <v>0.38624745925160275</v>
      </c>
      <c r="AF119">
        <f>IF('LF Projected Ratios'!AG$52&gt;=0,$B119+(1-$B119)*'LF Projected Ratios'!AG$52,$B119*(1+'LF Projected Ratios'!AG$52))</f>
        <v>0.38735756034294067</v>
      </c>
    </row>
    <row r="120" spans="1:32" x14ac:dyDescent="0.2">
      <c r="A120" s="6" t="s">
        <v>43</v>
      </c>
      <c r="B120" s="28">
        <f t="shared" si="0"/>
        <v>0.37868746062143299</v>
      </c>
      <c r="C120">
        <f>IF('LF Projected Ratios'!D$52&gt;=0,$B120+(1-$B120)*'LF Projected Ratios'!D$52,$B120*(1+'LF Projected Ratios'!D$52))</f>
        <v>0.38025435706467386</v>
      </c>
      <c r="D120">
        <f>IF('LF Projected Ratios'!E$52&gt;=0,$B120+(1-$B120)*'LF Projected Ratios'!E$52,$B120*(1+'LF Projected Ratios'!E$52))</f>
        <v>0.38144662397905826</v>
      </c>
      <c r="E120">
        <f>IF('LF Projected Ratios'!F$52&gt;=0,$B120+(1-$B120)*'LF Projected Ratios'!F$52,$B120*(1+'LF Projected Ratios'!F$52))</f>
        <v>0.38280516381898588</v>
      </c>
      <c r="F120">
        <f>IF('LF Projected Ratios'!G$52&gt;=0,$B120+(1-$B120)*'LF Projected Ratios'!G$52,$B120*(1+'LF Projected Ratios'!G$52))</f>
        <v>0.38432170981615515</v>
      </c>
      <c r="G120">
        <f>IF('LF Projected Ratios'!H$52&gt;=0,$B120+(1-$B120)*'LF Projected Ratios'!H$52,$B120*(1+'LF Projected Ratios'!H$52))</f>
        <v>0.3856478700221076</v>
      </c>
      <c r="H120">
        <f>IF('LF Projected Ratios'!I$52&gt;=0,$B120+(1-$B120)*'LF Projected Ratios'!I$52,$B120*(1+'LF Projected Ratios'!I$52))</f>
        <v>0.38733530105288805</v>
      </c>
      <c r="I120">
        <f>IF('LF Projected Ratios'!J$52&gt;=0,$B120+(1-$B120)*'LF Projected Ratios'!J$52,$B120*(1+'LF Projected Ratios'!J$52))</f>
        <v>0.38857957120639092</v>
      </c>
      <c r="J120">
        <f>IF('LF Projected Ratios'!K$52&gt;=0,$B120+(1-$B120)*'LF Projected Ratios'!K$52,$B120*(1+'LF Projected Ratios'!K$52))</f>
        <v>0.38942084001657334</v>
      </c>
      <c r="K120">
        <f>IF('LF Projected Ratios'!L$52&gt;=0,$B120+(1-$B120)*'LF Projected Ratios'!L$52,$B120*(1+'LF Projected Ratios'!L$52))</f>
        <v>0.39032039337580643</v>
      </c>
      <c r="L120">
        <f>IF('LF Projected Ratios'!M$52&gt;=0,$B120+(1-$B120)*'LF Projected Ratios'!M$52,$B120*(1+'LF Projected Ratios'!M$52))</f>
        <v>0.39204665105793118</v>
      </c>
      <c r="M120">
        <f>IF('LF Projected Ratios'!N$52&gt;=0,$B120+(1-$B120)*'LF Projected Ratios'!N$52,$B120*(1+'LF Projected Ratios'!N$52))</f>
        <v>0.39330039288839325</v>
      </c>
      <c r="N120">
        <f>IF('LF Projected Ratios'!O$52&gt;=0,$B120+(1-$B120)*'LF Projected Ratios'!O$52,$B120*(1+'LF Projected Ratios'!O$52))</f>
        <v>0.39454264741426404</v>
      </c>
      <c r="O120">
        <f>IF('LF Projected Ratios'!P$52&gt;=0,$B120+(1-$B120)*'LF Projected Ratios'!P$52,$B120*(1+'LF Projected Ratios'!P$52))</f>
        <v>0.3957735717927735</v>
      </c>
      <c r="P120">
        <f>IF('LF Projected Ratios'!Q$52&gt;=0,$B120+(1-$B120)*'LF Projected Ratios'!Q$52,$B120*(1+'LF Projected Ratios'!Q$52))</f>
        <v>0.39699332032741952</v>
      </c>
      <c r="Q120">
        <f>IF('LF Projected Ratios'!R$52&gt;=0,$B120+(1-$B120)*'LF Projected Ratios'!R$52,$B120*(1+'LF Projected Ratios'!R$52))</f>
        <v>0.39820204453244779</v>
      </c>
      <c r="R120">
        <f>IF('LF Projected Ratios'!S$52&gt;=0,$B120+(1-$B120)*'LF Projected Ratios'!S$52,$B120*(1+'LF Projected Ratios'!S$52))</f>
        <v>0.3993998931955951</v>
      </c>
      <c r="S120">
        <f>IF('LF Projected Ratios'!T$52&gt;=0,$B120+(1-$B120)*'LF Projected Ratios'!T$52,$B120*(1+'LF Projected Ratios'!T$52))</f>
        <v>0.40058701243914102</v>
      </c>
      <c r="T120">
        <f>IF('LF Projected Ratios'!U$52&gt;=0,$B120+(1-$B120)*'LF Projected Ratios'!U$52,$B120*(1+'LF Projected Ratios'!U$52))</f>
        <v>0.40176354577933282</v>
      </c>
      <c r="U120">
        <f>IF('LF Projected Ratios'!V$52&gt;=0,$B120+(1-$B120)*'LF Projected Ratios'!V$52,$B120*(1+'LF Projected Ratios'!V$52))</f>
        <v>0.40292963418422284</v>
      </c>
      <c r="V120">
        <f>IF('LF Projected Ratios'!W$52&gt;=0,$B120+(1-$B120)*'LF Projected Ratios'!W$52,$B120*(1+'LF Projected Ratios'!W$52))</f>
        <v>0.40408541612997428</v>
      </c>
      <c r="W120">
        <f>IF('LF Projected Ratios'!X$52&gt;=0,$B120+(1-$B120)*'LF Projected Ratios'!X$52,$B120*(1+'LF Projected Ratios'!X$52))</f>
        <v>0.40523102765568025</v>
      </c>
      <c r="X120">
        <f>IF('LF Projected Ratios'!Y$52&gt;=0,$B120+(1-$B120)*'LF Projected Ratios'!Y$52,$B120*(1+'LF Projected Ratios'!Y$52))</f>
        <v>0.40636660241674255</v>
      </c>
      <c r="Y120">
        <f>IF('LF Projected Ratios'!Z$52&gt;=0,$B120+(1-$B120)*'LF Projected Ratios'!Z$52,$B120*(1+'LF Projected Ratios'!Z$52))</f>
        <v>0.40749227173685248</v>
      </c>
      <c r="Z120">
        <f>IF('LF Projected Ratios'!AA$52&gt;=0,$B120+(1-$B120)*'LF Projected Ratios'!AA$52,$B120*(1+'LF Projected Ratios'!AA$52))</f>
        <v>0.40860816465861771</v>
      </c>
      <c r="AA120">
        <f>IF('LF Projected Ratios'!AB$52&gt;=0,$B120+(1-$B120)*'LF Projected Ratios'!AB$52,$B120*(1+'LF Projected Ratios'!AB$52))</f>
        <v>0.40971440799287667</v>
      </c>
      <c r="AB120">
        <f>IF('LF Projected Ratios'!AC$52&gt;=0,$B120+(1-$B120)*'LF Projected Ratios'!AC$52,$B120*(1+'LF Projected Ratios'!AC$52))</f>
        <v>0.41081112636673833</v>
      </c>
      <c r="AC120">
        <f>IF('LF Projected Ratios'!AD$52&gt;=0,$B120+(1-$B120)*'LF Projected Ratios'!AD$52,$B120*(1+'LF Projected Ratios'!AD$52))</f>
        <v>0.41189844227038608</v>
      </c>
      <c r="AD120">
        <f>IF('LF Projected Ratios'!AE$52&gt;=0,$B120+(1-$B120)*'LF Projected Ratios'!AE$52,$B120*(1+'LF Projected Ratios'!AE$52))</f>
        <v>0.41297647610268301</v>
      </c>
      <c r="AE120">
        <f>IF('LF Projected Ratios'!AF$52&gt;=0,$B120+(1-$B120)*'LF Projected Ratios'!AF$52,$B120*(1+'LF Projected Ratios'!AF$52))</f>
        <v>0.41404534621561578</v>
      </c>
      <c r="AF120">
        <f>IF('LF Projected Ratios'!AG$52&gt;=0,$B120+(1-$B120)*'LF Projected Ratios'!AG$52,$B120*(1+'LF Projected Ratios'!AG$52))</f>
        <v>0.41510516895760785</v>
      </c>
    </row>
    <row r="121" spans="1:32" x14ac:dyDescent="0.2">
      <c r="A121" s="6" t="s">
        <v>44</v>
      </c>
      <c r="B121" s="28">
        <f t="shared" si="0"/>
        <v>0.33388540363989028</v>
      </c>
      <c r="C121">
        <f>IF('LF Projected Ratios'!D$52&gt;=0,$B121+(1-$B121)*'LF Projected Ratios'!D$52,$B121*(1+'LF Projected Ratios'!D$52))</f>
        <v>0.3355652869927539</v>
      </c>
      <c r="D121">
        <f>IF('LF Projected Ratios'!E$52&gt;=0,$B121+(1-$B121)*'LF Projected Ratios'!E$52,$B121*(1+'LF Projected Ratios'!E$52))</f>
        <v>0.33684352675791784</v>
      </c>
      <c r="E121">
        <f>IF('LF Projected Ratios'!F$52&gt;=0,$B121+(1-$B121)*'LF Projected Ratios'!F$52,$B121*(1+'LF Projected Ratios'!F$52))</f>
        <v>0.33830002917780727</v>
      </c>
      <c r="F121">
        <f>IF('LF Projected Ratios'!G$52&gt;=0,$B121+(1-$B121)*'LF Projected Ratios'!G$52,$B121*(1+'LF Projected Ratios'!G$52))</f>
        <v>0.33992593137797261</v>
      </c>
      <c r="G121">
        <f>IF('LF Projected Ratios'!H$52&gt;=0,$B121+(1-$B121)*'LF Projected Ratios'!H$52,$B121*(1+'LF Projected Ratios'!H$52))</f>
        <v>0.34134771930966379</v>
      </c>
      <c r="H121">
        <f>IF('LF Projected Ratios'!I$52&gt;=0,$B121+(1-$B121)*'LF Projected Ratios'!I$52,$B121*(1+'LF Projected Ratios'!I$52))</f>
        <v>0.3431568288458694</v>
      </c>
      <c r="I121">
        <f>IF('LF Projected Ratios'!J$52&gt;=0,$B121+(1-$B121)*'LF Projected Ratios'!J$52,$B121*(1+'LF Projected Ratios'!J$52))</f>
        <v>0.34449082173758289</v>
      </c>
      <c r="J121">
        <f>IF('LF Projected Ratios'!K$52&gt;=0,$B121+(1-$B121)*'LF Projected Ratios'!K$52,$B121*(1+'LF Projected Ratios'!K$52))</f>
        <v>0.34539275337167724</v>
      </c>
      <c r="K121">
        <f>IF('LF Projected Ratios'!L$52&gt;=0,$B121+(1-$B121)*'LF Projected Ratios'!L$52,$B121*(1+'LF Projected Ratios'!L$52))</f>
        <v>0.34635717237952351</v>
      </c>
      <c r="L121">
        <f>IF('LF Projected Ratios'!M$52&gt;=0,$B121+(1-$B121)*'LF Projected Ratios'!M$52,$B121*(1+'LF Projected Ratios'!M$52))</f>
        <v>0.34820790830751908</v>
      </c>
      <c r="M121">
        <f>IF('LF Projected Ratios'!N$52&gt;=0,$B121+(1-$B121)*'LF Projected Ratios'!N$52,$B121*(1+'LF Projected Ratios'!N$52))</f>
        <v>0.34955205586677052</v>
      </c>
      <c r="N121">
        <f>IF('LF Projected Ratios'!O$52&gt;=0,$B121+(1-$B121)*'LF Projected Ratios'!O$52,$B121*(1+'LF Projected Ratios'!O$52))</f>
        <v>0.35088388778650703</v>
      </c>
      <c r="O121">
        <f>IF('LF Projected Ratios'!P$52&gt;=0,$B121+(1-$B121)*'LF Projected Ratios'!P$52,$B121*(1+'LF Projected Ratios'!P$52))</f>
        <v>0.35220357255636658</v>
      </c>
      <c r="P121">
        <f>IF('LF Projected Ratios'!Q$52&gt;=0,$B121+(1-$B121)*'LF Projected Ratios'!Q$52,$B121*(1+'LF Projected Ratios'!Q$52))</f>
        <v>0.35351127560647599</v>
      </c>
      <c r="Q121">
        <f>IF('LF Projected Ratios'!R$52&gt;=0,$B121+(1-$B121)*'LF Projected Ratios'!R$52,$B121*(1+'LF Projected Ratios'!R$52))</f>
        <v>0.35480715937658053</v>
      </c>
      <c r="R121">
        <f>IF('LF Projected Ratios'!S$52&gt;=0,$B121+(1-$B121)*'LF Projected Ratios'!S$52,$B121*(1+'LF Projected Ratios'!S$52))</f>
        <v>0.35609138338331137</v>
      </c>
      <c r="S121">
        <f>IF('LF Projected Ratios'!T$52&gt;=0,$B121+(1-$B121)*'LF Projected Ratios'!T$52,$B121*(1+'LF Projected Ratios'!T$52))</f>
        <v>0.35736410428563992</v>
      </c>
      <c r="T121">
        <f>IF('LF Projected Ratios'!U$52&gt;=0,$B121+(1-$B121)*'LF Projected Ratios'!U$52,$B121*(1+'LF Projected Ratios'!U$52))</f>
        <v>0.3586254759485874</v>
      </c>
      <c r="U121">
        <f>IF('LF Projected Ratios'!V$52&gt;=0,$B121+(1-$B121)*'LF Projected Ratios'!V$52,$B121*(1+'LF Projected Ratios'!V$52))</f>
        <v>0.35987564950523315</v>
      </c>
      <c r="V121">
        <f>IF('LF Projected Ratios'!W$52&gt;=0,$B121+(1-$B121)*'LF Projected Ratios'!W$52,$B121*(1+'LF Projected Ratios'!W$52))</f>
        <v>0.36111477341708037</v>
      </c>
      <c r="W121">
        <f>IF('LF Projected Ratios'!X$52&gt;=0,$B121+(1-$B121)*'LF Projected Ratios'!X$52,$B121*(1+'LF Projected Ratios'!X$52))</f>
        <v>0.36234299353282823</v>
      </c>
      <c r="X121">
        <f>IF('LF Projected Ratios'!Y$52&gt;=0,$B121+(1-$B121)*'LF Projected Ratios'!Y$52,$B121*(1+'LF Projected Ratios'!Y$52))</f>
        <v>0.36356045314559948</v>
      </c>
      <c r="Y121">
        <f>IF('LF Projected Ratios'!Z$52&gt;=0,$B121+(1-$B121)*'LF Projected Ratios'!Z$52,$B121*(1+'LF Projected Ratios'!Z$52))</f>
        <v>0.36476729304866973</v>
      </c>
      <c r="Z121">
        <f>IF('LF Projected Ratios'!AA$52&gt;=0,$B121+(1-$B121)*'LF Projected Ratios'!AA$52,$B121*(1+'LF Projected Ratios'!AA$52))</f>
        <v>0.36596365158974509</v>
      </c>
      <c r="AA121">
        <f>IF('LF Projected Ratios'!AB$52&gt;=0,$B121+(1-$B121)*'LF Projected Ratios'!AB$52,$B121*(1+'LF Projected Ratios'!AB$52))</f>
        <v>0.36714966472383215</v>
      </c>
      <c r="AB121">
        <f>IF('LF Projected Ratios'!AC$52&gt;=0,$B121+(1-$B121)*'LF Projected Ratios'!AC$52,$B121*(1+'LF Projected Ratios'!AC$52))</f>
        <v>0.36832546606474226</v>
      </c>
      <c r="AC121">
        <f>IF('LF Projected Ratios'!AD$52&gt;=0,$B121+(1-$B121)*'LF Projected Ratios'!AD$52,$B121*(1+'LF Projected Ratios'!AD$52))</f>
        <v>0.36949118693527011</v>
      </c>
      <c r="AD121">
        <f>IF('LF Projected Ratios'!AE$52&gt;=0,$B121+(1-$B121)*'LF Projected Ratios'!AE$52,$B121*(1+'LF Projected Ratios'!AE$52))</f>
        <v>0.37064695641608769</v>
      </c>
      <c r="AE121">
        <f>IF('LF Projected Ratios'!AF$52&gt;=0,$B121+(1-$B121)*'LF Projected Ratios'!AF$52,$B121*(1+'LF Projected Ratios'!AF$52))</f>
        <v>0.37179290139339283</v>
      </c>
      <c r="AF121">
        <f>IF('LF Projected Ratios'!AG$52&gt;=0,$B121+(1-$B121)*'LF Projected Ratios'!AG$52,$B121*(1+'LF Projected Ratios'!AG$52))</f>
        <v>0.37292914660534593</v>
      </c>
    </row>
    <row r="122" spans="1:32" x14ac:dyDescent="0.2">
      <c r="A122" s="6" t="s">
        <v>45</v>
      </c>
      <c r="B122" s="28">
        <f t="shared" si="0"/>
        <v>0.35595883002098494</v>
      </c>
      <c r="C122">
        <f>IF('LF Projected Ratios'!D$52&gt;=0,$B122+(1-$B122)*'LF Projected Ratios'!D$52,$B122*(1+'LF Projected Ratios'!D$52))</f>
        <v>0.35758304610320041</v>
      </c>
      <c r="D122">
        <f>IF('LF Projected Ratios'!E$52&gt;=0,$B122+(1-$B122)*'LF Projected Ratios'!E$52,$B122*(1+'LF Projected Ratios'!E$52))</f>
        <v>0.35881892809463006</v>
      </c>
      <c r="E122">
        <f>IF('LF Projected Ratios'!F$52&gt;=0,$B122+(1-$B122)*'LF Projected Ratios'!F$52,$B122*(1+'LF Projected Ratios'!F$52))</f>
        <v>0.3602271655476279</v>
      </c>
      <c r="F122">
        <f>IF('LF Projected Ratios'!G$52&gt;=0,$B122+(1-$B122)*'LF Projected Ratios'!G$52,$B122*(1+'LF Projected Ratios'!G$52))</f>
        <v>0.36179918928196425</v>
      </c>
      <c r="G122">
        <f>IF('LF Projected Ratios'!H$52&gt;=0,$B122+(1-$B122)*'LF Projected Ratios'!H$52,$B122*(1+'LF Projected Ratios'!H$52))</f>
        <v>0.36317386260092782</v>
      </c>
      <c r="H122">
        <f>IF('LF Projected Ratios'!I$52&gt;=0,$B122+(1-$B122)*'LF Projected Ratios'!I$52,$B122*(1+'LF Projected Ratios'!I$52))</f>
        <v>0.36492302262336956</v>
      </c>
      <c r="I122">
        <f>IF('LF Projected Ratios'!J$52&gt;=0,$B122+(1-$B122)*'LF Projected Ratios'!J$52,$B122*(1+'LF Projected Ratios'!J$52))</f>
        <v>0.36621281021760266</v>
      </c>
      <c r="J122">
        <f>IF('LF Projected Ratios'!K$52&gt;=0,$B122+(1-$B122)*'LF Projected Ratios'!K$52,$B122*(1+'LF Projected Ratios'!K$52))</f>
        <v>0.36708485401913071</v>
      </c>
      <c r="K122">
        <f>IF('LF Projected Ratios'!L$52&gt;=0,$B122+(1-$B122)*'LF Projected Ratios'!L$52,$B122*(1+'LF Projected Ratios'!L$52))</f>
        <v>0.3680173145140026</v>
      </c>
      <c r="L122">
        <f>IF('LF Projected Ratios'!M$52&gt;=0,$B122+(1-$B122)*'LF Projected Ratios'!M$52,$B122*(1+'LF Projected Ratios'!M$52))</f>
        <v>0.36980672153030536</v>
      </c>
      <c r="M122">
        <f>IF('LF Projected Ratios'!N$52&gt;=0,$B122+(1-$B122)*'LF Projected Ratios'!N$52,$B122*(1+'LF Projected Ratios'!N$52))</f>
        <v>0.37110632729095849</v>
      </c>
      <c r="N122">
        <f>IF('LF Projected Ratios'!O$52&gt;=0,$B122+(1-$B122)*'LF Projected Ratios'!O$52,$B122*(1+'LF Projected Ratios'!O$52))</f>
        <v>0.37239402552259848</v>
      </c>
      <c r="O122">
        <f>IF('LF Projected Ratios'!P$52&gt;=0,$B122+(1-$B122)*'LF Projected Ratios'!P$52,$B122*(1+'LF Projected Ratios'!P$52))</f>
        <v>0.37366997913152428</v>
      </c>
      <c r="P122">
        <f>IF('LF Projected Ratios'!Q$52&gt;=0,$B122+(1-$B122)*'LF Projected Ratios'!Q$52,$B122*(1+'LF Projected Ratios'!Q$52))</f>
        <v>0.37493434806590847</v>
      </c>
      <c r="Q122">
        <f>IF('LF Projected Ratios'!R$52&gt;=0,$B122+(1-$B122)*'LF Projected Ratios'!R$52,$B122*(1+'LF Projected Ratios'!R$52))</f>
        <v>0.37618728938263613</v>
      </c>
      <c r="R122">
        <f>IF('LF Projected Ratios'!S$52&gt;=0,$B122+(1-$B122)*'LF Projected Ratios'!S$52,$B122*(1+'LF Projected Ratios'!S$52))</f>
        <v>0.37742895731234311</v>
      </c>
      <c r="S122">
        <f>IF('LF Projected Ratios'!T$52&gt;=0,$B122+(1-$B122)*'LF Projected Ratios'!T$52,$B122*(1+'LF Projected Ratios'!T$52))</f>
        <v>0.37865950332270149</v>
      </c>
      <c r="T122">
        <f>IF('LF Projected Ratios'!U$52&gt;=0,$B122+(1-$B122)*'LF Projected Ratios'!U$52,$B122*(1+'LF Projected Ratios'!U$52))</f>
        <v>0.37987907618001793</v>
      </c>
      <c r="U122">
        <f>IF('LF Projected Ratios'!V$52&gt;=0,$B122+(1-$B122)*'LF Projected Ratios'!V$52,$B122*(1+'LF Projected Ratios'!V$52))</f>
        <v>0.38108782200918706</v>
      </c>
      <c r="V122">
        <f>IF('LF Projected Ratios'!W$52&gt;=0,$B122+(1-$B122)*'LF Projected Ratios'!W$52,$B122*(1+'LF Projected Ratios'!W$52))</f>
        <v>0.38228588435205701</v>
      </c>
      <c r="W122">
        <f>IF('LF Projected Ratios'!X$52&gt;=0,$B122+(1-$B122)*'LF Projected Ratios'!X$52,$B122*(1+'LF Projected Ratios'!X$52))</f>
        <v>0.38347340422425386</v>
      </c>
      <c r="X122">
        <f>IF('LF Projected Ratios'!Y$52&gt;=0,$B122+(1-$B122)*'LF Projected Ratios'!Y$52,$B122*(1+'LF Projected Ratios'!Y$52))</f>
        <v>0.38465052017051288</v>
      </c>
      <c r="Y122">
        <f>IF('LF Projected Ratios'!Z$52&gt;=0,$B122+(1-$B122)*'LF Projected Ratios'!Z$52,$B122*(1+'LF Projected Ratios'!Z$52))</f>
        <v>0.38581736831856117</v>
      </c>
      <c r="Z122">
        <f>IF('LF Projected Ratios'!AA$52&gt;=0,$B122+(1-$B122)*'LF Projected Ratios'!AA$52,$B122*(1+'LF Projected Ratios'!AA$52))</f>
        <v>0.38697408243159648</v>
      </c>
      <c r="AA122">
        <f>IF('LF Projected Ratios'!AB$52&gt;=0,$B122+(1-$B122)*'LF Projected Ratios'!AB$52,$B122*(1+'LF Projected Ratios'!AB$52))</f>
        <v>0.38812079395940541</v>
      </c>
      <c r="AB122">
        <f>IF('LF Projected Ratios'!AC$52&gt;=0,$B122+(1-$B122)*'LF Projected Ratios'!AC$52,$B122*(1+'LF Projected Ratios'!AC$52))</f>
        <v>0.38925763208816072</v>
      </c>
      <c r="AC122">
        <f>IF('LF Projected Ratios'!AD$52&gt;=0,$B122+(1-$B122)*'LF Projected Ratios'!AD$52,$B122*(1+'LF Projected Ratios'!AD$52))</f>
        <v>0.39038472378893746</v>
      </c>
      <c r="AD122">
        <f>IF('LF Projected Ratios'!AE$52&gt;=0,$B122+(1-$B122)*'LF Projected Ratios'!AE$52,$B122*(1+'LF Projected Ratios'!AE$52))</f>
        <v>0.3915021938649863</v>
      </c>
      <c r="AE122">
        <f>IF('LF Projected Ratios'!AF$52&gt;=0,$B122+(1-$B122)*'LF Projected Ratios'!AF$52,$B122*(1+'LF Projected Ratios'!AF$52))</f>
        <v>0.39261016499780349</v>
      </c>
      <c r="AF122">
        <f>IF('LF Projected Ratios'!AG$52&gt;=0,$B122+(1-$B122)*'LF Projected Ratios'!AG$52,$B122*(1+'LF Projected Ratios'!AG$52))</f>
        <v>0.39370875779202852</v>
      </c>
    </row>
    <row r="123" spans="1:32" x14ac:dyDescent="0.2">
      <c r="A123" s="6" t="s">
        <v>46</v>
      </c>
      <c r="B123" s="28">
        <f t="shared" si="0"/>
        <v>0.32026018409283324</v>
      </c>
      <c r="C123">
        <f>IF('LF Projected Ratios'!D$52&gt;=0,$B123+(1-$B123)*'LF Projected Ratios'!D$52,$B123*(1+'LF Projected Ratios'!D$52))</f>
        <v>0.32197442906998985</v>
      </c>
      <c r="D123">
        <f>IF('LF Projected Ratios'!E$52&gt;=0,$B123+(1-$B123)*'LF Projected Ratios'!E$52,$B123*(1+'LF Projected Ratios'!E$52))</f>
        <v>0.3232788149330314</v>
      </c>
      <c r="E123">
        <f>IF('LF Projected Ratios'!F$52&gt;=0,$B123+(1-$B123)*'LF Projected Ratios'!F$52,$B123*(1+'LF Projected Ratios'!F$52))</f>
        <v>0.32476510977204853</v>
      </c>
      <c r="F123">
        <f>IF('LF Projected Ratios'!G$52&gt;=0,$B123+(1-$B123)*'LF Projected Ratios'!G$52,$B123*(1+'LF Projected Ratios'!G$52))</f>
        <v>0.32642426942455066</v>
      </c>
      <c r="G123">
        <f>IF('LF Projected Ratios'!H$52&gt;=0,$B123+(1-$B123)*'LF Projected Ratios'!H$52,$B123*(1+'LF Projected Ratios'!H$52))</f>
        <v>0.3278751396985663</v>
      </c>
      <c r="H123">
        <f>IF('LF Projected Ratios'!I$52&gt;=0,$B123+(1-$B123)*'LF Projected Ratios'!I$52,$B123*(1+'LF Projected Ratios'!I$52))</f>
        <v>0.329721254150668</v>
      </c>
      <c r="I123">
        <f>IF('LF Projected Ratios'!J$52&gt;=0,$B123+(1-$B123)*'LF Projected Ratios'!J$52,$B123*(1+'LF Projected Ratios'!J$52))</f>
        <v>0.33108253355752937</v>
      </c>
      <c r="J123">
        <f>IF('LF Projected Ratios'!K$52&gt;=0,$B123+(1-$B123)*'LF Projected Ratios'!K$52,$B123*(1+'LF Projected Ratios'!K$52))</f>
        <v>0.33200291399397414</v>
      </c>
      <c r="K123">
        <f>IF('LF Projected Ratios'!L$52&gt;=0,$B123+(1-$B123)*'LF Projected Ratios'!L$52,$B123*(1+'LF Projected Ratios'!L$52))</f>
        <v>0.33298705996890549</v>
      </c>
      <c r="L123">
        <f>IF('LF Projected Ratios'!M$52&gt;=0,$B123+(1-$B123)*'LF Projected Ratios'!M$52,$B123*(1+'LF Projected Ratios'!M$52))</f>
        <v>0.33487565227098492</v>
      </c>
      <c r="M123">
        <f>IF('LF Projected Ratios'!N$52&gt;=0,$B123+(1-$B123)*'LF Projected Ratios'!N$52,$B123*(1+'LF Projected Ratios'!N$52))</f>
        <v>0.33624729405675313</v>
      </c>
      <c r="N123">
        <f>IF('LF Projected Ratios'!O$52&gt;=0,$B123+(1-$B123)*'LF Projected Ratios'!O$52,$B123*(1+'LF Projected Ratios'!O$52))</f>
        <v>0.33760636828945706</v>
      </c>
      <c r="O123">
        <f>IF('LF Projected Ratios'!P$52&gt;=0,$B123+(1-$B123)*'LF Projected Ratios'!P$52,$B123*(1+'LF Projected Ratios'!P$52))</f>
        <v>0.3389530469051511</v>
      </c>
      <c r="P123">
        <f>IF('LF Projected Ratios'!Q$52&gt;=0,$B123+(1-$B123)*'LF Projected Ratios'!Q$52,$B123*(1+'LF Projected Ratios'!Q$52))</f>
        <v>0.3402874987177969</v>
      </c>
      <c r="Q123">
        <f>IF('LF Projected Ratios'!R$52&gt;=0,$B123+(1-$B123)*'LF Projected Ratios'!R$52,$B123*(1+'LF Projected Ratios'!R$52))</f>
        <v>0.34160988948980719</v>
      </c>
      <c r="R123">
        <f>IF('LF Projected Ratios'!S$52&gt;=0,$B123+(1-$B123)*'LF Projected Ratios'!S$52,$B123*(1+'LF Projected Ratios'!S$52))</f>
        <v>0.34292038200068869</v>
      </c>
      <c r="S123">
        <f>IF('LF Projected Ratios'!T$52&gt;=0,$B123+(1-$B123)*'LF Projected Ratios'!T$52,$B123*(1+'LF Projected Ratios'!T$52))</f>
        <v>0.34421913611383576</v>
      </c>
      <c r="T123">
        <f>IF('LF Projected Ratios'!U$52&gt;=0,$B123+(1-$B123)*'LF Projected Ratios'!U$52,$B123*(1+'LF Projected Ratios'!U$52))</f>
        <v>0.34550630884154299</v>
      </c>
      <c r="U123">
        <f>IF('LF Projected Ratios'!V$52&gt;=0,$B123+(1-$B123)*'LF Projected Ratios'!V$52,$B123*(1+'LF Projected Ratios'!V$52))</f>
        <v>0.3467820544082818</v>
      </c>
      <c r="V123">
        <f>IF('LF Projected Ratios'!W$52&gt;=0,$B123+(1-$B123)*'LF Projected Ratios'!W$52,$B123*(1+'LF Projected Ratios'!W$52))</f>
        <v>0.34804652431230088</v>
      </c>
      <c r="W123">
        <f>IF('LF Projected Ratios'!X$52&gt;=0,$B123+(1-$B123)*'LF Projected Ratios'!X$52,$B123*(1+'LF Projected Ratios'!X$52))</f>
        <v>0.34929986738560082</v>
      </c>
      <c r="X123">
        <f>IF('LF Projected Ratios'!Y$52&gt;=0,$B123+(1-$B123)*'LF Projected Ratios'!Y$52,$B123*(1+'LF Projected Ratios'!Y$52))</f>
        <v>0.35054222985233191</v>
      </c>
      <c r="Y123">
        <f>IF('LF Projected Ratios'!Z$52&gt;=0,$B123+(1-$B123)*'LF Projected Ratios'!Z$52,$B123*(1+'LF Projected Ratios'!Z$52))</f>
        <v>0.35177375538566363</v>
      </c>
      <c r="Z123">
        <f>IF('LF Projected Ratios'!AA$52&gt;=0,$B123+(1-$B123)*'LF Projected Ratios'!AA$52,$B123*(1+'LF Projected Ratios'!AA$52))</f>
        <v>0.35299458516317217</v>
      </c>
      <c r="AA123">
        <f>IF('LF Projected Ratios'!AB$52&gt;=0,$B123+(1-$B123)*'LF Projected Ratios'!AB$52,$B123*(1+'LF Projected Ratios'!AB$52))</f>
        <v>0.35420485792079243</v>
      </c>
      <c r="AB123">
        <f>IF('LF Projected Ratios'!AC$52&gt;=0,$B123+(1-$B123)*'LF Projected Ratios'!AC$52,$B123*(1+'LF Projected Ratios'!AC$52))</f>
        <v>0.3554047100053751</v>
      </c>
      <c r="AC123">
        <f>IF('LF Projected Ratios'!AD$52&gt;=0,$B123+(1-$B123)*'LF Projected Ratios'!AD$52,$B123*(1+'LF Projected Ratios'!AD$52))</f>
        <v>0.35659427542589228</v>
      </c>
      <c r="AD123">
        <f>IF('LF Projected Ratios'!AE$52&gt;=0,$B123+(1-$B123)*'LF Projected Ratios'!AE$52,$B123*(1+'LF Projected Ratios'!AE$52))</f>
        <v>0.35777368590333108</v>
      </c>
      <c r="AE123">
        <f>IF('LF Projected Ratios'!AF$52&gt;=0,$B123+(1-$B123)*'LF Projected Ratios'!AF$52,$B123*(1+'LF Projected Ratios'!AF$52))</f>
        <v>0.35894307091931721</v>
      </c>
      <c r="AF123">
        <f>IF('LF Projected Ratios'!AG$52&gt;=0,$B123+(1-$B123)*'LF Projected Ratios'!AG$52,$B123*(1+'LF Projected Ratios'!AG$52))</f>
        <v>0.36010255776350109</v>
      </c>
    </row>
    <row r="124" spans="1:32" x14ac:dyDescent="0.2">
      <c r="A124" s="6" t="s">
        <v>47</v>
      </c>
      <c r="B124" s="28">
        <f t="shared" si="0"/>
        <v>0.37157760335915596</v>
      </c>
      <c r="C124">
        <f>IF('LF Projected Ratios'!D$52&gt;=0,$B124+(1-$B124)*'LF Projected Ratios'!D$52,$B124*(1+'LF Projected Ratios'!D$52))</f>
        <v>0.37316243024698009</v>
      </c>
      <c r="D124">
        <f>IF('LF Projected Ratios'!E$52&gt;=0,$B124+(1-$B124)*'LF Projected Ratios'!E$52,$B124*(1+'LF Projected Ratios'!E$52))</f>
        <v>0.37436834061299717</v>
      </c>
      <c r="E124">
        <f>IF('LF Projected Ratios'!F$52&gt;=0,$B124+(1-$B124)*'LF Projected Ratios'!F$52,$B124*(1+'LF Projected Ratios'!F$52))</f>
        <v>0.37574242661324642</v>
      </c>
      <c r="F124">
        <f>IF('LF Projected Ratios'!G$52&gt;=0,$B124+(1-$B124)*'LF Projected Ratios'!G$52,$B124*(1+'LF Projected Ratios'!G$52))</f>
        <v>0.37727632688042984</v>
      </c>
      <c r="G124">
        <f>IF('LF Projected Ratios'!H$52&gt;=0,$B124+(1-$B124)*'LF Projected Ratios'!H$52,$B124*(1+'LF Projected Ratios'!H$52))</f>
        <v>0.37861766271728242</v>
      </c>
      <c r="H124">
        <f>IF('LF Projected Ratios'!I$52&gt;=0,$B124+(1-$B124)*'LF Projected Ratios'!I$52,$B124*(1+'LF Projected Ratios'!I$52))</f>
        <v>0.38032440350443891</v>
      </c>
      <c r="I124">
        <f>IF('LF Projected Ratios'!J$52&gt;=0,$B124+(1-$B124)*'LF Projected Ratios'!J$52,$B124*(1+'LF Projected Ratios'!J$52))</f>
        <v>0.38158291219752766</v>
      </c>
      <c r="J124">
        <f>IF('LF Projected Ratios'!K$52&gt;=0,$B124+(1-$B124)*'LF Projected Ratios'!K$52,$B124*(1+'LF Projected Ratios'!K$52))</f>
        <v>0.38243380788754988</v>
      </c>
      <c r="K124">
        <f>IF('LF Projected Ratios'!L$52&gt;=0,$B124+(1-$B124)*'LF Projected Ratios'!L$52,$B124*(1+'LF Projected Ratios'!L$52))</f>
        <v>0.38334365509340385</v>
      </c>
      <c r="L124">
        <f>IF('LF Projected Ratios'!M$52&gt;=0,$B124+(1-$B124)*'LF Projected Ratios'!M$52,$B124*(1+'LF Projected Ratios'!M$52))</f>
        <v>0.38508966683639156</v>
      </c>
      <c r="M124">
        <f>IF('LF Projected Ratios'!N$52&gt;=0,$B124+(1-$B124)*'LF Projected Ratios'!N$52,$B124*(1+'LF Projected Ratios'!N$52))</f>
        <v>0.38635775559355051</v>
      </c>
      <c r="N124">
        <f>IF('LF Projected Ratios'!O$52&gt;=0,$B124+(1-$B124)*'LF Projected Ratios'!O$52,$B124*(1+'LF Projected Ratios'!O$52))</f>
        <v>0.38761422559360309</v>
      </c>
      <c r="O124">
        <f>IF('LF Projected Ratios'!P$52&gt;=0,$B124+(1-$B124)*'LF Projected Ratios'!P$52,$B124*(1+'LF Projected Ratios'!P$52))</f>
        <v>0.38885923579217441</v>
      </c>
      <c r="P124">
        <f>IF('LF Projected Ratios'!Q$52&gt;=0,$B124+(1-$B124)*'LF Projected Ratios'!Q$52,$B124*(1+'LF Projected Ratios'!Q$52))</f>
        <v>0.39009294225850144</v>
      </c>
      <c r="Q124">
        <f>IF('LF Projected Ratios'!R$52&gt;=0,$B124+(1-$B124)*'LF Projected Ratios'!R$52,$B124*(1+'LF Projected Ratios'!R$52))</f>
        <v>0.39131549824065082</v>
      </c>
      <c r="R124">
        <f>IF('LF Projected Ratios'!S$52&gt;=0,$B124+(1-$B124)*'LF Projected Ratios'!S$52,$B124*(1+'LF Projected Ratios'!S$52))</f>
        <v>0.39252705422897988</v>
      </c>
      <c r="S124">
        <f>IF('LF Projected Ratios'!T$52&gt;=0,$B124+(1-$B124)*'LF Projected Ratios'!T$52,$B124*(1+'LF Projected Ratios'!T$52))</f>
        <v>0.39372775801788745</v>
      </c>
      <c r="T124">
        <f>IF('LF Projected Ratios'!U$52&gt;=0,$B124+(1-$B124)*'LF Projected Ratios'!U$52,$B124*(1+'LF Projected Ratios'!U$52))</f>
        <v>0.39491775476591812</v>
      </c>
      <c r="U124">
        <f>IF('LF Projected Ratios'!V$52&gt;=0,$B124+(1-$B124)*'LF Projected Ratios'!V$52,$B124*(1+'LF Projected Ratios'!V$52))</f>
        <v>0.39609718705426211</v>
      </c>
      <c r="V124">
        <f>IF('LF Projected Ratios'!W$52&gt;=0,$B124+(1-$B124)*'LF Projected Ratios'!W$52,$B124*(1+'LF Projected Ratios'!W$52))</f>
        <v>0.39726619494370496</v>
      </c>
      <c r="W124">
        <f>IF('LF Projected Ratios'!X$52&gt;=0,$B124+(1-$B124)*'LF Projected Ratios'!X$52,$B124*(1+'LF Projected Ratios'!X$52))</f>
        <v>0.39842491603007413</v>
      </c>
      <c r="X124">
        <f>IF('LF Projected Ratios'!Y$52&gt;=0,$B124+(1-$B124)*'LF Projected Ratios'!Y$52,$B124*(1+'LF Projected Ratios'!Y$52))</f>
        <v>0.39957348549822841</v>
      </c>
      <c r="Y124">
        <f>IF('LF Projected Ratios'!Z$52&gt;=0,$B124+(1-$B124)*'LF Projected Ratios'!Z$52,$B124*(1+'LF Projected Ratios'!Z$52))</f>
        <v>0.40071203617463369</v>
      </c>
      <c r="Z124">
        <f>IF('LF Projected Ratios'!AA$52&gt;=0,$B124+(1-$B124)*'LF Projected Ratios'!AA$52,$B124*(1+'LF Projected Ratios'!AA$52))</f>
        <v>0.40184069857856919</v>
      </c>
      <c r="AA124">
        <f>IF('LF Projected Ratios'!AB$52&gt;=0,$B124+(1-$B124)*'LF Projected Ratios'!AB$52,$B124*(1+'LF Projected Ratios'!AB$52))</f>
        <v>0.402959600972006</v>
      </c>
      <c r="AB124">
        <f>IF('LF Projected Ratios'!AC$52&gt;=0,$B124+(1-$B124)*'LF Projected Ratios'!AC$52,$B124*(1+'LF Projected Ratios'!AC$52))</f>
        <v>0.40406886940819681</v>
      </c>
      <c r="AC124">
        <f>IF('LF Projected Ratios'!AD$52&gt;=0,$B124+(1-$B124)*'LF Projected Ratios'!AD$52,$B124*(1+'LF Projected Ratios'!AD$52))</f>
        <v>0.40516862777901519</v>
      </c>
      <c r="AD124">
        <f>IF('LF Projected Ratios'!AE$52&gt;=0,$B124+(1-$B124)*'LF Projected Ratios'!AE$52,$B124*(1+'LF Projected Ratios'!AE$52))</f>
        <v>0.40625899786108299</v>
      </c>
      <c r="AE124">
        <f>IF('LF Projected Ratios'!AF$52&gt;=0,$B124+(1-$B124)*'LF Projected Ratios'!AF$52,$B124*(1+'LF Projected Ratios'!AF$52))</f>
        <v>0.40734009936072241</v>
      </c>
      <c r="AF124">
        <f>IF('LF Projected Ratios'!AG$52&gt;=0,$B124+(1-$B124)*'LF Projected Ratios'!AG$52,$B124*(1+'LF Projected Ratios'!AG$52))</f>
        <v>0.40841204995776542</v>
      </c>
    </row>
    <row r="125" spans="1:32" x14ac:dyDescent="0.2">
      <c r="A125" s="6" t="s">
        <v>48</v>
      </c>
      <c r="B125" s="28">
        <f t="shared" si="0"/>
        <v>0.37922797511078177</v>
      </c>
      <c r="C125">
        <f>IF('LF Projected Ratios'!D$52&gt;=0,$B125+(1-$B125)*'LF Projected Ratios'!D$52,$B125*(1+'LF Projected Ratios'!D$52))</f>
        <v>0.38079350842326765</v>
      </c>
      <c r="D125">
        <f>IF('LF Projected Ratios'!E$52&gt;=0,$B125+(1-$B125)*'LF Projected Ratios'!E$52,$B125*(1+'LF Projected Ratios'!E$52))</f>
        <v>0.38198473811805395</v>
      </c>
      <c r="E125">
        <f>IF('LF Projected Ratios'!F$52&gt;=0,$B125+(1-$B125)*'LF Projected Ratios'!F$52,$B125*(1+'LF Projected Ratios'!F$52))</f>
        <v>0.38334209608827624</v>
      </c>
      <c r="F125">
        <f>IF('LF Projected Ratios'!G$52&gt;=0,$B125+(1-$B125)*'LF Projected Ratios'!G$52,$B125*(1+'LF Projected Ratios'!G$52))</f>
        <v>0.38485732275735651</v>
      </c>
      <c r="G125">
        <f>IF('LF Projected Ratios'!H$52&gt;=0,$B125+(1-$B125)*'LF Projected Ratios'!H$52,$B125*(1+'LF Projected Ratios'!H$52))</f>
        <v>0.38618232926245621</v>
      </c>
      <c r="H125">
        <f>IF('LF Projected Ratios'!I$52&gt;=0,$B125+(1-$B125)*'LF Projected Ratios'!I$52,$B125*(1+'LF Projected Ratios'!I$52))</f>
        <v>0.38786829230270997</v>
      </c>
      <c r="I125">
        <f>IF('LF Projected Ratios'!J$52&gt;=0,$B125+(1-$B125)*'LF Projected Ratios'!J$52,$B125*(1+'LF Projected Ratios'!J$52))</f>
        <v>0.38911147999609175</v>
      </c>
      <c r="J125">
        <f>IF('LF Projected Ratios'!K$52&gt;=0,$B125+(1-$B125)*'LF Projected Ratios'!K$52,$B125*(1+'LF Projected Ratios'!K$52))</f>
        <v>0.38995201693953635</v>
      </c>
      <c r="K125">
        <f>IF('LF Projected Ratios'!L$52&gt;=0,$B125+(1-$B125)*'LF Projected Ratios'!L$52,$B125*(1+'LF Projected Ratios'!L$52))</f>
        <v>0.39085078772704623</v>
      </c>
      <c r="L125">
        <f>IF('LF Projected Ratios'!M$52&gt;=0,$B125+(1-$B125)*'LF Projected Ratios'!M$52,$B125*(1+'LF Projected Ratios'!M$52))</f>
        <v>0.39257554364117114</v>
      </c>
      <c r="M125">
        <f>IF('LF Projected Ratios'!N$52&gt;=0,$B125+(1-$B125)*'LF Projected Ratios'!N$52,$B125*(1+'LF Projected Ratios'!N$52))</f>
        <v>0.39382819477157111</v>
      </c>
      <c r="N125">
        <f>IF('LF Projected Ratios'!O$52&gt;=0,$B125+(1-$B125)*'LF Projected Ratios'!O$52,$B125*(1+'LF Projected Ratios'!O$52))</f>
        <v>0.39506936859082786</v>
      </c>
      <c r="O125">
        <f>IF('LF Projected Ratios'!P$52&gt;=0,$B125+(1-$B125)*'LF Projected Ratios'!P$52,$B125*(1+'LF Projected Ratios'!P$52))</f>
        <v>0.39629922211945146</v>
      </c>
      <c r="P125">
        <f>IF('LF Projected Ratios'!Q$52&gt;=0,$B125+(1-$B125)*'LF Projected Ratios'!Q$52,$B125*(1+'LF Projected Ratios'!Q$52))</f>
        <v>0.39751790952670257</v>
      </c>
      <c r="Q125">
        <f>IF('LF Projected Ratios'!R$52&gt;=0,$B125+(1-$B125)*'LF Projected Ratios'!R$52,$B125*(1+'LF Projected Ratios'!R$52))</f>
        <v>0.39872558219501619</v>
      </c>
      <c r="R125">
        <f>IF('LF Projected Ratios'!S$52&gt;=0,$B125+(1-$B125)*'LF Projected Ratios'!S$52,$B125*(1+'LF Projected Ratios'!S$52))</f>
        <v>0.39992238878269026</v>
      </c>
      <c r="S125">
        <f>IF('LF Projected Ratios'!T$52&gt;=0,$B125+(1-$B125)*'LF Projected Ratios'!T$52,$B125*(1+'LF Projected Ratios'!T$52))</f>
        <v>0.40110847528488458</v>
      </c>
      <c r="T125">
        <f>IF('LF Projected Ratios'!U$52&gt;=0,$B125+(1-$B125)*'LF Projected Ratios'!U$52,$B125*(1+'LF Projected Ratios'!U$52))</f>
        <v>0.4022839850929934</v>
      </c>
      <c r="U125">
        <f>IF('LF Projected Ratios'!V$52&gt;=0,$B125+(1-$B125)*'LF Projected Ratios'!V$52,$B125*(1+'LF Projected Ratios'!V$52))</f>
        <v>0.40344905905243328</v>
      </c>
      <c r="V125">
        <f>IF('LF Projected Ratios'!W$52&gt;=0,$B125+(1-$B125)*'LF Projected Ratios'!W$52,$B125*(1+'LF Projected Ratios'!W$52))</f>
        <v>0.40460383551889911</v>
      </c>
      <c r="W125">
        <f>IF('LF Projected Ratios'!X$52&gt;=0,$B125+(1-$B125)*'LF Projected Ratios'!X$52,$B125*(1+'LF Projected Ratios'!X$52))</f>
        <v>0.40574845041313612</v>
      </c>
      <c r="X125">
        <f>IF('LF Projected Ratios'!Y$52&gt;=0,$B125+(1-$B125)*'LF Projected Ratios'!Y$52,$B125*(1+'LF Projected Ratios'!Y$52))</f>
        <v>0.40688303727427177</v>
      </c>
      <c r="Y125">
        <f>IF('LF Projected Ratios'!Z$52&gt;=0,$B125+(1-$B125)*'LF Projected Ratios'!Z$52,$B125*(1+'LF Projected Ratios'!Z$52))</f>
        <v>0.4080077273117515</v>
      </c>
      <c r="Z125">
        <f>IF('LF Projected Ratios'!AA$52&gt;=0,$B125+(1-$B125)*'LF Projected Ratios'!AA$52,$B125*(1+'LF Projected Ratios'!AA$52))</f>
        <v>0.40912264945592164</v>
      </c>
      <c r="AA125">
        <f>IF('LF Projected Ratios'!AB$52&gt;=0,$B125+(1-$B125)*'LF Projected Ratios'!AB$52,$B125*(1+'LF Projected Ratios'!AB$52))</f>
        <v>0.41022793040730082</v>
      </c>
      <c r="AB125">
        <f>IF('LF Projected Ratios'!AC$52&gt;=0,$B125+(1-$B125)*'LF Projected Ratios'!AC$52,$B125*(1+'LF Projected Ratios'!AC$52))</f>
        <v>0.41132369468457786</v>
      </c>
      <c r="AC125">
        <f>IF('LF Projected Ratios'!AD$52&gt;=0,$B125+(1-$B125)*'LF Projected Ratios'!AD$52,$B125*(1+'LF Projected Ratios'!AD$52))</f>
        <v>0.41241006467137509</v>
      </c>
      <c r="AD125">
        <f>IF('LF Projected Ratios'!AE$52&gt;=0,$B125+(1-$B125)*'LF Projected Ratios'!AE$52,$B125*(1+'LF Projected Ratios'!AE$52))</f>
        <v>0.41348716066181396</v>
      </c>
      <c r="AE125">
        <f>IF('LF Projected Ratios'!AF$52&gt;=0,$B125+(1-$B125)*'LF Projected Ratios'!AF$52,$B125*(1+'LF Projected Ratios'!AF$52))</f>
        <v>0.41455510090492009</v>
      </c>
      <c r="AF125">
        <f>IF('LF Projected Ratios'!AG$52&gt;=0,$B125+(1-$B125)*'LF Projected Ratios'!AG$52,$B125*(1+'LF Projected Ratios'!AG$52))</f>
        <v>0.41561400164789902</v>
      </c>
    </row>
    <row r="126" spans="1:32" x14ac:dyDescent="0.2">
      <c r="A126" s="6" t="s">
        <v>49</v>
      </c>
      <c r="B126" s="28">
        <f t="shared" si="0"/>
        <v>0.36133610125615834</v>
      </c>
      <c r="C126">
        <f>IF('LF Projected Ratios'!D$52&gt;=0,$B126+(1-$B126)*'LF Projected Ratios'!D$52,$B126*(1+'LF Projected Ratios'!D$52))</f>
        <v>0.3629467563257775</v>
      </c>
      <c r="D126">
        <f>IF('LF Projected Ratios'!E$52&gt;=0,$B126+(1-$B126)*'LF Projected Ratios'!E$52,$B126*(1+'LF Projected Ratios'!E$52))</f>
        <v>0.36417231960934754</v>
      </c>
      <c r="E126">
        <f>IF('LF Projected Ratios'!F$52&gt;=0,$B126+(1-$B126)*'LF Projected Ratios'!F$52,$B126*(1+'LF Projected Ratios'!F$52))</f>
        <v>0.3655687993128392</v>
      </c>
      <c r="F126">
        <f>IF('LF Projected Ratios'!G$52&gt;=0,$B126+(1-$B126)*'LF Projected Ratios'!G$52,$B126*(1+'LF Projected Ratios'!G$52))</f>
        <v>0.36712769780239041</v>
      </c>
      <c r="G126">
        <f>IF('LF Projected Ratios'!H$52&gt;=0,$B126+(1-$B126)*'LF Projected Ratios'!H$52,$B126*(1+'LF Projected Ratios'!H$52))</f>
        <v>0.3684908936077409</v>
      </c>
      <c r="H126">
        <f>IF('LF Projected Ratios'!I$52&gt;=0,$B126+(1-$B126)*'LF Projected Ratios'!I$52,$B126*(1+'LF Projected Ratios'!I$52))</f>
        <v>0.37022544942735708</v>
      </c>
      <c r="I126">
        <f>IF('LF Projected Ratios'!J$52&gt;=0,$B126+(1-$B126)*'LF Projected Ratios'!J$52,$B126*(1+'LF Projected Ratios'!J$52))</f>
        <v>0.3715044682414978</v>
      </c>
      <c r="J126">
        <f>IF('LF Projected Ratios'!K$52&gt;=0,$B126+(1-$B126)*'LF Projected Ratios'!K$52,$B126*(1+'LF Projected Ratios'!K$52))</f>
        <v>0.37236923111710318</v>
      </c>
      <c r="K126">
        <f>IF('LF Projected Ratios'!L$52&gt;=0,$B126+(1-$B126)*'LF Projected Ratios'!L$52,$B126*(1+'LF Projected Ratios'!L$52))</f>
        <v>0.37329390625099085</v>
      </c>
      <c r="L126">
        <f>IF('LF Projected Ratios'!M$52&gt;=0,$B126+(1-$B126)*'LF Projected Ratios'!M$52,$B126*(1+'LF Projected Ratios'!M$52))</f>
        <v>0.37506837303159857</v>
      </c>
      <c r="M126">
        <f>IF('LF Projected Ratios'!N$52&gt;=0,$B126+(1-$B126)*'LF Projected Ratios'!N$52,$B126*(1+'LF Projected Ratios'!N$52))</f>
        <v>0.37635712803767329</v>
      </c>
      <c r="N126">
        <f>IF('LF Projected Ratios'!O$52&gt;=0,$B126+(1-$B126)*'LF Projected Ratios'!O$52,$B126*(1+'LF Projected Ratios'!O$52))</f>
        <v>0.37763407493386558</v>
      </c>
      <c r="O126">
        <f>IF('LF Projected Ratios'!P$52&gt;=0,$B126+(1-$B126)*'LF Projected Ratios'!P$52,$B126*(1+'LF Projected Ratios'!P$52))</f>
        <v>0.37889937526632628</v>
      </c>
      <c r="P126">
        <f>IF('LF Projected Ratios'!Q$52&gt;=0,$B126+(1-$B126)*'LF Projected Ratios'!Q$52,$B126*(1+'LF Projected Ratios'!Q$52))</f>
        <v>0.38015318764777806</v>
      </c>
      <c r="Q126">
        <f>IF('LF Projected Ratios'!R$52&gt;=0,$B126+(1-$B126)*'LF Projected Ratios'!R$52,$B126*(1+'LF Projected Ratios'!R$52))</f>
        <v>0.3813956678237963</v>
      </c>
      <c r="R126">
        <f>IF('LF Projected Ratios'!S$52&gt;=0,$B126+(1-$B126)*'LF Projected Ratios'!S$52,$B126*(1+'LF Projected Ratios'!S$52))</f>
        <v>0.38262696873730423</v>
      </c>
      <c r="S126">
        <f>IF('LF Projected Ratios'!T$52&gt;=0,$B126+(1-$B126)*'LF Projected Ratios'!T$52,$B126*(1+'LF Projected Ratios'!T$52))</f>
        <v>0.38384724059132991</v>
      </c>
      <c r="T126">
        <f>IF('LF Projected Ratios'!U$52&gt;=0,$B126+(1-$B126)*'LF Projected Ratios'!U$52,$B126*(1+'LF Projected Ratios'!U$52))</f>
        <v>0.38505663091009051</v>
      </c>
      <c r="U126">
        <f>IF('LF Projected Ratios'!V$52&gt;=0,$B126+(1-$B126)*'LF Projected Ratios'!V$52,$B126*(1+'LF Projected Ratios'!V$52))</f>
        <v>0.3862552845984451</v>
      </c>
      <c r="V126">
        <f>IF('LF Projected Ratios'!W$52&gt;=0,$B126+(1-$B126)*'LF Projected Ratios'!W$52,$B126*(1+'LF Projected Ratios'!W$52))</f>
        <v>0.38744334399977254</v>
      </c>
      <c r="W126">
        <f>IF('LF Projected Ratios'!X$52&gt;=0,$B126+(1-$B126)*'LF Projected Ratios'!X$52,$B126*(1+'LF Projected Ratios'!X$52))</f>
        <v>0.38862094895232197</v>
      </c>
      <c r="X126">
        <f>IF('LF Projected Ratios'!Y$52&gt;=0,$B126+(1-$B126)*'LF Projected Ratios'!Y$52,$B126*(1+'LF Projected Ratios'!Y$52))</f>
        <v>0.38978823684408176</v>
      </c>
      <c r="Y126">
        <f>IF('LF Projected Ratios'!Z$52&gt;=0,$B126+(1-$B126)*'LF Projected Ratios'!Z$52,$B126*(1+'LF Projected Ratios'!Z$52))</f>
        <v>0.39094534266621245</v>
      </c>
      <c r="Z126">
        <f>IF('LF Projected Ratios'!AA$52&gt;=0,$B126+(1-$B126)*'LF Projected Ratios'!AA$52,$B126*(1+'LF Projected Ratios'!AA$52))</f>
        <v>0.39209239906508708</v>
      </c>
      <c r="AA126">
        <f>IF('LF Projected Ratios'!AB$52&gt;=0,$B126+(1-$B126)*'LF Projected Ratios'!AB$52,$B126*(1+'LF Projected Ratios'!AB$52))</f>
        <v>0.39322953639298314</v>
      </c>
      <c r="AB126">
        <f>IF('LF Projected Ratios'!AC$52&gt;=0,$B126+(1-$B126)*'LF Projected Ratios'!AC$52,$B126*(1+'LF Projected Ratios'!AC$52))</f>
        <v>0.3943568827574635</v>
      </c>
      <c r="AC126">
        <f>IF('LF Projected Ratios'!AD$52&gt;=0,$B126+(1-$B126)*'LF Projected Ratios'!AD$52,$B126*(1+'LF Projected Ratios'!AD$52))</f>
        <v>0.39547456406948789</v>
      </c>
      <c r="AD126">
        <f>IF('LF Projected Ratios'!AE$52&gt;=0,$B126+(1-$B126)*'LF Projected Ratios'!AE$52,$B126*(1+'LF Projected Ratios'!AE$52))</f>
        <v>0.3965827040902915</v>
      </c>
      <c r="AE126">
        <f>IF('LF Projected Ratios'!AF$52&gt;=0,$B126+(1-$B126)*'LF Projected Ratios'!AF$52,$B126*(1+'LF Projected Ratios'!AF$52))</f>
        <v>0.39768142447707011</v>
      </c>
      <c r="AF126">
        <f>IF('LF Projected Ratios'!AG$52&gt;=0,$B126+(1-$B126)*'LF Projected Ratios'!AG$52,$B126*(1+'LF Projected Ratios'!AG$52))</f>
        <v>0.39877084482750286</v>
      </c>
    </row>
    <row r="127" spans="1:32" x14ac:dyDescent="0.2">
      <c r="A127" s="6" t="s">
        <v>50</v>
      </c>
      <c r="B127" s="28">
        <f t="shared" si="0"/>
        <v>0.3731918229529782</v>
      </c>
      <c r="C127">
        <f>IF('LF Projected Ratios'!D$52&gt;=0,$B127+(1-$B127)*'LF Projected Ratios'!D$52,$B127*(1+'LF Projected Ratios'!D$52))</f>
        <v>0.37477257891871424</v>
      </c>
      <c r="D127">
        <f>IF('LF Projected Ratios'!E$52&gt;=0,$B127+(1-$B127)*'LF Projected Ratios'!E$52,$B127*(1+'LF Projected Ratios'!E$52))</f>
        <v>0.37597539168007621</v>
      </c>
      <c r="E127">
        <f>IF('LF Projected Ratios'!F$52&gt;=0,$B127+(1-$B127)*'LF Projected Ratios'!F$52,$B127*(1+'LF Projected Ratios'!F$52))</f>
        <v>0.37734594808533162</v>
      </c>
      <c r="F127">
        <f>IF('LF Projected Ratios'!G$52&gt;=0,$B127+(1-$B127)*'LF Projected Ratios'!G$52,$B127*(1+'LF Projected Ratios'!G$52))</f>
        <v>0.37887590824490669</v>
      </c>
      <c r="G127">
        <f>IF('LF Projected Ratios'!H$52&gt;=0,$B127+(1-$B127)*'LF Projected Ratios'!H$52,$B127*(1+'LF Projected Ratios'!H$52))</f>
        <v>0.38021379861164023</v>
      </c>
      <c r="H127">
        <f>IF('LF Projected Ratios'!I$52&gt;=0,$B127+(1-$B127)*'LF Projected Ratios'!I$52,$B127*(1+'LF Projected Ratios'!I$52))</f>
        <v>0.38191615531822465</v>
      </c>
      <c r="I127">
        <f>IF('LF Projected Ratios'!J$52&gt;=0,$B127+(1-$B127)*'LF Projected Ratios'!J$52,$B127*(1+'LF Projected Ratios'!J$52))</f>
        <v>0.38317143129809011</v>
      </c>
      <c r="J127">
        <f>IF('LF Projected Ratios'!K$52&gt;=0,$B127+(1-$B127)*'LF Projected Ratios'!K$52,$B127*(1+'LF Projected Ratios'!K$52))</f>
        <v>0.38402014130456186</v>
      </c>
      <c r="K127">
        <f>IF('LF Projected Ratios'!L$52&gt;=0,$B127+(1-$B127)*'LF Projected Ratios'!L$52,$B127*(1+'LF Projected Ratios'!L$52))</f>
        <v>0.38492765139895235</v>
      </c>
      <c r="L127">
        <f>IF('LF Projected Ratios'!M$52&gt;=0,$B127+(1-$B127)*'LF Projected Ratios'!M$52,$B127*(1+'LF Projected Ratios'!M$52))</f>
        <v>0.38666917818662716</v>
      </c>
      <c r="M127">
        <f>IF('LF Projected Ratios'!N$52&gt;=0,$B127+(1-$B127)*'LF Projected Ratios'!N$52,$B127*(1+'LF Projected Ratios'!N$52))</f>
        <v>0.38793400962238977</v>
      </c>
      <c r="N127">
        <f>IF('LF Projected Ratios'!O$52&gt;=0,$B127+(1-$B127)*'LF Projected Ratios'!O$52,$B127*(1+'LF Projected Ratios'!O$52))</f>
        <v>0.38918725214598066</v>
      </c>
      <c r="O127">
        <f>IF('LF Projected Ratios'!P$52&gt;=0,$B127+(1-$B127)*'LF Projected Ratios'!P$52,$B127*(1+'LF Projected Ratios'!P$52))</f>
        <v>0.39042906430471802</v>
      </c>
      <c r="P127">
        <f>IF('LF Projected Ratios'!Q$52&gt;=0,$B127+(1-$B127)*'LF Projected Ratios'!Q$52,$B127*(1+'LF Projected Ratios'!Q$52))</f>
        <v>0.39165960176694581</v>
      </c>
      <c r="Q127">
        <f>IF('LF Projected Ratios'!R$52&gt;=0,$B127+(1-$B127)*'LF Projected Ratios'!R$52,$B127*(1+'LF Projected Ratios'!R$52))</f>
        <v>0.39287901738708475</v>
      </c>
      <c r="R127">
        <f>IF('LF Projected Ratios'!S$52&gt;=0,$B127+(1-$B127)*'LF Projected Ratios'!S$52,$B127*(1+'LF Projected Ratios'!S$52))</f>
        <v>0.39408746126892968</v>
      </c>
      <c r="S127">
        <f>IF('LF Projected Ratios'!T$52&gt;=0,$B127+(1-$B127)*'LF Projected Ratios'!T$52,$B127*(1+'LF Projected Ratios'!T$52))</f>
        <v>0.39528508082724201</v>
      </c>
      <c r="T127">
        <f>IF('LF Projected Ratios'!U$52&gt;=0,$B127+(1-$B127)*'LF Projected Ratios'!U$52,$B127*(1+'LF Projected Ratios'!U$52))</f>
        <v>0.39647202084769978</v>
      </c>
      <c r="U127">
        <f>IF('LF Projected Ratios'!V$52&gt;=0,$B127+(1-$B127)*'LF Projected Ratios'!V$52,$B127*(1+'LF Projected Ratios'!V$52))</f>
        <v>0.39764842354524688</v>
      </c>
      <c r="V127">
        <f>IF('LF Projected Ratios'!W$52&gt;=0,$B127+(1-$B127)*'LF Projected Ratios'!W$52,$B127*(1+'LF Projected Ratios'!W$52))</f>
        <v>0.39881442862089672</v>
      </c>
      <c r="W127">
        <f>IF('LF Projected Ratios'!X$52&gt;=0,$B127+(1-$B127)*'LF Projected Ratios'!X$52,$B127*(1+'LF Projected Ratios'!X$52))</f>
        <v>0.39997017331703633</v>
      </c>
      <c r="X127">
        <f>IF('LF Projected Ratios'!Y$52&gt;=0,$B127+(1-$B127)*'LF Projected Ratios'!Y$52,$B127*(1+'LF Projected Ratios'!Y$52))</f>
        <v>0.4011157924712771</v>
      </c>
      <c r="Y127">
        <f>IF('LF Projected Ratios'!Z$52&gt;=0,$B127+(1-$B127)*'LF Projected Ratios'!Z$52,$B127*(1+'LF Projected Ratios'!Z$52))</f>
        <v>0.40225141856889557</v>
      </c>
      <c r="Z127">
        <f>IF('LF Projected Ratios'!AA$52&gt;=0,$B127+(1-$B127)*'LF Projected Ratios'!AA$52,$B127*(1+'LF Projected Ratios'!AA$52))</f>
        <v>0.40337718179390775</v>
      </c>
      <c r="AA127">
        <f>IF('LF Projected Ratios'!AB$52&gt;=0,$B127+(1-$B127)*'LF Projected Ratios'!AB$52,$B127*(1+'LF Projected Ratios'!AB$52))</f>
        <v>0.40449321007882022</v>
      </c>
      <c r="AB127">
        <f>IF('LF Projected Ratios'!AC$52&gt;=0,$B127+(1-$B127)*'LF Projected Ratios'!AC$52,$B127*(1+'LF Projected Ratios'!AC$52))</f>
        <v>0.4055996291530945</v>
      </c>
      <c r="AC127">
        <f>IF('LF Projected Ratios'!AD$52&gt;=0,$B127+(1-$B127)*'LF Projected Ratios'!AD$52,$B127*(1+'LF Projected Ratios'!AD$52))</f>
        <v>0.4066965625903648</v>
      </c>
      <c r="AD127">
        <f>IF('LF Projected Ratios'!AE$52&gt;=0,$B127+(1-$B127)*'LF Projected Ratios'!AE$52,$B127*(1+'LF Projected Ratios'!AE$52))</f>
        <v>0.40778413185444706</v>
      </c>
      <c r="AE127">
        <f>IF('LF Projected Ratios'!AF$52&gt;=0,$B127+(1-$B127)*'LF Projected Ratios'!AF$52,$B127*(1+'LF Projected Ratios'!AF$52))</f>
        <v>0.40886245634417573</v>
      </c>
      <c r="AF127">
        <f>IF('LF Projected Ratios'!AG$52&gt;=0,$B127+(1-$B127)*'LF Projected Ratios'!AG$52,$B127*(1+'LF Projected Ratios'!AG$52))</f>
        <v>0.40993165343710014</v>
      </c>
    </row>
    <row r="128" spans="1:32" x14ac:dyDescent="0.2">
      <c r="A128" s="6" t="s">
        <v>51</v>
      </c>
      <c r="B128" s="28">
        <f t="shared" si="0"/>
        <v>0.35370723572029095</v>
      </c>
      <c r="C128">
        <f>IF('LF Projected Ratios'!D$52&gt;=0,$B128+(1-$B128)*'LF Projected Ratios'!D$52,$B128*(1+'LF Projected Ratios'!D$52))</f>
        <v>0.35533713012843382</v>
      </c>
      <c r="D128">
        <f>IF('LF Projected Ratios'!E$52&gt;=0,$B128+(1-$B128)*'LF Projected Ratios'!E$52,$B128*(1+'LF Projected Ratios'!E$52))</f>
        <v>0.35657733281390902</v>
      </c>
      <c r="E128">
        <f>IF('LF Projected Ratios'!F$52&gt;=0,$B128+(1-$B128)*'LF Projected Ratios'!F$52,$B128*(1+'LF Projected Ratios'!F$52))</f>
        <v>0.35799049352270323</v>
      </c>
      <c r="F128">
        <f>IF('LF Projected Ratios'!G$52&gt;=0,$B128+(1-$B128)*'LF Projected Ratios'!G$52,$B128*(1+'LF Projected Ratios'!G$52))</f>
        <v>0.35956801311638176</v>
      </c>
      <c r="G128">
        <f>IF('LF Projected Ratios'!H$52&gt;=0,$B128+(1-$B128)*'LF Projected Ratios'!H$52,$B128*(1+'LF Projected Ratios'!H$52))</f>
        <v>0.36094749234955487</v>
      </c>
      <c r="H128">
        <f>IF('LF Projected Ratios'!I$52&gt;=0,$B128+(1-$B128)*'LF Projected Ratios'!I$52,$B128*(1+'LF Projected Ratios'!I$52))</f>
        <v>0.36270276750705488</v>
      </c>
      <c r="I128">
        <f>IF('LF Projected Ratios'!J$52&gt;=0,$B128+(1-$B128)*'LF Projected Ratios'!J$52,$B128*(1+'LF Projected Ratios'!J$52))</f>
        <v>0.36399706425152817</v>
      </c>
      <c r="J128">
        <f>IF('LF Projected Ratios'!K$52&gt;=0,$B128+(1-$B128)*'LF Projected Ratios'!K$52,$B128*(1+'LF Projected Ratios'!K$52))</f>
        <v>0.36487215675389245</v>
      </c>
      <c r="K128">
        <f>IF('LF Projected Ratios'!L$52&gt;=0,$B128+(1-$B128)*'LF Projected Ratios'!L$52,$B128*(1+'LF Projected Ratios'!L$52))</f>
        <v>0.36580787716883428</v>
      </c>
      <c r="L128">
        <f>IF('LF Projected Ratios'!M$52&gt;=0,$B128+(1-$B128)*'LF Projected Ratios'!M$52,$B128*(1+'LF Projected Ratios'!M$52))</f>
        <v>0.3676035400253338</v>
      </c>
      <c r="M128">
        <f>IF('LF Projected Ratios'!N$52&gt;=0,$B128+(1-$B128)*'LF Projected Ratios'!N$52,$B128*(1+'LF Projected Ratios'!N$52))</f>
        <v>0.36890768926093886</v>
      </c>
      <c r="N128">
        <f>IF('LF Projected Ratios'!O$52&gt;=0,$B128+(1-$B128)*'LF Projected Ratios'!O$52,$B128*(1+'LF Projected Ratios'!O$52))</f>
        <v>0.37019988933832187</v>
      </c>
      <c r="O128">
        <f>IF('LF Projected Ratios'!P$52&gt;=0,$B128+(1-$B128)*'LF Projected Ratios'!P$52,$B128*(1+'LF Projected Ratios'!P$52))</f>
        <v>0.37148030373330876</v>
      </c>
      <c r="P128">
        <f>IF('LF Projected Ratios'!Q$52&gt;=0,$B128+(1-$B128)*'LF Projected Ratios'!Q$52,$B128*(1+'LF Projected Ratios'!Q$52))</f>
        <v>0.37274909295325748</v>
      </c>
      <c r="Q128">
        <f>IF('LF Projected Ratios'!R$52&gt;=0,$B128+(1-$B128)*'LF Projected Ratios'!R$52,$B128*(1+'LF Projected Ratios'!R$52))</f>
        <v>0.37400641460413042</v>
      </c>
      <c r="R128">
        <f>IF('LF Projected Ratios'!S$52&gt;=0,$B128+(1-$B128)*'LF Projected Ratios'!S$52,$B128*(1+'LF Projected Ratios'!S$52))</f>
        <v>0.37525242345576015</v>
      </c>
      <c r="S128">
        <f>IF('LF Projected Ratios'!T$52&gt;=0,$B128+(1-$B128)*'LF Projected Ratios'!T$52,$B128*(1+'LF Projected Ratios'!T$52))</f>
        <v>0.37648727150535577</v>
      </c>
      <c r="T128">
        <f>IF('LF Projected Ratios'!U$52&gt;=0,$B128+(1-$B128)*'LF Projected Ratios'!U$52,$B128*(1+'LF Projected Ratios'!U$52))</f>
        <v>0.37771110803931712</v>
      </c>
      <c r="U128">
        <f>IF('LF Projected Ratios'!V$52&gt;=0,$B128+(1-$B128)*'LF Projected Ratios'!V$52,$B128*(1+'LF Projected Ratios'!V$52))</f>
        <v>0.37892407969339753</v>
      </c>
      <c r="V128">
        <f>IF('LF Projected Ratios'!W$52&gt;=0,$B128+(1-$B128)*'LF Projected Ratios'!W$52,$B128*(1+'LF Projected Ratios'!W$52))</f>
        <v>0.38012633051127309</v>
      </c>
      <c r="W128">
        <f>IF('LF Projected Ratios'!X$52&gt;=0,$B128+(1-$B128)*'LF Projected Ratios'!X$52,$B128*(1+'LF Projected Ratios'!X$52))</f>
        <v>0.38131800200156646</v>
      </c>
      <c r="X128">
        <f>IF('LF Projected Ratios'!Y$52&gt;=0,$B128+(1-$B128)*'LF Projected Ratios'!Y$52,$B128*(1+'LF Projected Ratios'!Y$52))</f>
        <v>0.38249923319337098</v>
      </c>
      <c r="Y128">
        <f>IF('LF Projected Ratios'!Z$52&gt;=0,$B128+(1-$B128)*'LF Projected Ratios'!Z$52,$B128*(1+'LF Projected Ratios'!Z$52))</f>
        <v>0.38367016069032178</v>
      </c>
      <c r="Z128">
        <f>IF('LF Projected Ratios'!AA$52&gt;=0,$B128+(1-$B128)*'LF Projected Ratios'!AA$52,$B128*(1+'LF Projected Ratios'!AA$52))</f>
        <v>0.38483091872325825</v>
      </c>
      <c r="AA128">
        <f>IF('LF Projected Ratios'!AB$52&gt;=0,$B128+(1-$B128)*'LF Projected Ratios'!AB$52,$B128*(1+'LF Projected Ratios'!AB$52))</f>
        <v>0.38598163920152084</v>
      </c>
      <c r="AB128">
        <f>IF('LF Projected Ratios'!AC$52&gt;=0,$B128+(1-$B128)*'LF Projected Ratios'!AC$52,$B128*(1+'LF Projected Ratios'!AC$52))</f>
        <v>0.38712245176292243</v>
      </c>
      <c r="AC128">
        <f>IF('LF Projected Ratios'!AD$52&gt;=0,$B128+(1-$B128)*'LF Projected Ratios'!AD$52,$B128*(1+'LF Projected Ratios'!AD$52))</f>
        <v>0.38825348382243413</v>
      </c>
      <c r="AD128">
        <f>IF('LF Projected Ratios'!AE$52&gt;=0,$B128+(1-$B128)*'LF Projected Ratios'!AE$52,$B128*(1+'LF Projected Ratios'!AE$52))</f>
        <v>0.38937486061962401</v>
      </c>
      <c r="AE128">
        <f>IF('LF Projected Ratios'!AF$52&gt;=0,$B128+(1-$B128)*'LF Projected Ratios'!AF$52,$B128*(1+'LF Projected Ratios'!AF$52))</f>
        <v>0.39048670526488771</v>
      </c>
      <c r="AF128">
        <f>IF('LF Projected Ratios'!AG$52&gt;=0,$B128+(1-$B128)*'LF Projected Ratios'!AG$52,$B128*(1+'LF Projected Ratios'!AG$52))</f>
        <v>0.39158913878450358</v>
      </c>
    </row>
    <row r="129" spans="1:32" x14ac:dyDescent="0.2">
      <c r="A129" s="6" t="s">
        <v>52</v>
      </c>
      <c r="B129" s="28">
        <f t="shared" si="0"/>
        <v>0.3705291308587878</v>
      </c>
      <c r="C129">
        <f>IF('LF Projected Ratios'!D$52&gt;=0,$B129+(1-$B129)*'LF Projected Ratios'!D$52,$B129*(1+'LF Projected Ratios'!D$52))</f>
        <v>0.3721166019035016</v>
      </c>
      <c r="D129">
        <f>IF('LF Projected Ratios'!E$52&gt;=0,$B129+(1-$B129)*'LF Projected Ratios'!E$52,$B129*(1+'LF Projected Ratios'!E$52))</f>
        <v>0.37332452423450191</v>
      </c>
      <c r="E129">
        <f>IF('LF Projected Ratios'!F$52&gt;=0,$B129+(1-$B129)*'LF Projected Ratios'!F$52,$B129*(1+'LF Projected Ratios'!F$52))</f>
        <v>0.37470090278732743</v>
      </c>
      <c r="F129">
        <f>IF('LF Projected Ratios'!G$52&gt;=0,$B129+(1-$B129)*'LF Projected Ratios'!G$52,$B129*(1+'LF Projected Ratios'!G$52))</f>
        <v>0.37623736224440768</v>
      </c>
      <c r="G129">
        <f>IF('LF Projected Ratios'!H$52&gt;=0,$B129+(1-$B129)*'LF Projected Ratios'!H$52,$B129*(1+'LF Projected Ratios'!H$52))</f>
        <v>0.37758093599280862</v>
      </c>
      <c r="H129">
        <f>IF('LF Projected Ratios'!I$52&gt;=0,$B129+(1-$B129)*'LF Projected Ratios'!I$52,$B129*(1+'LF Projected Ratios'!I$52))</f>
        <v>0.37929052434044386</v>
      </c>
      <c r="I129">
        <f>IF('LF Projected Ratios'!J$52&gt;=0,$B129+(1-$B129)*'LF Projected Ratios'!J$52,$B129*(1+'LF Projected Ratios'!J$52))</f>
        <v>0.38055113275461699</v>
      </c>
      <c r="J129">
        <f>IF('LF Projected Ratios'!K$52&gt;=0,$B129+(1-$B129)*'LF Projected Ratios'!K$52,$B129*(1+'LF Projected Ratios'!K$52))</f>
        <v>0.38140344809603366</v>
      </c>
      <c r="K129">
        <f>IF('LF Projected Ratios'!L$52&gt;=0,$B129+(1-$B129)*'LF Projected Ratios'!L$52,$B129*(1+'LF Projected Ratios'!L$52))</f>
        <v>0.38231481330917055</v>
      </c>
      <c r="L129">
        <f>IF('LF Projected Ratios'!M$52&gt;=0,$B129+(1-$B129)*'LF Projected Ratios'!M$52,$B129*(1+'LF Projected Ratios'!M$52))</f>
        <v>0.38406373813308547</v>
      </c>
      <c r="M129">
        <f>IF('LF Projected Ratios'!N$52&gt;=0,$B129+(1-$B129)*'LF Projected Ratios'!N$52,$B129*(1+'LF Projected Ratios'!N$52))</f>
        <v>0.38533394259489945</v>
      </c>
      <c r="N129">
        <f>IF('LF Projected Ratios'!O$52&gt;=0,$B129+(1-$B129)*'LF Projected Ratios'!O$52,$B129*(1+'LF Projected Ratios'!O$52))</f>
        <v>0.3865925089146402</v>
      </c>
      <c r="O129">
        <f>IF('LF Projected Ratios'!P$52&gt;=0,$B129+(1-$B129)*'LF Projected Ratios'!P$52,$B129*(1+'LF Projected Ratios'!P$52))</f>
        <v>0.38783959631313769</v>
      </c>
      <c r="P129">
        <f>IF('LF Projected Ratios'!Q$52&gt;=0,$B129+(1-$B129)*'LF Projected Ratios'!Q$52,$B129*(1+'LF Projected Ratios'!Q$52))</f>
        <v>0.38907536112001778</v>
      </c>
      <c r="Q129">
        <f>IF('LF Projected Ratios'!R$52&gt;=0,$B129+(1-$B129)*'LF Projected Ratios'!R$52,$B129*(1+'LF Projected Ratios'!R$52))</f>
        <v>0.39029995683902935</v>
      </c>
      <c r="R129">
        <f>IF('LF Projected Ratios'!S$52&gt;=0,$B129+(1-$B129)*'LF Projected Ratios'!S$52,$B129*(1+'LF Projected Ratios'!S$52))</f>
        <v>0.39151353421161078</v>
      </c>
      <c r="S129">
        <f>IF('LF Projected Ratios'!T$52&gt;=0,$B129+(1-$B129)*'LF Projected Ratios'!T$52,$B129*(1+'LF Projected Ratios'!T$52))</f>
        <v>0.3927162412787441</v>
      </c>
      <c r="T129">
        <f>IF('LF Projected Ratios'!U$52&gt;=0,$B129+(1-$B129)*'LF Projected Ratios'!U$52,$B129*(1+'LF Projected Ratios'!U$52))</f>
        <v>0.39390822344115928</v>
      </c>
      <c r="U129">
        <f>IF('LF Projected Ratios'!V$52&gt;=0,$B129+(1-$B129)*'LF Projected Ratios'!V$52,$B129*(1+'LF Projected Ratios'!V$52))</f>
        <v>0.39508962351793186</v>
      </c>
      <c r="V129">
        <f>IF('LF Projected Ratios'!W$52&gt;=0,$B129+(1-$B129)*'LF Projected Ratios'!W$52,$B129*(1+'LF Projected Ratios'!W$52))</f>
        <v>0.39626058180352758</v>
      </c>
      <c r="W129">
        <f>IF('LF Projected Ratios'!X$52&gt;=0,$B129+(1-$B129)*'LF Projected Ratios'!X$52,$B129*(1+'LF Projected Ratios'!X$52))</f>
        <v>0.39742123612334157</v>
      </c>
      <c r="X129">
        <f>IF('LF Projected Ratios'!Y$52&gt;=0,$B129+(1-$B129)*'LF Projected Ratios'!Y$52,$B129*(1+'LF Projected Ratios'!Y$52))</f>
        <v>0.39857172188777773</v>
      </c>
      <c r="Y129">
        <f>IF('LF Projected Ratios'!Z$52&gt;=0,$B129+(1-$B129)*'LF Projected Ratios'!Z$52,$B129*(1+'LF Projected Ratios'!Z$52))</f>
        <v>0.39971217214491228</v>
      </c>
      <c r="Z129">
        <f>IF('LF Projected Ratios'!AA$52&gt;=0,$B129+(1-$B129)*'LF Projected Ratios'!AA$52,$B129*(1+'LF Projected Ratios'!AA$52))</f>
        <v>0.40084271763178536</v>
      </c>
      <c r="AA129">
        <f>IF('LF Projected Ratios'!AB$52&gt;=0,$B129+(1-$B129)*'LF Projected Ratios'!AB$52,$B129*(1+'LF Projected Ratios'!AB$52))</f>
        <v>0.40196348682436295</v>
      </c>
      <c r="AB129">
        <f>IF('LF Projected Ratios'!AC$52&gt;=0,$B129+(1-$B129)*'LF Projected Ratios'!AC$52,$B129*(1+'LF Projected Ratios'!AC$52))</f>
        <v>0.40307460598620753</v>
      </c>
      <c r="AC129">
        <f>IF('LF Projected Ratios'!AD$52&gt;=0,$B129+(1-$B129)*'LF Projected Ratios'!AD$52,$B129*(1+'LF Projected Ratios'!AD$52))</f>
        <v>0.40417619921589637</v>
      </c>
      <c r="AD129">
        <f>IF('LF Projected Ratios'!AE$52&gt;=0,$B129+(1-$B129)*'LF Projected Ratios'!AE$52,$B129*(1+'LF Projected Ratios'!AE$52))</f>
        <v>0.40526838849322577</v>
      </c>
      <c r="AE129">
        <f>IF('LF Projected Ratios'!AF$52&gt;=0,$B129+(1-$B129)*'LF Projected Ratios'!AF$52,$B129*(1+'LF Projected Ratios'!AF$52))</f>
        <v>0.4063512937242385</v>
      </c>
      <c r="AF129">
        <f>IF('LF Projected Ratios'!AG$52&gt;=0,$B129+(1-$B129)*'LF Projected Ratios'!AG$52,$B129*(1+'LF Projected Ratios'!AG$52))</f>
        <v>0.40742503278510572</v>
      </c>
    </row>
    <row r="130" spans="1:32" x14ac:dyDescent="0.2">
      <c r="A130" s="6" t="s">
        <v>53</v>
      </c>
      <c r="B130" s="28">
        <f t="shared" si="0"/>
        <v>0.37644987818991932</v>
      </c>
      <c r="C130">
        <f>IF('LF Projected Ratios'!D$52&gt;=0,$B130+(1-$B130)*'LF Projected Ratios'!D$52,$B130*(1+'LF Projected Ratios'!D$52))</f>
        <v>0.37802241762236638</v>
      </c>
      <c r="D130">
        <f>IF('LF Projected Ratios'!E$52&gt;=0,$B130+(1-$B130)*'LF Projected Ratios'!E$52,$B130*(1+'LF Projected Ratios'!E$52))</f>
        <v>0.37921897834273766</v>
      </c>
      <c r="E130">
        <f>IF('LF Projected Ratios'!F$52&gt;=0,$B130+(1-$B130)*'LF Projected Ratios'!F$52,$B130*(1+'LF Projected Ratios'!F$52))</f>
        <v>0.38058241080060823</v>
      </c>
      <c r="F130">
        <f>IF('LF Projected Ratios'!G$52&gt;=0,$B130+(1-$B130)*'LF Projected Ratios'!G$52,$B130*(1+'LF Projected Ratios'!G$52))</f>
        <v>0.38210441845590409</v>
      </c>
      <c r="G130">
        <f>IF('LF Projected Ratios'!H$52&gt;=0,$B130+(1-$B130)*'LF Projected Ratios'!H$52,$B130*(1+'LF Projected Ratios'!H$52))</f>
        <v>0.38343535466843959</v>
      </c>
      <c r="H130">
        <f>IF('LF Projected Ratios'!I$52&gt;=0,$B130+(1-$B130)*'LF Projected Ratios'!I$52,$B130*(1+'LF Projected Ratios'!I$52))</f>
        <v>0.38512886277925557</v>
      </c>
      <c r="I130">
        <f>IF('LF Projected Ratios'!J$52&gt;=0,$B130+(1-$B130)*'LF Projected Ratios'!J$52,$B130*(1+'LF Projected Ratios'!J$52))</f>
        <v>0.38637761402216042</v>
      </c>
      <c r="J130">
        <f>IF('LF Projected Ratios'!K$52&gt;=0,$B130+(1-$B130)*'LF Projected Ratios'!K$52,$B130*(1+'LF Projected Ratios'!K$52))</f>
        <v>0.38722191256084582</v>
      </c>
      <c r="K130">
        <f>IF('LF Projected Ratios'!L$52&gt;=0,$B130+(1-$B130)*'LF Projected Ratios'!L$52,$B130*(1+'LF Projected Ratios'!L$52))</f>
        <v>0.38812470555337986</v>
      </c>
      <c r="L130">
        <f>IF('LF Projected Ratios'!M$52&gt;=0,$B130+(1-$B130)*'LF Projected Ratios'!M$52,$B130*(1+'LF Projected Ratios'!M$52))</f>
        <v>0.3898571801450581</v>
      </c>
      <c r="M130">
        <f>IF('LF Projected Ratios'!N$52&gt;=0,$B130+(1-$B130)*'LF Projected Ratios'!N$52,$B130*(1+'LF Projected Ratios'!N$52))</f>
        <v>0.39111543717602826</v>
      </c>
      <c r="N130">
        <f>IF('LF Projected Ratios'!O$52&gt;=0,$B130+(1-$B130)*'LF Projected Ratios'!O$52,$B130*(1+'LF Projected Ratios'!O$52))</f>
        <v>0.39236216553226039</v>
      </c>
      <c r="O130">
        <f>IF('LF Projected Ratios'!P$52&gt;=0,$B130+(1-$B130)*'LF Projected Ratios'!P$52,$B130*(1+'LF Projected Ratios'!P$52))</f>
        <v>0.39359752293696737</v>
      </c>
      <c r="P130">
        <f>IF('LF Projected Ratios'!Q$52&gt;=0,$B130+(1-$B130)*'LF Projected Ratios'!Q$52,$B130*(1+'LF Projected Ratios'!Q$52))</f>
        <v>0.39482166424935239</v>
      </c>
      <c r="Q130">
        <f>IF('LF Projected Ratios'!R$52&gt;=0,$B130+(1-$B130)*'LF Projected Ratios'!R$52,$B130*(1+'LF Projected Ratios'!R$52))</f>
        <v>0.39603474152932172</v>
      </c>
      <c r="R130">
        <f>IF('LF Projected Ratios'!S$52&gt;=0,$B130+(1-$B130)*'LF Projected Ratios'!S$52,$B130*(1+'LF Projected Ratios'!S$52))</f>
        <v>0.3972369041004532</v>
      </c>
      <c r="S130">
        <f>IF('LF Projected Ratios'!T$52&gt;=0,$B130+(1-$B130)*'LF Projected Ratios'!T$52,$B130*(1+'LF Projected Ratios'!T$52))</f>
        <v>0.39842829861126822</v>
      </c>
      <c r="T130">
        <f>IF('LF Projected Ratios'!U$52&gt;=0,$B130+(1-$B130)*'LF Projected Ratios'!U$52,$B130*(1+'LF Projected Ratios'!U$52))</f>
        <v>0.39960906909487048</v>
      </c>
      <c r="U130">
        <f>IF('LF Projected Ratios'!V$52&gt;=0,$B130+(1-$B130)*'LF Projected Ratios'!V$52,$B130*(1+'LF Projected Ratios'!V$52))</f>
        <v>0.40077935702699202</v>
      </c>
      <c r="V130">
        <f>IF('LF Projected Ratios'!W$52&gt;=0,$B130+(1-$B130)*'LF Projected Ratios'!W$52,$B130*(1+'LF Projected Ratios'!W$52))</f>
        <v>0.40193930138250106</v>
      </c>
      <c r="W130">
        <f>IF('LF Projected Ratios'!X$52&gt;=0,$B130+(1-$B130)*'LF Projected Ratios'!X$52,$B130*(1+'LF Projected Ratios'!X$52))</f>
        <v>0.4030890386904194</v>
      </c>
      <c r="X130">
        <f>IF('LF Projected Ratios'!Y$52&gt;=0,$B130+(1-$B130)*'LF Projected Ratios'!Y$52,$B130*(1+'LF Projected Ratios'!Y$52))</f>
        <v>0.40422870308749254</v>
      </c>
      <c r="Y130">
        <f>IF('LF Projected Ratios'!Z$52&gt;=0,$B130+(1-$B130)*'LF Projected Ratios'!Z$52,$B130*(1+'LF Projected Ratios'!Z$52))</f>
        <v>0.40535842637035829</v>
      </c>
      <c r="Z130">
        <f>IF('LF Projected Ratios'!AA$52&gt;=0,$B130+(1-$B130)*'LF Projected Ratios'!AA$52,$B130*(1+'LF Projected Ratios'!AA$52))</f>
        <v>0.4064783380463558</v>
      </c>
      <c r="AA130">
        <f>IF('LF Projected Ratios'!AB$52&gt;=0,$B130+(1-$B130)*'LF Projected Ratios'!AB$52,$B130*(1+'LF Projected Ratios'!AB$52))</f>
        <v>0.40758856538301746</v>
      </c>
      <c r="AB130">
        <f>IF('LF Projected Ratios'!AC$52&gt;=0,$B130+(1-$B130)*'LF Projected Ratios'!AC$52,$B130*(1+'LF Projected Ratios'!AC$52))</f>
        <v>0.40868923345628183</v>
      </c>
      <c r="AC130">
        <f>IF('LF Projected Ratios'!AD$52&gt;=0,$B130+(1-$B130)*'LF Projected Ratios'!AD$52,$B130*(1+'LF Projected Ratios'!AD$52))</f>
        <v>0.40978046519746592</v>
      </c>
      <c r="AD130">
        <f>IF('LF Projected Ratios'!AE$52&gt;=0,$B130+(1-$B130)*'LF Projected Ratios'!AE$52,$B130*(1+'LF Projected Ratios'!AE$52))</f>
        <v>0.41086238143903492</v>
      </c>
      <c r="AE130">
        <f>IF('LF Projected Ratios'!AF$52&gt;=0,$B130+(1-$B130)*'LF Projected Ratios'!AF$52,$B130*(1+'LF Projected Ratios'!AF$52))</f>
        <v>0.41193510095920588</v>
      </c>
      <c r="AF130">
        <f>IF('LF Projected Ratios'!AG$52&gt;=0,$B130+(1-$B130)*'LF Projected Ratios'!AG$52,$B130*(1+'LF Projected Ratios'!AG$52))</f>
        <v>0.41299874052541719</v>
      </c>
    </row>
    <row r="131" spans="1:32" x14ac:dyDescent="0.2">
      <c r="A131" s="6" t="s">
        <v>54</v>
      </c>
      <c r="B131" s="28">
        <f t="shared" si="0"/>
        <v>0.37154697466343733</v>
      </c>
      <c r="C131">
        <f>IF('LF Projected Ratios'!D$52&gt;=0,$B131+(1-$B131)*'LF Projected Ratios'!D$52,$B131*(1+'LF Projected Ratios'!D$52))</f>
        <v>0.3731318787941808</v>
      </c>
      <c r="D131">
        <f>IF('LF Projected Ratios'!E$52&gt;=0,$B131+(1-$B131)*'LF Projected Ratios'!E$52,$B131*(1+'LF Projected Ratios'!E$52))</f>
        <v>0.37433784793509495</v>
      </c>
      <c r="E131">
        <f>IF('LF Projected Ratios'!F$52&gt;=0,$B131+(1-$B131)*'LF Projected Ratios'!F$52,$B131*(1+'LF Projected Ratios'!F$52))</f>
        <v>0.37571200090695794</v>
      </c>
      <c r="F131">
        <f>IF('LF Projected Ratios'!G$52&gt;=0,$B131+(1-$B131)*'LF Projected Ratios'!G$52,$B131*(1+'LF Projected Ratios'!G$52))</f>
        <v>0.3772459759349468</v>
      </c>
      <c r="G131">
        <f>IF('LF Projected Ratios'!H$52&gt;=0,$B131+(1-$B131)*'LF Projected Ratios'!H$52,$B131*(1+'LF Projected Ratios'!H$52))</f>
        <v>0.37858737714720203</v>
      </c>
      <c r="H131">
        <f>IF('LF Projected Ratios'!I$52&gt;=0,$B131+(1-$B131)*'LF Projected Ratios'!I$52,$B131*(1+'LF Projected Ratios'!I$52))</f>
        <v>0.38029420111924267</v>
      </c>
      <c r="I131">
        <f>IF('LF Projected Ratios'!J$52&gt;=0,$B131+(1-$B131)*'LF Projected Ratios'!J$52,$B131*(1+'LF Projected Ratios'!J$52))</f>
        <v>0.38155277115081965</v>
      </c>
      <c r="J131">
        <f>IF('LF Projected Ratios'!K$52&gt;=0,$B131+(1-$B131)*'LF Projected Ratios'!K$52,$B131*(1+'LF Projected Ratios'!K$52))</f>
        <v>0.38240370831266934</v>
      </c>
      <c r="K131">
        <f>IF('LF Projected Ratios'!L$52&gt;=0,$B131+(1-$B131)*'LF Projected Ratios'!L$52,$B131*(1+'LF Projected Ratios'!L$52))</f>
        <v>0.38331359986359015</v>
      </c>
      <c r="L131">
        <f>IF('LF Projected Ratios'!M$52&gt;=0,$B131+(1-$B131)*'LF Projected Ratios'!M$52,$B131*(1+'LF Projected Ratios'!M$52))</f>
        <v>0.38505969670549017</v>
      </c>
      <c r="M131">
        <f>IF('LF Projected Ratios'!N$52&gt;=0,$B131+(1-$B131)*'LF Projected Ratios'!N$52,$B131*(1+'LF Projected Ratios'!N$52))</f>
        <v>0.38632784726806035</v>
      </c>
      <c r="N131">
        <f>IF('LF Projected Ratios'!O$52&gt;=0,$B131+(1-$B131)*'LF Projected Ratios'!O$52,$B131*(1+'LF Projected Ratios'!O$52))</f>
        <v>0.38758437850723731</v>
      </c>
      <c r="O131">
        <f>IF('LF Projected Ratios'!P$52&gt;=0,$B131+(1-$B131)*'LF Projected Ratios'!P$52,$B131*(1+'LF Projected Ratios'!P$52))</f>
        <v>0.38882944938639347</v>
      </c>
      <c r="P131">
        <f>IF('LF Projected Ratios'!Q$52&gt;=0,$B131+(1-$B131)*'LF Projected Ratios'!Q$52,$B131*(1+'LF Projected Ratios'!Q$52))</f>
        <v>0.39006321598237242</v>
      </c>
      <c r="Q131">
        <f>IF('LF Projected Ratios'!R$52&gt;=0,$B131+(1-$B131)*'LF Projected Ratios'!R$52,$B131*(1+'LF Projected Ratios'!R$52))</f>
        <v>0.39128583155070995</v>
      </c>
      <c r="R131">
        <f>IF('LF Projected Ratios'!S$52&gt;=0,$B131+(1-$B131)*'LF Projected Ratios'!S$52,$B131*(1+'LF Projected Ratios'!S$52))</f>
        <v>0.39249744658909824</v>
      </c>
      <c r="S131">
        <f>IF('LF Projected Ratios'!T$52&gt;=0,$B131+(1-$B131)*'LF Projected Ratios'!T$52,$B131*(1+'LF Projected Ratios'!T$52))</f>
        <v>0.39369820889913931</v>
      </c>
      <c r="T131">
        <f>IF('LF Projected Ratios'!U$52&gt;=0,$B131+(1-$B131)*'LF Projected Ratios'!U$52,$B131*(1+'LF Projected Ratios'!U$52))</f>
        <v>0.3948882636464528</v>
      </c>
      <c r="U131">
        <f>IF('LF Projected Ratios'!V$52&gt;=0,$B131+(1-$B131)*'LF Projected Ratios'!V$52,$B131*(1+'LF Projected Ratios'!V$52))</f>
        <v>0.3960677534191781</v>
      </c>
      <c r="V131">
        <f>IF('LF Projected Ratios'!W$52&gt;=0,$B131+(1-$B131)*'LF Projected Ratios'!W$52,$B131*(1+'LF Projected Ratios'!W$52))</f>
        <v>0.39723681828492724</v>
      </c>
      <c r="W131">
        <f>IF('LF Projected Ratios'!X$52&gt;=0,$B131+(1-$B131)*'LF Projected Ratios'!X$52,$B131*(1+'LF Projected Ratios'!X$52))</f>
        <v>0.39839559584623391</v>
      </c>
      <c r="X131">
        <f>IF('LF Projected Ratios'!Y$52&gt;=0,$B131+(1-$B131)*'LF Projected Ratios'!Y$52,$B131*(1+'LF Projected Ratios'!Y$52))</f>
        <v>0.3995442212945457</v>
      </c>
      <c r="Y131">
        <f>IF('LF Projected Ratios'!Z$52&gt;=0,$B131+(1-$B131)*'LF Projected Ratios'!Z$52,$B131*(1+'LF Projected Ratios'!Z$52))</f>
        <v>0.40068282746280237</v>
      </c>
      <c r="Z131">
        <f>IF('LF Projected Ratios'!AA$52&gt;=0,$B131+(1-$B131)*'LF Projected Ratios'!AA$52,$B131*(1+'LF Projected Ratios'!AA$52))</f>
        <v>0.40181154487664444</v>
      </c>
      <c r="AA131">
        <f>IF('LF Projected Ratios'!AB$52&gt;=0,$B131+(1-$B131)*'LF Projected Ratios'!AB$52,$B131*(1+'LF Projected Ratios'!AB$52))</f>
        <v>0.40293050180429446</v>
      </c>
      <c r="AB131">
        <f>IF('LF Projected Ratios'!AC$52&gt;=0,$B131+(1-$B131)*'LF Projected Ratios'!AC$52,$B131*(1+'LF Projected Ratios'!AC$52))</f>
        <v>0.40403982430514873</v>
      </c>
      <c r="AC131">
        <f>IF('LF Projected Ratios'!AD$52&gt;=0,$B131+(1-$B131)*'LF Projected Ratios'!AD$52,$B131*(1+'LF Projected Ratios'!AD$52))</f>
        <v>0.4051396362771193</v>
      </c>
      <c r="AD131">
        <f>IF('LF Projected Ratios'!AE$52&gt;=0,$B131+(1-$B131)*'LF Projected Ratios'!AE$52,$B131*(1+'LF Projected Ratios'!AE$52))</f>
        <v>0.40623005950276314</v>
      </c>
      <c r="AE131">
        <f>IF('LF Projected Ratios'!AF$52&gt;=0,$B131+(1-$B131)*'LF Projected Ratios'!AF$52,$B131*(1+'LF Projected Ratios'!AF$52))</f>
        <v>0.40731121369423706</v>
      </c>
      <c r="AF131">
        <f>IF('LF Projected Ratios'!AG$52&gt;=0,$B131+(1-$B131)*'LF Projected Ratios'!AG$52,$B131*(1+'LF Projected Ratios'!AG$52))</f>
        <v>0.40838321653710835</v>
      </c>
    </row>
    <row r="132" spans="1:32" x14ac:dyDescent="0.2">
      <c r="A132" s="6" t="s">
        <v>55</v>
      </c>
      <c r="B132" s="28">
        <f t="shared" si="0"/>
        <v>0.36561028307232457</v>
      </c>
      <c r="C132">
        <f>IF('LF Projected Ratios'!D$52&gt;=0,$B132+(1-$B132)*'LF Projected Ratios'!D$52,$B132*(1+'LF Projected Ratios'!D$52))</f>
        <v>0.36721015902537835</v>
      </c>
      <c r="D132">
        <f>IF('LF Projected Ratios'!E$52&gt;=0,$B132+(1-$B132)*'LF Projected Ratios'!E$52,$B132*(1+'LF Projected Ratios'!E$52))</f>
        <v>0.36842752037313908</v>
      </c>
      <c r="E132">
        <f>IF('LF Projected Ratios'!F$52&gt;=0,$B132+(1-$B132)*'LF Projected Ratios'!F$52,$B132*(1+'LF Projected Ratios'!F$52))</f>
        <v>0.36981465430310723</v>
      </c>
      <c r="F132">
        <f>IF('LF Projected Ratios'!G$52&gt;=0,$B132+(1-$B132)*'LF Projected Ratios'!G$52,$B132*(1+'LF Projected Ratios'!G$52))</f>
        <v>0.37136312005081978</v>
      </c>
      <c r="G132">
        <f>IF('LF Projected Ratios'!H$52&gt;=0,$B132+(1-$B132)*'LF Projected Ratios'!H$52,$B132*(1+'LF Projected Ratios'!H$52))</f>
        <v>0.37271719283115728</v>
      </c>
      <c r="H132">
        <f>IF('LF Projected Ratios'!I$52&gt;=0,$B132+(1-$B132)*'LF Projected Ratios'!I$52,$B132*(1+'LF Projected Ratios'!I$52))</f>
        <v>0.37444014034324596</v>
      </c>
      <c r="I132">
        <f>IF('LF Projected Ratios'!J$52&gt;=0,$B132+(1-$B132)*'LF Projected Ratios'!J$52,$B132*(1+'LF Projected Ratios'!J$52))</f>
        <v>0.3757105994768275</v>
      </c>
      <c r="J132">
        <f>IF('LF Projected Ratios'!K$52&gt;=0,$B132+(1-$B132)*'LF Projected Ratios'!K$52,$B132*(1+'LF Projected Ratios'!K$52))</f>
        <v>0.37656957503023497</v>
      </c>
      <c r="K132">
        <f>IF('LF Projected Ratios'!L$52&gt;=0,$B132+(1-$B132)*'LF Projected Ratios'!L$52,$B132*(1+'LF Projected Ratios'!L$52))</f>
        <v>0.37748806188629619</v>
      </c>
      <c r="L132">
        <f>IF('LF Projected Ratios'!M$52&gt;=0,$B132+(1-$B132)*'LF Projected Ratios'!M$52,$B132*(1+'LF Projected Ratios'!M$52))</f>
        <v>0.37925065326003971</v>
      </c>
      <c r="M132">
        <f>IF('LF Projected Ratios'!N$52&gt;=0,$B132+(1-$B132)*'LF Projected Ratios'!N$52,$B132*(1+'LF Projected Ratios'!N$52))</f>
        <v>0.38053078342725433</v>
      </c>
      <c r="N132">
        <f>IF('LF Projected Ratios'!O$52&gt;=0,$B132+(1-$B132)*'LF Projected Ratios'!O$52,$B132*(1+'LF Projected Ratios'!O$52))</f>
        <v>0.38179918450895067</v>
      </c>
      <c r="O132">
        <f>IF('LF Projected Ratios'!P$52&gt;=0,$B132+(1-$B132)*'LF Projected Ratios'!P$52,$B132*(1+'LF Projected Ratios'!P$52))</f>
        <v>0.38305601697015135</v>
      </c>
      <c r="P132">
        <f>IF('LF Projected Ratios'!Q$52&gt;=0,$B132+(1-$B132)*'LF Projected Ratios'!Q$52,$B132*(1+'LF Projected Ratios'!Q$52))</f>
        <v>0.3843014383620823</v>
      </c>
      <c r="Q132">
        <f>IF('LF Projected Ratios'!R$52&gt;=0,$B132+(1-$B132)*'LF Projected Ratios'!R$52,$B132*(1+'LF Projected Ratios'!R$52))</f>
        <v>0.3855356033880103</v>
      </c>
      <c r="R132">
        <f>IF('LF Projected Ratios'!S$52&gt;=0,$B132+(1-$B132)*'LF Projected Ratios'!S$52,$B132*(1+'LF Projected Ratios'!S$52))</f>
        <v>0.38675866396730629</v>
      </c>
      <c r="S132">
        <f>IF('LF Projected Ratios'!T$52&gt;=0,$B132+(1-$B132)*'LF Projected Ratios'!T$52,$B132*(1+'LF Projected Ratios'!T$52))</f>
        <v>0.38797076929778257</v>
      </c>
      <c r="T132">
        <f>IF('LF Projected Ratios'!U$52&gt;=0,$B132+(1-$B132)*'LF Projected Ratios'!U$52,$B132*(1+'LF Projected Ratios'!U$52))</f>
        <v>0.38917206591636805</v>
      </c>
      <c r="U132">
        <f>IF('LF Projected Ratios'!V$52&gt;=0,$B132+(1-$B132)*'LF Projected Ratios'!V$52,$B132*(1+'LF Projected Ratios'!V$52))</f>
        <v>0.3903626977581634</v>
      </c>
      <c r="V132">
        <f>IF('LF Projected Ratios'!W$52&gt;=0,$B132+(1-$B132)*'LF Projected Ratios'!W$52,$B132*(1+'LF Projected Ratios'!W$52))</f>
        <v>0.39154280621393139</v>
      </c>
      <c r="W132">
        <f>IF('LF Projected Ratios'!X$52&gt;=0,$B132+(1-$B132)*'LF Projected Ratios'!X$52,$B132*(1+'LF Projected Ratios'!X$52))</f>
        <v>0.39271253018607044</v>
      </c>
      <c r="X132">
        <f>IF('LF Projected Ratios'!Y$52&gt;=0,$B132+(1-$B132)*'LF Projected Ratios'!Y$52,$B132*(1+'LF Projected Ratios'!Y$52))</f>
        <v>0.39387200614311624</v>
      </c>
      <c r="Y132">
        <f>IF('LF Projected Ratios'!Z$52&gt;=0,$B132+(1-$B132)*'LF Projected Ratios'!Z$52,$B132*(1+'LF Projected Ratios'!Z$52))</f>
        <v>0.39502136817281708</v>
      </c>
      <c r="Z132">
        <f>IF('LF Projected Ratios'!AA$52&gt;=0,$B132+(1-$B132)*'LF Projected Ratios'!AA$52,$B132*(1+'LF Projected Ratios'!AA$52))</f>
        <v>0.39616074803382595</v>
      </c>
      <c r="AA132">
        <f>IF('LF Projected Ratios'!AB$52&gt;=0,$B132+(1-$B132)*'LF Projected Ratios'!AB$52,$B132*(1+'LF Projected Ratios'!AB$52))</f>
        <v>0.39729027520605337</v>
      </c>
      <c r="AB132">
        <f>IF('LF Projected Ratios'!AC$52&gt;=0,$B132+(1-$B132)*'LF Projected Ratios'!AC$52,$B132*(1+'LF Projected Ratios'!AC$52))</f>
        <v>0.39841007693971764</v>
      </c>
      <c r="AC132">
        <f>IF('LF Projected Ratios'!AD$52&gt;=0,$B132+(1-$B132)*'LF Projected Ratios'!AD$52,$B132*(1+'LF Projected Ratios'!AD$52))</f>
        <v>0.39952027830313447</v>
      </c>
      <c r="AD132">
        <f>IF('LF Projected Ratios'!AE$52&gt;=0,$B132+(1-$B132)*'LF Projected Ratios'!AE$52,$B132*(1+'LF Projected Ratios'!AE$52))</f>
        <v>0.40062100222928171</v>
      </c>
      <c r="AE132">
        <f>IF('LF Projected Ratios'!AF$52&gt;=0,$B132+(1-$B132)*'LF Projected Ratios'!AF$52,$B132*(1+'LF Projected Ratios'!AF$52))</f>
        <v>0.40171236956117889</v>
      </c>
      <c r="AF132">
        <f>IF('LF Projected Ratios'!AG$52&gt;=0,$B132+(1-$B132)*'LF Projected Ratios'!AG$52,$B132*(1+'LF Projected Ratios'!AG$52))</f>
        <v>0.40279449909611209</v>
      </c>
    </row>
    <row r="133" spans="1:32" x14ac:dyDescent="0.2">
      <c r="A133" s="6" t="s">
        <v>56</v>
      </c>
      <c r="B133" s="28">
        <f t="shared" si="0"/>
        <v>0.33081359066204685</v>
      </c>
      <c r="C133">
        <f>IF('LF Projected Ratios'!D$52&gt;=0,$B133+(1-$B133)*'LF Projected Ratios'!D$52,$B133*(1+'LF Projected Ratios'!D$52))</f>
        <v>0.33250122086134315</v>
      </c>
      <c r="D133">
        <f>IF('LF Projected Ratios'!E$52&gt;=0,$B133+(1-$B133)*'LF Projected Ratios'!E$52,$B133*(1+'LF Projected Ratios'!E$52))</f>
        <v>0.33378535527814945</v>
      </c>
      <c r="E133">
        <f>IF('LF Projected Ratios'!F$52&gt;=0,$B133+(1-$B133)*'LF Projected Ratios'!F$52,$B133*(1+'LF Projected Ratios'!F$52))</f>
        <v>0.33524857441474221</v>
      </c>
      <c r="F133">
        <f>IF('LF Projected Ratios'!G$52&gt;=0,$B133+(1-$B133)*'LF Projected Ratios'!G$52,$B133*(1+'LF Projected Ratios'!G$52))</f>
        <v>0.33688197452518676</v>
      </c>
      <c r="G133">
        <f>IF('LF Projected Ratios'!H$52&gt;=0,$B133+(1-$B133)*'LF Projected Ratios'!H$52,$B133*(1+'LF Projected Ratios'!H$52))</f>
        <v>0.33831031908638909</v>
      </c>
      <c r="H133">
        <f>IF('LF Projected Ratios'!I$52&gt;=0,$B133+(1-$B133)*'LF Projected Ratios'!I$52,$B133*(1+'LF Projected Ratios'!I$52))</f>
        <v>0.34012777140052208</v>
      </c>
      <c r="I133">
        <f>IF('LF Projected Ratios'!J$52&gt;=0,$B133+(1-$B133)*'LF Projected Ratios'!J$52,$B133*(1+'LF Projected Ratios'!J$52))</f>
        <v>0.3414679160515568</v>
      </c>
      <c r="J133">
        <f>IF('LF Projected Ratios'!K$52&gt;=0,$B133+(1-$B133)*'LF Projected Ratios'!K$52,$B133*(1+'LF Projected Ratios'!K$52))</f>
        <v>0.34237400697793186</v>
      </c>
      <c r="K133">
        <f>IF('LF Projected Ratios'!L$52&gt;=0,$B133+(1-$B133)*'LF Projected Ratios'!L$52,$B133*(1+'LF Projected Ratios'!L$52))</f>
        <v>0.34334287344097669</v>
      </c>
      <c r="L133">
        <f>IF('LF Projected Ratios'!M$52&gt;=0,$B133+(1-$B133)*'LF Projected Ratios'!M$52,$B133*(1+'LF Projected Ratios'!M$52))</f>
        <v>0.34520214410860001</v>
      </c>
      <c r="M133">
        <f>IF('LF Projected Ratios'!N$52&gt;=0,$B133+(1-$B133)*'LF Projected Ratios'!N$52,$B133*(1+'LF Projected Ratios'!N$52))</f>
        <v>0.34655249025581092</v>
      </c>
      <c r="N133">
        <f>IF('LF Projected Ratios'!O$52&gt;=0,$B133+(1-$B133)*'LF Projected Ratios'!O$52,$B133*(1+'LF Projected Ratios'!O$52))</f>
        <v>0.34789046396946355</v>
      </c>
      <c r="O133">
        <f>IF('LF Projected Ratios'!P$52&gt;=0,$B133+(1-$B133)*'LF Projected Ratios'!P$52,$B133*(1+'LF Projected Ratios'!P$52))</f>
        <v>0.34921623451619221</v>
      </c>
      <c r="P133">
        <f>IF('LF Projected Ratios'!Q$52&gt;=0,$B133+(1-$B133)*'LF Projected Ratios'!Q$52,$B133*(1+'LF Projected Ratios'!Q$52))</f>
        <v>0.3505299680890111</v>
      </c>
      <c r="Q133">
        <f>IF('LF Projected Ratios'!R$52&gt;=0,$B133+(1-$B133)*'LF Projected Ratios'!R$52,$B133*(1+'LF Projected Ratios'!R$52))</f>
        <v>0.3518318278767627</v>
      </c>
      <c r="R133">
        <f>IF('LF Projected Ratios'!S$52&gt;=0,$B133+(1-$B133)*'LF Projected Ratios'!S$52,$B133*(1+'LF Projected Ratios'!S$52))</f>
        <v>0.3531219741316951</v>
      </c>
      <c r="S133">
        <f>IF('LF Projected Ratios'!T$52&gt;=0,$B133+(1-$B133)*'LF Projected Ratios'!T$52,$B133*(1+'LF Projected Ratios'!T$52))</f>
        <v>0.3544005642352186</v>
      </c>
      <c r="T133">
        <f>IF('LF Projected Ratios'!U$52&gt;=0,$B133+(1-$B133)*'LF Projected Ratios'!U$52,$B133*(1+'LF Projected Ratios'!U$52))</f>
        <v>0.35566775276190887</v>
      </c>
      <c r="U133">
        <f>IF('LF Projected Ratios'!V$52&gt;=0,$B133+(1-$B133)*'LF Projected Ratios'!V$52,$B133*(1+'LF Projected Ratios'!V$52))</f>
        <v>0.35692369154180131</v>
      </c>
      <c r="V133">
        <f>IF('LF Projected Ratios'!W$52&gt;=0,$B133+(1-$B133)*'LF Projected Ratios'!W$52,$B133*(1+'LF Projected Ratios'!W$52))</f>
        <v>0.35816852972103491</v>
      </c>
      <c r="W133">
        <f>IF('LF Projected Ratios'!X$52&gt;=0,$B133+(1-$B133)*'LF Projected Ratios'!X$52,$B133*(1+'LF Projected Ratios'!X$52))</f>
        <v>0.35940241382089572</v>
      </c>
      <c r="X133">
        <f>IF('LF Projected Ratios'!Y$52&gt;=0,$B133+(1-$B133)*'LF Projected Ratios'!Y$52,$B133*(1+'LF Projected Ratios'!Y$52))</f>
        <v>0.36062548779530823</v>
      </c>
      <c r="Y133">
        <f>IF('LF Projected Ratios'!Z$52&gt;=0,$B133+(1-$B133)*'LF Projected Ratios'!Z$52,$B133*(1+'LF Projected Ratios'!Z$52))</f>
        <v>0.36183789308682174</v>
      </c>
      <c r="Z133">
        <f>IF('LF Projected Ratios'!AA$52&gt;=0,$B133+(1-$B133)*'LF Projected Ratios'!AA$52,$B133*(1+'LF Projected Ratios'!AA$52))</f>
        <v>0.36303976868113791</v>
      </c>
      <c r="AA133">
        <f>IF('LF Projected Ratios'!AB$52&gt;=0,$B133+(1-$B133)*'LF Projected Ratios'!AB$52,$B133*(1+'LF Projected Ratios'!AB$52))</f>
        <v>0.36423125116022526</v>
      </c>
      <c r="AB133">
        <f>IF('LF Projected Ratios'!AC$52&gt;=0,$B133+(1-$B133)*'LF Projected Ratios'!AC$52,$B133*(1+'LF Projected Ratios'!AC$52))</f>
        <v>0.36541247475406013</v>
      </c>
      <c r="AC133">
        <f>IF('LF Projected Ratios'!AD$52&gt;=0,$B133+(1-$B133)*'LF Projected Ratios'!AD$52,$B133*(1+'LF Projected Ratios'!AD$52))</f>
        <v>0.36658357139103748</v>
      </c>
      <c r="AD133">
        <f>IF('LF Projected Ratios'!AE$52&gt;=0,$B133+(1-$B133)*'LF Projected Ratios'!AE$52,$B133*(1+'LF Projected Ratios'!AE$52))</f>
        <v>0.36774467074708966</v>
      </c>
      <c r="AE133">
        <f>IF('LF Projected Ratios'!AF$52&gt;=0,$B133+(1-$B133)*'LF Projected Ratios'!AF$52,$B133*(1+'LF Projected Ratios'!AF$52))</f>
        <v>0.36889590029355518</v>
      </c>
      <c r="AF133">
        <f>IF('LF Projected Ratios'!AG$52&gt;=0,$B133+(1-$B133)*'LF Projected Ratios'!AG$52,$B133*(1+'LF Projected Ratios'!AG$52))</f>
        <v>0.37003738534382918</v>
      </c>
    </row>
    <row r="134" spans="1:32" x14ac:dyDescent="0.2">
      <c r="A134" s="6" t="s">
        <v>57</v>
      </c>
      <c r="B134" s="28">
        <f t="shared" si="0"/>
        <v>0.33036714034739456</v>
      </c>
      <c r="C134">
        <f>IF('LF Projected Ratios'!D$52&gt;=0,$B134+(1-$B134)*'LF Projected Ratios'!D$52,$B134*(1+'LF Projected Ratios'!D$52))</f>
        <v>0.33205589645573952</v>
      </c>
      <c r="D134">
        <f>IF('LF Projected Ratios'!E$52&gt;=0,$B134+(1-$B134)*'LF Projected Ratios'!E$52,$B134*(1+'LF Projected Ratios'!E$52))</f>
        <v>0.33334088758781444</v>
      </c>
      <c r="E134">
        <f>IF('LF Projected Ratios'!F$52&gt;=0,$B134+(1-$B134)*'LF Projected Ratios'!F$52,$B134*(1+'LF Projected Ratios'!F$52))</f>
        <v>0.33480508291674282</v>
      </c>
      <c r="F134">
        <f>IF('LF Projected Ratios'!G$52&gt;=0,$B134+(1-$B134)*'LF Projected Ratios'!G$52,$B134*(1+'LF Projected Ratios'!G$52))</f>
        <v>0.33643957275642139</v>
      </c>
      <c r="G134">
        <f>IF('LF Projected Ratios'!H$52&gt;=0,$B134+(1-$B134)*'LF Projected Ratios'!H$52,$B134*(1+'LF Projected Ratios'!H$52))</f>
        <v>0.33786887024325091</v>
      </c>
      <c r="H134">
        <f>IF('LF Projected Ratios'!I$52&gt;=0,$B134+(1-$B134)*'LF Projected Ratios'!I$52,$B134*(1+'LF Projected Ratios'!I$52))</f>
        <v>0.33968753507776117</v>
      </c>
      <c r="I134">
        <f>IF('LF Projected Ratios'!J$52&gt;=0,$B134+(1-$B134)*'LF Projected Ratios'!J$52,$B134*(1+'LF Projected Ratios'!J$52))</f>
        <v>0.34102857381150997</v>
      </c>
      <c r="J134">
        <f>IF('LF Projected Ratios'!K$52&gt;=0,$B134+(1-$B134)*'LF Projected Ratios'!K$52,$B134*(1+'LF Projected Ratios'!K$52))</f>
        <v>0.34193526923996931</v>
      </c>
      <c r="K134">
        <f>IF('LF Projected Ratios'!L$52&gt;=0,$B134+(1-$B134)*'LF Projected Ratios'!L$52,$B134*(1+'LF Projected Ratios'!L$52))</f>
        <v>0.34290478208604169</v>
      </c>
      <c r="L134">
        <f>IF('LF Projected Ratios'!M$52&gt;=0,$B134+(1-$B134)*'LF Projected Ratios'!M$52,$B134*(1+'LF Projected Ratios'!M$52))</f>
        <v>0.34476529317331939</v>
      </c>
      <c r="M134">
        <f>IF('LF Projected Ratios'!N$52&gt;=0,$B134+(1-$B134)*'LF Projected Ratios'!N$52,$B134*(1+'LF Projected Ratios'!N$52))</f>
        <v>0.34611654020921229</v>
      </c>
      <c r="N134">
        <f>IF('LF Projected Ratios'!O$52&gt;=0,$B134+(1-$B134)*'LF Projected Ratios'!O$52,$B134*(1+'LF Projected Ratios'!O$52))</f>
        <v>0.34745540655722973</v>
      </c>
      <c r="O134">
        <f>IF('LF Projected Ratios'!P$52&gt;=0,$B134+(1-$B134)*'LF Projected Ratios'!P$52,$B134*(1+'LF Projected Ratios'!P$52))</f>
        <v>0.34878206159693304</v>
      </c>
      <c r="P134">
        <f>IF('LF Projected Ratios'!Q$52&gt;=0,$B134+(1-$B134)*'LF Projected Ratios'!Q$52,$B134*(1+'LF Projected Ratios'!Q$52))</f>
        <v>0.35009667163221253</v>
      </c>
      <c r="Q134">
        <f>IF('LF Projected Ratios'!R$52&gt;=0,$B134+(1-$B134)*'LF Projected Ratios'!R$52,$B134*(1+'LF Projected Ratios'!R$52))</f>
        <v>0.3513993999607829</v>
      </c>
      <c r="R134">
        <f>IF('LF Projected Ratios'!S$52&gt;=0,$B134+(1-$B134)*'LF Projected Ratios'!S$52,$B134*(1+'LF Projected Ratios'!S$52))</f>
        <v>0.35269040694180509</v>
      </c>
      <c r="S134">
        <f>IF('LF Projected Ratios'!T$52&gt;=0,$B134+(1-$B134)*'LF Projected Ratios'!T$52,$B134*(1+'LF Projected Ratios'!T$52))</f>
        <v>0.35396985006168707</v>
      </c>
      <c r="T134">
        <f>IF('LF Projected Ratios'!U$52&gt;=0,$B134+(1-$B134)*'LF Projected Ratios'!U$52,$B134*(1+'LF Projected Ratios'!U$52))</f>
        <v>0.3552378839981295</v>
      </c>
      <c r="U134">
        <f>IF('LF Projected Ratios'!V$52&gt;=0,$B134+(1-$B134)*'LF Projected Ratios'!V$52,$B134*(1+'LF Projected Ratios'!V$52))</f>
        <v>0.35649466068246177</v>
      </c>
      <c r="V134">
        <f>IF('LF Projected Ratios'!W$52&gt;=0,$B134+(1-$B134)*'LF Projected Ratios'!W$52,$B134*(1+'LF Projected Ratios'!W$52))</f>
        <v>0.35774032936032635</v>
      </c>
      <c r="W134">
        <f>IF('LF Projected Ratios'!X$52&gt;=0,$B134+(1-$B134)*'LF Projected Ratios'!X$52,$B134*(1+'LF Projected Ratios'!X$52))</f>
        <v>0.35897503665076147</v>
      </c>
      <c r="X134">
        <f>IF('LF Projected Ratios'!Y$52&gt;=0,$B134+(1-$B134)*'LF Projected Ratios'!Y$52,$B134*(1+'LF Projected Ratios'!Y$52))</f>
        <v>0.3601989266037311</v>
      </c>
      <c r="Y134">
        <f>IF('LF Projected Ratios'!Z$52&gt;=0,$B134+(1-$B134)*'LF Projected Ratios'!Z$52,$B134*(1+'LF Projected Ratios'!Z$52))</f>
        <v>0.36141214075614841</v>
      </c>
      <c r="Z134">
        <f>IF('LF Projected Ratios'!AA$52&gt;=0,$B134+(1-$B134)*'LF Projected Ratios'!AA$52,$B134*(1+'LF Projected Ratios'!AA$52))</f>
        <v>0.36261481818643998</v>
      </c>
      <c r="AA134">
        <f>IF('LF Projected Ratios'!AB$52&gt;=0,$B134+(1-$B134)*'LF Projected Ratios'!AB$52,$B134*(1+'LF Projected Ratios'!AB$52))</f>
        <v>0.36380709556769547</v>
      </c>
      <c r="AB134">
        <f>IF('LF Projected Ratios'!AC$52&gt;=0,$B134+(1-$B134)*'LF Projected Ratios'!AC$52,$B134*(1+'LF Projected Ratios'!AC$52))</f>
        <v>0.36498910721944339</v>
      </c>
      <c r="AC134">
        <f>IF('LF Projected Ratios'!AD$52&gt;=0,$B134+(1-$B134)*'LF Projected Ratios'!AD$52,$B134*(1+'LF Projected Ratios'!AD$52))</f>
        <v>0.36616098515809503</v>
      </c>
      <c r="AD134">
        <f>IF('LF Projected Ratios'!AE$52&gt;=0,$B134+(1-$B134)*'LF Projected Ratios'!AE$52,$B134*(1+'LF Projected Ratios'!AE$52))</f>
        <v>0.36732285914609675</v>
      </c>
      <c r="AE134">
        <f>IF('LF Projected Ratios'!AF$52&gt;=0,$B134+(1-$B134)*'LF Projected Ratios'!AF$52,$B134*(1+'LF Projected Ratios'!AF$52))</f>
        <v>0.36847485673982994</v>
      </c>
      <c r="AF134">
        <f>IF('LF Projected Ratios'!AG$52&gt;=0,$B134+(1-$B134)*'LF Projected Ratios'!AG$52,$B134*(1+'LF Projected Ratios'!AG$52))</f>
        <v>0.36961710333629305</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0.17156236696466579</v>
      </c>
      <c r="C138" s="28">
        <f>(1/(1+EXP(('S Curve Equation'!$B$11-C93*'S Curve Equation'!$B$12)*'S Curve Equation'!$B$10))+'S Curve Equation'!$B$13)*'S Curve Equation'!$B$14</f>
        <v>0.17385431342033247</v>
      </c>
      <c r="D138" s="28">
        <f>(1/(1+EXP(('S Curve Equation'!$B$11-D93*'S Curve Equation'!$B$12)*'S Curve Equation'!$B$10))+'S Curve Equation'!$B$13)*'S Curve Equation'!$B$14</f>
        <v>0.17561323037851229</v>
      </c>
      <c r="E138" s="28">
        <f>(1/(1+EXP(('S Curve Equation'!$B$11-E93*'S Curve Equation'!$B$12)*'S Curve Equation'!$B$10))+'S Curve Equation'!$B$13)*'S Curve Equation'!$B$14</f>
        <v>0.17763323144783735</v>
      </c>
      <c r="F138" s="28">
        <f>(1/(1+EXP(('S Curve Equation'!$B$11-F93*'S Curve Equation'!$B$12)*'S Curve Equation'!$B$10))+'S Curve Equation'!$B$13)*'S Curve Equation'!$B$14</f>
        <v>0.17990807455948324</v>
      </c>
      <c r="G138" s="28">
        <f>(1/(1+EXP(('S Curve Equation'!$B$11-G93*'S Curve Equation'!$B$12)*'S Curve Equation'!$B$10))+'S Curve Equation'!$B$13)*'S Curve Equation'!$B$14</f>
        <v>0.18191457960446589</v>
      </c>
      <c r="H138" s="28">
        <f>(1/(1+EXP(('S Curve Equation'!$B$11-H93*'S Curve Equation'!$B$12)*'S Curve Equation'!$B$10))+'S Curve Equation'!$B$13)*'S Curve Equation'!$B$14</f>
        <v>0.18449100017101297</v>
      </c>
      <c r="I138" s="28">
        <f>(1/(1+EXP(('S Curve Equation'!$B$11-I93*'S Curve Equation'!$B$12)*'S Curve Equation'!$B$10))+'S Curve Equation'!$B$13)*'S Curve Equation'!$B$14</f>
        <v>0.18640753594689571</v>
      </c>
      <c r="J138" s="28">
        <f>(1/(1+EXP(('S Curve Equation'!$B$11-J93*'S Curve Equation'!$B$12)*'S Curve Equation'!$B$10))+'S Curve Equation'!$B$13)*'S Curve Equation'!$B$14</f>
        <v>0.1877113987772687</v>
      </c>
      <c r="K138" s="28">
        <f>(1/(1+EXP(('S Curve Equation'!$B$11-K93*'S Curve Equation'!$B$12)*'S Curve Equation'!$B$10))+'S Curve Equation'!$B$13)*'S Curve Equation'!$B$14</f>
        <v>0.18911280147402593</v>
      </c>
      <c r="L138" s="28">
        <f>(1/(1+EXP(('S Curve Equation'!$B$11-L93*'S Curve Equation'!$B$12)*'S Curve Equation'!$B$10))+'S Curve Equation'!$B$13)*'S Curve Equation'!$B$14</f>
        <v>0.19182299625646837</v>
      </c>
      <c r="M138" s="28">
        <f>(1/(1+EXP(('S Curve Equation'!$B$11-M93*'S Curve Equation'!$B$12)*'S Curve Equation'!$B$10))+'S Curve Equation'!$B$13)*'S Curve Equation'!$B$14</f>
        <v>0.19380857708957314</v>
      </c>
      <c r="N138" s="28">
        <f>(1/(1+EXP(('S Curve Equation'!$B$11-N93*'S Curve Equation'!$B$12)*'S Curve Equation'!$B$10))+'S Curve Equation'!$B$13)*'S Curve Equation'!$B$14</f>
        <v>0.19579027640282423</v>
      </c>
      <c r="O138" s="28">
        <f>(1/(1+EXP(('S Curve Equation'!$B$11-O93*'S Curve Equation'!$B$12)*'S Curve Equation'!$B$10))+'S Curve Equation'!$B$13)*'S Curve Equation'!$B$14</f>
        <v>0.19776796221949067</v>
      </c>
      <c r="P138" s="28">
        <f>(1/(1+EXP(('S Curve Equation'!$B$11-P93*'S Curve Equation'!$B$12)*'S Curve Equation'!$B$10))+'S Curve Equation'!$B$13)*'S Curve Equation'!$B$14</f>
        <v>0.19974150627529211</v>
      </c>
      <c r="Q138" s="28">
        <f>(1/(1+EXP(('S Curve Equation'!$B$11-Q93*'S Curve Equation'!$B$12)*'S Curve Equation'!$B$10))+'S Curve Equation'!$B$13)*'S Curve Equation'!$B$14</f>
        <v>0.20171078396441303</v>
      </c>
      <c r="R138" s="28">
        <f>(1/(1+EXP(('S Curve Equation'!$B$11-R93*'S Curve Equation'!$B$12)*'S Curve Equation'!$B$10))+'S Curve Equation'!$B$13)*'S Curve Equation'!$B$14</f>
        <v>0.20367567428512945</v>
      </c>
      <c r="S138" s="28">
        <f>(1/(1+EXP(('S Curve Equation'!$B$11-S93*'S Curve Equation'!$B$12)*'S Curve Equation'!$B$10))+'S Curve Equation'!$B$13)*'S Curve Equation'!$B$14</f>
        <v>0.20563605978510274</v>
      </c>
      <c r="T138" s="28">
        <f>(1/(1+EXP(('S Curve Equation'!$B$11-T93*'S Curve Equation'!$B$12)*'S Curve Equation'!$B$10))+'S Curve Equation'!$B$13)*'S Curve Equation'!$B$14</f>
        <v>0.20759182650642033</v>
      </c>
      <c r="U138" s="28">
        <f>(1/(1+EXP(('S Curve Equation'!$B$11-U93*'S Curve Equation'!$B$12)*'S Curve Equation'!$B$10))+'S Curve Equation'!$B$13)*'S Curve Equation'!$B$14</f>
        <v>0.20954286393043145</v>
      </c>
      <c r="V138" s="28">
        <f>(1/(1+EXP(('S Curve Equation'!$B$11-V93*'S Curve Equation'!$B$12)*'S Curve Equation'!$B$10))+'S Curve Equation'!$B$13)*'S Curve Equation'!$B$14</f>
        <v>0.2114890649224421</v>
      </c>
      <c r="W138" s="28">
        <f>(1/(1+EXP(('S Curve Equation'!$B$11-W93*'S Curve Equation'!$B$12)*'S Curve Equation'!$B$10))+'S Curve Equation'!$B$13)*'S Curve Equation'!$B$14</f>
        <v>0.21343032567632603</v>
      </c>
      <c r="X138" s="28">
        <f>(1/(1+EXP(('S Curve Equation'!$B$11-X93*'S Curve Equation'!$B$12)*'S Curve Equation'!$B$10))+'S Curve Equation'!$B$13)*'S Curve Equation'!$B$14</f>
        <v>0.21536654565910118</v>
      </c>
      <c r="Y138" s="28">
        <f>(1/(1+EXP(('S Curve Equation'!$B$11-Y93*'S Curve Equation'!$B$12)*'S Curve Equation'!$B$10))+'S Curve Equation'!$B$13)*'S Curve Equation'!$B$14</f>
        <v>0.21729762755552348</v>
      </c>
      <c r="Z138" s="28">
        <f>(1/(1+EXP(('S Curve Equation'!$B$11-Z93*'S Curve Equation'!$B$12)*'S Curve Equation'!$B$10))+'S Curve Equation'!$B$13)*'S Curve Equation'!$B$14</f>
        <v>0.21922347721274443</v>
      </c>
      <c r="AA138" s="28">
        <f>(1/(1+EXP(('S Curve Equation'!$B$11-AA93*'S Curve Equation'!$B$12)*'S Curve Equation'!$B$10))+'S Curve Equation'!$B$13)*'S Curve Equation'!$B$14</f>
        <v>0.22114400358508066</v>
      </c>
      <c r="AB138" s="28">
        <f>(1/(1+EXP(('S Curve Equation'!$B$11-AB93*'S Curve Equation'!$B$12)*'S Curve Equation'!$B$10))+'S Curve Equation'!$B$13)*'S Curve Equation'!$B$14</f>
        <v>0.2230591186789333</v>
      </c>
      <c r="AC138" s="28">
        <f>(1/(1+EXP(('S Curve Equation'!$B$11-AC93*'S Curve Equation'!$B$12)*'S Curve Equation'!$B$10))+'S Curve Equation'!$B$13)*'S Curve Equation'!$B$14</f>
        <v>0.22496873749789997</v>
      </c>
      <c r="AD138" s="28">
        <f>(1/(1+EXP(('S Curve Equation'!$B$11-AD93*'S Curve Equation'!$B$12)*'S Curve Equation'!$B$10))+'S Curve Equation'!$B$13)*'S Curve Equation'!$B$14</f>
        <v>0.22687277798811689</v>
      </c>
      <c r="AE138" s="28">
        <f>(1/(1+EXP(('S Curve Equation'!$B$11-AE93*'S Curve Equation'!$B$12)*'S Curve Equation'!$B$10))+'S Curve Equation'!$B$13)*'S Curve Equation'!$B$14</f>
        <v>0.22877116098386921</v>
      </c>
      <c r="AF138" s="28">
        <f>(1/(1+EXP(('S Curve Equation'!$B$11-AF93*'S Curve Equation'!$B$12)*'S Curve Equation'!$B$10))+'S Curve Equation'!$B$13)*'S Curve Equation'!$B$14</f>
        <v>0.23066381015349779</v>
      </c>
    </row>
    <row r="139" spans="1:32" x14ac:dyDescent="0.2">
      <c r="A139" s="6" t="s">
        <v>94</v>
      </c>
      <c r="B139" s="28">
        <f>(1/(1+EXP(('S Curve Equation'!$B$11-B94*'S Curve Equation'!$B$12)*'S Curve Equation'!$B$10))+'S Curve Equation'!$B$13)*'S Curve Equation'!$B$14</f>
        <v>0.31372549019607837</v>
      </c>
      <c r="C139" s="28">
        <f>(1/(1+EXP(('S Curve Equation'!$B$11-C94*'S Curve Equation'!$B$12)*'S Curve Equation'!$B$10))+'S Curve Equation'!$B$13)*'S Curve Equation'!$B$14</f>
        <v>0.31667537276172647</v>
      </c>
      <c r="D139" s="28">
        <f>(1/(1+EXP(('S Curve Equation'!$B$11-D94*'S Curve Equation'!$B$12)*'S Curve Equation'!$B$10))+'S Curve Equation'!$B$13)*'S Curve Equation'!$B$14</f>
        <v>0.31892940587101509</v>
      </c>
      <c r="E139" s="28">
        <f>(1/(1+EXP(('S Curve Equation'!$B$11-E94*'S Curve Equation'!$B$12)*'S Curve Equation'!$B$10))+'S Curve Equation'!$B$13)*'S Curve Equation'!$B$14</f>
        <v>0.32150762807422961</v>
      </c>
      <c r="F139" s="28">
        <f>(1/(1+EXP(('S Curve Equation'!$B$11-F94*'S Curve Equation'!$B$12)*'S Curve Equation'!$B$10))+'S Curve Equation'!$B$13)*'S Curve Equation'!$B$14</f>
        <v>0.32439797028298201</v>
      </c>
      <c r="G139" s="28">
        <f>(1/(1+EXP(('S Curve Equation'!$B$11-G94*'S Curve Equation'!$B$12)*'S Curve Equation'!$B$10))+'S Curve Equation'!$B$13)*'S Curve Equation'!$B$14</f>
        <v>0.32693594411584037</v>
      </c>
      <c r="H139" s="28">
        <f>(1/(1+EXP(('S Curve Equation'!$B$11-H94*'S Curve Equation'!$B$12)*'S Curve Equation'!$B$10))+'S Curve Equation'!$B$13)*'S Curve Equation'!$B$14</f>
        <v>0.33017927761104116</v>
      </c>
      <c r="I139" s="28">
        <f>(1/(1+EXP(('S Curve Equation'!$B$11-I94*'S Curve Equation'!$B$12)*'S Curve Equation'!$B$10))+'S Curve Equation'!$B$13)*'S Curve Equation'!$B$14</f>
        <v>0.33258073359931783</v>
      </c>
      <c r="J139" s="28">
        <f>(1/(1+EXP(('S Curve Equation'!$B$11-J94*'S Curve Equation'!$B$12)*'S Curve Equation'!$B$10))+'S Curve Equation'!$B$13)*'S Curve Equation'!$B$14</f>
        <v>0.33420910332920278</v>
      </c>
      <c r="K139" s="28">
        <f>(1/(1+EXP(('S Curve Equation'!$B$11-K94*'S Curve Equation'!$B$12)*'S Curve Equation'!$B$10))+'S Curve Equation'!$B$13)*'S Curve Equation'!$B$14</f>
        <v>0.33595445729467899</v>
      </c>
      <c r="L139" s="28">
        <f>(1/(1+EXP(('S Curve Equation'!$B$11-L94*'S Curve Equation'!$B$12)*'S Curve Equation'!$B$10))+'S Curve Equation'!$B$13)*'S Curve Equation'!$B$14</f>
        <v>0.33931575904427175</v>
      </c>
      <c r="M139" s="28">
        <f>(1/(1+EXP(('S Curve Equation'!$B$11-M94*'S Curve Equation'!$B$12)*'S Curve Equation'!$B$10))+'S Curve Equation'!$B$13)*'S Curve Equation'!$B$14</f>
        <v>0.34176671893198773</v>
      </c>
      <c r="N139" s="28">
        <f>(1/(1+EXP(('S Curve Equation'!$B$11-N94*'S Curve Equation'!$B$12)*'S Curve Equation'!$B$10))+'S Curve Equation'!$B$13)*'S Curve Equation'!$B$14</f>
        <v>0.34420318274580136</v>
      </c>
      <c r="O139" s="28">
        <f>(1/(1+EXP(('S Curve Equation'!$B$11-O94*'S Curve Equation'!$B$12)*'S Curve Equation'!$B$10))+'S Curve Equation'!$B$13)*'S Curve Equation'!$B$14</f>
        <v>0.34662514496536589</v>
      </c>
      <c r="P139" s="28">
        <f>(1/(1+EXP(('S Curve Equation'!$B$11-P94*'S Curve Equation'!$B$12)*'S Curve Equation'!$B$10))+'S Curve Equation'!$B$13)*'S Curve Equation'!$B$14</f>
        <v>0.3490326041464949</v>
      </c>
      <c r="Q139" s="28">
        <f>(1/(1+EXP(('S Curve Equation'!$B$11-Q94*'S Curve Equation'!$B$12)*'S Curve Equation'!$B$10))+'S Curve Equation'!$B$13)*'S Curve Equation'!$B$14</f>
        <v>0.35142556277519926</v>
      </c>
      <c r="R139" s="28">
        <f>(1/(1+EXP(('S Curve Equation'!$B$11-R94*'S Curve Equation'!$B$12)*'S Curve Equation'!$B$10))+'S Curve Equation'!$B$13)*'S Curve Equation'!$B$14</f>
        <v>0.35380402712525805</v>
      </c>
      <c r="S139" s="28">
        <f>(1/(1+EXP(('S Curve Equation'!$B$11-S94*'S Curve Equation'!$B$12)*'S Curve Equation'!$B$10))+'S Curve Equation'!$B$13)*'S Curve Equation'!$B$14</f>
        <v>0.35616800711927665</v>
      </c>
      <c r="T139" s="28">
        <f>(1/(1+EXP(('S Curve Equation'!$B$11-T94*'S Curve Equation'!$B$12)*'S Curve Equation'!$B$10))+'S Curve Equation'!$B$13)*'S Curve Equation'!$B$14</f>
        <v>0.35851751619321393</v>
      </c>
      <c r="U139" s="28">
        <f>(1/(1+EXP(('S Curve Equation'!$B$11-U94*'S Curve Equation'!$B$12)*'S Curve Equation'!$B$10))+'S Curve Equation'!$B$13)*'S Curve Equation'!$B$14</f>
        <v>0.36085257116432079</v>
      </c>
      <c r="V139" s="28">
        <f>(1/(1+EXP(('S Curve Equation'!$B$11-V94*'S Curve Equation'!$B$12)*'S Curve Equation'!$B$10))+'S Curve Equation'!$B$13)*'S Curve Equation'!$B$14</f>
        <v>0.36317319210245741</v>
      </c>
      <c r="W139" s="28">
        <f>(1/(1+EXP(('S Curve Equation'!$B$11-W94*'S Curve Equation'!$B$12)*'S Curve Equation'!$B$10))+'S Curve Equation'!$B$13)*'S Curve Equation'!$B$14</f>
        <v>0.36547940220474462</v>
      </c>
      <c r="X139" s="28">
        <f>(1/(1+EXP(('S Curve Equation'!$B$11-X94*'S Curve Equation'!$B$12)*'S Curve Equation'!$B$10))+'S Curve Equation'!$B$13)*'S Curve Equation'!$B$14</f>
        <v>0.36777122767350151</v>
      </c>
      <c r="Y139" s="28">
        <f>(1/(1+EXP(('S Curve Equation'!$B$11-Y94*'S Curve Equation'!$B$12)*'S Curve Equation'!$B$10))+'S Curve Equation'!$B$13)*'S Curve Equation'!$B$14</f>
        <v>0.37004869759742126</v>
      </c>
      <c r="Z139" s="28">
        <f>(1/(1+EXP(('S Curve Equation'!$B$11-Z94*'S Curve Equation'!$B$12)*'S Curve Equation'!$B$10))+'S Curve Equation'!$B$13)*'S Curve Equation'!$B$14</f>
        <v>0.37231184383593668</v>
      </c>
      <c r="AA139" s="28">
        <f>(1/(1+EXP(('S Curve Equation'!$B$11-AA94*'S Curve Equation'!$B$12)*'S Curve Equation'!$B$10))+'S Curve Equation'!$B$13)*'S Curve Equation'!$B$14</f>
        <v>0.37456070090672644</v>
      </c>
      <c r="AB139" s="28">
        <f>(1/(1+EXP(('S Curve Equation'!$B$11-AB94*'S Curve Equation'!$B$12)*'S Curve Equation'!$B$10))+'S Curve Equation'!$B$13)*'S Curve Equation'!$B$14</f>
        <v>0.37679530587630711</v>
      </c>
      <c r="AC139" s="28">
        <f>(1/(1+EXP(('S Curve Equation'!$B$11-AC94*'S Curve Equation'!$B$12)*'S Curve Equation'!$B$10))+'S Curve Equation'!$B$13)*'S Curve Equation'!$B$14</f>
        <v>0.37901569825365944</v>
      </c>
      <c r="AD139" s="28">
        <f>(1/(1+EXP(('S Curve Equation'!$B$11-AD94*'S Curve Equation'!$B$12)*'S Curve Equation'!$B$10))+'S Curve Equation'!$B$13)*'S Curve Equation'!$B$14</f>
        <v>0.38122191988683518</v>
      </c>
      <c r="AE139" s="28">
        <f>(1/(1+EXP(('S Curve Equation'!$B$11-AE94*'S Curve Equation'!$B$12)*'S Curve Equation'!$B$10))+'S Curve Equation'!$B$13)*'S Curve Equation'!$B$14</f>
        <v>0.38341401486249299</v>
      </c>
      <c r="AF139" s="28">
        <f>(1/(1+EXP(('S Curve Equation'!$B$11-AF94*'S Curve Equation'!$B$12)*'S Curve Equation'!$B$10))+'S Curve Equation'!$B$13)*'S Curve Equation'!$B$14</f>
        <v>0.38559202940830295</v>
      </c>
    </row>
    <row r="140" spans="1:32" x14ac:dyDescent="0.2">
      <c r="A140" s="6" t="s">
        <v>93</v>
      </c>
      <c r="B140" s="28">
        <f>(1/(1+EXP(('S Curve Equation'!$B$11-B95*'S Curve Equation'!$B$12)*'S Curve Equation'!$B$10))+'S Curve Equation'!$B$13)*'S Curve Equation'!$B$14</f>
        <v>0.2989690721649485</v>
      </c>
      <c r="C140" s="28">
        <f>(1/(1+EXP(('S Curve Equation'!$B$11-C95*'S Curve Equation'!$B$12)*'S Curve Equation'!$B$10))+'S Curve Equation'!$B$13)*'S Curve Equation'!$B$14</f>
        <v>0.30188205363159393</v>
      </c>
      <c r="D140" s="28">
        <f>(1/(1+EXP(('S Curve Equation'!$B$11-D95*'S Curve Equation'!$B$12)*'S Curve Equation'!$B$10))+'S Curve Equation'!$B$13)*'S Curve Equation'!$B$14</f>
        <v>0.30410877216045418</v>
      </c>
      <c r="E140" s="28">
        <f>(1/(1+EXP(('S Curve Equation'!$B$11-E95*'S Curve Equation'!$B$12)*'S Curve Equation'!$B$10))+'S Curve Equation'!$B$13)*'S Curve Equation'!$B$14</f>
        <v>0.30665668434407406</v>
      </c>
      <c r="F140" s="28">
        <f>(1/(1+EXP(('S Curve Equation'!$B$11-F95*'S Curve Equation'!$B$12)*'S Curve Equation'!$B$10))+'S Curve Equation'!$B$13)*'S Curve Equation'!$B$14</f>
        <v>0.30951422654987809</v>
      </c>
      <c r="G140" s="28">
        <f>(1/(1+EXP(('S Curve Equation'!$B$11-G95*'S Curve Equation'!$B$12)*'S Curve Equation'!$B$10))+'S Curve Equation'!$B$13)*'S Curve Equation'!$B$14</f>
        <v>0.3120244230477352</v>
      </c>
      <c r="H140" s="28">
        <f>(1/(1+EXP(('S Curve Equation'!$B$11-H95*'S Curve Equation'!$B$12)*'S Curve Equation'!$B$10))+'S Curve Equation'!$B$13)*'S Curve Equation'!$B$14</f>
        <v>0.31523364701123441</v>
      </c>
      <c r="I140" s="28">
        <f>(1/(1+EXP(('S Curve Equation'!$B$11-I95*'S Curve Equation'!$B$12)*'S Curve Equation'!$B$10))+'S Curve Equation'!$B$13)*'S Curve Equation'!$B$14</f>
        <v>0.31761084662918232</v>
      </c>
      <c r="J140" s="28">
        <f>(1/(1+EXP(('S Curve Equation'!$B$11-J95*'S Curve Equation'!$B$12)*'S Curve Equation'!$B$10))+'S Curve Equation'!$B$13)*'S Curve Equation'!$B$14</f>
        <v>0.31922325073698293</v>
      </c>
      <c r="K140" s="28">
        <f>(1/(1+EXP(('S Curve Equation'!$B$11-K95*'S Curve Equation'!$B$12)*'S Curve Equation'!$B$10))+'S Curve Equation'!$B$13)*'S Curve Equation'!$B$14</f>
        <v>0.32095192343897938</v>
      </c>
      <c r="L140" s="28">
        <f>(1/(1+EXP(('S Curve Equation'!$B$11-L95*'S Curve Equation'!$B$12)*'S Curve Equation'!$B$10))+'S Curve Equation'!$B$13)*'S Curve Equation'!$B$14</f>
        <v>0.32428235282584777</v>
      </c>
      <c r="M140" s="28">
        <f>(1/(1+EXP(('S Curve Equation'!$B$11-M95*'S Curve Equation'!$B$12)*'S Curve Equation'!$B$10))+'S Curve Equation'!$B$13)*'S Curve Equation'!$B$14</f>
        <v>0.32671183795104314</v>
      </c>
      <c r="N140" s="28">
        <f>(1/(1+EXP(('S Curve Equation'!$B$11-N95*'S Curve Equation'!$B$12)*'S Curve Equation'!$B$10))+'S Curve Equation'!$B$13)*'S Curve Equation'!$B$14</f>
        <v>0.32912781696926252</v>
      </c>
      <c r="O140" s="28">
        <f>(1/(1+EXP(('S Curve Equation'!$B$11-O95*'S Curve Equation'!$B$12)*'S Curve Equation'!$B$10))+'S Curve Equation'!$B$13)*'S Curve Equation'!$B$14</f>
        <v>0.331530266082182</v>
      </c>
      <c r="P140" s="28">
        <f>(1/(1+EXP(('S Curve Equation'!$B$11-P95*'S Curve Equation'!$B$12)*'S Curve Equation'!$B$10))+'S Curve Equation'!$B$13)*'S Curve Equation'!$B$14</f>
        <v>0.33391916574342589</v>
      </c>
      <c r="Q140" s="28">
        <f>(1/(1+EXP(('S Curve Equation'!$B$11-Q95*'S Curve Equation'!$B$12)*'S Curve Equation'!$B$10))+'S Curve Equation'!$B$13)*'S Curve Equation'!$B$14</f>
        <v>0.33629450051775672</v>
      </c>
      <c r="R140" s="28">
        <f>(1/(1+EXP(('S Curve Equation'!$B$11-R95*'S Curve Equation'!$B$12)*'S Curve Equation'!$B$10))+'S Curve Equation'!$B$13)*'S Curve Equation'!$B$14</f>
        <v>0.33865625894336826</v>
      </c>
      <c r="S140" s="28">
        <f>(1/(1+EXP(('S Curve Equation'!$B$11-S95*'S Curve Equation'!$B$12)*'S Curve Equation'!$B$10))+'S Curve Equation'!$B$13)*'S Curve Equation'!$B$14</f>
        <v>0.34100443339724823</v>
      </c>
      <c r="T140" s="28">
        <f>(1/(1+EXP(('S Curve Equation'!$B$11-T95*'S Curve Equation'!$B$12)*'S Curve Equation'!$B$10))+'S Curve Equation'!$B$13)*'S Curve Equation'!$B$14</f>
        <v>0.34333901996361577</v>
      </c>
      <c r="U140" s="28">
        <f>(1/(1+EXP(('S Curve Equation'!$B$11-U95*'S Curve Equation'!$B$12)*'S Curve Equation'!$B$10))+'S Curve Equation'!$B$13)*'S Curve Equation'!$B$14</f>
        <v>0.34566001830539017</v>
      </c>
      <c r="V140" s="28">
        <f>(1/(1+EXP(('S Curve Equation'!$B$11-V95*'S Curve Equation'!$B$12)*'S Curve Equation'!$B$10))+'S Curve Equation'!$B$13)*'S Curve Equation'!$B$14</f>
        <v>0.34796743153867699</v>
      </c>
      <c r="W140" s="28">
        <f>(1/(1+EXP(('S Curve Equation'!$B$11-W95*'S Curve Equation'!$B$12)*'S Curve Equation'!$B$10))+'S Curve Equation'!$B$13)*'S Curve Equation'!$B$14</f>
        <v>0.35026126611024355</v>
      </c>
      <c r="X140" s="28">
        <f>(1/(1+EXP(('S Curve Equation'!$B$11-X95*'S Curve Equation'!$B$12)*'S Curve Equation'!$B$10))+'S Curve Equation'!$B$13)*'S Curve Equation'!$B$14</f>
        <v>0.35254153167795099</v>
      </c>
      <c r="Y140" s="28">
        <f>(1/(1+EXP(('S Curve Equation'!$B$11-Y95*'S Curve Equation'!$B$12)*'S Curve Equation'!$B$10))+'S Curve Equation'!$B$13)*'S Curve Equation'!$B$14</f>
        <v>0.3548082409941104</v>
      </c>
      <c r="Z140" s="28">
        <f>(1/(1+EXP(('S Curve Equation'!$B$11-Z95*'S Curve Equation'!$B$12)*'S Curve Equation'!$B$10))+'S Curve Equation'!$B$13)*'S Curve Equation'!$B$14</f>
        <v>0.3570614097917319</v>
      </c>
      <c r="AA140" s="28">
        <f>(1/(1+EXP(('S Curve Equation'!$B$11-AA95*'S Curve Equation'!$B$12)*'S Curve Equation'!$B$10))+'S Curve Equation'!$B$13)*'S Curve Equation'!$B$14</f>
        <v>0.3593010566736296</v>
      </c>
      <c r="AB140" s="28">
        <f>(1/(1+EXP(('S Curve Equation'!$B$11-AB95*'S Curve Equation'!$B$12)*'S Curve Equation'!$B$10))+'S Curve Equation'!$B$13)*'S Curve Equation'!$B$14</f>
        <v>0.36152720300434271</v>
      </c>
      <c r="AC140" s="28">
        <f>(1/(1+EXP(('S Curve Equation'!$B$11-AC95*'S Curve Equation'!$B$12)*'S Curve Equation'!$B$10))+'S Curve Equation'!$B$13)*'S Curve Equation'!$B$14</f>
        <v>0.36373987280483555</v>
      </c>
      <c r="AD140" s="28">
        <f>(1/(1+EXP(('S Curve Equation'!$B$11-AD95*'S Curve Equation'!$B$12)*'S Curve Equation'!$B$10))+'S Curve Equation'!$B$13)*'S Curve Equation'!$B$14</f>
        <v>0.36593909264993368</v>
      </c>
      <c r="AE140" s="28">
        <f>(1/(1+EXP(('S Curve Equation'!$B$11-AE95*'S Curve Equation'!$B$12)*'S Curve Equation'!$B$10))+'S Curve Equation'!$B$13)*'S Curve Equation'!$B$14</f>
        <v>0.36812489156846162</v>
      </c>
      <c r="AF140" s="28">
        <f>(1/(1+EXP(('S Curve Equation'!$B$11-AF95*'S Curve Equation'!$B$12)*'S Curve Equation'!$B$10))+'S Curve Equation'!$B$13)*'S Curve Equation'!$B$14</f>
        <v>0.37029730094602903</v>
      </c>
    </row>
    <row r="141" spans="1:32" x14ac:dyDescent="0.2">
      <c r="A141" s="6" t="s">
        <v>28</v>
      </c>
      <c r="B141" s="28">
        <f>(1/(1+EXP(('S Curve Equation'!$B$11-B96*'S Curve Equation'!$B$12)*'S Curve Equation'!$B$10))+'S Curve Equation'!$B$13)*'S Curve Equation'!$B$14</f>
        <v>0.22891566265060234</v>
      </c>
      <c r="C141" s="28">
        <f>(1/(1+EXP(('S Curve Equation'!$B$11-C96*'S Curve Equation'!$B$12)*'S Curve Equation'!$B$10))+'S Curve Equation'!$B$13)*'S Curve Equation'!$B$14</f>
        <v>0.2315581673097358</v>
      </c>
      <c r="D141" s="28">
        <f>(1/(1+EXP(('S Curve Equation'!$B$11-D96*'S Curve Equation'!$B$12)*'S Curve Equation'!$B$10))+'S Curve Equation'!$B$13)*'S Curve Equation'!$B$14</f>
        <v>0.23358224579300529</v>
      </c>
      <c r="E141" s="28">
        <f>(1/(1+EXP(('S Curve Equation'!$B$11-E96*'S Curve Equation'!$B$12)*'S Curve Equation'!$B$10))+'S Curve Equation'!$B$13)*'S Curve Equation'!$B$14</f>
        <v>0.23590265596470567</v>
      </c>
      <c r="F141" s="28">
        <f>(1/(1+EXP(('S Curve Equation'!$B$11-F96*'S Curve Equation'!$B$12)*'S Curve Equation'!$B$10))+'S Curve Equation'!$B$13)*'S Curve Equation'!$B$14</f>
        <v>0.23851058663494676</v>
      </c>
      <c r="G141" s="28">
        <f>(1/(1+EXP(('S Curve Equation'!$B$11-G96*'S Curve Equation'!$B$12)*'S Curve Equation'!$B$10))+'S Curve Equation'!$B$13)*'S Curve Equation'!$B$14</f>
        <v>0.24080633527818415</v>
      </c>
      <c r="H141" s="28">
        <f>(1/(1+EXP(('S Curve Equation'!$B$11-H96*'S Curve Equation'!$B$12)*'S Curve Equation'!$B$10))+'S Curve Equation'!$B$13)*'S Curve Equation'!$B$14</f>
        <v>0.24374795083290035</v>
      </c>
      <c r="I141" s="28">
        <f>(1/(1+EXP(('S Curve Equation'!$B$11-I96*'S Curve Equation'!$B$12)*'S Curve Equation'!$B$10))+'S Curve Equation'!$B$13)*'S Curve Equation'!$B$14</f>
        <v>0.24593165927269789</v>
      </c>
      <c r="J141" s="28">
        <f>(1/(1+EXP(('S Curve Equation'!$B$11-J96*'S Curve Equation'!$B$12)*'S Curve Equation'!$B$10))+'S Curve Equation'!$B$13)*'S Curve Equation'!$B$14</f>
        <v>0.24741511372469541</v>
      </c>
      <c r="K141" s="28">
        <f>(1/(1+EXP(('S Curve Equation'!$B$11-K96*'S Curve Equation'!$B$12)*'S Curve Equation'!$B$10))+'S Curve Equation'!$B$13)*'S Curve Equation'!$B$14</f>
        <v>0.24900759324244998</v>
      </c>
      <c r="L141" s="28">
        <f>(1/(1+EXP(('S Curve Equation'!$B$11-L96*'S Curve Equation'!$B$12)*'S Curve Equation'!$B$10))+'S Curve Equation'!$B$13)*'S Curve Equation'!$B$14</f>
        <v>0.25208162205844237</v>
      </c>
      <c r="M141" s="28">
        <f>(1/(1+EXP(('S Curve Equation'!$B$11-M96*'S Curve Equation'!$B$12)*'S Curve Equation'!$B$10))+'S Curve Equation'!$B$13)*'S Curve Equation'!$B$14</f>
        <v>0.25432903271894269</v>
      </c>
      <c r="N141" s="28">
        <f>(1/(1+EXP(('S Curve Equation'!$B$11-N96*'S Curve Equation'!$B$12)*'S Curve Equation'!$B$10))+'S Curve Equation'!$B$13)*'S Curve Equation'!$B$14</f>
        <v>0.25656809630206495</v>
      </c>
      <c r="O141" s="28">
        <f>(1/(1+EXP(('S Curve Equation'!$B$11-O96*'S Curve Equation'!$B$12)*'S Curve Equation'!$B$10))+'S Curve Equation'!$B$13)*'S Curve Equation'!$B$14</f>
        <v>0.25879871558829382</v>
      </c>
      <c r="P141" s="28">
        <f>(1/(1+EXP(('S Curve Equation'!$B$11-P96*'S Curve Equation'!$B$12)*'S Curve Equation'!$B$10))+'S Curve Equation'!$B$13)*'S Curve Equation'!$B$14</f>
        <v>0.26102079777337406</v>
      </c>
      <c r="Q141" s="28">
        <f>(1/(1+EXP(('S Curve Equation'!$B$11-Q96*'S Curve Equation'!$B$12)*'S Curve Equation'!$B$10))+'S Curve Equation'!$B$13)*'S Curve Equation'!$B$14</f>
        <v>0.26323425436871722</v>
      </c>
      <c r="R141" s="28">
        <f>(1/(1+EXP(('S Curve Equation'!$B$11-R96*'S Curve Equation'!$B$12)*'S Curve Equation'!$B$10))+'S Curve Equation'!$B$13)*'S Curve Equation'!$B$14</f>
        <v>0.26543900110279145</v>
      </c>
      <c r="S141" s="28">
        <f>(1/(1+EXP(('S Curve Equation'!$B$11-S96*'S Curve Equation'!$B$12)*'S Curve Equation'!$B$10))+'S Curve Equation'!$B$13)*'S Curve Equation'!$B$14</f>
        <v>0.26763495782353164</v>
      </c>
      <c r="T141" s="28">
        <f>(1/(1+EXP(('S Curve Equation'!$B$11-T96*'S Curve Equation'!$B$12)*'S Curve Equation'!$B$10))+'S Curve Equation'!$B$13)*'S Curve Equation'!$B$14</f>
        <v>0.2698220484018351</v>
      </c>
      <c r="U141" s="28">
        <f>(1/(1+EXP(('S Curve Equation'!$B$11-U96*'S Curve Equation'!$B$12)*'S Curve Equation'!$B$10))+'S Curve Equation'!$B$13)*'S Curve Equation'!$B$14</f>
        <v>0.27200020063616653</v>
      </c>
      <c r="V141" s="28">
        <f>(1/(1+EXP(('S Curve Equation'!$B$11-V96*'S Curve Equation'!$B$12)*'S Curve Equation'!$B$10))+'S Curve Equation'!$B$13)*'S Curve Equation'!$B$14</f>
        <v>0.27416934615832211</v>
      </c>
      <c r="W141" s="28">
        <f>(1/(1+EXP(('S Curve Equation'!$B$11-W96*'S Curve Equation'!$B$12)*'S Curve Equation'!$B$10))+'S Curve Equation'!$B$13)*'S Curve Equation'!$B$14</f>
        <v>0.27632942034038532</v>
      </c>
      <c r="X141" s="28">
        <f>(1/(1+EXP(('S Curve Equation'!$B$11-X96*'S Curve Equation'!$B$12)*'S Curve Equation'!$B$10))+'S Curve Equation'!$B$13)*'S Curve Equation'!$B$14</f>
        <v>0.27848036220290528</v>
      </c>
      <c r="Y141" s="28">
        <f>(1/(1+EXP(('S Curve Equation'!$B$11-Y96*'S Curve Equation'!$B$12)*'S Curve Equation'!$B$10))+'S Curve Equation'!$B$13)*'S Curve Equation'!$B$14</f>
        <v>0.28062211432432527</v>
      </c>
      <c r="Z141" s="28">
        <f>(1/(1+EXP(('S Curve Equation'!$B$11-Z96*'S Curve Equation'!$B$12)*'S Curve Equation'!$B$10))+'S Curve Equation'!$B$13)*'S Curve Equation'!$B$14</f>
        <v>0.28275462275168728</v>
      </c>
      <c r="AA141" s="28">
        <f>(1/(1+EXP(('S Curve Equation'!$B$11-AA96*'S Curve Equation'!$B$12)*'S Curve Equation'!$B$10))+'S Curve Equation'!$B$13)*'S Curve Equation'!$B$14</f>
        <v>0.28487783691263791</v>
      </c>
      <c r="AB141" s="28">
        <f>(1/(1+EXP(('S Curve Equation'!$B$11-AB96*'S Curve Equation'!$B$12)*'S Curve Equation'!$B$10))+'S Curve Equation'!$B$13)*'S Curve Equation'!$B$14</f>
        <v>0.28699170952874892</v>
      </c>
      <c r="AC141" s="28">
        <f>(1/(1+EXP(('S Curve Equation'!$B$11-AC96*'S Curve Equation'!$B$12)*'S Curve Equation'!$B$10))+'S Curve Equation'!$B$13)*'S Curve Equation'!$B$14</f>
        <v>0.28909619653017266</v>
      </c>
      <c r="AD141" s="28">
        <f>(1/(1+EXP(('S Curve Equation'!$B$11-AD96*'S Curve Equation'!$B$12)*'S Curve Equation'!$B$10))+'S Curve Equation'!$B$13)*'S Curve Equation'!$B$14</f>
        <v>0.29119125697164655</v>
      </c>
      <c r="AE141" s="28">
        <f>(1/(1+EXP(('S Curve Equation'!$B$11-AE96*'S Curve Equation'!$B$12)*'S Curve Equation'!$B$10))+'S Curve Equation'!$B$13)*'S Curve Equation'!$B$14</f>
        <v>0.29327685294985911</v>
      </c>
      <c r="AF141" s="28">
        <f>(1/(1+EXP(('S Curve Equation'!$B$11-AF96*'S Curve Equation'!$B$12)*'S Curve Equation'!$B$10))+'S Curve Equation'!$B$13)*'S Curve Equation'!$B$14</f>
        <v>0.29535294952218355</v>
      </c>
    </row>
    <row r="142" spans="1:32" x14ac:dyDescent="0.2">
      <c r="A142" s="6" t="s">
        <v>29</v>
      </c>
      <c r="B142" s="28">
        <f>(1/(1+EXP(('S Curve Equation'!$B$11-B97*'S Curve Equation'!$B$12)*'S Curve Equation'!$B$10))+'S Curve Equation'!$B$13)*'S Curve Equation'!$B$14</f>
        <v>0.3117505995203837</v>
      </c>
      <c r="C142" s="28">
        <f>(1/(1+EXP(('S Curve Equation'!$B$11-C97*'S Curve Equation'!$B$12)*'S Curve Equation'!$B$10))+'S Curve Equation'!$B$13)*'S Curve Equation'!$B$14</f>
        <v>0.31469592813800595</v>
      </c>
      <c r="D142" s="28">
        <f>(1/(1+EXP(('S Curve Equation'!$B$11-D97*'S Curve Equation'!$B$12)*'S Curve Equation'!$B$10))+'S Curve Equation'!$B$13)*'S Curve Equation'!$B$14</f>
        <v>0.31694659952448317</v>
      </c>
      <c r="E142" s="28">
        <f>(1/(1+EXP(('S Curve Equation'!$B$11-E97*'S Curve Equation'!$B$12)*'S Curve Equation'!$B$10))+'S Curve Equation'!$B$13)*'S Curve Equation'!$B$14</f>
        <v>0.31952110128407751</v>
      </c>
      <c r="F142" s="28">
        <f>(1/(1+EXP(('S Curve Equation'!$B$11-F97*'S Curve Equation'!$B$12)*'S Curve Equation'!$B$10))+'S Curve Equation'!$B$13)*'S Curve Equation'!$B$14</f>
        <v>0.32240743028730223</v>
      </c>
      <c r="G142" s="28">
        <f>(1/(1+EXP(('S Curve Equation'!$B$11-G97*'S Curve Equation'!$B$12)*'S Curve Equation'!$B$10))+'S Curve Equation'!$B$13)*'S Curve Equation'!$B$14</f>
        <v>0.32494201696844827</v>
      </c>
      <c r="H142" s="28">
        <f>(1/(1+EXP(('S Curve Equation'!$B$11-H97*'S Curve Equation'!$B$12)*'S Curve Equation'!$B$10))+'S Curve Equation'!$B$13)*'S Curve Equation'!$B$14</f>
        <v>0.3281812072435828</v>
      </c>
      <c r="I142" s="28">
        <f>(1/(1+EXP(('S Curve Equation'!$B$11-I97*'S Curve Equation'!$B$12)*'S Curve Equation'!$B$10))+'S Curve Equation'!$B$13)*'S Curve Equation'!$B$14</f>
        <v>0.33057972883570308</v>
      </c>
      <c r="J142" s="28">
        <f>(1/(1+EXP(('S Curve Equation'!$B$11-J97*'S Curve Equation'!$B$12)*'S Curve Equation'!$B$10))+'S Curve Equation'!$B$13)*'S Curve Equation'!$B$14</f>
        <v>0.33220617312399603</v>
      </c>
      <c r="K142" s="28">
        <f>(1/(1+EXP(('S Curve Equation'!$B$11-K97*'S Curve Equation'!$B$12)*'S Curve Equation'!$B$10))+'S Curve Equation'!$B$13)*'S Curve Equation'!$B$14</f>
        <v>0.33394952084117674</v>
      </c>
      <c r="L142" s="28">
        <f>(1/(1+EXP(('S Curve Equation'!$B$11-L97*'S Curve Equation'!$B$12)*'S Curve Equation'!$B$10))+'S Curve Equation'!$B$13)*'S Curve Equation'!$B$14</f>
        <v>0.33730712590744083</v>
      </c>
      <c r="M142" s="28">
        <f>(1/(1+EXP(('S Curve Equation'!$B$11-M97*'S Curve Equation'!$B$12)*'S Curve Equation'!$B$10))+'S Curve Equation'!$B$13)*'S Curve Equation'!$B$14</f>
        <v>0.33975552836956191</v>
      </c>
      <c r="N142" s="28">
        <f>(1/(1+EXP(('S Curve Equation'!$B$11-N97*'S Curve Equation'!$B$12)*'S Curve Equation'!$B$10))+'S Curve Equation'!$B$13)*'S Curve Equation'!$B$14</f>
        <v>0.34218956479719653</v>
      </c>
      <c r="O142" s="28">
        <f>(1/(1+EXP(('S Curve Equation'!$B$11-O97*'S Curve Equation'!$B$12)*'S Curve Equation'!$B$10))+'S Curve Equation'!$B$13)*'S Curve Equation'!$B$14</f>
        <v>0.34460922718473208</v>
      </c>
      <c r="P142" s="28">
        <f>(1/(1+EXP(('S Curve Equation'!$B$11-P97*'S Curve Equation'!$B$12)*'S Curve Equation'!$B$10))+'S Curve Equation'!$B$13)*'S Curve Equation'!$B$14</f>
        <v>0.34701451162893193</v>
      </c>
      <c r="Q142" s="28">
        <f>(1/(1+EXP(('S Curve Equation'!$B$11-Q97*'S Curve Equation'!$B$12)*'S Curve Equation'!$B$10))+'S Curve Equation'!$B$13)*'S Curve Equation'!$B$14</f>
        <v>0.34940541818357601</v>
      </c>
      <c r="R142" s="28">
        <f>(1/(1+EXP(('S Curve Equation'!$B$11-R97*'S Curve Equation'!$B$12)*'S Curve Equation'!$B$10))+'S Curve Equation'!$B$13)*'S Curve Equation'!$B$14</f>
        <v>0.35178195071758256</v>
      </c>
      <c r="S142" s="28">
        <f>(1/(1+EXP(('S Curve Equation'!$B$11-S97*'S Curve Equation'!$B$12)*'S Curve Equation'!$B$10))+'S Curve Equation'!$B$13)*'S Curve Equation'!$B$14</f>
        <v>0.35414411677656132</v>
      </c>
      <c r="T142" s="28">
        <f>(1/(1+EXP(('S Curve Equation'!$B$11-T97*'S Curve Equation'!$B$12)*'S Curve Equation'!$B$10))+'S Curve Equation'!$B$13)*'S Curve Equation'!$B$14</f>
        <v>0.35649192744778352</v>
      </c>
      <c r="U142" s="28">
        <f>(1/(1+EXP(('S Curve Equation'!$B$11-U97*'S Curve Equation'!$B$12)*'S Curve Equation'!$B$10))+'S Curve Equation'!$B$13)*'S Curve Equation'!$B$14</f>
        <v>0.35882539722851464</v>
      </c>
      <c r="V142" s="28">
        <f>(1/(1+EXP(('S Curve Equation'!$B$11-V97*'S Curve Equation'!$B$12)*'S Curve Equation'!$B$10))+'S Curve Equation'!$B$13)*'S Curve Equation'!$B$14</f>
        <v>0.36114454389767847</v>
      </c>
      <c r="W142" s="28">
        <f>(1/(1+EXP(('S Curve Equation'!$B$11-W97*'S Curve Equation'!$B$12)*'S Curve Equation'!$B$10))+'S Curve Equation'!$B$13)*'S Curve Equation'!$B$14</f>
        <v>0.36344938839081031</v>
      </c>
      <c r="X142" s="28">
        <f>(1/(1+EXP(('S Curve Equation'!$B$11-X97*'S Curve Equation'!$B$12)*'S Curve Equation'!$B$10))+'S Curve Equation'!$B$13)*'S Curve Equation'!$B$14</f>
        <v>0.36573995467825493</v>
      </c>
      <c r="Y142" s="28">
        <f>(1/(1+EXP(('S Curve Equation'!$B$11-Y97*'S Curve Equation'!$B$12)*'S Curve Equation'!$B$10))+'S Curve Equation'!$B$13)*'S Curve Equation'!$B$14</f>
        <v>0.3680162696465607</v>
      </c>
      <c r="Z142" s="28">
        <f>(1/(1+EXP(('S Curve Equation'!$B$11-Z97*'S Curve Equation'!$B$12)*'S Curve Equation'!$B$10))+'S Curve Equation'!$B$13)*'S Curve Equation'!$B$14</f>
        <v>0.3702783629830258</v>
      </c>
      <c r="AA142" s="28">
        <f>(1/(1+EXP(('S Curve Equation'!$B$11-AA97*'S Curve Equation'!$B$12)*'S Curve Equation'!$B$10))+'S Curve Equation'!$B$13)*'S Curve Equation'!$B$14</f>
        <v>0.37252626706334835</v>
      </c>
      <c r="AB142" s="28">
        <f>(1/(1+EXP(('S Curve Equation'!$B$11-AB97*'S Curve Equation'!$B$12)*'S Curve Equation'!$B$10))+'S Curve Equation'!$B$13)*'S Curve Equation'!$B$14</f>
        <v>0.37476001684232885</v>
      </c>
      <c r="AC142" s="28">
        <f>(1/(1+EXP(('S Curve Equation'!$B$11-AC97*'S Curve Equation'!$B$12)*'S Curve Equation'!$B$10))+'S Curve Equation'!$B$13)*'S Curve Equation'!$B$14</f>
        <v>0.37697964974757225</v>
      </c>
      <c r="AD142" s="28">
        <f>(1/(1+EXP(('S Curve Equation'!$B$11-AD97*'S Curve Equation'!$B$12)*'S Curve Equation'!$B$10))+'S Curve Equation'!$B$13)*'S Curve Equation'!$B$14</f>
        <v>0.37918520557614105</v>
      </c>
      <c r="AE142" s="28">
        <f>(1/(1+EXP(('S Curve Equation'!$B$11-AE97*'S Curve Equation'!$B$12)*'S Curve Equation'!$B$10))+'S Curve Equation'!$B$13)*'S Curve Equation'!$B$14</f>
        <v>0.38137672639410813</v>
      </c>
      <c r="AF142" s="28">
        <f>(1/(1+EXP(('S Curve Equation'!$B$11-AF97*'S Curve Equation'!$B$12)*'S Curve Equation'!$B$10))+'S Curve Equation'!$B$13)*'S Curve Equation'!$B$14</f>
        <v>0.38355425643894958</v>
      </c>
    </row>
    <row r="143" spans="1:32" x14ac:dyDescent="0.2">
      <c r="A143" s="6" t="s">
        <v>30</v>
      </c>
      <c r="B143" s="28">
        <f>(1/(1+EXP(('S Curve Equation'!$B$11-B98*'S Curve Equation'!$B$12)*'S Curve Equation'!$B$10))+'S Curve Equation'!$B$13)*'S Curve Equation'!$B$14</f>
        <v>0.22636688809402139</v>
      </c>
      <c r="C143" s="28">
        <f>(1/(1+EXP(('S Curve Equation'!$B$11-C98*'S Curve Equation'!$B$12)*'S Curve Equation'!$B$10))+'S Curve Equation'!$B$13)*'S Curve Equation'!$B$14</f>
        <v>0.22899641204445978</v>
      </c>
      <c r="D143" s="28">
        <f>(1/(1+EXP(('S Curve Equation'!$B$11-D98*'S Curve Equation'!$B$12)*'S Curve Equation'!$B$10))+'S Curve Equation'!$B$13)*'S Curve Equation'!$B$14</f>
        <v>0.23101070794825429</v>
      </c>
      <c r="E143" s="28">
        <f>(1/(1+EXP(('S Curve Equation'!$B$11-E98*'S Curve Equation'!$B$12)*'S Curve Equation'!$B$10))+'S Curve Equation'!$B$13)*'S Curve Equation'!$B$14</f>
        <v>0.23332007355836223</v>
      </c>
      <c r="F143" s="28">
        <f>(1/(1+EXP(('S Curve Equation'!$B$11-F98*'S Curve Equation'!$B$12)*'S Curve Equation'!$B$10))+'S Curve Equation'!$B$13)*'S Curve Equation'!$B$14</f>
        <v>0.235915807147979</v>
      </c>
      <c r="G143" s="28">
        <f>(1/(1+EXP(('S Curve Equation'!$B$11-G98*'S Curve Equation'!$B$12)*'S Curve Equation'!$B$10))+'S Curve Equation'!$B$13)*'S Curve Equation'!$B$14</f>
        <v>0.2382010070446158</v>
      </c>
      <c r="H143" s="28">
        <f>(1/(1+EXP(('S Curve Equation'!$B$11-H98*'S Curve Equation'!$B$12)*'S Curve Equation'!$B$10))+'S Curve Equation'!$B$13)*'S Curve Equation'!$B$14</f>
        <v>0.24112936248844741</v>
      </c>
      <c r="I143" s="28">
        <f>(1/(1+EXP(('S Curve Equation'!$B$11-I98*'S Curve Equation'!$B$12)*'S Curve Equation'!$B$10))+'S Curve Equation'!$B$13)*'S Curve Equation'!$B$14</f>
        <v>0.24330341259474664</v>
      </c>
      <c r="J143" s="28">
        <f>(1/(1+EXP(('S Curve Equation'!$B$11-J98*'S Curve Equation'!$B$12)*'S Curve Equation'!$B$10))+'S Curve Equation'!$B$13)*'S Curve Equation'!$B$14</f>
        <v>0.24478039555308956</v>
      </c>
      <c r="K143" s="28">
        <f>(1/(1+EXP(('S Curve Equation'!$B$11-K98*'S Curve Equation'!$B$12)*'S Curve Equation'!$B$10))+'S Curve Equation'!$B$13)*'S Curve Equation'!$B$14</f>
        <v>0.24636600843870909</v>
      </c>
      <c r="L143" s="28">
        <f>(1/(1+EXP(('S Curve Equation'!$B$11-L98*'S Curve Equation'!$B$12)*'S Curve Equation'!$B$10))+'S Curve Equation'!$B$13)*'S Curve Equation'!$B$14</f>
        <v>0.24942701706041823</v>
      </c>
      <c r="M143" s="28">
        <f>(1/(1+EXP(('S Curve Equation'!$B$11-M98*'S Curve Equation'!$B$12)*'S Curve Equation'!$B$10))+'S Curve Equation'!$B$13)*'S Curve Equation'!$B$14</f>
        <v>0.25166510355267396</v>
      </c>
      <c r="N143" s="28">
        <f>(1/(1+EXP(('S Curve Equation'!$B$11-N98*'S Curve Equation'!$B$12)*'S Curve Equation'!$B$10))+'S Curve Equation'!$B$13)*'S Curve Equation'!$B$14</f>
        <v>0.25389504047604999</v>
      </c>
      <c r="O143" s="28">
        <f>(1/(1+EXP(('S Curve Equation'!$B$11-O98*'S Curve Equation'!$B$12)*'S Curve Equation'!$B$10))+'S Curve Equation'!$B$13)*'S Curve Equation'!$B$14</f>
        <v>0.25611672849416484</v>
      </c>
      <c r="P143" s="28">
        <f>(1/(1+EXP(('S Curve Equation'!$B$11-P98*'S Curve Equation'!$B$12)*'S Curve Equation'!$B$10))+'S Curve Equation'!$B$13)*'S Curve Equation'!$B$14</f>
        <v>0.25833007267028835</v>
      </c>
      <c r="Q143" s="28">
        <f>(1/(1+EXP(('S Curve Equation'!$B$11-Q98*'S Curve Equation'!$B$12)*'S Curve Equation'!$B$10))+'S Curve Equation'!$B$13)*'S Curve Equation'!$B$14</f>
        <v>0.26053498236964767</v>
      </c>
      <c r="R143" s="28">
        <f>(1/(1+EXP(('S Curve Equation'!$B$11-R98*'S Curve Equation'!$B$12)*'S Curve Equation'!$B$10))+'S Curve Equation'!$B$13)*'S Curve Equation'!$B$14</f>
        <v>0.2627313711626465</v>
      </c>
      <c r="S143" s="28">
        <f>(1/(1+EXP(('S Curve Equation'!$B$11-S98*'S Curve Equation'!$B$12)*'S Curve Equation'!$B$10))+'S Curve Equation'!$B$13)*'S Curve Equation'!$B$14</f>
        <v>0.26491915672903221</v>
      </c>
      <c r="T143" s="28">
        <f>(1/(1+EXP(('S Curve Equation'!$B$11-T98*'S Curve Equation'!$B$12)*'S Curve Equation'!$B$10))+'S Curve Equation'!$B$13)*'S Curve Equation'!$B$14</f>
        <v>0.26709826076308035</v>
      </c>
      <c r="U143" s="28">
        <f>(1/(1+EXP(('S Curve Equation'!$B$11-U98*'S Curve Equation'!$B$12)*'S Curve Equation'!$B$10))+'S Curve Equation'!$B$13)*'S Curve Equation'!$B$14</f>
        <v>0.26926860887982174</v>
      </c>
      <c r="V143" s="28">
        <f>(1/(1+EXP(('S Curve Equation'!$B$11-V98*'S Curve Equation'!$B$12)*'S Curve Equation'!$B$10))+'S Curve Equation'!$B$13)*'S Curve Equation'!$B$14</f>
        <v>0.27143013052236126</v>
      </c>
      <c r="W143" s="28">
        <f>(1/(1+EXP(('S Curve Equation'!$B$11-W98*'S Curve Equation'!$B$12)*'S Curve Equation'!$B$10))+'S Curve Equation'!$B$13)*'S Curve Equation'!$B$14</f>
        <v>0.27358275887032568</v>
      </c>
      <c r="X143" s="28">
        <f>(1/(1+EXP(('S Curve Equation'!$B$11-X98*'S Curve Equation'!$B$12)*'S Curve Equation'!$B$10))+'S Curve Equation'!$B$13)*'S Curve Equation'!$B$14</f>
        <v>0.27572643074947084</v>
      </c>
      <c r="Y143" s="28">
        <f>(1/(1+EXP(('S Curve Equation'!$B$11-Y98*'S Curve Equation'!$B$12)*'S Curve Equation'!$B$10))+'S Curve Equation'!$B$13)*'S Curve Equation'!$B$14</f>
        <v>0.2778610865424771</v>
      </c>
      <c r="Z143" s="28">
        <f>(1/(1+EXP(('S Curve Equation'!$B$11-Z98*'S Curve Equation'!$B$12)*'S Curve Equation'!$B$10))+'S Curve Equation'!$B$13)*'S Curve Equation'!$B$14</f>
        <v>0.27998667010096284</v>
      </c>
      <c r="AA143" s="28">
        <f>(1/(1+EXP(('S Curve Equation'!$B$11-AA98*'S Curve Equation'!$B$12)*'S Curve Equation'!$B$10))+'S Curve Equation'!$B$13)*'S Curve Equation'!$B$14</f>
        <v>0.28210312865873932</v>
      </c>
      <c r="AB143" s="28">
        <f>(1/(1+EXP(('S Curve Equation'!$B$11-AB98*'S Curve Equation'!$B$12)*'S Curve Equation'!$B$10))+'S Curve Equation'!$B$13)*'S Curve Equation'!$B$14</f>
        <v>0.28421041274632586</v>
      </c>
      <c r="AC143" s="28">
        <f>(1/(1+EXP(('S Curve Equation'!$B$11-AC98*'S Curve Equation'!$B$12)*'S Curve Equation'!$B$10))+'S Curve Equation'!$B$13)*'S Curve Equation'!$B$14</f>
        <v>0.28630847610674443</v>
      </c>
      <c r="AD143" s="28">
        <f>(1/(1+EXP(('S Curve Equation'!$B$11-AD98*'S Curve Equation'!$B$12)*'S Curve Equation'!$B$10))+'S Curve Equation'!$B$13)*'S Curve Equation'!$B$14</f>
        <v>0.28839727561260842</v>
      </c>
      <c r="AE143" s="28">
        <f>(1/(1+EXP(('S Curve Equation'!$B$11-AE98*'S Curve Equation'!$B$12)*'S Curve Equation'!$B$10))+'S Curve Equation'!$B$13)*'S Curve Equation'!$B$14</f>
        <v>0.29047677118452386</v>
      </c>
      <c r="AF143" s="28">
        <f>(1/(1+EXP(('S Curve Equation'!$B$11-AF98*'S Curve Equation'!$B$12)*'S Curve Equation'!$B$10))+'S Curve Equation'!$B$13)*'S Curve Equation'!$B$14</f>
        <v>0.29254692571080571</v>
      </c>
    </row>
    <row r="144" spans="1:32" x14ac:dyDescent="0.2">
      <c r="A144" s="6" t="s">
        <v>31</v>
      </c>
      <c r="B144" s="28">
        <f>(1/(1+EXP(('S Curve Equation'!$B$11-B99*'S Curve Equation'!$B$12)*'S Curve Equation'!$B$10))+'S Curve Equation'!$B$13)*'S Curve Equation'!$B$14</f>
        <v>0.20945945945945948</v>
      </c>
      <c r="C144" s="28">
        <f>(1/(1+EXP(('S Curve Equation'!$B$11-C99*'S Curve Equation'!$B$12)*'S Curve Equation'!$B$10))+'S Curve Equation'!$B$13)*'S Curve Equation'!$B$14</f>
        <v>0.21199693813938475</v>
      </c>
      <c r="D144" s="28">
        <f>(1/(1+EXP(('S Curve Equation'!$B$11-D99*'S Curve Equation'!$B$12)*'S Curve Equation'!$B$10))+'S Curve Equation'!$B$13)*'S Curve Equation'!$B$14</f>
        <v>0.21394177292173142</v>
      </c>
      <c r="E144" s="28">
        <f>(1/(1+EXP(('S Curve Equation'!$B$11-E99*'S Curve Equation'!$B$12)*'S Curve Equation'!$B$10))+'S Curve Equation'!$B$13)*'S Curve Equation'!$B$14</f>
        <v>0.21617261664776657</v>
      </c>
      <c r="F144" s="28">
        <f>(1/(1+EXP(('S Curve Equation'!$B$11-F99*'S Curve Equation'!$B$12)*'S Curve Equation'!$B$10))+'S Curve Equation'!$B$13)*'S Curve Equation'!$B$14</f>
        <v>0.21868150669176131</v>
      </c>
      <c r="G144" s="28">
        <f>(1/(1+EXP(('S Curve Equation'!$B$11-G99*'S Curve Equation'!$B$12)*'S Curve Equation'!$B$10))+'S Curve Equation'!$B$13)*'S Curve Equation'!$B$14</f>
        <v>0.22089148694597244</v>
      </c>
      <c r="H144" s="28">
        <f>(1/(1+EXP(('S Curve Equation'!$B$11-H99*'S Curve Equation'!$B$12)*'S Curve Equation'!$B$10))+'S Curve Equation'!$B$13)*'S Curve Equation'!$B$14</f>
        <v>0.2237251348800581</v>
      </c>
      <c r="I144" s="28">
        <f>(1/(1+EXP(('S Curve Equation'!$B$11-I99*'S Curve Equation'!$B$12)*'S Curve Equation'!$B$10))+'S Curve Equation'!$B$13)*'S Curve Equation'!$B$14</f>
        <v>0.22583008997361961</v>
      </c>
      <c r="J144" s="28">
        <f>(1/(1+EXP(('S Curve Equation'!$B$11-J99*'S Curve Equation'!$B$12)*'S Curve Equation'!$B$10))+'S Curve Equation'!$B$13)*'S Curve Equation'!$B$14</f>
        <v>0.22726072134374986</v>
      </c>
      <c r="K144" s="28">
        <f>(1/(1+EXP(('S Curve Equation'!$B$11-K99*'S Curve Equation'!$B$12)*'S Curve Equation'!$B$10))+'S Curve Equation'!$B$13)*'S Curve Equation'!$B$14</f>
        <v>0.22879710278549145</v>
      </c>
      <c r="L144" s="28">
        <f>(1/(1+EXP(('S Curve Equation'!$B$11-L99*'S Curve Equation'!$B$12)*'S Curve Equation'!$B$10))+'S Curve Equation'!$B$13)*'S Curve Equation'!$B$14</f>
        <v>0.23176461541896817</v>
      </c>
      <c r="M144" s="28">
        <f>(1/(1+EXP(('S Curve Equation'!$B$11-M99*'S Curve Equation'!$B$12)*'S Curve Equation'!$B$10))+'S Curve Equation'!$B$13)*'S Curve Equation'!$B$14</f>
        <v>0.23393562454367409</v>
      </c>
      <c r="N144" s="28">
        <f>(1/(1+EXP(('S Curve Equation'!$B$11-N99*'S Curve Equation'!$B$12)*'S Curve Equation'!$B$10))+'S Curve Equation'!$B$13)*'S Curve Equation'!$B$14</f>
        <v>0.23609980182303092</v>
      </c>
      <c r="O144" s="28">
        <f>(1/(1+EXP(('S Curve Equation'!$B$11-O99*'S Curve Equation'!$B$12)*'S Curve Equation'!$B$10))+'S Curve Equation'!$B$13)*'S Curve Equation'!$B$14</f>
        <v>0.23825703511895424</v>
      </c>
      <c r="P144" s="28">
        <f>(1/(1+EXP(('S Curve Equation'!$B$11-P99*'S Curve Equation'!$B$12)*'S Curve Equation'!$B$10))+'S Curve Equation'!$B$13)*'S Curve Equation'!$B$14</f>
        <v>0.24040721655154634</v>
      </c>
      <c r="Q144" s="28">
        <f>(1/(1+EXP(('S Curve Equation'!$B$11-Q99*'S Curve Equation'!$B$12)*'S Curve Equation'!$B$10))+'S Curve Equation'!$B$13)*'S Curve Equation'!$B$14</f>
        <v>0.24255024241444736</v>
      </c>
      <c r="R144" s="28">
        <f>(1/(1+EXP(('S Curve Equation'!$B$11-R99*'S Curve Equation'!$B$12)*'S Curve Equation'!$B$10))+'S Curve Equation'!$B$13)*'S Curve Equation'!$B$14</f>
        <v>0.24468601309064028</v>
      </c>
      <c r="S144" s="28">
        <f>(1/(1+EXP(('S Curve Equation'!$B$11-S99*'S Curve Equation'!$B$12)*'S Curve Equation'!$B$10))+'S Curve Equation'!$B$13)*'S Curve Equation'!$B$14</f>
        <v>0.24681443296875871</v>
      </c>
      <c r="T144" s="28">
        <f>(1/(1+EXP(('S Curve Equation'!$B$11-T99*'S Curve Equation'!$B$12)*'S Curve Equation'!$B$10))+'S Curve Equation'!$B$13)*'S Curve Equation'!$B$14</f>
        <v>0.24893541035997221</v>
      </c>
      <c r="U144" s="28">
        <f>(1/(1+EXP(('S Curve Equation'!$B$11-U99*'S Curve Equation'!$B$12)*'S Curve Equation'!$B$10))+'S Curve Equation'!$B$13)*'S Curve Equation'!$B$14</f>
        <v>0.2510488574154815</v>
      </c>
      <c r="V144" s="28">
        <f>(1/(1+EXP(('S Curve Equation'!$B$11-V99*'S Curve Equation'!$B$12)*'S Curve Equation'!$B$10))+'S Curve Equation'!$B$13)*'S Curve Equation'!$B$14</f>
        <v>0.25315469004468705</v>
      </c>
      <c r="W144" s="28">
        <f>(1/(1+EXP(('S Curve Equation'!$B$11-W99*'S Curve Equation'!$B$12)*'S Curve Equation'!$B$10))+'S Curve Equation'!$B$13)*'S Curve Equation'!$B$14</f>
        <v>0.25525282783406977</v>
      </c>
      <c r="X144" s="28">
        <f>(1/(1+EXP(('S Curve Equation'!$B$11-X99*'S Curve Equation'!$B$12)*'S Curve Equation'!$B$10))+'S Curve Equation'!$B$13)*'S Curve Equation'!$B$14</f>
        <v>0.25734319396682948</v>
      </c>
      <c r="Y144" s="28">
        <f>(1/(1+EXP(('S Curve Equation'!$B$11-Y99*'S Curve Equation'!$B$12)*'S Curve Equation'!$B$10))+'S Curve Equation'!$B$13)*'S Curve Equation'!$B$14</f>
        <v>0.2594257151433158</v>
      </c>
      <c r="Z144" s="28">
        <f>(1/(1+EXP(('S Curve Equation'!$B$11-Z99*'S Curve Equation'!$B$12)*'S Curve Equation'!$B$10))+'S Curve Equation'!$B$13)*'S Curve Equation'!$B$14</f>
        <v>0.26150032150229158</v>
      </c>
      <c r="AA144" s="28">
        <f>(1/(1+EXP(('S Curve Equation'!$B$11-AA99*'S Curve Equation'!$B$12)*'S Curve Equation'!$B$10))+'S Curve Equation'!$B$13)*'S Curve Equation'!$B$14</f>
        <v>0.26356694654306062</v>
      </c>
      <c r="AB144" s="28">
        <f>(1/(1+EXP(('S Curve Equation'!$B$11-AB99*'S Curve Equation'!$B$12)*'S Curve Equation'!$B$10))+'S Curve Equation'!$B$13)*'S Curve Equation'!$B$14</f>
        <v>0.26562552704848896</v>
      </c>
      <c r="AC144" s="28">
        <f>(1/(1+EXP(('S Curve Equation'!$B$11-AC99*'S Curve Equation'!$B$12)*'S Curve Equation'!$B$10))+'S Curve Equation'!$B$13)*'S Curve Equation'!$B$14</f>
        <v>0.26767600300894551</v>
      </c>
      <c r="AD144" s="28">
        <f>(1/(1+EXP(('S Curve Equation'!$B$11-AD99*'S Curve Equation'!$B$12)*'S Curve Equation'!$B$10))+'S Curve Equation'!$B$13)*'S Curve Equation'!$B$14</f>
        <v>0.26971831754719061</v>
      </c>
      <c r="AE144" s="28">
        <f>(1/(1+EXP(('S Curve Equation'!$B$11-AE99*'S Curve Equation'!$B$12)*'S Curve Equation'!$B$10))+'S Curve Equation'!$B$13)*'S Curve Equation'!$B$14</f>
        <v>0.27175241684423429</v>
      </c>
      <c r="AF144" s="28">
        <f>(1/(1+EXP(('S Curve Equation'!$B$11-AF99*'S Curve Equation'!$B$12)*'S Curve Equation'!$B$10))+'S Curve Equation'!$B$13)*'S Curve Equation'!$B$14</f>
        <v>0.27377825006618089</v>
      </c>
    </row>
    <row r="145" spans="1:32" x14ac:dyDescent="0.2">
      <c r="A145" s="6" t="s">
        <v>32</v>
      </c>
      <c r="B145" s="28">
        <f>(1/(1+EXP(('S Curve Equation'!$B$11-B100*'S Curve Equation'!$B$12)*'S Curve Equation'!$B$10))+'S Curve Equation'!$B$13)*'S Curve Equation'!$B$14</f>
        <v>0.22558139534883714</v>
      </c>
      <c r="C145" s="28">
        <f>(1/(1+EXP(('S Curve Equation'!$B$11-C100*'S Curve Equation'!$B$12)*'S Curve Equation'!$B$10))+'S Curve Equation'!$B$13)*'S Curve Equation'!$B$14</f>
        <v>0.22820687213887217</v>
      </c>
      <c r="D145" s="28">
        <f>(1/(1+EXP(('S Curve Equation'!$B$11-D100*'S Curve Equation'!$B$12)*'S Curve Equation'!$B$10))+'S Curve Equation'!$B$13)*'S Curve Equation'!$B$14</f>
        <v>0.23021811728423683</v>
      </c>
      <c r="E145" s="28">
        <f>(1/(1+EXP(('S Curve Equation'!$B$11-E100*'S Curve Equation'!$B$12)*'S Curve Equation'!$B$10))+'S Curve Equation'!$B$13)*'S Curve Equation'!$B$14</f>
        <v>0.23252403780970463</v>
      </c>
      <c r="F145" s="28">
        <f>(1/(1+EXP(('S Curve Equation'!$B$11-F100*'S Curve Equation'!$B$12)*'S Curve Equation'!$B$10))+'S Curve Equation'!$B$13)*'S Curve Equation'!$B$14</f>
        <v>0.23511596583236707</v>
      </c>
      <c r="G145" s="28">
        <f>(1/(1+EXP(('S Curve Equation'!$B$11-G100*'S Curve Equation'!$B$12)*'S Curve Equation'!$B$10))+'S Curve Equation'!$B$13)*'S Curve Equation'!$B$14</f>
        <v>0.2373978735902883</v>
      </c>
      <c r="H145" s="28">
        <f>(1/(1+EXP(('S Curve Equation'!$B$11-H100*'S Curve Equation'!$B$12)*'S Curve Equation'!$B$10))+'S Curve Equation'!$B$13)*'S Curve Equation'!$B$14</f>
        <v>0.24032208952806558</v>
      </c>
      <c r="I145" s="28">
        <f>(1/(1+EXP(('S Curve Equation'!$B$11-I100*'S Curve Equation'!$B$12)*'S Curve Equation'!$B$10))+'S Curve Equation'!$B$13)*'S Curve Equation'!$B$14</f>
        <v>0.24249312365853101</v>
      </c>
      <c r="J145" s="28">
        <f>(1/(1+EXP(('S Curve Equation'!$B$11-J100*'S Curve Equation'!$B$12)*'S Curve Equation'!$B$10))+'S Curve Equation'!$B$13)*'S Curve Equation'!$B$14</f>
        <v>0.24396808536293099</v>
      </c>
      <c r="K145" s="28">
        <f>(1/(1+EXP(('S Curve Equation'!$B$11-K100*'S Curve Equation'!$B$12)*'S Curve Equation'!$B$10))+'S Curve Equation'!$B$13)*'S Curve Equation'!$B$14</f>
        <v>0.24555155319888769</v>
      </c>
      <c r="L145" s="28">
        <f>(1/(1+EXP(('S Curve Equation'!$B$11-L100*'S Curve Equation'!$B$12)*'S Curve Equation'!$B$10))+'S Curve Equation'!$B$13)*'S Curve Equation'!$B$14</f>
        <v>0.24860849335876867</v>
      </c>
      <c r="M145" s="28">
        <f>(1/(1+EXP(('S Curve Equation'!$B$11-M100*'S Curve Equation'!$B$12)*'S Curve Equation'!$B$10))+'S Curve Equation'!$B$13)*'S Curve Equation'!$B$14</f>
        <v>0.25084366536300762</v>
      </c>
      <c r="N145" s="28">
        <f>(1/(1+EXP(('S Curve Equation'!$B$11-N100*'S Curve Equation'!$B$12)*'S Curve Equation'!$B$10))+'S Curve Equation'!$B$13)*'S Curve Equation'!$B$14</f>
        <v>0.2530707487436234</v>
      </c>
      <c r="O145" s="28">
        <f>(1/(1+EXP(('S Curve Equation'!$B$11-O100*'S Curve Equation'!$B$12)*'S Curve Equation'!$B$10))+'S Curve Equation'!$B$13)*'S Curve Equation'!$B$14</f>
        <v>0.2552896435213613</v>
      </c>
      <c r="P145" s="28">
        <f>(1/(1+EXP(('S Curve Equation'!$B$11-P100*'S Curve Equation'!$B$12)*'S Curve Equation'!$B$10))+'S Curve Equation'!$B$13)*'S Curve Equation'!$B$14</f>
        <v>0.2575002541115029</v>
      </c>
      <c r="Q145" s="28">
        <f>(1/(1+EXP(('S Curve Equation'!$B$11-Q100*'S Curve Equation'!$B$12)*'S Curve Equation'!$B$10))+'S Curve Equation'!$B$13)*'S Curve Equation'!$B$14</f>
        <v>0.25970248922676203</v>
      </c>
      <c r="R145" s="28">
        <f>(1/(1+EXP(('S Curve Equation'!$B$11-R100*'S Curve Equation'!$B$12)*'S Curve Equation'!$B$10))+'S Curve Equation'!$B$13)*'S Curve Equation'!$B$14</f>
        <v>0.26189626178107167</v>
      </c>
      <c r="S145" s="28">
        <f>(1/(1+EXP(('S Curve Equation'!$B$11-S100*'S Curve Equation'!$B$12)*'S Curve Equation'!$B$10))+'S Curve Equation'!$B$13)*'S Curve Equation'!$B$14</f>
        <v>0.26408148879429627</v>
      </c>
      <c r="T145" s="28">
        <f>(1/(1+EXP(('S Curve Equation'!$B$11-T100*'S Curve Equation'!$B$12)*'S Curve Equation'!$B$10))+'S Curve Equation'!$B$13)*'S Curve Equation'!$B$14</f>
        <v>0.26625809129794209</v>
      </c>
      <c r="U145" s="28">
        <f>(1/(1+EXP(('S Curve Equation'!$B$11-U100*'S Curve Equation'!$B$12)*'S Curve Equation'!$B$10))+'S Curve Equation'!$B$13)*'S Curve Equation'!$B$14</f>
        <v>0.26842599424188757</v>
      </c>
      <c r="V145" s="28">
        <f>(1/(1+EXP(('S Curve Equation'!$B$11-V100*'S Curve Equation'!$B$12)*'S Curve Equation'!$B$10))+'S Curve Equation'!$B$13)*'S Curve Equation'!$B$14</f>
        <v>0.27058512640218696</v>
      </c>
      <c r="W145" s="28">
        <f>(1/(1+EXP(('S Curve Equation'!$B$11-W100*'S Curve Equation'!$B$12)*'S Curve Equation'!$B$10))+'S Curve Equation'!$B$13)*'S Curve Equation'!$B$14</f>
        <v>0.27273542028998166</v>
      </c>
      <c r="X145" s="28">
        <f>(1/(1+EXP(('S Curve Equation'!$B$11-X100*'S Curve Equation'!$B$12)*'S Curve Equation'!$B$10))+'S Curve Equation'!$B$13)*'S Curve Equation'!$B$14</f>
        <v>0.27487681206155279</v>
      </c>
      <c r="Y145" s="28">
        <f>(1/(1+EXP(('S Curve Equation'!$B$11-Y100*'S Curve Equation'!$B$12)*'S Curve Equation'!$B$10))+'S Curve Equation'!$B$13)*'S Curve Equation'!$B$14</f>
        <v>0.27700924142954297</v>
      </c>
      <c r="Z145" s="28">
        <f>(1/(1+EXP(('S Curve Equation'!$B$11-Z100*'S Curve Equation'!$B$12)*'S Curve Equation'!$B$10))+'S Curve Equation'!$B$13)*'S Curve Equation'!$B$14</f>
        <v>0.27913265157537764</v>
      </c>
      <c r="AA145" s="28">
        <f>(1/(1+EXP(('S Curve Equation'!$B$11-AA100*'S Curve Equation'!$B$12)*'S Curve Equation'!$B$10))+'S Curve Equation'!$B$13)*'S Curve Equation'!$B$14</f>
        <v>0.28124698906291001</v>
      </c>
      <c r="AB145" s="28">
        <f>(1/(1+EXP(('S Curve Equation'!$B$11-AB100*'S Curve Equation'!$B$12)*'S Curve Equation'!$B$10))+'S Curve Equation'!$B$13)*'S Curve Equation'!$B$14</f>
        <v>0.28335220375330994</v>
      </c>
      <c r="AC145" s="28">
        <f>(1/(1+EXP(('S Curve Equation'!$B$11-AC100*'S Curve Equation'!$B$12)*'S Curve Equation'!$B$10))+'S Curve Equation'!$B$13)*'S Curve Equation'!$B$14</f>
        <v>0.28544824872121283</v>
      </c>
      <c r="AD145" s="28">
        <f>(1/(1+EXP(('S Curve Equation'!$B$11-AD100*'S Curve Equation'!$B$12)*'S Curve Equation'!$B$10))+'S Curve Equation'!$B$13)*'S Curve Equation'!$B$14</f>
        <v>0.2875350801721494</v>
      </c>
      <c r="AE145" s="28">
        <f>(1/(1+EXP(('S Curve Equation'!$B$11-AE100*'S Curve Equation'!$B$12)*'S Curve Equation'!$B$10))+'S Curve Equation'!$B$13)*'S Curve Equation'!$B$14</f>
        <v>0.28961265736126979</v>
      </c>
      <c r="AF145" s="28">
        <f>(1/(1+EXP(('S Curve Equation'!$B$11-AF100*'S Curve Equation'!$B$12)*'S Curve Equation'!$B$10))+'S Curve Equation'!$B$13)*'S Curve Equation'!$B$14</f>
        <v>0.29168094251336862</v>
      </c>
    </row>
    <row r="146" spans="1:32" x14ac:dyDescent="0.2">
      <c r="A146" s="6" t="s">
        <v>33</v>
      </c>
      <c r="B146" s="28">
        <f>(1/(1+EXP(('S Curve Equation'!$B$11-B101*'S Curve Equation'!$B$12)*'S Curve Equation'!$B$10))+'S Curve Equation'!$B$13)*'S Curve Equation'!$B$14</f>
        <v>0.1997503121098626</v>
      </c>
      <c r="C146" s="28">
        <f>(1/(1+EXP(('S Curve Equation'!$B$11-C101*'S Curve Equation'!$B$12)*'S Curve Equation'!$B$10))+'S Curve Equation'!$B$13)*'S Curve Equation'!$B$14</f>
        <v>0.20223016496892954</v>
      </c>
      <c r="D146" s="28">
        <f>(1/(1+EXP(('S Curve Equation'!$B$11-D101*'S Curve Equation'!$B$12)*'S Curve Equation'!$B$10))+'S Curve Equation'!$B$13)*'S Curve Equation'!$B$14</f>
        <v>0.20413143957309315</v>
      </c>
      <c r="E146" s="28">
        <f>(1/(1+EXP(('S Curve Equation'!$B$11-E101*'S Curve Equation'!$B$12)*'S Curve Equation'!$B$10))+'S Curve Equation'!$B$13)*'S Curve Equation'!$B$14</f>
        <v>0.20631296253530643</v>
      </c>
      <c r="F146" s="28">
        <f>(1/(1+EXP(('S Curve Equation'!$B$11-F101*'S Curve Equation'!$B$12)*'S Curve Equation'!$B$10))+'S Curve Equation'!$B$13)*'S Curve Equation'!$B$14</f>
        <v>0.20876720477039337</v>
      </c>
      <c r="G146" s="28">
        <f>(1/(1+EXP(('S Curve Equation'!$B$11-G101*'S Curve Equation'!$B$12)*'S Curve Equation'!$B$10))+'S Curve Equation'!$B$13)*'S Curve Equation'!$B$14</f>
        <v>0.21092976387574819</v>
      </c>
      <c r="H146" s="28">
        <f>(1/(1+EXP(('S Curve Equation'!$B$11-H101*'S Curve Equation'!$B$12)*'S Curve Equation'!$B$10))+'S Curve Equation'!$B$13)*'S Curve Equation'!$B$14</f>
        <v>0.21370358435437042</v>
      </c>
      <c r="I146" s="28">
        <f>(1/(1+EXP(('S Curve Equation'!$B$11-I101*'S Curve Equation'!$B$12)*'S Curve Equation'!$B$10))+'S Curve Equation'!$B$13)*'S Curve Equation'!$B$14</f>
        <v>0.21576480375740309</v>
      </c>
      <c r="J146" s="28">
        <f>(1/(1+EXP(('S Curve Equation'!$B$11-J101*'S Curve Equation'!$B$12)*'S Curve Equation'!$B$10))+'S Curve Equation'!$B$13)*'S Curve Equation'!$B$14</f>
        <v>0.21716605262259642</v>
      </c>
      <c r="K146" s="28">
        <f>(1/(1+EXP(('S Curve Equation'!$B$11-K101*'S Curve Equation'!$B$12)*'S Curve Equation'!$B$10))+'S Curve Equation'!$B$13)*'S Curve Equation'!$B$14</f>
        <v>0.21867118723754986</v>
      </c>
      <c r="L146" s="28">
        <f>(1/(1+EXP(('S Curve Equation'!$B$11-L101*'S Curve Equation'!$B$12)*'S Curve Equation'!$B$10))+'S Curve Equation'!$B$13)*'S Curve Equation'!$B$14</f>
        <v>0.22157924519301905</v>
      </c>
      <c r="M146" s="28">
        <f>(1/(1+EXP(('S Curve Equation'!$B$11-M101*'S Curve Equation'!$B$12)*'S Curve Equation'!$B$10))+'S Curve Equation'!$B$13)*'S Curve Equation'!$B$14</f>
        <v>0.22370750442292894</v>
      </c>
      <c r="N146" s="28">
        <f>(1/(1+EXP(('S Curve Equation'!$B$11-N101*'S Curve Equation'!$B$12)*'S Curve Equation'!$B$10))+'S Curve Equation'!$B$13)*'S Curve Equation'!$B$14</f>
        <v>0.22582969140269948</v>
      </c>
      <c r="O146" s="28">
        <f>(1/(1+EXP(('S Curve Equation'!$B$11-O101*'S Curve Equation'!$B$12)*'S Curve Equation'!$B$10))+'S Curve Equation'!$B$13)*'S Curve Equation'!$B$14</f>
        <v>0.22794568768255227</v>
      </c>
      <c r="P146" s="28">
        <f>(1/(1+EXP(('S Curve Equation'!$B$11-P101*'S Curve Equation'!$B$12)*'S Curve Equation'!$B$10))+'S Curve Equation'!$B$13)*'S Curve Equation'!$B$14</f>
        <v>0.2300553789604069</v>
      </c>
      <c r="Q146" s="28">
        <f>(1/(1+EXP(('S Curve Equation'!$B$11-Q101*'S Curve Equation'!$B$12)*'S Curve Equation'!$B$10))+'S Curve Equation'!$B$13)*'S Curve Equation'!$B$14</f>
        <v>0.23215865500498392</v>
      </c>
      <c r="R146" s="28">
        <f>(1/(1+EXP(('S Curve Equation'!$B$11-R101*'S Curve Equation'!$B$12)*'S Curve Equation'!$B$10))+'S Curve Equation'!$B$13)*'S Curve Equation'!$B$14</f>
        <v>0.23425540957912147</v>
      </c>
      <c r="S146" s="28">
        <f>(1/(1+EXP(('S Curve Equation'!$B$11-S101*'S Curve Equation'!$B$12)*'S Curve Equation'!$B$10))+'S Curve Equation'!$B$13)*'S Curve Equation'!$B$14</f>
        <v>0.23634554036335451</v>
      </c>
      <c r="T146" s="28">
        <f>(1/(1+EXP(('S Curve Equation'!$B$11-T101*'S Curve Equation'!$B$12)*'S Curve Equation'!$B$10))+'S Curve Equation'!$B$13)*'S Curve Equation'!$B$14</f>
        <v>0.23842894887983604</v>
      </c>
      <c r="U146" s="28">
        <f>(1/(1+EXP(('S Curve Equation'!$B$11-U101*'S Curve Equation'!$B$12)*'S Curve Equation'!$B$10))+'S Curve Equation'!$B$13)*'S Curve Equation'!$B$14</f>
        <v>0.24050554041663769</v>
      </c>
      <c r="V146" s="28">
        <f>(1/(1+EXP(('S Curve Equation'!$B$11-V101*'S Curve Equation'!$B$12)*'S Curve Equation'!$B$10))+'S Curve Equation'!$B$13)*'S Curve Equation'!$B$14</f>
        <v>0.24257522395249451</v>
      </c>
      <c r="W146" s="28">
        <f>(1/(1+EXP(('S Curve Equation'!$B$11-W101*'S Curve Equation'!$B$12)*'S Curve Equation'!$B$10))+'S Curve Equation'!$B$13)*'S Curve Equation'!$B$14</f>
        <v>0.24463791208203903</v>
      </c>
      <c r="X146" s="28">
        <f>(1/(1+EXP(('S Curve Equation'!$B$11-X101*'S Curve Equation'!$B$12)*'S Curve Equation'!$B$10))+'S Curve Equation'!$B$13)*'S Curve Equation'!$B$14</f>
        <v>0.24669352094157138</v>
      </c>
      <c r="Y146" s="28">
        <f>(1/(1+EXP(('S Curve Equation'!$B$11-Y101*'S Curve Equation'!$B$12)*'S Curve Equation'!$B$10))+'S Curve Equation'!$B$13)*'S Curve Equation'!$B$14</f>
        <v>0.24874197013540797</v>
      </c>
      <c r="Z146" s="28">
        <f>(1/(1+EXP(('S Curve Equation'!$B$11-Z101*'S Curve Equation'!$B$12)*'S Curve Equation'!$B$10))+'S Curve Equation'!$B$13)*'S Curve Equation'!$B$14</f>
        <v>0.25078318266284877</v>
      </c>
      <c r="AA146" s="28">
        <f>(1/(1+EXP(('S Curve Equation'!$B$11-AA101*'S Curve Equation'!$B$12)*'S Curve Equation'!$B$10))+'S Curve Equation'!$B$13)*'S Curve Equation'!$B$14</f>
        <v>0.2528170848458029</v>
      </c>
      <c r="AB146" s="28">
        <f>(1/(1+EXP(('S Curve Equation'!$B$11-AB101*'S Curve Equation'!$B$12)*'S Curve Equation'!$B$10))+'S Curve Equation'!$B$13)*'S Curve Equation'!$B$14</f>
        <v>0.25484360625710351</v>
      </c>
      <c r="AC146" s="28">
        <f>(1/(1+EXP(('S Curve Equation'!$B$11-AC101*'S Curve Equation'!$B$12)*'S Curve Equation'!$B$10))+'S Curve Equation'!$B$13)*'S Curve Equation'!$B$14</f>
        <v>0.25686267964954412</v>
      </c>
      <c r="AD146" s="28">
        <f>(1/(1+EXP(('S Curve Equation'!$B$11-AD101*'S Curve Equation'!$B$12)*'S Curve Equation'!$B$10))+'S Curve Equation'!$B$13)*'S Curve Equation'!$B$14</f>
        <v>0.25887424088566674</v>
      </c>
      <c r="AE146" s="28">
        <f>(1/(1+EXP(('S Curve Equation'!$B$11-AE101*'S Curve Equation'!$B$12)*'S Curve Equation'!$B$10))+'S Curve Equation'!$B$13)*'S Curve Equation'!$B$14</f>
        <v>0.26087822886833173</v>
      </c>
      <c r="AF146" s="28">
        <f>(1/(1+EXP(('S Curve Equation'!$B$11-AF101*'S Curve Equation'!$B$12)*'S Curve Equation'!$B$10))+'S Curve Equation'!$B$13)*'S Curve Equation'!$B$14</f>
        <v>0.26287458547208575</v>
      </c>
    </row>
    <row r="147" spans="1:32" x14ac:dyDescent="0.2">
      <c r="A147" s="6" t="s">
        <v>34</v>
      </c>
      <c r="B147" s="28">
        <f>(1/(1+EXP(('S Curve Equation'!$B$11-B102*'S Curve Equation'!$B$12)*'S Curve Equation'!$B$10))+'S Curve Equation'!$B$13)*'S Curve Equation'!$B$14</f>
        <v>0.30412371134020622</v>
      </c>
      <c r="C147" s="28">
        <f>(1/(1+EXP(('S Curve Equation'!$B$11-C102*'S Curve Equation'!$B$12)*'S Curve Equation'!$B$10))+'S Curve Equation'!$B$13)*'S Curve Equation'!$B$14</f>
        <v>0.30705034046513263</v>
      </c>
      <c r="D147" s="28">
        <f>(1/(1+EXP(('S Curve Equation'!$B$11-D102*'S Curve Equation'!$B$12)*'S Curve Equation'!$B$10))+'S Curve Equation'!$B$13)*'S Curve Equation'!$B$14</f>
        <v>0.30928717928227462</v>
      </c>
      <c r="E147" s="28">
        <f>(1/(1+EXP(('S Curve Equation'!$B$11-E102*'S Curve Equation'!$B$12)*'S Curve Equation'!$B$10))+'S Curve Equation'!$B$13)*'S Curve Equation'!$B$14</f>
        <v>0.31184634129216737</v>
      </c>
      <c r="F147" s="28">
        <f>(1/(1+EXP(('S Curve Equation'!$B$11-F102*'S Curve Equation'!$B$12)*'S Curve Equation'!$B$10))+'S Curve Equation'!$B$13)*'S Curve Equation'!$B$14</f>
        <v>0.31471608301994042</v>
      </c>
      <c r="G147" s="28">
        <f>(1/(1+EXP(('S Curve Equation'!$B$11-G102*'S Curve Equation'!$B$12)*'S Curve Equation'!$B$10))+'S Curve Equation'!$B$13)*'S Curve Equation'!$B$14</f>
        <v>0.31723663374123157</v>
      </c>
      <c r="H147" s="28">
        <f>(1/(1+EXP(('S Curve Equation'!$B$11-H102*'S Curve Equation'!$B$12)*'S Curve Equation'!$B$10))+'S Curve Equation'!$B$13)*'S Curve Equation'!$B$14</f>
        <v>0.32045860416874772</v>
      </c>
      <c r="I147" s="28">
        <f>(1/(1+EXP(('S Curve Equation'!$B$11-I102*'S Curve Equation'!$B$12)*'S Curve Equation'!$B$10))+'S Curve Equation'!$B$13)*'S Curve Equation'!$B$14</f>
        <v>0.32284489194561644</v>
      </c>
      <c r="J147" s="28">
        <f>(1/(1+EXP(('S Curve Equation'!$B$11-J102*'S Curve Equation'!$B$12)*'S Curve Equation'!$B$10))+'S Curve Equation'!$B$13)*'S Curve Equation'!$B$14</f>
        <v>0.32446328977738437</v>
      </c>
      <c r="K147" s="28">
        <f>(1/(1+EXP(('S Curve Equation'!$B$11-K102*'S Curve Equation'!$B$12)*'S Curve Equation'!$B$10))+'S Curve Equation'!$B$13)*'S Curve Equation'!$B$14</f>
        <v>0.3261982357654814</v>
      </c>
      <c r="L147" s="28">
        <f>(1/(1+EXP(('S Curve Equation'!$B$11-L102*'S Curve Equation'!$B$12)*'S Curve Equation'!$B$10))+'S Curve Equation'!$B$13)*'S Curve Equation'!$B$14</f>
        <v>0.32954030760764808</v>
      </c>
      <c r="M147" s="28">
        <f>(1/(1+EXP(('S Curve Equation'!$B$11-M102*'S Curve Equation'!$B$12)*'S Curve Equation'!$B$10))+'S Curve Equation'!$B$13)*'S Curve Equation'!$B$14</f>
        <v>0.33197791891781736</v>
      </c>
      <c r="N147" s="28">
        <f>(1/(1+EXP(('S Curve Equation'!$B$11-N102*'S Curve Equation'!$B$12)*'S Curve Equation'!$B$10))+'S Curve Equation'!$B$13)*'S Curve Equation'!$B$14</f>
        <v>0.33440167358415013</v>
      </c>
      <c r="O147" s="28">
        <f>(1/(1+EXP(('S Curve Equation'!$B$11-O102*'S Curve Equation'!$B$12)*'S Curve Equation'!$B$10))+'S Curve Equation'!$B$13)*'S Curve Equation'!$B$14</f>
        <v>0.33681155411335328</v>
      </c>
      <c r="P147" s="28">
        <f>(1/(1+EXP(('S Curve Equation'!$B$11-P102*'S Curve Equation'!$B$12)*'S Curve Equation'!$B$10))+'S Curve Equation'!$B$13)*'S Curve Equation'!$B$14</f>
        <v>0.33920754720798835</v>
      </c>
      <c r="Q147" s="28">
        <f>(1/(1+EXP(('S Curve Equation'!$B$11-Q102*'S Curve Equation'!$B$12)*'S Curve Equation'!$B$10))+'S Curve Equation'!$B$13)*'S Curve Equation'!$B$14</f>
        <v>0.34158964362369942</v>
      </c>
      <c r="R147" s="28">
        <f>(1/(1+EXP(('S Curve Equation'!$B$11-R102*'S Curve Equation'!$B$12)*'S Curve Equation'!$B$10))+'S Curve Equation'!$B$13)*'S Curve Equation'!$B$14</f>
        <v>0.34395783802969593</v>
      </c>
      <c r="S147" s="28">
        <f>(1/(1+EXP(('S Curve Equation'!$B$11-S102*'S Curve Equation'!$B$12)*'S Curve Equation'!$B$10))+'S Curve Equation'!$B$13)*'S Curve Equation'!$B$14</f>
        <v>0.34631212887245549</v>
      </c>
      <c r="T147" s="28">
        <f>(1/(1+EXP(('S Curve Equation'!$B$11-T102*'S Curve Equation'!$B$12)*'S Curve Equation'!$B$10))+'S Curve Equation'!$B$13)*'S Curve Equation'!$B$14</f>
        <v>0.34865251824263838</v>
      </c>
      <c r="U147" s="28">
        <f>(1/(1+EXP(('S Curve Equation'!$B$11-U102*'S Curve Equation'!$B$12)*'S Curve Equation'!$B$10))+'S Curve Equation'!$B$13)*'S Curve Equation'!$B$14</f>
        <v>0.3509790117451711</v>
      </c>
      <c r="V147" s="28">
        <f>(1/(1+EXP(('S Curve Equation'!$B$11-V102*'S Curve Equation'!$B$12)*'S Curve Equation'!$B$10))+'S Curve Equation'!$B$13)*'S Curve Equation'!$B$14</f>
        <v>0.35329161837247502</v>
      </c>
      <c r="W147" s="28">
        <f>(1/(1+EXP(('S Curve Equation'!$B$11-W102*'S Curve Equation'!$B$12)*'S Curve Equation'!$B$10))+'S Curve Equation'!$B$13)*'S Curve Equation'!$B$14</f>
        <v>0.3555903503808075</v>
      </c>
      <c r="X147" s="28">
        <f>(1/(1+EXP(('S Curve Equation'!$B$11-X102*'S Curve Equation'!$B$12)*'S Curve Equation'!$B$10))+'S Curve Equation'!$B$13)*'S Curve Equation'!$B$14</f>
        <v>0.35787522316967768</v>
      </c>
      <c r="Y147" s="28">
        <f>(1/(1+EXP(('S Curve Equation'!$B$11-Y102*'S Curve Equation'!$B$12)*'S Curve Equation'!$B$10))+'S Curve Equation'!$B$13)*'S Curve Equation'!$B$14</f>
        <v>0.3601462551642986</v>
      </c>
      <c r="Z147" s="28">
        <f>(1/(1+EXP(('S Curve Equation'!$B$11-Z102*'S Curve Equation'!$B$12)*'S Curve Equation'!$B$10))+'S Curve Equation'!$B$13)*'S Curve Equation'!$B$14</f>
        <v>0.36240346770103887</v>
      </c>
      <c r="AA147" s="28">
        <f>(1/(1+EXP(('S Curve Equation'!$B$11-AA102*'S Curve Equation'!$B$12)*'S Curve Equation'!$B$10))+'S Curve Equation'!$B$13)*'S Curve Equation'!$B$14</f>
        <v>0.36464688491583291</v>
      </c>
      <c r="AB147" s="28">
        <f>(1/(1+EXP(('S Curve Equation'!$B$11-AB102*'S Curve Equation'!$B$12)*'S Curve Equation'!$B$10))+'S Curve Equation'!$B$13)*'S Curve Equation'!$B$14</f>
        <v>0.36687653363550377</v>
      </c>
      <c r="AC147" s="28">
        <f>(1/(1+EXP(('S Curve Equation'!$B$11-AC102*'S Curve Equation'!$B$12)*'S Curve Equation'!$B$10))+'S Curve Equation'!$B$13)*'S Curve Equation'!$B$14</f>
        <v>0.36909244327195712</v>
      </c>
      <c r="AD147" s="28">
        <f>(1/(1+EXP(('S Curve Equation'!$B$11-AD102*'S Curve Equation'!$B$12)*'S Curve Equation'!$B$10))+'S Curve Equation'!$B$13)*'S Curve Equation'!$B$14</f>
        <v>0.37129464571920023</v>
      </c>
      <c r="AE147" s="28">
        <f>(1/(1+EXP(('S Curve Equation'!$B$11-AE102*'S Curve Equation'!$B$12)*'S Curve Equation'!$B$10))+'S Curve Equation'!$B$13)*'S Curve Equation'!$B$14</f>
        <v>0.37348317525314412</v>
      </c>
      <c r="AF147" s="28">
        <f>(1/(1+EXP(('S Curve Equation'!$B$11-AF102*'S Curve Equation'!$B$12)*'S Curve Equation'!$B$10))+'S Curve Equation'!$B$13)*'S Curve Equation'!$B$14</f>
        <v>0.37565806843413502</v>
      </c>
    </row>
    <row r="148" spans="1:32" x14ac:dyDescent="0.2">
      <c r="A148" s="6" t="s">
        <v>92</v>
      </c>
      <c r="B148" s="28">
        <f>(1/(1+EXP(('S Curve Equation'!$B$11-B103*'S Curve Equation'!$B$12)*'S Curve Equation'!$B$10))+'S Curve Equation'!$B$13)*'S Curve Equation'!$B$14</f>
        <v>0.19753086419753085</v>
      </c>
      <c r="C148" s="28">
        <f>(1/(1+EXP(('S Curve Equation'!$B$11-C103*'S Curve Equation'!$B$12)*'S Curve Equation'!$B$10))+'S Curve Equation'!$B$13)*'S Curve Equation'!$B$14</f>
        <v>0.19999704452443609</v>
      </c>
      <c r="D148" s="28">
        <f>(1/(1+EXP(('S Curve Equation'!$B$11-D103*'S Curve Equation'!$B$12)*'S Curve Equation'!$B$10))+'S Curve Equation'!$B$13)*'S Curve Equation'!$B$14</f>
        <v>0.20188797649370832</v>
      </c>
      <c r="E148" s="28">
        <f>(1/(1+EXP(('S Curve Equation'!$B$11-E103*'S Curve Equation'!$B$12)*'S Curve Equation'!$B$10))+'S Curve Equation'!$B$13)*'S Curve Equation'!$B$14</f>
        <v>0.2040577811925727</v>
      </c>
      <c r="F148" s="28">
        <f>(1/(1+EXP(('S Curve Equation'!$B$11-F103*'S Curve Equation'!$B$12)*'S Curve Equation'!$B$10))+'S Curve Equation'!$B$13)*'S Curve Equation'!$B$14</f>
        <v>0.2064990294579509</v>
      </c>
      <c r="G148" s="28">
        <f>(1/(1+EXP(('S Curve Equation'!$B$11-G103*'S Curve Equation'!$B$12)*'S Curve Equation'!$B$10))+'S Curve Equation'!$B$13)*'S Curve Equation'!$B$14</f>
        <v>0.20865030411956997</v>
      </c>
      <c r="H148" s="28">
        <f>(1/(1+EXP(('S Curve Equation'!$B$11-H103*'S Curve Equation'!$B$12)*'S Curve Equation'!$B$10))+'S Curve Equation'!$B$13)*'S Curve Equation'!$B$14</f>
        <v>0.21140987586647483</v>
      </c>
      <c r="I148" s="28">
        <f>(1/(1+EXP(('S Curve Equation'!$B$11-I103*'S Curve Equation'!$B$12)*'S Curve Equation'!$B$10))+'S Curve Equation'!$B$13)*'S Curve Equation'!$B$14</f>
        <v>0.21346067023321613</v>
      </c>
      <c r="J148" s="28">
        <f>(1/(1+EXP(('S Curve Equation'!$B$11-J103*'S Curve Equation'!$B$12)*'S Curve Equation'!$B$10))+'S Curve Equation'!$B$13)*'S Curve Equation'!$B$14</f>
        <v>0.21485491106794574</v>
      </c>
      <c r="K148" s="28">
        <f>(1/(1+EXP(('S Curve Equation'!$B$11-K103*'S Curve Equation'!$B$12)*'S Curve Equation'!$B$10))+'S Curve Equation'!$B$13)*'S Curve Equation'!$B$14</f>
        <v>0.2163525891269707</v>
      </c>
      <c r="L148" s="28">
        <f>(1/(1+EXP(('S Curve Equation'!$B$11-L103*'S Curve Equation'!$B$12)*'S Curve Equation'!$B$10))+'S Curve Equation'!$B$13)*'S Curve Equation'!$B$14</f>
        <v>0.21924644786629455</v>
      </c>
      <c r="M148" s="28">
        <f>(1/(1+EXP(('S Curve Equation'!$B$11-M103*'S Curve Equation'!$B$12)*'S Curve Equation'!$B$10))+'S Curve Equation'!$B$13)*'S Curve Equation'!$B$14</f>
        <v>0.22136448793472163</v>
      </c>
      <c r="N148" s="28">
        <f>(1/(1+EXP(('S Curve Equation'!$B$11-N103*'S Curve Equation'!$B$12)*'S Curve Equation'!$B$10))+'S Curve Equation'!$B$13)*'S Curve Equation'!$B$14</f>
        <v>0.22347662936034651</v>
      </c>
      <c r="O148" s="28">
        <f>(1/(1+EXP(('S Curve Equation'!$B$11-O103*'S Curve Equation'!$B$12)*'S Curve Equation'!$B$10))+'S Curve Equation'!$B$13)*'S Curve Equation'!$B$14</f>
        <v>0.22558275236365466</v>
      </c>
      <c r="P148" s="28">
        <f>(1/(1+EXP(('S Curve Equation'!$B$11-P103*'S Curve Equation'!$B$12)*'S Curve Equation'!$B$10))+'S Curve Equation'!$B$13)*'S Curve Equation'!$B$14</f>
        <v>0.22768274128464561</v>
      </c>
      <c r="Q148" s="28">
        <f>(1/(1+EXP(('S Curve Equation'!$B$11-Q103*'S Curve Equation'!$B$12)*'S Curve Equation'!$B$10))+'S Curve Equation'!$B$13)*'S Curve Equation'!$B$14</f>
        <v>0.22977648450772697</v>
      </c>
      <c r="R148" s="28">
        <f>(1/(1+EXP(('S Curve Equation'!$B$11-R103*'S Curve Equation'!$B$12)*'S Curve Equation'!$B$10))+'S Curve Equation'!$B$13)*'S Curve Equation'!$B$14</f>
        <v>0.23186387438676764</v>
      </c>
      <c r="S148" s="28">
        <f>(1/(1+EXP(('S Curve Equation'!$B$11-S103*'S Curve Equation'!$B$12)*'S Curve Equation'!$B$10))+'S Curve Equation'!$B$13)*'S Curve Equation'!$B$14</f>
        <v>0.23394480717036278</v>
      </c>
      <c r="T148" s="28">
        <f>(1/(1+EXP(('S Curve Equation'!$B$11-T103*'S Curve Equation'!$B$12)*'S Curve Equation'!$B$10))+'S Curve Equation'!$B$13)*'S Curve Equation'!$B$14</f>
        <v>0.23601918292738747</v>
      </c>
      <c r="U148" s="28">
        <f>(1/(1+EXP(('S Curve Equation'!$B$11-U103*'S Curve Equation'!$B$12)*'S Curve Equation'!$B$10))+'S Curve Equation'!$B$13)*'S Curve Equation'!$B$14</f>
        <v>0.23808690547288022</v>
      </c>
      <c r="V148" s="28">
        <f>(1/(1+EXP(('S Curve Equation'!$B$11-V103*'S Curve Equation'!$B$12)*'S Curve Equation'!$B$10))+'S Curve Equation'!$B$13)*'S Curve Equation'!$B$14</f>
        <v>0.24014788229431869</v>
      </c>
      <c r="W148" s="28">
        <f>(1/(1+EXP(('S Curve Equation'!$B$11-W103*'S Curve Equation'!$B$12)*'S Curve Equation'!$B$10))+'S Curve Equation'!$B$13)*'S Curve Equation'!$B$14</f>
        <v>0.24220202447833669</v>
      </c>
      <c r="X148" s="28">
        <f>(1/(1+EXP(('S Curve Equation'!$B$11-X103*'S Curve Equation'!$B$12)*'S Curve Equation'!$B$10))+'S Curve Equation'!$B$13)*'S Curve Equation'!$B$14</f>
        <v>0.24424924663792702</v>
      </c>
      <c r="Y148" s="28">
        <f>(1/(1+EXP(('S Curve Equation'!$B$11-Y103*'S Curve Equation'!$B$12)*'S Curve Equation'!$B$10))+'S Curve Equation'!$B$13)*'S Curve Equation'!$B$14</f>
        <v>0.24628946684017614</v>
      </c>
      <c r="Z148" s="28">
        <f>(1/(1+EXP(('S Curve Equation'!$B$11-Z103*'S Curve Equation'!$B$12)*'S Curve Equation'!$B$10))+'S Curve Equation'!$B$13)*'S Curve Equation'!$B$14</f>
        <v>0.24832260653456903</v>
      </c>
      <c r="AA148" s="28">
        <f>(1/(1+EXP(('S Curve Equation'!$B$11-AA103*'S Curve Equation'!$B$12)*'S Curve Equation'!$B$10))+'S Curve Equation'!$B$13)*'S Curve Equation'!$B$14</f>
        <v>0.250348590481907</v>
      </c>
      <c r="AB148" s="28">
        <f>(1/(1+EXP(('S Curve Equation'!$B$11-AB103*'S Curve Equation'!$B$12)*'S Curve Equation'!$B$10))+'S Curve Equation'!$B$13)*'S Curve Equation'!$B$14</f>
        <v>0.25236734668386918</v>
      </c>
      <c r="AC148" s="28">
        <f>(1/(1+EXP(('S Curve Equation'!$B$11-AC103*'S Curve Equation'!$B$12)*'S Curve Equation'!$B$10))+'S Curve Equation'!$B$13)*'S Curve Equation'!$B$14</f>
        <v>0.25437880631325083</v>
      </c>
      <c r="AD148" s="28">
        <f>(1/(1+EXP(('S Curve Equation'!$B$11-AD103*'S Curve Equation'!$B$12)*'S Curve Equation'!$B$10))+'S Curve Equation'!$B$13)*'S Curve Equation'!$B$14</f>
        <v>0.25638290364490962</v>
      </c>
      <c r="AE148" s="28">
        <f>(1/(1+EXP(('S Curve Equation'!$B$11-AE103*'S Curve Equation'!$B$12)*'S Curve Equation'!$B$10))+'S Curve Equation'!$B$13)*'S Curve Equation'!$B$14</f>
        <v>0.25837957598745143</v>
      </c>
      <c r="AF148" s="28">
        <f>(1/(1+EXP(('S Curve Equation'!$B$11-AF103*'S Curve Equation'!$B$12)*'S Curve Equation'!$B$10))+'S Curve Equation'!$B$13)*'S Curve Equation'!$B$14</f>
        <v>0.26036876361567174</v>
      </c>
    </row>
    <row r="149" spans="1:32" x14ac:dyDescent="0.2">
      <c r="A149" s="6" t="s">
        <v>89</v>
      </c>
      <c r="B149" s="28">
        <f>(1/(1+EXP(('S Curve Equation'!$B$11-B104*'S Curve Equation'!$B$12)*'S Curve Equation'!$B$10))+'S Curve Equation'!$B$13)*'S Curve Equation'!$B$14</f>
        <v>0.23916292974588932</v>
      </c>
      <c r="C149" s="28">
        <f>(1/(1+EXP(('S Curve Equation'!$B$11-C104*'S Curve Equation'!$B$12)*'S Curve Equation'!$B$10))+'S Curve Equation'!$B$13)*'S Curve Equation'!$B$14</f>
        <v>0.24185530715765968</v>
      </c>
      <c r="D149" s="28">
        <f>(1/(1+EXP(('S Curve Equation'!$B$11-D104*'S Curve Equation'!$B$12)*'S Curve Equation'!$B$10))+'S Curve Equation'!$B$13)*'S Curve Equation'!$B$14</f>
        <v>0.24391693597825168</v>
      </c>
      <c r="E149" s="28">
        <f>(1/(1+EXP(('S Curve Equation'!$B$11-E104*'S Curve Equation'!$B$12)*'S Curve Equation'!$B$10))+'S Curve Equation'!$B$13)*'S Curve Equation'!$B$14</f>
        <v>0.24627970319182638</v>
      </c>
      <c r="F149" s="28">
        <f>(1/(1+EXP(('S Curve Equation'!$B$11-F104*'S Curve Equation'!$B$12)*'S Curve Equation'!$B$10))+'S Curve Equation'!$B$13)*'S Curve Equation'!$B$14</f>
        <v>0.24893436320889034</v>
      </c>
      <c r="G149" s="28">
        <f>(1/(1+EXP(('S Curve Equation'!$B$11-G104*'S Curve Equation'!$B$12)*'S Curve Equation'!$B$10))+'S Curve Equation'!$B$13)*'S Curve Equation'!$B$14</f>
        <v>0.25127048420164672</v>
      </c>
      <c r="H149" s="28">
        <f>(1/(1+EXP(('S Curve Equation'!$B$11-H104*'S Curve Equation'!$B$12)*'S Curve Equation'!$B$10))+'S Curve Equation'!$B$13)*'S Curve Equation'!$B$14</f>
        <v>0.25426279162745047</v>
      </c>
      <c r="I149" s="28">
        <f>(1/(1+EXP(('S Curve Equation'!$B$11-I104*'S Curve Equation'!$B$12)*'S Curve Equation'!$B$10))+'S Curve Equation'!$B$13)*'S Curve Equation'!$B$14</f>
        <v>0.25648338084108446</v>
      </c>
      <c r="J149" s="28">
        <f>(1/(1+EXP(('S Curve Equation'!$B$11-J104*'S Curve Equation'!$B$12)*'S Curve Equation'!$B$10))+'S Curve Equation'!$B$13)*'S Curve Equation'!$B$14</f>
        <v>0.25799152648364887</v>
      </c>
      <c r="K149" s="28">
        <f>(1/(1+EXP(('S Curve Equation'!$B$11-K104*'S Curve Equation'!$B$12)*'S Curve Equation'!$B$10))+'S Curve Equation'!$B$13)*'S Curve Equation'!$B$14</f>
        <v>0.25961018627842158</v>
      </c>
      <c r="L149" s="28">
        <f>(1/(1+EXP(('S Curve Equation'!$B$11-L104*'S Curve Equation'!$B$12)*'S Curve Equation'!$B$10))+'S Curve Equation'!$B$13)*'S Curve Equation'!$B$14</f>
        <v>0.2627338027371916</v>
      </c>
      <c r="M149" s="28">
        <f>(1/(1+EXP(('S Curve Equation'!$B$11-M104*'S Curve Equation'!$B$12)*'S Curve Equation'!$B$10))+'S Curve Equation'!$B$13)*'S Curve Equation'!$B$14</f>
        <v>0.26501667926789174</v>
      </c>
      <c r="N149" s="28">
        <f>(1/(1+EXP(('S Curve Equation'!$B$11-N104*'S Curve Equation'!$B$12)*'S Curve Equation'!$B$10))+'S Curve Equation'!$B$13)*'S Curve Equation'!$B$14</f>
        <v>0.26729041910409373</v>
      </c>
      <c r="O149" s="28">
        <f>(1/(1+EXP(('S Curve Equation'!$B$11-O104*'S Curve Equation'!$B$12)*'S Curve Equation'!$B$10))+'S Curve Equation'!$B$13)*'S Curve Equation'!$B$14</f>
        <v>0.2695549339978322</v>
      </c>
      <c r="P149" s="28">
        <f>(1/(1+EXP(('S Curve Equation'!$B$11-P104*'S Curve Equation'!$B$12)*'S Curve Equation'!$B$10))+'S Curve Equation'!$B$13)*'S Curve Equation'!$B$14</f>
        <v>0.27181014016386168</v>
      </c>
      <c r="Q149" s="28">
        <f>(1/(1+EXP(('S Curve Equation'!$B$11-Q104*'S Curve Equation'!$B$12)*'S Curve Equation'!$B$10))+'S Curve Equation'!$B$13)*'S Curve Equation'!$B$14</f>
        <v>0.27405595817263695</v>
      </c>
      <c r="R149" s="28">
        <f>(1/(1+EXP(('S Curve Equation'!$B$11-R104*'S Curve Equation'!$B$12)*'S Curve Equation'!$B$10))+'S Curve Equation'!$B$13)*'S Curve Equation'!$B$14</f>
        <v>0.27629231284457578</v>
      </c>
      <c r="S149" s="28">
        <f>(1/(1+EXP(('S Curve Equation'!$B$11-S104*'S Curve Equation'!$B$12)*'S Curve Equation'!$B$10))+'S Curve Equation'!$B$13)*'S Curve Equation'!$B$14</f>
        <v>0.27851913314562865</v>
      </c>
      <c r="T149" s="28">
        <f>(1/(1+EXP(('S Curve Equation'!$B$11-T104*'S Curve Equation'!$B$12)*'S Curve Equation'!$B$10))+'S Curve Equation'!$B$13)*'S Curve Equation'!$B$14</f>
        <v>0.28073635208421904</v>
      </c>
      <c r="U149" s="28">
        <f>(1/(1+EXP(('S Curve Equation'!$B$11-U104*'S Curve Equation'!$B$12)*'S Curve Equation'!$B$10))+'S Curve Equation'!$B$13)*'S Curve Equation'!$B$14</f>
        <v>0.28294390660956747</v>
      </c>
      <c r="V149" s="28">
        <f>(1/(1+EXP(('S Curve Equation'!$B$11-V104*'S Curve Equation'!$B$12)*'S Curve Equation'!$B$10))+'S Curve Equation'!$B$13)*'S Curve Equation'!$B$14</f>
        <v>0.28514173751144428</v>
      </c>
      <c r="W149" s="28">
        <f>(1/(1+EXP(('S Curve Equation'!$B$11-W104*'S Curve Equation'!$B$12)*'S Curve Equation'!$B$10))+'S Curve Equation'!$B$13)*'S Curve Equation'!$B$14</f>
        <v>0.28732978932137632</v>
      </c>
      <c r="X149" s="28">
        <f>(1/(1+EXP(('S Curve Equation'!$B$11-X104*'S Curve Equation'!$B$12)*'S Curve Equation'!$B$10))+'S Curve Equation'!$B$13)*'S Curve Equation'!$B$14</f>
        <v>0.28950801021533085</v>
      </c>
      <c r="Y149" s="28">
        <f>(1/(1+EXP(('S Curve Equation'!$B$11-Y104*'S Curve Equation'!$B$12)*'S Curve Equation'!$B$10))+'S Curve Equation'!$B$13)*'S Curve Equation'!$B$14</f>
        <v>0.29167635191789887</v>
      </c>
      <c r="Z149" s="28">
        <f>(1/(1+EXP(('S Curve Equation'!$B$11-Z104*'S Curve Equation'!$B$12)*'S Curve Equation'!$B$10))+'S Curve Equation'!$B$13)*'S Curve Equation'!$B$14</f>
        <v>0.29383476960799493</v>
      </c>
      <c r="AA149" s="28">
        <f>(1/(1+EXP(('S Curve Equation'!$B$11-AA104*'S Curve Equation'!$B$12)*'S Curve Equation'!$B$10))+'S Curve Equation'!$B$13)*'S Curve Equation'!$B$14</f>
        <v>0.29598322182609371</v>
      </c>
      <c r="AB149" s="28">
        <f>(1/(1+EXP(('S Curve Equation'!$B$11-AB104*'S Curve Equation'!$B$12)*'S Curve Equation'!$B$10))+'S Curve Equation'!$B$13)*'S Curve Equation'!$B$14</f>
        <v>0.29812167038300974</v>
      </c>
      <c r="AC149" s="28">
        <f>(1/(1+EXP(('S Curve Equation'!$B$11-AC104*'S Curve Equation'!$B$12)*'S Curve Equation'!$B$10))+'S Curve Equation'!$B$13)*'S Curve Equation'!$B$14</f>
        <v>0.30025008027023214</v>
      </c>
      <c r="AD149" s="28">
        <f>(1/(1+EXP(('S Curve Equation'!$B$11-AD104*'S Curve Equation'!$B$12)*'S Curve Equation'!$B$10))+'S Curve Equation'!$B$13)*'S Curve Equation'!$B$14</f>
        <v>0.3023684195718237</v>
      </c>
      <c r="AE149" s="28">
        <f>(1/(1+EXP(('S Curve Equation'!$B$11-AE104*'S Curve Equation'!$B$12)*'S Curve Equation'!$B$10))+'S Curve Equation'!$B$13)*'S Curve Equation'!$B$14</f>
        <v>0.30447665937789042</v>
      </c>
      <c r="AF149" s="28">
        <f>(1/(1+EXP(('S Curve Equation'!$B$11-AF104*'S Curve Equation'!$B$12)*'S Curve Equation'!$B$10))+'S Curve Equation'!$B$13)*'S Curve Equation'!$B$14</f>
        <v>0.30657477369961905</v>
      </c>
    </row>
    <row r="150" spans="1:32" x14ac:dyDescent="0.2">
      <c r="A150" s="6" t="s">
        <v>35</v>
      </c>
      <c r="B150" s="28">
        <f>(1/(1+EXP(('S Curve Equation'!$B$11-B105*'S Curve Equation'!$B$12)*'S Curve Equation'!$B$10))+'S Curve Equation'!$B$13)*'S Curve Equation'!$B$14</f>
        <v>0.22262773722627735</v>
      </c>
      <c r="C150" s="28">
        <f>(1/(1+EXP(('S Curve Equation'!$B$11-C105*'S Curve Equation'!$B$12)*'S Curve Equation'!$B$10))+'S Curve Equation'!$B$13)*'S Curve Equation'!$B$14</f>
        <v>0.22523779776958655</v>
      </c>
      <c r="D150" s="28">
        <f>(1/(1+EXP(('S Curve Equation'!$B$11-D105*'S Curve Equation'!$B$12)*'S Curve Equation'!$B$10))+'S Curve Equation'!$B$13)*'S Curve Equation'!$B$14</f>
        <v>0.22723741907473266</v>
      </c>
      <c r="E150" s="28">
        <f>(1/(1+EXP(('S Curve Equation'!$B$11-E105*'S Curve Equation'!$B$12)*'S Curve Equation'!$B$10))+'S Curve Equation'!$B$13)*'S Curve Equation'!$B$14</f>
        <v>0.22953021006922492</v>
      </c>
      <c r="F150" s="28">
        <f>(1/(1+EXP(('S Curve Equation'!$B$11-F105*'S Curve Equation'!$B$12)*'S Curve Equation'!$B$10))+'S Curve Equation'!$B$13)*'S Curve Equation'!$B$14</f>
        <v>0.23210763058268719</v>
      </c>
      <c r="G150" s="28">
        <f>(1/(1+EXP(('S Curve Equation'!$B$11-G105*'S Curve Equation'!$B$12)*'S Curve Equation'!$B$10))+'S Curve Equation'!$B$13)*'S Curve Equation'!$B$14</f>
        <v>0.23437698446978314</v>
      </c>
      <c r="H150" s="28">
        <f>(1/(1+EXP(('S Curve Equation'!$B$11-H105*'S Curve Equation'!$B$12)*'S Curve Equation'!$B$10))+'S Curve Equation'!$B$13)*'S Curve Equation'!$B$14</f>
        <v>0.23728541028687769</v>
      </c>
      <c r="I150" s="28">
        <f>(1/(1+EXP(('S Curve Equation'!$B$11-I105*'S Curve Equation'!$B$12)*'S Curve Equation'!$B$10))+'S Curve Equation'!$B$13)*'S Curve Equation'!$B$14</f>
        <v>0.23944493635169631</v>
      </c>
      <c r="J150" s="28">
        <f>(1/(1+EXP(('S Curve Equation'!$B$11-J105*'S Curve Equation'!$B$12)*'S Curve Equation'!$B$10))+'S Curve Equation'!$B$13)*'S Curve Equation'!$B$14</f>
        <v>0.24091218377122905</v>
      </c>
      <c r="K150" s="28">
        <f>(1/(1+EXP(('S Curve Equation'!$B$11-K105*'S Curve Equation'!$B$12)*'S Curve Equation'!$B$10))+'S Curve Equation'!$B$13)*'S Curve Equation'!$B$14</f>
        <v>0.24248746323577255</v>
      </c>
      <c r="L150" s="28">
        <f>(1/(1+EXP(('S Curve Equation'!$B$11-L105*'S Curve Equation'!$B$12)*'S Curve Equation'!$B$10))+'S Curve Equation'!$B$13)*'S Curve Equation'!$B$14</f>
        <v>0.24552886800416354</v>
      </c>
      <c r="M150" s="28">
        <f>(1/(1+EXP(('S Curve Equation'!$B$11-M105*'S Curve Equation'!$B$12)*'S Curve Equation'!$B$10))+'S Curve Equation'!$B$13)*'S Curve Equation'!$B$14</f>
        <v>0.24775290711035852</v>
      </c>
      <c r="N150" s="28">
        <f>(1/(1+EXP(('S Curve Equation'!$B$11-N105*'S Curve Equation'!$B$12)*'S Curve Equation'!$B$10))+'S Curve Equation'!$B$13)*'S Curve Equation'!$B$14</f>
        <v>0.2499690870584558</v>
      </c>
      <c r="O150" s="28">
        <f>(1/(1+EXP(('S Curve Equation'!$B$11-O105*'S Curve Equation'!$B$12)*'S Curve Equation'!$B$10))+'S Curve Equation'!$B$13)*'S Curve Equation'!$B$14</f>
        <v>0.25217730549254064</v>
      </c>
      <c r="P150" s="28">
        <f>(1/(1+EXP(('S Curve Equation'!$B$11-P105*'S Curve Equation'!$B$12)*'S Curve Equation'!$B$10))+'S Curve Equation'!$B$13)*'S Curve Equation'!$B$14</f>
        <v>0.25437746443072262</v>
      </c>
      <c r="Q150" s="28">
        <f>(1/(1+EXP(('S Curve Equation'!$B$11-Q105*'S Curve Equation'!$B$12)*'S Curve Equation'!$B$10))+'S Curve Equation'!$B$13)*'S Curve Equation'!$B$14</f>
        <v>0.25656947017026405</v>
      </c>
      <c r="R150" s="28">
        <f>(1/(1+EXP(('S Curve Equation'!$B$11-R105*'S Curve Equation'!$B$12)*'S Curve Equation'!$B$10))+'S Curve Equation'!$B$13)*'S Curve Equation'!$B$14</f>
        <v>0.25875323319351712</v>
      </c>
      <c r="S150" s="28">
        <f>(1/(1+EXP(('S Curve Equation'!$B$11-S105*'S Curve Equation'!$B$12)*'S Curve Equation'!$B$10))+'S Curve Equation'!$B$13)*'S Curve Equation'!$B$14</f>
        <v>0.26092866807470705</v>
      </c>
      <c r="T150" s="28">
        <f>(1/(1+EXP(('S Curve Equation'!$B$11-T105*'S Curve Equation'!$B$12)*'S Curve Equation'!$B$10))+'S Curve Equation'!$B$13)*'S Curve Equation'!$B$14</f>
        <v>0.26309569338763295</v>
      </c>
      <c r="U150" s="28">
        <f>(1/(1+EXP(('S Curve Equation'!$B$11-U105*'S Curve Equation'!$B$12)*'S Curve Equation'!$B$10))+'S Curve Equation'!$B$13)*'S Curve Equation'!$B$14</f>
        <v>0.26525423161431233</v>
      </c>
      <c r="V150" s="28">
        <f>(1/(1+EXP(('S Curve Equation'!$B$11-V105*'S Curve Equation'!$B$12)*'S Curve Equation'!$B$10))+'S Curve Equation'!$B$13)*'S Curve Equation'!$B$14</f>
        <v>0.26740420905462375</v>
      </c>
      <c r="W150" s="28">
        <f>(1/(1+EXP(('S Curve Equation'!$B$11-W105*'S Curve Equation'!$B$12)*'S Curve Equation'!$B$10))+'S Curve Equation'!$B$13)*'S Curve Equation'!$B$14</f>
        <v>0.2695455557369828</v>
      </c>
      <c r="X150" s="28">
        <f>(1/(1+EXP(('S Curve Equation'!$B$11-X105*'S Curve Equation'!$B$12)*'S Curve Equation'!$B$10))+'S Curve Equation'!$B$13)*'S Curve Equation'!$B$14</f>
        <v>0.27167820533008735</v>
      </c>
      <c r="Y150" s="28">
        <f>(1/(1+EXP(('S Curve Equation'!$B$11-Y105*'S Curve Equation'!$B$12)*'S Curve Equation'!$B$10))+'S Curve Equation'!$B$13)*'S Curve Equation'!$B$14</f>
        <v>0.27380209505576231</v>
      </c>
      <c r="Z150" s="28">
        <f>(1/(1+EXP(('S Curve Equation'!$B$11-Z105*'S Curve Equation'!$B$12)*'S Curve Equation'!$B$10))+'S Curve Equation'!$B$13)*'S Curve Equation'!$B$14</f>
        <v>0.27591716560293483</v>
      </c>
      <c r="AA150" s="28">
        <f>(1/(1+EXP(('S Curve Equation'!$B$11-AA105*'S Curve Equation'!$B$12)*'S Curve Equation'!$B$10))+'S Curve Equation'!$B$13)*'S Curve Equation'!$B$14</f>
        <v>0.27802336104276715</v>
      </c>
      <c r="AB150" s="28">
        <f>(1/(1+EXP(('S Curve Equation'!$B$11-AB105*'S Curve Equation'!$B$12)*'S Curve Equation'!$B$10))+'S Curve Equation'!$B$13)*'S Curve Equation'!$B$14</f>
        <v>0.28012062874496652</v>
      </c>
      <c r="AC150" s="28">
        <f>(1/(1+EXP(('S Curve Equation'!$B$11-AC105*'S Curve Equation'!$B$12)*'S Curve Equation'!$B$10))+'S Curve Equation'!$B$13)*'S Curve Equation'!$B$14</f>
        <v>0.28220891929529518</v>
      </c>
      <c r="AD150" s="28">
        <f>(1/(1+EXP(('S Curve Equation'!$B$11-AD105*'S Curve Equation'!$B$12)*'S Curve Equation'!$B$10))+'S Curve Equation'!$B$13)*'S Curve Equation'!$B$14</f>
        <v>0.28428818641429554</v>
      </c>
      <c r="AE150" s="28">
        <f>(1/(1+EXP(('S Curve Equation'!$B$11-AE105*'S Curve Equation'!$B$12)*'S Curve Equation'!$B$10))+'S Curve Equation'!$B$13)*'S Curve Equation'!$B$14</f>
        <v>0.28635838687725379</v>
      </c>
      <c r="AF150" s="28">
        <f>(1/(1+EXP(('S Curve Equation'!$B$11-AF105*'S Curve Equation'!$B$12)*'S Curve Equation'!$B$10))+'S Curve Equation'!$B$13)*'S Curve Equation'!$B$14</f>
        <v>0.28841948043540283</v>
      </c>
    </row>
    <row r="151" spans="1:32" x14ac:dyDescent="0.2">
      <c r="A151" s="6" t="s">
        <v>98</v>
      </c>
      <c r="B151" s="28">
        <f>(1/(1+EXP(('S Curve Equation'!$B$11-B106*'S Curve Equation'!$B$12)*'S Curve Equation'!$B$10))+'S Curve Equation'!$B$13)*'S Curve Equation'!$B$14</f>
        <v>0.20325203252032512</v>
      </c>
      <c r="C151" s="28">
        <f>(1/(1+EXP(('S Curve Equation'!$B$11-C106*'S Curve Equation'!$B$12)*'S Curve Equation'!$B$10))+'S Curve Equation'!$B$13)*'S Curve Equation'!$B$14</f>
        <v>0.20575307716358363</v>
      </c>
      <c r="D151" s="28">
        <f>(1/(1+EXP(('S Curve Equation'!$B$11-D106*'S Curve Equation'!$B$12)*'S Curve Equation'!$B$10))+'S Curve Equation'!$B$13)*'S Curve Equation'!$B$14</f>
        <v>0.20767037691195772</v>
      </c>
      <c r="E151" s="28">
        <f>(1/(1+EXP(('S Curve Equation'!$B$11-E106*'S Curve Equation'!$B$12)*'S Curve Equation'!$B$10))+'S Curve Equation'!$B$13)*'S Curve Equation'!$B$14</f>
        <v>0.20987005062999614</v>
      </c>
      <c r="F151" s="28">
        <f>(1/(1+EXP(('S Curve Equation'!$B$11-F106*'S Curve Equation'!$B$12)*'S Curve Equation'!$B$10))+'S Curve Equation'!$B$13)*'S Curve Equation'!$B$14</f>
        <v>0.21234441218007613</v>
      </c>
      <c r="G151" s="28">
        <f>(1/(1+EXP(('S Curve Equation'!$B$11-G106*'S Curve Equation'!$B$12)*'S Curve Equation'!$B$10))+'S Curve Equation'!$B$13)*'S Curve Equation'!$B$14</f>
        <v>0.2145244371390139</v>
      </c>
      <c r="H151" s="28">
        <f>(1/(1+EXP(('S Curve Equation'!$B$11-H106*'S Curve Equation'!$B$12)*'S Curve Equation'!$B$10))+'S Curve Equation'!$B$13)*'S Curve Equation'!$B$14</f>
        <v>0.21732030264230467</v>
      </c>
      <c r="I151" s="28">
        <f>(1/(1+EXP(('S Curve Equation'!$B$11-I106*'S Curve Equation'!$B$12)*'S Curve Equation'!$B$10))+'S Curve Equation'!$B$13)*'S Curve Equation'!$B$14</f>
        <v>0.21939764473618029</v>
      </c>
      <c r="J151" s="28">
        <f>(1/(1+EXP(('S Curve Equation'!$B$11-J106*'S Curve Equation'!$B$12)*'S Curve Equation'!$B$10))+'S Curve Equation'!$B$13)*'S Curve Equation'!$B$14</f>
        <v>0.22080972861252485</v>
      </c>
      <c r="K151" s="28">
        <f>(1/(1+EXP(('S Curve Equation'!$B$11-K106*'S Curve Equation'!$B$12)*'S Curve Equation'!$B$10))+'S Curve Equation'!$B$13)*'S Curve Equation'!$B$14</f>
        <v>0.22232638884904724</v>
      </c>
      <c r="L151" s="28">
        <f>(1/(1+EXP(('S Curve Equation'!$B$11-L106*'S Curve Equation'!$B$12)*'S Curve Equation'!$B$10))+'S Curve Equation'!$B$13)*'S Curve Equation'!$B$14</f>
        <v>0.22525638624887087</v>
      </c>
      <c r="M151" s="28">
        <f>(1/(1+EXP(('S Curve Equation'!$B$11-M106*'S Curve Equation'!$B$12)*'S Curve Equation'!$B$10))+'S Curve Equation'!$B$13)*'S Curve Equation'!$B$14</f>
        <v>0.22740042831776289</v>
      </c>
      <c r="N151" s="28">
        <f>(1/(1+EXP(('S Curve Equation'!$B$11-N106*'S Curve Equation'!$B$12)*'S Curve Equation'!$B$10))+'S Curve Equation'!$B$13)*'S Curve Equation'!$B$14</f>
        <v>0.22953812414924493</v>
      </c>
      <c r="O151" s="28">
        <f>(1/(1+EXP(('S Curve Equation'!$B$11-O106*'S Curve Equation'!$B$12)*'S Curve Equation'!$B$10))+'S Curve Equation'!$B$13)*'S Curve Equation'!$B$14</f>
        <v>0.23166935747815126</v>
      </c>
      <c r="P151" s="28">
        <f>(1/(1+EXP(('S Curve Equation'!$B$11-P106*'S Curve Equation'!$B$12)*'S Curve Equation'!$B$10))+'S Curve Equation'!$B$13)*'S Curve Equation'!$B$14</f>
        <v>0.23379401622927928</v>
      </c>
      <c r="Q151" s="28">
        <f>(1/(1+EXP(('S Curve Equation'!$B$11-Q106*'S Curve Equation'!$B$12)*'S Curve Equation'!$B$10))+'S Curve Equation'!$B$13)*'S Curve Equation'!$B$14</f>
        <v>0.23591199243768052</v>
      </c>
      <c r="R151" s="28">
        <f>(1/(1+EXP(('S Curve Equation'!$B$11-R106*'S Curve Equation'!$B$12)*'S Curve Equation'!$B$10))+'S Curve Equation'!$B$13)*'S Curve Equation'!$B$14</f>
        <v>0.23802318216925014</v>
      </c>
      <c r="S151" s="28">
        <f>(1/(1+EXP(('S Curve Equation'!$B$11-S106*'S Curve Equation'!$B$12)*'S Curve Equation'!$B$10))+'S Curve Equation'!$B$13)*'S Curve Equation'!$B$14</f>
        <v>0.24012748544166304</v>
      </c>
      <c r="T151" s="28">
        <f>(1/(1+EXP(('S Curve Equation'!$B$11-T106*'S Curve Equation'!$B$12)*'S Curve Equation'!$B$10))+'S Curve Equation'!$B$13)*'S Curve Equation'!$B$14</f>
        <v>0.24222480614573622</v>
      </c>
      <c r="U151" s="28">
        <f>(1/(1+EXP(('S Curve Equation'!$B$11-U106*'S Curve Equation'!$B$12)*'S Curve Equation'!$B$10))+'S Curve Equation'!$B$13)*'S Curve Equation'!$B$14</f>
        <v>0.24431505196725195</v>
      </c>
      <c r="V151" s="28">
        <f>(1/(1+EXP(('S Curve Equation'!$B$11-V106*'S Curve Equation'!$B$12)*'S Curve Equation'!$B$10))+'S Curve Equation'!$B$13)*'S Curve Equation'!$B$14</f>
        <v>0.24639813430930566</v>
      </c>
      <c r="W151" s="28">
        <f>(1/(1+EXP(('S Curve Equation'!$B$11-W106*'S Curve Equation'!$B$12)*'S Curve Equation'!$B$10))+'S Curve Equation'!$B$13)*'S Curve Equation'!$B$14</f>
        <v>0.24847396821522377</v>
      </c>
      <c r="X151" s="28">
        <f>(1/(1+EXP(('S Curve Equation'!$B$11-X106*'S Curve Equation'!$B$12)*'S Curve Equation'!$B$10))+'S Curve Equation'!$B$13)*'S Curve Equation'!$B$14</f>
        <v>0.25054247229209448</v>
      </c>
      <c r="Y151" s="28">
        <f>(1/(1+EXP(('S Curve Equation'!$B$11-Y106*'S Curve Equation'!$B$12)*'S Curve Equation'!$B$10))+'S Curve Equation'!$B$13)*'S Curve Equation'!$B$14</f>
        <v>0.25260356863495437</v>
      </c>
      <c r="Z151" s="28">
        <f>(1/(1+EXP(('S Curve Equation'!$B$11-Z106*'S Curve Equation'!$B$12)*'S Curve Equation'!$B$10))+'S Curve Equation'!$B$13)*'S Curve Equation'!$B$14</f>
        <v>0.25465718275166943</v>
      </c>
      <c r="AA151" s="28">
        <f>(1/(1+EXP(('S Curve Equation'!$B$11-AA106*'S Curve Equation'!$B$12)*'S Curve Equation'!$B$10))+'S Curve Equation'!$B$13)*'S Curve Equation'!$B$14</f>
        <v>0.25670324348854834</v>
      </c>
      <c r="AB151" s="28">
        <f>(1/(1+EXP(('S Curve Equation'!$B$11-AB106*'S Curve Equation'!$B$12)*'S Curve Equation'!$B$10))+'S Curve Equation'!$B$13)*'S Curve Equation'!$B$14</f>
        <v>0.25874168295671596</v>
      </c>
      <c r="AC151" s="28">
        <f>(1/(1+EXP(('S Curve Equation'!$B$11-AC106*'S Curve Equation'!$B$12)*'S Curve Equation'!$B$10))+'S Curve Equation'!$B$13)*'S Curve Equation'!$B$14</f>
        <v>0.260772436459282</v>
      </c>
      <c r="AD151" s="28">
        <f>(1/(1+EXP(('S Curve Equation'!$B$11-AD106*'S Curve Equation'!$B$12)*'S Curve Equation'!$B$10))+'S Curve Equation'!$B$13)*'S Curve Equation'!$B$14</f>
        <v>0.26279544241932878</v>
      </c>
      <c r="AE151" s="28">
        <f>(1/(1+EXP(('S Curve Equation'!$B$11-AE106*'S Curve Equation'!$B$12)*'S Curve Equation'!$B$10))+'S Curve Equation'!$B$13)*'S Curve Equation'!$B$14</f>
        <v>0.26481064230874918</v>
      </c>
      <c r="AF151" s="28">
        <f>(1/(1+EXP(('S Curve Equation'!$B$11-AF106*'S Curve Equation'!$B$12)*'S Curve Equation'!$B$10))+'S Curve Equation'!$B$13)*'S Curve Equation'!$B$14</f>
        <v>0.26681798057794986</v>
      </c>
    </row>
    <row r="152" spans="1:32" x14ac:dyDescent="0.2">
      <c r="A152" s="6" t="s">
        <v>97</v>
      </c>
      <c r="B152" s="28">
        <f>(1/(1+EXP(('S Curve Equation'!$B$11-B107*'S Curve Equation'!$B$12)*'S Curve Equation'!$B$10))+'S Curve Equation'!$B$13)*'S Curve Equation'!$B$14</f>
        <v>0.24738675958188153</v>
      </c>
      <c r="C152" s="28">
        <f>(1/(1+EXP(('S Curve Equation'!$B$11-C107*'S Curve Equation'!$B$12)*'S Curve Equation'!$B$10))+'S Curve Equation'!$B$13)*'S Curve Equation'!$B$14</f>
        <v>0.25011651850729866</v>
      </c>
      <c r="D152" s="28">
        <f>(1/(1+EXP(('S Curve Equation'!$B$11-D107*'S Curve Equation'!$B$12)*'S Curve Equation'!$B$10))+'S Curve Equation'!$B$13)*'S Curve Equation'!$B$14</f>
        <v>0.25220625212547865</v>
      </c>
      <c r="E152" s="28">
        <f>(1/(1+EXP(('S Curve Equation'!$B$11-E107*'S Curve Equation'!$B$12)*'S Curve Equation'!$B$10))+'S Curve Equation'!$B$13)*'S Curve Equation'!$B$14</f>
        <v>0.25460067832306454</v>
      </c>
      <c r="F152" s="28">
        <f>(1/(1+EXP(('S Curve Equation'!$B$11-F107*'S Curve Equation'!$B$12)*'S Curve Equation'!$B$10))+'S Curve Equation'!$B$13)*'S Curve Equation'!$B$14</f>
        <v>0.25729020988544571</v>
      </c>
      <c r="G152" s="28">
        <f>(1/(1+EXP(('S Curve Equation'!$B$11-G107*'S Curve Equation'!$B$12)*'S Curve Equation'!$B$10))+'S Curve Equation'!$B$13)*'S Curve Equation'!$B$14</f>
        <v>0.25965640982736587</v>
      </c>
      <c r="H152" s="28">
        <f>(1/(1+EXP(('S Curve Equation'!$B$11-H107*'S Curve Equation'!$B$12)*'S Curve Equation'!$B$10))+'S Curve Equation'!$B$13)*'S Curve Equation'!$B$14</f>
        <v>0.26268641781290619</v>
      </c>
      <c r="I152" s="28">
        <f>(1/(1+EXP(('S Curve Equation'!$B$11-I107*'S Curve Equation'!$B$12)*'S Curve Equation'!$B$10))+'S Curve Equation'!$B$13)*'S Curve Equation'!$B$14</f>
        <v>0.26493438720567275</v>
      </c>
      <c r="J152" s="28">
        <f>(1/(1+EXP(('S Curve Equation'!$B$11-J107*'S Curve Equation'!$B$12)*'S Curve Equation'!$B$10))+'S Curve Equation'!$B$13)*'S Curve Equation'!$B$14</f>
        <v>0.26646083964246725</v>
      </c>
      <c r="K152" s="28">
        <f>(1/(1+EXP(('S Curve Equation'!$B$11-K107*'S Curve Equation'!$B$12)*'S Curve Equation'!$B$10))+'S Curve Equation'!$B$13)*'S Curve Equation'!$B$14</f>
        <v>0.26809888870330884</v>
      </c>
      <c r="L152" s="28">
        <f>(1/(1+EXP(('S Curve Equation'!$B$11-L107*'S Curve Equation'!$B$12)*'S Curve Equation'!$B$10))+'S Curve Equation'!$B$13)*'S Curve Equation'!$B$14</f>
        <v>0.27125916685506657</v>
      </c>
      <c r="M152" s="28">
        <f>(1/(1+EXP(('S Curve Equation'!$B$11-M107*'S Curve Equation'!$B$12)*'S Curve Equation'!$B$10))+'S Curve Equation'!$B$13)*'S Curve Equation'!$B$14</f>
        <v>0.27356821143960763</v>
      </c>
      <c r="N152" s="28">
        <f>(1/(1+EXP(('S Curve Equation'!$B$11-N107*'S Curve Equation'!$B$12)*'S Curve Equation'!$B$10))+'S Curve Equation'!$B$13)*'S Curve Equation'!$B$14</f>
        <v>0.27586749190664916</v>
      </c>
      <c r="O152" s="28">
        <f>(1/(1+EXP(('S Curve Equation'!$B$11-O107*'S Curve Equation'!$B$12)*'S Curve Equation'!$B$10))+'S Curve Equation'!$B$13)*'S Curve Equation'!$B$14</f>
        <v>0.27815692771428818</v>
      </c>
      <c r="P152" s="28">
        <f>(1/(1+EXP(('S Curve Equation'!$B$11-P107*'S Curve Equation'!$B$12)*'S Curve Equation'!$B$10))+'S Curve Equation'!$B$13)*'S Curve Equation'!$B$14</f>
        <v>0.28043644280363117</v>
      </c>
      <c r="Q152" s="28">
        <f>(1/(1+EXP(('S Curve Equation'!$B$11-Q107*'S Curve Equation'!$B$12)*'S Curve Equation'!$B$10))+'S Curve Equation'!$B$13)*'S Curve Equation'!$B$14</f>
        <v>0.28270596548609644</v>
      </c>
      <c r="R152" s="28">
        <f>(1/(1+EXP(('S Curve Equation'!$B$11-R107*'S Curve Equation'!$B$12)*'S Curve Equation'!$B$10))+'S Curve Equation'!$B$13)*'S Curve Equation'!$B$14</f>
        <v>0.28496542833224109</v>
      </c>
      <c r="S152" s="28">
        <f>(1/(1+EXP(('S Curve Equation'!$B$11-S107*'S Curve Equation'!$B$12)*'S Curve Equation'!$B$10))+'S Curve Equation'!$B$13)*'S Curve Equation'!$B$14</f>
        <v>0.28721476806213586</v>
      </c>
      <c r="T152" s="28">
        <f>(1/(1+EXP(('S Curve Equation'!$B$11-T107*'S Curve Equation'!$B$12)*'S Curve Equation'!$B$10))+'S Curve Equation'!$B$13)*'S Curve Equation'!$B$14</f>
        <v>0.28945392543734005</v>
      </c>
      <c r="U152" s="28">
        <f>(1/(1+EXP(('S Curve Equation'!$B$11-U107*'S Curve Equation'!$B$12)*'S Curve Equation'!$B$10))+'S Curve Equation'!$B$13)*'S Curve Equation'!$B$14</f>
        <v>0.29168284515448845</v>
      </c>
      <c r="V152" s="28">
        <f>(1/(1+EXP(('S Curve Equation'!$B$11-V107*'S Curve Equation'!$B$12)*'S Curve Equation'!$B$10))+'S Curve Equation'!$B$13)*'S Curve Equation'!$B$14</f>
        <v>0.29390147574052528</v>
      </c>
      <c r="W152" s="28">
        <f>(1/(1+EXP(('S Curve Equation'!$B$11-W107*'S Curve Equation'!$B$12)*'S Curve Equation'!$B$10))+'S Curve Equation'!$B$13)*'S Curve Equation'!$B$14</f>
        <v>0.29610976944960576</v>
      </c>
      <c r="X152" s="28">
        <f>(1/(1+EXP(('S Curve Equation'!$B$11-X107*'S Curve Equation'!$B$12)*'S Curve Equation'!$B$10))+'S Curve Equation'!$B$13)*'S Curve Equation'!$B$14</f>
        <v>0.29830768216168246</v>
      </c>
      <c r="Y152" s="28">
        <f>(1/(1+EXP(('S Curve Equation'!$B$11-Y107*'S Curve Equation'!$B$12)*'S Curve Equation'!$B$10))+'S Curve Equation'!$B$13)*'S Curve Equation'!$B$14</f>
        <v>0.30049517328279263</v>
      </c>
      <c r="Z152" s="28">
        <f>(1/(1+EXP(('S Curve Equation'!$B$11-Z107*'S Curve Equation'!$B$12)*'S Curve Equation'!$B$10))+'S Curve Equation'!$B$13)*'S Curve Equation'!$B$14</f>
        <v>0.30267220564705655</v>
      </c>
      <c r="AA152" s="28">
        <f>(1/(1+EXP(('S Curve Equation'!$B$11-AA107*'S Curve Equation'!$B$12)*'S Curve Equation'!$B$10))+'S Curve Equation'!$B$13)*'S Curve Equation'!$B$14</f>
        <v>0.3048387454204029</v>
      </c>
      <c r="AB152" s="28">
        <f>(1/(1+EXP(('S Curve Equation'!$B$11-AB107*'S Curve Equation'!$B$12)*'S Curve Equation'!$B$10))+'S Curve Equation'!$B$13)*'S Curve Equation'!$B$14</f>
        <v>0.30699476200601933</v>
      </c>
      <c r="AC152" s="28">
        <f>(1/(1+EXP(('S Curve Equation'!$B$11-AC107*'S Curve Equation'!$B$12)*'S Curve Equation'!$B$10))+'S Curve Equation'!$B$13)*'S Curve Equation'!$B$14</f>
        <v>0.30914022795153734</v>
      </c>
      <c r="AD152" s="28">
        <f>(1/(1+EXP(('S Curve Equation'!$B$11-AD107*'S Curve Equation'!$B$12)*'S Curve Equation'!$B$10))+'S Curve Equation'!$B$13)*'S Curve Equation'!$B$14</f>
        <v>0.31127511885795184</v>
      </c>
      <c r="AE152" s="28">
        <f>(1/(1+EXP(('S Curve Equation'!$B$11-AE107*'S Curve Equation'!$B$12)*'S Curve Equation'!$B$10))+'S Curve Equation'!$B$13)*'S Curve Equation'!$B$14</f>
        <v>0.31339941329027848</v>
      </c>
      <c r="AF152" s="28">
        <f>(1/(1+EXP(('S Curve Equation'!$B$11-AF107*'S Curve Equation'!$B$12)*'S Curve Equation'!$B$10))+'S Curve Equation'!$B$13)*'S Curve Equation'!$B$14</f>
        <v>0.31551309268993866</v>
      </c>
    </row>
    <row r="153" spans="1:32" x14ac:dyDescent="0.2">
      <c r="A153" s="6" t="s">
        <v>101</v>
      </c>
      <c r="B153" s="28">
        <f>(1/(1+EXP(('S Curve Equation'!$B$11-B108*'S Curve Equation'!$B$12)*'S Curve Equation'!$B$10))+'S Curve Equation'!$B$13)*'S Curve Equation'!$B$14</f>
        <v>0.21484375</v>
      </c>
      <c r="C153" s="28">
        <f>(1/(1+EXP(('S Curve Equation'!$B$11-C108*'S Curve Equation'!$B$12)*'S Curve Equation'!$B$10))+'S Curve Equation'!$B$13)*'S Curve Equation'!$B$14</f>
        <v>0.21741167274185025</v>
      </c>
      <c r="D153" s="28">
        <f>(1/(1+EXP(('S Curve Equation'!$B$11-D108*'S Curve Equation'!$B$12)*'S Curve Equation'!$B$10))+'S Curve Equation'!$B$13)*'S Curve Equation'!$B$14</f>
        <v>0.21937949888744582</v>
      </c>
      <c r="E153" s="28">
        <f>(1/(1+EXP(('S Curve Equation'!$B$11-E108*'S Curve Equation'!$B$12)*'S Curve Equation'!$B$10))+'S Curve Equation'!$B$13)*'S Curve Equation'!$B$14</f>
        <v>0.22163635125172423</v>
      </c>
      <c r="F153" s="28">
        <f>(1/(1+EXP(('S Curve Equation'!$B$11-F108*'S Curve Equation'!$B$12)*'S Curve Equation'!$B$10))+'S Curve Equation'!$B$13)*'S Curve Equation'!$B$14</f>
        <v>0.2241740295123425</v>
      </c>
      <c r="G153" s="28">
        <f>(1/(1+EXP(('S Curve Equation'!$B$11-G108*'S Curve Equation'!$B$12)*'S Curve Equation'!$B$10))+'S Curve Equation'!$B$13)*'S Curve Equation'!$B$14</f>
        <v>0.22640896508991842</v>
      </c>
      <c r="H153" s="28">
        <f>(1/(1+EXP(('S Curve Equation'!$B$11-H108*'S Curve Equation'!$B$12)*'S Curve Equation'!$B$10))+'S Curve Equation'!$B$13)*'S Curve Equation'!$B$14</f>
        <v>0.22927406167651934</v>
      </c>
      <c r="I153" s="28">
        <f>(1/(1+EXP(('S Curve Equation'!$B$11-I108*'S Curve Equation'!$B$12)*'S Curve Equation'!$B$10))+'S Curve Equation'!$B$13)*'S Curve Equation'!$B$14</f>
        <v>0.23140198086699562</v>
      </c>
      <c r="J153" s="28">
        <f>(1/(1+EXP(('S Curve Equation'!$B$11-J108*'S Curve Equation'!$B$12)*'S Curve Equation'!$B$10))+'S Curve Equation'!$B$13)*'S Curve Equation'!$B$14</f>
        <v>0.23284802737648469</v>
      </c>
      <c r="K153" s="28">
        <f>(1/(1+EXP(('S Curve Equation'!$B$11-K108*'S Curve Equation'!$B$12)*'S Curve Equation'!$B$10))+'S Curve Equation'!$B$13)*'S Curve Equation'!$B$14</f>
        <v>0.23440079068694014</v>
      </c>
      <c r="L153" s="28">
        <f>(1/(1+EXP(('S Curve Equation'!$B$11-L108*'S Curve Equation'!$B$12)*'S Curve Equation'!$B$10))+'S Curve Equation'!$B$13)*'S Curve Equation'!$B$14</f>
        <v>0.2373994405795723</v>
      </c>
      <c r="M153" s="28">
        <f>(1/(1+EXP(('S Curve Equation'!$B$11-M108*'S Curve Equation'!$B$12)*'S Curve Equation'!$B$10))+'S Curve Equation'!$B$13)*'S Curve Equation'!$B$14</f>
        <v>0.23959281066819269</v>
      </c>
      <c r="N153" s="28">
        <f>(1/(1+EXP(('S Curve Equation'!$B$11-N108*'S Curve Equation'!$B$12)*'S Curve Equation'!$B$10))+'S Curve Equation'!$B$13)*'S Curve Equation'!$B$14</f>
        <v>0.24177892819211999</v>
      </c>
      <c r="O153" s="28">
        <f>(1/(1+EXP(('S Curve Equation'!$B$11-O108*'S Curve Equation'!$B$12)*'S Curve Equation'!$B$10))+'S Curve Equation'!$B$13)*'S Curve Equation'!$B$14</f>
        <v>0.24395768484851113</v>
      </c>
      <c r="P153" s="28">
        <f>(1/(1+EXP(('S Curve Equation'!$B$11-P108*'S Curve Equation'!$B$12)*'S Curve Equation'!$B$10))+'S Curve Equation'!$B$13)*'S Curve Equation'!$B$14</f>
        <v>0.24612897664485847</v>
      </c>
      <c r="Q153" s="28">
        <f>(1/(1+EXP(('S Curve Equation'!$B$11-Q108*'S Curve Equation'!$B$12)*'S Curve Equation'!$B$10))+'S Curve Equation'!$B$13)*'S Curve Equation'!$B$14</f>
        <v>0.2482927038101132</v>
      </c>
      <c r="R153" s="28">
        <f>(1/(1+EXP(('S Curve Equation'!$B$11-R108*'S Curve Equation'!$B$12)*'S Curve Equation'!$B$10))+'S Curve Equation'!$B$13)*'S Curve Equation'!$B$14</f>
        <v>0.25044877070640492</v>
      </c>
      <c r="S153" s="28">
        <f>(1/(1+EXP(('S Curve Equation'!$B$11-S108*'S Curve Equation'!$B$12)*'S Curve Equation'!$B$10))+'S Curve Equation'!$B$13)*'S Curve Equation'!$B$14</f>
        <v>0.25259708574140105</v>
      </c>
      <c r="T153" s="28">
        <f>(1/(1+EXP(('S Curve Equation'!$B$11-T108*'S Curve Equation'!$B$12)*'S Curve Equation'!$B$10))+'S Curve Equation'!$B$13)*'S Curve Equation'!$B$14</f>
        <v>0.2547375612813802</v>
      </c>
      <c r="U153" s="28">
        <f>(1/(1+EXP(('S Curve Equation'!$B$11-U108*'S Curve Equation'!$B$12)*'S Curve Equation'!$B$10))+'S Curve Equation'!$B$13)*'S Curve Equation'!$B$14</f>
        <v>0.25687011356505074</v>
      </c>
      <c r="V153" s="28">
        <f>(1/(1+EXP(('S Curve Equation'!$B$11-V108*'S Curve Equation'!$B$12)*'S Curve Equation'!$B$10))+'S Curve Equation'!$B$13)*'S Curve Equation'!$B$14</f>
        <v>0.25899466261817111</v>
      </c>
      <c r="W153" s="28">
        <f>(1/(1+EXP(('S Curve Equation'!$B$11-W108*'S Curve Equation'!$B$12)*'S Curve Equation'!$B$10))+'S Curve Equation'!$B$13)*'S Curve Equation'!$B$14</f>
        <v>0.2611111321690146</v>
      </c>
      <c r="X153" s="28">
        <f>(1/(1+EXP(('S Curve Equation'!$B$11-X108*'S Curve Equation'!$B$12)*'S Curve Equation'!$B$10))+'S Curve Equation'!$B$13)*'S Curve Equation'!$B$14</f>
        <v>0.26321944956471438</v>
      </c>
      <c r="Y153" s="28">
        <f>(1/(1+EXP(('S Curve Equation'!$B$11-Y108*'S Curve Equation'!$B$12)*'S Curve Equation'!$B$10))+'S Curve Equation'!$B$13)*'S Curve Equation'!$B$14</f>
        <v>0.265319545688528</v>
      </c>
      <c r="Z153" s="28">
        <f>(1/(1+EXP(('S Curve Equation'!$B$11-Z108*'S Curve Equation'!$B$12)*'S Curve Equation'!$B$10))+'S Curve Equation'!$B$13)*'S Curve Equation'!$B$14</f>
        <v>0.26741135487805157</v>
      </c>
      <c r="AA153" s="28">
        <f>(1/(1+EXP(('S Curve Equation'!$B$11-AA108*'S Curve Equation'!$B$12)*'S Curve Equation'!$B$10))+'S Curve Equation'!$B$13)*'S Curve Equation'!$B$14</f>
        <v>0.26949481484442012</v>
      </c>
      <c r="AB153" s="28">
        <f>(1/(1+EXP(('S Curve Equation'!$B$11-AB108*'S Curve Equation'!$B$12)*'S Curve Equation'!$B$10))+'S Curve Equation'!$B$13)*'S Curve Equation'!$B$14</f>
        <v>0.27156986659251392</v>
      </c>
      <c r="AC153" s="28">
        <f>(1/(1+EXP(('S Curve Equation'!$B$11-AC108*'S Curve Equation'!$B$12)*'S Curve Equation'!$B$10))+'S Curve Equation'!$B$13)*'S Curve Equation'!$B$14</f>
        <v>0.27363645434219919</v>
      </c>
      <c r="AD153" s="28">
        <f>(1/(1+EXP(('S Curve Equation'!$B$11-AD108*'S Curve Equation'!$B$12)*'S Curve Equation'!$B$10))+'S Curve Equation'!$B$13)*'S Curve Equation'!$B$14</f>
        <v>0.27569452545062523</v>
      </c>
      <c r="AE153" s="28">
        <f>(1/(1+EXP(('S Curve Equation'!$B$11-AE108*'S Curve Equation'!$B$12)*'S Curve Equation'!$B$10))+'S Curve Equation'!$B$13)*'S Curve Equation'!$B$14</f>
        <v>0.2777440303355998</v>
      </c>
      <c r="AF153" s="28">
        <f>(1/(1+EXP(('S Curve Equation'!$B$11-AF108*'S Curve Equation'!$B$12)*'S Curve Equation'!$B$10))+'S Curve Equation'!$B$13)*'S Curve Equation'!$B$14</f>
        <v>0.27978492240005404</v>
      </c>
    </row>
    <row r="154" spans="1:32" x14ac:dyDescent="0.2">
      <c r="A154" s="6" t="s">
        <v>104</v>
      </c>
      <c r="B154" s="28">
        <f>(1/(1+EXP(('S Curve Equation'!$B$11-B109*'S Curve Equation'!$B$12)*'S Curve Equation'!$B$10))+'S Curve Equation'!$B$13)*'S Curve Equation'!$B$14</f>
        <v>0.18309859154929586</v>
      </c>
      <c r="C154" s="28">
        <f>(1/(1+EXP(('S Curve Equation'!$B$11-C109*'S Curve Equation'!$B$12)*'S Curve Equation'!$B$10))+'S Curve Equation'!$B$13)*'S Curve Equation'!$B$14</f>
        <v>0.18547122948014222</v>
      </c>
      <c r="D154" s="28">
        <f>(1/(1+EXP(('S Curve Equation'!$B$11-D109*'S Curve Equation'!$B$12)*'S Curve Equation'!$B$10))+'S Curve Equation'!$B$13)*'S Curve Equation'!$B$14</f>
        <v>0.18729133229127815</v>
      </c>
      <c r="E154" s="28">
        <f>(1/(1+EXP(('S Curve Equation'!$B$11-E109*'S Curve Equation'!$B$12)*'S Curve Equation'!$B$10))+'S Curve Equation'!$B$13)*'S Curve Equation'!$B$14</f>
        <v>0.18938081380718658</v>
      </c>
      <c r="F154" s="28">
        <f>(1/(1+EXP(('S Curve Equation'!$B$11-F109*'S Curve Equation'!$B$12)*'S Curve Equation'!$B$10))+'S Curve Equation'!$B$13)*'S Curve Equation'!$B$14</f>
        <v>0.19173290100657797</v>
      </c>
      <c r="G154" s="28">
        <f>(1/(1+EXP(('S Curve Equation'!$B$11-G109*'S Curve Equation'!$B$12)*'S Curve Equation'!$B$10))+'S Curve Equation'!$B$13)*'S Curve Equation'!$B$14</f>
        <v>0.19380666288204343</v>
      </c>
      <c r="H154" s="28">
        <f>(1/(1+EXP(('S Curve Equation'!$B$11-H109*'S Curve Equation'!$B$12)*'S Curve Equation'!$B$10))+'S Curve Equation'!$B$13)*'S Curve Equation'!$B$14</f>
        <v>0.19646824786338396</v>
      </c>
      <c r="I154" s="28">
        <f>(1/(1+EXP(('S Curve Equation'!$B$11-I109*'S Curve Equation'!$B$12)*'S Curve Equation'!$B$10))+'S Curve Equation'!$B$13)*'S Curve Equation'!$B$14</f>
        <v>0.19844726876715235</v>
      </c>
      <c r="J154" s="28">
        <f>(1/(1+EXP(('S Curve Equation'!$B$11-J109*'S Curve Equation'!$B$12)*'S Curve Equation'!$B$10))+'S Curve Equation'!$B$13)*'S Curve Equation'!$B$14</f>
        <v>0.19979322137400965</v>
      </c>
      <c r="K154" s="28">
        <f>(1/(1+EXP(('S Curve Equation'!$B$11-K109*'S Curve Equation'!$B$12)*'S Curve Equation'!$B$10))+'S Curve Equation'!$B$13)*'S Curve Equation'!$B$14</f>
        <v>0.20123948468699551</v>
      </c>
      <c r="L154" s="28">
        <f>(1/(1+EXP(('S Curve Equation'!$B$11-L109*'S Curve Equation'!$B$12)*'S Curve Equation'!$B$10))+'S Curve Equation'!$B$13)*'S Curve Equation'!$B$14</f>
        <v>0.20403533112774108</v>
      </c>
      <c r="M154" s="28">
        <f>(1/(1+EXP(('S Curve Equation'!$B$11-M109*'S Curve Equation'!$B$12)*'S Curve Equation'!$B$10))+'S Curve Equation'!$B$13)*'S Curve Equation'!$B$14</f>
        <v>0.20608274384667691</v>
      </c>
      <c r="N154" s="28">
        <f>(1/(1+EXP(('S Curve Equation'!$B$11-N109*'S Curve Equation'!$B$12)*'S Curve Equation'!$B$10))+'S Curve Equation'!$B$13)*'S Curve Equation'!$B$14</f>
        <v>0.20812538358445265</v>
      </c>
      <c r="O154" s="28">
        <f>(1/(1+EXP(('S Curve Equation'!$B$11-O109*'S Curve Equation'!$B$12)*'S Curve Equation'!$B$10))+'S Curve Equation'!$B$13)*'S Curve Equation'!$B$14</f>
        <v>0.21016312299504289</v>
      </c>
      <c r="P154" s="28">
        <f>(1/(1+EXP(('S Curve Equation'!$B$11-P109*'S Curve Equation'!$B$12)*'S Curve Equation'!$B$10))+'S Curve Equation'!$B$13)*'S Curve Equation'!$B$14</f>
        <v>0.21219583864287273</v>
      </c>
      <c r="Q154" s="28">
        <f>(1/(1+EXP(('S Curve Equation'!$B$11-Q109*'S Curve Equation'!$B$12)*'S Curve Equation'!$B$10))+'S Curve Equation'!$B$13)*'S Curve Equation'!$B$14</f>
        <v>0.21422341093944466</v>
      </c>
      <c r="R154" s="28">
        <f>(1/(1+EXP(('S Curve Equation'!$B$11-R109*'S Curve Equation'!$B$12)*'S Curve Equation'!$B$10))+'S Curve Equation'!$B$13)*'S Curve Equation'!$B$14</f>
        <v>0.21624572407980297</v>
      </c>
      <c r="S154" s="28">
        <f>(1/(1+EXP(('S Curve Equation'!$B$11-S109*'S Curve Equation'!$B$12)*'S Curve Equation'!$B$10))+'S Curve Equation'!$B$13)*'S Curve Equation'!$B$14</f>
        <v>0.2182626659788913</v>
      </c>
      <c r="T154" s="28">
        <f>(1/(1+EXP(('S Curve Equation'!$B$11-T109*'S Curve Equation'!$B$12)*'S Curve Equation'!$B$10))+'S Curve Equation'!$B$13)*'S Curve Equation'!$B$14</f>
        <v>0.22027412820788184</v>
      </c>
      <c r="U154" s="28">
        <f>(1/(1+EXP(('S Curve Equation'!$B$11-U109*'S Curve Equation'!$B$12)*'S Curve Equation'!$B$10))+'S Curve Equation'!$B$13)*'S Curve Equation'!$B$14</f>
        <v>0.22228000593052213</v>
      </c>
      <c r="V154" s="28">
        <f>(1/(1+EXP(('S Curve Equation'!$B$11-V109*'S Curve Equation'!$B$12)*'S Curve Equation'!$B$10))+'S Curve Equation'!$B$13)*'S Curve Equation'!$B$14</f>
        <v>0.22428019783956396</v>
      </c>
      <c r="W154" s="28">
        <f>(1/(1+EXP(('S Curve Equation'!$B$11-W109*'S Curve Equation'!$B$12)*'S Curve Equation'!$B$10))+'S Curve Equation'!$B$13)*'S Curve Equation'!$B$14</f>
        <v>0.22627460609332858</v>
      </c>
      <c r="X154" s="28">
        <f>(1/(1+EXP(('S Curve Equation'!$B$11-X109*'S Curve Equation'!$B$12)*'S Curve Equation'!$B$10))+'S Curve Equation'!$B$13)*'S Curve Equation'!$B$14</f>
        <v>0.22826313625245598</v>
      </c>
      <c r="Y154" s="28">
        <f>(1/(1+EXP(('S Curve Equation'!$B$11-Y109*'S Curve Equation'!$B$12)*'S Curve Equation'!$B$10))+'S Curve Equation'!$B$13)*'S Curve Equation'!$B$14</f>
        <v>0.23024569721688803</v>
      </c>
      <c r="Z154" s="28">
        <f>(1/(1+EXP(('S Curve Equation'!$B$11-Z109*'S Curve Equation'!$B$12)*'S Curve Equation'!$B$10))+'S Curve Equation'!$B$13)*'S Curve Equation'!$B$14</f>
        <v>0.23222220116312992</v>
      </c>
      <c r="AA154" s="28">
        <f>(1/(1+EXP(('S Curve Equation'!$B$11-AA109*'S Curve Equation'!$B$12)*'S Curve Equation'!$B$10))+'S Curve Equation'!$B$13)*'S Curve Equation'!$B$14</f>
        <v>0.23419256348183565</v>
      </c>
      <c r="AB154" s="28">
        <f>(1/(1+EXP(('S Curve Equation'!$B$11-AB109*'S Curve Equation'!$B$12)*'S Curve Equation'!$B$10))+'S Curve Equation'!$B$13)*'S Curve Equation'!$B$14</f>
        <v>0.23615670271575268</v>
      </c>
      <c r="AC154" s="28">
        <f>(1/(1+EXP(('S Curve Equation'!$B$11-AC109*'S Curve Equation'!$B$12)*'S Curve Equation'!$B$10))+'S Curve Equation'!$B$13)*'S Curve Equation'!$B$14</f>
        <v>0.23811454049806646</v>
      </c>
      <c r="AD154" s="28">
        <f>(1/(1+EXP(('S Curve Equation'!$B$11-AD109*'S Curve Equation'!$B$12)*'S Curve Equation'!$B$10))+'S Curve Equation'!$B$13)*'S Curve Equation'!$B$14</f>
        <v>0.2400660014911779</v>
      </c>
      <c r="AE154" s="28">
        <f>(1/(1+EXP(('S Curve Equation'!$B$11-AE109*'S Curve Equation'!$B$12)*'S Curve Equation'!$B$10))+'S Curve Equation'!$B$13)*'S Curve Equation'!$B$14</f>
        <v>0.2420110133259514</v>
      </c>
      <c r="AF154" s="28">
        <f>(1/(1+EXP(('S Curve Equation'!$B$11-AF109*'S Curve Equation'!$B$12)*'S Curve Equation'!$B$10))+'S Curve Equation'!$B$13)*'S Curve Equation'!$B$14</f>
        <v>0.24394950654145614</v>
      </c>
    </row>
    <row r="155" spans="1:32" x14ac:dyDescent="0.2">
      <c r="A155" s="6" t="s">
        <v>36</v>
      </c>
      <c r="B155" s="28">
        <f>(1/(1+EXP(('S Curve Equation'!$B$11-B110*'S Curve Equation'!$B$12)*'S Curve Equation'!$B$10))+'S Curve Equation'!$B$13)*'S Curve Equation'!$B$14</f>
        <v>0.19980411361410386</v>
      </c>
      <c r="C155" s="28">
        <f>(1/(1+EXP(('S Curve Equation'!$B$11-C110*'S Curve Equation'!$B$12)*'S Curve Equation'!$B$10))+'S Curve Equation'!$B$13)*'S Curve Equation'!$B$14</f>
        <v>0.20228429558205585</v>
      </c>
      <c r="D155" s="28">
        <f>(1/(1+EXP(('S Curve Equation'!$B$11-D110*'S Curve Equation'!$B$12)*'S Curve Equation'!$B$10))+'S Curve Equation'!$B$13)*'S Curve Equation'!$B$14</f>
        <v>0.20418581910821137</v>
      </c>
      <c r="E155" s="28">
        <f>(1/(1+EXP(('S Curve Equation'!$B$11-E110*'S Curve Equation'!$B$12)*'S Curve Equation'!$B$10))+'S Curve Equation'!$B$13)*'S Curve Equation'!$B$14</f>
        <v>0.20636762406459624</v>
      </c>
      <c r="F155" s="28">
        <f>(1/(1+EXP(('S Curve Equation'!$B$11-F110*'S Curve Equation'!$B$12)*'S Curve Equation'!$B$10))+'S Curve Equation'!$B$13)*'S Curve Equation'!$B$14</f>
        <v>0.20882217894741795</v>
      </c>
      <c r="G155" s="28">
        <f>(1/(1+EXP(('S Curve Equation'!$B$11-G110*'S Curve Equation'!$B$12)*'S Curve Equation'!$B$10))+'S Curve Equation'!$B$13)*'S Curve Equation'!$B$14</f>
        <v>0.21098500952758445</v>
      </c>
      <c r="H155" s="28">
        <f>(1/(1+EXP(('S Curve Equation'!$B$11-H110*'S Curve Equation'!$B$12)*'S Curve Equation'!$B$10))+'S Curve Equation'!$B$13)*'S Curve Equation'!$B$14</f>
        <v>0.21375917273939798</v>
      </c>
      <c r="I155" s="28">
        <f>(1/(1+EXP(('S Curve Equation'!$B$11-I110*'S Curve Equation'!$B$12)*'S Curve Equation'!$B$10))+'S Curve Equation'!$B$13)*'S Curve Equation'!$B$14</f>
        <v>0.21582064286212443</v>
      </c>
      <c r="J155" s="28">
        <f>(1/(1+EXP(('S Curve Equation'!$B$11-J110*'S Curve Equation'!$B$12)*'S Curve Equation'!$B$10))+'S Curve Equation'!$B$13)*'S Curve Equation'!$B$14</f>
        <v>0.21722206024936766</v>
      </c>
      <c r="K155" s="28">
        <f>(1/(1+EXP(('S Curve Equation'!$B$11-K110*'S Curve Equation'!$B$12)*'S Curve Equation'!$B$10))+'S Curve Equation'!$B$13)*'S Curve Equation'!$B$14</f>
        <v>0.21872737415451762</v>
      </c>
      <c r="L155" s="28">
        <f>(1/(1+EXP(('S Curve Equation'!$B$11-L110*'S Curve Equation'!$B$12)*'S Curve Equation'!$B$10))+'S Curve Equation'!$B$13)*'S Curve Equation'!$B$14</f>
        <v>0.22163577347371999</v>
      </c>
      <c r="M155" s="28">
        <f>(1/(1+EXP(('S Curve Equation'!$B$11-M110*'S Curve Equation'!$B$12)*'S Curve Equation'!$B$10))+'S Curve Equation'!$B$13)*'S Curve Equation'!$B$14</f>
        <v>0.223764278339909</v>
      </c>
      <c r="N155" s="28">
        <f>(1/(1+EXP(('S Curve Equation'!$B$11-N110*'S Curve Equation'!$B$12)*'S Curve Equation'!$B$10))+'S Curve Equation'!$B$13)*'S Curve Equation'!$B$14</f>
        <v>0.22588670674687644</v>
      </c>
      <c r="O155" s="28">
        <f>(1/(1+EXP(('S Curve Equation'!$B$11-O110*'S Curve Equation'!$B$12)*'S Curve Equation'!$B$10))+'S Curve Equation'!$B$13)*'S Curve Equation'!$B$14</f>
        <v>0.22800294027761037</v>
      </c>
      <c r="P155" s="28">
        <f>(1/(1+EXP(('S Curve Equation'!$B$11-P110*'S Curve Equation'!$B$12)*'S Curve Equation'!$B$10))+'S Curve Equation'!$B$13)*'S Curve Equation'!$B$14</f>
        <v>0.23011286466346653</v>
      </c>
      <c r="Q155" s="28">
        <f>(1/(1+EXP(('S Curve Equation'!$B$11-Q110*'S Curve Equation'!$B$12)*'S Curve Equation'!$B$10))+'S Curve Equation'!$B$13)*'S Curve Equation'!$B$14</f>
        <v>0.2322163697072285</v>
      </c>
      <c r="R155" s="28">
        <f>(1/(1+EXP(('S Curve Equation'!$B$11-R110*'S Curve Equation'!$B$12)*'S Curve Equation'!$B$10))+'S Curve Equation'!$B$13)*'S Curve Equation'!$B$14</f>
        <v>0.2343133492063815</v>
      </c>
      <c r="S155" s="28">
        <f>(1/(1+EXP(('S Curve Equation'!$B$11-S110*'S Curve Equation'!$B$12)*'S Curve Equation'!$B$10))+'S Curve Equation'!$B$13)*'S Curve Equation'!$B$14</f>
        <v>0.23640370087665161</v>
      </c>
      <c r="T155" s="28">
        <f>(1/(1+EXP(('S Curve Equation'!$B$11-T110*'S Curve Equation'!$B$12)*'S Curve Equation'!$B$10))+'S Curve Equation'!$B$13)*'S Curve Equation'!$B$14</f>
        <v>0.2384873262758867</v>
      </c>
      <c r="U155" s="28">
        <f>(1/(1+EXP(('S Curve Equation'!$B$11-U110*'S Curve Equation'!$B$12)*'S Curve Equation'!$B$10))+'S Curve Equation'!$B$13)*'S Curve Equation'!$B$14</f>
        <v>0.24056413072831978</v>
      </c>
      <c r="V155" s="28">
        <f>(1/(1+EXP(('S Curve Equation'!$B$11-V110*'S Curve Equation'!$B$12)*'S Curve Equation'!$B$10))+'S Curve Equation'!$B$13)*'S Curve Equation'!$B$14</f>
        <v>0.2426340232492758</v>
      </c>
      <c r="W155" s="28">
        <f>(1/(1+EXP(('S Curve Equation'!$B$11-W110*'S Curve Equation'!$B$12)*'S Curve Equation'!$B$10))+'S Curve Equation'!$B$13)*'S Curve Equation'!$B$14</f>
        <v>0.24469691647037048</v>
      </c>
      <c r="X155" s="28">
        <f>(1/(1+EXP(('S Curve Equation'!$B$11-X110*'S Curve Equation'!$B$12)*'S Curve Equation'!$B$10))+'S Curve Equation'!$B$13)*'S Curve Equation'!$B$14</f>
        <v>0.24675272656524566</v>
      </c>
      <c r="Y155" s="28">
        <f>(1/(1+EXP(('S Curve Equation'!$B$11-Y110*'S Curve Equation'!$B$12)*'S Curve Equation'!$B$10))+'S Curve Equation'!$B$13)*'S Curve Equation'!$B$14</f>
        <v>0.24880137317588463</v>
      </c>
      <c r="Z155" s="28">
        <f>(1/(1+EXP(('S Curve Equation'!$B$11-Z110*'S Curve Equation'!$B$12)*'S Curve Equation'!$B$10))+'S Curve Equation'!$B$13)*'S Curve Equation'!$B$14</f>
        <v>0.25084277933954691</v>
      </c>
      <c r="AA155" s="28">
        <f>(1/(1+EXP(('S Curve Equation'!$B$11-AA110*'S Curve Equation'!$B$12)*'S Curve Equation'!$B$10))+'S Curve Equation'!$B$13)*'S Curve Equation'!$B$14</f>
        <v>0.252876871416363</v>
      </c>
      <c r="AB155" s="28">
        <f>(1/(1+EXP(('S Curve Equation'!$B$11-AB110*'S Curve Equation'!$B$12)*'S Curve Equation'!$B$10))+'S Curve Equation'!$B$13)*'S Curve Equation'!$B$14</f>
        <v>0.25490357901761873</v>
      </c>
      <c r="AC155" s="28">
        <f>(1/(1+EXP(('S Curve Equation'!$B$11-AC110*'S Curve Equation'!$B$12)*'S Curve Equation'!$B$10))+'S Curve Equation'!$B$13)*'S Curve Equation'!$B$14</f>
        <v>0.25692283493476314</v>
      </c>
      <c r="AD155" s="28">
        <f>(1/(1+EXP(('S Curve Equation'!$B$11-AD110*'S Curve Equation'!$B$12)*'S Curve Equation'!$B$10))+'S Curve Equation'!$B$13)*'S Curve Equation'!$B$14</f>
        <v>0.2589345750691685</v>
      </c>
      <c r="AE155" s="28">
        <f>(1/(1+EXP(('S Curve Equation'!$B$11-AE110*'S Curve Equation'!$B$12)*'S Curve Equation'!$B$10))+'S Curve Equation'!$B$13)*'S Curve Equation'!$B$14</f>
        <v>0.26093873836267295</v>
      </c>
      <c r="AF155" s="28">
        <f>(1/(1+EXP(('S Curve Equation'!$B$11-AF110*'S Curve Equation'!$B$12)*'S Curve Equation'!$B$10))+'S Curve Equation'!$B$13)*'S Curve Equation'!$B$14</f>
        <v>0.26293526672892314</v>
      </c>
    </row>
    <row r="156" spans="1:32" x14ac:dyDescent="0.2">
      <c r="A156" s="6" t="s">
        <v>37</v>
      </c>
      <c r="B156" s="28">
        <f>(1/(1+EXP(('S Curve Equation'!$B$11-B111*'S Curve Equation'!$B$12)*'S Curve Equation'!$B$10))+'S Curve Equation'!$B$13)*'S Curve Equation'!$B$14</f>
        <v>0.21655437921077961</v>
      </c>
      <c r="C156" s="28">
        <f>(1/(1+EXP(('S Curve Equation'!$B$11-C111*'S Curve Equation'!$B$12)*'S Curve Equation'!$B$10))+'S Curve Equation'!$B$13)*'S Curve Equation'!$B$14</f>
        <v>0.2191317512591982</v>
      </c>
      <c r="D156" s="28">
        <f>(1/(1+EXP(('S Curve Equation'!$B$11-D111*'S Curve Equation'!$B$12)*'S Curve Equation'!$B$10))+'S Curve Equation'!$B$13)*'S Curve Equation'!$B$14</f>
        <v>0.22110671024412201</v>
      </c>
      <c r="E156" s="28">
        <f>(1/(1+EXP(('S Curve Equation'!$B$11-E111*'S Curve Equation'!$B$12)*'S Curve Equation'!$B$10))+'S Curve Equation'!$B$13)*'S Curve Equation'!$B$14</f>
        <v>0.22337162802463628</v>
      </c>
      <c r="F156" s="28">
        <f>(1/(1+EXP(('S Curve Equation'!$B$11-F111*'S Curve Equation'!$B$12)*'S Curve Equation'!$B$10))+'S Curve Equation'!$B$13)*'S Curve Equation'!$B$14</f>
        <v>0.22591822919815349</v>
      </c>
      <c r="G156" s="28">
        <f>(1/(1+EXP(('S Curve Equation'!$B$11-G111*'S Curve Equation'!$B$12)*'S Curve Equation'!$B$10))+'S Curve Equation'!$B$13)*'S Curve Equation'!$B$14</f>
        <v>0.22816089576548054</v>
      </c>
      <c r="H156" s="28">
        <f>(1/(1+EXP(('S Curve Equation'!$B$11-H111*'S Curve Equation'!$B$12)*'S Curve Equation'!$B$10))+'S Curve Equation'!$B$13)*'S Curve Equation'!$B$14</f>
        <v>0.23103572956702795</v>
      </c>
      <c r="I156" s="28">
        <f>(1/(1+EXP(('S Curve Equation'!$B$11-I111*'S Curve Equation'!$B$12)*'S Curve Equation'!$B$10))+'S Curve Equation'!$B$13)*'S Curve Equation'!$B$14</f>
        <v>0.23317075505412732</v>
      </c>
      <c r="J156" s="28">
        <f>(1/(1+EXP(('S Curve Equation'!$B$11-J111*'S Curve Equation'!$B$12)*'S Curve Equation'!$B$10))+'S Curve Equation'!$B$13)*'S Curve Equation'!$B$14</f>
        <v>0.23462156990906058</v>
      </c>
      <c r="K156" s="28">
        <f>(1/(1+EXP(('S Curve Equation'!$B$11-K111*'S Curve Equation'!$B$12)*'S Curve Equation'!$B$10))+'S Curve Equation'!$B$13)*'S Curve Equation'!$B$14</f>
        <v>0.23617939888054812</v>
      </c>
      <c r="L156" s="28">
        <f>(1/(1+EXP(('S Curve Equation'!$B$11-L111*'S Curve Equation'!$B$12)*'S Curve Equation'!$B$10))+'S Curve Equation'!$B$13)*'S Curve Equation'!$B$14</f>
        <v>0.23918767211359346</v>
      </c>
      <c r="M156" s="28">
        <f>(1/(1+EXP(('S Curve Equation'!$B$11-M111*'S Curve Equation'!$B$12)*'S Curve Equation'!$B$10))+'S Curve Equation'!$B$13)*'S Curve Equation'!$B$14</f>
        <v>0.24138794891293691</v>
      </c>
      <c r="N156" s="28">
        <f>(1/(1+EXP(('S Curve Equation'!$B$11-N111*'S Curve Equation'!$B$12)*'S Curve Equation'!$B$10))+'S Curve Equation'!$B$13)*'S Curve Equation'!$B$14</f>
        <v>0.24358083964569507</v>
      </c>
      <c r="O156" s="28">
        <f>(1/(1+EXP(('S Curve Equation'!$B$11-O111*'S Curve Equation'!$B$12)*'S Curve Equation'!$B$10))+'S Curve Equation'!$B$13)*'S Curve Equation'!$B$14</f>
        <v>0.24576623727579019</v>
      </c>
      <c r="P156" s="28">
        <f>(1/(1+EXP(('S Curve Equation'!$B$11-P111*'S Curve Equation'!$B$12)*'S Curve Equation'!$B$10))+'S Curve Equation'!$B$13)*'S Curve Equation'!$B$14</f>
        <v>0.24794403909266768</v>
      </c>
      <c r="Q156" s="28">
        <f>(1/(1+EXP(('S Curve Equation'!$B$11-Q111*'S Curve Equation'!$B$12)*'S Curve Equation'!$B$10))+'S Curve Equation'!$B$13)*'S Curve Equation'!$B$14</f>
        <v>0.25011414662108966</v>
      </c>
      <c r="R156" s="28">
        <f>(1/(1+EXP(('S Curve Equation'!$B$11-R111*'S Curve Equation'!$B$12)*'S Curve Equation'!$B$10))+'S Curve Equation'!$B$13)*'S Curve Equation'!$B$14</f>
        <v>0.25227646553156957</v>
      </c>
      <c r="S156" s="28">
        <f>(1/(1+EXP(('S Curve Equation'!$B$11-S111*'S Curve Equation'!$B$12)*'S Curve Equation'!$B$10))+'S Curve Equation'!$B$13)*'S Curve Equation'!$B$14</f>
        <v>0.25443090555149334</v>
      </c>
      <c r="T156" s="28">
        <f>(1/(1+EXP(('S Curve Equation'!$B$11-T111*'S Curve Equation'!$B$12)*'S Curve Equation'!$B$10))+'S Curve Equation'!$B$13)*'S Curve Equation'!$B$14</f>
        <v>0.25657738037699634</v>
      </c>
      <c r="U156" s="28">
        <f>(1/(1+EXP(('S Curve Equation'!$B$11-U111*'S Curve Equation'!$B$12)*'S Curve Equation'!$B$10))+'S Curve Equation'!$B$13)*'S Curve Equation'!$B$14</f>
        <v>0.25871580758563018</v>
      </c>
      <c r="V156" s="28">
        <f>(1/(1+EXP(('S Curve Equation'!$B$11-V111*'S Curve Equation'!$B$12)*'S Curve Equation'!$B$10))+'S Curve Equation'!$B$13)*'S Curve Equation'!$B$14</f>
        <v>0.26084610854987333</v>
      </c>
      <c r="W156" s="28">
        <f>(1/(1+EXP(('S Curve Equation'!$B$11-W111*'S Curve Equation'!$B$12)*'S Curve Equation'!$B$10))+'S Curve Equation'!$B$13)*'S Curve Equation'!$B$14</f>
        <v>0.2629682083515269</v>
      </c>
      <c r="X156" s="28">
        <f>(1/(1+EXP(('S Curve Equation'!$B$11-X111*'S Curve Equation'!$B$12)*'S Curve Equation'!$B$10))+'S Curve Equation'!$B$13)*'S Curve Equation'!$B$14</f>
        <v>0.26508203569703315</v>
      </c>
      <c r="Y156" s="28">
        <f>(1/(1+EXP(('S Curve Equation'!$B$11-Y111*'S Curve Equation'!$B$12)*'S Curve Equation'!$B$10))+'S Curve Equation'!$B$13)*'S Curve Equation'!$B$14</f>
        <v>0.26718752283375069</v>
      </c>
      <c r="Z156" s="28">
        <f>(1/(1+EXP(('S Curve Equation'!$B$11-Z111*'S Curve Equation'!$B$12)*'S Curve Equation'!$B$10))+'S Curve Equation'!$B$13)*'S Curve Equation'!$B$14</f>
        <v>0.26928460546722038</v>
      </c>
      <c r="AA156" s="28">
        <f>(1/(1+EXP(('S Curve Equation'!$B$11-AA111*'S Curve Equation'!$B$12)*'S Curve Equation'!$B$10))+'S Curve Equation'!$B$13)*'S Curve Equation'!$B$14</f>
        <v>0.27137322267945413</v>
      </c>
      <c r="AB156" s="28">
        <f>(1/(1+EXP(('S Curve Equation'!$B$11-AB111*'S Curve Equation'!$B$12)*'S Curve Equation'!$B$10))+'S Curve Equation'!$B$13)*'S Curve Equation'!$B$14</f>
        <v>0.2734533168482669</v>
      </c>
      <c r="AC156" s="28">
        <f>(1/(1+EXP(('S Curve Equation'!$B$11-AC111*'S Curve Equation'!$B$12)*'S Curve Equation'!$B$10))+'S Curve Equation'!$B$13)*'S Curve Equation'!$B$14</f>
        <v>0.27552483356767998</v>
      </c>
      <c r="AD156" s="28">
        <f>(1/(1+EXP(('S Curve Equation'!$B$11-AD111*'S Curve Equation'!$B$12)*'S Curve Equation'!$B$10))+'S Curve Equation'!$B$13)*'S Curve Equation'!$B$14</f>
        <v>0.27758772156941447</v>
      </c>
      <c r="AE156" s="28">
        <f>(1/(1+EXP(('S Curve Equation'!$B$11-AE111*'S Curve Equation'!$B$12)*'S Curve Equation'!$B$10))+'S Curve Equation'!$B$13)*'S Curve Equation'!$B$14</f>
        <v>0.27964193264549864</v>
      </c>
      <c r="AF156" s="28">
        <f>(1/(1+EXP(('S Curve Equation'!$B$11-AF111*'S Curve Equation'!$B$12)*'S Curve Equation'!$B$10))+'S Curve Equation'!$B$13)*'S Curve Equation'!$B$14</f>
        <v>0.28168742157199761</v>
      </c>
    </row>
    <row r="157" spans="1:32" x14ac:dyDescent="0.2">
      <c r="A157" s="6" t="s">
        <v>38</v>
      </c>
      <c r="B157" s="28">
        <f>(1/(1+EXP(('S Curve Equation'!$B$11-B112*'S Curve Equation'!$B$12)*'S Curve Equation'!$B$10))+'S Curve Equation'!$B$13)*'S Curve Equation'!$B$14</f>
        <v>0.22074468085106377</v>
      </c>
      <c r="C157" s="28">
        <f>(1/(1+EXP(('S Curve Equation'!$B$11-C112*'S Curve Equation'!$B$12)*'S Curve Equation'!$B$10))+'S Curve Equation'!$B$13)*'S Curve Equation'!$B$14</f>
        <v>0.22334474916911731</v>
      </c>
      <c r="D157" s="28">
        <f>(1/(1+EXP(('S Curve Equation'!$B$11-D112*'S Curve Equation'!$B$12)*'S Curve Equation'!$B$10))+'S Curve Equation'!$B$13)*'S Curve Equation'!$B$14</f>
        <v>0.22533683383799735</v>
      </c>
      <c r="E157" s="28">
        <f>(1/(1+EXP(('S Curve Equation'!$B$11-E112*'S Curve Equation'!$B$12)*'S Curve Equation'!$B$10))+'S Curve Equation'!$B$13)*'S Curve Equation'!$B$14</f>
        <v>0.22762110926262361</v>
      </c>
      <c r="F157" s="28">
        <f>(1/(1+EXP(('S Curve Equation'!$B$11-F112*'S Curve Equation'!$B$12)*'S Curve Equation'!$B$10))+'S Curve Equation'!$B$13)*'S Curve Equation'!$B$14</f>
        <v>0.23018911705831205</v>
      </c>
      <c r="G157" s="28">
        <f>(1/(1+EXP(('S Curve Equation'!$B$11-G112*'S Curve Equation'!$B$12)*'S Curve Equation'!$B$10))+'S Curve Equation'!$B$13)*'S Curve Equation'!$B$14</f>
        <v>0.2324503227805742</v>
      </c>
      <c r="H157" s="28">
        <f>(1/(1+EXP(('S Curve Equation'!$B$11-H112*'S Curve Equation'!$B$12)*'S Curve Equation'!$B$10))+'S Curve Equation'!$B$13)*'S Curve Equation'!$B$14</f>
        <v>0.23534849581193465</v>
      </c>
      <c r="I157" s="28">
        <f>(1/(1+EXP(('S Curve Equation'!$B$11-I112*'S Curve Equation'!$B$12)*'S Curve Equation'!$B$10))+'S Curve Equation'!$B$13)*'S Curve Equation'!$B$14</f>
        <v>0.2375005464992771</v>
      </c>
      <c r="J157" s="28">
        <f>(1/(1+EXP(('S Curve Equation'!$B$11-J112*'S Curve Equation'!$B$12)*'S Curve Equation'!$B$10))+'S Curve Equation'!$B$13)*'S Curve Equation'!$B$14</f>
        <v>0.23896278142816427</v>
      </c>
      <c r="K157" s="28">
        <f>(1/(1+EXP(('S Curve Equation'!$B$11-K112*'S Curve Equation'!$B$12)*'S Curve Equation'!$B$10))+'S Curve Equation'!$B$13)*'S Curve Equation'!$B$14</f>
        <v>0.24053273903102071</v>
      </c>
      <c r="L157" s="28">
        <f>(1/(1+EXP(('S Curve Equation'!$B$11-L112*'S Curve Equation'!$B$12)*'S Curve Equation'!$B$10))+'S Curve Equation'!$B$13)*'S Curve Equation'!$B$14</f>
        <v>0.24356404301585802</v>
      </c>
      <c r="M157" s="28">
        <f>(1/(1+EXP(('S Curve Equation'!$B$11-M112*'S Curve Equation'!$B$12)*'S Curve Equation'!$B$10))+'S Curve Equation'!$B$13)*'S Curve Equation'!$B$14</f>
        <v>0.24578084049893589</v>
      </c>
      <c r="N157" s="28">
        <f>(1/(1+EXP(('S Curve Equation'!$B$11-N112*'S Curve Equation'!$B$12)*'S Curve Equation'!$B$10))+'S Curve Equation'!$B$13)*'S Curve Equation'!$B$14</f>
        <v>0.24798992534011963</v>
      </c>
      <c r="O157" s="28">
        <f>(1/(1+EXP(('S Curve Equation'!$B$11-O112*'S Curve Equation'!$B$12)*'S Curve Equation'!$B$10))+'S Curve Equation'!$B$13)*'S Curve Equation'!$B$14</f>
        <v>0.25019119370231224</v>
      </c>
      <c r="P157" s="28">
        <f>(1/(1+EXP(('S Curve Equation'!$B$11-P112*'S Curve Equation'!$B$12)*'S Curve Equation'!$B$10))+'S Curve Equation'!$B$13)*'S Curve Equation'!$B$14</f>
        <v>0.25238454610831101</v>
      </c>
      <c r="Q157" s="28">
        <f>(1/(1+EXP(('S Curve Equation'!$B$11-Q112*'S Curve Equation'!$B$12)*'S Curve Equation'!$B$10))+'S Curve Equation'!$B$13)*'S Curve Equation'!$B$14</f>
        <v>0.25456988734737246</v>
      </c>
      <c r="R157" s="28">
        <f>(1/(1+EXP(('S Curve Equation'!$B$11-R112*'S Curve Equation'!$B$12)*'S Curve Equation'!$B$10))+'S Curve Equation'!$B$13)*'S Curve Equation'!$B$14</f>
        <v>0.25674712638253266</v>
      </c>
      <c r="S157" s="28">
        <f>(1/(1+EXP(('S Curve Equation'!$B$11-S112*'S Curve Equation'!$B$12)*'S Curve Equation'!$B$10))+'S Curve Equation'!$B$13)*'S Curve Equation'!$B$14</f>
        <v>0.25891617625872471</v>
      </c>
      <c r="T157" s="28">
        <f>(1/(1+EXP(('S Curve Equation'!$B$11-T112*'S Curve Equation'!$B$12)*'S Curve Equation'!$B$10))+'S Curve Equation'!$B$13)*'S Curve Equation'!$B$14</f>
        <v>0.26107695401176312</v>
      </c>
      <c r="U157" s="28">
        <f>(1/(1+EXP(('S Curve Equation'!$B$11-U112*'S Curve Equation'!$B$12)*'S Curve Equation'!$B$10))+'S Curve Equation'!$B$13)*'S Curve Equation'!$B$14</f>
        <v>0.26322938057822259</v>
      </c>
      <c r="V157" s="28">
        <f>(1/(1+EXP(('S Curve Equation'!$B$11-V112*'S Curve Equation'!$B$12)*'S Curve Equation'!$B$10))+'S Curve Equation'!$B$13)*'S Curve Equation'!$B$14</f>
        <v>0.26537338070626837</v>
      </c>
      <c r="W157" s="28">
        <f>(1/(1+EXP(('S Curve Equation'!$B$11-W112*'S Curve Equation'!$B$12)*'S Curve Equation'!$B$10))+'S Curve Equation'!$B$13)*'S Curve Equation'!$B$14</f>
        <v>0.26750888286747265</v>
      </c>
      <c r="X157" s="28">
        <f>(1/(1+EXP(('S Curve Equation'!$B$11-X112*'S Curve Equation'!$B$12)*'S Curve Equation'!$B$10))+'S Curve Equation'!$B$13)*'S Curve Equation'!$B$14</f>
        <v>0.26963581916965451</v>
      </c>
      <c r="Y157" s="28">
        <f>(1/(1+EXP(('S Curve Equation'!$B$11-Y112*'S Curve Equation'!$B$12)*'S Curve Equation'!$B$10))+'S Curve Equation'!$B$13)*'S Curve Equation'!$B$14</f>
        <v>0.27175412527077508</v>
      </c>
      <c r="Z157" s="28">
        <f>(1/(1+EXP(('S Curve Equation'!$B$11-Z112*'S Curve Equation'!$B$12)*'S Curve Equation'!$B$10))+'S Curve Equation'!$B$13)*'S Curve Equation'!$B$14</f>
        <v>0.27386374029391991</v>
      </c>
      <c r="AA157" s="28">
        <f>(1/(1+EXP(('S Curve Equation'!$B$11-AA112*'S Curve Equation'!$B$12)*'S Curve Equation'!$B$10))+'S Curve Equation'!$B$13)*'S Curve Equation'!$B$14</f>
        <v>0.27596460674339635</v>
      </c>
      <c r="AB157" s="28">
        <f>(1/(1+EXP(('S Curve Equation'!$B$11-AB112*'S Curve Equation'!$B$12)*'S Curve Equation'!$B$10))+'S Curve Equation'!$B$13)*'S Curve Equation'!$B$14</f>
        <v>0.27805667042196658</v>
      </c>
      <c r="AC157" s="28">
        <f>(1/(1+EXP(('S Curve Equation'!$B$11-AC112*'S Curve Equation'!$B$12)*'S Curve Equation'!$B$10))+'S Curve Equation'!$B$13)*'S Curve Equation'!$B$14</f>
        <v>0.28013988034924087</v>
      </c>
      <c r="AD157" s="28">
        <f>(1/(1+EXP(('S Curve Equation'!$B$11-AD112*'S Curve Equation'!$B$12)*'S Curve Equation'!$B$10))+'S Curve Equation'!$B$13)*'S Curve Equation'!$B$14</f>
        <v>0.28221418868124692</v>
      </c>
      <c r="AE157" s="28">
        <f>(1/(1+EXP(('S Curve Equation'!$B$11-AE112*'S Curve Equation'!$B$12)*'S Curve Equation'!$B$10))+'S Curve Equation'!$B$13)*'S Curve Equation'!$B$14</f>
        <v>0.2842795506311987</v>
      </c>
      <c r="AF157" s="28">
        <f>(1/(1+EXP(('S Curve Equation'!$B$11-AF112*'S Curve Equation'!$B$12)*'S Curve Equation'!$B$10))+'S Curve Equation'!$B$13)*'S Curve Equation'!$B$14</f>
        <v>0.28633592439146921</v>
      </c>
    </row>
    <row r="158" spans="1:32" x14ac:dyDescent="0.2">
      <c r="A158" s="6" t="s">
        <v>39</v>
      </c>
      <c r="B158" s="28">
        <f>(1/(1+EXP(('S Curve Equation'!$B$11-B113*'S Curve Equation'!$B$12)*'S Curve Equation'!$B$10))+'S Curve Equation'!$B$13)*'S Curve Equation'!$B$14</f>
        <v>0.20017873100983016</v>
      </c>
      <c r="C158" s="28">
        <f>(1/(1+EXP(('S Curve Equation'!$B$11-C113*'S Curve Equation'!$B$12)*'S Curve Equation'!$B$10))+'S Curve Equation'!$B$13)*'S Curve Equation'!$B$14</f>
        <v>0.20266120150188277</v>
      </c>
      <c r="D158" s="28">
        <f>(1/(1+EXP(('S Curve Equation'!$B$11-D113*'S Curve Equation'!$B$12)*'S Curve Equation'!$B$10))+'S Curve Equation'!$B$13)*'S Curve Equation'!$B$14</f>
        <v>0.20456445591253108</v>
      </c>
      <c r="E158" s="28">
        <f>(1/(1+EXP(('S Curve Equation'!$B$11-E113*'S Curve Equation'!$B$12)*'S Curve Equation'!$B$10))+'S Curve Equation'!$B$13)*'S Curve Equation'!$B$14</f>
        <v>0.2067482216744588</v>
      </c>
      <c r="F158" s="28">
        <f>(1/(1+EXP(('S Curve Equation'!$B$11-F113*'S Curve Equation'!$B$12)*'S Curve Equation'!$B$10))+'S Curve Equation'!$B$13)*'S Curve Equation'!$B$14</f>
        <v>0.20920495044793852</v>
      </c>
      <c r="G158" s="28">
        <f>(1/(1+EXP(('S Curve Equation'!$B$11-G113*'S Curve Equation'!$B$12)*'S Curve Equation'!$B$10))+'S Curve Equation'!$B$13)*'S Curve Equation'!$B$14</f>
        <v>0.21136966858412465</v>
      </c>
      <c r="H158" s="28">
        <f>(1/(1+EXP(('S Curve Equation'!$B$11-H113*'S Curve Equation'!$B$12)*'S Curve Equation'!$B$10))+'S Curve Equation'!$B$13)*'S Curve Equation'!$B$14</f>
        <v>0.21414621473730189</v>
      </c>
      <c r="I158" s="28">
        <f>(1/(1+EXP(('S Curve Equation'!$B$11-I113*'S Curve Equation'!$B$12)*'S Curve Equation'!$B$10))+'S Curve Equation'!$B$13)*'S Curve Equation'!$B$14</f>
        <v>0.2162094280013013</v>
      </c>
      <c r="J158" s="28">
        <f>(1/(1+EXP(('S Curve Equation'!$B$11-J113*'S Curve Equation'!$B$12)*'S Curve Equation'!$B$10))+'S Curve Equation'!$B$13)*'S Curve Equation'!$B$14</f>
        <v>0.2176120170210136</v>
      </c>
      <c r="K158" s="28">
        <f>(1/(1+EXP(('S Curve Equation'!$B$11-K113*'S Curve Equation'!$B$12)*'S Curve Equation'!$B$10))+'S Curve Equation'!$B$13)*'S Curve Equation'!$B$14</f>
        <v>0.21911857740003376</v>
      </c>
      <c r="L158" s="28">
        <f>(1/(1+EXP(('S Curve Equation'!$B$11-L113*'S Curve Equation'!$B$12)*'S Curve Equation'!$B$10))+'S Curve Equation'!$B$13)*'S Curve Equation'!$B$14</f>
        <v>0.22202934990470485</v>
      </c>
      <c r="M158" s="28">
        <f>(1/(1+EXP(('S Curve Equation'!$B$11-M113*'S Curve Equation'!$B$12)*'S Curve Equation'!$B$10))+'S Curve Equation'!$B$13)*'S Curve Equation'!$B$14</f>
        <v>0.22415956239583673</v>
      </c>
      <c r="N158" s="28">
        <f>(1/(1+EXP(('S Curve Equation'!$B$11-N113*'S Curve Equation'!$B$12)*'S Curve Equation'!$B$10))+'S Curve Equation'!$B$13)*'S Curve Equation'!$B$14</f>
        <v>0.22628366911940767</v>
      </c>
      <c r="O158" s="28">
        <f>(1/(1+EXP(('S Curve Equation'!$B$11-O113*'S Curve Equation'!$B$12)*'S Curve Equation'!$B$10))+'S Curve Equation'!$B$13)*'S Curve Equation'!$B$14</f>
        <v>0.2284015518872525</v>
      </c>
      <c r="P158" s="28">
        <f>(1/(1+EXP(('S Curve Equation'!$B$11-P113*'S Curve Equation'!$B$12)*'S Curve Equation'!$B$10))+'S Curve Equation'!$B$13)*'S Curve Equation'!$B$14</f>
        <v>0.23051309666422007</v>
      </c>
      <c r="Q158" s="28">
        <f>(1/(1+EXP(('S Curve Equation'!$B$11-Q113*'S Curve Equation'!$B$12)*'S Curve Equation'!$B$10))+'S Curve Equation'!$B$13)*'S Curve Equation'!$B$14</f>
        <v>0.23261819349093155</v>
      </c>
      <c r="R158" s="28">
        <f>(1/(1+EXP(('S Curve Equation'!$B$11-R113*'S Curve Equation'!$B$12)*'S Curve Equation'!$B$10))+'S Curve Equation'!$B$13)*'S Curve Equation'!$B$14</f>
        <v>0.23471673640676177</v>
      </c>
      <c r="S158" s="28">
        <f>(1/(1+EXP(('S Curve Equation'!$B$11-S113*'S Curve Equation'!$B$12)*'S Curve Equation'!$B$10))+'S Curve Equation'!$B$13)*'S Curve Equation'!$B$14</f>
        <v>0.23680862337309505</v>
      </c>
      <c r="T158" s="28">
        <f>(1/(1+EXP(('S Curve Equation'!$B$11-T113*'S Curve Equation'!$B$12)*'S Curve Equation'!$B$10))+'S Curve Equation'!$B$13)*'S Curve Equation'!$B$14</f>
        <v>0.23889375619693098</v>
      </c>
      <c r="U158" s="28">
        <f>(1/(1+EXP(('S Curve Equation'!$B$11-U113*'S Curve Equation'!$B$12)*'S Curve Equation'!$B$10))+'S Curve Equation'!$B$13)*'S Curve Equation'!$B$14</f>
        <v>0.24097204045488158</v>
      </c>
      <c r="V158" s="28">
        <f>(1/(1+EXP(('S Curve Equation'!$B$11-V113*'S Curve Equation'!$B$12)*'S Curve Equation'!$B$10))+'S Curve Equation'!$B$13)*'S Curve Equation'!$B$14</f>
        <v>0.24304338541762091</v>
      </c>
      <c r="W158" s="28">
        <f>(1/(1+EXP(('S Curve Equation'!$B$11-W113*'S Curve Equation'!$B$12)*'S Curve Equation'!$B$10))+'S Curve Equation'!$B$13)*'S Curve Equation'!$B$14</f>
        <v>0.24510770397483461</v>
      </c>
      <c r="X158" s="28">
        <f>(1/(1+EXP(('S Curve Equation'!$B$11-X113*'S Curve Equation'!$B$12)*'S Curve Equation'!$B$10))+'S Curve Equation'!$B$13)*'S Curve Equation'!$B$14</f>
        <v>0.24716491256071441</v>
      </c>
      <c r="Y158" s="28">
        <f>(1/(1+EXP(('S Curve Equation'!$B$11-Y113*'S Curve Equation'!$B$12)*'S Curve Equation'!$B$10))+'S Curve Equation'!$B$13)*'S Curve Equation'!$B$14</f>
        <v>0.24921493108004053</v>
      </c>
      <c r="Z158" s="28">
        <f>(1/(1+EXP(('S Curve Equation'!$B$11-Z113*'S Curve Equation'!$B$12)*'S Curve Equation'!$B$10))+'S Curve Equation'!$B$13)*'S Curve Equation'!$B$14</f>
        <v>0.25125768283489253</v>
      </c>
      <c r="AA158" s="28">
        <f>(1/(1+EXP(('S Curve Equation'!$B$11-AA113*'S Curve Equation'!$B$12)*'S Curve Equation'!$B$10))+'S Curve Equation'!$B$13)*'S Curve Equation'!$B$14</f>
        <v>0.25329309445202641</v>
      </c>
      <c r="AB158" s="28">
        <f>(1/(1+EXP(('S Curve Equation'!$B$11-AB113*'S Curve Equation'!$B$12)*'S Curve Equation'!$B$10))+'S Curve Equation'!$B$13)*'S Curve Equation'!$B$14</f>
        <v>0.25532109581095069</v>
      </c>
      <c r="AC158" s="28">
        <f>(1/(1+EXP(('S Curve Equation'!$B$11-AC113*'S Curve Equation'!$B$12)*'S Curve Equation'!$B$10))+'S Curve Equation'!$B$13)*'S Curve Equation'!$B$14</f>
        <v>0.25734161997273203</v>
      </c>
      <c r="AD158" s="28">
        <f>(1/(1+EXP(('S Curve Equation'!$B$11-AD113*'S Curve Equation'!$B$12)*'S Curve Equation'!$B$10))+'S Curve Equation'!$B$13)*'S Curve Equation'!$B$14</f>
        <v>0.25935460310956165</v>
      </c>
      <c r="AE158" s="28">
        <f>(1/(1+EXP(('S Curve Equation'!$B$11-AE113*'S Curve Equation'!$B$12)*'S Curve Equation'!$B$10))+'S Curve Equation'!$B$13)*'S Curve Equation'!$B$14</f>
        <v>0.26135998443511088</v>
      </c>
      <c r="AF158" s="28">
        <f>(1/(1+EXP(('S Curve Equation'!$B$11-AF113*'S Curve Equation'!$B$12)*'S Curve Equation'!$B$10))+'S Curve Equation'!$B$13)*'S Curve Equation'!$B$14</f>
        <v>0.26335770613569387</v>
      </c>
    </row>
    <row r="159" spans="1:32" x14ac:dyDescent="0.2">
      <c r="A159" s="6" t="s">
        <v>40</v>
      </c>
      <c r="B159" s="28">
        <f>(1/(1+EXP(('S Curve Equation'!$B$11-B114*'S Curve Equation'!$B$12)*'S Curve Equation'!$B$10))+'S Curve Equation'!$B$13)*'S Curve Equation'!$B$14</f>
        <v>0.21563981042654026</v>
      </c>
      <c r="C159" s="28">
        <f>(1/(1+EXP(('S Curve Equation'!$B$11-C114*'S Curve Equation'!$B$12)*'S Curve Equation'!$B$10))+'S Curve Equation'!$B$13)*'S Curve Equation'!$B$14</f>
        <v>0.2182121438228681</v>
      </c>
      <c r="D159" s="28">
        <f>(1/(1+EXP(('S Curve Equation'!$B$11-D114*'S Curve Equation'!$B$12)*'S Curve Equation'!$B$10))+'S Curve Equation'!$B$13)*'S Curve Equation'!$B$14</f>
        <v>0.2201832995637073</v>
      </c>
      <c r="E159" s="28">
        <f>(1/(1+EXP(('S Curve Equation'!$B$11-E114*'S Curve Equation'!$B$12)*'S Curve Equation'!$B$10))+'S Curve Equation'!$B$13)*'S Curve Equation'!$B$14</f>
        <v>0.22244391706043112</v>
      </c>
      <c r="F159" s="28">
        <f>(1/(1+EXP(('S Curve Equation'!$B$11-F114*'S Curve Equation'!$B$12)*'S Curve Equation'!$B$10))+'S Curve Equation'!$B$13)*'S Curve Equation'!$B$14</f>
        <v>0.22498576102435247</v>
      </c>
      <c r="G159" s="28">
        <f>(1/(1+EXP(('S Curve Equation'!$B$11-G114*'S Curve Equation'!$B$12)*'S Curve Equation'!$B$10))+'S Curve Equation'!$B$13)*'S Curve Equation'!$B$14</f>
        <v>0.22722430608781316</v>
      </c>
      <c r="H159" s="28">
        <f>(1/(1+EXP(('S Curve Equation'!$B$11-H114*'S Curve Equation'!$B$12)*'S Curve Equation'!$B$10))+'S Curve Equation'!$B$13)*'S Curve Equation'!$B$14</f>
        <v>0.23009394916271111</v>
      </c>
      <c r="I159" s="28">
        <f>(1/(1+EXP(('S Curve Equation'!$B$11-I114*'S Curve Equation'!$B$12)*'S Curve Equation'!$B$10))+'S Curve Equation'!$B$13)*'S Curve Equation'!$B$14</f>
        <v>0.23222518665341754</v>
      </c>
      <c r="J159" s="28">
        <f>(1/(1+EXP(('S Curve Equation'!$B$11-J114*'S Curve Equation'!$B$12)*'S Curve Equation'!$B$10))+'S Curve Equation'!$B$13)*'S Curve Equation'!$B$14</f>
        <v>0.23367345986765481</v>
      </c>
      <c r="K159" s="28">
        <f>(1/(1+EXP(('S Curve Equation'!$B$11-K114*'S Curve Equation'!$B$12)*'S Curve Equation'!$B$10))+'S Curve Equation'!$B$13)*'S Curve Equation'!$B$14</f>
        <v>0.23522858882672557</v>
      </c>
      <c r="L159" s="28">
        <f>(1/(1+EXP(('S Curve Equation'!$B$11-L114*'S Curve Equation'!$B$12)*'S Curve Equation'!$B$10))+'S Curve Equation'!$B$13)*'S Curve Equation'!$B$14</f>
        <v>0.23823173309645485</v>
      </c>
      <c r="M159" s="28">
        <f>(1/(1+EXP(('S Curve Equation'!$B$11-M114*'S Curve Equation'!$B$12)*'S Curve Equation'!$B$10))+'S Curve Equation'!$B$13)*'S Curve Equation'!$B$14</f>
        <v>0.24042832907367742</v>
      </c>
      <c r="N159" s="28">
        <f>(1/(1+EXP(('S Curve Equation'!$B$11-N114*'S Curve Equation'!$B$12)*'S Curve Equation'!$B$10))+'S Curve Equation'!$B$13)*'S Curve Equation'!$B$14</f>
        <v>0.24261761034794571</v>
      </c>
      <c r="O159" s="28">
        <f>(1/(1+EXP(('S Curve Equation'!$B$11-O114*'S Curve Equation'!$B$12)*'S Curve Equation'!$B$10))+'S Curve Equation'!$B$13)*'S Curve Equation'!$B$14</f>
        <v>0.24479946920306234</v>
      </c>
      <c r="P159" s="28">
        <f>(1/(1+EXP(('S Curve Equation'!$B$11-P114*'S Curve Equation'!$B$12)*'S Curve Equation'!$B$10))+'S Curve Equation'!$B$13)*'S Curve Equation'!$B$14</f>
        <v>0.24697380224031679</v>
      </c>
      <c r="Q159" s="28">
        <f>(1/(1+EXP(('S Curve Equation'!$B$11-Q114*'S Curve Equation'!$B$12)*'S Curve Equation'!$B$10))+'S Curve Equation'!$B$13)*'S Curve Equation'!$B$14</f>
        <v>0.2491405102889884</v>
      </c>
      <c r="R159" s="28">
        <f>(1/(1+EXP(('S Curve Equation'!$B$11-R114*'S Curve Equation'!$B$12)*'S Curve Equation'!$B$10))+'S Curve Equation'!$B$13)*'S Curve Equation'!$B$14</f>
        <v>0.2512994983174674</v>
      </c>
      <c r="S159" s="28">
        <f>(1/(1+EXP(('S Curve Equation'!$B$11-S114*'S Curve Equation'!$B$12)*'S Curve Equation'!$B$10))+'S Curve Equation'!$B$13)*'S Curve Equation'!$B$14</f>
        <v>0.25345067534503685</v>
      </c>
      <c r="T159" s="28">
        <f>(1/(1+EXP(('S Curve Equation'!$B$11-T114*'S Curve Equation'!$B$12)*'S Curve Equation'!$B$10))+'S Curve Equation'!$B$13)*'S Curve Equation'!$B$14</f>
        <v>0.25559395435438859</v>
      </c>
      <c r="U159" s="28">
        <f>(1/(1+EXP(('S Curve Equation'!$B$11-U114*'S Curve Equation'!$B$12)*'S Curve Equation'!$B$10))+'S Curve Equation'!$B$13)*'S Curve Equation'!$B$14</f>
        <v>0.25772925220490445</v>
      </c>
      <c r="V159" s="28">
        <f>(1/(1+EXP(('S Curve Equation'!$B$11-V114*'S Curve Equation'!$B$12)*'S Curve Equation'!$B$10))+'S Curve Equation'!$B$13)*'S Curve Equation'!$B$14</f>
        <v>0.25985648954675983</v>
      </c>
      <c r="W159" s="28">
        <f>(1/(1+EXP(('S Curve Equation'!$B$11-W114*'S Curve Equation'!$B$12)*'S Curve Equation'!$B$10))+'S Curve Equation'!$B$13)*'S Curve Equation'!$B$14</f>
        <v>0.261975590735889</v>
      </c>
      <c r="X159" s="28">
        <f>(1/(1+EXP(('S Curve Equation'!$B$11-X114*'S Curve Equation'!$B$12)*'S Curve Equation'!$B$10))+'S Curve Equation'!$B$13)*'S Curve Equation'!$B$14</f>
        <v>0.26408648374985177</v>
      </c>
      <c r="Y159" s="28">
        <f>(1/(1+EXP(('S Curve Equation'!$B$11-Y114*'S Curve Equation'!$B$12)*'S Curve Equation'!$B$10))+'S Curve Equation'!$B$13)*'S Curve Equation'!$B$14</f>
        <v>0.26618910010463626</v>
      </c>
      <c r="Z159" s="28">
        <f>(1/(1+EXP(('S Curve Equation'!$B$11-Z114*'S Curve Equation'!$B$12)*'S Curve Equation'!$B$10))+'S Curve Equation'!$B$13)*'S Curve Equation'!$B$14</f>
        <v>0.26828337477243114</v>
      </c>
      <c r="AA159" s="28">
        <f>(1/(1+EXP(('S Curve Equation'!$B$11-AA114*'S Curve Equation'!$B$12)*'S Curve Equation'!$B$10))+'S Curve Equation'!$B$13)*'S Curve Equation'!$B$14</f>
        <v>0.27036924610039975</v>
      </c>
      <c r="AB159" s="28">
        <f>(1/(1+EXP(('S Curve Equation'!$B$11-AB114*'S Curve Equation'!$B$12)*'S Curve Equation'!$B$10))+'S Curve Equation'!$B$13)*'S Curve Equation'!$B$14</f>
        <v>0.27244665573047933</v>
      </c>
      <c r="AC159" s="28">
        <f>(1/(1+EXP(('S Curve Equation'!$B$11-AC114*'S Curve Equation'!$B$12)*'S Curve Equation'!$B$10))+'S Curve Equation'!$B$13)*'S Curve Equation'!$B$14</f>
        <v>0.27451554852022986</v>
      </c>
      <c r="AD159" s="28">
        <f>(1/(1+EXP(('S Curve Equation'!$B$11-AD114*'S Curve Equation'!$B$12)*'S Curve Equation'!$B$10))+'S Curve Equation'!$B$13)*'S Curve Equation'!$B$14</f>
        <v>0.27657587246475618</v>
      </c>
      <c r="AE159" s="28">
        <f>(1/(1+EXP(('S Curve Equation'!$B$11-AE114*'S Curve Equation'!$B$12)*'S Curve Equation'!$B$10))+'S Curve Equation'!$B$13)*'S Curve Equation'!$B$14</f>
        <v>0.27862757861972526</v>
      </c>
      <c r="AF159" s="28">
        <f>(1/(1+EXP(('S Curve Equation'!$B$11-AF114*'S Curve Equation'!$B$12)*'S Curve Equation'!$B$10))+'S Curve Equation'!$B$13)*'S Curve Equation'!$B$14</f>
        <v>0.28067062102548718</v>
      </c>
    </row>
    <row r="160" spans="1:32" x14ac:dyDescent="0.2">
      <c r="A160" s="6" t="s">
        <v>41</v>
      </c>
      <c r="B160" s="28">
        <f>(1/(1+EXP(('S Curve Equation'!$B$11-B115*'S Curve Equation'!$B$12)*'S Curve Equation'!$B$10))+'S Curve Equation'!$B$13)*'S Curve Equation'!$B$14</f>
        <v>0.21772639691714837</v>
      </c>
      <c r="C160" s="28">
        <f>(1/(1+EXP(('S Curve Equation'!$B$11-C115*'S Curve Equation'!$B$12)*'S Curve Equation'!$B$10))+'S Curve Equation'!$B$13)*'S Curve Equation'!$B$14</f>
        <v>0.2203101813620045</v>
      </c>
      <c r="D160" s="28">
        <f>(1/(1+EXP(('S Curve Equation'!$B$11-D115*'S Curve Equation'!$B$12)*'S Curve Equation'!$B$10))+'S Curve Equation'!$B$13)*'S Curve Equation'!$B$14</f>
        <v>0.22228997984768784</v>
      </c>
      <c r="E160" s="28">
        <f>(1/(1+EXP(('S Curve Equation'!$B$11-E115*'S Curve Equation'!$B$12)*'S Curve Equation'!$B$10))+'S Curve Equation'!$B$13)*'S Curve Equation'!$B$14</f>
        <v>0.22456036888545486</v>
      </c>
      <c r="F160" s="28">
        <f>(1/(1+EXP(('S Curve Equation'!$B$11-F115*'S Curve Equation'!$B$12)*'S Curve Equation'!$B$10))+'S Curve Equation'!$B$13)*'S Curve Equation'!$B$14</f>
        <v>0.22711302175826018</v>
      </c>
      <c r="G160" s="28">
        <f>(1/(1+EXP(('S Curve Equation'!$B$11-G115*'S Curve Equation'!$B$12)*'S Curve Equation'!$B$10))+'S Curve Equation'!$B$13)*'S Curve Equation'!$B$14</f>
        <v>0.2293609305420653</v>
      </c>
      <c r="H160" s="28">
        <f>(1/(1+EXP(('S Curve Equation'!$B$11-H115*'S Curve Equation'!$B$12)*'S Curve Equation'!$B$10))+'S Curve Equation'!$B$13)*'S Curve Equation'!$B$14</f>
        <v>0.23224236543588989</v>
      </c>
      <c r="I160" s="28">
        <f>(1/(1+EXP(('S Curve Equation'!$B$11-I115*'S Curve Equation'!$B$12)*'S Curve Equation'!$B$10))+'S Curve Equation'!$B$13)*'S Curve Equation'!$B$14</f>
        <v>0.23438220735782692</v>
      </c>
      <c r="J160" s="28">
        <f>(1/(1+EXP(('S Curve Equation'!$B$11-J115*'S Curve Equation'!$B$12)*'S Curve Equation'!$B$10))+'S Curve Equation'!$B$13)*'S Curve Equation'!$B$14</f>
        <v>0.23583625351982998</v>
      </c>
      <c r="K160" s="28">
        <f>(1/(1+EXP(('S Curve Equation'!$B$11-K115*'S Curve Equation'!$B$12)*'S Curve Equation'!$B$10))+'S Curve Equation'!$B$13)*'S Curve Equation'!$B$14</f>
        <v>0.23739751479410195</v>
      </c>
      <c r="L160" s="28">
        <f>(1/(1+EXP(('S Curve Equation'!$B$11-L115*'S Curve Equation'!$B$12)*'S Curve Equation'!$B$10))+'S Curve Equation'!$B$13)*'S Curve Equation'!$B$14</f>
        <v>0.24041230703144109</v>
      </c>
      <c r="M160" s="28">
        <f>(1/(1+EXP(('S Curve Equation'!$B$11-M115*'S Curve Equation'!$B$12)*'S Curve Equation'!$B$10))+'S Curve Equation'!$B$13)*'S Curve Equation'!$B$14</f>
        <v>0.24261726136575035</v>
      </c>
      <c r="N160" s="28">
        <f>(1/(1+EXP(('S Curve Equation'!$B$11-N115*'S Curve Equation'!$B$12)*'S Curve Equation'!$B$10))+'S Curve Equation'!$B$13)*'S Curve Equation'!$B$14</f>
        <v>0.24481473822316399</v>
      </c>
      <c r="O160" s="28">
        <f>(1/(1+EXP(('S Curve Equation'!$B$11-O115*'S Curve Equation'!$B$12)*'S Curve Equation'!$B$10))+'S Curve Equation'!$B$13)*'S Curve Equation'!$B$14</f>
        <v>0.2470046314487126</v>
      </c>
      <c r="P160" s="28">
        <f>(1/(1+EXP(('S Curve Equation'!$B$11-P115*'S Curve Equation'!$B$12)*'S Curve Equation'!$B$10))+'S Curve Equation'!$B$13)*'S Curve Equation'!$B$14</f>
        <v>0.24918683922296933</v>
      </c>
      <c r="Q160" s="28">
        <f>(1/(1+EXP(('S Curve Equation'!$B$11-Q115*'S Curve Equation'!$B$12)*'S Curve Equation'!$B$10))+'S Curve Equation'!$B$13)*'S Curve Equation'!$B$14</f>
        <v>0.25136126397093589</v>
      </c>
      <c r="R160" s="28">
        <f>(1/(1+EXP(('S Curve Equation'!$B$11-R115*'S Curve Equation'!$B$12)*'S Curve Equation'!$B$10))+'S Curve Equation'!$B$13)*'S Curve Equation'!$B$14</f>
        <v>0.25352781227160193</v>
      </c>
      <c r="S160" s="28">
        <f>(1/(1+EXP(('S Curve Equation'!$B$11-S115*'S Curve Equation'!$B$12)*'S Curve Equation'!$B$10))+'S Curve Equation'!$B$13)*'S Curve Equation'!$B$14</f>
        <v>0.25568639476822086</v>
      </c>
      <c r="T160" s="28">
        <f>(1/(1+EXP(('S Curve Equation'!$B$11-T115*'S Curve Equation'!$B$12)*'S Curve Equation'!$B$10))+'S Curve Equation'!$B$13)*'S Curve Equation'!$B$14</f>
        <v>0.25783692607937297</v>
      </c>
      <c r="U160" s="28">
        <f>(1/(1+EXP(('S Curve Equation'!$B$11-U115*'S Curve Equation'!$B$12)*'S Curve Equation'!$B$10))+'S Curve Equation'!$B$13)*'S Curve Equation'!$B$14</f>
        <v>0.25997932471084723</v>
      </c>
      <c r="V160" s="28">
        <f>(1/(1+EXP(('S Curve Equation'!$B$11-V115*'S Curve Equation'!$B$12)*'S Curve Equation'!$B$10))+'S Curve Equation'!$B$13)*'S Curve Equation'!$B$14</f>
        <v>0.26211351296839658</v>
      </c>
      <c r="W160" s="28">
        <f>(1/(1+EXP(('S Curve Equation'!$B$11-W115*'S Curve Equation'!$B$12)*'S Curve Equation'!$B$10))+'S Curve Equation'!$B$13)*'S Curve Equation'!$B$14</f>
        <v>0.26423941687140712</v>
      </c>
      <c r="X160" s="28">
        <f>(1/(1+EXP(('S Curve Equation'!$B$11-X115*'S Curve Equation'!$B$12)*'S Curve Equation'!$B$10))+'S Curve Equation'!$B$13)*'S Curve Equation'!$B$14</f>
        <v>0.26635696606751741</v>
      </c>
      <c r="Y160" s="28">
        <f>(1/(1+EXP(('S Curve Equation'!$B$11-Y115*'S Curve Equation'!$B$12)*'S Curve Equation'!$B$10))+'S Curve Equation'!$B$13)*'S Curve Equation'!$B$14</f>
        <v>0.268466093748222</v>
      </c>
      <c r="Z160" s="28">
        <f>(1/(1+EXP(('S Curve Equation'!$B$11-Z115*'S Curve Equation'!$B$12)*'S Curve Equation'!$B$10))+'S Curve Equation'!$B$13)*'S Curve Equation'!$B$14</f>
        <v>0.27056673656549346</v>
      </c>
      <c r="AA160" s="28">
        <f>(1/(1+EXP(('S Curve Equation'!$B$11-AA115*'S Curve Equation'!$B$12)*'S Curve Equation'!$B$10))+'S Curve Equation'!$B$13)*'S Curve Equation'!$B$14</f>
        <v>0.27265883454945111</v>
      </c>
      <c r="AB160" s="28">
        <f>(1/(1+EXP(('S Curve Equation'!$B$11-AB115*'S Curve Equation'!$B$12)*'S Curve Equation'!$B$10))+'S Curve Equation'!$B$13)*'S Curve Equation'!$B$14</f>
        <v>0.27474233102710127</v>
      </c>
      <c r="AC160" s="28">
        <f>(1/(1+EXP(('S Curve Equation'!$B$11-AC115*'S Curve Equation'!$B$12)*'S Curve Equation'!$B$10))+'S Curve Equation'!$B$13)*'S Curve Equation'!$B$14</f>
        <v>0.27681717254217059</v>
      </c>
      <c r="AD160" s="28">
        <f>(1/(1+EXP(('S Curve Equation'!$B$11-AD115*'S Curve Equation'!$B$12)*'S Curve Equation'!$B$10))+'S Curve Equation'!$B$13)*'S Curve Equation'!$B$14</f>
        <v>0.27888330877605644</v>
      </c>
      <c r="AE160" s="28">
        <f>(1/(1+EXP(('S Curve Equation'!$B$11-AE115*'S Curve Equation'!$B$12)*'S Curve Equation'!$B$10))+'S Curve Equation'!$B$13)*'S Curve Equation'!$B$14</f>
        <v>0.28094069246991293</v>
      </c>
      <c r="AF160" s="28">
        <f>(1/(1+EXP(('S Curve Equation'!$B$11-AF115*'S Curve Equation'!$B$12)*'S Curve Equation'!$B$10))+'S Curve Equation'!$B$13)*'S Curve Equation'!$B$14</f>
        <v>0.28298927934788354</v>
      </c>
    </row>
    <row r="161" spans="1:32" x14ac:dyDescent="0.2">
      <c r="A161" s="6" t="s">
        <v>42</v>
      </c>
      <c r="B161" s="28">
        <f>(1/(1+EXP(('S Curve Equation'!$B$11-B116*'S Curve Equation'!$B$12)*'S Curve Equation'!$B$10))+'S Curve Equation'!$B$13)*'S Curve Equation'!$B$14</f>
        <v>0.21090670170827852</v>
      </c>
      <c r="C161" s="28">
        <f>(1/(1+EXP(('S Curve Equation'!$B$11-C116*'S Curve Equation'!$B$12)*'S Curve Equation'!$B$10))+'S Curve Equation'!$B$13)*'S Curve Equation'!$B$14</f>
        <v>0.21345246858648523</v>
      </c>
      <c r="D161" s="28">
        <f>(1/(1+EXP(('S Curve Equation'!$B$11-D116*'S Curve Equation'!$B$12)*'S Curve Equation'!$B$10))+'S Curve Equation'!$B$13)*'S Curve Equation'!$B$14</f>
        <v>0.21540356417769996</v>
      </c>
      <c r="E161" s="28">
        <f>(1/(1+EXP(('S Curve Equation'!$B$11-E116*'S Curve Equation'!$B$12)*'S Curve Equation'!$B$10))+'S Curve Equation'!$B$13)*'S Curve Equation'!$B$14</f>
        <v>0.21764149201647234</v>
      </c>
      <c r="F161" s="28">
        <f>(1/(1+EXP(('S Curve Equation'!$B$11-F116*'S Curve Equation'!$B$12)*'S Curve Equation'!$B$10))+'S Curve Equation'!$B$13)*'S Curve Equation'!$B$14</f>
        <v>0.2201582253858631</v>
      </c>
      <c r="G161" s="28">
        <f>(1/(1+EXP(('S Curve Equation'!$B$11-G116*'S Curve Equation'!$B$12)*'S Curve Equation'!$B$10))+'S Curve Equation'!$B$13)*'S Curve Equation'!$B$14</f>
        <v>0.22237500656041445</v>
      </c>
      <c r="H161" s="28">
        <f>(1/(1+EXP(('S Curve Equation'!$B$11-H116*'S Curve Equation'!$B$12)*'S Curve Equation'!$B$10))+'S Curve Equation'!$B$13)*'S Curve Equation'!$B$14</f>
        <v>0.2252172275539486</v>
      </c>
      <c r="I161" s="28">
        <f>(1/(1+EXP(('S Curve Equation'!$B$11-I116*'S Curve Equation'!$B$12)*'S Curve Equation'!$B$10))+'S Curve Equation'!$B$13)*'S Curve Equation'!$B$14</f>
        <v>0.22732844463432683</v>
      </c>
      <c r="J161" s="28">
        <f>(1/(1+EXP(('S Curve Equation'!$B$11-J116*'S Curve Equation'!$B$12)*'S Curve Equation'!$B$10))+'S Curve Equation'!$B$13)*'S Curve Equation'!$B$14</f>
        <v>0.2287632804043615</v>
      </c>
      <c r="K161" s="28">
        <f>(1/(1+EXP(('S Curve Equation'!$B$11-K116*'S Curve Equation'!$B$12)*'S Curve Equation'!$B$10))+'S Curve Equation'!$B$13)*'S Curve Equation'!$B$14</f>
        <v>0.23030413073584124</v>
      </c>
      <c r="L161" s="28">
        <f>(1/(1+EXP(('S Curve Equation'!$B$11-L116*'S Curve Equation'!$B$12)*'S Curve Equation'!$B$10))+'S Curve Equation'!$B$13)*'S Curve Equation'!$B$14</f>
        <v>0.23328013985104151</v>
      </c>
      <c r="M161" s="28">
        <f>(1/(1+EXP(('S Curve Equation'!$B$11-M116*'S Curve Equation'!$B$12)*'S Curve Equation'!$B$10))+'S Curve Equation'!$B$13)*'S Curve Equation'!$B$14</f>
        <v>0.23545725265824421</v>
      </c>
      <c r="N161" s="28">
        <f>(1/(1+EXP(('S Curve Equation'!$B$11-N116*'S Curve Equation'!$B$12)*'S Curve Equation'!$B$10))+'S Curve Equation'!$B$13)*'S Curve Equation'!$B$14</f>
        <v>0.23762742047142438</v>
      </c>
      <c r="O161" s="28">
        <f>(1/(1+EXP(('S Curve Equation'!$B$11-O116*'S Curve Equation'!$B$12)*'S Curve Equation'!$B$10))+'S Curve Equation'!$B$13)*'S Curve Equation'!$B$14</f>
        <v>0.23979053216042726</v>
      </c>
      <c r="P161" s="28">
        <f>(1/(1+EXP(('S Curve Equation'!$B$11-P116*'S Curve Equation'!$B$12)*'S Curve Equation'!$B$10))+'S Curve Equation'!$B$13)*'S Curve Equation'!$B$14</f>
        <v>0.24194648086794765</v>
      </c>
      <c r="Q161" s="28">
        <f>(1/(1+EXP(('S Curve Equation'!$B$11-Q116*'S Curve Equation'!$B$12)*'S Curve Equation'!$B$10))+'S Curve Equation'!$B$13)*'S Curve Equation'!$B$14</f>
        <v>0.24409516392373826</v>
      </c>
      <c r="R161" s="28">
        <f>(1/(1+EXP(('S Curve Equation'!$B$11-R116*'S Curve Equation'!$B$12)*'S Curve Equation'!$B$10))+'S Curve Equation'!$B$13)*'S Curve Equation'!$B$14</f>
        <v>0.24623648275931068</v>
      </c>
      <c r="S161" s="28">
        <f>(1/(1+EXP(('S Curve Equation'!$B$11-S116*'S Curve Equation'!$B$12)*'S Curve Equation'!$B$10))+'S Curve Equation'!$B$13)*'S Curve Equation'!$B$14</f>
        <v>0.24837034282317585</v>
      </c>
      <c r="T161" s="28">
        <f>(1/(1+EXP(('S Curve Equation'!$B$11-T116*'S Curve Equation'!$B$12)*'S Curve Equation'!$B$10))+'S Curve Equation'!$B$13)*'S Curve Equation'!$B$14</f>
        <v>0.25049665349669603</v>
      </c>
      <c r="U161" s="28">
        <f>(1/(1+EXP(('S Curve Equation'!$B$11-U116*'S Curve Equation'!$B$12)*'S Curve Equation'!$B$10))+'S Curve Equation'!$B$13)*'S Curve Equation'!$B$14</f>
        <v>0.25261532801058673</v>
      </c>
      <c r="V161" s="28">
        <f>(1/(1+EXP(('S Curve Equation'!$B$11-V116*'S Curve Equation'!$B$12)*'S Curve Equation'!$B$10))+'S Curve Equation'!$B$13)*'S Curve Equation'!$B$14</f>
        <v>0.25472628336212205</v>
      </c>
      <c r="W161" s="28">
        <f>(1/(1+EXP(('S Curve Equation'!$B$11-W116*'S Curve Equation'!$B$12)*'S Curve Equation'!$B$10))+'S Curve Equation'!$B$13)*'S Curve Equation'!$B$14</f>
        <v>0.25682944023309001</v>
      </c>
      <c r="X161" s="28">
        <f>(1/(1+EXP(('S Curve Equation'!$B$11-X116*'S Curve Equation'!$B$12)*'S Curve Equation'!$B$10))+'S Curve Equation'!$B$13)*'S Curve Equation'!$B$14</f>
        <v>0.25892472290853791</v>
      </c>
      <c r="Y161" s="28">
        <f>(1/(1+EXP(('S Curve Equation'!$B$11-Y116*'S Curve Equation'!$B$12)*'S Curve Equation'!$B$10))+'S Curve Equation'!$B$13)*'S Curve Equation'!$B$14</f>
        <v>0.2610120591963429</v>
      </c>
      <c r="Z161" s="28">
        <f>(1/(1+EXP(('S Curve Equation'!$B$11-Z116*'S Curve Equation'!$B$12)*'S Curve Equation'!$B$10))+'S Curve Equation'!$B$13)*'S Curve Equation'!$B$14</f>
        <v>0.26309138034764751</v>
      </c>
      <c r="AA161" s="28">
        <f>(1/(1+EXP(('S Curve Equation'!$B$11-AA116*'S Curve Equation'!$B$12)*'S Curve Equation'!$B$10))+'S Curve Equation'!$B$13)*'S Curve Equation'!$B$14</f>
        <v>0.2651626209781921</v>
      </c>
      <c r="AB161" s="28">
        <f>(1/(1+EXP(('S Curve Equation'!$B$11-AB116*'S Curve Equation'!$B$12)*'S Curve Equation'!$B$10))+'S Curve Equation'!$B$13)*'S Curve Equation'!$B$14</f>
        <v>0.26722571899056907</v>
      </c>
      <c r="AC161" s="28">
        <f>(1/(1+EXP(('S Curve Equation'!$B$11-AC116*'S Curve Equation'!$B$12)*'S Curve Equation'!$B$10))+'S Curve Equation'!$B$13)*'S Curve Equation'!$B$14</f>
        <v>0.26928061549743099</v>
      </c>
      <c r="AD161" s="28">
        <f>(1/(1+EXP(('S Curve Equation'!$B$11-AD116*'S Curve Equation'!$B$12)*'S Curve Equation'!$B$10))+'S Curve Equation'!$B$13)*'S Curve Equation'!$B$14</f>
        <v>0.27132725474567038</v>
      </c>
      <c r="AE161" s="28">
        <f>(1/(1+EXP(('S Curve Equation'!$B$11-AE116*'S Curve Equation'!$B$12)*'S Curve Equation'!$B$10))+'S Curve Equation'!$B$13)*'S Curve Equation'!$B$14</f>
        <v>0.27336558404160372</v>
      </c>
      <c r="AF161" s="28">
        <f>(1/(1+EXP(('S Curve Equation'!$B$11-AF116*'S Curve Equation'!$B$12)*'S Curve Equation'!$B$10))+'S Curve Equation'!$B$13)*'S Curve Equation'!$B$14</f>
        <v>0.27539555367716539</v>
      </c>
    </row>
    <row r="162" spans="1:32" x14ac:dyDescent="0.2">
      <c r="A162" s="6" t="s">
        <v>105</v>
      </c>
      <c r="B162" s="28">
        <f>(1/(1+EXP(('S Curve Equation'!$B$11-B117*'S Curve Equation'!$B$12)*'S Curve Equation'!$B$10))+'S Curve Equation'!$B$13)*'S Curve Equation'!$B$14</f>
        <v>0.22672064777327935</v>
      </c>
      <c r="C162" s="28">
        <f>(1/(1+EXP(('S Curve Equation'!$B$11-C117*'S Curve Equation'!$B$12)*'S Curve Equation'!$B$10))+'S Curve Equation'!$B$13)*'S Curve Equation'!$B$14</f>
        <v>0.22935198723061828</v>
      </c>
      <c r="D162" s="28">
        <f>(1/(1+EXP(('S Curve Equation'!$B$11-D117*'S Curve Equation'!$B$12)*'S Curve Equation'!$B$10))+'S Curve Equation'!$B$13)*'S Curve Equation'!$B$14</f>
        <v>0.23136765155757374</v>
      </c>
      <c r="E162" s="28">
        <f>(1/(1+EXP(('S Curve Equation'!$B$11-E117*'S Curve Equation'!$B$12)*'S Curve Equation'!$B$10))+'S Curve Equation'!$B$13)*'S Curve Equation'!$B$14</f>
        <v>0.23367856234903805</v>
      </c>
      <c r="F162" s="28">
        <f>(1/(1+EXP(('S Curve Equation'!$B$11-F117*'S Curve Equation'!$B$12)*'S Curve Equation'!$B$10))+'S Curve Equation'!$B$13)*'S Curve Equation'!$B$14</f>
        <v>0.23627600265271298</v>
      </c>
      <c r="G162" s="28">
        <f>(1/(1+EXP(('S Curve Equation'!$B$11-G117*'S Curve Equation'!$B$12)*'S Curve Equation'!$B$10))+'S Curve Equation'!$B$13)*'S Curve Equation'!$B$14</f>
        <v>0.23856267887026925</v>
      </c>
      <c r="H162" s="28">
        <f>(1/(1+EXP(('S Curve Equation'!$B$11-H117*'S Curve Equation'!$B$12)*'S Curve Equation'!$B$10))+'S Curve Equation'!$B$13)*'S Curve Equation'!$B$14</f>
        <v>0.24149289044634334</v>
      </c>
      <c r="I162" s="28">
        <f>(1/(1+EXP(('S Curve Equation'!$B$11-I117*'S Curve Equation'!$B$12)*'S Curve Equation'!$B$10))+'S Curve Equation'!$B$13)*'S Curve Equation'!$B$14</f>
        <v>0.24366829276822191</v>
      </c>
      <c r="J162" s="28">
        <f>(1/(1+EXP(('S Curve Equation'!$B$11-J117*'S Curve Equation'!$B$12)*'S Curve Equation'!$B$10))+'S Curve Equation'!$B$13)*'S Curve Equation'!$B$14</f>
        <v>0.24514618189324111</v>
      </c>
      <c r="K162" s="28">
        <f>(1/(1+EXP(('S Curve Equation'!$B$11-K117*'S Curve Equation'!$B$12)*'S Curve Equation'!$B$10))+'S Curve Equation'!$B$13)*'S Curve Equation'!$B$14</f>
        <v>0.24673275638732128</v>
      </c>
      <c r="L162" s="28">
        <f>(1/(1+EXP(('S Curve Equation'!$B$11-L117*'S Curve Equation'!$B$12)*'S Curve Equation'!$B$10))+'S Curve Equation'!$B$13)*'S Curve Equation'!$B$14</f>
        <v>0.24979558869727786</v>
      </c>
      <c r="M162" s="28">
        <f>(1/(1+EXP(('S Curve Equation'!$B$11-M117*'S Curve Equation'!$B$12)*'S Curve Equation'!$B$10))+'S Curve Equation'!$B$13)*'S Curve Equation'!$B$14</f>
        <v>0.25203498146628278</v>
      </c>
      <c r="N162" s="28">
        <f>(1/(1+EXP(('S Curve Equation'!$B$11-N117*'S Curve Equation'!$B$12)*'S Curve Equation'!$B$10))+'S Curve Equation'!$B$13)*'S Curve Equation'!$B$14</f>
        <v>0.25426619723010008</v>
      </c>
      <c r="O162" s="28">
        <f>(1/(1+EXP(('S Curve Equation'!$B$11-O117*'S Curve Equation'!$B$12)*'S Curve Equation'!$B$10))+'S Curve Equation'!$B$13)*'S Curve Equation'!$B$14</f>
        <v>0.25648913694334841</v>
      </c>
      <c r="P162" s="28">
        <f>(1/(1+EXP(('S Curve Equation'!$B$11-P117*'S Curve Equation'!$B$12)*'S Curve Equation'!$B$10))+'S Curve Equation'!$B$13)*'S Curve Equation'!$B$14</f>
        <v>0.25870370596255426</v>
      </c>
      <c r="Q162" s="28">
        <f>(1/(1+EXP(('S Curve Equation'!$B$11-Q117*'S Curve Equation'!$B$12)*'S Curve Equation'!$B$10))+'S Curve Equation'!$B$13)*'S Curve Equation'!$B$14</f>
        <v>0.26090981394819363</v>
      </c>
      <c r="R162" s="28">
        <f>(1/(1+EXP(('S Curve Equation'!$B$11-R117*'S Curve Equation'!$B$12)*'S Curve Equation'!$B$10))+'S Curve Equation'!$B$13)*'S Curve Equation'!$B$14</f>
        <v>0.26310737476765539</v>
      </c>
      <c r="S162" s="28">
        <f>(1/(1+EXP(('S Curve Equation'!$B$11-S117*'S Curve Equation'!$B$12)*'S Curve Equation'!$B$10))+'S Curve Equation'!$B$13)*'S Curve Equation'!$B$14</f>
        <v>0.26529630639916418</v>
      </c>
      <c r="T162" s="28">
        <f>(1/(1+EXP(('S Curve Equation'!$B$11-T117*'S Curve Equation'!$B$12)*'S Curve Equation'!$B$10))+'S Curve Equation'!$B$13)*'S Curve Equation'!$B$14</f>
        <v>0.26747653083672823</v>
      </c>
      <c r="U162" s="28">
        <f>(1/(1+EXP(('S Curve Equation'!$B$11-U117*'S Curve Equation'!$B$12)*'S Curve Equation'!$B$10))+'S Curve Equation'!$B$13)*'S Curve Equation'!$B$14</f>
        <v>0.26964797399614066</v>
      </c>
      <c r="V162" s="28">
        <f>(1/(1+EXP(('S Curve Equation'!$B$11-V117*'S Curve Equation'!$B$12)*'S Curve Equation'!$B$10))+'S Curve Equation'!$B$13)*'S Curve Equation'!$B$14</f>
        <v>0.27181056562208133</v>
      </c>
      <c r="W162" s="28">
        <f>(1/(1+EXP(('S Curve Equation'!$B$11-W117*'S Curve Equation'!$B$12)*'S Curve Equation'!$B$10))+'S Curve Equation'!$B$13)*'S Curve Equation'!$B$14</f>
        <v>0.27396423919635549</v>
      </c>
      <c r="X162" s="28">
        <f>(1/(1+EXP(('S Curve Equation'!$B$11-X117*'S Curve Equation'!$B$12)*'S Curve Equation'!$B$10))+'S Curve Equation'!$B$13)*'S Curve Equation'!$B$14</f>
        <v>0.27610893184730123</v>
      </c>
      <c r="Y162" s="28">
        <f>(1/(1+EXP(('S Curve Equation'!$B$11-Y117*'S Curve Equation'!$B$12)*'S Curve Equation'!$B$10))+'S Curve Equation'!$B$13)*'S Curve Equation'!$B$14</f>
        <v>0.27824458426039489</v>
      </c>
      <c r="Z162" s="28">
        <f>(1/(1+EXP(('S Curve Equation'!$B$11-Z117*'S Curve Equation'!$B$12)*'S Curve Equation'!$B$10))+'S Curve Equation'!$B$13)*'S Curve Equation'!$B$14</f>
        <v>0.28037114059007978</v>
      </c>
      <c r="AA162" s="28">
        <f>(1/(1+EXP(('S Curve Equation'!$B$11-AA117*'S Curve Equation'!$B$12)*'S Curve Equation'!$B$10))+'S Curve Equation'!$B$13)*'S Curve Equation'!$B$14</f>
        <v>0.28248854837284765</v>
      </c>
      <c r="AB162" s="28">
        <f>(1/(1+EXP(('S Curve Equation'!$B$11-AB117*'S Curve Equation'!$B$12)*'S Curve Equation'!$B$10))+'S Curve Equation'!$B$13)*'S Curve Equation'!$B$14</f>
        <v>0.28459675844158622</v>
      </c>
      <c r="AC162" s="28">
        <f>(1/(1+EXP(('S Curve Equation'!$B$11-AC117*'S Curve Equation'!$B$12)*'S Curve Equation'!$B$10))+'S Curve Equation'!$B$13)*'S Curve Equation'!$B$14</f>
        <v>0.28669572484121342</v>
      </c>
      <c r="AD162" s="28">
        <f>(1/(1+EXP(('S Curve Equation'!$B$11-AD117*'S Curve Equation'!$B$12)*'S Curve Equation'!$B$10))+'S Curve Equation'!$B$13)*'S Curve Equation'!$B$14</f>
        <v>0.28878540474561504</v>
      </c>
      <c r="AE162" s="28">
        <f>(1/(1+EXP(('S Curve Equation'!$B$11-AE117*'S Curve Equation'!$B$12)*'S Curve Equation'!$B$10))+'S Curve Equation'!$B$13)*'S Curve Equation'!$B$14</f>
        <v>0.29086575837590056</v>
      </c>
      <c r="AF162" s="28">
        <f>(1/(1+EXP(('S Curve Equation'!$B$11-AF117*'S Curve Equation'!$B$12)*'S Curve Equation'!$B$10))+'S Curve Equation'!$B$13)*'S Curve Equation'!$B$14</f>
        <v>0.29293674891998134</v>
      </c>
    </row>
    <row r="163" spans="1:32" x14ac:dyDescent="0.2">
      <c r="A163" s="6" t="s">
        <v>106</v>
      </c>
      <c r="B163" s="28">
        <f>(1/(1+EXP(('S Curve Equation'!$B$11-B118*'S Curve Equation'!$B$12)*'S Curve Equation'!$B$10))+'S Curve Equation'!$B$13)*'S Curve Equation'!$B$14</f>
        <v>0.27</v>
      </c>
      <c r="C163" s="28">
        <f>(1/(1+EXP(('S Curve Equation'!$B$11-C118*'S Curve Equation'!$B$12)*'S Curve Equation'!$B$10))+'S Curve Equation'!$B$13)*'S Curve Equation'!$B$14</f>
        <v>0.27282074743731832</v>
      </c>
      <c r="D163" s="28">
        <f>(1/(1+EXP(('S Curve Equation'!$B$11-D118*'S Curve Equation'!$B$12)*'S Curve Equation'!$B$10))+'S Curve Equation'!$B$13)*'S Curve Equation'!$B$14</f>
        <v>0.27497870572159694</v>
      </c>
      <c r="E163" s="28">
        <f>(1/(1+EXP(('S Curve Equation'!$B$11-E118*'S Curve Equation'!$B$12)*'S Curve Equation'!$B$10))+'S Curve Equation'!$B$13)*'S Curve Equation'!$B$14</f>
        <v>0.27744978762485734</v>
      </c>
      <c r="F163" s="28">
        <f>(1/(1+EXP(('S Curve Equation'!$B$11-F118*'S Curve Equation'!$B$12)*'S Curve Equation'!$B$10))+'S Curve Equation'!$B$13)*'S Curve Equation'!$B$14</f>
        <v>0.28022350204207186</v>
      </c>
      <c r="G163" s="28">
        <f>(1/(1+EXP(('S Curve Equation'!$B$11-G118*'S Curve Equation'!$B$12)*'S Curve Equation'!$B$10))+'S Curve Equation'!$B$13)*'S Curve Equation'!$B$14</f>
        <v>0.28266209396195618</v>
      </c>
      <c r="H163" s="28">
        <f>(1/(1+EXP(('S Curve Equation'!$B$11-H118*'S Curve Equation'!$B$12)*'S Curve Equation'!$B$10))+'S Curve Equation'!$B$13)*'S Curve Equation'!$B$14</f>
        <v>0.28578253346086496</v>
      </c>
      <c r="I163" s="28">
        <f>(1/(1+EXP(('S Curve Equation'!$B$11-I118*'S Curve Equation'!$B$12)*'S Curve Equation'!$B$10))+'S Curve Equation'!$B$13)*'S Curve Equation'!$B$14</f>
        <v>0.28809595715270075</v>
      </c>
      <c r="J163" s="28">
        <f>(1/(1+EXP(('S Curve Equation'!$B$11-J118*'S Curve Equation'!$B$12)*'S Curve Equation'!$B$10))+'S Curve Equation'!$B$13)*'S Curve Equation'!$B$14</f>
        <v>0.28966606457144334</v>
      </c>
      <c r="K163" s="28">
        <f>(1/(1+EXP(('S Curve Equation'!$B$11-K118*'S Curve Equation'!$B$12)*'S Curve Equation'!$B$10))+'S Curve Equation'!$B$13)*'S Curve Equation'!$B$14</f>
        <v>0.29135025152823218</v>
      </c>
      <c r="L163" s="28">
        <f>(1/(1+EXP(('S Curve Equation'!$B$11-L118*'S Curve Equation'!$B$12)*'S Curve Equation'!$B$10))+'S Curve Equation'!$B$13)*'S Curve Equation'!$B$14</f>
        <v>0.29459748001078728</v>
      </c>
      <c r="M163" s="28">
        <f>(1/(1+EXP(('S Curve Equation'!$B$11-M118*'S Curve Equation'!$B$12)*'S Curve Equation'!$B$10))+'S Curve Equation'!$B$13)*'S Curve Equation'!$B$14</f>
        <v>0.29696834528574778</v>
      </c>
      <c r="N163" s="28">
        <f>(1/(1+EXP(('S Curve Equation'!$B$11-N118*'S Curve Equation'!$B$12)*'S Curve Equation'!$B$10))+'S Curve Equation'!$B$13)*'S Curve Equation'!$B$14</f>
        <v>0.29932775920292004</v>
      </c>
      <c r="O163" s="28">
        <f>(1/(1+EXP(('S Curve Equation'!$B$11-O118*'S Curve Equation'!$B$12)*'S Curve Equation'!$B$10))+'S Curve Equation'!$B$13)*'S Curve Equation'!$B$14</f>
        <v>0.3016756644845493</v>
      </c>
      <c r="P163" s="28">
        <f>(1/(1+EXP(('S Curve Equation'!$B$11-P118*'S Curve Equation'!$B$12)*'S Curve Equation'!$B$10))+'S Curve Equation'!$B$13)*'S Curve Equation'!$B$14</f>
        <v>0.30401200830997455</v>
      </c>
      <c r="Q163" s="28">
        <f>(1/(1+EXP(('S Curve Equation'!$B$11-Q118*'S Curve Equation'!$B$12)*'S Curve Equation'!$B$10))+'S Curve Equation'!$B$13)*'S Curve Equation'!$B$14</f>
        <v>0.30633674218885598</v>
      </c>
      <c r="R163" s="28">
        <f>(1/(1+EXP(('S Curve Equation'!$B$11-R118*'S Curve Equation'!$B$12)*'S Curve Equation'!$B$10))+'S Curve Equation'!$B$13)*'S Curve Equation'!$B$14</f>
        <v>0.30864982183661904</v>
      </c>
      <c r="S163" s="28">
        <f>(1/(1+EXP(('S Curve Equation'!$B$11-S118*'S Curve Equation'!$B$12)*'S Curve Equation'!$B$10))+'S Curve Equation'!$B$13)*'S Curve Equation'!$B$14</f>
        <v>0.31095120705211532</v>
      </c>
      <c r="T163" s="28">
        <f>(1/(1+EXP(('S Curve Equation'!$B$11-T118*'S Curve Equation'!$B$12)*'S Curve Equation'!$B$10))+'S Curve Equation'!$B$13)*'S Curve Equation'!$B$14</f>
        <v>0.31324086159753539</v>
      </c>
      <c r="U163" s="28">
        <f>(1/(1+EXP(('S Curve Equation'!$B$11-U118*'S Curve Equation'!$B$12)*'S Curve Equation'!$B$10))+'S Curve Equation'!$B$13)*'S Curve Equation'!$B$14</f>
        <v>0.31551875308056282</v>
      </c>
      <c r="V163" s="28">
        <f>(1/(1+EXP(('S Curve Equation'!$B$11-V118*'S Curve Equation'!$B$12)*'S Curve Equation'!$B$10))+'S Curve Equation'!$B$13)*'S Curve Equation'!$B$14</f>
        <v>0.31778485283878527</v>
      </c>
      <c r="W163" s="28">
        <f>(1/(1+EXP(('S Curve Equation'!$B$11-W118*'S Curve Equation'!$B$12)*'S Curve Equation'!$B$10))+'S Curve Equation'!$B$13)*'S Curve Equation'!$B$14</f>
        <v>0.32003913582636512</v>
      </c>
      <c r="X163" s="28">
        <f>(1/(1+EXP(('S Curve Equation'!$B$11-X118*'S Curve Equation'!$B$12)*'S Curve Equation'!$B$10))+'S Curve Equation'!$B$13)*'S Curve Equation'!$B$14</f>
        <v>0.32228158050296396</v>
      </c>
      <c r="Y163" s="28">
        <f>(1/(1+EXP(('S Curve Equation'!$B$11-Y118*'S Curve Equation'!$B$12)*'S Curve Equation'!$B$10))+'S Curve Equation'!$B$13)*'S Curve Equation'!$B$14</f>
        <v>0.32451216872492206</v>
      </c>
      <c r="Z163" s="28">
        <f>(1/(1+EXP(('S Curve Equation'!$B$11-Z118*'S Curve Equation'!$B$12)*'S Curve Equation'!$B$10))+'S Curve Equation'!$B$13)*'S Curve Equation'!$B$14</f>
        <v>0.32673088563868119</v>
      </c>
      <c r="AA163" s="28">
        <f>(1/(1+EXP(('S Curve Equation'!$B$11-AA118*'S Curve Equation'!$B$12)*'S Curve Equation'!$B$10))+'S Curve Equation'!$B$13)*'S Curve Equation'!$B$14</f>
        <v>0.32893771957644929</v>
      </c>
      <c r="AB163" s="28">
        <f>(1/(1+EXP(('S Curve Equation'!$B$11-AB118*'S Curve Equation'!$B$12)*'S Curve Equation'!$B$10))+'S Curve Equation'!$B$13)*'S Curve Equation'!$B$14</f>
        <v>0.33113266195408697</v>
      </c>
      <c r="AC163" s="28">
        <f>(1/(1+EXP(('S Curve Equation'!$B$11-AC118*'S Curve Equation'!$B$12)*'S Curve Equation'!$B$10))+'S Curve Equation'!$B$13)*'S Curve Equation'!$B$14</f>
        <v>0.33331570717120818</v>
      </c>
      <c r="AD163" s="28">
        <f>(1/(1+EXP(('S Curve Equation'!$B$11-AD118*'S Curve Equation'!$B$12)*'S Curve Equation'!$B$10))+'S Curve Equation'!$B$13)*'S Curve Equation'!$B$14</f>
        <v>0.33548685251347549</v>
      </c>
      <c r="AE163" s="28">
        <f>(1/(1+EXP(('S Curve Equation'!$B$11-AE118*'S Curve Equation'!$B$12)*'S Curve Equation'!$B$10))+'S Curve Equation'!$B$13)*'S Curve Equation'!$B$14</f>
        <v>0.33764609805707912</v>
      </c>
      <c r="AF163" s="28">
        <f>(1/(1+EXP(('S Curve Equation'!$B$11-AF118*'S Curve Equation'!$B$12)*'S Curve Equation'!$B$10))+'S Curve Equation'!$B$13)*'S Curve Equation'!$B$14</f>
        <v>0.33979344657537047</v>
      </c>
    </row>
    <row r="164" spans="1:32" x14ac:dyDescent="0.2">
      <c r="A164" s="6" t="s">
        <v>107</v>
      </c>
      <c r="B164" s="28">
        <f>(1/(1+EXP(('S Curve Equation'!$B$11-B119*'S Curve Equation'!$B$12)*'S Curve Equation'!$B$10))+'S Curve Equation'!$B$13)*'S Curve Equation'!$B$14</f>
        <v>0.19807923169267708</v>
      </c>
      <c r="C164" s="28">
        <f>(1/(1+EXP(('S Curve Equation'!$B$11-C119*'S Curve Equation'!$B$12)*'S Curve Equation'!$B$10))+'S Curve Equation'!$B$13)*'S Curve Equation'!$B$14</f>
        <v>0.20054880759771579</v>
      </c>
      <c r="D164" s="28">
        <f>(1/(1+EXP(('S Curve Equation'!$B$11-D119*'S Curve Equation'!$B$12)*'S Curve Equation'!$B$10))+'S Curve Equation'!$B$13)*'S Curve Equation'!$B$14</f>
        <v>0.20244230841659452</v>
      </c>
      <c r="E164" s="28">
        <f>(1/(1+EXP(('S Curve Equation'!$B$11-E119*'S Curve Equation'!$B$12)*'S Curve Equation'!$B$10))+'S Curve Equation'!$B$13)*'S Curve Equation'!$B$14</f>
        <v>0.20461502390613837</v>
      </c>
      <c r="F164" s="28">
        <f>(1/(1+EXP(('S Curve Equation'!$B$11-F119*'S Curve Equation'!$B$12)*'S Curve Equation'!$B$10))+'S Curve Equation'!$B$13)*'S Curve Equation'!$B$14</f>
        <v>0.20705950018849634</v>
      </c>
      <c r="G164" s="28">
        <f>(1/(1+EXP(('S Curve Equation'!$B$11-G119*'S Curve Equation'!$B$12)*'S Curve Equation'!$B$10))+'S Curve Equation'!$B$13)*'S Curve Equation'!$B$14</f>
        <v>0.20921357848070282</v>
      </c>
      <c r="H164" s="28">
        <f>(1/(1+EXP(('S Curve Equation'!$B$11-H119*'S Curve Equation'!$B$12)*'S Curve Equation'!$B$10))+'S Curve Equation'!$B$13)*'S Curve Equation'!$B$14</f>
        <v>0.21197669075064868</v>
      </c>
      <c r="I164" s="28">
        <f>(1/(1+EXP(('S Curve Equation'!$B$11-I119*'S Curve Equation'!$B$12)*'S Curve Equation'!$B$10))+'S Curve Equation'!$B$13)*'S Curve Equation'!$B$14</f>
        <v>0.21403007582921865</v>
      </c>
      <c r="J164" s="28">
        <f>(1/(1+EXP(('S Curve Equation'!$B$11-J119*'S Curve Equation'!$B$12)*'S Curve Equation'!$B$10))+'S Curve Equation'!$B$13)*'S Curve Equation'!$B$14</f>
        <v>0.21542605836659839</v>
      </c>
      <c r="K164" s="28">
        <f>(1/(1+EXP(('S Curve Equation'!$B$11-K119*'S Curve Equation'!$B$12)*'S Curve Equation'!$B$10))+'S Curve Equation'!$B$13)*'S Curve Equation'!$B$14</f>
        <v>0.21692558973211709</v>
      </c>
      <c r="L164" s="28">
        <f>(1/(1+EXP(('S Curve Equation'!$B$11-L119*'S Curve Equation'!$B$12)*'S Curve Equation'!$B$10))+'S Curve Equation'!$B$13)*'S Curve Equation'!$B$14</f>
        <v>0.2198229780336616</v>
      </c>
      <c r="M164" s="28">
        <f>(1/(1+EXP(('S Curve Equation'!$B$11-M119*'S Curve Equation'!$B$12)*'S Curve Equation'!$B$10))+'S Curve Equation'!$B$13)*'S Curve Equation'!$B$14</f>
        <v>0.22194355864697815</v>
      </c>
      <c r="N164" s="28">
        <f>(1/(1+EXP(('S Curve Equation'!$B$11-N119*'S Curve Equation'!$B$12)*'S Curve Equation'!$B$10))+'S Curve Equation'!$B$13)*'S Curve Equation'!$B$14</f>
        <v>0.22405819772946708</v>
      </c>
      <c r="O164" s="28">
        <f>(1/(1+EXP(('S Curve Equation'!$B$11-O119*'S Curve Equation'!$B$12)*'S Curve Equation'!$B$10))+'S Curve Equation'!$B$13)*'S Curve Equation'!$B$14</f>
        <v>0.22616677582615402</v>
      </c>
      <c r="P164" s="28">
        <f>(1/(1+EXP(('S Curve Equation'!$B$11-P119*'S Curve Equation'!$B$12)*'S Curve Equation'!$B$10))+'S Curve Equation'!$B$13)*'S Curve Equation'!$B$14</f>
        <v>0.22826917760864229</v>
      </c>
      <c r="Q164" s="28">
        <f>(1/(1+EXP(('S Curve Equation'!$B$11-Q119*'S Curve Equation'!$B$12)*'S Curve Equation'!$B$10))+'S Curve Equation'!$B$13)*'S Curve Equation'!$B$14</f>
        <v>0.23036529179956394</v>
      </c>
      <c r="R164" s="28">
        <f>(1/(1+EXP(('S Curve Equation'!$B$11-R119*'S Curve Equation'!$B$12)*'S Curve Equation'!$B$10))+'S Curve Equation'!$B$13)*'S Curve Equation'!$B$14</f>
        <v>0.23245501109720304</v>
      </c>
      <c r="S164" s="28">
        <f>(1/(1+EXP(('S Curve Equation'!$B$11-S119*'S Curve Equation'!$B$12)*'S Curve Equation'!$B$10))+'S Curve Equation'!$B$13)*'S Curve Equation'!$B$14</f>
        <v>0.23453823210034394</v>
      </c>
      <c r="T164" s="28">
        <f>(1/(1+EXP(('S Curve Equation'!$B$11-T119*'S Curve Equation'!$B$12)*'S Curve Equation'!$B$10))+'S Curve Equation'!$B$13)*'S Curve Equation'!$B$14</f>
        <v>0.23661485523342063</v>
      </c>
      <c r="U164" s="28">
        <f>(1/(1+EXP(('S Curve Equation'!$B$11-U119*'S Curve Equation'!$B$12)*'S Curve Equation'!$B$10))+'S Curve Equation'!$B$13)*'S Curve Equation'!$B$14</f>
        <v>0.23868478467200815</v>
      </c>
      <c r="V164" s="28">
        <f>(1/(1+EXP(('S Curve Equation'!$B$11-V119*'S Curve Equation'!$B$12)*'S Curve Equation'!$B$10))+'S Curve Equation'!$B$13)*'S Curve Equation'!$B$14</f>
        <v>0.2407479282687196</v>
      </c>
      <c r="W164" s="28">
        <f>(1/(1+EXP(('S Curve Equation'!$B$11-W119*'S Curve Equation'!$B$12)*'S Curve Equation'!$B$10))+'S Curve Equation'!$B$13)*'S Curve Equation'!$B$14</f>
        <v>0.24280419747955531</v>
      </c>
      <c r="X164" s="28">
        <f>(1/(1+EXP(('S Curve Equation'!$B$11-X119*'S Curve Equation'!$B$12)*'S Curve Equation'!$B$10))+'S Curve Equation'!$B$13)*'S Curve Equation'!$B$14</f>
        <v>0.2448535072907512</v>
      </c>
      <c r="Y164" s="28">
        <f>(1/(1+EXP(('S Curve Equation'!$B$11-Y119*'S Curve Equation'!$B$12)*'S Curve Equation'!$B$10))+'S Curve Equation'!$B$13)*'S Curve Equation'!$B$14</f>
        <v>0.24689577614616945</v>
      </c>
      <c r="Z164" s="28">
        <f>(1/(1+EXP(('S Curve Equation'!$B$11-Z119*'S Curve Equation'!$B$12)*'S Curve Equation'!$B$10))+'S Curve Equation'!$B$13)*'S Curve Equation'!$B$14</f>
        <v>0.24893092587527241</v>
      </c>
      <c r="AA164" s="28">
        <f>(1/(1+EXP(('S Curve Equation'!$B$11-AA119*'S Curve Equation'!$B$12)*'S Curve Equation'!$B$10))+'S Curve Equation'!$B$13)*'S Curve Equation'!$B$14</f>
        <v>0.25095888162171942</v>
      </c>
      <c r="AB164" s="28">
        <f>(1/(1+EXP(('S Curve Equation'!$B$11-AB119*'S Curve Equation'!$B$12)*'S Curve Equation'!$B$10))+'S Curve Equation'!$B$13)*'S Curve Equation'!$B$14</f>
        <v>0.25297957177261937</v>
      </c>
      <c r="AC164" s="28">
        <f>(1/(1+EXP(('S Curve Equation'!$B$11-AC119*'S Curve Equation'!$B$12)*'S Curve Equation'!$B$10))+'S Curve Equation'!$B$13)*'S Curve Equation'!$B$14</f>
        <v>0.25499292788847083</v>
      </c>
      <c r="AD164" s="28">
        <f>(1/(1+EXP(('S Curve Equation'!$B$11-AD119*'S Curve Equation'!$B$12)*'S Curve Equation'!$B$10))+'S Curve Equation'!$B$13)*'S Curve Equation'!$B$14</f>
        <v>0.25699888463382087</v>
      </c>
      <c r="AE164" s="28">
        <f>(1/(1+EXP(('S Curve Equation'!$B$11-AE119*'S Curve Equation'!$B$12)*'S Curve Equation'!$B$10))+'S Curve Equation'!$B$13)*'S Curve Equation'!$B$14</f>
        <v>0.25899737970867381</v>
      </c>
      <c r="AF164" s="28">
        <f>(1/(1+EXP(('S Curve Equation'!$B$11-AF119*'S Curve Equation'!$B$12)*'S Curve Equation'!$B$10))+'S Curve Equation'!$B$13)*'S Curve Equation'!$B$14</f>
        <v>0.26098835378066648</v>
      </c>
    </row>
    <row r="165" spans="1:32" x14ac:dyDescent="0.2">
      <c r="A165" s="6" t="s">
        <v>43</v>
      </c>
      <c r="B165" s="28">
        <f>(1/(1+EXP(('S Curve Equation'!$B$11-B120*'S Curve Equation'!$B$12)*'S Curve Equation'!$B$10))+'S Curve Equation'!$B$13)*'S Curve Equation'!$B$14</f>
        <v>0.24568885592434639</v>
      </c>
      <c r="C165" s="28">
        <f>(1/(1+EXP(('S Curve Equation'!$B$11-C120*'S Curve Equation'!$B$12)*'S Curve Equation'!$B$10))+'S Curve Equation'!$B$13)*'S Curve Equation'!$B$14</f>
        <v>0.24841108758630914</v>
      </c>
      <c r="D165" s="28">
        <f>(1/(1+EXP(('S Curve Equation'!$B$11-D120*'S Curve Equation'!$B$12)*'S Curve Equation'!$B$10))+'S Curve Equation'!$B$13)*'S Curve Equation'!$B$14</f>
        <v>0.25049516499648133</v>
      </c>
      <c r="E165" s="28">
        <f>(1/(1+EXP(('S Curve Equation'!$B$11-E120*'S Curve Equation'!$B$12)*'S Curve Equation'!$B$10))+'S Curve Equation'!$B$13)*'S Curve Equation'!$B$14</f>
        <v>0.25288322297381066</v>
      </c>
      <c r="F165" s="28">
        <f>(1/(1+EXP(('S Curve Equation'!$B$11-F120*'S Curve Equation'!$B$12)*'S Curve Equation'!$B$10))+'S Curve Equation'!$B$13)*'S Curve Equation'!$B$14</f>
        <v>0.25556574430301149</v>
      </c>
      <c r="G165" s="28">
        <f>(1/(1+EXP(('S Curve Equation'!$B$11-G120*'S Curve Equation'!$B$12)*'S Curve Equation'!$B$10))+'S Curve Equation'!$B$13)*'S Curve Equation'!$B$14</f>
        <v>0.25792590115997077</v>
      </c>
      <c r="H165" s="28">
        <f>(1/(1+EXP(('S Curve Equation'!$B$11-H120*'S Curve Equation'!$B$12)*'S Curve Equation'!$B$10))+'S Curve Equation'!$B$13)*'S Curve Equation'!$B$14</f>
        <v>0.26094833989302518</v>
      </c>
      <c r="I165" s="28">
        <f>(1/(1+EXP(('S Curve Equation'!$B$11-I120*'S Curve Equation'!$B$12)*'S Curve Equation'!$B$10))+'S Curve Equation'!$B$13)*'S Curve Equation'!$B$14</f>
        <v>0.26319081579424553</v>
      </c>
      <c r="J165" s="28">
        <f>(1/(1+EXP(('S Curve Equation'!$B$11-J120*'S Curve Equation'!$B$12)*'S Curve Equation'!$B$10))+'S Curve Equation'!$B$13)*'S Curve Equation'!$B$14</f>
        <v>0.26471359701806307</v>
      </c>
      <c r="K165" s="28">
        <f>(1/(1+EXP(('S Curve Equation'!$B$11-K120*'S Curve Equation'!$B$12)*'S Curve Equation'!$B$10))+'S Curve Equation'!$B$13)*'S Curve Equation'!$B$14</f>
        <v>0.26634775943332323</v>
      </c>
      <c r="L165" s="28">
        <f>(1/(1+EXP(('S Curve Equation'!$B$11-L120*'S Curve Equation'!$B$12)*'S Curve Equation'!$B$10))+'S Curve Equation'!$B$13)*'S Curve Equation'!$B$14</f>
        <v>0.26950069344196803</v>
      </c>
      <c r="M165" s="28">
        <f>(1/(1+EXP(('S Curve Equation'!$B$11-M120*'S Curve Equation'!$B$12)*'S Curve Equation'!$B$10))+'S Curve Equation'!$B$13)*'S Curve Equation'!$B$14</f>
        <v>0.27180450003597445</v>
      </c>
      <c r="N165" s="28">
        <f>(1/(1+EXP(('S Curve Equation'!$B$11-N120*'S Curve Equation'!$B$12)*'S Curve Equation'!$B$10))+'S Curve Equation'!$B$13)*'S Curve Equation'!$B$14</f>
        <v>0.27409867153109974</v>
      </c>
      <c r="O165" s="28">
        <f>(1/(1+EXP(('S Curve Equation'!$B$11-O120*'S Curve Equation'!$B$12)*'S Curve Equation'!$B$10))+'S Curve Equation'!$B$13)*'S Curve Equation'!$B$14</f>
        <v>0.27638312575913732</v>
      </c>
      <c r="P165" s="28">
        <f>(1/(1+EXP(('S Curve Equation'!$B$11-P120*'S Curve Equation'!$B$12)*'S Curve Equation'!$B$10))+'S Curve Equation'!$B$13)*'S Curve Equation'!$B$14</f>
        <v>0.27865778503200156</v>
      </c>
      <c r="Q165" s="28">
        <f>(1/(1+EXP(('S Curve Equation'!$B$11-Q120*'S Curve Equation'!$B$12)*'S Curve Equation'!$B$10))+'S Curve Equation'!$B$13)*'S Curve Equation'!$B$14</f>
        <v>0.28092257603018039</v>
      </c>
      <c r="R165" s="28">
        <f>(1/(1+EXP(('S Curve Equation'!$B$11-R120*'S Curve Equation'!$B$12)*'S Curve Equation'!$B$10))+'S Curve Equation'!$B$13)*'S Curve Equation'!$B$14</f>
        <v>0.28317742969266235</v>
      </c>
      <c r="S165" s="28">
        <f>(1/(1+EXP(('S Curve Equation'!$B$11-S120*'S Curve Equation'!$B$12)*'S Curve Equation'!$B$10))+'S Curve Equation'!$B$13)*'S Curve Equation'!$B$14</f>
        <v>0.28542228110836043</v>
      </c>
      <c r="T165" s="28">
        <f>(1/(1+EXP(('S Curve Equation'!$B$11-T120*'S Curve Equation'!$B$12)*'S Curve Equation'!$B$10))+'S Curve Equation'!$B$13)*'S Curve Equation'!$B$14</f>
        <v>0.28765706940908975</v>
      </c>
      <c r="U165" s="28">
        <f>(1/(1+EXP(('S Curve Equation'!$B$11-U120*'S Curve Equation'!$B$12)*'S Curve Equation'!$B$10))+'S Curve Equation'!$B$13)*'S Curve Equation'!$B$14</f>
        <v>0.28988173766410802</v>
      </c>
      <c r="V165" s="28">
        <f>(1/(1+EXP(('S Curve Equation'!$B$11-V120*'S Curve Equation'!$B$12)*'S Curve Equation'!$B$10))+'S Curve Equation'!$B$13)*'S Curve Equation'!$B$14</f>
        <v>0.2920962327762599</v>
      </c>
      <c r="W165" s="28">
        <f>(1/(1+EXP(('S Curve Equation'!$B$11-W120*'S Curve Equation'!$B$12)*'S Curve Equation'!$B$10))+'S Curve Equation'!$B$13)*'S Curve Equation'!$B$14</f>
        <v>0.29430050537974228</v>
      </c>
      <c r="X165" s="28">
        <f>(1/(1+EXP(('S Curve Equation'!$B$11-X120*'S Curve Equation'!$B$12)*'S Curve Equation'!$B$10))+'S Curve Equation'!$B$13)*'S Curve Equation'!$B$14</f>
        <v>0.29649450973951424</v>
      </c>
      <c r="Y165" s="28">
        <f>(1/(1+EXP(('S Curve Equation'!$B$11-Y120*'S Curve Equation'!$B$12)*'S Curve Equation'!$B$10))+'S Curve Equation'!$B$13)*'S Curve Equation'!$B$14</f>
        <v>0.29867820365236308</v>
      </c>
      <c r="Z165" s="28">
        <f>(1/(1+EXP(('S Curve Equation'!$B$11-Z120*'S Curve Equation'!$B$12)*'S Curve Equation'!$B$10))+'S Curve Equation'!$B$13)*'S Curve Equation'!$B$14</f>
        <v>0.30085154834964417</v>
      </c>
      <c r="AA165" s="28">
        <f>(1/(1+EXP(('S Curve Equation'!$B$11-AA120*'S Curve Equation'!$B$12)*'S Curve Equation'!$B$10))+'S Curve Equation'!$B$13)*'S Curve Equation'!$B$14</f>
        <v>0.30301450840170635</v>
      </c>
      <c r="AB165" s="28">
        <f>(1/(1+EXP(('S Curve Equation'!$B$11-AB120*'S Curve Equation'!$B$12)*'S Curve Equation'!$B$10))+'S Curve Equation'!$B$13)*'S Curve Equation'!$B$14</f>
        <v>0.30516705162400615</v>
      </c>
      <c r="AC165" s="28">
        <f>(1/(1+EXP(('S Curve Equation'!$B$11-AC120*'S Curve Equation'!$B$12)*'S Curve Equation'!$B$10))+'S Curve Equation'!$B$13)*'S Curve Equation'!$B$14</f>
        <v>0.30730914898491896</v>
      </c>
      <c r="AD165" s="28">
        <f>(1/(1+EXP(('S Curve Equation'!$B$11-AD120*'S Curve Equation'!$B$12)*'S Curve Equation'!$B$10))+'S Curve Equation'!$B$13)*'S Curve Equation'!$B$14</f>
        <v>0.30944077451524998</v>
      </c>
      <c r="AE165" s="28">
        <f>(1/(1+EXP(('S Curve Equation'!$B$11-AE120*'S Curve Equation'!$B$12)*'S Curve Equation'!$B$10))+'S Curve Equation'!$B$13)*'S Curve Equation'!$B$14</f>
        <v>0.31156190521944788</v>
      </c>
      <c r="AF165" s="28">
        <f>(1/(1+EXP(('S Curve Equation'!$B$11-AF120*'S Curve Equation'!$B$12)*'S Curve Equation'!$B$10))+'S Curve Equation'!$B$13)*'S Curve Equation'!$B$14</f>
        <v>0.31367252098851472</v>
      </c>
    </row>
    <row r="166" spans="1:32" x14ac:dyDescent="0.2">
      <c r="A166" s="6" t="s">
        <v>44</v>
      </c>
      <c r="B166" s="28">
        <f>(1/(1+EXP(('S Curve Equation'!$B$11-B121*'S Curve Equation'!$B$12)*'S Curve Equation'!$B$10))+'S Curve Equation'!$B$13)*'S Curve Equation'!$B$14</f>
        <v>0.17604929169519201</v>
      </c>
      <c r="C166" s="28">
        <f>(1/(1+EXP(('S Curve Equation'!$B$11-C121*'S Curve Equation'!$B$12)*'S Curve Equation'!$B$10))+'S Curve Equation'!$B$13)*'S Curve Equation'!$B$14</f>
        <v>0.17837325944845911</v>
      </c>
      <c r="D166" s="28">
        <f>(1/(1+EXP(('S Curve Equation'!$B$11-D121*'S Curve Equation'!$B$12)*'S Curve Equation'!$B$10))+'S Curve Equation'!$B$13)*'S Curve Equation'!$B$14</f>
        <v>0.18015646618442213</v>
      </c>
      <c r="E166" s="28">
        <f>(1/(1+EXP(('S Curve Equation'!$B$11-E121*'S Curve Equation'!$B$12)*'S Curve Equation'!$B$10))+'S Curve Equation'!$B$13)*'S Curve Equation'!$B$14</f>
        <v>0.18220405946974982</v>
      </c>
      <c r="F166" s="28">
        <f>(1/(1+EXP(('S Curve Equation'!$B$11-F121*'S Curve Equation'!$B$12)*'S Curve Equation'!$B$10))+'S Curve Equation'!$B$13)*'S Curve Equation'!$B$14</f>
        <v>0.18450959016696614</v>
      </c>
      <c r="G166" s="28">
        <f>(1/(1+EXP(('S Curve Equation'!$B$11-G121*'S Curve Equation'!$B$12)*'S Curve Equation'!$B$10))+'S Curve Equation'!$B$13)*'S Curve Equation'!$B$14</f>
        <v>0.18654282579134815</v>
      </c>
      <c r="H166" s="28">
        <f>(1/(1+EXP(('S Curve Equation'!$B$11-H121*'S Curve Equation'!$B$12)*'S Curve Equation'!$B$10))+'S Curve Equation'!$B$13)*'S Curve Equation'!$B$14</f>
        <v>0.18915310882266834</v>
      </c>
      <c r="I166" s="28">
        <f>(1/(1+EXP(('S Curve Equation'!$B$11-I121*'S Curve Equation'!$B$12)*'S Curve Equation'!$B$10))+'S Curve Equation'!$B$13)*'S Curve Equation'!$B$14</f>
        <v>0.19109450016992346</v>
      </c>
      <c r="J166" s="28">
        <f>(1/(1+EXP(('S Curve Equation'!$B$11-J121*'S Curve Equation'!$B$12)*'S Curve Equation'!$B$10))+'S Curve Equation'!$B$13)*'S Curve Equation'!$B$14</f>
        <v>0.19241511083505428</v>
      </c>
      <c r="K166" s="28">
        <f>(1/(1+EXP(('S Curve Equation'!$B$11-K121*'S Curve Equation'!$B$12)*'S Curve Equation'!$B$10))+'S Curve Equation'!$B$13)*'S Curve Equation'!$B$14</f>
        <v>0.19383436859421699</v>
      </c>
      <c r="L166" s="28">
        <f>(1/(1+EXP(('S Curve Equation'!$B$11-L121*'S Curve Equation'!$B$12)*'S Curve Equation'!$B$10))+'S Curve Equation'!$B$13)*'S Curve Equation'!$B$14</f>
        <v>0.19657866747471939</v>
      </c>
      <c r="M166" s="28">
        <f>(1/(1+EXP(('S Curve Equation'!$B$11-M121*'S Curve Equation'!$B$12)*'S Curve Equation'!$B$10))+'S Curve Equation'!$B$13)*'S Curve Equation'!$B$14</f>
        <v>0.1985888794833203</v>
      </c>
      <c r="N166" s="28">
        <f>(1/(1+EXP(('S Curve Equation'!$B$11-N121*'S Curve Equation'!$B$12)*'S Curve Equation'!$B$10))+'S Curve Equation'!$B$13)*'S Curve Equation'!$B$14</f>
        <v>0.20059486448540045</v>
      </c>
      <c r="O166" s="28">
        <f>(1/(1+EXP(('S Curve Equation'!$B$11-O121*'S Curve Equation'!$B$12)*'S Curve Equation'!$B$10))+'S Curve Equation'!$B$13)*'S Curve Equation'!$B$14</f>
        <v>0.20259649215000805</v>
      </c>
      <c r="P166" s="28">
        <f>(1/(1+EXP(('S Curve Equation'!$B$11-P121*'S Curve Equation'!$B$12)*'S Curve Equation'!$B$10))+'S Curve Equation'!$B$13)*'S Curve Equation'!$B$14</f>
        <v>0.20459363593879906</v>
      </c>
      <c r="Q166" s="28">
        <f>(1/(1+EXP(('S Curve Equation'!$B$11-Q121*'S Curve Equation'!$B$12)*'S Curve Equation'!$B$10))+'S Curve Equation'!$B$13)*'S Curve Equation'!$B$14</f>
        <v>0.20658617304840776</v>
      </c>
      <c r="R166" s="28">
        <f>(1/(1+EXP(('S Curve Equation'!$B$11-R121*'S Curve Equation'!$B$12)*'S Curve Equation'!$B$10))+'S Curve Equation'!$B$13)*'S Curve Equation'!$B$14</f>
        <v>0.20857398435251484</v>
      </c>
      <c r="S166" s="28">
        <f>(1/(1+EXP(('S Curve Equation'!$B$11-S121*'S Curve Equation'!$B$12)*'S Curve Equation'!$B$10))+'S Curve Equation'!$B$13)*'S Curve Equation'!$B$14</f>
        <v>0.21055695434366464</v>
      </c>
      <c r="T166" s="28">
        <f>(1/(1+EXP(('S Curve Equation'!$B$11-T121*'S Curve Equation'!$B$12)*'S Curve Equation'!$B$10))+'S Curve Equation'!$B$13)*'S Curve Equation'!$B$14</f>
        <v>0.21253497107491687</v>
      </c>
      <c r="U166" s="28">
        <f>(1/(1+EXP(('S Curve Equation'!$B$11-U121*'S Curve Equation'!$B$12)*'S Curve Equation'!$B$10))+'S Curve Equation'!$B$13)*'S Curve Equation'!$B$14</f>
        <v>0.2145079261013737</v>
      </c>
      <c r="V166" s="28">
        <f>(1/(1+EXP(('S Curve Equation'!$B$11-V121*'S Curve Equation'!$B$12)*'S Curve Equation'!$B$10))+'S Curve Equation'!$B$13)*'S Curve Equation'!$B$14</f>
        <v>0.21647571442165259</v>
      </c>
      <c r="W166" s="28">
        <f>(1/(1+EXP(('S Curve Equation'!$B$11-W121*'S Curve Equation'!$B$12)*'S Curve Equation'!$B$10))+'S Curve Equation'!$B$13)*'S Curve Equation'!$B$14</f>
        <v>0.21843823441935581</v>
      </c>
      <c r="X166" s="28">
        <f>(1/(1+EXP(('S Curve Equation'!$B$11-X121*'S Curve Equation'!$B$12)*'S Curve Equation'!$B$10))+'S Curve Equation'!$B$13)*'S Curve Equation'!$B$14</f>
        <v>0.22039538780458956</v>
      </c>
      <c r="Y166" s="28">
        <f>(1/(1+EXP(('S Curve Equation'!$B$11-Y121*'S Curve Equation'!$B$12)*'S Curve Equation'!$B$10))+'S Curve Equation'!$B$13)*'S Curve Equation'!$B$14</f>
        <v>0.2223470795555812</v>
      </c>
      <c r="Z166" s="28">
        <f>(1/(1+EXP(('S Curve Equation'!$B$11-Z121*'S Curve Equation'!$B$12)*'S Curve Equation'!$B$10))+'S Curve Equation'!$B$13)*'S Curve Equation'!$B$14</f>
        <v>0.22429321786044221</v>
      </c>
      <c r="AA166" s="28">
        <f>(1/(1+EXP(('S Curve Equation'!$B$11-AA121*'S Curve Equation'!$B$12)*'S Curve Equation'!$B$10))+'S Curve Equation'!$B$13)*'S Curve Equation'!$B$14</f>
        <v>0.22623371405912221</v>
      </c>
      <c r="AB166" s="28">
        <f>(1/(1+EXP(('S Curve Equation'!$B$11-AB121*'S Curve Equation'!$B$12)*'S Curve Equation'!$B$10))+'S Curve Equation'!$B$13)*'S Curve Equation'!$B$14</f>
        <v>0.22816848258559419</v>
      </c>
      <c r="AC166" s="28">
        <f>(1/(1+EXP(('S Curve Equation'!$B$11-AC121*'S Curve Equation'!$B$12)*'S Curve Equation'!$B$10))+'S Curve Equation'!$B$13)*'S Curve Equation'!$B$14</f>
        <v>0.23009744091030856</v>
      </c>
      <c r="AD166" s="28">
        <f>(1/(1+EXP(('S Curve Equation'!$B$11-AD121*'S Curve Equation'!$B$12)*'S Curve Equation'!$B$10))+'S Curve Equation'!$B$13)*'S Curve Equation'!$B$14</f>
        <v>0.23202050948295633</v>
      </c>
      <c r="AE166" s="28">
        <f>(1/(1+EXP(('S Curve Equation'!$B$11-AE121*'S Curve Equation'!$B$12)*'S Curve Equation'!$B$10))+'S Curve Equation'!$B$13)*'S Curve Equation'!$B$14</f>
        <v>0.23393761167557697</v>
      </c>
      <c r="AF166" s="28">
        <f>(1/(1+EXP(('S Curve Equation'!$B$11-AF121*'S Curve Equation'!$B$12)*'S Curve Equation'!$B$10))+'S Curve Equation'!$B$13)*'S Curve Equation'!$B$14</f>
        <v>0.2358486737260376</v>
      </c>
    </row>
    <row r="167" spans="1:32" x14ac:dyDescent="0.2">
      <c r="A167" s="6" t="s">
        <v>45</v>
      </c>
      <c r="B167" s="28">
        <f>(1/(1+EXP(('S Curve Equation'!$B$11-B122*'S Curve Equation'!$B$12)*'S Curve Equation'!$B$10))+'S Curve Equation'!$B$13)*'S Curve Equation'!$B$14</f>
        <v>0.20836820083682009</v>
      </c>
      <c r="C167" s="28">
        <f>(1/(1+EXP(('S Curve Equation'!$B$11-C122*'S Curve Equation'!$B$12)*'S Curve Equation'!$B$10))+'S Curve Equation'!$B$13)*'S Curve Equation'!$B$14</f>
        <v>0.21089937862193242</v>
      </c>
      <c r="D167" s="28">
        <f>(1/(1+EXP(('S Curve Equation'!$B$11-D122*'S Curve Equation'!$B$12)*'S Curve Equation'!$B$10))+'S Curve Equation'!$B$13)*'S Curve Equation'!$B$14</f>
        <v>0.21283945302169854</v>
      </c>
      <c r="E167" s="28">
        <f>(1/(1+EXP(('S Curve Equation'!$B$11-E122*'S Curve Equation'!$B$12)*'S Curve Equation'!$B$10))+'S Curve Equation'!$B$13)*'S Curve Equation'!$B$14</f>
        <v>0.21506490955774424</v>
      </c>
      <c r="F167" s="28">
        <f>(1/(1+EXP(('S Curve Equation'!$B$11-F122*'S Curve Equation'!$B$12)*'S Curve Equation'!$B$10))+'S Curve Equation'!$B$13)*'S Curve Equation'!$B$14</f>
        <v>0.21756783402574803</v>
      </c>
      <c r="G167" s="28">
        <f>(1/(1+EXP(('S Curve Equation'!$B$11-G122*'S Curve Equation'!$B$12)*'S Curve Equation'!$B$10))+'S Curve Equation'!$B$13)*'S Curve Equation'!$B$14</f>
        <v>0.21977264064206187</v>
      </c>
      <c r="H167" s="28">
        <f>(1/(1+EXP(('S Curve Equation'!$B$11-H122*'S Curve Equation'!$B$12)*'S Curve Equation'!$B$10))+'S Curve Equation'!$B$13)*'S Curve Equation'!$B$14</f>
        <v>0.22259976558284947</v>
      </c>
      <c r="I167" s="28">
        <f>(1/(1+EXP(('S Curve Equation'!$B$11-I122*'S Curve Equation'!$B$12)*'S Curve Equation'!$B$10))+'S Curve Equation'!$B$13)*'S Curve Equation'!$B$14</f>
        <v>0.2246999552061045</v>
      </c>
      <c r="J167" s="28">
        <f>(1/(1+EXP(('S Curve Equation'!$B$11-J122*'S Curve Equation'!$B$12)*'S Curve Equation'!$B$10))+'S Curve Equation'!$B$13)*'S Curve Equation'!$B$14</f>
        <v>0.22612738651992356</v>
      </c>
      <c r="K167" s="28">
        <f>(1/(1+EXP(('S Curve Equation'!$B$11-K122*'S Curve Equation'!$B$12)*'S Curve Equation'!$B$10))+'S Curve Equation'!$B$13)*'S Curve Equation'!$B$14</f>
        <v>0.22766036619778035</v>
      </c>
      <c r="L167" s="28">
        <f>(1/(1+EXP(('S Curve Equation'!$B$11-L122*'S Curve Equation'!$B$12)*'S Curve Equation'!$B$10))+'S Curve Equation'!$B$13)*'S Curve Equation'!$B$14</f>
        <v>0.23062141005696912</v>
      </c>
      <c r="M167" s="28">
        <f>(1/(1+EXP(('S Curve Equation'!$B$11-M122*'S Curve Equation'!$B$12)*'S Curve Equation'!$B$10))+'S Curve Equation'!$B$13)*'S Curve Equation'!$B$14</f>
        <v>0.23278777118320501</v>
      </c>
      <c r="N167" s="28">
        <f>(1/(1+EXP(('S Curve Equation'!$B$11-N122*'S Curve Equation'!$B$12)*'S Curve Equation'!$B$10))+'S Curve Equation'!$B$13)*'S Curve Equation'!$B$14</f>
        <v>0.23494738580456909</v>
      </c>
      <c r="O167" s="28">
        <f>(1/(1+EXP(('S Curve Equation'!$B$11-O122*'S Curve Equation'!$B$12)*'S Curve Equation'!$B$10))+'S Curve Equation'!$B$13)*'S Curve Equation'!$B$14</f>
        <v>0.23710014103428043</v>
      </c>
      <c r="P167" s="28">
        <f>(1/(1+EXP(('S Curve Equation'!$B$11-P122*'S Curve Equation'!$B$12)*'S Curve Equation'!$B$10))+'S Curve Equation'!$B$13)*'S Curve Equation'!$B$14</f>
        <v>0.23924592823237703</v>
      </c>
      <c r="Q167" s="28">
        <f>(1/(1+EXP(('S Curve Equation'!$B$11-Q122*'S Curve Equation'!$B$12)*'S Curve Equation'!$B$10))+'S Curve Equation'!$B$13)*'S Curve Equation'!$B$14</f>
        <v>0.24138464292192979</v>
      </c>
      <c r="R167" s="28">
        <f>(1/(1+EXP(('S Curve Equation'!$B$11-R122*'S Curve Equation'!$B$12)*'S Curve Equation'!$B$10))+'S Curve Equation'!$B$13)*'S Curve Equation'!$B$14</f>
        <v>0.24351618470568392</v>
      </c>
      <c r="S167" s="28">
        <f>(1/(1+EXP(('S Curve Equation'!$B$11-S122*'S Curve Equation'!$B$12)*'S Curve Equation'!$B$10))+'S Curve Equation'!$B$13)*'S Curve Equation'!$B$14</f>
        <v>0.24564045718317495</v>
      </c>
      <c r="T167" s="28">
        <f>(1/(1+EXP(('S Curve Equation'!$B$11-T122*'S Curve Equation'!$B$12)*'S Curve Equation'!$B$10))+'S Curve Equation'!$B$13)*'S Curve Equation'!$B$14</f>
        <v>0.24775736786839417</v>
      </c>
      <c r="U167" s="28">
        <f>(1/(1+EXP(('S Curve Equation'!$B$11-U122*'S Curve Equation'!$B$12)*'S Curve Equation'!$B$10))+'S Curve Equation'!$B$13)*'S Curve Equation'!$B$14</f>
        <v>0.24986682810803923</v>
      </c>
      <c r="V167" s="28">
        <f>(1/(1+EXP(('S Curve Equation'!$B$11-V122*'S Curve Equation'!$B$12)*'S Curve Equation'!$B$10))+'S Curve Equation'!$B$13)*'S Curve Equation'!$B$14</f>
        <v>0.25196875300041011</v>
      </c>
      <c r="W167" s="28">
        <f>(1/(1+EXP(('S Curve Equation'!$B$11-W122*'S Curve Equation'!$B$12)*'S Curve Equation'!$B$10))+'S Curve Equation'!$B$13)*'S Curve Equation'!$B$14</f>
        <v>0.25406306131499251</v>
      </c>
      <c r="X167" s="28">
        <f>(1/(1+EXP(('S Curve Equation'!$B$11-X122*'S Curve Equation'!$B$12)*'S Curve Equation'!$B$10))+'S Curve Equation'!$B$13)*'S Curve Equation'!$B$14</f>
        <v>0.25614967541277345</v>
      </c>
      <c r="Y167" s="28">
        <f>(1/(1+EXP(('S Curve Equation'!$B$11-Y122*'S Curve Equation'!$B$12)*'S Curve Equation'!$B$10))+'S Curve Equation'!$B$13)*'S Curve Equation'!$B$14</f>
        <v>0.25822852116732486</v>
      </c>
      <c r="Z167" s="28">
        <f>(1/(1+EXP(('S Curve Equation'!$B$11-Z122*'S Curve Equation'!$B$12)*'S Curve Equation'!$B$10))+'S Curve Equation'!$B$13)*'S Curve Equation'!$B$14</f>
        <v>0.26029952788669458</v>
      </c>
      <c r="AA167" s="28">
        <f>(1/(1+EXP(('S Curve Equation'!$B$11-AA122*'S Curve Equation'!$B$12)*'S Curve Equation'!$B$10))+'S Curve Equation'!$B$13)*'S Curve Equation'!$B$14</f>
        <v>0.26236262823613937</v>
      </c>
      <c r="AB167" s="28">
        <f>(1/(1+EXP(('S Curve Equation'!$B$11-AB122*'S Curve Equation'!$B$12)*'S Curve Equation'!$B$10))+'S Curve Equation'!$B$13)*'S Curve Equation'!$B$14</f>
        <v>0.26441775816172669</v>
      </c>
      <c r="AC167" s="28">
        <f>(1/(1+EXP(('S Curve Equation'!$B$11-AC122*'S Curve Equation'!$B$12)*'S Curve Equation'!$B$10))+'S Curve Equation'!$B$13)*'S Curve Equation'!$B$14</f>
        <v>0.26646485681483512</v>
      </c>
      <c r="AD167" s="28">
        <f>(1/(1+EXP(('S Curve Equation'!$B$11-AD122*'S Curve Equation'!$B$12)*'S Curve Equation'!$B$10))+'S Curve Equation'!$B$13)*'S Curve Equation'!$B$14</f>
        <v>0.26850386647757807</v>
      </c>
      <c r="AE167" s="28">
        <f>(1/(1+EXP(('S Curve Equation'!$B$11-AE122*'S Curve Equation'!$B$12)*'S Curve Equation'!$B$10))+'S Curve Equation'!$B$13)*'S Curve Equation'!$B$14</f>
        <v>0.27053473248917803</v>
      </c>
      <c r="AF167" s="28">
        <f>(1/(1+EXP(('S Curve Equation'!$B$11-AF122*'S Curve Equation'!$B$12)*'S Curve Equation'!$B$10))+'S Curve Equation'!$B$13)*'S Curve Equation'!$B$14</f>
        <v>0.27255740317330462</v>
      </c>
    </row>
    <row r="168" spans="1:32" x14ac:dyDescent="0.2">
      <c r="A168" s="6" t="s">
        <v>46</v>
      </c>
      <c r="B168" s="28">
        <f>(1/(1+EXP(('S Curve Equation'!$B$11-B123*'S Curve Equation'!$B$12)*'S Curve Equation'!$B$10))+'S Curve Equation'!$B$13)*'S Curve Equation'!$B$14</f>
        <v>0.15801328978488569</v>
      </c>
      <c r="C168" s="28">
        <f>(1/(1+EXP(('S Curve Equation'!$B$11-C123*'S Curve Equation'!$B$12)*'S Curve Equation'!$B$10))+'S Curve Equation'!$B$13)*'S Curve Equation'!$B$14</f>
        <v>0.16020350380137294</v>
      </c>
      <c r="D168" s="28">
        <f>(1/(1+EXP(('S Curve Equation'!$B$11-D123*'S Curve Equation'!$B$12)*'S Curve Equation'!$B$10))+'S Curve Equation'!$B$13)*'S Curve Equation'!$B$14</f>
        <v>0.16188517863049831</v>
      </c>
      <c r="E168" s="28">
        <f>(1/(1+EXP(('S Curve Equation'!$B$11-E123*'S Curve Equation'!$B$12)*'S Curve Equation'!$B$10))+'S Curve Equation'!$B$13)*'S Curve Equation'!$B$14</f>
        <v>0.16381735789509008</v>
      </c>
      <c r="F168" s="28">
        <f>(1/(1+EXP(('S Curve Equation'!$B$11-F123*'S Curve Equation'!$B$12)*'S Curve Equation'!$B$10))+'S Curve Equation'!$B$13)*'S Curve Equation'!$B$14</f>
        <v>0.16599442790733648</v>
      </c>
      <c r="G168" s="28">
        <f>(1/(1+EXP(('S Curve Equation'!$B$11-G123*'S Curve Equation'!$B$12)*'S Curve Equation'!$B$10))+'S Curve Equation'!$B$13)*'S Curve Equation'!$B$14</f>
        <v>0.16791568023373785</v>
      </c>
      <c r="H168" s="28">
        <f>(1/(1+EXP(('S Curve Equation'!$B$11-H123*'S Curve Equation'!$B$12)*'S Curve Equation'!$B$10))+'S Curve Equation'!$B$13)*'S Curve Equation'!$B$14</f>
        <v>0.17038398312067368</v>
      </c>
      <c r="I168" s="28">
        <f>(1/(1+EXP(('S Curve Equation'!$B$11-I123*'S Curve Equation'!$B$12)*'S Curve Equation'!$B$10))+'S Curve Equation'!$B$13)*'S Curve Equation'!$B$14</f>
        <v>0.1722210722706142</v>
      </c>
      <c r="J168" s="28">
        <f>(1/(1+EXP(('S Curve Equation'!$B$11-J123*'S Curve Equation'!$B$12)*'S Curve Equation'!$B$10))+'S Curve Equation'!$B$13)*'S Curve Equation'!$B$14</f>
        <v>0.1734713612923601</v>
      </c>
      <c r="K168" s="28">
        <f>(1/(1+EXP(('S Curve Equation'!$B$11-K123*'S Curve Equation'!$B$12)*'S Curve Equation'!$B$10))+'S Curve Equation'!$B$13)*'S Curve Equation'!$B$14</f>
        <v>0.17481561029029352</v>
      </c>
      <c r="L168" s="28">
        <f>(1/(1+EXP(('S Curve Equation'!$B$11-L123*'S Curve Equation'!$B$12)*'S Curve Equation'!$B$10))+'S Curve Equation'!$B$13)*'S Curve Equation'!$B$14</f>
        <v>0.17741652728051194</v>
      </c>
      <c r="M168" s="28">
        <f>(1/(1+EXP(('S Curve Equation'!$B$11-M123*'S Curve Equation'!$B$12)*'S Curve Equation'!$B$10))+'S Curve Equation'!$B$13)*'S Curve Equation'!$B$14</f>
        <v>0.17932309096595708</v>
      </c>
      <c r="N168" s="28">
        <f>(1/(1+EXP(('S Curve Equation'!$B$11-N123*'S Curve Equation'!$B$12)*'S Curve Equation'!$B$10))+'S Curve Equation'!$B$13)*'S Curve Equation'!$B$14</f>
        <v>0.18122680324428725</v>
      </c>
      <c r="O168" s="28">
        <f>(1/(1+EXP(('S Curve Equation'!$B$11-O123*'S Curve Equation'!$B$12)*'S Curve Equation'!$B$10))+'S Curve Equation'!$B$13)*'S Curve Equation'!$B$14</f>
        <v>0.18312752841867377</v>
      </c>
      <c r="P168" s="28">
        <f>(1/(1+EXP(('S Curve Equation'!$B$11-P123*'S Curve Equation'!$B$12)*'S Curve Equation'!$B$10))+'S Curve Equation'!$B$13)*'S Curve Equation'!$B$14</f>
        <v>0.18502513423960662</v>
      </c>
      <c r="Q168" s="28">
        <f>(1/(1+EXP(('S Curve Equation'!$B$11-Q123*'S Curve Equation'!$B$12)*'S Curve Equation'!$B$10))+'S Curve Equation'!$B$13)*'S Curve Equation'!$B$14</f>
        <v>0.18691949186177453</v>
      </c>
      <c r="R168" s="28">
        <f>(1/(1+EXP(('S Curve Equation'!$B$11-R123*'S Curve Equation'!$B$12)*'S Curve Equation'!$B$10))+'S Curve Equation'!$B$13)*'S Curve Equation'!$B$14</f>
        <v>0.18881047580033017</v>
      </c>
      <c r="S168" s="28">
        <f>(1/(1+EXP(('S Curve Equation'!$B$11-S123*'S Curve Equation'!$B$12)*'S Curve Equation'!$B$10))+'S Curve Equation'!$B$13)*'S Curve Equation'!$B$14</f>
        <v>0.19069796388659599</v>
      </c>
      <c r="T168" s="28">
        <f>(1/(1+EXP(('S Curve Equation'!$B$11-T123*'S Curve Equation'!$B$12)*'S Curve Equation'!$B$10))+'S Curve Equation'!$B$13)*'S Curve Equation'!$B$14</f>
        <v>0.19258183722328975</v>
      </c>
      <c r="U168" s="28">
        <f>(1/(1+EXP(('S Curve Equation'!$B$11-U123*'S Curve Equation'!$B$12)*'S Curve Equation'!$B$10))+'S Curve Equation'!$B$13)*'S Curve Equation'!$B$14</f>
        <v>0.19446198013931482</v>
      </c>
      <c r="V168" s="28">
        <f>(1/(1+EXP(('S Curve Equation'!$B$11-V123*'S Curve Equation'!$B$12)*'S Curve Equation'!$B$10))+'S Curve Equation'!$B$13)*'S Curve Equation'!$B$14</f>
        <v>0.19633828014418372</v>
      </c>
      <c r="W168" s="28">
        <f>(1/(1+EXP(('S Curve Equation'!$B$11-W123*'S Curve Equation'!$B$12)*'S Curve Equation'!$B$10))+'S Curve Equation'!$B$13)*'S Curve Equation'!$B$14</f>
        <v>0.19821062788212823</v>
      </c>
      <c r="X168" s="28">
        <f>(1/(1+EXP(('S Curve Equation'!$B$11-X123*'S Curve Equation'!$B$12)*'S Curve Equation'!$B$10))+'S Curve Equation'!$B$13)*'S Curve Equation'!$B$14</f>
        <v>0.20007891708594827</v>
      </c>
      <c r="Y168" s="28">
        <f>(1/(1+EXP(('S Curve Equation'!$B$11-Y123*'S Curve Equation'!$B$12)*'S Curve Equation'!$B$10))+'S Curve Equation'!$B$13)*'S Curve Equation'!$B$14</f>
        <v>0.20194304453065132</v>
      </c>
      <c r="Z168" s="28">
        <f>(1/(1+EXP(('S Curve Equation'!$B$11-Z123*'S Curve Equation'!$B$12)*'S Curve Equation'!$B$10))+'S Curve Equation'!$B$13)*'S Curve Equation'!$B$14</f>
        <v>0.2038029099869306</v>
      </c>
      <c r="AA168" s="28">
        <f>(1/(1+EXP(('S Curve Equation'!$B$11-AA123*'S Curve Equation'!$B$12)*'S Curve Equation'!$B$10))+'S Curve Equation'!$B$13)*'S Curve Equation'!$B$14</f>
        <v>0.20565841617453118</v>
      </c>
      <c r="AB168" s="28">
        <f>(1/(1+EXP(('S Curve Equation'!$B$11-AB123*'S Curve Equation'!$B$12)*'S Curve Equation'!$B$10))+'S Curve Equation'!$B$13)*'S Curve Equation'!$B$14</f>
        <v>0.20750946871554335</v>
      </c>
      <c r="AC168" s="28">
        <f>(1/(1+EXP(('S Curve Equation'!$B$11-AC123*'S Curve Equation'!$B$12)*'S Curve Equation'!$B$10))+'S Curve Equation'!$B$13)*'S Curve Equation'!$B$14</f>
        <v>0.20935597608766898</v>
      </c>
      <c r="AD168" s="28">
        <f>(1/(1+EXP(('S Curve Equation'!$B$11-AD123*'S Curve Equation'!$B$12)*'S Curve Equation'!$B$10))+'S Curve Equation'!$B$13)*'S Curve Equation'!$B$14</f>
        <v>0.21119784957749779</v>
      </c>
      <c r="AE168" s="28">
        <f>(1/(1+EXP(('S Curve Equation'!$B$11-AE123*'S Curve Equation'!$B$12)*'S Curve Equation'!$B$10))+'S Curve Equation'!$B$13)*'S Curve Equation'!$B$14</f>
        <v>0.21303500323383762</v>
      </c>
      <c r="AF168" s="28">
        <f>(1/(1+EXP(('S Curve Equation'!$B$11-AF123*'S Curve Equation'!$B$12)*'S Curve Equation'!$B$10))+'S Curve Equation'!$B$13)*'S Curve Equation'!$B$14</f>
        <v>0.21486735382112579</v>
      </c>
    </row>
    <row r="169" spans="1:32" x14ac:dyDescent="0.2">
      <c r="A169" s="6" t="s">
        <v>47</v>
      </c>
      <c r="B169" s="28">
        <f>(1/(1+EXP(('S Curve Equation'!$B$11-B124*'S Curve Equation'!$B$12)*'S Curve Equation'!$B$10))+'S Curve Equation'!$B$13)*'S Curve Equation'!$B$14</f>
        <v>0.23357664233576642</v>
      </c>
      <c r="C169" s="28">
        <f>(1/(1+EXP(('S Curve Equation'!$B$11-C124*'S Curve Equation'!$B$12)*'S Curve Equation'!$B$10))+'S Curve Equation'!$B$13)*'S Curve Equation'!$B$14</f>
        <v>0.23624228914980253</v>
      </c>
      <c r="D169" s="28">
        <f>(1/(1+EXP(('S Curve Equation'!$B$11-D124*'S Curve Equation'!$B$12)*'S Curve Equation'!$B$10))+'S Curve Equation'!$B$13)*'S Curve Equation'!$B$14</f>
        <v>0.23828379905287855</v>
      </c>
      <c r="E169" s="28">
        <f>(1/(1+EXP(('S Curve Equation'!$B$11-E124*'S Curve Equation'!$B$12)*'S Curve Equation'!$B$10))+'S Curve Equation'!$B$13)*'S Curve Equation'!$B$14</f>
        <v>0.24062387964896773</v>
      </c>
      <c r="F169" s="28">
        <f>(1/(1+EXP(('S Curve Equation'!$B$11-F124*'S Curve Equation'!$B$12)*'S Curve Equation'!$B$10))+'S Curve Equation'!$B$13)*'S Curve Equation'!$B$14</f>
        <v>0.2432535210063938</v>
      </c>
      <c r="G169" s="28">
        <f>(1/(1+EXP(('S Curve Equation'!$B$11-G124*'S Curve Equation'!$B$12)*'S Curve Equation'!$B$10))+'S Curve Equation'!$B$13)*'S Curve Equation'!$B$14</f>
        <v>0.2455680354442053</v>
      </c>
      <c r="H169" s="28">
        <f>(1/(1+EXP(('S Curve Equation'!$B$11-H124*'S Curve Equation'!$B$12)*'S Curve Equation'!$B$10))+'S Curve Equation'!$B$13)*'S Curve Equation'!$B$14</f>
        <v>0.24853322529287955</v>
      </c>
      <c r="I169" s="28">
        <f>(1/(1+EXP(('S Curve Equation'!$B$11-I124*'S Curve Equation'!$B$12)*'S Curve Equation'!$B$10))+'S Curve Equation'!$B$13)*'S Curve Equation'!$B$14</f>
        <v>0.25073409378227757</v>
      </c>
      <c r="J169" s="28">
        <f>(1/(1+EXP(('S Curve Equation'!$B$11-J124*'S Curve Equation'!$B$12)*'S Curve Equation'!$B$10))+'S Curve Equation'!$B$13)*'S Curve Equation'!$B$14</f>
        <v>0.25222904087793169</v>
      </c>
      <c r="K169" s="28">
        <f>(1/(1+EXP(('S Curve Equation'!$B$11-K124*'S Curve Equation'!$B$12)*'S Curve Equation'!$B$10))+'S Curve Equation'!$B$13)*'S Curve Equation'!$B$14</f>
        <v>0.2538337099554252</v>
      </c>
      <c r="L169" s="28">
        <f>(1/(1+EXP(('S Curve Equation'!$B$11-L124*'S Curve Equation'!$B$12)*'S Curve Equation'!$B$10))+'S Curve Equation'!$B$13)*'S Curve Equation'!$B$14</f>
        <v>0.25693083798985639</v>
      </c>
      <c r="M169" s="28">
        <f>(1/(1+EXP(('S Curve Equation'!$B$11-M124*'S Curve Equation'!$B$12)*'S Curve Equation'!$B$10))+'S Curve Equation'!$B$13)*'S Curve Equation'!$B$14</f>
        <v>0.25919477894086534</v>
      </c>
      <c r="N169" s="28">
        <f>(1/(1+EXP(('S Curve Equation'!$B$11-N124*'S Curve Equation'!$B$12)*'S Curve Equation'!$B$10))+'S Curve Equation'!$B$13)*'S Curve Equation'!$B$14</f>
        <v>0.26145001270392648</v>
      </c>
      <c r="O169" s="28">
        <f>(1/(1+EXP(('S Curve Equation'!$B$11-O124*'S Curve Equation'!$B$12)*'S Curve Equation'!$B$10))+'S Curve Equation'!$B$13)*'S Curve Equation'!$B$14</f>
        <v>0.26369644605037973</v>
      </c>
      <c r="P169" s="28">
        <f>(1/(1+EXP(('S Curve Equation'!$B$11-P124*'S Curve Equation'!$B$12)*'S Curve Equation'!$B$10))+'S Curve Equation'!$B$13)*'S Curve Equation'!$B$14</f>
        <v>0.26593399019145558</v>
      </c>
      <c r="Q169" s="28">
        <f>(1/(1+EXP(('S Curve Equation'!$B$11-Q124*'S Curve Equation'!$B$12)*'S Curve Equation'!$B$10))+'S Curve Equation'!$B$13)*'S Curve Equation'!$B$14</f>
        <v>0.26816256067525951</v>
      </c>
      <c r="R169" s="28">
        <f>(1/(1+EXP(('S Curve Equation'!$B$11-R124*'S Curve Equation'!$B$12)*'S Curve Equation'!$B$10))+'S Curve Equation'!$B$13)*'S Curve Equation'!$B$14</f>
        <v>0.27038207728487446</v>
      </c>
      <c r="S169" s="28">
        <f>(1/(1+EXP(('S Curve Equation'!$B$11-S124*'S Curve Equation'!$B$12)*'S Curve Equation'!$B$10))+'S Curve Equation'!$B$13)*'S Curve Equation'!$B$14</f>
        <v>0.27259246393761266</v>
      </c>
      <c r="T169" s="28">
        <f>(1/(1+EXP(('S Curve Equation'!$B$11-T124*'S Curve Equation'!$B$12)*'S Curve Equation'!$B$10))+'S Curve Equation'!$B$13)*'S Curve Equation'!$B$14</f>
        <v>0.27479364858548072</v>
      </c>
      <c r="U169" s="28">
        <f>(1/(1+EXP(('S Curve Equation'!$B$11-U124*'S Curve Equation'!$B$12)*'S Curve Equation'!$B$10))+'S Curve Equation'!$B$13)*'S Curve Equation'!$B$14</f>
        <v>0.27698556311687994</v>
      </c>
      <c r="V169" s="28">
        <f>(1/(1+EXP(('S Curve Equation'!$B$11-V124*'S Curve Equation'!$B$12)*'S Curve Equation'!$B$10))+'S Curve Equation'!$B$13)*'S Curve Equation'!$B$14</f>
        <v>0.27916814325958578</v>
      </c>
      <c r="W169" s="28">
        <f>(1/(1+EXP(('S Curve Equation'!$B$11-W124*'S Curve Equation'!$B$12)*'S Curve Equation'!$B$10))+'S Curve Equation'!$B$13)*'S Curve Equation'!$B$14</f>
        <v>0.28134132848503812</v>
      </c>
      <c r="X169" s="28">
        <f>(1/(1+EXP(('S Curve Equation'!$B$11-X124*'S Curve Equation'!$B$12)*'S Curve Equation'!$B$10))+'S Curve Equation'!$B$13)*'S Curve Equation'!$B$14</f>
        <v>0.28350506191397018</v>
      </c>
      <c r="Y169" s="28">
        <f>(1/(1+EXP(('S Curve Equation'!$B$11-Y124*'S Curve Equation'!$B$12)*'S Curve Equation'!$B$10))+'S Curve Equation'!$B$13)*'S Curve Equation'!$B$14</f>
        <v>0.28565929022339875</v>
      </c>
      <c r="Z169" s="28">
        <f>(1/(1+EXP(('S Curve Equation'!$B$11-Z124*'S Curve Equation'!$B$12)*'S Curve Equation'!$B$10))+'S Curve Equation'!$B$13)*'S Curve Equation'!$B$14</f>
        <v>0.28780396355500176</v>
      </c>
      <c r="AA169" s="28">
        <f>(1/(1+EXP(('S Curve Equation'!$B$11-AA124*'S Curve Equation'!$B$12)*'S Curve Equation'!$B$10))+'S Curve Equation'!$B$13)*'S Curve Equation'!$B$14</f>
        <v>0.28993903542490168</v>
      </c>
      <c r="AB169" s="28">
        <f>(1/(1+EXP(('S Curve Equation'!$B$11-AB124*'S Curve Equation'!$B$12)*'S Curve Equation'!$B$10))+'S Curve Equation'!$B$13)*'S Curve Equation'!$B$14</f>
        <v>0.2920644626348689</v>
      </c>
      <c r="AC169" s="28">
        <f>(1/(1+EXP(('S Curve Equation'!$B$11-AC124*'S Curve Equation'!$B$12)*'S Curve Equation'!$B$10))+'S Curve Equation'!$B$13)*'S Curve Equation'!$B$14</f>
        <v>0.29418020518495963</v>
      </c>
      <c r="AD169" s="28">
        <f>(1/(1+EXP(('S Curve Equation'!$B$11-AD124*'S Curve Equation'!$B$12)*'S Curve Equation'!$B$10))+'S Curve Equation'!$B$13)*'S Curve Equation'!$B$14</f>
        <v>0.29628622618760025</v>
      </c>
      <c r="AE169" s="28">
        <f>(1/(1+EXP(('S Curve Equation'!$B$11-AE124*'S Curve Equation'!$B$12)*'S Curve Equation'!$B$10))+'S Curve Equation'!$B$13)*'S Curve Equation'!$B$14</f>
        <v>0.29838249178312837</v>
      </c>
      <c r="AF169" s="28">
        <f>(1/(1+EXP(('S Curve Equation'!$B$11-AF124*'S Curve Equation'!$B$12)*'S Curve Equation'!$B$10))+'S Curve Equation'!$B$13)*'S Curve Equation'!$B$14</f>
        <v>0.30046897105679415</v>
      </c>
    </row>
    <row r="170" spans="1:32" x14ac:dyDescent="0.2">
      <c r="A170" s="6" t="s">
        <v>48</v>
      </c>
      <c r="B170" s="28">
        <f>(1/(1+EXP(('S Curve Equation'!$B$11-B125*'S Curve Equation'!$B$12)*'S Curve Equation'!$B$10))+'S Curve Equation'!$B$13)*'S Curve Equation'!$B$14</f>
        <v>0.24662576687116558</v>
      </c>
      <c r="C170" s="28">
        <f>(1/(1+EXP(('S Curve Equation'!$B$11-C125*'S Curve Equation'!$B$12)*'S Curve Equation'!$B$10))+'S Curve Equation'!$B$13)*'S Curve Equation'!$B$14</f>
        <v>0.24935216431171173</v>
      </c>
      <c r="D170" s="28">
        <f>(1/(1+EXP(('S Curve Equation'!$B$11-D125*'S Curve Equation'!$B$12)*'S Curve Equation'!$B$10))+'S Curve Equation'!$B$13)*'S Curve Equation'!$B$14</f>
        <v>0.25143937221020096</v>
      </c>
      <c r="E170" s="28">
        <f>(1/(1+EXP(('S Curve Equation'!$B$11-E125*'S Curve Equation'!$B$12)*'S Curve Equation'!$B$10))+'S Curve Equation'!$B$13)*'S Curve Equation'!$B$14</f>
        <v>0.25383095496006469</v>
      </c>
      <c r="F170" s="28">
        <f>(1/(1+EXP(('S Curve Equation'!$B$11-F125*'S Curve Equation'!$B$12)*'S Curve Equation'!$B$10))+'S Curve Equation'!$B$13)*'S Curve Equation'!$B$14</f>
        <v>0.25651735668513942</v>
      </c>
      <c r="G170" s="28">
        <f>(1/(1+EXP(('S Curve Equation'!$B$11-G125*'S Curve Equation'!$B$12)*'S Curve Equation'!$B$10))+'S Curve Equation'!$B$13)*'S Curve Equation'!$B$14</f>
        <v>0.25888085882975526</v>
      </c>
      <c r="H170" s="28">
        <f>(1/(1+EXP(('S Curve Equation'!$B$11-H125*'S Curve Equation'!$B$12)*'S Curve Equation'!$B$10))+'S Curve Equation'!$B$13)*'S Curve Equation'!$B$14</f>
        <v>0.26190748802557656</v>
      </c>
      <c r="I170" s="28">
        <f>(1/(1+EXP(('S Curve Equation'!$B$11-I125*'S Curve Equation'!$B$12)*'S Curve Equation'!$B$10))+'S Curve Equation'!$B$13)*'S Curve Equation'!$B$14</f>
        <v>0.264153005455736</v>
      </c>
      <c r="J170" s="28">
        <f>(1/(1+EXP(('S Curve Equation'!$B$11-J125*'S Curve Equation'!$B$12)*'S Curve Equation'!$B$10))+'S Curve Equation'!$B$13)*'S Curve Equation'!$B$14</f>
        <v>0.26567781940340673</v>
      </c>
      <c r="K170" s="28">
        <f>(1/(1+EXP(('S Curve Equation'!$B$11-K125*'S Curve Equation'!$B$12)*'S Curve Equation'!$B$10))+'S Curve Equation'!$B$13)*'S Curve Equation'!$B$14</f>
        <v>0.26731413393324116</v>
      </c>
      <c r="L170" s="28">
        <f>(1/(1+EXP(('S Curve Equation'!$B$11-L125*'S Curve Equation'!$B$12)*'S Curve Equation'!$B$10))+'S Curve Equation'!$B$13)*'S Curve Equation'!$B$14</f>
        <v>0.27047113485755925</v>
      </c>
      <c r="M170" s="28">
        <f>(1/(1+EXP(('S Curve Equation'!$B$11-M125*'S Curve Equation'!$B$12)*'S Curve Equation'!$B$10))+'S Curve Equation'!$B$13)*'S Curve Equation'!$B$14</f>
        <v>0.2727778423217348</v>
      </c>
      <c r="N170" s="28">
        <f>(1/(1+EXP(('S Curve Equation'!$B$11-N125*'S Curve Equation'!$B$12)*'S Curve Equation'!$B$10))+'S Curve Equation'!$B$13)*'S Curve Equation'!$B$14</f>
        <v>0.27507484345878247</v>
      </c>
      <c r="O170" s="28">
        <f>(1/(1+EXP(('S Curve Equation'!$B$11-O125*'S Curve Equation'!$B$12)*'S Curve Equation'!$B$10))+'S Curve Equation'!$B$13)*'S Curve Equation'!$B$14</f>
        <v>0.27736205699567223</v>
      </c>
      <c r="P170" s="28">
        <f>(1/(1+EXP(('S Curve Equation'!$B$11-P125*'S Curve Equation'!$B$12)*'S Curve Equation'!$B$10))+'S Curve Equation'!$B$13)*'S Curve Equation'!$B$14</f>
        <v>0.27963940614117272</v>
      </c>
      <c r="Q170" s="28">
        <f>(1/(1+EXP(('S Curve Equation'!$B$11-Q125*'S Curve Equation'!$B$12)*'S Curve Equation'!$B$10))+'S Curve Equation'!$B$13)*'S Curve Equation'!$B$14</f>
        <v>0.28190681847366722</v>
      </c>
      <c r="R170" s="28">
        <f>(1/(1+EXP(('S Curve Equation'!$B$11-R125*'S Curve Equation'!$B$12)*'S Curve Equation'!$B$10))+'S Curve Equation'!$B$13)*'S Curve Equation'!$B$14</f>
        <v>0.28416422583047268</v>
      </c>
      <c r="S170" s="28">
        <f>(1/(1+EXP(('S Curve Equation'!$B$11-S125*'S Curve Equation'!$B$12)*'S Curve Equation'!$B$10))+'S Curve Equation'!$B$13)*'S Curve Equation'!$B$14</f>
        <v>0.28641156419868335</v>
      </c>
      <c r="T170" s="28">
        <f>(1/(1+EXP(('S Curve Equation'!$B$11-T125*'S Curve Equation'!$B$12)*'S Curve Equation'!$B$10))+'S Curve Equation'!$B$13)*'S Curve Equation'!$B$14</f>
        <v>0.28864877360759267</v>
      </c>
      <c r="U170" s="28">
        <f>(1/(1+EXP(('S Curve Equation'!$B$11-U125*'S Curve Equation'!$B$12)*'S Curve Equation'!$B$10))+'S Curve Equation'!$B$13)*'S Curve Equation'!$B$14</f>
        <v>0.2908757980227073</v>
      </c>
      <c r="V170" s="28">
        <f>(1/(1+EXP(('S Curve Equation'!$B$11-V125*'S Curve Equation'!$B$12)*'S Curve Equation'!$B$10))+'S Curve Equation'!$B$13)*'S Curve Equation'!$B$14</f>
        <v>0.29309258524138621</v>
      </c>
      <c r="W170" s="28">
        <f>(1/(1+EXP(('S Curve Equation'!$B$11-W125*'S Curve Equation'!$B$12)*'S Curve Equation'!$B$10))+'S Curve Equation'!$B$13)*'S Curve Equation'!$B$14</f>
        <v>0.29529908679012895</v>
      </c>
      <c r="X170" s="28">
        <f>(1/(1+EXP(('S Curve Equation'!$B$11-X125*'S Curve Equation'!$B$12)*'S Curve Equation'!$B$10))+'S Curve Equation'!$B$13)*'S Curve Equation'!$B$14</f>
        <v>0.29749525782352904</v>
      </c>
      <c r="Y170" s="28">
        <f>(1/(1+EXP(('S Curve Equation'!$B$11-Y125*'S Curve Equation'!$B$12)*'S Curve Equation'!$B$10))+'S Curve Equation'!$B$13)*'S Curve Equation'!$B$14</f>
        <v>0.29968105702490833</v>
      </c>
      <c r="Z170" s="28">
        <f>(1/(1+EXP(('S Curve Equation'!$B$11-Z125*'S Curve Equation'!$B$12)*'S Curve Equation'!$B$10))+'S Curve Equation'!$B$13)*'S Curve Equation'!$B$14</f>
        <v>0.30185644650864718</v>
      </c>
      <c r="AA170" s="28">
        <f>(1/(1+EXP(('S Curve Equation'!$B$11-AA125*'S Curve Equation'!$B$12)*'S Curve Equation'!$B$10))+'S Curve Equation'!$B$13)*'S Curve Equation'!$B$14</f>
        <v>0.30402139172422077</v>
      </c>
      <c r="AB170" s="28">
        <f>(1/(1+EXP(('S Curve Equation'!$B$11-AB125*'S Curve Equation'!$B$12)*'S Curve Equation'!$B$10))+'S Curve Equation'!$B$13)*'S Curve Equation'!$B$14</f>
        <v>0.30617586136194658</v>
      </c>
      <c r="AC170" s="28">
        <f>(1/(1+EXP(('S Curve Equation'!$B$11-AC125*'S Curve Equation'!$B$12)*'S Curve Equation'!$B$10))+'S Curve Equation'!$B$13)*'S Curve Equation'!$B$14</f>
        <v>0.30831982726044777</v>
      </c>
      <c r="AD170" s="28">
        <f>(1/(1+EXP(('S Curve Equation'!$B$11-AD125*'S Curve Equation'!$B$12)*'S Curve Equation'!$B$10))+'S Curve Equation'!$B$13)*'S Curve Equation'!$B$14</f>
        <v>0.31045326431583631</v>
      </c>
      <c r="AE170" s="28">
        <f>(1/(1+EXP(('S Curve Equation'!$B$11-AE125*'S Curve Equation'!$B$12)*'S Curve Equation'!$B$10))+'S Curve Equation'!$B$13)*'S Curve Equation'!$B$14</f>
        <v>0.31257615039261849</v>
      </c>
      <c r="AF170" s="28">
        <f>(1/(1+EXP(('S Curve Equation'!$B$11-AF125*'S Curve Equation'!$B$12)*'S Curve Equation'!$B$10))+'S Curve Equation'!$B$13)*'S Curve Equation'!$B$14</f>
        <v>0.31468846623631341</v>
      </c>
    </row>
    <row r="171" spans="1:32" x14ac:dyDescent="0.2">
      <c r="A171" s="6" t="s">
        <v>49</v>
      </c>
      <c r="B171" s="28">
        <f>(1/(1+EXP(('S Curve Equation'!$B$11-B126*'S Curve Equation'!$B$12)*'S Curve Equation'!$B$10))+'S Curve Equation'!$B$13)*'S Curve Equation'!$B$14</f>
        <v>0.21682847896440133</v>
      </c>
      <c r="C171" s="28">
        <f>(1/(1+EXP(('S Curve Equation'!$B$11-C126*'S Curve Equation'!$B$12)*'S Curve Equation'!$B$10))+'S Curve Equation'!$B$13)*'S Curve Equation'!$B$14</f>
        <v>0.21940735516680843</v>
      </c>
      <c r="D171" s="28">
        <f>(1/(1+EXP(('S Curve Equation'!$B$11-D126*'S Curve Equation'!$B$12)*'S Curve Equation'!$B$10))+'S Curve Equation'!$B$13)*'S Curve Equation'!$B$14</f>
        <v>0.22138344941919705</v>
      </c>
      <c r="E171" s="28">
        <f>(1/(1+EXP(('S Curve Equation'!$B$11-E126*'S Curve Equation'!$B$12)*'S Curve Equation'!$B$10))+'S Curve Equation'!$B$13)*'S Curve Equation'!$B$14</f>
        <v>0.22364965073864124</v>
      </c>
      <c r="F171" s="28">
        <f>(1/(1+EXP(('S Curve Equation'!$B$11-F126*'S Curve Equation'!$B$12)*'S Curve Equation'!$B$10))+'S Curve Equation'!$B$13)*'S Curve Equation'!$B$14</f>
        <v>0.22619767171240104</v>
      </c>
      <c r="G171" s="28">
        <f>(1/(1+EXP(('S Curve Equation'!$B$11-G126*'S Curve Equation'!$B$12)*'S Curve Equation'!$B$10))+'S Curve Equation'!$B$13)*'S Curve Equation'!$B$14</f>
        <v>0.22844156824605416</v>
      </c>
      <c r="H171" s="28">
        <f>(1/(1+EXP(('S Curve Equation'!$B$11-H126*'S Curve Equation'!$B$12)*'S Curve Equation'!$B$10))+'S Curve Equation'!$B$13)*'S Curve Equation'!$B$14</f>
        <v>0.23131795095313526</v>
      </c>
      <c r="I171" s="28">
        <f>(1/(1+EXP(('S Curve Equation'!$B$11-I126*'S Curve Equation'!$B$12)*'S Curve Equation'!$B$10))+'S Curve Equation'!$B$13)*'S Curve Equation'!$B$14</f>
        <v>0.23345410666713692</v>
      </c>
      <c r="J171" s="28">
        <f>(1/(1+EXP(('S Curve Equation'!$B$11-J126*'S Curve Equation'!$B$12)*'S Curve Equation'!$B$10))+'S Curve Equation'!$B$13)*'S Curve Equation'!$B$14</f>
        <v>0.23490567982131169</v>
      </c>
      <c r="K171" s="28">
        <f>(1/(1+EXP(('S Curve Equation'!$B$11-K126*'S Curve Equation'!$B$12)*'S Curve Equation'!$B$10))+'S Curve Equation'!$B$13)*'S Curve Equation'!$B$14</f>
        <v>0.2364643142956015</v>
      </c>
      <c r="L171" s="28">
        <f>(1/(1+EXP(('S Curve Equation'!$B$11-L126*'S Curve Equation'!$B$12)*'S Curve Equation'!$B$10))+'S Curve Equation'!$B$13)*'S Curve Equation'!$B$14</f>
        <v>0.2394741175310473</v>
      </c>
      <c r="M171" s="28">
        <f>(1/(1+EXP(('S Curve Equation'!$B$11-M126*'S Curve Equation'!$B$12)*'S Curve Equation'!$B$10))+'S Curve Equation'!$B$13)*'S Curve Equation'!$B$14</f>
        <v>0.24167549222877485</v>
      </c>
      <c r="N171" s="28">
        <f>(1/(1+EXP(('S Curve Equation'!$B$11-N126*'S Curve Equation'!$B$12)*'S Curve Equation'!$B$10))+'S Curve Equation'!$B$13)*'S Curve Equation'!$B$14</f>
        <v>0.24386945947744471</v>
      </c>
      <c r="O171" s="28">
        <f>(1/(1+EXP(('S Curve Equation'!$B$11-O126*'S Curve Equation'!$B$12)*'S Curve Equation'!$B$10))+'S Curve Equation'!$B$13)*'S Curve Equation'!$B$14</f>
        <v>0.24605591244608649</v>
      </c>
      <c r="P171" s="28">
        <f>(1/(1+EXP(('S Curve Equation'!$B$11-P126*'S Curve Equation'!$B$12)*'S Curve Equation'!$B$10))+'S Curve Equation'!$B$13)*'S Curve Equation'!$B$14</f>
        <v>0.2482347486316247</v>
      </c>
      <c r="Q171" s="28">
        <f>(1/(1+EXP(('S Curve Equation'!$B$11-Q126*'S Curve Equation'!$B$12)*'S Curve Equation'!$B$10))+'S Curve Equation'!$B$13)*'S Curve Equation'!$B$14</f>
        <v>0.25040586976845897</v>
      </c>
      <c r="R171" s="28">
        <f>(1/(1+EXP(('S Curve Equation'!$B$11-R126*'S Curve Equation'!$B$12)*'S Curve Equation'!$B$10))+'S Curve Equation'!$B$13)*'S Curve Equation'!$B$14</f>
        <v>0.25256918173869491</v>
      </c>
      <c r="S171" s="28">
        <f>(1/(1+EXP(('S Curve Equation'!$B$11-S126*'S Curve Equation'!$B$12)*'S Curve Equation'!$B$10))+'S Curve Equation'!$B$13)*'S Curve Equation'!$B$14</f>
        <v>0.2547245944830655</v>
      </c>
      <c r="T171" s="28">
        <f>(1/(1+EXP(('S Curve Equation'!$B$11-T126*'S Curve Equation'!$B$12)*'S Curve Equation'!$B$10))+'S Curve Equation'!$B$13)*'S Curve Equation'!$B$14</f>
        <v>0.25687202191261904</v>
      </c>
      <c r="U171" s="28">
        <f>(1/(1+EXP(('S Curve Equation'!$B$11-U126*'S Curve Equation'!$B$12)*'S Curve Equation'!$B$10))+'S Curve Equation'!$B$13)*'S Curve Equation'!$B$14</f>
        <v>0.25901138182120093</v>
      </c>
      <c r="V171" s="28">
        <f>(1/(1+EXP(('S Curve Equation'!$B$11-V126*'S Curve Equation'!$B$12)*'S Curve Equation'!$B$10))+'S Curve Equation'!$B$13)*'S Curve Equation'!$B$14</f>
        <v>0.26114259579878774</v>
      </c>
      <c r="W171" s="28">
        <f>(1/(1+EXP(('S Curve Equation'!$B$11-W126*'S Curve Equation'!$B$12)*'S Curve Equation'!$B$10))+'S Curve Equation'!$B$13)*'S Curve Equation'!$B$14</f>
        <v>0.2632655891457128</v>
      </c>
      <c r="X171" s="28">
        <f>(1/(1+EXP(('S Curve Equation'!$B$11-X126*'S Curve Equation'!$B$12)*'S Curve Equation'!$B$10))+'S Curve Equation'!$B$13)*'S Curve Equation'!$B$14</f>
        <v>0.26538029078782016</v>
      </c>
      <c r="Y171" s="28">
        <f>(1/(1+EXP(('S Curve Equation'!$B$11-Y126*'S Curve Equation'!$B$12)*'S Curve Equation'!$B$10))+'S Curve Equation'!$B$13)*'S Curve Equation'!$B$14</f>
        <v>0.26748663319258315</v>
      </c>
      <c r="Z171" s="28">
        <f>(1/(1+EXP(('S Curve Equation'!$B$11-Z126*'S Curve Equation'!$B$12)*'S Curve Equation'!$B$10))+'S Curve Equation'!$B$13)*'S Curve Equation'!$B$14</f>
        <v>0.26958455228621869</v>
      </c>
      <c r="AA171" s="28">
        <f>(1/(1+EXP(('S Curve Equation'!$B$11-AA126*'S Curve Equation'!$B$12)*'S Curve Equation'!$B$10))+'S Curve Equation'!$B$13)*'S Curve Equation'!$B$14</f>
        <v>0.27167398737183096</v>
      </c>
      <c r="AB171" s="28">
        <f>(1/(1+EXP(('S Curve Equation'!$B$11-AB126*'S Curve Equation'!$B$12)*'S Curve Equation'!$B$10))+'S Curve Equation'!$B$13)*'S Curve Equation'!$B$14</f>
        <v>0.27375488104860429</v>
      </c>
      <c r="AC171" s="28">
        <f>(1/(1+EXP(('S Curve Equation'!$B$11-AC126*'S Curve Equation'!$B$12)*'S Curve Equation'!$B$10))+'S Curve Equation'!$B$13)*'S Curve Equation'!$B$14</f>
        <v>0.27582717913207322</v>
      </c>
      <c r="AD171" s="28">
        <f>(1/(1+EXP(('S Curve Equation'!$B$11-AD126*'S Curve Equation'!$B$12)*'S Curve Equation'!$B$10))+'S Curve Equation'!$B$13)*'S Curve Equation'!$B$14</f>
        <v>0.27789083057548786</v>
      </c>
      <c r="AE171" s="28">
        <f>(1/(1+EXP(('S Curve Equation'!$B$11-AE126*'S Curve Equation'!$B$12)*'S Curve Equation'!$B$10))+'S Curve Equation'!$B$13)*'S Curve Equation'!$B$14</f>
        <v>0.27994578739229964</v>
      </c>
      <c r="AF171" s="28">
        <f>(1/(1+EXP(('S Curve Equation'!$B$11-AF126*'S Curve Equation'!$B$12)*'S Curve Equation'!$B$10))+'S Curve Equation'!$B$13)*'S Curve Equation'!$B$14</f>
        <v>0.28199200457977375</v>
      </c>
    </row>
    <row r="172" spans="1:32" x14ac:dyDescent="0.2">
      <c r="A172" s="6" t="s">
        <v>50</v>
      </c>
      <c r="B172" s="28">
        <f>(1/(1+EXP(('S Curve Equation'!$B$11-B127*'S Curve Equation'!$B$12)*'S Curve Equation'!$B$10))+'S Curve Equation'!$B$13)*'S Curve Equation'!$B$14</f>
        <v>0.23629191321499007</v>
      </c>
      <c r="C172" s="28">
        <f>(1/(1+EXP(('S Curve Equation'!$B$11-C127*'S Curve Equation'!$B$12)*'S Curve Equation'!$B$10))+'S Curve Equation'!$B$13)*'S Curve Equation'!$B$14</f>
        <v>0.23897068895914553</v>
      </c>
      <c r="D172" s="28">
        <f>(1/(1+EXP(('S Curve Equation'!$B$11-D127*'S Curve Equation'!$B$12)*'S Curve Equation'!$B$10))+'S Curve Equation'!$B$13)*'S Curve Equation'!$B$14</f>
        <v>0.24102208256465454</v>
      </c>
      <c r="E172" s="28">
        <f>(1/(1+EXP(('S Curve Equation'!$B$11-E127*'S Curve Equation'!$B$12)*'S Curve Equation'!$B$10))+'S Curve Equation'!$B$13)*'S Curve Equation'!$B$14</f>
        <v>0.24337331058029524</v>
      </c>
      <c r="F172" s="28">
        <f>(1/(1+EXP(('S Curve Equation'!$B$11-F127*'S Curve Equation'!$B$12)*'S Curve Equation'!$B$10))+'S Curve Equation'!$B$13)*'S Curve Equation'!$B$14</f>
        <v>0.2460152481775561</v>
      </c>
      <c r="G172" s="28">
        <f>(1/(1+EXP(('S Curve Equation'!$B$11-G127*'S Curve Equation'!$B$12)*'S Curve Equation'!$B$10))+'S Curve Equation'!$B$13)*'S Curve Equation'!$B$14</f>
        <v>0.24834038444551468</v>
      </c>
      <c r="H172" s="28">
        <f>(1/(1+EXP(('S Curve Equation'!$B$11-H127*'S Curve Equation'!$B$12)*'S Curve Equation'!$B$10))+'S Curve Equation'!$B$13)*'S Curve Equation'!$B$14</f>
        <v>0.2513189088972318</v>
      </c>
      <c r="I172" s="28">
        <f>(1/(1+EXP(('S Curve Equation'!$B$11-I127*'S Curve Equation'!$B$12)*'S Curve Equation'!$B$10))+'S Curve Equation'!$B$13)*'S Curve Equation'!$B$14</f>
        <v>0.25352947730177317</v>
      </c>
      <c r="J172" s="28">
        <f>(1/(1+EXP(('S Curve Equation'!$B$11-J127*'S Curve Equation'!$B$12)*'S Curve Equation'!$B$10))+'S Curve Equation'!$B$13)*'S Curve Equation'!$B$14</f>
        <v>0.2550309175548347</v>
      </c>
      <c r="K172" s="28">
        <f>(1/(1+EXP(('S Curve Equation'!$B$11-K127*'S Curve Equation'!$B$12)*'S Curve Equation'!$B$10))+'S Curve Equation'!$B$13)*'S Curve Equation'!$B$14</f>
        <v>0.25664247065148987</v>
      </c>
      <c r="L172" s="28">
        <f>(1/(1+EXP(('S Curve Equation'!$B$11-L127*'S Curve Equation'!$B$12)*'S Curve Equation'!$B$10))+'S Curve Equation'!$B$13)*'S Curve Equation'!$B$14</f>
        <v>0.25975263545687471</v>
      </c>
      <c r="M172" s="28">
        <f>(1/(1+EXP(('S Curve Equation'!$B$11-M127*'S Curve Equation'!$B$12)*'S Curve Equation'!$B$10))+'S Curve Equation'!$B$13)*'S Curve Equation'!$B$14</f>
        <v>0.26202589872005783</v>
      </c>
      <c r="N172" s="28">
        <f>(1/(1+EXP(('S Curve Equation'!$B$11-N127*'S Curve Equation'!$B$12)*'S Curve Equation'!$B$10))+'S Curve Equation'!$B$13)*'S Curve Equation'!$B$14</f>
        <v>0.26429024572406817</v>
      </c>
      <c r="O172" s="28">
        <f>(1/(1+EXP(('S Curve Equation'!$B$11-O127*'S Curve Equation'!$B$12)*'S Curve Equation'!$B$10))+'S Curve Equation'!$B$13)*'S Curve Equation'!$B$14</f>
        <v>0.26654558563475689</v>
      </c>
      <c r="P172" s="28">
        <f>(1/(1+EXP(('S Curve Equation'!$B$11-P127*'S Curve Equation'!$B$12)*'S Curve Equation'!$B$10))+'S Curve Equation'!$B$13)*'S Curve Equation'!$B$14</f>
        <v>0.26879183206987423</v>
      </c>
      <c r="Q172" s="28">
        <f>(1/(1+EXP(('S Curve Equation'!$B$11-Q127*'S Curve Equation'!$B$12)*'S Curve Equation'!$B$10))+'S Curve Equation'!$B$13)*'S Curve Equation'!$B$14</f>
        <v>0.27102890299409532</v>
      </c>
      <c r="R172" s="28">
        <f>(1/(1+EXP(('S Curve Equation'!$B$11-R127*'S Curve Equation'!$B$12)*'S Curve Equation'!$B$10))+'S Curve Equation'!$B$13)*'S Curve Equation'!$B$14</f>
        <v>0.27325672061524048</v>
      </c>
      <c r="S172" s="28">
        <f>(1/(1+EXP(('S Curve Equation'!$B$11-S127*'S Curve Equation'!$B$12)*'S Curve Equation'!$B$10))+'S Curve Equation'!$B$13)*'S Curve Equation'!$B$14</f>
        <v>0.27547521128172386</v>
      </c>
      <c r="T172" s="28">
        <f>(1/(1+EXP(('S Curve Equation'!$B$11-T127*'S Curve Equation'!$B$12)*'S Curve Equation'!$B$10))+'S Curve Equation'!$B$13)*'S Curve Equation'!$B$14</f>
        <v>0.27768430538129008</v>
      </c>
      <c r="U172" s="28">
        <f>(1/(1+EXP(('S Curve Equation'!$B$11-U127*'S Curve Equation'!$B$12)*'S Curve Equation'!$B$10))+'S Curve Equation'!$B$13)*'S Curve Equation'!$B$14</f>
        <v>0.27988393724105781</v>
      </c>
      <c r="V172" s="28">
        <f>(1/(1+EXP(('S Curve Equation'!$B$11-V127*'S Curve Equation'!$B$12)*'S Curve Equation'!$B$10))+'S Curve Equation'!$B$13)*'S Curve Equation'!$B$14</f>
        <v>0.28207404502891653</v>
      </c>
      <c r="W172" s="28">
        <f>(1/(1+EXP(('S Curve Equation'!$B$11-W127*'S Curve Equation'!$B$12)*'S Curve Equation'!$B$10))+'S Curve Equation'!$B$13)*'S Curve Equation'!$B$14</f>
        <v>0.28425457065630166</v>
      </c>
      <c r="X172" s="28">
        <f>(1/(1+EXP(('S Curve Equation'!$B$11-X127*'S Curve Equation'!$B$12)*'S Curve Equation'!$B$10))+'S Curve Equation'!$B$13)*'S Curve Equation'!$B$14</f>
        <v>0.2864254596823767</v>
      </c>
      <c r="Y172" s="28">
        <f>(1/(1+EXP(('S Curve Equation'!$B$11-Y127*'S Curve Equation'!$B$12)*'S Curve Equation'!$B$10))+'S Curve Equation'!$B$13)*'S Curve Equation'!$B$14</f>
        <v>0.2885866612196436</v>
      </c>
      <c r="Z172" s="28">
        <f>(1/(1+EXP(('S Curve Equation'!$B$11-Z127*'S Curve Equation'!$B$12)*'S Curve Equation'!$B$10))+'S Curve Equation'!$B$13)*'S Curve Equation'!$B$14</f>
        <v>0.29073812784100211</v>
      </c>
      <c r="AA172" s="28">
        <f>(1/(1+EXP(('S Curve Equation'!$B$11-AA127*'S Curve Equation'!$B$12)*'S Curve Equation'!$B$10))+'S Curve Equation'!$B$13)*'S Curve Equation'!$B$14</f>
        <v>0.29287981548828018</v>
      </c>
      <c r="AB172" s="28">
        <f>(1/(1+EXP(('S Curve Equation'!$B$11-AB127*'S Curve Equation'!$B$12)*'S Curve Equation'!$B$10))+'S Curve Equation'!$B$13)*'S Curve Equation'!$B$14</f>
        <v>0.29501168338224315</v>
      </c>
      <c r="AC172" s="28">
        <f>(1/(1+EXP(('S Curve Equation'!$B$11-AC127*'S Curve Equation'!$B$12)*'S Curve Equation'!$B$10))+'S Curve Equation'!$B$13)*'S Curve Equation'!$B$14</f>
        <v>0.29713369393409556</v>
      </c>
      <c r="AD172" s="28">
        <f>(1/(1+EXP(('S Curve Equation'!$B$11-AD127*'S Curve Equation'!$B$12)*'S Curve Equation'!$B$10))+'S Curve Equation'!$B$13)*'S Curve Equation'!$B$14</f>
        <v>0.29924581265848799</v>
      </c>
      <c r="AE172" s="28">
        <f>(1/(1+EXP(('S Curve Equation'!$B$11-AE127*'S Curve Equation'!$B$12)*'S Curve Equation'!$B$10))+'S Curve Equation'!$B$13)*'S Curve Equation'!$B$14</f>
        <v>0.30134800808803541</v>
      </c>
      <c r="AF172" s="28">
        <f>(1/(1+EXP(('S Curve Equation'!$B$11-AF127*'S Curve Equation'!$B$12)*'S Curve Equation'!$B$10))+'S Curve Equation'!$B$13)*'S Curve Equation'!$B$14</f>
        <v>0.30344025168934735</v>
      </c>
    </row>
    <row r="173" spans="1:32" x14ac:dyDescent="0.2">
      <c r="A173" s="6" t="s">
        <v>51</v>
      </c>
      <c r="B173" s="28">
        <f>(1/(1+EXP(('S Curve Equation'!$B$11-B128*'S Curve Equation'!$B$12)*'S Curve Equation'!$B$10))+'S Curve Equation'!$B$13)*'S Curve Equation'!$B$14</f>
        <v>0.20489408327246161</v>
      </c>
      <c r="C173" s="28">
        <f>(1/(1+EXP(('S Curve Equation'!$B$11-C128*'S Curve Equation'!$B$12)*'S Curve Equation'!$B$10))+'S Curve Equation'!$B$13)*'S Curve Equation'!$B$14</f>
        <v>0.20740490606511908</v>
      </c>
      <c r="D173" s="28">
        <f>(1/(1+EXP(('S Curve Equation'!$B$11-D128*'S Curve Equation'!$B$12)*'S Curve Equation'!$B$10))+'S Curve Equation'!$B$13)*'S Curve Equation'!$B$14</f>
        <v>0.20932959771100096</v>
      </c>
      <c r="E173" s="28">
        <f>(1/(1+EXP(('S Curve Equation'!$B$11-E128*'S Curve Equation'!$B$12)*'S Curve Equation'!$B$10))+'S Curve Equation'!$B$13)*'S Curve Equation'!$B$14</f>
        <v>0.21153764134866429</v>
      </c>
      <c r="F173" s="28">
        <f>(1/(1+EXP(('S Curve Equation'!$B$11-F128*'S Curve Equation'!$B$12)*'S Curve Equation'!$B$10))+'S Curve Equation'!$B$13)*'S Curve Equation'!$B$14</f>
        <v>0.21402127745681926</v>
      </c>
      <c r="G173" s="28">
        <f>(1/(1+EXP(('S Curve Equation'!$B$11-G128*'S Curve Equation'!$B$12)*'S Curve Equation'!$B$10))+'S Curve Equation'!$B$13)*'S Curve Equation'!$B$14</f>
        <v>0.21620935104288755</v>
      </c>
      <c r="H173" s="28">
        <f>(1/(1+EXP(('S Curve Equation'!$B$11-H128*'S Curve Equation'!$B$12)*'S Curve Equation'!$B$10))+'S Curve Equation'!$B$13)*'S Curve Equation'!$B$14</f>
        <v>0.2190153715946915</v>
      </c>
      <c r="I173" s="28">
        <f>(1/(1+EXP(('S Curve Equation'!$B$11-I128*'S Curve Equation'!$B$12)*'S Curve Equation'!$B$10))+'S Curve Equation'!$B$13)*'S Curve Equation'!$B$14</f>
        <v>0.22110013787804417</v>
      </c>
      <c r="J173" s="28">
        <f>(1/(1+EXP(('S Curve Equation'!$B$11-J128*'S Curve Equation'!$B$12)*'S Curve Equation'!$B$10))+'S Curve Equation'!$B$13)*'S Curve Equation'!$B$14</f>
        <v>0.22251720973555167</v>
      </c>
      <c r="K173" s="28">
        <f>(1/(1+EXP(('S Curve Equation'!$B$11-K128*'S Curve Equation'!$B$12)*'S Curve Equation'!$B$10))+'S Curve Equation'!$B$13)*'S Curve Equation'!$B$14</f>
        <v>0.22403917467843318</v>
      </c>
      <c r="L173" s="28">
        <f>(1/(1+EXP(('S Curve Equation'!$B$11-L128*'S Curve Equation'!$B$12)*'S Curve Equation'!$B$10))+'S Curve Equation'!$B$13)*'S Curve Equation'!$B$14</f>
        <v>0.22697926626488177</v>
      </c>
      <c r="M173" s="28">
        <f>(1/(1+EXP(('S Curve Equation'!$B$11-M128*'S Curve Equation'!$B$12)*'S Curve Equation'!$B$10))+'S Curve Equation'!$B$13)*'S Curve Equation'!$B$14</f>
        <v>0.22913056697028961</v>
      </c>
      <c r="N173" s="28">
        <f>(1/(1+EXP(('S Curve Equation'!$B$11-N128*'S Curve Equation'!$B$12)*'S Curve Equation'!$B$10))+'S Curve Equation'!$B$13)*'S Curve Equation'!$B$14</f>
        <v>0.23127539295298127</v>
      </c>
      <c r="O173" s="28">
        <f>(1/(1+EXP(('S Curve Equation'!$B$11-O128*'S Curve Equation'!$B$12)*'S Curve Equation'!$B$10))+'S Curve Equation'!$B$13)*'S Curve Equation'!$B$14</f>
        <v>0.2334136290082062</v>
      </c>
      <c r="P173" s="28">
        <f>(1/(1+EXP(('S Curve Equation'!$B$11-P128*'S Curve Equation'!$B$12)*'S Curve Equation'!$B$10))+'S Curve Equation'!$B$13)*'S Curve Equation'!$B$14</f>
        <v>0.23554516414006194</v>
      </c>
      <c r="Q173" s="28">
        <f>(1/(1+EXP(('S Curve Equation'!$B$11-Q128*'S Curve Equation'!$B$12)*'S Curve Equation'!$B$10))+'S Curve Equation'!$B$13)*'S Curve Equation'!$B$14</f>
        <v>0.23766989148047163</v>
      </c>
      <c r="R173" s="28">
        <f>(1/(1+EXP(('S Curve Equation'!$B$11-R128*'S Curve Equation'!$B$12)*'S Curve Equation'!$B$10))+'S Curve Equation'!$B$13)*'S Curve Equation'!$B$14</f>
        <v>0.23978770820850101</v>
      </c>
      <c r="S173" s="28">
        <f>(1/(1+EXP(('S Curve Equation'!$B$11-S128*'S Curve Equation'!$B$12)*'S Curve Equation'!$B$10))+'S Curve Equation'!$B$13)*'S Curve Equation'!$B$14</f>
        <v>0.24189851547006358</v>
      </c>
      <c r="T173" s="28">
        <f>(1/(1+EXP(('S Curve Equation'!$B$11-T128*'S Curve Equation'!$B$12)*'S Curve Equation'!$B$10))+'S Curve Equation'!$B$13)*'S Curve Equation'!$B$14</f>
        <v>0.24400221829809007</v>
      </c>
      <c r="U173" s="28">
        <f>(1/(1+EXP(('S Curve Equation'!$B$11-U128*'S Curve Equation'!$B$12)*'S Curve Equation'!$B$10))+'S Curve Equation'!$B$13)*'S Curve Equation'!$B$14</f>
        <v>0.24609872553319886</v>
      </c>
      <c r="V173" s="28">
        <f>(1/(1+EXP(('S Curve Equation'!$B$11-V128*'S Curve Equation'!$B$12)*'S Curve Equation'!$B$10))+'S Curve Equation'!$B$13)*'S Curve Equation'!$B$14</f>
        <v>0.24818794974492922</v>
      </c>
      <c r="W173" s="28">
        <f>(1/(1+EXP(('S Curve Equation'!$B$11-W128*'S Curve Equation'!$B$12)*'S Curve Equation'!$B$10))+'S Curve Equation'!$B$13)*'S Curve Equation'!$B$14</f>
        <v>0.25026980715358188</v>
      </c>
      <c r="X173" s="28">
        <f>(1/(1+EXP(('S Curve Equation'!$B$11-X128*'S Curve Equation'!$B$12)*'S Curve Equation'!$B$10))+'S Curve Equation'!$B$13)*'S Curve Equation'!$B$14</f>
        <v>0.25234421755271103</v>
      </c>
      <c r="Y173" s="28">
        <f>(1/(1+EXP(('S Curve Equation'!$B$11-Y128*'S Curve Equation'!$B$12)*'S Curve Equation'!$B$10))+'S Curve Equation'!$B$13)*'S Curve Equation'!$B$14</f>
        <v>0.25441110423230678</v>
      </c>
      <c r="Z173" s="28">
        <f>(1/(1+EXP(('S Curve Equation'!$B$11-Z128*'S Curve Equation'!$B$12)*'S Curve Equation'!$B$10))+'S Curve Equation'!$B$13)*'S Curve Equation'!$B$14</f>
        <v>0.25647039390270931</v>
      </c>
      <c r="AA173" s="28">
        <f>(1/(1+EXP(('S Curve Equation'!$B$11-AA128*'S Curve Equation'!$B$12)*'S Curve Equation'!$B$10))+'S Curve Equation'!$B$13)*'S Curve Equation'!$B$14</f>
        <v>0.25852201661928909</v>
      </c>
      <c r="AB173" s="28">
        <f>(1/(1+EXP(('S Curve Equation'!$B$11-AB128*'S Curve Equation'!$B$12)*'S Curve Equation'!$B$10))+'S Curve Equation'!$B$13)*'S Curve Equation'!$B$14</f>
        <v>0.26056590570792321</v>
      </c>
      <c r="AC173" s="28">
        <f>(1/(1+EXP(('S Curve Equation'!$B$11-AC128*'S Curve Equation'!$B$12)*'S Curve Equation'!$B$10))+'S Curve Equation'!$B$13)*'S Curve Equation'!$B$14</f>
        <v>0.26260199769129849</v>
      </c>
      <c r="AD173" s="28">
        <f>(1/(1+EXP(('S Curve Equation'!$B$11-AD128*'S Curve Equation'!$B$12)*'S Curve Equation'!$B$10))+'S Curve Equation'!$B$13)*'S Curve Equation'!$B$14</f>
        <v>0.26463023221606835</v>
      </c>
      <c r="AE173" s="28">
        <f>(1/(1+EXP(('S Curve Equation'!$B$11-AE128*'S Curve Equation'!$B$12)*'S Curve Equation'!$B$10))+'S Curve Equation'!$B$13)*'S Curve Equation'!$B$14</f>
        <v>0.26665055198089049</v>
      </c>
      <c r="AF173" s="28">
        <f>(1/(1+EXP(('S Curve Equation'!$B$11-AF128*'S Curve Equation'!$B$12)*'S Curve Equation'!$B$10))+'S Curve Equation'!$B$13)*'S Curve Equation'!$B$14</f>
        <v>0.26866290266536319</v>
      </c>
    </row>
    <row r="174" spans="1:32" x14ac:dyDescent="0.2">
      <c r="A174" s="6" t="s">
        <v>52</v>
      </c>
      <c r="B174" s="28">
        <f>(1/(1+EXP(('S Curve Equation'!$B$11-B129*'S Curve Equation'!$B$12)*'S Curve Equation'!$B$10))+'S Curve Equation'!$B$13)*'S Curve Equation'!$B$14</f>
        <v>0.23182397959183665</v>
      </c>
      <c r="C174" s="28">
        <f>(1/(1+EXP(('S Curve Equation'!$B$11-C129*'S Curve Equation'!$B$12)*'S Curve Equation'!$B$10))+'S Curve Equation'!$B$13)*'S Curve Equation'!$B$14</f>
        <v>0.23448101431587731</v>
      </c>
      <c r="D174" s="28">
        <f>(1/(1+EXP(('S Curve Equation'!$B$11-D129*'S Curve Equation'!$B$12)*'S Curve Equation'!$B$10))+'S Curve Equation'!$B$13)*'S Curve Equation'!$B$14</f>
        <v>0.23651603870978083</v>
      </c>
      <c r="E174" s="28">
        <f>(1/(1+EXP(('S Curve Equation'!$B$11-E129*'S Curve Equation'!$B$12)*'S Curve Equation'!$B$10))+'S Curve Equation'!$B$13)*'S Curve Equation'!$B$14</f>
        <v>0.23884880224852914</v>
      </c>
      <c r="F174" s="28">
        <f>(1/(1+EXP(('S Curve Equation'!$B$11-F129*'S Curve Equation'!$B$12)*'S Curve Equation'!$B$10))+'S Curve Equation'!$B$13)*'S Curve Equation'!$B$14</f>
        <v>0.2414703695118107</v>
      </c>
      <c r="G174" s="28">
        <f>(1/(1+EXP(('S Curve Equation'!$B$11-G129*'S Curve Equation'!$B$12)*'S Curve Equation'!$B$10))+'S Curve Equation'!$B$13)*'S Curve Equation'!$B$14</f>
        <v>0.24377790672063868</v>
      </c>
      <c r="H174" s="28">
        <f>(1/(1+EXP(('S Curve Equation'!$B$11-H129*'S Curve Equation'!$B$12)*'S Curve Equation'!$B$10))+'S Curve Equation'!$B$13)*'S Curve Equation'!$B$14</f>
        <v>0.24673433380992385</v>
      </c>
      <c r="I174" s="28">
        <f>(1/(1+EXP(('S Curve Equation'!$B$11-I129*'S Curve Equation'!$B$12)*'S Curve Equation'!$B$10))+'S Curve Equation'!$B$13)*'S Curve Equation'!$B$14</f>
        <v>0.24892882544420644</v>
      </c>
      <c r="J174" s="28">
        <f>(1/(1+EXP(('S Curve Equation'!$B$11-J129*'S Curve Equation'!$B$12)*'S Curve Equation'!$B$10))+'S Curve Equation'!$B$13)*'S Curve Equation'!$B$14</f>
        <v>0.25041950257277418</v>
      </c>
      <c r="K174" s="28">
        <f>(1/(1+EXP(('S Curve Equation'!$B$11-K129*'S Curve Equation'!$B$12)*'S Curve Equation'!$B$10))+'S Curve Equation'!$B$13)*'S Curve Equation'!$B$14</f>
        <v>0.25201964349303563</v>
      </c>
      <c r="L174" s="28">
        <f>(1/(1+EXP(('S Curve Equation'!$B$11-L129*'S Curve Equation'!$B$12)*'S Curve Equation'!$B$10))+'S Curve Equation'!$B$13)*'S Curve Equation'!$B$14</f>
        <v>0.25510819283989183</v>
      </c>
      <c r="M174" s="28">
        <f>(1/(1+EXP(('S Curve Equation'!$B$11-M129*'S Curve Equation'!$B$12)*'S Curve Equation'!$B$10))+'S Curve Equation'!$B$13)*'S Curve Equation'!$B$14</f>
        <v>0.25736599651967673</v>
      </c>
      <c r="N174" s="28">
        <f>(1/(1+EXP(('S Curve Equation'!$B$11-N129*'S Curve Equation'!$B$12)*'S Curve Equation'!$B$10))+'S Curve Equation'!$B$13)*'S Curve Equation'!$B$14</f>
        <v>0.25961522825021033</v>
      </c>
      <c r="O174" s="28">
        <f>(1/(1+EXP(('S Curve Equation'!$B$11-O129*'S Curve Equation'!$B$12)*'S Curve Equation'!$B$10))+'S Curve Equation'!$B$13)*'S Curve Equation'!$B$14</f>
        <v>0.26185579328423869</v>
      </c>
      <c r="P174" s="28">
        <f>(1/(1+EXP(('S Curve Equation'!$B$11-P129*'S Curve Equation'!$B$12)*'S Curve Equation'!$B$10))+'S Curve Equation'!$B$13)*'S Curve Equation'!$B$14</f>
        <v>0.26408760130573156</v>
      </c>
      <c r="Q174" s="28">
        <f>(1/(1+EXP(('S Curve Equation'!$B$11-Q129*'S Curve Equation'!$B$12)*'S Curve Equation'!$B$10))+'S Curve Equation'!$B$13)*'S Curve Equation'!$B$14</f>
        <v>0.26631056632814504</v>
      </c>
      <c r="R174" s="28">
        <f>(1/(1+EXP(('S Curve Equation'!$B$11-R129*'S Curve Equation'!$B$12)*'S Curve Equation'!$B$10))+'S Curve Equation'!$B$13)*'S Curve Equation'!$B$14</f>
        <v>0.26852460659375177</v>
      </c>
      <c r="S174" s="28">
        <f>(1/(1+EXP(('S Curve Equation'!$B$11-S129*'S Curve Equation'!$B$12)*'S Curve Equation'!$B$10))+'S Curve Equation'!$B$13)*'S Curve Equation'!$B$14</f>
        <v>0.27072964447407155</v>
      </c>
      <c r="T174" s="28">
        <f>(1/(1+EXP(('S Curve Equation'!$B$11-T129*'S Curve Equation'!$B$12)*'S Curve Equation'!$B$10))+'S Curve Equation'!$B$13)*'S Curve Equation'!$B$14</f>
        <v>0.27292560637146668</v>
      </c>
      <c r="U174" s="28">
        <f>(1/(1+EXP(('S Curve Equation'!$B$11-U129*'S Curve Equation'!$B$12)*'S Curve Equation'!$B$10))+'S Curve Equation'!$B$13)*'S Curve Equation'!$B$14</f>
        <v>0.27511242262192542</v>
      </c>
      <c r="V174" s="28">
        <f>(1/(1+EXP(('S Curve Equation'!$B$11-V129*'S Curve Equation'!$B$12)*'S Curve Equation'!$B$10))+'S Curve Equation'!$B$13)*'S Curve Equation'!$B$14</f>
        <v>0.27729002739907926</v>
      </c>
      <c r="W174" s="28">
        <f>(1/(1+EXP(('S Curve Equation'!$B$11-W129*'S Curve Equation'!$B$12)*'S Curve Equation'!$B$10))+'S Curve Equation'!$B$13)*'S Curve Equation'!$B$14</f>
        <v>0.27945835861948537</v>
      </c>
      <c r="X174" s="28">
        <f>(1/(1+EXP(('S Curve Equation'!$B$11-X129*'S Curve Equation'!$B$12)*'S Curve Equation'!$B$10))+'S Curve Equation'!$B$13)*'S Curve Equation'!$B$14</f>
        <v>0.28161735784920533</v>
      </c>
      <c r="Y174" s="28">
        <f>(1/(1+EXP(('S Curve Equation'!$B$11-Y129*'S Curve Equation'!$B$12)*'S Curve Equation'!$B$10))+'S Curve Equation'!$B$13)*'S Curve Equation'!$B$14</f>
        <v>0.28376697021170144</v>
      </c>
      <c r="Z174" s="28">
        <f>(1/(1+EXP(('S Curve Equation'!$B$11-Z129*'S Curve Equation'!$B$12)*'S Curve Equation'!$B$10))+'S Curve Equation'!$B$13)*'S Curve Equation'!$B$14</f>
        <v>0.2859071442970802</v>
      </c>
      <c r="AA174" s="28">
        <f>(1/(1+EXP(('S Curve Equation'!$B$11-AA129*'S Curve Equation'!$B$12)*'S Curve Equation'!$B$10))+'S Curve Equation'!$B$13)*'S Curve Equation'!$B$14</f>
        <v>0.28803783207270073</v>
      </c>
      <c r="AB174" s="28">
        <f>(1/(1+EXP(('S Curve Equation'!$B$11-AB129*'S Curve Equation'!$B$12)*'S Curve Equation'!$B$10))+'S Curve Equation'!$B$13)*'S Curve Equation'!$B$14</f>
        <v>0.29015898879516527</v>
      </c>
      <c r="AC174" s="28">
        <f>(1/(1+EXP(('S Curve Equation'!$B$11-AC129*'S Curve Equation'!$B$12)*'S Curve Equation'!$B$10))+'S Curve Equation'!$B$13)*'S Curve Equation'!$B$14</f>
        <v>0.29227057292370445</v>
      </c>
      <c r="AD174" s="28">
        <f>(1/(1+EXP(('S Curve Equation'!$B$11-AD129*'S Curve Equation'!$B$12)*'S Curve Equation'!$B$10))+'S Curve Equation'!$B$13)*'S Curve Equation'!$B$14</f>
        <v>0.29437254603497431</v>
      </c>
      <c r="AE174" s="28">
        <f>(1/(1+EXP(('S Curve Equation'!$B$11-AE129*'S Curve Equation'!$B$12)*'S Curve Equation'!$B$10))+'S Curve Equation'!$B$13)*'S Curve Equation'!$B$14</f>
        <v>0.29646487273927363</v>
      </c>
      <c r="AF174" s="28">
        <f>(1/(1+EXP(('S Curve Equation'!$B$11-AF129*'S Curve Equation'!$B$12)*'S Curve Equation'!$B$10))+'S Curve Equation'!$B$13)*'S Curve Equation'!$B$14</f>
        <v>0.29854752059818579</v>
      </c>
    </row>
    <row r="175" spans="1:32" x14ac:dyDescent="0.2">
      <c r="A175" s="6" t="s">
        <v>53</v>
      </c>
      <c r="B175" s="28">
        <f>(1/(1+EXP(('S Curve Equation'!$B$11-B130*'S Curve Equation'!$B$12)*'S Curve Equation'!$B$10))+'S Curve Equation'!$B$13)*'S Curve Equation'!$B$14</f>
        <v>0.24183442207705641</v>
      </c>
      <c r="C175" s="28">
        <f>(1/(1+EXP(('S Curve Equation'!$B$11-C130*'S Curve Equation'!$B$12)*'S Curve Equation'!$B$10))+'S Curve Equation'!$B$13)*'S Curve Equation'!$B$14</f>
        <v>0.2445391985846681</v>
      </c>
      <c r="D175" s="28">
        <f>(1/(1+EXP(('S Curve Equation'!$B$11-D130*'S Curve Equation'!$B$12)*'S Curve Equation'!$B$10))+'S Curve Equation'!$B$13)*'S Curve Equation'!$B$14</f>
        <v>0.24661015363751837</v>
      </c>
      <c r="E175" s="28">
        <f>(1/(1+EXP(('S Curve Equation'!$B$11-E130*'S Curve Equation'!$B$12)*'S Curve Equation'!$B$10))+'S Curve Equation'!$B$13)*'S Curve Equation'!$B$14</f>
        <v>0.24898343092521999</v>
      </c>
      <c r="F175" s="28">
        <f>(1/(1+EXP(('S Curve Equation'!$B$11-F130*'S Curve Equation'!$B$12)*'S Curve Equation'!$B$10))+'S Curve Equation'!$B$13)*'S Curve Equation'!$B$14</f>
        <v>0.25164967317533976</v>
      </c>
      <c r="G175" s="28">
        <f>(1/(1+EXP(('S Curve Equation'!$B$11-G130*'S Curve Equation'!$B$12)*'S Curve Equation'!$B$10))+'S Curve Equation'!$B$13)*'S Curve Equation'!$B$14</f>
        <v>0.25399578956981289</v>
      </c>
      <c r="H175" s="28">
        <f>(1/(1+EXP(('S Curve Equation'!$B$11-H130*'S Curve Equation'!$B$12)*'S Curve Equation'!$B$10))+'S Curve Equation'!$B$13)*'S Curve Equation'!$B$14</f>
        <v>0.25700063194334477</v>
      </c>
      <c r="I175" s="28">
        <f>(1/(1+EXP(('S Curve Equation'!$B$11-I130*'S Curve Equation'!$B$12)*'S Curve Equation'!$B$10))+'S Curve Equation'!$B$13)*'S Curve Equation'!$B$14</f>
        <v>0.25923032971530591</v>
      </c>
      <c r="J175" s="28">
        <f>(1/(1+EXP(('S Curve Equation'!$B$11-J130*'S Curve Equation'!$B$12)*'S Curve Equation'!$B$10))+'S Curve Equation'!$B$13)*'S Curve Equation'!$B$14</f>
        <v>0.26074456792733369</v>
      </c>
      <c r="K175" s="28">
        <f>(1/(1+EXP(('S Curve Equation'!$B$11-K130*'S Curve Equation'!$B$12)*'S Curve Equation'!$B$10))+'S Curve Equation'!$B$13)*'S Curve Equation'!$B$14</f>
        <v>0.26236968276155775</v>
      </c>
      <c r="L175" s="28">
        <f>(1/(1+EXP(('S Curve Equation'!$B$11-L130*'S Curve Equation'!$B$12)*'S Curve Equation'!$B$10))+'S Curve Equation'!$B$13)*'S Curve Equation'!$B$14</f>
        <v>0.26550551107071152</v>
      </c>
      <c r="M175" s="28">
        <f>(1/(1+EXP(('S Curve Equation'!$B$11-M130*'S Curve Equation'!$B$12)*'S Curve Equation'!$B$10))+'S Curve Equation'!$B$13)*'S Curve Equation'!$B$14</f>
        <v>0.26779710952716662</v>
      </c>
      <c r="N175" s="28">
        <f>(1/(1+EXP(('S Curve Equation'!$B$11-N130*'S Curve Equation'!$B$12)*'S Curve Equation'!$B$10))+'S Curve Equation'!$B$13)*'S Curve Equation'!$B$14</f>
        <v>0.2700793667947457</v>
      </c>
      <c r="O175" s="28">
        <f>(1/(1+EXP(('S Curve Equation'!$B$11-O130*'S Curve Equation'!$B$12)*'S Curve Equation'!$B$10))+'S Curve Equation'!$B$13)*'S Curve Equation'!$B$14</f>
        <v>0.2723521970810302</v>
      </c>
      <c r="P175" s="28">
        <f>(1/(1+EXP(('S Curve Equation'!$B$11-P130*'S Curve Equation'!$B$12)*'S Curve Equation'!$B$10))+'S Curve Equation'!$B$13)*'S Curve Equation'!$B$14</f>
        <v>0.27461551906465254</v>
      </c>
      <c r="Q175" s="28">
        <f>(1/(1+EXP(('S Curve Equation'!$B$11-Q130*'S Curve Equation'!$B$12)*'S Curve Equation'!$B$10))+'S Curve Equation'!$B$13)*'S Curve Equation'!$B$14</f>
        <v>0.27686925578640459</v>
      </c>
      <c r="R175" s="28">
        <f>(1/(1+EXP(('S Curve Equation'!$B$11-R130*'S Curve Equation'!$B$12)*'S Curve Equation'!$B$10))+'S Curve Equation'!$B$13)*'S Curve Equation'!$B$14</f>
        <v>0.2791133345417034</v>
      </c>
      <c r="S175" s="28">
        <f>(1/(1+EXP(('S Curve Equation'!$B$11-S130*'S Curve Equation'!$B$12)*'S Curve Equation'!$B$10))+'S Curve Equation'!$B$13)*'S Curve Equation'!$B$14</f>
        <v>0.28134768677444388</v>
      </c>
      <c r="T175" s="28">
        <f>(1/(1+EXP(('S Curve Equation'!$B$11-T130*'S Curve Equation'!$B$12)*'S Curve Equation'!$B$10))+'S Curve Equation'!$B$13)*'S Curve Equation'!$B$14</f>
        <v>0.28357224797229535</v>
      </c>
      <c r="U175" s="28">
        <f>(1/(1+EXP(('S Curve Equation'!$B$11-U130*'S Curve Equation'!$B$12)*'S Curve Equation'!$B$10))+'S Curve Equation'!$B$13)*'S Curve Equation'!$B$14</f>
        <v>0.28578695756345618</v>
      </c>
      <c r="V175" s="28">
        <f>(1/(1+EXP(('S Curve Equation'!$B$11-V130*'S Curve Equation'!$B$12)*'S Curve Equation'!$B$10))+'S Curve Equation'!$B$13)*'S Curve Equation'!$B$14</f>
        <v>0.28799175881490585</v>
      </c>
      <c r="W175" s="28">
        <f>(1/(1+EXP(('S Curve Equation'!$B$11-W130*'S Curve Equation'!$B$12)*'S Curve Equation'!$B$10))+'S Curve Equation'!$B$13)*'S Curve Equation'!$B$14</f>
        <v>0.29018659873218394</v>
      </c>
      <c r="X175" s="28">
        <f>(1/(1+EXP(('S Curve Equation'!$B$11-X130*'S Curve Equation'!$B$12)*'S Curve Equation'!$B$10))+'S Curve Equation'!$B$13)*'S Curve Equation'!$B$14</f>
        <v>0.29237142796070903</v>
      </c>
      <c r="Y175" s="28">
        <f>(1/(1+EXP(('S Curve Equation'!$B$11-Y130*'S Curve Equation'!$B$12)*'S Curve Equation'!$B$10))+'S Curve Equation'!$B$13)*'S Curve Equation'!$B$14</f>
        <v>0.29454620068866572</v>
      </c>
      <c r="Z175" s="28">
        <f>(1/(1+EXP(('S Curve Equation'!$B$11-Z130*'S Curve Equation'!$B$12)*'S Curve Equation'!$B$10))+'S Curve Equation'!$B$13)*'S Curve Equation'!$B$14</f>
        <v>0.29671087455147049</v>
      </c>
      <c r="AA175" s="28">
        <f>(1/(1+EXP(('S Curve Equation'!$B$11-AA130*'S Curve Equation'!$B$12)*'S Curve Equation'!$B$10))+'S Curve Equation'!$B$13)*'S Curve Equation'!$B$14</f>
        <v>0.29886541053783455</v>
      </c>
      <c r="AB175" s="28">
        <f>(1/(1+EXP(('S Curve Equation'!$B$11-AB130*'S Curve Equation'!$B$12)*'S Curve Equation'!$B$10))+'S Curve Equation'!$B$13)*'S Curve Equation'!$B$14</f>
        <v>0.30100977289743136</v>
      </c>
      <c r="AC175" s="28">
        <f>(1/(1+EXP(('S Curve Equation'!$B$11-AC130*'S Curve Equation'!$B$12)*'S Curve Equation'!$B$10))+'S Curve Equation'!$B$13)*'S Curve Equation'!$B$14</f>
        <v>0.30314392905017556</v>
      </c>
      <c r="AD175" s="28">
        <f>(1/(1+EXP(('S Curve Equation'!$B$11-AD130*'S Curve Equation'!$B$12)*'S Curve Equation'!$B$10))+'S Curve Equation'!$B$13)*'S Curve Equation'!$B$14</f>
        <v>0.30526784949712299</v>
      </c>
      <c r="AE175" s="28">
        <f>(1/(1+EXP(('S Curve Equation'!$B$11-AE130*'S Curve Equation'!$B$12)*'S Curve Equation'!$B$10))+'S Curve Equation'!$B$13)*'S Curve Equation'!$B$14</f>
        <v>0.30738150773299444</v>
      </c>
      <c r="AF175" s="28">
        <f>(1/(1+EXP(('S Curve Equation'!$B$11-AF130*'S Curve Equation'!$B$12)*'S Curve Equation'!$B$10))+'S Curve Equation'!$B$13)*'S Curve Equation'!$B$14</f>
        <v>0.309484880160321</v>
      </c>
    </row>
    <row r="176" spans="1:32" x14ac:dyDescent="0.2">
      <c r="A176" s="6" t="s">
        <v>54</v>
      </c>
      <c r="B176" s="28">
        <f>(1/(1+EXP(('S Curve Equation'!$B$11-B131*'S Curve Equation'!$B$12)*'S Curve Equation'!$B$10))+'S Curve Equation'!$B$13)*'S Curve Equation'!$B$14</f>
        <v>0.23352531976961627</v>
      </c>
      <c r="C176" s="28">
        <f>(1/(1+EXP(('S Curve Equation'!$B$11-C131*'S Curve Equation'!$B$12)*'S Curve Equation'!$B$10))+'S Curve Equation'!$B$13)*'S Curve Equation'!$B$14</f>
        <v>0.23619071593615978</v>
      </c>
      <c r="D176" s="28">
        <f>(1/(1+EXP(('S Curve Equation'!$B$11-D131*'S Curve Equation'!$B$12)*'S Curve Equation'!$B$10))+'S Curve Equation'!$B$13)*'S Curve Equation'!$B$14</f>
        <v>0.23823203710797891</v>
      </c>
      <c r="E176" s="28">
        <f>(1/(1+EXP(('S Curve Equation'!$B$11-E131*'S Curve Equation'!$B$12)*'S Curve Equation'!$B$10))+'S Curve Equation'!$B$13)*'S Curve Equation'!$B$14</f>
        <v>0.24057190479997409</v>
      </c>
      <c r="F176" s="28">
        <f>(1/(1+EXP(('S Curve Equation'!$B$11-F131*'S Curve Equation'!$B$12)*'S Curve Equation'!$B$10))+'S Curve Equation'!$B$13)*'S Curve Equation'!$B$14</f>
        <v>0.24320131125851494</v>
      </c>
      <c r="G176" s="28">
        <f>(1/(1+EXP(('S Curve Equation'!$B$11-G131*'S Curve Equation'!$B$12)*'S Curve Equation'!$B$10))+'S Curve Equation'!$B$13)*'S Curve Equation'!$B$14</f>
        <v>0.24551562273715707</v>
      </c>
      <c r="H176" s="28">
        <f>(1/(1+EXP(('S Curve Equation'!$B$11-H131*'S Curve Equation'!$B$12)*'S Curve Equation'!$B$10))+'S Curve Equation'!$B$13)*'S Curve Equation'!$B$14</f>
        <v>0.24848055772713476</v>
      </c>
      <c r="I176" s="28">
        <f>(1/(1+EXP(('S Curve Equation'!$B$11-I131*'S Curve Equation'!$B$12)*'S Curve Equation'!$B$10))+'S Curve Equation'!$B$13)*'S Curve Equation'!$B$14</f>
        <v>0.25068124077894932</v>
      </c>
      <c r="J176" s="28">
        <f>(1/(1+EXP(('S Curve Equation'!$B$11-J131*'S Curve Equation'!$B$12)*'S Curve Equation'!$B$10))+'S Curve Equation'!$B$13)*'S Curve Equation'!$B$14</f>
        <v>0.2521760637189483</v>
      </c>
      <c r="K176" s="28">
        <f>(1/(1+EXP(('S Curve Equation'!$B$11-K131*'S Curve Equation'!$B$12)*'S Curve Equation'!$B$10))+'S Curve Equation'!$B$13)*'S Curve Equation'!$B$14</f>
        <v>0.25378060114624718</v>
      </c>
      <c r="L176" s="28">
        <f>(1/(1+EXP(('S Curve Equation'!$B$11-L131*'S Curve Equation'!$B$12)*'S Curve Equation'!$B$10))+'S Curve Equation'!$B$13)*'S Curve Equation'!$B$14</f>
        <v>0.2568774798039265</v>
      </c>
      <c r="M176" s="28">
        <f>(1/(1+EXP(('S Curve Equation'!$B$11-M131*'S Curve Equation'!$B$12)*'S Curve Equation'!$B$10))+'S Curve Equation'!$B$13)*'S Curve Equation'!$B$14</f>
        <v>0.25914124237976799</v>
      </c>
      <c r="N176" s="28">
        <f>(1/(1+EXP(('S Curve Equation'!$B$11-N131*'S Curve Equation'!$B$12)*'S Curve Equation'!$B$10))+'S Curve Equation'!$B$13)*'S Curve Equation'!$B$14</f>
        <v>0.26139630172469447</v>
      </c>
      <c r="O176" s="28">
        <f>(1/(1+EXP(('S Curve Equation'!$B$11-O131*'S Curve Equation'!$B$12)*'S Curve Equation'!$B$10))+'S Curve Equation'!$B$13)*'S Curve Equation'!$B$14</f>
        <v>0.2636425645652738</v>
      </c>
      <c r="P176" s="28">
        <f>(1/(1+EXP(('S Curve Equation'!$B$11-P131*'S Curve Equation'!$B$12)*'S Curve Equation'!$B$10))+'S Curve Equation'!$B$13)*'S Curve Equation'!$B$14</f>
        <v>0.26587994206772103</v>
      </c>
      <c r="Q176" s="28">
        <f>(1/(1+EXP(('S Curve Equation'!$B$11-Q131*'S Curve Equation'!$B$12)*'S Curve Equation'!$B$10))+'S Curve Equation'!$B$13)*'S Curve Equation'!$B$14</f>
        <v>0.26810834973491998</v>
      </c>
      <c r="R176" s="28">
        <f>(1/(1+EXP(('S Curve Equation'!$B$11-R131*'S Curve Equation'!$B$12)*'S Curve Equation'!$B$10))+'S Curve Equation'!$B$13)*'S Curve Equation'!$B$14</f>
        <v>0.2703277073045614</v>
      </c>
      <c r="S176" s="28">
        <f>(1/(1+EXP(('S Curve Equation'!$B$11-S131*'S Curve Equation'!$B$12)*'S Curve Equation'!$B$10))+'S Curve Equation'!$B$13)*'S Curve Equation'!$B$14</f>
        <v>0.2725379386484289</v>
      </c>
      <c r="T176" s="28">
        <f>(1/(1+EXP(('S Curve Equation'!$B$11-T131*'S Curve Equation'!$B$12)*'S Curve Equation'!$B$10))+'S Curve Equation'!$B$13)*'S Curve Equation'!$B$14</f>
        <v>0.27473897167289779</v>
      </c>
      <c r="U176" s="28">
        <f>(1/(1+EXP(('S Curve Equation'!$B$11-U131*'S Curve Equation'!$B$12)*'S Curve Equation'!$B$10))+'S Curve Equation'!$B$13)*'S Curve Equation'!$B$14</f>
        <v>0.276930738220666</v>
      </c>
      <c r="V176" s="28">
        <f>(1/(1+EXP(('S Curve Equation'!$B$11-V131*'S Curve Equation'!$B$12)*'S Curve Equation'!$B$10))+'S Curve Equation'!$B$13)*'S Curve Equation'!$B$14</f>
        <v>0.27911317397376434</v>
      </c>
      <c r="W176" s="28">
        <f>(1/(1+EXP(('S Curve Equation'!$B$11-W131*'S Curve Equation'!$B$12)*'S Curve Equation'!$B$10))+'S Curve Equation'!$B$13)*'S Curve Equation'!$B$14</f>
        <v>0.28128621835787548</v>
      </c>
      <c r="X176" s="28">
        <f>(1/(1+EXP(('S Curve Equation'!$B$11-X131*'S Curve Equation'!$B$12)*'S Curve Equation'!$B$10))+'S Curve Equation'!$B$13)*'S Curve Equation'!$B$14</f>
        <v>0.28344981444799044</v>
      </c>
      <c r="Y176" s="28">
        <f>(1/(1+EXP(('S Curve Equation'!$B$11-Y131*'S Curve Equation'!$B$12)*'S Curve Equation'!$B$10))+'S Curve Equation'!$B$13)*'S Curve Equation'!$B$14</f>
        <v>0.28560390887542558</v>
      </c>
      <c r="Z176" s="28">
        <f>(1/(1+EXP(('S Curve Equation'!$B$11-Z131*'S Curve Equation'!$B$12)*'S Curve Equation'!$B$10))+'S Curve Equation'!$B$13)*'S Curve Equation'!$B$14</f>
        <v>0.28774845173622476</v>
      </c>
      <c r="AA176" s="28">
        <f>(1/(1+EXP(('S Curve Equation'!$B$11-AA131*'S Curve Equation'!$B$12)*'S Curve Equation'!$B$10))+'S Curve Equation'!$B$13)*'S Curve Equation'!$B$14</f>
        <v>0.28988339650096712</v>
      </c>
      <c r="AB176" s="28">
        <f>(1/(1+EXP(('S Curve Equation'!$B$11-AB131*'S Curve Equation'!$B$12)*'S Curve Equation'!$B$10))+'S Curve Equation'!$B$13)*'S Curve Equation'!$B$14</f>
        <v>0.2920086999259931</v>
      </c>
      <c r="AC176" s="28">
        <f>(1/(1+EXP(('S Curve Equation'!$B$11-AC131*'S Curve Equation'!$B$12)*'S Curve Equation'!$B$10))+'S Curve Equation'!$B$13)*'S Curve Equation'!$B$14</f>
        <v>0.29412432196606458</v>
      </c>
      <c r="AD176" s="28">
        <f>(1/(1+EXP(('S Curve Equation'!$B$11-AD131*'S Curve Equation'!$B$12)*'S Curve Equation'!$B$10))+'S Curve Equation'!$B$13)*'S Curve Equation'!$B$14</f>
        <v>0.29623022568846868</v>
      </c>
      <c r="AE176" s="28">
        <f>(1/(1+EXP(('S Curve Equation'!$B$11-AE131*'S Curve Equation'!$B$12)*'S Curve Equation'!$B$10))+'S Curve Equation'!$B$13)*'S Curve Equation'!$B$14</f>
        <v>0.29832637718858068</v>
      </c>
      <c r="AF176" s="28">
        <f>(1/(1+EXP(('S Curve Equation'!$B$11-AF131*'S Curve Equation'!$B$12)*'S Curve Equation'!$B$10))+'S Curve Equation'!$B$13)*'S Curve Equation'!$B$14</f>
        <v>0.30041274550688096</v>
      </c>
    </row>
    <row r="177" spans="1:32" x14ac:dyDescent="0.2">
      <c r="A177" s="6" t="s">
        <v>55</v>
      </c>
      <c r="B177" s="28">
        <f>(1/(1+EXP(('S Curve Equation'!$B$11-B132*'S Curve Equation'!$B$12)*'S Curve Equation'!$B$10))+'S Curve Equation'!$B$13)*'S Curve Equation'!$B$14</f>
        <v>0.22371720679012347</v>
      </c>
      <c r="C177" s="28">
        <f>(1/(1+EXP(('S Curve Equation'!$B$11-C132*'S Curve Equation'!$B$12)*'S Curve Equation'!$B$10))+'S Curve Equation'!$B$13)*'S Curve Equation'!$B$14</f>
        <v>0.22633299013996896</v>
      </c>
      <c r="D177" s="28">
        <f>(1/(1+EXP(('S Curve Equation'!$B$11-D132*'S Curve Equation'!$B$12)*'S Curve Equation'!$B$10))+'S Curve Equation'!$B$13)*'S Curve Equation'!$B$14</f>
        <v>0.22833692699255256</v>
      </c>
      <c r="E177" s="28">
        <f>(1/(1+EXP(('S Curve Equation'!$B$11-E132*'S Curve Equation'!$B$12)*'S Curve Equation'!$B$10))+'S Curve Equation'!$B$13)*'S Curve Equation'!$B$14</f>
        <v>0.23063459314086807</v>
      </c>
      <c r="F177" s="28">
        <f>(1/(1+EXP(('S Curve Equation'!$B$11-F132*'S Curve Equation'!$B$12)*'S Curve Equation'!$B$10))+'S Curve Equation'!$B$13)*'S Curve Equation'!$B$14</f>
        <v>0.23321740122507928</v>
      </c>
      <c r="G177" s="28">
        <f>(1/(1+EXP(('S Curve Equation'!$B$11-G132*'S Curve Equation'!$B$12)*'S Curve Equation'!$B$10))+'S Curve Equation'!$B$13)*'S Curve Equation'!$B$14</f>
        <v>0.23549141783611785</v>
      </c>
      <c r="H177" s="28">
        <f>(1/(1+EXP(('S Curve Equation'!$B$11-H132*'S Curve Equation'!$B$12)*'S Curve Equation'!$B$10))+'S Curve Equation'!$B$13)*'S Curve Equation'!$B$14</f>
        <v>0.23840570928727925</v>
      </c>
      <c r="I177" s="28">
        <f>(1/(1+EXP(('S Curve Equation'!$B$11-I132*'S Curve Equation'!$B$12)*'S Curve Equation'!$B$10))+'S Curve Equation'!$B$13)*'S Curve Equation'!$B$14</f>
        <v>0.24056951097465654</v>
      </c>
      <c r="J177" s="28">
        <f>(1/(1+EXP(('S Curve Equation'!$B$11-J132*'S Curve Equation'!$B$12)*'S Curve Equation'!$B$10))+'S Curve Equation'!$B$13)*'S Curve Equation'!$B$14</f>
        <v>0.2420396248280384</v>
      </c>
      <c r="K177" s="28">
        <f>(1/(1+EXP(('S Curve Equation'!$B$11-K132*'S Curve Equation'!$B$12)*'S Curve Equation'!$B$10))+'S Curve Equation'!$B$13)*'S Curve Equation'!$B$14</f>
        <v>0.24361794717850149</v>
      </c>
      <c r="L177" s="28">
        <f>(1/(1+EXP(('S Curve Equation'!$B$11-L132*'S Curve Equation'!$B$12)*'S Curve Equation'!$B$10))+'S Curve Equation'!$B$13)*'S Curve Equation'!$B$14</f>
        <v>0.24666512592264581</v>
      </c>
      <c r="M177" s="28">
        <f>(1/(1+EXP(('S Curve Equation'!$B$11-M132*'S Curve Equation'!$B$12)*'S Curve Equation'!$B$10))+'S Curve Equation'!$B$13)*'S Curve Equation'!$B$14</f>
        <v>0.24889330346698291</v>
      </c>
      <c r="N177" s="28">
        <f>(1/(1+EXP(('S Curve Equation'!$B$11-N132*'S Curve Equation'!$B$12)*'S Curve Equation'!$B$10))+'S Curve Equation'!$B$13)*'S Curve Equation'!$B$14</f>
        <v>0.2511135371615727</v>
      </c>
      <c r="O177" s="28">
        <f>(1/(1+EXP(('S Curve Equation'!$B$11-O132*'S Curve Equation'!$B$12)*'S Curve Equation'!$B$10))+'S Curve Equation'!$B$13)*'S Curve Equation'!$B$14</f>
        <v>0.25332572551960847</v>
      </c>
      <c r="P177" s="28">
        <f>(1/(1+EXP(('S Curve Equation'!$B$11-P132*'S Curve Equation'!$B$12)*'S Curve Equation'!$B$10))+'S Curve Equation'!$B$13)*'S Curve Equation'!$B$14</f>
        <v>0.2555297714361085</v>
      </c>
      <c r="Q177" s="28">
        <f>(1/(1+EXP(('S Curve Equation'!$B$11-Q132*'S Curve Equation'!$B$12)*'S Curve Equation'!$B$10))+'S Curve Equation'!$B$13)*'S Curve Equation'!$B$14</f>
        <v>0.25772558209221874</v>
      </c>
      <c r="R177" s="28">
        <f>(1/(1+EXP(('S Curve Equation'!$B$11-R132*'S Curve Equation'!$B$12)*'S Curve Equation'!$B$10))+'S Curve Equation'!$B$13)*'S Curve Equation'!$B$14</f>
        <v>0.25991306886035331</v>
      </c>
      <c r="S177" s="28">
        <f>(1/(1+EXP(('S Curve Equation'!$B$11-S132*'S Curve Equation'!$B$12)*'S Curve Equation'!$B$10))+'S Curve Equation'!$B$13)*'S Curve Equation'!$B$14</f>
        <v>0.26209214721021101</v>
      </c>
      <c r="T177" s="28">
        <f>(1/(1+EXP(('S Curve Equation'!$B$11-T132*'S Curve Equation'!$B$12)*'S Curve Equation'!$B$10))+'S Curve Equation'!$B$13)*'S Curve Equation'!$B$14</f>
        <v>0.26426273661573879</v>
      </c>
      <c r="U177" s="28">
        <f>(1/(1+EXP(('S Curve Equation'!$B$11-U132*'S Curve Equation'!$B$12)*'S Curve Equation'!$B$10))+'S Curve Equation'!$B$13)*'S Curve Equation'!$B$14</f>
        <v>0.26642476046306696</v>
      </c>
      <c r="V177" s="28">
        <f>(1/(1+EXP(('S Curve Equation'!$B$11-V132*'S Curve Equation'!$B$12)*'S Curve Equation'!$B$10))+'S Curve Equation'!$B$13)*'S Curve Equation'!$B$14</f>
        <v>0.26857814595946966</v>
      </c>
      <c r="W177" s="28">
        <f>(1/(1+EXP(('S Curve Equation'!$B$11-W132*'S Curve Equation'!$B$12)*'S Curve Equation'!$B$10))+'S Curve Equation'!$B$13)*'S Curve Equation'!$B$14</f>
        <v>0.2707228240433871</v>
      </c>
      <c r="X177" s="28">
        <f>(1/(1+EXP(('S Curve Equation'!$B$11-X132*'S Curve Equation'!$B$12)*'S Curve Equation'!$B$10))+'S Curve Equation'!$B$13)*'S Curve Equation'!$B$14</f>
        <v>0.27285872929554256</v>
      </c>
      <c r="Y177" s="28">
        <f>(1/(1+EXP(('S Curve Equation'!$B$11-Y132*'S Curve Equation'!$B$12)*'S Curve Equation'!$B$10))+'S Curve Equation'!$B$13)*'S Curve Equation'!$B$14</f>
        <v>0.27498579985118521</v>
      </c>
      <c r="Z177" s="28">
        <f>(1/(1+EXP(('S Curve Equation'!$B$11-Z132*'S Curve Equation'!$B$12)*'S Curve Equation'!$B$10))+'S Curve Equation'!$B$13)*'S Curve Equation'!$B$14</f>
        <v>0.27710397731348774</v>
      </c>
      <c r="AA177" s="28">
        <f>(1/(1+EXP(('S Curve Equation'!$B$11-AA132*'S Curve Equation'!$B$12)*'S Curve Equation'!$B$10))+'S Curve Equation'!$B$13)*'S Curve Equation'!$B$14</f>
        <v>0.27921320666812816</v>
      </c>
      <c r="AB177" s="28">
        <f>(1/(1+EXP(('S Curve Equation'!$B$11-AB132*'S Curve Equation'!$B$12)*'S Curve Equation'!$B$10))+'S Curve Equation'!$B$13)*'S Curve Equation'!$B$14</f>
        <v>0.28131343619907001</v>
      </c>
      <c r="AC177" s="28">
        <f>(1/(1+EXP(('S Curve Equation'!$B$11-AC132*'S Curve Equation'!$B$12)*'S Curve Equation'!$B$10))+'S Curve Equation'!$B$13)*'S Curve Equation'!$B$14</f>
        <v>0.28340461740556799</v>
      </c>
      <c r="AD177" s="28">
        <f>(1/(1+EXP(('S Curve Equation'!$B$11-AD132*'S Curve Equation'!$B$12)*'S Curve Equation'!$B$10))+'S Curve Equation'!$B$13)*'S Curve Equation'!$B$14</f>
        <v>0.28548670492041123</v>
      </c>
      <c r="AE177" s="28">
        <f>(1/(1+EXP(('S Curve Equation'!$B$11-AE132*'S Curve Equation'!$B$12)*'S Curve Equation'!$B$10))+'S Curve Equation'!$B$13)*'S Curve Equation'!$B$14</f>
        <v>0.28755965642942533</v>
      </c>
      <c r="AF177" s="28">
        <f>(1/(1+EXP(('S Curve Equation'!$B$11-AF132*'S Curve Equation'!$B$12)*'S Curve Equation'!$B$10))+'S Curve Equation'!$B$13)*'S Curve Equation'!$B$14</f>
        <v>0.28962343259223766</v>
      </c>
    </row>
    <row r="178" spans="1:32" x14ac:dyDescent="0.2">
      <c r="A178" s="6" t="s">
        <v>56</v>
      </c>
      <c r="B178" s="28">
        <f>(1/(1+EXP(('S Curve Equation'!$B$11-B133*'S Curve Equation'!$B$12)*'S Curve Equation'!$B$10))+'S Curve Equation'!$B$13)*'S Curve Equation'!$B$14</f>
        <v>0.17185697808535175</v>
      </c>
      <c r="C178" s="28">
        <f>(1/(1+EXP(('S Curve Equation'!$B$11-C133*'S Curve Equation'!$B$12)*'S Curve Equation'!$B$10))+'S Curve Equation'!$B$13)*'S Curve Equation'!$B$14</f>
        <v>0.17415105218743362</v>
      </c>
      <c r="D178" s="28">
        <f>(1/(1+EXP(('S Curve Equation'!$B$11-D133*'S Curve Equation'!$B$12)*'S Curve Equation'!$B$10))+'S Curve Equation'!$B$13)*'S Curve Equation'!$B$14</f>
        <v>0.1759115834286136</v>
      </c>
      <c r="E178" s="28">
        <f>(1/(1+EXP(('S Curve Equation'!$B$11-E133*'S Curve Equation'!$B$12)*'S Curve Equation'!$B$10))+'S Curve Equation'!$B$13)*'S Curve Equation'!$B$14</f>
        <v>0.1779334186379711</v>
      </c>
      <c r="F178" s="28">
        <f>(1/(1+EXP(('S Curve Equation'!$B$11-F133*'S Curve Equation'!$B$12)*'S Curve Equation'!$B$10))+'S Curve Equation'!$B$13)*'S Curve Equation'!$B$14</f>
        <v>0.18021030213142974</v>
      </c>
      <c r="G178" s="28">
        <f>(1/(1+EXP(('S Curve Equation'!$B$11-G133*'S Curve Equation'!$B$12)*'S Curve Equation'!$B$10))+'S Curve Equation'!$B$13)*'S Curve Equation'!$B$14</f>
        <v>0.18221858488463785</v>
      </c>
      <c r="H178" s="28">
        <f>(1/(1+EXP(('S Curve Equation'!$B$11-H133*'S Curve Equation'!$B$12)*'S Curve Equation'!$B$10))+'S Curve Equation'!$B$13)*'S Curve Equation'!$B$14</f>
        <v>0.18479725804184807</v>
      </c>
      <c r="I178" s="28">
        <f>(1/(1+EXP(('S Curve Equation'!$B$11-I133*'S Curve Equation'!$B$12)*'S Curve Equation'!$B$10))+'S Curve Equation'!$B$13)*'S Curve Equation'!$B$14</f>
        <v>0.1867154476749186</v>
      </c>
      <c r="J178" s="28">
        <f>(1/(1+EXP(('S Curve Equation'!$B$11-J133*'S Curve Equation'!$B$12)*'S Curve Equation'!$B$10))+'S Curve Equation'!$B$13)*'S Curve Equation'!$B$14</f>
        <v>0.18802042508931036</v>
      </c>
      <c r="K178" s="28">
        <f>(1/(1+EXP(('S Curve Equation'!$B$11-K133*'S Curve Equation'!$B$12)*'S Curve Equation'!$B$10))+'S Curve Equation'!$B$13)*'S Curve Equation'!$B$14</f>
        <v>0.18942301624188157</v>
      </c>
      <c r="L178" s="28">
        <f>(1/(1+EXP(('S Curve Equation'!$B$11-L133*'S Curve Equation'!$B$12)*'S Curve Equation'!$B$10))+'S Curve Equation'!$B$13)*'S Curve Equation'!$B$14</f>
        <v>0.19213548157698576</v>
      </c>
      <c r="M178" s="28">
        <f>(1/(1+EXP(('S Curve Equation'!$B$11-M133*'S Curve Equation'!$B$12)*'S Curve Equation'!$B$10))+'S Curve Equation'!$B$13)*'S Curve Equation'!$B$14</f>
        <v>0.1941227027337275</v>
      </c>
      <c r="N178" s="28">
        <f>(1/(1+EXP(('S Curve Equation'!$B$11-N133*'S Curve Equation'!$B$12)*'S Curve Equation'!$B$10))+'S Curve Equation'!$B$13)*'S Curve Equation'!$B$14</f>
        <v>0.19610601974223837</v>
      </c>
      <c r="O178" s="28">
        <f>(1/(1+EXP(('S Curve Equation'!$B$11-O133*'S Curve Equation'!$B$12)*'S Curve Equation'!$B$10))+'S Curve Equation'!$B$13)*'S Curve Equation'!$B$14</f>
        <v>0.19808530072767111</v>
      </c>
      <c r="P178" s="28">
        <f>(1/(1+EXP(('S Curve Equation'!$B$11-P133*'S Curve Equation'!$B$12)*'S Curve Equation'!$B$10))+'S Curve Equation'!$B$13)*'S Curve Equation'!$B$14</f>
        <v>0.20006041753301251</v>
      </c>
      <c r="Q178" s="28">
        <f>(1/(1+EXP(('S Curve Equation'!$B$11-Q133*'S Curve Equation'!$B$12)*'S Curve Equation'!$B$10))+'S Curve Equation'!$B$13)*'S Curve Equation'!$B$14</f>
        <v>0.20203124566485894</v>
      </c>
      <c r="R178" s="28">
        <f>(1/(1+EXP(('S Curve Equation'!$B$11-R133*'S Curve Equation'!$B$12)*'S Curve Equation'!$B$10))+'S Curve Equation'!$B$13)*'S Curve Equation'!$B$14</f>
        <v>0.2039976642388093</v>
      </c>
      <c r="S178" s="28">
        <f>(1/(1+EXP(('S Curve Equation'!$B$11-S133*'S Curve Equation'!$B$12)*'S Curve Equation'!$B$10))+'S Curve Equation'!$B$13)*'S Curve Equation'!$B$14</f>
        <v>0.205959555924531</v>
      </c>
      <c r="T178" s="28">
        <f>(1/(1+EXP(('S Curve Equation'!$B$11-T133*'S Curve Equation'!$B$12)*'S Curve Equation'!$B$10))+'S Curve Equation'!$B$13)*'S Curve Equation'!$B$14</f>
        <v>0.20791680689057873</v>
      </c>
      <c r="U178" s="28">
        <f>(1/(1+EXP(('S Curve Equation'!$B$11-U133*'S Curve Equation'!$B$12)*'S Curve Equation'!$B$10))+'S Curve Equation'!$B$13)*'S Curve Equation'!$B$14</f>
        <v>0.20986930674901194</v>
      </c>
      <c r="V178" s="28">
        <f>(1/(1+EXP(('S Curve Equation'!$B$11-V133*'S Curve Equation'!$B$12)*'S Curve Equation'!$B$10))+'S Curve Equation'!$B$13)*'S Curve Equation'!$B$14</f>
        <v>0.21181694849987881</v>
      </c>
      <c r="W178" s="28">
        <f>(1/(1+EXP(('S Curve Equation'!$B$11-W133*'S Curve Equation'!$B$12)*'S Curve Equation'!$B$10))+'S Curve Equation'!$B$13)*'S Curve Equation'!$B$14</f>
        <v>0.21375962847562019</v>
      </c>
      <c r="X178" s="28">
        <f>(1/(1+EXP(('S Curve Equation'!$B$11-X133*'S Curve Equation'!$B$12)*'S Curve Equation'!$B$10))+'S Curve Equation'!$B$13)*'S Curve Equation'!$B$14</f>
        <v>0.21569724628544551</v>
      </c>
      <c r="Y178" s="28">
        <f>(1/(1+EXP(('S Curve Equation'!$B$11-Y133*'S Curve Equation'!$B$12)*'S Curve Equation'!$B$10))+'S Curve Equation'!$B$13)*'S Curve Equation'!$B$14</f>
        <v>0.21762970475973015</v>
      </c>
      <c r="Z178" s="28">
        <f>(1/(1+EXP(('S Curve Equation'!$B$11-Z133*'S Curve Equation'!$B$12)*'S Curve Equation'!$B$10))+'S Curve Equation'!$B$13)*'S Curve Equation'!$B$14</f>
        <v>0.21955690989448251</v>
      </c>
      <c r="AA178" s="28">
        <f>(1/(1+EXP(('S Curve Equation'!$B$11-AA133*'S Curve Equation'!$B$12)*'S Curve Equation'!$B$10))+'S Curve Equation'!$B$13)*'S Curve Equation'!$B$14</f>
        <v>0.22147877079592806</v>
      </c>
      <c r="AB178" s="28">
        <f>(1/(1+EXP(('S Curve Equation'!$B$11-AB133*'S Curve Equation'!$B$12)*'S Curve Equation'!$B$10))+'S Curve Equation'!$B$13)*'S Curve Equation'!$B$14</f>
        <v>0.22339519962524837</v>
      </c>
      <c r="AC178" s="28">
        <f>(1/(1+EXP(('S Curve Equation'!$B$11-AC133*'S Curve Equation'!$B$12)*'S Curve Equation'!$B$10))+'S Curve Equation'!$B$13)*'S Curve Equation'!$B$14</f>
        <v>0.22530611154351832</v>
      </c>
      <c r="AD178" s="28">
        <f>(1/(1+EXP(('S Curve Equation'!$B$11-AD133*'S Curve Equation'!$B$12)*'S Curve Equation'!$B$10))+'S Curve Equation'!$B$13)*'S Curve Equation'!$B$14</f>
        <v>0.22721142465687674</v>
      </c>
      <c r="AE178" s="28">
        <f>(1/(1+EXP(('S Curve Equation'!$B$11-AE133*'S Curve Equation'!$B$12)*'S Curve Equation'!$B$10))+'S Curve Equation'!$B$13)*'S Curve Equation'!$B$14</f>
        <v>0.22911105996197265</v>
      </c>
      <c r="AF178" s="28">
        <f>(1/(1+EXP(('S Curve Equation'!$B$11-AF133*'S Curve Equation'!$B$12)*'S Curve Equation'!$B$10))+'S Curve Equation'!$B$13)*'S Curve Equation'!$B$14</f>
        <v>0.23100494129171115</v>
      </c>
    </row>
    <row r="179" spans="1:32" x14ac:dyDescent="0.2">
      <c r="A179" s="6" t="s">
        <v>57</v>
      </c>
      <c r="B179" s="28">
        <f>(1/(1+EXP(('S Curve Equation'!$B$11-B134*'S Curve Equation'!$B$12)*'S Curve Equation'!$B$10))+'S Curve Equation'!$B$13)*'S Curve Equation'!$B$14</f>
        <v>0.17125382262996938</v>
      </c>
      <c r="C179" s="28">
        <f>(1/(1+EXP(('S Curve Equation'!$B$11-C134*'S Curve Equation'!$B$12)*'S Curve Equation'!$B$10))+'S Curve Equation'!$B$13)*'S Curve Equation'!$B$14</f>
        <v>0.17354353701168374</v>
      </c>
      <c r="D179" s="28">
        <f>(1/(1+EXP(('S Curve Equation'!$B$11-D134*'S Curve Equation'!$B$12)*'S Curve Equation'!$B$10))+'S Curve Equation'!$B$13)*'S Curve Equation'!$B$14</f>
        <v>0.17530076040226805</v>
      </c>
      <c r="E179" s="28">
        <f>(1/(1+EXP(('S Curve Equation'!$B$11-E134*'S Curve Equation'!$B$12)*'S Curve Equation'!$B$10))+'S Curve Equation'!$B$13)*'S Curve Equation'!$B$14</f>
        <v>0.17731883719165253</v>
      </c>
      <c r="F179" s="28">
        <f>(1/(1+EXP(('S Curve Equation'!$B$11-F134*'S Curve Equation'!$B$12)*'S Curve Equation'!$B$10))+'S Curve Equation'!$B$13)*'S Curve Equation'!$B$14</f>
        <v>0.17959153957288687</v>
      </c>
      <c r="G179" s="28">
        <f>(1/(1+EXP(('S Curve Equation'!$B$11-G134*'S Curve Equation'!$B$12)*'S Curve Equation'!$B$10))+'S Curve Equation'!$B$13)*'S Curve Equation'!$B$14</f>
        <v>0.18159617941588074</v>
      </c>
      <c r="H179" s="28">
        <f>(1/(1+EXP(('S Curve Equation'!$B$11-H134*'S Curve Equation'!$B$12)*'S Curve Equation'!$B$10))+'S Curve Equation'!$B$13)*'S Curve Equation'!$B$14</f>
        <v>0.18417023643838493</v>
      </c>
      <c r="I179" s="28">
        <f>(1/(1+EXP(('S Curve Equation'!$B$11-I134*'S Curve Equation'!$B$12)*'S Curve Equation'!$B$10))+'S Curve Equation'!$B$13)*'S Curve Equation'!$B$14</f>
        <v>0.18608503683141517</v>
      </c>
      <c r="J179" s="28">
        <f>(1/(1+EXP(('S Curve Equation'!$B$11-J134*'S Curve Equation'!$B$12)*'S Curve Equation'!$B$10))+'S Curve Equation'!$B$13)*'S Curve Equation'!$B$14</f>
        <v>0.18738773010427826</v>
      </c>
      <c r="K179" s="28">
        <f>(1/(1+EXP(('S Curve Equation'!$B$11-K134*'S Curve Equation'!$B$12)*'S Curve Equation'!$B$10))+'S Curve Equation'!$B$13)*'S Curve Equation'!$B$14</f>
        <v>0.18878788570038368</v>
      </c>
      <c r="L179" s="28">
        <f>(1/(1+EXP(('S Curve Equation'!$B$11-L134*'S Curve Equation'!$B$12)*'S Curve Equation'!$B$10))+'S Curve Equation'!$B$13)*'S Curve Equation'!$B$14</f>
        <v>0.1914956978074053</v>
      </c>
      <c r="M179" s="28">
        <f>(1/(1+EXP(('S Curve Equation'!$B$11-M134*'S Curve Equation'!$B$12)*'S Curve Equation'!$B$10))+'S Curve Equation'!$B$13)*'S Curve Equation'!$B$14</f>
        <v>0.19347955724767948</v>
      </c>
      <c r="N179" s="28">
        <f>(1/(1+EXP(('S Curve Equation'!$B$11-N134*'S Curve Equation'!$B$12)*'S Curve Equation'!$B$10))+'S Curve Equation'!$B$13)*'S Curve Equation'!$B$14</f>
        <v>0.19545955885766253</v>
      </c>
      <c r="O179" s="28">
        <f>(1/(1+EXP(('S Curve Equation'!$B$11-O134*'S Curve Equation'!$B$12)*'S Curve Equation'!$B$10))+'S Curve Equation'!$B$13)*'S Curve Equation'!$B$14</f>
        <v>0.19743557055485952</v>
      </c>
      <c r="P179" s="28">
        <f>(1/(1+EXP(('S Curve Equation'!$B$11-P134*'S Curve Equation'!$B$12)*'S Curve Equation'!$B$10))+'S Curve Equation'!$B$13)*'S Curve Equation'!$B$14</f>
        <v>0.19940746396356995</v>
      </c>
      <c r="Q179" s="28">
        <f>(1/(1+EXP(('S Curve Equation'!$B$11-Q134*'S Curve Equation'!$B$12)*'S Curve Equation'!$B$10))+'S Curve Equation'!$B$13)*'S Curve Equation'!$B$14</f>
        <v>0.20137511436115255</v>
      </c>
      <c r="R179" s="28">
        <f>(1/(1+EXP(('S Curve Equation'!$B$11-R134*'S Curve Equation'!$B$12)*'S Curve Equation'!$B$10))+'S Curve Equation'!$B$13)*'S Curve Equation'!$B$14</f>
        <v>0.20333840062389574</v>
      </c>
      <c r="S179" s="28">
        <f>(1/(1+EXP(('S Curve Equation'!$B$11-S134*'S Curve Equation'!$B$12)*'S Curve Equation'!$B$10))+'S Curve Equation'!$B$13)*'S Curve Equation'!$B$14</f>
        <v>0.20529720517255046</v>
      </c>
      <c r="T179" s="28">
        <f>(1/(1+EXP(('S Curve Equation'!$B$11-T134*'S Curve Equation'!$B$12)*'S Curve Equation'!$B$10))+'S Curve Equation'!$B$13)*'S Curve Equation'!$B$14</f>
        <v>0.2072514139176041</v>
      </c>
      <c r="U179" s="28">
        <f>(1/(1+EXP(('S Curve Equation'!$B$11-U134*'S Curve Equation'!$B$12)*'S Curve Equation'!$B$10))+'S Curve Equation'!$B$13)*'S Curve Equation'!$B$14</f>
        <v>0.20920091620434311</v>
      </c>
      <c r="V179" s="28">
        <f>(1/(1+EXP(('S Curve Equation'!$B$11-V134*'S Curve Equation'!$B$12)*'S Curve Equation'!$B$10))+'S Curve Equation'!$B$13)*'S Curve Equation'!$B$14</f>
        <v>0.21114560475777075</v>
      </c>
      <c r="W179" s="28">
        <f>(1/(1+EXP(('S Curve Equation'!$B$11-W134*'S Curve Equation'!$B$12)*'S Curve Equation'!$B$10))+'S Curve Equation'!$B$13)*'S Curve Equation'!$B$14</f>
        <v>0.21308537562743324</v>
      </c>
      <c r="X179" s="28">
        <f>(1/(1+EXP(('S Curve Equation'!$B$11-X134*'S Curve Equation'!$B$12)*'S Curve Equation'!$B$10))+'S Curve Equation'!$B$13)*'S Curve Equation'!$B$14</f>
        <v>0.21502012813220805</v>
      </c>
      <c r="Y179" s="28">
        <f>(1/(1+EXP(('S Curve Equation'!$B$11-Y134*'S Curve Equation'!$B$12)*'S Curve Equation'!$B$10))+'S Curve Equation'!$B$13)*'S Curve Equation'!$B$14</f>
        <v>0.21694976480510211</v>
      </c>
      <c r="Z179" s="28">
        <f>(1/(1+EXP(('S Curve Equation'!$B$11-Z134*'S Curve Equation'!$B$12)*'S Curve Equation'!$B$10))+'S Curve Equation'!$B$13)*'S Curve Equation'!$B$14</f>
        <v>0.21887419133810945</v>
      </c>
      <c r="AA179" s="28">
        <f>(1/(1+EXP(('S Curve Equation'!$B$11-AA134*'S Curve Equation'!$B$12)*'S Curve Equation'!$B$10))+'S Curve Equation'!$B$13)*'S Curve Equation'!$B$14</f>
        <v>0.22079331652717515</v>
      </c>
      <c r="AB179" s="28">
        <f>(1/(1+EXP(('S Curve Equation'!$B$11-AB134*'S Curve Equation'!$B$12)*'S Curve Equation'!$B$10))+'S Curve Equation'!$B$13)*'S Curve Equation'!$B$14</f>
        <v>0.2227070522173035</v>
      </c>
      <c r="AC179" s="28">
        <f>(1/(1+EXP(('S Curve Equation'!$B$11-AC134*'S Curve Equation'!$B$12)*'S Curve Equation'!$B$10))+'S Curve Equation'!$B$13)*'S Curve Equation'!$B$14</f>
        <v>0.22461531324785394</v>
      </c>
      <c r="AD179" s="28">
        <f>(1/(1+EXP(('S Curve Equation'!$B$11-AD134*'S Curve Equation'!$B$12)*'S Curve Equation'!$B$10))+'S Curve Equation'!$B$13)*'S Curve Equation'!$B$14</f>
        <v>0.22651801739806154</v>
      </c>
      <c r="AE179" s="28">
        <f>(1/(1+EXP(('S Curve Equation'!$B$11-AE134*'S Curve Equation'!$B$12)*'S Curve Equation'!$B$10))+'S Curve Equation'!$B$13)*'S Curve Equation'!$B$14</f>
        <v>0.22841508533282032</v>
      </c>
      <c r="AF179" s="28">
        <f>(1/(1+EXP(('S Curve Equation'!$B$11-AF134*'S Curve Equation'!$B$12)*'S Curve Equation'!$B$10))+'S Curve Equation'!$B$13)*'S Curve Equation'!$B$14</f>
        <v>0.23030644054875829</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16to19'!B138,'Calculations 20to24'!B138,'Calculations 25to34'!B138,'Calculations 45to54'!B138,'Calculations 55to64'!B138,'Calculations 65plus'!B138)</f>
        <v>0.17156236696466581</v>
      </c>
      <c r="C183" s="28">
        <f>C138/SUM(C138,'Calculations 16to19'!C138,'Calculations 20to24'!C138,'Calculations 25to34'!C138,'Calculations 45to54'!C138,'Calculations 55to64'!C138,'Calculations 65plus'!C138)</f>
        <v>0.17498312929260929</v>
      </c>
      <c r="D183" s="28">
        <f>D138/SUM(D138,'Calculations 16to19'!D138,'Calculations 20to24'!D138,'Calculations 25to34'!D138,'Calculations 45to54'!D138,'Calculations 55to64'!D138,'Calculations 65plus'!D138)</f>
        <v>0.17778837138441395</v>
      </c>
      <c r="E183" s="28">
        <f>E138/SUM(E138,'Calculations 16to19'!E138,'Calculations 20to24'!E138,'Calculations 25to34'!E138,'Calculations 45to54'!E138,'Calculations 55to64'!E138,'Calculations 65plus'!E138)</f>
        <v>0.18090970643852325</v>
      </c>
      <c r="F183" s="28">
        <f>F138/SUM(F138,'Calculations 16to19'!F138,'Calculations 20to24'!F138,'Calculations 25to34'!F138,'Calculations 45to54'!F138,'Calculations 55to64'!F138,'Calculations 65plus'!F138)</f>
        <v>0.1842333305917247</v>
      </c>
      <c r="G183" s="28">
        <f>G138/SUM(G138,'Calculations 16to19'!G138,'Calculations 20to24'!G138,'Calculations 25to34'!G138,'Calculations 45to54'!G138,'Calculations 55to64'!G138,'Calculations 65plus'!G138)</f>
        <v>0.18710880693105075</v>
      </c>
      <c r="H183" s="28">
        <f>H138/SUM(H138,'Calculations 16to19'!H138,'Calculations 20to24'!H138,'Calculations 25to34'!H138,'Calculations 45to54'!H138,'Calculations 55to64'!H138,'Calculations 65plus'!H138)</f>
        <v>0.19059680644645471</v>
      </c>
      <c r="I183" s="28">
        <f>I138/SUM(I138,'Calculations 16to19'!I138,'Calculations 20to24'!I138,'Calculations 25to34'!I138,'Calculations 45to54'!I138,'Calculations 55to64'!I138,'Calculations 65plus'!I138)</f>
        <v>0.19335527372704614</v>
      </c>
      <c r="J183" s="28">
        <f>J138/SUM(J138,'Calculations 16to19'!J138,'Calculations 20to24'!J138,'Calculations 25to34'!J138,'Calculations 45to54'!J138,'Calculations 55to64'!J138,'Calculations 65plus'!J138)</f>
        <v>0.19543393050701352</v>
      </c>
      <c r="K183" s="28">
        <f>K138/SUM(K138,'Calculations 16to19'!K138,'Calculations 20to24'!K138,'Calculations 25to34'!K138,'Calculations 45to54'!K138,'Calculations 55to64'!K138,'Calculations 65plus'!K138)</f>
        <v>0.19757220436109979</v>
      </c>
      <c r="L183" s="28">
        <f>L138/SUM(L138,'Calculations 16to19'!L138,'Calculations 20to24'!L138,'Calculations 25to34'!L138,'Calculations 45to54'!L138,'Calculations 55to64'!L138,'Calculations 65plus'!L138)</f>
        <v>0.20136876759598532</v>
      </c>
      <c r="M183" s="28">
        <f>M138/SUM(M138,'Calculations 16to19'!M138,'Calculations 20to24'!M138,'Calculations 25to34'!M138,'Calculations 45to54'!M138,'Calculations 55to64'!M138,'Calculations 65plus'!M138)</f>
        <v>0.20417270552326869</v>
      </c>
      <c r="N183" s="28">
        <f>N138/SUM(N138,'Calculations 16to19'!N138,'Calculations 20to24'!N138,'Calculations 25to34'!N138,'Calculations 45to54'!N138,'Calculations 55to64'!N138,'Calculations 65plus'!N138)</f>
        <v>0.2069475656671507</v>
      </c>
      <c r="O183" s="28">
        <f>O138/SUM(O138,'Calculations 16to19'!O138,'Calculations 20to24'!O138,'Calculations 25to34'!O138,'Calculations 45to54'!O138,'Calculations 55to64'!O138,'Calculations 65plus'!O138)</f>
        <v>0.20969262604822095</v>
      </c>
      <c r="P183" s="28">
        <f>P138/SUM(P138,'Calculations 16to19'!P138,'Calculations 20to24'!P138,'Calculations 25to34'!P138,'Calculations 45to54'!P138,'Calculations 55to64'!P138,'Calculations 65plus'!P138)</f>
        <v>0.21240722714651619</v>
      </c>
      <c r="Q183" s="28">
        <f>Q138/SUM(Q138,'Calculations 16to19'!Q138,'Calculations 20to24'!Q138,'Calculations 25to34'!Q138,'Calculations 45to54'!Q138,'Calculations 55to64'!Q138,'Calculations 65plus'!Q138)</f>
        <v>0.21509077053460843</v>
      </c>
      <c r="R183" s="28">
        <f>R138/SUM(R138,'Calculations 16to19'!R138,'Calculations 20to24'!R138,'Calculations 25to34'!R138,'Calculations 45to54'!R138,'Calculations 55to64'!R138,'Calculations 65plus'!R138)</f>
        <v>0.2177427173896373</v>
      </c>
      <c r="S183" s="28">
        <f>S138/SUM(S138,'Calculations 16to19'!S138,'Calculations 20to24'!S138,'Calculations 25to34'!S138,'Calculations 45to54'!S138,'Calculations 55to64'!S138,'Calculations 65plus'!S138)</f>
        <v>0.22036258689833263</v>
      </c>
      <c r="T183" s="28">
        <f>T138/SUM(T138,'Calculations 16to19'!T138,'Calculations 20to24'!T138,'Calculations 25to34'!T138,'Calculations 45to54'!T138,'Calculations 55to64'!T138,'Calculations 65plus'!T138)</f>
        <v>0.22294995456873432</v>
      </c>
      <c r="U183" s="28">
        <f>U138/SUM(U138,'Calculations 16to19'!U138,'Calculations 20to24'!U138,'Calculations 25to34'!U138,'Calculations 45to54'!U138,'Calculations 55to64'!U138,'Calculations 65plus'!U138)</f>
        <v>0.2255044504618314</v>
      </c>
      <c r="V183" s="28">
        <f>V138/SUM(V138,'Calculations 16to19'!V138,'Calculations 20to24'!V138,'Calculations 25to34'!V138,'Calculations 45to54'!V138,'Calculations 55to64'!V138,'Calculations 65plus'!V138)</f>
        <v>0.22802575735585864</v>
      </c>
      <c r="W183" s="28">
        <f>W138/SUM(W138,'Calculations 16to19'!W138,'Calculations 20to24'!W138,'Calculations 25to34'!W138,'Calculations 45to54'!W138,'Calculations 55to64'!W138,'Calculations 65plus'!W138)</f>
        <v>0.23051360885542488</v>
      </c>
      <c r="X183" s="28">
        <f>X138/SUM(X138,'Calculations 16to19'!X138,'Calculations 20to24'!X138,'Calculations 25to34'!X138,'Calculations 45to54'!X138,'Calculations 55to64'!X138,'Calculations 65plus'!X138)</f>
        <v>0.23296778745703936</v>
      </c>
      <c r="Y183" s="28">
        <f>Y138/SUM(Y138,'Calculations 16to19'!Y138,'Calculations 20to24'!Y138,'Calculations 25to34'!Y138,'Calculations 45to54'!Y138,'Calculations 55to64'!Y138,'Calculations 65plus'!Y138)</f>
        <v>0.23538812258198036</v>
      </c>
      <c r="Z183" s="28">
        <f>Z138/SUM(Z138,'Calculations 16to19'!Z138,'Calculations 20to24'!Z138,'Calculations 25to34'!Z138,'Calculations 45to54'!Z138,'Calculations 55to64'!Z138,'Calculations 65plus'!Z138)</f>
        <v>0.23777448858678762</v>
      </c>
      <c r="AA183" s="28">
        <f>AA138/SUM(AA138,'Calculations 16to19'!AA138,'Calculations 20to24'!AA138,'Calculations 25to34'!AA138,'Calculations 45to54'!AA138,'Calculations 55to64'!AA138,'Calculations 65plus'!AA138)</f>
        <v>0.24012680276099674</v>
      </c>
      <c r="AB183" s="28">
        <f>AB138/SUM(AB138,'Calculations 16to19'!AB138,'Calculations 20to24'!AB138,'Calculations 25to34'!AB138,'Calculations 45to54'!AB138,'Calculations 55to64'!AB138,'Calculations 65plus'!AB138)</f>
        <v>0.24244502332104612</v>
      </c>
      <c r="AC183" s="28">
        <f>AC138/SUM(AC138,'Calculations 16to19'!AC138,'Calculations 20to24'!AC138,'Calculations 25to34'!AC138,'Calculations 45to54'!AC138,'Calculations 55to64'!AC138,'Calculations 65plus'!AC138)</f>
        <v>0.24472914740861074</v>
      </c>
      <c r="AD183" s="28">
        <f>AD138/SUM(AD138,'Calculations 16to19'!AD138,'Calculations 20to24'!AD138,'Calculations 25to34'!AD138,'Calculations 45to54'!AD138,'Calculations 55to64'!AD138,'Calculations 65plus'!AD138)</f>
        <v>0.24697920910094293</v>
      </c>
      <c r="AE183" s="28">
        <f>AE138/SUM(AE138,'Calculations 16to19'!AE138,'Calculations 20to24'!AE138,'Calculations 25to34'!AE138,'Calculations 45to54'!AE138,'Calculations 55to64'!AE138,'Calculations 65plus'!AE138)</f>
        <v>0.24919527744013037</v>
      </c>
      <c r="AF183" s="28">
        <f>AF138/SUM(AF138,'Calculations 16to19'!AF138,'Calculations 20to24'!AF138,'Calculations 25to34'!AF138,'Calculations 45to54'!AF138,'Calculations 55to64'!AF138,'Calculations 65plus'!AF138)</f>
        <v>0.25137745448752546</v>
      </c>
    </row>
    <row r="184" spans="1:32" x14ac:dyDescent="0.2">
      <c r="A184" s="6" t="s">
        <v>94</v>
      </c>
      <c r="B184" s="28">
        <f>B139/SUM(B139,'Calculations 16to19'!B139,'Calculations 20to24'!B139,'Calculations 25to34'!B139,'Calculations 45to54'!B139,'Calculations 55to64'!B139,'Calculations 65plus'!B139)</f>
        <v>0.31372549019607848</v>
      </c>
      <c r="C184" s="28">
        <f>C139/SUM(C139,'Calculations 16to19'!C139,'Calculations 20to24'!C139,'Calculations 25to34'!C139,'Calculations 45to54'!C139,'Calculations 55to64'!C139,'Calculations 65plus'!C139)</f>
        <v>0.31923416431926865</v>
      </c>
      <c r="D184" s="28">
        <f>D139/SUM(D139,'Calculations 16to19'!D139,'Calculations 20to24'!D139,'Calculations 25to34'!D139,'Calculations 45to54'!D139,'Calculations 55to64'!D139,'Calculations 65plus'!D139)</f>
        <v>0.32374101574033071</v>
      </c>
      <c r="E184" s="28">
        <f>E139/SUM(E139,'Calculations 16to19'!E139,'Calculations 20to24'!E139,'Calculations 25to34'!E139,'Calculations 45to54'!E139,'Calculations 55to64'!E139,'Calculations 65plus'!E139)</f>
        <v>0.32869061761645507</v>
      </c>
      <c r="F184" s="28">
        <f>F139/SUM(F139,'Calculations 16to19'!F139,'Calculations 20to24'!F139,'Calculations 25to34'!F139,'Calculations 45to54'!F139,'Calculations 55to64'!F139,'Calculations 65plus'!F139)</f>
        <v>0.33387048951519754</v>
      </c>
      <c r="G184" s="28">
        <f>G139/SUM(G139,'Calculations 16to19'!G139,'Calculations 20to24'!G139,'Calculations 25to34'!G139,'Calculations 45to54'!G139,'Calculations 55to64'!G139,'Calculations 65plus'!G139)</f>
        <v>0.33832852385765971</v>
      </c>
      <c r="H184" s="28">
        <f>H139/SUM(H139,'Calculations 16to19'!H139,'Calculations 20to24'!H139,'Calculations 25to34'!H139,'Calculations 45to54'!H139,'Calculations 55to64'!H139,'Calculations 65plus'!H139)</f>
        <v>0.34366826531138578</v>
      </c>
      <c r="I184" s="28">
        <f>I139/SUM(I139,'Calculations 16to19'!I139,'Calculations 20to24'!I139,'Calculations 25to34'!I139,'Calculations 45to54'!I139,'Calculations 55to64'!I139,'Calculations 65plus'!I139)</f>
        <v>0.34768028171785015</v>
      </c>
      <c r="J184" s="28">
        <f>J139/SUM(J139,'Calculations 16to19'!J139,'Calculations 20to24'!J139,'Calculations 25to34'!J139,'Calculations 45to54'!J139,'Calculations 55to64'!J139,'Calculations 65plus'!J139)</f>
        <v>0.35047711071289878</v>
      </c>
      <c r="K184" s="28">
        <f>K139/SUM(K139,'Calculations 16to19'!K139,'Calculations 20to24'!K139,'Calculations 25to34'!K139,'Calculations 45to54'!K139,'Calculations 55to64'!K139,'Calculations 65plus'!K139)</f>
        <v>0.35326242871533381</v>
      </c>
      <c r="L184" s="28">
        <f>L139/SUM(L139,'Calculations 16to19'!L139,'Calculations 20to24'!L139,'Calculations 25to34'!L139,'Calculations 45to54'!L139,'Calculations 55to64'!L139,'Calculations 65plus'!L139)</f>
        <v>0.36001176751379299</v>
      </c>
      <c r="M184" s="28">
        <f>M139/SUM(M139,'Calculations 16to19'!M139,'Calculations 20to24'!M139,'Calculations 25to34'!M139,'Calculations 45to54'!M139,'Calculations 55to64'!M139,'Calculations 65plus'!M139)</f>
        <v>0.36438758265786314</v>
      </c>
      <c r="N184" s="28">
        <f>N139/SUM(N139,'Calculations 16to19'!N139,'Calculations 20to24'!N139,'Calculations 25to34'!N139,'Calculations 45to54'!N139,'Calculations 55to64'!N139,'Calculations 65plus'!N139)</f>
        <v>0.36872678278000398</v>
      </c>
      <c r="O184" s="28">
        <f>O139/SUM(O139,'Calculations 16to19'!O139,'Calculations 20to24'!O139,'Calculations 25to34'!O139,'Calculations 45to54'!O139,'Calculations 55to64'!O139,'Calculations 65plus'!O139)</f>
        <v>0.37302813089409487</v>
      </c>
      <c r="P184" s="28">
        <f>P139/SUM(P139,'Calculations 16to19'!P139,'Calculations 20to24'!P139,'Calculations 25to34'!P139,'Calculations 45to54'!P139,'Calculations 55to64'!P139,'Calculations 65plus'!P139)</f>
        <v>0.37729044699684433</v>
      </c>
      <c r="Q184" s="28">
        <f>Q139/SUM(Q139,'Calculations 16to19'!Q139,'Calculations 20to24'!Q139,'Calculations 25to34'!Q139,'Calculations 45to54'!Q139,'Calculations 55to64'!Q139,'Calculations 65plus'!Q139)</f>
        <v>0.38151260801434023</v>
      </c>
      <c r="R184" s="28">
        <f>R139/SUM(R139,'Calculations 16to19'!R139,'Calculations 20to24'!R139,'Calculations 25to34'!R139,'Calculations 45to54'!R139,'Calculations 55to64'!R139,'Calculations 65plus'!R139)</f>
        <v>0.38569354763614067</v>
      </c>
      <c r="S184" s="28">
        <f>S139/SUM(S139,'Calculations 16to19'!S139,'Calculations 20to24'!S139,'Calculations 25to34'!S139,'Calculations 45to54'!S139,'Calculations 55to64'!S139,'Calculations 65plus'!S139)</f>
        <v>0.38983225604268712</v>
      </c>
      <c r="T184" s="28">
        <f>T139/SUM(T139,'Calculations 16to19'!T139,'Calculations 20to24'!T139,'Calculations 25to34'!T139,'Calculations 45to54'!T139,'Calculations 55to64'!T139,'Calculations 65plus'!T139)</f>
        <v>0.39392777953192065</v>
      </c>
      <c r="U184" s="28">
        <f>U139/SUM(U139,'Calculations 16to19'!U139,'Calculations 20to24'!U139,'Calculations 25to34'!U139,'Calculations 45to54'!U139,'Calculations 55to64'!U139,'Calculations 65plus'!U139)</f>
        <v>0.3979792200509602</v>
      </c>
      <c r="V184" s="28">
        <f>V139/SUM(V139,'Calculations 16to19'!V139,'Calculations 20to24'!V139,'Calculations 25to34'!V139,'Calculations 45to54'!V139,'Calculations 55to64'!V139,'Calculations 65plus'!V139)</f>
        <v>0.40198573463872955</v>
      </c>
      <c r="W184" s="28">
        <f>W139/SUM(W139,'Calculations 16to19'!W139,'Calculations 20to24'!W139,'Calculations 25to34'!W139,'Calculations 45to54'!W139,'Calculations 55to64'!W139,'Calculations 65plus'!W139)</f>
        <v>0.4059465347853739</v>
      </c>
      <c r="X184" s="28">
        <f>X139/SUM(X139,'Calculations 16to19'!X139,'Calculations 20to24'!X139,'Calculations 25to34'!X139,'Calculations 45to54'!X139,'Calculations 55to64'!X139,'Calculations 65plus'!X139)</f>
        <v>0.40986088571425755</v>
      </c>
      <c r="Y184" s="28">
        <f>Y139/SUM(Y139,'Calculations 16to19'!Y139,'Calculations 20to24'!Y139,'Calculations 25to34'!Y139,'Calculations 45to54'!Y139,'Calculations 55to64'!Y139,'Calculations 65plus'!Y139)</f>
        <v>0.41372810559226036</v>
      </c>
      <c r="Z184" s="28">
        <f>Z139/SUM(Z139,'Calculations 16to19'!Z139,'Calculations 20to24'!Z139,'Calculations 25to34'!Z139,'Calculations 45to54'!Z139,'Calculations 55to64'!Z139,'Calculations 65plus'!Z139)</f>
        <v>0.41754756467399212</v>
      </c>
      <c r="AA184" s="28">
        <f>AA139/SUM(AA139,'Calculations 16to19'!AA139,'Calculations 20to24'!AA139,'Calculations 25to34'!AA139,'Calculations 45to54'!AA139,'Calculations 55to64'!AA139,'Calculations 65plus'!AA139)</f>
        <v>0.42131868438544057</v>
      </c>
      <c r="AB184" s="28">
        <f>AB139/SUM(AB139,'Calculations 16to19'!AB139,'Calculations 20to24'!AB139,'Calculations 25to34'!AB139,'Calculations 45to54'!AB139,'Calculations 55to64'!AB139,'Calculations 65plus'!AB139)</f>
        <v>0.42504093635243118</v>
      </c>
      <c r="AC184" s="28">
        <f>AC139/SUM(AC139,'Calculations 16to19'!AC139,'Calculations 20to24'!AC139,'Calculations 25to34'!AC139,'Calculations 45to54'!AC139,'Calculations 55to64'!AC139,'Calculations 65plus'!AC139)</f>
        <v>0.42871384137914159</v>
      </c>
      <c r="AD184" s="28">
        <f>AD139/SUM(AD139,'Calculations 16to19'!AD139,'Calculations 20to24'!AD139,'Calculations 25to34'!AD139,'Calculations 45to54'!AD139,'Calculations 55to64'!AD139,'Calculations 65plus'!AD139)</f>
        <v>0.43233696838176355</v>
      </c>
      <c r="AE184" s="28">
        <f>AE139/SUM(AE139,'Calculations 16to19'!AE139,'Calculations 20to24'!AE139,'Calculations 25to34'!AE139,'Calculations 45to54'!AE139,'Calculations 55to64'!AE139,'Calculations 65plus'!AE139)</f>
        <v>0.4359099332822331</v>
      </c>
      <c r="AF184" s="28">
        <f>AF139/SUM(AF139,'Calculations 16to19'!AF139,'Calculations 20to24'!AF139,'Calculations 25to34'!AF139,'Calculations 45to54'!AF139,'Calculations 55to64'!AF139,'Calculations 65plus'!AF139)</f>
        <v>0.43943239786678712</v>
      </c>
    </row>
    <row r="185" spans="1:32" x14ac:dyDescent="0.2">
      <c r="A185" s="6" t="s">
        <v>93</v>
      </c>
      <c r="B185" s="28">
        <f>B140/SUM(B140,'Calculations 16to19'!B140,'Calculations 20to24'!B140,'Calculations 25to34'!B140,'Calculations 45to54'!B140,'Calculations 55to64'!B140,'Calculations 65plus'!B140)</f>
        <v>0.29591836734693877</v>
      </c>
      <c r="C185" s="28">
        <f>C140/SUM(C140,'Calculations 16to19'!C140,'Calculations 20to24'!C140,'Calculations 25to34'!C140,'Calculations 45to54'!C140,'Calculations 55to64'!C140,'Calculations 65plus'!C140)</f>
        <v>0.30060211902651673</v>
      </c>
      <c r="D185" s="28">
        <f>D140/SUM(D140,'Calculations 16to19'!D140,'Calculations 20to24'!D140,'Calculations 25to34'!D140,'Calculations 45to54'!D140,'Calculations 55to64'!D140,'Calculations 65plus'!D140)</f>
        <v>0.30408640174070206</v>
      </c>
      <c r="E185" s="28">
        <f>E140/SUM(E140,'Calculations 16to19'!E140,'Calculations 20to24'!E140,'Calculations 25to34'!E140,'Calculations 45to54'!E140,'Calculations 55to64'!E140,'Calculations 65plus'!E140)</f>
        <v>0.30799194213097086</v>
      </c>
      <c r="F185" s="28">
        <f>F140/SUM(F140,'Calculations 16to19'!F140,'Calculations 20to24'!F140,'Calculations 25to34'!F140,'Calculations 45to54'!F140,'Calculations 55to64'!F140,'Calculations 65plus'!F140)</f>
        <v>0.31232047186475131</v>
      </c>
      <c r="G185" s="28">
        <f>G140/SUM(G140,'Calculations 16to19'!G140,'Calculations 20to24'!G140,'Calculations 25to34'!G140,'Calculations 45to54'!G140,'Calculations 55to64'!G140,'Calculations 65plus'!G140)</f>
        <v>0.31619401065306302</v>
      </c>
      <c r="H185" s="28">
        <f>H140/SUM(H140,'Calculations 16to19'!H140,'Calculations 20to24'!H140,'Calculations 25to34'!H140,'Calculations 45to54'!H140,'Calculations 55to64'!H140,'Calculations 65plus'!H140)</f>
        <v>0.32104240217062663</v>
      </c>
      <c r="I185" s="28">
        <f>I140/SUM(I140,'Calculations 16to19'!I140,'Calculations 20to24'!I140,'Calculations 25to34'!I140,'Calculations 45to54'!I140,'Calculations 55to64'!I140,'Calculations 65plus'!I140)</f>
        <v>0.32446392656602613</v>
      </c>
      <c r="J185" s="28">
        <f>J140/SUM(J140,'Calculations 16to19'!J140,'Calculations 20to24'!J140,'Calculations 25to34'!J140,'Calculations 45to54'!J140,'Calculations 55to64'!J140,'Calculations 65plus'!J140)</f>
        <v>0.32640090635467117</v>
      </c>
      <c r="K185" s="28">
        <f>K140/SUM(K140,'Calculations 16to19'!K140,'Calculations 20to24'!K140,'Calculations 25to34'!K140,'Calculations 45to54'!K140,'Calculations 55to64'!K140,'Calculations 65plus'!K140)</f>
        <v>0.32816559291797059</v>
      </c>
      <c r="L185" s="28">
        <f>L140/SUM(L140,'Calculations 16to19'!L140,'Calculations 20to24'!L140,'Calculations 25to34'!L140,'Calculations 45to54'!L140,'Calculations 55to64'!L140,'Calculations 65plus'!L140)</f>
        <v>0.33403770345965272</v>
      </c>
      <c r="M185" s="28">
        <f>M140/SUM(M140,'Calculations 16to19'!M140,'Calculations 20to24'!M140,'Calculations 25to34'!M140,'Calculations 45to54'!M140,'Calculations 55to64'!M140,'Calculations 65plus'!M140)</f>
        <v>0.33756949460537106</v>
      </c>
      <c r="N185" s="28">
        <f>N140/SUM(N140,'Calculations 16to19'!N140,'Calculations 20to24'!N140,'Calculations 25to34'!N140,'Calculations 45to54'!N140,'Calculations 55to64'!N140,'Calculations 65plus'!N140)</f>
        <v>0.34105643666454943</v>
      </c>
      <c r="O185" s="28">
        <f>O140/SUM(O140,'Calculations 16to19'!O140,'Calculations 20to24'!O140,'Calculations 25to34'!O140,'Calculations 45to54'!O140,'Calculations 55to64'!O140,'Calculations 65plus'!O140)</f>
        <v>0.3444978090067653</v>
      </c>
      <c r="P185" s="28">
        <f>P140/SUM(P140,'Calculations 16to19'!P140,'Calculations 20to24'!P140,'Calculations 25to34'!P140,'Calculations 45to54'!P140,'Calculations 55to64'!P140,'Calculations 65plus'!P140)</f>
        <v>0.34789295321407215</v>
      </c>
      <c r="Q185" s="28">
        <f>Q140/SUM(Q140,'Calculations 16to19'!Q140,'Calculations 20to24'!Q140,'Calculations 25to34'!Q140,'Calculations 45to54'!Q140,'Calculations 55to64'!Q140,'Calculations 65plus'!Q140)</f>
        <v>0.35124127205616562</v>
      </c>
      <c r="R185" s="28">
        <f>R140/SUM(R140,'Calculations 16to19'!R140,'Calculations 20to24'!R140,'Calculations 25to34'!R140,'Calculations 45to54'!R140,'Calculations 55to64'!R140,'Calculations 65plus'!R140)</f>
        <v>0.35454222836449961</v>
      </c>
      <c r="S185" s="28">
        <f>S140/SUM(S140,'Calculations 16to19'!S140,'Calculations 20to24'!S140,'Calculations 25to34'!S140,'Calculations 45to54'!S140,'Calculations 55to64'!S140,'Calculations 65plus'!S140)</f>
        <v>0.35779534381386829</v>
      </c>
      <c r="T185" s="28">
        <f>T140/SUM(T140,'Calculations 16to19'!T140,'Calculations 20to24'!T140,'Calculations 25to34'!T140,'Calculations 45to54'!T140,'Calculations 55to64'!T140,'Calculations 65plus'!T140)</f>
        <v>0.36100019761992647</v>
      </c>
      <c r="U185" s="28">
        <f>U140/SUM(U140,'Calculations 16to19'!U140,'Calculations 20to24'!U140,'Calculations 25to34'!U140,'Calculations 45to54'!U140,'Calculations 55to64'!U140,'Calculations 65plus'!U140)</f>
        <v>0.36415642516093327</v>
      </c>
      <c r="V185" s="28">
        <f>V140/SUM(V140,'Calculations 16to19'!V140,'Calculations 20to24'!V140,'Calculations 25to34'!V140,'Calculations 45to54'!V140,'Calculations 55to64'!V140,'Calculations 65plus'!V140)</f>
        <v>0.36726371653187317</v>
      </c>
      <c r="W185" s="28">
        <f>W140/SUM(W140,'Calculations 16to19'!W140,'Calculations 20to24'!W140,'Calculations 25to34'!W140,'Calculations 45to54'!W140,'Calculations 55to64'!W140,'Calculations 65plus'!W140)</f>
        <v>0.37032181503889255</v>
      </c>
      <c r="X185" s="28">
        <f>X140/SUM(X140,'Calculations 16to19'!X140,'Calculations 20to24'!X140,'Calculations 25to34'!X140,'Calculations 45to54'!X140,'Calculations 55to64'!X140,'Calculations 65plus'!X140)</f>
        <v>0.3733305156417614</v>
      </c>
      <c r="Y185" s="28">
        <f>Y140/SUM(Y140,'Calculations 16to19'!Y140,'Calculations 20to24'!Y140,'Calculations 25to34'!Y140,'Calculations 45to54'!Y140,'Calculations 55to64'!Y140,'Calculations 65plus'!Y140)</f>
        <v>0.37628966335182734</v>
      </c>
      <c r="Z185" s="28">
        <f>Z140/SUM(Z140,'Calculations 16to19'!Z140,'Calculations 20to24'!Z140,'Calculations 25to34'!Z140,'Calculations 45to54'!Z140,'Calculations 55to64'!Z140,'Calculations 65plus'!Z140)</f>
        <v>0.37919915159264711</v>
      </c>
      <c r="AA185" s="28">
        <f>AA140/SUM(AA140,'Calculations 16to19'!AA140,'Calculations 20to24'!AA140,'Calculations 25to34'!AA140,'Calculations 45to54'!AA140,'Calculations 55to64'!AA140,'Calculations 65plus'!AA140)</f>
        <v>0.38205892053020074</v>
      </c>
      <c r="AB185" s="28">
        <f>AB140/SUM(AB140,'Calculations 16to19'!AB140,'Calculations 20to24'!AB140,'Calculations 25to34'!AB140,'Calculations 45to54'!AB140,'Calculations 55to64'!AB140,'Calculations 65plus'!AB140)</f>
        <v>0.3848689553792824</v>
      </c>
      <c r="AC185" s="28">
        <f>AC140/SUM(AC140,'Calculations 16to19'!AC140,'Calculations 20to24'!AC140,'Calculations 25to34'!AC140,'Calculations 45to54'!AC140,'Calculations 55to64'!AC140,'Calculations 65plus'!AC140)</f>
        <v>0.38762928469234598</v>
      </c>
      <c r="AD185" s="28">
        <f>AD140/SUM(AD140,'Calculations 16to19'!AD140,'Calculations 20to24'!AD140,'Calculations 25to34'!AD140,'Calculations 45to54'!AD140,'Calculations 55to64'!AD140,'Calculations 65plus'!AD140)</f>
        <v>0.39033997863677067</v>
      </c>
      <c r="AE185" s="28">
        <f>AE140/SUM(AE140,'Calculations 16to19'!AE140,'Calculations 20to24'!AE140,'Calculations 25to34'!AE140,'Calculations 45to54'!AE140,'Calculations 55to64'!AE140,'Calculations 65plus'!AE140)</f>
        <v>0.39300114726616719</v>
      </c>
      <c r="AF185" s="28">
        <f>AF140/SUM(AF140,'Calculations 16to19'!AF140,'Calculations 20to24'!AF140,'Calculations 25to34'!AF140,'Calculations 45to54'!AF140,'Calculations 55to64'!AF140,'Calculations 65plus'!AF140)</f>
        <v>0.395612938791021</v>
      </c>
    </row>
    <row r="186" spans="1:32" x14ac:dyDescent="0.2">
      <c r="A186" s="6" t="s">
        <v>28</v>
      </c>
      <c r="B186" s="28">
        <f>B141/SUM(B141,'Calculations 16to19'!B141,'Calculations 20to24'!B141,'Calculations 25to34'!B141,'Calculations 45to54'!B141,'Calculations 55to64'!B141,'Calculations 65plus'!B141)</f>
        <v>0.23170731707317074</v>
      </c>
      <c r="C186" s="28">
        <f>C141/SUM(C141,'Calculations 16to19'!C141,'Calculations 20to24'!C141,'Calculations 25to34'!C141,'Calculations 45to54'!C141,'Calculations 55to64'!C141,'Calculations 65plus'!C141)</f>
        <v>0.23597445051742208</v>
      </c>
      <c r="D186" s="28">
        <f>D141/SUM(D141,'Calculations 16to19'!D141,'Calculations 20to24'!D141,'Calculations 25to34'!D141,'Calculations 45to54'!D141,'Calculations 55to64'!D141,'Calculations 65plus'!D141)</f>
        <v>0.23993237443341986</v>
      </c>
      <c r="E186" s="28">
        <f>E141/SUM(E141,'Calculations 16to19'!E141,'Calculations 20to24'!E141,'Calculations 25to34'!E141,'Calculations 45to54'!E141,'Calculations 55to64'!E141,'Calculations 65plus'!E141)</f>
        <v>0.24426843378633661</v>
      </c>
      <c r="F186" s="28">
        <f>F141/SUM(F141,'Calculations 16to19'!F141,'Calculations 20to24'!F141,'Calculations 25to34'!F141,'Calculations 45to54'!F141,'Calculations 55to64'!F141,'Calculations 65plus'!F141)</f>
        <v>0.2486334027510958</v>
      </c>
      <c r="G186" s="28">
        <f>G141/SUM(G141,'Calculations 16to19'!G141,'Calculations 20to24'!G141,'Calculations 25to34'!G141,'Calculations 45to54'!G141,'Calculations 55to64'!G141,'Calculations 65plus'!G141)</f>
        <v>0.25235458299623309</v>
      </c>
      <c r="H186" s="28">
        <f>H141/SUM(H141,'Calculations 16to19'!H141,'Calculations 20to24'!H141,'Calculations 25to34'!H141,'Calculations 45to54'!H141,'Calculations 55to64'!H141,'Calculations 65plus'!H141)</f>
        <v>0.25661505010863334</v>
      </c>
      <c r="I186" s="28">
        <f>I141/SUM(I141,'Calculations 16to19'!I141,'Calculations 20to24'!I141,'Calculations 25to34'!I141,'Calculations 45to54'!I141,'Calculations 55to64'!I141,'Calculations 65plus'!I141)</f>
        <v>0.25994568794541439</v>
      </c>
      <c r="J186" s="28">
        <f>J141/SUM(J141,'Calculations 16to19'!J141,'Calculations 20to24'!J141,'Calculations 25to34'!J141,'Calculations 45to54'!J141,'Calculations 55to64'!J141,'Calculations 65plus'!J141)</f>
        <v>0.26278245981984544</v>
      </c>
      <c r="K186" s="28">
        <f>K141/SUM(K141,'Calculations 16to19'!K141,'Calculations 20to24'!K141,'Calculations 25to34'!K141,'Calculations 45to54'!K141,'Calculations 55to64'!K141,'Calculations 65plus'!K141)</f>
        <v>0.26609491329862583</v>
      </c>
      <c r="L186" s="28">
        <f>L141/SUM(L141,'Calculations 16to19'!L141,'Calculations 20to24'!L141,'Calculations 25to34'!L141,'Calculations 45to54'!L141,'Calculations 55to64'!L141,'Calculations 65plus'!L141)</f>
        <v>0.27082272833389737</v>
      </c>
      <c r="M186" s="28">
        <f>M141/SUM(M141,'Calculations 16to19'!M141,'Calculations 20to24'!M141,'Calculations 25to34'!M141,'Calculations 45to54'!M141,'Calculations 55to64'!M141,'Calculations 65plus'!M141)</f>
        <v>0.27451846785034761</v>
      </c>
      <c r="N186" s="28">
        <f>N141/SUM(N141,'Calculations 16to19'!N141,'Calculations 20to24'!N141,'Calculations 25to34'!N141,'Calculations 45to54'!N141,'Calculations 55to64'!N141,'Calculations 65plus'!N141)</f>
        <v>0.2781807637455358</v>
      </c>
      <c r="O186" s="28">
        <f>O141/SUM(O141,'Calculations 16to19'!O141,'Calculations 20to24'!O141,'Calculations 25to34'!O141,'Calculations 45to54'!O141,'Calculations 55to64'!O141,'Calculations 65plus'!O141)</f>
        <v>0.28180821682345275</v>
      </c>
      <c r="P186" s="28">
        <f>P141/SUM(P141,'Calculations 16to19'!P141,'Calculations 20to24'!P141,'Calculations 25to34'!P141,'Calculations 45to54'!P141,'Calculations 55to64'!P141,'Calculations 65plus'!P141)</f>
        <v>0.28539950085181842</v>
      </c>
      <c r="Q186" s="28">
        <f>Q141/SUM(Q141,'Calculations 16to19'!Q141,'Calculations 20to24'!Q141,'Calculations 25to34'!Q141,'Calculations 45to54'!Q141,'Calculations 55to64'!Q141,'Calculations 65plus'!Q141)</f>
        <v>0.28895336300733798</v>
      </c>
      <c r="R186" s="28">
        <f>R141/SUM(R141,'Calculations 16to19'!R141,'Calculations 20to24'!R141,'Calculations 25to34'!R141,'Calculations 45to54'!R141,'Calculations 55to64'!R141,'Calculations 65plus'!R141)</f>
        <v>0.29246862408437724</v>
      </c>
      <c r="S186" s="28">
        <f>S141/SUM(S141,'Calculations 16to19'!S141,'Calculations 20to24'!S141,'Calculations 25to34'!S141,'Calculations 45to54'!S141,'Calculations 55to64'!S141,'Calculations 65plus'!S141)</f>
        <v>0.29594417847713422</v>
      </c>
      <c r="T186" s="28">
        <f>T141/SUM(T141,'Calculations 16to19'!T141,'Calculations 20to24'!T141,'Calculations 25to34'!T141,'Calculations 45to54'!T141,'Calculations 55to64'!T141,'Calculations 65plus'!T141)</f>
        <v>0.29937899394610418</v>
      </c>
      <c r="U186" s="28">
        <f>U141/SUM(U141,'Calculations 16to19'!U141,'Calculations 20to24'!U141,'Calculations 25to34'!U141,'Calculations 45to54'!U141,'Calculations 55to64'!U141,'Calculations 65plus'!U141)</f>
        <v>0.30277211118014563</v>
      </c>
      <c r="V186" s="28">
        <f>V141/SUM(V141,'Calculations 16to19'!V141,'Calculations 20to24'!V141,'Calculations 25to34'!V141,'Calculations 45to54'!V141,'Calculations 55to64'!V141,'Calculations 65plus'!V141)</f>
        <v>0.30612264316593746</v>
      </c>
      <c r="W186" s="28">
        <f>W141/SUM(W141,'Calculations 16to19'!W141,'Calculations 20to24'!W141,'Calculations 25to34'!W141,'Calculations 45to54'!W141,'Calculations 55to64'!W141,'Calculations 65plus'!W141)</f>
        <v>0.30942977437694569</v>
      </c>
      <c r="X186" s="28">
        <f>X141/SUM(X141,'Calculations 16to19'!X141,'Calculations 20to24'!X141,'Calculations 25to34'!X141,'Calculations 45to54'!X141,'Calculations 55to64'!X141,'Calculations 65plus'!X141)</f>
        <v>0.31269275979425504</v>
      </c>
      <c r="Y186" s="28">
        <f>Y141/SUM(Y141,'Calculations 16to19'!Y141,'Calculations 20to24'!Y141,'Calculations 25to34'!Y141,'Calculations 45to54'!Y141,'Calculations 55to64'!Y141,'Calculations 65plus'!Y141)</f>
        <v>0.31591092377176344</v>
      </c>
      <c r="Z186" s="28">
        <f>Z141/SUM(Z141,'Calculations 16to19'!Z141,'Calculations 20to24'!Z141,'Calculations 25to34'!Z141,'Calculations 45to54'!Z141,'Calculations 55to64'!Z141,'Calculations 65plus'!Z141)</f>
        <v>0.31908365875829242</v>
      </c>
      <c r="AA186" s="28">
        <f>AA141/SUM(AA141,'Calculations 16to19'!AA141,'Calculations 20to24'!AA141,'Calculations 25to34'!AA141,'Calculations 45to54'!AA141,'Calculations 55to64'!AA141,'Calculations 65plus'!AA141)</f>
        <v>0.32221042388912924</v>
      </c>
      <c r="AB186" s="28">
        <f>AB141/SUM(AB141,'Calculations 16to19'!AB141,'Calculations 20to24'!AB141,'Calculations 25to34'!AB141,'Calculations 45to54'!AB141,'Calculations 55to64'!AB141,'Calculations 65plus'!AB141)</f>
        <v>0.32529074345940234</v>
      </c>
      <c r="AC186" s="28">
        <f>AC141/SUM(AC141,'Calculations 16to19'!AC141,'Calculations 20to24'!AC141,'Calculations 25to34'!AC141,'Calculations 45to54'!AC141,'Calculations 55to64'!AC141,'Calculations 65plus'!AC141)</f>
        <v>0.32832420529151213</v>
      </c>
      <c r="AD186" s="28">
        <f>AD141/SUM(AD141,'Calculations 16to19'!AD141,'Calculations 20to24'!AD141,'Calculations 25to34'!AD141,'Calculations 45to54'!AD141,'Calculations 55to64'!AD141,'Calculations 65plus'!AD141)</f>
        <v>0.33131045900859429</v>
      </c>
      <c r="AE186" s="28">
        <f>AE141/SUM(AE141,'Calculations 16to19'!AE141,'Calculations 20to24'!AE141,'Calculations 25to34'!AE141,'Calculations 45to54'!AE141,'Calculations 55to64'!AE141,'Calculations 65plus'!AE141)</f>
        <v>0.33424921422568227</v>
      </c>
      <c r="AF186" s="28">
        <f>AF141/SUM(AF141,'Calculations 16to19'!AF141,'Calculations 20to24'!AF141,'Calculations 25to34'!AF141,'Calculations 45to54'!AF141,'Calculations 55to64'!AF141,'Calculations 65plus'!AF141)</f>
        <v>0.33714023866988713</v>
      </c>
    </row>
    <row r="187" spans="1:32" x14ac:dyDescent="0.2">
      <c r="A187" s="6" t="s">
        <v>29</v>
      </c>
      <c r="B187" s="28">
        <f>B142/SUM(B142,'Calculations 16to19'!B142,'Calculations 20to24'!B142,'Calculations 25to34'!B142,'Calculations 45to54'!B142,'Calculations 55to64'!B142,'Calculations 65plus'!B142)</f>
        <v>0.31100478468899528</v>
      </c>
      <c r="C187" s="28">
        <f>C142/SUM(C142,'Calculations 16to19'!C142,'Calculations 20to24'!C142,'Calculations 25to34'!C142,'Calculations 45to54'!C142,'Calculations 55to64'!C142,'Calculations 65plus'!C142)</f>
        <v>0.31614700097096193</v>
      </c>
      <c r="D187" s="28">
        <f>D142/SUM(D142,'Calculations 16to19'!D142,'Calculations 20to24'!D142,'Calculations 25to34'!D142,'Calculations 45to54'!D142,'Calculations 55to64'!D142,'Calculations 65plus'!D142)</f>
        <v>0.32018185924246695</v>
      </c>
      <c r="E187" s="28">
        <f>E142/SUM(E142,'Calculations 16to19'!E142,'Calculations 20to24'!E142,'Calculations 25to34'!E142,'Calculations 45to54'!E142,'Calculations 55to64'!E142,'Calculations 65plus'!E142)</f>
        <v>0.32463905306335938</v>
      </c>
      <c r="F187" s="28">
        <f>F142/SUM(F142,'Calculations 16to19'!F142,'Calculations 20to24'!F142,'Calculations 25to34'!F142,'Calculations 45to54'!F142,'Calculations 55to64'!F142,'Calculations 65plus'!F142)</f>
        <v>0.32948103073179913</v>
      </c>
      <c r="G187" s="28">
        <f>G142/SUM(G142,'Calculations 16to19'!G142,'Calculations 20to24'!G142,'Calculations 25to34'!G142,'Calculations 45to54'!G142,'Calculations 55to64'!G142,'Calculations 65plus'!G142)</f>
        <v>0.33394976075497707</v>
      </c>
      <c r="H187" s="28">
        <f>H142/SUM(H142,'Calculations 16to19'!H142,'Calculations 20to24'!H142,'Calculations 25to34'!H142,'Calculations 45to54'!H142,'Calculations 55to64'!H142,'Calculations 65plus'!H142)</f>
        <v>0.33930685127142091</v>
      </c>
      <c r="I187" s="28">
        <f>I142/SUM(I142,'Calculations 16to19'!I142,'Calculations 20to24'!I142,'Calculations 25to34'!I142,'Calculations 45to54'!I142,'Calculations 55to64'!I142,'Calculations 65plus'!I142)</f>
        <v>0.34314146540709312</v>
      </c>
      <c r="J187" s="28">
        <f>J142/SUM(J142,'Calculations 16to19'!J142,'Calculations 20to24'!J142,'Calculations 25to34'!J142,'Calculations 45to54'!J142,'Calculations 55to64'!J142,'Calculations 65plus'!J142)</f>
        <v>0.34558623540310818</v>
      </c>
      <c r="K187" s="28">
        <f>K142/SUM(K142,'Calculations 16to19'!K142,'Calculations 20to24'!K142,'Calculations 25to34'!K142,'Calculations 45to54'!K142,'Calculations 55to64'!K142,'Calculations 65plus'!K142)</f>
        <v>0.34802042215715989</v>
      </c>
      <c r="L187" s="28">
        <f>L142/SUM(L142,'Calculations 16to19'!L142,'Calculations 20to24'!L142,'Calculations 25to34'!L142,'Calculations 45to54'!L142,'Calculations 55to64'!L142,'Calculations 65plus'!L142)</f>
        <v>0.35440176787916089</v>
      </c>
      <c r="M187" s="28">
        <f>M142/SUM(M142,'Calculations 16to19'!M142,'Calculations 20to24'!M142,'Calculations 25to34'!M142,'Calculations 45to54'!M142,'Calculations 55to64'!M142,'Calculations 65plus'!M142)</f>
        <v>0.35848173509173992</v>
      </c>
      <c r="N187" s="28">
        <f>N142/SUM(N142,'Calculations 16to19'!N142,'Calculations 20to24'!N142,'Calculations 25to34'!N142,'Calculations 45to54'!N142,'Calculations 55to64'!N142,'Calculations 65plus'!N142)</f>
        <v>0.36251968123722766</v>
      </c>
      <c r="O187" s="28">
        <f>O142/SUM(O142,'Calculations 16to19'!O142,'Calculations 20to24'!O142,'Calculations 25to34'!O142,'Calculations 45to54'!O142,'Calculations 55to64'!O142,'Calculations 65plus'!O142)</f>
        <v>0.36651456474815625</v>
      </c>
      <c r="P187" s="28">
        <f>P142/SUM(P142,'Calculations 16to19'!P142,'Calculations 20to24'!P142,'Calculations 25to34'!P142,'Calculations 45to54'!P142,'Calculations 55to64'!P142,'Calculations 65plus'!P142)</f>
        <v>0.37046540422931612</v>
      </c>
      <c r="Q187" s="28">
        <f>Q142/SUM(Q142,'Calculations 16to19'!Q142,'Calculations 20to24'!Q142,'Calculations 25to34'!Q142,'Calculations 45to54'!Q142,'Calculations 55to64'!Q142,'Calculations 65plus'!Q142)</f>
        <v>0.37437127808039772</v>
      </c>
      <c r="R187" s="28">
        <f>R142/SUM(R142,'Calculations 16to19'!R142,'Calculations 20to24'!R142,'Calculations 25to34'!R142,'Calculations 45to54'!R142,'Calculations 55to64'!R142,'Calculations 65plus'!R142)</f>
        <v>0.3782313240090997</v>
      </c>
      <c r="S187" s="28">
        <f>S142/SUM(S142,'Calculations 16to19'!S142,'Calculations 20to24'!S142,'Calculations 25to34'!S142,'Calculations 45to54'!S142,'Calculations 55to64'!S142,'Calculations 65plus'!S142)</f>
        <v>0.38204473844092984</v>
      </c>
      <c r="T187" s="28">
        <f>T142/SUM(T142,'Calculations 16to19'!T142,'Calculations 20to24'!T142,'Calculations 25to34'!T142,'Calculations 45to54'!T142,'Calculations 55to64'!T142,'Calculations 65plus'!T142)</f>
        <v>0.38581077583201984</v>
      </c>
      <c r="U187" s="28">
        <f>U142/SUM(U142,'Calculations 16to19'!U142,'Calculations 20to24'!U142,'Calculations 25to34'!U142,'Calculations 45to54'!U142,'Calculations 55to64'!U142,'Calculations 65plus'!U142)</f>
        <v>0.38952874789124958</v>
      </c>
      <c r="V187" s="28">
        <f>V142/SUM(V142,'Calculations 16to19'!V142,'Calculations 20to24'!V142,'Calculations 25to34'!V142,'Calculations 45to54'!V142,'Calculations 55to64'!V142,'Calculations 65plus'!V142)</f>
        <v>0.39319802271799925</v>
      </c>
      <c r="W187" s="28">
        <f>W142/SUM(W142,'Calculations 16to19'!W142,'Calculations 20to24'!W142,'Calculations 25to34'!W142,'Calculations 45to54'!W142,'Calculations 55to64'!W142,'Calculations 65plus'!W142)</f>
        <v>0.39681802386179021</v>
      </c>
      <c r="X187" s="28">
        <f>X142/SUM(X142,'Calculations 16to19'!X142,'Calculations 20to24'!X142,'Calculations 25to34'!X142,'Calculations 45to54'!X142,'Calculations 55to64'!X142,'Calculations 65plus'!X142)</f>
        <v>0.40038822931002122</v>
      </c>
      <c r="Y187" s="28">
        <f>Y142/SUM(Y142,'Calculations 16to19'!Y142,'Calculations 20to24'!Y142,'Calculations 25to34'!Y142,'Calculations 45to54'!Y142,'Calculations 55to64'!Y142,'Calculations 65plus'!Y142)</f>
        <v>0.40390817040991267</v>
      </c>
      <c r="Z187" s="28">
        <f>Z142/SUM(Z142,'Calculations 16to19'!Z142,'Calculations 20to24'!Z142,'Calculations 25to34'!Z142,'Calculations 45to54'!Z142,'Calculations 55to64'!Z142,'Calculations 65plus'!Z142)</f>
        <v>0.40737743073066651</v>
      </c>
      <c r="AA187" s="28">
        <f>AA142/SUM(AA142,'Calculations 16to19'!AA142,'Calculations 20to24'!AA142,'Calculations 25to34'!AA142,'Calculations 45to54'!AA142,'Calculations 55to64'!AA142,'Calculations 65plus'!AA142)</f>
        <v>0.41079564487172426</v>
      </c>
      <c r="AB187" s="28">
        <f>AB142/SUM(AB142,'Calculations 16to19'!AB142,'Calculations 20to24'!AB142,'Calculations 25to34'!AB142,'Calculations 45to54'!AB142,'Calculations 55to64'!AB142,'Calculations 65plus'!AB142)</f>
        <v>0.41416249722285592</v>
      </c>
      <c r="AC187" s="28">
        <f>AC142/SUM(AC142,'Calculations 16to19'!AC142,'Calculations 20to24'!AC142,'Calculations 25to34'!AC142,'Calculations 45to54'!AC142,'Calculations 55to64'!AC142,'Calculations 65plus'!AC142)</f>
        <v>0.41747772068164951</v>
      </c>
      <c r="AD187" s="28">
        <f>AD142/SUM(AD142,'Calculations 16to19'!AD142,'Calculations 20to24'!AD142,'Calculations 25to34'!AD142,'Calculations 45to54'!AD142,'Calculations 55to64'!AD142,'Calculations 65plus'!AD142)</f>
        <v>0.42074109533380988</v>
      </c>
      <c r="AE187" s="28">
        <f>AE142/SUM(AE142,'Calculations 16to19'!AE142,'Calculations 20to24'!AE142,'Calculations 25to34'!AE142,'Calculations 45to54'!AE142,'Calculations 55to64'!AE142,'Calculations 65plus'!AE142)</f>
        <v>0.42395244710147556</v>
      </c>
      <c r="AF187" s="28">
        <f>AF142/SUM(AF142,'Calculations 16to19'!AF142,'Calculations 20to24'!AF142,'Calculations 25to34'!AF142,'Calculations 45to54'!AF142,'Calculations 55to64'!AF142,'Calculations 65plus'!AF142)</f>
        <v>0.42711164636457655</v>
      </c>
    </row>
    <row r="188" spans="1:32" x14ac:dyDescent="0.2">
      <c r="A188" s="6" t="s">
        <v>30</v>
      </c>
      <c r="B188" s="28">
        <f>B143/SUM(B143,'Calculations 16to19'!B143,'Calculations 20to24'!B143,'Calculations 25to34'!B143,'Calculations 45to54'!B143,'Calculations 55to64'!B143,'Calculations 65plus'!B143)</f>
        <v>0.22648261758691204</v>
      </c>
      <c r="C188" s="28">
        <f>C143/SUM(C143,'Calculations 16to19'!C143,'Calculations 20to24'!C143,'Calculations 25to34'!C143,'Calculations 45to54'!C143,'Calculations 55to64'!C143,'Calculations 65plus'!C143)</f>
        <v>0.23103072148887191</v>
      </c>
      <c r="D188" s="28">
        <f>D143/SUM(D143,'Calculations 16to19'!D143,'Calculations 20to24'!D143,'Calculations 25to34'!D143,'Calculations 45to54'!D143,'Calculations 55to64'!D143,'Calculations 65plus'!D143)</f>
        <v>0.23471649744216039</v>
      </c>
      <c r="E188" s="28">
        <f>E143/SUM(E143,'Calculations 16to19'!E143,'Calculations 20to24'!E143,'Calculations 25to34'!E143,'Calculations 45to54'!E143,'Calculations 55to64'!E143,'Calculations 65plus'!E143)</f>
        <v>0.23884586939678737</v>
      </c>
      <c r="F188" s="28">
        <f>F143/SUM(F143,'Calculations 16to19'!F143,'Calculations 20to24'!F143,'Calculations 25to34'!F143,'Calculations 45to54'!F143,'Calculations 55to64'!F143,'Calculations 65plus'!F143)</f>
        <v>0.24335916163410445</v>
      </c>
      <c r="G188" s="28">
        <f>G143/SUM(G143,'Calculations 16to19'!G143,'Calculations 20to24'!G143,'Calculations 25to34'!G143,'Calculations 45to54'!G143,'Calculations 55to64'!G143,'Calculations 65plus'!G143)</f>
        <v>0.24758902736019792</v>
      </c>
      <c r="H188" s="28">
        <f>H143/SUM(H143,'Calculations 16to19'!H143,'Calculations 20to24'!H143,'Calculations 25to34'!H143,'Calculations 45to54'!H143,'Calculations 55to64'!H143,'Calculations 65plus'!H143)</f>
        <v>0.25265304022661378</v>
      </c>
      <c r="I188" s="28">
        <f>I143/SUM(I143,'Calculations 16to19'!I143,'Calculations 20to24'!I143,'Calculations 25to34'!I143,'Calculations 45to54'!I143,'Calculations 55to64'!I143,'Calculations 65plus'!I143)</f>
        <v>0.25652130117434352</v>
      </c>
      <c r="J188" s="28">
        <f>J143/SUM(J143,'Calculations 16to19'!J143,'Calculations 20to24'!J143,'Calculations 25to34'!J143,'Calculations 45to54'!J143,'Calculations 55to64'!J143,'Calculations 65plus'!J143)</f>
        <v>0.25926309707319395</v>
      </c>
      <c r="K188" s="28">
        <f>K143/SUM(K143,'Calculations 16to19'!K143,'Calculations 20to24'!K143,'Calculations 25to34'!K143,'Calculations 45to54'!K143,'Calculations 55to64'!K143,'Calculations 65plus'!K143)</f>
        <v>0.26203689081531378</v>
      </c>
      <c r="L188" s="28">
        <f>L143/SUM(L143,'Calculations 16to19'!L143,'Calculations 20to24'!L143,'Calculations 25to34'!L143,'Calculations 45to54'!L143,'Calculations 55to64'!L143,'Calculations 65plus'!L143)</f>
        <v>0.26757609823541473</v>
      </c>
      <c r="M188" s="28">
        <f>M143/SUM(M143,'Calculations 16to19'!M143,'Calculations 20to24'!M143,'Calculations 25to34'!M143,'Calculations 45to54'!M143,'Calculations 55to64'!M143,'Calculations 65plus'!M143)</f>
        <v>0.27155994384506538</v>
      </c>
      <c r="N188" s="28">
        <f>N143/SUM(N143,'Calculations 16to19'!N143,'Calculations 20to24'!N143,'Calculations 25to34'!N143,'Calculations 45to54'!N143,'Calculations 55to64'!N143,'Calculations 65plus'!N143)</f>
        <v>0.275520537258585</v>
      </c>
      <c r="O188" s="28">
        <f>O143/SUM(O143,'Calculations 16to19'!O143,'Calculations 20to24'!O143,'Calculations 25to34'!O143,'Calculations 45to54'!O143,'Calculations 55to64'!O143,'Calculations 65plus'!O143)</f>
        <v>0.27945631472228372</v>
      </c>
      <c r="P188" s="28">
        <f>P143/SUM(P143,'Calculations 16to19'!P143,'Calculations 20to24'!P143,'Calculations 25to34'!P143,'Calculations 45to54'!P143,'Calculations 55to64'!P143,'Calculations 65plus'!P143)</f>
        <v>0.28336576422770338</v>
      </c>
      <c r="Q188" s="28">
        <f>Q143/SUM(Q143,'Calculations 16to19'!Q143,'Calculations 20to24'!Q143,'Calculations 25to34'!Q143,'Calculations 45to54'!Q143,'Calculations 55to64'!Q143,'Calculations 65plus'!Q143)</f>
        <v>0.28724742678578141</v>
      </c>
      <c r="R188" s="28">
        <f>R143/SUM(R143,'Calculations 16to19'!R143,'Calculations 20to24'!R143,'Calculations 25to34'!R143,'Calculations 45to54'!R143,'Calculations 55to64'!R143,'Calculations 65plus'!R143)</f>
        <v>0.29109989753507964</v>
      </c>
      <c r="S188" s="28">
        <f>S143/SUM(S143,'Calculations 16to19'!S143,'Calculations 20to24'!S143,'Calculations 25to34'!S143,'Calculations 45to54'!S143,'Calculations 55to64'!S143,'Calculations 65plus'!S143)</f>
        <v>0.29492182668631706</v>
      </c>
      <c r="T188" s="28">
        <f>T143/SUM(T143,'Calculations 16to19'!T143,'Calculations 20to24'!T143,'Calculations 25to34'!T143,'Calculations 45to54'!T143,'Calculations 55to64'!T143,'Calculations 65plus'!T143)</f>
        <v>0.29871192030609717</v>
      </c>
      <c r="U188" s="28">
        <f>U143/SUM(U143,'Calculations 16to19'!U143,'Calculations 20to24'!U143,'Calculations 25to34'!U143,'Calculations 45to54'!U143,'Calculations 55to64'!U143,'Calculations 65plus'!U143)</f>
        <v>0.30246894094324522</v>
      </c>
      <c r="V188" s="28">
        <f>V143/SUM(V143,'Calculations 16to19'!V143,'Calculations 20to24'!V143,'Calculations 25to34'!V143,'Calculations 45to54'!V143,'Calculations 55to64'!V143,'Calculations 65plus'!V143)</f>
        <v>0.30619170810171842</v>
      </c>
      <c r="W188" s="28">
        <f>W143/SUM(W143,'Calculations 16to19'!W143,'Calculations 20to24'!W143,'Calculations 25to34'!W143,'Calculations 45to54'!W143,'Calculations 55to64'!W143,'Calculations 65plus'!W143)</f>
        <v>0.30987909856451801</v>
      </c>
      <c r="X188" s="28">
        <f>X143/SUM(X143,'Calculations 16to19'!X143,'Calculations 20to24'!X143,'Calculations 25to34'!X143,'Calculations 45to54'!X143,'Calculations 55to64'!X143,'Calculations 65plus'!X143)</f>
        <v>0.31353004657345374</v>
      </c>
      <c r="Y188" s="28">
        <f>Y143/SUM(Y143,'Calculations 16to19'!Y143,'Calculations 20to24'!Y143,'Calculations 25to34'!Y143,'Calculations 45to54'!Y143,'Calculations 55to64'!Y143,'Calculations 65plus'!Y143)</f>
        <v>0.31714354386999727</v>
      </c>
      <c r="Z188" s="28">
        <f>Z143/SUM(Z143,'Calculations 16to19'!Z143,'Calculations 20to24'!Z143,'Calculations 25to34'!Z143,'Calculations 45to54'!Z143,'Calculations 55to64'!Z143,'Calculations 65plus'!Z143)</f>
        <v>0.32071863960278918</v>
      </c>
      <c r="AA188" s="28">
        <f>AA143/SUM(AA143,'Calculations 16to19'!AA143,'Calculations 20to24'!AA143,'Calculations 25to34'!AA143,'Calculations 45to54'!AA143,'Calculations 55to64'!AA143,'Calculations 65plus'!AA143)</f>
        <v>0.3242544401076547</v>
      </c>
      <c r="AB188" s="28">
        <f>AB143/SUM(AB143,'Calculations 16to19'!AB143,'Calculations 20to24'!AB143,'Calculations 25to34'!AB143,'Calculations 45to54'!AB143,'Calculations 55to64'!AB143,'Calculations 65plus'!AB143)</f>
        <v>0.32775010856621817</v>
      </c>
      <c r="AC188" s="28">
        <f>AC143/SUM(AC143,'Calculations 16to19'!AC143,'Calculations 20to24'!AC143,'Calculations 25to34'!AC143,'Calculations 45to54'!AC143,'Calculations 55to64'!AC143,'Calculations 65plus'!AC143)</f>
        <v>0.33120486454940179</v>
      </c>
      <c r="AD188" s="28">
        <f>AD143/SUM(AD143,'Calculations 16to19'!AD143,'Calculations 20to24'!AD143,'Calculations 25to34'!AD143,'Calculations 45to54'!AD143,'Calculations 55to64'!AD143,'Calculations 65plus'!AD143)</f>
        <v>0.33461798345225224</v>
      </c>
      <c r="AE188" s="28">
        <f>AE143/SUM(AE143,'Calculations 16to19'!AE143,'Calculations 20to24'!AE143,'Calculations 25to34'!AE143,'Calculations 45to54'!AE143,'Calculations 55to64'!AE143,'Calculations 65plus'!AE143)</f>
        <v>0.33798879582664726</v>
      </c>
      <c r="AF188" s="28">
        <f>AF143/SUM(AF143,'Calculations 16to19'!AF143,'Calculations 20to24'!AF143,'Calculations 25to34'!AF143,'Calculations 45to54'!AF143,'Calculations 55to64'!AF143,'Calculations 65plus'!AF143)</f>
        <v>0.34131668661850106</v>
      </c>
    </row>
    <row r="189" spans="1:32" x14ac:dyDescent="0.2">
      <c r="A189" s="6" t="s">
        <v>31</v>
      </c>
      <c r="B189" s="28">
        <f>B144/SUM(B144,'Calculations 16to19'!B144,'Calculations 20to24'!B144,'Calculations 25to34'!B144,'Calculations 45to54'!B144,'Calculations 55to64'!B144,'Calculations 65plus'!B144)</f>
        <v>0.20993227990970659</v>
      </c>
      <c r="C189" s="28">
        <f>C144/SUM(C144,'Calculations 16to19'!C144,'Calculations 20to24'!C144,'Calculations 25to34'!C144,'Calculations 45to54'!C144,'Calculations 55to64'!C144,'Calculations 65plus'!C144)</f>
        <v>0.21404200546799529</v>
      </c>
      <c r="D189" s="28">
        <f>D144/SUM(D144,'Calculations 16to19'!D144,'Calculations 20to24'!D144,'Calculations 25to34'!D144,'Calculations 45to54'!D144,'Calculations 55to64'!D144,'Calculations 65plus'!D144)</f>
        <v>0.21746077769778685</v>
      </c>
      <c r="E189" s="28">
        <f>E144/SUM(E144,'Calculations 16to19'!E144,'Calculations 20to24'!E144,'Calculations 25to34'!E144,'Calculations 45to54'!E144,'Calculations 55to64'!E144,'Calculations 65plus'!E144)</f>
        <v>0.22128993260475119</v>
      </c>
      <c r="F189" s="28">
        <f>F144/SUM(F144,'Calculations 16to19'!F144,'Calculations 20to24'!F144,'Calculations 25to34'!F144,'Calculations 45to54'!F144,'Calculations 55to64'!F144,'Calculations 65plus'!F144)</f>
        <v>0.2253910391886659</v>
      </c>
      <c r="G189" s="28">
        <f>G144/SUM(G144,'Calculations 16to19'!G144,'Calculations 20to24'!G144,'Calculations 25to34'!G144,'Calculations 45to54'!G144,'Calculations 55to64'!G144,'Calculations 65plus'!G144)</f>
        <v>0.22905109557176132</v>
      </c>
      <c r="H189" s="28">
        <f>H144/SUM(H144,'Calculations 16to19'!H144,'Calculations 20to24'!H144,'Calculations 25to34'!H144,'Calculations 45to54'!H144,'Calculations 55to64'!H144,'Calculations 65plus'!H144)</f>
        <v>0.23346580770117156</v>
      </c>
      <c r="I189" s="28">
        <f>I144/SUM(I144,'Calculations 16to19'!I144,'Calculations 20to24'!I144,'Calculations 25to34'!I144,'Calculations 45to54'!I144,'Calculations 55to64'!I144,'Calculations 65plus'!I144)</f>
        <v>0.23687362683519825</v>
      </c>
      <c r="J189" s="28">
        <f>J144/SUM(J144,'Calculations 16to19'!J144,'Calculations 20to24'!J144,'Calculations 25to34'!J144,'Calculations 45to54'!J144,'Calculations 55to64'!J144,'Calculations 65plus'!J144)</f>
        <v>0.23936451742412668</v>
      </c>
      <c r="K189" s="28">
        <f>K144/SUM(K144,'Calculations 16to19'!K144,'Calculations 20to24'!K144,'Calculations 25to34'!K144,'Calculations 45to54'!K144,'Calculations 55to64'!K144,'Calculations 65plus'!K144)</f>
        <v>0.24194800367632779</v>
      </c>
      <c r="L189" s="28">
        <f>L144/SUM(L144,'Calculations 16to19'!L144,'Calculations 20to24'!L144,'Calculations 25to34'!L144,'Calculations 45to54'!L144,'Calculations 55to64'!L144,'Calculations 65plus'!L144)</f>
        <v>0.24681673983440394</v>
      </c>
      <c r="M189" s="28">
        <f>M144/SUM(M144,'Calculations 16to19'!M144,'Calculations 20to24'!M144,'Calculations 25to34'!M144,'Calculations 45to54'!M144,'Calculations 55to64'!M144,'Calculations 65plus'!M144)</f>
        <v>0.25035026855594378</v>
      </c>
      <c r="N189" s="28">
        <f>N144/SUM(N144,'Calculations 16to19'!N144,'Calculations 20to24'!N144,'Calculations 25to34'!N144,'Calculations 45to54'!N144,'Calculations 55to64'!N144,'Calculations 65plus'!N144)</f>
        <v>0.25385754417224793</v>
      </c>
      <c r="O189" s="28">
        <f>O144/SUM(O144,'Calculations 16to19'!O144,'Calculations 20to24'!O144,'Calculations 25to34'!O144,'Calculations 45to54'!O144,'Calculations 55to64'!O144,'Calculations 65plus'!O144)</f>
        <v>0.25733723030727956</v>
      </c>
      <c r="P189" s="28">
        <f>P144/SUM(P144,'Calculations 16to19'!P144,'Calculations 20to24'!P144,'Calculations 25to34'!P144,'Calculations 45to54'!P144,'Calculations 55to64'!P144,'Calculations 65plus'!P144)</f>
        <v>0.26078804939562605</v>
      </c>
      <c r="Q189" s="28">
        <f>Q144/SUM(Q144,'Calculations 16to19'!Q144,'Calculations 20to24'!Q144,'Calculations 25to34'!Q144,'Calculations 45to54'!Q144,'Calculations 55to64'!Q144,'Calculations 65plus'!Q144)</f>
        <v>0.26420878337987364</v>
      </c>
      <c r="R189" s="28">
        <f>R144/SUM(R144,'Calculations 16to19'!R144,'Calculations 20to24'!R144,'Calculations 25to34'!R144,'Calculations 45to54'!R144,'Calculations 55to64'!R144,'Calculations 65plus'!R144)</f>
        <v>0.26759827422069854</v>
      </c>
      <c r="S189" s="28">
        <f>S144/SUM(S144,'Calculations 16to19'!S144,'Calculations 20to24'!S144,'Calculations 25to34'!S144,'Calculations 45to54'!S144,'Calculations 55to64'!S144,'Calculations 65plus'!S144)</f>
        <v>0.27095542422563534</v>
      </c>
      <c r="T189" s="28">
        <f>T144/SUM(T144,'Calculations 16to19'!T144,'Calculations 20to24'!T144,'Calculations 25to34'!T144,'Calculations 45to54'!T144,'Calculations 55to64'!T144,'Calculations 65plus'!T144)</f>
        <v>0.27427919620311791</v>
      </c>
      <c r="U189" s="28">
        <f>U144/SUM(U144,'Calculations 16to19'!U144,'Calculations 20to24'!U144,'Calculations 25to34'!U144,'Calculations 45to54'!U144,'Calculations 55to64'!U144,'Calculations 65plus'!U144)</f>
        <v>0.27756861344886585</v>
      </c>
      <c r="V189" s="28">
        <f>V144/SUM(V144,'Calculations 16to19'!V144,'Calculations 20to24'!V144,'Calculations 25to34'!V144,'Calculations 45to54'!V144,'Calculations 55to64'!V144,'Calculations 65plus'!V144)</f>
        <v>0.28082275957217595</v>
      </c>
      <c r="W189" s="28">
        <f>W144/SUM(W144,'Calculations 16to19'!W144,'Calculations 20to24'!W144,'Calculations 25to34'!W144,'Calculations 45to54'!W144,'Calculations 55to64'!W144,'Calculations 65plus'!W144)</f>
        <v>0.28404077817003814</v>
      </c>
      <c r="X189" s="28">
        <f>X144/SUM(X144,'Calculations 16to19'!X144,'Calculations 20to24'!X144,'Calculations 25to34'!X144,'Calculations 45to54'!X144,'Calculations 55to64'!X144,'Calculations 65plus'!X144)</f>
        <v>0.2872218723573074</v>
      </c>
      <c r="Y189" s="28">
        <f>Y144/SUM(Y144,'Calculations 16to19'!Y144,'Calculations 20to24'!Y144,'Calculations 25to34'!Y144,'Calculations 45to54'!Y144,'Calculations 55to64'!Y144,'Calculations 65plus'!Y144)</f>
        <v>0.29036530416140649</v>
      </c>
      <c r="Z189" s="28">
        <f>Z144/SUM(Z144,'Calculations 16to19'!Z144,'Calculations 20to24'!Z144,'Calculations 25to34'!Z144,'Calculations 45to54'!Z144,'Calculations 55to64'!Z144,'Calculations 65plus'!Z144)</f>
        <v>0.29347039379020667</v>
      </c>
      <c r="AA189" s="28">
        <f>AA144/SUM(AA144,'Calculations 16to19'!AA144,'Calculations 20to24'!AA144,'Calculations 25to34'!AA144,'Calculations 45to54'!AA144,'Calculations 55to64'!AA144,'Calculations 65plus'!AA144)</f>
        <v>0.29653651878185494</v>
      </c>
      <c r="AB189" s="28">
        <f>AB144/SUM(AB144,'Calculations 16to19'!AB144,'Calculations 20to24'!AB144,'Calculations 25to34'!AB144,'Calculations 45to54'!AB144,'Calculations 55to64'!AB144,'Calculations 65plus'!AB144)</f>
        <v>0.29956311304536104</v>
      </c>
      <c r="AC189" s="28">
        <f>AC144/SUM(AC144,'Calculations 16to19'!AC144,'Calculations 20to24'!AC144,'Calculations 25to34'!AC144,'Calculations 45to54'!AC144,'Calculations 55to64'!AC144,'Calculations 65plus'!AC144)</f>
        <v>0.30254966580076453</v>
      </c>
      <c r="AD189" s="28">
        <f>AD144/SUM(AD144,'Calculations 16to19'!AD144,'Calculations 20to24'!AD144,'Calculations 25to34'!AD144,'Calculations 45to54'!AD144,'Calculations 55to64'!AD144,'Calculations 65plus'!AD144)</f>
        <v>0.30549572042765405</v>
      </c>
      <c r="AE189" s="28">
        <f>AE144/SUM(AE144,'Calculations 16to19'!AE144,'Calculations 20to24'!AE144,'Calculations 25to34'!AE144,'Calculations 45to54'!AE144,'Calculations 55to64'!AE144,'Calculations 65plus'!AE144)</f>
        <v>0.30840087323070764</v>
      </c>
      <c r="AF189" s="28">
        <f>AF144/SUM(AF144,'Calculations 16to19'!AF144,'Calculations 20to24'!AF144,'Calculations 25to34'!AF144,'Calculations 45to54'!AF144,'Calculations 55to64'!AF144,'Calculations 65plus'!AF144)</f>
        <v>0.3112647721307828</v>
      </c>
    </row>
    <row r="190" spans="1:32" x14ac:dyDescent="0.2">
      <c r="A190" s="6" t="s">
        <v>32</v>
      </c>
      <c r="B190" s="28">
        <f>B145/SUM(B145,'Calculations 16to19'!B145,'Calculations 20to24'!B145,'Calculations 25to34'!B145,'Calculations 45to54'!B145,'Calculations 55to64'!B145,'Calculations 65plus'!B145)</f>
        <v>0.22558139534883714</v>
      </c>
      <c r="C190" s="28">
        <f>C145/SUM(C145,'Calculations 16to19'!C145,'Calculations 20to24'!C145,'Calculations 25to34'!C145,'Calculations 45to54'!C145,'Calculations 55to64'!C145,'Calculations 65plus'!C145)</f>
        <v>0.23007377451528604</v>
      </c>
      <c r="D190" s="28">
        <f>D145/SUM(D145,'Calculations 16to19'!D145,'Calculations 20to24'!D145,'Calculations 25to34'!D145,'Calculations 45to54'!D145,'Calculations 55to64'!D145,'Calculations 65plus'!D145)</f>
        <v>0.23373061932775852</v>
      </c>
      <c r="E190" s="28">
        <f>E145/SUM(E145,'Calculations 16to19'!E145,'Calculations 20to24'!E145,'Calculations 25to34'!E145,'Calculations 45to54'!E145,'Calculations 55to64'!E145,'Calculations 65plus'!E145)</f>
        <v>0.23779484569010115</v>
      </c>
      <c r="F190" s="28">
        <f>F145/SUM(F145,'Calculations 16to19'!F145,'Calculations 20to24'!F145,'Calculations 25to34'!F145,'Calculations 45to54'!F145,'Calculations 55to64'!F145,'Calculations 65plus'!F145)</f>
        <v>0.24218182925958648</v>
      </c>
      <c r="G190" s="28">
        <f>G145/SUM(G145,'Calculations 16to19'!G145,'Calculations 20to24'!G145,'Calculations 25to34'!G145,'Calculations 45to54'!G145,'Calculations 55to64'!G145,'Calculations 65plus'!G145)</f>
        <v>0.24620300944499637</v>
      </c>
      <c r="H190" s="28">
        <f>H145/SUM(H145,'Calculations 16to19'!H145,'Calculations 20to24'!H145,'Calculations 25to34'!H145,'Calculations 45to54'!H145,'Calculations 55to64'!H145,'Calculations 65plus'!H145)</f>
        <v>0.25101251436126609</v>
      </c>
      <c r="I190" s="28">
        <f>I145/SUM(I145,'Calculations 16to19'!I145,'Calculations 20to24'!I145,'Calculations 25to34'!I145,'Calculations 45to54'!I145,'Calculations 55to64'!I145,'Calculations 65plus'!I145)</f>
        <v>0.25461049299914629</v>
      </c>
      <c r="J190" s="28">
        <f>J145/SUM(J145,'Calculations 16to19'!J145,'Calculations 20to24'!J145,'Calculations 25to34'!J145,'Calculations 45to54'!J145,'Calculations 55to64'!J145,'Calculations 65plus'!J145)</f>
        <v>0.25713210509959994</v>
      </c>
      <c r="K190" s="28">
        <f>K145/SUM(K145,'Calculations 16to19'!K145,'Calculations 20to24'!K145,'Calculations 25to34'!K145,'Calculations 45to54'!K145,'Calculations 55to64'!K145,'Calculations 65plus'!K145)</f>
        <v>0.25973362539587153</v>
      </c>
      <c r="L190" s="28">
        <f>L145/SUM(L145,'Calculations 16to19'!L145,'Calculations 20to24'!L145,'Calculations 25to34'!L145,'Calculations 45to54'!L145,'Calculations 55to64'!L145,'Calculations 65plus'!L145)</f>
        <v>0.26522685568644877</v>
      </c>
      <c r="M190" s="28">
        <f>M145/SUM(M145,'Calculations 16to19'!M145,'Calculations 20to24'!M145,'Calculations 25to34'!M145,'Calculations 45to54'!M145,'Calculations 55to64'!M145,'Calculations 65plus'!M145)</f>
        <v>0.26903505402248312</v>
      </c>
      <c r="N190" s="28">
        <f>N145/SUM(N145,'Calculations 16to19'!N145,'Calculations 20to24'!N145,'Calculations 25to34'!N145,'Calculations 45to54'!N145,'Calculations 55to64'!N145,'Calculations 65plus'!N145)</f>
        <v>0.27281678946972643</v>
      </c>
      <c r="O190" s="28">
        <f>O145/SUM(O145,'Calculations 16to19'!O145,'Calculations 20to24'!O145,'Calculations 25to34'!O145,'Calculations 45to54'!O145,'Calculations 55to64'!O145,'Calculations 65plus'!O145)</f>
        <v>0.27657062948232791</v>
      </c>
      <c r="P190" s="28">
        <f>P145/SUM(P145,'Calculations 16to19'!P145,'Calculations 20to24'!P145,'Calculations 25to34'!P145,'Calculations 45to54'!P145,'Calculations 55to64'!P145,'Calculations 65plus'!P145)</f>
        <v>0.28029519787370694</v>
      </c>
      <c r="Q190" s="28">
        <f>Q145/SUM(Q145,'Calculations 16to19'!Q145,'Calculations 20to24'!Q145,'Calculations 25to34'!Q145,'Calculations 45to54'!Q145,'Calculations 55to64'!Q145,'Calculations 65plus'!Q145)</f>
        <v>0.28398917569826188</v>
      </c>
      <c r="R190" s="28">
        <f>R145/SUM(R145,'Calculations 16to19'!R145,'Calculations 20to24'!R145,'Calculations 25to34'!R145,'Calculations 45to54'!R145,'Calculations 55to64'!R145,'Calculations 65plus'!R145)</f>
        <v>0.28765130196119737</v>
      </c>
      <c r="S190" s="28">
        <f>S145/SUM(S145,'Calculations 16to19'!S145,'Calculations 20to24'!S145,'Calculations 25to34'!S145,'Calculations 45to54'!S145,'Calculations 55to64'!S145,'Calculations 65plus'!S145)</f>
        <v>0.29128037416069308</v>
      </c>
      <c r="T190" s="28">
        <f>T145/SUM(T145,'Calculations 16to19'!T145,'Calculations 20to24'!T145,'Calculations 25to34'!T145,'Calculations 45to54'!T145,'Calculations 55to64'!T145,'Calculations 65plus'!T145)</f>
        <v>0.29487524866724235</v>
      </c>
      <c r="U190" s="28">
        <f>U145/SUM(U145,'Calculations 16to19'!U145,'Calculations 20to24'!U145,'Calculations 25to34'!U145,'Calculations 45to54'!U145,'Calculations 55to64'!U145,'Calculations 65plus'!U145)</f>
        <v>0.29843484094543654</v>
      </c>
      <c r="V190" s="28">
        <f>V145/SUM(V145,'Calculations 16to19'!V145,'Calculations 20to24'!V145,'Calculations 25to34'!V145,'Calculations 45to54'!V145,'Calculations 55to64'!V145,'Calculations 65plus'!V145)</f>
        <v>0.30195812562395341</v>
      </c>
      <c r="W190" s="28">
        <f>W145/SUM(W145,'Calculations 16to19'!W145,'Calculations 20to24'!W145,'Calculations 25to34'!W145,'Calculations 45to54'!W145,'Calculations 55to64'!W145,'Calculations 65plus'!W145)</f>
        <v>0.3054441364198841</v>
      </c>
      <c r="X190" s="28">
        <f>X145/SUM(X145,'Calculations 16to19'!X145,'Calculations 20to24'!X145,'Calculations 25to34'!X145,'Calculations 45to54'!X145,'Calculations 55to64'!X145,'Calculations 65plus'!X145)</f>
        <v>0.30889196592386592</v>
      </c>
      <c r="Y190" s="28">
        <f>Y145/SUM(Y145,'Calculations 16to19'!Y145,'Calculations 20to24'!Y145,'Calculations 25to34'!Y145,'Calculations 45to54'!Y145,'Calculations 55to64'!Y145,'Calculations 65plus'!Y145)</f>
        <v>0.31230076525277706</v>
      </c>
      <c r="Z190" s="28">
        <f>Z145/SUM(Z145,'Calculations 16to19'!Z145,'Calculations 20to24'!Z145,'Calculations 25to34'!Z145,'Calculations 45to54'!Z145,'Calculations 55to64'!Z145,'Calculations 65plus'!Z145)</f>
        <v>0.31566974357697297</v>
      </c>
      <c r="AA190" s="28">
        <f>AA145/SUM(AA145,'Calculations 16to19'!AA145,'Calculations 20to24'!AA145,'Calculations 25to34'!AA145,'Calculations 45to54'!AA145,'Calculations 55to64'!AA145,'Calculations 65plus'!AA145)</f>
        <v>0.31899816752922855</v>
      </c>
      <c r="AB190" s="28">
        <f>AB145/SUM(AB145,'Calculations 16to19'!AB145,'Calculations 20to24'!AB145,'Calculations 25to34'!AB145,'Calculations 45to54'!AB145,'Calculations 55to64'!AB145,'Calculations 65plus'!AB145)</f>
        <v>0.32228536050267748</v>
      </c>
      <c r="AC190" s="28">
        <f>AC145/SUM(AC145,'Calculations 16to19'!AC145,'Calculations 20to24'!AC145,'Calculations 25to34'!AC145,'Calculations 45to54'!AC145,'Calculations 55to64'!AC145,'Calculations 65plus'!AC145)</f>
        <v>0.32553070184511829</v>
      </c>
      <c r="AD190" s="28">
        <f>AD145/SUM(AD145,'Calculations 16to19'!AD145,'Calculations 20to24'!AD145,'Calculations 25to34'!AD145,'Calculations 45to54'!AD145,'Calculations 55to64'!AD145,'Calculations 65plus'!AD145)</f>
        <v>0.3287336259571122</v>
      </c>
      <c r="AE190" s="28">
        <f>AE145/SUM(AE145,'Calculations 16to19'!AE145,'Calculations 20to24'!AE145,'Calculations 25to34'!AE145,'Calculations 45to54'!AE145,'Calculations 55to64'!AE145,'Calculations 65plus'!AE145)</f>
        <v>0.33189362130128064</v>
      </c>
      <c r="AF190" s="28">
        <f>AF145/SUM(AF145,'Calculations 16to19'!AF145,'Calculations 20to24'!AF145,'Calculations 25to34'!AF145,'Calculations 45to54'!AF145,'Calculations 55to64'!AF145,'Calculations 65plus'!AF145)</f>
        <v>0.33501022933017738</v>
      </c>
    </row>
    <row r="191" spans="1:32" x14ac:dyDescent="0.2">
      <c r="A191" s="6" t="s">
        <v>33</v>
      </c>
      <c r="B191" s="28">
        <f>B146/SUM(B146,'Calculations 16to19'!B146,'Calculations 20to24'!B146,'Calculations 25to34'!B146,'Calculations 45to54'!B146,'Calculations 55to64'!B146,'Calculations 65plus'!B146)</f>
        <v>0.1997503121098626</v>
      </c>
      <c r="C191" s="28">
        <f>C146/SUM(C146,'Calculations 16to19'!C146,'Calculations 20to24'!C146,'Calculations 25to34'!C146,'Calculations 45to54'!C146,'Calculations 55to64'!C146,'Calculations 65plus'!C146)</f>
        <v>0.20404705809634552</v>
      </c>
      <c r="D191" s="28">
        <f>D146/SUM(D146,'Calculations 16to19'!D146,'Calculations 20to24'!D146,'Calculations 25to34'!D146,'Calculations 45to54'!D146,'Calculations 55to64'!D146,'Calculations 65plus'!D146)</f>
        <v>0.20756547454156607</v>
      </c>
      <c r="E191" s="28">
        <f>E146/SUM(E146,'Calculations 16to19'!E146,'Calculations 20to24'!E146,'Calculations 25to34'!E146,'Calculations 45to54'!E146,'Calculations 55to64'!E146,'Calculations 65plus'!E146)</f>
        <v>0.21146163575953186</v>
      </c>
      <c r="F191" s="28">
        <f>F146/SUM(F146,'Calculations 16to19'!F146,'Calculations 20to24'!F146,'Calculations 25to34'!F146,'Calculations 45to54'!F146,'Calculations 55to64'!F146,'Calculations 65plus'!F146)</f>
        <v>0.21557703025262132</v>
      </c>
      <c r="G191" s="28">
        <f>G146/SUM(G146,'Calculations 16to19'!G146,'Calculations 20to24'!G146,'Calculations 25to34'!G146,'Calculations 45to54'!G146,'Calculations 55to64'!G146,'Calculations 65plus'!G146)</f>
        <v>0.21909358589787337</v>
      </c>
      <c r="H191" s="28">
        <f>H146/SUM(H146,'Calculations 16to19'!H146,'Calculations 20to24'!H146,'Calculations 25to34'!H146,'Calculations 45to54'!H146,'Calculations 55to64'!H146,'Calculations 65plus'!H146)</f>
        <v>0.22337688457901933</v>
      </c>
      <c r="I191" s="28">
        <f>I146/SUM(I146,'Calculations 16to19'!I146,'Calculations 20to24'!I146,'Calculations 25to34'!I146,'Calculations 45to54'!I146,'Calculations 55to64'!I146,'Calculations 65plus'!I146)</f>
        <v>0.22659669891806855</v>
      </c>
      <c r="J191" s="28">
        <f>J146/SUM(J146,'Calculations 16to19'!J146,'Calculations 20to24'!J146,'Calculations 25to34'!J146,'Calculations 45to54'!J146,'Calculations 55to64'!J146,'Calculations 65plus'!J146)</f>
        <v>0.22885130848716062</v>
      </c>
      <c r="K191" s="28">
        <f>K146/SUM(K146,'Calculations 16to19'!K146,'Calculations 20to24'!K146,'Calculations 25to34'!K146,'Calculations 45to54'!K146,'Calculations 55to64'!K146,'Calculations 65plus'!K146)</f>
        <v>0.23115562959205424</v>
      </c>
      <c r="L191" s="28">
        <f>L146/SUM(L146,'Calculations 16to19'!L146,'Calculations 20to24'!L146,'Calculations 25to34'!L146,'Calculations 45to54'!L146,'Calculations 55to64'!L146,'Calculations 65plus'!L146)</f>
        <v>0.23650676770589943</v>
      </c>
      <c r="M191" s="28">
        <f>M146/SUM(M146,'Calculations 16to19'!M146,'Calculations 20to24'!M146,'Calculations 25to34'!M146,'Calculations 45to54'!M146,'Calculations 55to64'!M146,'Calculations 65plus'!M146)</f>
        <v>0.24004303908130861</v>
      </c>
      <c r="N191" s="28">
        <f>N146/SUM(N146,'Calculations 16to19'!N146,'Calculations 20to24'!N146,'Calculations 25to34'!N146,'Calculations 45to54'!N146,'Calculations 55to64'!N146,'Calculations 65plus'!N146)</f>
        <v>0.24355944612934208</v>
      </c>
      <c r="O191" s="28">
        <f>O146/SUM(O146,'Calculations 16to19'!O146,'Calculations 20to24'!O146,'Calculations 25to34'!O146,'Calculations 45to54'!O146,'Calculations 55to64'!O146,'Calculations 65plus'!O146)</f>
        <v>0.24705457233606798</v>
      </c>
      <c r="P191" s="28">
        <f>P146/SUM(P146,'Calculations 16to19'!P146,'Calculations 20to24'!P146,'Calculations 25to34'!P146,'Calculations 45to54'!P146,'Calculations 55to64'!P146,'Calculations 65plus'!P146)</f>
        <v>0.25052704993999514</v>
      </c>
      <c r="Q191" s="28">
        <f>Q146/SUM(Q146,'Calculations 16to19'!Q146,'Calculations 20to24'!Q146,'Calculations 25to34'!Q146,'Calculations 45to54'!Q146,'Calculations 55to64'!Q146,'Calculations 65plus'!Q146)</f>
        <v>0.25397556112157271</v>
      </c>
      <c r="R191" s="28">
        <f>R146/SUM(R146,'Calculations 16to19'!R146,'Calculations 20to24'!R146,'Calculations 25to34'!R146,'Calculations 45to54'!R146,'Calculations 55to64'!R146,'Calculations 65plus'!R146)</f>
        <v>0.25739883902400068</v>
      </c>
      <c r="S191" s="28">
        <f>S146/SUM(S146,'Calculations 16to19'!S146,'Calculations 20to24'!S146,'Calculations 25to34'!S146,'Calculations 45to54'!S146,'Calculations 55to64'!S146,'Calculations 65plus'!S146)</f>
        <v>0.26079566860822878</v>
      </c>
      <c r="T191" s="28">
        <f>T146/SUM(T146,'Calculations 16to19'!T146,'Calculations 20to24'!T146,'Calculations 25to34'!T146,'Calculations 45to54'!T146,'Calculations 55to64'!T146,'Calculations 65plus'!T146)</f>
        <v>0.26416488734570492</v>
      </c>
      <c r="U191" s="28">
        <f>U146/SUM(U146,'Calculations 16to19'!U146,'Calculations 20to24'!U146,'Calculations 25to34'!U146,'Calculations 45to54'!U146,'Calculations 55to64'!U146,'Calculations 65plus'!U146)</f>
        <v>0.26750538575296645</v>
      </c>
      <c r="V191" s="28">
        <f>V146/SUM(V146,'Calculations 16to19'!V146,'Calculations 20to24'!V146,'Calculations 25to34'!V146,'Calculations 45to54'!V146,'Calculations 55to64'!V146,'Calculations 65plus'!V146)</f>
        <v>0.27081610777273663</v>
      </c>
      <c r="W191" s="28">
        <f>W146/SUM(W146,'Calculations 16to19'!W146,'Calculations 20to24'!W146,'Calculations 25to34'!W146,'Calculations 45to54'!W146,'Calculations 55to64'!W146,'Calculations 65plus'!W146)</f>
        <v>0.27409605100664203</v>
      </c>
      <c r="X191" s="28">
        <f>X146/SUM(X146,'Calculations 16to19'!X146,'Calculations 20to24'!X146,'Calculations 25to34'!X146,'Calculations 45to54'!X146,'Calculations 55to64'!X146,'Calculations 65plus'!X146)</f>
        <v>0.27734426680509477</v>
      </c>
      <c r="Y191" s="28">
        <f>Y146/SUM(Y146,'Calculations 16to19'!Y146,'Calculations 20to24'!Y146,'Calculations 25to34'!Y146,'Calculations 45to54'!Y146,'Calculations 55to64'!Y146,'Calculations 65plus'!Y146)</f>
        <v>0.28055986022024676</v>
      </c>
      <c r="Z191" s="28">
        <f>Z146/SUM(Z146,'Calculations 16to19'!Z146,'Calculations 20to24'!Z146,'Calculations 25to34'!Z146,'Calculations 45to54'!Z146,'Calculations 55to64'!Z146,'Calculations 65plus'!Z146)</f>
        <v>0.28374198982823678</v>
      </c>
      <c r="AA191" s="28">
        <f>AA146/SUM(AA146,'Calculations 16to19'!AA146,'Calculations 20to24'!AA146,'Calculations 25to34'!AA146,'Calculations 45to54'!AA146,'Calculations 55to64'!AA146,'Calculations 65plus'!AA146)</f>
        <v>0.28688986742721473</v>
      </c>
      <c r="AB191" s="28">
        <f>AB146/SUM(AB146,'Calculations 16to19'!AB146,'Calculations 20to24'!AB146,'Calculations 25to34'!AB146,'Calculations 45to54'!AB146,'Calculations 55to64'!AB146,'Calculations 65plus'!AB146)</f>
        <v>0.29000275761782945</v>
      </c>
      <c r="AC191" s="28">
        <f>AC146/SUM(AC146,'Calculations 16to19'!AC146,'Calculations 20to24'!AC146,'Calculations 25to34'!AC146,'Calculations 45to54'!AC146,'Calculations 55to64'!AC146,'Calculations 65plus'!AC146)</f>
        <v>0.29307997727303081</v>
      </c>
      <c r="AD191" s="28">
        <f>AD146/SUM(AD146,'Calculations 16to19'!AD146,'Calculations 20to24'!AD146,'Calculations 25to34'!AD146,'Calculations 45to54'!AD146,'Calculations 55to64'!AD146,'Calculations 65plus'!AD146)</f>
        <v>0.29612089490415233</v>
      </c>
      <c r="AE191" s="28">
        <f>AE146/SUM(AE146,'Calculations 16to19'!AE146,'Calculations 20to24'!AE146,'Calculations 25to34'!AE146,'Calculations 45to54'!AE146,'Calculations 55to64'!AE146,'Calculations 65plus'!AE146)</f>
        <v>0.29912492993030665</v>
      </c>
      <c r="AF191" s="28">
        <f>AF146/SUM(AF146,'Calculations 16to19'!AF146,'Calculations 20to24'!AF146,'Calculations 25to34'!AF146,'Calculations 45to54'!AF146,'Calculations 55to64'!AF146,'Calculations 65plus'!AF146)</f>
        <v>0.30209155185814712</v>
      </c>
    </row>
    <row r="192" spans="1:32" x14ac:dyDescent="0.2">
      <c r="A192" s="6" t="s">
        <v>34</v>
      </c>
      <c r="B192" s="28">
        <f>B147/SUM(B147,'Calculations 16to19'!B147,'Calculations 20to24'!B147,'Calculations 25to34'!B147,'Calculations 45to54'!B147,'Calculations 55to64'!B147,'Calculations 65plus'!B147)</f>
        <v>0.30569948186528501</v>
      </c>
      <c r="C192" s="28">
        <f>C147/SUM(C147,'Calculations 16to19'!C147,'Calculations 20to24'!C147,'Calculations 25to34'!C147,'Calculations 45to54'!C147,'Calculations 55to64'!C147,'Calculations 65plus'!C147)</f>
        <v>0.31093127076997334</v>
      </c>
      <c r="D192" s="28">
        <f>D147/SUM(D147,'Calculations 16to19'!D147,'Calculations 20to24'!D147,'Calculations 25to34'!D147,'Calculations 45to54'!D147,'Calculations 55to64'!D147,'Calculations 65plus'!D147)</f>
        <v>0.31499062513748249</v>
      </c>
      <c r="E192" s="28">
        <f>E147/SUM(E147,'Calculations 16to19'!E147,'Calculations 20to24'!E147,'Calculations 25to34'!E147,'Calculations 45to54'!E147,'Calculations 55to64'!E147,'Calculations 65plus'!E147)</f>
        <v>0.31946147174208051</v>
      </c>
      <c r="F192" s="28">
        <f>F147/SUM(F147,'Calculations 16to19'!F147,'Calculations 20to24'!F147,'Calculations 25to34'!F147,'Calculations 45to54'!F147,'Calculations 55to64'!F147,'Calculations 65plus'!F147)</f>
        <v>0.32429752499050746</v>
      </c>
      <c r="G192" s="28">
        <f>G147/SUM(G147,'Calculations 16to19'!G147,'Calculations 20to24'!G147,'Calculations 25to34'!G147,'Calculations 45to54'!G147,'Calculations 55to64'!G147,'Calculations 65plus'!G147)</f>
        <v>0.32866079760182193</v>
      </c>
      <c r="H192" s="28">
        <f>H147/SUM(H147,'Calculations 16to19'!H147,'Calculations 20to24'!H147,'Calculations 25to34'!H147,'Calculations 45to54'!H147,'Calculations 55to64'!H147,'Calculations 65plus'!H147)</f>
        <v>0.33394181600863149</v>
      </c>
      <c r="I192" s="28">
        <f>I147/SUM(I147,'Calculations 16to19'!I147,'Calculations 20to24'!I147,'Calculations 25to34'!I147,'Calculations 45to54'!I147,'Calculations 55to64'!I147,'Calculations 65plus'!I147)</f>
        <v>0.3376753767803366</v>
      </c>
      <c r="J192" s="28">
        <f>J147/SUM(J147,'Calculations 16to19'!J147,'Calculations 20to24'!J147,'Calculations 25to34'!J147,'Calculations 45to54'!J147,'Calculations 55to64'!J147,'Calculations 65plus'!J147)</f>
        <v>0.3399706767587462</v>
      </c>
      <c r="K192" s="28">
        <f>K147/SUM(K147,'Calculations 16to19'!K147,'Calculations 20to24'!K147,'Calculations 25to34'!K147,'Calculations 45to54'!K147,'Calculations 55to64'!K147,'Calculations 65plus'!K147)</f>
        <v>0.34221213498215247</v>
      </c>
      <c r="L192" s="28">
        <f>L147/SUM(L147,'Calculations 16to19'!L147,'Calculations 20to24'!L147,'Calculations 25to34'!L147,'Calculations 45to54'!L147,'Calculations 55to64'!L147,'Calculations 65plus'!L147)</f>
        <v>0.34882127735131419</v>
      </c>
      <c r="M192" s="28">
        <f>M147/SUM(M147,'Calculations 16to19'!M147,'Calculations 20to24'!M147,'Calculations 25to34'!M147,'Calculations 45to54'!M147,'Calculations 55to64'!M147,'Calculations 65plus'!M147)</f>
        <v>0.35287364517139541</v>
      </c>
      <c r="N192" s="28">
        <f>N147/SUM(N147,'Calculations 16to19'!N147,'Calculations 20to24'!N147,'Calculations 25to34'!N147,'Calculations 45to54'!N147,'Calculations 55to64'!N147,'Calculations 65plus'!N147)</f>
        <v>0.35688596618000284</v>
      </c>
      <c r="O192" s="28">
        <f>O147/SUM(O147,'Calculations 16to19'!O147,'Calculations 20to24'!O147,'Calculations 25to34'!O147,'Calculations 45to54'!O147,'Calculations 55to64'!O147,'Calculations 65plus'!O147)</f>
        <v>0.3608571904801931</v>
      </c>
      <c r="P192" s="28">
        <f>P147/SUM(P147,'Calculations 16to19'!P147,'Calculations 20to24'!P147,'Calculations 25to34'!P147,'Calculations 45to54'!P147,'Calculations 55to64'!P147,'Calculations 65plus'!P147)</f>
        <v>0.36478632601814226</v>
      </c>
      <c r="Q192" s="28">
        <f>Q147/SUM(Q147,'Calculations 16to19'!Q147,'Calculations 20to24'!Q147,'Calculations 25to34'!Q147,'Calculations 45to54'!Q147,'Calculations 55to64'!Q147,'Calculations 65plus'!Q147)</f>
        <v>0.36867243828238605</v>
      </c>
      <c r="R192" s="28">
        <f>R147/SUM(R147,'Calculations 16to19'!R147,'Calculations 20to24'!R147,'Calculations 25to34'!R147,'Calculations 45to54'!R147,'Calculations 55to64'!R147,'Calculations 65plus'!R147)</f>
        <v>0.37251464989720395</v>
      </c>
      <c r="S192" s="28">
        <f>S147/SUM(S147,'Calculations 16to19'!S147,'Calculations 20to24'!S147,'Calculations 25to34'!S147,'Calculations 45to54'!S147,'Calculations 55to64'!S147,'Calculations 65plus'!S147)</f>
        <v>0.37631214011595238</v>
      </c>
      <c r="T192" s="28">
        <f>T147/SUM(T147,'Calculations 16to19'!T147,'Calculations 20to24'!T147,'Calculations 25to34'!T147,'Calculations 45to54'!T147,'Calculations 55to64'!T147,'Calculations 65plus'!T147)</f>
        <v>0.38006414422024987</v>
      </c>
      <c r="U192" s="28">
        <f>U147/SUM(U147,'Calculations 16to19'!U147,'Calculations 20to24'!U147,'Calculations 25to34'!U147,'Calculations 45to54'!U147,'Calculations 55to64'!U147,'Calculations 65plus'!U147)</f>
        <v>0.38376995283089677</v>
      </c>
      <c r="V192" s="28">
        <f>V147/SUM(V147,'Calculations 16to19'!V147,'Calculations 20to24'!V147,'Calculations 25to34'!V147,'Calculations 45to54'!V147,'Calculations 55to64'!V147,'Calculations 65plus'!V147)</f>
        <v>0.38742891113644218</v>
      </c>
      <c r="W192" s="28">
        <f>W147/SUM(W147,'Calculations 16to19'!W147,'Calculations 20to24'!W147,'Calculations 25to34'!W147,'Calculations 45to54'!W147,'Calculations 55to64'!W147,'Calculations 65plus'!W147)</f>
        <v>0.39104041804526474</v>
      </c>
      <c r="X192" s="28">
        <f>X147/SUM(X147,'Calculations 16to19'!X147,'Calculations 20to24'!X147,'Calculations 25to34'!X147,'Calculations 45to54'!X147,'Calculations 55to64'!X147,'Calculations 65plus'!X147)</f>
        <v>0.39460392526698834</v>
      </c>
      <c r="Y192" s="28">
        <f>Y147/SUM(Y147,'Calculations 16to19'!Y147,'Calculations 20to24'!Y147,'Calculations 25to34'!Y147,'Calculations 45to54'!Y147,'Calculations 55to64'!Y147,'Calculations 65plus'!Y147)</f>
        <v>0.39811893632897544</v>
      </c>
      <c r="Z192" s="28">
        <f>Z147/SUM(Z147,'Calculations 16to19'!Z147,'Calculations 20to24'!Z147,'Calculations 25to34'!Z147,'Calculations 45to54'!Z147,'Calculations 55to64'!Z147,'Calculations 65plus'!Z147)</f>
        <v>0.40158500553355037</v>
      </c>
      <c r="AA192" s="28">
        <f>AA147/SUM(AA147,'Calculations 16to19'!AA147,'Calculations 20to24'!AA147,'Calculations 25to34'!AA147,'Calculations 45to54'!AA147,'Calculations 55to64'!AA147,'Calculations 65plus'!AA147)</f>
        <v>0.40500173686149216</v>
      </c>
      <c r="AB192" s="28">
        <f>AB147/SUM(AB147,'Calculations 16to19'!AB147,'Calculations 20to24'!AB147,'Calculations 25to34'!AB147,'Calculations 45to54'!AB147,'Calculations 55to64'!AB147,'Calculations 65plus'!AB147)</f>
        <v>0.40836878282720523</v>
      </c>
      <c r="AC192" s="28">
        <f>AC147/SUM(AC147,'Calculations 16to19'!AC147,'Calculations 20to24'!AC147,'Calculations 25to34'!AC147,'Calculations 45to54'!AC147,'Calculations 55to64'!AC147,'Calculations 65plus'!AC147)</f>
        <v>0.41168584329083169</v>
      </c>
      <c r="AD192" s="28">
        <f>AD147/SUM(AD147,'Calculations 16to19'!AD147,'Calculations 20to24'!AD147,'Calculations 25to34'!AD147,'Calculations 45to54'!AD147,'Calculations 55to64'!AD147,'Calculations 65plus'!AD147)</f>
        <v>0.41495266423242311</v>
      </c>
      <c r="AE192" s="28">
        <f>AE147/SUM(AE147,'Calculations 16to19'!AE147,'Calculations 20to24'!AE147,'Calculations 25to34'!AE147,'Calculations 45to54'!AE147,'Calculations 55to64'!AE147,'Calculations 65plus'!AE147)</f>
        <v>0.41816903649311077</v>
      </c>
      <c r="AF192" s="28">
        <f>AF147/SUM(AF147,'Calculations 16to19'!AF147,'Calculations 20to24'!AF147,'Calculations 25to34'!AF147,'Calculations 45to54'!AF147,'Calculations 55to64'!AF147,'Calculations 65plus'!AF147)</f>
        <v>0.42133479448804434</v>
      </c>
    </row>
    <row r="193" spans="1:32" x14ac:dyDescent="0.2">
      <c r="A193" s="6" t="s">
        <v>92</v>
      </c>
      <c r="B193" s="28">
        <f>B148/SUM(B148,'Calculations 16to19'!B148,'Calculations 20to24'!B148,'Calculations 25to34'!B148,'Calculations 45to54'!B148,'Calculations 55to64'!B148,'Calculations 65plus'!B148)</f>
        <v>0.19728729963008637</v>
      </c>
      <c r="C193" s="28">
        <f>C148/SUM(C148,'Calculations 16to19'!C148,'Calculations 20to24'!C148,'Calculations 25to34'!C148,'Calculations 45to54'!C148,'Calculations 55to64'!C148,'Calculations 65plus'!C148)</f>
        <v>0.20154663665943992</v>
      </c>
      <c r="D193" s="28">
        <f>D148/SUM(D148,'Calculations 16to19'!D148,'Calculations 20to24'!D148,'Calculations 25to34'!D148,'Calculations 45to54'!D148,'Calculations 55to64'!D148,'Calculations 65plus'!D148)</f>
        <v>0.20507650056441418</v>
      </c>
      <c r="E193" s="28">
        <f>E148/SUM(E148,'Calculations 16to19'!E148,'Calculations 20to24'!E148,'Calculations 25to34'!E148,'Calculations 45to54'!E148,'Calculations 55to64'!E148,'Calculations 65plus'!E148)</f>
        <v>0.20899032962372396</v>
      </c>
      <c r="F193" s="28">
        <f>F148/SUM(F148,'Calculations 16to19'!F148,'Calculations 20to24'!F148,'Calculations 25to34'!F148,'Calculations 45to54'!F148,'Calculations 55to64'!F148,'Calculations 65plus'!F148)</f>
        <v>0.21311571568308171</v>
      </c>
      <c r="G193" s="28">
        <f>G148/SUM(G148,'Calculations 16to19'!G148,'Calculations 20to24'!G148,'Calculations 25to34'!G148,'Calculations 45to54'!G148,'Calculations 55to64'!G148,'Calculations 65plus'!G148)</f>
        <v>0.21665300233050563</v>
      </c>
      <c r="H193" s="28">
        <f>H148/SUM(H148,'Calculations 16to19'!H148,'Calculations 20to24'!H148,'Calculations 25to34'!H148,'Calculations 45to54'!H148,'Calculations 55to64'!H148,'Calculations 65plus'!H148)</f>
        <v>0.22094168110728971</v>
      </c>
      <c r="I193" s="28">
        <f>I148/SUM(I148,'Calculations 16to19'!I148,'Calculations 20to24'!I148,'Calculations 25to34'!I148,'Calculations 45to54'!I148,'Calculations 55to64'!I148,'Calculations 65plus'!I148)</f>
        <v>0.22419911190305716</v>
      </c>
      <c r="J193" s="28">
        <f>J148/SUM(J148,'Calculations 16to19'!J148,'Calculations 20to24'!J148,'Calculations 25to34'!J148,'Calculations 45to54'!J148,'Calculations 55to64'!J148,'Calculations 65plus'!J148)</f>
        <v>0.22653689531601742</v>
      </c>
      <c r="K193" s="28">
        <f>K148/SUM(K148,'Calculations 16to19'!K148,'Calculations 20to24'!K148,'Calculations 25to34'!K148,'Calculations 45to54'!K148,'Calculations 55to64'!K148,'Calculations 65plus'!K148)</f>
        <v>0.22895228690467193</v>
      </c>
      <c r="L193" s="28">
        <f>L148/SUM(L148,'Calculations 16to19'!L148,'Calculations 20to24'!L148,'Calculations 25to34'!L148,'Calculations 45to54'!L148,'Calculations 55to64'!L148,'Calculations 65plus'!L148)</f>
        <v>0.23421932380190622</v>
      </c>
      <c r="M193" s="28">
        <f>M148/SUM(M148,'Calculations 16to19'!M148,'Calculations 20to24'!M148,'Calculations 25to34'!M148,'Calculations 45to54'!M148,'Calculations 55to64'!M148,'Calculations 65plus'!M148)</f>
        <v>0.23778358094488336</v>
      </c>
      <c r="N193" s="28">
        <f>N148/SUM(N148,'Calculations 16to19'!N148,'Calculations 20to24'!N148,'Calculations 25to34'!N148,'Calculations 45to54'!N148,'Calculations 55to64'!N148,'Calculations 65plus'!N148)</f>
        <v>0.24132932758728967</v>
      </c>
      <c r="O193" s="28">
        <f>O148/SUM(O148,'Calculations 16to19'!O148,'Calculations 20to24'!O148,'Calculations 25to34'!O148,'Calculations 45to54'!O148,'Calculations 55to64'!O148,'Calculations 65plus'!O148)</f>
        <v>0.24485509710593636</v>
      </c>
      <c r="P193" s="28">
        <f>P148/SUM(P148,'Calculations 16to19'!P148,'Calculations 20to24'!P148,'Calculations 25to34'!P148,'Calculations 45to54'!P148,'Calculations 55to64'!P148,'Calculations 65plus'!P148)</f>
        <v>0.24835947028931235</v>
      </c>
      <c r="Q193" s="28">
        <f>Q148/SUM(Q148,'Calculations 16to19'!Q148,'Calculations 20to24'!Q148,'Calculations 25to34'!Q148,'Calculations 45to54'!Q148,'Calculations 55to64'!Q148,'Calculations 65plus'!Q148)</f>
        <v>0.25184107670405043</v>
      </c>
      <c r="R193" s="28">
        <f>R148/SUM(R148,'Calculations 16to19'!R148,'Calculations 20to24'!R148,'Calculations 25to34'!R148,'Calculations 45to54'!R148,'Calculations 55to64'!R148,'Calculations 65plus'!R148)</f>
        <v>0.25529859589040543</v>
      </c>
      <c r="S193" s="28">
        <f>S148/SUM(S148,'Calculations 16to19'!S148,'Calculations 20to24'!S148,'Calculations 25to34'!S148,'Calculations 45to54'!S148,'Calculations 55to64'!S148,'Calculations 65plus'!S148)</f>
        <v>0.25873075838891008</v>
      </c>
      <c r="T193" s="28">
        <f>T148/SUM(T148,'Calculations 16to19'!T148,'Calculations 20to24'!T148,'Calculations 25to34'!T148,'Calculations 45to54'!T148,'Calculations 55to64'!T148,'Calculations 65plus'!T148)</f>
        <v>0.26213634660110258</v>
      </c>
      <c r="U193" s="28">
        <f>U148/SUM(U148,'Calculations 16to19'!U148,'Calculations 20to24'!U148,'Calculations 25to34'!U148,'Calculations 45to54'!U148,'Calculations 55to64'!U148,'Calculations 65plus'!U148)</f>
        <v>0.26551419548781879</v>
      </c>
      <c r="V193" s="28">
        <f>V148/SUM(V148,'Calculations 16to19'!V148,'Calculations 20to24'!V148,'Calculations 25to34'!V148,'Calculations 45to54'!V148,'Calculations 55to64'!V148,'Calculations 65plus'!V148)</f>
        <v>0.26886319310915252</v>
      </c>
      <c r="W193" s="28">
        <f>W148/SUM(W148,'Calculations 16to19'!W148,'Calculations 20to24'!W148,'Calculations 25to34'!W148,'Calculations 45to54'!W148,'Calculations 55to64'!W148,'Calculations 65plus'!W148)</f>
        <v>0.2721822810107109</v>
      </c>
      <c r="X193" s="28">
        <f>X148/SUM(X148,'Calculations 16to19'!X148,'Calculations 20to24'!X148,'Calculations 25to34'!X148,'Calculations 45to54'!X148,'Calculations 55to64'!X148,'Calculations 65plus'!X148)</f>
        <v>0.27547045446126556</v>
      </c>
      <c r="Y193" s="28">
        <f>Y148/SUM(Y148,'Calculations 16to19'!Y148,'Calculations 20to24'!Y148,'Calculations 25to34'!Y148,'Calculations 45to54'!Y148,'Calculations 55to64'!Y148,'Calculations 65plus'!Y148)</f>
        <v>0.27872676254732753</v>
      </c>
      <c r="Z193" s="28">
        <f>Z148/SUM(Z148,'Calculations 16to19'!Z148,'Calculations 20to24'!Z148,'Calculations 25to34'!Z148,'Calculations 45to54'!Z148,'Calculations 55to64'!Z148,'Calculations 65plus'!Z148)</f>
        <v>0.28195030813053912</v>
      </c>
      <c r="AA193" s="28">
        <f>AA148/SUM(AA148,'Calculations 16to19'!AA148,'Calculations 20to24'!AA148,'Calculations 25to34'!AA148,'Calculations 45to54'!AA148,'Calculations 55to64'!AA148,'Calculations 65plus'!AA148)</f>
        <v>0.28514024767409341</v>
      </c>
      <c r="AB193" s="28">
        <f>AB148/SUM(AB148,'Calculations 16to19'!AB148,'Calculations 20to24'!AB148,'Calculations 25to34'!AB148,'Calculations 45to54'!AB148,'Calculations 55to64'!AB148,'Calculations 65plus'!AB148)</f>
        <v>0.28829579094465296</v>
      </c>
      <c r="AC193" s="28">
        <f>AC148/SUM(AC148,'Calculations 16to19'!AC148,'Calculations 20to24'!AC148,'Calculations 25to34'!AC148,'Calculations 45to54'!AC148,'Calculations 55to64'!AC148,'Calculations 65plus'!AC148)</f>
        <v>0.29141620059644441</v>
      </c>
      <c r="AD193" s="28">
        <f>AD148/SUM(AD148,'Calculations 16to19'!AD148,'Calculations 20to24'!AD148,'Calculations 25to34'!AD148,'Calculations 45to54'!AD148,'Calculations 55to64'!AD148,'Calculations 65plus'!AD148)</f>
        <v>0.29450079164438081</v>
      </c>
      <c r="AE193" s="28">
        <f>AE148/SUM(AE148,'Calculations 16to19'!AE148,'Calculations 20to24'!AE148,'Calculations 25to34'!AE148,'Calculations 45to54'!AE148,'Calculations 55to64'!AE148,'Calculations 65plus'!AE148)</f>
        <v>0.29754893083316841</v>
      </c>
      <c r="AF193" s="28">
        <f>AF148/SUM(AF148,'Calculations 16to19'!AF148,'Calculations 20to24'!AF148,'Calculations 25to34'!AF148,'Calculations 45to54'!AF148,'Calculations 55to64'!AF148,'Calculations 65plus'!AF148)</f>
        <v>0.30056003590942437</v>
      </c>
    </row>
    <row r="194" spans="1:32" x14ac:dyDescent="0.2">
      <c r="A194" s="6" t="s">
        <v>89</v>
      </c>
      <c r="B194" s="28">
        <f>B149/SUM(B149,'Calculations 16to19'!B149,'Calculations 20to24'!B149,'Calculations 25to34'!B149,'Calculations 45to54'!B149,'Calculations 55to64'!B149,'Calculations 65plus'!B149)</f>
        <v>0.23988005997001496</v>
      </c>
      <c r="C194" s="28">
        <f>C149/SUM(C149,'Calculations 16to19'!C149,'Calculations 20to24'!C149,'Calculations 25to34'!C149,'Calculations 45to54'!C149,'Calculations 55to64'!C149,'Calculations 65plus'!C149)</f>
        <v>0.24491654519172493</v>
      </c>
      <c r="D194" s="28">
        <f>D149/SUM(D149,'Calculations 16to19'!D149,'Calculations 20to24'!D149,'Calculations 25to34'!D149,'Calculations 45to54'!D149,'Calculations 55to64'!D149,'Calculations 65plus'!D149)</f>
        <v>0.24878556153458198</v>
      </c>
      <c r="E194" s="28">
        <f>E149/SUM(E149,'Calculations 16to19'!E149,'Calculations 20to24'!E149,'Calculations 25to34'!E149,'Calculations 45to54'!E149,'Calculations 55to64'!E149,'Calculations 65plus'!E149)</f>
        <v>0.2530225711691515</v>
      </c>
      <c r="F194" s="28">
        <f>F149/SUM(F149,'Calculations 16to19'!F149,'Calculations 20to24'!F149,'Calculations 25to34'!F149,'Calculations 45to54'!F149,'Calculations 55to64'!F149,'Calculations 65plus'!F149)</f>
        <v>0.25759630908802139</v>
      </c>
      <c r="G194" s="28">
        <f>G149/SUM(G149,'Calculations 16to19'!G149,'Calculations 20to24'!G149,'Calculations 25to34'!G149,'Calculations 45to54'!G149,'Calculations 55to64'!G149,'Calculations 65plus'!G149)</f>
        <v>0.26165269320263268</v>
      </c>
      <c r="H194" s="28">
        <f>H149/SUM(H149,'Calculations 16to19'!H149,'Calculations 20to24'!H149,'Calculations 25to34'!H149,'Calculations 45to54'!H149,'Calculations 55to64'!H149,'Calculations 65plus'!H149)</f>
        <v>0.26660944193870612</v>
      </c>
      <c r="I194" s="28">
        <f>I149/SUM(I149,'Calculations 16to19'!I149,'Calculations 20to24'!I149,'Calculations 25to34'!I149,'Calculations 45to54'!I149,'Calculations 55to64'!I149,'Calculations 65plus'!I149)</f>
        <v>0.27000041555627413</v>
      </c>
      <c r="J194" s="28">
        <f>J149/SUM(J149,'Calculations 16to19'!J149,'Calculations 20to24'!J149,'Calculations 25to34'!J149,'Calculations 45to54'!J149,'Calculations 55to64'!J149,'Calculations 65plus'!J149)</f>
        <v>0.27196796633072179</v>
      </c>
      <c r="K194" s="28">
        <f>K149/SUM(K149,'Calculations 16to19'!K149,'Calculations 20to24'!K149,'Calculations 25to34'!K149,'Calculations 45to54'!K149,'Calculations 55to64'!K149,'Calculations 65plus'!K149)</f>
        <v>0.27389568974677281</v>
      </c>
      <c r="L194" s="28">
        <f>L149/SUM(L149,'Calculations 16to19'!L149,'Calculations 20to24'!L149,'Calculations 25to34'!L149,'Calculations 45to54'!L149,'Calculations 55to64'!L149,'Calculations 65plus'!L149)</f>
        <v>0.28062918484648258</v>
      </c>
      <c r="M194" s="28">
        <f>M149/SUM(M149,'Calculations 16to19'!M149,'Calculations 20to24'!M149,'Calculations 25to34'!M149,'Calculations 45to54'!M149,'Calculations 55to64'!M149,'Calculations 65plus'!M149)</f>
        <v>0.28453679441525165</v>
      </c>
      <c r="N194" s="28">
        <f>N149/SUM(N149,'Calculations 16to19'!N149,'Calculations 20to24'!N149,'Calculations 25to34'!N149,'Calculations 45to54'!N149,'Calculations 55to64'!N149,'Calculations 65plus'!N149)</f>
        <v>0.28842209353689946</v>
      </c>
      <c r="O194" s="28">
        <f>O149/SUM(O149,'Calculations 16to19'!O149,'Calculations 20to24'!O149,'Calculations 25to34'!O149,'Calculations 45to54'!O149,'Calculations 55to64'!O149,'Calculations 65plus'!O149)</f>
        <v>0.29228375111691951</v>
      </c>
      <c r="P194" s="28">
        <f>P149/SUM(P149,'Calculations 16to19'!P149,'Calculations 20to24'!P149,'Calculations 25to34'!P149,'Calculations 45to54'!P149,'Calculations 55to64'!P149,'Calculations 65plus'!P149)</f>
        <v>0.29612047921709728</v>
      </c>
      <c r="Q194" s="28">
        <f>Q149/SUM(Q149,'Calculations 16to19'!Q149,'Calculations 20to24'!Q149,'Calculations 25to34'!Q149,'Calculations 45to54'!Q149,'Calculations 55to64'!Q149,'Calculations 65plus'!Q149)</f>
        <v>0.29993103385045905</v>
      </c>
      <c r="R194" s="28">
        <f>R149/SUM(R149,'Calculations 16to19'!R149,'Calculations 20to24'!R149,'Calculations 25to34'!R149,'Calculations 45to54'!R149,'Calculations 55to64'!R149,'Calculations 65plus'!R149)</f>
        <v>0.30371421566215495</v>
      </c>
      <c r="S194" s="28">
        <f>S149/SUM(S149,'Calculations 16to19'!S149,'Calculations 20to24'!S149,'Calculations 25to34'!S149,'Calculations 45to54'!S149,'Calculations 55to64'!S149,'Calculations 65plus'!S149)</f>
        <v>0.30746887049854638</v>
      </c>
      <c r="T194" s="28">
        <f>T149/SUM(T149,'Calculations 16to19'!T149,'Calculations 20to24'!T149,'Calculations 25to34'!T149,'Calculations 45to54'!T149,'Calculations 55to64'!T149,'Calculations 65plus'!T149)</f>
        <v>0.31119388986712299</v>
      </c>
      <c r="U194" s="28">
        <f>U149/SUM(U149,'Calculations 16to19'!U149,'Calculations 20to24'!U149,'Calculations 25to34'!U149,'Calculations 45to54'!U149,'Calculations 55to64'!U149,'Calculations 65plus'!U149)</f>
        <v>0.31488821129009176</v>
      </c>
      <c r="V194" s="28">
        <f>V149/SUM(V149,'Calculations 16to19'!V149,'Calculations 20to24'!V149,'Calculations 25to34'!V149,'Calculations 45to54'!V149,'Calculations 55to64'!V149,'Calculations 65plus'!V149)</f>
        <v>0.31855081855476824</v>
      </c>
      <c r="W194" s="28">
        <f>W149/SUM(W149,'Calculations 16to19'!W149,'Calculations 20to24'!W149,'Calculations 25to34'!W149,'Calculations 45to54'!W149,'Calculations 55to64'!W149,'Calculations 65plus'!W149)</f>
        <v>0.32218074186410217</v>
      </c>
      <c r="X194" s="28">
        <f>X149/SUM(X149,'Calculations 16to19'!X149,'Calculations 20to24'!X149,'Calculations 25to34'!X149,'Calculations 45to54'!X149,'Calculations 55to64'!X149,'Calculations 65plus'!X149)</f>
        <v>0.32577705789087025</v>
      </c>
      <c r="Y194" s="28">
        <f>Y149/SUM(Y149,'Calculations 16to19'!Y149,'Calculations 20to24'!Y149,'Calculations 25to34'!Y149,'Calculations 45to54'!Y149,'Calculations 55to64'!Y149,'Calculations 65plus'!Y149)</f>
        <v>0.3293388897392398</v>
      </c>
      <c r="Z194" s="28">
        <f>Z149/SUM(Z149,'Calculations 16to19'!Z149,'Calculations 20to24'!Z149,'Calculations 25to34'!Z149,'Calculations 45to54'!Z149,'Calculations 55to64'!Z149,'Calculations 65plus'!Z149)</f>
        <v>0.33286540681755139</v>
      </c>
      <c r="AA194" s="28">
        <f>AA149/SUM(AA149,'Calculations 16to19'!AA149,'Calculations 20to24'!AA149,'Calculations 25to34'!AA149,'Calculations 45to54'!AA149,'Calculations 55to64'!AA149,'Calculations 65plus'!AA149)</f>
        <v>0.33635582462629693</v>
      </c>
      <c r="AB194" s="28">
        <f>AB149/SUM(AB149,'Calculations 16to19'!AB149,'Calculations 20to24'!AB149,'Calculations 25to34'!AB149,'Calculations 45to54'!AB149,'Calculations 55to64'!AB149,'Calculations 65plus'!AB149)</f>
        <v>0.33980940446535907</v>
      </c>
      <c r="AC194" s="28">
        <f>AC149/SUM(AC149,'Calculations 16to19'!AC149,'Calculations 20to24'!AC149,'Calculations 25to34'!AC149,'Calculations 45to54'!AC149,'Calculations 55to64'!AC149,'Calculations 65plus'!AC149)</f>
        <v>0.34322545306465907</v>
      </c>
      <c r="AD194" s="28">
        <f>AD149/SUM(AD149,'Calculations 16to19'!AD149,'Calculations 20to24'!AD149,'Calculations 25to34'!AD149,'Calculations 45to54'!AD149,'Calculations 55to64'!AD149,'Calculations 65plus'!AD149)</f>
        <v>0.34660332214242023</v>
      </c>
      <c r="AE194" s="28">
        <f>AE149/SUM(AE149,'Calculations 16to19'!AE149,'Calculations 20to24'!AE149,'Calculations 25to34'!AE149,'Calculations 45to54'!AE149,'Calculations 55to64'!AE149,'Calculations 65plus'!AE149)</f>
        <v>0.34994240789527969</v>
      </c>
      <c r="AF194" s="28">
        <f>AF149/SUM(AF149,'Calculations 16to19'!AF149,'Calculations 20to24'!AF149,'Calculations 25to34'!AF149,'Calculations 45to54'!AF149,'Calculations 55to64'!AF149,'Calculations 65plus'!AF149)</f>
        <v>0.35324215042450063</v>
      </c>
    </row>
    <row r="195" spans="1:32" x14ac:dyDescent="0.2">
      <c r="A195" s="6" t="s">
        <v>35</v>
      </c>
      <c r="B195" s="28">
        <f>B150/SUM(B150,'Calculations 16to19'!B150,'Calculations 20to24'!B150,'Calculations 25to34'!B150,'Calculations 45to54'!B150,'Calculations 55to64'!B150,'Calculations 65plus'!B150)</f>
        <v>0.22222222222222224</v>
      </c>
      <c r="C195" s="28">
        <f>C150/SUM(C150,'Calculations 16to19'!C150,'Calculations 20to24'!C150,'Calculations 25to34'!C150,'Calculations 45to54'!C150,'Calculations 55to64'!C150,'Calculations 65plus'!C150)</f>
        <v>0.2268051762794224</v>
      </c>
      <c r="D195" s="28">
        <f>D150/SUM(D150,'Calculations 16to19'!D150,'Calculations 20to24'!D150,'Calculations 25to34'!D150,'Calculations 45to54'!D150,'Calculations 55to64'!D150,'Calculations 65plus'!D150)</f>
        <v>0.23070429183649571</v>
      </c>
      <c r="E195" s="28">
        <f>E150/SUM(E150,'Calculations 16to19'!E150,'Calculations 20to24'!E150,'Calculations 25to34'!E150,'Calculations 45to54'!E150,'Calculations 55to64'!E150,'Calculations 65plus'!E150)</f>
        <v>0.23506493266503917</v>
      </c>
      <c r="F195" s="28">
        <f>F150/SUM(F150,'Calculations 16to19'!F150,'Calculations 20to24'!F150,'Calculations 25to34'!F150,'Calculations 45to54'!F150,'Calculations 55to64'!F150,'Calculations 65plus'!F150)</f>
        <v>0.23966475627516379</v>
      </c>
      <c r="G195" s="28">
        <f>G150/SUM(G150,'Calculations 16to19'!G150,'Calculations 20to24'!G150,'Calculations 25to34'!G150,'Calculations 45to54'!G150,'Calculations 55to64'!G150,'Calculations 65plus'!G150)</f>
        <v>0.2436865388007774</v>
      </c>
      <c r="H195" s="28">
        <f>H150/SUM(H150,'Calculations 16to19'!H150,'Calculations 20to24'!H150,'Calculations 25to34'!H150,'Calculations 45to54'!H150,'Calculations 55to64'!H150,'Calculations 65plus'!H150)</f>
        <v>0.24850780597865965</v>
      </c>
      <c r="I195" s="28">
        <f>I150/SUM(I150,'Calculations 16to19'!I150,'Calculations 20to24'!I150,'Calculations 25to34'!I150,'Calculations 45to54'!I150,'Calculations 55to64'!I150,'Calculations 65plus'!I150)</f>
        <v>0.25237625770921129</v>
      </c>
      <c r="J195" s="28">
        <f>J150/SUM(J150,'Calculations 16to19'!J150,'Calculations 20to24'!J150,'Calculations 25to34'!J150,'Calculations 45to54'!J150,'Calculations 55to64'!J150,'Calculations 65plus'!J150)</f>
        <v>0.25535371356513742</v>
      </c>
      <c r="K195" s="28">
        <f>K150/SUM(K150,'Calculations 16to19'!K150,'Calculations 20to24'!K150,'Calculations 25to34'!K150,'Calculations 45to54'!K150,'Calculations 55to64'!K150,'Calculations 65plus'!K150)</f>
        <v>0.25840356367762174</v>
      </c>
      <c r="L195" s="28">
        <f>L150/SUM(L150,'Calculations 16to19'!L150,'Calculations 20to24'!L150,'Calculations 25to34'!L150,'Calculations 45to54'!L150,'Calculations 55to64'!L150,'Calculations 65plus'!L150)</f>
        <v>0.2638550668889682</v>
      </c>
      <c r="M195" s="28">
        <f>M150/SUM(M150,'Calculations 16to19'!M150,'Calculations 20to24'!M150,'Calculations 25to34'!M150,'Calculations 45to54'!M150,'Calculations 55to64'!M150,'Calculations 65plus'!M150)</f>
        <v>0.26790569328864189</v>
      </c>
      <c r="N195" s="28">
        <f>N150/SUM(N150,'Calculations 16to19'!N150,'Calculations 20to24'!N150,'Calculations 25to34'!N150,'Calculations 45to54'!N150,'Calculations 55to64'!N150,'Calculations 65plus'!N150)</f>
        <v>0.27193839159424504</v>
      </c>
      <c r="O195" s="28">
        <f>O150/SUM(O150,'Calculations 16to19'!O150,'Calculations 20to24'!O150,'Calculations 25to34'!O150,'Calculations 45to54'!O150,'Calculations 55to64'!O150,'Calculations 65plus'!O150)</f>
        <v>0.27595145966269174</v>
      </c>
      <c r="P195" s="28">
        <f>P150/SUM(P150,'Calculations 16to19'!P150,'Calculations 20to24'!P150,'Calculations 25to34'!P150,'Calculations 45to54'!P150,'Calculations 55to64'!P150,'Calculations 65plus'!P150)</f>
        <v>0.27994324130554532</v>
      </c>
      <c r="Q195" s="28">
        <f>Q150/SUM(Q150,'Calculations 16to19'!Q150,'Calculations 20to24'!Q150,'Calculations 25to34'!Q150,'Calculations 45to54'!Q150,'Calculations 55to64'!Q150,'Calculations 65plus'!Q150)</f>
        <v>0.28391212806934141</v>
      </c>
      <c r="R195" s="28">
        <f>R150/SUM(R150,'Calculations 16to19'!R150,'Calculations 20to24'!R150,'Calculations 25to34'!R150,'Calculations 45to54'!R150,'Calculations 55to64'!R150,'Calculations 65plus'!R150)</f>
        <v>0.28785656084689443</v>
      </c>
      <c r="S195" s="28">
        <f>S150/SUM(S150,'Calculations 16to19'!S150,'Calculations 20to24'!S150,'Calculations 25to34'!S150,'Calculations 45to54'!S150,'Calculations 55to64'!S150,'Calculations 65plus'!S150)</f>
        <v>0.291775031320126</v>
      </c>
      <c r="T195" s="28">
        <f>T150/SUM(T150,'Calculations 16to19'!T150,'Calculations 20to24'!T150,'Calculations 25to34'!T150,'Calculations 45to54'!T150,'Calculations 55to64'!T150,'Calculations 65plus'!T150)</f>
        <v>0.29566608323571031</v>
      </c>
      <c r="U195" s="28">
        <f>U150/SUM(U150,'Calculations 16to19'!U150,'Calculations 20to24'!U150,'Calculations 25to34'!U150,'Calculations 45to54'!U150,'Calculations 55to64'!U150,'Calculations 65plus'!U150)</f>
        <v>0.29952831351544262</v>
      </c>
      <c r="V195" s="28">
        <f>V150/SUM(V150,'Calculations 16to19'!V150,'Calculations 20to24'!V150,'Calculations 25to34'!V150,'Calculations 45to54'!V150,'Calculations 55to64'!V150,'Calculations 65plus'!V150)</f>
        <v>0.30336037320389608</v>
      </c>
      <c r="W195" s="28">
        <f>W150/SUM(W150,'Calculations 16to19'!W150,'Calculations 20to24'!W150,'Calculations 25to34'!W150,'Calculations 45to54'!W150,'Calculations 55to64'!W150,'Calculations 65plus'!W150)</f>
        <v>0.30716096825649503</v>
      </c>
      <c r="X195" s="28">
        <f>X150/SUM(X150,'Calculations 16to19'!X150,'Calculations 20to24'!X150,'Calculations 25to34'!X150,'Calculations 45to54'!X150,'Calculations 55to64'!X150,'Calculations 65plus'!X150)</f>
        <v>0.31092886017166854</v>
      </c>
      <c r="Y195" s="28">
        <f>Y150/SUM(Y150,'Calculations 16to19'!Y150,'Calculations 20to24'!Y150,'Calculations 25to34'!Y150,'Calculations 45to54'!Y150,'Calculations 55to64'!Y150,'Calculations 65plus'!Y150)</f>
        <v>0.31466286647123576</v>
      </c>
      <c r="Z195" s="28">
        <f>Z150/SUM(Z150,'Calculations 16to19'!Z150,'Calculations 20to24'!Z150,'Calculations 25to34'!Z150,'Calculations 45to54'!Z150,'Calculations 55to64'!Z150,'Calculations 65plus'!Z150)</f>
        <v>0.31836186103361408</v>
      </c>
      <c r="AA195" s="28">
        <f>AA150/SUM(AA150,'Calculations 16to19'!AA150,'Calculations 20to24'!AA150,'Calculations 25to34'!AA150,'Calculations 45to54'!AA150,'Calculations 55to64'!AA150,'Calculations 65plus'!AA150)</f>
        <v>0.32202477428484239</v>
      </c>
      <c r="AB195" s="28">
        <f>AB150/SUM(AB150,'Calculations 16to19'!AB150,'Calculations 20to24'!AB150,'Calculations 25to34'!AB150,'Calculations 45to54'!AB150,'Calculations 55to64'!AB150,'Calculations 65plus'!AB150)</f>
        <v>0.32565059325274576</v>
      </c>
      <c r="AC195" s="28">
        <f>AC150/SUM(AC150,'Calculations 16to19'!AC150,'Calculations 20to24'!AC150,'Calculations 25to34'!AC150,'Calculations 45to54'!AC150,'Calculations 55to64'!AC150,'Calculations 65plus'!AC150)</f>
        <v>0.32923836148988</v>
      </c>
      <c r="AD195" s="28">
        <f>AD150/SUM(AD150,'Calculations 16to19'!AD150,'Calculations 20to24'!AD150,'Calculations 25to34'!AD150,'Calculations 45to54'!AD150,'Calculations 55to64'!AD150,'Calculations 65plus'!AD150)</f>
        <v>0.33278717887114589</v>
      </c>
      <c r="AE195" s="28">
        <f>AE150/SUM(AE150,'Calculations 16to19'!AE150,'Calculations 20to24'!AE150,'Calculations 25to34'!AE150,'Calculations 45to54'!AE150,'Calculations 55to64'!AE150,'Calculations 65plus'!AE150)</f>
        <v>0.33629620127218063</v>
      </c>
      <c r="AF195" s="28">
        <f>AF150/SUM(AF150,'Calculations 16to19'!AF150,'Calculations 20to24'!AF150,'Calculations 25to34'!AF150,'Calculations 45to54'!AF150,'Calculations 55to64'!AF150,'Calculations 65plus'!AF150)</f>
        <v>0.3397646401347878</v>
      </c>
    </row>
    <row r="196" spans="1:32" x14ac:dyDescent="0.2">
      <c r="A196" s="6" t="s">
        <v>98</v>
      </c>
      <c r="B196" s="28">
        <f>B151/SUM(B151,'Calculations 16to19'!B151,'Calculations 20to24'!B151,'Calculations 25to34'!B151,'Calculations 45to54'!B151,'Calculations 55to64'!B151,'Calculations 65plus'!B151)</f>
        <v>0.20325203252032512</v>
      </c>
      <c r="C196" s="28">
        <f>C151/SUM(C151,'Calculations 16to19'!C151,'Calculations 20to24'!C151,'Calculations 25to34'!C151,'Calculations 45to54'!C151,'Calculations 55to64'!C151,'Calculations 65plus'!C151)</f>
        <v>0.20772439907235232</v>
      </c>
      <c r="D196" s="28">
        <f>D151/SUM(D151,'Calculations 16to19'!D151,'Calculations 20to24'!D151,'Calculations 25to34'!D151,'Calculations 45to54'!D151,'Calculations 55to64'!D151,'Calculations 65plus'!D151)</f>
        <v>0.21142272916580865</v>
      </c>
      <c r="E196" s="28">
        <f>E151/SUM(E151,'Calculations 16to19'!E151,'Calculations 20to24'!E151,'Calculations 25to34'!E151,'Calculations 45to54'!E151,'Calculations 55to64'!E151,'Calculations 65plus'!E151)</f>
        <v>0.21543716817167982</v>
      </c>
      <c r="F196" s="28">
        <f>F151/SUM(F151,'Calculations 16to19'!F151,'Calculations 20to24'!F151,'Calculations 25to34'!F151,'Calculations 45to54'!F151,'Calculations 55to64'!F151,'Calculations 65plus'!F151)</f>
        <v>0.21959976057445837</v>
      </c>
      <c r="G196" s="28">
        <f>G151/SUM(G151,'Calculations 16to19'!G151,'Calculations 20to24'!G151,'Calculations 25to34'!G151,'Calculations 45to54'!G151,'Calculations 55to64'!G151,'Calculations 65plus'!G151)</f>
        <v>0.22313910685045318</v>
      </c>
      <c r="H196" s="28">
        <f>H151/SUM(H151,'Calculations 16to19'!H151,'Calculations 20to24'!H151,'Calculations 25to34'!H151,'Calculations 45to54'!H151,'Calculations 55to64'!H151,'Calculations 65plus'!H151)</f>
        <v>0.22734881661179229</v>
      </c>
      <c r="I196" s="28">
        <f>I151/SUM(I151,'Calculations 16to19'!I151,'Calculations 20to24'!I151,'Calculations 25to34'!I151,'Calculations 45to54'!I151,'Calculations 55to64'!I151,'Calculations 65plus'!I151)</f>
        <v>0.23039897081917887</v>
      </c>
      <c r="J196" s="28">
        <f>J151/SUM(J151,'Calculations 16to19'!J151,'Calculations 20to24'!J151,'Calculations 25to34'!J151,'Calculations 45to54'!J151,'Calculations 55to64'!J151,'Calculations 65plus'!J151)</f>
        <v>0.23255314853420728</v>
      </c>
      <c r="K196" s="28">
        <f>K151/SUM(K151,'Calculations 16to19'!K151,'Calculations 20to24'!K151,'Calculations 25to34'!K151,'Calculations 45to54'!K151,'Calculations 55to64'!K151,'Calculations 65plus'!K151)</f>
        <v>0.2348668710591971</v>
      </c>
      <c r="L196" s="28">
        <f>L151/SUM(L151,'Calculations 16to19'!L151,'Calculations 20to24'!L151,'Calculations 25to34'!L151,'Calculations 45to54'!L151,'Calculations 55to64'!L151,'Calculations 65plus'!L151)</f>
        <v>0.2404488696748826</v>
      </c>
      <c r="M196" s="28">
        <f>M151/SUM(M151,'Calculations 16to19'!M151,'Calculations 20to24'!M151,'Calculations 25to34'!M151,'Calculations 45to54'!M151,'Calculations 55to64'!M151,'Calculations 65plus'!M151)</f>
        <v>0.24399931694629778</v>
      </c>
      <c r="N196" s="28">
        <f>N151/SUM(N151,'Calculations 16to19'!N151,'Calculations 20to24'!N151,'Calculations 25to34'!N151,'Calculations 45to54'!N151,'Calculations 55to64'!N151,'Calculations 65plus'!N151)</f>
        <v>0.24752676009441529</v>
      </c>
      <c r="O196" s="28">
        <f>O151/SUM(O151,'Calculations 16to19'!O151,'Calculations 20to24'!O151,'Calculations 25to34'!O151,'Calculations 45to54'!O151,'Calculations 55to64'!O151,'Calculations 65plus'!O151)</f>
        <v>0.25102981260823287</v>
      </c>
      <c r="P196" s="28">
        <f>P151/SUM(P151,'Calculations 16to19'!P151,'Calculations 20to24'!P151,'Calculations 25to34'!P151,'Calculations 45to54'!P151,'Calculations 55to64'!P151,'Calculations 65plus'!P151)</f>
        <v>0.25450714200381624</v>
      </c>
      <c r="Q196" s="28">
        <f>Q151/SUM(Q151,'Calculations 16to19'!Q151,'Calculations 20to24'!Q151,'Calculations 25to34'!Q151,'Calculations 45to54'!Q151,'Calculations 55to64'!Q151,'Calculations 65plus'!Q151)</f>
        <v>0.25795747077235615</v>
      </c>
      <c r="R196" s="28">
        <f>R151/SUM(R151,'Calculations 16to19'!R151,'Calculations 20to24'!R151,'Calculations 25to34'!R151,'Calculations 45to54'!R151,'Calculations 55to64'!R151,'Calculations 65plus'!R151)</f>
        <v>0.261379577149293</v>
      </c>
      <c r="S196" s="28">
        <f>S151/SUM(S151,'Calculations 16to19'!S151,'Calculations 20to24'!S151,'Calculations 25to34'!S151,'Calculations 45to54'!S151,'Calculations 55to64'!S151,'Calculations 65plus'!S151)</f>
        <v>0.26477229570900551</v>
      </c>
      <c r="T196" s="28">
        <f>T151/SUM(T151,'Calculations 16to19'!T151,'Calculations 20to24'!T151,'Calculations 25to34'!T151,'Calculations 45to54'!T151,'Calculations 55to64'!T151,'Calculations 65plus'!T151)</f>
        <v>0.26813451779022074</v>
      </c>
      <c r="U196" s="28">
        <f>U151/SUM(U151,'Calculations 16to19'!U151,'Calculations 20to24'!U151,'Calculations 25to34'!U151,'Calculations 45to54'!U151,'Calculations 55to64'!U151,'Calculations 65plus'!U151)</f>
        <v>0.27146519175779932</v>
      </c>
      <c r="V196" s="28">
        <f>V151/SUM(V151,'Calculations 16to19'!V151,'Calculations 20to24'!V151,'Calculations 25to34'!V151,'Calculations 45to54'!V151,'Calculations 55to64'!V151,'Calculations 65plus'!V151)</f>
        <v>0.27476332310707602</v>
      </c>
      <c r="W196" s="28">
        <f>W151/SUM(W151,'Calculations 16to19'!W151,'Calculations 20to24'!W151,'Calculations 25to34'!W151,'Calculations 45to54'!W151,'Calculations 55to64'!W151,'Calculations 65plus'!W151)</f>
        <v>0.27802797441733806</v>
      </c>
      <c r="X196" s="28">
        <f>X151/SUM(X151,'Calculations 16to19'!X151,'Calculations 20to24'!X151,'Calculations 25to34'!X151,'Calculations 45to54'!X151,'Calculations 55to64'!X151,'Calculations 65plus'!X151)</f>
        <v>0.2812582651613873</v>
      </c>
      <c r="Y196" s="28">
        <f>Y151/SUM(Y151,'Calculations 16to19'!Y151,'Calculations 20to24'!Y151,'Calculations 25to34'!Y151,'Calculations 45to54'!Y151,'Calculations 55to64'!Y151,'Calculations 65plus'!Y151)</f>
        <v>0.28445337137843468</v>
      </c>
      <c r="Z196" s="28">
        <f>Z151/SUM(Z151,'Calculations 16to19'!Z151,'Calculations 20to24'!Z151,'Calculations 25to34'!Z151,'Calculations 45to54'!Z151,'Calculations 55to64'!Z151,'Calculations 65plus'!Z151)</f>
        <v>0.28761252521781094</v>
      </c>
      <c r="AA196" s="28">
        <f>AA151/SUM(AA151,'Calculations 16to19'!AA151,'Calculations 20to24'!AA151,'Calculations 25to34'!AA151,'Calculations 45to54'!AA151,'Calculations 55to64'!AA151,'Calculations 65plus'!AA151)</f>
        <v>0.29073501436116639</v>
      </c>
      <c r="AB196" s="28">
        <f>AB151/SUM(AB151,'Calculations 16to19'!AB151,'Calculations 20to24'!AB151,'Calculations 25to34'!AB151,'Calculations 45to54'!AB151,'Calculations 55to64'!AB151,'Calculations 65plus'!AB151)</f>
        <v>0.29382018133095139</v>
      </c>
      <c r="AC196" s="28">
        <f>AC151/SUM(AC151,'Calculations 16to19'!AC151,'Calculations 20to24'!AC151,'Calculations 25to34'!AC151,'Calculations 45to54'!AC151,'Calculations 55to64'!AC151,'Calculations 65plus'!AC151)</f>
        <v>0.29686742269305472</v>
      </c>
      <c r="AD196" s="28">
        <f>AD151/SUM(AD151,'Calculations 16to19'!AD151,'Calculations 20to24'!AD151,'Calculations 25to34'!AD151,'Calculations 45to54'!AD151,'Calculations 55to64'!AD151,'Calculations 65plus'!AD151)</f>
        <v>0.29987618816149902</v>
      </c>
      <c r="AE196" s="28">
        <f>AE151/SUM(AE151,'Calculations 16to19'!AE151,'Calculations 20to24'!AE151,'Calculations 25to34'!AE151,'Calculations 45to54'!AE151,'Calculations 55to64'!AE151,'Calculations 65plus'!AE151)</f>
        <v>0.30284597961307758</v>
      </c>
      <c r="AF196" s="28">
        <f>AF151/SUM(AF151,'Calculations 16to19'!AF151,'Calculations 20to24'!AF151,'Calculations 25to34'!AF151,'Calculations 45to54'!AF151,'Calculations 55to64'!AF151,'Calculations 65plus'!AF151)</f>
        <v>0.30577635001975051</v>
      </c>
    </row>
    <row r="197" spans="1:32" x14ac:dyDescent="0.2">
      <c r="A197" s="6" t="s">
        <v>97</v>
      </c>
      <c r="B197" s="28">
        <f>B152/SUM(B152,'Calculations 16to19'!B152,'Calculations 20to24'!B152,'Calculations 25to34'!B152,'Calculations 45to54'!B152,'Calculations 55to64'!B152,'Calculations 65plus'!B152)</f>
        <v>0.24738675958188153</v>
      </c>
      <c r="C197" s="28">
        <f>C152/SUM(C152,'Calculations 16to19'!C152,'Calculations 20to24'!C152,'Calculations 25to34'!C152,'Calculations 45to54'!C152,'Calculations 55to64'!C152,'Calculations 65plus'!C152)</f>
        <v>0.25219030126497277</v>
      </c>
      <c r="D197" s="28">
        <f>D152/SUM(D152,'Calculations 16to19'!D152,'Calculations 20to24'!D152,'Calculations 25to34'!D152,'Calculations 45to54'!D152,'Calculations 55to64'!D152,'Calculations 65plus'!D152)</f>
        <v>0.25633481578336209</v>
      </c>
      <c r="E197" s="28">
        <f>E152/SUM(E152,'Calculations 16to19'!E152,'Calculations 20to24'!E152,'Calculations 25to34'!E152,'Calculations 45to54'!E152,'Calculations 55to64'!E152,'Calculations 65plus'!E152)</f>
        <v>0.26089425503457764</v>
      </c>
      <c r="F197" s="28">
        <f>F152/SUM(F152,'Calculations 16to19'!F152,'Calculations 20to24'!F152,'Calculations 25to34'!F152,'Calculations 45to54'!F152,'Calculations 55to64'!F152,'Calculations 65plus'!F152)</f>
        <v>0.26559461378345323</v>
      </c>
      <c r="G197" s="28">
        <f>G152/SUM(G152,'Calculations 16to19'!G152,'Calculations 20to24'!G152,'Calculations 25to34'!G152,'Calculations 45to54'!G152,'Calculations 55to64'!G152,'Calculations 65plus'!G152)</f>
        <v>0.26960683718909123</v>
      </c>
      <c r="H197" s="28">
        <f>H152/SUM(H152,'Calculations 16to19'!H152,'Calculations 20to24'!H152,'Calculations 25to34'!H152,'Calculations 45to54'!H152,'Calculations 55to64'!H152,'Calculations 65plus'!H152)</f>
        <v>0.27433483523901125</v>
      </c>
      <c r="I197" s="28">
        <f>I152/SUM(I152,'Calculations 16to19'!I152,'Calculations 20to24'!I152,'Calculations 25to34'!I152,'Calculations 45to54'!I152,'Calculations 55to64'!I152,'Calculations 65plus'!I152)</f>
        <v>0.27806664173925227</v>
      </c>
      <c r="J197" s="28">
        <f>J152/SUM(J152,'Calculations 16to19'!J152,'Calculations 20to24'!J152,'Calculations 25to34'!J152,'Calculations 45to54'!J152,'Calculations 55to64'!J152,'Calculations 65plus'!J152)</f>
        <v>0.28099785787477866</v>
      </c>
      <c r="K197" s="28">
        <f>K152/SUM(K152,'Calculations 16to19'!K152,'Calculations 20to24'!K152,'Calculations 25to34'!K152,'Calculations 45to54'!K152,'Calculations 55to64'!K152,'Calculations 65plus'!K152)</f>
        <v>0.28409643508501559</v>
      </c>
      <c r="L197" s="28">
        <f>L152/SUM(L152,'Calculations 16to19'!L152,'Calculations 20to24'!L152,'Calculations 25to34'!L152,'Calculations 45to54'!L152,'Calculations 55to64'!L152,'Calculations 65plus'!L152)</f>
        <v>0.28967757962210694</v>
      </c>
      <c r="M197" s="28">
        <f>M152/SUM(M152,'Calculations 16to19'!M152,'Calculations 20to24'!M152,'Calculations 25to34'!M152,'Calculations 45to54'!M152,'Calculations 55to64'!M152,'Calculations 65plus'!M152)</f>
        <v>0.29370940888462177</v>
      </c>
      <c r="N197" s="28">
        <f>N152/SUM(N152,'Calculations 16to19'!N152,'Calculations 20to24'!N152,'Calculations 25to34'!N152,'Calculations 45to54'!N152,'Calculations 55to64'!N152,'Calculations 65plus'!N152)</f>
        <v>0.29771113757161782</v>
      </c>
      <c r="O197" s="28">
        <f>O152/SUM(O152,'Calculations 16to19'!O152,'Calculations 20to24'!O152,'Calculations 25to34'!O152,'Calculations 45to54'!O152,'Calculations 55to64'!O152,'Calculations 65plus'!O152)</f>
        <v>0.3016812262465412</v>
      </c>
      <c r="P197" s="28">
        <f>P152/SUM(P152,'Calculations 16to19'!P152,'Calculations 20to24'!P152,'Calculations 25to34'!P152,'Calculations 45to54'!P152,'Calculations 55to64'!P152,'Calculations 65plus'!P152)</f>
        <v>0.30561819859767181</v>
      </c>
      <c r="Q197" s="28">
        <f>Q152/SUM(Q152,'Calculations 16to19'!Q152,'Calculations 20to24'!Q152,'Calculations 25to34'!Q152,'Calculations 45to54'!Q152,'Calculations 55to64'!Q152,'Calculations 65plus'!Q152)</f>
        <v>0.3095206423522911</v>
      </c>
      <c r="R197" s="28">
        <f>R152/SUM(R152,'Calculations 16to19'!R152,'Calculations 20to24'!R152,'Calculations 25to34'!R152,'Calculations 45to54'!R152,'Calculations 55to64'!R152,'Calculations 65plus'!R152)</f>
        <v>0.31338720999320113</v>
      </c>
      <c r="S197" s="28">
        <f>S152/SUM(S152,'Calculations 16to19'!S152,'Calculations 20to24'!S152,'Calculations 25to34'!S152,'Calculations 45to54'!S152,'Calculations 55to64'!S152,'Calculations 65plus'!S152)</f>
        <v>0.31721661928328992</v>
      </c>
      <c r="T197" s="28">
        <f>T152/SUM(T152,'Calculations 16to19'!T152,'Calculations 20to24'!T152,'Calculations 25to34'!T152,'Calculations 45to54'!T152,'Calculations 55to64'!T152,'Calculations 65plus'!T152)</f>
        <v>0.32100765360448336</v>
      </c>
      <c r="U197" s="28">
        <f>U152/SUM(U152,'Calculations 16to19'!U152,'Calculations 20to24'!U152,'Calculations 25to34'!U152,'Calculations 45to54'!U152,'Calculations 55to64'!U152,'Calculations 65plus'!U152)</f>
        <v>0.32475916211791334</v>
      </c>
      <c r="V197" s="28">
        <f>V152/SUM(V152,'Calculations 16to19'!V152,'Calculations 20to24'!V152,'Calculations 25to34'!V152,'Calculations 45to54'!V152,'Calculations 55to64'!V152,'Calculations 65plus'!V152)</f>
        <v>0.32847005975262322</v>
      </c>
      <c r="W197" s="28">
        <f>W152/SUM(W152,'Calculations 16to19'!W152,'Calculations 20to24'!W152,'Calculations 25to34'!W152,'Calculations 45to54'!W152,'Calculations 55to64'!W152,'Calculations 65plus'!W152)</f>
        <v>0.33213932703051818</v>
      </c>
      <c r="X197" s="28">
        <f>X152/SUM(X152,'Calculations 16to19'!X152,'Calculations 20to24'!X152,'Calculations 25to34'!X152,'Calculations 45to54'!X152,'Calculations 55to64'!X152,'Calculations 65plus'!X152)</f>
        <v>0.33576600973559456</v>
      </c>
      <c r="Y197" s="28">
        <f>Y152/SUM(Y152,'Calculations 16to19'!Y152,'Calculations 20to24'!Y152,'Calculations 25to34'!Y152,'Calculations 45to54'!Y152,'Calculations 55to64'!Y152,'Calculations 65plus'!Y152)</f>
        <v>0.33934921843574972</v>
      </c>
      <c r="Z197" s="28">
        <f>Z152/SUM(Z152,'Calculations 16to19'!Z152,'Calculations 20to24'!Z152,'Calculations 25to34'!Z152,'Calculations 45to54'!Z152,'Calculations 55to64'!Z152,'Calculations 65plus'!Z152)</f>
        <v>0.34288812786567507</v>
      </c>
      <c r="AA197" s="28">
        <f>AA152/SUM(AA152,'Calculations 16to19'!AA152,'Calculations 20to24'!AA152,'Calculations 25to34'!AA152,'Calculations 45to54'!AA152,'Calculations 55to64'!AA152,'Calculations 65plus'!AA152)</f>
        <v>0.3463819761794853</v>
      </c>
      <c r="AB197" s="28">
        <f>AB152/SUM(AB152,'Calculations 16to19'!AB152,'Calculations 20to24'!AB152,'Calculations 25to34'!AB152,'Calculations 45to54'!AB152,'Calculations 55to64'!AB152,'Calculations 65plus'!AB152)</f>
        <v>0.34983006408181133</v>
      </c>
      <c r="AC197" s="28">
        <f>AC152/SUM(AC152,'Calculations 16to19'!AC152,'Calculations 20to24'!AC152,'Calculations 25to34'!AC152,'Calculations 45to54'!AC152,'Calculations 55to64'!AC152,'Calculations 65plus'!AC152)</f>
        <v>0.35323175384613137</v>
      </c>
      <c r="AD197" s="28">
        <f>AD152/SUM(AD152,'Calculations 16to19'!AD152,'Calculations 20to24'!AD152,'Calculations 25to34'!AD152,'Calculations 45to54'!AD152,'Calculations 55to64'!AD152,'Calculations 65plus'!AD152)</f>
        <v>0.35658646822909468</v>
      </c>
      <c r="AE197" s="28">
        <f>AE152/SUM(AE152,'Calculations 16to19'!AE152,'Calculations 20to24'!AE152,'Calculations 25to34'!AE152,'Calculations 45to54'!AE152,'Calculations 55to64'!AE152,'Calculations 65plus'!AE152)</f>
        <v>0.35989368928953358</v>
      </c>
      <c r="AF197" s="28">
        <f>AF152/SUM(AF152,'Calculations 16to19'!AF152,'Calculations 20to24'!AF152,'Calculations 25to34'!AF152,'Calculations 45to54'!AF152,'Calculations 55to64'!AF152,'Calculations 65plus'!AF152)</f>
        <v>0.36315295712075174</v>
      </c>
    </row>
    <row r="198" spans="1:32" x14ac:dyDescent="0.2">
      <c r="A198" s="6" t="s">
        <v>101</v>
      </c>
      <c r="B198" s="28">
        <f>B153/SUM(B153,'Calculations 16to19'!B153,'Calculations 20to24'!B153,'Calculations 25to34'!B153,'Calculations 45to54'!B153,'Calculations 55to64'!B153,'Calculations 65plus'!B153)</f>
        <v>0.21484375</v>
      </c>
      <c r="C198" s="28">
        <f>C153/SUM(C153,'Calculations 16to19'!C153,'Calculations 20to24'!C153,'Calculations 25to34'!C153,'Calculations 45to54'!C153,'Calculations 55to64'!C153,'Calculations 65plus'!C153)</f>
        <v>0.21926352104303823</v>
      </c>
      <c r="D198" s="28">
        <f>D153/SUM(D153,'Calculations 16to19'!D153,'Calculations 20to24'!D153,'Calculations 25to34'!D153,'Calculations 45to54'!D153,'Calculations 55to64'!D153,'Calculations 65plus'!D153)</f>
        <v>0.22316648256524496</v>
      </c>
      <c r="E198" s="28">
        <f>E153/SUM(E153,'Calculations 16to19'!E153,'Calculations 20to24'!E153,'Calculations 25to34'!E153,'Calculations 45to54'!E153,'Calculations 55to64'!E153,'Calculations 65plus'!E153)</f>
        <v>0.227533043271818</v>
      </c>
      <c r="F198" s="28">
        <f>F153/SUM(F153,'Calculations 16to19'!F153,'Calculations 20to24'!F153,'Calculations 25to34'!F153,'Calculations 45to54'!F153,'Calculations 55to64'!F153,'Calculations 65plus'!F153)</f>
        <v>0.23209028865332154</v>
      </c>
      <c r="G198" s="28">
        <f>G153/SUM(G153,'Calculations 16to19'!G153,'Calculations 20to24'!G153,'Calculations 25to34'!G153,'Calculations 45to54'!G153,'Calculations 55to64'!G153,'Calculations 65plus'!G153)</f>
        <v>0.23607648014827398</v>
      </c>
      <c r="H198" s="28">
        <f>H153/SUM(H153,'Calculations 16to19'!H153,'Calculations 20to24'!H153,'Calculations 25to34'!H153,'Calculations 45to54'!H153,'Calculations 55to64'!H153,'Calculations 65plus'!H153)</f>
        <v>0.24079206178441129</v>
      </c>
      <c r="I198" s="28">
        <f>I153/SUM(I153,'Calculations 16to19'!I153,'Calculations 20to24'!I153,'Calculations 25to34'!I153,'Calculations 45to54'!I153,'Calculations 55to64'!I153,'Calculations 65plus'!I153)</f>
        <v>0.24463699508675218</v>
      </c>
      <c r="J198" s="28">
        <f>J153/SUM(J153,'Calculations 16to19'!J153,'Calculations 20to24'!J153,'Calculations 25to34'!J153,'Calculations 45to54'!J153,'Calculations 55to64'!J153,'Calculations 65plus'!J153)</f>
        <v>0.24775543304932413</v>
      </c>
      <c r="K198" s="28">
        <f>K153/SUM(K153,'Calculations 16to19'!K153,'Calculations 20to24'!K153,'Calculations 25to34'!K153,'Calculations 45to54'!K153,'Calculations 55to64'!K153,'Calculations 65plus'!K153)</f>
        <v>0.25107032557745457</v>
      </c>
      <c r="L198" s="28">
        <f>L153/SUM(L153,'Calculations 16to19'!L153,'Calculations 20to24'!L153,'Calculations 25to34'!L153,'Calculations 45to54'!L153,'Calculations 55to64'!L153,'Calculations 65plus'!L153)</f>
        <v>0.25619703653411269</v>
      </c>
      <c r="M198" s="28">
        <f>M153/SUM(M153,'Calculations 16to19'!M153,'Calculations 20to24'!M153,'Calculations 25to34'!M153,'Calculations 45to54'!M153,'Calculations 55to64'!M153,'Calculations 65plus'!M153)</f>
        <v>0.26023354840209745</v>
      </c>
      <c r="N198" s="28">
        <f>N153/SUM(N153,'Calculations 16to19'!N153,'Calculations 20to24'!N153,'Calculations 25to34'!N153,'Calculations 45to54'!N153,'Calculations 55to64'!N153,'Calculations 65plus'!N153)</f>
        <v>0.26425395956351183</v>
      </c>
      <c r="O198" s="28">
        <f>O153/SUM(O153,'Calculations 16to19'!O153,'Calculations 20to24'!O153,'Calculations 25to34'!O153,'Calculations 45to54'!O153,'Calculations 55to64'!O153,'Calculations 65plus'!O153)</f>
        <v>0.26825648896768572</v>
      </c>
      <c r="P198" s="28">
        <f>P153/SUM(P153,'Calculations 16to19'!P153,'Calculations 20to24'!P153,'Calculations 25to34'!P153,'Calculations 45to54'!P153,'Calculations 55to64'!P153,'Calculations 65plus'!P153)</f>
        <v>0.27223940055017287</v>
      </c>
      <c r="Q198" s="28">
        <f>Q153/SUM(Q153,'Calculations 16to19'!Q153,'Calculations 20to24'!Q153,'Calculations 25to34'!Q153,'Calculations 45to54'!Q153,'Calculations 55to64'!Q153,'Calculations 65plus'!Q153)</f>
        <v>0.27620100533389508</v>
      </c>
      <c r="R198" s="28">
        <f>R153/SUM(R153,'Calculations 16to19'!R153,'Calculations 20to24'!R153,'Calculations 25to34'!R153,'Calculations 45to54'!R153,'Calculations 55to64'!R153,'Calculations 65plus'!R153)</f>
        <v>0.2801396633495119</v>
      </c>
      <c r="S198" s="28">
        <f>S153/SUM(S153,'Calculations 16to19'!S153,'Calculations 20to24'!S153,'Calculations 25to34'!S153,'Calculations 45to54'!S153,'Calculations 55to64'!S153,'Calculations 65plus'!S153)</f>
        <v>0.28405378537447507</v>
      </c>
      <c r="T198" s="28">
        <f>T153/SUM(T153,'Calculations 16to19'!T153,'Calculations 20to24'!T153,'Calculations 25to34'!T153,'Calculations 45to54'!T153,'Calculations 55to64'!T153,'Calculations 65plus'!T153)</f>
        <v>0.28794183449111943</v>
      </c>
      <c r="U198" s="28">
        <f>U153/SUM(U153,'Calculations 16to19'!U153,'Calculations 20to24'!U153,'Calculations 25to34'!U153,'Calculations 45to54'!U153,'Calculations 55to64'!U153,'Calculations 65plus'!U153)</f>
        <v>0.29180232746489793</v>
      </c>
      <c r="V198" s="28">
        <f>V153/SUM(V153,'Calculations 16to19'!V153,'Calculations 20to24'!V153,'Calculations 25to34'!V153,'Calculations 45to54'!V153,'Calculations 55to64'!V153,'Calculations 65plus'!V153)</f>
        <v>0.29563383594465825</v>
      </c>
      <c r="W198" s="28">
        <f>W153/SUM(W153,'Calculations 16to19'!W153,'Calculations 20to24'!W153,'Calculations 25to34'!W153,'Calculations 45to54'!W153,'Calculations 55to64'!W153,'Calculations 65plus'!W153)</f>
        <v>0.29943498748756814</v>
      </c>
      <c r="X198" s="28">
        <f>X153/SUM(X153,'Calculations 16to19'!X153,'Calculations 20to24'!X153,'Calculations 25to34'!X153,'Calculations 45to54'!X153,'Calculations 55to64'!X153,'Calculations 65plus'!X153)</f>
        <v>0.30320446641194715</v>
      </c>
      <c r="Y198" s="28">
        <f>Y153/SUM(Y153,'Calculations 16to19'!Y153,'Calculations 20to24'!Y153,'Calculations 25to34'!Y153,'Calculations 45to54'!Y153,'Calculations 55to64'!Y153,'Calculations 65plus'!Y153)</f>
        <v>0.30694101448188854</v>
      </c>
      <c r="Z198" s="28">
        <f>Z153/SUM(Z153,'Calculations 16to19'!Z153,'Calculations 20to24'!Z153,'Calculations 25to34'!Z153,'Calculations 45to54'!Z153,'Calculations 55to64'!Z153,'Calculations 65plus'!Z153)</f>
        <v>0.31064343142810874</v>
      </c>
      <c r="AA198" s="28">
        <f>AA153/SUM(AA153,'Calculations 16to19'!AA153,'Calculations 20to24'!AA153,'Calculations 25to34'!AA153,'Calculations 45to54'!AA153,'Calculations 55to64'!AA153,'Calculations 65plus'!AA153)</f>
        <v>0.3143105753099727</v>
      </c>
      <c r="AB198" s="28">
        <f>AB153/SUM(AB153,'Calculations 16to19'!AB153,'Calculations 20to24'!AB153,'Calculations 25to34'!AB153,'Calculations 45to54'!AB153,'Calculations 55to64'!AB153,'Calculations 65plus'!AB153)</f>
        <v>0.31794136272409051</v>
      </c>
      <c r="AC198" s="28">
        <f>AC153/SUM(AC153,'Calculations 16to19'!AC153,'Calculations 20to24'!AC153,'Calculations 25to34'!AC153,'Calculations 45to54'!AC153,'Calculations 55to64'!AC153,'Calculations 65plus'!AC153)</f>
        <v>0.32153476886528365</v>
      </c>
      <c r="AD198" s="28">
        <f>AD153/SUM(AD153,'Calculations 16to19'!AD153,'Calculations 20to24'!AD153,'Calculations 25to34'!AD153,'Calculations 45to54'!AD153,'Calculations 55to64'!AD153,'Calculations 65plus'!AD153)</f>
        <v>0.32508982744606785</v>
      </c>
      <c r="AE198" s="28">
        <f>AE153/SUM(AE153,'Calculations 16to19'!AE153,'Calculations 20to24'!AE153,'Calculations 25to34'!AE153,'Calculations 45to54'!AE153,'Calculations 55to64'!AE153,'Calculations 65plus'!AE153)</f>
        <v>0.32860563048109137</v>
      </c>
      <c r="AF198" s="28">
        <f>AF153/SUM(AF153,'Calculations 16to19'!AF153,'Calculations 20to24'!AF153,'Calculations 25to34'!AF153,'Calculations 45to54'!AF153,'Calculations 55to64'!AF153,'Calculations 65plus'!AF153)</f>
        <v>0.33208132794320827</v>
      </c>
    </row>
    <row r="199" spans="1:32" x14ac:dyDescent="0.2">
      <c r="A199" s="6" t="s">
        <v>104</v>
      </c>
      <c r="B199" s="28">
        <f>B154/SUM(B154,'Calculations 16to19'!B154,'Calculations 20to24'!B154,'Calculations 25to34'!B154,'Calculations 45to54'!B154,'Calculations 55to64'!B154,'Calculations 65plus'!B154)</f>
        <v>0.18571428571428578</v>
      </c>
      <c r="C199" s="28">
        <f>C154/SUM(C154,'Calculations 16to19'!C154,'Calculations 20to24'!C154,'Calculations 25to34'!C154,'Calculations 45to54'!C154,'Calculations 55to64'!C154,'Calculations 65plus'!C154)</f>
        <v>0.1902908238413856</v>
      </c>
      <c r="D199" s="28">
        <f>D154/SUM(D154,'Calculations 16to19'!D154,'Calculations 20to24'!D154,'Calculations 25to34'!D154,'Calculations 45to54'!D154,'Calculations 55to64'!D154,'Calculations 65plus'!D154)</f>
        <v>0.19403966348659088</v>
      </c>
      <c r="E199" s="28">
        <f>E154/SUM(E154,'Calculations 16to19'!E154,'Calculations 20to24'!E154,'Calculations 25to34'!E154,'Calculations 45to54'!E154,'Calculations 55to64'!E154,'Calculations 65plus'!E154)</f>
        <v>0.19816694876429175</v>
      </c>
      <c r="F199" s="28">
        <f>F154/SUM(F154,'Calculations 16to19'!F154,'Calculations 20to24'!F154,'Calculations 25to34'!F154,'Calculations 45to54'!F154,'Calculations 55to64'!F154,'Calculations 65plus'!F154)</f>
        <v>0.20250773011398088</v>
      </c>
      <c r="G199" s="28">
        <f>G154/SUM(G154,'Calculations 16to19'!G154,'Calculations 20to24'!G154,'Calculations 25to34'!G154,'Calculations 45to54'!G154,'Calculations 55to64'!G154,'Calculations 65plus'!G154)</f>
        <v>0.20621522385368218</v>
      </c>
      <c r="H199" s="28">
        <f>H154/SUM(H154,'Calculations 16to19'!H154,'Calculations 20to24'!H154,'Calculations 25to34'!H154,'Calculations 45to54'!H154,'Calculations 55to64'!H154,'Calculations 65plus'!H154)</f>
        <v>0.2106994219477428</v>
      </c>
      <c r="I199" s="28">
        <f>I154/SUM(I154,'Calculations 16to19'!I154,'Calculations 20to24'!I154,'Calculations 25to34'!I154,'Calculations 45to54'!I154,'Calculations 55to64'!I154,'Calculations 65plus'!I154)</f>
        <v>0.21409487506567115</v>
      </c>
      <c r="J199" s="28">
        <f>J154/SUM(J154,'Calculations 16to19'!J154,'Calculations 20to24'!J154,'Calculations 25to34'!J154,'Calculations 45to54'!J154,'Calculations 55to64'!J154,'Calculations 65plus'!J154)</f>
        <v>0.21650772978028884</v>
      </c>
      <c r="K199" s="28">
        <f>K154/SUM(K154,'Calculations 16to19'!K154,'Calculations 20to24'!K154,'Calculations 25to34'!K154,'Calculations 45to54'!K154,'Calculations 55to64'!K154,'Calculations 65plus'!K154)</f>
        <v>0.21894453363100033</v>
      </c>
      <c r="L199" s="28">
        <f>L154/SUM(L154,'Calculations 16to19'!L154,'Calculations 20to24'!L154,'Calculations 25to34'!L154,'Calculations 45to54'!L154,'Calculations 55to64'!L154,'Calculations 65plus'!L154)</f>
        <v>0.22486913497404812</v>
      </c>
      <c r="M199" s="28">
        <f>M154/SUM(M154,'Calculations 16to19'!M154,'Calculations 20to24'!M154,'Calculations 25to34'!M154,'Calculations 45to54'!M154,'Calculations 55to64'!M154,'Calculations 65plus'!M154)</f>
        <v>0.2287285839817966</v>
      </c>
      <c r="N199" s="28">
        <f>N154/SUM(N154,'Calculations 16to19'!N154,'Calculations 20to24'!N154,'Calculations 25to34'!N154,'Calculations 45to54'!N154,'Calculations 55to64'!N154,'Calculations 65plus'!N154)</f>
        <v>0.23258409977914757</v>
      </c>
      <c r="O199" s="28">
        <f>O154/SUM(O154,'Calculations 16to19'!O154,'Calculations 20to24'!O154,'Calculations 25to34'!O154,'Calculations 45to54'!O154,'Calculations 55to64'!O154,'Calculations 65plus'!O154)</f>
        <v>0.23643402718131268</v>
      </c>
      <c r="P199" s="28">
        <f>P154/SUM(P154,'Calculations 16to19'!P154,'Calculations 20to24'!P154,'Calculations 25to34'!P154,'Calculations 45to54'!P154,'Calculations 55to64'!P154,'Calculations 65plus'!P154)</f>
        <v>0.24027673510609293</v>
      </c>
      <c r="Q199" s="28">
        <f>Q154/SUM(Q154,'Calculations 16to19'!Q154,'Calculations 20to24'!Q154,'Calculations 25to34'!Q154,'Calculations 45to54'!Q154,'Calculations 55to64'!Q154,'Calculations 65plus'!Q154)</f>
        <v>0.24411061870793954</v>
      </c>
      <c r="R199" s="28">
        <f>R154/SUM(R154,'Calculations 16to19'!R154,'Calculations 20to24'!R154,'Calculations 25to34'!R154,'Calculations 45to54'!R154,'Calculations 55to64'!R154,'Calculations 65plus'!R154)</f>
        <v>0.24793410140205671</v>
      </c>
      <c r="S199" s="28">
        <f>S154/SUM(S154,'Calculations 16to19'!S154,'Calculations 20to24'!S154,'Calculations 25to34'!S154,'Calculations 45to54'!S154,'Calculations 55to64'!S154,'Calculations 65plus'!S154)</f>
        <v>0.25174563677555795</v>
      </c>
      <c r="T199" s="28">
        <f>T154/SUM(T154,'Calculations 16to19'!T154,'Calculations 20to24'!T154,'Calculations 25to34'!T154,'Calculations 45to54'!T154,'Calculations 55to64'!T154,'Calculations 65plus'!T154)</f>
        <v>0.25554371038327406</v>
      </c>
      <c r="U199" s="28">
        <f>U154/SUM(U154,'Calculations 16to19'!U154,'Calculations 20to24'!U154,'Calculations 25to34'!U154,'Calculations 45to54'!U154,'Calculations 55to64'!U154,'Calculations 65plus'!U154)</f>
        <v>0.2593268414262978</v>
      </c>
      <c r="V199" s="28">
        <f>V154/SUM(V154,'Calculations 16to19'!V154,'Calculations 20to24'!V154,'Calculations 25to34'!V154,'Calculations 45to54'!V154,'Calculations 55to64'!V154,'Calculations 65plus'!V154)</f>
        <v>0.26309358431190644</v>
      </c>
      <c r="W199" s="28">
        <f>W154/SUM(W154,'Calculations 16to19'!W154,'Calculations 20to24'!W154,'Calculations 25to34'!W154,'Calculations 45to54'!W154,'Calculations 55to64'!W154,'Calculations 65plus'!W154)</f>
        <v>0.26684253009399189</v>
      </c>
      <c r="X199" s="28">
        <f>X154/SUM(X154,'Calculations 16to19'!X154,'Calculations 20to24'!X154,'Calculations 25to34'!X154,'Calculations 45to54'!X154,'Calculations 55to64'!X154,'Calculations 65plus'!X154)</f>
        <v>0.27057230779362262</v>
      </c>
      <c r="Y199" s="28">
        <f>Y154/SUM(Y154,'Calculations 16to19'!Y154,'Calculations 20to24'!Y154,'Calculations 25to34'!Y154,'Calculations 45to54'!Y154,'Calculations 55to64'!Y154,'Calculations 65plus'!Y154)</f>
        <v>0.27428158559983412</v>
      </c>
      <c r="Z199" s="28">
        <f>Z154/SUM(Z154,'Calculations 16to19'!Z154,'Calculations 20to24'!Z154,'Calculations 25to34'!Z154,'Calculations 45to54'!Z154,'Calculations 55to64'!Z154,'Calculations 65plus'!Z154)</f>
        <v>0.27796907195119408</v>
      </c>
      <c r="AA199" s="28">
        <f>AA154/SUM(AA154,'Calculations 16to19'!AA154,'Calculations 20to24'!AA154,'Calculations 25to34'!AA154,'Calculations 45to54'!AA154,'Calculations 55to64'!AA154,'Calculations 65plus'!AA154)</f>
        <v>0.28163351649912188</v>
      </c>
      <c r="AB199" s="28">
        <f>AB154/SUM(AB154,'Calculations 16to19'!AB154,'Calculations 20to24'!AB154,'Calculations 25to34'!AB154,'Calculations 45to54'!AB154,'Calculations 55to64'!AB154,'Calculations 65plus'!AB154)</f>
        <v>0.28527371095433701</v>
      </c>
      <c r="AC199" s="28">
        <f>AC154/SUM(AC154,'Calculations 16to19'!AC154,'Calculations 20to24'!AC154,'Calculations 25to34'!AC154,'Calculations 45to54'!AC154,'Calculations 55to64'!AC154,'Calculations 65plus'!AC154)</f>
        <v>0.28888848981820331</v>
      </c>
      <c r="AD199" s="28">
        <f>AD154/SUM(AD154,'Calculations 16to19'!AD154,'Calculations 20to24'!AD154,'Calculations 25to34'!AD154,'Calculations 45to54'!AD154,'Calculations 55to64'!AD154,'Calculations 65plus'!AD154)</f>
        <v>0.2924767310010824</v>
      </c>
      <c r="AE199" s="28">
        <f>AE154/SUM(AE154,'Calculations 16to19'!AE154,'Calculations 20to24'!AE154,'Calculations 25to34'!AE154,'Calculations 45to54'!AE154,'Calculations 55to64'!AE154,'Calculations 65plus'!AE154)</f>
        <v>0.29603735633014516</v>
      </c>
      <c r="AF199" s="28">
        <f>AF154/SUM(AF154,'Calculations 16to19'!AF154,'Calculations 20to24'!AF154,'Calculations 25to34'!AF154,'Calculations 45to54'!AF154,'Calculations 55to64'!AF154,'Calculations 65plus'!AF154)</f>
        <v>0.29956933194938129</v>
      </c>
    </row>
    <row r="200" spans="1:32" x14ac:dyDescent="0.2">
      <c r="A200" s="6" t="s">
        <v>36</v>
      </c>
      <c r="B200" s="28">
        <f>B155/SUM(B155,'Calculations 16to19'!B155,'Calculations 20to24'!B155,'Calculations 25to34'!B155,'Calculations 45to54'!B155,'Calculations 55to64'!B155,'Calculations 65plus'!B155)</f>
        <v>0.20000000000000004</v>
      </c>
      <c r="C200" s="28">
        <f>C155/SUM(C155,'Calculations 16to19'!C155,'Calculations 20to24'!C155,'Calculations 25to34'!C155,'Calculations 45to54'!C155,'Calculations 55to64'!C155,'Calculations 65plus'!C155)</f>
        <v>0.20426717836689845</v>
      </c>
      <c r="D200" s="28">
        <f>D155/SUM(D155,'Calculations 16to19'!D155,'Calculations 20to24'!D155,'Calculations 25to34'!D155,'Calculations 45to54'!D155,'Calculations 55to64'!D155,'Calculations 65plus'!D155)</f>
        <v>0.20787762643225205</v>
      </c>
      <c r="E200" s="28">
        <f>E155/SUM(E155,'Calculations 16to19'!E155,'Calculations 20to24'!E155,'Calculations 25to34'!E155,'Calculations 45to54'!E155,'Calculations 55to64'!E155,'Calculations 65plus'!E155)</f>
        <v>0.21191946345621998</v>
      </c>
      <c r="F200" s="28">
        <f>F155/SUM(F155,'Calculations 16to19'!F155,'Calculations 20to24'!F155,'Calculations 25to34'!F155,'Calculations 45to54'!F155,'Calculations 55to64'!F155,'Calculations 65plus'!F155)</f>
        <v>0.21619761479821167</v>
      </c>
      <c r="G200" s="28">
        <f>G155/SUM(G155,'Calculations 16to19'!G155,'Calculations 20to24'!G155,'Calculations 25to34'!G155,'Calculations 45to54'!G155,'Calculations 55to64'!G155,'Calculations 65plus'!G155)</f>
        <v>0.21993500231421265</v>
      </c>
      <c r="H200" s="28">
        <f>H155/SUM(H155,'Calculations 16to19'!H155,'Calculations 20to24'!H155,'Calculations 25to34'!H155,'Calculations 45to54'!H155,'Calculations 55to64'!H155,'Calculations 65plus'!H155)</f>
        <v>0.22443542629506602</v>
      </c>
      <c r="I200" s="28">
        <f>I155/SUM(I155,'Calculations 16to19'!I155,'Calculations 20to24'!I155,'Calculations 25to34'!I155,'Calculations 45to54'!I155,'Calculations 55to64'!I155,'Calculations 65plus'!I155)</f>
        <v>0.22803421067941254</v>
      </c>
      <c r="J200" s="28">
        <f>J155/SUM(J155,'Calculations 16to19'!J155,'Calculations 20to24'!J155,'Calculations 25to34'!J155,'Calculations 45to54'!J155,'Calculations 55to64'!J155,'Calculations 65plus'!J155)</f>
        <v>0.23078714487450391</v>
      </c>
      <c r="K200" s="28">
        <f>K155/SUM(K155,'Calculations 16to19'!K155,'Calculations 20to24'!K155,'Calculations 25to34'!K155,'Calculations 45to54'!K155,'Calculations 55to64'!K155,'Calculations 65plus'!K155)</f>
        <v>0.23361151561280613</v>
      </c>
      <c r="L200" s="28">
        <f>L155/SUM(L155,'Calculations 16to19'!L155,'Calculations 20to24'!L155,'Calculations 25to34'!L155,'Calculations 45to54'!L155,'Calculations 55to64'!L155,'Calculations 65plus'!L155)</f>
        <v>0.2386918396920763</v>
      </c>
      <c r="M200" s="28">
        <f>M155/SUM(M155,'Calculations 16to19'!M155,'Calculations 20to24'!M155,'Calculations 25to34'!M155,'Calculations 45to54'!M155,'Calculations 55to64'!M155,'Calculations 65plus'!M155)</f>
        <v>0.24245837249957003</v>
      </c>
      <c r="N200" s="28">
        <f>N155/SUM(N155,'Calculations 16to19'!N155,'Calculations 20to24'!N155,'Calculations 25to34'!N155,'Calculations 45to54'!N155,'Calculations 55to64'!N155,'Calculations 65plus'!N155)</f>
        <v>0.24620828213681015</v>
      </c>
      <c r="O200" s="28">
        <f>O155/SUM(O155,'Calculations 16to19'!O155,'Calculations 20to24'!O155,'Calculations 25to34'!O155,'Calculations 45to54'!O155,'Calculations 55to64'!O155,'Calculations 65plus'!O155)</f>
        <v>0.24993992469974591</v>
      </c>
      <c r="P200" s="28">
        <f>P155/SUM(P155,'Calculations 16to19'!P155,'Calculations 20to24'!P155,'Calculations 25to34'!P155,'Calculations 45to54'!P155,'Calculations 55to64'!P155,'Calculations 65plus'!P155)</f>
        <v>0.25365170231648132</v>
      </c>
      <c r="Q200" s="28">
        <f>Q155/SUM(Q155,'Calculations 16to19'!Q155,'Calculations 20to24'!Q155,'Calculations 25to34'!Q155,'Calculations 45to54'!Q155,'Calculations 55to64'!Q155,'Calculations 65plus'!Q155)</f>
        <v>0.25734206498766055</v>
      </c>
      <c r="R200" s="28">
        <f>R155/SUM(R155,'Calculations 16to19'!R155,'Calculations 20to24'!R155,'Calculations 25to34'!R155,'Calculations 45to54'!R155,'Calculations 55to64'!R155,'Calculations 65plus'!R155)</f>
        <v>0.26100951224652519</v>
      </c>
      <c r="S200" s="28">
        <f>S155/SUM(S155,'Calculations 16to19'!S155,'Calculations 20to24'!S155,'Calculations 25to34'!S155,'Calculations 45to54'!S155,'Calculations 55to64'!S155,'Calculations 65plus'!S155)</f>
        <v>0.26465259463899188</v>
      </c>
      <c r="T200" s="28">
        <f>T155/SUM(T155,'Calculations 16to19'!T155,'Calculations 20to24'!T155,'Calculations 25to34'!T155,'Calculations 45to54'!T155,'Calculations 55to64'!T155,'Calculations 65plus'!T155)</f>
        <v>0.26826991502496522</v>
      </c>
      <c r="U200" s="28">
        <f>U155/SUM(U155,'Calculations 16to19'!U155,'Calculations 20to24'!U155,'Calculations 25to34'!U155,'Calculations 45to54'!U155,'Calculations 55to64'!U155,'Calculations 65plus'!U155)</f>
        <v>0.27186012970284229</v>
      </c>
      <c r="V200" s="28">
        <f>V155/SUM(V155,'Calculations 16to19'!V155,'Calculations 20to24'!V155,'Calculations 25to34'!V155,'Calculations 45to54'!V155,'Calculations 55to64'!V155,'Calculations 65plus'!V155)</f>
        <v>0.27542194935992498</v>
      </c>
      <c r="W200" s="28">
        <f>W155/SUM(W155,'Calculations 16to19'!W155,'Calculations 20to24'!W155,'Calculations 25to34'!W155,'Calculations 45to54'!W155,'Calculations 55to64'!W155,'Calculations 65plus'!W155)</f>
        <v>0.27895413985213319</v>
      </c>
      <c r="X200" s="28">
        <f>X155/SUM(X155,'Calculations 16to19'!X155,'Calculations 20to24'!X155,'Calculations 25to34'!X155,'Calculations 45to54'!X155,'Calculations 55to64'!X155,'Calculations 65plus'!X155)</f>
        <v>0.2824555228170324</v>
      </c>
      <c r="Y200" s="28">
        <f>Y155/SUM(Y155,'Calculations 16to19'!Y155,'Calculations 20to24'!Y155,'Calculations 25to34'!Y155,'Calculations 45to54'!Y155,'Calculations 55to64'!Y155,'Calculations 65plus'!Y155)</f>
        <v>0.28592497612477247</v>
      </c>
      <c r="Z200" s="28">
        <f>Z155/SUM(Z155,'Calculations 16to19'!Z155,'Calculations 20to24'!Z155,'Calculations 25to34'!Z155,'Calculations 45to54'!Z155,'Calculations 55to64'!Z155,'Calculations 65plus'!Z155)</f>
        <v>0.28936143417204724</v>
      </c>
      <c r="AA200" s="28">
        <f>AA155/SUM(AA155,'Calculations 16to19'!AA155,'Calculations 20to24'!AA155,'Calculations 25to34'!AA155,'Calculations 45to54'!AA155,'Calculations 55to64'!AA155,'Calculations 65plus'!AA155)</f>
        <v>0.2927638880246527</v>
      </c>
      <c r="AB200" s="28">
        <f>AB155/SUM(AB155,'Calculations 16to19'!AB155,'Calculations 20to24'!AB155,'Calculations 25to34'!AB155,'Calculations 45to54'!AB155,'Calculations 55to64'!AB155,'Calculations 65plus'!AB155)</f>
        <v>0.29613138541461775</v>
      </c>
      <c r="AC200" s="28">
        <f>AC155/SUM(AC155,'Calculations 16to19'!AC155,'Calculations 20to24'!AC155,'Calculations 25to34'!AC155,'Calculations 45to54'!AC155,'Calculations 55to64'!AC155,'Calculations 65plus'!AC155)</f>
        <v>0.29946303059823859</v>
      </c>
      <c r="AD200" s="28">
        <f>AD155/SUM(AD155,'Calculations 16to19'!AD155,'Calculations 20to24'!AD155,'Calculations 25to34'!AD155,'Calculations 45to54'!AD155,'Calculations 55to64'!AD155,'Calculations 65plus'!AD155)</f>
        <v>0.30275798408164317</v>
      </c>
      <c r="AE200" s="28">
        <f>AE155/SUM(AE155,'Calculations 16to19'!AE155,'Calculations 20to24'!AE155,'Calculations 25to34'!AE155,'Calculations 45to54'!AE155,'Calculations 55to64'!AE155,'Calculations 65plus'!AE155)</f>
        <v>0.30601546222075149</v>
      </c>
      <c r="AF200" s="28">
        <f>AF155/SUM(AF155,'Calculations 16to19'!AF155,'Calculations 20to24'!AF155,'Calculations 25to34'!AF155,'Calculations 45to54'!AF155,'Calculations 55to64'!AF155,'Calculations 65plus'!AF155)</f>
        <v>0.30923473670268592</v>
      </c>
    </row>
    <row r="201" spans="1:32" x14ac:dyDescent="0.2">
      <c r="A201" s="6" t="s">
        <v>37</v>
      </c>
      <c r="B201" s="28">
        <f>B156/SUM(B156,'Calculations 16to19'!B156,'Calculations 20to24'!B156,'Calculations 25to34'!B156,'Calculations 45to54'!B156,'Calculations 55to64'!B156,'Calculations 65plus'!B156)</f>
        <v>0.21655437921077961</v>
      </c>
      <c r="C201" s="28">
        <f>C156/SUM(C156,'Calculations 16to19'!C156,'Calculations 20to24'!C156,'Calculations 25to34'!C156,'Calculations 45to54'!C156,'Calculations 55to64'!C156,'Calculations 65plus'!C156)</f>
        <v>0.22103776924539703</v>
      </c>
      <c r="D201" s="28">
        <f>D156/SUM(D156,'Calculations 16to19'!D156,'Calculations 20to24'!D156,'Calculations 25to34'!D156,'Calculations 45to54'!D156,'Calculations 55to64'!D156,'Calculations 65plus'!D156)</f>
        <v>0.2247151218089074</v>
      </c>
      <c r="E201" s="28">
        <f>E156/SUM(E156,'Calculations 16to19'!E156,'Calculations 20to24'!E156,'Calculations 25to34'!E156,'Calculations 45to54'!E156,'Calculations 55to64'!E156,'Calculations 65plus'!E156)</f>
        <v>0.22880198943323732</v>
      </c>
      <c r="F201" s="28">
        <f>F156/SUM(F156,'Calculations 16to19'!F156,'Calculations 20to24'!F156,'Calculations 25to34'!F156,'Calculations 45to54'!F156,'Calculations 55to64'!F156,'Calculations 65plus'!F156)</f>
        <v>0.23313404944082294</v>
      </c>
      <c r="G201" s="28">
        <f>G156/SUM(G156,'Calculations 16to19'!G156,'Calculations 20to24'!G156,'Calculations 25to34'!G156,'Calculations 45to54'!G156,'Calculations 55to64'!G156,'Calculations 65plus'!G156)</f>
        <v>0.23687454511095979</v>
      </c>
      <c r="H201" s="28">
        <f>H156/SUM(H156,'Calculations 16to19'!H156,'Calculations 20to24'!H156,'Calculations 25to34'!H156,'Calculations 45to54'!H156,'Calculations 55to64'!H156,'Calculations 65plus'!H156)</f>
        <v>0.24141959444137623</v>
      </c>
      <c r="I201" s="28">
        <f>I156/SUM(I156,'Calculations 16to19'!I156,'Calculations 20to24'!I156,'Calculations 25to34'!I156,'Calculations 45to54'!I156,'Calculations 55to64'!I156,'Calculations 65plus'!I156)</f>
        <v>0.24490238977224818</v>
      </c>
      <c r="J201" s="28">
        <f>J156/SUM(J156,'Calculations 16to19'!J156,'Calculations 20to24'!J156,'Calculations 25to34'!J156,'Calculations 45to54'!J156,'Calculations 55to64'!J156,'Calculations 65plus'!J156)</f>
        <v>0.2473842908304483</v>
      </c>
      <c r="K201" s="28">
        <f>K156/SUM(K156,'Calculations 16to19'!K156,'Calculations 20to24'!K156,'Calculations 25to34'!K156,'Calculations 45to54'!K156,'Calculations 55to64'!K156,'Calculations 65plus'!K156)</f>
        <v>0.24988653865374472</v>
      </c>
      <c r="L201" s="28">
        <f>L156/SUM(L156,'Calculations 16to19'!L156,'Calculations 20to24'!L156,'Calculations 25to34'!L156,'Calculations 45to54'!L156,'Calculations 55to64'!L156,'Calculations 65plus'!L156)</f>
        <v>0.25538081724231404</v>
      </c>
      <c r="M201" s="28">
        <f>M156/SUM(M156,'Calculations 16to19'!M156,'Calculations 20to24'!M156,'Calculations 25to34'!M156,'Calculations 45to54'!M156,'Calculations 55to64'!M156,'Calculations 65plus'!M156)</f>
        <v>0.25911379986321487</v>
      </c>
      <c r="N201" s="28">
        <f>N156/SUM(N156,'Calculations 16to19'!N156,'Calculations 20to24'!N156,'Calculations 25to34'!N156,'Calculations 45to54'!N156,'Calculations 55to64'!N156,'Calculations 65plus'!N156)</f>
        <v>0.26282419591287454</v>
      </c>
      <c r="O201" s="28">
        <f>O156/SUM(O156,'Calculations 16to19'!O156,'Calculations 20to24'!O156,'Calculations 25to34'!O156,'Calculations 45to54'!O156,'Calculations 55to64'!O156,'Calculations 65plus'!O156)</f>
        <v>0.26651053613584252</v>
      </c>
      <c r="P201" s="28">
        <f>P156/SUM(P156,'Calculations 16to19'!P156,'Calculations 20to24'!P156,'Calculations 25to34'!P156,'Calculations 45to54'!P156,'Calculations 55to64'!P156,'Calculations 65plus'!P156)</f>
        <v>0.27017140316560007</v>
      </c>
      <c r="Q201" s="28">
        <f>Q156/SUM(Q156,'Calculations 16to19'!Q156,'Calculations 20to24'!Q156,'Calculations 25to34'!Q156,'Calculations 45to54'!Q156,'Calculations 55to64'!Q156,'Calculations 65plus'!Q156)</f>
        <v>0.27380543267289414</v>
      </c>
      <c r="R201" s="28">
        <f>R156/SUM(R156,'Calculations 16to19'!R156,'Calculations 20to24'!R156,'Calculations 25to34'!R156,'Calculations 45to54'!R156,'Calculations 55to64'!R156,'Calculations 65plus'!R156)</f>
        <v>0.27741131434239286</v>
      </c>
      <c r="S201" s="28">
        <f>S156/SUM(S156,'Calculations 16to19'!S156,'Calculations 20to24'!S156,'Calculations 25to34'!S156,'Calculations 45to54'!S156,'Calculations 55to64'!S156,'Calculations 65plus'!S156)</f>
        <v>0.28098779268088919</v>
      </c>
      <c r="T201" s="28">
        <f>T156/SUM(T156,'Calculations 16to19'!T156,'Calculations 20to24'!T156,'Calculations 25to34'!T156,'Calculations 45to54'!T156,'Calculations 55to64'!T156,'Calculations 65plus'!T156)</f>
        <v>0.28453366766093319</v>
      </c>
      <c r="U201" s="28">
        <f>U156/SUM(U156,'Calculations 16to19'!U156,'Calculations 20to24'!U156,'Calculations 25to34'!U156,'Calculations 45to54'!U156,'Calculations 55to64'!U156,'Calculations 65plus'!U156)</f>
        <v>0.28804779520428636</v>
      </c>
      <c r="V201" s="28">
        <f>V156/SUM(V156,'Calculations 16to19'!V156,'Calculations 20to24'!V156,'Calculations 25to34'!V156,'Calculations 45to54'!V156,'Calculations 55to64'!V156,'Calculations 65plus'!V156)</f>
        <v>0.29152908751012807</v>
      </c>
      <c r="W201" s="28">
        <f>W156/SUM(W156,'Calculations 16to19'!W156,'Calculations 20to24'!W156,'Calculations 25to34'!W156,'Calculations 45to54'!W156,'Calculations 55to64'!W156,'Calculations 65plus'!W156)</f>
        <v>0.29497651323337998</v>
      </c>
      <c r="X201" s="28">
        <f>X156/SUM(X156,'Calculations 16to19'!X156,'Calculations 20to24'!X156,'Calculations 25to34'!X156,'Calculations 45to54'!X156,'Calculations 55to64'!X156,'Calculations 65plus'!X156)</f>
        <v>0.29838909751891407</v>
      </c>
      <c r="Y201" s="28">
        <f>Y156/SUM(Y156,'Calculations 16to19'!Y156,'Calculations 20to24'!Y156,'Calculations 25to34'!Y156,'Calculations 45to54'!Y156,'Calculations 55to64'!Y156,'Calculations 65plus'!Y156)</f>
        <v>0.30176592189775331</v>
      </c>
      <c r="Z201" s="28">
        <f>Z156/SUM(Z156,'Calculations 16to19'!Z156,'Calculations 20to24'!Z156,'Calculations 25to34'!Z156,'Calculations 45to54'!Z156,'Calculations 55to64'!Z156,'Calculations 65plus'!Z156)</f>
        <v>0.30510612405166598</v>
      </c>
      <c r="AA201" s="28">
        <f>AA156/SUM(AA156,'Calculations 16to19'!AA156,'Calculations 20to24'!AA156,'Calculations 25to34'!AA156,'Calculations 45to54'!AA156,'Calculations 55to64'!AA156,'Calculations 65plus'!AA156)</f>
        <v>0.30840889745279942</v>
      </c>
      <c r="AB201" s="28">
        <f>AB156/SUM(AB156,'Calculations 16to19'!AB156,'Calculations 20to24'!AB156,'Calculations 25to34'!AB156,'Calculations 45to54'!AB156,'Calculations 55to64'!AB156,'Calculations 65plus'!AB156)</f>
        <v>0.31167349088518054</v>
      </c>
      <c r="AC201" s="28">
        <f>AC156/SUM(AC156,'Calculations 16to19'!AC156,'Calculations 20to24'!AC156,'Calculations 25to34'!AC156,'Calculations 45to54'!AC156,'Calculations 55to64'!AC156,'Calculations 65plus'!AC156)</f>
        <v>0.31489920785506076</v>
      </c>
      <c r="AD201" s="28">
        <f>AD156/SUM(AD156,'Calculations 16to19'!AD156,'Calculations 20to24'!AD156,'Calculations 25to34'!AD156,'Calculations 45to54'!AD156,'Calculations 55to64'!AD156,'Calculations 65plus'!AD156)</f>
        <v>0.31808540589718237</v>
      </c>
      <c r="AE201" s="28">
        <f>AE156/SUM(AE156,'Calculations 16to19'!AE156,'Calculations 20to24'!AE156,'Calculations 25to34'!AE156,'Calculations 45to54'!AE156,'Calculations 55to64'!AE156,'Calculations 65plus'!AE156)</f>
        <v>0.32123149578409343</v>
      </c>
      <c r="AF201" s="28">
        <f>AF156/SUM(AF156,'Calculations 16to19'!AF156,'Calculations 20to24'!AF156,'Calculations 25to34'!AF156,'Calculations 45to54'!AF156,'Calculations 55to64'!AF156,'Calculations 65plus'!AF156)</f>
        <v>0.32433694064565355</v>
      </c>
    </row>
    <row r="202" spans="1:32" x14ac:dyDescent="0.2">
      <c r="A202" s="6" t="s">
        <v>38</v>
      </c>
      <c r="B202" s="28">
        <f>B157/SUM(B157,'Calculations 16to19'!B157,'Calculations 20to24'!B157,'Calculations 25to34'!B157,'Calculations 45to54'!B157,'Calculations 55to64'!B157,'Calculations 65plus'!B157)</f>
        <v>0.2213333333333333</v>
      </c>
      <c r="C202" s="28">
        <f>C157/SUM(C157,'Calculations 16to19'!C157,'Calculations 20to24'!C157,'Calculations 25to34'!C157,'Calculations 45to54'!C157,'Calculations 55to64'!C157,'Calculations 65plus'!C157)</f>
        <v>0.22575614660409604</v>
      </c>
      <c r="D202" s="28">
        <f>D157/SUM(D157,'Calculations 16to19'!D157,'Calculations 20to24'!D157,'Calculations 25to34'!D157,'Calculations 45to54'!D157,'Calculations 55to64'!D157,'Calculations 65plus'!D157)</f>
        <v>0.22937453806854899</v>
      </c>
      <c r="E202" s="28">
        <f>E157/SUM(E157,'Calculations 16to19'!E157,'Calculations 20to24'!E157,'Calculations 25to34'!E157,'Calculations 45to54'!E157,'Calculations 55to64'!E157,'Calculations 65plus'!E157)</f>
        <v>0.23342443210947733</v>
      </c>
      <c r="F202" s="28">
        <f>F157/SUM(F157,'Calculations 16to19'!F157,'Calculations 20to24'!F157,'Calculations 25to34'!F157,'Calculations 45to54'!F157,'Calculations 55to64'!F157,'Calculations 65plus'!F157)</f>
        <v>0.2377914213345049</v>
      </c>
      <c r="G202" s="28">
        <f>G157/SUM(G157,'Calculations 16to19'!G157,'Calculations 20to24'!G157,'Calculations 25to34'!G157,'Calculations 45to54'!G157,'Calculations 55to64'!G157,'Calculations 65plus'!G157)</f>
        <v>0.24173157884467625</v>
      </c>
      <c r="H202" s="28">
        <f>H157/SUM(H157,'Calculations 16to19'!H157,'Calculations 20to24'!H157,'Calculations 25to34'!H157,'Calculations 45to54'!H157,'Calculations 55to64'!H157,'Calculations 65plus'!H157)</f>
        <v>0.24649328945734708</v>
      </c>
      <c r="I202" s="28">
        <f>I157/SUM(I157,'Calculations 16to19'!I157,'Calculations 20to24'!I157,'Calculations 25to34'!I157,'Calculations 45to54'!I157,'Calculations 55to64'!I157,'Calculations 65plus'!I157)</f>
        <v>0.25011881895154042</v>
      </c>
      <c r="J202" s="28">
        <f>J157/SUM(J157,'Calculations 16to19'!J157,'Calculations 20to24'!J157,'Calculations 25to34'!J157,'Calculations 45to54'!J157,'Calculations 55to64'!J157,'Calculations 65plus'!J157)</f>
        <v>0.25268070361160172</v>
      </c>
      <c r="K202" s="28">
        <f>K157/SUM(K157,'Calculations 16to19'!K157,'Calculations 20to24'!K157,'Calculations 25to34'!K157,'Calculations 45to54'!K157,'Calculations 55to64'!K157,'Calculations 65plus'!K157)</f>
        <v>0.25528840396736502</v>
      </c>
      <c r="L202" s="28">
        <f>L157/SUM(L157,'Calculations 16to19'!L157,'Calculations 20to24'!L157,'Calculations 25to34'!L157,'Calculations 45to54'!L157,'Calculations 55to64'!L157,'Calculations 65plus'!L157)</f>
        <v>0.26070049794608663</v>
      </c>
      <c r="M202" s="28">
        <f>M157/SUM(M157,'Calculations 16to19'!M157,'Calculations 20to24'!M157,'Calculations 25to34'!M157,'Calculations 45to54'!M157,'Calculations 55to64'!M157,'Calculations 65plus'!M157)</f>
        <v>0.26449835501355906</v>
      </c>
      <c r="N202" s="28">
        <f>N157/SUM(N157,'Calculations 16to19'!N157,'Calculations 20to24'!N157,'Calculations 25to34'!N157,'Calculations 45to54'!N157,'Calculations 55to64'!N157,'Calculations 65plus'!N157)</f>
        <v>0.2682730040134686</v>
      </c>
      <c r="O202" s="28">
        <f>O157/SUM(O157,'Calculations 16to19'!O157,'Calculations 20to24'!O157,'Calculations 25to34'!O157,'Calculations 45to54'!O157,'Calculations 55to64'!O157,'Calculations 65plus'!O157)</f>
        <v>0.27202297213187382</v>
      </c>
      <c r="P202" s="28">
        <f>P157/SUM(P157,'Calculations 16to19'!P157,'Calculations 20to24'!P157,'Calculations 25to34'!P157,'Calculations 45to54'!P157,'Calculations 55to64'!P157,'Calculations 65plus'!P157)</f>
        <v>0.27574683815146445</v>
      </c>
      <c r="Q202" s="28">
        <f>Q157/SUM(Q157,'Calculations 16to19'!Q157,'Calculations 20to24'!Q157,'Calculations 25to34'!Q157,'Calculations 45to54'!Q157,'Calculations 55to64'!Q157,'Calculations 65plus'!Q157)</f>
        <v>0.27944323358151824</v>
      </c>
      <c r="R202" s="28">
        <f>R157/SUM(R157,'Calculations 16to19'!R157,'Calculations 20to24'!R157,'Calculations 25to34'!R157,'Calculations 45to54'!R157,'Calculations 55to64'!R157,'Calculations 65plus'!R157)</f>
        <v>0.28311084362234518</v>
      </c>
      <c r="S202" s="28">
        <f>S157/SUM(S157,'Calculations 16to19'!S157,'Calculations 20to24'!S157,'Calculations 25to34'!S157,'Calculations 45to54'!S157,'Calculations 55to64'!S157,'Calculations 65plus'!S157)</f>
        <v>0.28674840796711082</v>
      </c>
      <c r="T202" s="28">
        <f>T157/SUM(T157,'Calculations 16to19'!T157,'Calculations 20to24'!T157,'Calculations 25to34'!T157,'Calculations 45to54'!T157,'Calculations 55to64'!T157,'Calculations 65plus'!T157)</f>
        <v>0.29035472144456265</v>
      </c>
      <c r="U202" s="28">
        <f>U157/SUM(U157,'Calculations 16to19'!U157,'Calculations 20to24'!U157,'Calculations 25to34'!U157,'Calculations 45to54'!U157,'Calculations 55to64'!U157,'Calculations 65plus'!U157)</f>
        <v>0.29392863450667128</v>
      </c>
      <c r="V202" s="28">
        <f>V157/SUM(V157,'Calculations 16to19'!V157,'Calculations 20to24'!V157,'Calculations 25to34'!V157,'Calculations 45to54'!V157,'Calculations 55to64'!V157,'Calculations 65plus'!V157)</f>
        <v>0.29746905356572911</v>
      </c>
      <c r="W202" s="28">
        <f>W157/SUM(W157,'Calculations 16to19'!W157,'Calculations 20to24'!W157,'Calculations 25to34'!W157,'Calculations 45to54'!W157,'Calculations 55to64'!W157,'Calculations 65plus'!W157)</f>
        <v>0.3009749411858661</v>
      </c>
      <c r="X202" s="28">
        <f>X157/SUM(X157,'Calculations 16to19'!X157,'Calculations 20to24'!X157,'Calculations 25to34'!X157,'Calculations 45to54'!X157,'Calculations 55to64'!X157,'Calculations 65plus'!X157)</f>
        <v>0.30444531613434</v>
      </c>
      <c r="Y202" s="28">
        <f>Y157/SUM(Y157,'Calculations 16to19'!Y157,'Calculations 20to24'!Y157,'Calculations 25to34'!Y157,'Calculations 45to54'!Y157,'Calculations 55to64'!Y157,'Calculations 65plus'!Y157)</f>
        <v>0.30787925329830201</v>
      </c>
      <c r="Z202" s="28">
        <f>Z157/SUM(Z157,'Calculations 16to19'!Z157,'Calculations 20to24'!Z157,'Calculations 25to34'!Z157,'Calculations 45to54'!Z157,'Calculations 55to64'!Z157,'Calculations 65plus'!Z157)</f>
        <v>0.31127588347302665</v>
      </c>
      <c r="AA202" s="28">
        <f>AA157/SUM(AA157,'Calculations 16to19'!AA157,'Calculations 20to24'!AA157,'Calculations 25to34'!AA157,'Calculations 45to54'!AA157,'Calculations 55to64'!AA157,'Calculations 65plus'!AA157)</f>
        <v>0.31463439302784885</v>
      </c>
      <c r="AB202" s="28">
        <f>AB157/SUM(AB157,'Calculations 16to19'!AB157,'Calculations 20to24'!AB157,'Calculations 25to34'!AB157,'Calculations 45to54'!AB157,'Calculations 55to64'!AB157,'Calculations 65plus'!AB157)</f>
        <v>0.31795402345623941</v>
      </c>
      <c r="AC202" s="28">
        <f>AC157/SUM(AC157,'Calculations 16to19'!AC157,'Calculations 20to24'!AC157,'Calculations 25to34'!AC157,'Calculations 45to54'!AC157,'Calculations 55to64'!AC157,'Calculations 65plus'!AC157)</f>
        <v>0.32123407081661087</v>
      </c>
      <c r="AD202" s="28">
        <f>AD157/SUM(AD157,'Calculations 16to19'!AD157,'Calculations 20to24'!AD157,'Calculations 25to34'!AD157,'Calculations 45to54'!AD157,'Calculations 55to64'!AD157,'Calculations 65plus'!AD157)</f>
        <v>0.32447388507055702</v>
      </c>
      <c r="AE202" s="28">
        <f>AE157/SUM(AE157,'Calculations 16to19'!AE157,'Calculations 20to24'!AE157,'Calculations 25to34'!AE157,'Calculations 45to54'!AE157,'Calculations 55to64'!AE157,'Calculations 65plus'!AE157)</f>
        <v>0.32767286932529899</v>
      </c>
      <c r="AF202" s="28">
        <f>AF157/SUM(AF157,'Calculations 16to19'!AF157,'Calculations 20to24'!AF157,'Calculations 25to34'!AF157,'Calculations 45to54'!AF157,'Calculations 55to64'!AF157,'Calculations 65plus'!AF157)</f>
        <v>0.33083047898713541</v>
      </c>
    </row>
    <row r="203" spans="1:32" x14ac:dyDescent="0.2">
      <c r="A203" s="6" t="s">
        <v>39</v>
      </c>
      <c r="B203" s="28">
        <f>B158/SUM(B158,'Calculations 16to19'!B158,'Calculations 20to24'!B158,'Calculations 25to34'!B158,'Calculations 45to54'!B158,'Calculations 55to64'!B158,'Calculations 65plus'!B158)</f>
        <v>0.20017873100983016</v>
      </c>
      <c r="C203" s="28">
        <f>C158/SUM(C158,'Calculations 16to19'!C158,'Calculations 20to24'!C158,'Calculations 25to34'!C158,'Calculations 45to54'!C158,'Calculations 55to64'!C158,'Calculations 65plus'!C158)</f>
        <v>0.2044564305902303</v>
      </c>
      <c r="D203" s="28">
        <f>D158/SUM(D158,'Calculations 16to19'!D158,'Calculations 20to24'!D158,'Calculations 25to34'!D158,'Calculations 45to54'!D158,'Calculations 55to64'!D158,'Calculations 65plus'!D158)</f>
        <v>0.20805403058699223</v>
      </c>
      <c r="E203" s="28">
        <f>E158/SUM(E158,'Calculations 16to19'!E158,'Calculations 20to24'!E158,'Calculations 25to34'!E158,'Calculations 45to54'!E158,'Calculations 55to64'!E158,'Calculations 65plus'!E158)</f>
        <v>0.21202559979590013</v>
      </c>
      <c r="F203" s="28">
        <f>F158/SUM(F158,'Calculations 16to19'!F158,'Calculations 20to24'!F158,'Calculations 25to34'!F158,'Calculations 45to54'!F158,'Calculations 55to64'!F158,'Calculations 65plus'!F158)</f>
        <v>0.21619473439638442</v>
      </c>
      <c r="G203" s="28">
        <f>G158/SUM(G158,'Calculations 16to19'!G158,'Calculations 20to24'!G158,'Calculations 25to34'!G158,'Calculations 45to54'!G158,'Calculations 55to64'!G158,'Calculations 65plus'!G158)</f>
        <v>0.2198211382252967</v>
      </c>
      <c r="H203" s="28">
        <f>H158/SUM(H158,'Calculations 16to19'!H158,'Calculations 20to24'!H158,'Calculations 25to34'!H158,'Calculations 45to54'!H158,'Calculations 55to64'!H158,'Calculations 65plus'!H158)</f>
        <v>0.22415559668102716</v>
      </c>
      <c r="I203" s="28">
        <f>I158/SUM(I158,'Calculations 16to19'!I158,'Calculations 20to24'!I158,'Calculations 25to34'!I158,'Calculations 45to54'!I158,'Calculations 55to64'!I158,'Calculations 65plus'!I158)</f>
        <v>0.22741602488742182</v>
      </c>
      <c r="J203" s="28">
        <f>J158/SUM(J158,'Calculations 16to19'!J158,'Calculations 20to24'!J158,'Calculations 25to34'!J158,'Calculations 45to54'!J158,'Calculations 55to64'!J158,'Calculations 65plus'!J158)</f>
        <v>0.22979961735825272</v>
      </c>
      <c r="K203" s="28">
        <f>K158/SUM(K158,'Calculations 16to19'!K158,'Calculations 20to24'!K158,'Calculations 25to34'!K158,'Calculations 45to54'!K158,'Calculations 55to64'!K158,'Calculations 65plus'!K158)</f>
        <v>0.23234364345187949</v>
      </c>
      <c r="L203" s="28">
        <f>L158/SUM(L158,'Calculations 16to19'!L158,'Calculations 20to24'!L158,'Calculations 25to34'!L158,'Calculations 45to54'!L158,'Calculations 55to64'!L158,'Calculations 65plus'!L158)</f>
        <v>0.23760219903090038</v>
      </c>
      <c r="M203" s="28">
        <f>M158/SUM(M158,'Calculations 16to19'!M158,'Calculations 20to24'!M158,'Calculations 25to34'!M158,'Calculations 45to54'!M158,'Calculations 55to64'!M158,'Calculations 65plus'!M158)</f>
        <v>0.24121004103861771</v>
      </c>
      <c r="N203" s="28">
        <f>N158/SUM(N158,'Calculations 16to19'!N158,'Calculations 20to24'!N158,'Calculations 25to34'!N158,'Calculations 45to54'!N158,'Calculations 55to64'!N158,'Calculations 65plus'!N158)</f>
        <v>0.24479815714074871</v>
      </c>
      <c r="O203" s="28">
        <f>O158/SUM(O158,'Calculations 16to19'!O158,'Calculations 20to24'!O158,'Calculations 25to34'!O158,'Calculations 45to54'!O158,'Calculations 55to64'!O158,'Calculations 65plus'!O158)</f>
        <v>0.24836506724210886</v>
      </c>
      <c r="P203" s="28">
        <f>P158/SUM(P158,'Calculations 16to19'!P158,'Calculations 20to24'!P158,'Calculations 25to34'!P158,'Calculations 45to54'!P158,'Calculations 55to64'!P158,'Calculations 65plus'!P158)</f>
        <v>0.25190934079406835</v>
      </c>
      <c r="Q203" s="28">
        <f>Q158/SUM(Q158,'Calculations 16to19'!Q158,'Calculations 20to24'!Q158,'Calculations 25to34'!Q158,'Calculations 45to54'!Q158,'Calculations 55to64'!Q158,'Calculations 65plus'!Q158)</f>
        <v>0.25542959812085964</v>
      </c>
      <c r="R203" s="28">
        <f>R158/SUM(R158,'Calculations 16to19'!R158,'Calculations 20to24'!R158,'Calculations 25to34'!R158,'Calculations 45to54'!R158,'Calculations 55to64'!R158,'Calculations 65plus'!R158)</f>
        <v>0.25892451156994545</v>
      </c>
      <c r="S203" s="28">
        <f>S158/SUM(S158,'Calculations 16to19'!S158,'Calculations 20to24'!S158,'Calculations 25to34'!S158,'Calculations 45to54'!S158,'Calculations 55to64'!S158,'Calculations 65plus'!S158)</f>
        <v>0.26239280648898788</v>
      </c>
      <c r="T203" s="28">
        <f>T158/SUM(T158,'Calculations 16to19'!T158,'Calculations 20to24'!T158,'Calculations 25to34'!T158,'Calculations 45to54'!T158,'Calculations 55to64'!T158,'Calculations 65plus'!T158)</f>
        <v>0.26583326203269314</v>
      </c>
      <c r="U203" s="28">
        <f>U158/SUM(U158,'Calculations 16to19'!U158,'Calculations 20to24'!U158,'Calculations 25to34'!U158,'Calculations 45to54'!U158,'Calculations 55to64'!U158,'Calculations 65plus'!U158)</f>
        <v>0.26924471180341092</v>
      </c>
      <c r="V203" s="28">
        <f>V158/SUM(V158,'Calculations 16to19'!V158,'Calculations 20to24'!V158,'Calculations 25to34'!V158,'Calculations 45to54'!V158,'Calculations 55to64'!V158,'Calculations 65plus'!V158)</f>
        <v>0.2726260443299805</v>
      </c>
      <c r="W203" s="28">
        <f>W158/SUM(W158,'Calculations 16to19'!W158,'Calculations 20to24'!W158,'Calculations 25to34'!W158,'Calculations 45to54'!W158,'Calculations 55to64'!W158,'Calculations 65plus'!W158)</f>
        <v>0.27597620338984019</v>
      </c>
      <c r="X203" s="28">
        <f>X158/SUM(X158,'Calculations 16to19'!X158,'Calculations 20to24'!X158,'Calculations 25to34'!X158,'Calculations 45to54'!X158,'Calculations 55to64'!X158,'Calculations 65plus'!X158)</f>
        <v>0.2792941881798835</v>
      </c>
      <c r="Y203" s="28">
        <f>Y158/SUM(Y158,'Calculations 16to19'!Y158,'Calculations 20to24'!Y158,'Calculations 25to34'!Y158,'Calculations 45to54'!Y158,'Calculations 55to64'!Y158,'Calculations 65plus'!Y158)</f>
        <v>0.28257905334197325</v>
      </c>
      <c r="Z203" s="28">
        <f>Z158/SUM(Z158,'Calculations 16to19'!Z158,'Calculations 20to24'!Z158,'Calculations 25to34'!Z158,'Calculations 45to54'!Z158,'Calculations 55to64'!Z158,'Calculations 65plus'!Z158)</f>
        <v>0.28582990884937809</v>
      </c>
      <c r="AA203" s="28">
        <f>AA158/SUM(AA158,'Calculations 16to19'!AA158,'Calculations 20to24'!AA158,'Calculations 25to34'!AA158,'Calculations 45to54'!AA158,'Calculations 55to64'!AA158,'Calculations 65plus'!AA158)</f>
        <v>0.28904591976070715</v>
      </c>
      <c r="AB203" s="28">
        <f>AB158/SUM(AB158,'Calculations 16to19'!AB158,'Calculations 20to24'!AB158,'Calculations 25to34'!AB158,'Calculations 45to54'!AB158,'Calculations 55to64'!AB158,'Calculations 65plus'!AB158)</f>
        <v>0.29222630584816461</v>
      </c>
      <c r="AC203" s="28">
        <f>AC158/SUM(AC158,'Calculations 16to19'!AC158,'Calculations 20to24'!AC158,'Calculations 25to34'!AC158,'Calculations 45to54'!AC158,'Calculations 55to64'!AC158,'Calculations 65plus'!AC158)</f>
        <v>0.29537034110714339</v>
      </c>
      <c r="AD203" s="28">
        <f>AD158/SUM(AD158,'Calculations 16to19'!AD158,'Calculations 20to24'!AD158,'Calculations 25to34'!AD158,'Calculations 45to54'!AD158,'Calculations 55to64'!AD158,'Calculations 65plus'!AD158)</f>
        <v>0.29847735315433527</v>
      </c>
      <c r="AE203" s="28">
        <f>AE158/SUM(AE158,'Calculations 16to19'!AE158,'Calculations 20to24'!AE158,'Calculations 25to34'!AE158,'Calculations 45to54'!AE158,'Calculations 55to64'!AE158,'Calculations 65plus'!AE158)</f>
        <v>0.30154672252162207</v>
      </c>
      <c r="AF203" s="28">
        <f>AF158/SUM(AF158,'Calculations 16to19'!AF158,'Calculations 20to24'!AF158,'Calculations 25to34'!AF158,'Calculations 45to54'!AF158,'Calculations 55to64'!AF158,'Calculations 65plus'!AF158)</f>
        <v>0.30457788185307172</v>
      </c>
    </row>
    <row r="204" spans="1:32" x14ac:dyDescent="0.2">
      <c r="A204" s="6" t="s">
        <v>40</v>
      </c>
      <c r="B204" s="28">
        <f>B159/SUM(B159,'Calculations 16to19'!B159,'Calculations 20to24'!B159,'Calculations 25to34'!B159,'Calculations 45to54'!B159,'Calculations 55to64'!B159,'Calculations 65plus'!B159)</f>
        <v>0.21598101265822786</v>
      </c>
      <c r="C204" s="28">
        <f>C159/SUM(C159,'Calculations 16to19'!C159,'Calculations 20to24'!C159,'Calculations 25to34'!C159,'Calculations 45to54'!C159,'Calculations 55to64'!C159,'Calculations 65plus'!C159)</f>
        <v>0.22063595200684893</v>
      </c>
      <c r="D204" s="28">
        <f>D159/SUM(D159,'Calculations 16to19'!D159,'Calculations 20to24'!D159,'Calculations 25to34'!D159,'Calculations 45to54'!D159,'Calculations 55to64'!D159,'Calculations 65plus'!D159)</f>
        <v>0.22437418972140813</v>
      </c>
      <c r="E204" s="28">
        <f>E159/SUM(E159,'Calculations 16to19'!E159,'Calculations 20to24'!E159,'Calculations 25to34'!E159,'Calculations 45to54'!E159,'Calculations 55to64'!E159,'Calculations 65plus'!E159)</f>
        <v>0.22854397012068853</v>
      </c>
      <c r="F204" s="28">
        <f>F159/SUM(F159,'Calculations 16to19'!F159,'Calculations 20to24'!F159,'Calculations 25to34'!F159,'Calculations 45to54'!F159,'Calculations 55to64'!F159,'Calculations 65plus'!F159)</f>
        <v>0.23307103524646025</v>
      </c>
      <c r="G204" s="28">
        <f>G159/SUM(G159,'Calculations 16to19'!G159,'Calculations 20to24'!G159,'Calculations 25to34'!G159,'Calculations 45to54'!G159,'Calculations 55to64'!G159,'Calculations 65plus'!G159)</f>
        <v>0.23720558516488641</v>
      </c>
      <c r="H204" s="28">
        <f>H159/SUM(H159,'Calculations 16to19'!H159,'Calculations 20to24'!H159,'Calculations 25to34'!H159,'Calculations 45to54'!H159,'Calculations 55to64'!H159,'Calculations 65plus'!H159)</f>
        <v>0.24220822619125998</v>
      </c>
      <c r="I204" s="28">
        <f>I159/SUM(I159,'Calculations 16to19'!I159,'Calculations 20to24'!I159,'Calculations 25to34'!I159,'Calculations 45to54'!I159,'Calculations 55to64'!I159,'Calculations 65plus'!I159)</f>
        <v>0.24593212092643782</v>
      </c>
      <c r="J204" s="28">
        <f>J159/SUM(J159,'Calculations 16to19'!J159,'Calculations 20to24'!J159,'Calculations 25to34'!J159,'Calculations 45to54'!J159,'Calculations 55to64'!J159,'Calculations 65plus'!J159)</f>
        <v>0.24845495066678955</v>
      </c>
      <c r="K204" s="28">
        <f>K159/SUM(K159,'Calculations 16to19'!K159,'Calculations 20to24'!K159,'Calculations 25to34'!K159,'Calculations 45to54'!K159,'Calculations 55to64'!K159,'Calculations 65plus'!K159)</f>
        <v>0.25098735239225589</v>
      </c>
      <c r="L204" s="28">
        <f>L159/SUM(L159,'Calculations 16to19'!L159,'Calculations 20to24'!L159,'Calculations 25to34'!L159,'Calculations 45to54'!L159,'Calculations 55to64'!L159,'Calculations 65plus'!L159)</f>
        <v>0.25696941272536455</v>
      </c>
      <c r="M204" s="28">
        <f>M159/SUM(M159,'Calculations 16to19'!M159,'Calculations 20to24'!M159,'Calculations 25to34'!M159,'Calculations 45to54'!M159,'Calculations 55to64'!M159,'Calculations 65plus'!M159)</f>
        <v>0.26098280763048703</v>
      </c>
      <c r="N204" s="28">
        <f>N159/SUM(N159,'Calculations 16to19'!N159,'Calculations 20to24'!N159,'Calculations 25to34'!N159,'Calculations 45to54'!N159,'Calculations 55to64'!N159,'Calculations 65plus'!N159)</f>
        <v>0.26498332435036248</v>
      </c>
      <c r="O204" s="28">
        <f>O159/SUM(O159,'Calculations 16to19'!O159,'Calculations 20to24'!O159,'Calculations 25to34'!O159,'Calculations 45to54'!O159,'Calculations 55to64'!O159,'Calculations 65plus'!O159)</f>
        <v>0.26896938092363848</v>
      </c>
      <c r="P204" s="28">
        <f>P159/SUM(P159,'Calculations 16to19'!P159,'Calculations 20to24'!P159,'Calculations 25to34'!P159,'Calculations 45to54'!P159,'Calculations 55to64'!P159,'Calculations 65plus'!P159)</f>
        <v>0.27293942999708032</v>
      </c>
      <c r="Q204" s="28">
        <f>Q159/SUM(Q159,'Calculations 16to19'!Q159,'Calculations 20to24'!Q159,'Calculations 25to34'!Q159,'Calculations 45to54'!Q159,'Calculations 55to64'!Q159,'Calculations 65plus'!Q159)</f>
        <v>0.27689196044185632</v>
      </c>
      <c r="R204" s="28">
        <f>R159/SUM(R159,'Calculations 16to19'!R159,'Calculations 20to24'!R159,'Calculations 25to34'!R159,'Calculations 45to54'!R159,'Calculations 55to64'!R159,'Calculations 65plus'!R159)</f>
        <v>0.28082549885026664</v>
      </c>
      <c r="S204" s="28">
        <f>S159/SUM(S159,'Calculations 16to19'!S159,'Calculations 20to24'!S159,'Calculations 25to34'!S159,'Calculations 45to54'!S159,'Calculations 55to64'!S159,'Calculations 65plus'!S159)</f>
        <v>0.28473861091226566</v>
      </c>
      <c r="T204" s="28">
        <f>T159/SUM(T159,'Calculations 16to19'!T159,'Calculations 20to24'!T159,'Calculations 25to34'!T159,'Calculations 45to54'!T159,'Calculations 55to64'!T159,'Calculations 65plus'!T159)</f>
        <v>0.28862990267165189</v>
      </c>
      <c r="U204" s="28">
        <f>U159/SUM(U159,'Calculations 16to19'!U159,'Calculations 20to24'!U159,'Calculations 25to34'!U159,'Calculations 45to54'!U159,'Calculations 55to64'!U159,'Calculations 65plus'!U159)</f>
        <v>0.29249802166220518</v>
      </c>
      <c r="V204" s="28">
        <f>V159/SUM(V159,'Calculations 16to19'!V159,'Calculations 20to24'!V159,'Calculations 25to34'!V159,'Calculations 45to54'!V159,'Calculations 55to64'!V159,'Calculations 65plus'!V159)</f>
        <v>0.29634165792452016</v>
      </c>
      <c r="W204" s="28">
        <f>W159/SUM(W159,'Calculations 16to19'!W159,'Calculations 20to24'!W159,'Calculations 25to34'!W159,'Calculations 45to54'!W159,'Calculations 55to64'!W159,'Calculations 65plus'!W159)</f>
        <v>0.30015954490468072</v>
      </c>
      <c r="X204" s="28">
        <f>X159/SUM(X159,'Calculations 16to19'!X159,'Calculations 20to24'!X159,'Calculations 25to34'!X159,'Calculations 45to54'!X159,'Calculations 55to64'!X159,'Calculations 65plus'!X159)</f>
        <v>0.30395046023631422</v>
      </c>
      <c r="Y204" s="28">
        <f>Y159/SUM(Y159,'Calculations 16to19'!Y159,'Calculations 20to24'!Y159,'Calculations 25to34'!Y159,'Calculations 45to54'!Y159,'Calculations 55to64'!Y159,'Calculations 65plus'!Y159)</f>
        <v>0.30771322640792831</v>
      </c>
      <c r="Z204" s="28">
        <f>Z159/SUM(Z159,'Calculations 16to19'!Z159,'Calculations 20to24'!Z159,'Calculations 25to34'!Z159,'Calculations 45to54'!Z159,'Calculations 55to64'!Z159,'Calculations 65plus'!Z159)</f>
        <v>0.31144671131777174</v>
      </c>
      <c r="AA204" s="28">
        <f>AA159/SUM(AA159,'Calculations 16to19'!AA159,'Calculations 20to24'!AA159,'Calculations 25to34'!AA159,'Calculations 45to54'!AA159,'Calculations 55to64'!AA159,'Calculations 65plus'!AA159)</f>
        <v>0.31514982871878178</v>
      </c>
      <c r="AB204" s="28">
        <f>AB159/SUM(AB159,'Calculations 16to19'!AB159,'Calculations 20to24'!AB159,'Calculations 25to34'!AB159,'Calculations 45to54'!AB159,'Calculations 55to64'!AB159,'Calculations 65plus'!AB159)</f>
        <v>0.31882153855645812</v>
      </c>
      <c r="AC204" s="28">
        <f>AC159/SUM(AC159,'Calculations 16to19'!AC159,'Calculations 20to24'!AC159,'Calculations 25to34'!AC159,'Calculations 45to54'!AC159,'Calculations 55to64'!AC159,'Calculations 65plus'!AC159)</f>
        <v>0.3224608472027693</v>
      </c>
      <c r="AD204" s="28">
        <f>AD159/SUM(AD159,'Calculations 16to19'!AD159,'Calculations 20to24'!AD159,'Calculations 25to34'!AD159,'Calculations 45to54'!AD159,'Calculations 55to64'!AD159,'Calculations 65plus'!AD159)</f>
        <v>0.32606680758943846</v>
      </c>
      <c r="AE204" s="28">
        <f>AE159/SUM(AE159,'Calculations 16to19'!AE159,'Calculations 20to24'!AE159,'Calculations 25to34'!AE159,'Calculations 45to54'!AE159,'Calculations 55to64'!AE159,'Calculations 65plus'!AE159)</f>
        <v>0.32963851924415488</v>
      </c>
      <c r="AF204" s="28">
        <f>AF159/SUM(AF159,'Calculations 16to19'!AF159,'Calculations 20to24'!AF159,'Calculations 25to34'!AF159,'Calculations 45to54'!AF159,'Calculations 55to64'!AF159,'Calculations 65plus'!AF159)</f>
        <v>0.33317512823344292</v>
      </c>
    </row>
    <row r="205" spans="1:32" x14ac:dyDescent="0.2">
      <c r="A205" s="6" t="s">
        <v>41</v>
      </c>
      <c r="B205" s="28">
        <f>B160/SUM(B160,'Calculations 16to19'!B160,'Calculations 20to24'!B160,'Calculations 25to34'!B160,'Calculations 45to54'!B160,'Calculations 55to64'!B160,'Calculations 65plus'!B160)</f>
        <v>0.21730769230769237</v>
      </c>
      <c r="C205" s="28">
        <f>C160/SUM(C160,'Calculations 16to19'!C160,'Calculations 20to24'!C160,'Calculations 25to34'!C160,'Calculations 45to54'!C160,'Calculations 55to64'!C160,'Calculations 65plus'!C160)</f>
        <v>0.22169915743585875</v>
      </c>
      <c r="D205" s="28">
        <f>D160/SUM(D160,'Calculations 16to19'!D160,'Calculations 20to24'!D160,'Calculations 25to34'!D160,'Calculations 45to54'!D160,'Calculations 55to64'!D160,'Calculations 65plus'!D160)</f>
        <v>0.22537460597178241</v>
      </c>
      <c r="E205" s="28">
        <f>E160/SUM(E160,'Calculations 16to19'!E160,'Calculations 20to24'!E160,'Calculations 25to34'!E160,'Calculations 45to54'!E160,'Calculations 55to64'!E160,'Calculations 65plus'!E160)</f>
        <v>0.22952302312306463</v>
      </c>
      <c r="F205" s="28">
        <f>F160/SUM(F160,'Calculations 16to19'!F160,'Calculations 20to24'!F160,'Calculations 25to34'!F160,'Calculations 45to54'!F160,'Calculations 55to64'!F160,'Calculations 65plus'!F160)</f>
        <v>0.23397209830867396</v>
      </c>
      <c r="G205" s="28">
        <f>G160/SUM(G160,'Calculations 16to19'!G160,'Calculations 20to24'!G160,'Calculations 25to34'!G160,'Calculations 45to54'!G160,'Calculations 55to64'!G160,'Calculations 65plus'!G160)</f>
        <v>0.23793151152471675</v>
      </c>
      <c r="H205" s="28">
        <f>H160/SUM(H160,'Calculations 16to19'!H160,'Calculations 20to24'!H160,'Calculations 25to34'!H160,'Calculations 45to54'!H160,'Calculations 55to64'!H160,'Calculations 65plus'!H160)</f>
        <v>0.24273439489657969</v>
      </c>
      <c r="I205" s="28">
        <f>I160/SUM(I160,'Calculations 16to19'!I160,'Calculations 20to24'!I160,'Calculations 25to34'!I160,'Calculations 45to54'!I160,'Calculations 55to64'!I160,'Calculations 65plus'!I160)</f>
        <v>0.24653441010048277</v>
      </c>
      <c r="J205" s="28">
        <f>J160/SUM(J160,'Calculations 16to19'!J160,'Calculations 20to24'!J160,'Calculations 25to34'!J160,'Calculations 45to54'!J160,'Calculations 55to64'!J160,'Calculations 65plus'!J160)</f>
        <v>0.24934527966888786</v>
      </c>
      <c r="K205" s="28">
        <f>K160/SUM(K160,'Calculations 16to19'!K160,'Calculations 20to24'!K160,'Calculations 25to34'!K160,'Calculations 45to54'!K160,'Calculations 55to64'!K160,'Calculations 65plus'!K160)</f>
        <v>0.25219269767127334</v>
      </c>
      <c r="L205" s="28">
        <f>L160/SUM(L160,'Calculations 16to19'!L160,'Calculations 20to24'!L160,'Calculations 25to34'!L160,'Calculations 45to54'!L160,'Calculations 55to64'!L160,'Calculations 65plus'!L160)</f>
        <v>0.25749109807043458</v>
      </c>
      <c r="M205" s="28">
        <f>M160/SUM(M160,'Calculations 16to19'!M160,'Calculations 20to24'!M160,'Calculations 25to34'!M160,'Calculations 45to54'!M160,'Calculations 55to64'!M160,'Calculations 65plus'!M160)</f>
        <v>0.26140298647248128</v>
      </c>
      <c r="N205" s="28">
        <f>N160/SUM(N160,'Calculations 16to19'!N160,'Calculations 20to24'!N160,'Calculations 25to34'!N160,'Calculations 45to54'!N160,'Calculations 55to64'!N160,'Calculations 65plus'!N160)</f>
        <v>0.26529685875311182</v>
      </c>
      <c r="O205" s="28">
        <f>O160/SUM(O160,'Calculations 16to19'!O160,'Calculations 20to24'!O160,'Calculations 25to34'!O160,'Calculations 45to54'!O160,'Calculations 55to64'!O160,'Calculations 65plus'!O160)</f>
        <v>0.26917110170551889</v>
      </c>
      <c r="P205" s="28">
        <f>P160/SUM(P160,'Calculations 16to19'!P160,'Calculations 20to24'!P160,'Calculations 25to34'!P160,'Calculations 45to54'!P160,'Calculations 55to64'!P160,'Calculations 65plus'!P160)</f>
        <v>0.27302414716595069</v>
      </c>
      <c r="Q205" s="28">
        <f>Q160/SUM(Q160,'Calculations 16to19'!Q160,'Calculations 20to24'!Q160,'Calculations 25to34'!Q160,'Calculations 45to54'!Q160,'Calculations 55to64'!Q160,'Calculations 65plus'!Q160)</f>
        <v>0.27685447363707438</v>
      </c>
      <c r="R205" s="28">
        <f>R160/SUM(R160,'Calculations 16to19'!R160,'Calculations 20to24'!R160,'Calculations 25to34'!R160,'Calculations 45to54'!R160,'Calculations 55to64'!R160,'Calculations 65plus'!R160)</f>
        <v>0.28066060775051482</v>
      </c>
      <c r="S205" s="28">
        <f>S160/SUM(S160,'Calculations 16to19'!S160,'Calculations 20to24'!S160,'Calculations 25to34'!S160,'Calculations 45to54'!S160,'Calculations 55to64'!S160,'Calculations 65plus'!S160)</f>
        <v>0.28444112556929513</v>
      </c>
      <c r="T205" s="28">
        <f>T160/SUM(T160,'Calculations 16to19'!T160,'Calculations 20to24'!T160,'Calculations 25to34'!T160,'Calculations 45to54'!T160,'Calculations 55to64'!T160,'Calculations 65plus'!T160)</f>
        <v>0.28819465373160502</v>
      </c>
      <c r="U205" s="28">
        <f>U160/SUM(U160,'Calculations 16to19'!U160,'Calculations 20to24'!U160,'Calculations 25to34'!U160,'Calculations 45to54'!U160,'Calculations 55to64'!U160,'Calculations 65plus'!U160)</f>
        <v>0.29191987043789874</v>
      </c>
      <c r="V205" s="28">
        <f>V160/SUM(V160,'Calculations 16to19'!V160,'Calculations 20to24'!V160,'Calculations 25to34'!V160,'Calculations 45to54'!V160,'Calculations 55to64'!V160,'Calculations 65plus'!V160)</f>
        <v>0.29561550628393346</v>
      </c>
      <c r="W205" s="28">
        <f>W160/SUM(W160,'Calculations 16to19'!W160,'Calculations 20to24'!W160,'Calculations 25to34'!W160,'Calculations 45to54'!W160,'Calculations 55to64'!W160,'Calculations 65plus'!W160)</f>
        <v>0.29928034494288913</v>
      </c>
      <c r="X205" s="28">
        <f>X160/SUM(X160,'Calculations 16to19'!X160,'Calculations 20to24'!X160,'Calculations 25to34'!X160,'Calculations 45to54'!X160,'Calculations 55to64'!X160,'Calculations 65plus'!X160)</f>
        <v>0.30291322370020085</v>
      </c>
      <c r="Y205" s="28">
        <f>Y160/SUM(Y160,'Calculations 16to19'!Y160,'Calculations 20to24'!Y160,'Calculations 25to34'!Y160,'Calculations 45to54'!Y160,'Calculations 55to64'!Y160,'Calculations 65plus'!Y160)</f>
        <v>0.30651303384519424</v>
      </c>
      <c r="Z205" s="28">
        <f>Z160/SUM(Z160,'Calculations 16to19'!Z160,'Calculations 20to24'!Z160,'Calculations 25to34'!Z160,'Calculations 45to54'!Z160,'Calculations 55to64'!Z160,'Calculations 65plus'!Z160)</f>
        <v>0.3100787209240185</v>
      </c>
      <c r="AA205" s="28">
        <f>AA160/SUM(AA160,'Calculations 16to19'!AA160,'Calculations 20to24'!AA160,'Calculations 25to34'!AA160,'Calculations 45to54'!AA160,'Calculations 55to64'!AA160,'Calculations 65plus'!AA160)</f>
        <v>0.3136092848587394</v>
      </c>
      <c r="AB205" s="28">
        <f>AB160/SUM(AB160,'Calculations 16to19'!AB160,'Calculations 20to24'!AB160,'Calculations 25to34'!AB160,'Calculations 45to54'!AB160,'Calculations 55to64'!AB160,'Calculations 65plus'!AB160)</f>
        <v>0.31710377993776995</v>
      </c>
      <c r="AC205" s="28">
        <f>AC160/SUM(AC160,'Calculations 16to19'!AC160,'Calculations 20to24'!AC160,'Calculations 25to34'!AC160,'Calculations 45to54'!AC160,'Calculations 55to64'!AC160,'Calculations 65plus'!AC160)</f>
        <v>0.32056131468308968</v>
      </c>
      <c r="AD205" s="28">
        <f>AD160/SUM(AD160,'Calculations 16to19'!AD160,'Calculations 20to24'!AD160,'Calculations 25to34'!AD160,'Calculations 45to54'!AD160,'Calculations 55to64'!AD160,'Calculations 65plus'!AD160)</f>
        <v>0.32398105159995028</v>
      </c>
      <c r="AE205" s="28">
        <f>AE160/SUM(AE160,'Calculations 16to19'!AE160,'Calculations 20to24'!AE160,'Calculations 25to34'!AE160,'Calculations 45to54'!AE160,'Calculations 55to64'!AE160,'Calculations 65plus'!AE160)</f>
        <v>0.32736220681494088</v>
      </c>
      <c r="AF205" s="28">
        <f>AF160/SUM(AF160,'Calculations 16to19'!AF160,'Calculations 20to24'!AF160,'Calculations 25to34'!AF160,'Calculations 45to54'!AF160,'Calculations 55to64'!AF160,'Calculations 65plus'!AF160)</f>
        <v>0.33070404960844663</v>
      </c>
    </row>
    <row r="206" spans="1:32" x14ac:dyDescent="0.2">
      <c r="A206" s="6" t="s">
        <v>42</v>
      </c>
      <c r="B206" s="28">
        <f>B161/SUM(B161,'Calculations 16to19'!B161,'Calculations 20to24'!B161,'Calculations 25to34'!B161,'Calculations 45to54'!B161,'Calculations 55to64'!B161,'Calculations 65plus'!B161)</f>
        <v>0.21076822061720282</v>
      </c>
      <c r="C206" s="28">
        <f>C161/SUM(C161,'Calculations 16to19'!C161,'Calculations 20to24'!C161,'Calculations 25to34'!C161,'Calculations 45to54'!C161,'Calculations 55to64'!C161,'Calculations 65plus'!C161)</f>
        <v>0.21518135936219945</v>
      </c>
      <c r="D206" s="28">
        <f>D161/SUM(D161,'Calculations 16to19'!D161,'Calculations 20to24'!D161,'Calculations 25to34'!D161,'Calculations 45to54'!D161,'Calculations 55to64'!D161,'Calculations 65plus'!D161)</f>
        <v>0.21879978958665339</v>
      </c>
      <c r="E206" s="28">
        <f>E161/SUM(E161,'Calculations 16to19'!E161,'Calculations 20to24'!E161,'Calculations 25to34'!E161,'Calculations 45to54'!E161,'Calculations 55to64'!E161,'Calculations 65plus'!E161)</f>
        <v>0.22280555374900265</v>
      </c>
      <c r="F206" s="28">
        <f>F161/SUM(F161,'Calculations 16to19'!F161,'Calculations 20to24'!F161,'Calculations 25to34'!F161,'Calculations 45to54'!F161,'Calculations 55to64'!F161,'Calculations 65plus'!F161)</f>
        <v>0.22706251297192639</v>
      </c>
      <c r="G206" s="28">
        <f>G161/SUM(G161,'Calculations 16to19'!G161,'Calculations 20to24'!G161,'Calculations 25to34'!G161,'Calculations 45to54'!G161,'Calculations 55to64'!G161,'Calculations 65plus'!G161)</f>
        <v>0.23080434082651552</v>
      </c>
      <c r="H206" s="28">
        <f>H161/SUM(H161,'Calculations 16to19'!H161,'Calculations 20to24'!H161,'Calculations 25to34'!H161,'Calculations 45to54'!H161,'Calculations 55to64'!H161,'Calculations 65plus'!H161)</f>
        <v>0.23531461362565723</v>
      </c>
      <c r="I206" s="28">
        <f>I161/SUM(I161,'Calculations 16to19'!I161,'Calculations 20to24'!I161,'Calculations 25to34'!I161,'Calculations 45to54'!I161,'Calculations 55to64'!I161,'Calculations 65plus'!I161)</f>
        <v>0.23869422967297321</v>
      </c>
      <c r="J206" s="28">
        <f>J161/SUM(J161,'Calculations 16to19'!J161,'Calculations 20to24'!J161,'Calculations 25to34'!J161,'Calculations 45to54'!J161,'Calculations 55to64'!J161,'Calculations 65plus'!J161)</f>
        <v>0.24107371415431889</v>
      </c>
      <c r="K206" s="28">
        <f>K161/SUM(K161,'Calculations 16to19'!K161,'Calculations 20to24'!K161,'Calculations 25to34'!K161,'Calculations 45to54'!K161,'Calculations 55to64'!K161,'Calculations 65plus'!K161)</f>
        <v>0.24352898319306385</v>
      </c>
      <c r="L206" s="28">
        <f>L161/SUM(L161,'Calculations 16to19'!L161,'Calculations 20to24'!L161,'Calculations 25to34'!L161,'Calculations 45to54'!L161,'Calculations 55to64'!L161,'Calculations 65plus'!L161)</f>
        <v>0.24898944724683122</v>
      </c>
      <c r="M206" s="28">
        <f>M161/SUM(M161,'Calculations 16to19'!M161,'Calculations 20to24'!M161,'Calculations 25to34'!M161,'Calculations 45to54'!M161,'Calculations 55to64'!M161,'Calculations 65plus'!M161)</f>
        <v>0.25266610888316288</v>
      </c>
      <c r="N206" s="28">
        <f>N161/SUM(N161,'Calculations 16to19'!N161,'Calculations 20to24'!N161,'Calculations 25to34'!N161,'Calculations 45to54'!N161,'Calculations 55to64'!N161,'Calculations 65plus'!N161)</f>
        <v>0.25632065684236932</v>
      </c>
      <c r="O206" s="28">
        <f>O161/SUM(O161,'Calculations 16to19'!O161,'Calculations 20to24'!O161,'Calculations 25to34'!O161,'Calculations 45to54'!O161,'Calculations 55to64'!O161,'Calculations 65plus'!O161)</f>
        <v>0.25995164728364423</v>
      </c>
      <c r="P206" s="28">
        <f>P161/SUM(P161,'Calculations 16to19'!P161,'Calculations 20to24'!P161,'Calculations 25to34'!P161,'Calculations 45to54'!P161,'Calculations 55to64'!P161,'Calculations 65plus'!P161)</f>
        <v>0.26355768761615594</v>
      </c>
      <c r="Q206" s="28">
        <f>Q161/SUM(Q161,'Calculations 16to19'!Q161,'Calculations 20to24'!Q161,'Calculations 25to34'!Q161,'Calculations 45to54'!Q161,'Calculations 55to64'!Q161,'Calculations 65plus'!Q161)</f>
        <v>0.26713743761664682</v>
      </c>
      <c r="R206" s="28">
        <f>R161/SUM(R161,'Calculations 16to19'!R161,'Calculations 20to24'!R161,'Calculations 25to34'!R161,'Calculations 45to54'!R161,'Calculations 55to64'!R161,'Calculations 65plus'!R161)</f>
        <v>0.27068961037822648</v>
      </c>
      <c r="S206" s="28">
        <f>S161/SUM(S161,'Calculations 16to19'!S161,'Calculations 20to24'!S161,'Calculations 25to34'!S161,'Calculations 45to54'!S161,'Calculations 55to64'!S161,'Calculations 65plus'!S161)</f>
        <v>0.27421297309350628</v>
      </c>
      <c r="T206" s="28">
        <f>T161/SUM(T161,'Calculations 16to19'!T161,'Calculations 20to24'!T161,'Calculations 25to34'!T161,'Calculations 45to54'!T161,'Calculations 55to64'!T161,'Calculations 65plus'!T161)</f>
        <v>0.27770634767586677</v>
      </c>
      <c r="U206" s="28">
        <f>U161/SUM(U161,'Calculations 16to19'!U161,'Calculations 20to24'!U161,'Calculations 25to34'!U161,'Calculations 45to54'!U161,'Calculations 55to64'!U161,'Calculations 65plus'!U161)</f>
        <v>0.28116861122316628</v>
      </c>
      <c r="V206" s="28">
        <f>V161/SUM(V161,'Calculations 16to19'!V161,'Calculations 20to24'!V161,'Calculations 25to34'!V161,'Calculations 45to54'!V161,'Calculations 55to64'!V161,'Calculations 65plus'!V161)</f>
        <v>0.2845986963287222</v>
      </c>
      <c r="W206" s="28">
        <f>W161/SUM(W161,'Calculations 16to19'!W161,'Calculations 20to24'!W161,'Calculations 25to34'!W161,'Calculations 45to54'!W161,'Calculations 55to64'!W161,'Calculations 65plus'!W161)</f>
        <v>0.28799559124484059</v>
      </c>
      <c r="X206" s="28">
        <f>X161/SUM(X161,'Calculations 16to19'!X161,'Calculations 20to24'!X161,'Calculations 25to34'!X161,'Calculations 45to54'!X161,'Calculations 55to64'!X161,'Calculations 65plus'!X161)</f>
        <v>0.29135833990456189</v>
      </c>
      <c r="Y206" s="28">
        <f>Y161/SUM(Y161,'Calculations 16to19'!Y161,'Calculations 20to24'!Y161,'Calculations 25to34'!Y161,'Calculations 45to54'!Y161,'Calculations 55to64'!Y161,'Calculations 65plus'!Y161)</f>
        <v>0.29468604180763347</v>
      </c>
      <c r="Z206" s="28">
        <f>Z161/SUM(Z161,'Calculations 16to19'!Z161,'Calculations 20to24'!Z161,'Calculations 25to34'!Z161,'Calculations 45to54'!Z161,'Calculations 55to64'!Z161,'Calculations 65plus'!Z161)</f>
        <v>0.29797785177701624</v>
      </c>
      <c r="AA206" s="28">
        <f>AA161/SUM(AA161,'Calculations 16to19'!AA161,'Calculations 20to24'!AA161,'Calculations 25to34'!AA161,'Calculations 45to54'!AA161,'Calculations 55to64'!AA161,'Calculations 65plus'!AA161)</f>
        <v>0.30123297959247114</v>
      </c>
      <c r="AB206" s="28">
        <f>AB161/SUM(AB161,'Calculations 16to19'!AB161,'Calculations 20to24'!AB161,'Calculations 25to34'!AB161,'Calculations 45to54'!AB161,'Calculations 55to64'!AB161,'Calculations 65plus'!AB161)</f>
        <v>0.30445068950795923</v>
      </c>
      <c r="AC206" s="28">
        <f>AC161/SUM(AC161,'Calculations 16to19'!AC161,'Calculations 20to24'!AC161,'Calculations 25to34'!AC161,'Calculations 45to54'!AC161,'Calculations 55to64'!AC161,'Calculations 65plus'!AC161)</f>
        <v>0.30763029965973865</v>
      </c>
      <c r="AD206" s="28">
        <f>AD161/SUM(AD161,'Calculations 16to19'!AD161,'Calculations 20to24'!AD161,'Calculations 25to34'!AD161,'Calculations 45to54'!AD161,'Calculations 55to64'!AD161,'Calculations 65plus'!AD161)</f>
        <v>0.31077118137213866</v>
      </c>
      <c r="AE206" s="28">
        <f>AE161/SUM(AE161,'Calculations 16to19'!AE161,'Calculations 20to24'!AE161,'Calculations 25to34'!AE161,'Calculations 45to54'!AE161,'Calculations 55to64'!AE161,'Calculations 65plus'!AE161)</f>
        <v>0.31387275836805234</v>
      </c>
      <c r="AF206" s="28">
        <f>AF161/SUM(AF161,'Calculations 16to19'!AF161,'Calculations 20to24'!AF161,'Calculations 25to34'!AF161,'Calculations 45to54'!AF161,'Calculations 55to64'!AF161,'Calculations 65plus'!AF161)</f>
        <v>0.31693450589119487</v>
      </c>
    </row>
    <row r="207" spans="1:32" x14ac:dyDescent="0.2">
      <c r="A207" s="6" t="s">
        <v>105</v>
      </c>
      <c r="B207" s="28">
        <f>B162/SUM(B162,'Calculations 16to19'!B162,'Calculations 20to24'!B162,'Calculations 25to34'!B162,'Calculations 45to54'!B162,'Calculations 55to64'!B162,'Calculations 65plus'!B162)</f>
        <v>0.22641509433962262</v>
      </c>
      <c r="C207" s="28">
        <f>C162/SUM(C162,'Calculations 16to19'!C162,'Calculations 20to24'!C162,'Calculations 25to34'!C162,'Calculations 45to54'!C162,'Calculations 55to64'!C162,'Calculations 65plus'!C162)</f>
        <v>0.23101902751922243</v>
      </c>
      <c r="D207" s="28">
        <f>D162/SUM(D162,'Calculations 16to19'!D162,'Calculations 20to24'!D162,'Calculations 25to34'!D162,'Calculations 45to54'!D162,'Calculations 55to64'!D162,'Calculations 65plus'!D162)</f>
        <v>0.23489508409241774</v>
      </c>
      <c r="E207" s="28">
        <f>E162/SUM(E162,'Calculations 16to19'!E162,'Calculations 20to24'!E162,'Calculations 25to34'!E162,'Calculations 45to54'!E162,'Calculations 55to64'!E162,'Calculations 65plus'!E162)</f>
        <v>0.23925976694284834</v>
      </c>
      <c r="F207" s="28">
        <f>F162/SUM(F162,'Calculations 16to19'!F162,'Calculations 20to24'!F162,'Calculations 25to34'!F162,'Calculations 45to54'!F162,'Calculations 55to64'!F162,'Calculations 65plus'!F162)</f>
        <v>0.2439127865721146</v>
      </c>
      <c r="G207" s="28">
        <f>G162/SUM(G162,'Calculations 16to19'!G162,'Calculations 20to24'!G162,'Calculations 25to34'!G162,'Calculations 45to54'!G162,'Calculations 55to64'!G162,'Calculations 65plus'!G162)</f>
        <v>0.24802465270853036</v>
      </c>
      <c r="H207" s="28">
        <f>H162/SUM(H162,'Calculations 16to19'!H162,'Calculations 20to24'!H162,'Calculations 25to34'!H162,'Calculations 45to54'!H162,'Calculations 55to64'!H162,'Calculations 65plus'!H162)</f>
        <v>0.25299509073024401</v>
      </c>
      <c r="I207" s="28">
        <f>I162/SUM(I162,'Calculations 16to19'!I162,'Calculations 20to24'!I162,'Calculations 25to34'!I162,'Calculations 45to54'!I162,'Calculations 55to64'!I162,'Calculations 65plus'!I162)</f>
        <v>0.25697009603642135</v>
      </c>
      <c r="J207" s="28">
        <f>J162/SUM(J162,'Calculations 16to19'!J162,'Calculations 20to24'!J162,'Calculations 25to34'!J162,'Calculations 45to54'!J162,'Calculations 55to64'!J162,'Calculations 65plus'!J162)</f>
        <v>0.25995804938028216</v>
      </c>
      <c r="K207" s="28">
        <f>K162/SUM(K162,'Calculations 16to19'!K162,'Calculations 20to24'!K162,'Calculations 25to34'!K162,'Calculations 45to54'!K162,'Calculations 55to64'!K162,'Calculations 65plus'!K162)</f>
        <v>0.26297296680375409</v>
      </c>
      <c r="L207" s="28">
        <f>L162/SUM(L162,'Calculations 16to19'!L162,'Calculations 20to24'!L162,'Calculations 25to34'!L162,'Calculations 45to54'!L162,'Calculations 55to64'!L162,'Calculations 65plus'!L162)</f>
        <v>0.26852017080270274</v>
      </c>
      <c r="M207" s="28">
        <f>M162/SUM(M162,'Calculations 16to19'!M162,'Calculations 20to24'!M162,'Calculations 25to34'!M162,'Calculations 45to54'!M162,'Calculations 55to64'!M162,'Calculations 65plus'!M162)</f>
        <v>0.27263034640656336</v>
      </c>
      <c r="N207" s="28">
        <f>N162/SUM(N162,'Calculations 16to19'!N162,'Calculations 20to24'!N162,'Calculations 25to34'!N162,'Calculations 45to54'!N162,'Calculations 55to64'!N162,'Calculations 65plus'!N162)</f>
        <v>0.27672417855390669</v>
      </c>
      <c r="O207" s="28">
        <f>O162/SUM(O162,'Calculations 16to19'!O162,'Calculations 20to24'!O162,'Calculations 25to34'!O162,'Calculations 45to54'!O162,'Calculations 55to64'!O162,'Calculations 65plus'!O162)</f>
        <v>0.2807999822601811</v>
      </c>
      <c r="P207" s="28">
        <f>P162/SUM(P162,'Calculations 16to19'!P162,'Calculations 20to24'!P162,'Calculations 25to34'!P162,'Calculations 45to54'!P162,'Calculations 55to64'!P162,'Calculations 65plus'!P162)</f>
        <v>0.28485611464057392</v>
      </c>
      <c r="Q207" s="28">
        <f>Q162/SUM(Q162,'Calculations 16to19'!Q162,'Calculations 20to24'!Q162,'Calculations 25to34'!Q162,'Calculations 45to54'!Q162,'Calculations 55to64'!Q162,'Calculations 65plus'!Q162)</f>
        <v>0.28889097664614272</v>
      </c>
      <c r="R207" s="28">
        <f>R162/SUM(R162,'Calculations 16to19'!R162,'Calculations 20to24'!R162,'Calculations 25to34'!R162,'Calculations 45to54'!R162,'Calculations 55to64'!R162,'Calculations 65plus'!R162)</f>
        <v>0.29290301464867113</v>
      </c>
      <c r="S207" s="28">
        <f>S162/SUM(S162,'Calculations 16to19'!S162,'Calculations 20to24'!S162,'Calculations 25to34'!S162,'Calculations 45to54'!S162,'Calculations 55to64'!S162,'Calculations 65plus'!S162)</f>
        <v>0.29689072187442961</v>
      </c>
      <c r="T207" s="28">
        <f>T162/SUM(T162,'Calculations 16to19'!T162,'Calculations 20to24'!T162,'Calculations 25to34'!T162,'Calculations 45to54'!T162,'Calculations 55to64'!T162,'Calculations 65plus'!T162)</f>
        <v>0.30085263968766962</v>
      </c>
      <c r="U207" s="28">
        <f>U162/SUM(U162,'Calculations 16to19'!U162,'Calculations 20to24'!U162,'Calculations 25to34'!U162,'Calculations 45to54'!U162,'Calculations 55to64'!U162,'Calculations 65plus'!U162)</f>
        <v>0.30478735872521406</v>
      </c>
      <c r="V207" s="28">
        <f>V162/SUM(V162,'Calculations 16to19'!V162,'Calculations 20to24'!V162,'Calculations 25to34'!V162,'Calculations 45to54'!V162,'Calculations 55to64'!V162,'Calculations 65plus'!V162)</f>
        <v>0.30869351988407395</v>
      </c>
      <c r="W207" s="28">
        <f>W162/SUM(W162,'Calculations 16to19'!W162,'Calculations 20to24'!W162,'Calculations 25to34'!W162,'Calculations 45to54'!W162,'Calculations 55to64'!W162,'Calculations 65plus'!W162)</f>
        <v>0.3125698151645222</v>
      </c>
      <c r="X207" s="28">
        <f>X162/SUM(X162,'Calculations 16to19'!X162,'Calculations 20to24'!X162,'Calculations 25to34'!X162,'Calculations 45to54'!X162,'Calculations 55to64'!X162,'Calculations 65plus'!X162)</f>
        <v>0.31641498837151721</v>
      </c>
      <c r="Y207" s="28">
        <f>Y162/SUM(Y162,'Calculations 16to19'!Y162,'Calculations 20to24'!Y162,'Calculations 25to34'!Y162,'Calculations 45to54'!Y162,'Calculations 55to64'!Y162,'Calculations 65plus'!Y162)</f>
        <v>0.32022783567781099</v>
      </c>
      <c r="Z207" s="28">
        <f>Z162/SUM(Z162,'Calculations 16to19'!Z162,'Calculations 20to24'!Z162,'Calculations 25to34'!Z162,'Calculations 45to54'!Z162,'Calculations 55to64'!Z162,'Calculations 65plus'!Z162)</f>
        <v>0.32400720605246236</v>
      </c>
      <c r="AA207" s="28">
        <f>AA162/SUM(AA162,'Calculations 16to19'!AA162,'Calculations 20to24'!AA162,'Calculations 25to34'!AA162,'Calculations 45to54'!AA162,'Calculations 55to64'!AA162,'Calculations 65plus'!AA162)</f>
        <v>0.32775200155884476</v>
      </c>
      <c r="AB207" s="28">
        <f>AB162/SUM(AB162,'Calculations 16to19'!AB162,'Calculations 20to24'!AB162,'Calculations 25to34'!AB162,'Calculations 45to54'!AB162,'Calculations 55to64'!AB162,'Calculations 65plus'!AB162)</f>
        <v>0.33146117752653836</v>
      </c>
      <c r="AC207" s="28">
        <f>AC162/SUM(AC162,'Calculations 16to19'!AC162,'Calculations 20to24'!AC162,'Calculations 25to34'!AC162,'Calculations 45to54'!AC162,'Calculations 55to64'!AC162,'Calculations 65plus'!AC162)</f>
        <v>0.33513374260179085</v>
      </c>
      <c r="AD207" s="28">
        <f>AD162/SUM(AD162,'Calculations 16to19'!AD162,'Calculations 20to24'!AD162,'Calculations 25to34'!AD162,'Calculations 45to54'!AD162,'Calculations 55to64'!AD162,'Calculations 65plus'!AD162)</f>
        <v>0.3387687586814685</v>
      </c>
      <c r="AE207" s="28">
        <f>AE162/SUM(AE162,'Calculations 16to19'!AE162,'Calculations 20to24'!AE162,'Calculations 25to34'!AE162,'Calculations 45to54'!AE162,'Calculations 55to64'!AE162,'Calculations 65plus'!AE162)</f>
        <v>0.3423653407356253</v>
      </c>
      <c r="AF207" s="28">
        <f>AF162/SUM(AF162,'Calculations 16to19'!AF162,'Calculations 20to24'!AF162,'Calculations 25to34'!AF162,'Calculations 45to54'!AF162,'Calculations 55to64'!AF162,'Calculations 65plus'!AF162)</f>
        <v>0.34592265652398668</v>
      </c>
    </row>
    <row r="208" spans="1:32" x14ac:dyDescent="0.2">
      <c r="A208" s="6" t="s">
        <v>106</v>
      </c>
      <c r="B208" s="28">
        <f>B163/SUM(B163,'Calculations 16to19'!B163,'Calculations 20to24'!B163,'Calculations 25to34'!B163,'Calculations 45to54'!B163,'Calculations 55to64'!B163,'Calculations 65plus'!B163)</f>
        <v>0.27272727272727271</v>
      </c>
      <c r="C208" s="28">
        <f>C163/SUM(C163,'Calculations 16to19'!C163,'Calculations 20to24'!C163,'Calculations 25to34'!C163,'Calculations 45to54'!C163,'Calculations 55to64'!C163,'Calculations 65plus'!C163)</f>
        <v>0.27740226035191301</v>
      </c>
      <c r="D208" s="28">
        <f>D163/SUM(D163,'Calculations 16to19'!D163,'Calculations 20to24'!D163,'Calculations 25to34'!D163,'Calculations 45to54'!D163,'Calculations 55to64'!D163,'Calculations 65plus'!D163)</f>
        <v>0.28118653101901248</v>
      </c>
      <c r="E208" s="28">
        <f>E163/SUM(E163,'Calculations 16to19'!E163,'Calculations 20to24'!E163,'Calculations 25to34'!E163,'Calculations 45to54'!E163,'Calculations 55to64'!E163,'Calculations 65plus'!E163)</f>
        <v>0.28553628984375473</v>
      </c>
      <c r="F208" s="28">
        <f>F163/SUM(F163,'Calculations 16to19'!F163,'Calculations 20to24'!F163,'Calculations 25to34'!F163,'Calculations 45to54'!F163,'Calculations 55to64'!F163,'Calculations 65plus'!F163)</f>
        <v>0.29036246701576141</v>
      </c>
      <c r="G208" s="28">
        <f>G163/SUM(G163,'Calculations 16to19'!G163,'Calculations 20to24'!G163,'Calculations 25to34'!G163,'Calculations 45to54'!G163,'Calculations 55to64'!G163,'Calculations 65plus'!G163)</f>
        <v>0.29488464397543962</v>
      </c>
      <c r="H208" s="28">
        <f>H163/SUM(H163,'Calculations 16to19'!H163,'Calculations 20to24'!H163,'Calculations 25to34'!H163,'Calculations 45to54'!H163,'Calculations 55to64'!H163,'Calculations 65plus'!H163)</f>
        <v>0.30041421716892774</v>
      </c>
      <c r="I208" s="28">
        <f>I163/SUM(I163,'Calculations 16to19'!I163,'Calculations 20to24'!I163,'Calculations 25to34'!I163,'Calculations 45to54'!I163,'Calculations 55to64'!I163,'Calculations 65plus'!I163)</f>
        <v>0.30478365227116017</v>
      </c>
      <c r="J208" s="28">
        <f>J163/SUM(J163,'Calculations 16to19'!J163,'Calculations 20to24'!J163,'Calculations 25to34'!J163,'Calculations 45to54'!J163,'Calculations 55to64'!J163,'Calculations 65plus'!J163)</f>
        <v>0.30786313626022566</v>
      </c>
      <c r="K208" s="28">
        <f>K163/SUM(K163,'Calculations 16to19'!K163,'Calculations 20to24'!K163,'Calculations 25to34'!K163,'Calculations 45to54'!K163,'Calculations 55to64'!K163,'Calculations 65plus'!K163)</f>
        <v>0.31084612356976077</v>
      </c>
      <c r="L208" s="28">
        <f>L163/SUM(L163,'Calculations 16to19'!L163,'Calculations 20to24'!L163,'Calculations 25to34'!L163,'Calculations 45to54'!L163,'Calculations 55to64'!L163,'Calculations 65plus'!L163)</f>
        <v>0.31642736041372127</v>
      </c>
      <c r="M208" s="28">
        <f>M163/SUM(M163,'Calculations 16to19'!M163,'Calculations 20to24'!M163,'Calculations 25to34'!M163,'Calculations 45to54'!M163,'Calculations 55to64'!M163,'Calculations 65plus'!M163)</f>
        <v>0.32065219231532593</v>
      </c>
      <c r="N208" s="28">
        <f>N163/SUM(N163,'Calculations 16to19'!N163,'Calculations 20to24'!N163,'Calculations 25to34'!N163,'Calculations 45to54'!N163,'Calculations 55to64'!N163,'Calculations 65plus'!N163)</f>
        <v>0.32484852619363225</v>
      </c>
      <c r="O208" s="28">
        <f>O163/SUM(O163,'Calculations 16to19'!O163,'Calculations 20to24'!O163,'Calculations 25to34'!O163,'Calculations 45to54'!O163,'Calculations 55to64'!O163,'Calculations 65plus'!O163)</f>
        <v>0.32901489677229878</v>
      </c>
      <c r="P208" s="28">
        <f>P163/SUM(P163,'Calculations 16to19'!P163,'Calculations 20to24'!P163,'Calculations 25to34'!P163,'Calculations 45to54'!P163,'Calculations 55to64'!P163,'Calculations 65plus'!P163)</f>
        <v>0.33314989110090693</v>
      </c>
      <c r="Q208" s="28">
        <f>Q163/SUM(Q163,'Calculations 16to19'!Q163,'Calculations 20to24'!Q163,'Calculations 25to34'!Q163,'Calculations 45to54'!Q163,'Calculations 55to64'!Q163,'Calculations 65plus'!Q163)</f>
        <v>0.33725214941124304</v>
      </c>
      <c r="R208" s="28">
        <f>R163/SUM(R163,'Calculations 16to19'!R163,'Calculations 20to24'!R163,'Calculations 25to34'!R163,'Calculations 45to54'!R163,'Calculations 55to64'!R163,'Calculations 65plus'!R163)</f>
        <v>0.34132036582996433</v>
      </c>
      <c r="S208" s="28">
        <f>S163/SUM(S163,'Calculations 16to19'!S163,'Calculations 20to24'!S163,'Calculations 25to34'!S163,'Calculations 45to54'!S163,'Calculations 55to64'!S163,'Calculations 65plus'!S163)</f>
        <v>0.34535328895096273</v>
      </c>
      <c r="T208" s="28">
        <f>T163/SUM(T163,'Calculations 16to19'!T163,'Calculations 20to24'!T163,'Calculations 25to34'!T163,'Calculations 45to54'!T163,'Calculations 55to64'!T163,'Calculations 65plus'!T163)</f>
        <v>0.34934972227118344</v>
      </c>
      <c r="U208" s="28">
        <f>U163/SUM(U163,'Calculations 16to19'!U163,'Calculations 20to24'!U163,'Calculations 25to34'!U163,'Calculations 45to54'!U163,'Calculations 55to64'!U163,'Calculations 65plus'!U163)</f>
        <v>0.35330852449396682</v>
      </c>
      <c r="V208" s="28">
        <f>V163/SUM(V163,'Calculations 16to19'!V163,'Calculations 20to24'!V163,'Calculations 25to34'!V163,'Calculations 45to54'!V163,'Calculations 55to64'!V163,'Calculations 65plus'!V163)</f>
        <v>0.35722860970433362</v>
      </c>
      <c r="W208" s="28">
        <f>W163/SUM(W163,'Calculations 16to19'!W163,'Calculations 20to24'!W163,'Calculations 25to34'!W163,'Calculations 45to54'!W163,'Calculations 55to64'!W163,'Calculations 65plus'!W163)</f>
        <v>0.3611089474209066</v>
      </c>
      <c r="X208" s="28">
        <f>X163/SUM(X163,'Calculations 16to19'!X163,'Calculations 20to24'!X163,'Calculations 25to34'!X163,'Calculations 45to54'!X163,'Calculations 55to64'!X163,'Calculations 65plus'!X163)</f>
        <v>0.36494856252939856</v>
      </c>
      <c r="Y208" s="28">
        <f>Y163/SUM(Y163,'Calculations 16to19'!Y163,'Calculations 20to24'!Y163,'Calculations 25to34'!Y163,'Calculations 45to54'!Y163,'Calculations 55to64'!Y163,'Calculations 65plus'!Y163)</f>
        <v>0.36874653510281541</v>
      </c>
      <c r="Z208" s="28">
        <f>Z163/SUM(Z163,'Calculations 16to19'!Z163,'Calculations 20to24'!Z163,'Calculations 25to34'!Z163,'Calculations 45to54'!Z163,'Calculations 55to64'!Z163,'Calculations 65plus'!Z163)</f>
        <v>0.37250200011368523</v>
      </c>
      <c r="AA208" s="28">
        <f>AA163/SUM(AA163,'Calculations 16to19'!AA163,'Calculations 20to24'!AA163,'Calculations 25to34'!AA163,'Calculations 45to54'!AA163,'Calculations 55to64'!AA163,'Calculations 65plus'!AA163)</f>
        <v>0.37621414704377359</v>
      </c>
      <c r="AB208" s="28">
        <f>AB163/SUM(AB163,'Calculations 16to19'!AB163,'Calculations 20to24'!AB163,'Calculations 25to34'!AB163,'Calculations 45to54'!AB163,'Calculations 55to64'!AB163,'Calculations 65plus'!AB163)</f>
        <v>0.37988221939683436</v>
      </c>
      <c r="AC208" s="28">
        <f>AC163/SUM(AC163,'Calculations 16to19'!AC163,'Calculations 20to24'!AC163,'Calculations 25to34'!AC163,'Calculations 45to54'!AC163,'Calculations 55to64'!AC163,'Calculations 65plus'!AC163)</f>
        <v>0.38350551412002803</v>
      </c>
      <c r="AD208" s="28">
        <f>AD163/SUM(AD163,'Calculations 16to19'!AD163,'Calculations 20to24'!AD163,'Calculations 25to34'!AD163,'Calculations 45to54'!AD163,'Calculations 55to64'!AD163,'Calculations 65plus'!AD163)</f>
        <v>0.38708338093968336</v>
      </c>
      <c r="AE208" s="28">
        <f>AE163/SUM(AE163,'Calculations 16to19'!AE163,'Calculations 20to24'!AE163,'Calculations 25to34'!AE163,'Calculations 45to54'!AE163,'Calculations 55to64'!AE163,'Calculations 65plus'!AE163)</f>
        <v>0.39061522161708462</v>
      </c>
      <c r="AF208" s="28">
        <f>AF163/SUM(AF163,'Calculations 16to19'!AF163,'Calculations 20to24'!AF163,'Calculations 25to34'!AF163,'Calculations 45to54'!AF163,'Calculations 55to64'!AF163,'Calculations 65plus'!AF163)</f>
        <v>0.39410048912995915</v>
      </c>
    </row>
    <row r="209" spans="1:32" x14ac:dyDescent="0.2">
      <c r="A209" s="6" t="s">
        <v>107</v>
      </c>
      <c r="B209" s="28">
        <f>B164/SUM(B164,'Calculations 16to19'!B164,'Calculations 20to24'!B164,'Calculations 25to34'!B164,'Calculations 45to54'!B164,'Calculations 55to64'!B164,'Calculations 65plus'!B164)</f>
        <v>0.19831730769230771</v>
      </c>
      <c r="C209" s="28">
        <f>C164/SUM(C164,'Calculations 16to19'!C164,'Calculations 20to24'!C164,'Calculations 25to34'!C164,'Calculations 45to54'!C164,'Calculations 55to64'!C164,'Calculations 65plus'!C164)</f>
        <v>0.20264553798478951</v>
      </c>
      <c r="D209" s="28">
        <f>D164/SUM(D164,'Calculations 16to19'!D164,'Calculations 20to24'!D164,'Calculations 25to34'!D164,'Calculations 45to54'!D164,'Calculations 55to64'!D164,'Calculations 65plus'!D164)</f>
        <v>0.20620557180773241</v>
      </c>
      <c r="E209" s="28">
        <f>E164/SUM(E164,'Calculations 16to19'!E164,'Calculations 20to24'!E164,'Calculations 25to34'!E164,'Calculations 45to54'!E164,'Calculations 55to64'!E164,'Calculations 65plus'!E164)</f>
        <v>0.21016855290236436</v>
      </c>
      <c r="F209" s="28">
        <f>F164/SUM(F164,'Calculations 16to19'!F164,'Calculations 20to24'!F164,'Calculations 25to34'!F164,'Calculations 45to54'!F164,'Calculations 55to64'!F164,'Calculations 65plus'!F164)</f>
        <v>0.21436518137176858</v>
      </c>
      <c r="G209" s="28">
        <f>G164/SUM(G164,'Calculations 16to19'!G164,'Calculations 20to24'!G164,'Calculations 25to34'!G164,'Calculations 45to54'!G164,'Calculations 55to64'!G164,'Calculations 65plus'!G164)</f>
        <v>0.21796096399610679</v>
      </c>
      <c r="H209" s="28">
        <f>H164/SUM(H164,'Calculations 16to19'!H164,'Calculations 20to24'!H164,'Calculations 25to34'!H164,'Calculations 45to54'!H164,'Calculations 55to64'!H164,'Calculations 65plus'!H164)</f>
        <v>0.22234726654088116</v>
      </c>
      <c r="I209" s="28">
        <f>I164/SUM(I164,'Calculations 16to19'!I164,'Calculations 20to24'!I164,'Calculations 25to34'!I164,'Calculations 45to54'!I164,'Calculations 55to64'!I164,'Calculations 65plus'!I164)</f>
        <v>0.22573011585683009</v>
      </c>
      <c r="J209" s="28">
        <f>J164/SUM(J164,'Calculations 16to19'!J164,'Calculations 20to24'!J164,'Calculations 25to34'!J164,'Calculations 45to54'!J164,'Calculations 55to64'!J164,'Calculations 65plus'!J164)</f>
        <v>0.22815713304556201</v>
      </c>
      <c r="K209" s="28">
        <f>K164/SUM(K164,'Calculations 16to19'!K164,'Calculations 20to24'!K164,'Calculations 25to34'!K164,'Calculations 45to54'!K164,'Calculations 55to64'!K164,'Calculations 65plus'!K164)</f>
        <v>0.23060179517221308</v>
      </c>
      <c r="L209" s="28">
        <f>L164/SUM(L164,'Calculations 16to19'!L164,'Calculations 20to24'!L164,'Calculations 25to34'!L164,'Calculations 45to54'!L164,'Calculations 55to64'!L164,'Calculations 65plus'!L164)</f>
        <v>0.2359579338130865</v>
      </c>
      <c r="M209" s="28">
        <f>M164/SUM(M164,'Calculations 16to19'!M164,'Calculations 20to24'!M164,'Calculations 25to34'!M164,'Calculations 45to54'!M164,'Calculations 55to64'!M164,'Calculations 65plus'!M164)</f>
        <v>0.2396056436732297</v>
      </c>
      <c r="N209" s="28">
        <f>N164/SUM(N164,'Calculations 16to19'!N164,'Calculations 20to24'!N164,'Calculations 25to34'!N164,'Calculations 45to54'!N164,'Calculations 55to64'!N164,'Calculations 65plus'!N164)</f>
        <v>0.24323663678768798</v>
      </c>
      <c r="O209" s="28">
        <f>O164/SUM(O164,'Calculations 16to19'!O164,'Calculations 20to24'!O164,'Calculations 25to34'!O164,'Calculations 45to54'!O164,'Calculations 55to64'!O164,'Calculations 65plus'!O164)</f>
        <v>0.24684938350035726</v>
      </c>
      <c r="P209" s="28">
        <f>P164/SUM(P164,'Calculations 16to19'!P164,'Calculations 20to24'!P164,'Calculations 25to34'!P164,'Calculations 45to54'!P164,'Calculations 55to64'!P164,'Calculations 65plus'!P164)</f>
        <v>0.25044239867389717</v>
      </c>
      <c r="Q209" s="28">
        <f>Q164/SUM(Q164,'Calculations 16to19'!Q164,'Calculations 20to24'!Q164,'Calculations 25to34'!Q164,'Calculations 45to54'!Q164,'Calculations 55to64'!Q164,'Calculations 65plus'!Q164)</f>
        <v>0.2540142432600257</v>
      </c>
      <c r="R209" s="28">
        <f>R164/SUM(R164,'Calculations 16to19'!R164,'Calculations 20to24'!R164,'Calculations 25to34'!R164,'Calculations 45to54'!R164,'Calculations 55to64'!R164,'Calculations 65plus'!R164)</f>
        <v>0.25756352570429425</v>
      </c>
      <c r="S209" s="28">
        <f>S164/SUM(S164,'Calculations 16to19'!S164,'Calculations 20to24'!S164,'Calculations 25to34'!S164,'Calculations 45to54'!S164,'Calculations 55to64'!S164,'Calculations 65plus'!S164)</f>
        <v>0.26108890318637973</v>
      </c>
      <c r="T209" s="28">
        <f>T164/SUM(T164,'Calculations 16to19'!T164,'Calculations 20to24'!T164,'Calculations 25to34'!T164,'Calculations 45to54'!T164,'Calculations 55to64'!T164,'Calculations 65plus'!T164)</f>
        <v>0.26458908269766951</v>
      </c>
      <c r="U209" s="28">
        <f>U164/SUM(U164,'Calculations 16to19'!U164,'Calculations 20to24'!U164,'Calculations 25to34'!U164,'Calculations 45to54'!U164,'Calculations 55to64'!U164,'Calculations 65plus'!U164)</f>
        <v>0.26806282195853448</v>
      </c>
      <c r="V209" s="28">
        <f>V164/SUM(V164,'Calculations 16to19'!V164,'Calculations 20to24'!V164,'Calculations 25to34'!V164,'Calculations 45to54'!V164,'Calculations 55to64'!V164,'Calculations 65plus'!V164)</f>
        <v>0.27150893017832722</v>
      </c>
      <c r="W209" s="28">
        <f>W164/SUM(W164,'Calculations 16to19'!W164,'Calculations 20to24'!W164,'Calculations 25to34'!W164,'Calculations 45to54'!W164,'Calculations 55to64'!W164,'Calculations 65plus'!W164)</f>
        <v>0.27492626866169645</v>
      </c>
      <c r="X209" s="28">
        <f>X164/SUM(X164,'Calculations 16to19'!X164,'Calculations 20to24'!X164,'Calculations 25to34'!X164,'Calculations 45to54'!X164,'Calculations 55to64'!X164,'Calculations 65plus'!X164)</f>
        <v>0.27831375126532565</v>
      </c>
      <c r="Y209" s="28">
        <f>Y164/SUM(Y164,'Calculations 16to19'!Y164,'Calculations 20to24'!Y164,'Calculations 25to34'!Y164,'Calculations 45to54'!Y164,'Calculations 55to64'!Y164,'Calculations 65plus'!Y164)</f>
        <v>0.2816703447096755</v>
      </c>
      <c r="Z209" s="28">
        <f>Z164/SUM(Z164,'Calculations 16to19'!Z164,'Calculations 20to24'!Z164,'Calculations 25to34'!Z164,'Calculations 45to54'!Z164,'Calculations 55to64'!Z164,'Calculations 65plus'!Z164)</f>
        <v>0.28499506875072678</v>
      </c>
      <c r="AA209" s="28">
        <f>AA164/SUM(AA164,'Calculations 16to19'!AA164,'Calculations 20to24'!AA164,'Calculations 25to34'!AA164,'Calculations 45to54'!AA164,'Calculations 55to64'!AA164,'Calculations 65plus'!AA164)</f>
        <v>0.28828699621709014</v>
      </c>
      <c r="AB209" s="28">
        <f>AB164/SUM(AB164,'Calculations 16to19'!AB164,'Calculations 20to24'!AB164,'Calculations 25to34'!AB164,'Calculations 45to54'!AB164,'Calculations 55to64'!AB164,'Calculations 65plus'!AB164)</f>
        <v>0.29154525291816841</v>
      </c>
      <c r="AC209" s="28">
        <f>AC164/SUM(AC164,'Calculations 16to19'!AC164,'Calculations 20to24'!AC164,'Calculations 25to34'!AC164,'Calculations 45to54'!AC164,'Calculations 55to64'!AC164,'Calculations 65plus'!AC164)</f>
        <v>0.29476901742932243</v>
      </c>
      <c r="AD209" s="28">
        <f>AD164/SUM(AD164,'Calculations 16to19'!AD164,'Calculations 20to24'!AD164,'Calculations 25to34'!AD164,'Calculations 45to54'!AD164,'Calculations 55to64'!AD164,'Calculations 65plus'!AD164)</f>
        <v>0.29795752076022808</v>
      </c>
      <c r="AE209" s="28">
        <f>AE164/SUM(AE164,'Calculations 16to19'!AE164,'Calculations 20to24'!AE164,'Calculations 25to34'!AE164,'Calculations 45to54'!AE164,'Calculations 55to64'!AE164,'Calculations 65plus'!AE164)</f>
        <v>0.30111004591277879</v>
      </c>
      <c r="AF209" s="28">
        <f>AF164/SUM(AF164,'Calculations 16to19'!AF164,'Calculations 20to24'!AF164,'Calculations 25to34'!AF164,'Calculations 45to54'!AF164,'Calculations 55to64'!AF164,'Calculations 65plus'!AF164)</f>
        <v>0.30422592733502341</v>
      </c>
    </row>
    <row r="210" spans="1:32" x14ac:dyDescent="0.2">
      <c r="A210" s="6" t="s">
        <v>43</v>
      </c>
      <c r="B210" s="28">
        <f>B165/SUM(B165,'Calculations 16to19'!B165,'Calculations 20to24'!B165,'Calculations 25to34'!B165,'Calculations 45to54'!B165,'Calculations 55to64'!B165,'Calculations 65plus'!B165)</f>
        <v>0.24566607954018727</v>
      </c>
      <c r="C210" s="28">
        <f>C165/SUM(C165,'Calculations 16to19'!C165,'Calculations 20to24'!C165,'Calculations 25to34'!C165,'Calculations 45to54'!C165,'Calculations 55to64'!C165,'Calculations 65plus'!C165)</f>
        <v>0.25038489393843461</v>
      </c>
      <c r="D210" s="28">
        <f>D165/SUM(D165,'Calculations 16to19'!D165,'Calculations 20to24'!D165,'Calculations 25to34'!D165,'Calculations 45to54'!D165,'Calculations 55to64'!D165,'Calculations 65plus'!D165)</f>
        <v>0.25422491647875328</v>
      </c>
      <c r="E210" s="28">
        <f>E165/SUM(E165,'Calculations 16to19'!E165,'Calculations 20to24'!E165,'Calculations 25to34'!E165,'Calculations 45to54'!E165,'Calculations 55to64'!E165,'Calculations 65plus'!E165)</f>
        <v>0.25847532057726275</v>
      </c>
      <c r="F210" s="28">
        <f>F165/SUM(F165,'Calculations 16to19'!F165,'Calculations 20to24'!F165,'Calculations 25to34'!F165,'Calculations 45to54'!F165,'Calculations 55to64'!F165,'Calculations 65plus'!F165)</f>
        <v>0.26303523968832981</v>
      </c>
      <c r="G210" s="28">
        <f>G165/SUM(G165,'Calculations 16to19'!G165,'Calculations 20to24'!G165,'Calculations 25to34'!G165,'Calculations 45to54'!G165,'Calculations 55to64'!G165,'Calculations 65plus'!G165)</f>
        <v>0.26717741760523078</v>
      </c>
      <c r="H210" s="28">
        <f>H165/SUM(H165,'Calculations 16to19'!H165,'Calculations 20to24'!H165,'Calculations 25to34'!H165,'Calculations 45to54'!H165,'Calculations 55to64'!H165,'Calculations 65plus'!H165)</f>
        <v>0.27211889701300174</v>
      </c>
      <c r="I210" s="28">
        <f>I165/SUM(I165,'Calculations 16to19'!I165,'Calculations 20to24'!I165,'Calculations 25to34'!I165,'Calculations 45to54'!I165,'Calculations 55to64'!I165,'Calculations 65plus'!I165)</f>
        <v>0.27581444548052386</v>
      </c>
      <c r="J210" s="28">
        <f>J165/SUM(J165,'Calculations 16to19'!J165,'Calculations 20to24'!J165,'Calculations 25to34'!J165,'Calculations 45to54'!J165,'Calculations 55to64'!J165,'Calculations 65plus'!J165)</f>
        <v>0.27840641375286218</v>
      </c>
      <c r="K210" s="28">
        <f>K165/SUM(K165,'Calculations 16to19'!K165,'Calculations 20to24'!K165,'Calculations 25to34'!K165,'Calculations 45to54'!K165,'Calculations 55to64'!K165,'Calculations 65plus'!K165)</f>
        <v>0.28106659899747982</v>
      </c>
      <c r="L210" s="28">
        <f>L165/SUM(L165,'Calculations 16to19'!L165,'Calculations 20to24'!L165,'Calculations 25to34'!L165,'Calculations 45to54'!L165,'Calculations 55to64'!L165,'Calculations 65plus'!L165)</f>
        <v>0.28679626491597493</v>
      </c>
      <c r="M210" s="28">
        <f>M165/SUM(M165,'Calculations 16to19'!M165,'Calculations 20to24'!M165,'Calculations 25to34'!M165,'Calculations 45to54'!M165,'Calculations 55to64'!M165,'Calculations 65plus'!M165)</f>
        <v>0.29072035826816722</v>
      </c>
      <c r="N210" s="28">
        <f>N165/SUM(N165,'Calculations 16to19'!N165,'Calculations 20to24'!N165,'Calculations 25to34'!N165,'Calculations 45to54'!N165,'Calculations 55to64'!N165,'Calculations 65plus'!N165)</f>
        <v>0.29461324873605088</v>
      </c>
      <c r="O210" s="28">
        <f>O165/SUM(O165,'Calculations 16to19'!O165,'Calculations 20to24'!O165,'Calculations 25to34'!O165,'Calculations 45to54'!O165,'Calculations 55to64'!O165,'Calculations 65plus'!O165)</f>
        <v>0.29847355729704694</v>
      </c>
      <c r="P210" s="28">
        <f>P165/SUM(P165,'Calculations 16to19'!P165,'Calculations 20to24'!P165,'Calculations 25to34'!P165,'Calculations 45to54'!P165,'Calculations 55to64'!P165,'Calculations 65plus'!P165)</f>
        <v>0.30229996558582378</v>
      </c>
      <c r="Q210" s="28">
        <f>Q165/SUM(Q165,'Calculations 16to19'!Q165,'Calculations 20to24'!Q165,'Calculations 25to34'!Q165,'Calculations 45to54'!Q165,'Calculations 55to64'!Q165,'Calculations 65plus'!Q165)</f>
        <v>0.30609121643523635</v>
      </c>
      <c r="R210" s="28">
        <f>R165/SUM(R165,'Calculations 16to19'!R165,'Calculations 20to24'!R165,'Calculations 25to34'!R165,'Calculations 45to54'!R165,'Calculations 55to64'!R165,'Calculations 65plus'!R165)</f>
        <v>0.30984611424996628</v>
      </c>
      <c r="S210" s="28">
        <f>S165/SUM(S165,'Calculations 16to19'!S165,'Calculations 20to24'!S165,'Calculations 25to34'!S165,'Calculations 45to54'!S165,'Calculations 55to64'!S165,'Calculations 65plus'!S165)</f>
        <v>0.31356352521840603</v>
      </c>
      <c r="T210" s="28">
        <f>T165/SUM(T165,'Calculations 16to19'!T165,'Calculations 20to24'!T165,'Calculations 25to34'!T165,'Calculations 45to54'!T165,'Calculations 55to64'!T165,'Calculations 65plus'!T165)</f>
        <v>0.31724237736881855</v>
      </c>
      <c r="U210" s="28">
        <f>U165/SUM(U165,'Calculations 16to19'!U165,'Calculations 20to24'!U165,'Calculations 25to34'!U165,'Calculations 45to54'!U165,'Calculations 55to64'!U165,'Calculations 65plus'!U165)</f>
        <v>0.32088166047612804</v>
      </c>
      <c r="V210" s="28">
        <f>V165/SUM(V165,'Calculations 16to19'!V165,'Calculations 20to24'!V165,'Calculations 25to34'!V165,'Calculations 45to54'!V165,'Calculations 55to64'!V165,'Calculations 65plus'!V165)</f>
        <v>0.32448042582606307</v>
      </c>
      <c r="W210" s="28">
        <f>W165/SUM(W165,'Calculations 16to19'!W165,'Calculations 20to24'!W165,'Calculations 25to34'!W165,'Calculations 45to54'!W165,'Calculations 55to64'!W165,'Calculations 65plus'!W165)</f>
        <v>0.32803778584362431</v>
      </c>
      <c r="X210" s="28">
        <f>X165/SUM(X165,'Calculations 16to19'!X165,'Calculations 20to24'!X165,'Calculations 25to34'!X165,'Calculations 45to54'!X165,'Calculations 55to64'!X165,'Calculations 65plus'!X165)</f>
        <v>0.3315529135930721</v>
      </c>
      <c r="Y210" s="28">
        <f>Y165/SUM(Y165,'Calculations 16to19'!Y165,'Calculations 20to24'!Y165,'Calculations 25to34'!Y165,'Calculations 45to54'!Y165,'Calculations 55to64'!Y165,'Calculations 65plus'!Y165)</f>
        <v>0.33502504215679751</v>
      </c>
      <c r="Z210" s="28">
        <f>Z165/SUM(Z165,'Calculations 16to19'!Z165,'Calculations 20to24'!Z165,'Calculations 25to34'!Z165,'Calculations 45to54'!Z165,'Calculations 55to64'!Z165,'Calculations 65plus'!Z165)</f>
        <v>0.33845346390055997</v>
      </c>
      <c r="AA210" s="28">
        <f>AA165/SUM(AA165,'Calculations 16to19'!AA165,'Calculations 20to24'!AA165,'Calculations 25to34'!AA165,'Calculations 45to54'!AA165,'Calculations 55to64'!AA165,'Calculations 65plus'!AA165)</f>
        <v>0.34183752963265529</v>
      </c>
      <c r="AB210" s="28">
        <f>AB165/SUM(AB165,'Calculations 16to19'!AB165,'Calculations 20to24'!AB165,'Calculations 25to34'!AB165,'Calculations 45to54'!AB165,'Calculations 55to64'!AB165,'Calculations 65plus'!AB165)</f>
        <v>0.34517664766459616</v>
      </c>
      <c r="AC210" s="28">
        <f>AC165/SUM(AC165,'Calculations 16to19'!AC165,'Calculations 20to24'!AC165,'Calculations 25to34'!AC165,'Calculations 45to54'!AC165,'Calculations 55to64'!AC165,'Calculations 65plus'!AC165)</f>
        <v>0.34847028278088721</v>
      </c>
      <c r="AD210" s="28">
        <f>AD165/SUM(AD165,'Calculations 16to19'!AD165,'Calculations 20to24'!AD165,'Calculations 25to34'!AD165,'Calculations 45to54'!AD165,'Calculations 55to64'!AD165,'Calculations 65plus'!AD165)</f>
        <v>0.35171795512542675</v>
      </c>
      <c r="AE210" s="28">
        <f>AE165/SUM(AE165,'Calculations 16to19'!AE165,'Calculations 20to24'!AE165,'Calculations 25to34'!AE165,'Calculations 45to54'!AE165,'Calculations 55to64'!AE165,'Calculations 65plus'!AE165)</f>
        <v>0.35491923901198247</v>
      </c>
      <c r="AF210" s="28">
        <f>AF165/SUM(AF165,'Calculations 16to19'!AF165,'Calculations 20to24'!AF165,'Calculations 25to34'!AF165,'Calculations 45to54'!AF165,'Calculations 55to64'!AF165,'Calculations 65plus'!AF165)</f>
        <v>0.35807376166607324</v>
      </c>
    </row>
    <row r="211" spans="1:32" x14ac:dyDescent="0.2">
      <c r="A211" s="6" t="s">
        <v>44</v>
      </c>
      <c r="B211" s="28">
        <f>B166/SUM(B166,'Calculations 16to19'!B166,'Calculations 20to24'!B166,'Calculations 25to34'!B166,'Calculations 45to54'!B166,'Calculations 55to64'!B166,'Calculations 65plus'!B166)</f>
        <v>0.1760400210637178</v>
      </c>
      <c r="C211" s="28">
        <f>C166/SUM(C166,'Calculations 16to19'!C166,'Calculations 20to24'!C166,'Calculations 25to34'!C166,'Calculations 45to54'!C166,'Calculations 55to64'!C166,'Calculations 65plus'!C166)</f>
        <v>0.18019274124259127</v>
      </c>
      <c r="D211" s="28">
        <f>D166/SUM(D166,'Calculations 16to19'!D166,'Calculations 20to24'!D166,'Calculations 25to34'!D166,'Calculations 45to54'!D166,'Calculations 55to64'!D166,'Calculations 65plus'!D166)</f>
        <v>0.18364593652873895</v>
      </c>
      <c r="E211" s="28">
        <f>E166/SUM(E166,'Calculations 16to19'!E166,'Calculations 20to24'!E166,'Calculations 25to34'!E166,'Calculations 45to54'!E166,'Calculations 55to64'!E166,'Calculations 65plus'!E166)</f>
        <v>0.1874878760962839</v>
      </c>
      <c r="F211" s="28">
        <f>F166/SUM(F166,'Calculations 16to19'!F166,'Calculations 20to24'!F166,'Calculations 25to34'!F166,'Calculations 45to54'!F166,'Calculations 55to64'!F166,'Calculations 65plus'!F166)</f>
        <v>0.19167925039554864</v>
      </c>
      <c r="G211" s="28">
        <f>G166/SUM(G166,'Calculations 16to19'!G166,'Calculations 20to24'!G166,'Calculations 25to34'!G166,'Calculations 45to54'!G166,'Calculations 55to64'!G166,'Calculations 65plus'!G166)</f>
        <v>0.19575136940720952</v>
      </c>
      <c r="H211" s="28">
        <f>H166/SUM(H166,'Calculations 16to19'!H166,'Calculations 20to24'!H166,'Calculations 25to34'!H166,'Calculations 45to54'!H166,'Calculations 55to64'!H166,'Calculations 65plus'!H166)</f>
        <v>0.20048103405903436</v>
      </c>
      <c r="I211" s="28">
        <f>I166/SUM(I166,'Calculations 16to19'!I166,'Calculations 20to24'!I166,'Calculations 25to34'!I166,'Calculations 45to54'!I166,'Calculations 55to64'!I166,'Calculations 65plus'!I166)</f>
        <v>0.20425902236410604</v>
      </c>
      <c r="J211" s="28">
        <f>J166/SUM(J166,'Calculations 16to19'!J166,'Calculations 20to24'!J166,'Calculations 25to34'!J166,'Calculations 45to54'!J166,'Calculations 55to64'!J166,'Calculations 65plus'!J166)</f>
        <v>0.20721539954878423</v>
      </c>
      <c r="K211" s="28">
        <f>K166/SUM(K166,'Calculations 16to19'!K166,'Calculations 20to24'!K166,'Calculations 25to34'!K166,'Calculations 45to54'!K166,'Calculations 55to64'!K166,'Calculations 65plus'!K166)</f>
        <v>0.21029696305099674</v>
      </c>
      <c r="L211" s="28">
        <f>L166/SUM(L166,'Calculations 16to19'!L166,'Calculations 20to24'!L166,'Calculations 25to34'!L166,'Calculations 45to54'!L166,'Calculations 55to64'!L166,'Calculations 65plus'!L166)</f>
        <v>0.21504793374728234</v>
      </c>
      <c r="M211" s="28">
        <f>M166/SUM(M166,'Calculations 16to19'!M166,'Calculations 20to24'!M166,'Calculations 25to34'!M166,'Calculations 45to54'!M166,'Calculations 55to64'!M166,'Calculations 65plus'!M166)</f>
        <v>0.21886720851929053</v>
      </c>
      <c r="N211" s="28">
        <f>N166/SUM(N166,'Calculations 16to19'!N166,'Calculations 20to24'!N166,'Calculations 25to34'!N166,'Calculations 45to54'!N166,'Calculations 55to64'!N166,'Calculations 65plus'!N166)</f>
        <v>0.22266663571733009</v>
      </c>
      <c r="O211" s="28">
        <f>O166/SUM(O166,'Calculations 16to19'!O166,'Calculations 20to24'!O166,'Calculations 25to34'!O166,'Calculations 45to54'!O166,'Calculations 55to64'!O166,'Calculations 65plus'!O166)</f>
        <v>0.22644442013590291</v>
      </c>
      <c r="P211" s="28">
        <f>P166/SUM(P166,'Calculations 16to19'!P166,'Calculations 20to24'!P166,'Calculations 25to34'!P166,'Calculations 45to54'!P166,'Calculations 55to64'!P166,'Calculations 65plus'!P166)</f>
        <v>0.23019883193614826</v>
      </c>
      <c r="Q211" s="28">
        <f>Q166/SUM(Q166,'Calculations 16to19'!Q166,'Calculations 20to24'!Q166,'Calculations 25to34'!Q166,'Calculations 45to54'!Q166,'Calculations 55to64'!Q166,'Calculations 65plus'!Q166)</f>
        <v>0.23392820787520388</v>
      </c>
      <c r="R211" s="28">
        <f>R166/SUM(R166,'Calculations 16to19'!R166,'Calculations 20to24'!R166,'Calculations 25to34'!R166,'Calculations 45to54'!R166,'Calculations 55to64'!R166,'Calculations 65plus'!R166)</f>
        <v>0.23763095233025561</v>
      </c>
      <c r="S211" s="28">
        <f>S166/SUM(S166,'Calculations 16to19'!S166,'Calculations 20to24'!S166,'Calculations 25to34'!S166,'Calculations 45to54'!S166,'Calculations 55to64'!S166,'Calculations 65plus'!S166)</f>
        <v>0.24130553812067868</v>
      </c>
      <c r="T211" s="28">
        <f>T166/SUM(T166,'Calculations 16to19'!T166,'Calculations 20to24'!T166,'Calculations 25to34'!T166,'Calculations 45to54'!T166,'Calculations 55to64'!T166,'Calculations 65plus'!T166)</f>
        <v>0.24495050713246583</v>
      </c>
      <c r="U211" s="28">
        <f>U166/SUM(U166,'Calculations 16to19'!U166,'Calculations 20to24'!U166,'Calculations 25to34'!U166,'Calculations 45to54'!U166,'Calculations 55to64'!U166,'Calculations 65plus'!U166)</f>
        <v>0.24856447074980179</v>
      </c>
      <c r="V211" s="28">
        <f>V166/SUM(V166,'Calculations 16to19'!V166,'Calculations 20to24'!V166,'Calculations 25to34'!V166,'Calculations 45to54'!V166,'Calculations 55to64'!V166,'Calculations 65plus'!V166)</f>
        <v>0.25214611009934873</v>
      </c>
      <c r="W211" s="28">
        <f>W166/SUM(W166,'Calculations 16to19'!W166,'Calculations 20to24'!W166,'Calculations 25to34'!W166,'Calculations 45to54'!W166,'Calculations 55to64'!W166,'Calculations 65plus'!W166)</f>
        <v>0.25569417611340411</v>
      </c>
      <c r="X211" s="28">
        <f>X166/SUM(X166,'Calculations 16to19'!X166,'Calculations 20to24'!X166,'Calculations 25to34'!X166,'Calculations 45to54'!X166,'Calculations 55to64'!X166,'Calculations 65plus'!X166)</f>
        <v>0.2592074894186599</v>
      </c>
      <c r="Y211" s="28">
        <f>Y166/SUM(Y166,'Calculations 16to19'!Y166,'Calculations 20to24'!Y166,'Calculations 25to34'!Y166,'Calculations 45to54'!Y166,'Calculations 55to64'!Y166,'Calculations 65plus'!Y166)</f>
        <v>0.26268494005779425</v>
      </c>
      <c r="Z211" s="28">
        <f>Z166/SUM(Z166,'Calculations 16to19'!Z166,'Calculations 20to24'!Z166,'Calculations 25to34'!Z166,'Calculations 45to54'!Z166,'Calculations 55to64'!Z166,'Calculations 65plus'!Z166)</f>
        <v>0.26612548705156686</v>
      </c>
      <c r="AA211" s="28">
        <f>AA166/SUM(AA166,'Calculations 16to19'!AA166,'Calculations 20to24'!AA166,'Calculations 25to34'!AA166,'Calculations 45to54'!AA166,'Calculations 55to64'!AA166,'Calculations 65plus'!AA166)</f>
        <v>0.26952815780947426</v>
      </c>
      <c r="AB211" s="28">
        <f>AB166/SUM(AB166,'Calculations 16to19'!AB166,'Calculations 20to24'!AB166,'Calculations 25to34'!AB166,'Calculations 45to54'!AB166,'Calculations 55to64'!AB166,'Calculations 65plus'!AB166)</f>
        <v>0.27289204739732509</v>
      </c>
      <c r="AC211" s="28">
        <f>AC166/SUM(AC166,'Calculations 16to19'!AC166,'Calculations 20to24'!AC166,'Calculations 25to34'!AC166,'Calculations 45to54'!AC166,'Calculations 55to64'!AC166,'Calculations 65plus'!AC166)</f>
        <v>0.27621631767035643</v>
      </c>
      <c r="AD211" s="28">
        <f>AD166/SUM(AD166,'Calculations 16to19'!AD166,'Calculations 20to24'!AD166,'Calculations 25to34'!AD166,'Calculations 45to54'!AD166,'Calculations 55to64'!AD166,'Calculations 65plus'!AD166)</f>
        <v>0.27950019628070105</v>
      </c>
      <c r="AE211" s="28">
        <f>AE166/SUM(AE166,'Calculations 16to19'!AE166,'Calculations 20to24'!AE166,'Calculations 25to34'!AE166,'Calculations 45to54'!AE166,'Calculations 55to64'!AE166,'Calculations 65plus'!AE166)</f>
        <v>0.28274297556814409</v>
      </c>
      <c r="AF211" s="28">
        <f>AF166/SUM(AF166,'Calculations 16to19'!AF166,'Calculations 20to24'!AF166,'Calculations 25to34'!AF166,'Calculations 45to54'!AF166,'Calculations 55to64'!AF166,'Calculations 65plus'!AF166)</f>
        <v>0.2859440113431736</v>
      </c>
    </row>
    <row r="212" spans="1:32" x14ac:dyDescent="0.2">
      <c r="A212" s="6" t="s">
        <v>45</v>
      </c>
      <c r="B212" s="28">
        <f>B167/SUM(B167,'Calculations 16to19'!B167,'Calculations 20to24'!B167,'Calculations 25to34'!B167,'Calculations 45to54'!B167,'Calculations 55to64'!B167,'Calculations 65plus'!B167)</f>
        <v>0.2083391437735323</v>
      </c>
      <c r="C212" s="28">
        <f>C167/SUM(C167,'Calculations 16to19'!C167,'Calculations 20to24'!C167,'Calculations 25to34'!C167,'Calculations 45to54'!C167,'Calculations 55to64'!C167,'Calculations 65plus'!C167)</f>
        <v>0.2127071089855278</v>
      </c>
      <c r="D212" s="28">
        <f>D167/SUM(D167,'Calculations 16to19'!D167,'Calculations 20to24'!D167,'Calculations 25to34'!D167,'Calculations 45to54'!D167,'Calculations 55to64'!D167,'Calculations 65plus'!D167)</f>
        <v>0.21633166146790403</v>
      </c>
      <c r="E212" s="28">
        <f>E167/SUM(E167,'Calculations 16to19'!E167,'Calculations 20to24'!E167,'Calculations 25to34'!E167,'Calculations 45to54'!E167,'Calculations 55to64'!E167,'Calculations 65plus'!E167)</f>
        <v>0.2203599923557823</v>
      </c>
      <c r="F212" s="28">
        <f>F167/SUM(F167,'Calculations 16to19'!F167,'Calculations 20to24'!F167,'Calculations 25to34'!F167,'Calculations 45to54'!F167,'Calculations 55to64'!F167,'Calculations 65plus'!F167)</f>
        <v>0.22466857289760955</v>
      </c>
      <c r="G212" s="28">
        <f>G167/SUM(G167,'Calculations 16to19'!G167,'Calculations 20to24'!G167,'Calculations 25to34'!G167,'Calculations 45to54'!G167,'Calculations 55to64'!G167,'Calculations 65plus'!G167)</f>
        <v>0.22856686667682935</v>
      </c>
      <c r="H212" s="28">
        <f>H167/SUM(H167,'Calculations 16to19'!H167,'Calculations 20to24'!H167,'Calculations 25to34'!H167,'Calculations 45to54'!H167,'Calculations 55to64'!H167,'Calculations 65plus'!H167)</f>
        <v>0.23321788050188189</v>
      </c>
      <c r="I212" s="28">
        <f>I167/SUM(I167,'Calculations 16to19'!I167,'Calculations 20to24'!I167,'Calculations 25to34'!I167,'Calculations 45to54'!I167,'Calculations 55to64'!I167,'Calculations 65plus'!I167)</f>
        <v>0.23675855445142077</v>
      </c>
      <c r="J212" s="28">
        <f>J167/SUM(J167,'Calculations 16to19'!J167,'Calculations 20to24'!J167,'Calculations 25to34'!J167,'Calculations 45to54'!J167,'Calculations 55to64'!J167,'Calculations 65plus'!J167)</f>
        <v>0.23933435429768155</v>
      </c>
      <c r="K212" s="28">
        <f>K167/SUM(K167,'Calculations 16to19'!K167,'Calculations 20to24'!K167,'Calculations 25to34'!K167,'Calculations 45to54'!K167,'Calculations 55to64'!K167,'Calculations 65plus'!K167)</f>
        <v>0.24202286997712852</v>
      </c>
      <c r="L212" s="28">
        <f>L167/SUM(L167,'Calculations 16to19'!L167,'Calculations 20to24'!L167,'Calculations 25to34'!L167,'Calculations 45to54'!L167,'Calculations 55to64'!L167,'Calculations 65plus'!L167)</f>
        <v>0.24734737205217897</v>
      </c>
      <c r="M212" s="28">
        <f>M167/SUM(M167,'Calculations 16to19'!M167,'Calculations 20to24'!M167,'Calculations 25to34'!M167,'Calculations 45to54'!M167,'Calculations 55to64'!M167,'Calculations 65plus'!M167)</f>
        <v>0.2511234746908772</v>
      </c>
      <c r="N212" s="28">
        <f>N167/SUM(N167,'Calculations 16to19'!N167,'Calculations 20to24'!N167,'Calculations 25to34'!N167,'Calculations 45to54'!N167,'Calculations 55to64'!N167,'Calculations 65plus'!N167)</f>
        <v>0.25487886396358339</v>
      </c>
      <c r="O212" s="28">
        <f>O167/SUM(O167,'Calculations 16to19'!O167,'Calculations 20to24'!O167,'Calculations 25to34'!O167,'Calculations 45to54'!O167,'Calculations 55to64'!O167,'Calculations 65plus'!O167)</f>
        <v>0.25861199365300797</v>
      </c>
      <c r="P212" s="28">
        <f>P167/SUM(P167,'Calculations 16to19'!P167,'Calculations 20to24'!P167,'Calculations 25to34'!P167,'Calculations 45to54'!P167,'Calculations 55to64'!P167,'Calculations 65plus'!P167)</f>
        <v>0.26232136808910456</v>
      </c>
      <c r="Q212" s="28">
        <f>Q167/SUM(Q167,'Calculations 16to19'!Q167,'Calculations 20to24'!Q167,'Calculations 25to34'!Q167,'Calculations 45to54'!Q167,'Calculations 55to64'!Q167,'Calculations 65plus'!Q167)</f>
        <v>0.26600554353619177</v>
      </c>
      <c r="R212" s="28">
        <f>R167/SUM(R167,'Calculations 16to19'!R167,'Calculations 20to24'!R167,'Calculations 25to34'!R167,'Calculations 45to54'!R167,'Calculations 55to64'!R167,'Calculations 65plus'!R167)</f>
        <v>0.26966312940518555</v>
      </c>
      <c r="S212" s="28">
        <f>S167/SUM(S167,'Calculations 16to19'!S167,'Calculations 20to24'!S167,'Calculations 25to34'!S167,'Calculations 45to54'!S167,'Calculations 55to64'!S167,'Calculations 65plus'!S167)</f>
        <v>0.27329278929306605</v>
      </c>
      <c r="T212" s="28">
        <f>T167/SUM(T167,'Calculations 16to19'!T167,'Calculations 20to24'!T167,'Calculations 25to34'!T167,'Calculations 45to54'!T167,'Calculations 55to64'!T167,'Calculations 65plus'!T167)</f>
        <v>0.27689324185244413</v>
      </c>
      <c r="U212" s="28">
        <f>U167/SUM(U167,'Calculations 16to19'!U167,'Calculations 20to24'!U167,'Calculations 25to34'!U167,'Calculations 45to54'!U167,'Calculations 55to64'!U167,'Calculations 65plus'!U167)</f>
        <v>0.2804632614946902</v>
      </c>
      <c r="V212" s="28">
        <f>V167/SUM(V167,'Calculations 16to19'!V167,'Calculations 20to24'!V167,'Calculations 25to34'!V167,'Calculations 45to54'!V167,'Calculations 55to64'!V167,'Calculations 65plus'!V167)</f>
        <v>0.28400167893071254</v>
      </c>
      <c r="W212" s="28">
        <f>W167/SUM(W167,'Calculations 16to19'!W167,'Calculations 20to24'!W167,'Calculations 25to34'!W167,'Calculations 45to54'!W167,'Calculations 55to64'!W167,'Calculations 65plus'!W167)</f>
        <v>0.28750738155399774</v>
      </c>
      <c r="X212" s="28">
        <f>X167/SUM(X167,'Calculations 16to19'!X167,'Calculations 20to24'!X167,'Calculations 25to34'!X167,'Calculations 45to54'!X167,'Calculations 55to64'!X167,'Calculations 65plus'!X167)</f>
        <v>0.29097931367101648</v>
      </c>
      <c r="Y212" s="28">
        <f>Y167/SUM(Y167,'Calculations 16to19'!Y167,'Calculations 20to24'!Y167,'Calculations 25to34'!Y167,'Calculations 45to54'!Y167,'Calculations 55to64'!Y167,'Calculations 65plus'!Y167)</f>
        <v>0.29441647658453018</v>
      </c>
      <c r="Z212" s="28">
        <f>Z167/SUM(Z167,'Calculations 16to19'!Z167,'Calculations 20to24'!Z167,'Calculations 25to34'!Z167,'Calculations 45to54'!Z167,'Calculations 55to64'!Z167,'Calculations 65plus'!Z167)</f>
        <v>0.29781792853571443</v>
      </c>
      <c r="AA212" s="28">
        <f>AA167/SUM(AA167,'Calculations 16to19'!AA167,'Calculations 20to24'!AA167,'Calculations 25to34'!AA167,'Calculations 45to54'!AA167,'Calculations 55to64'!AA167,'Calculations 65plus'!AA167)</f>
        <v>0.30118278451134672</v>
      </c>
      <c r="AB212" s="28">
        <f>AB167/SUM(AB167,'Calculations 16to19'!AB167,'Calculations 20to24'!AB167,'Calculations 25to34'!AB167,'Calculations 45to54'!AB167,'Calculations 55to64'!AB167,'Calculations 65plus'!AB167)</f>
        <v>0.30451021592257144</v>
      </c>
      <c r="AC212" s="28">
        <f>AC167/SUM(AC167,'Calculations 16to19'!AC167,'Calculations 20to24'!AC167,'Calculations 25to34'!AC167,'Calculations 45to54'!AC167,'Calculations 55to64'!AC167,'Calculations 65plus'!AC167)</f>
        <v>0.30779945016198612</v>
      </c>
      <c r="AD212" s="28">
        <f>AD167/SUM(AD167,'Calculations 16to19'!AD167,'Calculations 20to24'!AD167,'Calculations 25to34'!AD167,'Calculations 45to54'!AD167,'Calculations 55to64'!AD167,'Calculations 65plus'!AD167)</f>
        <v>0.31104977004596873</v>
      </c>
      <c r="AE212" s="28">
        <f>AE167/SUM(AE167,'Calculations 16to19'!AE167,'Calculations 20to24'!AE167,'Calculations 25to34'!AE167,'Calculations 45to54'!AE167,'Calculations 55to64'!AE167,'Calculations 65plus'!AE167)</f>
        <v>0.31426051314929093</v>
      </c>
      <c r="AF212" s="28">
        <f>AF167/SUM(AF167,'Calculations 16to19'!AF167,'Calculations 20to24'!AF167,'Calculations 25to34'!AF167,'Calculations 45to54'!AF167,'Calculations 55to64'!AF167,'Calculations 65plus'!AF167)</f>
        <v>0.31743107103914453</v>
      </c>
    </row>
    <row r="213" spans="1:32" x14ac:dyDescent="0.2">
      <c r="A213" s="6" t="s">
        <v>46</v>
      </c>
      <c r="B213" s="28">
        <f>B168/SUM(B168,'Calculations 16to19'!B168,'Calculations 20to24'!B168,'Calculations 25to34'!B168,'Calculations 45to54'!B168,'Calculations 55to64'!B168,'Calculations 65plus'!B168)</f>
        <v>0.15801328978488569</v>
      </c>
      <c r="C213" s="28">
        <f>C168/SUM(C168,'Calculations 16to19'!C168,'Calculations 20to24'!C168,'Calculations 25to34'!C168,'Calculations 45to54'!C168,'Calculations 55to64'!C168,'Calculations 65plus'!C168)</f>
        <v>0.16331991173403185</v>
      </c>
      <c r="D213" s="28">
        <f>D168/SUM(D168,'Calculations 16to19'!D168,'Calculations 20to24'!D168,'Calculations 25to34'!D168,'Calculations 45to54'!D168,'Calculations 55to64'!D168,'Calculations 65plus'!D168)</f>
        <v>0.1675315143829815</v>
      </c>
      <c r="E213" s="28">
        <f>E168/SUM(E168,'Calculations 16to19'!E168,'Calculations 20to24'!E168,'Calculations 25to34'!E168,'Calculations 45to54'!E168,'Calculations 55to64'!E168,'Calculations 65plus'!E168)</f>
        <v>0.17213190143628779</v>
      </c>
      <c r="F213" s="28">
        <f>F168/SUM(F168,'Calculations 16to19'!F168,'Calculations 20to24'!F168,'Calculations 25to34'!F168,'Calculations 45to54'!F168,'Calculations 55to64'!F168,'Calculations 65plus'!F168)</f>
        <v>0.17727929592769096</v>
      </c>
      <c r="G213" s="28">
        <f>G168/SUM(G168,'Calculations 16to19'!G168,'Calculations 20to24'!G168,'Calculations 25to34'!G168,'Calculations 45to54'!G168,'Calculations 55to64'!G168,'Calculations 65plus'!G168)</f>
        <v>0.18273891897388353</v>
      </c>
      <c r="H213" s="28">
        <f>H168/SUM(H168,'Calculations 16to19'!H168,'Calculations 20to24'!H168,'Calculations 25to34'!H168,'Calculations 45to54'!H168,'Calculations 55to64'!H168,'Calculations 65plus'!H168)</f>
        <v>0.18882925014727778</v>
      </c>
      <c r="I213" s="28">
        <f>I168/SUM(I168,'Calculations 16to19'!I168,'Calculations 20to24'!I168,'Calculations 25to34'!I168,'Calculations 45to54'!I168,'Calculations 55to64'!I168,'Calculations 65plus'!I168)</f>
        <v>0.1941372596573199</v>
      </c>
      <c r="J213" s="28">
        <f>J168/SUM(J168,'Calculations 16to19'!J168,'Calculations 20to24'!J168,'Calculations 25to34'!J168,'Calculations 45to54'!J168,'Calculations 55to64'!J168,'Calculations 65plus'!J168)</f>
        <v>0.19862705957141483</v>
      </c>
      <c r="K213" s="28">
        <f>K168/SUM(K168,'Calculations 16to19'!K168,'Calculations 20to24'!K168,'Calculations 25to34'!K168,'Calculations 45to54'!K168,'Calculations 55to64'!K168,'Calculations 65plus'!K168)</f>
        <v>0.20299108932178572</v>
      </c>
      <c r="L213" s="28">
        <f>L168/SUM(L168,'Calculations 16to19'!L168,'Calculations 20to24'!L168,'Calculations 25to34'!L168,'Calculations 45to54'!L168,'Calculations 55to64'!L168,'Calculations 65plus'!L168)</f>
        <v>0.20869947518348281</v>
      </c>
      <c r="M213" s="28">
        <f>M168/SUM(M168,'Calculations 16to19'!M168,'Calculations 20to24'!M168,'Calculations 25to34'!M168,'Calculations 45to54'!M168,'Calculations 55to64'!M168,'Calculations 65plus'!M168)</f>
        <v>0.21380075661145914</v>
      </c>
      <c r="N213" s="28">
        <f>N168/SUM(N168,'Calculations 16to19'!N168,'Calculations 20to24'!N168,'Calculations 25to34'!N168,'Calculations 45to54'!N168,'Calculations 55to64'!N168,'Calculations 65plus'!N168)</f>
        <v>0.21888298882966709</v>
      </c>
      <c r="O213" s="28">
        <f>O168/SUM(O168,'Calculations 16to19'!O168,'Calculations 20to24'!O168,'Calculations 25to34'!O168,'Calculations 45to54'!O168,'Calculations 55to64'!O168,'Calculations 65plus'!O168)</f>
        <v>0.22394192699742008</v>
      </c>
      <c r="P213" s="28">
        <f>P168/SUM(P168,'Calculations 16to19'!P168,'Calculations 20to24'!P168,'Calculations 25to34'!P168,'Calculations 45to54'!P168,'Calculations 55to64'!P168,'Calculations 65plus'!P168)</f>
        <v>0.22897360878599854</v>
      </c>
      <c r="Q213" s="28">
        <f>Q168/SUM(Q168,'Calculations 16to19'!Q168,'Calculations 20to24'!Q168,'Calculations 25to34'!Q168,'Calculations 45to54'!Q168,'Calculations 55to64'!Q168,'Calculations 65plus'!Q168)</f>
        <v>0.23397434694648608</v>
      </c>
      <c r="R213" s="28">
        <f>R168/SUM(R168,'Calculations 16to19'!R168,'Calculations 20to24'!R168,'Calculations 25to34'!R168,'Calculations 45to54'!R168,'Calculations 55to64'!R168,'Calculations 65plus'!R168)</f>
        <v>0.23894072039120884</v>
      </c>
      <c r="S213" s="28">
        <f>S168/SUM(S168,'Calculations 16to19'!S168,'Calculations 20to24'!S168,'Calculations 25to34'!S168,'Calculations 45to54'!S168,'Calculations 55to64'!S168,'Calculations 65plus'!S168)</f>
        <v>0.24386956415989447</v>
      </c>
      <c r="T213" s="28">
        <f>T168/SUM(T168,'Calculations 16to19'!T168,'Calculations 20to24'!T168,'Calculations 25to34'!T168,'Calculations 45to54'!T168,'Calculations 55to64'!T168,'Calculations 65plus'!T168)</f>
        <v>0.24875795859657215</v>
      </c>
      <c r="U213" s="28">
        <f>U168/SUM(U168,'Calculations 16to19'!U168,'Calculations 20to24'!U168,'Calculations 25to34'!U168,'Calculations 45to54'!U168,'Calculations 55to64'!U168,'Calculations 65plus'!U168)</f>
        <v>0.25360321801868529</v>
      </c>
      <c r="V213" s="28">
        <f>V168/SUM(V168,'Calculations 16to19'!V168,'Calculations 20to24'!V168,'Calculations 25to34'!V168,'Calculations 45to54'!V168,'Calculations 55to64'!V168,'Calculations 65plus'!V168)</f>
        <v>0.25840287911725823</v>
      </c>
      <c r="W213" s="28">
        <f>W168/SUM(W168,'Calculations 16to19'!W168,'Calculations 20to24'!W168,'Calculations 25to34'!W168,'Calculations 45to54'!W168,'Calculations 55to64'!W168,'Calculations 65plus'!W168)</f>
        <v>0.26315468928705094</v>
      </c>
      <c r="X213" s="28">
        <f>X168/SUM(X168,'Calculations 16to19'!X168,'Calculations 20to24'!X168,'Calculations 25to34'!X168,'Calculations 45to54'!X168,'Calculations 55to64'!X168,'Calculations 65plus'!X168)</f>
        <v>0.26785659504909137</v>
      </c>
      <c r="Y213" s="28">
        <f>Y168/SUM(Y168,'Calculations 16to19'!Y168,'Calculations 20to24'!Y168,'Calculations 25to34'!Y168,'Calculations 45to54'!Y168,'Calculations 55to64'!Y168,'Calculations 65plus'!Y168)</f>
        <v>0.27250673069510739</v>
      </c>
      <c r="Z213" s="28">
        <f>Z168/SUM(Z168,'Calculations 16to19'!Z168,'Calculations 20to24'!Z168,'Calculations 25to34'!Z168,'Calculations 45to54'!Z168,'Calculations 55to64'!Z168,'Calculations 65plus'!Z168)</f>
        <v>0.27710340725430893</v>
      </c>
      <c r="AA213" s="28">
        <f>AA168/SUM(AA168,'Calculations 16to19'!AA168,'Calculations 20to24'!AA168,'Calculations 25to34'!AA168,'Calculations 45to54'!AA168,'Calculations 55to64'!AA168,'Calculations 65plus'!AA168)</f>
        <v>0.28164510185767461</v>
      </c>
      <c r="AB213" s="28">
        <f>AB168/SUM(AB168,'Calculations 16to19'!AB168,'Calculations 20to24'!AB168,'Calculations 25to34'!AB168,'Calculations 45to54'!AB168,'Calculations 55to64'!AB168,'Calculations 65plus'!AB168)</f>
        <v>0.28613044755320532</v>
      </c>
      <c r="AC213" s="28">
        <f>AC168/SUM(AC168,'Calculations 16to19'!AC168,'Calculations 20to24'!AC168,'Calculations 25to34'!AC168,'Calculations 45to54'!AC168,'Calculations 55to64'!AC168,'Calculations 65plus'!AC168)</f>
        <v>0.2905582236073212</v>
      </c>
      <c r="AD213" s="28">
        <f>AD168/SUM(AD168,'Calculations 16to19'!AD168,'Calculations 20to24'!AD168,'Calculations 25to34'!AD168,'Calculations 45to54'!AD168,'Calculations 55to64'!AD168,'Calculations 65plus'!AD168)</f>
        <v>0.29492734631238193</v>
      </c>
      <c r="AE213" s="28">
        <f>AE168/SUM(AE168,'Calculations 16to19'!AE168,'Calculations 20to24'!AE168,'Calculations 25to34'!AE168,'Calculations 45to54'!AE168,'Calculations 55to64'!AE168,'Calculations 65plus'!AE168)</f>
        <v>0.29923686030794011</v>
      </c>
      <c r="AF213" s="28">
        <f>AF168/SUM(AF168,'Calculations 16to19'!AF168,'Calculations 20to24'!AF168,'Calculations 25to34'!AF168,'Calculations 45to54'!AF168,'Calculations 55to64'!AF168,'Calculations 65plus'!AF168)</f>
        <v>0.30348593041340161</v>
      </c>
    </row>
    <row r="214" spans="1:32" x14ac:dyDescent="0.2">
      <c r="A214" s="6" t="s">
        <v>47</v>
      </c>
      <c r="B214" s="28">
        <f>B169/SUM(B169,'Calculations 16to19'!B169,'Calculations 20to24'!B169,'Calculations 25to34'!B169,'Calculations 45to54'!B169,'Calculations 55to64'!B169,'Calculations 65plus'!B169)</f>
        <v>0.23336371923427524</v>
      </c>
      <c r="C214" s="28">
        <f>C169/SUM(C169,'Calculations 16to19'!C169,'Calculations 20to24'!C169,'Calculations 25to34'!C169,'Calculations 45to54'!C169,'Calculations 55to64'!C169,'Calculations 65plus'!C169)</f>
        <v>0.23779134115119807</v>
      </c>
      <c r="D214" s="28">
        <f>D169/SUM(D169,'Calculations 16to19'!D169,'Calculations 20to24'!D169,'Calculations 25to34'!D169,'Calculations 45to54'!D169,'Calculations 55to64'!D169,'Calculations 65plus'!D169)</f>
        <v>0.2413000007600378</v>
      </c>
      <c r="E214" s="28">
        <f>E169/SUM(E169,'Calculations 16to19'!E169,'Calculations 20to24'!E169,'Calculations 25to34'!E169,'Calculations 45to54'!E169,'Calculations 55to64'!E169,'Calculations 65plus'!E169)</f>
        <v>0.24525637044423423</v>
      </c>
      <c r="F214" s="28">
        <f>F169/SUM(F169,'Calculations 16to19'!F169,'Calculations 20to24'!F169,'Calculations 25to34'!F169,'Calculations 45to54'!F169,'Calculations 55to64'!F169,'Calculations 65plus'!F169)</f>
        <v>0.24963215896967356</v>
      </c>
      <c r="G214" s="28">
        <f>G169/SUM(G169,'Calculations 16to19'!G169,'Calculations 20to24'!G169,'Calculations 25to34'!G169,'Calculations 45to54'!G169,'Calculations 55to64'!G169,'Calculations 65plus'!G169)</f>
        <v>0.25373864348538783</v>
      </c>
      <c r="H214" s="28">
        <f>H169/SUM(H169,'Calculations 16to19'!H169,'Calculations 20to24'!H169,'Calculations 25to34'!H169,'Calculations 45to54'!H169,'Calculations 55to64'!H169,'Calculations 65plus'!H169)</f>
        <v>0.25871649459203067</v>
      </c>
      <c r="I214" s="28">
        <f>I169/SUM(I169,'Calculations 16to19'!I169,'Calculations 20to24'!I169,'Calculations 25to34'!I169,'Calculations 45to54'!I169,'Calculations 55to64'!I169,'Calculations 65plus'!I169)</f>
        <v>0.2624963903719158</v>
      </c>
      <c r="J214" s="28">
        <f>J169/SUM(J169,'Calculations 16to19'!J169,'Calculations 20to24'!J169,'Calculations 25to34'!J169,'Calculations 45to54'!J169,'Calculations 55to64'!J169,'Calculations 65plus'!J169)</f>
        <v>0.26507952063395068</v>
      </c>
      <c r="K214" s="28">
        <f>K169/SUM(K169,'Calculations 16to19'!K169,'Calculations 20to24'!K169,'Calculations 25to34'!K169,'Calculations 45to54'!K169,'Calculations 55to64'!K169,'Calculations 65plus'!K169)</f>
        <v>0.26762937761007888</v>
      </c>
      <c r="L214" s="28">
        <f>L169/SUM(L169,'Calculations 16to19'!L169,'Calculations 20to24'!L169,'Calculations 25to34'!L169,'Calculations 45to54'!L169,'Calculations 55to64'!L169,'Calculations 65plus'!L169)</f>
        <v>0.2729994211294795</v>
      </c>
      <c r="M214" s="28">
        <f>M169/SUM(M169,'Calculations 16to19'!M169,'Calculations 20to24'!M169,'Calculations 25to34'!M169,'Calculations 45to54'!M169,'Calculations 55to64'!M169,'Calculations 65plus'!M169)</f>
        <v>0.276808789908085</v>
      </c>
      <c r="N214" s="28">
        <f>N169/SUM(N169,'Calculations 16to19'!N169,'Calculations 20to24'!N169,'Calculations 25to34'!N169,'Calculations 45to54'!N169,'Calculations 55to64'!N169,'Calculations 65plus'!N169)</f>
        <v>0.28058952371634355</v>
      </c>
      <c r="O214" s="28">
        <f>O169/SUM(O169,'Calculations 16to19'!O169,'Calculations 20to24'!O169,'Calculations 25to34'!O169,'Calculations 45to54'!O169,'Calculations 55to64'!O169,'Calculations 65plus'!O169)</f>
        <v>0.28434024210661829</v>
      </c>
      <c r="P214" s="28">
        <f>P169/SUM(P169,'Calculations 16to19'!P169,'Calculations 20to24'!P169,'Calculations 25to34'!P169,'Calculations 45to54'!P169,'Calculations 55to64'!P169,'Calculations 65plus'!P169)</f>
        <v>0.28805962237740629</v>
      </c>
      <c r="Q214" s="28">
        <f>Q169/SUM(Q169,'Calculations 16to19'!Q169,'Calculations 20to24'!Q169,'Calculations 25to34'!Q169,'Calculations 45to54'!Q169,'Calculations 55to64'!Q169,'Calculations 65plus'!Q169)</f>
        <v>0.2917464003028255</v>
      </c>
      <c r="R214" s="28">
        <f>R169/SUM(R169,'Calculations 16to19'!R169,'Calculations 20to24'!R169,'Calculations 25to34'!R169,'Calculations 45to54'!R169,'Calculations 55to64'!R169,'Calculations 65plus'!R169)</f>
        <v>0.29539937069222122</v>
      </c>
      <c r="S214" s="28">
        <f>S169/SUM(S169,'Calculations 16to19'!S169,'Calculations 20to24'!S169,'Calculations 25to34'!S169,'Calculations 45to54'!S169,'Calculations 55to64'!S169,'Calculations 65plus'!S169)</f>
        <v>0.29901738778459125</v>
      </c>
      <c r="T214" s="28">
        <f>T169/SUM(T169,'Calculations 16to19'!T169,'Calculations 20to24'!T169,'Calculations 25to34'!T169,'Calculations 45to54'!T169,'Calculations 55to64'!T169,'Calculations 65plus'!T169)</f>
        <v>0.30259936548310518</v>
      </c>
      <c r="U214" s="28">
        <f>U169/SUM(U169,'Calculations 16to19'!U169,'Calculations 20to24'!U169,'Calculations 25to34'!U169,'Calculations 45to54'!U169,'Calculations 55to64'!U169,'Calculations 65plus'!U169)</f>
        <v>0.30614427743540817</v>
      </c>
      <c r="V214" s="28">
        <f>V169/SUM(V169,'Calculations 16to19'!V169,'Calculations 20to24'!V169,'Calculations 25to34'!V169,'Calculations 45to54'!V169,'Calculations 55to64'!V169,'Calculations 65plus'!V169)</f>
        <v>0.30965115696584988</v>
      </c>
      <c r="W214" s="28">
        <f>W169/SUM(W169,'Calculations 16to19'!W169,'Calculations 20to24'!W169,'Calculations 25to34'!W169,'Calculations 45to54'!W169,'Calculations 55to64'!W169,'Calculations 65plus'!W169)</f>
        <v>0.313119096866118</v>
      </c>
      <c r="X214" s="28">
        <f>X169/SUM(X169,'Calculations 16to19'!X169,'Calculations 20to24'!X169,'Calculations 25to34'!X169,'Calculations 45to54'!X169,'Calculations 55to64'!X169,'Calculations 65plus'!X169)</f>
        <v>0.3165472490510578</v>
      </c>
      <c r="Y214" s="28">
        <f>Y169/SUM(Y169,'Calculations 16to19'!Y169,'Calculations 20to24'!Y169,'Calculations 25to34'!Y169,'Calculations 45to54'!Y169,'Calculations 55to64'!Y169,'Calculations 65plus'!Y169)</f>
        <v>0.31993482408670809</v>
      </c>
      <c r="Z214" s="28">
        <f>Z169/SUM(Z169,'Calculations 16to19'!Z169,'Calculations 20to24'!Z169,'Calculations 25to34'!Z169,'Calculations 45to54'!Z169,'Calculations 55to64'!Z169,'Calculations 65plus'!Z169)</f>
        <v>0.32328109059777604</v>
      </c>
      <c r="AA214" s="28">
        <f>AA169/SUM(AA169,'Calculations 16to19'!AA169,'Calculations 20to24'!AA169,'Calculations 25to34'!AA169,'Calculations 45to54'!AA169,'Calculations 55to64'!AA169,'Calculations 65plus'!AA169)</f>
        <v>0.32658537456192255</v>
      </c>
      <c r="AB214" s="28">
        <f>AB169/SUM(AB169,'Calculations 16to19'!AB169,'Calculations 20to24'!AB169,'Calculations 25to34'!AB169,'Calculations 45to54'!AB169,'Calculations 55to64'!AB169,'Calculations 65plus'!AB169)</f>
        <v>0.3298470584983188</v>
      </c>
      <c r="AC214" s="28">
        <f>AC169/SUM(AC169,'Calculations 16to19'!AC169,'Calculations 20to24'!AC169,'Calculations 25to34'!AC169,'Calculations 45to54'!AC169,'Calculations 55to64'!AC169,'Calculations 65plus'!AC169)</f>
        <v>0.33306558055798563</v>
      </c>
      <c r="AD214" s="28">
        <f>AD169/SUM(AD169,'Calculations 16to19'!AD169,'Calculations 20to24'!AD169,'Calculations 25to34'!AD169,'Calculations 45to54'!AD169,'Calculations 55to64'!AD169,'Calculations 65plus'!AD169)</f>
        <v>0.3362404335234444</v>
      </c>
      <c r="AE214" s="28">
        <f>AE169/SUM(AE169,'Calculations 16to19'!AE169,'Calculations 20to24'!AE169,'Calculations 25to34'!AE169,'Calculations 45to54'!AE169,'Calculations 55to64'!AE169,'Calculations 65plus'!AE169)</f>
        <v>0.33937116372516352</v>
      </c>
      <c r="AF214" s="28">
        <f>AF169/SUM(AF169,'Calculations 16to19'!AF169,'Calculations 20to24'!AF169,'Calculations 25to34'!AF169,'Calculations 45to54'!AF169,'Calculations 55to64'!AF169,'Calculations 65plus'!AF169)</f>
        <v>0.3424573698822212</v>
      </c>
    </row>
    <row r="215" spans="1:32" x14ac:dyDescent="0.2">
      <c r="A215" s="6" t="s">
        <v>48</v>
      </c>
      <c r="B215" s="28">
        <f>B170/SUM(B170,'Calculations 16to19'!B170,'Calculations 20to24'!B170,'Calculations 25to34'!B170,'Calculations 45to54'!B170,'Calculations 55to64'!B170,'Calculations 65plus'!B170)</f>
        <v>0.24662576687116561</v>
      </c>
      <c r="C215" s="28">
        <f>C170/SUM(C170,'Calculations 16to19'!C170,'Calculations 20to24'!C170,'Calculations 25to34'!C170,'Calculations 45to54'!C170,'Calculations 55to64'!C170,'Calculations 65plus'!C170)</f>
        <v>0.2517872941199148</v>
      </c>
      <c r="D215" s="28">
        <f>D170/SUM(D170,'Calculations 16to19'!D170,'Calculations 20to24'!D170,'Calculations 25to34'!D170,'Calculations 45to54'!D170,'Calculations 55to64'!D170,'Calculations 65plus'!D170)</f>
        <v>0.25581761742352499</v>
      </c>
      <c r="E215" s="28">
        <f>E170/SUM(E170,'Calculations 16to19'!E170,'Calculations 20to24'!E170,'Calculations 25to34'!E170,'Calculations 45to54'!E170,'Calculations 55to64'!E170,'Calculations 65plus'!E170)</f>
        <v>0.26020214294090444</v>
      </c>
      <c r="F215" s="28">
        <f>F170/SUM(F170,'Calculations 16to19'!F170,'Calculations 20to24'!F170,'Calculations 25to34'!F170,'Calculations 45to54'!F170,'Calculations 55to64'!F170,'Calculations 65plus'!F170)</f>
        <v>0.26486708627926397</v>
      </c>
      <c r="G215" s="28">
        <f>G170/SUM(G170,'Calculations 16to19'!G170,'Calculations 20to24'!G170,'Calculations 25to34'!G170,'Calculations 45to54'!G170,'Calculations 55to64'!G170,'Calculations 65plus'!G170)</f>
        <v>0.26894184135067079</v>
      </c>
      <c r="H215" s="28">
        <f>H170/SUM(H170,'Calculations 16to19'!H170,'Calculations 20to24'!H170,'Calculations 25to34'!H170,'Calculations 45to54'!H170,'Calculations 55to64'!H170,'Calculations 65plus'!H170)</f>
        <v>0.27387505066045942</v>
      </c>
      <c r="I215" s="28">
        <f>I170/SUM(I170,'Calculations 16to19'!I170,'Calculations 20to24'!I170,'Calculations 25to34'!I170,'Calculations 45to54'!I170,'Calculations 55to64'!I170,'Calculations 65plus'!I170)</f>
        <v>0.27727958798297825</v>
      </c>
      <c r="J215" s="28">
        <f>J170/SUM(J170,'Calculations 16to19'!J170,'Calculations 20to24'!J170,'Calculations 25to34'!J170,'Calculations 45to54'!J170,'Calculations 55to64'!J170,'Calculations 65plus'!J170)</f>
        <v>0.27934397395398464</v>
      </c>
      <c r="K215" s="28">
        <f>K170/SUM(K170,'Calculations 16to19'!K170,'Calculations 20to24'!K170,'Calculations 25to34'!K170,'Calculations 45to54'!K170,'Calculations 55to64'!K170,'Calculations 65plus'!K170)</f>
        <v>0.28140484626517587</v>
      </c>
      <c r="L215" s="28">
        <f>L170/SUM(L170,'Calculations 16to19'!L170,'Calculations 20to24'!L170,'Calculations 25to34'!L170,'Calculations 45to54'!L170,'Calculations 55to64'!L170,'Calculations 65plus'!L170)</f>
        <v>0.28820838794753162</v>
      </c>
      <c r="M215" s="28">
        <f>M170/SUM(M170,'Calculations 16to19'!M170,'Calculations 20to24'!M170,'Calculations 25to34'!M170,'Calculations 45to54'!M170,'Calculations 55to64'!M170,'Calculations 65plus'!M170)</f>
        <v>0.29218197860565037</v>
      </c>
      <c r="N215" s="28">
        <f>N170/SUM(N170,'Calculations 16to19'!N170,'Calculations 20to24'!N170,'Calculations 25to34'!N170,'Calculations 45to54'!N170,'Calculations 55to64'!N170,'Calculations 65plus'!N170)</f>
        <v>0.29613136017985237</v>
      </c>
      <c r="O215" s="28">
        <f>O170/SUM(O170,'Calculations 16to19'!O170,'Calculations 20to24'!O170,'Calculations 25to34'!O170,'Calculations 45to54'!O170,'Calculations 55to64'!O170,'Calculations 65plus'!O170)</f>
        <v>0.30005518953238891</v>
      </c>
      <c r="P215" s="28">
        <f>P170/SUM(P170,'Calculations 16to19'!P170,'Calculations 20to24'!P170,'Calculations 25to34'!P170,'Calculations 45to54'!P170,'Calculations 55to64'!P170,'Calculations 65plus'!P170)</f>
        <v>0.30395216950949105</v>
      </c>
      <c r="Q215" s="28">
        <f>Q170/SUM(Q170,'Calculations 16to19'!Q170,'Calculations 20to24'!Q170,'Calculations 25to34'!Q170,'Calculations 45to54'!Q170,'Calculations 55to64'!Q170,'Calculations 65plus'!Q170)</f>
        <v>0.30782104965916524</v>
      </c>
      <c r="R215" s="28">
        <f>R170/SUM(R170,'Calculations 16to19'!R170,'Calculations 20to24'!R170,'Calculations 25to34'!R170,'Calculations 45to54'!R170,'Calculations 55to64'!R170,'Calculations 65plus'!R170)</f>
        <v>0.31166062683022744</v>
      </c>
      <c r="S215" s="28">
        <f>S170/SUM(S170,'Calculations 16to19'!S170,'Calculations 20to24'!S170,'Calculations 25to34'!S170,'Calculations 45to54'!S170,'Calculations 55to64'!S170,'Calculations 65plus'!S170)</f>
        <v>0.31546974565539382</v>
      </c>
      <c r="T215" s="28">
        <f>T170/SUM(T170,'Calculations 16to19'!T170,'Calculations 20to24'!T170,'Calculations 25to34'!T170,'Calculations 45to54'!T170,'Calculations 55to64'!T170,'Calculations 65plus'!T170)</f>
        <v>0.31924729892157766</v>
      </c>
      <c r="U215" s="28">
        <f>U170/SUM(U170,'Calculations 16to19'!U170,'Calculations 20to24'!U170,'Calculations 25to34'!U170,'Calculations 45to54'!U170,'Calculations 55to64'!U170,'Calculations 65plus'!U170)</f>
        <v>0.32299222783076276</v>
      </c>
      <c r="V215" s="28">
        <f>V170/SUM(V170,'Calculations 16to19'!V170,'Calculations 20to24'!V170,'Calculations 25to34'!V170,'Calculations 45to54'!V170,'Calculations 55to64'!V170,'Calculations 65plus'!V170)</f>
        <v>0.32670352215507947</v>
      </c>
      <c r="W215" s="28">
        <f>W170/SUM(W170,'Calculations 16to19'!W170,'Calculations 20to24'!W170,'Calculations 25to34'!W170,'Calculations 45to54'!W170,'Calculations 55to64'!W170,'Calculations 65plus'!W170)</f>
        <v>0.33038022028990277</v>
      </c>
      <c r="X215" s="28">
        <f>X170/SUM(X170,'Calculations 16to19'!X170,'Calculations 20to24'!X170,'Calculations 25to34'!X170,'Calculations 45to54'!X170,'Calculations 55to64'!X170,'Calculations 65plus'!X170)</f>
        <v>0.33402140920897228</v>
      </c>
      <c r="Y215" s="28">
        <f>Y170/SUM(Y170,'Calculations 16to19'!Y170,'Calculations 20to24'!Y170,'Calculations 25to34'!Y170,'Calculations 45to54'!Y170,'Calculations 55to64'!Y170,'Calculations 65plus'!Y170)</f>
        <v>0.33762622432568146</v>
      </c>
      <c r="Z215" s="28">
        <f>Z170/SUM(Z170,'Calculations 16to19'!Z170,'Calculations 20to24'!Z170,'Calculations 25to34'!Z170,'Calculations 45to54'!Z170,'Calculations 55to64'!Z170,'Calculations 65plus'!Z170)</f>
        <v>0.34119384926480956</v>
      </c>
      <c r="AA215" s="28">
        <f>AA170/SUM(AA170,'Calculations 16to19'!AA170,'Calculations 20to24'!AA170,'Calculations 25to34'!AA170,'Calculations 45to54'!AA170,'Calculations 55to64'!AA170,'Calculations 65plus'!AA170)</f>
        <v>0.34472351554907393</v>
      </c>
      <c r="AB215" s="28">
        <f>AB170/SUM(AB170,'Calculations 16to19'!AB170,'Calculations 20to24'!AB170,'Calculations 25to34'!AB170,'Calculations 45to54'!AB170,'Calculations 55to64'!AB170,'Calculations 65plus'!AB170)</f>
        <v>0.34821450220494699</v>
      </c>
      <c r="AC215" s="28">
        <f>AC170/SUM(AC170,'Calculations 16to19'!AC170,'Calculations 20to24'!AC170,'Calculations 25to34'!AC170,'Calculations 45to54'!AC170,'Calculations 55to64'!AC170,'Calculations 65plus'!AC170)</f>
        <v>0.35166613529224044</v>
      </c>
      <c r="AD215" s="28">
        <f>AD170/SUM(AD170,'Calculations 16to19'!AD170,'Calculations 20to24'!AD170,'Calculations 25to34'!AD170,'Calculations 45to54'!AD170,'Calculations 55to64'!AD170,'Calculations 65plus'!AD170)</f>
        <v>0.35507778736199447</v>
      </c>
      <c r="AE215" s="28">
        <f>AE170/SUM(AE170,'Calculations 16to19'!AE170,'Calculations 20to24'!AE170,'Calculations 25to34'!AE170,'Calculations 45to54'!AE170,'Calculations 55to64'!AE170,'Calculations 65plus'!AE170)</f>
        <v>0.35844887684721294</v>
      </c>
      <c r="AF215" s="28">
        <f>AF170/SUM(AF170,'Calculations 16to19'!AF170,'Calculations 20to24'!AF170,'Calculations 25to34'!AF170,'Calculations 45to54'!AF170,'Calculations 55to64'!AF170,'Calculations 65plus'!AF170)</f>
        <v>0.36177886739097853</v>
      </c>
    </row>
    <row r="216" spans="1:32" x14ac:dyDescent="0.2">
      <c r="A216" s="6" t="s">
        <v>49</v>
      </c>
      <c r="B216" s="28">
        <f>B171/SUM(B171,'Calculations 16to19'!B171,'Calculations 20to24'!B171,'Calculations 25to34'!B171,'Calculations 45to54'!B171,'Calculations 55to64'!B171,'Calculations 65plus'!B171)</f>
        <v>0.21788617886178865</v>
      </c>
      <c r="C216" s="28">
        <f>C171/SUM(C171,'Calculations 16to19'!C171,'Calculations 20to24'!C171,'Calculations 25to34'!C171,'Calculations 45to54'!C171,'Calculations 55to64'!C171,'Calculations 65plus'!C171)</f>
        <v>0.2218695870056453</v>
      </c>
      <c r="D216" s="28">
        <f>D171/SUM(D171,'Calculations 16to19'!D171,'Calculations 20to24'!D171,'Calculations 25to34'!D171,'Calculations 45to54'!D171,'Calculations 55to64'!D171,'Calculations 65plus'!D171)</f>
        <v>0.2249576083315277</v>
      </c>
      <c r="E216" s="28">
        <f>E171/SUM(E171,'Calculations 16to19'!E171,'Calculations 20to24'!E171,'Calculations 25to34'!E171,'Calculations 45to54'!E171,'Calculations 55to64'!E171,'Calculations 65plus'!E171)</f>
        <v>0.22857091683655859</v>
      </c>
      <c r="F216" s="28">
        <f>F171/SUM(F171,'Calculations 16to19'!F171,'Calculations 20to24'!F171,'Calculations 25to34'!F171,'Calculations 45to54'!F171,'Calculations 55to64'!F171,'Calculations 65plus'!F171)</f>
        <v>0.23275620915730924</v>
      </c>
      <c r="G216" s="28">
        <f>G171/SUM(G171,'Calculations 16to19'!G171,'Calculations 20to24'!G171,'Calculations 25to34'!G171,'Calculations 45to54'!G171,'Calculations 55to64'!G171,'Calculations 65plus'!G171)</f>
        <v>0.23689697042006846</v>
      </c>
      <c r="H216" s="28">
        <f>H171/SUM(H171,'Calculations 16to19'!H171,'Calculations 20to24'!H171,'Calculations 25to34'!H171,'Calculations 45to54'!H171,'Calculations 55to64'!H171,'Calculations 65plus'!H171)</f>
        <v>0.24202330849489243</v>
      </c>
      <c r="I216" s="28">
        <f>I171/SUM(I171,'Calculations 16to19'!I171,'Calculations 20to24'!I171,'Calculations 25to34'!I171,'Calculations 45to54'!I171,'Calculations 55to64'!I171,'Calculations 65plus'!I171)</f>
        <v>0.24601564774978546</v>
      </c>
      <c r="J216" s="28">
        <f>J171/SUM(J171,'Calculations 16to19'!J171,'Calculations 20to24'!J171,'Calculations 25to34'!J171,'Calculations 45to54'!J171,'Calculations 55to64'!J171,'Calculations 65plus'!J171)</f>
        <v>0.24869939133912267</v>
      </c>
      <c r="K216" s="28">
        <f>K171/SUM(K171,'Calculations 16to19'!K171,'Calculations 20to24'!K171,'Calculations 25to34'!K171,'Calculations 45to54'!K171,'Calculations 55to64'!K171,'Calculations 65plus'!K171)</f>
        <v>0.251262522997452</v>
      </c>
      <c r="L216" s="28">
        <f>L171/SUM(L171,'Calculations 16to19'!L171,'Calculations 20to24'!L171,'Calculations 25to34'!L171,'Calculations 45to54'!L171,'Calculations 55to64'!L171,'Calculations 65plus'!L171)</f>
        <v>0.25612170179578592</v>
      </c>
      <c r="M216" s="28">
        <f>M171/SUM(M171,'Calculations 16to19'!M171,'Calculations 20to24'!M171,'Calculations 25to34'!M171,'Calculations 45to54'!M171,'Calculations 55to64'!M171,'Calculations 65plus'!M171)</f>
        <v>0.2598764344254621</v>
      </c>
      <c r="N216" s="28">
        <f>N171/SUM(N171,'Calculations 16to19'!N171,'Calculations 20to24'!N171,'Calculations 25to34'!N171,'Calculations 45to54'!N171,'Calculations 55to64'!N171,'Calculations 65plus'!N171)</f>
        <v>0.26361237183003633</v>
      </c>
      <c r="O216" s="28">
        <f>O171/SUM(O171,'Calculations 16to19'!O171,'Calculations 20to24'!O171,'Calculations 25to34'!O171,'Calculations 45to54'!O171,'Calculations 55to64'!O171,'Calculations 65plus'!O171)</f>
        <v>0.26732801524912814</v>
      </c>
      <c r="P216" s="28">
        <f>P171/SUM(P171,'Calculations 16to19'!P171,'Calculations 20to24'!P171,'Calculations 25to34'!P171,'Calculations 45to54'!P171,'Calculations 55to64'!P171,'Calculations 65plus'!P171)</f>
        <v>0.27102190802992027</v>
      </c>
      <c r="Q216" s="28">
        <f>Q171/SUM(Q171,'Calculations 16to19'!Q171,'Calculations 20to24'!Q171,'Calculations 25to34'!Q171,'Calculations 45to54'!Q171,'Calculations 55to64'!Q171,'Calculations 65plus'!Q171)</f>
        <v>0.27469263724417703</v>
      </c>
      <c r="R216" s="28">
        <f>R171/SUM(R171,'Calculations 16to19'!R171,'Calculations 20to24'!R171,'Calculations 25to34'!R171,'Calculations 45to54'!R171,'Calculations 55to64'!R171,'Calculations 65plus'!R171)</f>
        <v>0.27833883515303082</v>
      </c>
      <c r="S216" s="28">
        <f>S171/SUM(S171,'Calculations 16to19'!S171,'Calculations 20to24'!S171,'Calculations 25to34'!S171,'Calculations 45to54'!S171,'Calculations 55to64'!S171,'Calculations 65plus'!S171)</f>
        <v>0.28195918051928509</v>
      </c>
      <c r="T216" s="28">
        <f>T171/SUM(T171,'Calculations 16to19'!T171,'Calculations 20to24'!T171,'Calculations 25to34'!T171,'Calculations 45to54'!T171,'Calculations 55to64'!T171,'Calculations 65plus'!T171)</f>
        <v>0.28555239976773644</v>
      </c>
      <c r="U216" s="28">
        <f>U171/SUM(U171,'Calculations 16to19'!U171,'Calculations 20to24'!U171,'Calculations 25to34'!U171,'Calculations 45to54'!U171,'Calculations 55to64'!U171,'Calculations 65plus'!U171)</f>
        <v>0.28911726799463205</v>
      </c>
      <c r="V216" s="28">
        <f>V171/SUM(V171,'Calculations 16to19'!V171,'Calculations 20to24'!V171,'Calculations 25to34'!V171,'Calculations 45to54'!V171,'Calculations 55to64'!V171,'Calculations 65plus'!V171)</f>
        <v>0.29265260982805363</v>
      </c>
      <c r="W216" s="28">
        <f>W171/SUM(W171,'Calculations 16to19'!W171,'Calculations 20to24'!W171,'Calculations 25to34'!W171,'Calculations 45to54'!W171,'Calculations 55to64'!W171,'Calculations 65plus'!W171)</f>
        <v>0.29615730014159575</v>
      </c>
      <c r="X216" s="28">
        <f>X171/SUM(X171,'Calculations 16to19'!X171,'Calculations 20to24'!X171,'Calculations 25to34'!X171,'Calculations 45to54'!X171,'Calculations 55to64'!X171,'Calculations 65plus'!X171)</f>
        <v>0.29963026462425757</v>
      </c>
      <c r="Y216" s="28">
        <f>Y171/SUM(Y171,'Calculations 16to19'!Y171,'Calculations 20to24'!Y171,'Calculations 25to34'!Y171,'Calculations 45to54'!Y171,'Calculations 55to64'!Y171,'Calculations 65plus'!Y171)</f>
        <v>0.30307048020998545</v>
      </c>
      <c r="Z216" s="28">
        <f>Z171/SUM(Z171,'Calculations 16to19'!Z171,'Calculations 20to24'!Z171,'Calculations 25to34'!Z171,'Calculations 45to54'!Z171,'Calculations 55to64'!Z171,'Calculations 65plus'!Z171)</f>
        <v>0.30647697537076002</v>
      </c>
      <c r="AA216" s="28">
        <f>AA171/SUM(AA171,'Calculations 16to19'!AA171,'Calculations 20to24'!AA171,'Calculations 25to34'!AA171,'Calculations 45to54'!AA171,'Calculations 55to64'!AA171,'Calculations 65plus'!AA171)</f>
        <v>0.30984883027755722</v>
      </c>
      <c r="AB216" s="28">
        <f>AB171/SUM(AB171,'Calculations 16to19'!AB171,'Calculations 20to24'!AB171,'Calculations 25to34'!AB171,'Calculations 45to54'!AB171,'Calculations 55to64'!AB171,'Calculations 65plus'!AB171)</f>
        <v>0.31318517683387093</v>
      </c>
      <c r="AC216" s="28">
        <f>AC171/SUM(AC171,'Calculations 16to19'!AC171,'Calculations 20to24'!AC171,'Calculations 25to34'!AC171,'Calculations 45to54'!AC171,'Calculations 55to64'!AC171,'Calculations 65plus'!AC171)</f>
        <v>0.31648519858682861</v>
      </c>
      <c r="AD216" s="28">
        <f>AD171/SUM(AD171,'Calculations 16to19'!AD171,'Calculations 20to24'!AD171,'Calculations 25to34'!AD171,'Calculations 45to54'!AD171,'Calculations 55to64'!AD171,'Calculations 65plus'!AD171)</f>
        <v>0.31974813052121381</v>
      </c>
      <c r="AE216" s="28">
        <f>AE171/SUM(AE171,'Calculations 16to19'!AE171,'Calculations 20to24'!AE171,'Calculations 25to34'!AE171,'Calculations 45to54'!AE171,'Calculations 55to64'!AE171,'Calculations 65plus'!AE171)</f>
        <v>0.32297325874195543</v>
      </c>
      <c r="AF216" s="28">
        <f>AF171/SUM(AF171,'Calculations 16to19'!AF171,'Calculations 20to24'!AF171,'Calculations 25to34'!AF171,'Calculations 45to54'!AF171,'Calculations 55to64'!AF171,'Calculations 65plus'!AF171)</f>
        <v>0.32615992005083144</v>
      </c>
    </row>
    <row r="217" spans="1:32" x14ac:dyDescent="0.2">
      <c r="A217" s="6" t="s">
        <v>50</v>
      </c>
      <c r="B217" s="28">
        <f>B172/SUM(B172,'Calculations 16to19'!B172,'Calculations 20to24'!B172,'Calculations 25to34'!B172,'Calculations 45to54'!B172,'Calculations 55to64'!B172,'Calculations 65plus'!B172)</f>
        <v>0.23626084669997366</v>
      </c>
      <c r="C217" s="28">
        <f>C172/SUM(C172,'Calculations 16to19'!C172,'Calculations 20to24'!C172,'Calculations 25to34'!C172,'Calculations 45to54'!C172,'Calculations 55to64'!C172,'Calculations 65plus'!C172)</f>
        <v>0.24072852293866234</v>
      </c>
      <c r="D217" s="28">
        <f>D172/SUM(D172,'Calculations 16to19'!D172,'Calculations 20to24'!D172,'Calculations 25to34'!D172,'Calculations 45to54'!D172,'Calculations 55to64'!D172,'Calculations 65plus'!D172)</f>
        <v>0.24436470428008827</v>
      </c>
      <c r="E217" s="28">
        <f>E172/SUM(E172,'Calculations 16to19'!E172,'Calculations 20to24'!E172,'Calculations 25to34'!E172,'Calculations 45to54'!E172,'Calculations 55to64'!E172,'Calculations 65plus'!E172)</f>
        <v>0.24844957845489657</v>
      </c>
      <c r="F217" s="28">
        <f>F172/SUM(F172,'Calculations 16to19'!F172,'Calculations 20to24'!F172,'Calculations 25to34'!F172,'Calculations 45to54'!F172,'Calculations 55to64'!F172,'Calculations 65plus'!F172)</f>
        <v>0.25287498008821452</v>
      </c>
      <c r="G217" s="28">
        <f>G172/SUM(G172,'Calculations 16to19'!G172,'Calculations 20to24'!G172,'Calculations 25to34'!G172,'Calculations 45to54'!G172,'Calculations 55to64'!G172,'Calculations 65plus'!G172)</f>
        <v>0.25688351315990421</v>
      </c>
      <c r="H217" s="28">
        <f>H172/SUM(H172,'Calculations 16to19'!H172,'Calculations 20to24'!H172,'Calculations 25to34'!H172,'Calculations 45to54'!H172,'Calculations 55to64'!H172,'Calculations 65plus'!H172)</f>
        <v>0.26174629446817926</v>
      </c>
      <c r="I217" s="28">
        <f>I172/SUM(I172,'Calculations 16to19'!I172,'Calculations 20to24'!I172,'Calculations 25to34'!I172,'Calculations 45to54'!I172,'Calculations 55to64'!I172,'Calculations 65plus'!I172)</f>
        <v>0.26543528872019567</v>
      </c>
      <c r="J217" s="28">
        <f>J172/SUM(J172,'Calculations 16to19'!J172,'Calculations 20to24'!J172,'Calculations 25to34'!J172,'Calculations 45to54'!J172,'Calculations 55to64'!J172,'Calculations 65plus'!J172)</f>
        <v>0.26800171226944075</v>
      </c>
      <c r="K217" s="28">
        <f>K172/SUM(K172,'Calculations 16to19'!K172,'Calculations 20to24'!K172,'Calculations 25to34'!K172,'Calculations 45to54'!K172,'Calculations 55to64'!K172,'Calculations 65plus'!K172)</f>
        <v>0.27059629471478341</v>
      </c>
      <c r="L217" s="28">
        <f>L172/SUM(L172,'Calculations 16to19'!L172,'Calculations 20to24'!L172,'Calculations 25to34'!L172,'Calculations 45to54'!L172,'Calculations 55to64'!L172,'Calculations 65plus'!L172)</f>
        <v>0.27604332502816598</v>
      </c>
      <c r="M217" s="28">
        <f>M172/SUM(M172,'Calculations 16to19'!M172,'Calculations 20to24'!M172,'Calculations 25to34'!M172,'Calculations 45to54'!M172,'Calculations 55to64'!M172,'Calculations 65plus'!M172)</f>
        <v>0.27986026314441859</v>
      </c>
      <c r="N217" s="28">
        <f>N172/SUM(N172,'Calculations 16to19'!N172,'Calculations 20to24'!N172,'Calculations 25to34'!N172,'Calculations 45to54'!N172,'Calculations 55to64'!N172,'Calculations 65plus'!N172)</f>
        <v>0.28364986196665015</v>
      </c>
      <c r="O217" s="28">
        <f>O172/SUM(O172,'Calculations 16to19'!O172,'Calculations 20to24'!O172,'Calculations 25to34'!O172,'Calculations 45to54'!O172,'Calculations 55to64'!O172,'Calculations 65plus'!O172)</f>
        <v>0.28741073552742297</v>
      </c>
      <c r="P217" s="28">
        <f>P172/SUM(P172,'Calculations 16to19'!P172,'Calculations 20to24'!P172,'Calculations 25to34'!P172,'Calculations 45to54'!P172,'Calculations 55to64'!P172,'Calculations 65plus'!P172)</f>
        <v>0.29114155312580681</v>
      </c>
      <c r="Q217" s="28">
        <f>Q172/SUM(Q172,'Calculations 16to19'!Q172,'Calculations 20to24'!Q172,'Calculations 25to34'!Q172,'Calculations 45to54'!Q172,'Calculations 55to64'!Q172,'Calculations 65plus'!Q172)</f>
        <v>0.29484104010696299</v>
      </c>
      <c r="R217" s="28">
        <f>R172/SUM(R172,'Calculations 16to19'!R172,'Calculations 20to24'!R172,'Calculations 25to34'!R172,'Calculations 45to54'!R172,'Calculations 55to64'!R172,'Calculations 65plus'!R172)</f>
        <v>0.29850797847971855</v>
      </c>
      <c r="S217" s="28">
        <f>S172/SUM(S172,'Calculations 16to19'!S172,'Calculations 20to24'!S172,'Calculations 25to34'!S172,'Calculations 45to54'!S172,'Calculations 55to64'!S172,'Calculations 65plus'!S172)</f>
        <v>0.30214120737639666</v>
      </c>
      <c r="T217" s="28">
        <f>T172/SUM(T172,'Calculations 16to19'!T172,'Calculations 20to24'!T172,'Calculations 25to34'!T172,'Calculations 45to54'!T172,'Calculations 55to64'!T172,'Calculations 65plus'!T172)</f>
        <v>0.3057396233596964</v>
      </c>
      <c r="U217" s="28">
        <f>U172/SUM(U172,'Calculations 16to19'!U172,'Calculations 20to24'!U172,'Calculations 25to34'!U172,'Calculations 45to54'!U172,'Calculations 55to64'!U172,'Calculations 65plus'!U172)</f>
        <v>0.30930218058180464</v>
      </c>
      <c r="V217" s="28">
        <f>V172/SUM(V172,'Calculations 16to19'!V172,'Calculations 20to24'!V172,'Calculations 25to34'!V172,'Calculations 45to54'!V172,'Calculations 55to64'!V172,'Calculations 65plus'!V172)</f>
        <v>0.31282789080134393</v>
      </c>
      <c r="W217" s="28">
        <f>W172/SUM(W172,'Calculations 16to19'!W172,'Calculations 20to24'!W172,'Calculations 25to34'!W172,'Calculations 45to54'!W172,'Calculations 55to64'!W172,'Calculations 65plus'!W172)</f>
        <v>0.31631582326407615</v>
      </c>
      <c r="X217" s="28">
        <f>X172/SUM(X172,'Calculations 16to19'!X172,'Calculations 20to24'!X172,'Calculations 25to34'!X172,'Calculations 45to54'!X172,'Calculations 55to64'!X172,'Calculations 65plus'!X172)</f>
        <v>0.31976510445357431</v>
      </c>
      <c r="Y217" s="28">
        <f>Y172/SUM(Y172,'Calculations 16to19'!Y172,'Calculations 20to24'!Y172,'Calculations 25to34'!Y172,'Calculations 45to54'!Y172,'Calculations 55to64'!Y172,'Calculations 65plus'!Y172)</f>
        <v>0.32317491771830681</v>
      </c>
      <c r="Z217" s="28">
        <f>Z172/SUM(Z172,'Calculations 16to19'!Z172,'Calculations 20to24'!Z172,'Calculations 25to34'!Z172,'Calculations 45to54'!Z172,'Calculations 55to64'!Z172,'Calculations 65plus'!Z172)</f>
        <v>0.32654450278177177</v>
      </c>
      <c r="AA217" s="28">
        <f>AA172/SUM(AA172,'Calculations 16to19'!AA172,'Calculations 20to24'!AA172,'Calculations 25to34'!AA172,'Calculations 45to54'!AA172,'Calculations 55to64'!AA172,'Calculations 65plus'!AA172)</f>
        <v>0.32987315514246768</v>
      </c>
      <c r="AB217" s="28">
        <f>AB172/SUM(AB172,'Calculations 16to19'!AB172,'Calculations 20to24'!AB172,'Calculations 25to34'!AB172,'Calculations 45to54'!AB172,'Calculations 55to64'!AB172,'Calculations 65plus'!AB172)</f>
        <v>0.33316022537057821</v>
      </c>
      <c r="AC217" s="28">
        <f>AC172/SUM(AC172,'Calculations 16to19'!AC172,'Calculations 20to24'!AC172,'Calculations 25to34'!AC172,'Calculations 45to54'!AC172,'Calculations 55to64'!AC172,'Calculations 65plus'!AC172)</f>
        <v>0.33640511830831171</v>
      </c>
      <c r="AD217" s="28">
        <f>AD172/SUM(AD172,'Calculations 16to19'!AD172,'Calculations 20to24'!AD172,'Calculations 25to34'!AD172,'Calculations 45to54'!AD172,'Calculations 55to64'!AD172,'Calculations 65plus'!AD172)</f>
        <v>0.33960729218086816</v>
      </c>
      <c r="AE217" s="28">
        <f>AE172/SUM(AE172,'Calculations 16to19'!AE172,'Calculations 20to24'!AE172,'Calculations 25to34'!AE172,'Calculations 45to54'!AE172,'Calculations 55to64'!AE172,'Calculations 65plus'!AE172)</f>
        <v>0.34276625762497276</v>
      </c>
      <c r="AF217" s="28">
        <f>AF172/SUM(AF172,'Calculations 16to19'!AF172,'Calculations 20to24'!AF172,'Calculations 25to34'!AF172,'Calculations 45to54'!AF172,'Calculations 55to64'!AF172,'Calculations 65plus'!AF172)</f>
        <v>0.3458815766418783</v>
      </c>
    </row>
    <row r="218" spans="1:32" x14ac:dyDescent="0.2">
      <c r="A218" s="6" t="s">
        <v>51</v>
      </c>
      <c r="B218" s="28">
        <f>B173/SUM(B173,'Calculations 16to19'!B173,'Calculations 20to24'!B173,'Calculations 25to34'!B173,'Calculations 45to54'!B173,'Calculations 55to64'!B173,'Calculations 65plus'!B173)</f>
        <v>0.20496894409937882</v>
      </c>
      <c r="C218" s="28">
        <f>C173/SUM(C173,'Calculations 16to19'!C173,'Calculations 20to24'!C173,'Calculations 25to34'!C173,'Calculations 45to54'!C173,'Calculations 55to64'!C173,'Calculations 65plus'!C173)</f>
        <v>0.20875679911702119</v>
      </c>
      <c r="D218" s="28">
        <f>D173/SUM(D173,'Calculations 16to19'!D173,'Calculations 20to24'!D173,'Calculations 25to34'!D173,'Calculations 45to54'!D173,'Calculations 55to64'!D173,'Calculations 65plus'!D173)</f>
        <v>0.21187839955708596</v>
      </c>
      <c r="E218" s="28">
        <f>E173/SUM(E173,'Calculations 16to19'!E173,'Calculations 20to24'!E173,'Calculations 25to34'!E173,'Calculations 45to54'!E173,'Calculations 55to64'!E173,'Calculations 65plus'!E173)</f>
        <v>0.21533738225892995</v>
      </c>
      <c r="F218" s="28">
        <f>F173/SUM(F173,'Calculations 16to19'!F173,'Calculations 20to24'!F173,'Calculations 25to34'!F173,'Calculations 45to54'!F173,'Calculations 55to64'!F173,'Calculations 65plus'!F173)</f>
        <v>0.21895024356771137</v>
      </c>
      <c r="G218" s="28">
        <f>G173/SUM(G173,'Calculations 16to19'!G173,'Calculations 20to24'!G173,'Calculations 25to34'!G173,'Calculations 45to54'!G173,'Calculations 55to64'!G173,'Calculations 65plus'!G173)</f>
        <v>0.22190281997674371</v>
      </c>
      <c r="H218" s="28">
        <f>H173/SUM(H173,'Calculations 16to19'!H173,'Calculations 20to24'!H173,'Calculations 25to34'!H173,'Calculations 45to54'!H173,'Calculations 55to64'!H173,'Calculations 65plus'!H173)</f>
        <v>0.22554921650938339</v>
      </c>
      <c r="I218" s="28">
        <f>I173/SUM(I173,'Calculations 16to19'!I173,'Calculations 20to24'!I173,'Calculations 25to34'!I173,'Calculations 45to54'!I173,'Calculations 55to64'!I173,'Calculations 65plus'!I173)</f>
        <v>0.22830437491603811</v>
      </c>
      <c r="J218" s="28">
        <f>J173/SUM(J173,'Calculations 16to19'!J173,'Calculations 20to24'!J173,'Calculations 25to34'!J173,'Calculations 45to54'!J173,'Calculations 55to64'!J173,'Calculations 65plus'!J173)</f>
        <v>0.23025863877658723</v>
      </c>
      <c r="K218" s="28">
        <f>K173/SUM(K173,'Calculations 16to19'!K173,'Calculations 20to24'!K173,'Calculations 25to34'!K173,'Calculations 45to54'!K173,'Calculations 55to64'!K173,'Calculations 65plus'!K173)</f>
        <v>0.23229362963215075</v>
      </c>
      <c r="L218" s="28">
        <f>L173/SUM(L173,'Calculations 16to19'!L173,'Calculations 20to24'!L173,'Calculations 25to34'!L173,'Calculations 45to54'!L173,'Calculations 55to64'!L173,'Calculations 65plus'!L173)</f>
        <v>0.23672645612103124</v>
      </c>
      <c r="M218" s="28">
        <f>M173/SUM(M173,'Calculations 16to19'!M173,'Calculations 20to24'!M173,'Calculations 25to34'!M173,'Calculations 45to54'!M173,'Calculations 55to64'!M173,'Calculations 65plus'!M173)</f>
        <v>0.23968627967814615</v>
      </c>
      <c r="N218" s="28">
        <f>N173/SUM(N173,'Calculations 16to19'!N173,'Calculations 20to24'!N173,'Calculations 25to34'!N173,'Calculations 45to54'!N173,'Calculations 55to64'!N173,'Calculations 65plus'!N173)</f>
        <v>0.24261434255016207</v>
      </c>
      <c r="O218" s="28">
        <f>O173/SUM(O173,'Calculations 16to19'!O173,'Calculations 20to24'!O173,'Calculations 25to34'!O173,'Calculations 45to54'!O173,'Calculations 55to64'!O173,'Calculations 65plus'!O173)</f>
        <v>0.24550987699163934</v>
      </c>
      <c r="P218" s="28">
        <f>P173/SUM(P173,'Calculations 16to19'!P173,'Calculations 20to24'!P173,'Calculations 25to34'!P173,'Calculations 45to54'!P173,'Calculations 55to64'!P173,'Calculations 65plus'!P173)</f>
        <v>0.24837217630051589</v>
      </c>
      <c r="Q218" s="28">
        <f>Q173/SUM(Q173,'Calculations 16to19'!Q173,'Calculations 20to24'!Q173,'Calculations 25to34'!Q173,'Calculations 45to54'!Q173,'Calculations 55to64'!Q173,'Calculations 65plus'!Q173)</f>
        <v>0.25120059387490284</v>
      </c>
      <c r="R218" s="28">
        <f>R173/SUM(R173,'Calculations 16to19'!R173,'Calculations 20to24'!R173,'Calculations 25to34'!R173,'Calculations 45to54'!R173,'Calculations 55to64'!R173,'Calculations 65plus'!R173)</f>
        <v>0.25399454213368905</v>
      </c>
      <c r="S218" s="28">
        <f>S173/SUM(S173,'Calculations 16to19'!S173,'Calculations 20to24'!S173,'Calculations 25to34'!S173,'Calculations 45to54'!S173,'Calculations 55to64'!S173,'Calculations 65plus'!S173)</f>
        <v>0.25675349131313874</v>
      </c>
      <c r="T218" s="28">
        <f>T173/SUM(T173,'Calculations 16to19'!T173,'Calculations 20to24'!T173,'Calculations 25to34'!T173,'Calculations 45to54'!T173,'Calculations 55to64'!T173,'Calculations 65plus'!T173)</f>
        <v>0.25947696815158883</v>
      </c>
      <c r="U218" s="28">
        <f>U173/SUM(U173,'Calculations 16to19'!U173,'Calculations 20to24'!U173,'Calculations 25to34'!U173,'Calculations 45to54'!U173,'Calculations 55to64'!U173,'Calculations 65plus'!U173)</f>
        <v>0.26216455447411946</v>
      </c>
      <c r="V218" s="28">
        <f>V173/SUM(V173,'Calculations 16to19'!V173,'Calculations 20to24'!V173,'Calculations 25to34'!V173,'Calculations 45to54'!V173,'Calculations 55to64'!V173,'Calculations 65plus'!V173)</f>
        <v>0.26481588568883929</v>
      </c>
      <c r="W218" s="28">
        <f>W173/SUM(W173,'Calculations 16to19'!W173,'Calculations 20to24'!W173,'Calculations 25to34'!W173,'Calculations 45to54'!W173,'Calculations 55to64'!W173,'Calculations 65plus'!W173)</f>
        <v>0.26743064920609677</v>
      </c>
      <c r="X218" s="28">
        <f>X173/SUM(X173,'Calculations 16to19'!X173,'Calculations 20to24'!X173,'Calculations 25to34'!X173,'Calculations 45to54'!X173,'Calculations 55to64'!X173,'Calculations 65plus'!X173)</f>
        <v>0.27000858279155826</v>
      </c>
      <c r="Y218" s="28">
        <f>Y173/SUM(Y173,'Calculations 16to19'!Y173,'Calculations 20to24'!Y173,'Calculations 25to34'!Y173,'Calculations 45to54'!Y173,'Calculations 55to64'!Y173,'Calculations 65plus'!Y173)</f>
        <v>0.27254947286367859</v>
      </c>
      <c r="Z218" s="28">
        <f>Z173/SUM(Z173,'Calculations 16to19'!Z173,'Calculations 20to24'!Z173,'Calculations 25to34'!Z173,'Calculations 45to54'!Z173,'Calculations 55to64'!Z173,'Calculations 65plus'!Z173)</f>
        <v>0.27505315274564035</v>
      </c>
      <c r="AA218" s="28">
        <f>AA173/SUM(AA173,'Calculations 16to19'!AA173,'Calculations 20to24'!AA173,'Calculations 25to34'!AA173,'Calculations 45to54'!AA173,'Calculations 55to64'!AA173,'Calculations 65plus'!AA173)</f>
        <v>0.27751950088135496</v>
      </c>
      <c r="AB218" s="28">
        <f>AB173/SUM(AB173,'Calculations 16to19'!AB173,'Calculations 20to24'!AB173,'Calculations 25to34'!AB173,'Calculations 45to54'!AB173,'Calculations 55to64'!AB173,'Calculations 65plus'!AB173)</f>
        <v>0.27994843902461031</v>
      </c>
      <c r="AC218" s="28">
        <f>AC173/SUM(AC173,'Calculations 16to19'!AC173,'Calculations 20to24'!AC173,'Calculations 25to34'!AC173,'Calculations 45to54'!AC173,'Calculations 55to64'!AC173,'Calculations 65plus'!AC173)</f>
        <v>0.28233993040992755</v>
      </c>
      <c r="AD218" s="28">
        <f>AD173/SUM(AD173,'Calculations 16to19'!AD173,'Calculations 20to24'!AD173,'Calculations 25to34'!AD173,'Calculations 45to54'!AD173,'Calculations 55to64'!AD173,'Calculations 65plus'!AD173)</f>
        <v>0.28469397791316003</v>
      </c>
      <c r="AE218" s="28">
        <f>AE173/SUM(AE173,'Calculations 16to19'!AE173,'Calculations 20to24'!AE173,'Calculations 25to34'!AE173,'Calculations 45to54'!AE173,'Calculations 55to64'!AE173,'Calculations 65plus'!AE173)</f>
        <v>0.28701062220931833</v>
      </c>
      <c r="AF218" s="28">
        <f>AF173/SUM(AF173,'Calculations 16to19'!AF173,'Calculations 20to24'!AF173,'Calculations 25to34'!AF173,'Calculations 45to54'!AF173,'Calculations 55to64'!AF173,'Calculations 65plus'!AF173)</f>
        <v>0.28928993993456742</v>
      </c>
    </row>
    <row r="219" spans="1:32" x14ac:dyDescent="0.2">
      <c r="A219" s="6" t="s">
        <v>52</v>
      </c>
      <c r="B219" s="28">
        <f>B174/SUM(B174,'Calculations 16to19'!B174,'Calculations 20to24'!B174,'Calculations 25to34'!B174,'Calculations 45to54'!B174,'Calculations 55to64'!B174,'Calculations 65plus'!B174)</f>
        <v>0.23181165966944775</v>
      </c>
      <c r="C219" s="28">
        <f>C174/SUM(C174,'Calculations 16to19'!C174,'Calculations 20to24'!C174,'Calculations 25to34'!C174,'Calculations 45to54'!C174,'Calculations 55to64'!C174,'Calculations 65plus'!C174)</f>
        <v>0.23603092226380634</v>
      </c>
      <c r="D219" s="28">
        <f>D174/SUM(D174,'Calculations 16to19'!D174,'Calculations 20to24'!D174,'Calculations 25to34'!D174,'Calculations 45to54'!D174,'Calculations 55to64'!D174,'Calculations 65plus'!D174)</f>
        <v>0.23944292724171642</v>
      </c>
      <c r="E219" s="28">
        <f>E174/SUM(E174,'Calculations 16to19'!E174,'Calculations 20to24'!E174,'Calculations 25to34'!E174,'Calculations 45to54'!E174,'Calculations 55to64'!E174,'Calculations 65plus'!E174)</f>
        <v>0.24332098134027699</v>
      </c>
      <c r="F219" s="28">
        <f>F174/SUM(F174,'Calculations 16to19'!F174,'Calculations 20to24'!F174,'Calculations 25to34'!F174,'Calculations 45to54'!F174,'Calculations 55to64'!F174,'Calculations 65plus'!F174)</f>
        <v>0.24758750663542839</v>
      </c>
      <c r="G219" s="28">
        <f>G174/SUM(G174,'Calculations 16to19'!G174,'Calculations 20to24'!G174,'Calculations 25to34'!G174,'Calculations 45to54'!G174,'Calculations 55to64'!G174,'Calculations 65plus'!G174)</f>
        <v>0.25152764406848216</v>
      </c>
      <c r="H219" s="28">
        <f>H174/SUM(H174,'Calculations 16to19'!H174,'Calculations 20to24'!H174,'Calculations 25to34'!H174,'Calculations 45to54'!H174,'Calculations 55to64'!H174,'Calculations 65plus'!H174)</f>
        <v>0.25633283682182284</v>
      </c>
      <c r="I219" s="28">
        <f>I174/SUM(I174,'Calculations 16to19'!I174,'Calculations 20to24'!I174,'Calculations 25to34'!I174,'Calculations 45to54'!I174,'Calculations 55to64'!I174,'Calculations 65plus'!I174)</f>
        <v>0.26005312028901645</v>
      </c>
      <c r="J219" s="28">
        <f>J174/SUM(J174,'Calculations 16to19'!J174,'Calculations 20to24'!J174,'Calculations 25to34'!J174,'Calculations 45to54'!J174,'Calculations 55to64'!J174,'Calculations 65plus'!J174)</f>
        <v>0.26266627729179048</v>
      </c>
      <c r="K219" s="28">
        <f>K174/SUM(K174,'Calculations 16to19'!K174,'Calculations 20to24'!K174,'Calculations 25to34'!K174,'Calculations 45to54'!K174,'Calculations 55to64'!K174,'Calculations 65plus'!K174)</f>
        <v>0.26526943200355424</v>
      </c>
      <c r="L219" s="28">
        <f>L174/SUM(L174,'Calculations 16to19'!L174,'Calculations 20to24'!L174,'Calculations 25to34'!L174,'Calculations 45to54'!L174,'Calculations 55to64'!L174,'Calculations 65plus'!L174)</f>
        <v>0.27028129915718718</v>
      </c>
      <c r="M219" s="28">
        <f>M174/SUM(M174,'Calculations 16to19'!M174,'Calculations 20to24'!M174,'Calculations 25to34'!M174,'Calculations 45to54'!M174,'Calculations 55to64'!M174,'Calculations 65plus'!M174)</f>
        <v>0.27397000652610021</v>
      </c>
      <c r="N219" s="28">
        <f>N174/SUM(N174,'Calculations 16to19'!N174,'Calculations 20to24'!N174,'Calculations 25to34'!N174,'Calculations 45to54'!N174,'Calculations 55to64'!N174,'Calculations 65plus'!N174)</f>
        <v>0.27762939141181031</v>
      </c>
      <c r="O219" s="28">
        <f>O174/SUM(O174,'Calculations 16to19'!O174,'Calculations 20to24'!O174,'Calculations 25to34'!O174,'Calculations 45to54'!O174,'Calculations 55to64'!O174,'Calculations 65plus'!O174)</f>
        <v>0.28125813628769702</v>
      </c>
      <c r="P219" s="28">
        <f>P174/SUM(P174,'Calculations 16to19'!P174,'Calculations 20to24'!P174,'Calculations 25to34'!P174,'Calculations 45to54'!P174,'Calculations 55to64'!P174,'Calculations 65plus'!P174)</f>
        <v>0.28485498270863807</v>
      </c>
      <c r="Q219" s="28">
        <f>Q174/SUM(Q174,'Calculations 16to19'!Q174,'Calculations 20to24'!Q174,'Calculations 25to34'!Q174,'Calculations 45to54'!Q174,'Calculations 55to64'!Q174,'Calculations 65plus'!Q174)</f>
        <v>0.28841873189718176</v>
      </c>
      <c r="R219" s="28">
        <f>R174/SUM(R174,'Calculations 16to19'!R174,'Calculations 20to24'!R174,'Calculations 25to34'!R174,'Calculations 45to54'!R174,'Calculations 55to64'!R174,'Calculations 65plus'!R174)</f>
        <v>0.29194824515591716</v>
      </c>
      <c r="S219" s="28">
        <f>S174/SUM(S174,'Calculations 16to19'!S174,'Calculations 20to24'!S174,'Calculations 25to34'!S174,'Calculations 45to54'!S174,'Calculations 55to64'!S174,'Calculations 65plus'!S174)</f>
        <v>0.29544244411162957</v>
      </c>
      <c r="T219" s="28">
        <f>T174/SUM(T174,'Calculations 16to19'!T174,'Calculations 20to24'!T174,'Calculations 25to34'!T174,'Calculations 45to54'!T174,'Calculations 55to64'!T174,'Calculations 65plus'!T174)</f>
        <v>0.29890031079738805</v>
      </c>
      <c r="U219" s="28">
        <f>U174/SUM(U174,'Calculations 16to19'!U174,'Calculations 20to24'!U174,'Calculations 25to34'!U174,'Calculations 45to54'!U174,'Calculations 55to64'!U174,'Calculations 65plus'!U174)</f>
        <v>0.3023208875791164</v>
      </c>
      <c r="V219" s="28">
        <f>V174/SUM(V174,'Calculations 16to19'!V174,'Calculations 20to24'!V174,'Calculations 25to34'!V174,'Calculations 45to54'!V174,'Calculations 55to64'!V174,'Calculations 65plus'!V174)</f>
        <v>0.30570327693361449</v>
      </c>
      <c r="W219" s="28">
        <f>W174/SUM(W174,'Calculations 16to19'!W174,'Calculations 20to24'!W174,'Calculations 25to34'!W174,'Calculations 45to54'!W174,'Calculations 55to64'!W174,'Calculations 65plus'!W174)</f>
        <v>0.30904664108531182</v>
      </c>
      <c r="X219" s="28">
        <f>X174/SUM(X174,'Calculations 16to19'!X174,'Calculations 20to24'!X174,'Calculations 25to34'!X174,'Calculations 45to54'!X174,'Calculations 55to64'!X174,'Calculations 65plus'!X174)</f>
        <v>0.31235020150930309</v>
      </c>
      <c r="Y219" s="28">
        <f>Y174/SUM(Y174,'Calculations 16to19'!Y174,'Calculations 20to24'!Y174,'Calculations 25to34'!Y174,'Calculations 45to54'!Y174,'Calculations 55to64'!Y174,'Calculations 65plus'!Y174)</f>
        <v>0.31561323830842059</v>
      </c>
      <c r="Z219" s="28">
        <f>Z174/SUM(Z174,'Calculations 16to19'!Z174,'Calculations 20to24'!Z174,'Calculations 25to34'!Z174,'Calculations 45to54'!Z174,'Calculations 55to64'!Z174,'Calculations 65plus'!Z174)</f>
        <v>0.31883508947225392</v>
      </c>
      <c r="AA219" s="28">
        <f>AA174/SUM(AA174,'Calculations 16to19'!AA174,'Calculations 20to24'!AA174,'Calculations 25to34'!AA174,'Calculations 45to54'!AA174,'Calculations 55to64'!AA174,'Calculations 65plus'!AA174)</f>
        <v>0.32201515002612863</v>
      </c>
      <c r="AB219" s="28">
        <f>AB174/SUM(AB174,'Calculations 16to19'!AB174,'Calculations 20to24'!AB174,'Calculations 25to34'!AB174,'Calculations 45to54'!AB174,'Calculations 55to64'!AB174,'Calculations 65plus'!AB174)</f>
        <v>0.32515287107809526</v>
      </c>
      <c r="AC219" s="28">
        <f>AC174/SUM(AC174,'Calculations 16to19'!AC174,'Calculations 20to24'!AC174,'Calculations 25to34'!AC174,'Calculations 45to54'!AC174,'Calculations 55to64'!AC174,'Calculations 65plus'!AC174)</f>
        <v>0.3282477587719887</v>
      </c>
      <c r="AD219" s="28">
        <f>AD174/SUM(AD174,'Calculations 16to19'!AD174,'Calculations 20to24'!AD174,'Calculations 25to34'!AD174,'Calculations 45to54'!AD174,'Calculations 55to64'!AD174,'Calculations 65plus'!AD174)</f>
        <v>0.33129937315457475</v>
      </c>
      <c r="AE219" s="28">
        <f>AE174/SUM(AE174,'Calculations 16to19'!AE174,'Calculations 20to24'!AE174,'Calculations 25to34'!AE174,'Calculations 45to54'!AE174,'Calculations 55to64'!AE174,'Calculations 65plus'!AE174)</f>
        <v>0.33430732696471549</v>
      </c>
      <c r="AF219" s="28">
        <f>AF174/SUM(AF174,'Calculations 16to19'!AF174,'Calculations 20to24'!AF174,'Calculations 25to34'!AF174,'Calculations 45to54'!AF174,'Calculations 55to64'!AF174,'Calculations 65plus'!AF174)</f>
        <v>0.33727128435235942</v>
      </c>
    </row>
    <row r="220" spans="1:32" x14ac:dyDescent="0.2">
      <c r="A220" s="6" t="s">
        <v>53</v>
      </c>
      <c r="B220" s="28">
        <f>B175/SUM(B175,'Calculations 16to19'!B175,'Calculations 20to24'!B175,'Calculations 25to34'!B175,'Calculations 45to54'!B175,'Calculations 55to64'!B175,'Calculations 65plus'!B175)</f>
        <v>0.24180218608371104</v>
      </c>
      <c r="C220" s="28">
        <f>C175/SUM(C175,'Calculations 16to19'!C175,'Calculations 20to24'!C175,'Calculations 25to34'!C175,'Calculations 45to54'!C175,'Calculations 55to64'!C175,'Calculations 65plus'!C175)</f>
        <v>0.24651276740580577</v>
      </c>
      <c r="D220" s="28">
        <f>D175/SUM(D175,'Calculations 16to19'!D175,'Calculations 20to24'!D175,'Calculations 25to34'!D175,'Calculations 45to54'!D175,'Calculations 55to64'!D175,'Calculations 65plus'!D175)</f>
        <v>0.25031719117803936</v>
      </c>
      <c r="E220" s="28">
        <f>E175/SUM(E175,'Calculations 16to19'!E175,'Calculations 20to24'!E175,'Calculations 25to34'!E175,'Calculations 45to54'!E175,'Calculations 55to64'!E175,'Calculations 65plus'!E175)</f>
        <v>0.25451565032989126</v>
      </c>
      <c r="F220" s="28">
        <f>F175/SUM(F175,'Calculations 16to19'!F175,'Calculations 20to24'!F175,'Calculations 25to34'!F175,'Calculations 45to54'!F175,'Calculations 55to64'!F175,'Calculations 65plus'!F175)</f>
        <v>0.25895212462311723</v>
      </c>
      <c r="G220" s="28">
        <f>G175/SUM(G175,'Calculations 16to19'!G175,'Calculations 20to24'!G175,'Calculations 25to34'!G175,'Calculations 45to54'!G175,'Calculations 55to64'!G175,'Calculations 65plus'!G175)</f>
        <v>0.2627443682145536</v>
      </c>
      <c r="H220" s="28">
        <f>H175/SUM(H175,'Calculations 16to19'!H175,'Calculations 20to24'!H175,'Calculations 25to34'!H175,'Calculations 45to54'!H175,'Calculations 55to64'!H175,'Calculations 65plus'!H175)</f>
        <v>0.26736331237170979</v>
      </c>
      <c r="I220" s="28">
        <f>I175/SUM(I175,'Calculations 16to19'!I175,'Calculations 20to24'!I175,'Calculations 25to34'!I175,'Calculations 45to54'!I175,'Calculations 55to64'!I175,'Calculations 65plus'!I175)</f>
        <v>0.27078393212998181</v>
      </c>
      <c r="J220" s="28">
        <f>J175/SUM(J175,'Calculations 16to19'!J175,'Calculations 20to24'!J175,'Calculations 25to34'!J175,'Calculations 45to54'!J175,'Calculations 55to64'!J175,'Calculations 65plus'!J175)</f>
        <v>0.27309990302620091</v>
      </c>
      <c r="K220" s="28">
        <f>K175/SUM(K175,'Calculations 16to19'!K175,'Calculations 20to24'!K175,'Calculations 25to34'!K175,'Calculations 45to54'!K175,'Calculations 55to64'!K175,'Calculations 65plus'!K175)</f>
        <v>0.27542646572120233</v>
      </c>
      <c r="L220" s="28">
        <f>L175/SUM(L175,'Calculations 16to19'!L175,'Calculations 20to24'!L175,'Calculations 25to34'!L175,'Calculations 45to54'!L175,'Calculations 55to64'!L175,'Calculations 65plus'!L175)</f>
        <v>0.28125269407761772</v>
      </c>
      <c r="M220" s="28">
        <f>M175/SUM(M175,'Calculations 16to19'!M175,'Calculations 20to24'!M175,'Calculations 25to34'!M175,'Calculations 45to54'!M175,'Calculations 55to64'!M175,'Calculations 65plus'!M175)</f>
        <v>0.28499086903136289</v>
      </c>
      <c r="N220" s="28">
        <f>N175/SUM(N175,'Calculations 16to19'!N175,'Calculations 20to24'!N175,'Calculations 25to34'!N175,'Calculations 45to54'!N175,'Calculations 55to64'!N175,'Calculations 65plus'!N175)</f>
        <v>0.28869855990755472</v>
      </c>
      <c r="O220" s="28">
        <f>O175/SUM(O175,'Calculations 16to19'!O175,'Calculations 20to24'!O175,'Calculations 25to34'!O175,'Calculations 45to54'!O175,'Calculations 55to64'!O175,'Calculations 65plus'!O175)</f>
        <v>0.29237449069998367</v>
      </c>
      <c r="P220" s="28">
        <f>P175/SUM(P175,'Calculations 16to19'!P175,'Calculations 20to24'!P175,'Calculations 25to34'!P175,'Calculations 45to54'!P175,'Calculations 55to64'!P175,'Calculations 65plus'!P175)</f>
        <v>0.29601744420230186</v>
      </c>
      <c r="Q220" s="28">
        <f>Q175/SUM(Q175,'Calculations 16to19'!Q175,'Calculations 20to24'!Q175,'Calculations 25to34'!Q175,'Calculations 45to54'!Q175,'Calculations 55to64'!Q175,'Calculations 65plus'!Q175)</f>
        <v>0.29962626239252266</v>
      </c>
      <c r="R220" s="28">
        <f>R175/SUM(R175,'Calculations 16to19'!R175,'Calculations 20to24'!R175,'Calculations 25to34'!R175,'Calculations 45to54'!R175,'Calculations 55to64'!R175,'Calculations 65plus'!R175)</f>
        <v>0.3031998466578818</v>
      </c>
      <c r="S220" s="28">
        <f>S175/SUM(S175,'Calculations 16to19'!S175,'Calculations 20to24'!S175,'Calculations 25to34'!S175,'Calculations 45to54'!S175,'Calculations 55to64'!S175,'Calculations 65plus'!S175)</f>
        <v>0.30673715786611128</v>
      </c>
      <c r="T220" s="28">
        <f>T175/SUM(T175,'Calculations 16to19'!T175,'Calculations 20to24'!T175,'Calculations 25to34'!T175,'Calculations 45to54'!T175,'Calculations 55to64'!T175,'Calculations 65plus'!T175)</f>
        <v>0.31023721628958517</v>
      </c>
      <c r="U220" s="28">
        <f>U175/SUM(U175,'Calculations 16to19'!U175,'Calculations 20to24'!U175,'Calculations 25to34'!U175,'Calculations 45to54'!U175,'Calculations 55to64'!U175,'Calculations 65plus'!U175)</f>
        <v>0.31369910138906137</v>
      </c>
      <c r="V220" s="28">
        <f>V175/SUM(V175,'Calculations 16to19'!V175,'Calculations 20to24'!V175,'Calculations 25to34'!V175,'Calculations 45to54'!V175,'Calculations 55to64'!V175,'Calculations 65plus'!V175)</f>
        <v>0.31712195146403732</v>
      </c>
      <c r="W220" s="28">
        <f>W175/SUM(W175,'Calculations 16to19'!W175,'Calculations 20to24'!W175,'Calculations 25to34'!W175,'Calculations 45to54'!W175,'Calculations 55to64'!W175,'Calculations 65plus'!W175)</f>
        <v>0.32050496317692739</v>
      </c>
      <c r="X220" s="28">
        <f>X175/SUM(X175,'Calculations 16to19'!X175,'Calculations 20to24'!X175,'Calculations 25to34'!X175,'Calculations 45to54'!X175,'Calculations 55to64'!X175,'Calculations 65plus'!X175)</f>
        <v>0.32384739095841947</v>
      </c>
      <c r="Y220" s="28">
        <f>Y175/SUM(Y175,'Calculations 16to19'!Y175,'Calculations 20to24'!Y175,'Calculations 25to34'!Y175,'Calculations 45to54'!Y175,'Calculations 55to64'!Y175,'Calculations 65plus'!Y175)</f>
        <v>0.32714854630148865</v>
      </c>
      <c r="Z220" s="28">
        <f>Z175/SUM(Z175,'Calculations 16to19'!Z175,'Calculations 20to24'!Z175,'Calculations 25to34'!Z175,'Calculations 45to54'!Z175,'Calculations 55to64'!Z175,'Calculations 65plus'!Z175)</f>
        <v>0.33040779695159239</v>
      </c>
      <c r="AA220" s="28">
        <f>AA175/SUM(AA175,'Calculations 16to19'!AA175,'Calculations 20to24'!AA175,'Calculations 25to34'!AA175,'Calculations 45to54'!AA175,'Calculations 55to64'!AA175,'Calculations 65plus'!AA175)</f>
        <v>0.33362456600060175</v>
      </c>
      <c r="AB220" s="28">
        <f>AB175/SUM(AB175,'Calculations 16to19'!AB175,'Calculations 20to24'!AB175,'Calculations 25to34'!AB175,'Calculations 45to54'!AB175,'Calculations 55to64'!AB175,'Calculations 65plus'!AB175)</f>
        <v>0.3367983308919924</v>
      </c>
      <c r="AC220" s="28">
        <f>AC175/SUM(AC175,'Calculations 16to19'!AC175,'Calculations 20to24'!AC175,'Calculations 25to34'!AC175,'Calculations 45to54'!AC175,'Calculations 55to64'!AC175,'Calculations 65plus'!AC175)</f>
        <v>0.33992862234475879</v>
      </c>
      <c r="AD220" s="28">
        <f>AD175/SUM(AD175,'Calculations 16to19'!AD175,'Calculations 20to24'!AD175,'Calculations 25to34'!AD175,'Calculations 45to54'!AD175,'Calculations 55to64'!AD175,'Calculations 65plus'!AD175)</f>
        <v>0.34301502320343163</v>
      </c>
      <c r="AE220" s="28">
        <f>AE175/SUM(AE175,'Calculations 16to19'!AE175,'Calculations 20to24'!AE175,'Calculations 25to34'!AE175,'Calculations 45to54'!AE175,'Calculations 55to64'!AE175,'Calculations 65plus'!AE175)</f>
        <v>0.34605716722143948</v>
      </c>
      <c r="AF220" s="28">
        <f>AF175/SUM(AF175,'Calculations 16to19'!AF175,'Calculations 20to24'!AF175,'Calculations 25to34'!AF175,'Calculations 45to54'!AF175,'Calculations 55to64'!AF175,'Calculations 65plus'!AF175)</f>
        <v>0.34905473778490936</v>
      </c>
    </row>
    <row r="221" spans="1:32" x14ac:dyDescent="0.2">
      <c r="A221" s="6" t="s">
        <v>54</v>
      </c>
      <c r="B221" s="28">
        <f>B176/SUM(B176,'Calculations 16to19'!B176,'Calculations 20to24'!B176,'Calculations 25to34'!B176,'Calculations 45to54'!B176,'Calculations 55to64'!B176,'Calculations 65plus'!B176)</f>
        <v>0.23350785340314134</v>
      </c>
      <c r="C221" s="28">
        <f>C176/SUM(C176,'Calculations 16to19'!C176,'Calculations 20to24'!C176,'Calculations 25to34'!C176,'Calculations 45to54'!C176,'Calculations 55to64'!C176,'Calculations 65plus'!C176)</f>
        <v>0.23808611774544527</v>
      </c>
      <c r="D221" s="28">
        <f>D176/SUM(D176,'Calculations 16to19'!D176,'Calculations 20to24'!D176,'Calculations 25to34'!D176,'Calculations 45to54'!D176,'Calculations 55to64'!D176,'Calculations 65plus'!D176)</f>
        <v>0.24179768372867114</v>
      </c>
      <c r="E221" s="28">
        <f>E176/SUM(E176,'Calculations 16to19'!E176,'Calculations 20to24'!E176,'Calculations 25to34'!E176,'Calculations 45to54'!E176,'Calculations 55to64'!E176,'Calculations 65plus'!E176)</f>
        <v>0.2458978098102865</v>
      </c>
      <c r="F221" s="28">
        <f>F176/SUM(F176,'Calculations 16to19'!F176,'Calculations 20to24'!F176,'Calculations 25to34'!F176,'Calculations 45to54'!F176,'Calculations 55to64'!F176,'Calculations 65plus'!F176)</f>
        <v>0.25027519341249488</v>
      </c>
      <c r="G221" s="28">
        <f>G176/SUM(G176,'Calculations 16to19'!G176,'Calculations 20to24'!G176,'Calculations 25to34'!G176,'Calculations 45to54'!G176,'Calculations 55to64'!G176,'Calculations 65plus'!G176)</f>
        <v>0.25416968933710887</v>
      </c>
      <c r="H221" s="28">
        <f>H176/SUM(H176,'Calculations 16to19'!H176,'Calculations 20to24'!H176,'Calculations 25to34'!H176,'Calculations 45to54'!H176,'Calculations 55to64'!H176,'Calculations 65plus'!H176)</f>
        <v>0.25885222833446442</v>
      </c>
      <c r="I221" s="28">
        <f>I176/SUM(I176,'Calculations 16to19'!I176,'Calculations 20to24'!I176,'Calculations 25to34'!I176,'Calculations 45to54'!I176,'Calculations 55to64'!I176,'Calculations 65plus'!I176)</f>
        <v>0.26230594262032397</v>
      </c>
      <c r="J221" s="28">
        <f>J176/SUM(J176,'Calculations 16to19'!J176,'Calculations 20to24'!J176,'Calculations 25to34'!J176,'Calculations 45to54'!J176,'Calculations 55to64'!J176,'Calculations 65plus'!J176)</f>
        <v>0.26467677138807566</v>
      </c>
      <c r="K221" s="28">
        <f>K176/SUM(K176,'Calculations 16to19'!K176,'Calculations 20to24'!K176,'Calculations 25to34'!K176,'Calculations 45to54'!K176,'Calculations 55to64'!K176,'Calculations 65plus'!K176)</f>
        <v>0.26711643735103174</v>
      </c>
      <c r="L221" s="28">
        <f>L176/SUM(L176,'Calculations 16to19'!L176,'Calculations 20to24'!L176,'Calculations 25to34'!L176,'Calculations 45to54'!L176,'Calculations 55to64'!L176,'Calculations 65plus'!L176)</f>
        <v>0.27274943414137526</v>
      </c>
      <c r="M221" s="28">
        <f>M176/SUM(M176,'Calculations 16to19'!M176,'Calculations 20to24'!M176,'Calculations 25to34'!M176,'Calculations 45to54'!M176,'Calculations 55to64'!M176,'Calculations 65plus'!M176)</f>
        <v>0.27648597357448934</v>
      </c>
      <c r="N221" s="28">
        <f>N176/SUM(N176,'Calculations 16to19'!N176,'Calculations 20to24'!N176,'Calculations 25to34'!N176,'Calculations 45to54'!N176,'Calculations 55to64'!N176,'Calculations 65plus'!N176)</f>
        <v>0.28019305221771423</v>
      </c>
      <c r="O221" s="28">
        <f>O176/SUM(O176,'Calculations 16to19'!O176,'Calculations 20to24'!O176,'Calculations 25to34'!O176,'Calculations 45to54'!O176,'Calculations 55to64'!O176,'Calculations 65plus'!O176)</f>
        <v>0.28386935538413138</v>
      </c>
      <c r="P221" s="28">
        <f>P176/SUM(P176,'Calculations 16to19'!P176,'Calculations 20to24'!P176,'Calculations 25to34'!P176,'Calculations 45to54'!P176,'Calculations 55to64'!P176,'Calculations 65plus'!P176)</f>
        <v>0.28751362712915857</v>
      </c>
      <c r="Q221" s="28">
        <f>Q176/SUM(Q176,'Calculations 16to19'!Q176,'Calculations 20to24'!Q176,'Calculations 25to34'!Q176,'Calculations 45to54'!Q176,'Calculations 55to64'!Q176,'Calculations 65plus'!Q176)</f>
        <v>0.29112467075854137</v>
      </c>
      <c r="R221" s="28">
        <f>R176/SUM(R176,'Calculations 16to19'!R176,'Calculations 20to24'!R176,'Calculations 25to34'!R176,'Calculations 45to54'!R176,'Calculations 55to64'!R176,'Calculations 65plus'!R176)</f>
        <v>0.29470134917089175</v>
      </c>
      <c r="S221" s="28">
        <f>S176/SUM(S176,'Calculations 16to19'!S176,'Calculations 20to24'!S176,'Calculations 25to34'!S176,'Calculations 45to54'!S176,'Calculations 55to64'!S176,'Calculations 65plus'!S176)</f>
        <v>0.29824258504041862</v>
      </c>
      <c r="T221" s="28">
        <f>T176/SUM(T176,'Calculations 16to19'!T176,'Calculations 20to24'!T176,'Calculations 25to34'!T176,'Calculations 45to54'!T176,'Calculations 55to64'!T176,'Calculations 65plus'!T176)</f>
        <v>0.30174736084598375</v>
      </c>
      <c r="U221" s="28">
        <f>U176/SUM(U176,'Calculations 16to19'!U176,'Calculations 20to24'!U176,'Calculations 25to34'!U176,'Calculations 45to54'!U176,'Calculations 55to64'!U176,'Calculations 65plus'!U176)</f>
        <v>0.3052147187529467</v>
      </c>
      <c r="V221" s="28">
        <f>V176/SUM(V176,'Calculations 16to19'!V176,'Calculations 20to24'!V176,'Calculations 25to34'!V176,'Calculations 45to54'!V176,'Calculations 55to64'!V176,'Calculations 65plus'!V176)</f>
        <v>0.30864376035461544</v>
      </c>
      <c r="W221" s="28">
        <f>W176/SUM(W176,'Calculations 16to19'!W176,'Calculations 20to24'!W176,'Calculations 25to34'!W176,'Calculations 45to54'!W176,'Calculations 55to64'!W176,'Calculations 65plus'!W176)</f>
        <v>0.31203364628037761</v>
      </c>
      <c r="X221" s="28">
        <f>X176/SUM(X176,'Calculations 16to19'!X176,'Calculations 20to24'!X176,'Calculations 25to34'!X176,'Calculations 45to54'!X176,'Calculations 55to64'!X176,'Calculations 65plus'!X176)</f>
        <v>0.31538359567779745</v>
      </c>
      <c r="Y221" s="28">
        <f>Y176/SUM(Y176,'Calculations 16to19'!Y176,'Calculations 20to24'!Y176,'Calculations 25to34'!Y176,'Calculations 45to54'!Y176,'Calculations 55to64'!Y176,'Calculations 65plus'!Y176)</f>
        <v>0.31869288557612957</v>
      </c>
      <c r="Z221" s="28">
        <f>Z176/SUM(Z176,'Calculations 16to19'!Z176,'Calculations 20to24'!Z176,'Calculations 25to34'!Z176,'Calculations 45to54'!Z176,'Calculations 55to64'!Z176,'Calculations 65plus'!Z176)</f>
        <v>0.32196085013881082</v>
      </c>
      <c r="AA221" s="28">
        <f>AA176/SUM(AA176,'Calculations 16to19'!AA176,'Calculations 20to24'!AA176,'Calculations 25to34'!AA176,'Calculations 45to54'!AA176,'Calculations 55to64'!AA176,'Calculations 65plus'!AA176)</f>
        <v>0.32518687981256233</v>
      </c>
      <c r="AB221" s="28">
        <f>AB176/SUM(AB176,'Calculations 16to19'!AB176,'Calculations 20to24'!AB176,'Calculations 25to34'!AB176,'Calculations 45to54'!AB176,'Calculations 55to64'!AB176,'Calculations 65plus'!AB176)</f>
        <v>0.32837042038074543</v>
      </c>
      <c r="AC221" s="28">
        <f>AC176/SUM(AC176,'Calculations 16to19'!AC176,'Calculations 20to24'!AC176,'Calculations 25to34'!AC176,'Calculations 45to54'!AC176,'Calculations 55to64'!AC176,'Calculations 65plus'!AC176)</f>
        <v>0.33151097192860041</v>
      </c>
      <c r="AD221" s="28">
        <f>AD176/SUM(AD176,'Calculations 16to19'!AD176,'Calculations 20to24'!AD176,'Calculations 25to34'!AD176,'Calculations 45to54'!AD176,'Calculations 55to64'!AD176,'Calculations 65plus'!AD176)</f>
        <v>0.33460808772793921</v>
      </c>
      <c r="AE221" s="28">
        <f>AE176/SUM(AE176,'Calculations 16to19'!AE176,'Calculations 20to24'!AE176,'Calculations 25to34'!AE176,'Calculations 45to54'!AE176,'Calculations 55to64'!AE176,'Calculations 65plus'!AE176)</f>
        <v>0.33766137304876664</v>
      </c>
      <c r="AF221" s="28">
        <f>AF176/SUM(AF176,'Calculations 16to19'!AF176,'Calculations 20to24'!AF176,'Calculations 25to34'!AF176,'Calculations 45to54'!AF176,'Calculations 55to64'!AF176,'Calculations 65plus'!AF176)</f>
        <v>0.34067048390517068</v>
      </c>
    </row>
    <row r="222" spans="1:32" x14ac:dyDescent="0.2">
      <c r="A222" s="6" t="s">
        <v>55</v>
      </c>
      <c r="B222" s="28">
        <f>B177/SUM(B177,'Calculations 16to19'!B177,'Calculations 20to24'!B177,'Calculations 25to34'!B177,'Calculations 45to54'!B177,'Calculations 55to64'!B177,'Calculations 65plus'!B177)</f>
        <v>0.22372799614178926</v>
      </c>
      <c r="C222" s="28">
        <f>C177/SUM(C177,'Calculations 16to19'!C177,'Calculations 20to24'!C177,'Calculations 25to34'!C177,'Calculations 45to54'!C177,'Calculations 55to64'!C177,'Calculations 65plus'!C177)</f>
        <v>0.22800974007220259</v>
      </c>
      <c r="D222" s="28">
        <f>D177/SUM(D177,'Calculations 16to19'!D177,'Calculations 20to24'!D177,'Calculations 25to34'!D177,'Calculations 45to54'!D177,'Calculations 55to64'!D177,'Calculations 65plus'!D177)</f>
        <v>0.23151481156553133</v>
      </c>
      <c r="E222" s="28">
        <f>E177/SUM(E177,'Calculations 16to19'!E177,'Calculations 20to24'!E177,'Calculations 25to34'!E177,'Calculations 45to54'!E177,'Calculations 55to64'!E177,'Calculations 65plus'!E177)</f>
        <v>0.23547027667318296</v>
      </c>
      <c r="F222" s="28">
        <f>F177/SUM(F177,'Calculations 16to19'!F177,'Calculations 20to24'!F177,'Calculations 25to34'!F177,'Calculations 45to54'!F177,'Calculations 55to64'!F177,'Calculations 65plus'!F177)</f>
        <v>0.23978269180906314</v>
      </c>
      <c r="G222" s="28">
        <f>G177/SUM(G177,'Calculations 16to19'!G177,'Calculations 20to24'!G177,'Calculations 25to34'!G177,'Calculations 45to54'!G177,'Calculations 55to64'!G177,'Calculations 65plus'!G177)</f>
        <v>0.243755467067792</v>
      </c>
      <c r="H222" s="28">
        <f>H177/SUM(H177,'Calculations 16to19'!H177,'Calculations 20to24'!H177,'Calculations 25to34'!H177,'Calculations 45to54'!H177,'Calculations 55to64'!H177,'Calculations 65plus'!H177)</f>
        <v>0.24855623198132606</v>
      </c>
      <c r="I222" s="28">
        <f>I177/SUM(I177,'Calculations 16to19'!I177,'Calculations 20to24'!I177,'Calculations 25to34'!I177,'Calculations 45to54'!I177,'Calculations 55to64'!I177,'Calculations 65plus'!I177)</f>
        <v>0.25226484254425519</v>
      </c>
      <c r="J222" s="28">
        <f>J177/SUM(J177,'Calculations 16to19'!J177,'Calculations 20to24'!J177,'Calculations 25to34'!J177,'Calculations 45to54'!J177,'Calculations 55to64'!J177,'Calculations 65plus'!J177)</f>
        <v>0.25491778931894243</v>
      </c>
      <c r="K222" s="28">
        <f>K177/SUM(K177,'Calculations 16to19'!K177,'Calculations 20to24'!K177,'Calculations 25to34'!K177,'Calculations 45to54'!K177,'Calculations 55to64'!K177,'Calculations 65plus'!K177)</f>
        <v>0.25760874846415466</v>
      </c>
      <c r="L222" s="28">
        <f>L177/SUM(L177,'Calculations 16to19'!L177,'Calculations 20to24'!L177,'Calculations 25to34'!L177,'Calculations 45to54'!L177,'Calculations 55to64'!L177,'Calculations 65plus'!L177)</f>
        <v>0.2627293072169718</v>
      </c>
      <c r="M222" s="28">
        <f>M177/SUM(M177,'Calculations 16to19'!M177,'Calculations 20to24'!M177,'Calculations 25to34'!M177,'Calculations 45to54'!M177,'Calculations 55to64'!M177,'Calculations 65plus'!M177)</f>
        <v>0.26648742623594662</v>
      </c>
      <c r="N222" s="28">
        <f>N177/SUM(N177,'Calculations 16to19'!N177,'Calculations 20to24'!N177,'Calculations 25to34'!N177,'Calculations 45to54'!N177,'Calculations 55to64'!N177,'Calculations 65plus'!N177)</f>
        <v>0.27021960486509378</v>
      </c>
      <c r="O222" s="28">
        <f>O177/SUM(O177,'Calculations 16to19'!O177,'Calculations 20to24'!O177,'Calculations 25to34'!O177,'Calculations 45to54'!O177,'Calculations 55to64'!O177,'Calculations 65plus'!O177)</f>
        <v>0.27392441089288427</v>
      </c>
      <c r="P222" s="28">
        <f>P177/SUM(P177,'Calculations 16to19'!P177,'Calculations 20to24'!P177,'Calculations 25to34'!P177,'Calculations 45to54'!P177,'Calculations 55to64'!P177,'Calculations 65plus'!P177)</f>
        <v>0.27760046806903532</v>
      </c>
      <c r="Q222" s="28">
        <f>Q177/SUM(Q177,'Calculations 16to19'!Q177,'Calculations 20to24'!Q177,'Calculations 25to34'!Q177,'Calculations 45to54'!Q177,'Calculations 55to64'!Q177,'Calculations 65plus'!Q177)</f>
        <v>0.28124645705684986</v>
      </c>
      <c r="R222" s="28">
        <f>R177/SUM(R177,'Calculations 16to19'!R177,'Calculations 20to24'!R177,'Calculations 25to34'!R177,'Calculations 45to54'!R177,'Calculations 55to64'!R177,'Calculations 65plus'!R177)</f>
        <v>0.28486111620919408</v>
      </c>
      <c r="S222" s="28">
        <f>S177/SUM(S177,'Calculations 16to19'!S177,'Calculations 20to24'!S177,'Calculations 25to34'!S177,'Calculations 45to54'!S177,'Calculations 55to64'!S177,'Calculations 65plus'!S177)</f>
        <v>0.28844324217218092</v>
      </c>
      <c r="T222" s="28">
        <f>T177/SUM(T177,'Calculations 16to19'!T177,'Calculations 20to24'!T177,'Calculations 25to34'!T177,'Calculations 45to54'!T177,'Calculations 55to64'!T177,'Calculations 65plus'!T177)</f>
        <v>0.29199169032127731</v>
      </c>
      <c r="U222" s="28">
        <f>U177/SUM(U177,'Calculations 16to19'!U177,'Calculations 20to24'!U177,'Calculations 25to34'!U177,'Calculations 45to54'!U177,'Calculations 55to64'!U177,'Calculations 65plus'!U177)</f>
        <v>0.29550537503505042</v>
      </c>
      <c r="V222" s="28">
        <f>V177/SUM(V177,'Calculations 16to19'!V177,'Calculations 20to24'!V177,'Calculations 25to34'!V177,'Calculations 45to54'!V177,'Calculations 55to64'!V177,'Calculations 65plus'!V177)</f>
        <v>0.29898326981229012</v>
      </c>
      <c r="W222" s="28">
        <f>W177/SUM(W177,'Calculations 16to19'!W177,'Calculations 20to24'!W177,'Calculations 25to34'!W177,'Calculations 45to54'!W177,'Calculations 55to64'!W177,'Calculations 65plus'!W177)</f>
        <v>0.30242440723866448</v>
      </c>
      <c r="X222" s="28">
        <f>X177/SUM(X177,'Calculations 16to19'!X177,'Calculations 20to24'!X177,'Calculations 25to34'!X177,'Calculations 45to54'!X177,'Calculations 55to64'!X177,'Calculations 65plus'!X177)</f>
        <v>0.3058278788094308</v>
      </c>
      <c r="Y222" s="28">
        <f>Y177/SUM(Y177,'Calculations 16to19'!Y177,'Calculations 20to24'!Y177,'Calculations 25to34'!Y177,'Calculations 45to54'!Y177,'Calculations 55to64'!Y177,'Calculations 65plus'!Y177)</f>
        <v>0.30919283461505087</v>
      </c>
      <c r="Z222" s="28">
        <f>Z177/SUM(Z177,'Calculations 16to19'!Z177,'Calculations 20to24'!Z177,'Calculations 25to34'!Z177,'Calculations 45to54'!Z177,'Calculations 55to64'!Z177,'Calculations 65plus'!Z177)</f>
        <v>0.3125184828968085</v>
      </c>
      <c r="AA222" s="28">
        <f>AA177/SUM(AA177,'Calculations 16to19'!AA177,'Calculations 20to24'!AA177,'Calculations 25to34'!AA177,'Calculations 45to54'!AA177,'Calculations 55to64'!AA177,'Calculations 65plus'!AA177)</f>
        <v>0.31580408947974931</v>
      </c>
      <c r="AB222" s="28">
        <f>AB177/SUM(AB177,'Calculations 16to19'!AB177,'Calculations 20to24'!AB177,'Calculations 25to34'!AB177,'Calculations 45to54'!AB177,'Calculations 55to64'!AB177,'Calculations 65plus'!AB177)</f>
        <v>0.31904897709039348</v>
      </c>
      <c r="AC222" s="28">
        <f>AC177/SUM(AC177,'Calculations 16to19'!AC177,'Calculations 20to24'!AC177,'Calculations 25to34'!AC177,'Calculations 45to54'!AC177,'Calculations 55to64'!AC177,'Calculations 65plus'!AC177)</f>
        <v>0.32225252456679748</v>
      </c>
      <c r="AD222" s="28">
        <f>AD177/SUM(AD177,'Calculations 16to19'!AD177,'Calculations 20to24'!AD177,'Calculations 25to34'!AD177,'Calculations 45to54'!AD177,'Calculations 55to64'!AD177,'Calculations 65plus'!AD177)</f>
        <v>0.32541416596858669</v>
      </c>
      <c r="AE222" s="28">
        <f>AE177/SUM(AE177,'Calculations 16to19'!AE177,'Calculations 20to24'!AE177,'Calculations 25to34'!AE177,'Calculations 45to54'!AE177,'Calculations 55to64'!AE177,'Calculations 65plus'!AE177)</f>
        <v>0.32853338959459749</v>
      </c>
      <c r="AF222" s="28">
        <f>AF177/SUM(AF177,'Calculations 16to19'!AF177,'Calculations 20to24'!AF177,'Calculations 25to34'!AF177,'Calculations 45to54'!AF177,'Calculations 55to64'!AF177,'Calculations 65plus'!AF177)</f>
        <v>0.33160973691573381</v>
      </c>
    </row>
    <row r="223" spans="1:32" x14ac:dyDescent="0.2">
      <c r="A223" s="6" t="s">
        <v>56</v>
      </c>
      <c r="B223" s="28">
        <f>B178/SUM(B178,'Calculations 16to19'!B178,'Calculations 20to24'!B178,'Calculations 25to34'!B178,'Calculations 45to54'!B178,'Calculations 55to64'!B178,'Calculations 65plus'!B178)</f>
        <v>0.17179093005380469</v>
      </c>
      <c r="C223" s="28">
        <f>C178/SUM(C178,'Calculations 16to19'!C178,'Calculations 20to24'!C178,'Calculations 25to34'!C178,'Calculations 45to54'!C178,'Calculations 55to64'!C178,'Calculations 65plus'!C178)</f>
        <v>0.17585486272813752</v>
      </c>
      <c r="D223" s="28">
        <f>D178/SUM(D178,'Calculations 16to19'!D178,'Calculations 20to24'!D178,'Calculations 25to34'!D178,'Calculations 45to54'!D178,'Calculations 55to64'!D178,'Calculations 65plus'!D178)</f>
        <v>0.17916662379081016</v>
      </c>
      <c r="E223" s="28">
        <f>E178/SUM(E178,'Calculations 16to19'!E178,'Calculations 20to24'!E178,'Calculations 25to34'!E178,'Calculations 45to54'!E178,'Calculations 55to64'!E178,'Calculations 65plus'!E178)</f>
        <v>0.18286246260384806</v>
      </c>
      <c r="F223" s="28">
        <f>F178/SUM(F178,'Calculations 16to19'!F178,'Calculations 20to24'!F178,'Calculations 25to34'!F178,'Calculations 45to54'!F178,'Calculations 55to64'!F178,'Calculations 65plus'!F178)</f>
        <v>0.18693896539556551</v>
      </c>
      <c r="G223" s="28">
        <f>G178/SUM(G178,'Calculations 16to19'!G178,'Calculations 20to24'!G178,'Calculations 25to34'!G178,'Calculations 45to54'!G178,'Calculations 55to64'!G178,'Calculations 65plus'!G178)</f>
        <v>0.19093737431296534</v>
      </c>
      <c r="H223" s="28">
        <f>H178/SUM(H178,'Calculations 16to19'!H178,'Calculations 20to24'!H178,'Calculations 25to34'!H178,'Calculations 45to54'!H178,'Calculations 55to64'!H178,'Calculations 65plus'!H178)</f>
        <v>0.1955961898951718</v>
      </c>
      <c r="I223" s="28">
        <f>I178/SUM(I178,'Calculations 16to19'!I178,'Calculations 20to24'!I178,'Calculations 25to34'!I178,'Calculations 45to54'!I178,'Calculations 55to64'!I178,'Calculations 65plus'!I178)</f>
        <v>0.19939311987100516</v>
      </c>
      <c r="J223" s="28">
        <f>J178/SUM(J178,'Calculations 16to19'!J178,'Calculations 20to24'!J178,'Calculations 25to34'!J178,'Calculations 45to54'!J178,'Calculations 55to64'!J178,'Calculations 65plus'!J178)</f>
        <v>0.20236876634553444</v>
      </c>
      <c r="K223" s="28">
        <f>K178/SUM(K178,'Calculations 16to19'!K178,'Calculations 20to24'!K178,'Calculations 25to34'!K178,'Calculations 45to54'!K178,'Calculations 55to64'!K178,'Calculations 65plus'!K178)</f>
        <v>0.20538445930849797</v>
      </c>
      <c r="L223" s="28">
        <f>L178/SUM(L178,'Calculations 16to19'!L178,'Calculations 20to24'!L178,'Calculations 25to34'!L178,'Calculations 45to54'!L178,'Calculations 55to64'!L178,'Calculations 65plus'!L178)</f>
        <v>0.20985756398578567</v>
      </c>
      <c r="M223" s="28">
        <f>M178/SUM(M178,'Calculations 16to19'!M178,'Calculations 20to24'!M178,'Calculations 25to34'!M178,'Calculations 45to54'!M178,'Calculations 55to64'!M178,'Calculations 65plus'!M178)</f>
        <v>0.21355412620166309</v>
      </c>
      <c r="N223" s="28">
        <f>N178/SUM(N178,'Calculations 16to19'!N178,'Calculations 20to24'!N178,'Calculations 25to34'!N178,'Calculations 45to54'!N178,'Calculations 55to64'!N178,'Calculations 65plus'!N178)</f>
        <v>0.21722400975296488</v>
      </c>
      <c r="O223" s="28">
        <f>O178/SUM(O178,'Calculations 16to19'!O178,'Calculations 20to24'!O178,'Calculations 25to34'!O178,'Calculations 45to54'!O178,'Calculations 55to64'!O178,'Calculations 65plus'!O178)</f>
        <v>0.22086554980994041</v>
      </c>
      <c r="P223" s="28">
        <f>P178/SUM(P178,'Calculations 16to19'!P178,'Calculations 20to24'!P178,'Calculations 25to34'!P178,'Calculations 45to54'!P178,'Calculations 55to64'!P178,'Calculations 65plus'!P178)</f>
        <v>0.22447716816489663</v>
      </c>
      <c r="Q223" s="28">
        <f>Q178/SUM(Q178,'Calculations 16to19'!Q178,'Calculations 20to24'!Q178,'Calculations 25to34'!Q178,'Calculations 45to54'!Q178,'Calculations 55to64'!Q178,'Calculations 65plus'!Q178)</f>
        <v>0.22805737277484103</v>
      </c>
      <c r="R223" s="28">
        <f>R178/SUM(R178,'Calculations 16to19'!R178,'Calculations 20to24'!R178,'Calculations 25to34'!R178,'Calculations 45to54'!R178,'Calculations 55to64'!R178,'Calculations 65plus'!R178)</f>
        <v>0.2316047571108551</v>
      </c>
      <c r="S223" s="28">
        <f>S178/SUM(S178,'Calculations 16to19'!S178,'Calculations 20to24'!S178,'Calculations 25to34'!S178,'Calculations 45to54'!S178,'Calculations 55to64'!S178,'Calculations 65plus'!S178)</f>
        <v>0.2351179993263631</v>
      </c>
      <c r="T223" s="28">
        <f>T178/SUM(T178,'Calculations 16to19'!T178,'Calculations 20to24'!T178,'Calculations 25to34'!T178,'Calculations 45to54'!T178,'Calculations 55to64'!T178,'Calculations 65plus'!T178)</f>
        <v>0.23859586125624932</v>
      </c>
      <c r="U223" s="28">
        <f>U178/SUM(U178,'Calculations 16to19'!U178,'Calculations 20to24'!U178,'Calculations 25to34'!U178,'Calculations 45to54'!U178,'Calculations 55to64'!U178,'Calculations 65plus'!U178)</f>
        <v>0.24203718725851014</v>
      </c>
      <c r="V223" s="28">
        <f>V178/SUM(V178,'Calculations 16to19'!V178,'Calculations 20to24'!V178,'Calculations 25to34'!V178,'Calculations 45to54'!V178,'Calculations 55to64'!V178,'Calculations 65plus'!V178)</f>
        <v>0.24544090290996401</v>
      </c>
      <c r="W223" s="28">
        <f>W178/SUM(W178,'Calculations 16to19'!W178,'Calculations 20to24'!W178,'Calculations 25to34'!W178,'Calculations 45to54'!W178,'Calculations 55to64'!W178,'Calculations 65plus'!W178)</f>
        <v>0.24880601356733556</v>
      </c>
      <c r="X223" s="28">
        <f>X178/SUM(X178,'Calculations 16to19'!X178,'Calculations 20to24'!X178,'Calculations 25to34'!X178,'Calculations 45to54'!X178,'Calculations 55to64'!X178,'Calculations 65plus'!X178)</f>
        <v>0.25213160280484542</v>
      </c>
      <c r="Y223" s="28">
        <f>Y178/SUM(Y178,'Calculations 16to19'!Y178,'Calculations 20to24'!Y178,'Calculations 25to34'!Y178,'Calculations 45to54'!Y178,'Calculations 55to64'!Y178,'Calculations 65plus'!Y178)</f>
        <v>0.25541683073925248</v>
      </c>
      <c r="Z223" s="28">
        <f>Z178/SUM(Z178,'Calculations 16to19'!Z178,'Calculations 20to24'!Z178,'Calculations 25to34'!Z178,'Calculations 45to54'!Z178,'Calculations 55to64'!Z178,'Calculations 65plus'!Z178)</f>
        <v>0.25866093225308462</v>
      </c>
      <c r="AA223" s="28">
        <f>AA178/SUM(AA178,'Calculations 16to19'!AA178,'Calculations 20to24'!AA178,'Calculations 25to34'!AA178,'Calculations 45to54'!AA178,'Calculations 55to64'!AA178,'Calculations 65plus'!AA178)</f>
        <v>0.26186321512658944</v>
      </c>
      <c r="AB223" s="28">
        <f>AB178/SUM(AB178,'Calculations 16to19'!AB178,'Calculations 20to24'!AB178,'Calculations 25to34'!AB178,'Calculations 45to54'!AB178,'Calculations 55to64'!AB178,'Calculations 65plus'!AB178)</f>
        <v>0.26502305808868493</v>
      </c>
      <c r="AC223" s="28">
        <f>AC178/SUM(AC178,'Calculations 16to19'!AC178,'Calculations 20to24'!AC178,'Calculations 25to34'!AC178,'Calculations 45to54'!AC178,'Calculations 55to64'!AC178,'Calculations 65plus'!AC178)</f>
        <v>0.26813990879694377</v>
      </c>
      <c r="AD223" s="28">
        <f>AD178/SUM(AD178,'Calculations 16to19'!AD178,'Calculations 20to24'!AD178,'Calculations 25to34'!AD178,'Calculations 45to54'!AD178,'Calculations 55to64'!AD178,'Calculations 65plus'!AD178)</f>
        <v>0.2712132817563625</v>
      </c>
      <c r="AE223" s="28">
        <f>AE178/SUM(AE178,'Calculations 16to19'!AE178,'Calculations 20to24'!AE178,'Calculations 25to34'!AE178,'Calculations 45to54'!AE178,'Calculations 55to64'!AE178,'Calculations 65plus'!AE178)</f>
        <v>0.27424275618636934</v>
      </c>
      <c r="AF223" s="28">
        <f>AF178/SUM(AF178,'Calculations 16to19'!AF178,'Calculations 20to24'!AF178,'Calculations 25to34'!AF178,'Calculations 45to54'!AF178,'Calculations 55to64'!AF178,'Calculations 65plus'!AF178)</f>
        <v>0.27722797384519093</v>
      </c>
    </row>
    <row r="224" spans="1:32" x14ac:dyDescent="0.2">
      <c r="A224" s="6" t="s">
        <v>57</v>
      </c>
      <c r="B224" s="28">
        <f>B179/SUM(B179,'Calculations 16to19'!B179,'Calculations 20to24'!B179,'Calculations 25to34'!B179,'Calculations 45to54'!B179,'Calculations 55to64'!B179,'Calculations 65plus'!B179)</f>
        <v>0.17099236641221371</v>
      </c>
      <c r="C224" s="28">
        <f>C179/SUM(C179,'Calculations 16to19'!C179,'Calculations 20to24'!C179,'Calculations 25to34'!C179,'Calculations 45to54'!C179,'Calculations 55to64'!C179,'Calculations 65plus'!C179)</f>
        <v>0.1751497396389349</v>
      </c>
      <c r="D224" s="28">
        <f>D179/SUM(D179,'Calculations 16to19'!D179,'Calculations 20to24'!D179,'Calculations 25to34'!D179,'Calculations 45to54'!D179,'Calculations 55to64'!D179,'Calculations 65plus'!D179)</f>
        <v>0.17875937800637545</v>
      </c>
      <c r="E224" s="28">
        <f>E179/SUM(E179,'Calculations 16to19'!E179,'Calculations 20to24'!E179,'Calculations 25to34'!E179,'Calculations 45to54'!E179,'Calculations 55to64'!E179,'Calculations 65plus'!E179)</f>
        <v>0.18269097678315721</v>
      </c>
      <c r="F224" s="28">
        <f>F179/SUM(F179,'Calculations 16to19'!F179,'Calculations 20to24'!F179,'Calculations 25to34'!F179,'Calculations 45to54'!F179,'Calculations 55to64'!F179,'Calculations 65plus'!F179)</f>
        <v>0.1868169528078989</v>
      </c>
      <c r="G224" s="28">
        <f>G179/SUM(G179,'Calculations 16to19'!G179,'Calculations 20to24'!G179,'Calculations 25to34'!G179,'Calculations 45to54'!G179,'Calculations 55to64'!G179,'Calculations 65plus'!G179)</f>
        <v>0.19068071534137163</v>
      </c>
      <c r="H224" s="28">
        <f>H179/SUM(H179,'Calculations 16to19'!H179,'Calculations 20to24'!H179,'Calculations 25to34'!H179,'Calculations 45to54'!H179,'Calculations 55to64'!H179,'Calculations 65plus'!H179)</f>
        <v>0.19506001608119941</v>
      </c>
      <c r="I224" s="28">
        <f>I179/SUM(I179,'Calculations 16to19'!I179,'Calculations 20to24'!I179,'Calculations 25to34'!I179,'Calculations 45to54'!I179,'Calculations 55to64'!I179,'Calculations 65plus'!I179)</f>
        <v>0.19842747397508276</v>
      </c>
      <c r="J224" s="28">
        <f>J179/SUM(J179,'Calculations 16to19'!J179,'Calculations 20to24'!J179,'Calculations 25to34'!J179,'Calculations 45to54'!J179,'Calculations 55to64'!J179,'Calculations 65plus'!J179)</f>
        <v>0.20115897588525938</v>
      </c>
      <c r="K224" s="28">
        <f>K179/SUM(K179,'Calculations 16to19'!K179,'Calculations 20to24'!K179,'Calculations 25to34'!K179,'Calculations 45to54'!K179,'Calculations 55to64'!K179,'Calculations 65plus'!K179)</f>
        <v>0.20422930032933323</v>
      </c>
      <c r="L224" s="28">
        <f>L179/SUM(L179,'Calculations 16to19'!L179,'Calculations 20to24'!L179,'Calculations 25to34'!L179,'Calculations 45to54'!L179,'Calculations 55to64'!L179,'Calculations 65plus'!L179)</f>
        <v>0.20909368828315694</v>
      </c>
      <c r="M224" s="28">
        <f>M179/SUM(M179,'Calculations 16to19'!M179,'Calculations 20to24'!M179,'Calculations 25to34'!M179,'Calculations 45to54'!M179,'Calculations 55to64'!M179,'Calculations 65plus'!M179)</f>
        <v>0.21281005606743914</v>
      </c>
      <c r="N224" s="28">
        <f>N179/SUM(N179,'Calculations 16to19'!N179,'Calculations 20to24'!N179,'Calculations 25to34'!N179,'Calculations 45to54'!N179,'Calculations 55to64'!N179,'Calculations 65plus'!N179)</f>
        <v>0.21650884993092304</v>
      </c>
      <c r="O224" s="28">
        <f>O179/SUM(O179,'Calculations 16to19'!O179,'Calculations 20to24'!O179,'Calculations 25to34'!O179,'Calculations 45to54'!O179,'Calculations 55to64'!O179,'Calculations 65plus'!O179)</f>
        <v>0.22018827273517053</v>
      </c>
      <c r="P224" s="28">
        <f>P179/SUM(P179,'Calculations 16to19'!P179,'Calculations 20to24'!P179,'Calculations 25to34'!P179,'Calculations 45to54'!P179,'Calculations 55to64'!P179,'Calculations 65plus'!P179)</f>
        <v>0.22384658751416511</v>
      </c>
      <c r="Q224" s="28">
        <f>Q179/SUM(Q179,'Calculations 16to19'!Q179,'Calculations 20to24'!Q179,'Calculations 25to34'!Q179,'Calculations 45to54'!Q179,'Calculations 55to64'!Q179,'Calculations 65plus'!Q179)</f>
        <v>0.22748211922842729</v>
      </c>
      <c r="R224" s="28">
        <f>R179/SUM(R179,'Calculations 16to19'!R179,'Calculations 20to24'!R179,'Calculations 25to34'!R179,'Calculations 45to54'!R179,'Calculations 55to64'!R179,'Calculations 65plus'!R179)</f>
        <v>0.23109325628942759</v>
      </c>
      <c r="S224" s="28">
        <f>S179/SUM(S179,'Calculations 16to19'!S179,'Calculations 20to24'!S179,'Calculations 25to34'!S179,'Calculations 45to54'!S179,'Calculations 55to64'!S179,'Calculations 65plus'!S179)</f>
        <v>0.23467845185660469</v>
      </c>
      <c r="T224" s="28">
        <f>T179/SUM(T179,'Calculations 16to19'!T179,'Calculations 20to24'!T179,'Calculations 25to34'!T179,'Calculations 45to54'!T179,'Calculations 55to64'!T179,'Calculations 65plus'!T179)</f>
        <v>0.23823622491041177</v>
      </c>
      <c r="U224" s="28">
        <f>U179/SUM(U179,'Calculations 16to19'!U179,'Calculations 20to24'!U179,'Calculations 25to34'!U179,'Calculations 45to54'!U179,'Calculations 55to64'!U179,'Calculations 65plus'!U179)</f>
        <v>0.24176516110578833</v>
      </c>
      <c r="V224" s="28">
        <f>V179/SUM(V179,'Calculations 16to19'!V179,'Calculations 20to24'!V179,'Calculations 25to34'!V179,'Calculations 45to54'!V179,'Calculations 55to64'!V179,'Calculations 65plus'!V179)</f>
        <v>0.24526391341141249</v>
      </c>
      <c r="W224" s="28">
        <f>W179/SUM(W179,'Calculations 16to19'!W179,'Calculations 20to24'!W179,'Calculations 25to34'!W179,'Calculations 45to54'!W179,'Calculations 55to64'!W179,'Calculations 65plus'!W179)</f>
        <v>0.24873120254093378</v>
      </c>
      <c r="X224" s="28">
        <f>X179/SUM(X179,'Calculations 16to19'!X179,'Calculations 20to24'!X179,'Calculations 25to34'!X179,'Calculations 45to54'!X179,'Calculations 55to64'!X179,'Calculations 65plus'!X179)</f>
        <v>0.25216581718315645</v>
      </c>
      <c r="Y224" s="28">
        <f>Y179/SUM(Y179,'Calculations 16to19'!Y179,'Calculations 20to24'!Y179,'Calculations 25to34'!Y179,'Calculations 45to54'!Y179,'Calculations 55to64'!Y179,'Calculations 65plus'!Y179)</f>
        <v>0.25556661403883263</v>
      </c>
      <c r="Z224" s="28">
        <f>Z179/SUM(Z179,'Calculations 16to19'!Z179,'Calculations 20to24'!Z179,'Calculations 25to34'!Z179,'Calculations 45to54'!Z179,'Calculations 55to64'!Z179,'Calculations 65plus'!Z179)</f>
        <v>0.25893251767232311</v>
      </c>
      <c r="AA224" s="28">
        <f>AA179/SUM(AA179,'Calculations 16to19'!AA179,'Calculations 20to24'!AA179,'Calculations 25to34'!AA179,'Calculations 45to54'!AA179,'Calculations 55to64'!AA179,'Calculations 65plus'!AA179)</f>
        <v>0.26226252018690405</v>
      </c>
      <c r="AB224" s="28">
        <f>AB179/SUM(AB179,'Calculations 16to19'!AB179,'Calculations 20to24'!AB179,'Calculations 25to34'!AB179,'Calculations 45to54'!AB179,'Calculations 55to64'!AB179,'Calculations 65plus'!AB179)</f>
        <v>0.26555568073291697</v>
      </c>
      <c r="AC224" s="28">
        <f>AC179/SUM(AC179,'Calculations 16to19'!AC179,'Calculations 20to24'!AC179,'Calculations 25to34'!AC179,'Calculations 45to54'!AC179,'Calculations 55to64'!AC179,'Calculations 65plus'!AC179)</f>
        <v>0.26881112485831726</v>
      </c>
      <c r="AD224" s="28">
        <f>AD179/SUM(AD179,'Calculations 16to19'!AD179,'Calculations 20to24'!AD179,'Calculations 25to34'!AD179,'Calculations 45to54'!AD179,'Calculations 55to64'!AD179,'Calculations 65plus'!AD179)</f>
        <v>0.27202804371143796</v>
      </c>
      <c r="AE224" s="28">
        <f>AE179/SUM(AE179,'Calculations 16to19'!AE179,'Calculations 20to24'!AE179,'Calculations 25to34'!AE179,'Calculations 45to54'!AE179,'Calculations 55to64'!AE179,'Calculations 65plus'!AE179)</f>
        <v>0.27520569310597681</v>
      </c>
      <c r="AF224" s="28">
        <f>AF179/SUM(AF179,'Calculations 16to19'!AF179,'Calculations 20to24'!AF179,'Calculations 25to34'!AF179,'Calculations 45to54'!AF179,'Calculations 55to64'!AF179,'Calculations 65plus'!AF179)</f>
        <v>0.27834339245832518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0DE7-0355-4BCF-9332-1ABC73A5FF9E}">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T18b'!G:G,MATCH($A3,'BLS CPS T18b'!K:K,0))/INDEX('BLS CPS T18b'!B:B,MATCH($A3,'BLS CPS T18b'!K:K,0))</f>
        <v>0.17411664538101321</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T18b'!G:G,MATCH($A4,'BLS CPS T18b'!K:K,0))/INDEX('BLS CPS T18b'!B:B,MATCH($A4,'BLS CPS T18b'!K:K,0))</f>
        <v>0.23529411764705882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T18b'!G:G,MATCH($A5,'BLS CPS T18b'!K:K,0))/INDEX('BLS CPS T18b'!B:B,MATCH($A5,'BLS CPS T18b'!K:K,0))</f>
        <v>0.23711340206185566</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T18b'!G:G,MATCH($A6,'BLS CPS T18b'!K:K,0))/INDEX('BLS CPS T18b'!B:B,MATCH($A6,'BLS CPS T18b'!K:K,0))</f>
        <v>0.16867469879518071</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T18b'!G:G,MATCH($A7,'BLS CPS T18b'!K:K,0))/INDEX('BLS CPS T18b'!B:B,MATCH($A7,'BLS CPS T18b'!K:K,0))</f>
        <v>0.22062350119904076</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T18b'!G:G,MATCH($A8,'BLS CPS T18b'!K:K,0))/INDEX('BLS CPS T18b'!B:B,MATCH($A8,'BLS CPS T18b'!K:K,0))</f>
        <v>0.21257026060296372</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T18b'!G:G,MATCH($A9,'BLS CPS T18b'!K:K,0))/INDEX('BLS CPS T18b'!B:B,MATCH($A9,'BLS CPS T18b'!K:K,0))</f>
        <v>0.20495495495495494</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T18b'!G:G,MATCH($A10,'BLS CPS T18b'!K:K,0))/INDEX('BLS CPS T18b'!B:B,MATCH($A10,'BLS CPS T18b'!K:K,0))</f>
        <v>0.21860465116279071</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T18b'!G:G,MATCH($A11,'BLS CPS T18b'!K:K,0))/INDEX('BLS CPS T18b'!B:B,MATCH($A11,'BLS CPS T18b'!K:K,0))</f>
        <v>0.25218476903870163</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T18b'!G:G,MATCH($A12,'BLS CPS T18b'!K:K,0))/INDEX('BLS CPS T18b'!B:B,MATCH($A12,'BLS CPS T18b'!K:K,0))</f>
        <v>0.23711340206185566</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T18b'!G:G,MATCH($A13,'BLS CPS T18b'!K:K,0))/INDEX('BLS CPS T18b'!B:B,MATCH($A13,'BLS CPS T18b'!K:K,0))</f>
        <v>0.24567901234567902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T18b'!G:G,MATCH($A14,'BLS CPS T18b'!K:K,0))/INDEX('BLS CPS T18b'!B:B,MATCH($A14,'BLS CPS T18b'!K:K,0))</f>
        <v>0.2914798206278027</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T18b'!G:G,MATCH($A15,'BLS CPS T18b'!K:K,0))/INDEX('BLS CPS T18b'!B:B,MATCH($A15,'BLS CPS T18b'!K:K,0))</f>
        <v>0.21897810218978103</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T18b'!G:G,MATCH($A16,'BLS CPS T18b'!K:K,0))/INDEX('BLS CPS T18b'!B:B,MATCH($A16,'BLS CPS T18b'!K:K,0))</f>
        <v>0.25203252032520324</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T18b'!G:G,MATCH($A17,'BLS CPS T18b'!K:K,0))/INDEX('BLS CPS T18b'!B:B,MATCH($A17,'BLS CPS T18b'!K:K,0))</f>
        <v>0.20905923344947736</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T18b'!G:G,MATCH($A18,'BLS CPS T18b'!K:K,0))/INDEX('BLS CPS T18b'!B:B,MATCH($A18,'BLS CPS T18b'!K:K,0))</f>
        <v>0.19921875</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T18b'!G:G,MATCH($A19,'BLS CPS T18b'!K:K,0))/INDEX('BLS CPS T18b'!B:B,MATCH($A19,'BLS CPS T18b'!K:K,0))</f>
        <v>0.28169014084507044</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T18b'!G:G,MATCH($A20,'BLS CPS T18b'!K:K,0))/INDEX('BLS CPS T18b'!B:B,MATCH($A20,'BLS CPS T18b'!K:K,0))</f>
        <v>0.21841332027424093</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T18b'!G:G,MATCH($A21,'BLS CPS T18b'!K:K,0))/INDEX('BLS CPS T18b'!B:B,MATCH($A21,'BLS CPS T18b'!K:K,0))</f>
        <v>0.24061597690086622</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T18b'!G:G,MATCH($A22,'BLS CPS T18b'!K:K,0))/INDEX('BLS CPS T18b'!B:B,MATCH($A22,'BLS CPS T18b'!K:K,0))</f>
        <v>0.22340425531914893</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T18b'!G:G,MATCH($A23,'BLS CPS T18b'!K:K,0))/INDEX('BLS CPS T18b'!B:B,MATCH($A23,'BLS CPS T18b'!K:K,0))</f>
        <v>0.23324396782841822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T18b'!G:G,MATCH($A24,'BLS CPS T18b'!K:K,0))/INDEX('BLS CPS T18b'!B:B,MATCH($A24,'BLS CPS T18b'!K:K,0))</f>
        <v>0.2527646129541864</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T18b'!G:G,MATCH($A25,'BLS CPS T18b'!K:K,0))/INDEX('BLS CPS T18b'!B:B,MATCH($A25,'BLS CPS T18b'!K:K,0))</f>
        <v>0.22157996146435452</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T18b'!G:G,MATCH($A26,'BLS CPS T18b'!K:K,0))/INDEX('BLS CPS T18b'!B:B,MATCH($A26,'BLS CPS T18b'!K:K,0))</f>
        <v>0.23850197109067017</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T18b'!G:G,MATCH($A27,'BLS CPS T18b'!K:K,0))/INDEX('BLS CPS T18b'!B:B,MATCH($A27,'BLS CPS T18b'!K:K,0))</f>
        <v>0.22402159244264508</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T18b'!G:G,MATCH($A28,'BLS CPS T18b'!K:K,0))/INDEX('BLS CPS T18b'!B:B,MATCH($A28,'BLS CPS T18b'!K:K,0))</f>
        <v>0.2</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T18b'!G:G,MATCH($A29,'BLS CPS T18b'!K:K,0))/INDEX('BLS CPS T18b'!B:B,MATCH($A29,'BLS CPS T18b'!K:K,0))</f>
        <v>0.24969987995198079</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T18b'!G:G,MATCH($A30,'BLS CPS T18b'!K:K,0))/INDEX('BLS CPS T18b'!B:B,MATCH($A30,'BLS CPS T18b'!K:K,0))</f>
        <v>0.21806044872983496</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T18b'!G:G,MATCH($A31,'BLS CPS T18b'!K:K,0))/INDEX('BLS CPS T18b'!B:B,MATCH($A31,'BLS CPS T18b'!K:K,0))</f>
        <v>0.17015114013376165</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T18b'!G:G,MATCH($A32,'BLS CPS T18b'!K:K,0))/INDEX('BLS CPS T18b'!B:B,MATCH($A32,'BLS CPS T18b'!K:K,0))</f>
        <v>0.2198047419804742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T18b'!G:G,MATCH($A33,'BLS CPS T18b'!K:K,0))/INDEX('BLS CPS T18b'!B:B,MATCH($A33,'BLS CPS T18b'!K:K,0))</f>
        <v>0.12411307579682397</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T18b'!G:G,MATCH($A34,'BLS CPS T18b'!K:K,0))/INDEX('BLS CPS T18b'!B:B,MATCH($A34,'BLS CPS T18b'!K:K,0))</f>
        <v>0.21076642335766424</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T18b'!G:G,MATCH($A35,'BLS CPS T18b'!K:K,0))/INDEX('BLS CPS T18b'!B:B,MATCH($A35,'BLS CPS T18b'!K:K,0))</f>
        <v>0.28588957055214725</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T18b'!G:G,MATCH($A36,'BLS CPS T18b'!K:K,0))/INDEX('BLS CPS T18b'!B:B,MATCH($A36,'BLS CPS T18b'!K:K,0))</f>
        <v>0.1941747572815534</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T18b'!G:G,MATCH($A37,'BLS CPS T18b'!K:K,0))/INDEX('BLS CPS T18b'!B:B,MATCH($A37,'BLS CPS T18b'!K:K,0))</f>
        <v>0.21998685075608151</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T18b'!G:G,MATCH($A38,'BLS CPS T18b'!K:K,0))/INDEX('BLS CPS T18b'!B:B,MATCH($A38,'BLS CPS T18b'!K:K,0))</f>
        <v>0.21292914536157778</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T18b'!G:G,MATCH($A39,'BLS CPS T18b'!K:K,0))/INDEX('BLS CPS T18b'!B:B,MATCH($A39,'BLS CPS T18b'!K:K,0))</f>
        <v>0.20062712585034015</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T18b'!G:G,MATCH($A40,'BLS CPS T18b'!K:K,0))/INDEX('BLS CPS T18b'!B:B,MATCH($A40,'BLS CPS T18b'!K:K,0))</f>
        <v>0.24703372883615518</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T18b'!G:G,MATCH($A41,'BLS CPS T18b'!K:K,0))/INDEX('BLS CPS T18b'!B:B,MATCH($A41,'BLS CPS T18b'!K:K,0))</f>
        <v>0.23038372353953177</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T18b'!G:G,MATCH($A42,'BLS CPS T18b'!K:K,0))/INDEX('BLS CPS T18b'!B:B,MATCH($A42,'BLS CPS T18b'!K:K,0))</f>
        <v>0.20452353395061729</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T18b'!G:G,MATCH($A43,'BLS CPS T18b'!K:K,0))/INDEX('BLS CPS T18b'!B:B,MATCH($A43,'BLS CPS T18b'!K:K,0))</f>
        <v>0.15532487504805845</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T18b'!G:G,MATCH($A44,'BLS CPS T18b'!K:K,0))/INDEX('BLS CPS T18b'!B:B,MATCH($A44,'BLS CPS T18b'!K:K,0))</f>
        <v>0.18042813455657492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0.33247603016531957</v>
      </c>
    </row>
    <row r="49" spans="1:2" x14ac:dyDescent="0.2">
      <c r="A49" s="6" t="s">
        <v>94</v>
      </c>
      <c r="B49" s="28">
        <f>('S Curve Equation'!$B$11-(LN(1/((B4/'S Curve Equation'!$B$14)-'S Curve Equation'!$B$13)-1)/'S Curve Equation'!$B$10))/'S Curve Equation'!$B$12</f>
        <v>0.37260004831249527</v>
      </c>
    </row>
    <row r="50" spans="1:2" x14ac:dyDescent="0.2">
      <c r="A50" s="6" t="s">
        <v>93</v>
      </c>
      <c r="B50" s="28">
        <f>('S Curve Equation'!$B$11-(LN(1/((B5/'S Curve Equation'!$B$14)-'S Curve Equation'!$B$13)-1)/'S Curve Equation'!$B$10))/'S Curve Equation'!$B$12</f>
        <v>0.37367781567102598</v>
      </c>
    </row>
    <row r="51" spans="1:2" x14ac:dyDescent="0.2">
      <c r="A51" s="6" t="s">
        <v>28</v>
      </c>
      <c r="B51" s="28">
        <f>('S Curve Equation'!$B$11-(LN(1/((B6/'S Curve Equation'!$B$14)-'S Curve Equation'!$B$13)-1)/'S Curve Equation'!$B$10))/'S Curve Equation'!$B$12</f>
        <v>0.32844494890549614</v>
      </c>
    </row>
    <row r="52" spans="1:2" x14ac:dyDescent="0.2">
      <c r="A52" s="6" t="s">
        <v>29</v>
      </c>
      <c r="B52" s="28">
        <f>('S Curve Equation'!$B$11-(LN(1/((B7/'S Curve Equation'!$B$14)-'S Curve Equation'!$B$13)-1)/'S Curve Equation'!$B$10))/'S Curve Equation'!$B$12</f>
        <v>0.36370187797808395</v>
      </c>
    </row>
    <row r="53" spans="1:2" x14ac:dyDescent="0.2">
      <c r="A53" s="6" t="s">
        <v>30</v>
      </c>
      <c r="B53" s="28">
        <f>('S Curve Equation'!$B$11-(LN(1/((B8/'S Curve Equation'!$B$14)-'S Curve Equation'!$B$13)-1)/'S Curve Equation'!$B$10))/'S Curve Equation'!$B$12</f>
        <v>0.35864790679876368</v>
      </c>
    </row>
    <row r="54" spans="1:2" x14ac:dyDescent="0.2">
      <c r="A54" s="6" t="s">
        <v>31</v>
      </c>
      <c r="B54" s="28">
        <f>('S Curve Equation'!$B$11-(LN(1/((B9/'S Curve Equation'!$B$14)-'S Curve Equation'!$B$13)-1)/'S Curve Equation'!$B$10))/'S Curve Equation'!$B$12</f>
        <v>0.353746913627075</v>
      </c>
    </row>
    <row r="55" spans="1:2" x14ac:dyDescent="0.2">
      <c r="A55" s="6" t="s">
        <v>32</v>
      </c>
      <c r="B55" s="28">
        <f>('S Curve Equation'!$B$11-(LN(1/((B10/'S Curve Equation'!$B$14)-'S Curve Equation'!$B$13)-1)/'S Curve Equation'!$B$10))/'S Curve Equation'!$B$12</f>
        <v>0.36244679967056126</v>
      </c>
    </row>
    <row r="56" spans="1:2" x14ac:dyDescent="0.2">
      <c r="A56" s="6" t="s">
        <v>33</v>
      </c>
      <c r="B56" s="28">
        <f>('S Curve Equation'!$B$11-(LN(1/((B11/'S Curve Equation'!$B$14)-'S Curve Equation'!$B$13)-1)/'S Curve Equation'!$B$10))/'S Curve Equation'!$B$12</f>
        <v>0.38240865461038409</v>
      </c>
    </row>
    <row r="57" spans="1:2" x14ac:dyDescent="0.2">
      <c r="A57" s="6" t="s">
        <v>34</v>
      </c>
      <c r="B57" s="28">
        <f>('S Curve Equation'!$B$11-(LN(1/((B12/'S Curve Equation'!$B$14)-'S Curve Equation'!$B$13)-1)/'S Curve Equation'!$B$10))/'S Curve Equation'!$B$12</f>
        <v>0.37367781567102598</v>
      </c>
    </row>
    <row r="58" spans="1:2" x14ac:dyDescent="0.2">
      <c r="A58" s="6" t="s">
        <v>92</v>
      </c>
      <c r="B58" s="28">
        <f>('S Curve Equation'!$B$11-(LN(1/((B13/'S Curve Equation'!$B$14)-'S Curve Equation'!$B$13)-1)/'S Curve Equation'!$B$10))/'S Curve Equation'!$B$12</f>
        <v>0.37868177480932003</v>
      </c>
    </row>
    <row r="59" spans="1:2" x14ac:dyDescent="0.2">
      <c r="A59" s="6" t="s">
        <v>89</v>
      </c>
      <c r="B59" s="28">
        <f>('S Curve Equation'!$B$11-(LN(1/((B14/'S Curve Equation'!$B$14)-'S Curve Equation'!$B$13)-1)/'S Curve Equation'!$B$10))/'S Curve Equation'!$B$12</f>
        <v>0.40376419331814323</v>
      </c>
    </row>
    <row r="60" spans="1:2" x14ac:dyDescent="0.2">
      <c r="A60" s="6" t="s">
        <v>35</v>
      </c>
      <c r="B60" s="28">
        <f>('S Curve Equation'!$B$11-(LN(1/((B15/'S Curve Equation'!$B$14)-'S Curve Equation'!$B$13)-1)/'S Curve Equation'!$B$10))/'S Curve Equation'!$B$12</f>
        <v>0.3626795539638682</v>
      </c>
    </row>
    <row r="61" spans="1:2" x14ac:dyDescent="0.2">
      <c r="A61" s="6" t="s">
        <v>98</v>
      </c>
      <c r="B61" s="28">
        <f>('S Curve Equation'!$B$11-(LN(1/((B16/'S Curve Equation'!$B$14)-'S Curve Equation'!$B$13)-1)/'S Curve Equation'!$B$10))/'S Curve Equation'!$B$12</f>
        <v>0.38232213263017112</v>
      </c>
    </row>
    <row r="62" spans="1:2" x14ac:dyDescent="0.2">
      <c r="A62" s="6" t="s">
        <v>97</v>
      </c>
      <c r="B62" s="28">
        <f>('S Curve Equation'!$B$11-(LN(1/((B17/'S Curve Equation'!$B$14)-'S Curve Equation'!$B$13)-1)/'S Curve Equation'!$B$10))/'S Curve Equation'!$B$12</f>
        <v>0.3564035953392648</v>
      </c>
    </row>
    <row r="63" spans="1:2" x14ac:dyDescent="0.2">
      <c r="A63" s="6" t="s">
        <v>101</v>
      </c>
      <c r="B63" s="28">
        <f>('S Curve Equation'!$B$11-(LN(1/((B18/'S Curve Equation'!$B$14)-'S Curve Equation'!$B$13)-1)/'S Curve Equation'!$B$10))/'S Curve Equation'!$B$12</f>
        <v>0.34997125687493835</v>
      </c>
    </row>
    <row r="64" spans="1:2" x14ac:dyDescent="0.2">
      <c r="A64" s="6" t="s">
        <v>104</v>
      </c>
      <c r="B64" s="28">
        <f>('S Curve Equation'!$B$11-(LN(1/((B19/'S Curve Equation'!$B$14)-'S Curve Equation'!$B$13)-1)/'S Curve Equation'!$B$10))/'S Curve Equation'!$B$12</f>
        <v>0.39861041762485605</v>
      </c>
    </row>
    <row r="65" spans="1:2" x14ac:dyDescent="0.2">
      <c r="A65" s="6" t="s">
        <v>36</v>
      </c>
      <c r="B65" s="28">
        <f>('S Curve Equation'!$B$11-(LN(1/((B20/'S Curve Equation'!$B$14)-'S Curve Equation'!$B$13)-1)/'S Curve Equation'!$B$10))/'S Curve Equation'!$B$12</f>
        <v>0.36232744818479179</v>
      </c>
    </row>
    <row r="66" spans="1:2" x14ac:dyDescent="0.2">
      <c r="A66" s="6" t="s">
        <v>37</v>
      </c>
      <c r="B66" s="28">
        <f>('S Curve Equation'!$B$11-(LN(1/((B21/'S Curve Equation'!$B$14)-'S Curve Equation'!$B$13)-1)/'S Curve Equation'!$B$10))/'S Curve Equation'!$B$12</f>
        <v>0.37573780067332152</v>
      </c>
    </row>
    <row r="67" spans="1:2" x14ac:dyDescent="0.2">
      <c r="A67" s="6" t="s">
        <v>38</v>
      </c>
      <c r="B67" s="28">
        <f>('S Curve Equation'!$B$11-(LN(1/((B22/'S Curve Equation'!$B$14)-'S Curve Equation'!$B$13)-1)/'S Curve Equation'!$B$10))/'S Curve Equation'!$B$12</f>
        <v>0.36541804025117286</v>
      </c>
    </row>
    <row r="68" spans="1:2" x14ac:dyDescent="0.2">
      <c r="A68" s="6" t="s">
        <v>39</v>
      </c>
      <c r="B68" s="28">
        <f>('S Curve Equation'!$B$11-(LN(1/((B23/'S Curve Equation'!$B$14)-'S Curve Equation'!$B$13)-1)/'S Curve Equation'!$B$10))/'S Curve Equation'!$B$12</f>
        <v>0.37137898891991894</v>
      </c>
    </row>
    <row r="69" spans="1:2" x14ac:dyDescent="0.2">
      <c r="A69" s="6" t="s">
        <v>40</v>
      </c>
      <c r="B69" s="28">
        <f>('S Curve Equation'!$B$11-(LN(1/((B24/'S Curve Equation'!$B$14)-'S Curve Equation'!$B$13)-1)/'S Curve Equation'!$B$10))/'S Curve Equation'!$B$12</f>
        <v>0.38273787768283996</v>
      </c>
    </row>
    <row r="70" spans="1:2" x14ac:dyDescent="0.2">
      <c r="A70" s="6" t="s">
        <v>41</v>
      </c>
      <c r="B70" s="28">
        <f>('S Curve Equation'!$B$11-(LN(1/((B25/'S Curve Equation'!$B$14)-'S Curve Equation'!$B$13)-1)/'S Curve Equation'!$B$10))/'S Curve Equation'!$B$12</f>
        <v>0.36429379271804097</v>
      </c>
    </row>
    <row r="71" spans="1:2" x14ac:dyDescent="0.2">
      <c r="A71" s="6" t="s">
        <v>42</v>
      </c>
      <c r="B71" s="28">
        <f>('S Curve Equation'!$B$11-(LN(1/((B26/'S Curve Equation'!$B$14)-'S Curve Equation'!$B$13)-1)/'S Curve Equation'!$B$10))/'S Curve Equation'!$B$12</f>
        <v>0.37449681751336883</v>
      </c>
    </row>
    <row r="72" spans="1:2" x14ac:dyDescent="0.2">
      <c r="A72" s="6" t="s">
        <v>105</v>
      </c>
      <c r="B72" s="28">
        <f>('S Curve Equation'!$B$11-(LN(1/((B27/'S Curve Equation'!$B$14)-'S Curve Equation'!$B$13)-1)/'S Curve Equation'!$B$10))/'S Curve Equation'!$B$12</f>
        <v>0.36579709171632002</v>
      </c>
    </row>
    <row r="73" spans="1:2" x14ac:dyDescent="0.2">
      <c r="A73" s="6" t="s">
        <v>106</v>
      </c>
      <c r="B73" s="28">
        <f>('S Curve Equation'!$B$11-(LN(1/((B28/'S Curve Equation'!$B$14)-'S Curve Equation'!$B$13)-1)/'S Curve Equation'!$B$10))/'S Curve Equation'!$B$12</f>
        <v>0.3504899169687915</v>
      </c>
    </row>
    <row r="74" spans="1:2" x14ac:dyDescent="0.2">
      <c r="A74" s="6" t="s">
        <v>107</v>
      </c>
      <c r="B74" s="28">
        <f>('S Curve Equation'!$B$11-(LN(1/((B29/'S Curve Equation'!$B$14)-'S Curve Equation'!$B$13)-1)/'S Curve Equation'!$B$10))/'S Curve Equation'!$B$12</f>
        <v>0.38099239353096603</v>
      </c>
    </row>
    <row r="75" spans="1:2" x14ac:dyDescent="0.2">
      <c r="A75" s="6" t="s">
        <v>43</v>
      </c>
      <c r="B75" s="28">
        <f>('S Curve Equation'!$B$11-(LN(1/((B30/'S Curve Equation'!$B$14)-'S Curve Equation'!$B$13)-1)/'S Curve Equation'!$B$10))/'S Curve Equation'!$B$12</f>
        <v>0.36210714282958939</v>
      </c>
    </row>
    <row r="76" spans="1:2" x14ac:dyDescent="0.2">
      <c r="A76" s="6" t="s">
        <v>44</v>
      </c>
      <c r="B76" s="28">
        <f>('S Curve Equation'!$B$11-(LN(1/((B31/'S Curve Equation'!$B$14)-'S Curve Equation'!$B$13)-1)/'S Curve Equation'!$B$10))/'S Curve Equation'!$B$12</f>
        <v>0.32954794885903849</v>
      </c>
    </row>
    <row r="77" spans="1:2" x14ac:dyDescent="0.2">
      <c r="A77" s="6" t="s">
        <v>45</v>
      </c>
      <c r="B77" s="28">
        <f>('S Curve Equation'!$B$11-(LN(1/((B32/'S Curve Equation'!$B$14)-'S Curve Equation'!$B$13)-1)/'S Curve Equation'!$B$10))/'S Curve Equation'!$B$12</f>
        <v>0.36319380856972266</v>
      </c>
    </row>
    <row r="78" spans="1:2" x14ac:dyDescent="0.2">
      <c r="A78" s="6" t="s">
        <v>46</v>
      </c>
      <c r="B78" s="28">
        <f>('S Curve Equation'!$B$11-(LN(1/((B33/'S Curve Equation'!$B$14)-'S Curve Equation'!$B$13)-1)/'S Curve Equation'!$B$10))/'S Curve Equation'!$B$12</f>
        <v>0.29109553452251358</v>
      </c>
    </row>
    <row r="79" spans="1:2" x14ac:dyDescent="0.2">
      <c r="A79" s="6" t="s">
        <v>47</v>
      </c>
      <c r="B79" s="28">
        <f>('S Curve Equation'!$B$11-(LN(1/((B34/'S Curve Equation'!$B$14)-'S Curve Equation'!$B$13)-1)/'S Curve Equation'!$B$10))/'S Curve Equation'!$B$12</f>
        <v>0.35749806515021987</v>
      </c>
    </row>
    <row r="80" spans="1:2" x14ac:dyDescent="0.2">
      <c r="A80" s="6" t="s">
        <v>48</v>
      </c>
      <c r="B80" s="28">
        <f>('S Curve Equation'!$B$11-(LN(1/((B35/'S Curve Equation'!$B$14)-'S Curve Equation'!$B$13)-1)/'S Curve Equation'!$B$10))/'S Curve Equation'!$B$12</f>
        <v>0.40083345396729131</v>
      </c>
    </row>
    <row r="81" spans="1:32" x14ac:dyDescent="0.2">
      <c r="A81" s="6" t="s">
        <v>49</v>
      </c>
      <c r="B81" s="28">
        <f>('S Curve Equation'!$B$11-(LN(1/((B36/'S Curve Equation'!$B$14)-'S Curve Equation'!$B$13)-1)/'S Curve Equation'!$B$10))/'S Curve Equation'!$B$12</f>
        <v>0.34658773017991351</v>
      </c>
    </row>
    <row r="82" spans="1:32" x14ac:dyDescent="0.2">
      <c r="A82" s="6" t="s">
        <v>50</v>
      </c>
      <c r="B82" s="28">
        <f>('S Curve Equation'!$B$11-(LN(1/((B37/'S Curve Equation'!$B$14)-'S Curve Equation'!$B$13)-1)/'S Curve Equation'!$B$10))/'S Curve Equation'!$B$12</f>
        <v>0.36330692361284556</v>
      </c>
    </row>
    <row r="83" spans="1:32" x14ac:dyDescent="0.2">
      <c r="A83" s="6" t="s">
        <v>51</v>
      </c>
      <c r="B83" s="28">
        <f>('S Curve Equation'!$B$11-(LN(1/((B38/'S Curve Equation'!$B$14)-'S Curve Equation'!$B$13)-1)/'S Curve Equation'!$B$10))/'S Curve Equation'!$B$12</f>
        <v>0.35887587792403969</v>
      </c>
    </row>
    <row r="84" spans="1:32" x14ac:dyDescent="0.2">
      <c r="A84" s="6" t="s">
        <v>52</v>
      </c>
      <c r="B84" s="28">
        <f>('S Curve Equation'!$B$11-(LN(1/((B39/'S Curve Equation'!$B$14)-'S Curve Equation'!$B$13)-1)/'S Curve Equation'!$B$10))/'S Curve Equation'!$B$12</f>
        <v>0.35090523067430124</v>
      </c>
    </row>
    <row r="85" spans="1:32" x14ac:dyDescent="0.2">
      <c r="A85" s="6" t="s">
        <v>53</v>
      </c>
      <c r="B85" s="28">
        <f>('S Curve Equation'!$B$11-(LN(1/((B40/'S Curve Equation'!$B$14)-'S Curve Equation'!$B$13)-1)/'S Curve Equation'!$B$10))/'S Curve Equation'!$B$12</f>
        <v>0.37946292603441101</v>
      </c>
    </row>
    <row r="86" spans="1:32" x14ac:dyDescent="0.2">
      <c r="A86" s="6" t="s">
        <v>54</v>
      </c>
      <c r="B86" s="28">
        <f>('S Curve Equation'!$B$11-(LN(1/((B41/'S Curve Equation'!$B$14)-'S Curve Equation'!$B$13)-1)/'S Curve Equation'!$B$10))/'S Curve Equation'!$B$12</f>
        <v>0.36966364510294836</v>
      </c>
    </row>
    <row r="87" spans="1:32" x14ac:dyDescent="0.2">
      <c r="A87" s="6" t="s">
        <v>55</v>
      </c>
      <c r="B87" s="28">
        <f>('S Curve Equation'!$B$11-(LN(1/((B42/'S Curve Equation'!$B$14)-'S Curve Equation'!$B$13)-1)/'S Curve Equation'!$B$10))/'S Curve Equation'!$B$12</f>
        <v>0.35346552439822854</v>
      </c>
    </row>
    <row r="88" spans="1:32" x14ac:dyDescent="0.2">
      <c r="A88" s="6" t="s">
        <v>56</v>
      </c>
      <c r="B88" s="28">
        <f>('S Curve Equation'!$B$11-(LN(1/((B43/'S Curve Equation'!$B$14)-'S Curve Equation'!$B$13)-1)/'S Curve Equation'!$B$10))/'S Curve Equation'!$B$12</f>
        <v>0.31813151559419595</v>
      </c>
    </row>
    <row r="89" spans="1:32" x14ac:dyDescent="0.2">
      <c r="A89" s="6" t="s">
        <v>57</v>
      </c>
      <c r="B89" s="28">
        <f>('S Curve Equation'!$B$11-(LN(1/((B44/'S Curve Equation'!$B$14)-'S Curve Equation'!$B$13)-1)/'S Curve Equation'!$B$10))/'S Curve Equation'!$B$12</f>
        <v>0.33703745800241863</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0.33247603016531957</v>
      </c>
      <c r="C93">
        <f>IF('LF Projected Ratios'!D$53&gt;=0,$B93+(1-$B93)*'LF Projected Ratios'!D$53,$B93*(1+'LF Projected Ratios'!D$53))</f>
        <v>0.32827785846582291</v>
      </c>
      <c r="D93">
        <f>IF('LF Projected Ratios'!E$53&gt;=0,$B93+(1-$B93)*'LF Projected Ratios'!E$53,$B93*(1+'LF Projected Ratios'!E$53))</f>
        <v>0.32605683398983654</v>
      </c>
      <c r="E93">
        <f>IF('LF Projected Ratios'!F$53&gt;=0,$B93+(1-$B93)*'LF Projected Ratios'!F$53,$B93*(1+'LF Projected Ratios'!F$53))</f>
        <v>0.32432382649732622</v>
      </c>
      <c r="F93">
        <f>IF('LF Projected Ratios'!G$53&gt;=0,$B93+(1-$B93)*'LF Projected Ratios'!G$53,$B93*(1+'LF Projected Ratios'!G$53))</f>
        <v>0.32271721189447494</v>
      </c>
      <c r="G93">
        <f>IF('LF Projected Ratios'!H$53&gt;=0,$B93+(1-$B93)*'LF Projected Ratios'!H$53,$B93*(1+'LF Projected Ratios'!H$53))</f>
        <v>0.32173384650142661</v>
      </c>
      <c r="H93">
        <f>IF('LF Projected Ratios'!I$53&gt;=0,$B93+(1-$B93)*'LF Projected Ratios'!I$53,$B93*(1+'LF Projected Ratios'!I$53))</f>
        <v>0.32055279348402832</v>
      </c>
      <c r="I93">
        <f>IF('LF Projected Ratios'!J$53&gt;=0,$B93+(1-$B93)*'LF Projected Ratios'!J$53,$B93*(1+'LF Projected Ratios'!J$53))</f>
        <v>0.32161302646385265</v>
      </c>
      <c r="J93">
        <f>IF('LF Projected Ratios'!K$53&gt;=0,$B93+(1-$B93)*'LF Projected Ratios'!K$53,$B93*(1+'LF Projected Ratios'!K$53))</f>
        <v>0.32413930975038824</v>
      </c>
      <c r="K93">
        <f>IF('LF Projected Ratios'!L$53&gt;=0,$B93+(1-$B93)*'LF Projected Ratios'!L$53,$B93*(1+'LF Projected Ratios'!L$53))</f>
        <v>0.32672816502278756</v>
      </c>
      <c r="L93">
        <f>IF('LF Projected Ratios'!M$53&gt;=0,$B93+(1-$B93)*'LF Projected Ratios'!M$53,$B93*(1+'LF Projected Ratios'!M$53))</f>
        <v>0.31958093483536976</v>
      </c>
      <c r="M93">
        <f>IF('LF Projected Ratios'!N$53&gt;=0,$B93+(1-$B93)*'LF Projected Ratios'!N$53,$B93*(1+'LF Projected Ratios'!N$53))</f>
        <v>0.31854745830097819</v>
      </c>
      <c r="N93">
        <f>IF('LF Projected Ratios'!O$53&gt;=0,$B93+(1-$B93)*'LF Projected Ratios'!O$53,$B93*(1+'LF Projected Ratios'!O$53))</f>
        <v>0.31752345090883727</v>
      </c>
      <c r="O93">
        <f>IF('LF Projected Ratios'!P$53&gt;=0,$B93+(1-$B93)*'LF Projected Ratios'!P$53,$B93*(1+'LF Projected Ratios'!P$53))</f>
        <v>0.31650878311209374</v>
      </c>
      <c r="P93">
        <f>IF('LF Projected Ratios'!Q$53&gt;=0,$B93+(1-$B93)*'LF Projected Ratios'!Q$53,$B93*(1+'LF Projected Ratios'!Q$53))</f>
        <v>0.31550332771626421</v>
      </c>
      <c r="Q93">
        <f>IF('LF Projected Ratios'!R$53&gt;=0,$B93+(1-$B93)*'LF Projected Ratios'!R$53,$B93*(1+'LF Projected Ratios'!R$53))</f>
        <v>0.31450695982608401</v>
      </c>
      <c r="R93">
        <f>IF('LF Projected Ratios'!S$53&gt;=0,$B93+(1-$B93)*'LF Projected Ratios'!S$53,$B93*(1+'LF Projected Ratios'!S$53))</f>
        <v>0.31351955679378768</v>
      </c>
      <c r="S93">
        <f>IF('LF Projected Ratios'!T$53&gt;=0,$B93+(1-$B93)*'LF Projected Ratios'!T$53,$B93*(1+'LF Projected Ratios'!T$53))</f>
        <v>0.31254099816878167</v>
      </c>
      <c r="T93">
        <f>IF('LF Projected Ratios'!U$53&gt;=0,$B93+(1-$B93)*'LF Projected Ratios'!U$53,$B93*(1+'LF Projected Ratios'!U$53))</f>
        <v>0.31157116564866083</v>
      </c>
      <c r="U93">
        <f>IF('LF Projected Ratios'!V$53&gt;=0,$B93+(1-$B93)*'LF Projected Ratios'!V$53,$B93*(1+'LF Projected Ratios'!V$53))</f>
        <v>0.31060994303153305</v>
      </c>
      <c r="V93">
        <f>IF('LF Projected Ratios'!W$53&gt;=0,$B93+(1-$B93)*'LF Projected Ratios'!W$53,$B93*(1+'LF Projected Ratios'!W$53))</f>
        <v>0.30965721616960212</v>
      </c>
      <c r="W93">
        <f>IF('LF Projected Ratios'!X$53&gt;=0,$B93+(1-$B93)*'LF Projected Ratios'!X$53,$B93*(1+'LF Projected Ratios'!X$53))</f>
        <v>0.30871287292398397</v>
      </c>
      <c r="X93">
        <f>IF('LF Projected Ratios'!Y$53&gt;=0,$B93+(1-$B93)*'LF Projected Ratios'!Y$53,$B93*(1+'LF Projected Ratios'!Y$53))</f>
        <v>0.30777680312070327</v>
      </c>
      <c r="Y93">
        <f>IF('LF Projected Ratios'!Z$53&gt;=0,$B93+(1-$B93)*'LF Projected Ratios'!Z$53,$B93*(1+'LF Projected Ratios'!Z$53))</f>
        <v>0.30684889850784591</v>
      </c>
      <c r="Z93">
        <f>IF('LF Projected Ratios'!AA$53&gt;=0,$B93+(1-$B93)*'LF Projected Ratios'!AA$53,$B93*(1+'LF Projected Ratios'!AA$53))</f>
        <v>0.30592905271382526</v>
      </c>
      <c r="AA93">
        <f>IF('LF Projected Ratios'!AB$53&gt;=0,$B93+(1-$B93)*'LF Projected Ratios'!AB$53,$B93*(1+'LF Projected Ratios'!AB$53))</f>
        <v>0.30501716120673356</v>
      </c>
      <c r="AB93">
        <f>IF('LF Projected Ratios'!AC$53&gt;=0,$B93+(1-$B93)*'LF Projected Ratios'!AC$53,$B93*(1+'LF Projected Ratios'!AC$53))</f>
        <v>0.30411312125474071</v>
      </c>
      <c r="AC93">
        <f>IF('LF Projected Ratios'!AD$53&gt;=0,$B93+(1-$B93)*'LF Projected Ratios'!AD$53,$B93*(1+'LF Projected Ratios'!AD$53))</f>
        <v>0.30321683188751397</v>
      </c>
      <c r="AD93">
        <f>IF('LF Projected Ratios'!AE$53&gt;=0,$B93+(1-$B93)*'LF Projected Ratios'!AE$53,$B93*(1+'LF Projected Ratios'!AE$53))</f>
        <v>0.30232819385862353</v>
      </c>
      <c r="AE93">
        <f>IF('LF Projected Ratios'!AF$53&gt;=0,$B93+(1-$B93)*'LF Projected Ratios'!AF$53,$B93*(1+'LF Projected Ratios'!AF$53))</f>
        <v>0.30144710960890875</v>
      </c>
      <c r="AF93">
        <f>IF('LF Projected Ratios'!AG$53&gt;=0,$B93+(1-$B93)*'LF Projected Ratios'!AG$53,$B93*(1+'LF Projected Ratios'!AG$53))</f>
        <v>0.30057348323077354</v>
      </c>
    </row>
    <row r="94" spans="1:32" x14ac:dyDescent="0.2">
      <c r="A94" s="6" t="s">
        <v>94</v>
      </c>
      <c r="B94" s="28">
        <f t="shared" ref="B94:B134" si="0">B49</f>
        <v>0.37260004831249527</v>
      </c>
      <c r="C94">
        <f>IF('LF Projected Ratios'!D$53&gt;=0,$B94+(1-$B94)*'LF Projected Ratios'!D$53,$B94*(1+'LF Projected Ratios'!D$53))</f>
        <v>0.36789523101400068</v>
      </c>
      <c r="D94">
        <f>IF('LF Projected Ratios'!E$53&gt;=0,$B94+(1-$B94)*'LF Projected Ratios'!E$53,$B94*(1+'LF Projected Ratios'!E$53))</f>
        <v>0.36540616788772279</v>
      </c>
      <c r="E94">
        <f>IF('LF Projected Ratios'!F$53&gt;=0,$B94+(1-$B94)*'LF Projected Ratios'!F$53,$B94*(1+'LF Projected Ratios'!F$53))</f>
        <v>0.36346401682463958</v>
      </c>
      <c r="F94">
        <f>IF('LF Projected Ratios'!G$53&gt;=0,$B94+(1-$B94)*'LF Projected Ratios'!G$53,$B94*(1+'LF Projected Ratios'!G$53))</f>
        <v>0.36166351205338049</v>
      </c>
      <c r="G94">
        <f>IF('LF Projected Ratios'!H$53&gt;=0,$B94+(1-$B94)*'LF Projected Ratios'!H$53,$B94*(1+'LF Projected Ratios'!H$53))</f>
        <v>0.36056147172651404</v>
      </c>
      <c r="H94">
        <f>IF('LF Projected Ratios'!I$53&gt;=0,$B94+(1-$B94)*'LF Projected Ratios'!I$53,$B94*(1+'LF Projected Ratios'!I$53))</f>
        <v>0.35923788635067982</v>
      </c>
      <c r="I94">
        <f>IF('LF Projected Ratios'!J$53&gt;=0,$B94+(1-$B94)*'LF Projected Ratios'!J$53,$B94*(1+'LF Projected Ratios'!J$53))</f>
        <v>0.36042607083215544</v>
      </c>
      <c r="J94">
        <f>IF('LF Projected Ratios'!K$53&gt;=0,$B94+(1-$B94)*'LF Projected Ratios'!K$53,$B94*(1+'LF Projected Ratios'!K$53))</f>
        <v>0.36325723214669037</v>
      </c>
      <c r="K94">
        <f>IF('LF Projected Ratios'!L$53&gt;=0,$B94+(1-$B94)*'LF Projected Ratios'!L$53,$B94*(1+'LF Projected Ratios'!L$53))</f>
        <v>0.36615851678694072</v>
      </c>
      <c r="L94">
        <f>IF('LF Projected Ratios'!M$53&gt;=0,$B94+(1-$B94)*'LF Projected Ratios'!M$53,$B94*(1+'LF Projected Ratios'!M$53))</f>
        <v>0.35814874143017822</v>
      </c>
      <c r="M94">
        <f>IF('LF Projected Ratios'!N$53&gt;=0,$B94+(1-$B94)*'LF Projected Ratios'!N$53,$B94*(1+'LF Projected Ratios'!N$53))</f>
        <v>0.35699054242722256</v>
      </c>
      <c r="N94">
        <f>IF('LF Projected Ratios'!O$53&gt;=0,$B94+(1-$B94)*'LF Projected Ratios'!O$53,$B94*(1+'LF Projected Ratios'!O$53))</f>
        <v>0.35584295532569721</v>
      </c>
      <c r="O94">
        <f>IF('LF Projected Ratios'!P$53&gt;=0,$B94+(1-$B94)*'LF Projected Ratios'!P$53,$B94*(1+'LF Projected Ratios'!P$53))</f>
        <v>0.35470583494471891</v>
      </c>
      <c r="P94">
        <f>IF('LF Projected Ratios'!Q$53&gt;=0,$B94+(1-$B94)*'LF Projected Ratios'!Q$53,$B94*(1+'LF Projected Ratios'!Q$53))</f>
        <v>0.35357903873966351</v>
      </c>
      <c r="Q94">
        <f>IF('LF Projected Ratios'!R$53&gt;=0,$B94+(1-$B94)*'LF Projected Ratios'!R$53,$B94*(1+'LF Projected Ratios'!R$53))</f>
        <v>0.35246242674260148</v>
      </c>
      <c r="R94">
        <f>IF('LF Projected Ratios'!S$53&gt;=0,$B94+(1-$B94)*'LF Projected Ratios'!S$53,$B94*(1+'LF Projected Ratios'!S$53))</f>
        <v>0.35135586150433579</v>
      </c>
      <c r="S94">
        <f>IF('LF Projected Ratios'!T$53&gt;=0,$B94+(1-$B94)*'LF Projected Ratios'!T$53,$B94*(1+'LF Projected Ratios'!T$53))</f>
        <v>0.35025920803800153</v>
      </c>
      <c r="T94">
        <f>IF('LF Projected Ratios'!U$53&gt;=0,$B94+(1-$B94)*'LF Projected Ratios'!U$53,$B94*(1+'LF Projected Ratios'!U$53))</f>
        <v>0.34917233376417084</v>
      </c>
      <c r="U94">
        <f>IF('LF Projected Ratios'!V$53&gt;=0,$B94+(1-$B94)*'LF Projected Ratios'!V$53,$B94*(1+'LF Projected Ratios'!V$53))</f>
        <v>0.34809510845742381</v>
      </c>
      <c r="V94">
        <f>IF('LF Projected Ratios'!W$53&gt;=0,$B94+(1-$B94)*'LF Projected Ratios'!W$53,$B94*(1+'LF Projected Ratios'!W$53))</f>
        <v>0.34702740419432981</v>
      </c>
      <c r="W94">
        <f>IF('LF Projected Ratios'!X$53&gt;=0,$B94+(1-$B94)*'LF Projected Ratios'!X$53,$B94*(1+'LF Projected Ratios'!X$53))</f>
        <v>0.34596909530281078</v>
      </c>
      <c r="X94">
        <f>IF('LF Projected Ratios'!Y$53&gt;=0,$B94+(1-$B94)*'LF Projected Ratios'!Y$53,$B94*(1+'LF Projected Ratios'!Y$53))</f>
        <v>0.34492005831282735</v>
      </c>
      <c r="Y94">
        <f>IF('LF Projected Ratios'!Z$53&gt;=0,$B94+(1-$B94)*'LF Projected Ratios'!Z$53,$B94*(1+'LF Projected Ratios'!Z$53))</f>
        <v>0.34388017190836051</v>
      </c>
      <c r="Z94">
        <f>IF('LF Projected Ratios'!AA$53&gt;=0,$B94+(1-$B94)*'LF Projected Ratios'!AA$53,$B94*(1+'LF Projected Ratios'!AA$53))</f>
        <v>0.34284931688064096</v>
      </c>
      <c r="AA94">
        <f>IF('LF Projected Ratios'!AB$53&gt;=0,$B94+(1-$B94)*'LF Projected Ratios'!AB$53,$B94*(1+'LF Projected Ratios'!AB$53))</f>
        <v>0.34182737608259556</v>
      </c>
      <c r="AB94">
        <f>IF('LF Projected Ratios'!AC$53&gt;=0,$B94+(1-$B94)*'LF Projected Ratios'!AC$53,$B94*(1+'LF Projected Ratios'!AC$53))</f>
        <v>0.34081423438446634</v>
      </c>
      <c r="AC94">
        <f>IF('LF Projected Ratios'!AD$53&gt;=0,$B94+(1-$B94)*'LF Projected Ratios'!AD$53,$B94*(1+'LF Projected Ratios'!AD$53))</f>
        <v>0.33980977863057454</v>
      </c>
      <c r="AD94">
        <f>IF('LF Projected Ratios'!AE$53&gt;=0,$B94+(1-$B94)*'LF Projected Ratios'!AE$53,$B94*(1+'LF Projected Ratios'!AE$53))</f>
        <v>0.33881389759718916</v>
      </c>
      <c r="AE94">
        <f>IF('LF Projected Ratios'!AF$53&gt;=0,$B94+(1-$B94)*'LF Projected Ratios'!AF$53,$B94*(1+'LF Projected Ratios'!AF$53))</f>
        <v>0.33782648195147219</v>
      </c>
      <c r="AF94">
        <f>IF('LF Projected Ratios'!AG$53&gt;=0,$B94+(1-$B94)*'LF Projected Ratios'!AG$53,$B94*(1+'LF Projected Ratios'!AG$53))</f>
        <v>0.33684742421146491</v>
      </c>
    </row>
    <row r="95" spans="1:32" x14ac:dyDescent="0.2">
      <c r="A95" s="6" t="s">
        <v>93</v>
      </c>
      <c r="B95" s="28">
        <f t="shared" si="0"/>
        <v>0.37367781567102598</v>
      </c>
      <c r="C95">
        <f>IF('LF Projected Ratios'!D$53&gt;=0,$B95+(1-$B95)*'LF Projected Ratios'!D$53,$B95*(1+'LF Projected Ratios'!D$53))</f>
        <v>0.36895938941425255</v>
      </c>
      <c r="D95">
        <f>IF('LF Projected Ratios'!E$53&gt;=0,$B95+(1-$B95)*'LF Projected Ratios'!E$53,$B95*(1+'LF Projected Ratios'!E$53))</f>
        <v>0.36646312652779489</v>
      </c>
      <c r="E95">
        <f>IF('LF Projected Ratios'!F$53&gt;=0,$B95+(1-$B95)*'LF Projected Ratios'!F$53,$B95*(1+'LF Projected Ratios'!F$53))</f>
        <v>0.36451535767955412</v>
      </c>
      <c r="F95">
        <f>IF('LF Projected Ratios'!G$53&gt;=0,$B95+(1-$B95)*'LF Projected Ratios'!G$53,$B95*(1+'LF Projected Ratios'!G$53))</f>
        <v>0.36270964484329304</v>
      </c>
      <c r="G95">
        <f>IF('LF Projected Ratios'!H$53&gt;=0,$B95+(1-$B95)*'LF Projected Ratios'!H$53,$B95*(1+'LF Projected Ratios'!H$53))</f>
        <v>0.36160441680054345</v>
      </c>
      <c r="H95">
        <f>IF('LF Projected Ratios'!I$53&gt;=0,$B95+(1-$B95)*'LF Projected Ratios'!I$53,$B95*(1+'LF Projected Ratios'!I$53))</f>
        <v>0.3602770028768581</v>
      </c>
      <c r="I95">
        <f>IF('LF Projected Ratios'!J$53&gt;=0,$B95+(1-$B95)*'LF Projected Ratios'!J$53,$B95*(1+'LF Projected Ratios'!J$53))</f>
        <v>0.36146862425120541</v>
      </c>
      <c r="J95">
        <f>IF('LF Projected Ratios'!K$53&gt;=0,$B95+(1-$B95)*'LF Projected Ratios'!K$53,$B95*(1+'LF Projected Ratios'!K$53))</f>
        <v>0.36430797486487054</v>
      </c>
      <c r="K95">
        <f>IF('LF Projected Ratios'!L$53&gt;=0,$B95+(1-$B95)*'LF Projected Ratios'!L$53,$B95*(1+'LF Projected Ratios'!L$53))</f>
        <v>0.3672176516400581</v>
      </c>
      <c r="L95">
        <f>IF('LF Projected Ratios'!M$53&gt;=0,$B95+(1-$B95)*'LF Projected Ratios'!M$53,$B95*(1+'LF Projected Ratios'!M$53))</f>
        <v>0.35918470754118786</v>
      </c>
      <c r="M95">
        <f>IF('LF Projected Ratios'!N$53&gt;=0,$B95+(1-$B95)*'LF Projected Ratios'!N$53,$B95*(1+'LF Projected Ratios'!N$53))</f>
        <v>0.35802315838010496</v>
      </c>
      <c r="N95">
        <f>IF('LF Projected Ratios'!O$53&gt;=0,$B95+(1-$B95)*'LF Projected Ratios'!O$53,$B95*(1+'LF Projected Ratios'!O$53))</f>
        <v>0.35687225181599586</v>
      </c>
      <c r="O95">
        <f>IF('LF Projected Ratios'!P$53&gt;=0,$B95+(1-$B95)*'LF Projected Ratios'!P$53,$B95*(1+'LF Projected Ratios'!P$53))</f>
        <v>0.35573184224803295</v>
      </c>
      <c r="P95">
        <f>IF('LF Projected Ratios'!Q$53&gt;=0,$B95+(1-$B95)*'LF Projected Ratios'!Q$53,$B95*(1+'LF Projected Ratios'!Q$53))</f>
        <v>0.35460178671927373</v>
      </c>
      <c r="Q95">
        <f>IF('LF Projected Ratios'!R$53&gt;=0,$B95+(1-$B95)*'LF Projected Ratios'!R$53,$B95*(1+'LF Projected Ratios'!R$53))</f>
        <v>0.35348194485692308</v>
      </c>
      <c r="R95">
        <f>IF('LF Projected Ratios'!S$53&gt;=0,$B95+(1-$B95)*'LF Projected Ratios'!S$53,$B95*(1+'LF Projected Ratios'!S$53))</f>
        <v>0.35237217881420424</v>
      </c>
      <c r="S95">
        <f>IF('LF Projected Ratios'!T$53&gt;=0,$B95+(1-$B95)*'LF Projected Ratios'!T$53,$B95*(1+'LF Projected Ratios'!T$53))</f>
        <v>0.35127235321379491</v>
      </c>
      <c r="T95">
        <f>IF('LF Projected Ratios'!U$53&gt;=0,$B95+(1-$B95)*'LF Projected Ratios'!U$53,$B95*(1+'LF Projected Ratios'!U$53))</f>
        <v>0.35018233509277347</v>
      </c>
      <c r="U95">
        <f>IF('LF Projected Ratios'!V$53&gt;=0,$B95+(1-$B95)*'LF Projected Ratios'!V$53,$B95*(1+'LF Projected Ratios'!V$53))</f>
        <v>0.34910199384903534</v>
      </c>
      <c r="V95">
        <f>IF('LF Projected Ratios'!W$53&gt;=0,$B95+(1-$B95)*'LF Projected Ratios'!W$53,$B95*(1+'LF Projected Ratios'!W$53))</f>
        <v>0.34803120118912412</v>
      </c>
      <c r="W95">
        <f>IF('LF Projected Ratios'!X$53&gt;=0,$B95+(1-$B95)*'LF Projected Ratios'!X$53,$B95*(1+'LF Projected Ratios'!X$53))</f>
        <v>0.34696983107744772</v>
      </c>
      <c r="X95">
        <f>IF('LF Projected Ratios'!Y$53&gt;=0,$B95+(1-$B95)*'LF Projected Ratios'!Y$53,$B95*(1+'LF Projected Ratios'!Y$53))</f>
        <v>0.34591775968682265</v>
      </c>
      <c r="Y95">
        <f>IF('LF Projected Ratios'!Z$53&gt;=0,$B95+(1-$B95)*'LF Projected Ratios'!Z$53,$B95*(1+'LF Projected Ratios'!Z$53))</f>
        <v>0.34487486535031603</v>
      </c>
      <c r="Z95">
        <f>IF('LF Projected Ratios'!AA$53&gt;=0,$B95+(1-$B95)*'LF Projected Ratios'!AA$53,$B95*(1+'LF Projected Ratios'!AA$53))</f>
        <v>0.34384102851434051</v>
      </c>
      <c r="AA95">
        <f>IF('LF Projected Ratios'!AB$53&gt;=0,$B95+(1-$B95)*'LF Projected Ratios'!AB$53,$B95*(1+'LF Projected Ratios'!AB$53))</f>
        <v>0.34281613169296804</v>
      </c>
      <c r="AB95">
        <f>IF('LF Projected Ratios'!AC$53&gt;=0,$B95+(1-$B95)*'LF Projected Ratios'!AC$53,$B95*(1+'LF Projected Ratios'!AC$53))</f>
        <v>0.34180005942342107</v>
      </c>
      <c r="AC95">
        <f>IF('LF Projected Ratios'!AD$53&gt;=0,$B95+(1-$B95)*'LF Projected Ratios'!AD$53,$B95*(1+'LF Projected Ratios'!AD$53))</f>
        <v>0.34079269822271163</v>
      </c>
      <c r="AD95">
        <f>IF('LF Projected Ratios'!AE$53&gt;=0,$B95+(1-$B95)*'LF Projected Ratios'!AE$53,$B95*(1+'LF Projected Ratios'!AE$53))</f>
        <v>0.33979393654538748</v>
      </c>
      <c r="AE95">
        <f>IF('LF Projected Ratios'!AF$53&gt;=0,$B95+(1-$B95)*'LF Projected Ratios'!AF$53,$B95*(1+'LF Projected Ratios'!AF$53))</f>
        <v>0.33880366474235901</v>
      </c>
      <c r="AF95">
        <f>IF('LF Projected Ratios'!AG$53&gt;=0,$B95+(1-$B95)*'LF Projected Ratios'!AG$53,$B95*(1+'LF Projected Ratios'!AG$53))</f>
        <v>0.33782177502076965</v>
      </c>
    </row>
    <row r="96" spans="1:32" x14ac:dyDescent="0.2">
      <c r="A96" s="6" t="s">
        <v>28</v>
      </c>
      <c r="B96" s="28">
        <f t="shared" si="0"/>
        <v>0.32844494890549614</v>
      </c>
      <c r="C96">
        <f>IF('LF Projected Ratios'!D$53&gt;=0,$B96+(1-$B96)*'LF Projected Ratios'!D$53,$B96*(1+'LF Projected Ratios'!D$53))</f>
        <v>0.32429767763107659</v>
      </c>
      <c r="D96">
        <f>IF('LF Projected Ratios'!E$53&gt;=0,$B96+(1-$B96)*'LF Projected Ratios'!E$53,$B96*(1+'LF Projected Ratios'!E$53))</f>
        <v>0.32210358180356541</v>
      </c>
      <c r="E96">
        <f>IF('LF Projected Ratios'!F$53&gt;=0,$B96+(1-$B96)*'LF Projected Ratios'!F$53,$B96*(1+'LF Projected Ratios'!F$53))</f>
        <v>0.32039158603338208</v>
      </c>
      <c r="F96">
        <f>IF('LF Projected Ratios'!G$53&gt;=0,$B96+(1-$B96)*'LF Projected Ratios'!G$53,$B96*(1+'LF Projected Ratios'!G$53))</f>
        <v>0.31880445071153063</v>
      </c>
      <c r="G96">
        <f>IF('LF Projected Ratios'!H$53&gt;=0,$B96+(1-$B96)*'LF Projected Ratios'!H$53,$B96*(1+'LF Projected Ratios'!H$53))</f>
        <v>0.31783300806011727</v>
      </c>
      <c r="H96">
        <f>IF('LF Projected Ratios'!I$53&gt;=0,$B96+(1-$B96)*'LF Projected Ratios'!I$53,$B96*(1+'LF Projected Ratios'!I$53))</f>
        <v>0.31666627463346636</v>
      </c>
      <c r="I96">
        <f>IF('LF Projected Ratios'!J$53&gt;=0,$B96+(1-$B96)*'LF Projected Ratios'!J$53,$B96*(1+'LF Projected Ratios'!J$53))</f>
        <v>0.31771365289623371</v>
      </c>
      <c r="J96">
        <f>IF('LF Projected Ratios'!K$53&gt;=0,$B96+(1-$B96)*'LF Projected Ratios'!K$53,$B96*(1+'LF Projected Ratios'!K$53))</f>
        <v>0.32020930644621864</v>
      </c>
      <c r="K96">
        <f>IF('LF Projected Ratios'!L$53&gt;=0,$B96+(1-$B96)*'LF Projected Ratios'!L$53,$B96*(1+'LF Projected Ratios'!L$53))</f>
        <v>0.32276677333261078</v>
      </c>
      <c r="L96">
        <f>IF('LF Projected Ratios'!M$53&gt;=0,$B96+(1-$B96)*'LF Projected Ratios'!M$53,$B96*(1+'LF Projected Ratios'!M$53))</f>
        <v>0.31570619921376375</v>
      </c>
      <c r="M96">
        <f>IF('LF Projected Ratios'!N$53&gt;=0,$B96+(1-$B96)*'LF Projected Ratios'!N$53,$B96*(1+'LF Projected Ratios'!N$53))</f>
        <v>0.3146852529898676</v>
      </c>
      <c r="N96">
        <f>IF('LF Projected Ratios'!O$53&gt;=0,$B96+(1-$B96)*'LF Projected Ratios'!O$53,$B96*(1+'LF Projected Ratios'!O$53))</f>
        <v>0.31367366110030087</v>
      </c>
      <c r="O96">
        <f>IF('LF Projected Ratios'!P$53&gt;=0,$B96+(1-$B96)*'LF Projected Ratios'!P$53,$B96*(1+'LF Projected Ratios'!P$53))</f>
        <v>0.31267129556889173</v>
      </c>
      <c r="P96">
        <f>IF('LF Projected Ratios'!Q$53&gt;=0,$B96+(1-$B96)*'LF Projected Ratios'!Q$53,$B96*(1+'LF Projected Ratios'!Q$53))</f>
        <v>0.31167803074331679</v>
      </c>
      <c r="Q96">
        <f>IF('LF Projected Ratios'!R$53&gt;=0,$B96+(1-$B96)*'LF Projected Ratios'!R$53,$B96*(1+'LF Projected Ratios'!R$53))</f>
        <v>0.31069374324259508</v>
      </c>
      <c r="R96">
        <f>IF('LF Projected Ratios'!S$53&gt;=0,$B96+(1-$B96)*'LF Projected Ratios'!S$53,$B96*(1+'LF Projected Ratios'!S$53))</f>
        <v>0.3097183119059948</v>
      </c>
      <c r="S96">
        <f>IF('LF Projected Ratios'!T$53&gt;=0,$B96+(1-$B96)*'LF Projected Ratios'!T$53,$B96*(1+'LF Projected Ratios'!T$53))</f>
        <v>0.30875161774331694</v>
      </c>
      <c r="T96">
        <f>IF('LF Projected Ratios'!U$53&gt;=0,$B96+(1-$B96)*'LF Projected Ratios'!U$53,$B96*(1+'LF Projected Ratios'!U$53))</f>
        <v>0.30779354388650509</v>
      </c>
      <c r="U96">
        <f>IF('LF Projected Ratios'!V$53&gt;=0,$B96+(1-$B96)*'LF Projected Ratios'!V$53,$B96*(1+'LF Projected Ratios'!V$53))</f>
        <v>0.3068439755425485</v>
      </c>
      <c r="V96">
        <f>IF('LF Projected Ratios'!W$53&gt;=0,$B96+(1-$B96)*'LF Projected Ratios'!W$53,$B96*(1+'LF Projected Ratios'!W$53))</f>
        <v>0.30590279994762759</v>
      </c>
      <c r="W96">
        <f>IF('LF Projected Ratios'!X$53&gt;=0,$B96+(1-$B96)*'LF Projected Ratios'!X$53,$B96*(1+'LF Projected Ratios'!X$53))</f>
        <v>0.30496990632247789</v>
      </c>
      <c r="X96">
        <f>IF('LF Projected Ratios'!Y$53&gt;=0,$B96+(1-$B96)*'LF Projected Ratios'!Y$53,$B96*(1+'LF Projected Ratios'!Y$53))</f>
        <v>0.30404518582892037</v>
      </c>
      <c r="Y96">
        <f>IF('LF Projected Ratios'!Z$53&gt;=0,$B96+(1-$B96)*'LF Projected Ratios'!Z$53,$B96*(1+'LF Projected Ratios'!Z$53))</f>
        <v>0.30312853152753338</v>
      </c>
      <c r="Z96">
        <f>IF('LF Projected Ratios'!AA$53&gt;=0,$B96+(1-$B96)*'LF Projected Ratios'!AA$53,$B96*(1+'LF Projected Ratios'!AA$53))</f>
        <v>0.3022198383364248</v>
      </c>
      <c r="AA96">
        <f>IF('LF Projected Ratios'!AB$53&gt;=0,$B96+(1-$B96)*'LF Projected Ratios'!AB$53,$B96*(1+'LF Projected Ratios'!AB$53))</f>
        <v>0.30131900299107622</v>
      </c>
      <c r="AB96">
        <f>IF('LF Projected Ratios'!AC$53&gt;=0,$B96+(1-$B96)*'LF Projected Ratios'!AC$53,$B96*(1+'LF Projected Ratios'!AC$53))</f>
        <v>0.30042592400522222</v>
      </c>
      <c r="AC96">
        <f>IF('LF Projected Ratios'!AD$53&gt;=0,$B96+(1-$B96)*'LF Projected Ratios'!AD$53,$B96*(1+'LF Projected Ratios'!AD$53))</f>
        <v>0.29954050163273738</v>
      </c>
      <c r="AD96">
        <f>IF('LF Projected Ratios'!AE$53&gt;=0,$B96+(1-$B96)*'LF Projected Ratios'!AE$53,$B96*(1+'LF Projected Ratios'!AE$53))</f>
        <v>0.2986626378304979</v>
      </c>
      <c r="AE96">
        <f>IF('LF Projected Ratios'!AF$53&gt;=0,$B96+(1-$B96)*'LF Projected Ratios'!AF$53,$B96*(1+'LF Projected Ratios'!AF$53))</f>
        <v>0.29779223622219214</v>
      </c>
      <c r="AF96">
        <f>IF('LF Projected Ratios'!AG$53&gt;=0,$B96+(1-$B96)*'LF Projected Ratios'!AG$53,$B96*(1+'LF Projected Ratios'!AG$53))</f>
        <v>0.29692920206304863</v>
      </c>
    </row>
    <row r="97" spans="1:32" x14ac:dyDescent="0.2">
      <c r="A97" s="6" t="s">
        <v>29</v>
      </c>
      <c r="B97" s="28">
        <f t="shared" si="0"/>
        <v>0.36370187797808395</v>
      </c>
      <c r="C97">
        <f>IF('LF Projected Ratios'!D$53&gt;=0,$B97+(1-$B97)*'LF Projected Ratios'!D$53,$B97*(1+'LF Projected Ratios'!D$53))</f>
        <v>0.35910941779254169</v>
      </c>
      <c r="D97">
        <f>IF('LF Projected Ratios'!E$53&gt;=0,$B97+(1-$B97)*'LF Projected Ratios'!E$53,$B97*(1+'LF Projected Ratios'!E$53))</f>
        <v>0.35667979670812888</v>
      </c>
      <c r="E97">
        <f>IF('LF Projected Ratios'!F$53&gt;=0,$B97+(1-$B97)*'LF Projected Ratios'!F$53,$B97*(1+'LF Projected Ratios'!F$53))</f>
        <v>0.35478402672055209</v>
      </c>
      <c r="F97">
        <f>IF('LF Projected Ratios'!G$53&gt;=0,$B97+(1-$B97)*'LF Projected Ratios'!G$53,$B97*(1+'LF Projected Ratios'!G$53))</f>
        <v>0.35302652032842669</v>
      </c>
      <c r="G97">
        <f>IF('LF Projected Ratios'!H$53&gt;=0,$B97+(1-$B97)*'LF Projected Ratios'!H$53,$B97*(1+'LF Projected Ratios'!H$53))</f>
        <v>0.35195079814775554</v>
      </c>
      <c r="H97">
        <f>IF('LF Projected Ratios'!I$53&gt;=0,$B97+(1-$B97)*'LF Projected Ratios'!I$53,$B97*(1+'LF Projected Ratios'!I$53))</f>
        <v>0.35065882169999218</v>
      </c>
      <c r="I97">
        <f>IF('LF Projected Ratios'!J$53&gt;=0,$B97+(1-$B97)*'LF Projected Ratios'!J$53,$B97*(1+'LF Projected Ratios'!J$53))</f>
        <v>0.35181863080161274</v>
      </c>
      <c r="J97">
        <f>IF('LF Projected Ratios'!K$53&gt;=0,$B97+(1-$B97)*'LF Projected Ratios'!K$53,$B97*(1+'LF Projected Ratios'!K$53))</f>
        <v>0.35458218032775685</v>
      </c>
      <c r="K97">
        <f>IF('LF Projected Ratios'!L$53&gt;=0,$B97+(1-$B97)*'LF Projected Ratios'!L$53,$B97*(1+'LF Projected Ratios'!L$53))</f>
        <v>0.35741417854404001</v>
      </c>
      <c r="L97">
        <f>IF('LF Projected Ratios'!M$53&gt;=0,$B97+(1-$B97)*'LF Projected Ratios'!M$53,$B97*(1+'LF Projected Ratios'!M$53))</f>
        <v>0.34959568696672849</v>
      </c>
      <c r="M97">
        <f>IF('LF Projected Ratios'!N$53&gt;=0,$B97+(1-$B97)*'LF Projected Ratios'!N$53,$B97*(1+'LF Projected Ratios'!N$53))</f>
        <v>0.34846514725167715</v>
      </c>
      <c r="N97">
        <f>IF('LF Projected Ratios'!O$53&gt;=0,$B97+(1-$B97)*'LF Projected Ratios'!O$53,$B97*(1+'LF Projected Ratios'!O$53))</f>
        <v>0.34734496601214571</v>
      </c>
      <c r="O97">
        <f>IF('LF Projected Ratios'!P$53&gt;=0,$B97+(1-$B97)*'LF Projected Ratios'!P$53,$B97*(1+'LF Projected Ratios'!P$53))</f>
        <v>0.34623500153435766</v>
      </c>
      <c r="P97">
        <f>IF('LF Projected Ratios'!Q$53&gt;=0,$B97+(1-$B97)*'LF Projected Ratios'!Q$53,$B97*(1+'LF Projected Ratios'!Q$53))</f>
        <v>0.34513511467783881</v>
      </c>
      <c r="Q97">
        <f>IF('LF Projected Ratios'!R$53&gt;=0,$B97+(1-$B97)*'LF Projected Ratios'!R$53,$B97*(1+'LF Projected Ratios'!R$53))</f>
        <v>0.34404516881727432</v>
      </c>
      <c r="R97">
        <f>IF('LF Projected Ratios'!S$53&gt;=0,$B97+(1-$B97)*'LF Projected Ratios'!S$53,$B97*(1+'LF Projected Ratios'!S$53))</f>
        <v>0.34296502978593157</v>
      </c>
      <c r="S97">
        <f>IF('LF Projected Ratios'!T$53&gt;=0,$B97+(1-$B97)*'LF Projected Ratios'!T$53,$B97*(1+'LF Projected Ratios'!T$53))</f>
        <v>0.34189456582060646</v>
      </c>
      <c r="T97">
        <f>IF('LF Projected Ratios'!U$53&gt;=0,$B97+(1-$B97)*'LF Projected Ratios'!U$53,$B97*(1+'LF Projected Ratios'!U$53))</f>
        <v>0.34083364750803891</v>
      </c>
      <c r="U97">
        <f>IF('LF Projected Ratios'!V$53&gt;=0,$B97+(1-$B97)*'LF Projected Ratios'!V$53,$B97*(1+'LF Projected Ratios'!V$53))</f>
        <v>0.33978214773276016</v>
      </c>
      <c r="V97">
        <f>IF('LF Projected Ratios'!W$53&gt;=0,$B97+(1-$B97)*'LF Projected Ratios'!W$53,$B97*(1+'LF Projected Ratios'!W$53))</f>
        <v>0.33873994162631654</v>
      </c>
      <c r="W97">
        <f>IF('LF Projected Ratios'!X$53&gt;=0,$B97+(1-$B97)*'LF Projected Ratios'!X$53,$B97*(1+'LF Projected Ratios'!X$53))</f>
        <v>0.3377069065178413</v>
      </c>
      <c r="X97">
        <f>IF('LF Projected Ratios'!Y$53&gt;=0,$B97+(1-$B97)*'LF Projected Ratios'!Y$53,$B97*(1+'LF Projected Ratios'!Y$53))</f>
        <v>0.33668292188591914</v>
      </c>
      <c r="Y97">
        <f>IF('LF Projected Ratios'!Z$53&gt;=0,$B97+(1-$B97)*'LF Projected Ratios'!Z$53,$B97*(1+'LF Projected Ratios'!Z$53))</f>
        <v>0.33566786931171422</v>
      </c>
      <c r="Z97">
        <f>IF('LF Projected Ratios'!AA$53&gt;=0,$B97+(1-$B97)*'LF Projected Ratios'!AA$53,$B97*(1+'LF Projected Ratios'!AA$53))</f>
        <v>0.33466163243331665</v>
      </c>
      <c r="AA97">
        <f>IF('LF Projected Ratios'!AB$53&gt;=0,$B97+(1-$B97)*'LF Projected Ratios'!AB$53,$B97*(1+'LF Projected Ratios'!AB$53))</f>
        <v>0.33366409690127669</v>
      </c>
      <c r="AB97">
        <f>IF('LF Projected Ratios'!AC$53&gt;=0,$B97+(1-$B97)*'LF Projected Ratios'!AC$53,$B97*(1+'LF Projected Ratios'!AC$53))</f>
        <v>0.33267515033528355</v>
      </c>
      <c r="AC97">
        <f>IF('LF Projected Ratios'!AD$53&gt;=0,$B97+(1-$B97)*'LF Projected Ratios'!AD$53,$B97*(1+'LF Projected Ratios'!AD$53))</f>
        <v>0.33169468228196236</v>
      </c>
      <c r="AD97">
        <f>IF('LF Projected Ratios'!AE$53&gt;=0,$B97+(1-$B97)*'LF Projected Ratios'!AE$53,$B97*(1+'LF Projected Ratios'!AE$53))</f>
        <v>0.33072258417374834</v>
      </c>
      <c r="AE97">
        <f>IF('LF Projected Ratios'!AF$53&gt;=0,$B97+(1-$B97)*'LF Projected Ratios'!AF$53,$B97*(1+'LF Projected Ratios'!AF$53))</f>
        <v>0.32975874928881294</v>
      </c>
      <c r="AF97">
        <f>IF('LF Projected Ratios'!AG$53&gt;=0,$B97+(1-$B97)*'LF Projected Ratios'!AG$53,$B97*(1+'LF Projected Ratios'!AG$53))</f>
        <v>0.32880307271200537</v>
      </c>
    </row>
    <row r="98" spans="1:32" x14ac:dyDescent="0.2">
      <c r="A98" s="6" t="s">
        <v>30</v>
      </c>
      <c r="B98" s="28">
        <f t="shared" si="0"/>
        <v>0.35864790679876368</v>
      </c>
      <c r="C98">
        <f>IF('LF Projected Ratios'!D$53&gt;=0,$B98+(1-$B98)*'LF Projected Ratios'!D$53,$B98*(1+'LF Projected Ratios'!D$53))</f>
        <v>0.35411926305967184</v>
      </c>
      <c r="D98">
        <f>IF('LF Projected Ratios'!E$53&gt;=0,$B98+(1-$B98)*'LF Projected Ratios'!E$53,$B98*(1+'LF Projected Ratios'!E$53))</f>
        <v>0.35172340378865841</v>
      </c>
      <c r="E98">
        <f>IF('LF Projected Ratios'!F$53&gt;=0,$B98+(1-$B98)*'LF Projected Ratios'!F$53,$B98*(1+'LF Projected Ratios'!F$53))</f>
        <v>0.34985397726384593</v>
      </c>
      <c r="F98">
        <f>IF('LF Projected Ratios'!G$53&gt;=0,$B98+(1-$B98)*'LF Projected Ratios'!G$53,$B98*(1+'LF Projected Ratios'!G$53))</f>
        <v>0.34812089303501165</v>
      </c>
      <c r="G98">
        <f>IF('LF Projected Ratios'!H$53&gt;=0,$B98+(1-$B98)*'LF Projected Ratios'!H$53,$B98*(1+'LF Projected Ratios'!H$53))</f>
        <v>0.34706011900068579</v>
      </c>
      <c r="H98">
        <f>IF('LF Projected Ratios'!I$53&gt;=0,$B98+(1-$B98)*'LF Projected Ratios'!I$53,$B98*(1+'LF Projected Ratios'!I$53))</f>
        <v>0.34578609575065583</v>
      </c>
      <c r="I98">
        <f>IF('LF Projected Ratios'!J$53&gt;=0,$B98+(1-$B98)*'LF Projected Ratios'!J$53,$B98*(1+'LF Projected Ratios'!J$53))</f>
        <v>0.34692978824104059</v>
      </c>
      <c r="J98">
        <f>IF('LF Projected Ratios'!K$53&gt;=0,$B98+(1-$B98)*'LF Projected Ratios'!K$53,$B98*(1+'LF Projected Ratios'!K$53))</f>
        <v>0.34965493571181067</v>
      </c>
      <c r="K98">
        <f>IF('LF Projected Ratios'!L$53&gt;=0,$B98+(1-$B98)*'LF Projected Ratios'!L$53,$B98*(1+'LF Projected Ratios'!L$53))</f>
        <v>0.35244758071538962</v>
      </c>
      <c r="L98">
        <f>IF('LF Projected Ratios'!M$53&gt;=0,$B98+(1-$B98)*'LF Projected Ratios'!M$53,$B98*(1+'LF Projected Ratios'!M$53))</f>
        <v>0.34473773424961057</v>
      </c>
      <c r="M98">
        <f>IF('LF Projected Ratios'!N$53&gt;=0,$B98+(1-$B98)*'LF Projected Ratios'!N$53,$B98*(1+'LF Projected Ratios'!N$53))</f>
        <v>0.34362290442082299</v>
      </c>
      <c r="N98">
        <f>IF('LF Projected Ratios'!O$53&gt;=0,$B98+(1-$B98)*'LF Projected Ratios'!O$53,$B98*(1+'LF Projected Ratios'!O$53))</f>
        <v>0.34251828912703725</v>
      </c>
      <c r="O98">
        <f>IF('LF Projected Ratios'!P$53&gt;=0,$B98+(1-$B98)*'LF Projected Ratios'!P$53,$B98*(1+'LF Projected Ratios'!P$53))</f>
        <v>0.34142374862371966</v>
      </c>
      <c r="P98">
        <f>IF('LF Projected Ratios'!Q$53&gt;=0,$B98+(1-$B98)*'LF Projected Ratios'!Q$53,$B98*(1+'LF Projected Ratios'!Q$53))</f>
        <v>0.34033914570388063</v>
      </c>
      <c r="Q98">
        <f>IF('LF Projected Ratios'!R$53&gt;=0,$B98+(1-$B98)*'LF Projected Ratios'!R$53,$B98*(1+'LF Projected Ratios'!R$53))</f>
        <v>0.33926434564073943</v>
      </c>
      <c r="R98">
        <f>IF('LF Projected Ratios'!S$53&gt;=0,$B98+(1-$B98)*'LF Projected Ratios'!S$53,$B98*(1+'LF Projected Ratios'!S$53))</f>
        <v>0.33819921613193321</v>
      </c>
      <c r="S98">
        <f>IF('LF Projected Ratios'!T$53&gt;=0,$B98+(1-$B98)*'LF Projected Ratios'!T$53,$B98*(1+'LF Projected Ratios'!T$53))</f>
        <v>0.33714362724522828</v>
      </c>
      <c r="T98">
        <f>IF('LF Projected Ratios'!U$53&gt;=0,$B98+(1-$B98)*'LF Projected Ratios'!U$53,$B98*(1+'LF Projected Ratios'!U$53))</f>
        <v>0.3360974513656807</v>
      </c>
      <c r="U98">
        <f>IF('LF Projected Ratios'!V$53&gt;=0,$B98+(1-$B98)*'LF Projected Ratios'!V$53,$B98*(1+'LF Projected Ratios'!V$53))</f>
        <v>0.33506056314420768</v>
      </c>
      <c r="V98">
        <f>IF('LF Projected Ratios'!W$53&gt;=0,$B98+(1-$B98)*'LF Projected Ratios'!W$53,$B98*(1+'LF Projected Ratios'!W$53))</f>
        <v>0.33403283944751722</v>
      </c>
      <c r="W98">
        <f>IF('LF Projected Ratios'!X$53&gt;=0,$B98+(1-$B98)*'LF Projected Ratios'!X$53,$B98*(1+'LF Projected Ratios'!X$53))</f>
        <v>0.33301415930936679</v>
      </c>
      <c r="X98">
        <f>IF('LF Projected Ratios'!Y$53&gt;=0,$B98+(1-$B98)*'LF Projected Ratios'!Y$53,$B98*(1+'LF Projected Ratios'!Y$53))</f>
        <v>0.33200440388309677</v>
      </c>
      <c r="Y98">
        <f>IF('LF Projected Ratios'!Z$53&gt;=0,$B98+(1-$B98)*'LF Projected Ratios'!Z$53,$B98*(1+'LF Projected Ratios'!Z$53))</f>
        <v>0.33100345639540951</v>
      </c>
      <c r="Z98">
        <f>IF('LF Projected Ratios'!AA$53&gt;=0,$B98+(1-$B98)*'LF Projected Ratios'!AA$53,$B98*(1+'LF Projected Ratios'!AA$53))</f>
        <v>0.33001120210135071</v>
      </c>
      <c r="AA98">
        <f>IF('LF Projected Ratios'!AB$53&gt;=0,$B98+(1-$B98)*'LF Projected Ratios'!AB$53,$B98*(1+'LF Projected Ratios'!AB$53))</f>
        <v>0.329027528240461</v>
      </c>
      <c r="AB98">
        <f>IF('LF Projected Ratios'!AC$53&gt;=0,$B98+(1-$B98)*'LF Projected Ratios'!AC$53,$B98*(1+'LF Projected Ratios'!AC$53))</f>
        <v>0.32805232399405726</v>
      </c>
      <c r="AC98">
        <f>IF('LF Projected Ratios'!AD$53&gt;=0,$B98+(1-$B98)*'LF Projected Ratios'!AD$53,$B98*(1+'LF Projected Ratios'!AD$53))</f>
        <v>0.32708548044361535</v>
      </c>
      <c r="AD98">
        <f>IF('LF Projected Ratios'!AE$53&gt;=0,$B98+(1-$B98)*'LF Projected Ratios'!AE$53,$B98*(1+'LF Projected Ratios'!AE$53))</f>
        <v>0.3261268905302166</v>
      </c>
      <c r="AE98">
        <f>IF('LF Projected Ratios'!AF$53&gt;=0,$B98+(1-$B98)*'LF Projected Ratios'!AF$53,$B98*(1+'LF Projected Ratios'!AF$53))</f>
        <v>0.32517644901502996</v>
      </c>
      <c r="AF98">
        <f>IF('LF Projected Ratios'!AG$53&gt;=0,$B98+(1-$B98)*'LF Projected Ratios'!AG$53,$B98*(1+'LF Projected Ratios'!AG$53))</f>
        <v>0.324234052440797</v>
      </c>
    </row>
    <row r="99" spans="1:32" x14ac:dyDescent="0.2">
      <c r="A99" s="6" t="s">
        <v>31</v>
      </c>
      <c r="B99" s="28">
        <f t="shared" si="0"/>
        <v>0.353746913627075</v>
      </c>
      <c r="C99">
        <f>IF('LF Projected Ratios'!D$53&gt;=0,$B99+(1-$B99)*'LF Projected Ratios'!D$53,$B99*(1+'LF Projected Ratios'!D$53))</f>
        <v>0.34928015468257295</v>
      </c>
      <c r="D99">
        <f>IF('LF Projected Ratios'!E$53&gt;=0,$B99+(1-$B99)*'LF Projected Ratios'!E$53,$B99*(1+'LF Projected Ratios'!E$53))</f>
        <v>0.34691703529294449</v>
      </c>
      <c r="E99">
        <f>IF('LF Projected Ratios'!F$53&gt;=0,$B99+(1-$B99)*'LF Projected Ratios'!F$53,$B99*(1+'LF Projected Ratios'!F$53))</f>
        <v>0.34507315484398915</v>
      </c>
      <c r="F99">
        <f>IF('LF Projected Ratios'!G$53&gt;=0,$B99+(1-$B99)*'LF Projected Ratios'!G$53,$B99*(1+'LF Projected Ratios'!G$53))</f>
        <v>0.34336375354710696</v>
      </c>
      <c r="G99">
        <f>IF('LF Projected Ratios'!H$53&gt;=0,$B99+(1-$B99)*'LF Projected Ratios'!H$53,$B99*(1+'LF Projected Ratios'!H$53))</f>
        <v>0.3423174751955953</v>
      </c>
      <c r="H99">
        <f>IF('LF Projected Ratios'!I$53&gt;=0,$B99+(1-$B99)*'LF Projected Ratios'!I$53,$B99*(1+'LF Projected Ratios'!I$53))</f>
        <v>0.34106086172025135</v>
      </c>
      <c r="I99">
        <f>IF('LF Projected Ratios'!J$53&gt;=0,$B99+(1-$B99)*'LF Projected Ratios'!J$53,$B99*(1+'LF Projected Ratios'!J$53))</f>
        <v>0.34218892543104579</v>
      </c>
      <c r="J99">
        <f>IF('LF Projected Ratios'!K$53&gt;=0,$B99+(1-$B99)*'LF Projected Ratios'!K$53,$B99*(1+'LF Projected Ratios'!K$53))</f>
        <v>0.34487683323334739</v>
      </c>
      <c r="K99">
        <f>IF('LF Projected Ratios'!L$53&gt;=0,$B99+(1-$B99)*'LF Projected Ratios'!L$53,$B99*(1+'LF Projected Ratios'!L$53))</f>
        <v>0.34763131620158744</v>
      </c>
      <c r="L99">
        <f>IF('LF Projected Ratios'!M$53&gt;=0,$B99+(1-$B99)*'LF Projected Ratios'!M$53,$B99*(1+'LF Projected Ratios'!M$53))</f>
        <v>0.34002682628234682</v>
      </c>
      <c r="M99">
        <f>IF('LF Projected Ratios'!N$53&gt;=0,$B99+(1-$B99)*'LF Projected Ratios'!N$53,$B99*(1+'LF Projected Ratios'!N$53))</f>
        <v>0.33892723081928372</v>
      </c>
      <c r="N99">
        <f>IF('LF Projected Ratios'!O$53&gt;=0,$B99+(1-$B99)*'LF Projected Ratios'!O$53,$B99*(1+'LF Projected Ratios'!O$53))</f>
        <v>0.33783771030762144</v>
      </c>
      <c r="O99">
        <f>IF('LF Projected Ratios'!P$53&gt;=0,$B99+(1-$B99)*'LF Projected Ratios'!P$53,$B99*(1+'LF Projected Ratios'!P$53))</f>
        <v>0.33675812691246265</v>
      </c>
      <c r="P99">
        <f>IF('LF Projected Ratios'!Q$53&gt;=0,$B99+(1-$B99)*'LF Projected Ratios'!Q$53,$B99*(1+'LF Projected Ratios'!Q$53))</f>
        <v>0.33568834530177771</v>
      </c>
      <c r="Q99">
        <f>IF('LF Projected Ratios'!R$53&gt;=0,$B99+(1-$B99)*'LF Projected Ratios'!R$53,$B99*(1+'LF Projected Ratios'!R$53))</f>
        <v>0.33462823258985347</v>
      </c>
      <c r="R99">
        <f>IF('LF Projected Ratios'!S$53&gt;=0,$B99+(1-$B99)*'LF Projected Ratios'!S$53,$B99*(1+'LF Projected Ratios'!S$53))</f>
        <v>0.33357765828226449</v>
      </c>
      <c r="S99">
        <f>IF('LF Projected Ratios'!T$53&gt;=0,$B99+(1-$B99)*'LF Projected Ratios'!T$53,$B99*(1+'LF Projected Ratios'!T$53))</f>
        <v>0.3325364942223264</v>
      </c>
      <c r="T99">
        <f>IF('LF Projected Ratios'!U$53&gt;=0,$B99+(1-$B99)*'LF Projected Ratios'!U$53,$B99*(1+'LF Projected Ratios'!U$53))</f>
        <v>0.33150461453897806</v>
      </c>
      <c r="U99">
        <f>IF('LF Projected Ratios'!V$53&gt;=0,$B99+(1-$B99)*'LF Projected Ratios'!V$53,$B99*(1+'LF Projected Ratios'!V$53))</f>
        <v>0.33048189559605629</v>
      </c>
      <c r="V99">
        <f>IF('LF Projected Ratios'!W$53&gt;=0,$B99+(1-$B99)*'LF Projected Ratios'!W$53,$B99*(1+'LF Projected Ratios'!W$53))</f>
        <v>0.32946821594290931</v>
      </c>
      <c r="W99">
        <f>IF('LF Projected Ratios'!X$53&gt;=0,$B99+(1-$B99)*'LF Projected Ratios'!X$53,$B99*(1+'LF Projected Ratios'!X$53))</f>
        <v>0.32846345626632178</v>
      </c>
      <c r="X99">
        <f>IF('LF Projected Ratios'!Y$53&gt;=0,$B99+(1-$B99)*'LF Projected Ratios'!Y$53,$B99*(1+'LF Projected Ratios'!Y$53))</f>
        <v>0.32746749934369673</v>
      </c>
      <c r="Y99">
        <f>IF('LF Projected Ratios'!Z$53&gt;=0,$B99+(1-$B99)*'LF Projected Ratios'!Z$53,$B99*(1+'LF Projected Ratios'!Z$53))</f>
        <v>0.32648022999746629</v>
      </c>
      <c r="Z99">
        <f>IF('LF Projected Ratios'!AA$53&gt;=0,$B99+(1-$B99)*'LF Projected Ratios'!AA$53,$B99*(1+'LF Projected Ratios'!AA$53))</f>
        <v>0.32550153505068813</v>
      </c>
      <c r="AA99">
        <f>IF('LF Projected Ratios'!AB$53&gt;=0,$B99+(1-$B99)*'LF Projected Ratios'!AB$53,$B99*(1+'LF Projected Ratios'!AB$53))</f>
        <v>0.32453130328379648</v>
      </c>
      <c r="AB99">
        <f>IF('LF Projected Ratios'!AC$53&gt;=0,$B99+(1-$B99)*'LF Projected Ratios'!AC$53,$B99*(1+'LF Projected Ratios'!AC$53))</f>
        <v>0.32356942539246691</v>
      </c>
      <c r="AC99">
        <f>IF('LF Projected Ratios'!AD$53&gt;=0,$B99+(1-$B99)*'LF Projected Ratios'!AD$53,$B99*(1+'LF Projected Ratios'!AD$53))</f>
        <v>0.3226157939465682</v>
      </c>
      <c r="AD99">
        <f>IF('LF Projected Ratios'!AE$53&gt;=0,$B99+(1-$B99)*'LF Projected Ratios'!AE$53,$B99*(1+'LF Projected Ratios'!AE$53))</f>
        <v>0.32167030335016239</v>
      </c>
      <c r="AE99">
        <f>IF('LF Projected Ratios'!AF$53&gt;=0,$B99+(1-$B99)*'LF Projected Ratios'!AF$53,$B99*(1+'LF Projected Ratios'!AF$53))</f>
        <v>0.32073284980252753</v>
      </c>
      <c r="AF99">
        <f>IF('LF Projected Ratios'!AG$53&gt;=0,$B99+(1-$B99)*'LF Projected Ratios'!AG$53,$B99*(1+'LF Projected Ratios'!AG$53))</f>
        <v>0.31980333126016869</v>
      </c>
    </row>
    <row r="100" spans="1:32" x14ac:dyDescent="0.2">
      <c r="A100" s="6" t="s">
        <v>32</v>
      </c>
      <c r="B100" s="28">
        <f t="shared" si="0"/>
        <v>0.36244679967056126</v>
      </c>
      <c r="C100">
        <f>IF('LF Projected Ratios'!D$53&gt;=0,$B100+(1-$B100)*'LF Projected Ratios'!D$53,$B100*(1+'LF Projected Ratios'!D$53))</f>
        <v>0.35787018734697967</v>
      </c>
      <c r="D100">
        <f>IF('LF Projected Ratios'!E$53&gt;=0,$B100+(1-$B100)*'LF Projected Ratios'!E$53,$B100*(1+'LF Projected Ratios'!E$53))</f>
        <v>0.35544895050500053</v>
      </c>
      <c r="E100">
        <f>IF('LF Projected Ratios'!F$53&gt;=0,$B100+(1-$B100)*'LF Projected Ratios'!F$53,$B100*(1+'LF Projected Ratios'!F$53))</f>
        <v>0.35355972252320245</v>
      </c>
      <c r="F100">
        <f>IF('LF Projected Ratios'!G$53&gt;=0,$B100+(1-$B100)*'LF Projected Ratios'!G$53,$B100*(1+'LF Projected Ratios'!G$53))</f>
        <v>0.35180828101080863</v>
      </c>
      <c r="G100">
        <f>IF('LF Projected Ratios'!H$53&gt;=0,$B100+(1-$B100)*'LF Projected Ratios'!H$53,$B100*(1+'LF Projected Ratios'!H$53))</f>
        <v>0.35073627097916837</v>
      </c>
      <c r="H100">
        <f>IF('LF Projected Ratios'!I$53&gt;=0,$B100+(1-$B100)*'LF Projected Ratios'!I$53,$B100*(1+'LF Projected Ratios'!I$53))</f>
        <v>0.3494487529400952</v>
      </c>
      <c r="I100">
        <f>IF('LF Projected Ratios'!J$53&gt;=0,$B100+(1-$B100)*'LF Projected Ratios'!J$53,$B100*(1+'LF Projected Ratios'!J$53))</f>
        <v>0.35060455972186966</v>
      </c>
      <c r="J100">
        <f>IF('LF Projected Ratios'!K$53&gt;=0,$B100+(1-$B100)*'LF Projected Ratios'!K$53,$B100*(1+'LF Projected Ratios'!K$53))</f>
        <v>0.35335857267074527</v>
      </c>
      <c r="K100">
        <f>IF('LF Projected Ratios'!L$53&gt;=0,$B100+(1-$B100)*'LF Projected Ratios'!L$53,$B100*(1+'LF Projected Ratios'!L$53))</f>
        <v>0.35618079810403386</v>
      </c>
      <c r="L100">
        <f>IF('LF Projected Ratios'!M$53&gt;=0,$B100+(1-$B100)*'LF Projected Ratios'!M$53,$B100*(1+'LF Projected Ratios'!M$53))</f>
        <v>0.34838928691854981</v>
      </c>
      <c r="M100">
        <f>IF('LF Projected Ratios'!N$53&gt;=0,$B100+(1-$B100)*'LF Projected Ratios'!N$53,$B100*(1+'LF Projected Ratios'!N$53))</f>
        <v>0.34726264851926858</v>
      </c>
      <c r="N100">
        <f>IF('LF Projected Ratios'!O$53&gt;=0,$B100+(1-$B100)*'LF Projected Ratios'!O$53,$B100*(1+'LF Projected Ratios'!O$53))</f>
        <v>0.34614633285002788</v>
      </c>
      <c r="O100">
        <f>IF('LF Projected Ratios'!P$53&gt;=0,$B100+(1-$B100)*'LF Projected Ratios'!P$53,$B100*(1+'LF Projected Ratios'!P$53))</f>
        <v>0.34504019868608354</v>
      </c>
      <c r="P100">
        <f>IF('LF Projected Ratios'!Q$53&gt;=0,$B100+(1-$B100)*'LF Projected Ratios'!Q$53,$B100*(1+'LF Projected Ratios'!Q$53))</f>
        <v>0.34394410736711323</v>
      </c>
      <c r="Q100">
        <f>IF('LF Projected Ratios'!R$53&gt;=0,$B100+(1-$B100)*'LF Projected Ratios'!R$53,$B100*(1+'LF Projected Ratios'!R$53))</f>
        <v>0.34285792273927479</v>
      </c>
      <c r="R100">
        <f>IF('LF Projected Ratios'!S$53&gt;=0,$B100+(1-$B100)*'LF Projected Ratios'!S$53,$B100*(1+'LF Projected Ratios'!S$53))</f>
        <v>0.34178151109882399</v>
      </c>
      <c r="S100">
        <f>IF('LF Projected Ratios'!T$53&gt;=0,$B100+(1-$B100)*'LF Projected Ratios'!T$53,$B100*(1+'LF Projected Ratios'!T$53))</f>
        <v>0.34071474113725081</v>
      </c>
      <c r="T100">
        <f>IF('LF Projected Ratios'!U$53&gt;=0,$B100+(1-$B100)*'LF Projected Ratios'!U$53,$B100*(1+'LF Projected Ratios'!U$53))</f>
        <v>0.33965748388788031</v>
      </c>
      <c r="U100">
        <f>IF('LF Projected Ratios'!V$53&gt;=0,$B100+(1-$B100)*'LF Projected Ratios'!V$53,$B100*(1+'LF Projected Ratios'!V$53))</f>
        <v>0.33860961267389927</v>
      </c>
      <c r="V100">
        <f>IF('LF Projected Ratios'!W$53&gt;=0,$B100+(1-$B100)*'LF Projected Ratios'!W$53,$B100*(1+'LF Projected Ratios'!W$53))</f>
        <v>0.33757100305775539</v>
      </c>
      <c r="W100">
        <f>IF('LF Projected Ratios'!X$53&gt;=0,$B100+(1-$B100)*'LF Projected Ratios'!X$53,$B100*(1+'LF Projected Ratios'!X$53))</f>
        <v>0.33654153279190008</v>
      </c>
      <c r="X100">
        <f>IF('LF Projected Ratios'!Y$53&gt;=0,$B100+(1-$B100)*'LF Projected Ratios'!Y$53,$B100*(1+'LF Projected Ratios'!Y$53))</f>
        <v>0.33552108177081852</v>
      </c>
      <c r="Y100">
        <f>IF('LF Projected Ratios'!Z$53&gt;=0,$B100+(1-$B100)*'LF Projected Ratios'!Z$53,$B100*(1+'LF Projected Ratios'!Z$53))</f>
        <v>0.33450953198431971</v>
      </c>
      <c r="Z100">
        <f>IF('LF Projected Ratios'!AA$53&gt;=0,$B100+(1-$B100)*'LF Projected Ratios'!AA$53,$B100*(1+'LF Projected Ratios'!AA$53))</f>
        <v>0.33350676747204061</v>
      </c>
      <c r="AA100">
        <f>IF('LF Projected Ratios'!AB$53&gt;=0,$B100+(1-$B100)*'LF Projected Ratios'!AB$53,$B100*(1+'LF Projected Ratios'!AB$53))</f>
        <v>0.33251267427913345</v>
      </c>
      <c r="AB100">
        <f>IF('LF Projected Ratios'!AC$53&gt;=0,$B100+(1-$B100)*'LF Projected Ratios'!AC$53,$B100*(1+'LF Projected Ratios'!AC$53))</f>
        <v>0.33152714041309439</v>
      </c>
      <c r="AC100">
        <f>IF('LF Projected Ratios'!AD$53&gt;=0,$B100+(1-$B100)*'LF Projected Ratios'!AD$53,$B100*(1+'LF Projected Ratios'!AD$53))</f>
        <v>0.33055005580170588</v>
      </c>
      <c r="AD100">
        <f>IF('LF Projected Ratios'!AE$53&gt;=0,$B100+(1-$B100)*'LF Projected Ratios'!AE$53,$B100*(1+'LF Projected Ratios'!AE$53))</f>
        <v>0.32958131225205284</v>
      </c>
      <c r="AE100">
        <f>IF('LF Projected Ratios'!AF$53&gt;=0,$B100+(1-$B100)*'LF Projected Ratios'!AF$53,$B100*(1+'LF Projected Ratios'!AF$53))</f>
        <v>0.32862080341058697</v>
      </c>
      <c r="AF100">
        <f>IF('LF Projected Ratios'!AG$53&gt;=0,$B100+(1-$B100)*'LF Projected Ratios'!AG$53,$B100*(1+'LF Projected Ratios'!AG$53))</f>
        <v>0.32766842472420338</v>
      </c>
    </row>
    <row r="101" spans="1:32" x14ac:dyDescent="0.2">
      <c r="A101" s="6" t="s">
        <v>33</v>
      </c>
      <c r="B101" s="28">
        <f t="shared" si="0"/>
        <v>0.38240865461038409</v>
      </c>
      <c r="C101">
        <f>IF('LF Projected Ratios'!D$53&gt;=0,$B101+(1-$B101)*'LF Projected Ratios'!D$53,$B101*(1+'LF Projected Ratios'!D$53))</f>
        <v>0.37757998413260668</v>
      </c>
      <c r="D101">
        <f>IF('LF Projected Ratios'!E$53&gt;=0,$B101+(1-$B101)*'LF Projected Ratios'!E$53,$B101*(1+'LF Projected Ratios'!E$53))</f>
        <v>0.37502539702057835</v>
      </c>
      <c r="E101">
        <f>IF('LF Projected Ratios'!F$53&gt;=0,$B101+(1-$B101)*'LF Projected Ratios'!F$53,$B101*(1+'LF Projected Ratios'!F$53))</f>
        <v>0.37303211929974217</v>
      </c>
      <c r="F101">
        <f>IF('LF Projected Ratios'!G$53&gt;=0,$B101+(1-$B101)*'LF Projected Ratios'!G$53,$B101*(1+'LF Projected Ratios'!G$53))</f>
        <v>0.37118421667515822</v>
      </c>
      <c r="G101">
        <f>IF('LF Projected Ratios'!H$53&gt;=0,$B101+(1-$B101)*'LF Projected Ratios'!H$53,$B101*(1+'LF Projected Ratios'!H$53))</f>
        <v>0.3700531654028032</v>
      </c>
      <c r="H101">
        <f>IF('LF Projected Ratios'!I$53&gt;=0,$B101+(1-$B101)*'LF Projected Ratios'!I$53,$B101*(1+'LF Projected Ratios'!I$53))</f>
        <v>0.36869473696156413</v>
      </c>
      <c r="I101">
        <f>IF('LF Projected Ratios'!J$53&gt;=0,$B101+(1-$B101)*'LF Projected Ratios'!J$53,$B101*(1+'LF Projected Ratios'!J$53))</f>
        <v>0.36991420011259668</v>
      </c>
      <c r="J101">
        <f>IF('LF Projected Ratios'!K$53&gt;=0,$B101+(1-$B101)*'LF Projected Ratios'!K$53,$B101*(1+'LF Projected Ratios'!K$53))</f>
        <v>0.37281989106507951</v>
      </c>
      <c r="K101">
        <f>IF('LF Projected Ratios'!L$53&gt;=0,$B101+(1-$B101)*'LF Projected Ratios'!L$53,$B101*(1+'LF Projected Ratios'!L$53))</f>
        <v>0.375797551322894</v>
      </c>
      <c r="L101">
        <f>IF('LF Projected Ratios'!M$53&gt;=0,$B101+(1-$B101)*'LF Projected Ratios'!M$53,$B101*(1+'LF Projected Ratios'!M$53))</f>
        <v>0.36757692056403257</v>
      </c>
      <c r="M101">
        <f>IF('LF Projected Ratios'!N$53&gt;=0,$B101+(1-$B101)*'LF Projected Ratios'!N$53,$B101*(1+'LF Projected Ratios'!N$53))</f>
        <v>0.36638823225200129</v>
      </c>
      <c r="N101">
        <f>IF('LF Projected Ratios'!O$53&gt;=0,$B101+(1-$B101)*'LF Projected Ratios'!O$53,$B101*(1+'LF Projected Ratios'!O$53))</f>
        <v>0.36521043519714297</v>
      </c>
      <c r="O101">
        <f>IF('LF Projected Ratios'!P$53&gt;=0,$B101+(1-$B101)*'LF Projected Ratios'!P$53,$B101*(1+'LF Projected Ratios'!P$53))</f>
        <v>0.36404338039672257</v>
      </c>
      <c r="P101">
        <f>IF('LF Projected Ratios'!Q$53&gt;=0,$B101+(1-$B101)*'LF Projected Ratios'!Q$53,$B101*(1+'LF Projected Ratios'!Q$53))</f>
        <v>0.36288692155366326</v>
      </c>
      <c r="Q101">
        <f>IF('LF Projected Ratios'!R$53&gt;=0,$B101+(1-$B101)*'LF Projected Ratios'!R$53,$B101*(1+'LF Projected Ratios'!R$53))</f>
        <v>0.36174091501541344</v>
      </c>
      <c r="R101">
        <f>IF('LF Projected Ratios'!S$53&gt;=0,$B101+(1-$B101)*'LF Projected Ratios'!S$53,$B101*(1+'LF Projected Ratios'!S$53))</f>
        <v>0.36060521971445925</v>
      </c>
      <c r="S101">
        <f>IF('LF Projected Ratios'!T$53&gt;=0,$B101+(1-$B101)*'LF Projected Ratios'!T$53,$B101*(1+'LF Projected Ratios'!T$53))</f>
        <v>0.35947969711043914</v>
      </c>
      <c r="T101">
        <f>IF('LF Projected Ratios'!U$53&gt;=0,$B101+(1-$B101)*'LF Projected Ratios'!U$53,$B101*(1+'LF Projected Ratios'!U$53))</f>
        <v>0.35836421113380384</v>
      </c>
      <c r="U101">
        <f>IF('LF Projected Ratios'!V$53&gt;=0,$B101+(1-$B101)*'LF Projected Ratios'!V$53,$B101*(1+'LF Projected Ratios'!V$53))</f>
        <v>0.35725862813098064</v>
      </c>
      <c r="V101">
        <f>IF('LF Projected Ratios'!W$53&gt;=0,$B101+(1-$B101)*'LF Projected Ratios'!W$53,$B101*(1+'LF Projected Ratios'!W$53))</f>
        <v>0.35616281681098555</v>
      </c>
      <c r="W101">
        <f>IF('LF Projected Ratios'!X$53&gt;=0,$B101+(1-$B101)*'LF Projected Ratios'!X$53,$B101*(1+'LF Projected Ratios'!X$53))</f>
        <v>0.35507664819345341</v>
      </c>
      <c r="X101">
        <f>IF('LF Projected Ratios'!Y$53&gt;=0,$B101+(1-$B101)*'LF Projected Ratios'!Y$53,$B101*(1+'LF Projected Ratios'!Y$53))</f>
        <v>0.35399999555802586</v>
      </c>
      <c r="Y101">
        <f>IF('LF Projected Ratios'!Z$53&gt;=0,$B101+(1-$B101)*'LF Projected Ratios'!Z$53,$B101*(1+'LF Projected Ratios'!Z$53))</f>
        <v>0.35293273439506889</v>
      </c>
      <c r="Z101">
        <f>IF('LF Projected Ratios'!AA$53&gt;=0,$B101+(1-$B101)*'LF Projected Ratios'!AA$53,$B101*(1+'LF Projected Ratios'!AA$53))</f>
        <v>0.35187474235767136</v>
      </c>
      <c r="AA101">
        <f>IF('LF Projected Ratios'!AB$53&gt;=0,$B101+(1-$B101)*'LF Projected Ratios'!AB$53,$B101*(1+'LF Projected Ratios'!AB$53))</f>
        <v>0.35082589921489149</v>
      </c>
      <c r="AB101">
        <f>IF('LF Projected Ratios'!AC$53&gt;=0,$B101+(1-$B101)*'LF Projected Ratios'!AC$53,$B101*(1+'LF Projected Ratios'!AC$53))</f>
        <v>0.34978608680620826</v>
      </c>
      <c r="AC101">
        <f>IF('LF Projected Ratios'!AD$53&gt;=0,$B101+(1-$B101)*'LF Projected Ratios'!AD$53,$B101*(1+'LF Projected Ratios'!AD$53))</f>
        <v>0.34875518899714719</v>
      </c>
      <c r="AD101">
        <f>IF('LF Projected Ratios'!AE$53&gt;=0,$B101+(1-$B101)*'LF Projected Ratios'!AE$53,$B101*(1+'LF Projected Ratios'!AE$53))</f>
        <v>0.34773309163603922</v>
      </c>
      <c r="AE101">
        <f>IF('LF Projected Ratios'!AF$53&gt;=0,$B101+(1-$B101)*'LF Projected Ratios'!AF$53,$B101*(1+'LF Projected Ratios'!AF$53))</f>
        <v>0.34671968251188584</v>
      </c>
      <c r="AF101">
        <f>IF('LF Projected Ratios'!AG$53&gt;=0,$B101+(1-$B101)*'LF Projected Ratios'!AG$53,$B101*(1+'LF Projected Ratios'!AG$53))</f>
        <v>0.34571485131329172</v>
      </c>
    </row>
    <row r="102" spans="1:32" x14ac:dyDescent="0.2">
      <c r="A102" s="6" t="s">
        <v>34</v>
      </c>
      <c r="B102" s="28">
        <f t="shared" si="0"/>
        <v>0.37367781567102598</v>
      </c>
      <c r="C102">
        <f>IF('LF Projected Ratios'!D$53&gt;=0,$B102+(1-$B102)*'LF Projected Ratios'!D$53,$B102*(1+'LF Projected Ratios'!D$53))</f>
        <v>0.36895938941425255</v>
      </c>
      <c r="D102">
        <f>IF('LF Projected Ratios'!E$53&gt;=0,$B102+(1-$B102)*'LF Projected Ratios'!E$53,$B102*(1+'LF Projected Ratios'!E$53))</f>
        <v>0.36646312652779489</v>
      </c>
      <c r="E102">
        <f>IF('LF Projected Ratios'!F$53&gt;=0,$B102+(1-$B102)*'LF Projected Ratios'!F$53,$B102*(1+'LF Projected Ratios'!F$53))</f>
        <v>0.36451535767955412</v>
      </c>
      <c r="F102">
        <f>IF('LF Projected Ratios'!G$53&gt;=0,$B102+(1-$B102)*'LF Projected Ratios'!G$53,$B102*(1+'LF Projected Ratios'!G$53))</f>
        <v>0.36270964484329304</v>
      </c>
      <c r="G102">
        <f>IF('LF Projected Ratios'!H$53&gt;=0,$B102+(1-$B102)*'LF Projected Ratios'!H$53,$B102*(1+'LF Projected Ratios'!H$53))</f>
        <v>0.36160441680054345</v>
      </c>
      <c r="H102">
        <f>IF('LF Projected Ratios'!I$53&gt;=0,$B102+(1-$B102)*'LF Projected Ratios'!I$53,$B102*(1+'LF Projected Ratios'!I$53))</f>
        <v>0.3602770028768581</v>
      </c>
      <c r="I102">
        <f>IF('LF Projected Ratios'!J$53&gt;=0,$B102+(1-$B102)*'LF Projected Ratios'!J$53,$B102*(1+'LF Projected Ratios'!J$53))</f>
        <v>0.36146862425120541</v>
      </c>
      <c r="J102">
        <f>IF('LF Projected Ratios'!K$53&gt;=0,$B102+(1-$B102)*'LF Projected Ratios'!K$53,$B102*(1+'LF Projected Ratios'!K$53))</f>
        <v>0.36430797486487054</v>
      </c>
      <c r="K102">
        <f>IF('LF Projected Ratios'!L$53&gt;=0,$B102+(1-$B102)*'LF Projected Ratios'!L$53,$B102*(1+'LF Projected Ratios'!L$53))</f>
        <v>0.3672176516400581</v>
      </c>
      <c r="L102">
        <f>IF('LF Projected Ratios'!M$53&gt;=0,$B102+(1-$B102)*'LF Projected Ratios'!M$53,$B102*(1+'LF Projected Ratios'!M$53))</f>
        <v>0.35918470754118786</v>
      </c>
      <c r="M102">
        <f>IF('LF Projected Ratios'!N$53&gt;=0,$B102+(1-$B102)*'LF Projected Ratios'!N$53,$B102*(1+'LF Projected Ratios'!N$53))</f>
        <v>0.35802315838010496</v>
      </c>
      <c r="N102">
        <f>IF('LF Projected Ratios'!O$53&gt;=0,$B102+(1-$B102)*'LF Projected Ratios'!O$53,$B102*(1+'LF Projected Ratios'!O$53))</f>
        <v>0.35687225181599586</v>
      </c>
      <c r="O102">
        <f>IF('LF Projected Ratios'!P$53&gt;=0,$B102+(1-$B102)*'LF Projected Ratios'!P$53,$B102*(1+'LF Projected Ratios'!P$53))</f>
        <v>0.35573184224803295</v>
      </c>
      <c r="P102">
        <f>IF('LF Projected Ratios'!Q$53&gt;=0,$B102+(1-$B102)*'LF Projected Ratios'!Q$53,$B102*(1+'LF Projected Ratios'!Q$53))</f>
        <v>0.35460178671927373</v>
      </c>
      <c r="Q102">
        <f>IF('LF Projected Ratios'!R$53&gt;=0,$B102+(1-$B102)*'LF Projected Ratios'!R$53,$B102*(1+'LF Projected Ratios'!R$53))</f>
        <v>0.35348194485692308</v>
      </c>
      <c r="R102">
        <f>IF('LF Projected Ratios'!S$53&gt;=0,$B102+(1-$B102)*'LF Projected Ratios'!S$53,$B102*(1+'LF Projected Ratios'!S$53))</f>
        <v>0.35237217881420424</v>
      </c>
      <c r="S102">
        <f>IF('LF Projected Ratios'!T$53&gt;=0,$B102+(1-$B102)*'LF Projected Ratios'!T$53,$B102*(1+'LF Projected Ratios'!T$53))</f>
        <v>0.35127235321379491</v>
      </c>
      <c r="T102">
        <f>IF('LF Projected Ratios'!U$53&gt;=0,$B102+(1-$B102)*'LF Projected Ratios'!U$53,$B102*(1+'LF Projected Ratios'!U$53))</f>
        <v>0.35018233509277347</v>
      </c>
      <c r="U102">
        <f>IF('LF Projected Ratios'!V$53&gt;=0,$B102+(1-$B102)*'LF Projected Ratios'!V$53,$B102*(1+'LF Projected Ratios'!V$53))</f>
        <v>0.34910199384903534</v>
      </c>
      <c r="V102">
        <f>IF('LF Projected Ratios'!W$53&gt;=0,$B102+(1-$B102)*'LF Projected Ratios'!W$53,$B102*(1+'LF Projected Ratios'!W$53))</f>
        <v>0.34803120118912412</v>
      </c>
      <c r="W102">
        <f>IF('LF Projected Ratios'!X$53&gt;=0,$B102+(1-$B102)*'LF Projected Ratios'!X$53,$B102*(1+'LF Projected Ratios'!X$53))</f>
        <v>0.34696983107744772</v>
      </c>
      <c r="X102">
        <f>IF('LF Projected Ratios'!Y$53&gt;=0,$B102+(1-$B102)*'LF Projected Ratios'!Y$53,$B102*(1+'LF Projected Ratios'!Y$53))</f>
        <v>0.34591775968682265</v>
      </c>
      <c r="Y102">
        <f>IF('LF Projected Ratios'!Z$53&gt;=0,$B102+(1-$B102)*'LF Projected Ratios'!Z$53,$B102*(1+'LF Projected Ratios'!Z$53))</f>
        <v>0.34487486535031603</v>
      </c>
      <c r="Z102">
        <f>IF('LF Projected Ratios'!AA$53&gt;=0,$B102+(1-$B102)*'LF Projected Ratios'!AA$53,$B102*(1+'LF Projected Ratios'!AA$53))</f>
        <v>0.34384102851434051</v>
      </c>
      <c r="AA102">
        <f>IF('LF Projected Ratios'!AB$53&gt;=0,$B102+(1-$B102)*'LF Projected Ratios'!AB$53,$B102*(1+'LF Projected Ratios'!AB$53))</f>
        <v>0.34281613169296804</v>
      </c>
      <c r="AB102">
        <f>IF('LF Projected Ratios'!AC$53&gt;=0,$B102+(1-$B102)*'LF Projected Ratios'!AC$53,$B102*(1+'LF Projected Ratios'!AC$53))</f>
        <v>0.34180005942342107</v>
      </c>
      <c r="AC102">
        <f>IF('LF Projected Ratios'!AD$53&gt;=0,$B102+(1-$B102)*'LF Projected Ratios'!AD$53,$B102*(1+'LF Projected Ratios'!AD$53))</f>
        <v>0.34079269822271163</v>
      </c>
      <c r="AD102">
        <f>IF('LF Projected Ratios'!AE$53&gt;=0,$B102+(1-$B102)*'LF Projected Ratios'!AE$53,$B102*(1+'LF Projected Ratios'!AE$53))</f>
        <v>0.33979393654538748</v>
      </c>
      <c r="AE102">
        <f>IF('LF Projected Ratios'!AF$53&gt;=0,$B102+(1-$B102)*'LF Projected Ratios'!AF$53,$B102*(1+'LF Projected Ratios'!AF$53))</f>
        <v>0.33880366474235901</v>
      </c>
      <c r="AF102">
        <f>IF('LF Projected Ratios'!AG$53&gt;=0,$B102+(1-$B102)*'LF Projected Ratios'!AG$53,$B102*(1+'LF Projected Ratios'!AG$53))</f>
        <v>0.33782177502076965</v>
      </c>
    </row>
    <row r="103" spans="1:32" x14ac:dyDescent="0.2">
      <c r="A103" s="6" t="s">
        <v>92</v>
      </c>
      <c r="B103" s="28">
        <f t="shared" si="0"/>
        <v>0.37868177480932003</v>
      </c>
      <c r="C103">
        <f>IF('LF Projected Ratios'!D$53&gt;=0,$B103+(1-$B103)*'LF Projected Ratios'!D$53,$B103*(1+'LF Projected Ratios'!D$53))</f>
        <v>0.37390016360766687</v>
      </c>
      <c r="D103">
        <f>IF('LF Projected Ratios'!E$53&gt;=0,$B103+(1-$B103)*'LF Projected Ratios'!E$53,$B103*(1+'LF Projected Ratios'!E$53))</f>
        <v>0.37137047300096887</v>
      </c>
      <c r="E103">
        <f>IF('LF Projected Ratios'!F$53&gt;=0,$B103+(1-$B103)*'LF Projected Ratios'!F$53,$B103*(1+'LF Projected Ratios'!F$53))</f>
        <v>0.36939662137414536</v>
      </c>
      <c r="F103">
        <f>IF('LF Projected Ratios'!G$53&gt;=0,$B103+(1-$B103)*'LF Projected Ratios'!G$53,$B103*(1+'LF Projected Ratios'!G$53))</f>
        <v>0.36756672804637741</v>
      </c>
      <c r="G103">
        <f>IF('LF Projected Ratios'!H$53&gt;=0,$B103+(1-$B103)*'LF Projected Ratios'!H$53,$B103*(1+'LF Projected Ratios'!H$53))</f>
        <v>0.3664466997780525</v>
      </c>
      <c r="H103">
        <f>IF('LF Projected Ratios'!I$53&gt;=0,$B103+(1-$B103)*'LF Projected Ratios'!I$53,$B103*(1+'LF Projected Ratios'!I$53))</f>
        <v>0.36510151031416865</v>
      </c>
      <c r="I103">
        <f>IF('LF Projected Ratios'!J$53&gt;=0,$B103+(1-$B103)*'LF Projected Ratios'!J$53,$B103*(1+'LF Projected Ratios'!J$53))</f>
        <v>0.36630908881632906</v>
      </c>
      <c r="J103">
        <f>IF('LF Projected Ratios'!K$53&gt;=0,$B103+(1-$B103)*'LF Projected Ratios'!K$53,$B103*(1+'LF Projected Ratios'!K$53))</f>
        <v>0.36918646147426387</v>
      </c>
      <c r="K103">
        <f>IF('LF Projected Ratios'!L$53&gt;=0,$B103+(1-$B103)*'LF Projected Ratios'!L$53,$B103*(1+'LF Projected Ratios'!L$53))</f>
        <v>0.37213510203878569</v>
      </c>
      <c r="L103">
        <f>IF('LF Projected Ratios'!M$53&gt;=0,$B103+(1-$B103)*'LF Projected Ratios'!M$53,$B103*(1+'LF Projected Ratios'!M$53))</f>
        <v>0.36399458793617101</v>
      </c>
      <c r="M103">
        <f>IF('LF Projected Ratios'!N$53&gt;=0,$B103+(1-$B103)*'LF Projected Ratios'!N$53,$B103*(1+'LF Projected Ratios'!N$53))</f>
        <v>0.36281748434746242</v>
      </c>
      <c r="N103">
        <f>IF('LF Projected Ratios'!O$53&gt;=0,$B103+(1-$B103)*'LF Projected Ratios'!O$53,$B103*(1+'LF Projected Ratios'!O$53))</f>
        <v>0.36165116587186896</v>
      </c>
      <c r="O103">
        <f>IF('LF Projected Ratios'!P$53&gt;=0,$B103+(1-$B103)*'LF Projected Ratios'!P$53,$B103*(1+'LF Projected Ratios'!P$53))</f>
        <v>0.36049548495880696</v>
      </c>
      <c r="P103">
        <f>IF('LF Projected Ratios'!Q$53&gt;=0,$B103+(1-$B103)*'LF Projected Ratios'!Q$53,$B103*(1+'LF Projected Ratios'!Q$53))</f>
        <v>0.35935029673698227</v>
      </c>
      <c r="Q103">
        <f>IF('LF Projected Ratios'!R$53&gt;=0,$B103+(1-$B103)*'LF Projected Ratios'!R$53,$B103*(1+'LF Projected Ratios'!R$53))</f>
        <v>0.35821545895385293</v>
      </c>
      <c r="R103">
        <f>IF('LF Projected Ratios'!S$53&gt;=0,$B103+(1-$B103)*'LF Projected Ratios'!S$53,$B103*(1+'LF Projected Ratios'!S$53))</f>
        <v>0.35709083191672136</v>
      </c>
      <c r="S103">
        <f>IF('LF Projected Ratios'!T$53&gt;=0,$B103+(1-$B103)*'LF Projected Ratios'!T$53,$B103*(1+'LF Projected Ratios'!T$53))</f>
        <v>0.3559762784354133</v>
      </c>
      <c r="T103">
        <f>IF('LF Projected Ratios'!U$53&gt;=0,$B103+(1-$B103)*'LF Projected Ratios'!U$53,$B103*(1+'LF Projected Ratios'!U$53))</f>
        <v>0.3548716637664866</v>
      </c>
      <c r="U103">
        <f>IF('LF Projected Ratios'!V$53&gt;=0,$B103+(1-$B103)*'LF Projected Ratios'!V$53,$B103*(1+'LF Projected Ratios'!V$53))</f>
        <v>0.35377685555893001</v>
      </c>
      <c r="V103">
        <f>IF('LF Projected Ratios'!W$53&gt;=0,$B103+(1-$B103)*'LF Projected Ratios'!W$53,$B103*(1+'LF Projected Ratios'!W$53))</f>
        <v>0.35269172380129588</v>
      </c>
      <c r="W103">
        <f>IF('LF Projected Ratios'!X$53&gt;=0,$B103+(1-$B103)*'LF Projected Ratios'!X$53,$B103*(1+'LF Projected Ratios'!X$53))</f>
        <v>0.35161614077023629</v>
      </c>
      <c r="X103">
        <f>IF('LF Projected Ratios'!Y$53&gt;=0,$B103+(1-$B103)*'LF Projected Ratios'!Y$53,$B103*(1+'LF Projected Ratios'!Y$53))</f>
        <v>0.35054998098038465</v>
      </c>
      <c r="Y103">
        <f>IF('LF Projected Ratios'!Z$53&gt;=0,$B103+(1-$B103)*'LF Projected Ratios'!Z$53,$B103*(1+'LF Projected Ratios'!Z$53))</f>
        <v>0.34949312113555359</v>
      </c>
      <c r="Z103">
        <f>IF('LF Projected Ratios'!AA$53&gt;=0,$B103+(1-$B103)*'LF Projected Ratios'!AA$53,$B103*(1+'LF Projected Ratios'!AA$53))</f>
        <v>0.34844544008120082</v>
      </c>
      <c r="AA103">
        <f>IF('LF Projected Ratios'!AB$53&gt;=0,$B103+(1-$B103)*'LF Projected Ratios'!AB$53,$B103*(1+'LF Projected Ratios'!AB$53))</f>
        <v>0.34740681875813184</v>
      </c>
      <c r="AB103">
        <f>IF('LF Projected Ratios'!AC$53&gt;=0,$B103+(1-$B103)*'LF Projected Ratios'!AC$53,$B103*(1+'LF Projected Ratios'!AC$53))</f>
        <v>0.3463771401573949</v>
      </c>
      <c r="AC103">
        <f>IF('LF Projected Ratios'!AD$53&gt;=0,$B103+(1-$B103)*'LF Projected Ratios'!AD$53,$B103*(1+'LF Projected Ratios'!AD$53))</f>
        <v>0.34535628927633932</v>
      </c>
      <c r="AD103">
        <f>IF('LF Projected Ratios'!AE$53&gt;=0,$B103+(1-$B103)*'LF Projected Ratios'!AE$53,$B103*(1+'LF Projected Ratios'!AE$53))</f>
        <v>0.34434415307579586</v>
      </c>
      <c r="AE103">
        <f>IF('LF Projected Ratios'!AF$53&gt;=0,$B103+(1-$B103)*'LF Projected Ratios'!AF$53,$B103*(1+'LF Projected Ratios'!AF$53))</f>
        <v>0.3433406204383524</v>
      </c>
      <c r="AF103">
        <f>IF('LF Projected Ratios'!AG$53&gt;=0,$B103+(1-$B103)*'LF Projected Ratios'!AG$53,$B103*(1+'LF Projected Ratios'!AG$53))</f>
        <v>0.3423455821276869</v>
      </c>
    </row>
    <row r="104" spans="1:32" x14ac:dyDescent="0.2">
      <c r="A104" s="6" t="s">
        <v>89</v>
      </c>
      <c r="B104" s="28">
        <f t="shared" si="0"/>
        <v>0.40376419331814323</v>
      </c>
      <c r="C104">
        <f>IF('LF Projected Ratios'!D$53&gt;=0,$B104+(1-$B104)*'LF Projected Ratios'!D$53,$B104*(1+'LF Projected Ratios'!D$53))</f>
        <v>0.39866586665436698</v>
      </c>
      <c r="D104">
        <f>IF('LF Projected Ratios'!E$53&gt;=0,$B104+(1-$B104)*'LF Projected Ratios'!E$53,$B104*(1+'LF Projected Ratios'!E$53))</f>
        <v>0.39596861911011372</v>
      </c>
      <c r="E104">
        <f>IF('LF Projected Ratios'!F$53&gt;=0,$B104+(1-$B104)*'LF Projected Ratios'!F$53,$B104*(1+'LF Projected Ratios'!F$53))</f>
        <v>0.39386402717342645</v>
      </c>
      <c r="F104">
        <f>IF('LF Projected Ratios'!G$53&gt;=0,$B104+(1-$B104)*'LF Projected Ratios'!G$53,$B104*(1+'LF Projected Ratios'!G$53))</f>
        <v>0.39191292877763878</v>
      </c>
      <c r="G104">
        <f>IF('LF Projected Ratios'!H$53&gt;=0,$B104+(1-$B104)*'LF Projected Ratios'!H$53,$B104*(1+'LF Projected Ratios'!H$53))</f>
        <v>0.39071871416173487</v>
      </c>
      <c r="H104">
        <f>IF('LF Projected Ratios'!I$53&gt;=0,$B104+(1-$B104)*'LF Projected Ratios'!I$53,$B104*(1+'LF Projected Ratios'!I$53))</f>
        <v>0.38928442454212331</v>
      </c>
      <c r="I104">
        <f>IF('LF Projected Ratios'!J$53&gt;=0,$B104+(1-$B104)*'LF Projected Ratios'!J$53,$B104*(1+'LF Projected Ratios'!J$53))</f>
        <v>0.39057198838128249</v>
      </c>
      <c r="J104">
        <f>IF('LF Projected Ratios'!K$53&gt;=0,$B104+(1-$B104)*'LF Projected Ratios'!K$53,$B104*(1+'LF Projected Ratios'!K$53))</f>
        <v>0.39363994709329536</v>
      </c>
      <c r="K104">
        <f>IF('LF Projected Ratios'!L$53&gt;=0,$B104+(1-$B104)*'LF Projected Ratios'!L$53,$B104*(1+'LF Projected Ratios'!L$53))</f>
        <v>0.39678389422283122</v>
      </c>
      <c r="L104">
        <f>IF('LF Projected Ratios'!M$53&gt;=0,$B104+(1-$B104)*'LF Projected Ratios'!M$53,$B104*(1+'LF Projected Ratios'!M$53))</f>
        <v>0.38810418390011436</v>
      </c>
      <c r="M104">
        <f>IF('LF Projected Ratios'!N$53&gt;=0,$B104+(1-$B104)*'LF Projected Ratios'!N$53,$B104*(1+'LF Projected Ratios'!N$53))</f>
        <v>0.38684911351499712</v>
      </c>
      <c r="N104">
        <f>IF('LF Projected Ratios'!O$53&gt;=0,$B104+(1-$B104)*'LF Projected Ratios'!O$53,$B104*(1+'LF Projected Ratios'!O$53))</f>
        <v>0.38560554260724172</v>
      </c>
      <c r="O104">
        <f>IF('LF Projected Ratios'!P$53&gt;=0,$B104+(1-$B104)*'LF Projected Ratios'!P$53,$B104*(1+'LF Projected Ratios'!P$53))</f>
        <v>0.38437331385308365</v>
      </c>
      <c r="P104">
        <f>IF('LF Projected Ratios'!Q$53&gt;=0,$B104+(1-$B104)*'LF Projected Ratios'!Q$53,$B104*(1+'LF Projected Ratios'!Q$53))</f>
        <v>0.38315227278551367</v>
      </c>
      <c r="Q104">
        <f>IF('LF Projected Ratios'!R$53&gt;=0,$B104+(1-$B104)*'LF Projected Ratios'!R$53,$B104*(1+'LF Projected Ratios'!R$53))</f>
        <v>0.38194226772973067</v>
      </c>
      <c r="R104">
        <f>IF('LF Projected Ratios'!S$53&gt;=0,$B104+(1-$B104)*'LF Projected Ratios'!S$53,$B104*(1+'LF Projected Ratios'!S$53))</f>
        <v>0.38074314974033219</v>
      </c>
      <c r="S104">
        <f>IF('LF Projected Ratios'!T$53&gt;=0,$B104+(1-$B104)*'LF Projected Ratios'!T$53,$B104*(1+'LF Projected Ratios'!T$53))</f>
        <v>0.37955477254019659</v>
      </c>
      <c r="T104">
        <f>IF('LF Projected Ratios'!U$53&gt;=0,$B104+(1-$B104)*'LF Projected Ratios'!U$53,$B104*(1+'LF Projected Ratios'!U$53))</f>
        <v>0.37837699246099638</v>
      </c>
      <c r="U104">
        <f>IF('LF Projected Ratios'!V$53&gt;=0,$B104+(1-$B104)*'LF Projected Ratios'!V$53,$B104*(1+'LF Projected Ratios'!V$53))</f>
        <v>0.37720966838530051</v>
      </c>
      <c r="V104">
        <f>IF('LF Projected Ratios'!W$53&gt;=0,$B104+(1-$B104)*'LF Projected Ratios'!W$53,$B104*(1+'LF Projected Ratios'!W$53))</f>
        <v>0.37605266169020496</v>
      </c>
      <c r="W104">
        <f>IF('LF Projected Ratios'!X$53&gt;=0,$B104+(1-$B104)*'LF Projected Ratios'!X$53,$B104*(1+'LF Projected Ratios'!X$53))</f>
        <v>0.37490583619246048</v>
      </c>
      <c r="X104">
        <f>IF('LF Projected Ratios'!Y$53&gt;=0,$B104+(1-$B104)*'LF Projected Ratios'!Y$53,$B104*(1+'LF Projected Ratios'!Y$53))</f>
        <v>0.37376905809503436</v>
      </c>
      <c r="Y104">
        <f>IF('LF Projected Ratios'!Z$53&gt;=0,$B104+(1-$B104)*'LF Projected Ratios'!Z$53,$B104*(1+'LF Projected Ratios'!Z$53))</f>
        <v>0.37264219593507586</v>
      </c>
      <c r="Z104">
        <f>IF('LF Projected Ratios'!AA$53&gt;=0,$B104+(1-$B104)*'LF Projected Ratios'!AA$53,$B104*(1+'LF Projected Ratios'!AA$53))</f>
        <v>0.37152512053323361</v>
      </c>
      <c r="AA104">
        <f>IF('LF Projected Ratios'!AB$53&gt;=0,$B104+(1-$B104)*'LF Projected Ratios'!AB$53,$B104*(1+'LF Projected Ratios'!AB$53))</f>
        <v>0.37041770494429188</v>
      </c>
      <c r="AB104">
        <f>IF('LF Projected Ratios'!AC$53&gt;=0,$B104+(1-$B104)*'LF Projected Ratios'!AC$53,$B104*(1+'LF Projected Ratios'!AC$53))</f>
        <v>0.36931982440907773</v>
      </c>
      <c r="AC104">
        <f>IF('LF Projected Ratios'!AD$53&gt;=0,$B104+(1-$B104)*'LF Projected Ratios'!AD$53,$B104*(1+'LF Projected Ratios'!AD$53))</f>
        <v>0.36823135630760895</v>
      </c>
      <c r="AD104">
        <f>IF('LF Projected Ratios'!AE$53&gt;=0,$B104+(1-$B104)*'LF Projected Ratios'!AE$53,$B104*(1+'LF Projected Ratios'!AE$53))</f>
        <v>0.36715218011343825</v>
      </c>
      <c r="AE104">
        <f>IF('LF Projected Ratios'!AF$53&gt;=0,$B104+(1-$B104)*'LF Projected Ratios'!AF$53,$B104*(1+'LF Projected Ratios'!AF$53))</f>
        <v>0.36608217734916526</v>
      </c>
      <c r="AF104">
        <f>IF('LF Projected Ratios'!AG$53&gt;=0,$B104+(1-$B104)*'LF Projected Ratios'!AG$53,$B104*(1+'LF Projected Ratios'!AG$53))</f>
        <v>0.3650212315430757</v>
      </c>
    </row>
    <row r="105" spans="1:32" x14ac:dyDescent="0.2">
      <c r="A105" s="6" t="s">
        <v>35</v>
      </c>
      <c r="B105" s="28">
        <f t="shared" si="0"/>
        <v>0.3626795539638682</v>
      </c>
      <c r="C105">
        <f>IF('LF Projected Ratios'!D$53&gt;=0,$B105+(1-$B105)*'LF Projected Ratios'!D$53,$B105*(1+'LF Projected Ratios'!D$53))</f>
        <v>0.35810000265401859</v>
      </c>
      <c r="D105">
        <f>IF('LF Projected Ratios'!E$53&gt;=0,$B105+(1-$B105)*'LF Projected Ratios'!E$53,$B105*(1+'LF Projected Ratios'!E$53))</f>
        <v>0.35567721095413868</v>
      </c>
      <c r="E105">
        <f>IF('LF Projected Ratios'!F$53&gt;=0,$B105+(1-$B105)*'LF Projected Ratios'!F$53,$B105*(1+'LF Projected Ratios'!F$53))</f>
        <v>0.35378676975725853</v>
      </c>
      <c r="F105">
        <f>IF('LF Projected Ratios'!G$53&gt;=0,$B105+(1-$B105)*'LF Projected Ratios'!G$53,$B105*(1+'LF Projected Ratios'!G$53))</f>
        <v>0.35203420351281617</v>
      </c>
      <c r="G105">
        <f>IF('LF Projected Ratios'!H$53&gt;=0,$B105+(1-$B105)*'LF Projected Ratios'!H$53,$B105*(1+'LF Projected Ratios'!H$53))</f>
        <v>0.3509615050630755</v>
      </c>
      <c r="H105">
        <f>IF('LF Projected Ratios'!I$53&gt;=0,$B105+(1-$B105)*'LF Projected Ratios'!I$53,$B105*(1+'LF Projected Ratios'!I$53))</f>
        <v>0.34967316021203554</v>
      </c>
      <c r="I105">
        <f>IF('LF Projected Ratios'!J$53&gt;=0,$B105+(1-$B105)*'LF Projected Ratios'!J$53,$B105*(1+'LF Projected Ratios'!J$53))</f>
        <v>0.35082970922409296</v>
      </c>
      <c r="J105">
        <f>IF('LF Projected Ratios'!K$53&gt;=0,$B105+(1-$B105)*'LF Projected Ratios'!K$53,$B105*(1+'LF Projected Ratios'!K$53))</f>
        <v>0.3535854907313839</v>
      </c>
      <c r="K105">
        <f>IF('LF Projected Ratios'!L$53&gt;=0,$B105+(1-$B105)*'LF Projected Ratios'!L$53,$B105*(1+'LF Projected Ratios'!L$53))</f>
        <v>0.35640952852744373</v>
      </c>
      <c r="L105">
        <f>IF('LF Projected Ratios'!M$53&gt;=0,$B105+(1-$B105)*'LF Projected Ratios'!M$53,$B105*(1+'LF Projected Ratios'!M$53))</f>
        <v>0.34861301382784005</v>
      </c>
      <c r="M105">
        <f>IF('LF Projected Ratios'!N$53&gt;=0,$B105+(1-$B105)*'LF Projected Ratios'!N$53,$B105*(1+'LF Projected Ratios'!N$53))</f>
        <v>0.34748565192948344</v>
      </c>
      <c r="N105">
        <f>IF('LF Projected Ratios'!O$53&gt;=0,$B105+(1-$B105)*'LF Projected Ratios'!O$53,$B105*(1+'LF Projected Ratios'!O$53))</f>
        <v>0.34636861939016711</v>
      </c>
      <c r="O105">
        <f>IF('LF Projected Ratios'!P$53&gt;=0,$B105+(1-$B105)*'LF Projected Ratios'!P$53,$B105*(1+'LF Projected Ratios'!P$53))</f>
        <v>0.34526177489445581</v>
      </c>
      <c r="P105">
        <f>IF('LF Projected Ratios'!Q$53&gt;=0,$B105+(1-$B105)*'LF Projected Ratios'!Q$53,$B105*(1+'LF Projected Ratios'!Q$53))</f>
        <v>0.34416497969298304</v>
      </c>
      <c r="Q105">
        <f>IF('LF Projected Ratios'!R$53&gt;=0,$B105+(1-$B105)*'LF Projected Ratios'!R$53,$B105*(1+'LF Projected Ratios'!R$53))</f>
        <v>0.3430780975444721</v>
      </c>
      <c r="R105">
        <f>IF('LF Projected Ratios'!S$53&gt;=0,$B105+(1-$B105)*'LF Projected Ratios'!S$53,$B105*(1+'LF Projected Ratios'!S$53))</f>
        <v>0.34200099465931755</v>
      </c>
      <c r="S105">
        <f>IF('LF Projected Ratios'!T$53&gt;=0,$B105+(1-$B105)*'LF Projected Ratios'!T$53,$B105*(1+'LF Projected Ratios'!T$53))</f>
        <v>0.34093353964468626</v>
      </c>
      <c r="T105">
        <f>IF('LF Projected Ratios'!U$53&gt;=0,$B105+(1-$B105)*'LF Projected Ratios'!U$53,$B105*(1+'LF Projected Ratios'!U$53))</f>
        <v>0.33987560345108403</v>
      </c>
      <c r="U105">
        <f>IF('LF Projected Ratios'!V$53&gt;=0,$B105+(1-$B105)*'LF Projected Ratios'!V$53,$B105*(1+'LF Projected Ratios'!V$53))</f>
        <v>0.33882705932034912</v>
      </c>
      <c r="V105">
        <f>IF('LF Projected Ratios'!W$53&gt;=0,$B105+(1-$B105)*'LF Projected Ratios'!W$53,$B105*(1+'LF Projected Ratios'!W$53))</f>
        <v>0.33778778273501847</v>
      </c>
      <c r="W105">
        <f>IF('LF Projected Ratios'!X$53&gt;=0,$B105+(1-$B105)*'LF Projected Ratios'!X$53,$B105*(1+'LF Projected Ratios'!X$53))</f>
        <v>0.33675765136903912</v>
      </c>
      <c r="X105">
        <f>IF('LF Projected Ratios'!Y$53&gt;=0,$B105+(1-$B105)*'LF Projected Ratios'!Y$53,$B105*(1+'LF Projected Ratios'!Y$53))</f>
        <v>0.33573654503976758</v>
      </c>
      <c r="Y105">
        <f>IF('LF Projected Ratios'!Z$53&gt;=0,$B105+(1-$B105)*'LF Projected Ratios'!Z$53,$B105*(1+'LF Projected Ratios'!Z$53))</f>
        <v>0.33472434566122955</v>
      </c>
      <c r="Z105">
        <f>IF('LF Projected Ratios'!AA$53&gt;=0,$B105+(1-$B105)*'LF Projected Ratios'!AA$53,$B105*(1+'LF Projected Ratios'!AA$53))</f>
        <v>0.33372093719859525</v>
      </c>
      <c r="AA105">
        <f>IF('LF Projected Ratios'!AB$53&gt;=0,$B105+(1-$B105)*'LF Projected Ratios'!AB$53,$B105*(1+'LF Projected Ratios'!AB$53))</f>
        <v>0.33272620562383776</v>
      </c>
      <c r="AB105">
        <f>IF('LF Projected Ratios'!AC$53&gt;=0,$B105+(1-$B105)*'LF Projected Ratios'!AC$53,$B105*(1+'LF Projected Ratios'!AC$53))</f>
        <v>0.33174003887253467</v>
      </c>
      <c r="AC105">
        <f>IF('LF Projected Ratios'!AD$53&gt;=0,$B105+(1-$B105)*'LF Projected Ratios'!AD$53,$B105*(1+'LF Projected Ratios'!AD$53))</f>
        <v>0.33076232680178264</v>
      </c>
      <c r="AD105">
        <f>IF('LF Projected Ratios'!AE$53&gt;=0,$B105+(1-$B105)*'LF Projected Ratios'!AE$53,$B105*(1+'LF Projected Ratios'!AE$53))</f>
        <v>0.32979296114918788</v>
      </c>
      <c r="AE105">
        <f>IF('LF Projected Ratios'!AF$53&gt;=0,$B105+(1-$B105)*'LF Projected Ratios'!AF$53,$B105*(1+'LF Projected Ratios'!AF$53))</f>
        <v>0.32883183549290446</v>
      </c>
      <c r="AF105">
        <f>IF('LF Projected Ratios'!AG$53&gt;=0,$B105+(1-$B105)*'LF Projected Ratios'!AG$53,$B105*(1+'LF Projected Ratios'!AG$53))</f>
        <v>0.32787884521268607</v>
      </c>
    </row>
    <row r="106" spans="1:32" x14ac:dyDescent="0.2">
      <c r="A106" s="6" t="s">
        <v>98</v>
      </c>
      <c r="B106" s="28">
        <f t="shared" si="0"/>
        <v>0.38232213263017112</v>
      </c>
      <c r="C106">
        <f>IF('LF Projected Ratios'!D$53&gt;=0,$B106+(1-$B106)*'LF Projected Ratios'!D$53,$B106*(1+'LF Projected Ratios'!D$53))</f>
        <v>0.37749455466462245</v>
      </c>
      <c r="D106">
        <f>IF('LF Projected Ratios'!E$53&gt;=0,$B106+(1-$B106)*'LF Projected Ratios'!E$53,$B106*(1+'LF Projected Ratios'!E$53))</f>
        <v>0.37494054554143635</v>
      </c>
      <c r="E106">
        <f>IF('LF Projected Ratios'!F$53&gt;=0,$B106+(1-$B106)*'LF Projected Ratios'!F$53,$B106*(1+'LF Projected Ratios'!F$53))</f>
        <v>0.37294771881022465</v>
      </c>
      <c r="F106">
        <f>IF('LF Projected Ratios'!G$53&gt;=0,$B106+(1-$B106)*'LF Projected Ratios'!G$53,$B106*(1+'LF Projected Ratios'!G$53))</f>
        <v>0.37110023428338085</v>
      </c>
      <c r="G106">
        <f>IF('LF Projected Ratios'!H$53&gt;=0,$B106+(1-$B106)*'LF Projected Ratios'!H$53,$B106*(1+'LF Projected Ratios'!H$53))</f>
        <v>0.36996943891735701</v>
      </c>
      <c r="H106">
        <f>IF('LF Projected Ratios'!I$53&gt;=0,$B106+(1-$B106)*'LF Projected Ratios'!I$53,$B106*(1+'LF Projected Ratios'!I$53))</f>
        <v>0.36861131782773593</v>
      </c>
      <c r="I106">
        <f>IF('LF Projected Ratios'!J$53&gt;=0,$B106+(1-$B106)*'LF Projected Ratios'!J$53,$B106*(1+'LF Projected Ratios'!J$53))</f>
        <v>0.36983050506878223</v>
      </c>
      <c r="J106">
        <f>IF('LF Projected Ratios'!K$53&gt;=0,$B106+(1-$B106)*'LF Projected Ratios'!K$53,$B106*(1+'LF Projected Ratios'!K$53))</f>
        <v>0.37273553859332226</v>
      </c>
      <c r="K106">
        <f>IF('LF Projected Ratios'!L$53&gt;=0,$B106+(1-$B106)*'LF Projected Ratios'!L$53,$B106*(1+'LF Projected Ratios'!L$53))</f>
        <v>0.37571252513975817</v>
      </c>
      <c r="L106">
        <f>IF('LF Projected Ratios'!M$53&gt;=0,$B106+(1-$B106)*'LF Projected Ratios'!M$53,$B106*(1+'LF Projected Ratios'!M$53))</f>
        <v>0.3674937543420751</v>
      </c>
      <c r="M106">
        <f>IF('LF Projected Ratios'!N$53&gt;=0,$B106+(1-$B106)*'LF Projected Ratios'!N$53,$B106*(1+'LF Projected Ratios'!N$53))</f>
        <v>0.36630533497705997</v>
      </c>
      <c r="N106">
        <f>IF('LF Projected Ratios'!O$53&gt;=0,$B106+(1-$B106)*'LF Projected Ratios'!O$53,$B106*(1+'LF Projected Ratios'!O$53))</f>
        <v>0.3651278044050133</v>
      </c>
      <c r="O106">
        <f>IF('LF Projected Ratios'!P$53&gt;=0,$B106+(1-$B106)*'LF Projected Ratios'!P$53,$B106*(1+'LF Projected Ratios'!P$53))</f>
        <v>0.36396101365691264</v>
      </c>
      <c r="P106">
        <f>IF('LF Projected Ratios'!Q$53&gt;=0,$B106+(1-$B106)*'LF Projected Ratios'!Q$53,$B106*(1+'LF Projected Ratios'!Q$53))</f>
        <v>0.36280481646878171</v>
      </c>
      <c r="Q106">
        <f>IF('LF Projected Ratios'!R$53&gt;=0,$B106+(1-$B106)*'LF Projected Ratios'!R$53,$B106*(1+'LF Projected Ratios'!R$53))</f>
        <v>0.36165906922057106</v>
      </c>
      <c r="R106">
        <f>IF('LF Projected Ratios'!S$53&gt;=0,$B106+(1-$B106)*'LF Projected Ratios'!S$53,$B106*(1+'LF Projected Ratios'!S$53))</f>
        <v>0.36052363087668404</v>
      </c>
      <c r="S106">
        <f>IF('LF Projected Ratios'!T$53&gt;=0,$B106+(1-$B106)*'LF Projected Ratios'!T$53,$B106*(1+'LF Projected Ratios'!T$53))</f>
        <v>0.35939836292810468</v>
      </c>
      <c r="T106">
        <f>IF('LF Projected Ratios'!U$53&gt;=0,$B106+(1-$B106)*'LF Projected Ratios'!U$53,$B106*(1+'LF Projected Ratios'!U$53))</f>
        <v>0.35828312933607009</v>
      </c>
      <c r="U106">
        <f>IF('LF Projected Ratios'!V$53&gt;=0,$B106+(1-$B106)*'LF Projected Ratios'!V$53,$B106*(1+'LF Projected Ratios'!V$53))</f>
        <v>0.3571777964772474</v>
      </c>
      <c r="V106">
        <f>IF('LF Projected Ratios'!W$53&gt;=0,$B106+(1-$B106)*'LF Projected Ratios'!W$53,$B106*(1+'LF Projected Ratios'!W$53))</f>
        <v>0.35608223309035791</v>
      </c>
      <c r="W106">
        <f>IF('LF Projected Ratios'!X$53&gt;=0,$B106+(1-$B106)*'LF Projected Ratios'!X$53,$B106*(1+'LF Projected Ratios'!X$53))</f>
        <v>0.35499631022421896</v>
      </c>
      <c r="X106">
        <f>IF('LF Projected Ratios'!Y$53&gt;=0,$B106+(1-$B106)*'LF Projected Ratios'!Y$53,$B106*(1+'LF Projected Ratios'!Y$53))</f>
        <v>0.35391990118714328</v>
      </c>
      <c r="Y106">
        <f>IF('LF Projected Ratios'!Z$53&gt;=0,$B106+(1-$B106)*'LF Projected Ratios'!Z$53,$B106*(1+'LF Projected Ratios'!Z$53))</f>
        <v>0.35285288149766797</v>
      </c>
      <c r="Z106">
        <f>IF('LF Projected Ratios'!AA$53&gt;=0,$B106+(1-$B106)*'LF Projected Ratios'!AA$53,$B106*(1+'LF Projected Ratios'!AA$53))</f>
        <v>0.35179512883656333</v>
      </c>
      <c r="AA106">
        <f>IF('LF Projected Ratios'!AB$53&gt;=0,$B106+(1-$B106)*'LF Projected Ratios'!AB$53,$B106*(1+'LF Projected Ratios'!AB$53))</f>
        <v>0.35074652300009057</v>
      </c>
      <c r="AB106">
        <f>IF('LF Projected Ratios'!AC$53&gt;=0,$B106+(1-$B106)*'LF Projected Ratios'!AC$53,$B106*(1+'LF Projected Ratios'!AC$53))</f>
        <v>0.34970694585446321</v>
      </c>
      <c r="AC106">
        <f>IF('LF Projected Ratios'!AD$53&gt;=0,$B106+(1-$B106)*'LF Projected Ratios'!AD$53,$B106*(1+'LF Projected Ratios'!AD$53))</f>
        <v>0.34867628129148259</v>
      </c>
      <c r="AD106">
        <f>IF('LF Projected Ratios'!AE$53&gt;=0,$B106+(1-$B106)*'LF Projected Ratios'!AE$53,$B106*(1+'LF Projected Ratios'!AE$53))</f>
        <v>0.34765441518530726</v>
      </c>
      <c r="AE106">
        <f>IF('LF Projected Ratios'!AF$53&gt;=0,$B106+(1-$B106)*'LF Projected Ratios'!AF$53,$B106*(1+'LF Projected Ratios'!AF$53))</f>
        <v>0.34664123535032693</v>
      </c>
      <c r="AF106">
        <f>IF('LF Projected Ratios'!AG$53&gt;=0,$B106+(1-$B106)*'LF Projected Ratios'!AG$53,$B106*(1+'LF Projected Ratios'!AG$53))</f>
        <v>0.34563663150010487</v>
      </c>
    </row>
    <row r="107" spans="1:32" x14ac:dyDescent="0.2">
      <c r="A107" s="6" t="s">
        <v>97</v>
      </c>
      <c r="B107" s="28">
        <f t="shared" si="0"/>
        <v>0.3564035953392648</v>
      </c>
      <c r="C107">
        <f>IF('LF Projected Ratios'!D$53&gt;=0,$B107+(1-$B107)*'LF Projected Ratios'!D$53,$B107*(1+'LF Projected Ratios'!D$53))</f>
        <v>0.35190329049982066</v>
      </c>
      <c r="D107">
        <f>IF('LF Projected Ratios'!E$53&gt;=0,$B107+(1-$B107)*'LF Projected Ratios'!E$53,$B107*(1+'LF Projected Ratios'!E$53))</f>
        <v>0.34952242380039444</v>
      </c>
      <c r="E107">
        <f>IF('LF Projected Ratios'!F$53&gt;=0,$B107+(1-$B107)*'LF Projected Ratios'!F$53,$B107*(1+'LF Projected Ratios'!F$53))</f>
        <v>0.34766469558830815</v>
      </c>
      <c r="F107">
        <f>IF('LF Projected Ratios'!G$53&gt;=0,$B107+(1-$B107)*'LF Projected Ratios'!G$53,$B107*(1+'LF Projected Ratios'!G$53))</f>
        <v>0.34594245648284228</v>
      </c>
      <c r="G107">
        <f>IF('LF Projected Ratios'!H$53&gt;=0,$B107+(1-$B107)*'LF Projected Ratios'!H$53,$B107*(1+'LF Projected Ratios'!H$53))</f>
        <v>0.34488832045553119</v>
      </c>
      <c r="H107">
        <f>IF('LF Projected Ratios'!I$53&gt;=0,$B107+(1-$B107)*'LF Projected Ratios'!I$53,$B107*(1+'LF Projected Ratios'!I$53))</f>
        <v>0.34362226966240261</v>
      </c>
      <c r="I107">
        <f>IF('LF Projected Ratios'!J$53&gt;=0,$B107+(1-$B107)*'LF Projected Ratios'!J$53,$B107*(1+'LF Projected Ratios'!J$53))</f>
        <v>0.34475880526684533</v>
      </c>
      <c r="J107">
        <f>IF('LF Projected Ratios'!K$53&gt;=0,$B107+(1-$B107)*'LF Projected Ratios'!K$53,$B107*(1+'LF Projected Ratios'!K$53))</f>
        <v>0.34746689957884452</v>
      </c>
      <c r="K107">
        <f>IF('LF Projected Ratios'!L$53&gt;=0,$B107+(1-$B107)*'LF Projected Ratios'!L$53,$B107*(1+'LF Projected Ratios'!L$53))</f>
        <v>0.35024206904425631</v>
      </c>
      <c r="L107">
        <f>IF('LF Projected Ratios'!M$53&gt;=0,$B107+(1-$B107)*'LF Projected Ratios'!M$53,$B107*(1+'LF Projected Ratios'!M$53))</f>
        <v>0.34258046849444701</v>
      </c>
      <c r="M107">
        <f>IF('LF Projected Ratios'!N$53&gt;=0,$B107+(1-$B107)*'LF Projected Ratios'!N$53,$B107*(1+'LF Projected Ratios'!N$53))</f>
        <v>0.34147261493768755</v>
      </c>
      <c r="N107">
        <f>IF('LF Projected Ratios'!O$53&gt;=0,$B107+(1-$B107)*'LF Projected Ratios'!O$53,$B107*(1+'LF Projected Ratios'!O$53))</f>
        <v>0.34037491199642123</v>
      </c>
      <c r="O107">
        <f>IF('LF Projected Ratios'!P$53&gt;=0,$B107+(1-$B107)*'LF Projected Ratios'!P$53,$B107*(1+'LF Projected Ratios'!P$53))</f>
        <v>0.3392872208005942</v>
      </c>
      <c r="P107">
        <f>IF('LF Projected Ratios'!Q$53&gt;=0,$B107+(1-$B107)*'LF Projected Ratios'!Q$53,$B107*(1+'LF Projected Ratios'!Q$53))</f>
        <v>0.33820940500181695</v>
      </c>
      <c r="Q107">
        <f>IF('LF Projected Ratios'!R$53&gt;=0,$B107+(1-$B107)*'LF Projected Ratios'!R$53,$B107*(1+'LF Projected Ratios'!R$53))</f>
        <v>0.3371413307163888</v>
      </c>
      <c r="R107">
        <f>IF('LF Projected Ratios'!S$53&gt;=0,$B107+(1-$B107)*'LF Projected Ratios'!S$53,$B107*(1+'LF Projected Ratios'!S$53))</f>
        <v>0.33608286646985547</v>
      </c>
      <c r="S107">
        <f>IF('LF Projected Ratios'!T$53&gt;=0,$B107+(1-$B107)*'LF Projected Ratios'!T$53,$B107*(1+'LF Projected Ratios'!T$53))</f>
        <v>0.33503388314306054</v>
      </c>
      <c r="T107">
        <f>IF('LF Projected Ratios'!U$53&gt;=0,$B107+(1-$B107)*'LF Projected Ratios'!U$53,$B107*(1+'LF Projected Ratios'!U$53))</f>
        <v>0.33399425391963616</v>
      </c>
      <c r="U107">
        <f>IF('LF Projected Ratios'!V$53&gt;=0,$B107+(1-$B107)*'LF Projected Ratios'!V$53,$B107*(1+'LF Projected Ratios'!V$53))</f>
        <v>0.33296385423489672</v>
      </c>
      <c r="V107">
        <f>IF('LF Projected Ratios'!W$53&gt;=0,$B107+(1-$B107)*'LF Projected Ratios'!W$53,$B107*(1+'LF Projected Ratios'!W$53))</f>
        <v>0.3319425617260815</v>
      </c>
      <c r="W107">
        <f>IF('LF Projected Ratios'!X$53&gt;=0,$B107+(1-$B107)*'LF Projected Ratios'!X$53,$B107*(1+'LF Projected Ratios'!X$53))</f>
        <v>0.33093025618391864</v>
      </c>
      <c r="X107">
        <f>IF('LF Projected Ratios'!Y$53&gt;=0,$B107+(1-$B107)*'LF Projected Ratios'!Y$53,$B107*(1+'LF Projected Ratios'!Y$53))</f>
        <v>0.32992681950545527</v>
      </c>
      <c r="Y107">
        <f>IF('LF Projected Ratios'!Z$53&gt;=0,$B107+(1-$B107)*'LF Projected Ratios'!Z$53,$B107*(1+'LF Projected Ratios'!Z$53))</f>
        <v>0.32893213564812634</v>
      </c>
      <c r="Z107">
        <f>IF('LF Projected Ratios'!AA$53&gt;=0,$B107+(1-$B107)*'LF Projected Ratios'!AA$53,$B107*(1+'LF Projected Ratios'!AA$53))</f>
        <v>0.32794609058501717</v>
      </c>
      <c r="AA107">
        <f>IF('LF Projected Ratios'!AB$53&gt;=0,$B107+(1-$B107)*'LF Projected Ratios'!AB$53,$B107*(1+'LF Projected Ratios'!AB$53))</f>
        <v>0.3269685722612895</v>
      </c>
      <c r="AB107">
        <f>IF('LF Projected Ratios'!AC$53&gt;=0,$B107+(1-$B107)*'LF Projected Ratios'!AC$53,$B107*(1+'LF Projected Ratios'!AC$53))</f>
        <v>0.32599947055173056</v>
      </c>
      <c r="AC107">
        <f>IF('LF Projected Ratios'!AD$53&gt;=0,$B107+(1-$B107)*'LF Projected Ratios'!AD$53,$B107*(1+'LF Projected Ratios'!AD$53))</f>
        <v>0.32503867721939583</v>
      </c>
      <c r="AD107">
        <f>IF('LF Projected Ratios'!AE$53&gt;=0,$B107+(1-$B107)*'LF Projected Ratios'!AE$53,$B107*(1+'LF Projected Ratios'!AE$53))</f>
        <v>0.32408608587530924</v>
      </c>
      <c r="AE107">
        <f>IF('LF Projected Ratios'!AF$53&gt;=0,$B107+(1-$B107)*'LF Projected Ratios'!AF$53,$B107*(1+'LF Projected Ratios'!AF$53))</f>
        <v>0.32314159193919301</v>
      </c>
      <c r="AF107">
        <f>IF('LF Projected Ratios'!AG$53&gt;=0,$B107+(1-$B107)*'LF Projected Ratios'!AG$53,$B107*(1+'LF Projected Ratios'!AG$53))</f>
        <v>0.32220509260119323</v>
      </c>
    </row>
    <row r="108" spans="1:32" x14ac:dyDescent="0.2">
      <c r="A108" s="6" t="s">
        <v>101</v>
      </c>
      <c r="B108" s="28">
        <f t="shared" si="0"/>
        <v>0.34997125687493835</v>
      </c>
      <c r="C108">
        <f>IF('LF Projected Ratios'!D$53&gt;=0,$B108+(1-$B108)*'LF Projected Ratios'!D$53,$B108*(1+'LF Projected Ratios'!D$53))</f>
        <v>0.34555217311266206</v>
      </c>
      <c r="D108">
        <f>IF('LF Projected Ratios'!E$53&gt;=0,$B108+(1-$B108)*'LF Projected Ratios'!E$53,$B108*(1+'LF Projected Ratios'!E$53))</f>
        <v>0.34321427607080779</v>
      </c>
      <c r="E108">
        <f>IF('LF Projected Ratios'!F$53&gt;=0,$B108+(1-$B108)*'LF Projected Ratios'!F$53,$B108*(1+'LF Projected Ratios'!F$53))</f>
        <v>0.34139007596222876</v>
      </c>
      <c r="F108">
        <f>IF('LF Projected Ratios'!G$53&gt;=0,$B108+(1-$B108)*'LF Projected Ratios'!G$53,$B108*(1+'LF Projected Ratios'!G$53))</f>
        <v>0.3396989196656563</v>
      </c>
      <c r="G108">
        <f>IF('LF Projected Ratios'!H$53&gt;=0,$B108+(1-$B108)*'LF Projected Ratios'!H$53,$B108*(1+'LF Projected Ratios'!H$53))</f>
        <v>0.33866380858591522</v>
      </c>
      <c r="H108">
        <f>IF('LF Projected Ratios'!I$53&gt;=0,$B108+(1-$B108)*'LF Projected Ratios'!I$53,$B108*(1+'LF Projected Ratios'!I$53))</f>
        <v>0.3374206073580574</v>
      </c>
      <c r="I108">
        <f>IF('LF Projected Ratios'!J$53&gt;=0,$B108+(1-$B108)*'LF Projected Ratios'!J$53,$B108*(1+'LF Projected Ratios'!J$53))</f>
        <v>0.33853663087513586</v>
      </c>
      <c r="J108">
        <f>IF('LF Projected Ratios'!K$53&gt;=0,$B108+(1-$B108)*'LF Projected Ratios'!K$53,$B108*(1+'LF Projected Ratios'!K$53))</f>
        <v>0.34119584975648315</v>
      </c>
      <c r="K108">
        <f>IF('LF Projected Ratios'!L$53&gt;=0,$B108+(1-$B108)*'LF Projected Ratios'!L$53,$B108*(1+'LF Projected Ratios'!L$53))</f>
        <v>0.34392093322520234</v>
      </c>
      <c r="L108">
        <f>IF('LF Projected Ratios'!M$53&gt;=0,$B108+(1-$B108)*'LF Projected Ratios'!M$53,$B108*(1+'LF Projected Ratios'!M$53))</f>
        <v>0.3363976085192939</v>
      </c>
      <c r="M108">
        <f>IF('LF Projected Ratios'!N$53&gt;=0,$B108+(1-$B108)*'LF Projected Ratios'!N$53,$B108*(1+'LF Projected Ratios'!N$53))</f>
        <v>0.33530974939900804</v>
      </c>
      <c r="N108">
        <f>IF('LF Projected Ratios'!O$53&gt;=0,$B108+(1-$B108)*'LF Projected Ratios'!O$53,$B108*(1+'LF Projected Ratios'!O$53))</f>
        <v>0.33423185769686464</v>
      </c>
      <c r="O108">
        <f>IF('LF Projected Ratios'!P$53&gt;=0,$B108+(1-$B108)*'LF Projected Ratios'!P$53,$B108*(1+'LF Projected Ratios'!P$53))</f>
        <v>0.33316379704912324</v>
      </c>
      <c r="P108">
        <f>IF('LF Projected Ratios'!Q$53&gt;=0,$B108+(1-$B108)*'LF Projected Ratios'!Q$53,$B108*(1+'LF Projected Ratios'!Q$53))</f>
        <v>0.33210543356819749</v>
      </c>
      <c r="Q108">
        <f>IF('LF Projected Ratios'!R$53&gt;=0,$B108+(1-$B108)*'LF Projected Ratios'!R$53,$B108*(1+'LF Projected Ratios'!R$53))</f>
        <v>0.33105663578670685</v>
      </c>
      <c r="R108">
        <f>IF('LF Projected Ratios'!S$53&gt;=0,$B108+(1-$B108)*'LF Projected Ratios'!S$53,$B108*(1+'LF Projected Ratios'!S$53))</f>
        <v>0.33001727460303582</v>
      </c>
      <c r="S108">
        <f>IF('LF Projected Ratios'!T$53&gt;=0,$B108+(1-$B108)*'LF Projected Ratios'!T$53,$B108*(1+'LF Projected Ratios'!T$53))</f>
        <v>0.32898722322835811</v>
      </c>
      <c r="T108">
        <f>IF('LF Projected Ratios'!U$53&gt;=0,$B108+(1-$B108)*'LF Projected Ratios'!U$53,$B108*(1+'LF Projected Ratios'!U$53))</f>
        <v>0.32796635713507588</v>
      </c>
      <c r="U108">
        <f>IF('LF Projected Ratios'!V$53&gt;=0,$B108+(1-$B108)*'LF Projected Ratios'!V$53,$B108*(1+'LF Projected Ratios'!V$53))</f>
        <v>0.32695455400663509</v>
      </c>
      <c r="V108">
        <f>IF('LF Projected Ratios'!W$53&gt;=0,$B108+(1-$B108)*'LF Projected Ratios'!W$53,$B108*(1+'LF Projected Ratios'!W$53))</f>
        <v>0.32595169368866667</v>
      </c>
      <c r="W108">
        <f>IF('LF Projected Ratios'!X$53&gt;=0,$B108+(1-$B108)*'LF Projected Ratios'!X$53,$B108*(1+'LF Projected Ratios'!X$53))</f>
        <v>0.3249576581414243</v>
      </c>
      <c r="X108">
        <f>IF('LF Projected Ratios'!Y$53&gt;=0,$B108+(1-$B108)*'LF Projected Ratios'!Y$53,$B108*(1+'LF Projected Ratios'!Y$53))</f>
        <v>0.32397233139346615</v>
      </c>
      <c r="Y108">
        <f>IF('LF Projected Ratios'!Z$53&gt;=0,$B108+(1-$B108)*'LF Projected Ratios'!Z$53,$B108*(1+'LF Projected Ratios'!Z$53))</f>
        <v>0.32299559949655238</v>
      </c>
      <c r="Z108">
        <f>IF('LF Projected Ratios'!AA$53&gt;=0,$B108+(1-$B108)*'LF Projected Ratios'!AA$53,$B108*(1+'LF Projected Ratios'!AA$53))</f>
        <v>0.32202735048171521</v>
      </c>
      <c r="AA108">
        <f>IF('LF Projected Ratios'!AB$53&gt;=0,$B108+(1-$B108)*'LF Projected Ratios'!AB$53,$B108*(1+'LF Projected Ratios'!AB$53))</f>
        <v>0.32106747431647176</v>
      </c>
      <c r="AB108">
        <f>IF('LF Projected Ratios'!AC$53&gt;=0,$B108+(1-$B108)*'LF Projected Ratios'!AC$53,$B108*(1+'LF Projected Ratios'!AC$53))</f>
        <v>0.32011586286313848</v>
      </c>
      <c r="AC108">
        <f>IF('LF Projected Ratios'!AD$53&gt;=0,$B108+(1-$B108)*'LF Projected Ratios'!AD$53,$B108*(1+'LF Projected Ratios'!AD$53))</f>
        <v>0.31917240983822115</v>
      </c>
      <c r="AD108">
        <f>IF('LF Projected Ratios'!AE$53&gt;=0,$B108+(1-$B108)*'LF Projected Ratios'!AE$53,$B108*(1+'LF Projected Ratios'!AE$53))</f>
        <v>0.31823701077284183</v>
      </c>
      <c r="AE108">
        <f>IF('LF Projected Ratios'!AF$53&gt;=0,$B108+(1-$B108)*'LF Projected Ratios'!AF$53,$B108*(1+'LF Projected Ratios'!AF$53))</f>
        <v>0.31730956297417778</v>
      </c>
      <c r="AF108">
        <f>IF('LF Projected Ratios'!AG$53&gt;=0,$B108+(1-$B108)*'LF Projected Ratios'!AG$53,$B108*(1+'LF Projected Ratios'!AG$53))</f>
        <v>0.31638996548787762</v>
      </c>
    </row>
    <row r="109" spans="1:32" x14ac:dyDescent="0.2">
      <c r="A109" s="6" t="s">
        <v>104</v>
      </c>
      <c r="B109" s="28">
        <f t="shared" si="0"/>
        <v>0.39861041762485605</v>
      </c>
      <c r="C109">
        <f>IF('LF Projected Ratios'!D$53&gt;=0,$B109+(1-$B109)*'LF Projected Ratios'!D$53,$B109*(1+'LF Projected Ratios'!D$53))</f>
        <v>0.39357716763818745</v>
      </c>
      <c r="D109">
        <f>IF('LF Projected Ratios'!E$53&gt;=0,$B109+(1-$B109)*'LF Projected Ratios'!E$53,$B109*(1+'LF Projected Ratios'!E$53))</f>
        <v>0.3909143486268809</v>
      </c>
      <c r="E109">
        <f>IF('LF Projected Ratios'!F$53&gt;=0,$B109+(1-$B109)*'LF Projected Ratios'!F$53,$B109*(1+'LF Projected Ratios'!F$53))</f>
        <v>0.38883662037683819</v>
      </c>
      <c r="F109">
        <f>IF('LF Projected Ratios'!G$53&gt;=0,$B109+(1-$B109)*'LF Projected Ratios'!G$53,$B109*(1+'LF Projected Ratios'!G$53))</f>
        <v>0.38691042642689749</v>
      </c>
      <c r="G109">
        <f>IF('LF Projected Ratios'!H$53&gt;=0,$B109+(1-$B109)*'LF Projected Ratios'!H$53,$B109*(1+'LF Projected Ratios'!H$53))</f>
        <v>0.38573145514946161</v>
      </c>
      <c r="H109">
        <f>IF('LF Projected Ratios'!I$53&gt;=0,$B109+(1-$B109)*'LF Projected Ratios'!I$53,$B109*(1+'LF Projected Ratios'!I$53))</f>
        <v>0.38431547326268273</v>
      </c>
      <c r="I109">
        <f>IF('LF Projected Ratios'!J$53&gt;=0,$B109+(1-$B109)*'LF Projected Ratios'!J$53,$B109*(1+'LF Projected Ratios'!J$53))</f>
        <v>0.38558660222394131</v>
      </c>
      <c r="J109">
        <f>IF('LF Projected Ratios'!K$53&gt;=0,$B109+(1-$B109)*'LF Projected Ratios'!K$53,$B109*(1+'LF Projected Ratios'!K$53))</f>
        <v>0.38861540052673604</v>
      </c>
      <c r="K109">
        <f>IF('LF Projected Ratios'!L$53&gt;=0,$B109+(1-$B109)*'LF Projected Ratios'!L$53,$B109*(1+'LF Projected Ratios'!L$53))</f>
        <v>0.39171921730651493</v>
      </c>
      <c r="L109">
        <f>IF('LF Projected Ratios'!M$53&gt;=0,$B109+(1-$B109)*'LF Projected Ratios'!M$53,$B109*(1+'LF Projected Ratios'!M$53))</f>
        <v>0.38315029759085606</v>
      </c>
      <c r="M109">
        <f>IF('LF Projected Ratios'!N$53&gt;=0,$B109+(1-$B109)*'LF Projected Ratios'!N$53,$B109*(1+'LF Projected Ratios'!N$53))</f>
        <v>0.38191124732676796</v>
      </c>
      <c r="N109">
        <f>IF('LF Projected Ratios'!O$53&gt;=0,$B109+(1-$B109)*'LF Projected Ratios'!O$53,$B109*(1+'LF Projected Ratios'!O$53))</f>
        <v>0.38068354975702356</v>
      </c>
      <c r="O109">
        <f>IF('LF Projected Ratios'!P$53&gt;=0,$B109+(1-$B109)*'LF Projected Ratios'!P$53,$B109*(1+'LF Projected Ratios'!P$53))</f>
        <v>0.37946704956598931</v>
      </c>
      <c r="P109">
        <f>IF('LF Projected Ratios'!Q$53&gt;=0,$B109+(1-$B109)*'LF Projected Ratios'!Q$53,$B109*(1+'LF Projected Ratios'!Q$53))</f>
        <v>0.37826159425832245</v>
      </c>
      <c r="Q109">
        <f>IF('LF Projected Ratios'!R$53&gt;=0,$B109+(1-$B109)*'LF Projected Ratios'!R$53,$B109*(1+'LF Projected Ratios'!R$53))</f>
        <v>0.37706703409524772</v>
      </c>
      <c r="R109">
        <f>IF('LF Projected Ratios'!S$53&gt;=0,$B109+(1-$B109)*'LF Projected Ratios'!S$53,$B109*(1+'LF Projected Ratios'!S$53))</f>
        <v>0.37588322203254959</v>
      </c>
      <c r="S109">
        <f>IF('LF Projected Ratios'!T$53&gt;=0,$B109+(1-$B109)*'LF Projected Ratios'!T$53,$B109*(1+'LF Projected Ratios'!T$53))</f>
        <v>0.37471001366023449</v>
      </c>
      <c r="T109">
        <f>IF('LF Projected Ratios'!U$53&gt;=0,$B109+(1-$B109)*'LF Projected Ratios'!U$53,$B109*(1+'LF Projected Ratios'!U$53))</f>
        <v>0.37354726714380354</v>
      </c>
      <c r="U109">
        <f>IF('LF Projected Ratios'!V$53&gt;=0,$B109+(1-$B109)*'LF Projected Ratios'!V$53,$B109*(1+'LF Projected Ratios'!V$53))</f>
        <v>0.37239484316709381</v>
      </c>
      <c r="V109">
        <f>IF('LF Projected Ratios'!W$53&gt;=0,$B109+(1-$B109)*'LF Projected Ratios'!W$53,$B109*(1+'LF Projected Ratios'!W$53))</f>
        <v>0.37125260487662859</v>
      </c>
      <c r="W109">
        <f>IF('LF Projected Ratios'!X$53&gt;=0,$B109+(1-$B109)*'LF Projected Ratios'!X$53,$B109*(1+'LF Projected Ratios'!X$53))</f>
        <v>0.37012041782744526</v>
      </c>
      <c r="X109">
        <f>IF('LF Projected Ratios'!Y$53&gt;=0,$B109+(1-$B109)*'LF Projected Ratios'!Y$53,$B109*(1+'LF Projected Ratios'!Y$53))</f>
        <v>0.36899814993033936</v>
      </c>
      <c r="Y109">
        <f>IF('LF Projected Ratios'!Z$53&gt;=0,$B109+(1-$B109)*'LF Projected Ratios'!Z$53,$B109*(1+'LF Projected Ratios'!Z$53))</f>
        <v>0.36788567140049411</v>
      </c>
      <c r="Z109">
        <f>IF('LF Projected Ratios'!AA$53&gt;=0,$B109+(1-$B109)*'LF Projected Ratios'!AA$53,$B109*(1+'LF Projected Ratios'!AA$53))</f>
        <v>0.36678285470744493</v>
      </c>
      <c r="AA109">
        <f>IF('LF Projected Ratios'!AB$53&gt;=0,$B109+(1-$B109)*'LF Projected Ratios'!AB$53,$B109*(1+'LF Projected Ratios'!AB$53))</f>
        <v>0.36568957452634543</v>
      </c>
      <c r="AB109">
        <f>IF('LF Projected Ratios'!AC$53&gt;=0,$B109+(1-$B109)*'LF Projected Ratios'!AC$53,$B109*(1+'LF Projected Ratios'!AC$53))</f>
        <v>0.36460570769048889</v>
      </c>
      <c r="AC109">
        <f>IF('LF Projected Ratios'!AD$53&gt;=0,$B109+(1-$B109)*'LF Projected Ratios'!AD$53,$B109*(1+'LF Projected Ratios'!AD$53))</f>
        <v>0.36353113314505381</v>
      </c>
      <c r="AD109">
        <f>IF('LF Projected Ratios'!AE$53&gt;=0,$B109+(1-$B109)*'LF Projected Ratios'!AE$53,$B109*(1+'LF Projected Ratios'!AE$53))</f>
        <v>0.36246573190203119</v>
      </c>
      <c r="AE109">
        <f>IF('LF Projected Ratios'!AF$53&gt;=0,$B109+(1-$B109)*'LF Projected Ratios'!AF$53,$B109*(1+'LF Projected Ratios'!AF$53))</f>
        <v>0.36140938699630415</v>
      </c>
      <c r="AF109">
        <f>IF('LF Projected Ratios'!AG$53&gt;=0,$B109+(1-$B109)*'LF Projected Ratios'!AG$53,$B109*(1+'LF Projected Ratios'!AG$53))</f>
        <v>0.36036198344284076</v>
      </c>
    </row>
    <row r="110" spans="1:32" x14ac:dyDescent="0.2">
      <c r="A110" s="6" t="s">
        <v>36</v>
      </c>
      <c r="B110" s="28">
        <f t="shared" si="0"/>
        <v>0.36232744818479179</v>
      </c>
      <c r="C110">
        <f>IF('LF Projected Ratios'!D$53&gt;=0,$B110+(1-$B110)*'LF Projected Ratios'!D$53,$B110*(1+'LF Projected Ratios'!D$53))</f>
        <v>0.35775234291129621</v>
      </c>
      <c r="D110">
        <f>IF('LF Projected Ratios'!E$53&gt;=0,$B110+(1-$B110)*'LF Projected Ratios'!E$53,$B110*(1+'LF Projected Ratios'!E$53))</f>
        <v>0.3553319033676095</v>
      </c>
      <c r="E110">
        <f>IF('LF Projected Ratios'!F$53&gt;=0,$B110+(1-$B110)*'LF Projected Ratios'!F$53,$B110*(1+'LF Projected Ratios'!F$53))</f>
        <v>0.35344329749688208</v>
      </c>
      <c r="F110">
        <f>IF('LF Projected Ratios'!G$53&gt;=0,$B110+(1-$B110)*'LF Projected Ratios'!G$53,$B110*(1+'LF Projected Ratios'!G$53))</f>
        <v>0.35169243272332806</v>
      </c>
      <c r="G110">
        <f>IF('LF Projected Ratios'!H$53&gt;=0,$B110+(1-$B110)*'LF Projected Ratios'!H$53,$B110*(1+'LF Projected Ratios'!H$53))</f>
        <v>0.35062077569795014</v>
      </c>
      <c r="H110">
        <f>IF('LF Projected Ratios'!I$53&gt;=0,$B110+(1-$B110)*'LF Projected Ratios'!I$53,$B110*(1+'LF Projected Ratios'!I$53))</f>
        <v>0.34933368163059103</v>
      </c>
      <c r="I110">
        <f>IF('LF Projected Ratios'!J$53&gt;=0,$B110+(1-$B110)*'LF Projected Ratios'!J$53,$B110*(1+'LF Projected Ratios'!J$53))</f>
        <v>0.35048910781235249</v>
      </c>
      <c r="J110">
        <f>IF('LF Projected Ratios'!K$53&gt;=0,$B110+(1-$B110)*'LF Projected Ratios'!K$53,$B110*(1+'LF Projected Ratios'!K$53))</f>
        <v>0.3532422138818252</v>
      </c>
      <c r="K110">
        <f>IF('LF Projected Ratios'!L$53&gt;=0,$B110+(1-$B110)*'LF Projected Ratios'!L$53,$B110*(1+'LF Projected Ratios'!L$53))</f>
        <v>0.35606350997376229</v>
      </c>
      <c r="L110">
        <f>IF('LF Projected Ratios'!M$53&gt;=0,$B110+(1-$B110)*'LF Projected Ratios'!M$53,$B110*(1+'LF Projected Ratios'!M$53))</f>
        <v>0.34827456448464311</v>
      </c>
      <c r="M110">
        <f>IF('LF Projected Ratios'!N$53&gt;=0,$B110+(1-$B110)*'LF Projected Ratios'!N$53,$B110*(1+'LF Projected Ratios'!N$53))</f>
        <v>0.34714829708040723</v>
      </c>
      <c r="N110">
        <f>IF('LF Projected Ratios'!O$53&gt;=0,$B110+(1-$B110)*'LF Projected Ratios'!O$53,$B110*(1+'LF Projected Ratios'!O$53))</f>
        <v>0.34603234900700086</v>
      </c>
      <c r="O110">
        <f>IF('LF Projected Ratios'!P$53&gt;=0,$B110+(1-$B110)*'LF Projected Ratios'!P$53,$B110*(1+'LF Projected Ratios'!P$53))</f>
        <v>0.34492657908618418</v>
      </c>
      <c r="P110">
        <f>IF('LF Projected Ratios'!Q$53&gt;=0,$B110+(1-$B110)*'LF Projected Ratios'!Q$53,$B110*(1+'LF Projected Ratios'!Q$53))</f>
        <v>0.34383084870329489</v>
      </c>
      <c r="Q110">
        <f>IF('LF Projected Ratios'!R$53&gt;=0,$B110+(1-$B110)*'LF Projected Ratios'!R$53,$B110*(1+'LF Projected Ratios'!R$53))</f>
        <v>0.34274502174932547</v>
      </c>
      <c r="R110">
        <f>IF('LF Projected Ratios'!S$53&gt;=0,$B110+(1-$B110)*'LF Projected Ratios'!S$53,$B110*(1+'LF Projected Ratios'!S$53))</f>
        <v>0.34166896456455947</v>
      </c>
      <c r="S110">
        <f>IF('LF Projected Ratios'!T$53&gt;=0,$B110+(1-$B110)*'LF Projected Ratios'!T$53,$B110*(1+'LF Projected Ratios'!T$53))</f>
        <v>0.34060254588372602</v>
      </c>
      <c r="T110">
        <f>IF('LF Projected Ratios'!U$53&gt;=0,$B110+(1-$B110)*'LF Projected Ratios'!U$53,$B110*(1+'LF Projected Ratios'!U$53))</f>
        <v>0.33954563678261801</v>
      </c>
      <c r="U110">
        <f>IF('LF Projected Ratios'!V$53&gt;=0,$B110+(1-$B110)*'LF Projected Ratios'!V$53,$B110*(1+'LF Projected Ratios'!V$53))</f>
        <v>0.33849811062613616</v>
      </c>
      <c r="V110">
        <f>IF('LF Projected Ratios'!W$53&gt;=0,$B110+(1-$B110)*'LF Projected Ratios'!W$53,$B110*(1+'LF Projected Ratios'!W$53))</f>
        <v>0.33745984301770465</v>
      </c>
      <c r="W110">
        <f>IF('LF Projected Ratios'!X$53&gt;=0,$B110+(1-$B110)*'LF Projected Ratios'!X$53,$B110*(1+'LF Projected Ratios'!X$53))</f>
        <v>0.33643071175003031</v>
      </c>
      <c r="X110">
        <f>IF('LF Projected Ratios'!Y$53&gt;=0,$B110+(1-$B110)*'LF Projected Ratios'!Y$53,$B110*(1+'LF Projected Ratios'!Y$53))</f>
        <v>0.33541059675714829</v>
      </c>
      <c r="Y110">
        <f>IF('LF Projected Ratios'!Z$53&gt;=0,$B110+(1-$B110)*'LF Projected Ratios'!Z$53,$B110*(1+'LF Projected Ratios'!Z$53))</f>
        <v>0.33439938006772763</v>
      </c>
      <c r="Z110">
        <f>IF('LF Projected Ratios'!AA$53&gt;=0,$B110+(1-$B110)*'LF Projected Ratios'!AA$53,$B110*(1+'LF Projected Ratios'!AA$53))</f>
        <v>0.33339694575959028</v>
      </c>
      <c r="AA110">
        <f>IF('LF Projected Ratios'!AB$53&gt;=0,$B110+(1-$B110)*'LF Projected Ratios'!AB$53,$B110*(1+'LF Projected Ratios'!AB$53))</f>
        <v>0.33240317991541313</v>
      </c>
      <c r="AB110">
        <f>IF('LF Projected Ratios'!AC$53&gt;=0,$B110+(1-$B110)*'LF Projected Ratios'!AC$53,$B110*(1+'LF Projected Ratios'!AC$53))</f>
        <v>0.33141797057957079</v>
      </c>
      <c r="AC110">
        <f>IF('LF Projected Ratios'!AD$53&gt;=0,$B110+(1-$B110)*'LF Projected Ratios'!AD$53,$B110*(1+'LF Projected Ratios'!AD$53))</f>
        <v>0.33044120771609176</v>
      </c>
      <c r="AD110">
        <f>IF('LF Projected Ratios'!AE$53&gt;=0,$B110+(1-$B110)*'LF Projected Ratios'!AE$53,$B110*(1+'LF Projected Ratios'!AE$53))</f>
        <v>0.32947278316768819</v>
      </c>
      <c r="AE110">
        <f>IF('LF Projected Ratios'!AF$53&gt;=0,$B110+(1-$B110)*'LF Projected Ratios'!AF$53,$B110*(1+'LF Projected Ratios'!AF$53))</f>
        <v>0.32851259061583349</v>
      </c>
      <c r="AF110">
        <f>IF('LF Projected Ratios'!AG$53&gt;=0,$B110+(1-$B110)*'LF Projected Ratios'!AG$53,$B110*(1+'LF Projected Ratios'!AG$53))</f>
        <v>0.32756052554185128</v>
      </c>
    </row>
    <row r="111" spans="1:32" x14ac:dyDescent="0.2">
      <c r="A111" s="6" t="s">
        <v>37</v>
      </c>
      <c r="B111" s="28">
        <f t="shared" si="0"/>
        <v>0.37573780067332152</v>
      </c>
      <c r="C111">
        <f>IF('LF Projected Ratios'!D$53&gt;=0,$B111+(1-$B111)*'LF Projected Ratios'!D$53,$B111*(1+'LF Projected Ratios'!D$53))</f>
        <v>0.37099336300533831</v>
      </c>
      <c r="D111">
        <f>IF('LF Projected Ratios'!E$53&gt;=0,$B111+(1-$B111)*'LF Projected Ratios'!E$53,$B111*(1+'LF Projected Ratios'!E$53))</f>
        <v>0.36848333889492718</v>
      </c>
      <c r="E111">
        <f>IF('LF Projected Ratios'!F$53&gt;=0,$B111+(1-$B111)*'LF Projected Ratios'!F$53,$B111*(1+'LF Projected Ratios'!F$53))</f>
        <v>0.36652483252241541</v>
      </c>
      <c r="F111">
        <f>IF('LF Projected Ratios'!G$53&gt;=0,$B111+(1-$B111)*'LF Projected Ratios'!G$53,$B111*(1+'LF Projected Ratios'!G$53))</f>
        <v>0.36470916527835928</v>
      </c>
      <c r="G111">
        <f>IF('LF Projected Ratios'!H$53&gt;=0,$B111+(1-$B111)*'LF Projected Ratios'!H$53,$B111*(1+'LF Projected Ratios'!H$53))</f>
        <v>0.36359784441153314</v>
      </c>
      <c r="H111">
        <f>IF('LF Projected Ratios'!I$53&gt;=0,$B111+(1-$B111)*'LF Projected Ratios'!I$53,$B111*(1+'LF Projected Ratios'!I$53))</f>
        <v>0.36226311281294188</v>
      </c>
      <c r="I111">
        <f>IF('LF Projected Ratios'!J$53&gt;=0,$B111+(1-$B111)*'LF Projected Ratios'!J$53,$B111*(1+'LF Projected Ratios'!J$53))</f>
        <v>0.36346130327449916</v>
      </c>
      <c r="J111">
        <f>IF('LF Projected Ratios'!K$53&gt;=0,$B111+(1-$B111)*'LF Projected Ratios'!K$53,$B111*(1+'LF Projected Ratios'!K$53))</f>
        <v>0.36631630646221369</v>
      </c>
      <c r="K111">
        <f>IF('LF Projected Ratios'!L$53&gt;=0,$B111+(1-$B111)*'LF Projected Ratios'!L$53,$B111*(1+'LF Projected Ratios'!L$53))</f>
        <v>0.36924202350060942</v>
      </c>
      <c r="L111">
        <f>IF('LF Projected Ratios'!M$53&gt;=0,$B111+(1-$B111)*'LF Projected Ratios'!M$53,$B111*(1+'LF Projected Ratios'!M$53))</f>
        <v>0.36116479594772077</v>
      </c>
      <c r="M111">
        <f>IF('LF Projected Ratios'!N$53&gt;=0,$B111+(1-$B111)*'LF Projected Ratios'!N$53,$B111*(1+'LF Projected Ratios'!N$53))</f>
        <v>0.35999684347942801</v>
      </c>
      <c r="N111">
        <f>IF('LF Projected Ratios'!O$53&gt;=0,$B111+(1-$B111)*'LF Projected Ratios'!O$53,$B111*(1+'LF Projected Ratios'!O$53))</f>
        <v>0.35883959227787543</v>
      </c>
      <c r="O111">
        <f>IF('LF Projected Ratios'!P$53&gt;=0,$B111+(1-$B111)*'LF Projected Ratios'!P$53,$B111*(1+'LF Projected Ratios'!P$53))</f>
        <v>0.35769289593957737</v>
      </c>
      <c r="P111">
        <f>IF('LF Projected Ratios'!Q$53&gt;=0,$B111+(1-$B111)*'LF Projected Ratios'!Q$53,$B111*(1+'LF Projected Ratios'!Q$53))</f>
        <v>0.35655661071950823</v>
      </c>
      <c r="Q111">
        <f>IF('LF Projected Ratios'!R$53&gt;=0,$B111+(1-$B111)*'LF Projected Ratios'!R$53,$B111*(1+'LF Projected Ratios'!R$53))</f>
        <v>0.3554305954710355</v>
      </c>
      <c r="R111">
        <f>IF('LF Projected Ratios'!S$53&gt;=0,$B111+(1-$B111)*'LF Projected Ratios'!S$53,$B111*(1+'LF Projected Ratios'!S$53))</f>
        <v>0.35431471158747035</v>
      </c>
      <c r="S111">
        <f>IF('LF Projected Ratios'!T$53&gt;=0,$B111+(1-$B111)*'LF Projected Ratios'!T$53,$B111*(1+'LF Projected Ratios'!T$53))</f>
        <v>0.35320882294519185</v>
      </c>
      <c r="T111">
        <f>IF('LF Projected Ratios'!U$53&gt;=0,$B111+(1-$B111)*'LF Projected Ratios'!U$53,$B111*(1+'LF Projected Ratios'!U$53))</f>
        <v>0.35211279584828969</v>
      </c>
      <c r="U111">
        <f>IF('LF Projected Ratios'!V$53&gt;=0,$B111+(1-$B111)*'LF Projected Ratios'!V$53,$B111*(1+'LF Projected Ratios'!V$53))</f>
        <v>0.35102649897468508</v>
      </c>
      <c r="V111">
        <f>IF('LF Projected Ratios'!W$53&gt;=0,$B111+(1-$B111)*'LF Projected Ratios'!W$53,$B111*(1+'LF Projected Ratios'!W$53))</f>
        <v>0.34994980332367431</v>
      </c>
      <c r="W111">
        <f>IF('LF Projected Ratios'!X$53&gt;=0,$B111+(1-$B111)*'LF Projected Ratios'!X$53,$B111*(1+'LF Projected Ratios'!X$53))</f>
        <v>0.34888258216486523</v>
      </c>
      <c r="X111">
        <f>IF('LF Projected Ratios'!Y$53&gt;=0,$B111+(1-$B111)*'LF Projected Ratios'!Y$53,$B111*(1+'LF Projected Ratios'!Y$53))</f>
        <v>0.34782471098844836</v>
      </c>
      <c r="Y111">
        <f>IF('LF Projected Ratios'!Z$53&gt;=0,$B111+(1-$B111)*'LF Projected Ratios'!Z$53,$B111*(1+'LF Projected Ratios'!Z$53))</f>
        <v>0.34677606745677397</v>
      </c>
      <c r="Z111">
        <f>IF('LF Projected Ratios'!AA$53&gt;=0,$B111+(1-$B111)*'LF Projected Ratios'!AA$53,$B111*(1+'LF Projected Ratios'!AA$53))</f>
        <v>0.34573653135718785</v>
      </c>
      <c r="AA111">
        <f>IF('LF Projected Ratios'!AB$53&gt;=0,$B111+(1-$B111)*'LF Projected Ratios'!AB$53,$B111*(1+'LF Projected Ratios'!AB$53))</f>
        <v>0.3447059845560938</v>
      </c>
      <c r="AB111">
        <f>IF('LF Projected Ratios'!AC$53&gt;=0,$B111+(1-$B111)*'LF Projected Ratios'!AC$53,$B111*(1+'LF Projected Ratios'!AC$53))</f>
        <v>0.34368431095419927</v>
      </c>
      <c r="AC111">
        <f>IF('LF Projected Ratios'!AD$53&gt;=0,$B111+(1-$B111)*'LF Projected Ratios'!AD$53,$B111*(1+'LF Projected Ratios'!AD$53))</f>
        <v>0.34267139644291494</v>
      </c>
      <c r="AD111">
        <f>IF('LF Projected Ratios'!AE$53&gt;=0,$B111+(1-$B111)*'LF Projected Ratios'!AE$53,$B111*(1+'LF Projected Ratios'!AE$53))</f>
        <v>0.34166712886186873</v>
      </c>
      <c r="AE111">
        <f>IF('LF Projected Ratios'!AF$53&gt;=0,$B111+(1-$B111)*'LF Projected Ratios'!AF$53,$B111*(1+'LF Projected Ratios'!AF$53))</f>
        <v>0.34067139795750512</v>
      </c>
      <c r="AF111">
        <f>IF('LF Projected Ratios'!AG$53&gt;=0,$B111+(1-$B111)*'LF Projected Ratios'!AG$53,$B111*(1+'LF Projected Ratios'!AG$53))</f>
        <v>0.33968409534273464</v>
      </c>
    </row>
    <row r="112" spans="1:32" x14ac:dyDescent="0.2">
      <c r="A112" s="6" t="s">
        <v>38</v>
      </c>
      <c r="B112" s="28">
        <f t="shared" si="0"/>
        <v>0.36541804025117286</v>
      </c>
      <c r="C112">
        <f>IF('LF Projected Ratios'!D$53&gt;=0,$B112+(1-$B112)*'LF Projected Ratios'!D$53,$B112*(1+'LF Projected Ratios'!D$53))</f>
        <v>0.36080391010078217</v>
      </c>
      <c r="D112">
        <f>IF('LF Projected Ratios'!E$53&gt;=0,$B112+(1-$B112)*'LF Projected Ratios'!E$53,$B112*(1+'LF Projected Ratios'!E$53))</f>
        <v>0.35836282461572849</v>
      </c>
      <c r="E112">
        <f>IF('LF Projected Ratios'!F$53&gt;=0,$B112+(1-$B112)*'LF Projected Ratios'!F$53,$B112*(1+'LF Projected Ratios'!F$53))</f>
        <v>0.35645810925522919</v>
      </c>
      <c r="F112">
        <f>IF('LF Projected Ratios'!G$53&gt;=0,$B112+(1-$B112)*'LF Projected Ratios'!G$53,$B112*(1+'LF Projected Ratios'!G$53))</f>
        <v>0.35469230990024742</v>
      </c>
      <c r="G112">
        <f>IF('LF Projected Ratios'!H$53&gt;=0,$B112+(1-$B112)*'LF Projected Ratios'!H$53,$B112*(1+'LF Projected Ratios'!H$53))</f>
        <v>0.35361151182105999</v>
      </c>
      <c r="H112">
        <f>IF('LF Projected Ratios'!I$53&gt;=0,$B112+(1-$B112)*'LF Projected Ratios'!I$53,$B112*(1+'LF Projected Ratios'!I$53))</f>
        <v>0.35231343905823304</v>
      </c>
      <c r="I112">
        <f>IF('LF Projected Ratios'!J$53&gt;=0,$B112+(1-$B112)*'LF Projected Ratios'!J$53,$B112*(1+'LF Projected Ratios'!J$53))</f>
        <v>0.35347872083058945</v>
      </c>
      <c r="J112">
        <f>IF('LF Projected Ratios'!K$53&gt;=0,$B112+(1-$B112)*'LF Projected Ratios'!K$53,$B112*(1+'LF Projected Ratios'!K$53))</f>
        <v>0.35625531043082648</v>
      </c>
      <c r="K112">
        <f>IF('LF Projected Ratios'!L$53&gt;=0,$B112+(1-$B112)*'LF Projected Ratios'!L$53,$B112*(1+'LF Projected Ratios'!L$53))</f>
        <v>0.35910067170292687</v>
      </c>
      <c r="L112">
        <f>IF('LF Projected Ratios'!M$53&gt;=0,$B112+(1-$B112)*'LF Projected Ratios'!M$53,$B112*(1+'LF Projected Ratios'!M$53))</f>
        <v>0.35124528782153369</v>
      </c>
      <c r="M112">
        <f>IF('LF Projected Ratios'!N$53&gt;=0,$B112+(1-$B112)*'LF Projected Ratios'!N$53,$B112*(1+'LF Projected Ratios'!N$53))</f>
        <v>0.35010941354616065</v>
      </c>
      <c r="N112">
        <f>IF('LF Projected Ratios'!O$53&gt;=0,$B112+(1-$B112)*'LF Projected Ratios'!O$53,$B112*(1+'LF Projected Ratios'!O$53))</f>
        <v>0.34898394662376991</v>
      </c>
      <c r="O112">
        <f>IF('LF Projected Ratios'!P$53&gt;=0,$B112+(1-$B112)*'LF Projected Ratios'!P$53,$B112*(1+'LF Projected Ratios'!P$53))</f>
        <v>0.34786874467189499</v>
      </c>
      <c r="P112">
        <f>IF('LF Projected Ratios'!Q$53&gt;=0,$B112+(1-$B112)*'LF Projected Ratios'!Q$53,$B112*(1+'LF Projected Ratios'!Q$53))</f>
        <v>0.34676366789351398</v>
      </c>
      <c r="Q112">
        <f>IF('LF Projected Ratios'!R$53&gt;=0,$B112+(1-$B112)*'LF Projected Ratios'!R$53,$B112*(1+'LF Projected Ratios'!R$53))</f>
        <v>0.3456685790186324</v>
      </c>
      <c r="R112">
        <f>IF('LF Projected Ratios'!S$53&gt;=0,$B112+(1-$B112)*'LF Projected Ratios'!S$53,$B112*(1+'LF Projected Ratios'!S$53))</f>
        <v>0.34458334324743894</v>
      </c>
      <c r="S112">
        <f>IF('LF Projected Ratios'!T$53&gt;=0,$B112+(1-$B112)*'LF Projected Ratios'!T$53,$B112*(1+'LF Projected Ratios'!T$53))</f>
        <v>0.34350782819499209</v>
      </c>
      <c r="T112">
        <f>IF('LF Projected Ratios'!U$53&gt;=0,$B112+(1-$B112)*'LF Projected Ratios'!U$53,$B112*(1+'LF Projected Ratios'!U$53))</f>
        <v>0.34244190383738293</v>
      </c>
      <c r="U112">
        <f>IF('LF Projected Ratios'!V$53&gt;=0,$B112+(1-$B112)*'LF Projected Ratios'!V$53,$B112*(1+'LF Projected Ratios'!V$53))</f>
        <v>0.34138544245933627</v>
      </c>
      <c r="V112">
        <f>IF('LF Projected Ratios'!W$53&gt;=0,$B112+(1-$B112)*'LF Projected Ratios'!W$53,$B112*(1+'LF Projected Ratios'!W$53))</f>
        <v>0.34033831860319441</v>
      </c>
      <c r="W112">
        <f>IF('LF Projected Ratios'!X$53&gt;=0,$B112+(1-$B112)*'LF Projected Ratios'!X$53,$B112*(1+'LF Projected Ratios'!X$53))</f>
        <v>0.33930040901925645</v>
      </c>
      <c r="X112">
        <f>IF('LF Projected Ratios'!Y$53&gt;=0,$B112+(1-$B112)*'LF Projected Ratios'!Y$53,$B112*(1+'LF Projected Ratios'!Y$53))</f>
        <v>0.33827159261741524</v>
      </c>
      <c r="Y112">
        <f>IF('LF Projected Ratios'!Z$53&gt;=0,$B112+(1-$B112)*'LF Projected Ratios'!Z$53,$B112*(1+'LF Projected Ratios'!Z$53))</f>
        <v>0.33725175042006422</v>
      </c>
      <c r="Z112">
        <f>IF('LF Projected Ratios'!AA$53&gt;=0,$B112+(1-$B112)*'LF Projected Ratios'!AA$53,$B112*(1+'LF Projected Ratios'!AA$53))</f>
        <v>0.33624076551622867</v>
      </c>
      <c r="AA112">
        <f>IF('LF Projected Ratios'!AB$53&gt;=0,$B112+(1-$B112)*'LF Projected Ratios'!AB$53,$B112*(1+'LF Projected Ratios'!AB$53))</f>
        <v>0.33523852301688983</v>
      </c>
      <c r="AB112">
        <f>IF('LF Projected Ratios'!AC$53&gt;=0,$B112+(1-$B112)*'LF Projected Ratios'!AC$53,$B112*(1+'LF Projected Ratios'!AC$53))</f>
        <v>0.33424491001145984</v>
      </c>
      <c r="AC112">
        <f>IF('LF Projected Ratios'!AD$53&gt;=0,$B112+(1-$B112)*'LF Projected Ratios'!AD$53,$B112*(1+'LF Projected Ratios'!AD$53))</f>
        <v>0.33325981552537887</v>
      </c>
      <c r="AD112">
        <f>IF('LF Projected Ratios'!AE$53&gt;=0,$B112+(1-$B112)*'LF Projected Ratios'!AE$53,$B112*(1+'LF Projected Ratios'!AE$53))</f>
        <v>0.33228313047879565</v>
      </c>
      <c r="AE112">
        <f>IF('LF Projected Ratios'!AF$53&gt;=0,$B112+(1-$B112)*'LF Projected Ratios'!AF$53,$B112*(1+'LF Projected Ratios'!AF$53))</f>
        <v>0.33131474764630436</v>
      </c>
      <c r="AF112">
        <f>IF('LF Projected Ratios'!AG$53&gt;=0,$B112+(1-$B112)*'LF Projected Ratios'!AG$53,$B112*(1+'LF Projected Ratios'!AG$53))</f>
        <v>0.33035456161770205</v>
      </c>
    </row>
    <row r="113" spans="1:32" x14ac:dyDescent="0.2">
      <c r="A113" s="6" t="s">
        <v>39</v>
      </c>
      <c r="B113" s="28">
        <f t="shared" si="0"/>
        <v>0.37137898891991894</v>
      </c>
      <c r="C113">
        <f>IF('LF Projected Ratios'!D$53&gt;=0,$B113+(1-$B113)*'LF Projected Ratios'!D$53,$B113*(1+'LF Projected Ratios'!D$53))</f>
        <v>0.36668958992686662</v>
      </c>
      <c r="D113">
        <f>IF('LF Projected Ratios'!E$53&gt;=0,$B113+(1-$B113)*'LF Projected Ratios'!E$53,$B113*(1+'LF Projected Ratios'!E$53))</f>
        <v>0.36420868378801485</v>
      </c>
      <c r="E113">
        <f>IF('LF Projected Ratios'!F$53&gt;=0,$B113+(1-$B113)*'LF Projected Ratios'!F$53,$B113*(1+'LF Projected Ratios'!F$53))</f>
        <v>0.36227289740955293</v>
      </c>
      <c r="F113">
        <f>IF('LF Projected Ratios'!G$53&gt;=0,$B113+(1-$B113)*'LF Projected Ratios'!G$53,$B113*(1+'LF Projected Ratios'!G$53))</f>
        <v>0.36047829312937607</v>
      </c>
      <c r="G113">
        <f>IF('LF Projected Ratios'!H$53&gt;=0,$B113+(1-$B113)*'LF Projected Ratios'!H$53,$B113*(1+'LF Projected Ratios'!H$53))</f>
        <v>0.35937986433368957</v>
      </c>
      <c r="H113">
        <f>IF('LF Projected Ratios'!I$53&gt;=0,$B113+(1-$B113)*'LF Projected Ratios'!I$53,$B113*(1+'LF Projected Ratios'!I$53))</f>
        <v>0.3580606165213161</v>
      </c>
      <c r="I113">
        <f>IF('LF Projected Ratios'!J$53&gt;=0,$B113+(1-$B113)*'LF Projected Ratios'!J$53,$B113*(1+'LF Projected Ratios'!J$53))</f>
        <v>0.35924490716588059</v>
      </c>
      <c r="J113">
        <f>IF('LF Projected Ratios'!K$53&gt;=0,$B113+(1-$B113)*'LF Projected Ratios'!K$53,$B113*(1+'LF Projected Ratios'!K$53))</f>
        <v>0.36206679039220629</v>
      </c>
      <c r="K113">
        <f>IF('LF Projected Ratios'!L$53&gt;=0,$B113+(1-$B113)*'LF Projected Ratios'!L$53,$B113*(1+'LF Projected Ratios'!L$53))</f>
        <v>0.36495856714088071</v>
      </c>
      <c r="L113">
        <f>IF('LF Projected Ratios'!M$53&gt;=0,$B113+(1-$B113)*'LF Projected Ratios'!M$53,$B113*(1+'LF Projected Ratios'!M$53))</f>
        <v>0.35697504087205068</v>
      </c>
      <c r="M113">
        <f>IF('LF Projected Ratios'!N$53&gt;=0,$B113+(1-$B113)*'LF Projected Ratios'!N$53,$B113*(1+'LF Projected Ratios'!N$53))</f>
        <v>0.35582063743964698</v>
      </c>
      <c r="N113">
        <f>IF('LF Projected Ratios'!O$53&gt;=0,$B113+(1-$B113)*'LF Projected Ratios'!O$53,$B113*(1+'LF Projected Ratios'!O$53))</f>
        <v>0.35467681113207611</v>
      </c>
      <c r="O113">
        <f>IF('LF Projected Ratios'!P$53&gt;=0,$B113+(1-$B113)*'LF Projected Ratios'!P$53,$B113*(1+'LF Projected Ratios'!P$53))</f>
        <v>0.35354341724423155</v>
      </c>
      <c r="P113">
        <f>IF('LF Projected Ratios'!Q$53&gt;=0,$B113+(1-$B113)*'LF Projected Ratios'!Q$53,$B113*(1+'LF Projected Ratios'!Q$53))</f>
        <v>0.35242031369862681</v>
      </c>
      <c r="Q113">
        <f>IF('LF Projected Ratios'!R$53&gt;=0,$B113+(1-$B113)*'LF Projected Ratios'!R$53,$B113*(1+'LF Projected Ratios'!R$53))</f>
        <v>0.35130736098602555</v>
      </c>
      <c r="R113">
        <f>IF('LF Projected Ratios'!S$53&gt;=0,$B113+(1-$B113)*'LF Projected Ratios'!S$53,$B113*(1+'LF Projected Ratios'!S$53))</f>
        <v>0.35020442210766989</v>
      </c>
      <c r="S113">
        <f>IF('LF Projected Ratios'!T$53&gt;=0,$B113+(1-$B113)*'LF Projected Ratios'!T$53,$B113*(1+'LF Projected Ratios'!T$53))</f>
        <v>0.34911136251906466</v>
      </c>
      <c r="T113">
        <f>IF('LF Projected Ratios'!U$53&gt;=0,$B113+(1-$B113)*'LF Projected Ratios'!U$53,$B113*(1+'LF Projected Ratios'!U$53))</f>
        <v>0.34802805007526227</v>
      </c>
      <c r="U113">
        <f>IF('LF Projected Ratios'!V$53&gt;=0,$B113+(1-$B113)*'LF Projected Ratios'!V$53,$B113*(1+'LF Projected Ratios'!V$53))</f>
        <v>0.34695435497760851</v>
      </c>
      <c r="V113">
        <f>IF('LF Projected Ratios'!W$53&gt;=0,$B113+(1-$B113)*'LF Projected Ratios'!W$53,$B113*(1+'LF Projected Ratios'!W$53))</f>
        <v>0.34589014972189486</v>
      </c>
      <c r="W113">
        <f>IF('LF Projected Ratios'!X$53&gt;=0,$B113+(1-$B113)*'LF Projected Ratios'!X$53,$B113*(1+'LF Projected Ratios'!X$53))</f>
        <v>0.34483530904788701</v>
      </c>
      <c r="X113">
        <f>IF('LF Projected Ratios'!Y$53&gt;=0,$B113+(1-$B113)*'LF Projected Ratios'!Y$53,$B113*(1+'LF Projected Ratios'!Y$53))</f>
        <v>0.34378970989017332</v>
      </c>
      <c r="Y113">
        <f>IF('LF Projected Ratios'!Z$53&gt;=0,$B113+(1-$B113)*'LF Projected Ratios'!Z$53,$B113*(1+'LF Projected Ratios'!Z$53))</f>
        <v>0.34275323133030317</v>
      </c>
      <c r="Z113">
        <f>IF('LF Projected Ratios'!AA$53&gt;=0,$B113+(1-$B113)*'LF Projected Ratios'!AA$53,$B113*(1+'LF Projected Ratios'!AA$53))</f>
        <v>0.34172575455017029</v>
      </c>
      <c r="AA113">
        <f>IF('LF Projected Ratios'!AB$53&gt;=0,$B113+(1-$B113)*'LF Projected Ratios'!AB$53,$B113*(1+'LF Projected Ratios'!AB$53))</f>
        <v>0.34070716278660773</v>
      </c>
      <c r="AB113">
        <f>IF('LF Projected Ratios'!AC$53&gt;=0,$B113+(1-$B113)*'LF Projected Ratios'!AC$53,$B113*(1+'LF Projected Ratios'!AC$53))</f>
        <v>0.3396973412871529</v>
      </c>
      <c r="AC113">
        <f>IF('LF Projected Ratios'!AD$53&gt;=0,$B113+(1-$B113)*'LF Projected Ratios'!AD$53,$B113*(1+'LF Projected Ratios'!AD$53))</f>
        <v>0.33869617726695328</v>
      </c>
      <c r="AD113">
        <f>IF('LF Projected Ratios'!AE$53&gt;=0,$B113+(1-$B113)*'LF Projected Ratios'!AE$53,$B113*(1+'LF Projected Ratios'!AE$53))</f>
        <v>0.33770355986677247</v>
      </c>
      <c r="AE113">
        <f>IF('LF Projected Ratios'!AF$53&gt;=0,$B113+(1-$B113)*'LF Projected Ratios'!AF$53,$B113*(1+'LF Projected Ratios'!AF$53))</f>
        <v>0.33671938011207064</v>
      </c>
      <c r="AF113">
        <f>IF('LF Projected Ratios'!AG$53&gt;=0,$B113+(1-$B113)*'LF Projected Ratios'!AG$53,$B113*(1+'LF Projected Ratios'!AG$53))</f>
        <v>0.33574353087312164</v>
      </c>
    </row>
    <row r="114" spans="1:32" x14ac:dyDescent="0.2">
      <c r="A114" s="6" t="s">
        <v>40</v>
      </c>
      <c r="B114" s="28">
        <f t="shared" si="0"/>
        <v>0.38273787768283996</v>
      </c>
      <c r="C114">
        <f>IF('LF Projected Ratios'!D$53&gt;=0,$B114+(1-$B114)*'LF Projected Ratios'!D$53,$B114*(1+'LF Projected Ratios'!D$53))</f>
        <v>0.3779050501084294</v>
      </c>
      <c r="D114">
        <f>IF('LF Projected Ratios'!E$53&gt;=0,$B114+(1-$B114)*'LF Projected Ratios'!E$53,$B114*(1+'LF Projected Ratios'!E$53))</f>
        <v>0.37534826370251023</v>
      </c>
      <c r="E114">
        <f>IF('LF Projected Ratios'!F$53&gt;=0,$B114+(1-$B114)*'LF Projected Ratios'!F$53,$B114*(1+'LF Projected Ratios'!F$53))</f>
        <v>0.37335326992999063</v>
      </c>
      <c r="F114">
        <f>IF('LF Projected Ratios'!G$53&gt;=0,$B114+(1-$B114)*'LF Projected Ratios'!G$53,$B114*(1+'LF Projected Ratios'!G$53))</f>
        <v>0.37150377640998017</v>
      </c>
      <c r="G114">
        <f>IF('LF Projected Ratios'!H$53&gt;=0,$B114+(1-$B114)*'LF Projected Ratios'!H$53,$B114*(1+'LF Projected Ratios'!H$53))</f>
        <v>0.3703717513935153</v>
      </c>
      <c r="H114">
        <f>IF('LF Projected Ratios'!I$53&gt;=0,$B114+(1-$B114)*'LF Projected Ratios'!I$53,$B114*(1+'LF Projected Ratios'!I$53))</f>
        <v>0.36901215345472499</v>
      </c>
      <c r="I114">
        <f>IF('LF Projected Ratios'!J$53&gt;=0,$B114+(1-$B114)*'LF Projected Ratios'!J$53,$B114*(1+'LF Projected Ratios'!J$53))</f>
        <v>0.37023266646537889</v>
      </c>
      <c r="J114">
        <f>IF('LF Projected Ratios'!K$53&gt;=0,$B114+(1-$B114)*'LF Projected Ratios'!K$53,$B114*(1+'LF Projected Ratios'!K$53))</f>
        <v>0.37314085898389965</v>
      </c>
      <c r="K114">
        <f>IF('LF Projected Ratios'!L$53&gt;=0,$B114+(1-$B114)*'LF Projected Ratios'!L$53,$B114*(1+'LF Projected Ratios'!L$53))</f>
        <v>0.37612108276753137</v>
      </c>
      <c r="L114">
        <f>IF('LF Projected Ratios'!M$53&gt;=0,$B114+(1-$B114)*'LF Projected Ratios'!M$53,$B114*(1+'LF Projected Ratios'!M$53))</f>
        <v>0.36789337470724554</v>
      </c>
      <c r="M114">
        <f>IF('LF Projected Ratios'!N$53&gt;=0,$B114+(1-$B114)*'LF Projected Ratios'!N$53,$B114*(1+'LF Projected Ratios'!N$53))</f>
        <v>0.36670366303025231</v>
      </c>
      <c r="N114">
        <f>IF('LF Projected Ratios'!O$53&gt;=0,$B114+(1-$B114)*'LF Projected Ratios'!O$53,$B114*(1+'LF Projected Ratios'!O$53))</f>
        <v>0.3655248519869278</v>
      </c>
      <c r="O114">
        <f>IF('LF Projected Ratios'!P$53&gt;=0,$B114+(1-$B114)*'LF Projected Ratios'!P$53,$B114*(1+'LF Projected Ratios'!P$53))</f>
        <v>0.36435679244625774</v>
      </c>
      <c r="P114">
        <f>IF('LF Projected Ratios'!Q$53&gt;=0,$B114+(1-$B114)*'LF Projected Ratios'!Q$53,$B114*(1+'LF Projected Ratios'!Q$53))</f>
        <v>0.36319933798521514</v>
      </c>
      <c r="Q114">
        <f>IF('LF Projected Ratios'!R$53&gt;=0,$B114+(1-$B114)*'LF Projected Ratios'!R$53,$B114*(1+'LF Projected Ratios'!R$53))</f>
        <v>0.36205234482757526</v>
      </c>
      <c r="R114">
        <f>IF('LF Projected Ratios'!S$53&gt;=0,$B114+(1-$B114)*'LF Projected Ratios'!S$53,$B114*(1+'LF Projected Ratios'!S$53))</f>
        <v>0.36091567178437639</v>
      </c>
      <c r="S114">
        <f>IF('LF Projected Ratios'!T$53&gt;=0,$B114+(1-$B114)*'LF Projected Ratios'!T$53,$B114*(1+'LF Projected Ratios'!T$53))</f>
        <v>0.35978918019598483</v>
      </c>
      <c r="T114">
        <f>IF('LF Projected Ratios'!U$53&gt;=0,$B114+(1-$B114)*'LF Projected Ratios'!U$53,$B114*(1+'LF Projected Ratios'!U$53))</f>
        <v>0.35867273387570647</v>
      </c>
      <c r="U114">
        <f>IF('LF Projected Ratios'!V$53&gt;=0,$B114+(1-$B114)*'LF Projected Ratios'!V$53,$B114*(1+'LF Projected Ratios'!V$53))</f>
        <v>0.35756619905490356</v>
      </c>
      <c r="V114">
        <f>IF('LF Projected Ratios'!W$53&gt;=0,$B114+(1-$B114)*'LF Projected Ratios'!W$53,$B114*(1+'LF Projected Ratios'!W$53))</f>
        <v>0.35646944432956124</v>
      </c>
      <c r="W114">
        <f>IF('LF Projected Ratios'!X$53&gt;=0,$B114+(1-$B114)*'LF Projected Ratios'!X$53,$B114*(1+'LF Projected Ratios'!X$53))</f>
        <v>0.35538234060827251</v>
      </c>
      <c r="X114">
        <f>IF('LF Projected Ratios'!Y$53&gt;=0,$B114+(1-$B114)*'LF Projected Ratios'!Y$53,$B114*(1+'LF Projected Ratios'!Y$53))</f>
        <v>0.3543047610615831</v>
      </c>
      <c r="Y114">
        <f>IF('LF Projected Ratios'!Z$53&gt;=0,$B114+(1-$B114)*'LF Projected Ratios'!Z$53,$B114*(1+'LF Projected Ratios'!Z$53))</f>
        <v>0.35323658107266614</v>
      </c>
      <c r="Z114">
        <f>IF('LF Projected Ratios'!AA$53&gt;=0,$B114+(1-$B114)*'LF Projected Ratios'!AA$53,$B114*(1+'LF Projected Ratios'!AA$53))</f>
        <v>0.35217767818927964</v>
      </c>
      <c r="AA114">
        <f>IF('LF Projected Ratios'!AB$53&gt;=0,$B114+(1-$B114)*'LF Projected Ratios'!AB$53,$B114*(1+'LF Projected Ratios'!AB$53))</f>
        <v>0.35112793207697274</v>
      </c>
      <c r="AB114">
        <f>IF('LF Projected Ratios'!AC$53&gt;=0,$B114+(1-$B114)*'LF Projected Ratios'!AC$53,$B114*(1+'LF Projected Ratios'!AC$53))</f>
        <v>0.35008722447349772</v>
      </c>
      <c r="AC114">
        <f>IF('LF Projected Ratios'!AD$53&gt;=0,$B114+(1-$B114)*'LF Projected Ratios'!AD$53,$B114*(1+'LF Projected Ratios'!AD$53))</f>
        <v>0.34905543914439752</v>
      </c>
      <c r="AD114">
        <f>IF('LF Projected Ratios'!AE$53&gt;=0,$B114+(1-$B114)*'LF Projected Ratios'!AE$53,$B114*(1+'LF Projected Ratios'!AE$53))</f>
        <v>0.3480324618397278</v>
      </c>
      <c r="AE114">
        <f>IF('LF Projected Ratios'!AF$53&gt;=0,$B114+(1-$B114)*'LF Projected Ratios'!AF$53,$B114*(1+'LF Projected Ratios'!AF$53))</f>
        <v>0.34701818025188541</v>
      </c>
      <c r="AF114">
        <f>IF('LF Projected Ratios'!AG$53&gt;=0,$B114+(1-$B114)*'LF Projected Ratios'!AG$53,$B114*(1+'LF Projected Ratios'!AG$53))</f>
        <v>0.34601248397450579</v>
      </c>
    </row>
    <row r="115" spans="1:32" x14ac:dyDescent="0.2">
      <c r="A115" s="6" t="s">
        <v>41</v>
      </c>
      <c r="B115" s="28">
        <f t="shared" si="0"/>
        <v>0.36429379271804097</v>
      </c>
      <c r="C115">
        <f>IF('LF Projected Ratios'!D$53&gt;=0,$B115+(1-$B115)*'LF Projected Ratios'!D$53,$B115*(1+'LF Projected Ratios'!D$53))</f>
        <v>0.35969385843065571</v>
      </c>
      <c r="D115">
        <f>IF('LF Projected Ratios'!E$53&gt;=0,$B115+(1-$B115)*'LF Projected Ratios'!E$53,$B115*(1+'LF Projected Ratios'!E$53))</f>
        <v>0.3572602832051745</v>
      </c>
      <c r="E115">
        <f>IF('LF Projected Ratios'!F$53&gt;=0,$B115+(1-$B115)*'LF Projected Ratios'!F$53,$B115*(1+'LF Projected Ratios'!F$53))</f>
        <v>0.35536142790441361</v>
      </c>
      <c r="F115">
        <f>IF('LF Projected Ratios'!G$53&gt;=0,$B115+(1-$B115)*'LF Projected Ratios'!G$53,$B115*(1+'LF Projected Ratios'!G$53))</f>
        <v>0.35360106121927887</v>
      </c>
      <c r="G115">
        <f>IF('LF Projected Ratios'!H$53&gt;=0,$B115+(1-$B115)*'LF Projected Ratios'!H$53,$B115*(1+'LF Projected Ratios'!H$53))</f>
        <v>0.35252358833053221</v>
      </c>
      <c r="H115">
        <f>IF('LF Projected Ratios'!I$53&gt;=0,$B115+(1-$B115)*'LF Projected Ratios'!I$53,$B115*(1+'LF Projected Ratios'!I$53))</f>
        <v>0.35122950922685914</v>
      </c>
      <c r="I115">
        <f>IF('LF Projected Ratios'!J$53&gt;=0,$B115+(1-$B115)*'LF Projected Ratios'!J$53,$B115*(1+'LF Projected Ratios'!J$53))</f>
        <v>0.35239120588569167</v>
      </c>
      <c r="J115">
        <f>IF('LF Projected Ratios'!K$53&gt;=0,$B115+(1-$B115)*'LF Projected Ratios'!K$53,$B115*(1+'LF Projected Ratios'!K$53))</f>
        <v>0.35515925301220069</v>
      </c>
      <c r="K115">
        <f>IF('LF Projected Ratios'!L$53&gt;=0,$B115+(1-$B115)*'LF Projected Ratios'!L$53,$B115*(1+'LF Projected Ratios'!L$53))</f>
        <v>0.35799586022719754</v>
      </c>
      <c r="L115">
        <f>IF('LF Projected Ratios'!M$53&gt;=0,$B115+(1-$B115)*'LF Projected Ratios'!M$53,$B115*(1+'LF Projected Ratios'!M$53))</f>
        <v>0.35016464427124228</v>
      </c>
      <c r="M115">
        <f>IF('LF Projected Ratios'!N$53&gt;=0,$B115+(1-$B115)*'LF Projected Ratios'!N$53,$B115*(1+'LF Projected Ratios'!N$53))</f>
        <v>0.34903226463409548</v>
      </c>
      <c r="N115">
        <f>IF('LF Projected Ratios'!O$53&gt;=0,$B115+(1-$B115)*'LF Projected Ratios'!O$53,$B115*(1+'LF Projected Ratios'!O$53))</f>
        <v>0.3479102603306008</v>
      </c>
      <c r="O115">
        <f>IF('LF Projected Ratios'!P$53&gt;=0,$B115+(1-$B115)*'LF Projected Ratios'!P$53,$B115*(1+'LF Projected Ratios'!P$53))</f>
        <v>0.3467984894163465</v>
      </c>
      <c r="P115">
        <f>IF('LF Projected Ratios'!Q$53&gt;=0,$B115+(1-$B115)*'LF Projected Ratios'!Q$53,$B115*(1+'LF Projected Ratios'!Q$53))</f>
        <v>0.34569681252441103</v>
      </c>
      <c r="Q115">
        <f>IF('LF Projected Ratios'!R$53&gt;=0,$B115+(1-$B115)*'LF Projected Ratios'!R$53,$B115*(1+'LF Projected Ratios'!R$53))</f>
        <v>0.34460509280712576</v>
      </c>
      <c r="R115">
        <f>IF('LF Projected Ratios'!S$53&gt;=0,$B115+(1-$B115)*'LF Projected Ratios'!S$53,$B115*(1+'LF Projected Ratios'!S$53))</f>
        <v>0.34352319587940533</v>
      </c>
      <c r="S115">
        <f>IF('LF Projected Ratios'!T$53&gt;=0,$B115+(1-$B115)*'LF Projected Ratios'!T$53,$B115*(1+'LF Projected Ratios'!T$53))</f>
        <v>0.34245098976360466</v>
      </c>
      <c r="T115">
        <f>IF('LF Projected Ratios'!U$53&gt;=0,$B115+(1-$B115)*'LF Projected Ratios'!U$53,$B115*(1+'LF Projected Ratios'!U$53))</f>
        <v>0.34138834483584724</v>
      </c>
      <c r="U115">
        <f>IF('LF Projected Ratios'!V$53&gt;=0,$B115+(1-$B115)*'LF Projected Ratios'!V$53,$B115*(1+'LF Projected Ratios'!V$53))</f>
        <v>0.34033513377378743</v>
      </c>
      <c r="V115">
        <f>IF('LF Projected Ratios'!W$53&gt;=0,$B115+(1-$B115)*'LF Projected Ratios'!W$53,$B115*(1+'LF Projected Ratios'!W$53))</f>
        <v>0.33929123150575147</v>
      </c>
      <c r="W115">
        <f>IF('LF Projected Ratios'!X$53&gt;=0,$B115+(1-$B115)*'LF Projected Ratios'!X$53,$B115*(1+'LF Projected Ratios'!X$53))</f>
        <v>0.33825651516122923</v>
      </c>
      <c r="X115">
        <f>IF('LF Projected Ratios'!Y$53&gt;=0,$B115+(1-$B115)*'LF Projected Ratios'!Y$53,$B115*(1+'LF Projected Ratios'!Y$53))</f>
        <v>0.33723086402266028</v>
      </c>
      <c r="Y115">
        <f>IF('LF Projected Ratios'!Z$53&gt;=0,$B115+(1-$B115)*'LF Projected Ratios'!Z$53,$B115*(1+'LF Projected Ratios'!Z$53))</f>
        <v>0.33621415947848521</v>
      </c>
      <c r="Z115">
        <f>IF('LF Projected Ratios'!AA$53&gt;=0,$B115+(1-$B115)*'LF Projected Ratios'!AA$53,$B115*(1+'LF Projected Ratios'!AA$53))</f>
        <v>0.33520628497741844</v>
      </c>
      <c r="AA115">
        <f>IF('LF Projected Ratios'!AB$53&gt;=0,$B115+(1-$B115)*'LF Projected Ratios'!AB$53,$B115*(1+'LF Projected Ratios'!AB$53))</f>
        <v>0.33420712598390961</v>
      </c>
      <c r="AB115">
        <f>IF('LF Projected Ratios'!AC$53&gt;=0,$B115+(1-$B115)*'LF Projected Ratios'!AC$53,$B115*(1+'LF Projected Ratios'!AC$53))</f>
        <v>0.33321656993475213</v>
      </c>
      <c r="AC115">
        <f>IF('LF Projected Ratios'!AD$53&gt;=0,$B115+(1-$B115)*'LF Projected Ratios'!AD$53,$B115*(1+'LF Projected Ratios'!AD$53))</f>
        <v>0.33223450619681133</v>
      </c>
      <c r="AD115">
        <f>IF('LF Projected Ratios'!AE$53&gt;=0,$B115+(1-$B115)*'LF Projected Ratios'!AE$53,$B115*(1+'LF Projected Ratios'!AE$53))</f>
        <v>0.33126082602583173</v>
      </c>
      <c r="AE115">
        <f>IF('LF Projected Ratios'!AF$53&gt;=0,$B115+(1-$B115)*'LF Projected Ratios'!AF$53,$B115*(1+'LF Projected Ratios'!AF$53))</f>
        <v>0.33029542252629784</v>
      </c>
      <c r="AF115">
        <f>IF('LF Projected Ratios'!AG$53&gt;=0,$B115+(1-$B115)*'LF Projected Ratios'!AG$53,$B115*(1+'LF Projected Ratios'!AG$53))</f>
        <v>0.32933819061231251</v>
      </c>
    </row>
    <row r="116" spans="1:32" x14ac:dyDescent="0.2">
      <c r="A116" s="6" t="s">
        <v>42</v>
      </c>
      <c r="B116" s="28">
        <f t="shared" si="0"/>
        <v>0.37449681751336883</v>
      </c>
      <c r="C116">
        <f>IF('LF Projected Ratios'!D$53&gt;=0,$B116+(1-$B116)*'LF Projected Ratios'!D$53,$B116*(1+'LF Projected Ratios'!D$53))</f>
        <v>0.36976804972805077</v>
      </c>
      <c r="D116">
        <f>IF('LF Projected Ratios'!E$53&gt;=0,$B116+(1-$B116)*'LF Projected Ratios'!E$53,$B116*(1+'LF Projected Ratios'!E$53))</f>
        <v>0.36726631570090124</v>
      </c>
      <c r="E116">
        <f>IF('LF Projected Ratios'!F$53&gt;=0,$B116+(1-$B116)*'LF Projected Ratios'!F$53,$B116*(1+'LF Projected Ratios'!F$53))</f>
        <v>0.36531427786422099</v>
      </c>
      <c r="F116">
        <f>IF('LF Projected Ratios'!G$53&gt;=0,$B116+(1-$B116)*'LF Projected Ratios'!G$53,$B116*(1+'LF Projected Ratios'!G$53))</f>
        <v>0.36350460738830992</v>
      </c>
      <c r="G116">
        <f>IF('LF Projected Ratios'!H$53&gt;=0,$B116+(1-$B116)*'LF Projected Ratios'!H$53,$B116*(1+'LF Projected Ratios'!H$53))</f>
        <v>0.36239695698125268</v>
      </c>
      <c r="H116">
        <f>IF('LF Projected Ratios'!I$53&gt;=0,$B116+(1-$B116)*'LF Projected Ratios'!I$53,$B116*(1+'LF Projected Ratios'!I$53))</f>
        <v>0.3610666337212261</v>
      </c>
      <c r="I116">
        <f>IF('LF Projected Ratios'!J$53&gt;=0,$B116+(1-$B116)*'LF Projected Ratios'!J$53,$B116*(1+'LF Projected Ratios'!J$53))</f>
        <v>0.36226086681096042</v>
      </c>
      <c r="J116">
        <f>IF('LF Projected Ratios'!K$53&gt;=0,$B116+(1-$B116)*'LF Projected Ratios'!K$53,$B116*(1+'LF Projected Ratios'!K$53))</f>
        <v>0.3651064405218663</v>
      </c>
      <c r="K116">
        <f>IF('LF Projected Ratios'!L$53&gt;=0,$B116+(1-$B116)*'LF Projected Ratios'!L$53,$B116*(1+'LF Projected Ratios'!L$53))</f>
        <v>0.36802249453043401</v>
      </c>
      <c r="L116">
        <f>IF('LF Projected Ratios'!M$53&gt;=0,$B116+(1-$B116)*'LF Projected Ratios'!M$53,$B116*(1+'LF Projected Ratios'!M$53))</f>
        <v>0.35997194436628371</v>
      </c>
      <c r="M116">
        <f>IF('LF Projected Ratios'!N$53&gt;=0,$B116+(1-$B116)*'LF Projected Ratios'!N$53,$B116*(1+'LF Projected Ratios'!N$53))</f>
        <v>0.35880784940006333</v>
      </c>
      <c r="N116">
        <f>IF('LF Projected Ratios'!O$53&gt;=0,$B116+(1-$B116)*'LF Projected Ratios'!O$53,$B116*(1+'LF Projected Ratios'!O$53))</f>
        <v>0.35765442035654321</v>
      </c>
      <c r="O116">
        <f>IF('LF Projected Ratios'!P$53&gt;=0,$B116+(1-$B116)*'LF Projected Ratios'!P$53,$B116*(1+'LF Projected Ratios'!P$53))</f>
        <v>0.3565115113157778</v>
      </c>
      <c r="P116">
        <f>IF('LF Projected Ratios'!Q$53&gt;=0,$B116+(1-$B116)*'LF Projected Ratios'!Q$53,$B116*(1+'LF Projected Ratios'!Q$53))</f>
        <v>0.35537897900750109</v>
      </c>
      <c r="Q116">
        <f>IF('LF Projected Ratios'!R$53&gt;=0,$B116+(1-$B116)*'LF Projected Ratios'!R$53,$B116*(1+'LF Projected Ratios'!R$53))</f>
        <v>0.35425668275125832</v>
      </c>
      <c r="R116">
        <f>IF('LF Projected Ratios'!S$53&gt;=0,$B116+(1-$B116)*'LF Projected Ratios'!S$53,$B116*(1+'LF Projected Ratios'!S$53))</f>
        <v>0.35314448439814949</v>
      </c>
      <c r="S116">
        <f>IF('LF Projected Ratios'!T$53&gt;=0,$B116+(1-$B116)*'LF Projected Ratios'!T$53,$B116*(1+'LF Projected Ratios'!T$53))</f>
        <v>0.35204224827414143</v>
      </c>
      <c r="T116">
        <f>IF('LF Projected Ratios'!U$53&gt;=0,$B116+(1-$B116)*'LF Projected Ratios'!U$53,$B116*(1+'LF Projected Ratios'!U$53))</f>
        <v>0.35094984112489336</v>
      </c>
      <c r="U116">
        <f>IF('LF Projected Ratios'!V$53&gt;=0,$B116+(1-$B116)*'LF Projected Ratios'!V$53,$B116*(1+'LF Projected Ratios'!V$53))</f>
        <v>0.34986713206205583</v>
      </c>
      <c r="V116">
        <f>IF('LF Projected Ratios'!W$53&gt;=0,$B116+(1-$B116)*'LF Projected Ratios'!W$53,$B116*(1+'LF Projected Ratios'!W$53))</f>
        <v>0.34879399251098742</v>
      </c>
      <c r="W116">
        <f>IF('LF Projected Ratios'!X$53&gt;=0,$B116+(1-$B116)*'LF Projected Ratios'!X$53,$B116*(1+'LF Projected Ratios'!X$53))</f>
        <v>0.34773029615985979</v>
      </c>
      <c r="X116">
        <f>IF('LF Projected Ratios'!Y$53&gt;=0,$B116+(1-$B116)*'LF Projected Ratios'!Y$53,$B116*(1+'LF Projected Ratios'!Y$53))</f>
        <v>0.34667591891009325</v>
      </c>
      <c r="Y116">
        <f>IF('LF Projected Ratios'!Z$53&gt;=0,$B116+(1-$B116)*'LF Projected Ratios'!Z$53,$B116*(1+'LF Projected Ratios'!Z$53))</f>
        <v>0.34563073882809381</v>
      </c>
      <c r="Z116">
        <f>IF('LF Projected Ratios'!AA$53&gt;=0,$B116+(1-$B116)*'LF Projected Ratios'!AA$53,$B116*(1+'LF Projected Ratios'!AA$53))</f>
        <v>0.34459463609824437</v>
      </c>
      <c r="AA116">
        <f>IF('LF Projected Ratios'!AB$53&gt;=0,$B116+(1-$B116)*'LF Projected Ratios'!AB$53,$B116*(1+'LF Projected Ratios'!AB$53))</f>
        <v>0.34356749297711919</v>
      </c>
      <c r="AB116">
        <f>IF('LF Projected Ratios'!AC$53&gt;=0,$B116+(1-$B116)*'LF Projected Ratios'!AC$53,$B116*(1+'LF Projected Ratios'!AC$53))</f>
        <v>0.34254919374887732</v>
      </c>
      <c r="AC116">
        <f>IF('LF Projected Ratios'!AD$53&gt;=0,$B116+(1-$B116)*'LF Projected Ratios'!AD$53,$B116*(1+'LF Projected Ratios'!AD$53))</f>
        <v>0.34153962468180632</v>
      </c>
      <c r="AD116">
        <f>IF('LF Projected Ratios'!AE$53&gt;=0,$B116+(1-$B116)*'LF Projected Ratios'!AE$53,$B116*(1+'LF Projected Ratios'!AE$53))</f>
        <v>0.34053867398597615</v>
      </c>
      <c r="AE116">
        <f>IF('LF Projected Ratios'!AF$53&gt;=0,$B116+(1-$B116)*'LF Projected Ratios'!AF$53,$B116*(1+'LF Projected Ratios'!AF$53))</f>
        <v>0.33954623177197574</v>
      </c>
      <c r="AF116">
        <f>IF('LF Projected Ratios'!AG$53&gt;=0,$B116+(1-$B116)*'LF Projected Ratios'!AG$53,$B116*(1+'LF Projected Ratios'!AG$53))</f>
        <v>0.33856219001069543</v>
      </c>
    </row>
    <row r="117" spans="1:32" x14ac:dyDescent="0.2">
      <c r="A117" s="6" t="s">
        <v>105</v>
      </c>
      <c r="B117" s="28">
        <f t="shared" si="0"/>
        <v>0.36579709171632002</v>
      </c>
      <c r="C117">
        <f>IF('LF Projected Ratios'!D$53&gt;=0,$B117+(1-$B117)*'LF Projected Ratios'!D$53,$B117*(1+'LF Projected Ratios'!D$53))</f>
        <v>0.36117817528665125</v>
      </c>
      <c r="D117">
        <f>IF('LF Projected Ratios'!E$53&gt;=0,$B117+(1-$B117)*'LF Projected Ratios'!E$53,$B117*(1+'LF Projected Ratios'!E$53))</f>
        <v>0.35873455764136541</v>
      </c>
      <c r="E117">
        <f>IF('LF Projected Ratios'!F$53&gt;=0,$B117+(1-$B117)*'LF Projected Ratios'!F$53,$B117*(1+'LF Projected Ratios'!F$53))</f>
        <v>0.35682786650225484</v>
      </c>
      <c r="F117">
        <f>IF('LF Projected Ratios'!G$53&gt;=0,$B117+(1-$B117)*'LF Projected Ratios'!G$53,$B117*(1+'LF Projected Ratios'!G$53))</f>
        <v>0.35506023546750104</v>
      </c>
      <c r="G117">
        <f>IF('LF Projected Ratios'!H$53&gt;=0,$B117+(1-$B117)*'LF Projected Ratios'!H$53,$B117*(1+'LF Projected Ratios'!H$53))</f>
        <v>0.35397831626661097</v>
      </c>
      <c r="H117">
        <f>IF('LF Projected Ratios'!I$53&gt;=0,$B117+(1-$B117)*'LF Projected Ratios'!I$53,$B117*(1+'LF Projected Ratios'!I$53))</f>
        <v>0.35267889700107091</v>
      </c>
      <c r="I117">
        <f>IF('LF Projected Ratios'!J$53&gt;=0,$B117+(1-$B117)*'LF Projected Ratios'!J$53,$B117*(1+'LF Projected Ratios'!J$53))</f>
        <v>0.35384538753083528</v>
      </c>
      <c r="J117">
        <f>IF('LF Projected Ratios'!K$53&gt;=0,$B117+(1-$B117)*'LF Projected Ratios'!K$53,$B117*(1+'LF Projected Ratios'!K$53))</f>
        <v>0.35662485731278243</v>
      </c>
      <c r="K117">
        <f>IF('LF Projected Ratios'!L$53&gt;=0,$B117+(1-$B117)*'LF Projected Ratios'!L$53,$B117*(1+'LF Projected Ratios'!L$53))</f>
        <v>0.3594731701040752</v>
      </c>
      <c r="L117">
        <f>IF('LF Projected Ratios'!M$53&gt;=0,$B117+(1-$B117)*'LF Projected Ratios'!M$53,$B117*(1+'LF Projected Ratios'!M$53))</f>
        <v>0.35160963776135407</v>
      </c>
      <c r="M117">
        <f>IF('LF Projected Ratios'!N$53&gt;=0,$B117+(1-$B117)*'LF Projected Ratios'!N$53,$B117*(1+'LF Projected Ratios'!N$53))</f>
        <v>0.35047258523323788</v>
      </c>
      <c r="N117">
        <f>IF('LF Projected Ratios'!O$53&gt;=0,$B117+(1-$B117)*'LF Projected Ratios'!O$53,$B117*(1+'LF Projected Ratios'!O$53))</f>
        <v>0.3493459508537462</v>
      </c>
      <c r="O117">
        <f>IF('LF Projected Ratios'!P$53&gt;=0,$B117+(1-$B117)*'LF Projected Ratios'!P$53,$B117*(1+'LF Projected Ratios'!P$53))</f>
        <v>0.34822959209271792</v>
      </c>
      <c r="P117">
        <f>IF('LF Projected Ratios'!Q$53&gt;=0,$B117+(1-$B117)*'LF Projected Ratios'!Q$53,$B117*(1+'LF Projected Ratios'!Q$53))</f>
        <v>0.34712336900811824</v>
      </c>
      <c r="Q117">
        <f>IF('LF Projected Ratios'!R$53&gt;=0,$B117+(1-$B117)*'LF Projected Ratios'!R$53,$B117*(1+'LF Projected Ratios'!R$53))</f>
        <v>0.34602714418756136</v>
      </c>
      <c r="R117">
        <f>IF('LF Projected Ratios'!S$53&gt;=0,$B117+(1-$B117)*'LF Projected Ratios'!S$53,$B117*(1+'LF Projected Ratios'!S$53))</f>
        <v>0.34494078269140693</v>
      </c>
      <c r="S117">
        <f>IF('LF Projected Ratios'!T$53&gt;=0,$B117+(1-$B117)*'LF Projected Ratios'!T$53,$B117*(1+'LF Projected Ratios'!T$53))</f>
        <v>0.34386415199738929</v>
      </c>
      <c r="T117">
        <f>IF('LF Projected Ratios'!U$53&gt;=0,$B117+(1-$B117)*'LF Projected Ratios'!U$53,$B117*(1+'LF Projected Ratios'!U$53))</f>
        <v>0.34279712194672457</v>
      </c>
      <c r="U117">
        <f>IF('LF Projected Ratios'!V$53&gt;=0,$B117+(1-$B117)*'LF Projected Ratios'!V$53,$B117*(1+'LF Projected Ratios'!V$53))</f>
        <v>0.34173956469165728</v>
      </c>
      <c r="V117">
        <f>IF('LF Projected Ratios'!W$53&gt;=0,$B117+(1-$B117)*'LF Projected Ratios'!W$53,$B117*(1+'LF Projected Ratios'!W$53))</f>
        <v>0.34069135464439149</v>
      </c>
      <c r="W117">
        <f>IF('LF Projected Ratios'!X$53&gt;=0,$B117+(1-$B117)*'LF Projected Ratios'!X$53,$B117*(1+'LF Projected Ratios'!X$53))</f>
        <v>0.33965236842737812</v>
      </c>
      <c r="X117">
        <f>IF('LF Projected Ratios'!Y$53&gt;=0,$B117+(1-$B117)*'LF Projected Ratios'!Y$53,$B117*(1+'LF Projected Ratios'!Y$53))</f>
        <v>0.3386224848249022</v>
      </c>
      <c r="Y117">
        <f>IF('LF Projected Ratios'!Z$53&gt;=0,$B117+(1-$B117)*'LF Projected Ratios'!Z$53,$B117*(1+'LF Projected Ratios'!Z$53))</f>
        <v>0.3376015847359406</v>
      </c>
      <c r="Z117">
        <f>IF('LF Projected Ratios'!AA$53&gt;=0,$B117+(1-$B117)*'LF Projected Ratios'!AA$53,$B117*(1+'LF Projected Ratios'!AA$53))</f>
        <v>0.33658955112824585</v>
      </c>
      <c r="AA117">
        <f>IF('LF Projected Ratios'!AB$53&gt;=0,$B117+(1-$B117)*'LF Projected Ratios'!AB$53,$B117*(1+'LF Projected Ratios'!AB$53))</f>
        <v>0.3355862689936237</v>
      </c>
      <c r="AB117">
        <f>IF('LF Projected Ratios'!AC$53&gt;=0,$B117+(1-$B117)*'LF Projected Ratios'!AC$53,$B117*(1+'LF Projected Ratios'!AC$53))</f>
        <v>0.33459162530436315</v>
      </c>
      <c r="AC117">
        <f>IF('LF Projected Ratios'!AD$53&gt;=0,$B117+(1-$B117)*'LF Projected Ratios'!AD$53,$B117*(1+'LF Projected Ratios'!AD$53))</f>
        <v>0.33360550897078933</v>
      </c>
      <c r="AD117">
        <f>IF('LF Projected Ratios'!AE$53&gt;=0,$B117+(1-$B117)*'LF Projected Ratios'!AE$53,$B117*(1+'LF Projected Ratios'!AE$53))</f>
        <v>0.33262781079990156</v>
      </c>
      <c r="AE117">
        <f>IF('LF Projected Ratios'!AF$53&gt;=0,$B117+(1-$B117)*'LF Projected Ratios'!AF$53,$B117*(1+'LF Projected Ratios'!AF$53))</f>
        <v>0.33165842345506813</v>
      </c>
      <c r="AF117">
        <f>IF('LF Projected Ratios'!AG$53&gt;=0,$B117+(1-$B117)*'LF Projected Ratios'!AG$53,$B117*(1+'LF Projected Ratios'!AG$53))</f>
        <v>0.33069724141674312</v>
      </c>
    </row>
    <row r="118" spans="1:32" x14ac:dyDescent="0.2">
      <c r="A118" s="6" t="s">
        <v>106</v>
      </c>
      <c r="B118" s="28">
        <f t="shared" si="0"/>
        <v>0.3504899169687915</v>
      </c>
      <c r="C118">
        <f>IF('LF Projected Ratios'!D$53&gt;=0,$B118+(1-$B118)*'LF Projected Ratios'!D$53,$B118*(1+'LF Projected Ratios'!D$53))</f>
        <v>0.34606428409039824</v>
      </c>
      <c r="D118">
        <f>IF('LF Projected Ratios'!E$53&gt;=0,$B118+(1-$B118)*'LF Projected Ratios'!E$53,$B118*(1+'LF Projected Ratios'!E$53))</f>
        <v>0.34372292226715029</v>
      </c>
      <c r="E118">
        <f>IF('LF Projected Ratios'!F$53&gt;=0,$B118+(1-$B118)*'LF Projected Ratios'!F$53,$B118*(1+'LF Projected Ratios'!F$53))</f>
        <v>0.34189601867998276</v>
      </c>
      <c r="F118">
        <f>IF('LF Projected Ratios'!G$53&gt;=0,$B118+(1-$B118)*'LF Projected Ratios'!G$53,$B118*(1+'LF Projected Ratios'!G$53))</f>
        <v>0.34020235607677435</v>
      </c>
      <c r="G118">
        <f>IF('LF Projected Ratios'!H$53&gt;=0,$B118+(1-$B118)*'LF Projected Ratios'!H$53,$B118*(1+'LF Projected Ratios'!H$53))</f>
        <v>0.33916571095445347</v>
      </c>
      <c r="H118">
        <f>IF('LF Projected Ratios'!I$53&gt;=0,$B118+(1-$B118)*'LF Projected Ratios'!I$53,$B118*(1+'LF Projected Ratios'!I$53))</f>
        <v>0.33792066729281611</v>
      </c>
      <c r="I118">
        <f>IF('LF Projected Ratios'!J$53&gt;=0,$B118+(1-$B118)*'LF Projected Ratios'!J$53,$B118*(1+'LF Projected Ratios'!J$53))</f>
        <v>0.33903834476532879</v>
      </c>
      <c r="J118">
        <f>IF('LF Projected Ratios'!K$53&gt;=0,$B118+(1-$B118)*'LF Projected Ratios'!K$53,$B118*(1+'LF Projected Ratios'!K$53))</f>
        <v>0.34170150462950671</v>
      </c>
      <c r="K118">
        <f>IF('LF Projected Ratios'!L$53&gt;=0,$B118+(1-$B118)*'LF Projected Ratios'!L$53,$B118*(1+'LF Projected Ratios'!L$53))</f>
        <v>0.34443062669288155</v>
      </c>
      <c r="L118">
        <f>IF('LF Projected Ratios'!M$53&gt;=0,$B118+(1-$B118)*'LF Projected Ratios'!M$53,$B118*(1+'LF Projected Ratios'!M$53))</f>
        <v>0.33689615236190706</v>
      </c>
      <c r="M118">
        <f>IF('LF Projected Ratios'!N$53&gt;=0,$B118+(1-$B118)*'LF Projected Ratios'!N$53,$B118*(1+'LF Projected Ratios'!N$53))</f>
        <v>0.33580668102603967</v>
      </c>
      <c r="N118">
        <f>IF('LF Projected Ratios'!O$53&gt;=0,$B118+(1-$B118)*'LF Projected Ratios'!O$53,$B118*(1+'LF Projected Ratios'!O$53))</f>
        <v>0.33472719188010502</v>
      </c>
      <c r="O118">
        <f>IF('LF Projected Ratios'!P$53&gt;=0,$B118+(1-$B118)*'LF Projected Ratios'!P$53,$B118*(1+'LF Projected Ratios'!P$53))</f>
        <v>0.33365754835827072</v>
      </c>
      <c r="P118">
        <f>IF('LF Projected Ratios'!Q$53&gt;=0,$B118+(1-$B118)*'LF Projected Ratios'!Q$53,$B118*(1+'LF Projected Ratios'!Q$53))</f>
        <v>0.33259761637452767</v>
      </c>
      <c r="Q118">
        <f>IF('LF Projected Ratios'!R$53&gt;=0,$B118+(1-$B118)*'LF Projected Ratios'!R$53,$B118*(1+'LF Projected Ratios'!R$53))</f>
        <v>0.33154726426665998</v>
      </c>
      <c r="R118">
        <f>IF('LF Projected Ratios'!S$53&gt;=0,$B118+(1-$B118)*'LF Projected Ratios'!S$53,$B118*(1+'LF Projected Ratios'!S$53))</f>
        <v>0.3305063627417224</v>
      </c>
      <c r="S118">
        <f>IF('LF Projected Ratios'!T$53&gt;=0,$B118+(1-$B118)*'LF Projected Ratios'!T$53,$B118*(1+'LF Projected Ratios'!T$53))</f>
        <v>0.3294747848229867</v>
      </c>
      <c r="T118">
        <f>IF('LF Projected Ratios'!U$53&gt;=0,$B118+(1-$B118)*'LF Projected Ratios'!U$53,$B118*(1+'LF Projected Ratios'!U$53))</f>
        <v>0.32845240579830404</v>
      </c>
      <c r="U118">
        <f>IF('LF Projected Ratios'!V$53&gt;=0,$B118+(1-$B118)*'LF Projected Ratios'!V$53,$B118*(1+'LF Projected Ratios'!V$53))</f>
        <v>0.32743910316984653</v>
      </c>
      <c r="V118">
        <f>IF('LF Projected Ratios'!W$53&gt;=0,$B118+(1-$B118)*'LF Projected Ratios'!W$53,$B118*(1+'LF Projected Ratios'!W$53))</f>
        <v>0.32643475660517518</v>
      </c>
      <c r="W118">
        <f>IF('LF Projected Ratios'!X$53&gt;=0,$B118+(1-$B118)*'LF Projected Ratios'!X$53,$B118*(1+'LF Projected Ratios'!X$53))</f>
        <v>0.32543924788960799</v>
      </c>
      <c r="X118">
        <f>IF('LF Projected Ratios'!Y$53&gt;=0,$B118+(1-$B118)*'LF Projected Ratios'!Y$53,$B118*(1+'LF Projected Ratios'!Y$53))</f>
        <v>0.32445246087983254</v>
      </c>
      <c r="Y118">
        <f>IF('LF Projected Ratios'!Z$53&gt;=0,$B118+(1-$B118)*'LF Projected Ratios'!Z$53,$B118*(1+'LF Projected Ratios'!Z$53))</f>
        <v>0.3234742814587368</v>
      </c>
      <c r="Z118">
        <f>IF('LF Projected Ratios'!AA$53&gt;=0,$B118+(1-$B118)*'LF Projected Ratios'!AA$53,$B118*(1+'LF Projected Ratios'!AA$53))</f>
        <v>0.32250459749141414</v>
      </c>
      <c r="AA118">
        <f>IF('LF Projected Ratios'!AB$53&gt;=0,$B118+(1-$B118)*'LF Projected Ratios'!AB$53,$B118*(1+'LF Projected Ratios'!AB$53))</f>
        <v>0.32154329878231264</v>
      </c>
      <c r="AB118">
        <f>IF('LF Projected Ratios'!AC$53&gt;=0,$B118+(1-$B118)*'LF Projected Ratios'!AC$53,$B118*(1+'LF Projected Ratios'!AC$53))</f>
        <v>0.32059027703348791</v>
      </c>
      <c r="AC118">
        <f>IF('LF Projected Ratios'!AD$53&gt;=0,$B118+(1-$B118)*'LF Projected Ratios'!AD$53,$B118*(1+'LF Projected Ratios'!AD$53))</f>
        <v>0.31964542580393279</v>
      </c>
      <c r="AD118">
        <f>IF('LF Projected Ratios'!AE$53&gt;=0,$B118+(1-$B118)*'LF Projected Ratios'!AE$53,$B118*(1+'LF Projected Ratios'!AE$53))</f>
        <v>0.31870864046994568</v>
      </c>
      <c r="AE118">
        <f>IF('LF Projected Ratios'!AF$53&gt;=0,$B118+(1-$B118)*'LF Projected Ratios'!AF$53,$B118*(1+'LF Projected Ratios'!AF$53))</f>
        <v>0.31777981818651224</v>
      </c>
      <c r="AF118">
        <f>IF('LF Projected Ratios'!AG$53&gt;=0,$B118+(1-$B118)*'LF Projected Ratios'!AG$53,$B118*(1+'LF Projected Ratios'!AG$53))</f>
        <v>0.316858857849666</v>
      </c>
    </row>
    <row r="119" spans="1:32" x14ac:dyDescent="0.2">
      <c r="A119" s="6" t="s">
        <v>107</v>
      </c>
      <c r="B119" s="28">
        <f t="shared" si="0"/>
        <v>0.38099239353096603</v>
      </c>
      <c r="C119">
        <f>IF('LF Projected Ratios'!D$53&gt;=0,$B119+(1-$B119)*'LF Projected Ratios'!D$53,$B119*(1+'LF Projected Ratios'!D$53))</f>
        <v>0.37618160616849095</v>
      </c>
      <c r="D119">
        <f>IF('LF Projected Ratios'!E$53&gt;=0,$B119+(1-$B119)*'LF Projected Ratios'!E$53,$B119*(1+'LF Projected Ratios'!E$53))</f>
        <v>0.37363648004082356</v>
      </c>
      <c r="E119">
        <f>IF('LF Projected Ratios'!F$53&gt;=0,$B119+(1-$B119)*'LF Projected Ratios'!F$53,$B119*(1+'LF Projected Ratios'!F$53))</f>
        <v>0.37165058447941934</v>
      </c>
      <c r="F119">
        <f>IF('LF Projected Ratios'!G$53&gt;=0,$B119+(1-$B119)*'LF Projected Ratios'!G$53,$B119*(1+'LF Projected Ratios'!G$53))</f>
        <v>0.3698095256135584</v>
      </c>
      <c r="G119">
        <f>IF('LF Projected Ratios'!H$53&gt;=0,$B119+(1-$B119)*'LF Projected Ratios'!H$53,$B119*(1+'LF Projected Ratios'!H$53))</f>
        <v>0.36868266322102228</v>
      </c>
      <c r="H119">
        <f>IF('LF Projected Ratios'!I$53&gt;=0,$B119+(1-$B119)*'LF Projected Ratios'!I$53,$B119*(1+'LF Projected Ratios'!I$53))</f>
        <v>0.36732926575726582</v>
      </c>
      <c r="I119">
        <f>IF('LF Projected Ratios'!J$53&gt;=0,$B119+(1-$B119)*'LF Projected Ratios'!J$53,$B119*(1+'LF Projected Ratios'!J$53))</f>
        <v>0.36854421259262987</v>
      </c>
      <c r="J119">
        <f>IF('LF Projected Ratios'!K$53&gt;=0,$B119+(1-$B119)*'LF Projected Ratios'!K$53,$B119*(1+'LF Projected Ratios'!K$53))</f>
        <v>0.37143914223792152</v>
      </c>
      <c r="K119">
        <f>IF('LF Projected Ratios'!L$53&gt;=0,$B119+(1-$B119)*'LF Projected Ratios'!L$53,$B119*(1+'LF Projected Ratios'!L$53))</f>
        <v>0.37440577464822256</v>
      </c>
      <c r="L119">
        <f>IF('LF Projected Ratios'!M$53&gt;=0,$B119+(1-$B119)*'LF Projected Ratios'!M$53,$B119*(1+'LF Projected Ratios'!M$53))</f>
        <v>0.36621558922382641</v>
      </c>
      <c r="M119">
        <f>IF('LF Projected Ratios'!N$53&gt;=0,$B119+(1-$B119)*'LF Projected Ratios'!N$53,$B119*(1+'LF Projected Ratios'!N$53))</f>
        <v>0.36503130325199218</v>
      </c>
      <c r="N119">
        <f>IF('LF Projected Ratios'!O$53&gt;=0,$B119+(1-$B119)*'LF Projected Ratios'!O$53,$B119*(1+'LF Projected Ratios'!O$53))</f>
        <v>0.36385786820125732</v>
      </c>
      <c r="O119">
        <f>IF('LF Projected Ratios'!P$53&gt;=0,$B119+(1-$B119)*'LF Projected Ratios'!P$53,$B119*(1+'LF Projected Ratios'!P$53))</f>
        <v>0.36269513562072248</v>
      </c>
      <c r="P119">
        <f>IF('LF Projected Ratios'!Q$53&gt;=0,$B119+(1-$B119)*'LF Projected Ratios'!Q$53,$B119*(1+'LF Projected Ratios'!Q$53))</f>
        <v>0.36154295975512624</v>
      </c>
      <c r="Q119">
        <f>IF('LF Projected Ratios'!R$53&gt;=0,$B119+(1-$B119)*'LF Projected Ratios'!R$53,$B119*(1+'LF Projected Ratios'!R$53))</f>
        <v>0.36040119748393817</v>
      </c>
      <c r="R119">
        <f>IF('LF Projected Ratios'!S$53&gt;=0,$B119+(1-$B119)*'LF Projected Ratios'!S$53,$B119*(1+'LF Projected Ratios'!S$53))</f>
        <v>0.35926970826209181</v>
      </c>
      <c r="S119">
        <f>IF('LF Projected Ratios'!T$53&gt;=0,$B119+(1-$B119)*'LF Projected Ratios'!T$53,$B119*(1+'LF Projected Ratios'!T$53))</f>
        <v>0.35814835406231377</v>
      </c>
      <c r="T119">
        <f>IF('LF Projected Ratios'!U$53&gt;=0,$B119+(1-$B119)*'LF Projected Ratios'!U$53,$B119*(1+'LF Projected Ratios'!U$53))</f>
        <v>0.35703699931899208</v>
      </c>
      <c r="U119">
        <f>IF('LF Projected Ratios'!V$53&gt;=0,$B119+(1-$B119)*'LF Projected Ratios'!V$53,$B119*(1+'LF Projected Ratios'!V$53))</f>
        <v>0.3559355108735438</v>
      </c>
      <c r="V119">
        <f>IF('LF Projected Ratios'!W$53&gt;=0,$B119+(1-$B119)*'LF Projected Ratios'!W$53,$B119*(1+'LF Projected Ratios'!W$53))</f>
        <v>0.35484375792122475</v>
      </c>
      <c r="W119">
        <f>IF('LF Projected Ratios'!X$53&gt;=0,$B119+(1-$B119)*'LF Projected Ratios'!X$53,$B119*(1+'LF Projected Ratios'!X$53))</f>
        <v>0.35376161195935207</v>
      </c>
      <c r="X119">
        <f>IF('LF Projected Ratios'!Y$53&gt;=0,$B119+(1-$B119)*'LF Projected Ratios'!Y$53,$B119*(1+'LF Projected Ratios'!Y$53))</f>
        <v>0.35268894673687978</v>
      </c>
      <c r="Y119">
        <f>IF('LF Projected Ratios'!Z$53&gt;=0,$B119+(1-$B119)*'LF Projected Ratios'!Z$53,$B119*(1+'LF Projected Ratios'!Z$53))</f>
        <v>0.35162563820529885</v>
      </c>
      <c r="Z119">
        <f>IF('LF Projected Ratios'!AA$53&gt;=0,$B119+(1-$B119)*'LF Projected Ratios'!AA$53,$B119*(1+'LF Projected Ratios'!AA$53))</f>
        <v>0.35057156447081317</v>
      </c>
      <c r="AA119">
        <f>IF('LF Projected Ratios'!AB$53&gt;=0,$B119+(1-$B119)*'LF Projected Ratios'!AB$53,$B119*(1+'LF Projected Ratios'!AB$53))</f>
        <v>0.34952660574775979</v>
      </c>
      <c r="AB119">
        <f>IF('LF Projected Ratios'!AC$53&gt;=0,$B119+(1-$B119)*'LF Projected Ratios'!AC$53,$B119*(1+'LF Projected Ratios'!AC$53))</f>
        <v>0.34849064431322835</v>
      </c>
      <c r="AC119">
        <f>IF('LF Projected Ratios'!AD$53&gt;=0,$B119+(1-$B119)*'LF Projected Ratios'!AD$53,$B119*(1+'LF Projected Ratios'!AD$53))</f>
        <v>0.34746356446285154</v>
      </c>
      <c r="AD119">
        <f>IF('LF Projected Ratios'!AE$53&gt;=0,$B119+(1-$B119)*'LF Projected Ratios'!AE$53,$B119*(1+'LF Projected Ratios'!AE$53))</f>
        <v>0.34644525246772434</v>
      </c>
      <c r="AE119">
        <f>IF('LF Projected Ratios'!AF$53&gt;=0,$B119+(1-$B119)*'LF Projected Ratios'!AF$53,$B119*(1+'LF Projected Ratios'!AF$53))</f>
        <v>0.34543559653242478</v>
      </c>
      <c r="AF119">
        <f>IF('LF Projected Ratios'!AG$53&gt;=0,$B119+(1-$B119)*'LF Projected Ratios'!AG$53,$B119*(1+'LF Projected Ratios'!AG$53))</f>
        <v>0.34443448675409871</v>
      </c>
    </row>
    <row r="120" spans="1:32" x14ac:dyDescent="0.2">
      <c r="A120" s="6" t="s">
        <v>43</v>
      </c>
      <c r="B120" s="28">
        <f t="shared" si="0"/>
        <v>0.36210714282958939</v>
      </c>
      <c r="C120">
        <f>IF('LF Projected Ratios'!D$53&gt;=0,$B120+(1-$B120)*'LF Projected Ratios'!D$53,$B120*(1+'LF Projected Ratios'!D$53))</f>
        <v>0.35753481934973769</v>
      </c>
      <c r="D120">
        <f>IF('LF Projected Ratios'!E$53&gt;=0,$B120+(1-$B120)*'LF Projected Ratios'!E$53,$B120*(1+'LF Projected Ratios'!E$53))</f>
        <v>0.3551158515018778</v>
      </c>
      <c r="E120">
        <f>IF('LF Projected Ratios'!F$53&gt;=0,$B120+(1-$B120)*'LF Projected Ratios'!F$53,$B120*(1+'LF Projected Ratios'!F$53))</f>
        <v>0.3532283939570342</v>
      </c>
      <c r="F120">
        <f>IF('LF Projected Ratios'!G$53&gt;=0,$B120+(1-$B120)*'LF Projected Ratios'!G$53,$B120*(1+'LF Projected Ratios'!G$53))</f>
        <v>0.35147859375887402</v>
      </c>
      <c r="G120">
        <f>IF('LF Projected Ratios'!H$53&gt;=0,$B120+(1-$B120)*'LF Projected Ratios'!H$53,$B120*(1+'LF Projected Ratios'!H$53))</f>
        <v>0.3504075883313334</v>
      </c>
      <c r="H120">
        <f>IF('LF Projected Ratios'!I$53&gt;=0,$B120+(1-$B120)*'LF Projected Ratios'!I$53,$B120*(1+'LF Projected Ratios'!I$53))</f>
        <v>0.34912127685363764</v>
      </c>
      <c r="I120">
        <f>IF('LF Projected Ratios'!J$53&gt;=0,$B120+(1-$B120)*'LF Projected Ratios'!J$53,$B120*(1+'LF Projected Ratios'!J$53))</f>
        <v>0.35027600050354107</v>
      </c>
      <c r="J120">
        <f>IF('LF Projected Ratios'!K$53&gt;=0,$B120+(1-$B120)*'LF Projected Ratios'!K$53,$B120*(1+'LF Projected Ratios'!K$53))</f>
        <v>0.35302743260651304</v>
      </c>
      <c r="K120">
        <f>IF('LF Projected Ratios'!L$53&gt;=0,$B120+(1-$B120)*'LF Projected Ratios'!L$53,$B120*(1+'LF Projected Ratios'!L$53))</f>
        <v>0.35584701327048363</v>
      </c>
      <c r="L120">
        <f>IF('LF Projected Ratios'!M$53&gt;=0,$B120+(1-$B120)*'LF Projected Ratios'!M$53,$B120*(1+'LF Projected Ratios'!M$53))</f>
        <v>0.34806280368092501</v>
      </c>
      <c r="M120">
        <f>IF('LF Projected Ratios'!N$53&gt;=0,$B120+(1-$B120)*'LF Projected Ratios'!N$53,$B120*(1+'LF Projected Ratios'!N$53))</f>
        <v>0.34693722107918412</v>
      </c>
      <c r="N120">
        <f>IF('LF Projected Ratios'!O$53&gt;=0,$B120+(1-$B120)*'LF Projected Ratios'!O$53,$B120*(1+'LF Projected Ratios'!O$53))</f>
        <v>0.34582195153382728</v>
      </c>
      <c r="O120">
        <f>IF('LF Projected Ratios'!P$53&gt;=0,$B120+(1-$B120)*'LF Projected Ratios'!P$53,$B120*(1+'LF Projected Ratios'!P$53))</f>
        <v>0.34471685395245494</v>
      </c>
      <c r="P120">
        <f>IF('LF Projected Ratios'!Q$53&gt;=0,$B120+(1-$B120)*'LF Projected Ratios'!Q$53,$B120*(1+'LF Projected Ratios'!Q$53))</f>
        <v>0.34362178980468644</v>
      </c>
      <c r="Q120">
        <f>IF('LF Projected Ratios'!R$53&gt;=0,$B120+(1-$B120)*'LF Projected Ratios'!R$53,$B120*(1+'LF Projected Ratios'!R$53))</f>
        <v>0.34253662306427241</v>
      </c>
      <c r="R120">
        <f>IF('LF Projected Ratios'!S$53&gt;=0,$B120+(1-$B120)*'LF Projected Ratios'!S$53,$B120*(1+'LF Projected Ratios'!S$53))</f>
        <v>0.34146122015276531</v>
      </c>
      <c r="S120">
        <f>IF('LF Projected Ratios'!T$53&gt;=0,$B120+(1-$B120)*'LF Projected Ratios'!T$53,$B120*(1+'LF Projected Ratios'!T$53))</f>
        <v>0.34039544988470727</v>
      </c>
      <c r="T120">
        <f>IF('LF Projected Ratios'!U$53&gt;=0,$B120+(1-$B120)*'LF Projected Ratios'!U$53,$B120*(1+'LF Projected Ratios'!U$53))</f>
        <v>0.33933918341428065</v>
      </c>
      <c r="U120">
        <f>IF('LF Projected Ratios'!V$53&gt;=0,$B120+(1-$B120)*'LF Projected Ratios'!V$53,$B120*(1+'LF Projected Ratios'!V$53))</f>
        <v>0.33829229418338408</v>
      </c>
      <c r="V120">
        <f>IF('LF Projected Ratios'!W$53&gt;=0,$B120+(1-$B120)*'LF Projected Ratios'!W$53,$B120*(1+'LF Projected Ratios'!W$53))</f>
        <v>0.33725465787107828</v>
      </c>
      <c r="W120">
        <f>IF('LF Projected Ratios'!X$53&gt;=0,$B120+(1-$B120)*'LF Projected Ratios'!X$53,$B120*(1+'LF Projected Ratios'!X$53))</f>
        <v>0.33622615234437553</v>
      </c>
      <c r="X120">
        <f>IF('LF Projected Ratios'!Y$53&gt;=0,$B120+(1-$B120)*'LF Projected Ratios'!Y$53,$B120*(1+'LF Projected Ratios'!Y$53))</f>
        <v>0.3352066576103146</v>
      </c>
      <c r="Y120">
        <f>IF('LF Projected Ratios'!Z$53&gt;=0,$B120+(1-$B120)*'LF Projected Ratios'!Z$53,$B120*(1+'LF Projected Ratios'!Z$53))</f>
        <v>0.33419605576929434</v>
      </c>
      <c r="Z120">
        <f>IF('LF Projected Ratios'!AA$53&gt;=0,$B120+(1-$B120)*'LF Projected Ratios'!AA$53,$B120*(1+'LF Projected Ratios'!AA$53))</f>
        <v>0.33319423096962081</v>
      </c>
      <c r="AA120">
        <f>IF('LF Projected Ratios'!AB$53&gt;=0,$B120+(1-$B120)*'LF Projected Ratios'!AB$53,$B120*(1+'LF Projected Ratios'!AB$53))</f>
        <v>0.33220106936323568</v>
      </c>
      <c r="AB120">
        <f>IF('LF Projected Ratios'!AC$53&gt;=0,$B120+(1-$B120)*'LF Projected Ratios'!AC$53,$B120*(1+'LF Projected Ratios'!AC$53))</f>
        <v>0.33121645906258584</v>
      </c>
      <c r="AC120">
        <f>IF('LF Projected Ratios'!AD$53&gt;=0,$B120+(1-$B120)*'LF Projected Ratios'!AD$53,$B120*(1+'LF Projected Ratios'!AD$53))</f>
        <v>0.33024029009860484</v>
      </c>
      <c r="AD120">
        <f>IF('LF Projected Ratios'!AE$53&gt;=0,$B120+(1-$B120)*'LF Projected Ratios'!AE$53,$B120*(1+'LF Projected Ratios'!AE$53))</f>
        <v>0.32927245437976743</v>
      </c>
      <c r="AE120">
        <f>IF('LF Projected Ratios'!AF$53&gt;=0,$B120+(1-$B120)*'LF Projected Ratios'!AF$53,$B120*(1+'LF Projected Ratios'!AF$53))</f>
        <v>0.32831284565219171</v>
      </c>
      <c r="AF120">
        <f>IF('LF Projected Ratios'!AG$53&gt;=0,$B120+(1-$B120)*'LF Projected Ratios'!AG$53,$B120*(1+'LF Projected Ratios'!AG$53))</f>
        <v>0.32736135946075168</v>
      </c>
    </row>
    <row r="121" spans="1:32" x14ac:dyDescent="0.2">
      <c r="A121" s="6" t="s">
        <v>44</v>
      </c>
      <c r="B121" s="28">
        <f t="shared" si="0"/>
        <v>0.32954794885903849</v>
      </c>
      <c r="C121">
        <f>IF('LF Projected Ratios'!D$53&gt;=0,$B121+(1-$B121)*'LF Projected Ratios'!D$53,$B121*(1+'LF Projected Ratios'!D$53))</f>
        <v>0.32538675001460071</v>
      </c>
      <c r="D121">
        <f>IF('LF Projected Ratios'!E$53&gt;=0,$B121+(1-$B121)*'LF Projected Ratios'!E$53,$B121*(1+'LF Projected Ratios'!E$53))</f>
        <v>0.32318528586675499</v>
      </c>
      <c r="E121">
        <f>IF('LF Projected Ratios'!F$53&gt;=0,$B121+(1-$B121)*'LF Projected Ratios'!F$53,$B121*(1+'LF Projected Ratios'!F$53))</f>
        <v>0.32146754078831991</v>
      </c>
      <c r="F121">
        <f>IF('LF Projected Ratios'!G$53&gt;=0,$B121+(1-$B121)*'LF Projected Ratios'!G$53,$B121*(1+'LF Projected Ratios'!G$53))</f>
        <v>0.31987507547070482</v>
      </c>
      <c r="G121">
        <f>IF('LF Projected Ratios'!H$53&gt;=0,$B121+(1-$B121)*'LF Projected Ratios'!H$53,$B121*(1+'LF Projected Ratios'!H$53))</f>
        <v>0.31890037047288317</v>
      </c>
      <c r="H121">
        <f>IF('LF Projected Ratios'!I$53&gt;=0,$B121+(1-$B121)*'LF Projected Ratios'!I$53,$B121*(1+'LF Projected Ratios'!I$53))</f>
        <v>0.3177297188647541</v>
      </c>
      <c r="I121">
        <f>IF('LF Projected Ratios'!J$53&gt;=0,$B121+(1-$B121)*'LF Projected Ratios'!J$53,$B121*(1+'LF Projected Ratios'!J$53))</f>
        <v>0.31878061448462808</v>
      </c>
      <c r="J121">
        <f>IF('LF Projected Ratios'!K$53&gt;=0,$B121+(1-$B121)*'LF Projected Ratios'!K$53,$B121*(1+'LF Projected Ratios'!K$53))</f>
        <v>0.32128464906089721</v>
      </c>
      <c r="K121">
        <f>IF('LF Projected Ratios'!L$53&gt;=0,$B121+(1-$B121)*'LF Projected Ratios'!L$53,$B121*(1+'LF Projected Ratios'!L$53))</f>
        <v>0.32385070455815484</v>
      </c>
      <c r="L121">
        <f>IF('LF Projected Ratios'!M$53&gt;=0,$B121+(1-$B121)*'LF Projected Ratios'!M$53,$B121*(1+'LF Projected Ratios'!M$53))</f>
        <v>0.31676641927263882</v>
      </c>
      <c r="M121">
        <f>IF('LF Projected Ratios'!N$53&gt;=0,$B121+(1-$B121)*'LF Projected Ratios'!N$53,$B121*(1+'LF Projected Ratios'!N$53))</f>
        <v>0.31574204445700677</v>
      </c>
      <c r="N121">
        <f>IF('LF Projected Ratios'!O$53&gt;=0,$B121+(1-$B121)*'LF Projected Ratios'!O$53,$B121*(1+'LF Projected Ratios'!O$53))</f>
        <v>0.31472705538988893</v>
      </c>
      <c r="O121">
        <f>IF('LF Projected Ratios'!P$53&gt;=0,$B121+(1-$B121)*'LF Projected Ratios'!P$53,$B121*(1+'LF Projected Ratios'!P$53))</f>
        <v>0.31372132366533761</v>
      </c>
      <c r="P121">
        <f>IF('LF Projected Ratios'!Q$53&gt;=0,$B121+(1-$B121)*'LF Projected Ratios'!Q$53,$B121*(1+'LF Projected Ratios'!Q$53))</f>
        <v>0.31272472320905775</v>
      </c>
      <c r="Q121">
        <f>IF('LF Projected Ratios'!R$53&gt;=0,$B121+(1-$B121)*'LF Projected Ratios'!R$53,$B121*(1+'LF Projected Ratios'!R$53))</f>
        <v>0.31173713022572414</v>
      </c>
      <c r="R121">
        <f>IF('LF Projected Ratios'!S$53&gt;=0,$B121+(1-$B121)*'LF Projected Ratios'!S$53,$B121*(1+'LF Projected Ratios'!S$53))</f>
        <v>0.31075842314771712</v>
      </c>
      <c r="S121">
        <f>IF('LF Projected Ratios'!T$53&gt;=0,$B121+(1-$B121)*'LF Projected Ratios'!T$53,$B121*(1+'LF Projected Ratios'!T$53))</f>
        <v>0.309788482585239</v>
      </c>
      <c r="T121">
        <f>IF('LF Projected Ratios'!U$53&gt;=0,$B121+(1-$B121)*'LF Projected Ratios'!U$53,$B121*(1+'LF Projected Ratios'!U$53))</f>
        <v>0.30882719127776131</v>
      </c>
      <c r="U121">
        <f>IF('LF Projected Ratios'!V$53&gt;=0,$B121+(1-$B121)*'LF Projected Ratios'!V$53,$B121*(1+'LF Projected Ratios'!V$53))</f>
        <v>0.30787443404676973</v>
      </c>
      <c r="V121">
        <f>IF('LF Projected Ratios'!W$53&gt;=0,$B121+(1-$B121)*'LF Projected Ratios'!W$53,$B121*(1+'LF Projected Ratios'!W$53))</f>
        <v>0.30693009774975571</v>
      </c>
      <c r="W121">
        <f>IF('LF Projected Ratios'!X$53&gt;=0,$B121+(1-$B121)*'LF Projected Ratios'!X$53,$B121*(1+'LF Projected Ratios'!X$53))</f>
        <v>0.30599407123543043</v>
      </c>
      <c r="X121">
        <f>IF('LF Projected Ratios'!Y$53&gt;=0,$B121+(1-$B121)*'LF Projected Ratios'!Y$53,$B121*(1+'LF Projected Ratios'!Y$53))</f>
        <v>0.30506624530010917</v>
      </c>
      <c r="Y121">
        <f>IF('LF Projected Ratios'!Z$53&gt;=0,$B121+(1-$B121)*'LF Projected Ratios'!Z$53,$B121*(1+'LF Projected Ratios'!Z$53))</f>
        <v>0.30414651264524101</v>
      </c>
      <c r="Z121">
        <f>IF('LF Projected Ratios'!AA$53&gt;=0,$B121+(1-$B121)*'LF Projected Ratios'!AA$53,$B121*(1+'LF Projected Ratios'!AA$53))</f>
        <v>0.30323476783604258</v>
      </c>
      <c r="AA121">
        <f>IF('LF Projected Ratios'!AB$53&gt;=0,$B121+(1-$B121)*'LF Projected Ratios'!AB$53,$B121*(1+'LF Projected Ratios'!AB$53))</f>
        <v>0.3023309072612077</v>
      </c>
      <c r="AB121">
        <f>IF('LF Projected Ratios'!AC$53&gt;=0,$B121+(1-$B121)*'LF Projected Ratios'!AC$53,$B121*(1+'LF Projected Ratios'!AC$53))</f>
        <v>0.3014348290936546</v>
      </c>
      <c r="AC121">
        <f>IF('LF Projected Ratios'!AD$53&gt;=0,$B121+(1-$B121)*'LF Projected Ratios'!AD$53,$B121*(1+'LF Projected Ratios'!AD$53))</f>
        <v>0.30054643325228564</v>
      </c>
      <c r="AD121">
        <f>IF('LF Projected Ratios'!AE$53&gt;=0,$B121+(1-$B121)*'LF Projected Ratios'!AE$53,$B121*(1+'LF Projected Ratios'!AE$53))</f>
        <v>0.2996656213647238</v>
      </c>
      <c r="AE121">
        <f>IF('LF Projected Ratios'!AF$53&gt;=0,$B121+(1-$B121)*'LF Projected Ratios'!AF$53,$B121*(1+'LF Projected Ratios'!AF$53))</f>
        <v>0.29879229673100166</v>
      </c>
      <c r="AF121">
        <f>IF('LF Projected Ratios'!AG$53&gt;=0,$B121+(1-$B121)*'LF Projected Ratios'!AG$53,$B121*(1+'LF Projected Ratios'!AG$53))</f>
        <v>0.29792636428817126</v>
      </c>
    </row>
    <row r="122" spans="1:32" x14ac:dyDescent="0.2">
      <c r="A122" s="6" t="s">
        <v>45</v>
      </c>
      <c r="B122" s="28">
        <f t="shared" si="0"/>
        <v>0.36319380856972266</v>
      </c>
      <c r="C122">
        <f>IF('LF Projected Ratios'!D$53&gt;=0,$B122+(1-$B122)*'LF Projected Ratios'!D$53,$B122*(1+'LF Projected Ratios'!D$53))</f>
        <v>0.35860776377181153</v>
      </c>
      <c r="D122">
        <f>IF('LF Projected Ratios'!E$53&gt;=0,$B122+(1-$B122)*'LF Projected Ratios'!E$53,$B122*(1+'LF Projected Ratios'!E$53))</f>
        <v>0.35618153672031866</v>
      </c>
      <c r="E122">
        <f>IF('LF Projected Ratios'!F$53&gt;=0,$B122+(1-$B122)*'LF Projected Ratios'!F$53,$B122*(1+'LF Projected Ratios'!F$53))</f>
        <v>0.35428841500814073</v>
      </c>
      <c r="F122">
        <f>IF('LF Projected Ratios'!G$53&gt;=0,$B122+(1-$B122)*'LF Projected Ratios'!G$53,$B122*(1+'LF Projected Ratios'!G$53))</f>
        <v>0.35253336374557859</v>
      </c>
      <c r="G122">
        <f>IF('LF Projected Ratios'!H$53&gt;=0,$B122+(1-$B122)*'LF Projected Ratios'!H$53,$B122*(1+'LF Projected Ratios'!H$53))</f>
        <v>0.35145914428338371</v>
      </c>
      <c r="H122">
        <f>IF('LF Projected Ratios'!I$53&gt;=0,$B122+(1-$B122)*'LF Projected Ratios'!I$53,$B122*(1+'LF Projected Ratios'!I$53))</f>
        <v>0.35016897264815822</v>
      </c>
      <c r="I122">
        <f>IF('LF Projected Ratios'!J$53&gt;=0,$B122+(1-$B122)*'LF Projected Ratios'!J$53,$B122*(1+'LF Projected Ratios'!J$53))</f>
        <v>0.35132716156698696</v>
      </c>
      <c r="J122">
        <f>IF('LF Projected Ratios'!K$53&gt;=0,$B122+(1-$B122)*'LF Projected Ratios'!K$53,$B122*(1+'LF Projected Ratios'!K$53))</f>
        <v>0.35408685058248279</v>
      </c>
      <c r="K122">
        <f>IF('LF Projected Ratios'!L$53&gt;=0,$B122+(1-$B122)*'LF Projected Ratios'!L$53,$B122*(1+'LF Projected Ratios'!L$53))</f>
        <v>0.35691489266945964</v>
      </c>
      <c r="L122">
        <f>IF('LF Projected Ratios'!M$53&gt;=0,$B122+(1-$B122)*'LF Projected Ratios'!M$53,$B122*(1+'LF Projected Ratios'!M$53))</f>
        <v>0.34910732304947223</v>
      </c>
      <c r="M122">
        <f>IF('LF Projected Ratios'!N$53&gt;=0,$B122+(1-$B122)*'LF Projected Ratios'!N$53,$B122*(1+'LF Projected Ratios'!N$53))</f>
        <v>0.34797836262965948</v>
      </c>
      <c r="N122">
        <f>IF('LF Projected Ratios'!O$53&gt;=0,$B122+(1-$B122)*'LF Projected Ratios'!O$53,$B122*(1+'LF Projected Ratios'!O$53))</f>
        <v>0.34685974621520616</v>
      </c>
      <c r="O122">
        <f>IF('LF Projected Ratios'!P$53&gt;=0,$B122+(1-$B122)*'LF Projected Ratios'!P$53,$B122*(1+'LF Projected Ratios'!P$53))</f>
        <v>0.34575133229030131</v>
      </c>
      <c r="P122">
        <f>IF('LF Projected Ratios'!Q$53&gt;=0,$B122+(1-$B122)*'LF Projected Ratios'!Q$53,$B122*(1+'LF Projected Ratios'!Q$53))</f>
        <v>0.34465298190884153</v>
      </c>
      <c r="Q122">
        <f>IF('LF Projected Ratios'!R$53&gt;=0,$B122+(1-$B122)*'LF Projected Ratios'!R$53,$B122*(1+'LF Projected Ratios'!R$53))</f>
        <v>0.34356455863636925</v>
      </c>
      <c r="R122">
        <f>IF('LF Projected Ratios'!S$53&gt;=0,$B122+(1-$B122)*'LF Projected Ratios'!S$53,$B122*(1+'LF Projected Ratios'!S$53))</f>
        <v>0.34248592849357468</v>
      </c>
      <c r="S122">
        <f>IF('LF Projected Ratios'!T$53&gt;=0,$B122+(1-$B122)*'LF Projected Ratios'!T$53,$B122*(1+'LF Projected Ratios'!T$53))</f>
        <v>0.34141695990131865</v>
      </c>
      <c r="T122">
        <f>IF('LF Projected Ratios'!U$53&gt;=0,$B122+(1-$B122)*'LF Projected Ratios'!U$53,$B122*(1+'LF Projected Ratios'!U$53))</f>
        <v>0.34035752362712379</v>
      </c>
      <c r="U122">
        <f>IF('LF Projected Ratios'!V$53&gt;=0,$B122+(1-$B122)*'LF Projected Ratios'!V$53,$B122*(1+'LF Projected Ratios'!V$53))</f>
        <v>0.33930749273309391</v>
      </c>
      <c r="V122">
        <f>IF('LF Projected Ratios'!W$53&gt;=0,$B122+(1-$B122)*'LF Projected Ratios'!W$53,$B122*(1+'LF Projected Ratios'!W$53))</f>
        <v>0.33826674252520877</v>
      </c>
      <c r="W122">
        <f>IF('LF Projected Ratios'!X$53&gt;=0,$B122+(1-$B122)*'LF Projected Ratios'!X$53,$B122*(1+'LF Projected Ratios'!X$53))</f>
        <v>0.33723515050396558</v>
      </c>
      <c r="X122">
        <f>IF('LF Projected Ratios'!Y$53&gt;=0,$B122+(1-$B122)*'LF Projected Ratios'!Y$53,$B122*(1+'LF Projected Ratios'!Y$53))</f>
        <v>0.33621259631631006</v>
      </c>
      <c r="Y122">
        <f>IF('LF Projected Ratios'!Z$53&gt;=0,$B122+(1-$B122)*'LF Projected Ratios'!Z$53,$B122*(1+'LF Projected Ratios'!Z$53))</f>
        <v>0.33519896170883023</v>
      </c>
      <c r="Z122">
        <f>IF('LF Projected Ratios'!AA$53&gt;=0,$B122+(1-$B122)*'LF Projected Ratios'!AA$53,$B122*(1+'LF Projected Ratios'!AA$53))</f>
        <v>0.33419413048216684</v>
      </c>
      <c r="AA122">
        <f>IF('LF Projected Ratios'!AB$53&gt;=0,$B122+(1-$B122)*'LF Projected Ratios'!AB$53,$B122*(1+'LF Projected Ratios'!AB$53))</f>
        <v>0.33319798844660914</v>
      </c>
      <c r="AB122">
        <f>IF('LF Projected Ratios'!AC$53&gt;=0,$B122+(1-$B122)*'LF Projected Ratios'!AC$53,$B122*(1+'LF Projected Ratios'!AC$53))</f>
        <v>0.33221042337883505</v>
      </c>
      <c r="AC122">
        <f>IF('LF Projected Ratios'!AD$53&gt;=0,$B122+(1-$B122)*'LF Projected Ratios'!AD$53,$B122*(1+'LF Projected Ratios'!AD$53))</f>
        <v>0.33123132497976626</v>
      </c>
      <c r="AD122">
        <f>IF('LF Projected Ratios'!AE$53&gt;=0,$B122+(1-$B122)*'LF Projected Ratios'!AE$53,$B122*(1+'LF Projected Ratios'!AE$53))</f>
        <v>0.33026058483350024</v>
      </c>
      <c r="AE122">
        <f>IF('LF Projected Ratios'!AF$53&gt;=0,$B122+(1-$B122)*'LF Projected Ratios'!AF$53,$B122*(1+'LF Projected Ratios'!AF$53))</f>
        <v>0.32929809636729235</v>
      </c>
      <c r="AF122">
        <f>IF('LF Projected Ratios'!AG$53&gt;=0,$B122+(1-$B122)*'LF Projected Ratios'!AG$53,$B122*(1+'LF Projected Ratios'!AG$53))</f>
        <v>0.32834375481255196</v>
      </c>
    </row>
    <row r="123" spans="1:32" x14ac:dyDescent="0.2">
      <c r="A123" s="6" t="s">
        <v>46</v>
      </c>
      <c r="B123" s="28">
        <f t="shared" si="0"/>
        <v>0.29109553452251358</v>
      </c>
      <c r="C123">
        <f>IF('LF Projected Ratios'!D$53&gt;=0,$B123+(1-$B123)*'LF Projected Ratios'!D$53,$B123*(1+'LF Projected Ratios'!D$53))</f>
        <v>0.28741987395151058</v>
      </c>
      <c r="D123">
        <f>IF('LF Projected Ratios'!E$53&gt;=0,$B123+(1-$B123)*'LF Projected Ratios'!E$53,$B123*(1+'LF Projected Ratios'!E$53))</f>
        <v>0.28547528171518199</v>
      </c>
      <c r="E123">
        <f>IF('LF Projected Ratios'!F$53&gt;=0,$B123+(1-$B123)*'LF Projected Ratios'!F$53,$B123*(1+'LF Projected Ratios'!F$53))</f>
        <v>0.28395796709219107</v>
      </c>
      <c r="F123">
        <f>IF('LF Projected Ratios'!G$53&gt;=0,$B123+(1-$B123)*'LF Projected Ratios'!G$53,$B123*(1+'LF Projected Ratios'!G$53))</f>
        <v>0.2825513142987367</v>
      </c>
      <c r="G123">
        <f>IF('LF Projected Ratios'!H$53&gt;=0,$B123+(1-$B123)*'LF Projected Ratios'!H$53,$B123*(1+'LF Projected Ratios'!H$53))</f>
        <v>0.2816903401269204</v>
      </c>
      <c r="H123">
        <f>IF('LF Projected Ratios'!I$53&gt;=0,$B123+(1-$B123)*'LF Projected Ratios'!I$53,$B123*(1+'LF Projected Ratios'!I$53))</f>
        <v>0.28065628284697741</v>
      </c>
      <c r="I123">
        <f>IF('LF Projected Ratios'!J$53&gt;=0,$B123+(1-$B123)*'LF Projected Ratios'!J$53,$B123*(1+'LF Projected Ratios'!J$53))</f>
        <v>0.2815845575434327</v>
      </c>
      <c r="J123">
        <f>IF('LF Projected Ratios'!K$53&gt;=0,$B123+(1-$B123)*'LF Projected Ratios'!K$53,$B123*(1+'LF Projected Ratios'!K$53))</f>
        <v>0.28379641559312041</v>
      </c>
      <c r="K123">
        <f>IF('LF Projected Ratios'!L$53&gt;=0,$B123+(1-$B123)*'LF Projected Ratios'!L$53,$B123*(1+'LF Projected Ratios'!L$53))</f>
        <v>0.28606305781976687</v>
      </c>
      <c r="L123">
        <f>IF('LF Projected Ratios'!M$53&gt;=0,$B123+(1-$B123)*'LF Projected Ratios'!M$53,$B123*(1+'LF Projected Ratios'!M$53))</f>
        <v>0.27980538327183835</v>
      </c>
      <c r="M123">
        <f>IF('LF Projected Ratios'!N$53&gt;=0,$B123+(1-$B123)*'LF Projected Ratios'!N$53,$B123*(1+'LF Projected Ratios'!N$53))</f>
        <v>0.2789005348710511</v>
      </c>
      <c r="N123">
        <f>IF('LF Projected Ratios'!O$53&gt;=0,$B123+(1-$B123)*'LF Projected Ratios'!O$53,$B123*(1+'LF Projected Ratios'!O$53))</f>
        <v>0.27800397706800573</v>
      </c>
      <c r="O123">
        <f>IF('LF Projected Ratios'!P$53&gt;=0,$B123+(1-$B123)*'LF Projected Ratios'!P$53,$B123*(1+'LF Projected Ratios'!P$53))</f>
        <v>0.27711559643945649</v>
      </c>
      <c r="P123">
        <f>IF('LF Projected Ratios'!Q$53&gt;=0,$B123+(1-$B123)*'LF Projected Ratios'!Q$53,$B123*(1+'LF Projected Ratios'!Q$53))</f>
        <v>0.2762352816217476</v>
      </c>
      <c r="Q123">
        <f>IF('LF Projected Ratios'!R$53&gt;=0,$B123+(1-$B123)*'LF Projected Ratios'!R$53,$B123*(1+'LF Projected Ratios'!R$53))</f>
        <v>0.27536292326427786</v>
      </c>
      <c r="R123">
        <f>IF('LF Projected Ratios'!S$53&gt;=0,$B123+(1-$B123)*'LF Projected Ratios'!S$53,$B123*(1+'LF Projected Ratios'!S$53))</f>
        <v>0.27449841398421776</v>
      </c>
      <c r="S123">
        <f>IF('LF Projected Ratios'!T$53&gt;=0,$B123+(1-$B123)*'LF Projected Ratios'!T$53,$B123*(1+'LF Projected Ratios'!T$53))</f>
        <v>0.27364164832244631</v>
      </c>
      <c r="T123">
        <f>IF('LF Projected Ratios'!U$53&gt;=0,$B123+(1-$B123)*'LF Projected Ratios'!U$53,$B123*(1+'LF Projected Ratios'!U$53))</f>
        <v>0.2727925227006639</v>
      </c>
      <c r="U123">
        <f>IF('LF Projected Ratios'!V$53&gt;=0,$B123+(1-$B123)*'LF Projected Ratios'!V$53,$B123*(1+'LF Projected Ratios'!V$53))</f>
        <v>0.27195093537965065</v>
      </c>
      <c r="V123">
        <f>IF('LF Projected Ratios'!W$53&gt;=0,$B123+(1-$B123)*'LF Projected Ratios'!W$53,$B123*(1+'LF Projected Ratios'!W$53))</f>
        <v>0.2711167864186268</v>
      </c>
      <c r="W123">
        <f>IF('LF Projected Ratios'!X$53&gt;=0,$B123+(1-$B123)*'LF Projected Ratios'!X$53,$B123*(1+'LF Projected Ratios'!X$53))</f>
        <v>0.27028997763569212</v>
      </c>
      <c r="X123">
        <f>IF('LF Projected Ratios'!Y$53&gt;=0,$B123+(1-$B123)*'LF Projected Ratios'!Y$53,$B123*(1+'LF Projected Ratios'!Y$53))</f>
        <v>0.26947041256929954</v>
      </c>
      <c r="Y123">
        <f>IF('LF Projected Ratios'!Z$53&gt;=0,$B123+(1-$B123)*'LF Projected Ratios'!Z$53,$B123*(1+'LF Projected Ratios'!Z$53))</f>
        <v>0.2686579964407404</v>
      </c>
      <c r="Z123">
        <f>IF('LF Projected Ratios'!AA$53&gt;=0,$B123+(1-$B123)*'LF Projected Ratios'!AA$53,$B123*(1+'LF Projected Ratios'!AA$53))</f>
        <v>0.26785263611760496</v>
      </c>
      <c r="AA123">
        <f>IF('LF Projected Ratios'!AB$53&gt;=0,$B123+(1-$B123)*'LF Projected Ratios'!AB$53,$B123*(1+'LF Projected Ratios'!AB$53))</f>
        <v>0.26705424007819301</v>
      </c>
      <c r="AB123">
        <f>IF('LF Projected Ratios'!AC$53&gt;=0,$B123+(1-$B123)*'LF Projected Ratios'!AC$53,$B123*(1+'LF Projected Ratios'!AC$53))</f>
        <v>0.26626271837684146</v>
      </c>
      <c r="AC123">
        <f>IF('LF Projected Ratios'!AD$53&gt;=0,$B123+(1-$B123)*'LF Projected Ratios'!AD$53,$B123*(1+'LF Projected Ratios'!AD$53))</f>
        <v>0.26547798261014582</v>
      </c>
      <c r="AD123">
        <f>IF('LF Projected Ratios'!AE$53&gt;=0,$B123+(1-$B123)*'LF Projected Ratios'!AE$53,$B123*(1+'LF Projected Ratios'!AE$53))</f>
        <v>0.26469994588404477</v>
      </c>
      <c r="AE123">
        <f>IF('LF Projected Ratios'!AF$53&gt;=0,$B123+(1-$B123)*'LF Projected Ratios'!AF$53,$B123*(1+'LF Projected Ratios'!AF$53))</f>
        <v>0.26392852278174606</v>
      </c>
      <c r="AF123">
        <f>IF('LF Projected Ratios'!AG$53&gt;=0,$B123+(1-$B123)*'LF Projected Ratios'!AG$53,$B123*(1+'LF Projected Ratios'!AG$53))</f>
        <v>0.26316362933246557</v>
      </c>
    </row>
    <row r="124" spans="1:32" x14ac:dyDescent="0.2">
      <c r="A124" s="6" t="s">
        <v>47</v>
      </c>
      <c r="B124" s="28">
        <f t="shared" si="0"/>
        <v>0.35749806515021987</v>
      </c>
      <c r="C124">
        <f>IF('LF Projected Ratios'!D$53&gt;=0,$B124+(1-$B124)*'LF Projected Ratios'!D$53,$B124*(1+'LF Projected Ratios'!D$53))</f>
        <v>0.35298394045078757</v>
      </c>
      <c r="D124">
        <f>IF('LF Projected Ratios'!E$53&gt;=0,$B124+(1-$B124)*'LF Projected Ratios'!E$53,$B124*(1+'LF Projected Ratios'!E$53))</f>
        <v>0.35059576241454959</v>
      </c>
      <c r="E124">
        <f>IF('LF Projected Ratios'!F$53&gt;=0,$B124+(1-$B124)*'LF Projected Ratios'!F$53,$B124*(1+'LF Projected Ratios'!F$53))</f>
        <v>0.34873232935696885</v>
      </c>
      <c r="F124">
        <f>IF('LF Projected Ratios'!G$53&gt;=0,$B124+(1-$B124)*'LF Projected Ratios'!G$53,$B124*(1+'LF Projected Ratios'!G$53))</f>
        <v>0.34700480147570828</v>
      </c>
      <c r="G124">
        <f>IF('LF Projected Ratios'!H$53&gt;=0,$B124+(1-$B124)*'LF Projected Ratios'!H$53,$B124*(1+'LF Projected Ratios'!H$53))</f>
        <v>0.34594742833161829</v>
      </c>
      <c r="H124">
        <f>IF('LF Projected Ratios'!I$53&gt;=0,$B124+(1-$B124)*'LF Projected Ratios'!I$53,$B124*(1+'LF Projected Ratios'!I$53))</f>
        <v>0.3446774896585964</v>
      </c>
      <c r="I124">
        <f>IF('LF Projected Ratios'!J$53&gt;=0,$B124+(1-$B124)*'LF Projected Ratios'!J$53,$B124*(1+'LF Projected Ratios'!J$53))</f>
        <v>0.3458175154183698</v>
      </c>
      <c r="J124">
        <f>IF('LF Projected Ratios'!K$53&gt;=0,$B124+(1-$B124)*'LF Projected Ratios'!K$53,$B124*(1+'LF Projected Ratios'!K$53))</f>
        <v>0.34853392594128402</v>
      </c>
      <c r="K124">
        <f>IF('LF Projected Ratios'!L$53&gt;=0,$B124+(1-$B124)*'LF Projected Ratios'!L$53,$B124*(1+'LF Projected Ratios'!L$53))</f>
        <v>0.35131761759681929</v>
      </c>
      <c r="L124">
        <f>IF('LF Projected Ratios'!M$53&gt;=0,$B124+(1-$B124)*'LF Projected Ratios'!M$53,$B124*(1+'LF Projected Ratios'!M$53))</f>
        <v>0.34363248925263573</v>
      </c>
      <c r="M124">
        <f>IF('LF Projected Ratios'!N$53&gt;=0,$B124+(1-$B124)*'LF Projected Ratios'!N$53,$B124*(1+'LF Projected Ratios'!N$53))</f>
        <v>0.34252123361944192</v>
      </c>
      <c r="N124">
        <f>IF('LF Projected Ratios'!O$53&gt;=0,$B124+(1-$B124)*'LF Projected Ratios'!O$53,$B124*(1+'LF Projected Ratios'!O$53))</f>
        <v>0.34142015977298185</v>
      </c>
      <c r="O124">
        <f>IF('LF Projected Ratios'!P$53&gt;=0,$B124+(1-$B124)*'LF Projected Ratios'!P$53,$B124*(1+'LF Projected Ratios'!P$53))</f>
        <v>0.34032912841674945</v>
      </c>
      <c r="P124">
        <f>IF('LF Projected Ratios'!Q$53&gt;=0,$B124+(1-$B124)*'LF Projected Ratios'!Q$53,$B124*(1+'LF Projected Ratios'!Q$53))</f>
        <v>0.33924800278364686</v>
      </c>
      <c r="Q124">
        <f>IF('LF Projected Ratios'!R$53&gt;=0,$B124+(1-$B124)*'LF Projected Ratios'!R$53,$B124*(1+'LF Projected Ratios'!R$53))</f>
        <v>0.33817664857883362</v>
      </c>
      <c r="R124">
        <f>IF('LF Projected Ratios'!S$53&gt;=0,$B124+(1-$B124)*'LF Projected Ratios'!S$53,$B124*(1+'LF Projected Ratios'!S$53))</f>
        <v>0.33711493392411435</v>
      </c>
      <c r="S124">
        <f>IF('LF Projected Ratios'!T$53&gt;=0,$B124+(1-$B124)*'LF Projected Ratios'!T$53,$B124*(1+'LF Projected Ratios'!T$53))</f>
        <v>0.33606272930382414</v>
      </c>
      <c r="T124">
        <f>IF('LF Projected Ratios'!U$53&gt;=0,$B124+(1-$B124)*'LF Projected Ratios'!U$53,$B124*(1+'LF Projected Ratios'!U$53))</f>
        <v>0.33501990751215827</v>
      </c>
      <c r="U124">
        <f>IF('LF Projected Ratios'!V$53&gt;=0,$B124+(1-$B124)*'LF Projected Ratios'!V$53,$B124*(1+'LF Projected Ratios'!V$53))</f>
        <v>0.33398634360190899</v>
      </c>
      <c r="V124">
        <f>IF('LF Projected Ratios'!W$53&gt;=0,$B124+(1-$B124)*'LF Projected Ratios'!W$53,$B124*(1+'LF Projected Ratios'!W$53))</f>
        <v>0.33296191483455523</v>
      </c>
      <c r="W124">
        <f>IF('LF Projected Ratios'!X$53&gt;=0,$B124+(1-$B124)*'LF Projected Ratios'!X$53,$B124*(1+'LF Projected Ratios'!X$53))</f>
        <v>0.33194650063167774</v>
      </c>
      <c r="X124">
        <f>IF('LF Projected Ratios'!Y$53&gt;=0,$B124+(1-$B124)*'LF Projected Ratios'!Y$53,$B124*(1+'LF Projected Ratios'!Y$53))</f>
        <v>0.33093998252764478</v>
      </c>
      <c r="Y124">
        <f>IF('LF Projected Ratios'!Z$53&gt;=0,$B124+(1-$B124)*'LF Projected Ratios'!Z$53,$B124*(1+'LF Projected Ratios'!Z$53))</f>
        <v>0.32994224412353934</v>
      </c>
      <c r="Z124">
        <f>IF('LF Projected Ratios'!AA$53&gt;=0,$B124+(1-$B124)*'LF Projected Ratios'!AA$53,$B124*(1+'LF Projected Ratios'!AA$53))</f>
        <v>0.32895317104228461</v>
      </c>
      <c r="AA124">
        <f>IF('LF Projected Ratios'!AB$53&gt;=0,$B124+(1-$B124)*'LF Projected Ratios'!AB$53,$B124*(1+'LF Projected Ratios'!AB$53))</f>
        <v>0.32797265088493643</v>
      </c>
      <c r="AB124">
        <f>IF('LF Projected Ratios'!AC$53&gt;=0,$B124+(1-$B124)*'LF Projected Ratios'!AC$53,$B124*(1+'LF Projected Ratios'!AC$53))</f>
        <v>0.32700057318810144</v>
      </c>
      <c r="AC124">
        <f>IF('LF Projected Ratios'!AD$53&gt;=0,$B124+(1-$B124)*'LF Projected Ratios'!AD$53,$B124*(1+'LF Projected Ratios'!AD$53))</f>
        <v>0.32603682938245343</v>
      </c>
      <c r="AD124">
        <f>IF('LF Projected Ratios'!AE$53&gt;=0,$B124+(1-$B124)*'LF Projected Ratios'!AE$53,$B124*(1+'LF Projected Ratios'!AE$53))</f>
        <v>0.32508131275230934</v>
      </c>
      <c r="AE124">
        <f>IF('LF Projected Ratios'!AF$53&gt;=0,$B124+(1-$B124)*'LF Projected Ratios'!AF$53,$B124*(1+'LF Projected Ratios'!AF$53))</f>
        <v>0.32413391839623884</v>
      </c>
      <c r="AF124">
        <f>IF('LF Projected Ratios'!AG$53&gt;=0,$B124+(1-$B124)*'LF Projected Ratios'!AG$53,$B124*(1+'LF Projected Ratios'!AG$53))</f>
        <v>0.32319454318867202</v>
      </c>
    </row>
    <row r="125" spans="1:32" x14ac:dyDescent="0.2">
      <c r="A125" s="6" t="s">
        <v>48</v>
      </c>
      <c r="B125" s="28">
        <f t="shared" si="0"/>
        <v>0.40083345396729131</v>
      </c>
      <c r="C125">
        <f>IF('LF Projected Ratios'!D$53&gt;=0,$B125+(1-$B125)*'LF Projected Ratios'!D$53,$B125*(1+'LF Projected Ratios'!D$53))</f>
        <v>0.39577213372167769</v>
      </c>
      <c r="D125">
        <f>IF('LF Projected Ratios'!E$53&gt;=0,$B125+(1-$B125)*'LF Projected Ratios'!E$53,$B125*(1+'LF Projected Ratios'!E$53))</f>
        <v>0.39309446426197908</v>
      </c>
      <c r="E125">
        <f>IF('LF Projected Ratios'!F$53&gt;=0,$B125+(1-$B125)*'LF Projected Ratios'!F$53,$B125*(1+'LF Projected Ratios'!F$53))</f>
        <v>0.39100514859423396</v>
      </c>
      <c r="F125">
        <f>IF('LF Projected Ratios'!G$53&gt;=0,$B125+(1-$B125)*'LF Projected Ratios'!G$53,$B125*(1+'LF Projected Ratios'!G$53))</f>
        <v>0.38906821232807681</v>
      </c>
      <c r="G125">
        <f>IF('LF Projected Ratios'!H$53&gt;=0,$B125+(1-$B125)*'LF Projected Ratios'!H$53,$B125*(1+'LF Projected Ratios'!H$53))</f>
        <v>0.38788266596910631</v>
      </c>
      <c r="H125">
        <f>IF('LF Projected Ratios'!I$53&gt;=0,$B125+(1-$B125)*'LF Projected Ratios'!I$53,$B125*(1+'LF Projected Ratios'!I$53))</f>
        <v>0.38645878720092303</v>
      </c>
      <c r="I125">
        <f>IF('LF Projected Ratios'!J$53&gt;=0,$B125+(1-$B125)*'LF Projected Ratios'!J$53,$B125*(1+'LF Projected Ratios'!J$53))</f>
        <v>0.3877370052038922</v>
      </c>
      <c r="J125">
        <f>IF('LF Projected Ratios'!K$53&gt;=0,$B125+(1-$B125)*'LF Projected Ratios'!K$53,$B125*(1+'LF Projected Ratios'!K$53))</f>
        <v>0.39078269500877338</v>
      </c>
      <c r="K125">
        <f>IF('LF Projected Ratios'!L$53&gt;=0,$B125+(1-$B125)*'LF Projected Ratios'!L$53,$B125*(1+'LF Projected Ratios'!L$53))</f>
        <v>0.39390382166605836</v>
      </c>
      <c r="L125">
        <f>IF('LF Projected Ratios'!M$53&gt;=0,$B125+(1-$B125)*'LF Projected Ratios'!M$53,$B125*(1+'LF Projected Ratios'!M$53))</f>
        <v>0.38528711338517124</v>
      </c>
      <c r="M125">
        <f>IF('LF Projected Ratios'!N$53&gt;=0,$B125+(1-$B125)*'LF Projected Ratios'!N$53,$B125*(1+'LF Projected Ratios'!N$53))</f>
        <v>0.3840411529811435</v>
      </c>
      <c r="N125">
        <f>IF('LF Projected Ratios'!O$53&gt;=0,$B125+(1-$B125)*'LF Projected Ratios'!O$53,$B125*(1+'LF Projected Ratios'!O$53))</f>
        <v>0.38280660858503834</v>
      </c>
      <c r="O125">
        <f>IF('LF Projected Ratios'!P$53&gt;=0,$B125+(1-$B125)*'LF Projected Ratios'!P$53,$B125*(1+'LF Projected Ratios'!P$53))</f>
        <v>0.38158332401503242</v>
      </c>
      <c r="P125">
        <f>IF('LF Projected Ratios'!Q$53&gt;=0,$B125+(1-$B125)*'LF Projected Ratios'!Q$53,$B125*(1+'LF Projected Ratios'!Q$53))</f>
        <v>0.38037114592532162</v>
      </c>
      <c r="Q125">
        <f>IF('LF Projected Ratios'!R$53&gt;=0,$B125+(1-$B125)*'LF Projected Ratios'!R$53,$B125*(1+'LF Projected Ratios'!R$53))</f>
        <v>0.37916992374204289</v>
      </c>
      <c r="R125">
        <f>IF('LF Projected Ratios'!S$53&gt;=0,$B125+(1-$B125)*'LF Projected Ratios'!S$53,$B125*(1+'LF Projected Ratios'!S$53))</f>
        <v>0.37797950960092025</v>
      </c>
      <c r="S125">
        <f>IF('LF Projected Ratios'!T$53&gt;=0,$B125+(1-$B125)*'LF Projected Ratios'!T$53,$B125*(1+'LF Projected Ratios'!T$53))</f>
        <v>0.37679975828659057</v>
      </c>
      <c r="T125">
        <f>IF('LF Projected Ratios'!U$53&gt;=0,$B125+(1-$B125)*'LF Projected Ratios'!U$53,$B125*(1+'LF Projected Ratios'!U$53))</f>
        <v>0.37563052717354906</v>
      </c>
      <c r="U125">
        <f>IF('LF Projected Ratios'!V$53&gt;=0,$B125+(1-$B125)*'LF Projected Ratios'!V$53,$B125*(1+'LF Projected Ratios'!V$53))</f>
        <v>0.37447167616867144</v>
      </c>
      <c r="V125">
        <f>IF('LF Projected Ratios'!W$53&gt;=0,$B125+(1-$B125)*'LF Projected Ratios'!W$53,$B125*(1+'LF Projected Ratios'!W$53))</f>
        <v>0.37332306765525375</v>
      </c>
      <c r="W125">
        <f>IF('LF Projected Ratios'!X$53&gt;=0,$B125+(1-$B125)*'LF Projected Ratios'!X$53,$B125*(1+'LF Projected Ratios'!X$53))</f>
        <v>0.3721845664385387</v>
      </c>
      <c r="X125">
        <f>IF('LF Projected Ratios'!Y$53&gt;=0,$B125+(1-$B125)*'LF Projected Ratios'!Y$53,$B125*(1+'LF Projected Ratios'!Y$53))</f>
        <v>0.37105603969266493</v>
      </c>
      <c r="Y125">
        <f>IF('LF Projected Ratios'!Z$53&gt;=0,$B125+(1-$B125)*'LF Projected Ratios'!Z$53,$B125*(1+'LF Projected Ratios'!Z$53))</f>
        <v>0.36993735690901031</v>
      </c>
      <c r="Z125">
        <f>IF('LF Projected Ratios'!AA$53&gt;=0,$B125+(1-$B125)*'LF Projected Ratios'!AA$53,$B125*(1+'LF Projected Ratios'!AA$53))</f>
        <v>0.36882838984587718</v>
      </c>
      <c r="AA125">
        <f>IF('LF Projected Ratios'!AB$53&gt;=0,$B125+(1-$B125)*'LF Projected Ratios'!AB$53,$B125*(1+'LF Projected Ratios'!AB$53))</f>
        <v>0.36772901247948703</v>
      </c>
      <c r="AB125">
        <f>IF('LF Projected Ratios'!AC$53&gt;=0,$B125+(1-$B125)*'LF Projected Ratios'!AC$53,$B125*(1+'LF Projected Ratios'!AC$53))</f>
        <v>0.36663910095623664</v>
      </c>
      <c r="AC125">
        <f>IF('LF Projected Ratios'!AD$53&gt;=0,$B125+(1-$B125)*'LF Projected Ratios'!AD$53,$B125*(1+'LF Projected Ratios'!AD$53))</f>
        <v>0.36555853354618606</v>
      </c>
      <c r="AD125">
        <f>IF('LF Projected Ratios'!AE$53&gt;=0,$B125+(1-$B125)*'LF Projected Ratios'!AE$53,$B125*(1+'LF Projected Ratios'!AE$53))</f>
        <v>0.36448719059773432</v>
      </c>
      <c r="AE125">
        <f>IF('LF Projected Ratios'!AF$53&gt;=0,$B125+(1-$B125)*'LF Projected Ratios'!AF$53,$B125*(1+'LF Projected Ratios'!AF$53))</f>
        <v>0.36342495449345413</v>
      </c>
      <c r="AF125">
        <f>IF('LF Projected Ratios'!AG$53&gt;=0,$B125+(1-$B125)*'LF Projected Ratios'!AG$53,$B125*(1+'LF Projected Ratios'!AG$53))</f>
        <v>0.36237170960704607</v>
      </c>
    </row>
    <row r="126" spans="1:32" x14ac:dyDescent="0.2">
      <c r="A126" s="6" t="s">
        <v>49</v>
      </c>
      <c r="B126" s="28">
        <f t="shared" si="0"/>
        <v>0.34658773017991351</v>
      </c>
      <c r="C126">
        <f>IF('LF Projected Ratios'!D$53&gt;=0,$B126+(1-$B126)*'LF Projected Ratios'!D$53,$B126*(1+'LF Projected Ratios'!D$53))</f>
        <v>0.34221137017732745</v>
      </c>
      <c r="D126">
        <f>IF('LF Projected Ratios'!E$53&gt;=0,$B126+(1-$B126)*'LF Projected Ratios'!E$53,$B126*(1+'LF Projected Ratios'!E$53))</f>
        <v>0.33989607595469318</v>
      </c>
      <c r="E126">
        <f>IF('LF Projected Ratios'!F$53&gt;=0,$B126+(1-$B126)*'LF Projected Ratios'!F$53,$B126*(1+'LF Projected Ratios'!F$53))</f>
        <v>0.33808951223665534</v>
      </c>
      <c r="F126">
        <f>IF('LF Projected Ratios'!G$53&gt;=0,$B126+(1-$B126)*'LF Projected Ratios'!G$53,$B126*(1+'LF Projected Ratios'!G$53))</f>
        <v>0.33641470606130713</v>
      </c>
      <c r="G126">
        <f>IF('LF Projected Ratios'!H$53&gt;=0,$B126+(1-$B126)*'LF Projected Ratios'!H$53,$B126*(1+'LF Projected Ratios'!H$53))</f>
        <v>0.33538960244904181</v>
      </c>
      <c r="H126">
        <f>IF('LF Projected Ratios'!I$53&gt;=0,$B126+(1-$B126)*'LF Projected Ratios'!I$53,$B126*(1+'LF Projected Ratios'!I$53))</f>
        <v>0.33415842050693706</v>
      </c>
      <c r="I126">
        <f>IF('LF Projected Ratios'!J$53&gt;=0,$B126+(1-$B126)*'LF Projected Ratios'!J$53,$B126*(1+'LF Projected Ratios'!J$53))</f>
        <v>0.33526365429403593</v>
      </c>
      <c r="J126">
        <f>IF('LF Projected Ratios'!K$53&gt;=0,$B126+(1-$B126)*'LF Projected Ratios'!K$53,$B126*(1+'LF Projected Ratios'!K$53))</f>
        <v>0.33789716381241064</v>
      </c>
      <c r="K126">
        <f>IF('LF Projected Ratios'!L$53&gt;=0,$B126+(1-$B126)*'LF Projected Ratios'!L$53,$B126*(1+'LF Projected Ratios'!L$53))</f>
        <v>0.34059590113846394</v>
      </c>
      <c r="L126">
        <f>IF('LF Projected Ratios'!M$53&gt;=0,$B126+(1-$B126)*'LF Projected Ratios'!M$53,$B126*(1+'LF Projected Ratios'!M$53))</f>
        <v>0.33314531203434489</v>
      </c>
      <c r="M126">
        <f>IF('LF Projected Ratios'!N$53&gt;=0,$B126+(1-$B126)*'LF Projected Ratios'!N$53,$B126*(1+'LF Projected Ratios'!N$53))</f>
        <v>0.33206797035028163</v>
      </c>
      <c r="N126">
        <f>IF('LF Projected Ratios'!O$53&gt;=0,$B126+(1-$B126)*'LF Projected Ratios'!O$53,$B126*(1+'LF Projected Ratios'!O$53))</f>
        <v>0.33100049971923162</v>
      </c>
      <c r="O126">
        <f>IF('LF Projected Ratios'!P$53&gt;=0,$B126+(1-$B126)*'LF Projected Ratios'!P$53,$B126*(1+'LF Projected Ratios'!P$53))</f>
        <v>0.32994276509582099</v>
      </c>
      <c r="P126">
        <f>IF('LF Projected Ratios'!Q$53&gt;=0,$B126+(1-$B126)*'LF Projected Ratios'!Q$53,$B126*(1+'LF Projected Ratios'!Q$53))</f>
        <v>0.32889463388689011</v>
      </c>
      <c r="Q126">
        <f>IF('LF Projected Ratios'!R$53&gt;=0,$B126+(1-$B126)*'LF Projected Ratios'!R$53,$B126*(1+'LF Projected Ratios'!R$53))</f>
        <v>0.327855975896087</v>
      </c>
      <c r="R126">
        <f>IF('LF Projected Ratios'!S$53&gt;=0,$B126+(1-$B126)*'LF Projected Ratios'!S$53,$B126*(1+'LF Projected Ratios'!S$53))</f>
        <v>0.32682666326995213</v>
      </c>
      <c r="S126">
        <f>IF('LF Projected Ratios'!T$53&gt;=0,$B126+(1-$B126)*'LF Projected Ratios'!T$53,$B126*(1+'LF Projected Ratios'!T$53))</f>
        <v>0.32580657044545536</v>
      </c>
      <c r="T126">
        <f>IF('LF Projected Ratios'!U$53&gt;=0,$B126+(1-$B126)*'LF Projected Ratios'!U$53,$B126*(1+'LF Projected Ratios'!U$53))</f>
        <v>0.32479557409893323</v>
      </c>
      <c r="U126">
        <f>IF('LF Projected Ratios'!V$53&gt;=0,$B126+(1-$B126)*'LF Projected Ratios'!V$53,$B126*(1+'LF Projected Ratios'!V$53))</f>
        <v>0.32379355309638974</v>
      </c>
      <c r="V126">
        <f>IF('LF Projected Ratios'!W$53&gt;=0,$B126+(1-$B126)*'LF Projected Ratios'!W$53,$B126*(1+'LF Projected Ratios'!W$53))</f>
        <v>0.32280038844510983</v>
      </c>
      <c r="W126">
        <f>IF('LF Projected Ratios'!X$53&gt;=0,$B126+(1-$B126)*'LF Projected Ratios'!X$53,$B126*(1+'LF Projected Ratios'!X$53))</f>
        <v>0.32181596324655709</v>
      </c>
      <c r="X126">
        <f>IF('LF Projected Ratios'!Y$53&gt;=0,$B126+(1-$B126)*'LF Projected Ratios'!Y$53,$B126*(1+'LF Projected Ratios'!Y$53))</f>
        <v>0.32084016265050297</v>
      </c>
      <c r="Y126">
        <f>IF('LF Projected Ratios'!Z$53&gt;=0,$B126+(1-$B126)*'LF Projected Ratios'!Z$53,$B126*(1+'LF Projected Ratios'!Z$53))</f>
        <v>0.31987287381036078</v>
      </c>
      <c r="Z126">
        <f>IF('LF Projected Ratios'!AA$53&gt;=0,$B126+(1-$B126)*'LF Projected Ratios'!AA$53,$B126*(1+'LF Projected Ratios'!AA$53))</f>
        <v>0.31891398583968017</v>
      </c>
      <c r="AA126">
        <f>IF('LF Projected Ratios'!AB$53&gt;=0,$B126+(1-$B126)*'LF Projected Ratios'!AB$53,$B126*(1+'LF Projected Ratios'!AB$53))</f>
        <v>0.31796338976977373</v>
      </c>
      <c r="AB126">
        <f>IF('LF Projected Ratios'!AC$53&gt;=0,$B126+(1-$B126)*'LF Projected Ratios'!AC$53,$B126*(1+'LF Projected Ratios'!AC$53))</f>
        <v>0.31702097850843447</v>
      </c>
      <c r="AC126">
        <f>IF('LF Projected Ratios'!AD$53&gt;=0,$B126+(1-$B126)*'LF Projected Ratios'!AD$53,$B126*(1+'LF Projected Ratios'!AD$53))</f>
        <v>0.31608664679971843</v>
      </c>
      <c r="AD126">
        <f>IF('LF Projected Ratios'!AE$53&gt;=0,$B126+(1-$B126)*'LF Projected Ratios'!AE$53,$B126*(1+'LF Projected Ratios'!AE$53))</f>
        <v>0.31516029118475408</v>
      </c>
      <c r="AE126">
        <f>IF('LF Projected Ratios'!AF$53&gt;=0,$B126+(1-$B126)*'LF Projected Ratios'!AF$53,$B126*(1+'LF Projected Ratios'!AF$53))</f>
        <v>0.31424180996355422</v>
      </c>
      <c r="AF126">
        <f>IF('LF Projected Ratios'!AG$53&gt;=0,$B126+(1-$B126)*'LF Projected Ratios'!AG$53,$B126*(1+'LF Projected Ratios'!AG$53))</f>
        <v>0.31333110315779555</v>
      </c>
    </row>
    <row r="127" spans="1:32" x14ac:dyDescent="0.2">
      <c r="A127" s="6" t="s">
        <v>50</v>
      </c>
      <c r="B127" s="28">
        <f t="shared" si="0"/>
        <v>0.36330692361284556</v>
      </c>
      <c r="C127">
        <f>IF('LF Projected Ratios'!D$53&gt;=0,$B127+(1-$B127)*'LF Projected Ratios'!D$53,$B127*(1+'LF Projected Ratios'!D$53))</f>
        <v>0.35871945051235093</v>
      </c>
      <c r="D127">
        <f>IF('LF Projected Ratios'!E$53&gt;=0,$B127+(1-$B127)*'LF Projected Ratios'!E$53,$B127*(1+'LF Projected Ratios'!E$53))</f>
        <v>0.35629246782358925</v>
      </c>
      <c r="E127">
        <f>IF('LF Projected Ratios'!F$53&gt;=0,$B127+(1-$B127)*'LF Projected Ratios'!F$53,$B127*(1+'LF Projected Ratios'!F$53))</f>
        <v>0.35439875650735131</v>
      </c>
      <c r="F127">
        <f>IF('LF Projected Ratios'!G$53&gt;=0,$B127+(1-$B127)*'LF Projected Ratios'!G$53,$B127*(1+'LF Projected Ratios'!G$53))</f>
        <v>0.35264315864213636</v>
      </c>
      <c r="G127">
        <f>IF('LF Projected Ratios'!H$53&gt;=0,$B127+(1-$B127)*'LF Projected Ratios'!H$53,$B127*(1+'LF Projected Ratios'!H$53))</f>
        <v>0.35156860461922507</v>
      </c>
      <c r="H127">
        <f>IF('LF Projected Ratios'!I$53&gt;=0,$B127+(1-$B127)*'LF Projected Ratios'!I$53,$B127*(1+'LF Projected Ratios'!I$53))</f>
        <v>0.350278031165971</v>
      </c>
      <c r="I127">
        <f>IF('LF Projected Ratios'!J$53&gt;=0,$B127+(1-$B127)*'LF Projected Ratios'!J$53,$B127*(1+'LF Projected Ratios'!J$53))</f>
        <v>0.35143658079741763</v>
      </c>
      <c r="J127">
        <f>IF('LF Projected Ratios'!K$53&gt;=0,$B127+(1-$B127)*'LF Projected Ratios'!K$53,$B127*(1+'LF Projected Ratios'!K$53))</f>
        <v>0.354197129305379</v>
      </c>
      <c r="K127">
        <f>IF('LF Projected Ratios'!L$53&gt;=0,$B127+(1-$B127)*'LF Projected Ratios'!L$53,$B127*(1+'LF Projected Ratios'!L$53))</f>
        <v>0.35702605217307148</v>
      </c>
      <c r="L127">
        <f>IF('LF Projected Ratios'!M$53&gt;=0,$B127+(1-$B127)*'LF Projected Ratios'!M$53,$B127*(1+'LF Projected Ratios'!M$53))</f>
        <v>0.34921605092139485</v>
      </c>
      <c r="M127">
        <f>IF('LF Projected Ratios'!N$53&gt;=0,$B127+(1-$B127)*'LF Projected Ratios'!N$53,$B127*(1+'LF Projected Ratios'!N$53))</f>
        <v>0.34808673889204594</v>
      </c>
      <c r="N127">
        <f>IF('LF Projected Ratios'!O$53&gt;=0,$B127+(1-$B127)*'LF Projected Ratios'!O$53,$B127*(1+'LF Projected Ratios'!O$53))</f>
        <v>0.34696777408964935</v>
      </c>
      <c r="O127">
        <f>IF('LF Projected Ratios'!P$53&gt;=0,$B127+(1-$B127)*'LF Projected Ratios'!P$53,$B127*(1+'LF Projected Ratios'!P$53))</f>
        <v>0.34585901495431981</v>
      </c>
      <c r="P127">
        <f>IF('LF Projected Ratios'!Q$53&gt;=0,$B127+(1-$B127)*'LF Projected Ratios'!Q$53,$B127*(1+'LF Projected Ratios'!Q$53))</f>
        <v>0.34476032249667971</v>
      </c>
      <c r="Q127">
        <f>IF('LF Projected Ratios'!R$53&gt;=0,$B127+(1-$B127)*'LF Projected Ratios'!R$53,$B127*(1+'LF Projected Ratios'!R$53))</f>
        <v>0.34367156023977957</v>
      </c>
      <c r="R127">
        <f>IF('LF Projected Ratios'!S$53&gt;=0,$B127+(1-$B127)*'LF Projected Ratios'!S$53,$B127*(1+'LF Projected Ratios'!S$53))</f>
        <v>0.34259259416258231</v>
      </c>
      <c r="S127">
        <f>IF('LF Projected Ratios'!T$53&gt;=0,$B127+(1-$B127)*'LF Projected Ratios'!T$53,$B127*(1+'LF Projected Ratios'!T$53))</f>
        <v>0.34152329264496922</v>
      </c>
      <c r="T127">
        <f>IF('LF Projected Ratios'!U$53&gt;=0,$B127+(1-$B127)*'LF Projected Ratios'!U$53,$B127*(1+'LF Projected Ratios'!U$53))</f>
        <v>0.34046352641421396</v>
      </c>
      <c r="U127">
        <f>IF('LF Projected Ratios'!V$53&gt;=0,$B127+(1-$B127)*'LF Projected Ratios'!V$53,$B127*(1+'LF Projected Ratios'!V$53))</f>
        <v>0.33941316849288611</v>
      </c>
      <c r="V127">
        <f>IF('LF Projected Ratios'!W$53&gt;=0,$B127+(1-$B127)*'LF Projected Ratios'!W$53,$B127*(1+'LF Projected Ratios'!W$53))</f>
        <v>0.33837209414813008</v>
      </c>
      <c r="W127">
        <f>IF('LF Projected Ratios'!X$53&gt;=0,$B127+(1-$B127)*'LF Projected Ratios'!X$53,$B127*(1+'LF Projected Ratios'!X$53))</f>
        <v>0.33734018084229112</v>
      </c>
      <c r="X127">
        <f>IF('LF Projected Ratios'!Y$53&gt;=0,$B127+(1-$B127)*'LF Projected Ratios'!Y$53,$B127*(1+'LF Projected Ratios'!Y$53))</f>
        <v>0.33631730818483158</v>
      </c>
      <c r="Y127">
        <f>IF('LF Projected Ratios'!Z$53&gt;=0,$B127+(1-$B127)*'LF Projected Ratios'!Z$53,$B127*(1+'LF Projected Ratios'!Z$53))</f>
        <v>0.33530335788551002</v>
      </c>
      <c r="Z127">
        <f>IF('LF Projected Ratios'!AA$53&gt;=0,$B127+(1-$B127)*'LF Projected Ratios'!AA$53,$B127*(1+'LF Projected Ratios'!AA$53))</f>
        <v>0.33429821370877738</v>
      </c>
      <c r="AA127">
        <f>IF('LF Projected Ratios'!AB$53&gt;=0,$B127+(1-$B127)*'LF Projected Ratios'!AB$53,$B127*(1+'LF Projected Ratios'!AB$53))</f>
        <v>0.33330176142935913</v>
      </c>
      <c r="AB127">
        <f>IF('LF Projected Ratios'!AC$53&gt;=0,$B127+(1-$B127)*'LF Projected Ratios'!AC$53,$B127*(1+'LF Projected Ratios'!AC$53))</f>
        <v>0.33231388878898166</v>
      </c>
      <c r="AC127">
        <f>IF('LF Projected Ratios'!AD$53&gt;=0,$B127+(1-$B127)*'LF Projected Ratios'!AD$53,$B127*(1+'LF Projected Ratios'!AD$53))</f>
        <v>0.33133448545421457</v>
      </c>
      <c r="AD127">
        <f>IF('LF Projected Ratios'!AE$53&gt;=0,$B127+(1-$B127)*'LF Projected Ratios'!AE$53,$B127*(1+'LF Projected Ratios'!AE$53))</f>
        <v>0.33036344297538972</v>
      </c>
      <c r="AE127">
        <f>IF('LF Projected Ratios'!AF$53&gt;=0,$B127+(1-$B127)*'LF Projected Ratios'!AF$53,$B127*(1+'LF Projected Ratios'!AF$53))</f>
        <v>0.32940065474657082</v>
      </c>
      <c r="AF127">
        <f>IF('LF Projected Ratios'!AG$53&gt;=0,$B127+(1-$B127)*'LF Projected Ratios'!AG$53,$B127*(1+'LF Projected Ratios'!AG$53))</f>
        <v>0.3284460159665375</v>
      </c>
    </row>
    <row r="128" spans="1:32" x14ac:dyDescent="0.2">
      <c r="A128" s="6" t="s">
        <v>51</v>
      </c>
      <c r="B128" s="28">
        <f t="shared" si="0"/>
        <v>0.35887587792403969</v>
      </c>
      <c r="C128">
        <f>IF('LF Projected Ratios'!D$53&gt;=0,$B128+(1-$B128)*'LF Projected Ratios'!D$53,$B128*(1+'LF Projected Ratios'!D$53))</f>
        <v>0.35434435559569749</v>
      </c>
      <c r="D128">
        <f>IF('LF Projected Ratios'!E$53&gt;=0,$B128+(1-$B128)*'LF Projected Ratios'!E$53,$B128*(1+'LF Projected Ratios'!E$53))</f>
        <v>0.35194697341956271</v>
      </c>
      <c r="E128">
        <f>IF('LF Projected Ratios'!F$53&gt;=0,$B128+(1-$B128)*'LF Projected Ratios'!F$53,$B128*(1+'LF Projected Ratios'!F$53))</f>
        <v>0.35007635861158898</v>
      </c>
      <c r="F128">
        <f>IF('LF Projected Ratios'!G$53&gt;=0,$B128+(1-$B128)*'LF Projected Ratios'!G$53,$B128*(1+'LF Projected Ratios'!G$53))</f>
        <v>0.34834217276427498</v>
      </c>
      <c r="G128">
        <f>IF('LF Projected Ratios'!H$53&gt;=0,$B128+(1-$B128)*'LF Projected Ratios'!H$53,$B128*(1+'LF Projected Ratios'!H$53))</f>
        <v>0.34728072445903968</v>
      </c>
      <c r="H128">
        <f>IF('LF Projected Ratios'!I$53&gt;=0,$B128+(1-$B128)*'LF Projected Ratios'!I$53,$B128*(1+'LF Projected Ratios'!I$53))</f>
        <v>0.34600589138826793</v>
      </c>
      <c r="I128">
        <f>IF('LF Projected Ratios'!J$53&gt;=0,$B128+(1-$B128)*'LF Projected Ratios'!J$53,$B128*(1+'LF Projected Ratios'!J$53))</f>
        <v>0.34715031085588877</v>
      </c>
      <c r="J128">
        <f>IF('LF Projected Ratios'!K$53&gt;=0,$B128+(1-$B128)*'LF Projected Ratios'!K$53,$B128*(1+'LF Projected Ratios'!K$53))</f>
        <v>0.34987719054068733</v>
      </c>
      <c r="K128">
        <f>IF('LF Projected Ratios'!L$53&gt;=0,$B128+(1-$B128)*'LF Projected Ratios'!L$53,$B128*(1+'LF Projected Ratios'!L$53))</f>
        <v>0.3526716106624585</v>
      </c>
      <c r="L128">
        <f>IF('LF Projected Ratios'!M$53&gt;=0,$B128+(1-$B128)*'LF Projected Ratios'!M$53,$B128*(1+'LF Projected Ratios'!M$53))</f>
        <v>0.34495686350622179</v>
      </c>
      <c r="M128">
        <f>IF('LF Projected Ratios'!N$53&gt;=0,$B128+(1-$B128)*'LF Projected Ratios'!N$53,$B128*(1+'LF Projected Ratios'!N$53))</f>
        <v>0.34384132504647408</v>
      </c>
      <c r="N128">
        <f>IF('LF Projected Ratios'!O$53&gt;=0,$B128+(1-$B128)*'LF Projected Ratios'!O$53,$B128*(1+'LF Projected Ratios'!O$53))</f>
        <v>0.34273600761449996</v>
      </c>
      <c r="O128">
        <f>IF('LF Projected Ratios'!P$53&gt;=0,$B128+(1-$B128)*'LF Projected Ratios'!P$53,$B128*(1+'LF Projected Ratios'!P$53))</f>
        <v>0.34164077137693871</v>
      </c>
      <c r="P128">
        <f>IF('LF Projected Ratios'!Q$53&gt;=0,$B128+(1-$B128)*'LF Projected Ratios'!Q$53,$B128*(1+'LF Projected Ratios'!Q$53))</f>
        <v>0.34055547903958622</v>
      </c>
      <c r="Q128">
        <f>IF('LF Projected Ratios'!R$53&gt;=0,$B128+(1-$B128)*'LF Projected Ratios'!R$53,$B128*(1+'LF Projected Ratios'!R$53))</f>
        <v>0.33947999579002397</v>
      </c>
      <c r="R128">
        <f>IF('LF Projected Ratios'!S$53&gt;=0,$B128+(1-$B128)*'LF Projected Ratios'!S$53,$B128*(1+'LF Projected Ratios'!S$53))</f>
        <v>0.33841418924179251</v>
      </c>
      <c r="S128">
        <f>IF('LF Projected Ratios'!T$53&gt;=0,$B128+(1-$B128)*'LF Projected Ratios'!T$53,$B128*(1+'LF Projected Ratios'!T$53))</f>
        <v>0.33735792938006787</v>
      </c>
      <c r="T128">
        <f>IF('LF Projected Ratios'!U$53&gt;=0,$B128+(1-$B128)*'LF Projected Ratios'!U$53,$B128*(1+'LF Projected Ratios'!U$53))</f>
        <v>0.33631108850878888</v>
      </c>
      <c r="U128">
        <f>IF('LF Projected Ratios'!V$53&gt;=0,$B128+(1-$B128)*'LF Projected Ratios'!V$53,$B128*(1+'LF Projected Ratios'!V$53))</f>
        <v>0.33527354119919595</v>
      </c>
      <c r="V128">
        <f>IF('LF Projected Ratios'!W$53&gt;=0,$B128+(1-$B128)*'LF Projected Ratios'!W$53,$B128*(1+'LF Projected Ratios'!W$53))</f>
        <v>0.33424516423972833</v>
      </c>
      <c r="W128">
        <f>IF('LF Projected Ratios'!X$53&gt;=0,$B128+(1-$B128)*'LF Projected Ratios'!X$53,$B128*(1+'LF Projected Ratios'!X$53))</f>
        <v>0.33322583658725258</v>
      </c>
      <c r="X128">
        <f>IF('LF Projected Ratios'!Y$53&gt;=0,$B128+(1-$B128)*'LF Projected Ratios'!Y$53,$B128*(1+'LF Projected Ratios'!Y$53))</f>
        <v>0.33221543931956532</v>
      </c>
      <c r="Y128">
        <f>IF('LF Projected Ratios'!Z$53&gt;=0,$B128+(1-$B128)*'LF Projected Ratios'!Z$53,$B128*(1+'LF Projected Ratios'!Z$53))</f>
        <v>0.33121385558914312</v>
      </c>
      <c r="Z128">
        <f>IF('LF Projected Ratios'!AA$53&gt;=0,$B128+(1-$B128)*'LF Projected Ratios'!AA$53,$B128*(1+'LF Projected Ratios'!AA$53))</f>
        <v>0.33022097057809507</v>
      </c>
      <c r="AA128">
        <f>IF('LF Projected Ratios'!AB$53&gt;=0,$B128+(1-$B128)*'LF Projected Ratios'!AB$53,$B128*(1+'LF Projected Ratios'!AB$53))</f>
        <v>0.32923667145428676</v>
      </c>
      <c r="AB128">
        <f>IF('LF Projected Ratios'!AC$53&gt;=0,$B128+(1-$B128)*'LF Projected Ratios'!AC$53,$B128*(1+'LF Projected Ratios'!AC$53))</f>
        <v>0.32826084732859406</v>
      </c>
      <c r="AC128">
        <f>IF('LF Projected Ratios'!AD$53&gt;=0,$B128+(1-$B128)*'LF Projected Ratios'!AD$53,$B128*(1+'LF Projected Ratios'!AD$53))</f>
        <v>0.32729338921326007</v>
      </c>
      <c r="AD128">
        <f>IF('LF Projected Ratios'!AE$53&gt;=0,$B128+(1-$B128)*'LF Projected Ratios'!AE$53,$B128*(1+'LF Projected Ratios'!AE$53))</f>
        <v>0.32633418998131491</v>
      </c>
      <c r="AE128">
        <f>IF('LF Projected Ratios'!AF$53&gt;=0,$B128+(1-$B128)*'LF Projected Ratios'!AF$53,$B128*(1+'LF Projected Ratios'!AF$53))</f>
        <v>0.32538314432703358</v>
      </c>
      <c r="AF128">
        <f>IF('LF Projected Ratios'!AG$53&gt;=0,$B128+(1-$B128)*'LF Projected Ratios'!AG$53,$B128*(1+'LF Projected Ratios'!AG$53))</f>
        <v>0.32444014872739596</v>
      </c>
    </row>
    <row r="129" spans="1:32" x14ac:dyDescent="0.2">
      <c r="A129" s="6" t="s">
        <v>52</v>
      </c>
      <c r="B129" s="28">
        <f t="shared" si="0"/>
        <v>0.35090523067430124</v>
      </c>
      <c r="C129">
        <f>IF('LF Projected Ratios'!D$53&gt;=0,$B129+(1-$B129)*'LF Projected Ratios'!D$53,$B129*(1+'LF Projected Ratios'!D$53))</f>
        <v>0.34647435363366258</v>
      </c>
      <c r="D129">
        <f>IF('LF Projected Ratios'!E$53&gt;=0,$B129+(1-$B129)*'LF Projected Ratios'!E$53,$B129*(1+'LF Projected Ratios'!E$53))</f>
        <v>0.34413021740919031</v>
      </c>
      <c r="E129">
        <f>IF('LF Projected Ratios'!F$53&gt;=0,$B129+(1-$B129)*'LF Projected Ratios'!F$53,$B129*(1+'LF Projected Ratios'!F$53))</f>
        <v>0.3423011490290811</v>
      </c>
      <c r="F129">
        <f>IF('LF Projected Ratios'!G$53&gt;=0,$B129+(1-$B129)*'LF Projected Ratios'!G$53,$B129*(1+'LF Projected Ratios'!G$53))</f>
        <v>0.3406054795170928</v>
      </c>
      <c r="G129">
        <f>IF('LF Projected Ratios'!H$53&gt;=0,$B129+(1-$B129)*'LF Projected Ratios'!H$53,$B129*(1+'LF Projected Ratios'!H$53))</f>
        <v>0.33956760602012775</v>
      </c>
      <c r="H129">
        <f>IF('LF Projected Ratios'!I$53&gt;=0,$B129+(1-$B129)*'LF Projected Ratios'!I$53,$B129*(1+'LF Projected Ratios'!I$53))</f>
        <v>0.33832108704159364</v>
      </c>
      <c r="I129">
        <f>IF('LF Projected Ratios'!J$53&gt;=0,$B129+(1-$B129)*'LF Projected Ratios'!J$53,$B129*(1+'LF Projected Ratios'!J$53))</f>
        <v>0.33944008890819072</v>
      </c>
      <c r="J129">
        <f>IF('LF Projected Ratios'!K$53&gt;=0,$B129+(1-$B129)*'LF Projected Ratios'!K$53,$B129*(1+'LF Projected Ratios'!K$53))</f>
        <v>0.34210640448880447</v>
      </c>
      <c r="K129">
        <f>IF('LF Projected Ratios'!L$53&gt;=0,$B129+(1-$B129)*'LF Projected Ratios'!L$53,$B129*(1+'LF Projected Ratios'!L$53))</f>
        <v>0.3448387604306507</v>
      </c>
      <c r="L129">
        <f>IF('LF Projected Ratios'!M$53&gt;=0,$B129+(1-$B129)*'LF Projected Ratios'!M$53,$B129*(1+'LF Projected Ratios'!M$53))</f>
        <v>0.33729535810973416</v>
      </c>
      <c r="M129">
        <f>IF('LF Projected Ratios'!N$53&gt;=0,$B129+(1-$B129)*'LF Projected Ratios'!N$53,$B129*(1+'LF Projected Ratios'!N$53))</f>
        <v>0.33620459580269862</v>
      </c>
      <c r="N129">
        <f>IF('LF Projected Ratios'!O$53&gt;=0,$B129+(1-$B129)*'LF Projected Ratios'!O$53,$B129*(1+'LF Projected Ratios'!O$53))</f>
        <v>0.3351238275140111</v>
      </c>
      <c r="O129">
        <f>IF('LF Projected Ratios'!P$53&gt;=0,$B129+(1-$B129)*'LF Projected Ratios'!P$53,$B129*(1+'LF Projected Ratios'!P$53))</f>
        <v>0.33405291651601515</v>
      </c>
      <c r="P129">
        <f>IF('LF Projected Ratios'!Q$53&gt;=0,$B129+(1-$B129)*'LF Projected Ratios'!Q$53,$B129*(1+'LF Projected Ratios'!Q$53))</f>
        <v>0.33299172856381648</v>
      </c>
      <c r="Q129">
        <f>IF('LF Projected Ratios'!R$53&gt;=0,$B129+(1-$B129)*'LF Projected Ratios'!R$53,$B129*(1+'LF Projected Ratios'!R$53))</f>
        <v>0.33194013183918553</v>
      </c>
      <c r="R129">
        <f>IF('LF Projected Ratios'!S$53&gt;=0,$B129+(1-$B129)*'LF Projected Ratios'!S$53,$B129*(1+'LF Projected Ratios'!S$53))</f>
        <v>0.33089799689597121</v>
      </c>
      <c r="S129">
        <f>IF('LF Projected Ratios'!T$53&gt;=0,$B129+(1-$B129)*'LF Projected Ratios'!T$53,$B129*(1+'LF Projected Ratios'!T$53))</f>
        <v>0.32986519660698399</v>
      </c>
      <c r="T129">
        <f>IF('LF Projected Ratios'!U$53&gt;=0,$B129+(1-$B129)*'LF Projected Ratios'!U$53,$B129*(1+'LF Projected Ratios'!U$53))</f>
        <v>0.32884160611229718</v>
      </c>
      <c r="U129">
        <f>IF('LF Projected Ratios'!V$53&gt;=0,$B129+(1-$B129)*'LF Projected Ratios'!V$53,$B129*(1+'LF Projected Ratios'!V$53))</f>
        <v>0.32782710276892874</v>
      </c>
      <c r="V129">
        <f>IF('LF Projected Ratios'!W$53&gt;=0,$B129+(1-$B129)*'LF Projected Ratios'!W$53,$B129*(1+'LF Projected Ratios'!W$53))</f>
        <v>0.32682156610185159</v>
      </c>
      <c r="W129">
        <f>IF('LF Projected Ratios'!X$53&gt;=0,$B129+(1-$B129)*'LF Projected Ratios'!X$53,$B129*(1+'LF Projected Ratios'!X$53))</f>
        <v>0.32582487775630503</v>
      </c>
      <c r="X129">
        <f>IF('LF Projected Ratios'!Y$53&gt;=0,$B129+(1-$B129)*'LF Projected Ratios'!Y$53,$B129*(1+'LF Projected Ratios'!Y$53))</f>
        <v>0.32483692145135235</v>
      </c>
      <c r="Y129">
        <f>IF('LF Projected Ratios'!Z$53&gt;=0,$B129+(1-$B129)*'LF Projected Ratios'!Z$53,$B129*(1+'LF Projected Ratios'!Z$53))</f>
        <v>0.32385758293465822</v>
      </c>
      <c r="Z129">
        <f>IF('LF Projected Ratios'!AA$53&gt;=0,$B129+(1-$B129)*'LF Projected Ratios'!AA$53,$B129*(1+'LF Projected Ratios'!AA$53))</f>
        <v>0.32288674993844163</v>
      </c>
      <c r="AA129">
        <f>IF('LF Projected Ratios'!AB$53&gt;=0,$B129+(1-$B129)*'LF Projected Ratios'!AB$53,$B129*(1+'LF Projected Ratios'!AB$53))</f>
        <v>0.32192431213657413</v>
      </c>
      <c r="AB129">
        <f>IF('LF Projected Ratios'!AC$53&gt;=0,$B129+(1-$B129)*'LF Projected Ratios'!AC$53,$B129*(1+'LF Projected Ratios'!AC$53))</f>
        <v>0.32097016110278348</v>
      </c>
      <c r="AC129">
        <f>IF('LF Projected Ratios'!AD$53&gt;=0,$B129+(1-$B129)*'LF Projected Ratios'!AD$53,$B129*(1+'LF Projected Ratios'!AD$53))</f>
        <v>0.32002419026993512</v>
      </c>
      <c r="AD129">
        <f>IF('LF Projected Ratios'!AE$53&gt;=0,$B129+(1-$B129)*'LF Projected Ratios'!AE$53,$B129*(1+'LF Projected Ratios'!AE$53))</f>
        <v>0.31908629489035328</v>
      </c>
      <c r="AE129">
        <f>IF('LF Projected Ratios'!AF$53&gt;=0,$B129+(1-$B129)*'LF Projected Ratios'!AF$53,$B129*(1+'LF Projected Ratios'!AF$53))</f>
        <v>0.31815637199715724</v>
      </c>
      <c r="AF129">
        <f>IF('LF Projected Ratios'!AG$53&gt;=0,$B129+(1-$B129)*'LF Projected Ratios'!AG$53,$B129*(1+'LF Projected Ratios'!AG$53))</f>
        <v>0.31723432036657728</v>
      </c>
    </row>
    <row r="130" spans="1:32" x14ac:dyDescent="0.2">
      <c r="A130" s="6" t="s">
        <v>53</v>
      </c>
      <c r="B130" s="28">
        <f t="shared" si="0"/>
        <v>0.37946292603441101</v>
      </c>
      <c r="C130">
        <f>IF('LF Projected Ratios'!D$53&gt;=0,$B130+(1-$B130)*'LF Projected Ratios'!D$53,$B130*(1+'LF Projected Ratios'!D$53))</f>
        <v>0.37467145124360057</v>
      </c>
      <c r="D130">
        <f>IF('LF Projected Ratios'!E$53&gt;=0,$B130+(1-$B130)*'LF Projected Ratios'!E$53,$B130*(1+'LF Projected Ratios'!E$53))</f>
        <v>0.37213654234796451</v>
      </c>
      <c r="E130">
        <f>IF('LF Projected Ratios'!F$53&gt;=0,$B130+(1-$B130)*'LF Projected Ratios'!F$53,$B130*(1+'LF Projected Ratios'!F$53))</f>
        <v>0.37015861902633279</v>
      </c>
      <c r="F130">
        <f>IF('LF Projected Ratios'!G$53&gt;=0,$B130+(1-$B130)*'LF Projected Ratios'!G$53,$B130*(1+'LF Projected Ratios'!G$53))</f>
        <v>0.3683249509633918</v>
      </c>
      <c r="G130">
        <f>IF('LF Projected Ratios'!H$53&gt;=0,$B130+(1-$B130)*'LF Projected Ratios'!H$53,$B130*(1+'LF Projected Ratios'!H$53))</f>
        <v>0.36720261228164819</v>
      </c>
      <c r="H130">
        <f>IF('LF Projected Ratios'!I$53&gt;=0,$B130+(1-$B130)*'LF Projected Ratios'!I$53,$B130*(1+'LF Projected Ratios'!I$53))</f>
        <v>0.36585464793799038</v>
      </c>
      <c r="I130">
        <f>IF('LF Projected Ratios'!J$53&gt;=0,$B130+(1-$B130)*'LF Projected Ratios'!J$53,$B130*(1+'LF Projected Ratios'!J$53))</f>
        <v>0.36706471745368535</v>
      </c>
      <c r="J130">
        <f>IF('LF Projected Ratios'!K$53&gt;=0,$B130+(1-$B130)*'LF Projected Ratios'!K$53,$B130*(1+'LF Projected Ratios'!K$53))</f>
        <v>0.36994802560502471</v>
      </c>
      <c r="K130">
        <f>IF('LF Projected Ratios'!L$53&gt;=0,$B130+(1-$B130)*'LF Projected Ratios'!L$53,$B130*(1+'LF Projected Ratios'!L$53))</f>
        <v>0.37290274867560452</v>
      </c>
      <c r="L130">
        <f>IF('LF Projected Ratios'!M$53&gt;=0,$B130+(1-$B130)*'LF Projected Ratios'!M$53,$B130*(1+'LF Projected Ratios'!M$53))</f>
        <v>0.36474544218162813</v>
      </c>
      <c r="M130">
        <f>IF('LF Projected Ratios'!N$53&gt;=0,$B130+(1-$B130)*'LF Projected Ratios'!N$53,$B130*(1+'LF Projected Ratios'!N$53))</f>
        <v>0.36356591044355629</v>
      </c>
      <c r="N130">
        <f>IF('LF Projected Ratios'!O$53&gt;=0,$B130+(1-$B130)*'LF Projected Ratios'!O$53,$B130*(1+'LF Projected Ratios'!O$53))</f>
        <v>0.36239718606631488</v>
      </c>
      <c r="O130">
        <f>IF('LF Projected Ratios'!P$53&gt;=0,$B130+(1-$B130)*'LF Projected Ratios'!P$53,$B130*(1+'LF Projected Ratios'!P$53))</f>
        <v>0.36123912119495044</v>
      </c>
      <c r="P130">
        <f>IF('LF Projected Ratios'!Q$53&gt;=0,$B130+(1-$B130)*'LF Projected Ratios'!Q$53,$B130*(1+'LF Projected Ratios'!Q$53))</f>
        <v>0.36009157065932579</v>
      </c>
      <c r="Q130">
        <f>IF('LF Projected Ratios'!R$53&gt;=0,$B130+(1-$B130)*'LF Projected Ratios'!R$53,$B130*(1+'LF Projected Ratios'!R$53))</f>
        <v>0.35895439191345796</v>
      </c>
      <c r="R130">
        <f>IF('LF Projected Ratios'!S$53&gt;=0,$B130+(1-$B130)*'LF Projected Ratios'!S$53,$B130*(1+'LF Projected Ratios'!S$53))</f>
        <v>0.35782744497648894</v>
      </c>
      <c r="S130">
        <f>IF('LF Projected Ratios'!T$53&gt;=0,$B130+(1-$B130)*'LF Projected Ratios'!T$53,$B130*(1+'LF Projected Ratios'!T$53))</f>
        <v>0.35671059237524622</v>
      </c>
      <c r="T130">
        <f>IF('LF Projected Ratios'!U$53&gt;=0,$B130+(1-$B130)*'LF Projected Ratios'!U$53,$B130*(1+'LF Projected Ratios'!U$53))</f>
        <v>0.35560369908833656</v>
      </c>
      <c r="U130">
        <f>IF('LF Projected Ratios'!V$53&gt;=0,$B130+(1-$B130)*'LF Projected Ratios'!V$53,$B130*(1+'LF Projected Ratios'!V$53))</f>
        <v>0.35450663249173286</v>
      </c>
      <c r="V130">
        <f>IF('LF Projected Ratios'!W$53&gt;=0,$B130+(1-$B130)*'LF Projected Ratios'!W$53,$B130*(1+'LF Projected Ratios'!W$53))</f>
        <v>0.35341926230579762</v>
      </c>
      <c r="W130">
        <f>IF('LF Projected Ratios'!X$53&gt;=0,$B130+(1-$B130)*'LF Projected Ratios'!X$53,$B130*(1+'LF Projected Ratios'!X$53))</f>
        <v>0.3523414605437129</v>
      </c>
      <c r="X130">
        <f>IF('LF Projected Ratios'!Y$53&gt;=0,$B130+(1-$B130)*'LF Projected Ratios'!Y$53,$B130*(1+'LF Projected Ratios'!Y$53))</f>
        <v>0.35127310146125895</v>
      </c>
      <c r="Y130">
        <f>IF('LF Projected Ratios'!Z$53&gt;=0,$B130+(1-$B130)*'LF Projected Ratios'!Z$53,$B130*(1+'LF Projected Ratios'!Z$53))</f>
        <v>0.35021406150791073</v>
      </c>
      <c r="Z130">
        <f>IF('LF Projected Ratios'!AA$53&gt;=0,$B130+(1-$B130)*'LF Projected Ratios'!AA$53,$B130*(1+'LF Projected Ratios'!AA$53))</f>
        <v>0.34916421927920643</v>
      </c>
      <c r="AA130">
        <f>IF('LF Projected Ratios'!AB$53&gt;=0,$B130+(1-$B130)*'LF Projected Ratios'!AB$53,$B130*(1+'LF Projected Ratios'!AB$53))</f>
        <v>0.34812345547035417</v>
      </c>
      <c r="AB130">
        <f>IF('LF Projected Ratios'!AC$53&gt;=0,$B130+(1-$B130)*'LF Projected Ratios'!AC$53,$B130*(1+'LF Projected Ratios'!AC$53))</f>
        <v>0.34709165283103416</v>
      </c>
      <c r="AC130">
        <f>IF('LF Projected Ratios'!AD$53&gt;=0,$B130+(1-$B130)*'LF Projected Ratios'!AD$53,$B130*(1+'LF Projected Ratios'!AD$53))</f>
        <v>0.3460686961213662</v>
      </c>
      <c r="AD130">
        <f>IF('LF Projected Ratios'!AE$53&gt;=0,$B130+(1-$B130)*'LF Projected Ratios'!AE$53,$B130*(1+'LF Projected Ratios'!AE$53))</f>
        <v>0.34505447206900197</v>
      </c>
      <c r="AE130">
        <f>IF('LF Projected Ratios'!AF$53&gt;=0,$B130+(1-$B130)*'LF Projected Ratios'!AF$53,$B130*(1+'LF Projected Ratios'!AF$53))</f>
        <v>0.34404886932731454</v>
      </c>
      <c r="AF130">
        <f>IF('LF Projected Ratios'!AG$53&gt;=0,$B130+(1-$B130)*'LF Projected Ratios'!AG$53,$B130*(1+'LF Projected Ratios'!AG$53))</f>
        <v>0.34305177843464724</v>
      </c>
    </row>
    <row r="131" spans="1:32" x14ac:dyDescent="0.2">
      <c r="A131" s="6" t="s">
        <v>54</v>
      </c>
      <c r="B131" s="28">
        <f t="shared" si="0"/>
        <v>0.36966364510294836</v>
      </c>
      <c r="C131">
        <f>IF('LF Projected Ratios'!D$53&gt;=0,$B131+(1-$B131)*'LF Projected Ratios'!D$53,$B131*(1+'LF Projected Ratios'!D$53))</f>
        <v>0.36499590574010676</v>
      </c>
      <c r="D131">
        <f>IF('LF Projected Ratios'!E$53&gt;=0,$B131+(1-$B131)*'LF Projected Ratios'!E$53,$B131*(1+'LF Projected Ratios'!E$53))</f>
        <v>0.36252645853440074</v>
      </c>
      <c r="E131">
        <f>IF('LF Projected Ratios'!F$53&gt;=0,$B131+(1-$B131)*'LF Projected Ratios'!F$53,$B131*(1+'LF Projected Ratios'!F$53))</f>
        <v>0.36059961326271744</v>
      </c>
      <c r="F131">
        <f>IF('LF Projected Ratios'!G$53&gt;=0,$B131+(1-$B131)*'LF Projected Ratios'!G$53,$B131*(1+'LF Projected Ratios'!G$53))</f>
        <v>0.35881329799039441</v>
      </c>
      <c r="G131">
        <f>IF('LF Projected Ratios'!H$53&gt;=0,$B131+(1-$B131)*'LF Projected Ratios'!H$53,$B131*(1+'LF Projected Ratios'!H$53))</f>
        <v>0.35771994267247398</v>
      </c>
      <c r="H131">
        <f>IF('LF Projected Ratios'!I$53&gt;=0,$B131+(1-$B131)*'LF Projected Ratios'!I$53,$B131*(1+'LF Projected Ratios'!I$53))</f>
        <v>0.35640678826776634</v>
      </c>
      <c r="I131">
        <f>IF('LF Projected Ratios'!J$53&gt;=0,$B131+(1-$B131)*'LF Projected Ratios'!J$53,$B131*(1+'LF Projected Ratios'!J$53))</f>
        <v>0.35758560885157004</v>
      </c>
      <c r="J131">
        <f>IF('LF Projected Ratios'!K$53&gt;=0,$B131+(1-$B131)*'LF Projected Ratios'!K$53,$B131*(1+'LF Projected Ratios'!K$53))</f>
        <v>0.3603944582227534</v>
      </c>
      <c r="K131">
        <f>IF('LF Projected Ratios'!L$53&gt;=0,$B131+(1-$B131)*'LF Projected Ratios'!L$53,$B131*(1+'LF Projected Ratios'!L$53))</f>
        <v>0.36327287828859472</v>
      </c>
      <c r="L131">
        <f>IF('LF Projected Ratios'!M$53&gt;=0,$B131+(1-$B131)*'LF Projected Ratios'!M$53,$B131*(1+'LF Projected Ratios'!M$53))</f>
        <v>0.35532622672951253</v>
      </c>
      <c r="M131">
        <f>IF('LF Projected Ratios'!N$53&gt;=0,$B131+(1-$B131)*'LF Projected Ratios'!N$53,$B131*(1+'LF Projected Ratios'!N$53))</f>
        <v>0.35417715531332172</v>
      </c>
      <c r="N131">
        <f>IF('LF Projected Ratios'!O$53&gt;=0,$B131+(1-$B131)*'LF Projected Ratios'!O$53,$B131*(1+'LF Projected Ratios'!O$53))</f>
        <v>0.35303861216781152</v>
      </c>
      <c r="O131">
        <f>IF('LF Projected Ratios'!P$53&gt;=0,$B131+(1-$B131)*'LF Projected Ratios'!P$53,$B131*(1+'LF Projected Ratios'!P$53))</f>
        <v>0.35191045325624648</v>
      </c>
      <c r="P131">
        <f>IF('LF Projected Ratios'!Q$53&gt;=0,$B131+(1-$B131)*'LF Projected Ratios'!Q$53,$B131*(1+'LF Projected Ratios'!Q$53))</f>
        <v>0.35079253715737468</v>
      </c>
      <c r="Q131">
        <f>IF('LF Projected Ratios'!R$53&gt;=0,$B131+(1-$B131)*'LF Projected Ratios'!R$53,$B131*(1+'LF Projected Ratios'!R$53))</f>
        <v>0.34968472500633213</v>
      </c>
      <c r="R131">
        <f>IF('LF Projected Ratios'!S$53&gt;=0,$B131+(1-$B131)*'LF Projected Ratios'!S$53,$B131*(1+'LF Projected Ratios'!S$53))</f>
        <v>0.34858688043713754</v>
      </c>
      <c r="S131">
        <f>IF('LF Projected Ratios'!T$53&gt;=0,$B131+(1-$B131)*'LF Projected Ratios'!T$53,$B131*(1+'LF Projected Ratios'!T$53))</f>
        <v>0.34749886952673664</v>
      </c>
      <c r="T131">
        <f>IF('LF Projected Ratios'!U$53&gt;=0,$B131+(1-$B131)*'LF Projected Ratios'!U$53,$B131*(1+'LF Projected Ratios'!U$53))</f>
        <v>0.3464205607405394</v>
      </c>
      <c r="U131">
        <f>IF('LF Projected Ratios'!V$53&gt;=0,$B131+(1-$B131)*'LF Projected Ratios'!V$53,$B131*(1+'LF Projected Ratios'!V$53))</f>
        <v>0.34535182487941229</v>
      </c>
      <c r="V131">
        <f>IF('LF Projected Ratios'!W$53&gt;=0,$B131+(1-$B131)*'LF Projected Ratios'!W$53,$B131*(1+'LF Projected Ratios'!W$53))</f>
        <v>0.34429253502806945</v>
      </c>
      <c r="W131">
        <f>IF('LF Projected Ratios'!X$53&gt;=0,$B131+(1-$B131)*'LF Projected Ratios'!X$53,$B131*(1+'LF Projected Ratios'!X$53))</f>
        <v>0.34324256650483492</v>
      </c>
      <c r="X131">
        <f>IF('LF Projected Ratios'!Y$53&gt;=0,$B131+(1-$B131)*'LF Projected Ratios'!Y$53,$B131*(1+'LF Projected Ratios'!Y$53))</f>
        <v>0.34220179681271762</v>
      </c>
      <c r="Y131">
        <f>IF('LF Projected Ratios'!Z$53&gt;=0,$B131+(1-$B131)*'LF Projected Ratios'!Z$53,$B131*(1+'LF Projected Ratios'!Z$53))</f>
        <v>0.34117010559177113</v>
      </c>
      <c r="Z131">
        <f>IF('LF Projected Ratios'!AA$53&gt;=0,$B131+(1-$B131)*'LF Projected Ratios'!AA$53,$B131*(1+'LF Projected Ratios'!AA$53))</f>
        <v>0.34014737457269223</v>
      </c>
      <c r="AA131">
        <f>IF('LF Projected Ratios'!AB$53&gt;=0,$B131+(1-$B131)*'LF Projected Ratios'!AB$53,$B131*(1+'LF Projected Ratios'!AB$53))</f>
        <v>0.33913348753162548</v>
      </c>
      <c r="AB131">
        <f>IF('LF Projected Ratios'!AC$53&gt;=0,$B131+(1-$B131)*'LF Projected Ratios'!AC$53,$B131*(1+'LF Projected Ratios'!AC$53))</f>
        <v>0.33812833024613276</v>
      </c>
      <c r="AC131">
        <f>IF('LF Projected Ratios'!AD$53&gt;=0,$B131+(1-$B131)*'LF Projected Ratios'!AD$53,$B131*(1+'LF Projected Ratios'!AD$53))</f>
        <v>0.33713179045229769</v>
      </c>
      <c r="AD131">
        <f>IF('LF Projected Ratios'!AE$53&gt;=0,$B131+(1-$B131)*'LF Projected Ratios'!AE$53,$B131*(1+'LF Projected Ratios'!AE$53))</f>
        <v>0.33614375780292621</v>
      </c>
      <c r="AE131">
        <f>IF('LF Projected Ratios'!AF$53&gt;=0,$B131+(1-$B131)*'LF Projected Ratios'!AF$53,$B131*(1+'LF Projected Ratios'!AF$53))</f>
        <v>0.33516412382681549</v>
      </c>
      <c r="AF131">
        <f>IF('LF Projected Ratios'!AG$53&gt;=0,$B131+(1-$B131)*'LF Projected Ratios'!AG$53,$B131*(1+'LF Projected Ratios'!AG$53))</f>
        <v>0.33419278188905549</v>
      </c>
    </row>
    <row r="132" spans="1:32" x14ac:dyDescent="0.2">
      <c r="A132" s="6" t="s">
        <v>55</v>
      </c>
      <c r="B132" s="28">
        <f t="shared" si="0"/>
        <v>0.35346552439822854</v>
      </c>
      <c r="C132">
        <f>IF('LF Projected Ratios'!D$53&gt;=0,$B132+(1-$B132)*'LF Projected Ratios'!D$53,$B132*(1+'LF Projected Ratios'!D$53))</f>
        <v>0.34900231855286717</v>
      </c>
      <c r="D132">
        <f>IF('LF Projected Ratios'!E$53&gt;=0,$B132+(1-$B132)*'LF Projected Ratios'!E$53,$B132*(1+'LF Projected Ratios'!E$53))</f>
        <v>0.34664107891488349</v>
      </c>
      <c r="E132">
        <f>IF('LF Projected Ratios'!F$53&gt;=0,$B132+(1-$B132)*'LF Projected Ratios'!F$53,$B132*(1+'LF Projected Ratios'!F$53))</f>
        <v>0.34479866518712804</v>
      </c>
      <c r="F132">
        <f>IF('LF Projected Ratios'!G$53&gt;=0,$B132+(1-$B132)*'LF Projected Ratios'!G$53,$B132*(1+'LF Projected Ratios'!G$53))</f>
        <v>0.34309062363953047</v>
      </c>
      <c r="G132">
        <f>IF('LF Projected Ratios'!H$53&gt;=0,$B132+(1-$B132)*'LF Projected Ratios'!H$53,$B132*(1+'LF Projected Ratios'!H$53))</f>
        <v>0.34204517755381997</v>
      </c>
      <c r="H132">
        <f>IF('LF Projected Ratios'!I$53&gt;=0,$B132+(1-$B132)*'LF Projected Ratios'!I$53,$B132*(1+'LF Projected Ratios'!I$53))</f>
        <v>0.34078956365609253</v>
      </c>
      <c r="I132">
        <f>IF('LF Projected Ratios'!J$53&gt;=0,$B132+(1-$B132)*'LF Projected Ratios'!J$53,$B132*(1+'LF Projected Ratios'!J$53))</f>
        <v>0.34191673004463363</v>
      </c>
      <c r="J132">
        <f>IF('LF Projected Ratios'!K$53&gt;=0,$B132+(1-$B132)*'LF Projected Ratios'!K$53,$B132*(1+'LF Projected Ratios'!K$53))</f>
        <v>0.34460249974120322</v>
      </c>
      <c r="K132">
        <f>IF('LF Projected Ratios'!L$53&gt;=0,$B132+(1-$B132)*'LF Projected Ratios'!L$53,$B132*(1+'LF Projected Ratios'!L$53))</f>
        <v>0.34735479164626099</v>
      </c>
      <c r="L132">
        <f>IF('LF Projected Ratios'!M$53&gt;=0,$B132+(1-$B132)*'LF Projected Ratios'!M$53,$B132*(1+'LF Projected Ratios'!M$53))</f>
        <v>0.33975635074532046</v>
      </c>
      <c r="M132">
        <f>IF('LF Projected Ratios'!N$53&gt;=0,$B132+(1-$B132)*'LF Projected Ratios'!N$53,$B132*(1+'LF Projected Ratios'!N$53))</f>
        <v>0.33865762995934279</v>
      </c>
      <c r="N132">
        <f>IF('LF Projected Ratios'!O$53&gt;=0,$B132+(1-$B132)*'LF Projected Ratios'!O$53,$B132*(1+'LF Projected Ratios'!O$53))</f>
        <v>0.33756897611061037</v>
      </c>
      <c r="O132">
        <f>IF('LF Projected Ratios'!P$53&gt;=0,$B132+(1-$B132)*'LF Projected Ratios'!P$53,$B132*(1+'LF Projected Ratios'!P$53))</f>
        <v>0.33649025147386707</v>
      </c>
      <c r="P132">
        <f>IF('LF Projected Ratios'!Q$53&gt;=0,$B132+(1-$B132)*'LF Projected Ratios'!Q$53,$B132*(1+'LF Projected Ratios'!Q$53))</f>
        <v>0.33542132082473364</v>
      </c>
      <c r="Q132">
        <f>IF('LF Projected Ratios'!R$53&gt;=0,$B132+(1-$B132)*'LF Projected Ratios'!R$53,$B132*(1+'LF Projected Ratios'!R$53))</f>
        <v>0.33436205138320135</v>
      </c>
      <c r="R132">
        <f>IF('LF Projected Ratios'!S$53&gt;=0,$B132+(1-$B132)*'LF Projected Ratios'!S$53,$B132*(1+'LF Projected Ratios'!S$53))</f>
        <v>0.33331231275864698</v>
      </c>
      <c r="S132">
        <f>IF('LF Projected Ratios'!T$53&gt;=0,$B132+(1-$B132)*'LF Projected Ratios'!T$53,$B132*(1+'LF Projected Ratios'!T$53))</f>
        <v>0.33227197689632881</v>
      </c>
      <c r="T132">
        <f>IF('LF Projected Ratios'!U$53&gt;=0,$B132+(1-$B132)*'LF Projected Ratios'!U$53,$B132*(1+'LF Projected Ratios'!U$53))</f>
        <v>0.33124091802531036</v>
      </c>
      <c r="U132">
        <f>IF('LF Projected Ratios'!V$53&gt;=0,$B132+(1-$B132)*'LF Projected Ratios'!V$53,$B132*(1+'LF Projected Ratios'!V$53))</f>
        <v>0.33021901260777525</v>
      </c>
      <c r="V132">
        <f>IF('LF Projected Ratios'!W$53&gt;=0,$B132+(1-$B132)*'LF Projected Ratios'!W$53,$B132*(1+'LF Projected Ratios'!W$53))</f>
        <v>0.32920613928967996</v>
      </c>
      <c r="W132">
        <f>IF('LF Projected Ratios'!X$53&gt;=0,$B132+(1-$B132)*'LF Projected Ratios'!X$53,$B132*(1+'LF Projected Ratios'!X$53))</f>
        <v>0.32820217885271741</v>
      </c>
      <c r="X132">
        <f>IF('LF Projected Ratios'!Y$53&gt;=0,$B132+(1-$B132)*'LF Projected Ratios'!Y$53,$B132*(1+'LF Projected Ratios'!Y$53))</f>
        <v>0.32720701416753561</v>
      </c>
      <c r="Y132">
        <f>IF('LF Projected Ratios'!Z$53&gt;=0,$B132+(1-$B132)*'LF Projected Ratios'!Z$53,$B132*(1+'LF Projected Ratios'!Z$53))</f>
        <v>0.32622053014818519</v>
      </c>
      <c r="Z132">
        <f>IF('LF Projected Ratios'!AA$53&gt;=0,$B132+(1-$B132)*'LF Projected Ratios'!AA$53,$B132*(1+'LF Projected Ratios'!AA$53))</f>
        <v>0.32524261370775082</v>
      </c>
      <c r="AA132">
        <f>IF('LF Projected Ratios'!AB$53&gt;=0,$B132+(1-$B132)*'LF Projected Ratios'!AB$53,$B132*(1+'LF Projected Ratios'!AB$53))</f>
        <v>0.32427315371513665</v>
      </c>
      <c r="AB132">
        <f>IF('LF Projected Ratios'!AC$53&gt;=0,$B132+(1-$B132)*'LF Projected Ratios'!AC$53,$B132*(1+'LF Projected Ratios'!AC$53))</f>
        <v>0.3233120409529649</v>
      </c>
      <c r="AC132">
        <f>IF('LF Projected Ratios'!AD$53&gt;=0,$B132+(1-$B132)*'LF Projected Ratios'!AD$53,$B132*(1+'LF Projected Ratios'!AD$53))</f>
        <v>0.32235916807655984</v>
      </c>
      <c r="AD132">
        <f>IF('LF Projected Ratios'!AE$53&gt;=0,$B132+(1-$B132)*'LF Projected Ratios'!AE$53,$B132*(1+'LF Projected Ratios'!AE$53))</f>
        <v>0.32141442957398031</v>
      </c>
      <c r="AE132">
        <f>IF('LF Projected Ratios'!AF$53&gt;=0,$B132+(1-$B132)*'LF Projected Ratios'!AF$53,$B132*(1+'LF Projected Ratios'!AF$53))</f>
        <v>0.32047772172707295</v>
      </c>
      <c r="AF132">
        <f>IF('LF Projected Ratios'!AG$53&gt;=0,$B132+(1-$B132)*'LF Projected Ratios'!AG$53,$B132*(1+'LF Projected Ratios'!AG$53))</f>
        <v>0.31954894257351374</v>
      </c>
    </row>
    <row r="133" spans="1:32" x14ac:dyDescent="0.2">
      <c r="A133" s="6" t="s">
        <v>56</v>
      </c>
      <c r="B133" s="28">
        <f t="shared" si="0"/>
        <v>0.31813151559419595</v>
      </c>
      <c r="C133">
        <f>IF('LF Projected Ratios'!D$53&gt;=0,$B133+(1-$B133)*'LF Projected Ratios'!D$53,$B133*(1+'LF Projected Ratios'!D$53))</f>
        <v>0.31411447194499981</v>
      </c>
      <c r="D133">
        <f>IF('LF Projected Ratios'!E$53&gt;=0,$B133+(1-$B133)*'LF Projected Ratios'!E$53,$B133*(1+'LF Projected Ratios'!E$53))</f>
        <v>0.31198927247613584</v>
      </c>
      <c r="E133">
        <f>IF('LF Projected Ratios'!F$53&gt;=0,$B133+(1-$B133)*'LF Projected Ratios'!F$53,$B133*(1+'LF Projected Ratios'!F$53))</f>
        <v>0.31033103473835288</v>
      </c>
      <c r="F133">
        <f>IF('LF Projected Ratios'!G$53&gt;=0,$B133+(1-$B133)*'LF Projected Ratios'!G$53,$B133*(1+'LF Projected Ratios'!G$53))</f>
        <v>0.30879373673125532</v>
      </c>
      <c r="G133">
        <f>IF('LF Projected Ratios'!H$53&gt;=0,$B133+(1-$B133)*'LF Projected Ratios'!H$53,$B133*(1+'LF Projected Ratios'!H$53))</f>
        <v>0.30785279815376515</v>
      </c>
      <c r="H133">
        <f>IF('LF Projected Ratios'!I$53&gt;=0,$B133+(1-$B133)*'LF Projected Ratios'!I$53,$B133*(1+'LF Projected Ratios'!I$53))</f>
        <v>0.30672270108711286</v>
      </c>
      <c r="I133">
        <f>IF('LF Projected Ratios'!J$53&gt;=0,$B133+(1-$B133)*'LF Projected Ratios'!J$53,$B133*(1+'LF Projected Ratios'!J$53))</f>
        <v>0.3077371908372063</v>
      </c>
      <c r="J133">
        <f>IF('LF Projected Ratios'!K$53&gt;=0,$B133+(1-$B133)*'LF Projected Ratios'!K$53,$B133*(1+'LF Projected Ratios'!K$53))</f>
        <v>0.31015447887558373</v>
      </c>
      <c r="K133">
        <f>IF('LF Projected Ratios'!L$53&gt;=0,$B133+(1-$B133)*'LF Projected Ratios'!L$53,$B133*(1+'LF Projected Ratios'!L$53))</f>
        <v>0.31263163926231263</v>
      </c>
      <c r="L133">
        <f>IF('LF Projected Ratios'!M$53&gt;=0,$B133+(1-$B133)*'LF Projected Ratios'!M$53,$B133*(1+'LF Projected Ratios'!M$53))</f>
        <v>0.30579277280119294</v>
      </c>
      <c r="M133">
        <f>IF('LF Projected Ratios'!N$53&gt;=0,$B133+(1-$B133)*'LF Projected Ratios'!N$53,$B133*(1+'LF Projected Ratios'!N$53))</f>
        <v>0.30480388510287215</v>
      </c>
      <c r="N133">
        <f>IF('LF Projected Ratios'!O$53&gt;=0,$B133+(1-$B133)*'LF Projected Ratios'!O$53,$B133*(1+'LF Projected Ratios'!O$53))</f>
        <v>0.30382405800532331</v>
      </c>
      <c r="O133">
        <f>IF('LF Projected Ratios'!P$53&gt;=0,$B133+(1-$B133)*'LF Projected Ratios'!P$53,$B133*(1+'LF Projected Ratios'!P$53))</f>
        <v>0.30285316755092834</v>
      </c>
      <c r="P133">
        <f>IF('LF Projected Ratios'!Q$53&gt;=0,$B133+(1-$B133)*'LF Projected Ratios'!Q$53,$B133*(1+'LF Projected Ratios'!Q$53))</f>
        <v>0.30189109203294717</v>
      </c>
      <c r="Q133">
        <f>IF('LF Projected Ratios'!R$53&gt;=0,$B133+(1-$B133)*'LF Projected Ratios'!R$53,$B133*(1+'LF Projected Ratios'!R$53))</f>
        <v>0.3009377119446599</v>
      </c>
      <c r="R133">
        <f>IF('LF Projected Ratios'!S$53&gt;=0,$B133+(1-$B133)*'LF Projected Ratios'!S$53,$B133*(1+'LF Projected Ratios'!S$53))</f>
        <v>0.29999290992987843</v>
      </c>
      <c r="S133">
        <f>IF('LF Projected Ratios'!T$53&gt;=0,$B133+(1-$B133)*'LF Projected Ratios'!T$53,$B133*(1+'LF Projected Ratios'!T$53))</f>
        <v>0.29905657073479081</v>
      </c>
      <c r="T133">
        <f>IF('LF Projected Ratios'!U$53&gt;=0,$B133+(1-$B133)*'LF Projected Ratios'!U$53,$B133*(1+'LF Projected Ratios'!U$53))</f>
        <v>0.29812858116109081</v>
      </c>
      <c r="U133">
        <f>IF('LF Projected Ratios'!V$53&gt;=0,$B133+(1-$B133)*'LF Projected Ratios'!V$53,$B133*(1+'LF Projected Ratios'!V$53))</f>
        <v>0.29720883002035975</v>
      </c>
      <c r="V133">
        <f>IF('LF Projected Ratios'!W$53&gt;=0,$B133+(1-$B133)*'LF Projected Ratios'!W$53,$B133*(1+'LF Projected Ratios'!W$53))</f>
        <v>0.29629720808965193</v>
      </c>
      <c r="W133">
        <f>IF('LF Projected Ratios'!X$53&gt;=0,$B133+(1-$B133)*'LF Projected Ratios'!X$53,$B133*(1+'LF Projected Ratios'!X$53))</f>
        <v>0.29539360806826009</v>
      </c>
      <c r="X133">
        <f>IF('LF Projected Ratios'!Y$53&gt;=0,$B133+(1-$B133)*'LF Projected Ratios'!Y$53,$B133*(1+'LF Projected Ratios'!Y$53))</f>
        <v>0.29449792453561091</v>
      </c>
      <c r="Y133">
        <f>IF('LF Projected Ratios'!Z$53&gt;=0,$B133+(1-$B133)*'LF Projected Ratios'!Z$53,$B133*(1+'LF Projected Ratios'!Z$53))</f>
        <v>0.29361005391026579</v>
      </c>
      <c r="Z133">
        <f>IF('LF Projected Ratios'!AA$53&gt;=0,$B133+(1-$B133)*'LF Projected Ratios'!AA$53,$B133*(1+'LF Projected Ratios'!AA$53))</f>
        <v>0.2927298944099877</v>
      </c>
      <c r="AA133">
        <f>IF('LF Projected Ratios'!AB$53&gt;=0,$B133+(1-$B133)*'LF Projected Ratios'!AB$53,$B133*(1+'LF Projected Ratios'!AB$53))</f>
        <v>0.29185734601284674</v>
      </c>
      <c r="AB133">
        <f>IF('LF Projected Ratios'!AC$53&gt;=0,$B133+(1-$B133)*'LF Projected Ratios'!AC$53,$B133*(1+'LF Projected Ratios'!AC$53))</f>
        <v>0.29099231041932683</v>
      </c>
      <c r="AC133">
        <f>IF('LF Projected Ratios'!AD$53&gt;=0,$B133+(1-$B133)*'LF Projected Ratios'!AD$53,$B133*(1+'LF Projected Ratios'!AD$53))</f>
        <v>0.29013469101541067</v>
      </c>
      <c r="AD133">
        <f>IF('LF Projected Ratios'!AE$53&gt;=0,$B133+(1-$B133)*'LF Projected Ratios'!AE$53,$B133*(1+'LF Projected Ratios'!AE$53))</f>
        <v>0.28928439283660662</v>
      </c>
      <c r="AE133">
        <f>IF('LF Projected Ratios'!AF$53&gt;=0,$B133+(1-$B133)*'LF Projected Ratios'!AF$53,$B133*(1+'LF Projected Ratios'!AF$53))</f>
        <v>0.28844132253289612</v>
      </c>
      <c r="AF133">
        <f>IF('LF Projected Ratios'!AG$53&gt;=0,$B133+(1-$B133)*'LF Projected Ratios'!AG$53,$B133*(1+'LF Projected Ratios'!AG$53))</f>
        <v>0.28760538833456906</v>
      </c>
    </row>
    <row r="134" spans="1:32" x14ac:dyDescent="0.2">
      <c r="A134" s="6" t="s">
        <v>57</v>
      </c>
      <c r="B134" s="28">
        <f t="shared" si="0"/>
        <v>0.33703745800241863</v>
      </c>
      <c r="C134">
        <f>IF('LF Projected Ratios'!D$53&gt;=0,$B134+(1-$B134)*'LF Projected Ratios'!D$53,$B134*(1+'LF Projected Ratios'!D$53))</f>
        <v>0.33278168919661183</v>
      </c>
      <c r="D134">
        <f>IF('LF Projected Ratios'!E$53&gt;=0,$B134+(1-$B134)*'LF Projected Ratios'!E$53,$B134*(1+'LF Projected Ratios'!E$53))</f>
        <v>0.33053019322207383</v>
      </c>
      <c r="E134">
        <f>IF('LF Projected Ratios'!F$53&gt;=0,$B134+(1-$B134)*'LF Projected Ratios'!F$53,$B134*(1+'LF Projected Ratios'!F$53))</f>
        <v>0.32877340961369039</v>
      </c>
      <c r="F134">
        <f>IF('LF Projected Ratios'!G$53&gt;=0,$B134+(1-$B134)*'LF Projected Ratios'!G$53,$B134*(1+'LF Projected Ratios'!G$53))</f>
        <v>0.32714475295093698</v>
      </c>
      <c r="G134">
        <f>IF('LF Projected Ratios'!H$53&gt;=0,$B134+(1-$B134)*'LF Projected Ratios'!H$53,$B134*(1+'LF Projected Ratios'!H$53))</f>
        <v>0.3261478962085253</v>
      </c>
      <c r="H134">
        <f>IF('LF Projected Ratios'!I$53&gt;=0,$B134+(1-$B134)*'LF Projected Ratios'!I$53,$B134*(1+'LF Projected Ratios'!I$53))</f>
        <v>0.32495063965276072</v>
      </c>
      <c r="I134">
        <f>IF('LF Projected Ratios'!J$53&gt;=0,$B134+(1-$B134)*'LF Projected Ratios'!J$53,$B134*(1+'LF Projected Ratios'!J$53))</f>
        <v>0.32602541857210915</v>
      </c>
      <c r="J134">
        <f>IF('LF Projected Ratios'!K$53&gt;=0,$B134+(1-$B134)*'LF Projected Ratios'!K$53,$B134*(1+'LF Projected Ratios'!K$53))</f>
        <v>0.32858636137651093</v>
      </c>
      <c r="K134">
        <f>IF('LF Projected Ratios'!L$53&gt;=0,$B134+(1-$B134)*'LF Projected Ratios'!L$53,$B134*(1+'LF Projected Ratios'!L$53))</f>
        <v>0.33121073462745404</v>
      </c>
      <c r="L134">
        <f>IF('LF Projected Ratios'!M$53&gt;=0,$B134+(1-$B134)*'LF Projected Ratios'!M$53,$B134*(1+'LF Projected Ratios'!M$53))</f>
        <v>0.32396544752231243</v>
      </c>
      <c r="M134">
        <f>IF('LF Projected Ratios'!N$53&gt;=0,$B134+(1-$B134)*'LF Projected Ratios'!N$53,$B134*(1+'LF Projected Ratios'!N$53))</f>
        <v>0.3229177921352962</v>
      </c>
      <c r="N134">
        <f>IF('LF Projected Ratios'!O$53&gt;=0,$B134+(1-$B134)*'LF Projected Ratios'!O$53,$B134*(1+'LF Projected Ratios'!O$53))</f>
        <v>0.32187973580308105</v>
      </c>
      <c r="O134">
        <f>IF('LF Projected Ratios'!P$53&gt;=0,$B134+(1-$B134)*'LF Projected Ratios'!P$53,$B134*(1+'LF Projected Ratios'!P$53))</f>
        <v>0.32085114720148683</v>
      </c>
      <c r="P134">
        <f>IF('LF Projected Ratios'!Q$53&gt;=0,$B134+(1-$B134)*'LF Projected Ratios'!Q$53,$B134*(1+'LF Projected Ratios'!Q$53))</f>
        <v>0.31983189739097656</v>
      </c>
      <c r="Q134">
        <f>IF('LF Projected Ratios'!R$53&gt;=0,$B134+(1-$B134)*'LF Projected Ratios'!R$53,$B134*(1+'LF Projected Ratios'!R$53))</f>
        <v>0.31882185976277644</v>
      </c>
      <c r="R134">
        <f>IF('LF Projected Ratios'!S$53&gt;=0,$B134+(1-$B134)*'LF Projected Ratios'!S$53,$B134*(1+'LF Projected Ratios'!S$53))</f>
        <v>0.31782090998644652</v>
      </c>
      <c r="S134">
        <f>IF('LF Projected Ratios'!T$53&gt;=0,$B134+(1-$B134)*'LF Projected Ratios'!T$53,$B134*(1+'LF Projected Ratios'!T$53))</f>
        <v>0.31682892595886303</v>
      </c>
      <c r="T134">
        <f>IF('LF Projected Ratios'!U$53&gt;=0,$B134+(1-$B134)*'LF Projected Ratios'!U$53,$B134*(1+'LF Projected Ratios'!U$53))</f>
        <v>0.31584578775456285</v>
      </c>
      <c r="U134">
        <f>IF('LF Projected Ratios'!V$53&gt;=0,$B134+(1-$B134)*'LF Projected Ratios'!V$53,$B134*(1+'LF Projected Ratios'!V$53))</f>
        <v>0.31487137757741379</v>
      </c>
      <c r="V134">
        <f>IF('LF Projected Ratios'!W$53&gt;=0,$B134+(1-$B134)*'LF Projected Ratios'!W$53,$B134*(1+'LF Projected Ratios'!W$53))</f>
        <v>0.31390557971356137</v>
      </c>
      <c r="W134">
        <f>IF('LF Projected Ratios'!X$53&gt;=0,$B134+(1-$B134)*'LF Projected Ratios'!X$53,$B134*(1+'LF Projected Ratios'!X$53))</f>
        <v>0.31294828048562412</v>
      </c>
      <c r="X134">
        <f>IF('LF Projected Ratios'!Y$53&gt;=0,$B134+(1-$B134)*'LF Projected Ratios'!Y$53,$B134*(1+'LF Projected Ratios'!Y$53))</f>
        <v>0.31199936820808732</v>
      </c>
      <c r="Y134">
        <f>IF('LF Projected Ratios'!Z$53&gt;=0,$B134+(1-$B134)*'LF Projected Ratios'!Z$53,$B134*(1+'LF Projected Ratios'!Z$53))</f>
        <v>0.31105873314386734</v>
      </c>
      <c r="Z134">
        <f>IF('LF Projected Ratios'!AA$53&gt;=0,$B134+(1-$B134)*'LF Projected Ratios'!AA$53,$B134*(1+'LF Projected Ratios'!AA$53))</f>
        <v>0.31012626746200517</v>
      </c>
      <c r="AA134">
        <f>IF('LF Projected Ratios'!AB$53&gt;=0,$B134+(1-$B134)*'LF Projected Ratios'!AB$53,$B134*(1+'LF Projected Ratios'!AB$53))</f>
        <v>0.30920186519646031</v>
      </c>
      <c r="AB134">
        <f>IF('LF Projected Ratios'!AC$53&gt;=0,$B134+(1-$B134)*'LF Projected Ratios'!AC$53,$B134*(1+'LF Projected Ratios'!AC$53))</f>
        <v>0.30828542220596628</v>
      </c>
      <c r="AC134">
        <f>IF('LF Projected Ratios'!AD$53&gt;=0,$B134+(1-$B134)*'LF Projected Ratios'!AD$53,$B134*(1+'LF Projected Ratios'!AD$53))</f>
        <v>0.30737683613492084</v>
      </c>
      <c r="AD134">
        <f>IF('LF Projected Ratios'!AE$53&gt;=0,$B134+(1-$B134)*'LF Projected Ratios'!AE$53,$B134*(1+'LF Projected Ratios'!AE$53))</f>
        <v>0.30647600637527589</v>
      </c>
      <c r="AE134">
        <f>IF('LF Projected Ratios'!AF$53&gt;=0,$B134+(1-$B134)*'LF Projected Ratios'!AF$53,$B134*(1+'LF Projected Ratios'!AF$53))</f>
        <v>0.30558283402940128</v>
      </c>
      <c r="AF134">
        <f>IF('LF Projected Ratios'!AG$53&gt;=0,$B134+(1-$B134)*'LF Projected Ratios'!AG$53,$B134*(1+'LF Projected Ratios'!AG$53))</f>
        <v>0.30469722187388998</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0.17411664538101315</v>
      </c>
      <c r="C138" s="28">
        <f>(1/(1+EXP(('S Curve Equation'!$B$11-C93*'S Curve Equation'!$B$12)*'S Curve Equation'!$B$10))+'S Curve Equation'!$B$13)*'S Curve Equation'!$B$14</f>
        <v>0.16845186301192908</v>
      </c>
      <c r="D138" s="28">
        <f>(1/(1+EXP(('S Curve Equation'!$B$11-D93*'S Curve Equation'!$B$12)*'S Curve Equation'!$B$10))+'S Curve Equation'!$B$13)*'S Curve Equation'!$B$14</f>
        <v>0.16551045918323032</v>
      </c>
      <c r="E138" s="28">
        <f>(1/(1+EXP(('S Curve Equation'!$B$11-E93*'S Curve Equation'!$B$12)*'S Curve Equation'!$B$10))+'S Curve Equation'!$B$13)*'S Curve Equation'!$B$14</f>
        <v>0.16324191137710295</v>
      </c>
      <c r="F138" s="28">
        <f>(1/(1+EXP(('S Curve Equation'!$B$11-F93*'S Curve Equation'!$B$12)*'S Curve Equation'!$B$10))+'S Curve Equation'!$B$13)*'S Curve Equation'!$B$14</f>
        <v>0.16115952921860291</v>
      </c>
      <c r="G138" s="28">
        <f>(1/(1+EXP(('S Curve Equation'!$B$11-G93*'S Curve Equation'!$B$12)*'S Curve Equation'!$B$10))+'S Curve Equation'!$B$13)*'S Curve Equation'!$B$14</f>
        <v>0.15989476239358663</v>
      </c>
      <c r="H138" s="28">
        <f>(1/(1+EXP(('S Curve Equation'!$B$11-H93*'S Curve Equation'!$B$12)*'S Curve Equation'!$B$10))+'S Curve Equation'!$B$13)*'S Curve Equation'!$B$14</f>
        <v>0.15838554959435458</v>
      </c>
      <c r="I138" s="28">
        <f>(1/(1+EXP(('S Curve Equation'!$B$11-I93*'S Curve Equation'!$B$12)*'S Curve Equation'!$B$10))+'S Curve Equation'!$B$13)*'S Curve Equation'!$B$14</f>
        <v>0.15973988078251408</v>
      </c>
      <c r="J138" s="28">
        <f>(1/(1+EXP(('S Curve Equation'!$B$11-J93*'S Curve Equation'!$B$12)*'S Curve Equation'!$B$10))+'S Curve Equation'!$B$13)*'S Curve Equation'!$B$14</f>
        <v>0.1630017418891338</v>
      </c>
      <c r="K138" s="28">
        <f>(1/(1+EXP(('S Curve Equation'!$B$11-K93*'S Curve Equation'!$B$12)*'S Curve Equation'!$B$10))+'S Curve Equation'!$B$13)*'S Curve Equation'!$B$14</f>
        <v>0.16639549579069415</v>
      </c>
      <c r="L138" s="28">
        <f>(1/(1+EXP(('S Curve Equation'!$B$11-L93*'S Curve Equation'!$B$12)*'S Curve Equation'!$B$10))+'S Curve Equation'!$B$13)*'S Curve Equation'!$B$14</f>
        <v>0.15715166901703304</v>
      </c>
      <c r="M138" s="28">
        <f>(1/(1+EXP(('S Curve Equation'!$B$11-M93*'S Curve Equation'!$B$12)*'S Curve Equation'!$B$10))+'S Curve Equation'!$B$13)*'S Curve Equation'!$B$14</f>
        <v>0.1558474747443892</v>
      </c>
      <c r="N138" s="28">
        <f>(1/(1+EXP(('S Curve Equation'!$B$11-N93*'S Curve Equation'!$B$12)*'S Curve Equation'!$B$10))+'S Curve Equation'!$B$13)*'S Curve Equation'!$B$14</f>
        <v>0.15456325915972288</v>
      </c>
      <c r="O138" s="28">
        <f>(1/(1+EXP(('S Curve Equation'!$B$11-O93*'S Curve Equation'!$B$12)*'S Curve Equation'!$B$10))+'S Curve Equation'!$B$13)*'S Curve Equation'!$B$14</f>
        <v>0.15329861997933975</v>
      </c>
      <c r="P138" s="28">
        <f>(1/(1+EXP(('S Curve Equation'!$B$11-P93*'S Curve Equation'!$B$12)*'S Curve Equation'!$B$10))+'S Curve Equation'!$B$13)*'S Curve Equation'!$B$14</f>
        <v>0.15205316450044964</v>
      </c>
      <c r="Q138" s="28">
        <f>(1/(1+EXP(('S Curve Equation'!$B$11-Q93*'S Curve Equation'!$B$12)*'S Curve Equation'!$B$10))+'S Curve Equation'!$B$13)*'S Curve Equation'!$B$14</f>
        <v>0.15082650935105354</v>
      </c>
      <c r="R138" s="28">
        <f>(1/(1+EXP(('S Curve Equation'!$B$11-R93*'S Curve Equation'!$B$12)*'S Curve Equation'!$B$10))+'S Curve Equation'!$B$13)*'S Curve Equation'!$B$14</f>
        <v>0.14961828024635879</v>
      </c>
      <c r="S138" s="28">
        <f>(1/(1+EXP(('S Curve Equation'!$B$11-S93*'S Curve Equation'!$B$12)*'S Curve Equation'!$B$10))+'S Curve Equation'!$B$13)*'S Curve Equation'!$B$14</f>
        <v>0.14842811175159229</v>
      </c>
      <c r="T138" s="28">
        <f>(1/(1+EXP(('S Curve Equation'!$B$11-T93*'S Curve Equation'!$B$12)*'S Curve Equation'!$B$10))+'S Curve Equation'!$B$13)*'S Curve Equation'!$B$14</f>
        <v>0.14725564705106703</v>
      </c>
      <c r="U138" s="28">
        <f>(1/(1+EXP(('S Curve Equation'!$B$11-U93*'S Curve Equation'!$B$12)*'S Curve Equation'!$B$10))+'S Curve Equation'!$B$13)*'S Curve Equation'!$B$14</f>
        <v>0.1461005377233737</v>
      </c>
      <c r="V138" s="28">
        <f>(1/(1+EXP(('S Curve Equation'!$B$11-V93*'S Curve Equation'!$B$12)*'S Curve Equation'!$B$10))+'S Curve Equation'!$B$13)*'S Curve Equation'!$B$14</f>
        <v>0.1449624435225467</v>
      </c>
      <c r="W138" s="28">
        <f>(1/(1+EXP(('S Curve Equation'!$B$11-W93*'S Curve Equation'!$B$12)*'S Curve Equation'!$B$10))+'S Curve Equation'!$B$13)*'S Curve Equation'!$B$14</f>
        <v>0.14384103216508473</v>
      </c>
      <c r="X138" s="28">
        <f>(1/(1+EXP(('S Curve Equation'!$B$11-X93*'S Curve Equation'!$B$12)*'S Curve Equation'!$B$10))+'S Curve Equation'!$B$13)*'S Curve Equation'!$B$14</f>
        <v>0.14273597912267078</v>
      </c>
      <c r="Y138" s="28">
        <f>(1/(1+EXP(('S Curve Equation'!$B$11-Y93*'S Curve Equation'!$B$12)*'S Curve Equation'!$B$10))+'S Curve Equation'!$B$13)*'S Curve Equation'!$B$14</f>
        <v>0.14164696742047006</v>
      </c>
      <c r="Z138" s="28">
        <f>(1/(1+EXP(('S Curve Equation'!$B$11-Z93*'S Curve Equation'!$B$12)*'S Curve Equation'!$B$10))+'S Curve Equation'!$B$13)*'S Curve Equation'!$B$14</f>
        <v>0.14057368744086232</v>
      </c>
      <c r="AA138" s="28">
        <f>(1/(1+EXP(('S Curve Equation'!$B$11-AA93*'S Curve Equation'!$B$12)*'S Curve Equation'!$B$10))+'S Curve Equation'!$B$13)*'S Curve Equation'!$B$14</f>
        <v>0.13951583673248244</v>
      </c>
      <c r="AB138" s="28">
        <f>(1/(1+EXP(('S Curve Equation'!$B$11-AB93*'S Curve Equation'!$B$12)*'S Curve Equation'!$B$10))+'S Curve Equation'!$B$13)*'S Curve Equation'!$B$14</f>
        <v>0.13847311982443039</v>
      </c>
      <c r="AC138" s="28">
        <f>(1/(1+EXP(('S Curve Equation'!$B$11-AC93*'S Curve Equation'!$B$12)*'S Curve Equation'!$B$10))+'S Curve Equation'!$B$13)*'S Curve Equation'!$B$14</f>
        <v>0.1374452480455281</v>
      </c>
      <c r="AD138" s="28">
        <f>(1/(1+EXP(('S Curve Equation'!$B$11-AD93*'S Curve Equation'!$B$12)*'S Curve Equation'!$B$10))+'S Curve Equation'!$B$13)*'S Curve Equation'!$B$14</f>
        <v>0.13643193934848841</v>
      </c>
      <c r="AE138" s="28">
        <f>(1/(1+EXP(('S Curve Equation'!$B$11-AE93*'S Curve Equation'!$B$12)*'S Curve Equation'!$B$10))+'S Curve Equation'!$B$13)*'S Curve Equation'!$B$14</f>
        <v>0.1354329181388757</v>
      </c>
      <c r="AF138" s="28">
        <f>(1/(1+EXP(('S Curve Equation'!$B$11-AF93*'S Curve Equation'!$B$12)*'S Curve Equation'!$B$10))+'S Curve Equation'!$B$13)*'S Curve Equation'!$B$14</f>
        <v>0.13444791510873055</v>
      </c>
    </row>
    <row r="139" spans="1:32" x14ac:dyDescent="0.2">
      <c r="A139" s="6" t="s">
        <v>94</v>
      </c>
      <c r="B139" s="28">
        <f>(1/(1+EXP(('S Curve Equation'!$B$11-B94*'S Curve Equation'!$B$12)*'S Curve Equation'!$B$10))+'S Curve Equation'!$B$13)*'S Curve Equation'!$B$14</f>
        <v>0.23529411764705871</v>
      </c>
      <c r="C139" s="28">
        <f>(1/(1+EXP(('S Curve Equation'!$B$11-C94*'S Curve Equation'!$B$12)*'S Curve Equation'!$B$10))+'S Curve Equation'!$B$13)*'S Curve Equation'!$B$14</f>
        <v>0.22745926806522448</v>
      </c>
      <c r="D139" s="28">
        <f>(1/(1+EXP(('S Curve Equation'!$B$11-D94*'S Curve Equation'!$B$12)*'S Curve Equation'!$B$10))+'S Curve Equation'!$B$13)*'S Curve Equation'!$B$14</f>
        <v>0.22338493793631556</v>
      </c>
      <c r="E139" s="28">
        <f>(1/(1+EXP(('S Curve Equation'!$B$11-E94*'S Curve Equation'!$B$12)*'S Curve Equation'!$B$10))+'S Curve Equation'!$B$13)*'S Curve Equation'!$B$14</f>
        <v>0.220239930360034</v>
      </c>
      <c r="F139" s="28">
        <f>(1/(1+EXP(('S Curve Equation'!$B$11-F94*'S Curve Equation'!$B$12)*'S Curve Equation'!$B$10))+'S Curve Equation'!$B$13)*'S Curve Equation'!$B$14</f>
        <v>0.21735103852259052</v>
      </c>
      <c r="G139" s="28">
        <f>(1/(1+EXP(('S Curve Equation'!$B$11-G94*'S Curve Equation'!$B$12)*'S Curve Equation'!$B$10))+'S Curve Equation'!$B$13)*'S Curve Equation'!$B$14</f>
        <v>0.21559553563817704</v>
      </c>
      <c r="H139" s="28">
        <f>(1/(1+EXP(('S Curve Equation'!$B$11-H94*'S Curve Equation'!$B$12)*'S Curve Equation'!$B$10))+'S Curve Equation'!$B$13)*'S Curve Equation'!$B$14</f>
        <v>0.21349988912548373</v>
      </c>
      <c r="I139" s="28">
        <f>(1/(1+EXP(('S Curve Equation'!$B$11-I94*'S Curve Equation'!$B$12)*'S Curve Equation'!$B$10))+'S Curve Equation'!$B$13)*'S Curve Equation'!$B$14</f>
        <v>0.21538051402303435</v>
      </c>
      <c r="J139" s="28">
        <f>(1/(1+EXP(('S Curve Equation'!$B$11-J94*'S Curve Equation'!$B$12)*'S Curve Equation'!$B$10))+'S Curve Equation'!$B$13)*'S Curve Equation'!$B$14</f>
        <v>0.21990683781641482</v>
      </c>
      <c r="K139" s="28">
        <f>(1/(1+EXP(('S Curve Equation'!$B$11-K94*'S Curve Equation'!$B$12)*'S Curve Equation'!$B$10))+'S Curve Equation'!$B$13)*'S Curve Equation'!$B$14</f>
        <v>0.22461128237403166</v>
      </c>
      <c r="L139" s="28">
        <f>(1/(1+EXP(('S Curve Equation'!$B$11-L94*'S Curve Equation'!$B$12)*'S Curve Equation'!$B$10))+'S Curve Equation'!$B$13)*'S Curve Equation'!$B$14</f>
        <v>0.2117858917209228</v>
      </c>
      <c r="M139" s="28">
        <f>(1/(1+EXP(('S Curve Equation'!$B$11-M94*'S Curve Equation'!$B$12)*'S Curve Equation'!$B$10))+'S Curve Equation'!$B$13)*'S Curve Equation'!$B$14</f>
        <v>0.2099735863076943</v>
      </c>
      <c r="N139" s="28">
        <f>(1/(1+EXP(('S Curve Equation'!$B$11-N94*'S Curve Equation'!$B$12)*'S Curve Equation'!$B$10))+'S Curve Equation'!$B$13)*'S Curve Equation'!$B$14</f>
        <v>0.20818842492994027</v>
      </c>
      <c r="O139" s="28">
        <f>(1/(1+EXP(('S Curve Equation'!$B$11-O94*'S Curve Equation'!$B$12)*'S Curve Equation'!$B$10))+'S Curve Equation'!$B$13)*'S Curve Equation'!$B$14</f>
        <v>0.20642989539251042</v>
      </c>
      <c r="P139" s="28">
        <f>(1/(1+EXP(('S Curve Equation'!$B$11-P94*'S Curve Equation'!$B$12)*'S Curve Equation'!$B$10))+'S Curve Equation'!$B$13)*'S Curve Equation'!$B$14</f>
        <v>0.20469749620474226</v>
      </c>
      <c r="Q139" s="28">
        <f>(1/(1+EXP(('S Curve Equation'!$B$11-Q94*'S Curve Equation'!$B$12)*'S Curve Equation'!$B$10))+'S Curve Equation'!$B$13)*'S Curve Equation'!$B$14</f>
        <v>0.20299073636899367</v>
      </c>
      <c r="R139" s="28">
        <f>(1/(1+EXP(('S Curve Equation'!$B$11-R94*'S Curve Equation'!$B$12)*'S Curve Equation'!$B$10))+'S Curve Equation'!$B$13)*'S Curve Equation'!$B$14</f>
        <v>0.20130913517121993</v>
      </c>
      <c r="S139" s="28">
        <f>(1/(1+EXP(('S Curve Equation'!$B$11-S94*'S Curve Equation'!$B$12)*'S Curve Equation'!$B$10))+'S Curve Equation'!$B$13)*'S Curve Equation'!$B$14</f>
        <v>0.19965222197378291</v>
      </c>
      <c r="T139" s="28">
        <f>(1/(1+EXP(('S Curve Equation'!$B$11-T94*'S Curve Equation'!$B$12)*'S Curve Equation'!$B$10))+'S Curve Equation'!$B$13)*'S Curve Equation'!$B$14</f>
        <v>0.19801953601063219</v>
      </c>
      <c r="U139" s="28">
        <f>(1/(1+EXP(('S Curve Equation'!$B$11-U94*'S Curve Equation'!$B$12)*'S Curve Equation'!$B$10))+'S Curve Equation'!$B$13)*'S Curve Equation'!$B$14</f>
        <v>0.19641062618500507</v>
      </c>
      <c r="V139" s="28">
        <f>(1/(1+EXP(('S Curve Equation'!$B$11-V94*'S Curve Equation'!$B$12)*'S Curve Equation'!$B$10))+'S Curve Equation'!$B$13)*'S Curve Equation'!$B$14</f>
        <v>0.1948250508697465</v>
      </c>
      <c r="W139" s="28">
        <f>(1/(1+EXP(('S Curve Equation'!$B$11-W94*'S Curve Equation'!$B$12)*'S Curve Equation'!$B$10))+'S Curve Equation'!$B$13)*'S Curve Equation'!$B$14</f>
        <v>0.19326237771037511</v>
      </c>
      <c r="X139" s="28">
        <f>(1/(1+EXP(('S Curve Equation'!$B$11-X94*'S Curve Equation'!$B$12)*'S Curve Equation'!$B$10))+'S Curve Equation'!$B$13)*'S Curve Equation'!$B$14</f>
        <v>0.19172218343095918</v>
      </c>
      <c r="Y139" s="28">
        <f>(1/(1+EXP(('S Curve Equation'!$B$11-Y94*'S Curve Equation'!$B$12)*'S Curve Equation'!$B$10))+'S Curve Equation'!$B$13)*'S Curve Equation'!$B$14</f>
        <v>0.19020405364289605</v>
      </c>
      <c r="Z139" s="28">
        <f>(1/(1+EXP(('S Curve Equation'!$B$11-Z94*'S Curve Equation'!$B$12)*'S Curve Equation'!$B$10))+'S Curve Equation'!$B$13)*'S Curve Equation'!$B$14</f>
        <v>0.18870758265664833</v>
      </c>
      <c r="AA139" s="28">
        <f>(1/(1+EXP(('S Curve Equation'!$B$11-AA94*'S Curve Equation'!$B$12)*'S Curve Equation'!$B$10))+'S Curve Equation'!$B$13)*'S Curve Equation'!$B$14</f>
        <v>0.187232373296498</v>
      </c>
      <c r="AB139" s="28">
        <f>(1/(1+EXP(('S Curve Equation'!$B$11-AB94*'S Curve Equation'!$B$12)*'S Curve Equation'!$B$10))+'S Curve Equation'!$B$13)*'S Curve Equation'!$B$14</f>
        <v>0.18577803671835072</v>
      </c>
      <c r="AC139" s="28">
        <f>(1/(1+EXP(('S Curve Equation'!$B$11-AC94*'S Curve Equation'!$B$12)*'S Curve Equation'!$B$10))+'S Curve Equation'!$B$13)*'S Curve Equation'!$B$14</f>
        <v>0.18434419223063445</v>
      </c>
      <c r="AD139" s="28">
        <f>(1/(1+EXP(('S Curve Equation'!$B$11-AD94*'S Curve Equation'!$B$12)*'S Curve Equation'!$B$10))+'S Curve Equation'!$B$13)*'S Curve Equation'!$B$14</f>
        <v>0.18293046711830788</v>
      </c>
      <c r="AE139" s="28">
        <f>(1/(1+EXP(('S Curve Equation'!$B$11-AE94*'S Curve Equation'!$B$12)*'S Curve Equation'!$B$10))+'S Curve Equation'!$B$13)*'S Curve Equation'!$B$14</f>
        <v>0.18153649647000344</v>
      </c>
      <c r="AF139" s="28">
        <f>(1/(1+EXP(('S Curve Equation'!$B$11-AF94*'S Curve Equation'!$B$12)*'S Curve Equation'!$B$10))+'S Curve Equation'!$B$13)*'S Curve Equation'!$B$14</f>
        <v>0.18016192300830847</v>
      </c>
    </row>
    <row r="140" spans="1:32" x14ac:dyDescent="0.2">
      <c r="A140" s="6" t="s">
        <v>93</v>
      </c>
      <c r="B140" s="28">
        <f>(1/(1+EXP(('S Curve Equation'!$B$11-B95*'S Curve Equation'!$B$12)*'S Curve Equation'!$B$10))+'S Curve Equation'!$B$13)*'S Curve Equation'!$B$14</f>
        <v>0.23711340206185572</v>
      </c>
      <c r="C140" s="28">
        <f>(1/(1+EXP(('S Curve Equation'!$B$11-C95*'S Curve Equation'!$B$12)*'S Curve Equation'!$B$10))+'S Curve Equation'!$B$13)*'S Curve Equation'!$B$14</f>
        <v>0.22921612730418139</v>
      </c>
      <c r="D140" s="28">
        <f>(1/(1+EXP(('S Curve Equation'!$B$11-D95*'S Curve Equation'!$B$12)*'S Curve Equation'!$B$10))+'S Curve Equation'!$B$13)*'S Curve Equation'!$B$14</f>
        <v>0.22510907728515037</v>
      </c>
      <c r="E140" s="28">
        <f>(1/(1+EXP(('S Curve Equation'!$B$11-E95*'S Curve Equation'!$B$12)*'S Curve Equation'!$B$10))+'S Curve Equation'!$B$13)*'S Curve Equation'!$B$14</f>
        <v>0.22193869763037835</v>
      </c>
      <c r="F140" s="28">
        <f>(1/(1+EXP(('S Curve Equation'!$B$11-F95*'S Curve Equation'!$B$12)*'S Curve Equation'!$B$10))+'S Curve Equation'!$B$13)*'S Curve Equation'!$B$14</f>
        <v>0.21902641399799441</v>
      </c>
      <c r="G140" s="28">
        <f>(1/(1+EXP(('S Curve Equation'!$B$11-G95*'S Curve Equation'!$B$12)*'S Curve Equation'!$B$10))+'S Curve Equation'!$B$13)*'S Curve Equation'!$B$14</f>
        <v>0.21725665732733732</v>
      </c>
      <c r="H140" s="28">
        <f>(1/(1+EXP(('S Curve Equation'!$B$11-H95*'S Curve Equation'!$B$12)*'S Curve Equation'!$B$10))+'S Curve Equation'!$B$13)*'S Curve Equation'!$B$14</f>
        <v>0.21514395726273672</v>
      </c>
      <c r="I140" s="28">
        <f>(1/(1+EXP(('S Curve Equation'!$B$11-I95*'S Curve Equation'!$B$12)*'S Curve Equation'!$B$10))+'S Curve Equation'!$B$13)*'S Curve Equation'!$B$14</f>
        <v>0.21703988784055012</v>
      </c>
      <c r="J140" s="28">
        <f>(1/(1+EXP(('S Curve Equation'!$B$11-J95*'S Curve Equation'!$B$12)*'S Curve Equation'!$B$10))+'S Curve Equation'!$B$13)*'S Curve Equation'!$B$14</f>
        <v>0.22160291213671254</v>
      </c>
      <c r="K140" s="28">
        <f>(1/(1+EXP(('S Curve Equation'!$B$11-K95*'S Curve Equation'!$B$12)*'S Curve Equation'!$B$10))+'S Curve Equation'!$B$13)*'S Curve Equation'!$B$14</f>
        <v>0.2263452881455997</v>
      </c>
      <c r="L140" s="28">
        <f>(1/(1+EXP(('S Curve Equation'!$B$11-L95*'S Curve Equation'!$B$12)*'S Curve Equation'!$B$10))+'S Curve Equation'!$B$13)*'S Curve Equation'!$B$14</f>
        <v>0.21341598186514679</v>
      </c>
      <c r="M140" s="28">
        <f>(1/(1+EXP(('S Curve Equation'!$B$11-M95*'S Curve Equation'!$B$12)*'S Curve Equation'!$B$10))+'S Curve Equation'!$B$13)*'S Curve Equation'!$B$14</f>
        <v>0.21158886779774197</v>
      </c>
      <c r="N140" s="28">
        <f>(1/(1+EXP(('S Curve Equation'!$B$11-N95*'S Curve Equation'!$B$12)*'S Curve Equation'!$B$10))+'S Curve Equation'!$B$13)*'S Curve Equation'!$B$14</f>
        <v>0.20978909103153645</v>
      </c>
      <c r="O140" s="28">
        <f>(1/(1+EXP(('S Curve Equation'!$B$11-O95*'S Curve Equation'!$B$12)*'S Curve Equation'!$B$10))+'S Curve Equation'!$B$13)*'S Curve Equation'!$B$14</f>
        <v>0.20801613700076332</v>
      </c>
      <c r="P140" s="28">
        <f>(1/(1+EXP(('S Curve Equation'!$B$11-P95*'S Curve Equation'!$B$12)*'S Curve Equation'!$B$10))+'S Curve Equation'!$B$13)*'S Curve Equation'!$B$14</f>
        <v>0.2062695018391954</v>
      </c>
      <c r="Q140" s="28">
        <f>(1/(1+EXP(('S Curve Equation'!$B$11-Q95*'S Curve Equation'!$B$12)*'S Curve Equation'!$B$10))+'S Curve Equation'!$B$13)*'S Curve Equation'!$B$14</f>
        <v>0.20454869217143151</v>
      </c>
      <c r="R140" s="28">
        <f>(1/(1+EXP(('S Curve Equation'!$B$11-R95*'S Curve Equation'!$B$12)*'S Curve Equation'!$B$10))+'S Curve Equation'!$B$13)*'S Curve Equation'!$B$14</f>
        <v>0.2028532249060335</v>
      </c>
      <c r="S140" s="28">
        <f>(1/(1+EXP(('S Curve Equation'!$B$11-S95*'S Curve Equation'!$B$12)*'S Curve Equation'!$B$10))+'S Curve Equation'!$B$13)*'S Curve Equation'!$B$14</f>
        <v>0.20118262703070683</v>
      </c>
      <c r="T140" s="28">
        <f>(1/(1+EXP(('S Curve Equation'!$B$11-T95*'S Curve Equation'!$B$12)*'S Curve Equation'!$B$10))+'S Curve Equation'!$B$13)*'S Curve Equation'!$B$14</f>
        <v>0.19953643540967889</v>
      </c>
      <c r="U140" s="28">
        <f>(1/(1+EXP(('S Curve Equation'!$B$11-U95*'S Curve Equation'!$B$12)*'S Curve Equation'!$B$10))+'S Curve Equation'!$B$13)*'S Curve Equation'!$B$14</f>
        <v>0.19791419658343101</v>
      </c>
      <c r="V140" s="28">
        <f>(1/(1+EXP(('S Curve Equation'!$B$11-V95*'S Curve Equation'!$B$12)*'S Curve Equation'!$B$10))+'S Curve Equation'!$B$13)*'S Curve Equation'!$B$14</f>
        <v>0.19631546657089505</v>
      </c>
      <c r="W140" s="28">
        <f>(1/(1+EXP(('S Curve Equation'!$B$11-W95*'S Curve Equation'!$B$12)*'S Curve Equation'!$B$10))+'S Curve Equation'!$B$13)*'S Curve Equation'!$B$14</f>
        <v>0.19473981067424959</v>
      </c>
      <c r="X140" s="28">
        <f>(1/(1+EXP(('S Curve Equation'!$B$11-X95*'S Curve Equation'!$B$12)*'S Curve Equation'!$B$10))+'S Curve Equation'!$B$13)*'S Curve Equation'!$B$14</f>
        <v>0.19318680328638921</v>
      </c>
      <c r="Y140" s="28">
        <f>(1/(1+EXP(('S Curve Equation'!$B$11-Y95*'S Curve Equation'!$B$12)*'S Curve Equation'!$B$10))+'S Curve Equation'!$B$13)*'S Curve Equation'!$B$14</f>
        <v>0.19165602770116738</v>
      </c>
      <c r="Z140" s="28">
        <f>(1/(1+EXP(('S Curve Equation'!$B$11-Z95*'S Curve Equation'!$B$12)*'S Curve Equation'!$B$10))+'S Curve Equation'!$B$13)*'S Curve Equation'!$B$14</f>
        <v>0.19014707592647556</v>
      </c>
      <c r="AA140" s="28">
        <f>(1/(1+EXP(('S Curve Equation'!$B$11-AA95*'S Curve Equation'!$B$12)*'S Curve Equation'!$B$10))+'S Curve Equation'!$B$13)*'S Curve Equation'!$B$14</f>
        <v>0.18865954850022446</v>
      </c>
      <c r="AB140" s="28">
        <f>(1/(1+EXP(('S Curve Equation'!$B$11-AB95*'S Curve Equation'!$B$12)*'S Curve Equation'!$B$10))+'S Curve Equation'!$B$13)*'S Curve Equation'!$B$14</f>
        <v>0.18719305430927</v>
      </c>
      <c r="AC140" s="28">
        <f>(1/(1+EXP(('S Curve Equation'!$B$11-AC95*'S Curve Equation'!$B$12)*'S Curve Equation'!$B$10))+'S Curve Equation'!$B$13)*'S Curve Equation'!$B$14</f>
        <v>0.1857472104113331</v>
      </c>
      <c r="AD140" s="28">
        <f>(1/(1+EXP(('S Curve Equation'!$B$11-AD95*'S Curve Equation'!$B$12)*'S Curve Equation'!$B$10))+'S Curve Equation'!$B$13)*'S Curve Equation'!$B$14</f>
        <v>0.18432164185993277</v>
      </c>
      <c r="AE140" s="28">
        <f>(1/(1+EXP(('S Curve Equation'!$B$11-AE95*'S Curve Equation'!$B$12)*'S Curve Equation'!$B$10))+'S Curve Equation'!$B$13)*'S Curve Equation'!$B$14</f>
        <v>0.18291598153236791</v>
      </c>
      <c r="AF140" s="28">
        <f>(1/(1+EXP(('S Curve Equation'!$B$11-AF95*'S Curve Equation'!$B$12)*'S Curve Equation'!$B$10))+'S Curve Equation'!$B$13)*'S Curve Equation'!$B$14</f>
        <v>0.18152986996075313</v>
      </c>
    </row>
    <row r="141" spans="1:32" x14ac:dyDescent="0.2">
      <c r="A141" s="6" t="s">
        <v>28</v>
      </c>
      <c r="B141" s="28">
        <f>(1/(1+EXP(('S Curve Equation'!$B$11-B96*'S Curve Equation'!$B$12)*'S Curve Equation'!$B$10))+'S Curve Equation'!$B$13)*'S Curve Equation'!$B$14</f>
        <v>0.16867469879518068</v>
      </c>
      <c r="C141" s="28">
        <f>(1/(1+EXP(('S Curve Equation'!$B$11-C96*'S Curve Equation'!$B$12)*'S Curve Equation'!$B$10))+'S Curve Equation'!$B$13)*'S Curve Equation'!$B$14</f>
        <v>0.16320785967581958</v>
      </c>
      <c r="D141" s="28">
        <f>(1/(1+EXP(('S Curve Equation'!$B$11-D96*'S Curve Equation'!$B$12)*'S Curve Equation'!$B$10))+'S Curve Equation'!$B$13)*'S Curve Equation'!$B$14</f>
        <v>0.16036942987557007</v>
      </c>
      <c r="E141" s="28">
        <f>(1/(1+EXP(('S Curve Equation'!$B$11-E96*'S Curve Equation'!$B$12)*'S Curve Equation'!$B$10))+'S Curve Equation'!$B$13)*'S Curve Equation'!$B$14</f>
        <v>0.15818037921706946</v>
      </c>
      <c r="F141" s="28">
        <f>(1/(1+EXP(('S Curve Equation'!$B$11-F96*'S Curve Equation'!$B$12)*'S Curve Equation'!$B$10))+'S Curve Equation'!$B$13)*'S Curve Equation'!$B$14</f>
        <v>0.1561710247112584</v>
      </c>
      <c r="G141" s="28">
        <f>(1/(1+EXP(('S Curve Equation'!$B$11-G96*'S Curve Equation'!$B$12)*'S Curve Equation'!$B$10))+'S Curve Equation'!$B$13)*'S Curve Equation'!$B$14</f>
        <v>0.15495063552809107</v>
      </c>
      <c r="H141" s="28">
        <f>(1/(1+EXP(('S Curve Equation'!$B$11-H96*'S Curve Equation'!$B$12)*'S Curve Equation'!$B$10))+'S Curve Equation'!$B$13)*'S Curve Equation'!$B$14</f>
        <v>0.15349439838525483</v>
      </c>
      <c r="I141" s="28">
        <f>(1/(1+EXP(('S Curve Equation'!$B$11-I96*'S Curve Equation'!$B$12)*'S Curve Equation'!$B$10))+'S Curve Equation'!$B$13)*'S Curve Equation'!$B$14</f>
        <v>0.15480118947305554</v>
      </c>
      <c r="J141" s="28">
        <f>(1/(1+EXP(('S Curve Equation'!$B$11-J96*'S Curve Equation'!$B$12)*'S Curve Equation'!$B$10))+'S Curve Equation'!$B$13)*'S Curve Equation'!$B$14</f>
        <v>0.15794862975029877</v>
      </c>
      <c r="K141" s="28">
        <f>(1/(1+EXP(('S Curve Equation'!$B$11-K96*'S Curve Equation'!$B$12)*'S Curve Equation'!$B$10))+'S Curve Equation'!$B$13)*'S Curve Equation'!$B$14</f>
        <v>0.16122347006216994</v>
      </c>
      <c r="L141" s="28">
        <f>(1/(1+EXP(('S Curve Equation'!$B$11-L96*'S Curve Equation'!$B$12)*'S Curve Equation'!$B$10))+'S Curve Equation'!$B$13)*'S Curve Equation'!$B$14</f>
        <v>0.15230384455151846</v>
      </c>
      <c r="M141" s="28">
        <f>(1/(1+EXP(('S Curve Equation'!$B$11-M96*'S Curve Equation'!$B$12)*'S Curve Equation'!$B$10))+'S Curve Equation'!$B$13)*'S Curve Equation'!$B$14</f>
        <v>0.15104546004866728</v>
      </c>
      <c r="N141" s="28">
        <f>(1/(1+EXP(('S Curve Equation'!$B$11-N96*'S Curve Equation'!$B$12)*'S Curve Equation'!$B$10))+'S Curve Equation'!$B$13)*'S Curve Equation'!$B$14</f>
        <v>0.14980636530566258</v>
      </c>
      <c r="O141" s="28">
        <f>(1/(1+EXP(('S Curve Equation'!$B$11-O96*'S Curve Equation'!$B$12)*'S Curve Equation'!$B$10))+'S Curve Equation'!$B$13)*'S Curve Equation'!$B$14</f>
        <v>0.14858617034547295</v>
      </c>
      <c r="P141" s="28">
        <f>(1/(1+EXP(('S Curve Equation'!$B$11-P96*'S Curve Equation'!$B$12)*'S Curve Equation'!$B$10))+'S Curve Equation'!$B$13)*'S Curve Equation'!$B$14</f>
        <v>0.1473844945569534</v>
      </c>
      <c r="Q141" s="28">
        <f>(1/(1+EXP(('S Curve Equation'!$B$11-Q96*'S Curve Equation'!$B$12)*'S Curve Equation'!$B$10))+'S Curve Equation'!$B$13)*'S Curve Equation'!$B$14</f>
        <v>0.14620096644647623</v>
      </c>
      <c r="R141" s="28">
        <f>(1/(1+EXP(('S Curve Equation'!$B$11-R96*'S Curve Equation'!$B$12)*'S Curve Equation'!$B$10))+'S Curve Equation'!$B$13)*'S Curve Equation'!$B$14</f>
        <v>0.14503522339625546</v>
      </c>
      <c r="S141" s="28">
        <f>(1/(1+EXP(('S Curve Equation'!$B$11-S96*'S Curve Equation'!$B$12)*'S Curve Equation'!$B$10))+'S Curve Equation'!$B$13)*'S Curve Equation'!$B$14</f>
        <v>0.14388691142922125</v>
      </c>
      <c r="T141" s="28">
        <f>(1/(1+EXP(('S Curve Equation'!$B$11-T96*'S Curve Equation'!$B$12)*'S Curve Equation'!$B$10))+'S Curve Equation'!$B$13)*'S Curve Equation'!$B$14</f>
        <v>0.14275568498028063</v>
      </c>
      <c r="U141" s="28">
        <f>(1/(1+EXP(('S Curve Equation'!$B$11-U96*'S Curve Equation'!$B$12)*'S Curve Equation'!$B$10))+'S Curve Equation'!$B$13)*'S Curve Equation'!$B$14</f>
        <v>0.14164120667382227</v>
      </c>
      <c r="V141" s="28">
        <f>(1/(1+EXP(('S Curve Equation'!$B$11-V96*'S Curve Equation'!$B$12)*'S Curve Equation'!$B$10))+'S Curve Equation'!$B$13)*'S Curve Equation'!$B$14</f>
        <v>0.14054314710730043</v>
      </c>
      <c r="W141" s="28">
        <f>(1/(1+EXP(('S Curve Equation'!$B$11-W96*'S Curve Equation'!$B$12)*'S Curve Equation'!$B$10))+'S Curve Equation'!$B$13)*'S Curve Equation'!$B$14</f>
        <v>0.13946118464076443</v>
      </c>
      <c r="X141" s="28">
        <f>(1/(1+EXP(('S Curve Equation'!$B$11-X96*'S Curve Equation'!$B$12)*'S Curve Equation'!$B$10))+'S Curve Equation'!$B$13)*'S Curve Equation'!$B$14</f>
        <v>0.13839500519216855</v>
      </c>
      <c r="Y141" s="28">
        <f>(1/(1+EXP(('S Curve Equation'!$B$11-Y96*'S Curve Equation'!$B$12)*'S Curve Equation'!$B$10))+'S Curve Equation'!$B$13)*'S Curve Equation'!$B$14</f>
        <v>0.13734430203832695</v>
      </c>
      <c r="Z141" s="28">
        <f>(1/(1+EXP(('S Curve Equation'!$B$11-Z96*'S Curve Equation'!$B$12)*'S Curve Equation'!$B$10))+'S Curve Equation'!$B$13)*'S Curve Equation'!$B$14</f>
        <v>0.13630877562136268</v>
      </c>
      <c r="AA141" s="28">
        <f>(1/(1+EXP(('S Curve Equation'!$B$11-AA96*'S Curve Equation'!$B$12)*'S Curve Equation'!$B$10))+'S Curve Equation'!$B$13)*'S Curve Equation'!$B$14</f>
        <v>0.13528813336051321</v>
      </c>
      <c r="AB141" s="28">
        <f>(1/(1+EXP(('S Curve Equation'!$B$11-AB96*'S Curve Equation'!$B$12)*'S Curve Equation'!$B$10))+'S Curve Equation'!$B$13)*'S Curve Equation'!$B$14</f>
        <v>0.13428208946914677</v>
      </c>
      <c r="AC141" s="28">
        <f>(1/(1+EXP(('S Curve Equation'!$B$11-AC96*'S Curve Equation'!$B$12)*'S Curve Equation'!$B$10))+'S Curve Equation'!$B$13)*'S Curve Equation'!$B$14</f>
        <v>0.1332903647768566</v>
      </c>
      <c r="AD141" s="28">
        <f>(1/(1+EXP(('S Curve Equation'!$B$11-AD96*'S Curve Equation'!$B$12)*'S Curve Equation'!$B$10))+'S Curve Equation'!$B$13)*'S Curve Equation'!$B$14</f>
        <v>0.13231268655649381</v>
      </c>
      <c r="AE141" s="28">
        <f>(1/(1+EXP(('S Curve Equation'!$B$11-AE96*'S Curve Equation'!$B$12)*'S Curve Equation'!$B$10))+'S Curve Equation'!$B$13)*'S Curve Equation'!$B$14</f>
        <v>0.13134878835601019</v>
      </c>
      <c r="AF141" s="28">
        <f>(1/(1+EXP(('S Curve Equation'!$B$11-AF96*'S Curve Equation'!$B$12)*'S Curve Equation'!$B$10))+'S Curve Equation'!$B$13)*'S Curve Equation'!$B$14</f>
        <v>0.13039840983497658</v>
      </c>
    </row>
    <row r="142" spans="1:32" x14ac:dyDescent="0.2">
      <c r="A142" s="6" t="s">
        <v>29</v>
      </c>
      <c r="B142" s="28">
        <f>(1/(1+EXP(('S Curve Equation'!$B$11-B97*'S Curve Equation'!$B$12)*'S Curve Equation'!$B$10))+'S Curve Equation'!$B$13)*'S Curve Equation'!$B$14</f>
        <v>0.2206235011990407</v>
      </c>
      <c r="C142" s="28">
        <f>(1/(1+EXP(('S Curve Equation'!$B$11-C97*'S Curve Equation'!$B$12)*'S Curve Equation'!$B$10))+'S Curve Equation'!$B$13)*'S Curve Equation'!$B$14</f>
        <v>0.21329722573674179</v>
      </c>
      <c r="D142" s="28">
        <f>(1/(1+EXP(('S Curve Equation'!$B$11-D97*'S Curve Equation'!$B$12)*'S Curve Equation'!$B$10))+'S Curve Equation'!$B$13)*'S Curve Equation'!$B$14</f>
        <v>0.20948916121723957</v>
      </c>
      <c r="E142" s="28">
        <f>(1/(1+EXP(('S Curve Equation'!$B$11-E97*'S Curve Equation'!$B$12)*'S Curve Equation'!$B$10))+'S Curve Equation'!$B$13)*'S Curve Equation'!$B$14</f>
        <v>0.20655048720794861</v>
      </c>
      <c r="F142" s="28">
        <f>(1/(1+EXP(('S Curve Equation'!$B$11-F97*'S Curve Equation'!$B$12)*'S Curve Equation'!$B$10))+'S Curve Equation'!$B$13)*'S Curve Equation'!$B$14</f>
        <v>0.20385172082173106</v>
      </c>
      <c r="G142" s="28">
        <f>(1/(1+EXP(('S Curve Equation'!$B$11-G97*'S Curve Equation'!$B$12)*'S Curve Equation'!$B$10))+'S Curve Equation'!$B$13)*'S Curve Equation'!$B$14</f>
        <v>0.20221202293006577</v>
      </c>
      <c r="H142" s="28">
        <f>(1/(1+EXP(('S Curve Equation'!$B$11-H97*'S Curve Equation'!$B$12)*'S Curve Equation'!$B$10))+'S Curve Equation'!$B$13)*'S Curve Equation'!$B$14</f>
        <v>0.20025488123921531</v>
      </c>
      <c r="I142" s="28">
        <f>(1/(1+EXP(('S Curve Equation'!$B$11-I97*'S Curve Equation'!$B$12)*'S Curve Equation'!$B$10))+'S Curve Equation'!$B$13)*'S Curve Equation'!$B$14</f>
        <v>0.20201119944338816</v>
      </c>
      <c r="J142" s="28">
        <f>(1/(1+EXP(('S Curve Equation'!$B$11-J97*'S Curve Equation'!$B$12)*'S Curve Equation'!$B$10))+'S Curve Equation'!$B$13)*'S Curve Equation'!$B$14</f>
        <v>0.20623928764124277</v>
      </c>
      <c r="K142" s="28">
        <f>(1/(1+EXP(('S Curve Equation'!$B$11-K97*'S Curve Equation'!$B$12)*'S Curve Equation'!$B$10))+'S Curve Equation'!$B$13)*'S Curve Equation'!$B$14</f>
        <v>0.2106352366438376</v>
      </c>
      <c r="L142" s="28">
        <f>(1/(1+EXP(('S Curve Equation'!$B$11-L97*'S Curve Equation'!$B$12)*'S Curve Equation'!$B$10))+'S Curve Equation'!$B$13)*'S Curve Equation'!$B$14</f>
        <v>0.19865437214298245</v>
      </c>
      <c r="M142" s="28">
        <f>(1/(1+EXP(('S Curve Equation'!$B$11-M97*'S Curve Equation'!$B$12)*'S Curve Equation'!$B$10))+'S Curve Equation'!$B$13)*'S Curve Equation'!$B$14</f>
        <v>0.19696226282895454</v>
      </c>
      <c r="N142" s="28">
        <f>(1/(1+EXP(('S Curve Equation'!$B$11-N97*'S Curve Equation'!$B$12)*'S Curve Equation'!$B$10))+'S Curve Equation'!$B$13)*'S Curve Equation'!$B$14</f>
        <v>0.1952956926497634</v>
      </c>
      <c r="O142" s="28">
        <f>(1/(1+EXP(('S Curve Equation'!$B$11-O97*'S Curve Equation'!$B$12)*'S Curve Equation'!$B$10))+'S Curve Equation'!$B$13)*'S Curve Equation'!$B$14</f>
        <v>0.19365417054087711</v>
      </c>
      <c r="P142" s="28">
        <f>(1/(1+EXP(('S Curve Equation'!$B$11-P97*'S Curve Equation'!$B$12)*'S Curve Equation'!$B$10))+'S Curve Equation'!$B$13)*'S Curve Equation'!$B$14</f>
        <v>0.19203721609950325</v>
      </c>
      <c r="Q142" s="28">
        <f>(1/(1+EXP(('S Curve Equation'!$B$11-Q97*'S Curve Equation'!$B$12)*'S Curve Equation'!$B$10))+'S Curve Equation'!$B$13)*'S Curve Equation'!$B$14</f>
        <v>0.19044435935418097</v>
      </c>
      <c r="R142" s="28">
        <f>(1/(1+EXP(('S Curve Equation'!$B$11-R97*'S Curve Equation'!$B$12)*'S Curve Equation'!$B$10))+'S Curve Equation'!$B$13)*'S Curve Equation'!$B$14</f>
        <v>0.18887514053789345</v>
      </c>
      <c r="S142" s="28">
        <f>(1/(1+EXP(('S Curve Equation'!$B$11-S97*'S Curve Equation'!$B$12)*'S Curve Equation'!$B$10))+'S Curve Equation'!$B$13)*'S Curve Equation'!$B$14</f>
        <v>0.18732910986479409</v>
      </c>
      <c r="T142" s="28">
        <f>(1/(1+EXP(('S Curve Equation'!$B$11-T97*'S Curve Equation'!$B$12)*'S Curve Equation'!$B$10))+'S Curve Equation'!$B$13)*'S Curve Equation'!$B$14</f>
        <v>0.1858058273106043</v>
      </c>
      <c r="U142" s="28">
        <f>(1/(1+EXP(('S Curve Equation'!$B$11-U97*'S Curve Equation'!$B$12)*'S Curve Equation'!$B$10))+'S Curve Equation'!$B$13)*'S Curve Equation'!$B$14</f>
        <v>0.18430486239675145</v>
      </c>
      <c r="V142" s="28">
        <f>(1/(1+EXP(('S Curve Equation'!$B$11-V97*'S Curve Equation'!$B$12)*'S Curve Equation'!$B$10))+'S Curve Equation'!$B$13)*'S Curve Equation'!$B$14</f>
        <v>0.18282579397827317</v>
      </c>
      <c r="W142" s="28">
        <f>(1/(1+EXP(('S Curve Equation'!$B$11-W97*'S Curve Equation'!$B$12)*'S Curve Equation'!$B$10))+'S Curve Equation'!$B$13)*'S Curve Equation'!$B$14</f>
        <v>0.18136821003554099</v>
      </c>
      <c r="X142" s="28">
        <f>(1/(1+EXP(('S Curve Equation'!$B$11-X97*'S Curve Equation'!$B$12)*'S Curve Equation'!$B$10))+'S Curve Equation'!$B$13)*'S Curve Equation'!$B$14</f>
        <v>0.17993170746980414</v>
      </c>
      <c r="Y142" s="28">
        <f>(1/(1+EXP(('S Curve Equation'!$B$11-Y97*'S Curve Equation'!$B$12)*'S Curve Equation'!$B$10))+'S Curve Equation'!$B$13)*'S Curve Equation'!$B$14</f>
        <v>0.17851589190258085</v>
      </c>
      <c r="Z142" s="28">
        <f>(1/(1+EXP(('S Curve Equation'!$B$11-Z97*'S Curve Equation'!$B$12)*'S Curve Equation'!$B$10))+'S Curve Equation'!$B$13)*'S Curve Equation'!$B$14</f>
        <v>0.17712037747889262</v>
      </c>
      <c r="AA142" s="28">
        <f>(1/(1+EXP(('S Curve Equation'!$B$11-AA97*'S Curve Equation'!$B$12)*'S Curve Equation'!$B$10))+'S Curve Equation'!$B$13)*'S Curve Equation'!$B$14</f>
        <v>0.17574478667434534</v>
      </c>
      <c r="AB142" s="28">
        <f>(1/(1+EXP(('S Curve Equation'!$B$11-AB97*'S Curve Equation'!$B$12)*'S Curve Equation'!$B$10))+'S Curve Equation'!$B$13)*'S Curve Equation'!$B$14</f>
        <v>0.17438875010603752</v>
      </c>
      <c r="AC142" s="28">
        <f>(1/(1+EXP(('S Curve Equation'!$B$11-AC97*'S Curve Equation'!$B$12)*'S Curve Equation'!$B$10))+'S Curve Equation'!$B$13)*'S Curve Equation'!$B$14</f>
        <v>0.17305190634728917</v>
      </c>
      <c r="AD142" s="28">
        <f>(1/(1+EXP(('S Curve Equation'!$B$11-AD97*'S Curve Equation'!$B$12)*'S Curve Equation'!$B$10))+'S Curve Equation'!$B$13)*'S Curve Equation'!$B$14</f>
        <v>0.17173390174615902</v>
      </c>
      <c r="AE142" s="28">
        <f>(1/(1+EXP(('S Curve Equation'!$B$11-AE97*'S Curve Equation'!$B$12)*'S Curve Equation'!$B$10))+'S Curve Equation'!$B$13)*'S Curve Equation'!$B$14</f>
        <v>0.17043439024773194</v>
      </c>
      <c r="AF142" s="28">
        <f>(1/(1+EXP(('S Curve Equation'!$B$11-AF97*'S Curve Equation'!$B$12)*'S Curve Equation'!$B$10))+'S Curve Equation'!$B$13)*'S Curve Equation'!$B$14</f>
        <v>0.16915303322013669</v>
      </c>
    </row>
    <row r="143" spans="1:32" x14ac:dyDescent="0.2">
      <c r="A143" s="6" t="s">
        <v>30</v>
      </c>
      <c r="B143" s="28">
        <f>(1/(1+EXP(('S Curve Equation'!$B$11-B98*'S Curve Equation'!$B$12)*'S Curve Equation'!$B$10))+'S Curve Equation'!$B$13)*'S Curve Equation'!$B$14</f>
        <v>0.21257026060296375</v>
      </c>
      <c r="C143" s="28">
        <f>(1/(1+EXP(('S Curve Equation'!$B$11-C98*'S Curve Equation'!$B$12)*'S Curve Equation'!$B$10))+'S Curve Equation'!$B$13)*'S Curve Equation'!$B$14</f>
        <v>0.20552680448477567</v>
      </c>
      <c r="D143" s="28">
        <f>(1/(1+EXP(('S Curve Equation'!$B$11-D98*'S Curve Equation'!$B$12)*'S Curve Equation'!$B$10))+'S Curve Equation'!$B$13)*'S Curve Equation'!$B$14</f>
        <v>0.20186659172526777</v>
      </c>
      <c r="E143" s="28">
        <f>(1/(1+EXP(('S Curve Equation'!$B$11-E98*'S Curve Equation'!$B$12)*'S Curve Equation'!$B$10))+'S Curve Equation'!$B$13)*'S Curve Equation'!$B$14</f>
        <v>0.19904239049931796</v>
      </c>
      <c r="F143" s="28">
        <f>(1/(1+EXP(('S Curve Equation'!$B$11-F98*'S Curve Equation'!$B$12)*'S Curve Equation'!$B$10))+'S Curve Equation'!$B$13)*'S Curve Equation'!$B$14</f>
        <v>0.19644902930733502</v>
      </c>
      <c r="G143" s="28">
        <f>(1/(1+EXP(('S Curve Equation'!$B$11-G98*'S Curve Equation'!$B$12)*'S Curve Equation'!$B$10))+'S Curve Equation'!$B$13)*'S Curve Equation'!$B$14</f>
        <v>0.1948734987057284</v>
      </c>
      <c r="H143" s="28">
        <f>(1/(1+EXP(('S Curve Equation'!$B$11-H98*'S Curve Equation'!$B$12)*'S Curve Equation'!$B$10))+'S Curve Equation'!$B$13)*'S Curve Equation'!$B$14</f>
        <v>0.19299306821487294</v>
      </c>
      <c r="I143" s="28">
        <f>(1/(1+EXP(('S Curve Equation'!$B$11-I98*'S Curve Equation'!$B$12)*'S Curve Equation'!$B$10))+'S Curve Equation'!$B$13)*'S Curve Equation'!$B$14</f>
        <v>0.19468054057987474</v>
      </c>
      <c r="J143" s="28">
        <f>(1/(1+EXP(('S Curve Equation'!$B$11-J98*'S Curve Equation'!$B$12)*'S Curve Equation'!$B$10))+'S Curve Equation'!$B$13)*'S Curve Equation'!$B$14</f>
        <v>0.19874333201191346</v>
      </c>
      <c r="K143" s="28">
        <f>(1/(1+EXP(('S Curve Equation'!$B$11-K98*'S Curve Equation'!$B$12)*'S Curve Equation'!$B$10))+'S Curve Equation'!$B$13)*'S Curve Equation'!$B$14</f>
        <v>0.20296811090285119</v>
      </c>
      <c r="L143" s="28">
        <f>(1/(1+EXP(('S Curve Equation'!$B$11-L98*'S Curve Equation'!$B$12)*'S Curve Equation'!$B$10))+'S Curve Equation'!$B$13)*'S Curve Equation'!$B$14</f>
        <v>0.19145538762550129</v>
      </c>
      <c r="M143" s="28">
        <f>(1/(1+EXP(('S Curve Equation'!$B$11-M98*'S Curve Equation'!$B$12)*'S Curve Equation'!$B$10))+'S Curve Equation'!$B$13)*'S Curve Equation'!$B$14</f>
        <v>0.18982979394652016</v>
      </c>
      <c r="N143" s="28">
        <f>(1/(1+EXP(('S Curve Equation'!$B$11-N98*'S Curve Equation'!$B$12)*'S Curve Equation'!$B$10))+'S Curve Equation'!$B$13)*'S Curve Equation'!$B$14</f>
        <v>0.18822882500931271</v>
      </c>
      <c r="O143" s="28">
        <f>(1/(1+EXP(('S Curve Equation'!$B$11-O98*'S Curve Equation'!$B$12)*'S Curve Equation'!$B$10))+'S Curve Equation'!$B$13)*'S Curve Equation'!$B$14</f>
        <v>0.18665200283100838</v>
      </c>
      <c r="P143" s="28">
        <f>(1/(1+EXP(('S Curve Equation'!$B$11-P98*'S Curve Equation'!$B$12)*'S Curve Equation'!$B$10))+'S Curve Equation'!$B$13)*'S Curve Equation'!$B$14</f>
        <v>0.18509886000482875</v>
      </c>
      <c r="Q143" s="28">
        <f>(1/(1+EXP(('S Curve Equation'!$B$11-Q98*'S Curve Equation'!$B$12)*'S Curve Equation'!$B$10))+'S Curve Equation'!$B$13)*'S Curve Equation'!$B$14</f>
        <v>0.18356893946182762</v>
      </c>
      <c r="R143" s="28">
        <f>(1/(1+EXP(('S Curve Equation'!$B$11-R98*'S Curve Equation'!$B$12)*'S Curve Equation'!$B$10))+'S Curve Equation'!$B$13)*'S Curve Equation'!$B$14</f>
        <v>0.18206179423686247</v>
      </c>
      <c r="S143" s="28">
        <f>(1/(1+EXP(('S Curve Equation'!$B$11-S98*'S Curve Equation'!$B$12)*'S Curve Equation'!$B$10))+'S Curve Equation'!$B$13)*'S Curve Equation'!$B$14</f>
        <v>0.18057698723884297</v>
      </c>
      <c r="T143" s="28">
        <f>(1/(1+EXP(('S Curve Equation'!$B$11-T98*'S Curve Equation'!$B$12)*'S Curve Equation'!$B$10))+'S Curve Equation'!$B$13)*'S Curve Equation'!$B$14</f>
        <v>0.17911409102527501</v>
      </c>
      <c r="U143" s="28">
        <f>(1/(1+EXP(('S Curve Equation'!$B$11-U98*'S Curve Equation'!$B$12)*'S Curve Equation'!$B$10))+'S Curve Equation'!$B$13)*'S Curve Equation'!$B$14</f>
        <v>0.17767268758112378</v>
      </c>
      <c r="V143" s="28">
        <f>(1/(1+EXP(('S Curve Equation'!$B$11-V98*'S Curve Equation'!$B$12)*'S Curve Equation'!$B$10))+'S Curve Equation'!$B$13)*'S Curve Equation'!$B$14</f>
        <v>0.17625236810198805</v>
      </c>
      <c r="W143" s="28">
        <f>(1/(1+EXP(('S Curve Equation'!$B$11-W98*'S Curve Equation'!$B$12)*'S Curve Equation'!$B$10))+'S Curve Equation'!$B$13)*'S Curve Equation'!$B$14</f>
        <v>0.17485273278159996</v>
      </c>
      <c r="X143" s="28">
        <f>(1/(1+EXP(('S Curve Equation'!$B$11-X98*'S Curve Equation'!$B$12)*'S Curve Equation'!$B$10))+'S Curve Equation'!$B$13)*'S Curve Equation'!$B$14</f>
        <v>0.17347339060361944</v>
      </c>
      <c r="Y143" s="28">
        <f>(1/(1+EXP(('S Curve Equation'!$B$11-Y98*'S Curve Equation'!$B$12)*'S Curve Equation'!$B$10))+'S Curve Equation'!$B$13)*'S Curve Equation'!$B$14</f>
        <v>0.17211395913771674</v>
      </c>
      <c r="Z143" s="28">
        <f>(1/(1+EXP(('S Curve Equation'!$B$11-Z98*'S Curve Equation'!$B$12)*'S Curve Equation'!$B$10))+'S Curve Equation'!$B$13)*'S Curve Equation'!$B$14</f>
        <v>0.17077406433991132</v>
      </c>
      <c r="AA143" s="28">
        <f>(1/(1+EXP(('S Curve Equation'!$B$11-AA98*'S Curve Equation'!$B$12)*'S Curve Equation'!$B$10))+'S Curve Equation'!$B$13)*'S Curve Equation'!$B$14</f>
        <v>0.16945334035713924</v>
      </c>
      <c r="AB143" s="28">
        <f>(1/(1+EXP(('S Curve Equation'!$B$11-AB98*'S Curve Equation'!$B$12)*'S Curve Equation'!$B$10))+'S Curve Equation'!$B$13)*'S Curve Equation'!$B$14</f>
        <v>0.16815142933600649</v>
      </c>
      <c r="AC143" s="28">
        <f>(1/(1+EXP(('S Curve Equation'!$B$11-AC98*'S Curve Equation'!$B$12)*'S Curve Equation'!$B$10))+'S Curve Equation'!$B$13)*'S Curve Equation'!$B$14</f>
        <v>0.16686798123569402</v>
      </c>
      <c r="AD143" s="28">
        <f>(1/(1+EXP(('S Curve Equation'!$B$11-AD98*'S Curve Equation'!$B$12)*'S Curve Equation'!$B$10))+'S Curve Equation'!$B$13)*'S Curve Equation'!$B$14</f>
        <v>0.16560265364496116</v>
      </c>
      <c r="AE143" s="28">
        <f>(1/(1+EXP(('S Curve Equation'!$B$11-AE98*'S Curve Equation'!$B$12)*'S Curve Equation'!$B$10))+'S Curve Equation'!$B$13)*'S Curve Equation'!$B$14</f>
        <v>0.1643551116032046</v>
      </c>
      <c r="AF143" s="28">
        <f>(1/(1+EXP(('S Curve Equation'!$B$11-AF98*'S Curve Equation'!$B$12)*'S Curve Equation'!$B$10))+'S Curve Equation'!$B$13)*'S Curve Equation'!$B$14</f>
        <v>0.16312502742551574</v>
      </c>
    </row>
    <row r="144" spans="1:32" x14ac:dyDescent="0.2">
      <c r="A144" s="6" t="s">
        <v>31</v>
      </c>
      <c r="B144" s="28">
        <f>(1/(1+EXP(('S Curve Equation'!$B$11-B99*'S Curve Equation'!$B$12)*'S Curve Equation'!$B$10))+'S Curve Equation'!$B$13)*'S Curve Equation'!$B$14</f>
        <v>0.20495495495495497</v>
      </c>
      <c r="C144" s="28">
        <f>(1/(1+EXP(('S Curve Equation'!$B$11-C99*'S Curve Equation'!$B$12)*'S Curve Equation'!$B$10))+'S Curve Equation'!$B$13)*'S Curve Equation'!$B$14</f>
        <v>0.19818108260193887</v>
      </c>
      <c r="D144" s="28">
        <f>(1/(1+EXP(('S Curve Equation'!$B$11-D99*'S Curve Equation'!$B$12)*'S Curve Equation'!$B$10))+'S Curve Equation'!$B$13)*'S Curve Equation'!$B$14</f>
        <v>0.19466166676205515</v>
      </c>
      <c r="E144" s="28">
        <f>(1/(1+EXP(('S Curve Equation'!$B$11-E99*'S Curve Equation'!$B$12)*'S Curve Equation'!$B$10))+'S Curve Equation'!$B$13)*'S Curve Equation'!$B$14</f>
        <v>0.19194641443119462</v>
      </c>
      <c r="F144" s="28">
        <f>(1/(1+EXP(('S Curve Equation'!$B$11-F99*'S Curve Equation'!$B$12)*'S Curve Equation'!$B$10))+'S Curve Equation'!$B$13)*'S Curve Equation'!$B$14</f>
        <v>0.18945332556134958</v>
      </c>
      <c r="G144" s="28">
        <f>(1/(1+EXP(('S Curve Equation'!$B$11-G99*'S Curve Equation'!$B$12)*'S Curve Equation'!$B$10))+'S Curve Equation'!$B$13)*'S Curve Equation'!$B$14</f>
        <v>0.18793881607153501</v>
      </c>
      <c r="H144" s="28">
        <f>(1/(1+EXP(('S Curve Equation'!$B$11-H99*'S Curve Equation'!$B$12)*'S Curve Equation'!$B$10))+'S Curve Equation'!$B$13)*'S Curve Equation'!$B$14</f>
        <v>0.18613131459919227</v>
      </c>
      <c r="I144" s="28">
        <f>(1/(1+EXP(('S Curve Equation'!$B$11-I99*'S Curve Equation'!$B$12)*'S Curve Equation'!$B$10))+'S Curve Equation'!$B$13)*'S Curve Equation'!$B$14</f>
        <v>0.18775333655695534</v>
      </c>
      <c r="J144" s="28">
        <f>(1/(1+EXP(('S Curve Equation'!$B$11-J99*'S Curve Equation'!$B$12)*'S Curve Equation'!$B$10))+'S Curve Equation'!$B$13)*'S Curve Equation'!$B$14</f>
        <v>0.19165890804933067</v>
      </c>
      <c r="K144" s="28">
        <f>(1/(1+EXP(('S Curve Equation'!$B$11-K99*'S Curve Equation'!$B$12)*'S Curve Equation'!$B$10))+'S Curve Equation'!$B$13)*'S Curve Equation'!$B$14</f>
        <v>0.19572076528058593</v>
      </c>
      <c r="L144" s="28">
        <f>(1/(1+EXP(('S Curve Equation'!$B$11-L99*'S Curve Equation'!$B$12)*'S Curve Equation'!$B$10))+'S Curve Equation'!$B$13)*'S Curve Equation'!$B$14</f>
        <v>0.18465334802928707</v>
      </c>
      <c r="M144" s="28">
        <f>(1/(1+EXP(('S Curve Equation'!$B$11-M99*'S Curve Equation'!$B$12)*'S Curve Equation'!$B$10))+'S Curve Equation'!$B$13)*'S Curve Equation'!$B$14</f>
        <v>0.18309095647877907</v>
      </c>
      <c r="N144" s="28">
        <f>(1/(1+EXP(('S Curve Equation'!$B$11-N99*'S Curve Equation'!$B$12)*'S Curve Equation'!$B$10))+'S Curve Equation'!$B$13)*'S Curve Equation'!$B$14</f>
        <v>0.18155230467587694</v>
      </c>
      <c r="O144" s="28">
        <f>(1/(1+EXP(('S Curve Equation'!$B$11-O99*'S Curve Equation'!$B$12)*'S Curve Equation'!$B$10))+'S Curve Equation'!$B$13)*'S Curve Equation'!$B$14</f>
        <v>0.18003692793724113</v>
      </c>
      <c r="P144" s="28">
        <f>(1/(1+EXP(('S Curve Equation'!$B$11-P99*'S Curve Equation'!$B$12)*'S Curve Equation'!$B$10))+'S Curve Equation'!$B$13)*'S Curve Equation'!$B$14</f>
        <v>0.17854437203458087</v>
      </c>
      <c r="Q144" s="28">
        <f>(1/(1+EXP(('S Curve Equation'!$B$11-Q99*'S Curve Equation'!$B$12)*'S Curve Equation'!$B$10))+'S Curve Equation'!$B$13)*'S Curve Equation'!$B$14</f>
        <v>0.17707419295066676</v>
      </c>
      <c r="R144" s="28">
        <f>(1/(1+EXP(('S Curve Equation'!$B$11-R99*'S Curve Equation'!$B$12)*'S Curve Equation'!$B$10))+'S Curve Equation'!$B$13)*'S Curve Equation'!$B$14</f>
        <v>0.17562595664017591</v>
      </c>
      <c r="S144" s="28">
        <f>(1/(1+EXP(('S Curve Equation'!$B$11-S99*'S Curve Equation'!$B$12)*'S Curve Equation'!$B$10))+'S Curve Equation'!$B$13)*'S Curve Equation'!$B$14</f>
        <v>0.17419923879537738</v>
      </c>
      <c r="T144" s="28">
        <f>(1/(1+EXP(('S Curve Equation'!$B$11-T99*'S Curve Equation'!$B$12)*'S Curve Equation'!$B$10))+'S Curve Equation'!$B$13)*'S Curve Equation'!$B$14</f>
        <v>0.17279362461663525</v>
      </c>
      <c r="U144" s="28">
        <f>(1/(1+EXP(('S Curve Equation'!$B$11-U99*'S Curve Equation'!$B$12)*'S Curve Equation'!$B$10))+'S Curve Equation'!$B$13)*'S Curve Equation'!$B$14</f>
        <v>0.17140870858771995</v>
      </c>
      <c r="V144" s="28">
        <f>(1/(1+EXP(('S Curve Equation'!$B$11-V99*'S Curve Equation'!$B$12)*'S Curve Equation'!$B$10))+'S Curve Equation'!$B$13)*'S Curve Equation'!$B$14</f>
        <v>0.17004409425588454</v>
      </c>
      <c r="W144" s="28">
        <f>(1/(1+EXP(('S Curve Equation'!$B$11-W99*'S Curve Equation'!$B$12)*'S Curve Equation'!$B$10))+'S Curve Equation'!$B$13)*'S Curve Equation'!$B$14</f>
        <v>0.16869939401668857</v>
      </c>
      <c r="X144" s="28">
        <f>(1/(1+EXP(('S Curve Equation'!$B$11-X99*'S Curve Equation'!$B$12)*'S Curve Equation'!$B$10))+'S Curve Equation'!$B$13)*'S Curve Equation'!$B$14</f>
        <v>0.16737422890350959</v>
      </c>
      <c r="Y144" s="28">
        <f>(1/(1+EXP(('S Curve Equation'!$B$11-Y99*'S Curve Equation'!$B$12)*'S Curve Equation'!$B$10))+'S Curve Equation'!$B$13)*'S Curve Equation'!$B$14</f>
        <v>0.16606822838170765</v>
      </c>
      <c r="Z144" s="28">
        <f>(1/(1+EXP(('S Curve Equation'!$B$11-Z99*'S Curve Equation'!$B$12)*'S Curve Equation'!$B$10))+'S Curve Equation'!$B$13)*'S Curve Equation'!$B$14</f>
        <v>0.16478103014738404</v>
      </c>
      <c r="AA144" s="28">
        <f>(1/(1+EXP(('S Curve Equation'!$B$11-AA99*'S Curve Equation'!$B$12)*'S Curve Equation'!$B$10))+'S Curve Equation'!$B$13)*'S Curve Equation'!$B$14</f>
        <v>0.16351227993068321</v>
      </c>
      <c r="AB144" s="28">
        <f>(1/(1+EXP(('S Curve Equation'!$B$11-AB99*'S Curve Equation'!$B$12)*'S Curve Equation'!$B$10))+'S Curve Equation'!$B$13)*'S Curve Equation'!$B$14</f>
        <v>0.16226163130357091</v>
      </c>
      <c r="AC144" s="28">
        <f>(1/(1+EXP(('S Curve Equation'!$B$11-AC99*'S Curve Equation'!$B$12)*'S Curve Equation'!$B$10))+'S Curve Equation'!$B$13)*'S Curve Equation'!$B$14</f>
        <v>0.16102874549203325</v>
      </c>
      <c r="AD144" s="28">
        <f>(1/(1+EXP(('S Curve Equation'!$B$11-AD99*'S Curve Equation'!$B$12)*'S Curve Equation'!$B$10))+'S Curve Equation'!$B$13)*'S Curve Equation'!$B$14</f>
        <v>0.15981329119262308</v>
      </c>
      <c r="AE144" s="28">
        <f>(1/(1+EXP(('S Curve Equation'!$B$11-AE99*'S Curve Equation'!$B$12)*'S Curve Equation'!$B$10))+'S Curve Equation'!$B$13)*'S Curve Equation'!$B$14</f>
        <v>0.15861494439329146</v>
      </c>
      <c r="AF144" s="28">
        <f>(1/(1+EXP(('S Curve Equation'!$B$11-AF99*'S Curve Equation'!$B$12)*'S Curve Equation'!$B$10))+'S Curve Equation'!$B$13)*'S Curve Equation'!$B$14</f>
        <v>0.15743338819842995</v>
      </c>
    </row>
    <row r="145" spans="1:32" x14ac:dyDescent="0.2">
      <c r="A145" s="6" t="s">
        <v>32</v>
      </c>
      <c r="B145" s="28">
        <f>(1/(1+EXP(('S Curve Equation'!$B$11-B100*'S Curve Equation'!$B$12)*'S Curve Equation'!$B$10))+'S Curve Equation'!$B$13)*'S Curve Equation'!$B$14</f>
        <v>0.21860465116279068</v>
      </c>
      <c r="C145" s="28">
        <f>(1/(1+EXP(('S Curve Equation'!$B$11-C100*'S Curve Equation'!$B$12)*'S Curve Equation'!$B$10))+'S Curve Equation'!$B$13)*'S Curve Equation'!$B$14</f>
        <v>0.21134904525098028</v>
      </c>
      <c r="D145" s="28">
        <f>(1/(1+EXP(('S Curve Equation'!$B$11-D100*'S Curve Equation'!$B$12)*'S Curve Equation'!$B$10))+'S Curve Equation'!$B$13)*'S Curve Equation'!$B$14</f>
        <v>0.20757793933266183</v>
      </c>
      <c r="E145" s="28">
        <f>(1/(1+EXP(('S Curve Equation'!$B$11-E100*'S Curve Equation'!$B$12)*'S Curve Equation'!$B$10))+'S Curve Equation'!$B$13)*'S Curve Equation'!$B$14</f>
        <v>0.20466788659305268</v>
      </c>
      <c r="F145" s="28">
        <f>(1/(1+EXP(('S Curve Equation'!$B$11-F100*'S Curve Equation'!$B$12)*'S Curve Equation'!$B$10))+'S Curve Equation'!$B$13)*'S Curve Equation'!$B$14</f>
        <v>0.20199547918851651</v>
      </c>
      <c r="G145" s="28">
        <f>(1/(1+EXP(('S Curve Equation'!$B$11-G100*'S Curve Equation'!$B$12)*'S Curve Equation'!$B$10))+'S Curve Equation'!$B$13)*'S Curve Equation'!$B$14</f>
        <v>0.20037183003467607</v>
      </c>
      <c r="H145" s="28">
        <f>(1/(1+EXP(('S Curve Equation'!$B$11-H100*'S Curve Equation'!$B$12)*'S Curve Equation'!$B$10))+'S Curve Equation'!$B$13)*'S Curve Equation'!$B$14</f>
        <v>0.19843387659949566</v>
      </c>
      <c r="I145" s="28">
        <f>(1/(1+EXP(('S Curve Equation'!$B$11-I100*'S Curve Equation'!$B$12)*'S Curve Equation'!$B$10))+'S Curve Equation'!$B$13)*'S Curve Equation'!$B$14</f>
        <v>0.20017297385108951</v>
      </c>
      <c r="J145" s="28">
        <f>(1/(1+EXP(('S Curve Equation'!$B$11-J100*'S Curve Equation'!$B$12)*'S Curve Equation'!$B$10))+'S Curve Equation'!$B$13)*'S Curve Equation'!$B$14</f>
        <v>0.20435972294593396</v>
      </c>
      <c r="K145" s="28">
        <f>(1/(1+EXP(('S Curve Equation'!$B$11-K100*'S Curve Equation'!$B$12)*'S Curve Equation'!$B$10))+'S Curve Equation'!$B$13)*'S Curve Equation'!$B$14</f>
        <v>0.20871287600883551</v>
      </c>
      <c r="L145" s="28">
        <f>(1/(1+EXP(('S Curve Equation'!$B$11-L100*'S Curve Equation'!$B$12)*'S Curve Equation'!$B$10))+'S Curve Equation'!$B$13)*'S Curve Equation'!$B$14</f>
        <v>0.19684908494599004</v>
      </c>
      <c r="M145" s="28">
        <f>(1/(1+EXP(('S Curve Equation'!$B$11-M100*'S Curve Equation'!$B$12)*'S Curve Equation'!$B$10))+'S Curve Equation'!$B$13)*'S Curve Equation'!$B$14</f>
        <v>0.19517361715939879</v>
      </c>
      <c r="N145" s="28">
        <f>(1/(1+EXP(('S Curve Equation'!$B$11-N100*'S Curve Equation'!$B$12)*'S Curve Equation'!$B$10))+'S Curve Equation'!$B$13)*'S Curve Equation'!$B$14</f>
        <v>0.19352346142434435</v>
      </c>
      <c r="O145" s="28">
        <f>(1/(1+EXP(('S Curve Equation'!$B$11-O100*'S Curve Equation'!$B$12)*'S Curve Equation'!$B$10))+'S Curve Equation'!$B$13)*'S Curve Equation'!$B$14</f>
        <v>0.19189812985902713</v>
      </c>
      <c r="P145" s="28">
        <f>(1/(1+EXP(('S Curve Equation'!$B$11-P100*'S Curve Equation'!$B$12)*'S Curve Equation'!$B$10))+'S Curve Equation'!$B$13)*'S Curve Equation'!$B$14</f>
        <v>0.19029714522603253</v>
      </c>
      <c r="Q145" s="28">
        <f>(1/(1+EXP(('S Curve Equation'!$B$11-Q100*'S Curve Equation'!$B$12)*'S Curve Equation'!$B$10))+'S Curve Equation'!$B$13)*'S Curve Equation'!$B$14</f>
        <v>0.18872004069978404</v>
      </c>
      <c r="R145" s="28">
        <f>(1/(1+EXP(('S Curve Equation'!$B$11-R100*'S Curve Equation'!$B$12)*'S Curve Equation'!$B$10))+'S Curve Equation'!$B$13)*'S Curve Equation'!$B$14</f>
        <v>0.18716635963770031</v>
      </c>
      <c r="S145" s="28">
        <f>(1/(1+EXP(('S Curve Equation'!$B$11-S100*'S Curve Equation'!$B$12)*'S Curve Equation'!$B$10))+'S Curve Equation'!$B$13)*'S Curve Equation'!$B$14</f>
        <v>0.18563565535513857</v>
      </c>
      <c r="T145" s="28">
        <f>(1/(1+EXP(('S Curve Equation'!$B$11-T100*'S Curve Equation'!$B$12)*'S Curve Equation'!$B$10))+'S Curve Equation'!$B$13)*'S Curve Equation'!$B$14</f>
        <v>0.18412749090417396</v>
      </c>
      <c r="U145" s="28">
        <f>(1/(1+EXP(('S Curve Equation'!$B$11-U100*'S Curve Equation'!$B$12)*'S Curve Equation'!$B$10))+'S Curve Equation'!$B$13)*'S Curve Equation'!$B$14</f>
        <v>0.18264143885626852</v>
      </c>
      <c r="V145" s="28">
        <f>(1/(1+EXP(('S Curve Equation'!$B$11-V100*'S Curve Equation'!$B$12)*'S Curve Equation'!$B$10))+'S Curve Equation'!$B$13)*'S Curve Equation'!$B$14</f>
        <v>0.18117708108884992</v>
      </c>
      <c r="W145" s="28">
        <f>(1/(1+EXP(('S Curve Equation'!$B$11-W100*'S Curve Equation'!$B$12)*'S Curve Equation'!$B$10))+'S Curve Equation'!$B$13)*'S Curve Equation'!$B$14</f>
        <v>0.1797340085758426</v>
      </c>
      <c r="X145" s="28">
        <f>(1/(1+EXP(('S Curve Equation'!$B$11-X100*'S Curve Equation'!$B$12)*'S Curve Equation'!$B$10))+'S Curve Equation'!$B$13)*'S Curve Equation'!$B$14</f>
        <v>0.17831182118214212</v>
      </c>
      <c r="Y145" s="28">
        <f>(1/(1+EXP(('S Curve Equation'!$B$11-Y100*'S Curve Equation'!$B$12)*'S Curve Equation'!$B$10))+'S Curve Equation'!$B$13)*'S Curve Equation'!$B$14</f>
        <v>0.17691012746205437</v>
      </c>
      <c r="Z145" s="28">
        <f>(1/(1+EXP(('S Curve Equation'!$B$11-Z100*'S Curve Equation'!$B$12)*'S Curve Equation'!$B$10))+'S Curve Equation'!$B$13)*'S Curve Equation'!$B$14</f>
        <v>0.17552854446168531</v>
      </c>
      <c r="AA145" s="28">
        <f>(1/(1+EXP(('S Curve Equation'!$B$11-AA100*'S Curve Equation'!$B$12)*'S Curve Equation'!$B$10))+'S Curve Equation'!$B$13)*'S Curve Equation'!$B$14</f>
        <v>0.17416669752527822</v>
      </c>
      <c r="AB145" s="28">
        <f>(1/(1+EXP(('S Curve Equation'!$B$11-AB100*'S Curve Equation'!$B$12)*'S Curve Equation'!$B$10))+'S Curve Equation'!$B$13)*'S Curve Equation'!$B$14</f>
        <v>0.1728242201054738</v>
      </c>
      <c r="AC145" s="28">
        <f>(1/(1+EXP(('S Curve Equation'!$B$11-AC100*'S Curve Equation'!$B$12)*'S Curve Equation'!$B$10))+'S Curve Equation'!$B$13)*'S Curve Equation'!$B$14</f>
        <v>0.17150075357747704</v>
      </c>
      <c r="AD145" s="28">
        <f>(1/(1+EXP(('S Curve Equation'!$B$11-AD100*'S Curve Equation'!$B$12)*'S Curve Equation'!$B$10))+'S Curve Equation'!$B$13)*'S Curve Equation'!$B$14</f>
        <v>0.17019594705709545</v>
      </c>
      <c r="AE145" s="28">
        <f>(1/(1+EXP(('S Curve Equation'!$B$11-AE100*'S Curve Equation'!$B$12)*'S Curve Equation'!$B$10))+'S Curve Equation'!$B$13)*'S Curve Equation'!$B$14</f>
        <v>0.16890945722262257</v>
      </c>
      <c r="AF145" s="28">
        <f>(1/(1+EXP(('S Curve Equation'!$B$11-AF100*'S Curve Equation'!$B$12)*'S Curve Equation'!$B$10))+'S Curve Equation'!$B$13)*'S Curve Equation'!$B$14</f>
        <v>0.16764094814052377</v>
      </c>
    </row>
    <row r="146" spans="1:32" x14ac:dyDescent="0.2">
      <c r="A146" s="6" t="s">
        <v>33</v>
      </c>
      <c r="B146" s="28">
        <f>(1/(1+EXP(('S Curve Equation'!$B$11-B101*'S Curve Equation'!$B$12)*'S Curve Equation'!$B$10))+'S Curve Equation'!$B$13)*'S Curve Equation'!$B$14</f>
        <v>0.25218476903870163</v>
      </c>
      <c r="C146" s="28">
        <f>(1/(1+EXP(('S Curve Equation'!$B$11-C101*'S Curve Equation'!$B$12)*'S Curve Equation'!$B$10))+'S Curve Equation'!$B$13)*'S Curve Equation'!$B$14</f>
        <v>0.24377626696654406</v>
      </c>
      <c r="D146" s="28">
        <f>(1/(1+EXP(('S Curve Equation'!$B$11-D101*'S Curve Equation'!$B$12)*'S Curve Equation'!$B$10))+'S Curve Equation'!$B$13)*'S Curve Equation'!$B$14</f>
        <v>0.23940093180624294</v>
      </c>
      <c r="E146" s="28">
        <f>(1/(1+EXP(('S Curve Equation'!$B$11-E101*'S Curve Equation'!$B$12)*'S Curve Equation'!$B$10))+'S Curve Equation'!$B$13)*'S Curve Equation'!$B$14</f>
        <v>0.23602236515537423</v>
      </c>
      <c r="F146" s="28">
        <f>(1/(1+EXP(('S Curve Equation'!$B$11-F101*'S Curve Equation'!$B$12)*'S Curve Equation'!$B$10))+'S Curve Equation'!$B$13)*'S Curve Equation'!$B$14</f>
        <v>0.23291803010922088</v>
      </c>
      <c r="G146" s="28">
        <f>(1/(1+EXP(('S Curve Equation'!$B$11-G101*'S Curve Equation'!$B$12)*'S Curve Equation'!$B$10))+'S Curve Equation'!$B$13)*'S Curve Equation'!$B$14</f>
        <v>0.23103119456156618</v>
      </c>
      <c r="H146" s="28">
        <f>(1/(1+EXP(('S Curve Equation'!$B$11-H101*'S Curve Equation'!$B$12)*'S Curve Equation'!$B$10))+'S Curve Equation'!$B$13)*'S Curve Equation'!$B$14</f>
        <v>0.22877836736767998</v>
      </c>
      <c r="I146" s="28">
        <f>(1/(1+EXP(('S Curve Equation'!$B$11-I101*'S Curve Equation'!$B$12)*'S Curve Equation'!$B$10))+'S Curve Equation'!$B$13)*'S Curve Equation'!$B$14</f>
        <v>0.23080006556850607</v>
      </c>
      <c r="J146" s="28">
        <f>(1/(1+EXP(('S Curve Equation'!$B$11-J101*'S Curve Equation'!$B$12)*'S Curve Equation'!$B$10))+'S Curve Equation'!$B$13)*'S Curve Equation'!$B$14</f>
        <v>0.2356644754871822</v>
      </c>
      <c r="K146" s="28">
        <f>(1/(1+EXP(('S Curve Equation'!$B$11-K101*'S Curve Equation'!$B$12)*'S Curve Equation'!$B$10))+'S Curve Equation'!$B$13)*'S Curve Equation'!$B$14</f>
        <v>0.24071806507464216</v>
      </c>
      <c r="L146" s="28">
        <f>(1/(1+EXP(('S Curve Equation'!$B$11-L101*'S Curve Equation'!$B$12)*'S Curve Equation'!$B$10))+'S Curve Equation'!$B$13)*'S Curve Equation'!$B$14</f>
        <v>0.22693549520736592</v>
      </c>
      <c r="M146" s="28">
        <f>(1/(1+EXP(('S Curve Equation'!$B$11-M101*'S Curve Equation'!$B$12)*'S Curve Equation'!$B$10))+'S Curve Equation'!$B$13)*'S Curve Equation'!$B$14</f>
        <v>0.22498661655897131</v>
      </c>
      <c r="N146" s="28">
        <f>(1/(1+EXP(('S Curve Equation'!$B$11-N101*'S Curve Equation'!$B$12)*'S Curve Equation'!$B$10))+'S Curve Equation'!$B$13)*'S Curve Equation'!$B$14</f>
        <v>0.22306662456794304</v>
      </c>
      <c r="O146" s="28">
        <f>(1/(1+EXP(('S Curve Equation'!$B$11-O101*'S Curve Equation'!$B$12)*'S Curve Equation'!$B$10))+'S Curve Equation'!$B$13)*'S Curve Equation'!$B$14</f>
        <v>0.22117498721282894</v>
      </c>
      <c r="P146" s="28">
        <f>(1/(1+EXP(('S Curve Equation'!$B$11-P101*'S Curve Equation'!$B$12)*'S Curve Equation'!$B$10))+'S Curve Equation'!$B$13)*'S Curve Equation'!$B$14</f>
        <v>0.2193111830436634</v>
      </c>
      <c r="Q146" s="28">
        <f>(1/(1+EXP(('S Curve Equation'!$B$11-Q101*'S Curve Equation'!$B$12)*'S Curve Equation'!$B$10))+'S Curve Equation'!$B$13)*'S Curve Equation'!$B$14</f>
        <v>0.21747470099940344</v>
      </c>
      <c r="R146" s="28">
        <f>(1/(1+EXP(('S Curve Equation'!$B$11-R101*'S Curve Equation'!$B$12)*'S Curve Equation'!$B$10))+'S Curve Equation'!$B$13)*'S Curve Equation'!$B$14</f>
        <v>0.21566504022546504</v>
      </c>
      <c r="S146" s="28">
        <f>(1/(1+EXP(('S Curve Equation'!$B$11-S101*'S Curve Equation'!$B$12)*'S Curve Equation'!$B$10))+'S Curve Equation'!$B$13)*'S Curve Equation'!$B$14</f>
        <v>0.21388170989165373</v>
      </c>
      <c r="T146" s="28">
        <f>(1/(1+EXP(('S Curve Equation'!$B$11-T101*'S Curve Equation'!$B$12)*'S Curve Equation'!$B$10))+'S Curve Equation'!$B$13)*'S Curve Equation'!$B$14</f>
        <v>0.21212422901073266</v>
      </c>
      <c r="U146" s="28">
        <f>(1/(1+EXP(('S Curve Equation'!$B$11-U101*'S Curve Equation'!$B$12)*'S Curve Equation'!$B$10))+'S Curve Equation'!$B$13)*'S Curve Equation'!$B$14</f>
        <v>0.2103921262578724</v>
      </c>
      <c r="V146" s="28">
        <f>(1/(1+EXP(('S Curve Equation'!$B$11-V101*'S Curve Equation'!$B$12)*'S Curve Equation'!$B$10))+'S Curve Equation'!$B$13)*'S Curve Equation'!$B$14</f>
        <v>0.2086849397911763</v>
      </c>
      <c r="W146" s="28">
        <f>(1/(1+EXP(('S Curve Equation'!$B$11-W101*'S Curve Equation'!$B$12)*'S Curve Equation'!$B$10))+'S Curve Equation'!$B$13)*'S Curve Equation'!$B$14</f>
        <v>0.2070022170734957</v>
      </c>
      <c r="X146" s="28">
        <f>(1/(1+EXP(('S Curve Equation'!$B$11-X101*'S Curve Equation'!$B$12)*'S Curve Equation'!$B$10))+'S Curve Equation'!$B$13)*'S Curve Equation'!$B$14</f>
        <v>0.20534351469568002</v>
      </c>
      <c r="Y146" s="28">
        <f>(1/(1+EXP(('S Curve Equation'!$B$11-Y101*'S Curve Equation'!$B$12)*'S Curve Equation'!$B$10))+'S Curve Equation'!$B$13)*'S Curve Equation'!$B$14</f>
        <v>0.20370839820143888</v>
      </c>
      <c r="Z146" s="28">
        <f>(1/(1+EXP(('S Curve Equation'!$B$11-Z101*'S Curve Equation'!$B$12)*'S Curve Equation'!$B$10))+'S Curve Equation'!$B$13)*'S Curve Equation'!$B$14</f>
        <v>0.20209644191393925</v>
      </c>
      <c r="AA146" s="28">
        <f>(1/(1+EXP(('S Curve Equation'!$B$11-AA101*'S Curve Equation'!$B$12)*'S Curve Equation'!$B$10))+'S Curve Equation'!$B$13)*'S Curve Equation'!$B$14</f>
        <v>0.2005072287642731</v>
      </c>
      <c r="AB146" s="28">
        <f>(1/(1+EXP(('S Curve Equation'!$B$11-AB101*'S Curve Equation'!$B$12)*'S Curve Equation'!$B$10))+'S Curve Equation'!$B$13)*'S Curve Equation'!$B$14</f>
        <v>0.1989403501218954</v>
      </c>
      <c r="AC146" s="28">
        <f>(1/(1+EXP(('S Curve Equation'!$B$11-AC101*'S Curve Equation'!$B$12)*'S Curve Equation'!$B$10))+'S Curve Equation'!$B$13)*'S Curve Equation'!$B$14</f>
        <v>0.19739540562713823</v>
      </c>
      <c r="AD146" s="28">
        <f>(1/(1+EXP(('S Curve Equation'!$B$11-AD101*'S Curve Equation'!$B$12)*'S Curve Equation'!$B$10))+'S Curve Equation'!$B$13)*'S Curve Equation'!$B$14</f>
        <v>0.19587200302587784</v>
      </c>
      <c r="AE146" s="28">
        <f>(1/(1+EXP(('S Curve Equation'!$B$11-AE101*'S Curve Equation'!$B$12)*'S Curve Equation'!$B$10))+'S Curve Equation'!$B$13)*'S Curve Equation'!$B$14</f>
        <v>0.19436975800643783</v>
      </c>
      <c r="AF146" s="28">
        <f>(1/(1+EXP(('S Curve Equation'!$B$11-AF101*'S Curve Equation'!$B$12)*'S Curve Equation'!$B$10))+'S Curve Equation'!$B$13)*'S Curve Equation'!$B$14</f>
        <v>0.19288829403878474</v>
      </c>
    </row>
    <row r="147" spans="1:32" x14ac:dyDescent="0.2">
      <c r="A147" s="6" t="s">
        <v>34</v>
      </c>
      <c r="B147" s="28">
        <f>(1/(1+EXP(('S Curve Equation'!$B$11-B102*'S Curve Equation'!$B$12)*'S Curve Equation'!$B$10))+'S Curve Equation'!$B$13)*'S Curve Equation'!$B$14</f>
        <v>0.23711340206185572</v>
      </c>
      <c r="C147" s="28">
        <f>(1/(1+EXP(('S Curve Equation'!$B$11-C102*'S Curve Equation'!$B$12)*'S Curve Equation'!$B$10))+'S Curve Equation'!$B$13)*'S Curve Equation'!$B$14</f>
        <v>0.22921612730418139</v>
      </c>
      <c r="D147" s="28">
        <f>(1/(1+EXP(('S Curve Equation'!$B$11-D102*'S Curve Equation'!$B$12)*'S Curve Equation'!$B$10))+'S Curve Equation'!$B$13)*'S Curve Equation'!$B$14</f>
        <v>0.22510907728515037</v>
      </c>
      <c r="E147" s="28">
        <f>(1/(1+EXP(('S Curve Equation'!$B$11-E102*'S Curve Equation'!$B$12)*'S Curve Equation'!$B$10))+'S Curve Equation'!$B$13)*'S Curve Equation'!$B$14</f>
        <v>0.22193869763037835</v>
      </c>
      <c r="F147" s="28">
        <f>(1/(1+EXP(('S Curve Equation'!$B$11-F102*'S Curve Equation'!$B$12)*'S Curve Equation'!$B$10))+'S Curve Equation'!$B$13)*'S Curve Equation'!$B$14</f>
        <v>0.21902641399799441</v>
      </c>
      <c r="G147" s="28">
        <f>(1/(1+EXP(('S Curve Equation'!$B$11-G102*'S Curve Equation'!$B$12)*'S Curve Equation'!$B$10))+'S Curve Equation'!$B$13)*'S Curve Equation'!$B$14</f>
        <v>0.21725665732733732</v>
      </c>
      <c r="H147" s="28">
        <f>(1/(1+EXP(('S Curve Equation'!$B$11-H102*'S Curve Equation'!$B$12)*'S Curve Equation'!$B$10))+'S Curve Equation'!$B$13)*'S Curve Equation'!$B$14</f>
        <v>0.21514395726273672</v>
      </c>
      <c r="I147" s="28">
        <f>(1/(1+EXP(('S Curve Equation'!$B$11-I102*'S Curve Equation'!$B$12)*'S Curve Equation'!$B$10))+'S Curve Equation'!$B$13)*'S Curve Equation'!$B$14</f>
        <v>0.21703988784055012</v>
      </c>
      <c r="J147" s="28">
        <f>(1/(1+EXP(('S Curve Equation'!$B$11-J102*'S Curve Equation'!$B$12)*'S Curve Equation'!$B$10))+'S Curve Equation'!$B$13)*'S Curve Equation'!$B$14</f>
        <v>0.22160291213671254</v>
      </c>
      <c r="K147" s="28">
        <f>(1/(1+EXP(('S Curve Equation'!$B$11-K102*'S Curve Equation'!$B$12)*'S Curve Equation'!$B$10))+'S Curve Equation'!$B$13)*'S Curve Equation'!$B$14</f>
        <v>0.2263452881455997</v>
      </c>
      <c r="L147" s="28">
        <f>(1/(1+EXP(('S Curve Equation'!$B$11-L102*'S Curve Equation'!$B$12)*'S Curve Equation'!$B$10))+'S Curve Equation'!$B$13)*'S Curve Equation'!$B$14</f>
        <v>0.21341598186514679</v>
      </c>
      <c r="M147" s="28">
        <f>(1/(1+EXP(('S Curve Equation'!$B$11-M102*'S Curve Equation'!$B$12)*'S Curve Equation'!$B$10))+'S Curve Equation'!$B$13)*'S Curve Equation'!$B$14</f>
        <v>0.21158886779774197</v>
      </c>
      <c r="N147" s="28">
        <f>(1/(1+EXP(('S Curve Equation'!$B$11-N102*'S Curve Equation'!$B$12)*'S Curve Equation'!$B$10))+'S Curve Equation'!$B$13)*'S Curve Equation'!$B$14</f>
        <v>0.20978909103153645</v>
      </c>
      <c r="O147" s="28">
        <f>(1/(1+EXP(('S Curve Equation'!$B$11-O102*'S Curve Equation'!$B$12)*'S Curve Equation'!$B$10))+'S Curve Equation'!$B$13)*'S Curve Equation'!$B$14</f>
        <v>0.20801613700076332</v>
      </c>
      <c r="P147" s="28">
        <f>(1/(1+EXP(('S Curve Equation'!$B$11-P102*'S Curve Equation'!$B$12)*'S Curve Equation'!$B$10))+'S Curve Equation'!$B$13)*'S Curve Equation'!$B$14</f>
        <v>0.2062695018391954</v>
      </c>
      <c r="Q147" s="28">
        <f>(1/(1+EXP(('S Curve Equation'!$B$11-Q102*'S Curve Equation'!$B$12)*'S Curve Equation'!$B$10))+'S Curve Equation'!$B$13)*'S Curve Equation'!$B$14</f>
        <v>0.20454869217143151</v>
      </c>
      <c r="R147" s="28">
        <f>(1/(1+EXP(('S Curve Equation'!$B$11-R102*'S Curve Equation'!$B$12)*'S Curve Equation'!$B$10))+'S Curve Equation'!$B$13)*'S Curve Equation'!$B$14</f>
        <v>0.2028532249060335</v>
      </c>
      <c r="S147" s="28">
        <f>(1/(1+EXP(('S Curve Equation'!$B$11-S102*'S Curve Equation'!$B$12)*'S Curve Equation'!$B$10))+'S Curve Equation'!$B$13)*'S Curve Equation'!$B$14</f>
        <v>0.20118262703070683</v>
      </c>
      <c r="T147" s="28">
        <f>(1/(1+EXP(('S Curve Equation'!$B$11-T102*'S Curve Equation'!$B$12)*'S Curve Equation'!$B$10))+'S Curve Equation'!$B$13)*'S Curve Equation'!$B$14</f>
        <v>0.19953643540967889</v>
      </c>
      <c r="U147" s="28">
        <f>(1/(1+EXP(('S Curve Equation'!$B$11-U102*'S Curve Equation'!$B$12)*'S Curve Equation'!$B$10))+'S Curve Equation'!$B$13)*'S Curve Equation'!$B$14</f>
        <v>0.19791419658343101</v>
      </c>
      <c r="V147" s="28">
        <f>(1/(1+EXP(('S Curve Equation'!$B$11-V102*'S Curve Equation'!$B$12)*'S Curve Equation'!$B$10))+'S Curve Equation'!$B$13)*'S Curve Equation'!$B$14</f>
        <v>0.19631546657089505</v>
      </c>
      <c r="W147" s="28">
        <f>(1/(1+EXP(('S Curve Equation'!$B$11-W102*'S Curve Equation'!$B$12)*'S Curve Equation'!$B$10))+'S Curve Equation'!$B$13)*'S Curve Equation'!$B$14</f>
        <v>0.19473981067424959</v>
      </c>
      <c r="X147" s="28">
        <f>(1/(1+EXP(('S Curve Equation'!$B$11-X102*'S Curve Equation'!$B$12)*'S Curve Equation'!$B$10))+'S Curve Equation'!$B$13)*'S Curve Equation'!$B$14</f>
        <v>0.19318680328638921</v>
      </c>
      <c r="Y147" s="28">
        <f>(1/(1+EXP(('S Curve Equation'!$B$11-Y102*'S Curve Equation'!$B$12)*'S Curve Equation'!$B$10))+'S Curve Equation'!$B$13)*'S Curve Equation'!$B$14</f>
        <v>0.19165602770116738</v>
      </c>
      <c r="Z147" s="28">
        <f>(1/(1+EXP(('S Curve Equation'!$B$11-Z102*'S Curve Equation'!$B$12)*'S Curve Equation'!$B$10))+'S Curve Equation'!$B$13)*'S Curve Equation'!$B$14</f>
        <v>0.19014707592647556</v>
      </c>
      <c r="AA147" s="28">
        <f>(1/(1+EXP(('S Curve Equation'!$B$11-AA102*'S Curve Equation'!$B$12)*'S Curve Equation'!$B$10))+'S Curve Equation'!$B$13)*'S Curve Equation'!$B$14</f>
        <v>0.18865954850022446</v>
      </c>
      <c r="AB147" s="28">
        <f>(1/(1+EXP(('S Curve Equation'!$B$11-AB102*'S Curve Equation'!$B$12)*'S Curve Equation'!$B$10))+'S Curve Equation'!$B$13)*'S Curve Equation'!$B$14</f>
        <v>0.18719305430927</v>
      </c>
      <c r="AC147" s="28">
        <f>(1/(1+EXP(('S Curve Equation'!$B$11-AC102*'S Curve Equation'!$B$12)*'S Curve Equation'!$B$10))+'S Curve Equation'!$B$13)*'S Curve Equation'!$B$14</f>
        <v>0.1857472104113331</v>
      </c>
      <c r="AD147" s="28">
        <f>(1/(1+EXP(('S Curve Equation'!$B$11-AD102*'S Curve Equation'!$B$12)*'S Curve Equation'!$B$10))+'S Curve Equation'!$B$13)*'S Curve Equation'!$B$14</f>
        <v>0.18432164185993277</v>
      </c>
      <c r="AE147" s="28">
        <f>(1/(1+EXP(('S Curve Equation'!$B$11-AE102*'S Curve Equation'!$B$12)*'S Curve Equation'!$B$10))+'S Curve Equation'!$B$13)*'S Curve Equation'!$B$14</f>
        <v>0.18291598153236791</v>
      </c>
      <c r="AF147" s="28">
        <f>(1/(1+EXP(('S Curve Equation'!$B$11-AF102*'S Curve Equation'!$B$12)*'S Curve Equation'!$B$10))+'S Curve Equation'!$B$13)*'S Curve Equation'!$B$14</f>
        <v>0.18152986996075313</v>
      </c>
    </row>
    <row r="148" spans="1:32" x14ac:dyDescent="0.2">
      <c r="A148" s="6" t="s">
        <v>92</v>
      </c>
      <c r="B148" s="28">
        <f>(1/(1+EXP(('S Curve Equation'!$B$11-B103*'S Curve Equation'!$B$12)*'S Curve Equation'!$B$10))+'S Curve Equation'!$B$13)*'S Curve Equation'!$B$14</f>
        <v>0.24567901234567904</v>
      </c>
      <c r="C148" s="28">
        <f>(1/(1+EXP(('S Curve Equation'!$B$11-C103*'S Curve Equation'!$B$12)*'S Curve Equation'!$B$10))+'S Curve Equation'!$B$13)*'S Curve Equation'!$B$14</f>
        <v>0.2374898606349953</v>
      </c>
      <c r="D148" s="28">
        <f>(1/(1+EXP(('S Curve Equation'!$B$11-D103*'S Curve Equation'!$B$12)*'S Curve Equation'!$B$10))+'S Curve Equation'!$B$13)*'S Curve Equation'!$B$14</f>
        <v>0.2332297107981515</v>
      </c>
      <c r="E148" s="28">
        <f>(1/(1+EXP(('S Curve Equation'!$B$11-E103*'S Curve Equation'!$B$12)*'S Curve Equation'!$B$10))+'S Curve Equation'!$B$13)*'S Curve Equation'!$B$14</f>
        <v>0.22994056048391873</v>
      </c>
      <c r="F148" s="28">
        <f>(1/(1+EXP(('S Curve Equation'!$B$11-F103*'S Curve Equation'!$B$12)*'S Curve Equation'!$B$10))+'S Curve Equation'!$B$13)*'S Curve Equation'!$B$14</f>
        <v>0.22691873687406139</v>
      </c>
      <c r="G148" s="28">
        <f>(1/(1+EXP(('S Curve Equation'!$B$11-G103*'S Curve Equation'!$B$12)*'S Curve Equation'!$B$10))+'S Curve Equation'!$B$13)*'S Curve Equation'!$B$14</f>
        <v>0.22508221386561589</v>
      </c>
      <c r="H148" s="28">
        <f>(1/(1+EXP(('S Curve Equation'!$B$11-H103*'S Curve Equation'!$B$12)*'S Curve Equation'!$B$10))+'S Curve Equation'!$B$13)*'S Curve Equation'!$B$14</f>
        <v>0.22288961524869394</v>
      </c>
      <c r="I148" s="28">
        <f>(1/(1+EXP(('S Curve Equation'!$B$11-I103*'S Curve Equation'!$B$12)*'S Curve Equation'!$B$10))+'S Curve Equation'!$B$13)*'S Curve Equation'!$B$14</f>
        <v>0.2248572562150325</v>
      </c>
      <c r="J148" s="28">
        <f>(1/(1+EXP(('S Curve Equation'!$B$11-J103*'S Curve Equation'!$B$12)*'S Curve Equation'!$B$10))+'S Curve Equation'!$B$13)*'S Curve Equation'!$B$14</f>
        <v>0.22959216624911943</v>
      </c>
      <c r="K148" s="28">
        <f>(1/(1+EXP(('S Curve Equation'!$B$11-K103*'S Curve Equation'!$B$12)*'S Curve Equation'!$B$10))+'S Curve Equation'!$B$13)*'S Curve Equation'!$B$14</f>
        <v>0.23451209573115037</v>
      </c>
      <c r="L148" s="28">
        <f>(1/(1+EXP(('S Curve Equation'!$B$11-L103*'S Curve Equation'!$B$12)*'S Curve Equation'!$B$10))+'S Curve Equation'!$B$13)*'S Curve Equation'!$B$14</f>
        <v>0.22109613650104162</v>
      </c>
      <c r="M148" s="28">
        <f>(1/(1+EXP(('S Curve Equation'!$B$11-M103*'S Curve Equation'!$B$12)*'S Curve Equation'!$B$10))+'S Curve Equation'!$B$13)*'S Curve Equation'!$B$14</f>
        <v>0.21919961261810608</v>
      </c>
      <c r="N148" s="28">
        <f>(1/(1+EXP(('S Curve Equation'!$B$11-N103*'S Curve Equation'!$B$12)*'S Curve Equation'!$B$10))+'S Curve Equation'!$B$13)*'S Curve Equation'!$B$14</f>
        <v>0.21733131810745068</v>
      </c>
      <c r="O148" s="28">
        <f>(1/(1+EXP(('S Curve Equation'!$B$11-O103*'S Curve Equation'!$B$12)*'S Curve Equation'!$B$10))+'S Curve Equation'!$B$13)*'S Curve Equation'!$B$14</f>
        <v>0.2154907280005868</v>
      </c>
      <c r="P148" s="28">
        <f>(1/(1+EXP(('S Curve Equation'!$B$11-P103*'S Curve Equation'!$B$12)*'S Curve Equation'!$B$10))+'S Curve Equation'!$B$13)*'S Curve Equation'!$B$14</f>
        <v>0.2136773279748258</v>
      </c>
      <c r="Q148" s="28">
        <f>(1/(1+EXP(('S Curve Equation'!$B$11-Q103*'S Curve Equation'!$B$12)*'S Curve Equation'!$B$10))+'S Curve Equation'!$B$13)*'S Curve Equation'!$B$14</f>
        <v>0.21189061415871221</v>
      </c>
      <c r="R148" s="28">
        <f>(1/(1+EXP(('S Curve Equation'!$B$11-R103*'S Curve Equation'!$B$12)*'S Curve Equation'!$B$10))+'S Curve Equation'!$B$13)*'S Curve Equation'!$B$14</f>
        <v>0.21013009293833515</v>
      </c>
      <c r="S148" s="28">
        <f>(1/(1+EXP(('S Curve Equation'!$B$11-S103*'S Curve Equation'!$B$12)*'S Curve Equation'!$B$10))+'S Curve Equation'!$B$13)*'S Curve Equation'!$B$14</f>
        <v>0.20839528076476982</v>
      </c>
      <c r="T148" s="28">
        <f>(1/(1+EXP(('S Curve Equation'!$B$11-T103*'S Curve Equation'!$B$12)*'S Curve Equation'!$B$10))+'S Curve Equation'!$B$13)*'S Curve Equation'!$B$14</f>
        <v>0.20668570396285274</v>
      </c>
      <c r="U148" s="28">
        <f>(1/(1+EXP(('S Curve Equation'!$B$11-U103*'S Curve Equation'!$B$12)*'S Curve Equation'!$B$10))+'S Curve Equation'!$B$13)*'S Curve Equation'!$B$14</f>
        <v>0.20500089854149484</v>
      </c>
      <c r="V148" s="28">
        <f>(1/(1+EXP(('S Curve Equation'!$B$11-V103*'S Curve Equation'!$B$12)*'S Curve Equation'!$B$10))+'S Curve Equation'!$B$13)*'S Curve Equation'!$B$14</f>
        <v>0.20334041000569342</v>
      </c>
      <c r="W148" s="28">
        <f>(1/(1+EXP(('S Curve Equation'!$B$11-W103*'S Curve Equation'!$B$12)*'S Curve Equation'!$B$10))+'S Curve Equation'!$B$13)*'S Curve Equation'!$B$14</f>
        <v>0.20170379317041859</v>
      </c>
      <c r="X148" s="28">
        <f>(1/(1+EXP(('S Curve Equation'!$B$11-X103*'S Curve Equation'!$B$12)*'S Curve Equation'!$B$10))+'S Curve Equation'!$B$13)*'S Curve Equation'!$B$14</f>
        <v>0.20009061197649081</v>
      </c>
      <c r="Y148" s="28">
        <f>(1/(1+EXP(('S Curve Equation'!$B$11-Y103*'S Curve Equation'!$B$12)*'S Curve Equation'!$B$10))+'S Curve Equation'!$B$13)*'S Curve Equation'!$B$14</f>
        <v>0.19850043930859146</v>
      </c>
      <c r="Z148" s="28">
        <f>(1/(1+EXP(('S Curve Equation'!$B$11-Z103*'S Curve Equation'!$B$12)*'S Curve Equation'!$B$10))+'S Curve Equation'!$B$13)*'S Curve Equation'!$B$14</f>
        <v>0.19693285681550285</v>
      </c>
      <c r="AA148" s="28">
        <f>(1/(1+EXP(('S Curve Equation'!$B$11-AA103*'S Curve Equation'!$B$12)*'S Curve Equation'!$B$10))+'S Curve Equation'!$B$13)*'S Curve Equation'!$B$14</f>
        <v>0.19538745473268446</v>
      </c>
      <c r="AB148" s="28">
        <f>(1/(1+EXP(('S Curve Equation'!$B$11-AB103*'S Curve Equation'!$B$12)*'S Curve Equation'!$B$10))+'S Curve Equation'!$B$13)*'S Curve Equation'!$B$14</f>
        <v>0.19386383170725663</v>
      </c>
      <c r="AC148" s="28">
        <f>(1/(1+EXP(('S Curve Equation'!$B$11-AC103*'S Curve Equation'!$B$12)*'S Curve Equation'!$B$10))+'S Curve Equation'!$B$13)*'S Curve Equation'!$B$14</f>
        <v>0.1923615946254757</v>
      </c>
      <c r="AD148" s="28">
        <f>(1/(1+EXP(('S Curve Equation'!$B$11-AD103*'S Curve Equation'!$B$12)*'S Curve Equation'!$B$10))+'S Curve Equation'!$B$13)*'S Curve Equation'!$B$14</f>
        <v>0.19088035844275031</v>
      </c>
      <c r="AE148" s="28">
        <f>(1/(1+EXP(('S Curve Equation'!$B$11-AE103*'S Curve Equation'!$B$12)*'S Curve Equation'!$B$10))+'S Curve Equation'!$B$13)*'S Curve Equation'!$B$14</f>
        <v>0.18941974601626158</v>
      </c>
      <c r="AF148" s="28">
        <f>(1/(1+EXP(('S Curve Equation'!$B$11-AF103*'S Curve Equation'!$B$12)*'S Curve Equation'!$B$10))+'S Curve Equation'!$B$13)*'S Curve Equation'!$B$14</f>
        <v>0.18797938794022021</v>
      </c>
    </row>
    <row r="149" spans="1:32" x14ac:dyDescent="0.2">
      <c r="A149" s="6" t="s">
        <v>89</v>
      </c>
      <c r="B149" s="28">
        <f>(1/(1+EXP(('S Curve Equation'!$B$11-B104*'S Curve Equation'!$B$12)*'S Curve Equation'!$B$10))+'S Curve Equation'!$B$13)*'S Curve Equation'!$B$14</f>
        <v>0.29147982062780264</v>
      </c>
      <c r="C149" s="28">
        <f>(1/(1+EXP(('S Curve Equation'!$B$11-C104*'S Curve Equation'!$B$12)*'S Curve Equation'!$B$10))+'S Curve Equation'!$B$13)*'S Curve Equation'!$B$14</f>
        <v>0.28179445405711817</v>
      </c>
      <c r="D149" s="28">
        <f>(1/(1+EXP(('S Curve Equation'!$B$11-D104*'S Curve Equation'!$B$12)*'S Curve Equation'!$B$10))+'S Curve Equation'!$B$13)*'S Curve Equation'!$B$14</f>
        <v>0.27674613118564367</v>
      </c>
      <c r="E149" s="28">
        <f>(1/(1+EXP(('S Curve Equation'!$B$11-E104*'S Curve Equation'!$B$12)*'S Curve Equation'!$B$10))+'S Curve Equation'!$B$13)*'S Curve Equation'!$B$14</f>
        <v>0.27284399702549561</v>
      </c>
      <c r="F149" s="28">
        <f>(1/(1+EXP(('S Curve Equation'!$B$11-F104*'S Curve Equation'!$B$12)*'S Curve Equation'!$B$10))+'S Curve Equation'!$B$13)*'S Curve Equation'!$B$14</f>
        <v>0.26925566172979232</v>
      </c>
      <c r="G149" s="28">
        <f>(1/(1+EXP(('S Curve Equation'!$B$11-G104*'S Curve Equation'!$B$12)*'S Curve Equation'!$B$10))+'S Curve Equation'!$B$13)*'S Curve Equation'!$B$14</f>
        <v>0.26707330020267939</v>
      </c>
      <c r="H149" s="28">
        <f>(1/(1+EXP(('S Curve Equation'!$B$11-H104*'S Curve Equation'!$B$12)*'S Curve Equation'!$B$10))+'S Curve Equation'!$B$13)*'S Curve Equation'!$B$14</f>
        <v>0.26446630977387398</v>
      </c>
      <c r="I149" s="28">
        <f>(1/(1+EXP(('S Curve Equation'!$B$11-I104*'S Curve Equation'!$B$12)*'S Curve Equation'!$B$10))+'S Curve Equation'!$B$13)*'S Curve Equation'!$B$14</f>
        <v>0.26680590132391208</v>
      </c>
      <c r="J149" s="28">
        <f>(1/(1+EXP(('S Curve Equation'!$B$11-J104*'S Curve Equation'!$B$12)*'S Curve Equation'!$B$10))+'S Curve Equation'!$B$13)*'S Curve Equation'!$B$14</f>
        <v>0.27243045039003722</v>
      </c>
      <c r="K149" s="28">
        <f>(1/(1+EXP(('S Curve Equation'!$B$11-K104*'S Curve Equation'!$B$12)*'S Curve Equation'!$B$10))+'S Curve Equation'!$B$13)*'S Curve Equation'!$B$14</f>
        <v>0.27826646257777987</v>
      </c>
      <c r="L149" s="28">
        <f>(1/(1+EXP(('S Curve Equation'!$B$11-L104*'S Curve Equation'!$B$12)*'S Curve Equation'!$B$10))+'S Curve Equation'!$B$13)*'S Curve Equation'!$B$14</f>
        <v>0.26233267342582239</v>
      </c>
      <c r="M149" s="28">
        <f>(1/(1+EXP(('S Curve Equation'!$B$11-M104*'S Curve Equation'!$B$12)*'S Curve Equation'!$B$10))+'S Curve Equation'!$B$13)*'S Curve Equation'!$B$14</f>
        <v>0.26007529181548494</v>
      </c>
      <c r="N149" s="28">
        <f>(1/(1+EXP(('S Curve Equation'!$B$11-N104*'S Curve Equation'!$B$12)*'S Curve Equation'!$B$10))+'S Curve Equation'!$B$13)*'S Curve Equation'!$B$14</f>
        <v>0.25785036444820392</v>
      </c>
      <c r="O149" s="28">
        <f>(1/(1+EXP(('S Curve Equation'!$B$11-O104*'S Curve Equation'!$B$12)*'S Curve Equation'!$B$10))+'S Curve Equation'!$B$13)*'S Curve Equation'!$B$14</f>
        <v>0.25565733281084818</v>
      </c>
      <c r="P149" s="28">
        <f>(1/(1+EXP(('S Curve Equation'!$B$11-P104*'S Curve Equation'!$B$12)*'S Curve Equation'!$B$10))+'S Curve Equation'!$B$13)*'S Curve Equation'!$B$14</f>
        <v>0.25349564790963347</v>
      </c>
      <c r="Q149" s="28">
        <f>(1/(1+EXP(('S Curve Equation'!$B$11-Q104*'S Curve Equation'!$B$12)*'S Curve Equation'!$B$10))+'S Curve Equation'!$B$13)*'S Curve Equation'!$B$14</f>
        <v>0.2513647701808906</v>
      </c>
      <c r="R149" s="28">
        <f>(1/(1+EXP(('S Curve Equation'!$B$11-R104*'S Curve Equation'!$B$12)*'S Curve Equation'!$B$10))+'S Curve Equation'!$B$13)*'S Curve Equation'!$B$14</f>
        <v>0.2492641693966729</v>
      </c>
      <c r="S149" s="28">
        <f>(1/(1+EXP(('S Curve Equation'!$B$11-S104*'S Curve Equation'!$B$12)*'S Curve Equation'!$B$10))+'S Curve Equation'!$B$13)*'S Curve Equation'!$B$14</f>
        <v>0.2471933245657521</v>
      </c>
      <c r="T149" s="28">
        <f>(1/(1+EXP(('S Curve Equation'!$B$11-T104*'S Curve Equation'!$B$12)*'S Curve Equation'!$B$10))+'S Curve Equation'!$B$13)*'S Curve Equation'!$B$14</f>
        <v>0.24515172383048867</v>
      </c>
      <c r="U149" s="28">
        <f>(1/(1+EXP(('S Curve Equation'!$B$11-U104*'S Curve Equation'!$B$12)*'S Curve Equation'!$B$10))+'S Curve Equation'!$B$13)*'S Curve Equation'!$B$14</f>
        <v>0.243138864360056</v>
      </c>
      <c r="V149" s="28">
        <f>(1/(1+EXP(('S Curve Equation'!$B$11-V104*'S Curve Equation'!$B$12)*'S Curve Equation'!$B$10))+'S Curve Equation'!$B$13)*'S Curve Equation'!$B$14</f>
        <v>0.24115425224043285</v>
      </c>
      <c r="W149" s="28">
        <f>(1/(1+EXP(('S Curve Equation'!$B$11-W104*'S Curve Equation'!$B$12)*'S Curve Equation'!$B$10))+'S Curve Equation'!$B$13)*'S Curve Equation'!$B$14</f>
        <v>0.239197402361598</v>
      </c>
      <c r="X149" s="28">
        <f>(1/(1+EXP(('S Curve Equation'!$B$11-X104*'S Curve Equation'!$B$12)*'S Curve Equation'!$B$10))+'S Curve Equation'!$B$13)*'S Curve Equation'!$B$14</f>
        <v>0.23726783830227136</v>
      </c>
      <c r="Y149" s="28">
        <f>(1/(1+EXP(('S Curve Equation'!$B$11-Y104*'S Curve Equation'!$B$12)*'S Curve Equation'!$B$10))+'S Curve Equation'!$B$13)*'S Curve Equation'!$B$14</f>
        <v>0.23536509221257804</v>
      </c>
      <c r="Z149" s="28">
        <f>(1/(1+EXP(('S Curve Equation'!$B$11-Z104*'S Curve Equation'!$B$12)*'S Curve Equation'!$B$10))+'S Curve Equation'!$B$13)*'S Curve Equation'!$B$14</f>
        <v>0.23348870469494448</v>
      </c>
      <c r="AA149" s="28">
        <f>(1/(1+EXP(('S Curve Equation'!$B$11-AA104*'S Curve Equation'!$B$12)*'S Curve Equation'!$B$10))+'S Curve Equation'!$B$13)*'S Curve Equation'!$B$14</f>
        <v>0.23163822468354214</v>
      </c>
      <c r="AB149" s="28">
        <f>(1/(1+EXP(('S Curve Equation'!$B$11-AB104*'S Curve Equation'!$B$12)*'S Curve Equation'!$B$10))+'S Curve Equation'!$B$13)*'S Curve Equation'!$B$14</f>
        <v>0.22981320932254698</v>
      </c>
      <c r="AC149" s="28">
        <f>(1/(1+EXP(('S Curve Equation'!$B$11-AC104*'S Curve Equation'!$B$12)*'S Curve Equation'!$B$10))+'S Curve Equation'!$B$13)*'S Curve Equation'!$B$14</f>
        <v>0.22801322384348599</v>
      </c>
      <c r="AD149" s="28">
        <f>(1/(1+EXP(('S Curve Equation'!$B$11-AD104*'S Curve Equation'!$B$12)*'S Curve Equation'!$B$10))+'S Curve Equation'!$B$13)*'S Curve Equation'!$B$14</f>
        <v>0.22623784144190234</v>
      </c>
      <c r="AE149" s="28">
        <f>(1/(1+EXP(('S Curve Equation'!$B$11-AE104*'S Curve Equation'!$B$12)*'S Curve Equation'!$B$10))+'S Curve Equation'!$B$13)*'S Curve Equation'!$B$14</f>
        <v>0.22448664315356959</v>
      </c>
      <c r="AF149" s="28">
        <f>(1/(1+EXP(('S Curve Equation'!$B$11-AF104*'S Curve Equation'!$B$12)*'S Curve Equation'!$B$10))+'S Curve Equation'!$B$13)*'S Curve Equation'!$B$14</f>
        <v>0.22275921773045365</v>
      </c>
    </row>
    <row r="150" spans="1:32" x14ac:dyDescent="0.2">
      <c r="A150" s="6" t="s">
        <v>35</v>
      </c>
      <c r="B150" s="28">
        <f>(1/(1+EXP(('S Curve Equation'!$B$11-B105*'S Curve Equation'!$B$12)*'S Curve Equation'!$B$10))+'S Curve Equation'!$B$13)*'S Curve Equation'!$B$14</f>
        <v>0.21897810218978095</v>
      </c>
      <c r="C150" s="28">
        <f>(1/(1+EXP(('S Curve Equation'!$B$11-C105*'S Curve Equation'!$B$12)*'S Curve Equation'!$B$10))+'S Curve Equation'!$B$13)*'S Curve Equation'!$B$14</f>
        <v>0.21170941183328512</v>
      </c>
      <c r="D150" s="28">
        <f>(1/(1+EXP(('S Curve Equation'!$B$11-D105*'S Curve Equation'!$B$12)*'S Curve Equation'!$B$10))+'S Curve Equation'!$B$13)*'S Curve Equation'!$B$14</f>
        <v>0.20793146376176208</v>
      </c>
      <c r="E150" s="28">
        <f>(1/(1+EXP(('S Curve Equation'!$B$11-E105*'S Curve Equation'!$B$12)*'S Curve Equation'!$B$10))+'S Curve Equation'!$B$13)*'S Curve Equation'!$B$14</f>
        <v>0.20501611268916367</v>
      </c>
      <c r="F150" s="28">
        <f>(1/(1+EXP(('S Curve Equation'!$B$11-F105*'S Curve Equation'!$B$12)*'S Curve Equation'!$B$10))+'S Curve Equation'!$B$13)*'S Curve Equation'!$B$14</f>
        <v>0.20233882599125264</v>
      </c>
      <c r="G150" s="28">
        <f>(1/(1+EXP(('S Curve Equation'!$B$11-G105*'S Curve Equation'!$B$12)*'S Curve Equation'!$B$10))+'S Curve Equation'!$B$13)*'S Curve Equation'!$B$14</f>
        <v>0.20071220618061386</v>
      </c>
      <c r="H150" s="28">
        <f>(1/(1+EXP(('S Curve Equation'!$B$11-H105*'S Curve Equation'!$B$12)*'S Curve Equation'!$B$10))+'S Curve Equation'!$B$13)*'S Curve Equation'!$B$14</f>
        <v>0.19877070106870293</v>
      </c>
      <c r="I150" s="28">
        <f>(1/(1+EXP(('S Curve Equation'!$B$11-I105*'S Curve Equation'!$B$12)*'S Curve Equation'!$B$10))+'S Curve Equation'!$B$13)*'S Curve Equation'!$B$14</f>
        <v>0.20051298585076627</v>
      </c>
      <c r="J150" s="28">
        <f>(1/(1+EXP(('S Curve Equation'!$B$11-J105*'S Curve Equation'!$B$12)*'S Curve Equation'!$B$10))+'S Curve Equation'!$B$13)*'S Curve Equation'!$B$14</f>
        <v>0.20470738705300395</v>
      </c>
      <c r="K150" s="28">
        <f>(1/(1+EXP(('S Curve Equation'!$B$11-K105*'S Curve Equation'!$B$12)*'S Curve Equation'!$B$10))+'S Curve Equation'!$B$13)*'S Curve Equation'!$B$14</f>
        <v>0.20906846250620553</v>
      </c>
      <c r="L150" s="28">
        <f>(1/(1+EXP(('S Curve Equation'!$B$11-L105*'S Curve Equation'!$B$12)*'S Curve Equation'!$B$10))+'S Curve Equation'!$B$13)*'S Curve Equation'!$B$14</f>
        <v>0.19718300026288851</v>
      </c>
      <c r="M150" s="28">
        <f>(1/(1+EXP(('S Curve Equation'!$B$11-M105*'S Curve Equation'!$B$12)*'S Curve Equation'!$B$10))+'S Curve Equation'!$B$13)*'S Curve Equation'!$B$14</f>
        <v>0.19550445237119704</v>
      </c>
      <c r="N150" s="28">
        <f>(1/(1+EXP(('S Curve Equation'!$B$11-N105*'S Curve Equation'!$B$12)*'S Curve Equation'!$B$10))+'S Curve Equation'!$B$13)*'S Curve Equation'!$B$14</f>
        <v>0.19385125864710642</v>
      </c>
      <c r="O150" s="28">
        <f>(1/(1+EXP(('S Curve Equation'!$B$11-O105*'S Curve Equation'!$B$12)*'S Curve Equation'!$B$10))+'S Curve Equation'!$B$13)*'S Curve Equation'!$B$14</f>
        <v>0.19222293061515125</v>
      </c>
      <c r="P150" s="28">
        <f>(1/(1+EXP(('S Curve Equation'!$B$11-P105*'S Curve Equation'!$B$12)*'S Curve Equation'!$B$10))+'S Curve Equation'!$B$13)*'S Curve Equation'!$B$14</f>
        <v>0.1906189904476697</v>
      </c>
      <c r="Q150" s="28">
        <f>(1/(1+EXP(('S Curve Equation'!$B$11-Q105*'S Curve Equation'!$B$12)*'S Curve Equation'!$B$10))+'S Curve Equation'!$B$13)*'S Curve Equation'!$B$14</f>
        <v>0.18903897073264361</v>
      </c>
      <c r="R150" s="28">
        <f>(1/(1+EXP(('S Curve Equation'!$B$11-R105*'S Curve Equation'!$B$12)*'S Curve Equation'!$B$10))+'S Curve Equation'!$B$13)*'S Curve Equation'!$B$14</f>
        <v>0.18748241424520873</v>
      </c>
      <c r="S150" s="28">
        <f>(1/(1+EXP(('S Curve Equation'!$B$11-S105*'S Curve Equation'!$B$12)*'S Curve Equation'!$B$10))+'S Curve Equation'!$B$13)*'S Curve Equation'!$B$14</f>
        <v>0.18594887372292024</v>
      </c>
      <c r="T150" s="28">
        <f>(1/(1+EXP(('S Curve Equation'!$B$11-T105*'S Curve Equation'!$B$12)*'S Curve Equation'!$B$10))+'S Curve Equation'!$B$13)*'S Curve Equation'!$B$14</f>
        <v>0.18443791164482379</v>
      </c>
      <c r="U150" s="28">
        <f>(1/(1+EXP(('S Curve Equation'!$B$11-U105*'S Curve Equation'!$B$12)*'S Curve Equation'!$B$10))+'S Curve Equation'!$B$13)*'S Curve Equation'!$B$14</f>
        <v>0.18294910001438897</v>
      </c>
      <c r="V150" s="28">
        <f>(1/(1+EXP(('S Curve Equation'!$B$11-V105*'S Curve Equation'!$B$12)*'S Curve Equation'!$B$10))+'S Curve Equation'!$B$13)*'S Curve Equation'!$B$14</f>
        <v>0.18148202014632589</v>
      </c>
      <c r="W150" s="28">
        <f>(1/(1+EXP(('S Curve Equation'!$B$11-W105*'S Curve Equation'!$B$12)*'S Curve Equation'!$B$10))+'S Curve Equation'!$B$13)*'S Curve Equation'!$B$14</f>
        <v>0.18003626245733051</v>
      </c>
      <c r="X150" s="28">
        <f>(1/(1+EXP(('S Curve Equation'!$B$11-X105*'S Curve Equation'!$B$12)*'S Curve Equation'!$B$10))+'S Curve Equation'!$B$13)*'S Curve Equation'!$B$14</f>
        <v>0.17861142626075011</v>
      </c>
      <c r="Y150" s="28">
        <f>(1/(1+EXP(('S Curve Equation'!$B$11-Y105*'S Curve Equation'!$B$12)*'S Curve Equation'!$B$10))+'S Curve Equation'!$B$13)*'S Curve Equation'!$B$14</f>
        <v>0.17720711956519236</v>
      </c>
      <c r="Z150" s="28">
        <f>(1/(1+EXP(('S Curve Equation'!$B$11-Z105*'S Curve Equation'!$B$12)*'S Curve Equation'!$B$10))+'S Curve Equation'!$B$13)*'S Curve Equation'!$B$14</f>
        <v>0.17582295887706567</v>
      </c>
      <c r="AA150" s="28">
        <f>(1/(1+EXP(('S Curve Equation'!$B$11-AA105*'S Curve Equation'!$B$12)*'S Curve Equation'!$B$10))+'S Curve Equation'!$B$13)*'S Curve Equation'!$B$14</f>
        <v>0.17445856900704779</v>
      </c>
      <c r="AB150" s="28">
        <f>(1/(1+EXP(('S Curve Equation'!$B$11-AB105*'S Curve Equation'!$B$12)*'S Curve Equation'!$B$10))+'S Curve Equation'!$B$13)*'S Curve Equation'!$B$14</f>
        <v>0.17311358288046108</v>
      </c>
      <c r="AC150" s="28">
        <f>(1/(1+EXP(('S Curve Equation'!$B$11-AC105*'S Curve Equation'!$B$12)*'S Curve Equation'!$B$10))+'S Curve Equation'!$B$13)*'S Curve Equation'!$B$14</f>
        <v>0.1717876413515371</v>
      </c>
      <c r="AD150" s="28">
        <f>(1/(1+EXP(('S Curve Equation'!$B$11-AD105*'S Curve Equation'!$B$12)*'S Curve Equation'!$B$10))+'S Curve Equation'!$B$13)*'S Curve Equation'!$B$14</f>
        <v>0.17048039302153933</v>
      </c>
      <c r="AE150" s="28">
        <f>(1/(1+EXP(('S Curve Equation'!$B$11-AE105*'S Curve Equation'!$B$12)*'S Curve Equation'!$B$10))+'S Curve Equation'!$B$13)*'S Curve Equation'!$B$14</f>
        <v>0.16919149406071582</v>
      </c>
      <c r="AF150" s="28">
        <f>(1/(1+EXP(('S Curve Equation'!$B$11-AF105*'S Curve Equation'!$B$12)*'S Curve Equation'!$B$10))+'S Curve Equation'!$B$13)*'S Curve Equation'!$B$14</f>
        <v>0.16792060803404246</v>
      </c>
    </row>
    <row r="151" spans="1:32" x14ac:dyDescent="0.2">
      <c r="A151" s="6" t="s">
        <v>98</v>
      </c>
      <c r="B151" s="28">
        <f>(1/(1+EXP(('S Curve Equation'!$B$11-B106*'S Curve Equation'!$B$12)*'S Curve Equation'!$B$10))+'S Curve Equation'!$B$13)*'S Curve Equation'!$B$14</f>
        <v>0.25203252032520324</v>
      </c>
      <c r="C151" s="28">
        <f>(1/(1+EXP(('S Curve Equation'!$B$11-C106*'S Curve Equation'!$B$12)*'S Curve Equation'!$B$10))+'S Curve Equation'!$B$13)*'S Curve Equation'!$B$14</f>
        <v>0.24362912768384956</v>
      </c>
      <c r="D151" s="28">
        <f>(1/(1+EXP(('S Curve Equation'!$B$11-D106*'S Curve Equation'!$B$12)*'S Curve Equation'!$B$10))+'S Curve Equation'!$B$13)*'S Curve Equation'!$B$14</f>
        <v>0.23925647688529292</v>
      </c>
      <c r="E151" s="28">
        <f>(1/(1+EXP(('S Curve Equation'!$B$11-E106*'S Curve Equation'!$B$12)*'S Curve Equation'!$B$10))+'S Curve Equation'!$B$13)*'S Curve Equation'!$B$14</f>
        <v>0.23587999465032916</v>
      </c>
      <c r="F151" s="28">
        <f>(1/(1+EXP(('S Curve Equation'!$B$11-F106*'S Curve Equation'!$B$12)*'S Curve Equation'!$B$10))+'S Curve Equation'!$B$13)*'S Curve Equation'!$B$14</f>
        <v>0.23277758350627067</v>
      </c>
      <c r="G151" s="28">
        <f>(1/(1+EXP(('S Curve Equation'!$B$11-G106*'S Curve Equation'!$B$12)*'S Curve Equation'!$B$10))+'S Curve Equation'!$B$13)*'S Curve Equation'!$B$14</f>
        <v>0.23089192129310027</v>
      </c>
      <c r="H151" s="28">
        <f>(1/(1+EXP(('S Curve Equation'!$B$11-H106*'S Curve Equation'!$B$12)*'S Curve Equation'!$B$10))+'S Curve Equation'!$B$13)*'S Curve Equation'!$B$14</f>
        <v>0.2286404988880256</v>
      </c>
      <c r="I151" s="28">
        <f>(1/(1+EXP(('S Curve Equation'!$B$11-I106*'S Curve Equation'!$B$12)*'S Curve Equation'!$B$10))+'S Curve Equation'!$B$13)*'S Curve Equation'!$B$14</f>
        <v>0.23066093623208839</v>
      </c>
      <c r="J151" s="28">
        <f>(1/(1+EXP(('S Curve Equation'!$B$11-J106*'S Curve Equation'!$B$12)*'S Curve Equation'!$B$10))+'S Curve Equation'!$B$13)*'S Curve Equation'!$B$14</f>
        <v>0.23552232636344664</v>
      </c>
      <c r="K151" s="28">
        <f>(1/(1+EXP(('S Curve Equation'!$B$11-K106*'S Curve Equation'!$B$12)*'S Curve Equation'!$B$10))+'S Curve Equation'!$B$13)*'S Curve Equation'!$B$14</f>
        <v>0.24057280026186023</v>
      </c>
      <c r="L151" s="28">
        <f>(1/(1+EXP(('S Curve Equation'!$B$11-L106*'S Curve Equation'!$B$12)*'S Curve Equation'!$B$10))+'S Curve Equation'!$B$13)*'S Curve Equation'!$B$14</f>
        <v>0.22679877895705197</v>
      </c>
      <c r="M151" s="28">
        <f>(1/(1+EXP(('S Curve Equation'!$B$11-M106*'S Curve Equation'!$B$12)*'S Curve Equation'!$B$10))+'S Curve Equation'!$B$13)*'S Curve Equation'!$B$14</f>
        <v>0.22485112177742078</v>
      </c>
      <c r="N151" s="28">
        <f>(1/(1+EXP(('S Curve Equation'!$B$11-N106*'S Curve Equation'!$B$12)*'S Curve Equation'!$B$10))+'S Curve Equation'!$B$13)*'S Curve Equation'!$B$14</f>
        <v>0.2229323360779478</v>
      </c>
      <c r="O151" s="28">
        <f>(1/(1+EXP(('S Curve Equation'!$B$11-O106*'S Curve Equation'!$B$12)*'S Curve Equation'!$B$10))+'S Curve Equation'!$B$13)*'S Curve Equation'!$B$14</f>
        <v>0.22104188999377244</v>
      </c>
      <c r="P151" s="28">
        <f>(1/(1+EXP(('S Curve Equation'!$B$11-P106*'S Curve Equation'!$B$12)*'S Curve Equation'!$B$10))+'S Curve Equation'!$B$13)*'S Curve Equation'!$B$14</f>
        <v>0.21917926223358952</v>
      </c>
      <c r="Q151" s="28">
        <f>(1/(1+EXP(('S Curve Equation'!$B$11-Q106*'S Curve Equation'!$B$12)*'S Curve Equation'!$B$10))+'S Curve Equation'!$B$13)*'S Curve Equation'!$B$14</f>
        <v>0.21734394189679196</v>
      </c>
      <c r="R151" s="28">
        <f>(1/(1+EXP(('S Curve Equation'!$B$11-R106*'S Curve Equation'!$B$12)*'S Curve Equation'!$B$10))+'S Curve Equation'!$B$13)*'S Curve Equation'!$B$14</f>
        <v>0.21553542829073277</v>
      </c>
      <c r="S151" s="28">
        <f>(1/(1+EXP(('S Curve Equation'!$B$11-S106*'S Curve Equation'!$B$12)*'S Curve Equation'!$B$10))+'S Curve Equation'!$B$13)*'S Curve Equation'!$B$14</f>
        <v>0.21375323074839925</v>
      </c>
      <c r="T151" s="28">
        <f>(1/(1+EXP(('S Curve Equation'!$B$11-T106*'S Curve Equation'!$B$12)*'S Curve Equation'!$B$10))+'S Curve Equation'!$B$13)*'S Curve Equation'!$B$14</f>
        <v>0.21199686844674048</v>
      </c>
      <c r="U151" s="28">
        <f>(1/(1+EXP(('S Curve Equation'!$B$11-U106*'S Curve Equation'!$B$12)*'S Curve Equation'!$B$10))+'S Curve Equation'!$B$13)*'S Curve Equation'!$B$14</f>
        <v>0.2102658702258926</v>
      </c>
      <c r="V151" s="28">
        <f>(1/(1+EXP(('S Curve Equation'!$B$11-V106*'S Curve Equation'!$B$12)*'S Curve Equation'!$B$10))+'S Curve Equation'!$B$13)*'S Curve Equation'!$B$14</f>
        <v>0.20855977440949483</v>
      </c>
      <c r="W151" s="28">
        <f>(1/(1+EXP(('S Curve Equation'!$B$11-W106*'S Curve Equation'!$B$12)*'S Curve Equation'!$B$10))+'S Curve Equation'!$B$13)*'S Curve Equation'!$B$14</f>
        <v>0.2068781286263093</v>
      </c>
      <c r="X151" s="28">
        <f>(1/(1+EXP(('S Curve Equation'!$B$11-X106*'S Curve Equation'!$B$12)*'S Curve Equation'!$B$10))+'S Curve Equation'!$B$13)*'S Curve Equation'!$B$14</f>
        <v>0.20522048963328876</v>
      </c>
      <c r="Y151" s="28">
        <f>(1/(1+EXP(('S Curve Equation'!$B$11-Y106*'S Curve Equation'!$B$12)*'S Curve Equation'!$B$10))+'S Curve Equation'!$B$13)*'S Curve Equation'!$B$14</f>
        <v>0.20358642314026928</v>
      </c>
      <c r="Z151" s="28">
        <f>(1/(1+EXP(('S Curve Equation'!$B$11-Z106*'S Curve Equation'!$B$12)*'S Curve Equation'!$B$10))+'S Curve Equation'!$B$13)*'S Curve Equation'!$B$14</f>
        <v>0.20197550363640937</v>
      </c>
      <c r="AA151" s="28">
        <f>(1/(1+EXP(('S Curve Equation'!$B$11-AA106*'S Curve Equation'!$B$12)*'S Curve Equation'!$B$10))+'S Curve Equation'!$B$13)*'S Curve Equation'!$B$14</f>
        <v>0.2003873142185118</v>
      </c>
      <c r="AB151" s="28">
        <f>(1/(1+EXP(('S Curve Equation'!$B$11-AB106*'S Curve Equation'!$B$12)*'S Curve Equation'!$B$10))+'S Curve Equation'!$B$13)*'S Curve Equation'!$B$14</f>
        <v>0.19882144642132504</v>
      </c>
      <c r="AC151" s="28">
        <f>(1/(1+EXP(('S Curve Equation'!$B$11-AC106*'S Curve Equation'!$B$12)*'S Curve Equation'!$B$10))+'S Curve Equation'!$B$13)*'S Curve Equation'!$B$14</f>
        <v>0.19727750004993122</v>
      </c>
      <c r="AD151" s="28">
        <f>(1/(1+EXP(('S Curve Equation'!$B$11-AD106*'S Curve Equation'!$B$12)*'S Curve Equation'!$B$10))+'S Curve Equation'!$B$13)*'S Curve Equation'!$B$14</f>
        <v>0.19575508301429773</v>
      </c>
      <c r="AE151" s="28">
        <f>(1/(1+EXP(('S Curve Equation'!$B$11-AE106*'S Curve Equation'!$B$12)*'S Curve Equation'!$B$10))+'S Curve Equation'!$B$13)*'S Curve Equation'!$B$14</f>
        <v>0.19425381116607135</v>
      </c>
      <c r="AF151" s="28">
        <f>(1/(1+EXP(('S Curve Equation'!$B$11-AF106*'S Curve Equation'!$B$12)*'S Curve Equation'!$B$10))+'S Curve Equation'!$B$13)*'S Curve Equation'!$B$14</f>
        <v>0.1927733081376756</v>
      </c>
    </row>
    <row r="152" spans="1:32" x14ac:dyDescent="0.2">
      <c r="A152" s="6" t="s">
        <v>97</v>
      </c>
      <c r="B152" s="28">
        <f>(1/(1+EXP(('S Curve Equation'!$B$11-B107*'S Curve Equation'!$B$12)*'S Curve Equation'!$B$10))+'S Curve Equation'!$B$13)*'S Curve Equation'!$B$14</f>
        <v>0.20905923344947744</v>
      </c>
      <c r="C152" s="28">
        <f>(1/(1+EXP(('S Curve Equation'!$B$11-C107*'S Curve Equation'!$B$12)*'S Curve Equation'!$B$10))+'S Curve Equation'!$B$13)*'S Curve Equation'!$B$14</f>
        <v>0.20213982075863504</v>
      </c>
      <c r="D152" s="28">
        <f>(1/(1+EXP(('S Curve Equation'!$B$11-D107*'S Curve Equation'!$B$12)*'S Curve Equation'!$B$10))+'S Curve Equation'!$B$13)*'S Curve Equation'!$B$14</f>
        <v>0.19854440878088214</v>
      </c>
      <c r="E152" s="28">
        <f>(1/(1+EXP(('S Curve Equation'!$B$11-E107*'S Curve Equation'!$B$12)*'S Curve Equation'!$B$10))+'S Curve Equation'!$B$13)*'S Curve Equation'!$B$14</f>
        <v>0.19577035778465204</v>
      </c>
      <c r="F152" s="28">
        <f>(1/(1+EXP(('S Curve Equation'!$B$11-F107*'S Curve Equation'!$B$12)*'S Curve Equation'!$B$10))+'S Curve Equation'!$B$13)*'S Curve Equation'!$B$14</f>
        <v>0.19322315839460041</v>
      </c>
      <c r="G152" s="28">
        <f>(1/(1+EXP(('S Curve Equation'!$B$11-G107*'S Curve Equation'!$B$12)*'S Curve Equation'!$B$10))+'S Curve Equation'!$B$13)*'S Curve Equation'!$B$14</f>
        <v>0.19167572226394128</v>
      </c>
      <c r="H152" s="28">
        <f>(1/(1+EXP(('S Curve Equation'!$B$11-H107*'S Curve Equation'!$B$12)*'S Curve Equation'!$B$10))+'S Curve Equation'!$B$13)*'S Curve Equation'!$B$14</f>
        <v>0.18982887118193803</v>
      </c>
      <c r="I152" s="28">
        <f>(1/(1+EXP(('S Curve Equation'!$B$11-I107*'S Curve Equation'!$B$12)*'S Curve Equation'!$B$10))+'S Curve Equation'!$B$13)*'S Curve Equation'!$B$14</f>
        <v>0.19148620746379458</v>
      </c>
      <c r="J152" s="28">
        <f>(1/(1+EXP(('S Curve Equation'!$B$11-J107*'S Curve Equation'!$B$12)*'S Curve Equation'!$B$10))+'S Curve Equation'!$B$13)*'S Curve Equation'!$B$14</f>
        <v>0.19547661720901985</v>
      </c>
      <c r="K152" s="28">
        <f>(1/(1+EXP(('S Curve Equation'!$B$11-K107*'S Curve Equation'!$B$12)*'S Curve Equation'!$B$10))+'S Curve Equation'!$B$13)*'S Curve Equation'!$B$14</f>
        <v>0.19962640302485471</v>
      </c>
      <c r="L152" s="28">
        <f>(1/(1+EXP(('S Curve Equation'!$B$11-L107*'S Curve Equation'!$B$12)*'S Curve Equation'!$B$10))+'S Curve Equation'!$B$13)*'S Curve Equation'!$B$14</f>
        <v>0.18831868726855883</v>
      </c>
      <c r="M152" s="28">
        <f>(1/(1+EXP(('S Curve Equation'!$B$11-M107*'S Curve Equation'!$B$12)*'S Curve Equation'!$B$10))+'S Curve Equation'!$B$13)*'S Curve Equation'!$B$14</f>
        <v>0.18672219835724224</v>
      </c>
      <c r="N152" s="28">
        <f>(1/(1+EXP(('S Curve Equation'!$B$11-N107*'S Curve Equation'!$B$12)*'S Curve Equation'!$B$10))+'S Curve Equation'!$B$13)*'S Curve Equation'!$B$14</f>
        <v>0.18514992854690665</v>
      </c>
      <c r="O152" s="28">
        <f>(1/(1+EXP(('S Curve Equation'!$B$11-O107*'S Curve Equation'!$B$12)*'S Curve Equation'!$B$10))+'S Curve Equation'!$B$13)*'S Curve Equation'!$B$14</f>
        <v>0.18360140587605767</v>
      </c>
      <c r="P152" s="28">
        <f>(1/(1+EXP(('S Curve Equation'!$B$11-P107*'S Curve Equation'!$B$12)*'S Curve Equation'!$B$10))+'S Curve Equation'!$B$13)*'S Curve Equation'!$B$14</f>
        <v>0.18207616890829184</v>
      </c>
      <c r="Q152" s="28">
        <f>(1/(1+EXP(('S Curve Equation'!$B$11-Q107*'S Curve Equation'!$B$12)*'S Curve Equation'!$B$10))+'S Curve Equation'!$B$13)*'S Curve Equation'!$B$14</f>
        <v>0.18057376649119103</v>
      </c>
      <c r="R152" s="28">
        <f>(1/(1+EXP(('S Curve Equation'!$B$11-R107*'S Curve Equation'!$B$12)*'S Curve Equation'!$B$10))+'S Curve Equation'!$B$13)*'S Curve Equation'!$B$14</f>
        <v>0.17909375751973219</v>
      </c>
      <c r="S152" s="28">
        <f>(1/(1+EXP(('S Curve Equation'!$B$11-S107*'S Curve Equation'!$B$12)*'S Curve Equation'!$B$10))+'S Curve Equation'!$B$13)*'S Curve Equation'!$B$14</f>
        <v>0.17763571070424314</v>
      </c>
      <c r="T152" s="28">
        <f>(1/(1+EXP(('S Curve Equation'!$B$11-T107*'S Curve Equation'!$B$12)*'S Curve Equation'!$B$10))+'S Curve Equation'!$B$13)*'S Curve Equation'!$B$14</f>
        <v>0.17619920434290157</v>
      </c>
      <c r="U152" s="28">
        <f>(1/(1+EXP(('S Curve Equation'!$B$11-U107*'S Curve Equation'!$B$12)*'S Curve Equation'!$B$10))+'S Curve Equation'!$B$13)*'S Curve Equation'!$B$14</f>
        <v>0.17478382609878712</v>
      </c>
      <c r="V152" s="28">
        <f>(1/(1+EXP(('S Curve Equation'!$B$11-V107*'S Curve Equation'!$B$12)*'S Curve Equation'!$B$10))+'S Curve Equation'!$B$13)*'S Curve Equation'!$B$14</f>
        <v>0.17338917278146074</v>
      </c>
      <c r="W152" s="28">
        <f>(1/(1+EXP(('S Curve Equation'!$B$11-W107*'S Curve Equation'!$B$12)*'S Curve Equation'!$B$10))+'S Curve Equation'!$B$13)*'S Curve Equation'!$B$14</f>
        <v>0.17201485013307141</v>
      </c>
      <c r="X152" s="28">
        <f>(1/(1+EXP(('S Curve Equation'!$B$11-X107*'S Curve Equation'!$B$12)*'S Curve Equation'!$B$10))+'S Curve Equation'!$B$13)*'S Curve Equation'!$B$14</f>
        <v>0.17066047261894504</v>
      </c>
      <c r="Y152" s="28">
        <f>(1/(1+EXP(('S Curve Equation'!$B$11-Y107*'S Curve Equation'!$B$12)*'S Curve Equation'!$B$10))+'S Curve Equation'!$B$13)*'S Curve Equation'!$B$14</f>
        <v>0.16932566322263737</v>
      </c>
      <c r="Z152" s="28">
        <f>(1/(1+EXP(('S Curve Equation'!$B$11-Z107*'S Curve Equation'!$B$12)*'S Curve Equation'!$B$10))+'S Curve Equation'!$B$13)*'S Curve Equation'!$B$14</f>
        <v>0.1680100532454033</v>
      </c>
      <c r="AA152" s="28">
        <f>(1/(1+EXP(('S Curve Equation'!$B$11-AA107*'S Curve Equation'!$B$12)*'S Curve Equation'!$B$10))+'S Curve Equation'!$B$13)*'S Curve Equation'!$B$14</f>
        <v>0.16671328211004741</v>
      </c>
      <c r="AB152" s="28">
        <f>(1/(1+EXP(('S Curve Equation'!$B$11-AB107*'S Curve Equation'!$B$12)*'S Curve Equation'!$B$10))+'S Curve Equation'!$B$13)*'S Curve Equation'!$B$14</f>
        <v>0.16543499716909996</v>
      </c>
      <c r="AC152" s="28">
        <f>(1/(1+EXP(('S Curve Equation'!$B$11-AC107*'S Curve Equation'!$B$12)*'S Curve Equation'!$B$10))+'S Curve Equation'!$B$13)*'S Curve Equation'!$B$14</f>
        <v>0.1641748535172729</v>
      </c>
      <c r="AD152" s="28">
        <f>(1/(1+EXP(('S Curve Equation'!$B$11-AD107*'S Curve Equation'!$B$12)*'S Curve Equation'!$B$10))+'S Curve Equation'!$B$13)*'S Curve Equation'!$B$14</f>
        <v>0.16293251380813564</v>
      </c>
      <c r="AE152" s="28">
        <f>(1/(1+EXP(('S Curve Equation'!$B$11-AE107*'S Curve Equation'!$B$12)*'S Curve Equation'!$B$10))+'S Curve Equation'!$B$13)*'S Curve Equation'!$B$14</f>
        <v>0.16170764807495683</v>
      </c>
      <c r="AF152" s="28">
        <f>(1/(1+EXP(('S Curve Equation'!$B$11-AF107*'S Curve Equation'!$B$12)*'S Curve Equation'!$B$10))+'S Curve Equation'!$B$13)*'S Curve Equation'!$B$14</f>
        <v>0.16049993355564693</v>
      </c>
    </row>
    <row r="153" spans="1:32" x14ac:dyDescent="0.2">
      <c r="A153" s="6" t="s">
        <v>101</v>
      </c>
      <c r="B153" s="28">
        <f>(1/(1+EXP(('S Curve Equation'!$B$11-B108*'S Curve Equation'!$B$12)*'S Curve Equation'!$B$10))+'S Curve Equation'!$B$13)*'S Curve Equation'!$B$14</f>
        <v>0.19921874999999994</v>
      </c>
      <c r="C153" s="28">
        <f>(1/(1+EXP(('S Curve Equation'!$B$11-C108*'S Curve Equation'!$B$12)*'S Curve Equation'!$B$10))+'S Curve Equation'!$B$13)*'S Curve Equation'!$B$14</f>
        <v>0.19264920591942397</v>
      </c>
      <c r="D153" s="28">
        <f>(1/(1+EXP(('S Curve Equation'!$B$11-D108*'S Curve Equation'!$B$12)*'S Curve Equation'!$B$10))+'S Curve Equation'!$B$13)*'S Curve Equation'!$B$14</f>
        <v>0.18923642206739244</v>
      </c>
      <c r="E153" s="28">
        <f>(1/(1+EXP(('S Curve Equation'!$B$11-E108*'S Curve Equation'!$B$12)*'S Curve Equation'!$B$10))+'S Curve Equation'!$B$13)*'S Curve Equation'!$B$14</f>
        <v>0.18660364370653951</v>
      </c>
      <c r="F153" s="28">
        <f>(1/(1+EXP(('S Curve Equation'!$B$11-F108*'S Curve Equation'!$B$12)*'S Curve Equation'!$B$10))+'S Curve Equation'!$B$13)*'S Curve Equation'!$B$14</f>
        <v>0.184186432015151</v>
      </c>
      <c r="G153" s="28">
        <f>(1/(1+EXP(('S Curve Equation'!$B$11-G108*'S Curve Equation'!$B$12)*'S Curve Equation'!$B$10))+'S Curve Equation'!$B$13)*'S Curve Equation'!$B$14</f>
        <v>0.18271808467835524</v>
      </c>
      <c r="H153" s="28">
        <f>(1/(1+EXP(('S Curve Equation'!$B$11-H108*'S Curve Equation'!$B$12)*'S Curve Equation'!$B$10))+'S Curve Equation'!$B$13)*'S Curve Equation'!$B$14</f>
        <v>0.18096574073556171</v>
      </c>
      <c r="I153" s="28">
        <f>(1/(1+EXP(('S Curve Equation'!$B$11-I108*'S Curve Equation'!$B$12)*'S Curve Equation'!$B$10))+'S Curve Equation'!$B$13)*'S Curve Equation'!$B$14</f>
        <v>0.18253826201508419</v>
      </c>
      <c r="J153" s="28">
        <f>(1/(1+EXP(('S Curve Equation'!$B$11-J108*'S Curve Equation'!$B$12)*'S Curve Equation'!$B$10))+'S Curve Equation'!$B$13)*'S Curve Equation'!$B$14</f>
        <v>0.18632488031955347</v>
      </c>
      <c r="K153" s="28">
        <f>(1/(1+EXP(('S Curve Equation'!$B$11-K108*'S Curve Equation'!$B$12)*'S Curve Equation'!$B$10))+'S Curve Equation'!$B$13)*'S Curve Equation'!$B$14</f>
        <v>0.19026339936176789</v>
      </c>
      <c r="L153" s="28">
        <f>(1/(1+EXP(('S Curve Equation'!$B$11-L108*'S Curve Equation'!$B$12)*'S Curve Equation'!$B$10))+'S Curve Equation'!$B$13)*'S Curve Equation'!$B$14</f>
        <v>0.17953292663842382</v>
      </c>
      <c r="M153" s="28">
        <f>(1/(1+EXP(('S Curve Equation'!$B$11-M108*'S Curve Equation'!$B$12)*'S Curve Equation'!$B$10))+'S Curve Equation'!$B$13)*'S Curve Equation'!$B$14</f>
        <v>0.178018315097414</v>
      </c>
      <c r="N153" s="28">
        <f>(1/(1+EXP(('S Curve Equation'!$B$11-N108*'S Curve Equation'!$B$12)*'S Curve Equation'!$B$10))+'S Curve Equation'!$B$13)*'S Curve Equation'!$B$14</f>
        <v>0.17652676434017564</v>
      </c>
      <c r="O153" s="28">
        <f>(1/(1+EXP(('S Curve Equation'!$B$11-O108*'S Curve Equation'!$B$12)*'S Curve Equation'!$B$10))+'S Curve Equation'!$B$13)*'S Curve Equation'!$B$14</f>
        <v>0.17505782027867195</v>
      </c>
      <c r="P153" s="28">
        <f>(1/(1+EXP(('S Curve Equation'!$B$11-P108*'S Curve Equation'!$B$12)*'S Curve Equation'!$B$10))+'S Curve Equation'!$B$13)*'S Curve Equation'!$B$14</f>
        <v>0.1736110391633662</v>
      </c>
      <c r="Q153" s="28">
        <f>(1/(1+EXP(('S Curve Equation'!$B$11-Q108*'S Curve Equation'!$B$12)*'S Curve Equation'!$B$10))+'S Curve Equation'!$B$13)*'S Curve Equation'!$B$14</f>
        <v>0.17218598733601834</v>
      </c>
      <c r="R153" s="28">
        <f>(1/(1+EXP(('S Curve Equation'!$B$11-R108*'S Curve Equation'!$B$12)*'S Curve Equation'!$B$10))+'S Curve Equation'!$B$13)*'S Curve Equation'!$B$14</f>
        <v>0.17078224098772352</v>
      </c>
      <c r="S153" s="28">
        <f>(1/(1+EXP(('S Curve Equation'!$B$11-S108*'S Curve Equation'!$B$12)*'S Curve Equation'!$B$10))+'S Curve Equation'!$B$13)*'S Curve Equation'!$B$14</f>
        <v>0.16939938592216769</v>
      </c>
      <c r="T153" s="28">
        <f>(1/(1+EXP(('S Curve Equation'!$B$11-T108*'S Curve Equation'!$B$12)*'S Curve Equation'!$B$10))+'S Curve Equation'!$B$13)*'S Curve Equation'!$B$14</f>
        <v>0.16803701732405485</v>
      </c>
      <c r="U153" s="28">
        <f>(1/(1+EXP(('S Curve Equation'!$B$11-U108*'S Curve Equation'!$B$12)*'S Curve Equation'!$B$10))+'S Curve Equation'!$B$13)*'S Curve Equation'!$B$14</f>
        <v>0.16669473953266609</v>
      </c>
      <c r="V153" s="28">
        <f>(1/(1+EXP(('S Curve Equation'!$B$11-V108*'S Curve Equation'!$B$12)*'S Curve Equation'!$B$10))+'S Curve Equation'!$B$13)*'S Curve Equation'!$B$14</f>
        <v>0.16537216582048828</v>
      </c>
      <c r="W153" s="28">
        <f>(1/(1+EXP(('S Curve Equation'!$B$11-W108*'S Curve Equation'!$B$12)*'S Curve Equation'!$B$10))+'S Curve Equation'!$B$13)*'S Curve Equation'!$B$14</f>
        <v>0.1640689181768695</v>
      </c>
      <c r="X153" s="28">
        <f>(1/(1+EXP(('S Curve Equation'!$B$11-X108*'S Curve Equation'!$B$12)*'S Curve Equation'!$B$10))+'S Curve Equation'!$B$13)*'S Curve Equation'!$B$14</f>
        <v>0.16278462709662161</v>
      </c>
      <c r="Y153" s="28">
        <f>(1/(1+EXP(('S Curve Equation'!$B$11-Y108*'S Curve Equation'!$B$12)*'S Curve Equation'!$B$10))+'S Curve Equation'!$B$13)*'S Curve Equation'!$B$14</f>
        <v>0.16151893137351636</v>
      </c>
      <c r="Z153" s="28">
        <f>(1/(1+EXP(('S Curve Equation'!$B$11-Z108*'S Curve Equation'!$B$12)*'S Curve Equation'!$B$10))+'S Curve Equation'!$B$13)*'S Curve Equation'!$B$14</f>
        <v>0.16027147789859558</v>
      </c>
      <c r="AA153" s="28">
        <f>(1/(1+EXP(('S Curve Equation'!$B$11-AA108*'S Curve Equation'!$B$12)*'S Curve Equation'!$B$10))+'S Curve Equation'!$B$13)*'S Curve Equation'!$B$14</f>
        <v>0.15904192146323046</v>
      </c>
      <c r="AB153" s="28">
        <f>(1/(1+EXP(('S Curve Equation'!$B$11-AB108*'S Curve Equation'!$B$12)*'S Curve Equation'!$B$10))+'S Curve Equation'!$B$13)*'S Curve Equation'!$B$14</f>
        <v>0.15782992456684458</v>
      </c>
      <c r="AC153" s="28">
        <f>(1/(1+EXP(('S Curve Equation'!$B$11-AC108*'S Curve Equation'!$B$12)*'S Curve Equation'!$B$10))+'S Curve Equation'!$B$13)*'S Curve Equation'!$B$14</f>
        <v>0.15663515722923094</v>
      </c>
      <c r="AD153" s="28">
        <f>(1/(1+EXP(('S Curve Equation'!$B$11-AD108*'S Curve Equation'!$B$12)*'S Curve Equation'!$B$10))+'S Curve Equation'!$B$13)*'S Curve Equation'!$B$14</f>
        <v>0.15545729680737541</v>
      </c>
      <c r="AE153" s="28">
        <f>(1/(1+EXP(('S Curve Equation'!$B$11-AE108*'S Curve Equation'!$B$12)*'S Curve Equation'!$B$10))+'S Curve Equation'!$B$13)*'S Curve Equation'!$B$14</f>
        <v>0.15429602781671209</v>
      </c>
      <c r="AF153" s="28">
        <f>(1/(1+EXP(('S Curve Equation'!$B$11-AF108*'S Curve Equation'!$B$12)*'S Curve Equation'!$B$10))+'S Curve Equation'!$B$13)*'S Curve Equation'!$B$14</f>
        <v>0.15315104175672173</v>
      </c>
    </row>
    <row r="154" spans="1:32" x14ac:dyDescent="0.2">
      <c r="A154" s="6" t="s">
        <v>104</v>
      </c>
      <c r="B154" s="28">
        <f>(1/(1+EXP(('S Curve Equation'!$B$11-B109*'S Curve Equation'!$B$12)*'S Curve Equation'!$B$10))+'S Curve Equation'!$B$13)*'S Curve Equation'!$B$14</f>
        <v>0.28169014084507044</v>
      </c>
      <c r="C154" s="28">
        <f>(1/(1+EXP(('S Curve Equation'!$B$11-C109*'S Curve Equation'!$B$12)*'S Curve Equation'!$B$10))+'S Curve Equation'!$B$13)*'S Curve Equation'!$B$14</f>
        <v>0.27231465551824208</v>
      </c>
      <c r="D154" s="28">
        <f>(1/(1+EXP(('S Curve Equation'!$B$11-D109*'S Curve Equation'!$B$12)*'S Curve Equation'!$B$10))+'S Curve Equation'!$B$13)*'S Curve Equation'!$B$14</f>
        <v>0.26743008252882688</v>
      </c>
      <c r="E154" s="28">
        <f>(1/(1+EXP(('S Curve Equation'!$B$11-E109*'S Curve Equation'!$B$12)*'S Curve Equation'!$B$10))+'S Curve Equation'!$B$13)*'S Curve Equation'!$B$14</f>
        <v>0.26365553576562417</v>
      </c>
      <c r="F154" s="28">
        <f>(1/(1+EXP(('S Curve Equation'!$B$11-F109*'S Curve Equation'!$B$12)*'S Curve Equation'!$B$10))+'S Curve Equation'!$B$13)*'S Curve Equation'!$B$14</f>
        <v>0.26018529292173781</v>
      </c>
      <c r="G154" s="28">
        <f>(1/(1+EXP(('S Curve Equation'!$B$11-G109*'S Curve Equation'!$B$12)*'S Curve Equation'!$B$10))+'S Curve Equation'!$B$13)*'S Curve Equation'!$B$14</f>
        <v>0.2580751056344372</v>
      </c>
      <c r="H154" s="28">
        <f>(1/(1+EXP(('S Curve Equation'!$B$11-H109*'S Curve Equation'!$B$12)*'S Curve Equation'!$B$10))+'S Curve Equation'!$B$13)*'S Curve Equation'!$B$14</f>
        <v>0.2555546768441963</v>
      </c>
      <c r="I154" s="28">
        <f>(1/(1+EXP(('S Curve Equation'!$B$11-I109*'S Curve Equation'!$B$12)*'S Curve Equation'!$B$10))+'S Curve Equation'!$B$13)*'S Curve Equation'!$B$14</f>
        <v>0.2578165682084374</v>
      </c>
      <c r="J154" s="28">
        <f>(1/(1+EXP(('S Curve Equation'!$B$11-J109*'S Curve Equation'!$B$12)*'S Curve Equation'!$B$10))+'S Curve Equation'!$B$13)*'S Curve Equation'!$B$14</f>
        <v>0.26325556188718735</v>
      </c>
      <c r="K154" s="28">
        <f>(1/(1+EXP(('S Curve Equation'!$B$11-K109*'S Curve Equation'!$B$12)*'S Curve Equation'!$B$10))+'S Curve Equation'!$B$13)*'S Curve Equation'!$B$14</f>
        <v>0.26890094228391576</v>
      </c>
      <c r="L154" s="28">
        <f>(1/(1+EXP(('S Curve Equation'!$B$11-L109*'S Curve Equation'!$B$12)*'S Curve Equation'!$B$10))+'S Curve Equation'!$B$13)*'S Curve Equation'!$B$14</f>
        <v>0.25349216034396393</v>
      </c>
      <c r="M154" s="28">
        <f>(1/(1+EXP(('S Curve Equation'!$B$11-M109*'S Curve Equation'!$B$12)*'S Curve Equation'!$B$10))+'S Curve Equation'!$B$13)*'S Curve Equation'!$B$14</f>
        <v>0.25131028956670237</v>
      </c>
      <c r="N154" s="28">
        <f>(1/(1+EXP(('S Curve Equation'!$B$11-N109*'S Curve Equation'!$B$12)*'S Curve Equation'!$B$10))+'S Curve Equation'!$B$13)*'S Curve Equation'!$B$14</f>
        <v>0.24916005184345169</v>
      </c>
      <c r="O154" s="28">
        <f>(1/(1+EXP(('S Curve Equation'!$B$11-O109*'S Curve Equation'!$B$12)*'S Curve Equation'!$B$10))+'S Curve Equation'!$B$13)*'S Curve Equation'!$B$14</f>
        <v>0.24704089263095674</v>
      </c>
      <c r="P154" s="28">
        <f>(1/(1+EXP(('S Curve Equation'!$B$11-P109*'S Curve Equation'!$B$12)*'S Curve Equation'!$B$10))+'S Curve Equation'!$B$13)*'S Curve Equation'!$B$14</f>
        <v>0.24495226726234995</v>
      </c>
      <c r="Q154" s="28">
        <f>(1/(1+EXP(('S Curve Equation'!$B$11-Q109*'S Curve Equation'!$B$12)*'S Curve Equation'!$B$10))+'S Curve Equation'!$B$13)*'S Curve Equation'!$B$14</f>
        <v>0.24289364083159676</v>
      </c>
      <c r="R154" s="28">
        <f>(1/(1+EXP(('S Curve Equation'!$B$11-R109*'S Curve Equation'!$B$12)*'S Curve Equation'!$B$10))+'S Curve Equation'!$B$13)*'S Curve Equation'!$B$14</f>
        <v>0.24086448807415992</v>
      </c>
      <c r="S154" s="28">
        <f>(1/(1+EXP(('S Curve Equation'!$B$11-S109*'S Curve Equation'!$B$12)*'S Curve Equation'!$B$10))+'S Curve Equation'!$B$13)*'S Curve Equation'!$B$14</f>
        <v>0.238864293244369</v>
      </c>
      <c r="T154" s="28">
        <f>(1/(1+EXP(('S Curve Equation'!$B$11-T109*'S Curve Equation'!$B$12)*'S Curve Equation'!$B$10))+'S Curve Equation'!$B$13)*'S Curve Equation'!$B$14</f>
        <v>0.23689254998992051</v>
      </c>
      <c r="U154" s="28">
        <f>(1/(1+EXP(('S Curve Equation'!$B$11-U109*'S Curve Equation'!$B$12)*'S Curve Equation'!$B$10))+'S Curve Equation'!$B$13)*'S Curve Equation'!$B$14</f>
        <v>0.23494876122393321</v>
      </c>
      <c r="V154" s="28">
        <f>(1/(1+EXP(('S Curve Equation'!$B$11-V109*'S Curve Equation'!$B$12)*'S Curve Equation'!$B$10))+'S Curve Equation'!$B$13)*'S Curve Equation'!$B$14</f>
        <v>0.23303243899491585</v>
      </c>
      <c r="W154" s="28">
        <f>(1/(1+EXP(('S Curve Equation'!$B$11-W109*'S Curve Equation'!$B$12)*'S Curve Equation'!$B$10))+'S Curve Equation'!$B$13)*'S Curve Equation'!$B$14</f>
        <v>0.23114310435502702</v>
      </c>
      <c r="X154" s="28">
        <f>(1/(1+EXP(('S Curve Equation'!$B$11-X109*'S Curve Equation'!$B$12)*'S Curve Equation'!$B$10))+'S Curve Equation'!$B$13)*'S Curve Equation'!$B$14</f>
        <v>0.22928028722692403</v>
      </c>
      <c r="Y154" s="28">
        <f>(1/(1+EXP(('S Curve Equation'!$B$11-Y109*'S Curve Equation'!$B$12)*'S Curve Equation'!$B$10))+'S Curve Equation'!$B$13)*'S Curve Equation'!$B$14</f>
        <v>0.22744352626952458</v>
      </c>
      <c r="Z154" s="28">
        <f>(1/(1+EXP(('S Curve Equation'!$B$11-Z109*'S Curve Equation'!$B$12)*'S Curve Equation'!$B$10))+'S Curve Equation'!$B$13)*'S Curve Equation'!$B$14</f>
        <v>0.22563236874294543</v>
      </c>
      <c r="AA154" s="28">
        <f>(1/(1+EXP(('S Curve Equation'!$B$11-AA109*'S Curve Equation'!$B$12)*'S Curve Equation'!$B$10))+'S Curve Equation'!$B$13)*'S Curve Equation'!$B$14</f>
        <v>0.22384637037288649</v>
      </c>
      <c r="AB154" s="28">
        <f>(1/(1+EXP(('S Curve Equation'!$B$11-AB109*'S Curve Equation'!$B$12)*'S Curve Equation'!$B$10))+'S Curve Equation'!$B$13)*'S Curve Equation'!$B$14</f>
        <v>0.22208509521468792</v>
      </c>
      <c r="AC154" s="28">
        <f>(1/(1+EXP(('S Curve Equation'!$B$11-AC109*'S Curve Equation'!$B$12)*'S Curve Equation'!$B$10))+'S Curve Equation'!$B$13)*'S Curve Equation'!$B$14</f>
        <v>0.22034811551728695</v>
      </c>
      <c r="AD154" s="28">
        <f>(1/(1+EXP(('S Curve Equation'!$B$11-AD109*'S Curve Equation'!$B$12)*'S Curve Equation'!$B$10))+'S Curve Equation'!$B$13)*'S Curve Equation'!$B$14</f>
        <v>0.21863501158726875</v>
      </c>
      <c r="AE154" s="28">
        <f>(1/(1+EXP(('S Curve Equation'!$B$11-AE109*'S Curve Equation'!$B$12)*'S Curve Equation'!$B$10))+'S Curve Equation'!$B$13)*'S Curve Equation'!$B$14</f>
        <v>0.21694537165320196</v>
      </c>
      <c r="AF154" s="28">
        <f>(1/(1+EXP(('S Curve Equation'!$B$11-AF109*'S Curve Equation'!$B$12)*'S Curve Equation'!$B$10))+'S Curve Equation'!$B$13)*'S Curve Equation'!$B$14</f>
        <v>0.21527879173042239</v>
      </c>
    </row>
    <row r="155" spans="1:32" x14ac:dyDescent="0.2">
      <c r="A155" s="6" t="s">
        <v>36</v>
      </c>
      <c r="B155" s="28">
        <f>(1/(1+EXP(('S Curve Equation'!$B$11-B110*'S Curve Equation'!$B$12)*'S Curve Equation'!$B$10))+'S Curve Equation'!$B$13)*'S Curve Equation'!$B$14</f>
        <v>0.21841332027424096</v>
      </c>
      <c r="C155" s="28">
        <f>(1/(1+EXP(('S Curve Equation'!$B$11-C110*'S Curve Equation'!$B$12)*'S Curve Equation'!$B$10))+'S Curve Equation'!$B$13)*'S Curve Equation'!$B$14</f>
        <v>0.21116442000933605</v>
      </c>
      <c r="D155" s="28">
        <f>(1/(1+EXP(('S Curve Equation'!$B$11-D110*'S Curve Equation'!$B$12)*'S Curve Equation'!$B$10))+'S Curve Equation'!$B$13)*'S Curve Equation'!$B$14</f>
        <v>0.20739682049989563</v>
      </c>
      <c r="E155" s="28">
        <f>(1/(1+EXP(('S Curve Equation'!$B$11-E110*'S Curve Equation'!$B$12)*'S Curve Equation'!$B$10))+'S Curve Equation'!$B$13)*'S Curve Equation'!$B$14</f>
        <v>0.20448948294769712</v>
      </c>
      <c r="F155" s="28">
        <f>(1/(1+EXP(('S Curve Equation'!$B$11-F110*'S Curve Equation'!$B$12)*'S Curve Equation'!$B$10))+'S Curve Equation'!$B$13)*'S Curve Equation'!$B$14</f>
        <v>0.20181957594584304</v>
      </c>
      <c r="G155" s="28">
        <f>(1/(1+EXP(('S Curve Equation'!$B$11-G110*'S Curve Equation'!$B$12)*'S Curve Equation'!$B$10))+'S Curve Equation'!$B$13)*'S Curve Equation'!$B$14</f>
        <v>0.20019744909041631</v>
      </c>
      <c r="H155" s="28">
        <f>(1/(1+EXP(('S Curve Equation'!$B$11-H110*'S Curve Equation'!$B$12)*'S Curve Equation'!$B$10))+'S Curve Equation'!$B$13)*'S Curve Equation'!$B$14</f>
        <v>0.19826131567487301</v>
      </c>
      <c r="I155" s="28">
        <f>(1/(1+EXP(('S Curve Equation'!$B$11-I110*'S Curve Equation'!$B$12)*'S Curve Equation'!$B$10))+'S Curve Equation'!$B$13)*'S Curve Equation'!$B$14</f>
        <v>0.19999877951075337</v>
      </c>
      <c r="J155" s="28">
        <f>(1/(1+EXP(('S Curve Equation'!$B$11-J110*'S Curve Equation'!$B$12)*'S Curve Equation'!$B$10))+'S Curve Equation'!$B$13)*'S Curve Equation'!$B$14</f>
        <v>0.20418160729497842</v>
      </c>
      <c r="K155" s="28">
        <f>(1/(1+EXP(('S Curve Equation'!$B$11-K110*'S Curve Equation'!$B$12)*'S Curve Equation'!$B$10))+'S Curve Equation'!$B$13)*'S Curve Equation'!$B$14</f>
        <v>0.20853070043364341</v>
      </c>
      <c r="L155" s="28">
        <f>(1/(1+EXP(('S Curve Equation'!$B$11-L110*'S Curve Equation'!$B$12)*'S Curve Equation'!$B$10))+'S Curve Equation'!$B$13)*'S Curve Equation'!$B$14</f>
        <v>0.19667801477040175</v>
      </c>
      <c r="M155" s="28">
        <f>(1/(1+EXP(('S Curve Equation'!$B$11-M110*'S Curve Equation'!$B$12)*'S Curve Equation'!$B$10))+'S Curve Equation'!$B$13)*'S Curve Equation'!$B$14</f>
        <v>0.19500412531971439</v>
      </c>
      <c r="N155" s="28">
        <f>(1/(1+EXP(('S Curve Equation'!$B$11-N110*'S Curve Equation'!$B$12)*'S Curve Equation'!$B$10))+'S Curve Equation'!$B$13)*'S Curve Equation'!$B$14</f>
        <v>0.19335552632395786</v>
      </c>
      <c r="O155" s="28">
        <f>(1/(1+EXP(('S Curve Equation'!$B$11-O110*'S Curve Equation'!$B$12)*'S Curve Equation'!$B$10))+'S Curve Equation'!$B$13)*'S Curve Equation'!$B$14</f>
        <v>0.19173173020634873</v>
      </c>
      <c r="P155" s="28">
        <f>(1/(1+EXP(('S Curve Equation'!$B$11-P110*'S Curve Equation'!$B$12)*'S Curve Equation'!$B$10))+'S Curve Equation'!$B$13)*'S Curve Equation'!$B$14</f>
        <v>0.19013226003270076</v>
      </c>
      <c r="Q155" s="28">
        <f>(1/(1+EXP(('S Curve Equation'!$B$11-Q110*'S Curve Equation'!$B$12)*'S Curve Equation'!$B$10))+'S Curve Equation'!$B$13)*'S Curve Equation'!$B$14</f>
        <v>0.1885566492786811</v>
      </c>
      <c r="R155" s="28">
        <f>(1/(1+EXP(('S Curve Equation'!$B$11-R110*'S Curve Equation'!$B$12)*'S Curve Equation'!$B$10))+'S Curve Equation'!$B$13)*'S Curve Equation'!$B$14</f>
        <v>0.18700444160078722</v>
      </c>
      <c r="S155" s="28">
        <f>(1/(1+EXP(('S Curve Equation'!$B$11-S110*'S Curve Equation'!$B$12)*'S Curve Equation'!$B$10))+'S Curve Equation'!$B$13)*'S Curve Equation'!$B$14</f>
        <v>0.18547519061112799</v>
      </c>
      <c r="T155" s="28">
        <f>(1/(1+EXP(('S Curve Equation'!$B$11-T110*'S Curve Equation'!$B$12)*'S Curve Equation'!$B$10))+'S Curve Equation'!$B$13)*'S Curve Equation'!$B$14</f>
        <v>0.18396845965605368</v>
      </c>
      <c r="U155" s="28">
        <f>(1/(1+EXP(('S Curve Equation'!$B$11-U110*'S Curve Equation'!$B$12)*'S Curve Equation'!$B$10))+'S Curve Equation'!$B$13)*'S Curve Equation'!$B$14</f>
        <v>0.18248382159869156</v>
      </c>
      <c r="V155" s="28">
        <f>(1/(1+EXP(('S Curve Equation'!$B$11-V110*'S Curve Equation'!$B$12)*'S Curve Equation'!$B$10))+'S Curve Equation'!$B$13)*'S Curve Equation'!$B$14</f>
        <v>0.18102085860540346</v>
      </c>
      <c r="W155" s="28">
        <f>(1/(1+EXP(('S Curve Equation'!$B$11-W110*'S Curve Equation'!$B$12)*'S Curve Equation'!$B$10))+'S Curve Equation'!$B$13)*'S Curve Equation'!$B$14</f>
        <v>0.17957916193620893</v>
      </c>
      <c r="X155" s="28">
        <f>(1/(1+EXP(('S Curve Equation'!$B$11-X110*'S Curve Equation'!$B$12)*'S Curve Equation'!$B$10))+'S Curve Equation'!$B$13)*'S Curve Equation'!$B$14</f>
        <v>0.17815833173916232</v>
      </c>
      <c r="Y155" s="28">
        <f>(1/(1+EXP(('S Curve Equation'!$B$11-Y110*'S Curve Equation'!$B$12)*'S Curve Equation'!$B$10))+'S Curve Equation'!$B$13)*'S Curve Equation'!$B$14</f>
        <v>0.17675797684870603</v>
      </c>
      <c r="Z155" s="28">
        <f>(1/(1+EXP(('S Curve Equation'!$B$11-Z110*'S Curve Equation'!$B$12)*'S Curve Equation'!$B$10))+'S Curve Equation'!$B$13)*'S Curve Equation'!$B$14</f>
        <v>0.17537771458798448</v>
      </c>
      <c r="AA155" s="28">
        <f>(1/(1+EXP(('S Curve Equation'!$B$11-AA110*'S Curve Equation'!$B$12)*'S Curve Equation'!$B$10))+'S Curve Equation'!$B$13)*'S Curve Equation'!$B$14</f>
        <v>0.17401717057511518</v>
      </c>
      <c r="AB155" s="28">
        <f>(1/(1+EXP(('S Curve Equation'!$B$11-AB110*'S Curve Equation'!$B$12)*'S Curve Equation'!$B$10))+'S Curve Equation'!$B$13)*'S Curve Equation'!$B$14</f>
        <v>0.17267597853339034</v>
      </c>
      <c r="AC155" s="28">
        <f>(1/(1+EXP(('S Curve Equation'!$B$11-AC110*'S Curve Equation'!$B$12)*'S Curve Equation'!$B$10))+'S Curve Equation'!$B$13)*'S Curve Equation'!$B$14</f>
        <v>0.17135378010539465</v>
      </c>
      <c r="AD155" s="28">
        <f>(1/(1+EXP(('S Curve Equation'!$B$11-AD110*'S Curve Equation'!$B$12)*'S Curve Equation'!$B$10))+'S Curve Equation'!$B$13)*'S Curve Equation'!$B$14</f>
        <v>0.17005022467100137</v>
      </c>
      <c r="AE155" s="28">
        <f>(1/(1+EXP(('S Curve Equation'!$B$11-AE110*'S Curve Equation'!$B$12)*'S Curve Equation'!$B$10))+'S Curve Equation'!$B$13)*'S Curve Equation'!$B$14</f>
        <v>0.16876496916922124</v>
      </c>
      <c r="AF155" s="28">
        <f>(1/(1+EXP(('S Curve Equation'!$B$11-AF110*'S Curve Equation'!$B$12)*'S Curve Equation'!$B$10))+'S Curve Equation'!$B$13)*'S Curve Equation'!$B$14</f>
        <v>0.16749767792385942</v>
      </c>
    </row>
    <row r="156" spans="1:32" x14ac:dyDescent="0.2">
      <c r="A156" s="6" t="s">
        <v>37</v>
      </c>
      <c r="B156" s="28">
        <f>(1/(1+EXP(('S Curve Equation'!$B$11-B111*'S Curve Equation'!$B$12)*'S Curve Equation'!$B$10))+'S Curve Equation'!$B$13)*'S Curve Equation'!$B$14</f>
        <v>0.24061597690086622</v>
      </c>
      <c r="C156" s="28">
        <f>(1/(1+EXP(('S Curve Equation'!$B$11-C111*'S Curve Equation'!$B$12)*'S Curve Equation'!$B$10))+'S Curve Equation'!$B$13)*'S Curve Equation'!$B$14</f>
        <v>0.23259893925989897</v>
      </c>
      <c r="D156" s="28">
        <f>(1/(1+EXP(('S Curve Equation'!$B$11-D111*'S Curve Equation'!$B$12)*'S Curve Equation'!$B$10))+'S Curve Equation'!$B$13)*'S Curve Equation'!$B$14</f>
        <v>0.22842909231486166</v>
      </c>
      <c r="E156" s="28">
        <f>(1/(1+EXP(('S Curve Equation'!$B$11-E111*'S Curve Equation'!$B$12)*'S Curve Equation'!$B$10))+'S Curve Equation'!$B$13)*'S Curve Equation'!$B$14</f>
        <v>0.22521000701484359</v>
      </c>
      <c r="F156" s="28">
        <f>(1/(1+EXP(('S Curve Equation'!$B$11-F111*'S Curve Equation'!$B$12)*'S Curve Equation'!$B$10))+'S Curve Equation'!$B$13)*'S Curve Equation'!$B$14</f>
        <v>0.222252811002737</v>
      </c>
      <c r="G156" s="28">
        <f>(1/(1+EXP(('S Curve Equation'!$B$11-G111*'S Curve Equation'!$B$12)*'S Curve Equation'!$B$10))+'S Curve Equation'!$B$13)*'S Curve Equation'!$B$14</f>
        <v>0.22045568319557859</v>
      </c>
      <c r="H156" s="28">
        <f>(1/(1+EXP(('S Curve Equation'!$B$11-H111*'S Curve Equation'!$B$12)*'S Curve Equation'!$B$10))+'S Curve Equation'!$B$13)*'S Curve Equation'!$B$14</f>
        <v>0.21831023197787047</v>
      </c>
      <c r="I156" s="28">
        <f>(1/(1+EXP(('S Curve Equation'!$B$11-I111*'S Curve Equation'!$B$12)*'S Curve Equation'!$B$10))+'S Curve Equation'!$B$13)*'S Curve Equation'!$B$14</f>
        <v>0.22023555712599227</v>
      </c>
      <c r="J156" s="28">
        <f>(1/(1+EXP(('S Curve Equation'!$B$11-J111*'S Curve Equation'!$B$12)*'S Curve Equation'!$B$10))+'S Curve Equation'!$B$13)*'S Curve Equation'!$B$14</f>
        <v>0.22486905143898955</v>
      </c>
      <c r="K156" s="28">
        <f>(1/(1+EXP(('S Curve Equation'!$B$11-K111*'S Curve Equation'!$B$12)*'S Curve Equation'!$B$10))+'S Curve Equation'!$B$13)*'S Curve Equation'!$B$14</f>
        <v>0.22968424076504612</v>
      </c>
      <c r="L156" s="28">
        <f>(1/(1+EXP(('S Curve Equation'!$B$11-L111*'S Curve Equation'!$B$12)*'S Curve Equation'!$B$10))+'S Curve Equation'!$B$13)*'S Curve Equation'!$B$14</f>
        <v>0.21655540903108972</v>
      </c>
      <c r="M156" s="28">
        <f>(1/(1+EXP(('S Curve Equation'!$B$11-M111*'S Curve Equation'!$B$12)*'S Curve Equation'!$B$10))+'S Curve Equation'!$B$13)*'S Curve Equation'!$B$14</f>
        <v>0.21469984908070794</v>
      </c>
      <c r="N156" s="28">
        <f>(1/(1+EXP(('S Curve Equation'!$B$11-N111*'S Curve Equation'!$B$12)*'S Curve Equation'!$B$10))+'S Curve Equation'!$B$13)*'S Curve Equation'!$B$14</f>
        <v>0.21287199480455257</v>
      </c>
      <c r="O156" s="28">
        <f>(1/(1+EXP(('S Curve Equation'!$B$11-O111*'S Curve Equation'!$B$12)*'S Curve Equation'!$B$10))+'S Curve Equation'!$B$13)*'S Curve Equation'!$B$14</f>
        <v>0.21107132723110741</v>
      </c>
      <c r="P156" s="28">
        <f>(1/(1+EXP(('S Curve Equation'!$B$11-P111*'S Curve Equation'!$B$12)*'S Curve Equation'!$B$10))+'S Curve Equation'!$B$13)*'S Curve Equation'!$B$14</f>
        <v>0.20929733807248754</v>
      </c>
      <c r="Q156" s="28">
        <f>(1/(1+EXP(('S Curve Equation'!$B$11-Q111*'S Curve Equation'!$B$12)*'S Curve Equation'!$B$10))+'S Curve Equation'!$B$13)*'S Curve Equation'!$B$14</f>
        <v>0.20754952952127953</v>
      </c>
      <c r="R156" s="28">
        <f>(1/(1+EXP(('S Curve Equation'!$B$11-R111*'S Curve Equation'!$B$12)*'S Curve Equation'!$B$10))+'S Curve Equation'!$B$13)*'S Curve Equation'!$B$14</f>
        <v>0.20582741404884103</v>
      </c>
      <c r="S156" s="28">
        <f>(1/(1+EXP(('S Curve Equation'!$B$11-S111*'S Curve Equation'!$B$12)*'S Curve Equation'!$B$10))+'S Curve Equation'!$B$13)*'S Curve Equation'!$B$14</f>
        <v>0.20413051420527972</v>
      </c>
      <c r="T156" s="28">
        <f>(1/(1+EXP(('S Curve Equation'!$B$11-T111*'S Curve Equation'!$B$12)*'S Curve Equation'!$B$10))+'S Curve Equation'!$B$13)*'S Curve Equation'!$B$14</f>
        <v>0.20245836242128246</v>
      </c>
      <c r="U156" s="28">
        <f>(1/(1+EXP(('S Curve Equation'!$B$11-U111*'S Curve Equation'!$B$12)*'S Curve Equation'!$B$10))+'S Curve Equation'!$B$13)*'S Curve Equation'!$B$14</f>
        <v>0.20081050081197319</v>
      </c>
      <c r="V156" s="28">
        <f>(1/(1+EXP(('S Curve Equation'!$B$11-V111*'S Curve Equation'!$B$12)*'S Curve Equation'!$B$10))+'S Curve Equation'!$B$13)*'S Curve Equation'!$B$14</f>
        <v>0.19918648098292865</v>
      </c>
      <c r="W156" s="28">
        <f>(1/(1+EXP(('S Curve Equation'!$B$11-W111*'S Curve Equation'!$B$12)*'S Curve Equation'!$B$10))+'S Curve Equation'!$B$13)*'S Curve Equation'!$B$14</f>
        <v>0.19758586383850521</v>
      </c>
      <c r="X156" s="28">
        <f>(1/(1+EXP(('S Curve Equation'!$B$11-X111*'S Curve Equation'!$B$12)*'S Curve Equation'!$B$10))+'S Curve Equation'!$B$13)*'S Curve Equation'!$B$14</f>
        <v>0.1960082193925651</v>
      </c>
      <c r="Y156" s="28">
        <f>(1/(1+EXP(('S Curve Equation'!$B$11-Y111*'S Curve Equation'!$B$12)*'S Curve Equation'!$B$10))+'S Curve Equation'!$B$13)*'S Curve Equation'!$B$14</f>
        <v>0.19445312658172267</v>
      </c>
      <c r="Z156" s="28">
        <f>(1/(1+EXP(('S Curve Equation'!$B$11-Z111*'S Curve Equation'!$B$12)*'S Curve Equation'!$B$10))+'S Curve Equation'!$B$13)*'S Curve Equation'!$B$14</f>
        <v>0.19292017308118337</v>
      </c>
      <c r="AA156" s="28">
        <f>(1/(1+EXP(('S Curve Equation'!$B$11-AA111*'S Curve Equation'!$B$12)*'S Curve Equation'!$B$10))+'S Curve Equation'!$B$13)*'S Curve Equation'!$B$14</f>
        <v>0.19140895512326145</v>
      </c>
      <c r="AB156" s="28">
        <f>(1/(1+EXP(('S Curve Equation'!$B$11-AB111*'S Curve Equation'!$B$12)*'S Curve Equation'!$B$10))+'S Curve Equation'!$B$13)*'S Curve Equation'!$B$14</f>
        <v>0.18991907731862775</v>
      </c>
      <c r="AC156" s="28">
        <f>(1/(1+EXP(('S Curve Equation'!$B$11-AC111*'S Curve Equation'!$B$12)*'S Curve Equation'!$B$10))+'S Curve Equation'!$B$13)*'S Curve Equation'!$B$14</f>
        <v>0.18845015248035082</v>
      </c>
      <c r="AD156" s="28">
        <f>(1/(1+EXP(('S Curve Equation'!$B$11-AD111*'S Curve Equation'!$B$12)*'S Curve Equation'!$B$10))+'S Curve Equation'!$B$13)*'S Curve Equation'!$B$14</f>
        <v>0.18700180145076647</v>
      </c>
      <c r="AE156" s="28">
        <f>(1/(1+EXP(('S Curve Equation'!$B$11-AE111*'S Curve Equation'!$B$12)*'S Curve Equation'!$B$10))+'S Curve Equation'!$B$13)*'S Curve Equation'!$B$14</f>
        <v>0.18557365293121686</v>
      </c>
      <c r="AF156" s="28">
        <f>(1/(1+EXP(('S Curve Equation'!$B$11-AF111*'S Curve Equation'!$B$12)*'S Curve Equation'!$B$10))+'S Curve Equation'!$B$13)*'S Curve Equation'!$B$14</f>
        <v>0.18416534331468007</v>
      </c>
    </row>
    <row r="157" spans="1:32" x14ac:dyDescent="0.2">
      <c r="A157" s="6" t="s">
        <v>38</v>
      </c>
      <c r="B157" s="28">
        <f>(1/(1+EXP(('S Curve Equation'!$B$11-B112*'S Curve Equation'!$B$12)*'S Curve Equation'!$B$10))+'S Curve Equation'!$B$13)*'S Curve Equation'!$B$14</f>
        <v>0.22340425531914887</v>
      </c>
      <c r="C157" s="28">
        <f>(1/(1+EXP(('S Curve Equation'!$B$11-C112*'S Curve Equation'!$B$12)*'S Curve Equation'!$B$10))+'S Curve Equation'!$B$13)*'S Curve Equation'!$B$14</f>
        <v>0.21598090100101675</v>
      </c>
      <c r="D157" s="28">
        <f>(1/(1+EXP(('S Curve Equation'!$B$11-D112*'S Curve Equation'!$B$12)*'S Curve Equation'!$B$10))+'S Curve Equation'!$B$13)*'S Curve Equation'!$B$14</f>
        <v>0.21212205067481121</v>
      </c>
      <c r="E157" s="28">
        <f>(1/(1+EXP(('S Curve Equation'!$B$11-E112*'S Curve Equation'!$B$12)*'S Curve Equation'!$B$10))+'S Curve Equation'!$B$13)*'S Curve Equation'!$B$14</f>
        <v>0.20914404023455946</v>
      </c>
      <c r="F157" s="28">
        <f>(1/(1+EXP(('S Curve Equation'!$B$11-F112*'S Curve Equation'!$B$12)*'S Curve Equation'!$B$10))+'S Curve Equation'!$B$13)*'S Curve Equation'!$B$14</f>
        <v>0.20640904124034409</v>
      </c>
      <c r="G157" s="28">
        <f>(1/(1+EXP(('S Curve Equation'!$B$11-G112*'S Curve Equation'!$B$12)*'S Curve Equation'!$B$10))+'S Curve Equation'!$B$13)*'S Curve Equation'!$B$14</f>
        <v>0.20474728052846461</v>
      </c>
      <c r="H157" s="28">
        <f>(1/(1+EXP(('S Curve Equation'!$B$11-H112*'S Curve Equation'!$B$12)*'S Curve Equation'!$B$10))+'S Curve Equation'!$B$13)*'S Curve Equation'!$B$14</f>
        <v>0.20276375755738651</v>
      </c>
      <c r="I157" s="28">
        <f>(1/(1+EXP(('S Curve Equation'!$B$11-I112*'S Curve Equation'!$B$12)*'S Curve Equation'!$B$10))+'S Curve Equation'!$B$13)*'S Curve Equation'!$B$14</f>
        <v>0.20454375238554093</v>
      </c>
      <c r="J157" s="28">
        <f>(1/(1+EXP(('S Curve Equation'!$B$11-J112*'S Curve Equation'!$B$12)*'S Curve Equation'!$B$10))+'S Curve Equation'!$B$13)*'S Curve Equation'!$B$14</f>
        <v>0.20882866780688802</v>
      </c>
      <c r="K157" s="28">
        <f>(1/(1+EXP(('S Curve Equation'!$B$11-K112*'S Curve Equation'!$B$12)*'S Curve Equation'!$B$10))+'S Curve Equation'!$B$13)*'S Curve Equation'!$B$14</f>
        <v>0.21328343326788582</v>
      </c>
      <c r="L157" s="28">
        <f>(1/(1+EXP(('S Curve Equation'!$B$11-L112*'S Curve Equation'!$B$12)*'S Curve Equation'!$B$10))+'S Curve Equation'!$B$13)*'S Curve Equation'!$B$14</f>
        <v>0.20114163712641853</v>
      </c>
      <c r="M157" s="28">
        <f>(1/(1+EXP(('S Curve Equation'!$B$11-M112*'S Curve Equation'!$B$12)*'S Curve Equation'!$B$10))+'S Curve Equation'!$B$13)*'S Curve Equation'!$B$14</f>
        <v>0.19942664397399862</v>
      </c>
      <c r="N157" s="28">
        <f>(1/(1+EXP(('S Curve Equation'!$B$11-N112*'S Curve Equation'!$B$12)*'S Curve Equation'!$B$10))+'S Curve Equation'!$B$13)*'S Curve Equation'!$B$14</f>
        <v>0.19773750033312731</v>
      </c>
      <c r="O157" s="28">
        <f>(1/(1+EXP(('S Curve Equation'!$B$11-O112*'S Curve Equation'!$B$12)*'S Curve Equation'!$B$10))+'S Curve Equation'!$B$13)*'S Curve Equation'!$B$14</f>
        <v>0.19607371086279066</v>
      </c>
      <c r="P157" s="28">
        <f>(1/(1+EXP(('S Curve Equation'!$B$11-P112*'S Curve Equation'!$B$12)*'S Curve Equation'!$B$10))+'S Curve Equation'!$B$13)*'S Curve Equation'!$B$14</f>
        <v>0.1944347909030876</v>
      </c>
      <c r="Q157" s="28">
        <f>(1/(1+EXP(('S Curve Equation'!$B$11-Q112*'S Curve Equation'!$B$12)*'S Curve Equation'!$B$10))+'S Curve Equation'!$B$13)*'S Curve Equation'!$B$14</f>
        <v>0.19282026624795662</v>
      </c>
      <c r="R157" s="28">
        <f>(1/(1+EXP(('S Curve Equation'!$B$11-R112*'S Curve Equation'!$B$12)*'S Curve Equation'!$B$10))+'S Curve Equation'!$B$13)*'S Curve Equation'!$B$14</f>
        <v>0.19122967292116055</v>
      </c>
      <c r="S157" s="28">
        <f>(1/(1+EXP(('S Curve Equation'!$B$11-S112*'S Curve Equation'!$B$12)*'S Curve Equation'!$B$10))+'S Curve Equation'!$B$13)*'S Curve Equation'!$B$14</f>
        <v>0.18966255695563961</v>
      </c>
      <c r="T157" s="28">
        <f>(1/(1+EXP(('S Curve Equation'!$B$11-T112*'S Curve Equation'!$B$12)*'S Curve Equation'!$B$10))+'S Curve Equation'!$B$13)*'S Curve Equation'!$B$14</f>
        <v>0.18811847417630592</v>
      </c>
      <c r="U157" s="28">
        <f>(1/(1+EXP(('S Curve Equation'!$B$11-U112*'S Curve Equation'!$B$12)*'S Curve Equation'!$B$10))+'S Curve Equation'!$B$13)*'S Curve Equation'!$B$14</f>
        <v>0.18659698998636251</v>
      </c>
      <c r="V157" s="28">
        <f>(1/(1+EXP(('S Curve Equation'!$B$11-V112*'S Curve Equation'!$B$12)*'S Curve Equation'!$B$10))+'S Curve Equation'!$B$13)*'S Curve Equation'!$B$14</f>
        <v>0.18509767915718553</v>
      </c>
      <c r="W157" s="28">
        <f>(1/(1+EXP(('S Curve Equation'!$B$11-W112*'S Curve Equation'!$B$12)*'S Curve Equation'!$B$10))+'S Curve Equation'!$B$13)*'S Curve Equation'!$B$14</f>
        <v>0.18362012562183863</v>
      </c>
      <c r="X157" s="28">
        <f>(1/(1+EXP(('S Curve Equation'!$B$11-X112*'S Curve Equation'!$B$12)*'S Curve Equation'!$B$10))+'S Curve Equation'!$B$13)*'S Curve Equation'!$B$14</f>
        <v>0.18216392227222894</v>
      </c>
      <c r="Y157" s="28">
        <f>(1/(1+EXP(('S Curve Equation'!$B$11-Y112*'S Curve Equation'!$B$12)*'S Curve Equation'!$B$10))+'S Curve Equation'!$B$13)*'S Curve Equation'!$B$14</f>
        <v>0.18072867075994514</v>
      </c>
      <c r="Z157" s="28">
        <f>(1/(1+EXP(('S Curve Equation'!$B$11-Z112*'S Curve Equation'!$B$12)*'S Curve Equation'!$B$10))+'S Curve Equation'!$B$13)*'S Curve Equation'!$B$14</f>
        <v>0.17931398130078502</v>
      </c>
      <c r="AA157" s="28">
        <f>(1/(1+EXP(('S Curve Equation'!$B$11-AA112*'S Curve Equation'!$B$12)*'S Curve Equation'!$B$10))+'S Curve Equation'!$B$13)*'S Curve Equation'!$B$14</f>
        <v>0.17791947248298368</v>
      </c>
      <c r="AB157" s="28">
        <f>(1/(1+EXP(('S Curve Equation'!$B$11-AB112*'S Curve Equation'!$B$12)*'S Curve Equation'!$B$10))+'S Curve Equation'!$B$13)*'S Curve Equation'!$B$14</f>
        <v>0.17654477107913585</v>
      </c>
      <c r="AC157" s="28">
        <f>(1/(1+EXP(('S Curve Equation'!$B$11-AC112*'S Curve Equation'!$B$12)*'S Curve Equation'!$B$10))+'S Curve Equation'!$B$13)*'S Curve Equation'!$B$14</f>
        <v>0.17518951186181103</v>
      </c>
      <c r="AD157" s="28">
        <f>(1/(1+EXP(('S Curve Equation'!$B$11-AD112*'S Curve Equation'!$B$12)*'S Curve Equation'!$B$10))+'S Curve Equation'!$B$13)*'S Curve Equation'!$B$14</f>
        <v>0.17385333742284112</v>
      </c>
      <c r="AE157" s="28">
        <f>(1/(1+EXP(('S Curve Equation'!$B$11-AE112*'S Curve Equation'!$B$12)*'S Curve Equation'!$B$10))+'S Curve Equation'!$B$13)*'S Curve Equation'!$B$14</f>
        <v>0.17253589799626787</v>
      </c>
      <c r="AF157" s="28">
        <f>(1/(1+EXP(('S Curve Equation'!$B$11-AF112*'S Curve Equation'!$B$12)*'S Curve Equation'!$B$10))+'S Curve Equation'!$B$13)*'S Curve Equation'!$B$14</f>
        <v>0.17123685128492</v>
      </c>
    </row>
    <row r="158" spans="1:32" x14ac:dyDescent="0.2">
      <c r="A158" s="6" t="s">
        <v>39</v>
      </c>
      <c r="B158" s="28">
        <f>(1/(1+EXP(('S Curve Equation'!$B$11-B113*'S Curve Equation'!$B$12)*'S Curve Equation'!$B$10))+'S Curve Equation'!$B$13)*'S Curve Equation'!$B$14</f>
        <v>0.23324396782841827</v>
      </c>
      <c r="C158" s="28">
        <f>(1/(1+EXP(('S Curve Equation'!$B$11-C113*'S Curve Equation'!$B$12)*'S Curve Equation'!$B$10))+'S Curve Equation'!$B$13)*'S Curve Equation'!$B$14</f>
        <v>0.22547964094746512</v>
      </c>
      <c r="D158" s="28">
        <f>(1/(1+EXP(('S Curve Equation'!$B$11-D113*'S Curve Equation'!$B$12)*'S Curve Equation'!$B$10))+'S Curve Equation'!$B$13)*'S Curve Equation'!$B$14</f>
        <v>0.2214422649723819</v>
      </c>
      <c r="E158" s="28">
        <f>(1/(1+EXP(('S Curve Equation'!$B$11-E113*'S Curve Equation'!$B$12)*'S Curve Equation'!$B$10))+'S Curve Equation'!$B$13)*'S Curve Equation'!$B$14</f>
        <v>0.21832590828404866</v>
      </c>
      <c r="F158" s="28">
        <f>(1/(1+EXP(('S Curve Equation'!$B$11-F113*'S Curve Equation'!$B$12)*'S Curve Equation'!$B$10))+'S Curve Equation'!$B$13)*'S Curve Equation'!$B$14</f>
        <v>0.21546342768229163</v>
      </c>
      <c r="G158" s="28">
        <f>(1/(1+EXP(('S Curve Equation'!$B$11-G113*'S Curve Equation'!$B$12)*'S Curve Equation'!$B$10))+'S Curve Equation'!$B$13)*'S Curve Equation'!$B$14</f>
        <v>0.21372401688294124</v>
      </c>
      <c r="H158" s="28">
        <f>(1/(1+EXP(('S Curve Equation'!$B$11-H113*'S Curve Equation'!$B$12)*'S Curve Equation'!$B$10))+'S Curve Equation'!$B$13)*'S Curve Equation'!$B$14</f>
        <v>0.21164762174111426</v>
      </c>
      <c r="I158" s="28">
        <f>(1/(1+EXP(('S Curve Equation'!$B$11-I113*'S Curve Equation'!$B$12)*'S Curve Equation'!$B$10))+'S Curve Equation'!$B$13)*'S Curve Equation'!$B$14</f>
        <v>0.2135109684787122</v>
      </c>
      <c r="J158" s="28">
        <f>(1/(1+EXP(('S Curve Equation'!$B$11-J113*'S Curve Equation'!$B$12)*'S Curve Equation'!$B$10))+'S Curve Equation'!$B$13)*'S Curve Equation'!$B$14</f>
        <v>0.21799585646728234</v>
      </c>
      <c r="K158" s="28">
        <f>(1/(1+EXP(('S Curve Equation'!$B$11-K113*'S Curve Equation'!$B$12)*'S Curve Equation'!$B$10))+'S Curve Equation'!$B$13)*'S Curve Equation'!$B$14</f>
        <v>0.2226574668864201</v>
      </c>
      <c r="L158" s="28">
        <f>(1/(1+EXP(('S Curve Equation'!$B$11-L113*'S Curve Equation'!$B$12)*'S Curve Equation'!$B$10))+'S Curve Equation'!$B$13)*'S Curve Equation'!$B$14</f>
        <v>0.20994940252517488</v>
      </c>
      <c r="M158" s="28">
        <f>(1/(1+EXP(('S Curve Equation'!$B$11-M113*'S Curve Equation'!$B$12)*'S Curve Equation'!$B$10))+'S Curve Equation'!$B$13)*'S Curve Equation'!$B$14</f>
        <v>0.20815381172602571</v>
      </c>
      <c r="N158" s="28">
        <f>(1/(1+EXP(('S Curve Equation'!$B$11-N113*'S Curve Equation'!$B$12)*'S Curve Equation'!$B$10))+'S Curve Equation'!$B$13)*'S Curve Equation'!$B$14</f>
        <v>0.20638514561259019</v>
      </c>
      <c r="O158" s="28">
        <f>(1/(1+EXP(('S Curve Equation'!$B$11-O113*'S Curve Equation'!$B$12)*'S Curve Equation'!$B$10))+'S Curve Equation'!$B$13)*'S Curve Equation'!$B$14</f>
        <v>0.20464289472806127</v>
      </c>
      <c r="P158" s="28">
        <f>(1/(1+EXP(('S Curve Equation'!$B$11-P113*'S Curve Equation'!$B$12)*'S Curve Equation'!$B$10))+'S Curve Equation'!$B$13)*'S Curve Equation'!$B$14</f>
        <v>0.20292656032298276</v>
      </c>
      <c r="Q158" s="28">
        <f>(1/(1+EXP(('S Curve Equation'!$B$11-Q113*'S Curve Equation'!$B$12)*'S Curve Equation'!$B$10))+'S Curve Equation'!$B$13)*'S Curve Equation'!$B$14</f>
        <v>0.20123565414078154</v>
      </c>
      <c r="R158" s="28">
        <f>(1/(1+EXP(('S Curve Equation'!$B$11-R113*'S Curve Equation'!$B$12)*'S Curve Equation'!$B$10))+'S Curve Equation'!$B$13)*'S Curve Equation'!$B$14</f>
        <v>0.19956969820556456</v>
      </c>
      <c r="S158" s="28">
        <f>(1/(1+EXP(('S Curve Equation'!$B$11-S113*'S Curve Equation'!$B$12)*'S Curve Equation'!$B$10))+'S Curve Equation'!$B$13)*'S Curve Equation'!$B$14</f>
        <v>0.19792822461235349</v>
      </c>
      <c r="T158" s="28">
        <f>(1/(1+EXP(('S Curve Equation'!$B$11-T113*'S Curve Equation'!$B$12)*'S Curve Equation'!$B$10))+'S Curve Equation'!$B$13)*'S Curve Equation'!$B$14</f>
        <v>0.19631077531988533</v>
      </c>
      <c r="U158" s="28">
        <f>(1/(1+EXP(('S Curve Equation'!$B$11-U113*'S Curve Equation'!$B$12)*'S Curve Equation'!$B$10))+'S Curve Equation'!$B$13)*'S Curve Equation'!$B$14</f>
        <v>0.19471690194611321</v>
      </c>
      <c r="V158" s="28">
        <f>(1/(1+EXP(('S Curve Equation'!$B$11-V113*'S Curve Equation'!$B$12)*'S Curve Equation'!$B$10))+'S Curve Equation'!$B$13)*'S Curve Equation'!$B$14</f>
        <v>0.19314616556650169</v>
      </c>
      <c r="W158" s="28">
        <f>(1/(1+EXP(('S Curve Equation'!$B$11-W113*'S Curve Equation'!$B$12)*'S Curve Equation'!$B$10))+'S Curve Equation'!$B$13)*'S Curve Equation'!$B$14</f>
        <v>0.19159813651522573</v>
      </c>
      <c r="X158" s="28">
        <f>(1/(1+EXP(('S Curve Equation'!$B$11-X113*'S Curve Equation'!$B$12)*'S Curve Equation'!$B$10))+'S Curve Equation'!$B$13)*'S Curve Equation'!$B$14</f>
        <v>0.1900723941893348</v>
      </c>
      <c r="Y158" s="28">
        <f>(1/(1+EXP(('S Curve Equation'!$B$11-Y113*'S Curve Equation'!$B$12)*'S Curve Equation'!$B$10))+'S Curve Equation'!$B$13)*'S Curve Equation'!$B$14</f>
        <v>0.18856852685596057</v>
      </c>
      <c r="Z158" s="28">
        <f>(1/(1+EXP(('S Curve Equation'!$B$11-Z113*'S Curve Equation'!$B$12)*'S Curve Equation'!$B$10))+'S Curve Equation'!$B$13)*'S Curve Equation'!$B$14</f>
        <v>0.18708613146261696</v>
      </c>
      <c r="AA158" s="28">
        <f>(1/(1+EXP(('S Curve Equation'!$B$11-AA113*'S Curve Equation'!$B$12)*'S Curve Equation'!$B$10))+'S Curve Equation'!$B$13)*'S Curve Equation'!$B$14</f>
        <v>0.18562481345064222</v>
      </c>
      <c r="AB158" s="28">
        <f>(1/(1+EXP(('S Curve Equation'!$B$11-AB113*'S Curve Equation'!$B$12)*'S Curve Equation'!$B$10))+'S Curve Equation'!$B$13)*'S Curve Equation'!$B$14</f>
        <v>0.18418418657181032</v>
      </c>
      <c r="AC158" s="28">
        <f>(1/(1+EXP(('S Curve Equation'!$B$11-AC113*'S Curve Equation'!$B$12)*'S Curve Equation'!$B$10))+'S Curve Equation'!$B$13)*'S Curve Equation'!$B$14</f>
        <v>0.18276387270814745</v>
      </c>
      <c r="AD158" s="28">
        <f>(1/(1+EXP(('S Curve Equation'!$B$11-AD113*'S Curve Equation'!$B$12)*'S Curve Equation'!$B$10))+'S Curve Equation'!$B$13)*'S Curve Equation'!$B$14</f>
        <v>0.1813635016949601</v>
      </c>
      <c r="AE158" s="28">
        <f>(1/(1+EXP(('S Curve Equation'!$B$11-AE113*'S Curve Equation'!$B$12)*'S Curve Equation'!$B$10))+'S Curve Equation'!$B$13)*'S Curve Equation'!$B$14</f>
        <v>0.17998271114709741</v>
      </c>
      <c r="AF158" s="28">
        <f>(1/(1+EXP(('S Curve Equation'!$B$11-AF113*'S Curve Equation'!$B$12)*'S Curve Equation'!$B$10))+'S Curve Equation'!$B$13)*'S Curve Equation'!$B$14</f>
        <v>0.17862114628844108</v>
      </c>
    </row>
    <row r="159" spans="1:32" x14ac:dyDescent="0.2">
      <c r="A159" s="6" t="s">
        <v>40</v>
      </c>
      <c r="B159" s="28">
        <f>(1/(1+EXP(('S Curve Equation'!$B$11-B114*'S Curve Equation'!$B$12)*'S Curve Equation'!$B$10))+'S Curve Equation'!$B$13)*'S Curve Equation'!$B$14</f>
        <v>0.25276461295418634</v>
      </c>
      <c r="C159" s="28">
        <f>(1/(1+EXP(('S Curve Equation'!$B$11-C114*'S Curve Equation'!$B$12)*'S Curve Equation'!$B$10))+'S Curve Equation'!$B$13)*'S Curve Equation'!$B$14</f>
        <v>0.24433666208148483</v>
      </c>
      <c r="D159" s="28">
        <f>(1/(1+EXP(('S Curve Equation'!$B$11-D114*'S Curve Equation'!$B$12)*'S Curve Equation'!$B$10))+'S Curve Equation'!$B$13)*'S Curve Equation'!$B$14</f>
        <v>0.23995110845359688</v>
      </c>
      <c r="E159" s="28">
        <f>(1/(1+EXP(('S Curve Equation'!$B$11-E114*'S Curve Equation'!$B$12)*'S Curve Equation'!$B$10))+'S Curve Equation'!$B$13)*'S Curve Equation'!$B$14</f>
        <v>0.23656460686523381</v>
      </c>
      <c r="F159" s="28">
        <f>(1/(1+EXP(('S Curve Equation'!$B$11-F114*'S Curve Equation'!$B$12)*'S Curve Equation'!$B$10))+'S Curve Equation'!$B$13)*'S Curve Equation'!$B$14</f>
        <v>0.23345294772517516</v>
      </c>
      <c r="G159" s="28">
        <f>(1/(1+EXP(('S Curve Equation'!$B$11-G114*'S Curve Equation'!$B$12)*'S Curve Equation'!$B$10))+'S Curve Equation'!$B$13)*'S Curve Equation'!$B$14</f>
        <v>0.23156164532393347</v>
      </c>
      <c r="H159" s="28">
        <f>(1/(1+EXP(('S Curve Equation'!$B$11-H114*'S Curve Equation'!$B$12)*'S Curve Equation'!$B$10))+'S Curve Equation'!$B$13)*'S Curve Equation'!$B$14</f>
        <v>0.22930347004573656</v>
      </c>
      <c r="I159" s="28">
        <f>(1/(1+EXP(('S Curve Equation'!$B$11-I114*'S Curve Equation'!$B$12)*'S Curve Equation'!$B$10))+'S Curve Equation'!$B$13)*'S Curve Equation'!$B$14</f>
        <v>0.23132996838060027</v>
      </c>
      <c r="J159" s="28">
        <f>(1/(1+EXP(('S Curve Equation'!$B$11-J114*'S Curve Equation'!$B$12)*'S Curve Equation'!$B$10))+'S Curve Equation'!$B$13)*'S Curve Equation'!$B$14</f>
        <v>0.23620587443121394</v>
      </c>
      <c r="K159" s="28">
        <f>(1/(1+EXP(('S Curve Equation'!$B$11-K114*'S Curve Equation'!$B$12)*'S Curve Equation'!$B$10))+'S Curve Equation'!$B$13)*'S Curve Equation'!$B$14</f>
        <v>0.24127132475001745</v>
      </c>
      <c r="L159" s="28">
        <f>(1/(1+EXP(('S Curve Equation'!$B$11-L114*'S Curve Equation'!$B$12)*'S Curve Equation'!$B$10))+'S Curve Equation'!$B$13)*'S Curve Equation'!$B$14</f>
        <v>0.22745621123225676</v>
      </c>
      <c r="M159" s="28">
        <f>(1/(1+EXP(('S Curve Equation'!$B$11-M114*'S Curve Equation'!$B$12)*'S Curve Equation'!$B$10))+'S Curve Equation'!$B$13)*'S Curve Equation'!$B$14</f>
        <v>0.22550268225904246</v>
      </c>
      <c r="N159" s="28">
        <f>(1/(1+EXP(('S Curve Equation'!$B$11-N114*'S Curve Equation'!$B$12)*'S Curve Equation'!$B$10))+'S Curve Equation'!$B$13)*'S Curve Equation'!$B$14</f>
        <v>0.22357809765526329</v>
      </c>
      <c r="O159" s="28">
        <f>(1/(1+EXP(('S Curve Equation'!$B$11-O114*'S Curve Equation'!$B$12)*'S Curve Equation'!$B$10))+'S Curve Equation'!$B$13)*'S Curve Equation'!$B$14</f>
        <v>0.22168192480681614</v>
      </c>
      <c r="P159" s="28">
        <f>(1/(1+EXP(('S Curve Equation'!$B$11-P114*'S Curve Equation'!$B$12)*'S Curve Equation'!$B$10))+'S Curve Equation'!$B$13)*'S Curve Equation'!$B$14</f>
        <v>0.21981364166306083</v>
      </c>
      <c r="Q159" s="28">
        <f>(1/(1+EXP(('S Curve Equation'!$B$11-Q114*'S Curve Equation'!$B$12)*'S Curve Equation'!$B$10))+'S Curve Equation'!$B$13)*'S Curve Equation'!$B$14</f>
        <v>0.21797273655537841</v>
      </c>
      <c r="R159" s="28">
        <f>(1/(1+EXP(('S Curve Equation'!$B$11-R114*'S Curve Equation'!$B$12)*'S Curve Equation'!$B$10))+'S Curve Equation'!$B$13)*'S Curve Equation'!$B$14</f>
        <v>0.21615870801575679</v>
      </c>
      <c r="S159" s="28">
        <f>(1/(1+EXP(('S Curve Equation'!$B$11-S114*'S Curve Equation'!$B$12)*'S Curve Equation'!$B$10))+'S Curve Equation'!$B$13)*'S Curve Equation'!$B$14</f>
        <v>0.21437106459570487</v>
      </c>
      <c r="T159" s="28">
        <f>(1/(1+EXP(('S Curve Equation'!$B$11-T114*'S Curve Equation'!$B$12)*'S Curve Equation'!$B$10))+'S Curve Equation'!$B$13)*'S Curve Equation'!$B$14</f>
        <v>0.21260932468574067</v>
      </c>
      <c r="U159" s="28">
        <f>(1/(1+EXP(('S Curve Equation'!$B$11-U114*'S Curve Equation'!$B$12)*'S Curve Equation'!$B$10))+'S Curve Equation'!$B$13)*'S Curve Equation'!$B$14</f>
        <v>0.21087301633569963</v>
      </c>
      <c r="V159" s="28">
        <f>(1/(1+EXP(('S Curve Equation'!$B$11-V114*'S Curve Equation'!$B$12)*'S Curve Equation'!$B$10))+'S Curve Equation'!$B$13)*'S Curve Equation'!$B$14</f>
        <v>0.20916167707606323</v>
      </c>
      <c r="W159" s="28">
        <f>(1/(1+EXP(('S Curve Equation'!$B$11-W114*'S Curve Equation'!$B$12)*'S Curve Equation'!$B$10))+'S Curve Equation'!$B$13)*'S Curve Equation'!$B$14</f>
        <v>0.20747485374052207</v>
      </c>
      <c r="X159" s="28">
        <f>(1/(1+EXP(('S Curve Equation'!$B$11-X114*'S Curve Equation'!$B$12)*'S Curve Equation'!$B$10))+'S Curve Equation'!$B$13)*'S Curve Equation'!$B$14</f>
        <v>0.20581210228992522</v>
      </c>
      <c r="Y159" s="28">
        <f>(1/(1+EXP(('S Curve Equation'!$B$11-Y114*'S Curve Equation'!$B$12)*'S Curve Equation'!$B$10))+'S Curve Equation'!$B$13)*'S Curve Equation'!$B$14</f>
        <v>0.20417298763779057</v>
      </c>
      <c r="Z159" s="28">
        <f>(1/(1+EXP(('S Curve Equation'!$B$11-Z114*'S Curve Equation'!$B$12)*'S Curve Equation'!$B$10))+'S Curve Equation'!$B$13)*'S Curve Equation'!$B$14</f>
        <v>0.20255708347750809</v>
      </c>
      <c r="AA159" s="28">
        <f>(1/(1+EXP(('S Curve Equation'!$B$11-AA114*'S Curve Equation'!$B$12)*'S Curve Equation'!$B$10))+'S Curve Equation'!$B$13)*'S Curve Equation'!$B$14</f>
        <v>0.20096397211136852</v>
      </c>
      <c r="AB159" s="28">
        <f>(1/(1+EXP(('S Curve Equation'!$B$11-AB114*'S Curve Equation'!$B$12)*'S Curve Equation'!$B$10))+'S Curve Equation'!$B$13)*'S Curve Equation'!$B$14</f>
        <v>0.19939324428152252</v>
      </c>
      <c r="AC159" s="28">
        <f>(1/(1+EXP(('S Curve Equation'!$B$11-AC114*'S Curve Equation'!$B$12)*'S Curve Equation'!$B$10))+'S Curve Equation'!$B$13)*'S Curve Equation'!$B$14</f>
        <v>0.19784449900297826</v>
      </c>
      <c r="AD159" s="28">
        <f>(1/(1+EXP(('S Curve Equation'!$B$11-AD114*'S Curve Equation'!$B$12)*'S Curve Equation'!$B$10))+'S Curve Equation'!$B$13)*'S Curve Equation'!$B$14</f>
        <v>0.19631734339871593</v>
      </c>
      <c r="AE159" s="28">
        <f>(1/(1+EXP(('S Curve Equation'!$B$11-AE114*'S Curve Equation'!$B$12)*'S Curve Equation'!$B$10))+'S Curve Equation'!$B$13)*'S Curve Equation'!$B$14</f>
        <v>0.19481139253700425</v>
      </c>
      <c r="AF159" s="28">
        <f>(1/(1+EXP(('S Curve Equation'!$B$11-AF114*'S Curve Equation'!$B$12)*'S Curve Equation'!$B$10))+'S Curve Equation'!$B$13)*'S Curve Equation'!$B$14</f>
        <v>0.19332626927097721</v>
      </c>
    </row>
    <row r="160" spans="1:32" x14ac:dyDescent="0.2">
      <c r="A160" s="6" t="s">
        <v>41</v>
      </c>
      <c r="B160" s="28">
        <f>(1/(1+EXP(('S Curve Equation'!$B$11-B115*'S Curve Equation'!$B$12)*'S Curve Equation'!$B$10))+'S Curve Equation'!$B$13)*'S Curve Equation'!$B$14</f>
        <v>0.22157996146435455</v>
      </c>
      <c r="C160" s="28">
        <f>(1/(1+EXP(('S Curve Equation'!$B$11-C115*'S Curve Equation'!$B$12)*'S Curve Equation'!$B$10))+'S Curve Equation'!$B$13)*'S Curve Equation'!$B$14</f>
        <v>0.21422026058151711</v>
      </c>
      <c r="D160" s="28">
        <f>(1/(1+EXP(('S Curve Equation'!$B$11-D115*'S Curve Equation'!$B$12)*'S Curve Equation'!$B$10))+'S Curve Equation'!$B$13)*'S Curve Equation'!$B$14</f>
        <v>0.21039471196581955</v>
      </c>
      <c r="E160" s="28">
        <f>(1/(1+EXP(('S Curve Equation'!$B$11-E115*'S Curve Equation'!$B$12)*'S Curve Equation'!$B$10))+'S Curve Equation'!$B$13)*'S Curve Equation'!$B$14</f>
        <v>0.20744249649602031</v>
      </c>
      <c r="F160" s="28">
        <f>(1/(1+EXP(('S Curve Equation'!$B$11-F115*'S Curve Equation'!$B$12)*'S Curve Equation'!$B$10))+'S Curve Equation'!$B$13)*'S Curve Equation'!$B$14</f>
        <v>0.2047312578444532</v>
      </c>
      <c r="G160" s="28">
        <f>(1/(1+EXP(('S Curve Equation'!$B$11-G115*'S Curve Equation'!$B$12)*'S Curve Equation'!$B$10))+'S Curve Equation'!$B$13)*'S Curve Equation'!$B$14</f>
        <v>0.20308396564880479</v>
      </c>
      <c r="H160" s="28">
        <f>(1/(1+EXP(('S Curve Equation'!$B$11-H115*'S Curve Equation'!$B$12)*'S Curve Equation'!$B$10))+'S Curve Equation'!$B$13)*'S Curve Equation'!$B$14</f>
        <v>0.20111774350647305</v>
      </c>
      <c r="I160" s="28">
        <f>(1/(1+EXP(('S Curve Equation'!$B$11-I115*'S Curve Equation'!$B$12)*'S Curve Equation'!$B$10))+'S Curve Equation'!$B$13)*'S Curve Equation'!$B$14</f>
        <v>0.20288221120189281</v>
      </c>
      <c r="J160" s="28">
        <f>(1/(1+EXP(('S Curve Equation'!$B$11-J115*'S Curve Equation'!$B$12)*'S Curve Equation'!$B$10))+'S Curve Equation'!$B$13)*'S Curve Equation'!$B$14</f>
        <v>0.20712986048067686</v>
      </c>
      <c r="K160" s="28">
        <f>(1/(1+EXP(('S Curve Equation'!$B$11-K115*'S Curve Equation'!$B$12)*'S Curve Equation'!$B$10))+'S Curve Equation'!$B$13)*'S Curve Equation'!$B$14</f>
        <v>0.21154605706459445</v>
      </c>
      <c r="L160" s="28">
        <f>(1/(1+EXP(('S Curve Equation'!$B$11-L115*'S Curve Equation'!$B$12)*'S Curve Equation'!$B$10))+'S Curve Equation'!$B$13)*'S Curve Equation'!$B$14</f>
        <v>0.19950979603419061</v>
      </c>
      <c r="M160" s="28">
        <f>(1/(1+EXP(('S Curve Equation'!$B$11-M115*'S Curve Equation'!$B$12)*'S Curve Equation'!$B$10))+'S Curve Equation'!$B$13)*'S Curve Equation'!$B$14</f>
        <v>0.19780981061225661</v>
      </c>
      <c r="N160" s="28">
        <f>(1/(1+EXP(('S Curve Equation'!$B$11-N115*'S Curve Equation'!$B$12)*'S Curve Equation'!$B$10))+'S Curve Equation'!$B$13)*'S Curve Equation'!$B$14</f>
        <v>0.19613547139813725</v>
      </c>
      <c r="O160" s="28">
        <f>(1/(1+EXP(('S Curve Equation'!$B$11-O115*'S Curve Equation'!$B$12)*'S Curve Equation'!$B$10))+'S Curve Equation'!$B$13)*'S Curve Equation'!$B$14</f>
        <v>0.19448628584228203</v>
      </c>
      <c r="P160" s="28">
        <f>(1/(1+EXP(('S Curve Equation'!$B$11-P115*'S Curve Equation'!$B$12)*'S Curve Equation'!$B$10))+'S Curve Equation'!$B$13)*'S Curve Equation'!$B$14</f>
        <v>0.19286177206413616</v>
      </c>
      <c r="Q160" s="28">
        <f>(1/(1+EXP(('S Curve Equation'!$B$11-Q115*'S Curve Equation'!$B$12)*'S Curve Equation'!$B$10))+'S Curve Equation'!$B$13)*'S Curve Equation'!$B$14</f>
        <v>0.19126145862278679</v>
      </c>
      <c r="R160" s="28">
        <f>(1/(1+EXP(('S Curve Equation'!$B$11-R115*'S Curve Equation'!$B$12)*'S Curve Equation'!$B$10))+'S Curve Equation'!$B$13)*'S Curve Equation'!$B$14</f>
        <v>0.18968488429103983</v>
      </c>
      <c r="S160" s="28">
        <f>(1/(1+EXP(('S Curve Equation'!$B$11-S115*'S Curve Equation'!$B$12)*'S Curve Equation'!$B$10))+'S Curve Equation'!$B$13)*'S Curve Equation'!$B$14</f>
        <v>0.18813159783302716</v>
      </c>
      <c r="T160" s="28">
        <f>(1/(1+EXP(('S Curve Equation'!$B$11-T115*'S Curve Equation'!$B$12)*'S Curve Equation'!$B$10))+'S Curve Equation'!$B$13)*'S Curve Equation'!$B$14</f>
        <v>0.18660115778540728</v>
      </c>
      <c r="U160" s="28">
        <f>(1/(1+EXP(('S Curve Equation'!$B$11-U115*'S Curve Equation'!$B$12)*'S Curve Equation'!$B$10))+'S Curve Equation'!$B$13)*'S Curve Equation'!$B$14</f>
        <v>0.1850931322422327</v>
      </c>
      <c r="V160" s="28">
        <f>(1/(1+EXP(('S Curve Equation'!$B$11-V115*'S Curve Equation'!$B$12)*'S Curve Equation'!$B$10))+'S Curve Equation'!$B$13)*'S Curve Equation'!$B$14</f>
        <v>0.1836070986435144</v>
      </c>
      <c r="W160" s="28">
        <f>(1/(1+EXP(('S Curve Equation'!$B$11-W115*'S Curve Equation'!$B$12)*'S Curve Equation'!$B$10))+'S Curve Equation'!$B$13)*'S Curve Equation'!$B$14</f>
        <v>0.18214264356754264</v>
      </c>
      <c r="X160" s="28">
        <f>(1/(1+EXP(('S Curve Equation'!$B$11-X115*'S Curve Equation'!$B$12)*'S Curve Equation'!$B$10))+'S Curve Equation'!$B$13)*'S Curve Equation'!$B$14</f>
        <v>0.18069936252696672</v>
      </c>
      <c r="Y160" s="28">
        <f>(1/(1+EXP(('S Curve Equation'!$B$11-Y115*'S Curve Equation'!$B$12)*'S Curve Equation'!$B$10))+'S Curve Equation'!$B$13)*'S Curve Equation'!$B$14</f>
        <v>0.17927685976866617</v>
      </c>
      <c r="Z160" s="28">
        <f>(1/(1+EXP(('S Curve Equation'!$B$11-Z115*'S Curve Equation'!$B$12)*'S Curve Equation'!$B$10))+'S Curve Equation'!$B$13)*'S Curve Equation'!$B$14</f>
        <v>0.17787474807741324</v>
      </c>
      <c r="AA160" s="28">
        <f>(1/(1+EXP(('S Curve Equation'!$B$11-AA115*'S Curve Equation'!$B$12)*'S Curve Equation'!$B$10))+'S Curve Equation'!$B$13)*'S Curve Equation'!$B$14</f>
        <v>0.17649264858333211</v>
      </c>
      <c r="AB160" s="28">
        <f>(1/(1+EXP(('S Curve Equation'!$B$11-AB115*'S Curve Equation'!$B$12)*'S Curve Equation'!$B$10))+'S Curve Equation'!$B$13)*'S Curve Equation'!$B$14</f>
        <v>0.17513019057314036</v>
      </c>
      <c r="AC160" s="28">
        <f>(1/(1+EXP(('S Curve Equation'!$B$11-AC115*'S Curve Equation'!$B$12)*'S Curve Equation'!$B$10))+'S Curve Equation'!$B$13)*'S Curve Equation'!$B$14</f>
        <v>0.17378701130516805</v>
      </c>
      <c r="AD160" s="28">
        <f>(1/(1+EXP(('S Curve Equation'!$B$11-AD115*'S Curve Equation'!$B$12)*'S Curve Equation'!$B$10))+'S Curve Equation'!$B$13)*'S Curve Equation'!$B$14</f>
        <v>0.17246275582812529</v>
      </c>
      <c r="AE160" s="28">
        <f>(1/(1+EXP(('S Curve Equation'!$B$11-AE115*'S Curve Equation'!$B$12)*'S Curve Equation'!$B$10))+'S Curve Equation'!$B$13)*'S Curve Equation'!$B$14</f>
        <v>0.17115707680360298</v>
      </c>
      <c r="AF160" s="28">
        <f>(1/(1+EXP(('S Curve Equation'!$B$11-AF115*'S Curve Equation'!$B$12)*'S Curve Equation'!$B$10))+'S Curve Equation'!$B$13)*'S Curve Equation'!$B$14</f>
        <v>0.16986963433227012</v>
      </c>
    </row>
    <row r="161" spans="1:32" x14ac:dyDescent="0.2">
      <c r="A161" s="6" t="s">
        <v>42</v>
      </c>
      <c r="B161" s="28">
        <f>(1/(1+EXP(('S Curve Equation'!$B$11-B116*'S Curve Equation'!$B$12)*'S Curve Equation'!$B$10))+'S Curve Equation'!$B$13)*'S Curve Equation'!$B$14</f>
        <v>0.23850197109067017</v>
      </c>
      <c r="C161" s="28">
        <f>(1/(1+EXP(('S Curve Equation'!$B$11-C116*'S Curve Equation'!$B$12)*'S Curve Equation'!$B$10))+'S Curve Equation'!$B$13)*'S Curve Equation'!$B$14</f>
        <v>0.23055715039779062</v>
      </c>
      <c r="D161" s="28">
        <f>(1/(1+EXP(('S Curve Equation'!$B$11-D116*'S Curve Equation'!$B$12)*'S Curve Equation'!$B$10))+'S Curve Equation'!$B$13)*'S Curve Equation'!$B$14</f>
        <v>0.22642517372284715</v>
      </c>
      <c r="E161" s="28">
        <f>(1/(1+EXP(('S Curve Equation'!$B$11-E116*'S Curve Equation'!$B$12)*'S Curve Equation'!$B$10))+'S Curve Equation'!$B$13)*'S Curve Equation'!$B$14</f>
        <v>0.22323546253412108</v>
      </c>
      <c r="F161" s="28">
        <f>(1/(1+EXP(('S Curve Equation'!$B$11-F116*'S Curve Equation'!$B$12)*'S Curve Equation'!$B$10))+'S Curve Equation'!$B$13)*'S Curve Equation'!$B$14</f>
        <v>0.22030535423462821</v>
      </c>
      <c r="G161" s="28">
        <f>(1/(1+EXP(('S Curve Equation'!$B$11-G116*'S Curve Equation'!$B$12)*'S Curve Equation'!$B$10))+'S Curve Equation'!$B$13)*'S Curve Equation'!$B$14</f>
        <v>0.21852473520375454</v>
      </c>
      <c r="H161" s="28">
        <f>(1/(1+EXP(('S Curve Equation'!$B$11-H116*'S Curve Equation'!$B$12)*'S Curve Equation'!$B$10))+'S Curve Equation'!$B$13)*'S Curve Equation'!$B$14</f>
        <v>0.21639903828241769</v>
      </c>
      <c r="I161" s="28">
        <f>(1/(1+EXP(('S Curve Equation'!$B$11-I116*'S Curve Equation'!$B$12)*'S Curve Equation'!$B$10))+'S Curve Equation'!$B$13)*'S Curve Equation'!$B$14</f>
        <v>0.21830663367270928</v>
      </c>
      <c r="J161" s="28">
        <f>(1/(1+EXP(('S Curve Equation'!$B$11-J116*'S Curve Equation'!$B$12)*'S Curve Equation'!$B$10))+'S Curve Equation'!$B$13)*'S Curve Equation'!$B$14</f>
        <v>0.22289762509347741</v>
      </c>
      <c r="K161" s="28">
        <f>(1/(1+EXP(('S Curve Equation'!$B$11-K116*'S Curve Equation'!$B$12)*'S Curve Equation'!$B$10))+'S Curve Equation'!$B$13)*'S Curve Equation'!$B$14</f>
        <v>0.22766890141780924</v>
      </c>
      <c r="L161" s="28">
        <f>(1/(1+EXP(('S Curve Equation'!$B$11-L116*'S Curve Equation'!$B$12)*'S Curve Equation'!$B$10))+'S Curve Equation'!$B$13)*'S Curve Equation'!$B$14</f>
        <v>0.21466040926536728</v>
      </c>
      <c r="M161" s="28">
        <f>(1/(1+EXP(('S Curve Equation'!$B$11-M116*'S Curve Equation'!$B$12)*'S Curve Equation'!$B$10))+'S Curve Equation'!$B$13)*'S Curve Equation'!$B$14</f>
        <v>0.21282200778595919</v>
      </c>
      <c r="N161" s="28">
        <f>(1/(1+EXP(('S Curve Equation'!$B$11-N116*'S Curve Equation'!$B$12)*'S Curve Equation'!$B$10))+'S Curve Equation'!$B$13)*'S Curve Equation'!$B$14</f>
        <v>0.21101109023422615</v>
      </c>
      <c r="O161" s="28">
        <f>(1/(1+EXP(('S Curve Equation'!$B$11-O116*'S Curve Equation'!$B$12)*'S Curve Equation'!$B$10))+'S Curve Equation'!$B$13)*'S Curve Equation'!$B$14</f>
        <v>0.20922714027277772</v>
      </c>
      <c r="P161" s="28">
        <f>(1/(1+EXP(('S Curve Equation'!$B$11-P116*'S Curve Equation'!$B$12)*'S Curve Equation'!$B$10))+'S Curve Equation'!$B$13)*'S Curve Equation'!$B$14</f>
        <v>0.20746965225846117</v>
      </c>
      <c r="Q161" s="28">
        <f>(1/(1+EXP(('S Curve Equation'!$B$11-Q116*'S Curve Equation'!$B$12)*'S Curve Equation'!$B$10))+'S Curve Equation'!$B$13)*'S Curve Equation'!$B$14</f>
        <v>0.2057381310358104</v>
      </c>
      <c r="R161" s="28">
        <f>(1/(1+EXP(('S Curve Equation'!$B$11-R116*'S Curve Equation'!$B$12)*'S Curve Equation'!$B$10))+'S Curve Equation'!$B$13)*'S Curve Equation'!$B$14</f>
        <v>0.20403209173219294</v>
      </c>
      <c r="S161" s="28">
        <f>(1/(1+EXP(('S Curve Equation'!$B$11-S116*'S Curve Equation'!$B$12)*'S Curve Equation'!$B$10))+'S Curve Equation'!$B$13)*'S Curve Equation'!$B$14</f>
        <v>0.20235105955485599</v>
      </c>
      <c r="T161" s="28">
        <f>(1/(1+EXP(('S Curve Equation'!$B$11-T116*'S Curve Equation'!$B$12)*'S Curve Equation'!$B$10))+'S Curve Equation'!$B$13)*'S Curve Equation'!$B$14</f>
        <v>0.20069456959003493</v>
      </c>
      <c r="U161" s="28">
        <f>(1/(1+EXP(('S Curve Equation'!$B$11-U116*'S Curve Equation'!$B$12)*'S Curve Equation'!$B$10))+'S Curve Equation'!$B$13)*'S Curve Equation'!$B$14</f>
        <v>0.19906216660428699</v>
      </c>
      <c r="V161" s="28">
        <f>(1/(1+EXP(('S Curve Equation'!$B$11-V116*'S Curve Equation'!$B$12)*'S Curve Equation'!$B$10))+'S Curve Equation'!$B$13)*'S Curve Equation'!$B$14</f>
        <v>0.19745340484816995</v>
      </c>
      <c r="W161" s="28">
        <f>(1/(1+EXP(('S Curve Equation'!$B$11-W116*'S Curve Equation'!$B$12)*'S Curve Equation'!$B$10))+'S Curve Equation'!$B$13)*'S Curve Equation'!$B$14</f>
        <v>0.19586784786240669</v>
      </c>
      <c r="X161" s="28">
        <f>(1/(1+EXP(('S Curve Equation'!$B$11-X116*'S Curve Equation'!$B$12)*'S Curve Equation'!$B$10))+'S Curve Equation'!$B$13)*'S Curve Equation'!$B$14</f>
        <v>0.1943050682866154</v>
      </c>
      <c r="Y161" s="28">
        <f>(1/(1+EXP(('S Curve Equation'!$B$11-Y116*'S Curve Equation'!$B$12)*'S Curve Equation'!$B$10))+'S Curve Equation'!$B$13)*'S Curve Equation'!$B$14</f>
        <v>0.1927646476707148</v>
      </c>
      <c r="Z161" s="28">
        <f>(1/(1+EXP(('S Curve Equation'!$B$11-Z116*'S Curve Equation'!$B$12)*'S Curve Equation'!$B$10))+'S Curve Equation'!$B$13)*'S Curve Equation'!$B$14</f>
        <v>0.19124617628906884</v>
      </c>
      <c r="AA161" s="28">
        <f>(1/(1+EXP(('S Curve Equation'!$B$11-AA116*'S Curve Equation'!$B$12)*'S Curve Equation'!$B$10))+'S Curve Equation'!$B$13)*'S Curve Equation'!$B$14</f>
        <v>0.18974925295744707</v>
      </c>
      <c r="AB161" s="28">
        <f>(1/(1+EXP(('S Curve Equation'!$B$11-AB116*'S Curve Equation'!$B$12)*'S Curve Equation'!$B$10))+'S Curve Equation'!$B$13)*'S Curve Equation'!$B$14</f>
        <v>0.18827348485284559</v>
      </c>
      <c r="AC161" s="28">
        <f>(1/(1+EXP(('S Curve Equation'!$B$11-AC116*'S Curve Equation'!$B$12)*'S Curve Equation'!$B$10))+'S Curve Equation'!$B$13)*'S Curve Equation'!$B$14</f>
        <v>0.18681848733622228</v>
      </c>
      <c r="AD161" s="28">
        <f>(1/(1+EXP(('S Curve Equation'!$B$11-AD116*'S Curve Equation'!$B$12)*'S Curve Equation'!$B$10))+'S Curve Equation'!$B$13)*'S Curve Equation'!$B$14</f>
        <v>0.18538388377817444</v>
      </c>
      <c r="AE161" s="28">
        <f>(1/(1+EXP(('S Curve Equation'!$B$11-AE116*'S Curve Equation'!$B$12)*'S Curve Equation'!$B$10))+'S Curve Equation'!$B$13)*'S Curve Equation'!$B$14</f>
        <v>0.18396930538759387</v>
      </c>
      <c r="AF161" s="28">
        <f>(1/(1+EXP(('S Curve Equation'!$B$11-AF116*'S Curve Equation'!$B$12)*'S Curve Equation'!$B$10))+'S Curve Equation'!$B$13)*'S Curve Equation'!$B$14</f>
        <v>0.18257439104331277</v>
      </c>
    </row>
    <row r="162" spans="1:32" x14ac:dyDescent="0.2">
      <c r="A162" s="6" t="s">
        <v>105</v>
      </c>
      <c r="B162" s="28">
        <f>(1/(1+EXP(('S Curve Equation'!$B$11-B117*'S Curve Equation'!$B$12)*'S Curve Equation'!$B$10))+'S Curve Equation'!$B$13)*'S Curve Equation'!$B$14</f>
        <v>0.22402159244264508</v>
      </c>
      <c r="C162" s="28">
        <f>(1/(1+EXP(('S Curve Equation'!$B$11-C117*'S Curve Equation'!$B$12)*'S Curve Equation'!$B$10))+'S Curve Equation'!$B$13)*'S Curve Equation'!$B$14</f>
        <v>0.21657672802205244</v>
      </c>
      <c r="D162" s="28">
        <f>(1/(1+EXP(('S Curve Equation'!$B$11-D117*'S Curve Equation'!$B$12)*'S Curve Equation'!$B$10))+'S Curve Equation'!$B$13)*'S Curve Equation'!$B$14</f>
        <v>0.21270662241113233</v>
      </c>
      <c r="E162" s="28">
        <f>(1/(1+EXP(('S Curve Equation'!$B$11-E117*'S Curve Equation'!$B$12)*'S Curve Equation'!$B$10))+'S Curve Equation'!$B$13)*'S Curve Equation'!$B$14</f>
        <v>0.20971989298834764</v>
      </c>
      <c r="F162" s="28">
        <f>(1/(1+EXP(('S Curve Equation'!$B$11-F117*'S Curve Equation'!$B$12)*'S Curve Equation'!$B$10))+'S Curve Equation'!$B$13)*'S Curve Equation'!$B$14</f>
        <v>0.20697686211944791</v>
      </c>
      <c r="G162" s="28">
        <f>(1/(1+EXP(('S Curve Equation'!$B$11-G117*'S Curve Equation'!$B$12)*'S Curve Equation'!$B$10))+'S Curve Equation'!$B$13)*'S Curve Equation'!$B$14</f>
        <v>0.20531021022847823</v>
      </c>
      <c r="H162" s="28">
        <f>(1/(1+EXP(('S Curve Equation'!$B$11-H117*'S Curve Equation'!$B$12)*'S Curve Equation'!$B$10))+'S Curve Equation'!$B$13)*'S Curve Equation'!$B$14</f>
        <v>0.20332083831682074</v>
      </c>
      <c r="I162" s="28">
        <f>(1/(1+EXP(('S Curve Equation'!$B$11-I117*'S Curve Equation'!$B$12)*'S Curve Equation'!$B$10))+'S Curve Equation'!$B$13)*'S Curve Equation'!$B$14</f>
        <v>0.20510608246100542</v>
      </c>
      <c r="J162" s="28">
        <f>(1/(1+EXP(('S Curve Equation'!$B$11-J117*'S Curve Equation'!$B$12)*'S Curve Equation'!$B$10))+'S Curve Equation'!$B$13)*'S Curve Equation'!$B$14</f>
        <v>0.20940359558207777</v>
      </c>
      <c r="K162" s="28">
        <f>(1/(1+EXP(('S Curve Equation'!$B$11-K117*'S Curve Equation'!$B$12)*'S Curve Equation'!$B$10))+'S Curve Equation'!$B$13)*'S Curve Equation'!$B$14</f>
        <v>0.21387139759507942</v>
      </c>
      <c r="L162" s="28">
        <f>(1/(1+EXP(('S Curve Equation'!$B$11-L117*'S Curve Equation'!$B$12)*'S Curve Equation'!$B$10))+'S Curve Equation'!$B$13)*'S Curve Equation'!$B$14</f>
        <v>0.20169392616956336</v>
      </c>
      <c r="M162" s="28">
        <f>(1/(1+EXP(('S Curve Equation'!$B$11-M117*'S Curve Equation'!$B$12)*'S Curve Equation'!$B$10))+'S Curve Equation'!$B$13)*'S Curve Equation'!$B$14</f>
        <v>0.19997385885729788</v>
      </c>
      <c r="N162" s="28">
        <f>(1/(1+EXP(('S Curve Equation'!$B$11-N117*'S Curve Equation'!$B$12)*'S Curve Equation'!$B$10))+'S Curve Equation'!$B$13)*'S Curve Equation'!$B$14</f>
        <v>0.1982797095785559</v>
      </c>
      <c r="O162" s="28">
        <f>(1/(1+EXP(('S Curve Equation'!$B$11-O117*'S Curve Equation'!$B$12)*'S Curve Equation'!$B$10))+'S Curve Equation'!$B$13)*'S Curve Equation'!$B$14</f>
        <v>0.19661098205992153</v>
      </c>
      <c r="P162" s="28">
        <f>(1/(1+EXP(('S Curve Equation'!$B$11-P117*'S Curve Equation'!$B$12)*'S Curve Equation'!$B$10))+'S Curve Equation'!$B$13)*'S Curve Equation'!$B$14</f>
        <v>0.19496719071267915</v>
      </c>
      <c r="Q162" s="28">
        <f>(1/(1+EXP(('S Curve Equation'!$B$11-Q117*'S Curve Equation'!$B$12)*'S Curve Equation'!$B$10))+'S Curve Equation'!$B$13)*'S Curve Equation'!$B$14</f>
        <v>0.1933478604062662</v>
      </c>
      <c r="R162" s="28">
        <f>(1/(1+EXP(('S Curve Equation'!$B$11-R117*'S Curve Equation'!$B$12)*'S Curve Equation'!$B$10))+'S Curve Equation'!$B$13)*'S Curve Equation'!$B$14</f>
        <v>0.19175252624492284</v>
      </c>
      <c r="S162" s="28">
        <f>(1/(1+EXP(('S Curve Equation'!$B$11-S117*'S Curve Equation'!$B$12)*'S Curve Equation'!$B$10))+'S Curve Equation'!$B$13)*'S Curve Equation'!$B$14</f>
        <v>0.19018073334765517</v>
      </c>
      <c r="T162" s="28">
        <f>(1/(1+EXP(('S Curve Equation'!$B$11-T117*'S Curve Equation'!$B$12)*'S Curve Equation'!$B$10))+'S Curve Equation'!$B$13)*'S Curve Equation'!$B$14</f>
        <v>0.18863203663158834</v>
      </c>
      <c r="U162" s="28">
        <f>(1/(1+EXP(('S Curve Equation'!$B$11-U117*'S Curve Equation'!$B$12)*'S Curve Equation'!$B$10))+'S Curve Equation'!$B$13)*'S Curve Equation'!$B$14</f>
        <v>0.18710600059879398</v>
      </c>
      <c r="V162" s="28">
        <f>(1/(1+EXP(('S Curve Equation'!$B$11-V117*'S Curve Equation'!$B$12)*'S Curve Equation'!$B$10))+'S Curve Equation'!$B$13)*'S Curve Equation'!$B$14</f>
        <v>0.1856021991266362</v>
      </c>
      <c r="W162" s="28">
        <f>(1/(1+EXP(('S Curve Equation'!$B$11-W117*'S Curve Equation'!$B$12)*'S Curve Equation'!$B$10))+'S Curve Equation'!$B$13)*'S Curve Equation'!$B$14</f>
        <v>0.18412021526170555</v>
      </c>
      <c r="X162" s="28">
        <f>(1/(1+EXP(('S Curve Equation'!$B$11-X117*'S Curve Equation'!$B$12)*'S Curve Equation'!$B$10))+'S Curve Equation'!$B$13)*'S Curve Equation'!$B$14</f>
        <v>0.18265964101735571</v>
      </c>
      <c r="Y162" s="28">
        <f>(1/(1+EXP(('S Curve Equation'!$B$11-Y117*'S Curve Equation'!$B$12)*'S Curve Equation'!$B$10))+'S Curve Equation'!$B$13)*'S Curve Equation'!$B$14</f>
        <v>0.181220077174884</v>
      </c>
      <c r="Z162" s="28">
        <f>(1/(1+EXP(('S Curve Equation'!$B$11-Z117*'S Curve Equation'!$B$12)*'S Curve Equation'!$B$10))+'S Curve Equation'!$B$13)*'S Curve Equation'!$B$14</f>
        <v>0.17980113308836559</v>
      </c>
      <c r="AA162" s="28">
        <f>(1/(1+EXP(('S Curve Equation'!$B$11-AA117*'S Curve Equation'!$B$12)*'S Curve Equation'!$B$10))+'S Curve Equation'!$B$13)*'S Curve Equation'!$B$14</f>
        <v>0.17840242649315677</v>
      </c>
      <c r="AB162" s="28">
        <f>(1/(1+EXP(('S Curve Equation'!$B$11-AB117*'S Curve Equation'!$B$12)*'S Curve Equation'!$B$10))+'S Curve Equation'!$B$13)*'S Curve Equation'!$B$14</f>
        <v>0.17702358331806028</v>
      </c>
      <c r="AC162" s="28">
        <f>(1/(1+EXP(('S Curve Equation'!$B$11-AC117*'S Curve Equation'!$B$12)*'S Curve Equation'!$B$10))+'S Curve Equation'!$B$13)*'S Curve Equation'!$B$14</f>
        <v>0.17566423750115559</v>
      </c>
      <c r="AD162" s="28">
        <f>(1/(1+EXP(('S Curve Equation'!$B$11-AD117*'S Curve Equation'!$B$12)*'S Curve Equation'!$B$10))+'S Curve Equation'!$B$13)*'S Curve Equation'!$B$14</f>
        <v>0.1743240308092748</v>
      </c>
      <c r="AE162" s="28">
        <f>(1/(1+EXP(('S Curve Equation'!$B$11-AE117*'S Curve Equation'!$B$12)*'S Curve Equation'!$B$10))+'S Curve Equation'!$B$13)*'S Curve Equation'!$B$14</f>
        <v>0.17300261266111322</v>
      </c>
      <c r="AF162" s="28">
        <f>(1/(1+EXP(('S Curve Equation'!$B$11-AF117*'S Curve Equation'!$B$12)*'S Curve Equation'!$B$10))+'S Curve Equation'!$B$13)*'S Curve Equation'!$B$14</f>
        <v>0.17169963995394599</v>
      </c>
    </row>
    <row r="163" spans="1:32" x14ac:dyDescent="0.2">
      <c r="A163" s="6" t="s">
        <v>106</v>
      </c>
      <c r="B163" s="28">
        <f>(1/(1+EXP(('S Curve Equation'!$B$11-B118*'S Curve Equation'!$B$12)*'S Curve Equation'!$B$10))+'S Curve Equation'!$B$13)*'S Curve Equation'!$B$14</f>
        <v>0.20000000000000007</v>
      </c>
      <c r="C163" s="28">
        <f>(1/(1+EXP(('S Curve Equation'!$B$11-C118*'S Curve Equation'!$B$12)*'S Curve Equation'!$B$10))+'S Curve Equation'!$B$13)*'S Curve Equation'!$B$14</f>
        <v>0.19340256662297686</v>
      </c>
      <c r="D163" s="28">
        <f>(1/(1+EXP(('S Curve Equation'!$B$11-D118*'S Curve Equation'!$B$12)*'S Curve Equation'!$B$10))+'S Curve Equation'!$B$13)*'S Curve Equation'!$B$14</f>
        <v>0.18997523240951683</v>
      </c>
      <c r="E163" s="28">
        <f>(1/(1+EXP(('S Curve Equation'!$B$11-E118*'S Curve Equation'!$B$12)*'S Curve Equation'!$B$10))+'S Curve Equation'!$B$13)*'S Curve Equation'!$B$14</f>
        <v>0.18733120201740974</v>
      </c>
      <c r="F163" s="28">
        <f>(1/(1+EXP(('S Curve Equation'!$B$11-F118*'S Curve Equation'!$B$12)*'S Curve Equation'!$B$10))+'S Curve Equation'!$B$13)*'S Curve Equation'!$B$14</f>
        <v>0.18490363971310866</v>
      </c>
      <c r="G163" s="28">
        <f>(1/(1+EXP(('S Curve Equation'!$B$11-G118*'S Curve Equation'!$B$12)*'S Curve Equation'!$B$10))+'S Curve Equation'!$B$13)*'S Curve Equation'!$B$14</f>
        <v>0.18342899592020559</v>
      </c>
      <c r="H163" s="28">
        <f>(1/(1+EXP(('S Curve Equation'!$B$11-H118*'S Curve Equation'!$B$12)*'S Curve Equation'!$B$10))+'S Curve Equation'!$B$13)*'S Curve Equation'!$B$14</f>
        <v>0.18166912919783618</v>
      </c>
      <c r="I163" s="28">
        <f>(1/(1+EXP(('S Curve Equation'!$B$11-I118*'S Curve Equation'!$B$12)*'S Curve Equation'!$B$10))+'S Curve Equation'!$B$13)*'S Curve Equation'!$B$14</f>
        <v>0.18324840170335621</v>
      </c>
      <c r="J163" s="28">
        <f>(1/(1+EXP(('S Curve Equation'!$B$11-J118*'S Curve Equation'!$B$12)*'S Curve Equation'!$B$10))+'S Curve Equation'!$B$13)*'S Curve Equation'!$B$14</f>
        <v>0.18705124590633401</v>
      </c>
      <c r="K163" s="28">
        <f>(1/(1+EXP(('S Curve Equation'!$B$11-K118*'S Curve Equation'!$B$12)*'S Curve Equation'!$B$10))+'S Curve Equation'!$B$13)*'S Curve Equation'!$B$14</f>
        <v>0.19100659248336369</v>
      </c>
      <c r="L163" s="28">
        <f>(1/(1+EXP(('S Curve Equation'!$B$11-L118*'S Curve Equation'!$B$12)*'S Curve Equation'!$B$10))+'S Curve Equation'!$B$13)*'S Curve Equation'!$B$14</f>
        <v>0.18023015738958725</v>
      </c>
      <c r="M163" s="28">
        <f>(1/(1+EXP(('S Curve Equation'!$B$11-M118*'S Curve Equation'!$B$12)*'S Curve Equation'!$B$10))+'S Curve Equation'!$B$13)*'S Curve Equation'!$B$14</f>
        <v>0.17870903029513951</v>
      </c>
      <c r="N163" s="28">
        <f>(1/(1+EXP(('S Curve Equation'!$B$11-N118*'S Curve Equation'!$B$12)*'S Curve Equation'!$B$10))+'S Curve Equation'!$B$13)*'S Curve Equation'!$B$14</f>
        <v>0.17721105705919599</v>
      </c>
      <c r="O163" s="28">
        <f>(1/(1+EXP(('S Curve Equation'!$B$11-O118*'S Curve Equation'!$B$12)*'S Curve Equation'!$B$10))+'S Curve Equation'!$B$13)*'S Curve Equation'!$B$14</f>
        <v>0.17573578212209143</v>
      </c>
      <c r="P163" s="28">
        <f>(1/(1+EXP(('S Curve Equation'!$B$11-P118*'S Curve Equation'!$B$12)*'S Curve Equation'!$B$10))+'S Curve Equation'!$B$13)*'S Curve Equation'!$B$14</f>
        <v>0.1742827602798043</v>
      </c>
      <c r="Q163" s="28">
        <f>(1/(1+EXP(('S Curve Equation'!$B$11-Q118*'S Curve Equation'!$B$12)*'S Curve Equation'!$B$10))+'S Curve Equation'!$B$13)*'S Curve Equation'!$B$14</f>
        <v>0.17285155643713651</v>
      </c>
      <c r="R163" s="28">
        <f>(1/(1+EXP(('S Curve Equation'!$B$11-R118*'S Curve Equation'!$B$12)*'S Curve Equation'!$B$10))+'S Curve Equation'!$B$13)*'S Curve Equation'!$B$14</f>
        <v>0.1714417453660802</v>
      </c>
      <c r="S163" s="28">
        <f>(1/(1+EXP(('S Curve Equation'!$B$11-S118*'S Curve Equation'!$B$12)*'S Curve Equation'!$B$10))+'S Curve Equation'!$B$13)*'S Curve Equation'!$B$14</f>
        <v>0.17005291146935325</v>
      </c>
      <c r="T163" s="28">
        <f>(1/(1+EXP(('S Curve Equation'!$B$11-T118*'S Curve Equation'!$B$12)*'S Curve Equation'!$B$10))+'S Curve Equation'!$B$13)*'S Curve Equation'!$B$14</f>
        <v>0.16868464854906023</v>
      </c>
      <c r="U163" s="28">
        <f>(1/(1+EXP(('S Curve Equation'!$B$11-U118*'S Curve Equation'!$B$12)*'S Curve Equation'!$B$10))+'S Curve Equation'!$B$13)*'S Curve Equation'!$B$14</f>
        <v>0.16733655958044405</v>
      </c>
      <c r="V163" s="28">
        <f>(1/(1+EXP(('S Curve Equation'!$B$11-V118*'S Curve Equation'!$B$12)*'S Curve Equation'!$B$10))+'S Curve Equation'!$B$13)*'S Curve Equation'!$B$14</f>
        <v>0.16600825649066581</v>
      </c>
      <c r="W163" s="28">
        <f>(1/(1+EXP(('S Curve Equation'!$B$11-W118*'S Curve Equation'!$B$12)*'S Curve Equation'!$B$10))+'S Curve Equation'!$B$13)*'S Curve Equation'!$B$14</f>
        <v>0.16469935994257784</v>
      </c>
      <c r="X163" s="28">
        <f>(1/(1+EXP(('S Curve Equation'!$B$11-X118*'S Curve Equation'!$B$12)*'S Curve Equation'!$B$10))+'S Curve Equation'!$B$13)*'S Curve Equation'!$B$14</f>
        <v>0.16340949912340844</v>
      </c>
      <c r="Y163" s="28">
        <f>(1/(1+EXP(('S Curve Equation'!$B$11-Y118*'S Curve Equation'!$B$12)*'S Curve Equation'!$B$10))+'S Curve Equation'!$B$13)*'S Curve Equation'!$B$14</f>
        <v>0.16213831153830993</v>
      </c>
      <c r="Z163" s="28">
        <f>(1/(1+EXP(('S Curve Equation'!$B$11-Z118*'S Curve Equation'!$B$12)*'S Curve Equation'!$B$10))+'S Curve Equation'!$B$13)*'S Curve Equation'!$B$14</f>
        <v>0.16088544280869282</v>
      </c>
      <c r="AA163" s="28">
        <f>(1/(1+EXP(('S Curve Equation'!$B$11-AA118*'S Curve Equation'!$B$12)*'S Curve Equation'!$B$10))+'S Curve Equation'!$B$13)*'S Curve Equation'!$B$14</f>
        <v>0.15965054647528218</v>
      </c>
      <c r="AB163" s="28">
        <f>(1/(1+EXP(('S Curve Equation'!$B$11-AB118*'S Curve Equation'!$B$12)*'S Curve Equation'!$B$10))+'S Curve Equation'!$B$13)*'S Curve Equation'!$B$14</f>
        <v>0.1584332838058139</v>
      </c>
      <c r="AC163" s="28">
        <f>(1/(1+EXP(('S Curve Equation'!$B$11-AC118*'S Curve Equation'!$B$12)*'S Curve Equation'!$B$10))+'S Curve Equation'!$B$13)*'S Curve Equation'!$B$14</f>
        <v>0.15723332360730322</v>
      </c>
      <c r="AD163" s="28">
        <f>(1/(1+EXP(('S Curve Equation'!$B$11-AD118*'S Curve Equation'!$B$12)*'S Curve Equation'!$B$10))+'S Curve Equation'!$B$13)*'S Curve Equation'!$B$14</f>
        <v>0.15605034204279911</v>
      </c>
      <c r="AE163" s="28">
        <f>(1/(1+EXP(('S Curve Equation'!$B$11-AE118*'S Curve Equation'!$B$12)*'S Curve Equation'!$B$10))+'S Curve Equation'!$B$13)*'S Curve Equation'!$B$14</f>
        <v>0.15488402245255173</v>
      </c>
      <c r="AF163" s="28">
        <f>(1/(1+EXP(('S Curve Equation'!$B$11-AF118*'S Curve Equation'!$B$12)*'S Curve Equation'!$B$10))+'S Curve Equation'!$B$13)*'S Curve Equation'!$B$14</f>
        <v>0.15373405517950714</v>
      </c>
    </row>
    <row r="164" spans="1:32" x14ac:dyDescent="0.2">
      <c r="A164" s="6" t="s">
        <v>107</v>
      </c>
      <c r="B164" s="28">
        <f>(1/(1+EXP(('S Curve Equation'!$B$11-B119*'S Curve Equation'!$B$12)*'S Curve Equation'!$B$10))+'S Curve Equation'!$B$13)*'S Curve Equation'!$B$14</f>
        <v>0.24969987995198073</v>
      </c>
      <c r="C164" s="28">
        <f>(1/(1+EXP(('S Curve Equation'!$B$11-C119*'S Curve Equation'!$B$12)*'S Curve Equation'!$B$10))+'S Curve Equation'!$B$13)*'S Curve Equation'!$B$14</f>
        <v>0.24137491428404398</v>
      </c>
      <c r="D164" s="28">
        <f>(1/(1+EXP(('S Curve Equation'!$B$11-D119*'S Curve Equation'!$B$12)*'S Curve Equation'!$B$10))+'S Curve Equation'!$B$13)*'S Curve Equation'!$B$14</f>
        <v>0.23704345914395378</v>
      </c>
      <c r="E164" s="28">
        <f>(1/(1+EXP(('S Curve Equation'!$B$11-E119*'S Curve Equation'!$B$12)*'S Curve Equation'!$B$10))+'S Curve Equation'!$B$13)*'S Curve Equation'!$B$14</f>
        <v>0.2336989618933186</v>
      </c>
      <c r="F164" s="28">
        <f>(1/(1+EXP(('S Curve Equation'!$B$11-F119*'S Curve Equation'!$B$12)*'S Curve Equation'!$B$10))+'S Curve Equation'!$B$13)*'S Curve Equation'!$B$14</f>
        <v>0.2306260699679708</v>
      </c>
      <c r="G164" s="28">
        <f>(1/(1+EXP(('S Curve Equation'!$B$11-G119*'S Curve Equation'!$B$12)*'S Curve Equation'!$B$10))+'S Curve Equation'!$B$13)*'S Curve Equation'!$B$14</f>
        <v>0.2287584094543289</v>
      </c>
      <c r="H164" s="28">
        <f>(1/(1+EXP(('S Curve Equation'!$B$11-H119*'S Curve Equation'!$B$12)*'S Curve Equation'!$B$10))+'S Curve Equation'!$B$13)*'S Curve Equation'!$B$14</f>
        <v>0.22652853857296801</v>
      </c>
      <c r="I164" s="28">
        <f>(1/(1+EXP(('S Curve Equation'!$B$11-I119*'S Curve Equation'!$B$12)*'S Curve Equation'!$B$10))+'S Curve Equation'!$B$13)*'S Curve Equation'!$B$14</f>
        <v>0.22852963258354131</v>
      </c>
      <c r="J164" s="28">
        <f>(1/(1+EXP(('S Curve Equation'!$B$11-J119*'S Curve Equation'!$B$12)*'S Curve Equation'!$B$10))+'S Curve Equation'!$B$13)*'S Curve Equation'!$B$14</f>
        <v>0.2333446904819608</v>
      </c>
      <c r="K164" s="28">
        <f>(1/(1+EXP(('S Curve Equation'!$B$11-K119*'S Curve Equation'!$B$12)*'S Curve Equation'!$B$10))+'S Curve Equation'!$B$13)*'S Curve Equation'!$B$14</f>
        <v>0.23834735403822357</v>
      </c>
      <c r="L164" s="28">
        <f>(1/(1+EXP(('S Curve Equation'!$B$11-L119*'S Curve Equation'!$B$12)*'S Curve Equation'!$B$10))+'S Curve Equation'!$B$13)*'S Curve Equation'!$B$14</f>
        <v>0.22470449454787769</v>
      </c>
      <c r="M164" s="28">
        <f>(1/(1+EXP(('S Curve Equation'!$B$11-M119*'S Curve Equation'!$B$12)*'S Curve Equation'!$B$10))+'S Curve Equation'!$B$13)*'S Curve Equation'!$B$14</f>
        <v>0.22277557449413068</v>
      </c>
      <c r="N164" s="28">
        <f>(1/(1+EXP(('S Curve Equation'!$B$11-N119*'S Curve Equation'!$B$12)*'S Curve Equation'!$B$10))+'S Curve Equation'!$B$13)*'S Curve Equation'!$B$14</f>
        <v>0.22087529215270821</v>
      </c>
      <c r="O164" s="28">
        <f>(1/(1+EXP(('S Curve Equation'!$B$11-O119*'S Curve Equation'!$B$12)*'S Curve Equation'!$B$10))+'S Curve Equation'!$B$13)*'S Curve Equation'!$B$14</f>
        <v>0.21900311810878587</v>
      </c>
      <c r="P164" s="28">
        <f>(1/(1+EXP(('S Curve Equation'!$B$11-P119*'S Curve Equation'!$B$12)*'S Curve Equation'!$B$10))+'S Curve Equation'!$B$13)*'S Curve Equation'!$B$14</f>
        <v>0.21715853355081691</v>
      </c>
      <c r="Q164" s="28">
        <f>(1/(1+EXP(('S Curve Equation'!$B$11-Q119*'S Curve Equation'!$B$12)*'S Curve Equation'!$B$10))+'S Curve Equation'!$B$13)*'S Curve Equation'!$B$14</f>
        <v>0.21534103008325714</v>
      </c>
      <c r="R164" s="28">
        <f>(1/(1+EXP(('S Curve Equation'!$B$11-R119*'S Curve Equation'!$B$12)*'S Curve Equation'!$B$10))+'S Curve Equation'!$B$13)*'S Curve Equation'!$B$14</f>
        <v>0.21355010953969264</v>
      </c>
      <c r="S164" s="28">
        <f>(1/(1+EXP(('S Curve Equation'!$B$11-S119*'S Curve Equation'!$B$12)*'S Curve Equation'!$B$10))+'S Curve Equation'!$B$13)*'S Curve Equation'!$B$14</f>
        <v>0.21178528379664602</v>
      </c>
      <c r="T164" s="28">
        <f>(1/(1+EXP(('S Curve Equation'!$B$11-T119*'S Curve Equation'!$B$12)*'S Curve Equation'!$B$10))+'S Curve Equation'!$B$13)*'S Curve Equation'!$B$14</f>
        <v>0.21004607458829017</v>
      </c>
      <c r="U164" s="28">
        <f>(1/(1+EXP(('S Curve Equation'!$B$11-U119*'S Curve Equation'!$B$12)*'S Curve Equation'!$B$10))+'S Curve Equation'!$B$13)*'S Curve Equation'!$B$14</f>
        <v>0.20833201332229798</v>
      </c>
      <c r="V164" s="28">
        <f>(1/(1+EXP(('S Curve Equation'!$B$11-V119*'S Curve Equation'!$B$12)*'S Curve Equation'!$B$10))+'S Curve Equation'!$B$13)*'S Curve Equation'!$B$14</f>
        <v>0.20664264089700932</v>
      </c>
      <c r="W164" s="28">
        <f>(1/(1+EXP(('S Curve Equation'!$B$11-W119*'S Curve Equation'!$B$12)*'S Curve Equation'!$B$10))+'S Curve Equation'!$B$13)*'S Curve Equation'!$B$14</f>
        <v>0.20497750752011504</v>
      </c>
      <c r="X164" s="28">
        <f>(1/(1+EXP(('S Curve Equation'!$B$11-X119*'S Curve Equation'!$B$12)*'S Curve Equation'!$B$10))+'S Curve Equation'!$B$13)*'S Curve Equation'!$B$14</f>
        <v>0.20333617252899186</v>
      </c>
      <c r="Y164" s="28">
        <f>(1/(1+EXP(('S Curve Equation'!$B$11-Y119*'S Curve Equation'!$B$12)*'S Curve Equation'!$B$10))+'S Curve Equation'!$B$13)*'S Curve Equation'!$B$14</f>
        <v>0.20171820421285139</v>
      </c>
      <c r="Z164" s="28">
        <f>(1/(1+EXP(('S Curve Equation'!$B$11-Z119*'S Curve Equation'!$B$12)*'S Curve Equation'!$B$10))+'S Curve Equation'!$B$13)*'S Curve Equation'!$B$14</f>
        <v>0.20012317963681664</v>
      </c>
      <c r="AA164" s="28">
        <f>(1/(1+EXP(('S Curve Equation'!$B$11-AA119*'S Curve Equation'!$B$12)*'S Curve Equation'!$B$10))+'S Curve Equation'!$B$13)*'S Curve Equation'!$B$14</f>
        <v>0.19855068446805066</v>
      </c>
      <c r="AB164" s="28">
        <f>(1/(1+EXP(('S Curve Equation'!$B$11-AB119*'S Curve Equation'!$B$12)*'S Curve Equation'!$B$10))+'S Curve Equation'!$B$13)*'S Curve Equation'!$B$14</f>
        <v>0.19700031280402422</v>
      </c>
      <c r="AC164" s="28">
        <f>(1/(1+EXP(('S Curve Equation'!$B$11-AC119*'S Curve Equation'!$B$12)*'S Curve Equation'!$B$10))+'S Curve Equation'!$B$13)*'S Curve Equation'!$B$14</f>
        <v>0.19547166700302307</v>
      </c>
      <c r="AD164" s="28">
        <f>(1/(1+EXP(('S Curve Equation'!$B$11-AD119*'S Curve Equation'!$B$12)*'S Curve Equation'!$B$10))+'S Curve Equation'!$B$13)*'S Curve Equation'!$B$14</f>
        <v>0.19396435751695887</v>
      </c>
      <c r="AE164" s="28">
        <f>(1/(1+EXP(('S Curve Equation'!$B$11-AE119*'S Curve Equation'!$B$12)*'S Curve Equation'!$B$10))+'S Curve Equation'!$B$13)*'S Curve Equation'!$B$14</f>
        <v>0.19247800272655866</v>
      </c>
      <c r="AF164" s="28">
        <f>(1/(1+EXP(('S Curve Equation'!$B$11-AF119*'S Curve Equation'!$B$12)*'S Curve Equation'!$B$10))+'S Curve Equation'!$B$13)*'S Curve Equation'!$B$14</f>
        <v>0.19101222877898236</v>
      </c>
    </row>
    <row r="165" spans="1:32" x14ac:dyDescent="0.2">
      <c r="A165" s="6" t="s">
        <v>43</v>
      </c>
      <c r="B165" s="28">
        <f>(1/(1+EXP(('S Curve Equation'!$B$11-B120*'S Curve Equation'!$B$12)*'S Curve Equation'!$B$10))+'S Curve Equation'!$B$13)*'S Curve Equation'!$B$14</f>
        <v>0.21806044872983496</v>
      </c>
      <c r="C165" s="28">
        <f>(1/(1+EXP(('S Curve Equation'!$B$11-C120*'S Curve Equation'!$B$12)*'S Curve Equation'!$B$10))+'S Curve Equation'!$B$13)*'S Curve Equation'!$B$14</f>
        <v>0.21082391935280803</v>
      </c>
      <c r="D165" s="28">
        <f>(1/(1+EXP(('S Curve Equation'!$B$11-D120*'S Curve Equation'!$B$12)*'S Curve Equation'!$B$10))+'S Curve Equation'!$B$13)*'S Curve Equation'!$B$14</f>
        <v>0.20706278840498824</v>
      </c>
      <c r="E165" s="28">
        <f>(1/(1+EXP(('S Curve Equation'!$B$11-E120*'S Curve Equation'!$B$12)*'S Curve Equation'!$B$10))+'S Curve Equation'!$B$13)*'S Curve Equation'!$B$14</f>
        <v>0.20416045968085197</v>
      </c>
      <c r="F165" s="28">
        <f>(1/(1+EXP(('S Curve Equation'!$B$11-F120*'S Curve Equation'!$B$12)*'S Curve Equation'!$B$10))+'S Curve Equation'!$B$13)*'S Curve Equation'!$B$14</f>
        <v>0.20149516520703589</v>
      </c>
      <c r="G165" s="28">
        <f>(1/(1+EXP(('S Curve Equation'!$B$11-G120*'S Curve Equation'!$B$12)*'S Curve Equation'!$B$10))+'S Curve Equation'!$B$13)*'S Curve Equation'!$B$14</f>
        <v>0.19987584652141815</v>
      </c>
      <c r="H165" s="28">
        <f>(1/(1+EXP(('S Curve Equation'!$B$11-H120*'S Curve Equation'!$B$12)*'S Curve Equation'!$B$10))+'S Curve Equation'!$B$13)*'S Curve Equation'!$B$14</f>
        <v>0.19794307044454487</v>
      </c>
      <c r="I165" s="28">
        <f>(1/(1+EXP(('S Curve Equation'!$B$11-I120*'S Curve Equation'!$B$12)*'S Curve Equation'!$B$10))+'S Curve Equation'!$B$13)*'S Curve Equation'!$B$14</f>
        <v>0.1996775211664592</v>
      </c>
      <c r="J165" s="28">
        <f>(1/(1+EXP(('S Curve Equation'!$B$11-J120*'S Curve Equation'!$B$12)*'S Curve Equation'!$B$10))+'S Curve Equation'!$B$13)*'S Curve Equation'!$B$14</f>
        <v>0.20385311529919042</v>
      </c>
      <c r="K165" s="28">
        <f>(1/(1+EXP(('S Curve Equation'!$B$11-K120*'S Curve Equation'!$B$12)*'S Curve Equation'!$B$10))+'S Curve Equation'!$B$13)*'S Curve Equation'!$B$14</f>
        <v>0.20819471889463295</v>
      </c>
      <c r="L165" s="28">
        <f>(1/(1+EXP(('S Curve Equation'!$B$11-L120*'S Curve Equation'!$B$12)*'S Curve Equation'!$B$10))+'S Curve Equation'!$B$13)*'S Curve Equation'!$B$14</f>
        <v>0.19636251945477984</v>
      </c>
      <c r="M165" s="28">
        <f>(1/(1+EXP(('S Curve Equation'!$B$11-M120*'S Curve Equation'!$B$12)*'S Curve Equation'!$B$10))+'S Curve Equation'!$B$13)*'S Curve Equation'!$B$14</f>
        <v>0.19469154145924791</v>
      </c>
      <c r="N165" s="28">
        <f>(1/(1+EXP(('S Curve Equation'!$B$11-N120*'S Curve Equation'!$B$12)*'S Curve Equation'!$B$10))+'S Curve Equation'!$B$13)*'S Curve Equation'!$B$14</f>
        <v>0.19304581405397617</v>
      </c>
      <c r="O165" s="28">
        <f>(1/(1+EXP(('S Curve Equation'!$B$11-O120*'S Curve Equation'!$B$12)*'S Curve Equation'!$B$10))+'S Curve Equation'!$B$13)*'S Curve Equation'!$B$14</f>
        <v>0.19142485022625311</v>
      </c>
      <c r="P165" s="28">
        <f>(1/(1+EXP(('S Curve Equation'!$B$11-P120*'S Curve Equation'!$B$12)*'S Curve Equation'!$B$10))+'S Curve Equation'!$B$13)*'S Curve Equation'!$B$14</f>
        <v>0.18982817360260201</v>
      </c>
      <c r="Q165" s="28">
        <f>(1/(1+EXP(('S Curve Equation'!$B$11-Q120*'S Curve Equation'!$B$12)*'S Curve Equation'!$B$10))+'S Curve Equation'!$B$13)*'S Curve Equation'!$B$14</f>
        <v>0.18825531821567681</v>
      </c>
      <c r="R165" s="28">
        <f>(1/(1+EXP(('S Curve Equation'!$B$11-R120*'S Curve Equation'!$B$12)*'S Curve Equation'!$B$10))+'S Curve Equation'!$B$13)*'S Curve Equation'!$B$14</f>
        <v>0.18670582827491047</v>
      </c>
      <c r="S165" s="28">
        <f>(1/(1+EXP(('S Curve Equation'!$B$11-S120*'S Curve Equation'!$B$12)*'S Curve Equation'!$B$10))+'S Curve Equation'!$B$13)*'S Curve Equation'!$B$14</f>
        <v>0.1851792579409966</v>
      </c>
      <c r="T165" s="28">
        <f>(1/(1+EXP(('S Curve Equation'!$B$11-T120*'S Curve Equation'!$B$12)*'S Curve Equation'!$B$10))+'S Curve Equation'!$B$13)*'S Curve Equation'!$B$14</f>
        <v>0.18367517110424897</v>
      </c>
      <c r="U165" s="28">
        <f>(1/(1+EXP(('S Curve Equation'!$B$11-U120*'S Curve Equation'!$B$12)*'S Curve Equation'!$B$10))+'S Curve Equation'!$B$13)*'S Curve Equation'!$B$14</f>
        <v>0.18219314116689223</v>
      </c>
      <c r="V165" s="28">
        <f>(1/(1+EXP(('S Curve Equation'!$B$11-V120*'S Curve Equation'!$B$12)*'S Curve Equation'!$B$10))+'S Curve Equation'!$B$13)*'S Curve Equation'!$B$14</f>
        <v>0.18073275082929843</v>
      </c>
      <c r="W165" s="28">
        <f>(1/(1+EXP(('S Curve Equation'!$B$11-W120*'S Curve Equation'!$B$12)*'S Curve Equation'!$B$10))+'S Curve Equation'!$B$13)*'S Curve Equation'!$B$14</f>
        <v>0.17929359188021257</v>
      </c>
      <c r="X165" s="28">
        <f>(1/(1+EXP(('S Curve Equation'!$B$11-X120*'S Curve Equation'!$B$12)*'S Curve Equation'!$B$10))+'S Curve Equation'!$B$13)*'S Curve Equation'!$B$14</f>
        <v>0.17787526499095327</v>
      </c>
      <c r="Y165" s="28">
        <f>(1/(1+EXP(('S Curve Equation'!$B$11-Y120*'S Curve Equation'!$B$12)*'S Curve Equation'!$B$10))+'S Curve Equation'!$B$13)*'S Curve Equation'!$B$14</f>
        <v>0.17647737951360909</v>
      </c>
      <c r="Z165" s="28">
        <f>(1/(1+EXP(('S Curve Equation'!$B$11-Z120*'S Curve Equation'!$B$12)*'S Curve Equation'!$B$10))+'S Curve Equation'!$B$13)*'S Curve Equation'!$B$14</f>
        <v>0.17509955328321461</v>
      </c>
      <c r="AA165" s="28">
        <f>(1/(1+EXP(('S Curve Equation'!$B$11-AA120*'S Curve Equation'!$B$12)*'S Curve Equation'!$B$10))+'S Curve Equation'!$B$13)*'S Curve Equation'!$B$14</f>
        <v>0.17374141242390012</v>
      </c>
      <c r="AB165" s="28">
        <f>(1/(1+EXP(('S Curve Equation'!$B$11-AB120*'S Curve Equation'!$B$12)*'S Curve Equation'!$B$10))+'S Curve Equation'!$B$13)*'S Curve Equation'!$B$14</f>
        <v>0.17240259115898918</v>
      </c>
      <c r="AC165" s="28">
        <f>(1/(1+EXP(('S Curve Equation'!$B$11-AC120*'S Curve Equation'!$B$12)*'S Curve Equation'!$B$10))+'S Curve Equation'!$B$13)*'S Curve Equation'!$B$14</f>
        <v>0.17108273162502607</v>
      </c>
      <c r="AD165" s="28">
        <f>(1/(1+EXP(('S Curve Equation'!$B$11-AD120*'S Curve Equation'!$B$12)*'S Curve Equation'!$B$10))+'S Curve Equation'!$B$13)*'S Curve Equation'!$B$14</f>
        <v>0.16978148368969617</v>
      </c>
      <c r="AE165" s="28">
        <f>(1/(1+EXP(('S Curve Equation'!$B$11-AE120*'S Curve Equation'!$B$12)*'S Curve Equation'!$B$10))+'S Curve Equation'!$B$13)*'S Curve Equation'!$B$14</f>
        <v>0.1684985047736122</v>
      </c>
      <c r="AF165" s="28">
        <f>(1/(1+EXP(('S Curve Equation'!$B$11-AF120*'S Curve Equation'!$B$12)*'S Curve Equation'!$B$10))+'S Curve Equation'!$B$13)*'S Curve Equation'!$B$14</f>
        <v>0.16723345967592007</v>
      </c>
    </row>
    <row r="166" spans="1:32" x14ac:dyDescent="0.2">
      <c r="A166" s="6" t="s">
        <v>44</v>
      </c>
      <c r="B166" s="28">
        <f>(1/(1+EXP(('S Curve Equation'!$B$11-B121*'S Curve Equation'!$B$12)*'S Curve Equation'!$B$10))+'S Curve Equation'!$B$13)*'S Curve Equation'!$B$14</f>
        <v>0.1701511401337617</v>
      </c>
      <c r="C166" s="28">
        <f>(1/(1+EXP(('S Curve Equation'!$B$11-C121*'S Curve Equation'!$B$12)*'S Curve Equation'!$B$10))+'S Curve Equation'!$B$13)*'S Curve Equation'!$B$14</f>
        <v>0.16463054865176288</v>
      </c>
      <c r="D166" s="28">
        <f>(1/(1+EXP(('S Curve Equation'!$B$11-D121*'S Curve Equation'!$B$12)*'S Curve Equation'!$B$10))+'S Curve Equation'!$B$13)*'S Curve Equation'!$B$14</f>
        <v>0.16176416081573675</v>
      </c>
      <c r="E166" s="28">
        <f>(1/(1+EXP(('S Curve Equation'!$B$11-E121*'S Curve Equation'!$B$12)*'S Curve Equation'!$B$10))+'S Curve Equation'!$B$13)*'S Curve Equation'!$B$14</f>
        <v>0.15955352849559257</v>
      </c>
      <c r="F166" s="28">
        <f>(1/(1+EXP(('S Curve Equation'!$B$11-F121*'S Curve Equation'!$B$12)*'S Curve Equation'!$B$10))+'S Curve Equation'!$B$13)*'S Curve Equation'!$B$14</f>
        <v>0.15752435034738727</v>
      </c>
      <c r="G166" s="28">
        <f>(1/(1+EXP(('S Curve Equation'!$B$11-G121*'S Curve Equation'!$B$12)*'S Curve Equation'!$B$10))+'S Curve Equation'!$B$13)*'S Curve Equation'!$B$14</f>
        <v>0.15629191545909182</v>
      </c>
      <c r="H166" s="28">
        <f>(1/(1+EXP(('S Curve Equation'!$B$11-H121*'S Curve Equation'!$B$12)*'S Curve Equation'!$B$10))+'S Curve Equation'!$B$13)*'S Curve Equation'!$B$14</f>
        <v>0.15482129955613613</v>
      </c>
      <c r="I166" s="28">
        <f>(1/(1+EXP(('S Curve Equation'!$B$11-I121*'S Curve Equation'!$B$12)*'S Curve Equation'!$B$10))+'S Curve Equation'!$B$13)*'S Curve Equation'!$B$14</f>
        <v>0.15614099403658732</v>
      </c>
      <c r="J166" s="28">
        <f>(1/(1+EXP(('S Curve Equation'!$B$11-J121*'S Curve Equation'!$B$12)*'S Curve Equation'!$B$10))+'S Curve Equation'!$B$13)*'S Curve Equation'!$B$14</f>
        <v>0.15931949329881073</v>
      </c>
      <c r="K166" s="28">
        <f>(1/(1+EXP(('S Curve Equation'!$B$11-K121*'S Curve Equation'!$B$12)*'S Curve Equation'!$B$10))+'S Curve Equation'!$B$13)*'S Curve Equation'!$B$14</f>
        <v>0.16262661635499698</v>
      </c>
      <c r="L166" s="28">
        <f>(1/(1+EXP(('S Curve Equation'!$B$11-L121*'S Curve Equation'!$B$12)*'S Curve Equation'!$B$10))+'S Curve Equation'!$B$13)*'S Curve Equation'!$B$14</f>
        <v>0.15361898649487227</v>
      </c>
      <c r="M166" s="28">
        <f>(1/(1+EXP(('S Curve Equation'!$B$11-M121*'S Curve Equation'!$B$12)*'S Curve Equation'!$B$10))+'S Curve Equation'!$B$13)*'S Curve Equation'!$B$14</f>
        <v>0.1523481694347083</v>
      </c>
      <c r="N166" s="28">
        <f>(1/(1+EXP(('S Curve Equation'!$B$11-N121*'S Curve Equation'!$B$12)*'S Curve Equation'!$B$10))+'S Curve Equation'!$B$13)*'S Curve Equation'!$B$14</f>
        <v>0.15109682968438662</v>
      </c>
      <c r="O166" s="28">
        <f>(1/(1+EXP(('S Curve Equation'!$B$11-O121*'S Curve Equation'!$B$12)*'S Curve Equation'!$B$10))+'S Curve Equation'!$B$13)*'S Curve Equation'!$B$14</f>
        <v>0.14986457389295016</v>
      </c>
      <c r="P166" s="28">
        <f>(1/(1+EXP(('S Curve Equation'!$B$11-P121*'S Curve Equation'!$B$12)*'S Curve Equation'!$B$10))+'S Curve Equation'!$B$13)*'S Curve Equation'!$B$14</f>
        <v>0.14865101813537179</v>
      </c>
      <c r="Q166" s="28">
        <f>(1/(1+EXP(('S Curve Equation'!$B$11-Q121*'S Curve Equation'!$B$12)*'S Curve Equation'!$B$10))+'S Curve Equation'!$B$13)*'S Curve Equation'!$B$14</f>
        <v>0.14745578766362968</v>
      </c>
      <c r="R166" s="28">
        <f>(1/(1+EXP(('S Curve Equation'!$B$11-R121*'S Curve Equation'!$B$12)*'S Curve Equation'!$B$10))+'S Curve Equation'!$B$13)*'S Curve Equation'!$B$14</f>
        <v>0.146278516664436</v>
      </c>
      <c r="S166" s="28">
        <f>(1/(1+EXP(('S Curve Equation'!$B$11-S121*'S Curve Equation'!$B$12)*'S Curve Equation'!$B$10))+'S Curve Equation'!$B$13)*'S Curve Equation'!$B$14</f>
        <v>0.14511884802347721</v>
      </c>
      <c r="T166" s="28">
        <f>(1/(1+EXP(('S Curve Equation'!$B$11-T121*'S Curve Equation'!$B$12)*'S Curve Equation'!$B$10))+'S Curve Equation'!$B$13)*'S Curve Equation'!$B$14</f>
        <v>0.14397643309600885</v>
      </c>
      <c r="U166" s="28">
        <f>(1/(1+EXP(('S Curve Equation'!$B$11-U121*'S Curve Equation'!$B$12)*'S Curve Equation'!$B$10))+'S Curve Equation'!$B$13)*'S Curve Equation'!$B$14</f>
        <v>0.14285093148366546</v>
      </c>
      <c r="V166" s="28">
        <f>(1/(1+EXP(('S Curve Equation'!$B$11-V121*'S Curve Equation'!$B$12)*'S Curve Equation'!$B$10))+'S Curve Equation'!$B$13)*'S Curve Equation'!$B$14</f>
        <v>0.14174201081732418</v>
      </c>
      <c r="W166" s="28">
        <f>(1/(1+EXP(('S Curve Equation'!$B$11-W121*'S Curve Equation'!$B$12)*'S Curve Equation'!$B$10))+'S Curve Equation'!$B$13)*'S Curve Equation'!$B$14</f>
        <v>0.14064934654589273</v>
      </c>
      <c r="X166" s="28">
        <f>(1/(1+EXP(('S Curve Equation'!$B$11-X121*'S Curve Equation'!$B$12)*'S Curve Equation'!$B$10))+'S Curve Equation'!$B$13)*'S Curve Equation'!$B$14</f>
        <v>0.1395726217308583</v>
      </c>
      <c r="Y166" s="28">
        <f>(1/(1+EXP(('S Curve Equation'!$B$11-Y121*'S Curve Equation'!$B$12)*'S Curve Equation'!$B$10))+'S Curve Equation'!$B$13)*'S Curve Equation'!$B$14</f>
        <v>0.13851152684646661</v>
      </c>
      <c r="Z166" s="28">
        <f>(1/(1+EXP(('S Curve Equation'!$B$11-Z121*'S Curve Equation'!$B$12)*'S Curve Equation'!$B$10))+'S Curve Equation'!$B$13)*'S Curve Equation'!$B$14</f>
        <v>0.13746575958538113</v>
      </c>
      <c r="AA166" s="28">
        <f>(1/(1+EXP(('S Curve Equation'!$B$11-AA121*'S Curve Equation'!$B$12)*'S Curve Equation'!$B$10))+'S Curve Equation'!$B$13)*'S Curve Equation'!$B$14</f>
        <v>0.1364350246696886</v>
      </c>
      <c r="AB166" s="28">
        <f>(1/(1+EXP(('S Curve Equation'!$B$11-AB121*'S Curve Equation'!$B$12)*'S Curve Equation'!$B$10))+'S Curve Equation'!$B$13)*'S Curve Equation'!$B$14</f>
        <v>0.13541903366710589</v>
      </c>
      <c r="AC166" s="28">
        <f>(1/(1+EXP(('S Curve Equation'!$B$11-AC121*'S Curve Equation'!$B$12)*'S Curve Equation'!$B$10))+'S Curve Equation'!$B$13)*'S Curve Equation'!$B$14</f>
        <v>0.13441750481225978</v>
      </c>
      <c r="AD166" s="28">
        <f>(1/(1+EXP(('S Curve Equation'!$B$11-AD121*'S Curve Equation'!$B$12)*'S Curve Equation'!$B$10))+'S Curve Equation'!$B$13)*'S Curve Equation'!$B$14</f>
        <v>0.13343016283289935</v>
      </c>
      <c r="AE166" s="28">
        <f>(1/(1+EXP(('S Curve Equation'!$B$11-AE121*'S Curve Equation'!$B$12)*'S Curve Equation'!$B$10))+'S Curve Equation'!$B$13)*'S Curve Equation'!$B$14</f>
        <v>0.13245673878091541</v>
      </c>
      <c r="AF166" s="28">
        <f>(1/(1+EXP(('S Curve Equation'!$B$11-AF121*'S Curve Equation'!$B$12)*'S Curve Equation'!$B$10))+'S Curve Equation'!$B$13)*'S Curve Equation'!$B$14</f>
        <v>0.13149696986803544</v>
      </c>
    </row>
    <row r="167" spans="1:32" x14ac:dyDescent="0.2">
      <c r="A167" s="6" t="s">
        <v>45</v>
      </c>
      <c r="B167" s="28">
        <f>(1/(1+EXP(('S Curve Equation'!$B$11-B122*'S Curve Equation'!$B$12)*'S Curve Equation'!$B$10))+'S Curve Equation'!$B$13)*'S Curve Equation'!$B$14</f>
        <v>0.21980474198047417</v>
      </c>
      <c r="C167" s="28">
        <f>(1/(1+EXP(('S Curve Equation'!$B$11-C122*'S Curve Equation'!$B$12)*'S Curve Equation'!$B$10))+'S Curve Equation'!$B$13)*'S Curve Equation'!$B$14</f>
        <v>0.21250710807071704</v>
      </c>
      <c r="D167" s="28">
        <f>(1/(1+EXP(('S Curve Equation'!$B$11-D122*'S Curve Equation'!$B$12)*'S Curve Equation'!$B$10))+'S Curve Equation'!$B$13)*'S Curve Equation'!$B$14</f>
        <v>0.20871402359792582</v>
      </c>
      <c r="E167" s="28">
        <f>(1/(1+EXP(('S Curve Equation'!$B$11-E122*'S Curve Equation'!$B$12)*'S Curve Equation'!$B$10))+'S Curve Equation'!$B$13)*'S Curve Equation'!$B$14</f>
        <v>0.20578695087687865</v>
      </c>
      <c r="F167" s="28">
        <f>(1/(1+EXP(('S Curve Equation'!$B$11-F122*'S Curve Equation'!$B$12)*'S Curve Equation'!$B$10))+'S Curve Equation'!$B$13)*'S Curve Equation'!$B$14</f>
        <v>0.20309886918423292</v>
      </c>
      <c r="G167" s="28">
        <f>(1/(1+EXP(('S Curve Equation'!$B$11-G122*'S Curve Equation'!$B$12)*'S Curve Equation'!$B$10))+'S Curve Equation'!$B$13)*'S Curve Equation'!$B$14</f>
        <v>0.20146567688031225</v>
      </c>
      <c r="H167" s="28">
        <f>(1/(1+EXP(('S Curve Equation'!$B$11-H122*'S Curve Equation'!$B$12)*'S Curve Equation'!$B$10))+'S Curve Equation'!$B$13)*'S Curve Equation'!$B$14</f>
        <v>0.19951631360504563</v>
      </c>
      <c r="I167" s="28">
        <f>(1/(1+EXP(('S Curve Equation'!$B$11-I122*'S Curve Equation'!$B$12)*'S Curve Equation'!$B$10))+'S Curve Equation'!$B$13)*'S Curve Equation'!$B$14</f>
        <v>0.20126565087778592</v>
      </c>
      <c r="J167" s="28">
        <f>(1/(1+EXP(('S Curve Equation'!$B$11-J122*'S Curve Equation'!$B$12)*'S Curve Equation'!$B$10))+'S Curve Equation'!$B$13)*'S Curve Equation'!$B$14</f>
        <v>0.20547698191020755</v>
      </c>
      <c r="K167" s="28">
        <f>(1/(1+EXP(('S Curve Equation'!$B$11-K122*'S Curve Equation'!$B$12)*'S Curve Equation'!$B$10))+'S Curve Equation'!$B$13)*'S Curve Equation'!$B$14</f>
        <v>0.20985558418892675</v>
      </c>
      <c r="L167" s="28">
        <f>(1/(1+EXP(('S Curve Equation'!$B$11-L122*'S Curve Equation'!$B$12)*'S Curve Equation'!$B$10))+'S Curve Equation'!$B$13)*'S Curve Equation'!$B$14</f>
        <v>0.19792217609115878</v>
      </c>
      <c r="M167" s="28">
        <f>(1/(1+EXP(('S Curve Equation'!$B$11-M122*'S Curve Equation'!$B$12)*'S Curve Equation'!$B$10))+'S Curve Equation'!$B$13)*'S Curve Equation'!$B$14</f>
        <v>0.19623681310640204</v>
      </c>
      <c r="N167" s="28">
        <f>(1/(1+EXP(('S Curve Equation'!$B$11-N122*'S Curve Equation'!$B$12)*'S Curve Equation'!$B$10))+'S Curve Equation'!$B$13)*'S Curve Equation'!$B$14</f>
        <v>0.19457689733699571</v>
      </c>
      <c r="O167" s="28">
        <f>(1/(1+EXP(('S Curve Equation'!$B$11-O122*'S Curve Equation'!$B$12)*'S Curve Equation'!$B$10))+'S Curve Equation'!$B$13)*'S Curve Equation'!$B$14</f>
        <v>0.19294193900131654</v>
      </c>
      <c r="P167" s="28">
        <f>(1/(1+EXP(('S Curve Equation'!$B$11-P122*'S Curve Equation'!$B$12)*'S Curve Equation'!$B$10))+'S Curve Equation'!$B$13)*'S Curve Equation'!$B$14</f>
        <v>0.1913314589727754</v>
      </c>
      <c r="Q167" s="28">
        <f>(1/(1+EXP(('S Curve Equation'!$B$11-Q122*'S Curve Equation'!$B$12)*'S Curve Equation'!$B$10))+'S Curve Equation'!$B$13)*'S Curve Equation'!$B$14</f>
        <v>0.18974498854852856</v>
      </c>
      <c r="R167" s="28">
        <f>(1/(1+EXP(('S Curve Equation'!$B$11-R122*'S Curve Equation'!$B$12)*'S Curve Equation'!$B$10))+'S Curve Equation'!$B$13)*'S Curve Equation'!$B$14</f>
        <v>0.18818206922178352</v>
      </c>
      <c r="S167" s="28">
        <f>(1/(1+EXP(('S Curve Equation'!$B$11-S122*'S Curve Equation'!$B$12)*'S Curve Equation'!$B$10))+'S Curve Equation'!$B$13)*'S Curve Equation'!$B$14</f>
        <v>0.1866422524577892</v>
      </c>
      <c r="T167" s="28">
        <f>(1/(1+EXP(('S Curve Equation'!$B$11-T122*'S Curve Equation'!$B$12)*'S Curve Equation'!$B$10))+'S Curve Equation'!$B$13)*'S Curve Equation'!$B$14</f>
        <v>0.18512509947356603</v>
      </c>
      <c r="U167" s="28">
        <f>(1/(1+EXP(('S Curve Equation'!$B$11-U122*'S Curve Equation'!$B$12)*'S Curve Equation'!$B$10))+'S Curve Equation'!$B$13)*'S Curve Equation'!$B$14</f>
        <v>0.18363018102143558</v>
      </c>
      <c r="V167" s="28">
        <f>(1/(1+EXP(('S Curve Equation'!$B$11-V122*'S Curve Equation'!$B$12)*'S Curve Equation'!$B$10))+'S Curve Equation'!$B$13)*'S Curve Equation'!$B$14</f>
        <v>0.18215707717637625</v>
      </c>
      <c r="W167" s="28">
        <f>(1/(1+EXP(('S Curve Equation'!$B$11-W122*'S Curve Equation'!$B$12)*'S Curve Equation'!$B$10))+'S Curve Equation'!$B$13)*'S Curve Equation'!$B$14</f>
        <v>0.18070537712725279</v>
      </c>
      <c r="X167" s="28">
        <f>(1/(1+EXP(('S Curve Equation'!$B$11-X122*'S Curve Equation'!$B$12)*'S Curve Equation'!$B$10))+'S Curve Equation'!$B$13)*'S Curve Equation'!$B$14</f>
        <v>0.17927467897191565</v>
      </c>
      <c r="Y167" s="28">
        <f>(1/(1+EXP(('S Curve Equation'!$B$11-Y122*'S Curve Equation'!$B$12)*'S Curve Equation'!$B$10))+'S Curve Equation'!$B$13)*'S Curve Equation'!$B$14</f>
        <v>0.17786458951619621</v>
      </c>
      <c r="Z167" s="28">
        <f>(1/(1+EXP(('S Curve Equation'!$B$11-Z122*'S Curve Equation'!$B$12)*'S Curve Equation'!$B$10))+'S Curve Equation'!$B$13)*'S Curve Equation'!$B$14</f>
        <v>0.17647472407678938</v>
      </c>
      <c r="AA167" s="28">
        <f>(1/(1+EXP(('S Curve Equation'!$B$11-AA122*'S Curve Equation'!$B$12)*'S Curve Equation'!$B$10))+'S Curve Equation'!$B$13)*'S Curve Equation'!$B$14</f>
        <v>0.17510470628802327</v>
      </c>
      <c r="AB167" s="28">
        <f>(1/(1+EXP(('S Curve Equation'!$B$11-AB122*'S Curve Equation'!$B$12)*'S Curve Equation'!$B$10))+'S Curve Equation'!$B$13)*'S Curve Equation'!$B$14</f>
        <v>0.17375416791249668</v>
      </c>
      <c r="AC167" s="28">
        <f>(1/(1+EXP(('S Curve Equation'!$B$11-AC122*'S Curve Equation'!$B$12)*'S Curve Equation'!$B$10))+'S Curve Equation'!$B$13)*'S Curve Equation'!$B$14</f>
        <v>0.17242274865557092</v>
      </c>
      <c r="AD167" s="28">
        <f>(1/(1+EXP(('S Curve Equation'!$B$11-AD122*'S Curve Equation'!$B$12)*'S Curve Equation'!$B$10))+'S Curve Equation'!$B$13)*'S Curve Equation'!$B$14</f>
        <v>0.17111009598368479</v>
      </c>
      <c r="AE167" s="28">
        <f>(1/(1+EXP(('S Curve Equation'!$B$11-AE122*'S Curve Equation'!$B$12)*'S Curve Equation'!$B$10))+'S Curve Equation'!$B$13)*'S Curve Equation'!$B$14</f>
        <v>0.16981586494647077</v>
      </c>
      <c r="AF167" s="28">
        <f>(1/(1+EXP(('S Curve Equation'!$B$11-AF122*'S Curve Equation'!$B$12)*'S Curve Equation'!$B$10))+'S Curve Equation'!$B$13)*'S Curve Equation'!$B$14</f>
        <v>0.16853971800263071</v>
      </c>
    </row>
    <row r="168" spans="1:32" x14ac:dyDescent="0.2">
      <c r="A168" s="6" t="s">
        <v>46</v>
      </c>
      <c r="B168" s="28">
        <f>(1/(1+EXP(('S Curve Equation'!$B$11-B123*'S Curve Equation'!$B$12)*'S Curve Equation'!$B$10))+'S Curve Equation'!$B$13)*'S Curve Equation'!$B$14</f>
        <v>0.124113075796824</v>
      </c>
      <c r="C168" s="28">
        <f>(1/(1+EXP(('S Curve Equation'!$B$11-C123*'S Curve Equation'!$B$12)*'S Curve Equation'!$B$10))+'S Curve Equation'!$B$13)*'S Curve Equation'!$B$14</f>
        <v>0.12027538154835117</v>
      </c>
      <c r="D168" s="28">
        <f>(1/(1+EXP(('S Curve Equation'!$B$11-D123*'S Curve Equation'!$B$12)*'S Curve Equation'!$B$10))+'S Curve Equation'!$B$13)*'S Curve Equation'!$B$14</f>
        <v>0.11828282641203919</v>
      </c>
      <c r="E168" s="28">
        <f>(1/(1+EXP(('S Curve Equation'!$B$11-E123*'S Curve Equation'!$B$12)*'S Curve Equation'!$B$10))+'S Curve Equation'!$B$13)*'S Curve Equation'!$B$14</f>
        <v>0.11674606467730937</v>
      </c>
      <c r="F168" s="28">
        <f>(1/(1+EXP(('S Curve Equation'!$B$11-F123*'S Curve Equation'!$B$12)*'S Curve Equation'!$B$10))+'S Curve Equation'!$B$13)*'S Curve Equation'!$B$14</f>
        <v>0.11533536647632928</v>
      </c>
      <c r="G168" s="28">
        <f>(1/(1+EXP(('S Curve Equation'!$B$11-G123*'S Curve Equation'!$B$12)*'S Curve Equation'!$B$10))+'S Curve Equation'!$B$13)*'S Curve Equation'!$B$14</f>
        <v>0.11447851927744307</v>
      </c>
      <c r="H168" s="28">
        <f>(1/(1+EXP(('S Curve Equation'!$B$11-H123*'S Curve Equation'!$B$12)*'S Curve Equation'!$B$10))+'S Curve Equation'!$B$13)*'S Curve Equation'!$B$14</f>
        <v>0.11345601553814966</v>
      </c>
      <c r="I168" s="28">
        <f>(1/(1+EXP(('S Curve Equation'!$B$11-I123*'S Curve Equation'!$B$12)*'S Curve Equation'!$B$10))+'S Curve Equation'!$B$13)*'S Curve Equation'!$B$14</f>
        <v>0.11437358847832524</v>
      </c>
      <c r="J168" s="28">
        <f>(1/(1+EXP(('S Curve Equation'!$B$11-J123*'S Curve Equation'!$B$12)*'S Curve Equation'!$B$10))+'S Curve Equation'!$B$13)*'S Curve Equation'!$B$14</f>
        <v>0.11658336628474837</v>
      </c>
      <c r="K168" s="28">
        <f>(1/(1+EXP(('S Curve Equation'!$B$11-K123*'S Curve Equation'!$B$12)*'S Curve Equation'!$B$10))+'S Curve Equation'!$B$13)*'S Curve Equation'!$B$14</f>
        <v>0.11888236276544385</v>
      </c>
      <c r="L168" s="28">
        <f>(1/(1+EXP(('S Curve Equation'!$B$11-L123*'S Curve Equation'!$B$12)*'S Curve Equation'!$B$10))+'S Curve Equation'!$B$13)*'S Curve Equation'!$B$14</f>
        <v>0.1126200017682798</v>
      </c>
      <c r="M168" s="28">
        <f>(1/(1+EXP(('S Curve Equation'!$B$11-M123*'S Curve Equation'!$B$12)*'S Curve Equation'!$B$10))+'S Curve Equation'!$B$13)*'S Curve Equation'!$B$14</f>
        <v>0.11173628947885923</v>
      </c>
      <c r="N168" s="28">
        <f>(1/(1+EXP(('S Curve Equation'!$B$11-N123*'S Curve Equation'!$B$12)*'S Curve Equation'!$B$10))+'S Curve Equation'!$B$13)*'S Curve Equation'!$B$14</f>
        <v>0.11086604824053137</v>
      </c>
      <c r="O168" s="28">
        <f>(1/(1+EXP(('S Curve Equation'!$B$11-O123*'S Curve Equation'!$B$12)*'S Curve Equation'!$B$10))+'S Curve Equation'!$B$13)*'S Curve Equation'!$B$14</f>
        <v>0.11000900005119782</v>
      </c>
      <c r="P168" s="28">
        <f>(1/(1+EXP(('S Curve Equation'!$B$11-P123*'S Curve Equation'!$B$12)*'S Curve Equation'!$B$10))+'S Curve Equation'!$B$13)*'S Curve Equation'!$B$14</f>
        <v>0.10916487393302887</v>
      </c>
      <c r="Q168" s="28">
        <f>(1/(1+EXP(('S Curve Equation'!$B$11-Q123*'S Curve Equation'!$B$12)*'S Curve Equation'!$B$10))+'S Curve Equation'!$B$13)*'S Curve Equation'!$B$14</f>
        <v>0.10833340572767661</v>
      </c>
      <c r="R168" s="28">
        <f>(1/(1+EXP(('S Curve Equation'!$B$11-R123*'S Curve Equation'!$B$12)*'S Curve Equation'!$B$10))+'S Curve Equation'!$B$13)*'S Curve Equation'!$B$14</f>
        <v>0.10751433789806936</v>
      </c>
      <c r="S168" s="28">
        <f>(1/(1+EXP(('S Curve Equation'!$B$11-S123*'S Curve Equation'!$B$12)*'S Curve Equation'!$B$10))+'S Curve Equation'!$B$13)*'S Curve Equation'!$B$14</f>
        <v>0.10670741933657024</v>
      </c>
      <c r="T168" s="28">
        <f>(1/(1+EXP(('S Curve Equation'!$B$11-T123*'S Curve Equation'!$B$12)*'S Curve Equation'!$B$10))+'S Curve Equation'!$B$13)*'S Curve Equation'!$B$14</f>
        <v>0.10591240517927956</v>
      </c>
      <c r="U168" s="28">
        <f>(1/(1+EXP(('S Curve Equation'!$B$11-U123*'S Curve Equation'!$B$12)*'S Curve Equation'!$B$10))+'S Curve Equation'!$B$13)*'S Curve Equation'!$B$14</f>
        <v>0.1051290566262774</v>
      </c>
      <c r="V168" s="28">
        <f>(1/(1+EXP(('S Curve Equation'!$B$11-V123*'S Curve Equation'!$B$12)*'S Curve Equation'!$B$10))+'S Curve Equation'!$B$13)*'S Curve Equation'!$B$14</f>
        <v>0.10435714076759836</v>
      </c>
      <c r="W168" s="28">
        <f>(1/(1+EXP(('S Curve Equation'!$B$11-W123*'S Curve Equation'!$B$12)*'S Curve Equation'!$B$10))+'S Curve Equation'!$B$13)*'S Curve Equation'!$B$14</f>
        <v>0.10359643041475369</v>
      </c>
      <c r="X168" s="28">
        <f>(1/(1+EXP(('S Curve Equation'!$B$11-X123*'S Curve Equation'!$B$12)*'S Curve Equation'!$B$10))+'S Curve Equation'!$B$13)*'S Curve Equation'!$B$14</f>
        <v>0.10284670393760194</v>
      </c>
      <c r="Y168" s="28">
        <f>(1/(1+EXP(('S Curve Equation'!$B$11-Y123*'S Curve Equation'!$B$12)*'S Curve Equation'!$B$10))+'S Curve Equation'!$B$13)*'S Curve Equation'!$B$14</f>
        <v>0.10210774510639517</v>
      </c>
      <c r="Z168" s="28">
        <f>(1/(1+EXP(('S Curve Equation'!$B$11-Z123*'S Curve Equation'!$B$12)*'S Curve Equation'!$B$10))+'S Curve Equation'!$B$13)*'S Curve Equation'!$B$14</f>
        <v>0.1013793429388205</v>
      </c>
      <c r="AA168" s="28">
        <f>(1/(1+EXP(('S Curve Equation'!$B$11-AA123*'S Curve Equation'!$B$12)*'S Curve Equation'!$B$10))+'S Curve Equation'!$B$13)*'S Curve Equation'!$B$14</f>
        <v>0.10066129155187102</v>
      </c>
      <c r="AB168" s="28">
        <f>(1/(1+EXP(('S Curve Equation'!$B$11-AB123*'S Curve Equation'!$B$12)*'S Curve Equation'!$B$10))+'S Curve Equation'!$B$13)*'S Curve Equation'!$B$14</f>
        <v>9.9953390018379232E-2</v>
      </c>
      <c r="AC168" s="28">
        <f>(1/(1+EXP(('S Curve Equation'!$B$11-AC123*'S Curve Equation'!$B$12)*'S Curve Equation'!$B$10))+'S Curve Equation'!$B$13)*'S Curve Equation'!$B$14</f>
        <v>9.9255442228059307E-2</v>
      </c>
      <c r="AD168" s="28">
        <f>(1/(1+EXP(('S Curve Equation'!$B$11-AD123*'S Curve Equation'!$B$12)*'S Curve Equation'!$B$10))+'S Curve Equation'!$B$13)*'S Curve Equation'!$B$14</f>
        <v>9.8567256752901566E-2</v>
      </c>
      <c r="AE168" s="28">
        <f>(1/(1+EXP(('S Curve Equation'!$B$11-AE123*'S Curve Equation'!$B$12)*'S Curve Equation'!$B$10))+'S Curve Equation'!$B$13)*'S Curve Equation'!$B$14</f>
        <v>9.7888646716776856E-2</v>
      </c>
      <c r="AF168" s="28">
        <f>(1/(1+EXP(('S Curve Equation'!$B$11-AF123*'S Curve Equation'!$B$12)*'S Curve Equation'!$B$10))+'S Curve Equation'!$B$13)*'S Curve Equation'!$B$14</f>
        <v>9.7219429669104698E-2</v>
      </c>
    </row>
    <row r="169" spans="1:32" x14ac:dyDescent="0.2">
      <c r="A169" s="6" t="s">
        <v>47</v>
      </c>
      <c r="B169" s="28">
        <f>(1/(1+EXP(('S Curve Equation'!$B$11-B124*'S Curve Equation'!$B$12)*'S Curve Equation'!$B$10))+'S Curve Equation'!$B$13)*'S Curve Equation'!$B$14</f>
        <v>0.21076642335766432</v>
      </c>
      <c r="C169" s="28">
        <f>(1/(1+EXP(('S Curve Equation'!$B$11-C124*'S Curve Equation'!$B$12)*'S Curve Equation'!$B$10))+'S Curve Equation'!$B$13)*'S Curve Equation'!$B$14</f>
        <v>0.20378664203848143</v>
      </c>
      <c r="D169" s="28">
        <f>(1/(1+EXP(('S Curve Equation'!$B$11-D124*'S Curve Equation'!$B$12)*'S Curve Equation'!$B$10))+'S Curve Equation'!$B$13)*'S Curve Equation'!$B$14</f>
        <v>0.20015969669849687</v>
      </c>
      <c r="E169" s="28">
        <f>(1/(1+EXP(('S Curve Equation'!$B$11-E124*'S Curve Equation'!$B$12)*'S Curve Equation'!$B$10))+'S Curve Equation'!$B$13)*'S Curve Equation'!$B$14</f>
        <v>0.19736124316476208</v>
      </c>
      <c r="F169" s="28">
        <f>(1/(1+EXP(('S Curve Equation'!$B$11-F124*'S Curve Equation'!$B$12)*'S Curve Equation'!$B$10))+'S Curve Equation'!$B$13)*'S Curve Equation'!$B$14</f>
        <v>0.19479158314607706</v>
      </c>
      <c r="G169" s="28">
        <f>(1/(1+EXP(('S Curve Equation'!$B$11-G124*'S Curve Equation'!$B$12)*'S Curve Equation'!$B$10))+'S Curve Equation'!$B$13)*'S Curve Equation'!$B$14</f>
        <v>0.19323047782915229</v>
      </c>
      <c r="H169" s="28">
        <f>(1/(1+EXP(('S Curve Equation'!$B$11-H124*'S Curve Equation'!$B$12)*'S Curve Equation'!$B$10))+'S Curve Equation'!$B$13)*'S Curve Equation'!$B$14</f>
        <v>0.19136728943294834</v>
      </c>
      <c r="I169" s="28">
        <f>(1/(1+EXP(('S Curve Equation'!$B$11-I124*'S Curve Equation'!$B$12)*'S Curve Equation'!$B$10))+'S Curve Equation'!$B$13)*'S Curve Equation'!$B$14</f>
        <v>0.19303928772887932</v>
      </c>
      <c r="J169" s="28">
        <f>(1/(1+EXP(('S Curve Equation'!$B$11-J124*'S Curve Equation'!$B$12)*'S Curve Equation'!$B$10))+'S Curve Equation'!$B$13)*'S Curve Equation'!$B$14</f>
        <v>0.19706491503216217</v>
      </c>
      <c r="K169" s="28">
        <f>(1/(1+EXP(('S Curve Equation'!$B$11-K124*'S Curve Equation'!$B$12)*'S Curve Equation'!$B$10))+'S Curve Equation'!$B$13)*'S Curve Equation'!$B$14</f>
        <v>0.20125119192401847</v>
      </c>
      <c r="L169" s="28">
        <f>(1/(1+EXP(('S Curve Equation'!$B$11-L124*'S Curve Equation'!$B$12)*'S Curve Equation'!$B$10))+'S Curve Equation'!$B$13)*'S Curve Equation'!$B$14</f>
        <v>0.18984372805092048</v>
      </c>
      <c r="M169" s="28">
        <f>(1/(1+EXP(('S Curve Equation'!$B$11-M124*'S Curve Equation'!$B$12)*'S Curve Equation'!$B$10))+'S Curve Equation'!$B$13)*'S Curve Equation'!$B$14</f>
        <v>0.18823307972828027</v>
      </c>
      <c r="N169" s="28">
        <f>(1/(1+EXP(('S Curve Equation'!$B$11-N124*'S Curve Equation'!$B$12)*'S Curve Equation'!$B$10))+'S Curve Equation'!$B$13)*'S Curve Equation'!$B$14</f>
        <v>0.18664684826128283</v>
      </c>
      <c r="O169" s="28">
        <f>(1/(1+EXP(('S Curve Equation'!$B$11-O124*'S Curve Equation'!$B$12)*'S Curve Equation'!$B$10))+'S Curve Equation'!$B$13)*'S Curve Equation'!$B$14</f>
        <v>0.18508455873683013</v>
      </c>
      <c r="P169" s="28">
        <f>(1/(1+EXP(('S Curve Equation'!$B$11-P124*'S Curve Equation'!$B$12)*'S Curve Equation'!$B$10))+'S Curve Equation'!$B$13)*'S Curve Equation'!$B$14</f>
        <v>0.18354574679274421</v>
      </c>
      <c r="Q169" s="28">
        <f>(1/(1+EXP(('S Curve Equation'!$B$11-Q124*'S Curve Equation'!$B$12)*'S Curve Equation'!$B$10))+'S Curve Equation'!$B$13)*'S Curve Equation'!$B$14</f>
        <v>0.18202995837800165</v>
      </c>
      <c r="R169" s="28">
        <f>(1/(1+EXP(('S Curve Equation'!$B$11-R124*'S Curve Equation'!$B$12)*'S Curve Equation'!$B$10))+'S Curve Equation'!$B$13)*'S Curve Equation'!$B$14</f>
        <v>0.1805367495173468</v>
      </c>
      <c r="S169" s="28">
        <f>(1/(1+EXP(('S Curve Equation'!$B$11-S124*'S Curve Equation'!$B$12)*'S Curve Equation'!$B$10))+'S Curve Equation'!$B$13)*'S Curve Equation'!$B$14</f>
        <v>0.17906568608032189</v>
      </c>
      <c r="T169" s="28">
        <f>(1/(1+EXP(('S Curve Equation'!$B$11-T124*'S Curve Equation'!$B$12)*'S Curve Equation'!$B$10))+'S Curve Equation'!$B$13)*'S Curve Equation'!$B$14</f>
        <v>0.1776163435547217</v>
      </c>
      <c r="U169" s="28">
        <f>(1/(1+EXP(('S Curve Equation'!$B$11-U124*'S Curve Equation'!$B$12)*'S Curve Equation'!$B$10))+'S Curve Equation'!$B$13)*'S Curve Equation'!$B$14</f>
        <v>0.17618830682448922</v>
      </c>
      <c r="V169" s="28">
        <f>(1/(1+EXP(('S Curve Equation'!$B$11-V124*'S Curve Equation'!$B$12)*'S Curve Equation'!$B$10))+'S Curve Equation'!$B$13)*'S Curve Equation'!$B$14</f>
        <v>0.17478116995203474</v>
      </c>
      <c r="W169" s="28">
        <f>(1/(1+EXP(('S Curve Equation'!$B$11-W124*'S Curve Equation'!$B$12)*'S Curve Equation'!$B$10))+'S Curve Equation'!$B$13)*'S Curve Equation'!$B$14</f>
        <v>0.17339453596498614</v>
      </c>
      <c r="X169" s="28">
        <f>(1/(1+EXP(('S Curve Equation'!$B$11-X124*'S Curve Equation'!$B$12)*'S Curve Equation'!$B$10))+'S Curve Equation'!$B$13)*'S Curve Equation'!$B$14</f>
        <v>0.17202801664733117</v>
      </c>
      <c r="Y169" s="28">
        <f>(1/(1+EXP(('S Curve Equation'!$B$11-Y124*'S Curve Equation'!$B$12)*'S Curve Equation'!$B$10))+'S Curve Equation'!$B$13)*'S Curve Equation'!$B$14</f>
        <v>0.1706812323349399</v>
      </c>
      <c r="Z169" s="28">
        <f>(1/(1+EXP(('S Curve Equation'!$B$11-Z124*'S Curve Equation'!$B$12)*'S Curve Equation'!$B$10))+'S Curve Equation'!$B$13)*'S Curve Equation'!$B$14</f>
        <v>0.16935381171542657</v>
      </c>
      <c r="AA169" s="28">
        <f>(1/(1+EXP(('S Curve Equation'!$B$11-AA124*'S Curve Equation'!$B$12)*'S Curve Equation'!$B$10))+'S Curve Equation'!$B$13)*'S Curve Equation'!$B$14</f>
        <v>0.16804539163232063</v>
      </c>
      <c r="AB169" s="28">
        <f>(1/(1+EXP(('S Curve Equation'!$B$11-AB124*'S Curve Equation'!$B$12)*'S Curve Equation'!$B$10))+'S Curve Equation'!$B$13)*'S Curve Equation'!$B$14</f>
        <v>0.16675561689349533</v>
      </c>
      <c r="AC169" s="28">
        <f>(1/(1+EXP(('S Curve Equation'!$B$11-AC124*'S Curve Equation'!$B$12)*'S Curve Equation'!$B$10))+'S Curve Equation'!$B$13)*'S Curve Equation'!$B$14</f>
        <v>0.16548414008381659</v>
      </c>
      <c r="AD169" s="28">
        <f>(1/(1+EXP(('S Curve Equation'!$B$11-AD124*'S Curve Equation'!$B$12)*'S Curve Equation'!$B$10))+'S Curve Equation'!$B$13)*'S Curve Equation'!$B$14</f>
        <v>0.16423062138195219</v>
      </c>
      <c r="AE169" s="28">
        <f>(1/(1+EXP(('S Curve Equation'!$B$11-AE124*'S Curve Equation'!$B$12)*'S Curve Equation'!$B$10))+'S Curve Equation'!$B$13)*'S Curve Equation'!$B$14</f>
        <v>0.16299472838129567</v>
      </c>
      <c r="AF169" s="28">
        <f>(1/(1+EXP(('S Curve Equation'!$B$11-AF124*'S Curve Equation'!$B$12)*'S Curve Equation'!$B$10))+'S Curve Equation'!$B$13)*'S Curve Equation'!$B$14</f>
        <v>0.16177613591494114</v>
      </c>
    </row>
    <row r="170" spans="1:32" x14ac:dyDescent="0.2">
      <c r="A170" s="6" t="s">
        <v>48</v>
      </c>
      <c r="B170" s="28">
        <f>(1/(1+EXP(('S Curve Equation'!$B$11-B125*'S Curve Equation'!$B$12)*'S Curve Equation'!$B$10))+'S Curve Equation'!$B$13)*'S Curve Equation'!$B$14</f>
        <v>0.28588957055214725</v>
      </c>
      <c r="C170" s="28">
        <f>(1/(1+EXP(('S Curve Equation'!$B$11-C125*'S Curve Equation'!$B$12)*'S Curve Equation'!$B$10))+'S Curve Equation'!$B$13)*'S Curve Equation'!$B$14</f>
        <v>0.27638045037831066</v>
      </c>
      <c r="D170" s="28">
        <f>(1/(1+EXP(('S Curve Equation'!$B$11-D125*'S Curve Equation'!$B$12)*'S Curve Equation'!$B$10))+'S Curve Equation'!$B$13)*'S Curve Equation'!$B$14</f>
        <v>0.27142529700128282</v>
      </c>
      <c r="E170" s="28">
        <f>(1/(1+EXP(('S Curve Equation'!$B$11-E125*'S Curve Equation'!$B$12)*'S Curve Equation'!$B$10))+'S Curve Equation'!$B$13)*'S Curve Equation'!$B$14</f>
        <v>0.26759577332149193</v>
      </c>
      <c r="F170" s="28">
        <f>(1/(1+EXP(('S Curve Equation'!$B$11-F125*'S Curve Equation'!$B$12)*'S Curve Equation'!$B$10))+'S Curve Equation'!$B$13)*'S Curve Equation'!$B$14</f>
        <v>0.26407465741858493</v>
      </c>
      <c r="G170" s="28">
        <f>(1/(1+EXP(('S Curve Equation'!$B$11-G125*'S Curve Equation'!$B$12)*'S Curve Equation'!$B$10))+'S Curve Equation'!$B$13)*'S Curve Equation'!$B$14</f>
        <v>0.26193338398009725</v>
      </c>
      <c r="H170" s="28">
        <f>(1/(1+EXP(('S Curve Equation'!$B$11-H125*'S Curve Equation'!$B$12)*'S Curve Equation'!$B$10))+'S Curve Equation'!$B$13)*'S Curve Equation'!$B$14</f>
        <v>0.25937567793517791</v>
      </c>
      <c r="I170" s="28">
        <f>(1/(1+EXP(('S Curve Equation'!$B$11-I125*'S Curve Equation'!$B$12)*'S Curve Equation'!$B$10))+'S Curve Equation'!$B$13)*'S Curve Equation'!$B$14</f>
        <v>0.26167103013865256</v>
      </c>
      <c r="J170" s="28">
        <f>(1/(1+EXP(('S Curve Equation'!$B$11-J125*'S Curve Equation'!$B$12)*'S Curve Equation'!$B$10))+'S Curve Equation'!$B$13)*'S Curve Equation'!$B$14</f>
        <v>0.26718995182747568</v>
      </c>
      <c r="K170" s="28">
        <f>(1/(1+EXP(('S Curve Equation'!$B$11-K125*'S Curve Equation'!$B$12)*'S Curve Equation'!$B$10))+'S Curve Equation'!$B$13)*'S Curve Equation'!$B$14</f>
        <v>0.27291747775376429</v>
      </c>
      <c r="L170" s="28">
        <f>(1/(1+EXP(('S Curve Equation'!$B$11-L125*'S Curve Equation'!$B$12)*'S Curve Equation'!$B$10))+'S Curve Equation'!$B$13)*'S Curve Equation'!$B$14</f>
        <v>0.25728253866655498</v>
      </c>
      <c r="M170" s="28">
        <f>(1/(1+EXP(('S Curve Equation'!$B$11-M125*'S Curve Equation'!$B$12)*'S Curve Equation'!$B$10))+'S Curve Equation'!$B$13)*'S Curve Equation'!$B$14</f>
        <v>0.25506815889306278</v>
      </c>
      <c r="N170" s="28">
        <f>(1/(1+EXP(('S Curve Equation'!$B$11-N125*'S Curve Equation'!$B$12)*'S Curve Equation'!$B$10))+'S Curve Equation'!$B$13)*'S Curve Equation'!$B$14</f>
        <v>0.25288577014569785</v>
      </c>
      <c r="O170" s="28">
        <f>(1/(1+EXP(('S Curve Equation'!$B$11-O125*'S Curve Equation'!$B$12)*'S Curve Equation'!$B$10))+'S Curve Equation'!$B$13)*'S Curve Equation'!$B$14</f>
        <v>0.25073481596194797</v>
      </c>
      <c r="P170" s="28">
        <f>(1/(1+EXP(('S Curve Equation'!$B$11-P125*'S Curve Equation'!$B$12)*'S Curve Equation'!$B$10))+'S Curve Equation'!$B$13)*'S Curve Equation'!$B$14</f>
        <v>0.24861474961005559</v>
      </c>
      <c r="Q170" s="28">
        <f>(1/(1+EXP(('S Curve Equation'!$B$11-Q125*'S Curve Equation'!$B$12)*'S Curve Equation'!$B$10))+'S Curve Equation'!$B$13)*'S Curve Equation'!$B$14</f>
        <v>0.24652503398452916</v>
      </c>
      <c r="R170" s="28">
        <f>(1/(1+EXP(('S Curve Equation'!$B$11-R125*'S Curve Equation'!$B$12)*'S Curve Equation'!$B$10))+'S Curve Equation'!$B$13)*'S Curve Equation'!$B$14</f>
        <v>0.24446514149728332</v>
      </c>
      <c r="S170" s="28">
        <f>(1/(1+EXP(('S Curve Equation'!$B$11-S125*'S Curve Equation'!$B$12)*'S Curve Equation'!$B$10))+'S Curve Equation'!$B$13)*'S Curve Equation'!$B$14</f>
        <v>0.24243455396492447</v>
      </c>
      <c r="T170" s="28">
        <f>(1/(1+EXP(('S Curve Equation'!$B$11-T125*'S Curve Equation'!$B$12)*'S Curve Equation'!$B$10))+'S Curve Equation'!$B$13)*'S Curve Equation'!$B$14</f>
        <v>0.24043276249263307</v>
      </c>
      <c r="U170" s="28">
        <f>(1/(1+EXP(('S Curve Equation'!$B$11-U125*'S Curve Equation'!$B$12)*'S Curve Equation'!$B$10))+'S Curve Equation'!$B$13)*'S Curve Equation'!$B$14</f>
        <v>0.23845926735508821</v>
      </c>
      <c r="V170" s="28">
        <f>(1/(1+EXP(('S Curve Equation'!$B$11-V125*'S Curve Equation'!$B$12)*'S Curve Equation'!$B$10))+'S Curve Equation'!$B$13)*'S Curve Equation'!$B$14</f>
        <v>0.23651357787481991</v>
      </c>
      <c r="W170" s="28">
        <f>(1/(1+EXP(('S Curve Equation'!$B$11-W125*'S Curve Equation'!$B$12)*'S Curve Equation'!$B$10))+'S Curve Equation'!$B$13)*'S Curve Equation'!$B$14</f>
        <v>0.23459521229839089</v>
      </c>
      <c r="X170" s="28">
        <f>(1/(1+EXP(('S Curve Equation'!$B$11-X125*'S Curve Equation'!$B$12)*'S Curve Equation'!$B$10))+'S Curve Equation'!$B$13)*'S Curve Equation'!$B$14</f>
        <v>0.23270369767072338</v>
      </c>
      <c r="Y170" s="28">
        <f>(1/(1+EXP(('S Curve Equation'!$B$11-Y125*'S Curve Equation'!$B$12)*'S Curve Equation'!$B$10))+'S Curve Equation'!$B$13)*'S Curve Equation'!$B$14</f>
        <v>0.23083856970791997</v>
      </c>
      <c r="Z170" s="28">
        <f>(1/(1+EXP(('S Curve Equation'!$B$11-Z125*'S Curve Equation'!$B$12)*'S Curve Equation'!$B$10))+'S Curve Equation'!$B$13)*'S Curve Equation'!$B$14</f>
        <v>0.22899937266886045</v>
      </c>
      <c r="AA170" s="28">
        <f>(1/(1+EXP(('S Curve Equation'!$B$11-AA125*'S Curve Equation'!$B$12)*'S Curve Equation'!$B$10))+'S Curve Equation'!$B$13)*'S Curve Equation'!$B$14</f>
        <v>0.22718565922586442</v>
      </c>
      <c r="AB170" s="28">
        <f>(1/(1+EXP(('S Curve Equation'!$B$11-AB125*'S Curve Equation'!$B$12)*'S Curve Equation'!$B$10))+'S Curve Equation'!$B$13)*'S Curve Equation'!$B$14</f>
        <v>0.22539699033466293</v>
      </c>
      <c r="AC170" s="28">
        <f>(1/(1+EXP(('S Curve Equation'!$B$11-AC125*'S Curve Equation'!$B$12)*'S Curve Equation'!$B$10))+'S Curve Equation'!$B$13)*'S Curve Equation'!$B$14</f>
        <v>0.2236329351039274</v>
      </c>
      <c r="AD170" s="28">
        <f>(1/(1+EXP(('S Curve Equation'!$B$11-AD125*'S Curve Equation'!$B$12)*'S Curve Equation'!$B$10))+'S Curve Equation'!$B$13)*'S Curve Equation'!$B$14</f>
        <v>0.22189307066456329</v>
      </c>
      <c r="AE170" s="28">
        <f>(1/(1+EXP(('S Curve Equation'!$B$11-AE125*'S Curve Equation'!$B$12)*'S Curve Equation'!$B$10))+'S Curve Equation'!$B$13)*'S Curve Equation'!$B$14</f>
        <v>0.22017698203897876</v>
      </c>
      <c r="AF170" s="28">
        <f>(1/(1+EXP(('S Curve Equation'!$B$11-AF125*'S Curve Equation'!$B$12)*'S Curve Equation'!$B$10))+'S Curve Equation'!$B$13)*'S Curve Equation'!$B$14</f>
        <v>0.2184842620105053</v>
      </c>
    </row>
    <row r="171" spans="1:32" x14ac:dyDescent="0.2">
      <c r="A171" s="6" t="s">
        <v>49</v>
      </c>
      <c r="B171" s="28">
        <f>(1/(1+EXP(('S Curve Equation'!$B$11-B126*'S Curve Equation'!$B$12)*'S Curve Equation'!$B$10))+'S Curve Equation'!$B$13)*'S Curve Equation'!$B$14</f>
        <v>0.19417475728155337</v>
      </c>
      <c r="C171" s="28">
        <f>(1/(1+EXP(('S Curve Equation'!$B$11-C126*'S Curve Equation'!$B$12)*'S Curve Equation'!$B$10))+'S Curve Equation'!$B$13)*'S Curve Equation'!$B$14</f>
        <v>0.18778571177742318</v>
      </c>
      <c r="D171" s="28">
        <f>(1/(1+EXP(('S Curve Equation'!$B$11-D126*'S Curve Equation'!$B$12)*'S Curve Equation'!$B$10))+'S Curve Equation'!$B$13)*'S Curve Equation'!$B$14</f>
        <v>0.18446706677232999</v>
      </c>
      <c r="E171" s="28">
        <f>(1/(1+EXP(('S Curve Equation'!$B$11-E126*'S Curve Equation'!$B$12)*'S Curve Equation'!$B$10))+'S Curve Equation'!$B$13)*'S Curve Equation'!$B$14</f>
        <v>0.18190707360647274</v>
      </c>
      <c r="F171" s="28">
        <f>(1/(1+EXP(('S Curve Equation'!$B$11-F126*'S Curve Equation'!$B$12)*'S Curve Equation'!$B$10))+'S Curve Equation'!$B$13)*'S Curve Equation'!$B$14</f>
        <v>0.17955680570522212</v>
      </c>
      <c r="G171" s="28">
        <f>(1/(1+EXP(('S Curve Equation'!$B$11-G126*'S Curve Equation'!$B$12)*'S Curve Equation'!$B$10))+'S Curve Equation'!$B$13)*'S Curve Equation'!$B$14</f>
        <v>0.17812917661101954</v>
      </c>
      <c r="H171" s="28">
        <f>(1/(1+EXP(('S Curve Equation'!$B$11-H126*'S Curve Equation'!$B$12)*'S Curve Equation'!$B$10))+'S Curve Equation'!$B$13)*'S Curve Equation'!$B$14</f>
        <v>0.17642547665861011</v>
      </c>
      <c r="I171" s="28">
        <f>(1/(1+EXP(('S Curve Equation'!$B$11-I126*'S Curve Equation'!$B$12)*'S Curve Equation'!$B$10))+'S Curve Equation'!$B$13)*'S Curve Equation'!$B$14</f>
        <v>0.17795434322185541</v>
      </c>
      <c r="J171" s="28">
        <f>(1/(1+EXP(('S Curve Equation'!$B$11-J126*'S Curve Equation'!$B$12)*'S Curve Equation'!$B$10))+'S Curve Equation'!$B$13)*'S Curve Equation'!$B$14</f>
        <v>0.18163602480808871</v>
      </c>
      <c r="K171" s="28">
        <f>(1/(1+EXP(('S Curve Equation'!$B$11-K126*'S Curve Equation'!$B$12)*'S Curve Equation'!$B$10))+'S Curve Equation'!$B$13)*'S Curve Equation'!$B$14</f>
        <v>0.18546569023919993</v>
      </c>
      <c r="L171" s="28">
        <f>(1/(1+EXP(('S Curve Equation'!$B$11-L126*'S Curve Equation'!$B$12)*'S Curve Equation'!$B$10))+'S Curve Equation'!$B$13)*'S Curve Equation'!$B$14</f>
        <v>0.1750324759502524</v>
      </c>
      <c r="M171" s="28">
        <f>(1/(1+EXP(('S Curve Equation'!$B$11-M126*'S Curve Equation'!$B$12)*'S Curve Equation'!$B$10))+'S Curve Equation'!$B$13)*'S Curve Equation'!$B$14</f>
        <v>0.17355998783192503</v>
      </c>
      <c r="N171" s="28">
        <f>(1/(1+EXP(('S Curve Equation'!$B$11-N126*'S Curve Equation'!$B$12)*'S Curve Equation'!$B$10))+'S Curve Equation'!$B$13)*'S Curve Equation'!$B$14</f>
        <v>0.17210995515132987</v>
      </c>
      <c r="O171" s="28">
        <f>(1/(1+EXP(('S Curve Equation'!$B$11-O126*'S Curve Equation'!$B$12)*'S Curve Equation'!$B$10))+'S Curve Equation'!$B$13)*'S Curve Equation'!$B$14</f>
        <v>0.17068193353457223</v>
      </c>
      <c r="P171" s="28">
        <f>(1/(1+EXP(('S Curve Equation'!$B$11-P126*'S Curve Equation'!$B$12)*'S Curve Equation'!$B$10))+'S Curve Equation'!$B$13)*'S Curve Equation'!$B$14</f>
        <v>0.16927548882601381</v>
      </c>
      <c r="Q171" s="28">
        <f>(1/(1+EXP(('S Curve Equation'!$B$11-Q126*'S Curve Equation'!$B$12)*'S Curve Equation'!$B$10))+'S Curve Equation'!$B$13)*'S Curve Equation'!$B$14</f>
        <v>0.16789019683902809</v>
      </c>
      <c r="R171" s="28">
        <f>(1/(1+EXP(('S Curve Equation'!$B$11-R126*'S Curve Equation'!$B$12)*'S Curve Equation'!$B$10))+'S Curve Equation'!$B$13)*'S Curve Equation'!$B$14</f>
        <v>0.16652564311231965</v>
      </c>
      <c r="S171" s="28">
        <f>(1/(1+EXP(('S Curve Equation'!$B$11-S126*'S Curve Equation'!$B$12)*'S Curve Equation'!$B$10))+'S Curve Equation'!$B$13)*'S Curve Equation'!$B$14</f>
        <v>0.16518142267176308</v>
      </c>
      <c r="T171" s="28">
        <f>(1/(1+EXP(('S Curve Equation'!$B$11-T126*'S Curve Equation'!$B$12)*'S Curve Equation'!$B$10))+'S Curve Equation'!$B$13)*'S Curve Equation'!$B$14</f>
        <v>0.16385713979768934</v>
      </c>
      <c r="U171" s="28">
        <f>(1/(1+EXP(('S Curve Equation'!$B$11-U126*'S Curve Equation'!$B$12)*'S Curve Equation'!$B$10))+'S Curve Equation'!$B$13)*'S Curve Equation'!$B$14</f>
        <v>0.16255240779756236</v>
      </c>
      <c r="V171" s="28">
        <f>(1/(1+EXP(('S Curve Equation'!$B$11-V126*'S Curve Equation'!$B$12)*'S Curve Equation'!$B$10))+'S Curve Equation'!$B$13)*'S Curve Equation'!$B$14</f>
        <v>0.161266848783962</v>
      </c>
      <c r="W171" s="28">
        <f>(1/(1+EXP(('S Curve Equation'!$B$11-W126*'S Curve Equation'!$B$12)*'S Curve Equation'!$B$10))+'S Curve Equation'!$B$13)*'S Curve Equation'!$B$14</f>
        <v>0.16000009345781255</v>
      </c>
      <c r="X171" s="28">
        <f>(1/(1+EXP(('S Curve Equation'!$B$11-X126*'S Curve Equation'!$B$12)*'S Curve Equation'!$B$10))+'S Curve Equation'!$B$13)*'S Curve Equation'!$B$14</f>
        <v>0.15875178089675956</v>
      </c>
      <c r="Y171" s="28">
        <f>(1/(1+EXP(('S Curve Equation'!$B$11-Y126*'S Curve Equation'!$B$12)*'S Curve Equation'!$B$10))+'S Curve Equation'!$B$13)*'S Curve Equation'!$B$14</f>
        <v>0.15752155834862677</v>
      </c>
      <c r="Z171" s="28">
        <f>(1/(1+EXP(('S Curve Equation'!$B$11-Z126*'S Curve Equation'!$B$12)*'S Curve Equation'!$B$10))+'S Curve Equation'!$B$13)*'S Curve Equation'!$B$14</f>
        <v>0.15630908102985686</v>
      </c>
      <c r="AA171" s="28">
        <f>(1/(1+EXP(('S Curve Equation'!$B$11-AA126*'S Curve Equation'!$B$12)*'S Curve Equation'!$B$10))+'S Curve Equation'!$B$13)*'S Curve Equation'!$B$14</f>
        <v>0.15511401192885779</v>
      </c>
      <c r="AB171" s="28">
        <f>(1/(1+EXP(('S Curve Equation'!$B$11-AB126*'S Curve Equation'!$B$12)*'S Curve Equation'!$B$10))+'S Curve Equation'!$B$13)*'S Curve Equation'!$B$14</f>
        <v>0.15393602161415637</v>
      </c>
      <c r="AC171" s="28">
        <f>(1/(1+EXP(('S Curve Equation'!$B$11-AC126*'S Curve Equation'!$B$12)*'S Curve Equation'!$B$10))+'S Curve Equation'!$B$13)*'S Curve Equation'!$B$14</f>
        <v>0.15277478804727693</v>
      </c>
      <c r="AD171" s="28">
        <f>(1/(1+EXP(('S Curve Equation'!$B$11-AD126*'S Curve Equation'!$B$12)*'S Curve Equation'!$B$10))+'S Curve Equation'!$B$13)*'S Curve Equation'!$B$14</f>
        <v>0.15162999640024585</v>
      </c>
      <c r="AE171" s="28">
        <f>(1/(1+EXP(('S Curve Equation'!$B$11-AE126*'S Curve Equation'!$B$12)*'S Curve Equation'!$B$10))+'S Curve Equation'!$B$13)*'S Curve Equation'!$B$14</f>
        <v>0.15050133887763689</v>
      </c>
      <c r="AF171" s="28">
        <f>(1/(1+EXP(('S Curve Equation'!$B$11-AF126*'S Curve Equation'!$B$12)*'S Curve Equation'!$B$10))+'S Curve Equation'!$B$13)*'S Curve Equation'!$B$14</f>
        <v>0.14938851454305901</v>
      </c>
    </row>
    <row r="172" spans="1:32" x14ac:dyDescent="0.2">
      <c r="A172" s="6" t="s">
        <v>50</v>
      </c>
      <c r="B172" s="28">
        <f>(1/(1+EXP(('S Curve Equation'!$B$11-B127*'S Curve Equation'!$B$12)*'S Curve Equation'!$B$10))+'S Curve Equation'!$B$13)*'S Curve Equation'!$B$14</f>
        <v>0.21998685075608154</v>
      </c>
      <c r="C172" s="28">
        <f>(1/(1+EXP(('S Curve Equation'!$B$11-C127*'S Curve Equation'!$B$12)*'S Curve Equation'!$B$10))+'S Curve Equation'!$B$13)*'S Curve Equation'!$B$14</f>
        <v>0.21268284412856328</v>
      </c>
      <c r="D172" s="28">
        <f>(1/(1+EXP(('S Curve Equation'!$B$11-D127*'S Curve Equation'!$B$12)*'S Curve Equation'!$B$10))+'S Curve Equation'!$B$13)*'S Curve Equation'!$B$14</f>
        <v>0.2088864267461821</v>
      </c>
      <c r="E172" s="28">
        <f>(1/(1+EXP(('S Curve Equation'!$B$11-E127*'S Curve Equation'!$B$12)*'S Curve Equation'!$B$10))+'S Curve Equation'!$B$13)*'S Curve Equation'!$B$14</f>
        <v>0.20595677291747272</v>
      </c>
      <c r="F172" s="28">
        <f>(1/(1+EXP(('S Curve Equation'!$B$11-F127*'S Curve Equation'!$B$12)*'S Curve Equation'!$B$10))+'S Curve Equation'!$B$13)*'S Curve Equation'!$B$14</f>
        <v>0.20326631409225668</v>
      </c>
      <c r="G172" s="28">
        <f>(1/(1+EXP(('S Curve Equation'!$B$11-G127*'S Curve Equation'!$B$12)*'S Curve Equation'!$B$10))+'S Curve Equation'!$B$13)*'S Curve Equation'!$B$14</f>
        <v>0.20163167444563243</v>
      </c>
      <c r="H172" s="28">
        <f>(1/(1+EXP(('S Curve Equation'!$B$11-H127*'S Curve Equation'!$B$12)*'S Curve Equation'!$B$10))+'S Curve Equation'!$B$13)*'S Curve Equation'!$B$14</f>
        <v>0.19968058067409344</v>
      </c>
      <c r="I172" s="28">
        <f>(1/(1+EXP(('S Curve Equation'!$B$11-I127*'S Curve Equation'!$B$12)*'S Curve Equation'!$B$10))+'S Curve Equation'!$B$13)*'S Curve Equation'!$B$14</f>
        <v>0.20143147102245434</v>
      </c>
      <c r="J172" s="28">
        <f>(1/(1+EXP(('S Curve Equation'!$B$11-J127*'S Curve Equation'!$B$12)*'S Curve Equation'!$B$10))+'S Curve Equation'!$B$13)*'S Curve Equation'!$B$14</f>
        <v>0.2056465301644079</v>
      </c>
      <c r="K172" s="28">
        <f>(1/(1+EXP(('S Curve Equation'!$B$11-K127*'S Curve Equation'!$B$12)*'S Curve Equation'!$B$10))+'S Curve Equation'!$B$13)*'S Curve Equation'!$B$14</f>
        <v>0.21002899183303039</v>
      </c>
      <c r="L172" s="28">
        <f>(1/(1+EXP(('S Curve Equation'!$B$11-L127*'S Curve Equation'!$B$12)*'S Curve Equation'!$B$10))+'S Curve Equation'!$B$13)*'S Curve Equation'!$B$14</f>
        <v>0.19808502566489297</v>
      </c>
      <c r="M172" s="28">
        <f>(1/(1+EXP(('S Curve Equation'!$B$11-M127*'S Curve Equation'!$B$12)*'S Curve Equation'!$B$10))+'S Curve Equation'!$B$13)*'S Curve Equation'!$B$14</f>
        <v>0.19639816183074207</v>
      </c>
      <c r="N172" s="28">
        <f>(1/(1+EXP(('S Curve Equation'!$B$11-N127*'S Curve Equation'!$B$12)*'S Curve Equation'!$B$10))+'S Curve Equation'!$B$13)*'S Curve Equation'!$B$14</f>
        <v>0.19473676567751846</v>
      </c>
      <c r="O172" s="28">
        <f>(1/(1+EXP(('S Curve Equation'!$B$11-O127*'S Curve Equation'!$B$12)*'S Curve Equation'!$B$10))+'S Curve Equation'!$B$13)*'S Curve Equation'!$B$14</f>
        <v>0.19310034713732369</v>
      </c>
      <c r="P172" s="28">
        <f>(1/(1+EXP(('S Curve Equation'!$B$11-P127*'S Curve Equation'!$B$12)*'S Curve Equation'!$B$10))+'S Curve Equation'!$B$13)*'S Curve Equation'!$B$14</f>
        <v>0.19148842679882369</v>
      </c>
      <c r="Q172" s="28">
        <f>(1/(1+EXP(('S Curve Equation'!$B$11-Q127*'S Curve Equation'!$B$12)*'S Curve Equation'!$B$10))+'S Curve Equation'!$B$13)*'S Curve Equation'!$B$14</f>
        <v>0.18990053567615497</v>
      </c>
      <c r="R172" s="28">
        <f>(1/(1+EXP(('S Curve Equation'!$B$11-R127*'S Curve Equation'!$B$12)*'S Curve Equation'!$B$10))+'S Curve Equation'!$B$13)*'S Curve Equation'!$B$14</f>
        <v>0.1883362149814081</v>
      </c>
      <c r="S172" s="28">
        <f>(1/(1+EXP(('S Curve Equation'!$B$11-S127*'S Curve Equation'!$B$12)*'S Curve Equation'!$B$10))+'S Curve Equation'!$B$13)*'S Curve Equation'!$B$14</f>
        <v>0.18679501590078038</v>
      </c>
      <c r="T172" s="28">
        <f>(1/(1+EXP(('S Curve Equation'!$B$11-T127*'S Curve Equation'!$B$12)*'S Curve Equation'!$B$10))+'S Curve Equation'!$B$13)*'S Curve Equation'!$B$14</f>
        <v>0.18527649937445234</v>
      </c>
      <c r="U172" s="28">
        <f>(1/(1+EXP(('S Curve Equation'!$B$11-U127*'S Curve Equation'!$B$12)*'S Curve Equation'!$B$10))+'S Curve Equation'!$B$13)*'S Curve Equation'!$B$14</f>
        <v>0.18378023588025202</v>
      </c>
      <c r="V172" s="28">
        <f>(1/(1+EXP(('S Curve Equation'!$B$11-V127*'S Curve Equation'!$B$12)*'S Curve Equation'!$B$10))+'S Curve Equation'!$B$13)*'S Curve Equation'!$B$14</f>
        <v>0.18230580522113088</v>
      </c>
      <c r="W172" s="28">
        <f>(1/(1+EXP(('S Curve Equation'!$B$11-W127*'S Curve Equation'!$B$12)*'S Curve Equation'!$B$10))+'S Curve Equation'!$B$13)*'S Curve Equation'!$B$14</f>
        <v>0.18085279631650217</v>
      </c>
      <c r="X172" s="28">
        <f>(1/(1+EXP(('S Curve Equation'!$B$11-X127*'S Curve Equation'!$B$12)*'S Curve Equation'!$B$10))+'S Curve Equation'!$B$13)*'S Curve Equation'!$B$14</f>
        <v>0.17942080699743782</v>
      </c>
      <c r="Y172" s="28">
        <f>(1/(1+EXP(('S Curve Equation'!$B$11-Y127*'S Curve Equation'!$B$12)*'S Curve Equation'!$B$10))+'S Curve Equation'!$B$13)*'S Curve Equation'!$B$14</f>
        <v>0.17800944380575068</v>
      </c>
      <c r="Z172" s="28">
        <f>(1/(1+EXP(('S Curve Equation'!$B$11-Z127*'S Curve Equation'!$B$12)*'S Curve Equation'!$B$10))+'S Curve Equation'!$B$13)*'S Curve Equation'!$B$14</f>
        <v>0.17661832179695405</v>
      </c>
      <c r="AA172" s="28">
        <f>(1/(1+EXP(('S Curve Equation'!$B$11-AA127*'S Curve Equation'!$B$12)*'S Curve Equation'!$B$10))+'S Curve Equation'!$B$13)*'S Curve Equation'!$B$14</f>
        <v>0.17524706434709988</v>
      </c>
      <c r="AB172" s="28">
        <f>(1/(1+EXP(('S Curve Equation'!$B$11-AB127*'S Curve Equation'!$B$12)*'S Curve Equation'!$B$10))+'S Curve Equation'!$B$13)*'S Curve Equation'!$B$14</f>
        <v>0.17389530296347491</v>
      </c>
      <c r="AC172" s="28">
        <f>(1/(1+EXP(('S Curve Equation'!$B$11-AC127*'S Curve Equation'!$B$12)*'S Curve Equation'!$B$10))+'S Curve Equation'!$B$13)*'S Curve Equation'!$B$14</f>
        <v>0.17256267709914472</v>
      </c>
      <c r="AD172" s="28">
        <f>(1/(1+EXP(('S Curve Equation'!$B$11-AD127*'S Curve Equation'!$B$12)*'S Curve Equation'!$B$10))+'S Curve Equation'!$B$13)*'S Curve Equation'!$B$14</f>
        <v>0.17124883397131252</v>
      </c>
      <c r="AE172" s="28">
        <f>(1/(1+EXP(('S Curve Equation'!$B$11-AE127*'S Curve Equation'!$B$12)*'S Curve Equation'!$B$10))+'S Curve Equation'!$B$13)*'S Curve Equation'!$B$14</f>
        <v>0.16995342838347258</v>
      </c>
      <c r="AF172" s="28">
        <f>(1/(1+EXP(('S Curve Equation'!$B$11-AF127*'S Curve Equation'!$B$12)*'S Curve Equation'!$B$10))+'S Curve Equation'!$B$13)*'S Curve Equation'!$B$14</f>
        <v>0.16867612255131634</v>
      </c>
    </row>
    <row r="173" spans="1:32" x14ac:dyDescent="0.2">
      <c r="A173" s="6" t="s">
        <v>51</v>
      </c>
      <c r="B173" s="28">
        <f>(1/(1+EXP(('S Curve Equation'!$B$11-B128*'S Curve Equation'!$B$12)*'S Curve Equation'!$B$10))+'S Curve Equation'!$B$13)*'S Curve Equation'!$B$14</f>
        <v>0.21292914536157787</v>
      </c>
      <c r="C173" s="28">
        <f>(1/(1+EXP(('S Curve Equation'!$B$11-C128*'S Curve Equation'!$B$12)*'S Curve Equation'!$B$10))+'S Curve Equation'!$B$13)*'S Curve Equation'!$B$14</f>
        <v>0.2058730345969367</v>
      </c>
      <c r="D173" s="28">
        <f>(1/(1+EXP(('S Curve Equation'!$B$11-D128*'S Curve Equation'!$B$12)*'S Curve Equation'!$B$10))+'S Curve Equation'!$B$13)*'S Curve Equation'!$B$14</f>
        <v>0.20220620943862649</v>
      </c>
      <c r="E173" s="28">
        <f>(1/(1+EXP(('S Curve Equation'!$B$11-E128*'S Curve Equation'!$B$12)*'S Curve Equation'!$B$10))+'S Curve Equation'!$B$13)*'S Curve Equation'!$B$14</f>
        <v>0.19937689007368536</v>
      </c>
      <c r="F173" s="28">
        <f>(1/(1+EXP(('S Curve Equation'!$B$11-F128*'S Curve Equation'!$B$12)*'S Curve Equation'!$B$10))+'S Curve Equation'!$B$13)*'S Curve Equation'!$B$14</f>
        <v>0.19677881725007426</v>
      </c>
      <c r="G173" s="28">
        <f>(1/(1+EXP(('S Curve Equation'!$B$11-G128*'S Curve Equation'!$B$12)*'S Curve Equation'!$B$10))+'S Curve Equation'!$B$13)*'S Curve Equation'!$B$14</f>
        <v>0.19520041886162889</v>
      </c>
      <c r="H173" s="28">
        <f>(1/(1+EXP(('S Curve Equation'!$B$11-H128*'S Curve Equation'!$B$12)*'S Curve Equation'!$B$10))+'S Curve Equation'!$B$13)*'S Curve Equation'!$B$14</f>
        <v>0.19331656045876594</v>
      </c>
      <c r="I173" s="28">
        <f>(1/(1+EXP(('S Curve Equation'!$B$11-I128*'S Curve Equation'!$B$12)*'S Curve Equation'!$B$10))+'S Curve Equation'!$B$13)*'S Curve Equation'!$B$14</f>
        <v>0.19500710924022191</v>
      </c>
      <c r="J173" s="28">
        <f>(1/(1+EXP(('S Curve Equation'!$B$11-J128*'S Curve Equation'!$B$12)*'S Curve Equation'!$B$10))+'S Curve Equation'!$B$13)*'S Curve Equation'!$B$14</f>
        <v>0.19907728882493836</v>
      </c>
      <c r="K173" s="28">
        <f>(1/(1+EXP(('S Curve Equation'!$B$11-K128*'S Curve Equation'!$B$12)*'S Curve Equation'!$B$10))+'S Curve Equation'!$B$13)*'S Curve Equation'!$B$14</f>
        <v>0.20330972108884332</v>
      </c>
      <c r="L173" s="28">
        <f>(1/(1+EXP(('S Curve Equation'!$B$11-L128*'S Curve Equation'!$B$12)*'S Curve Equation'!$B$10))+'S Curve Equation'!$B$13)*'S Curve Equation'!$B$14</f>
        <v>0.19177607271217431</v>
      </c>
      <c r="M173" s="28">
        <f>(1/(1+EXP(('S Curve Equation'!$B$11-M128*'S Curve Equation'!$B$12)*'S Curve Equation'!$B$10))+'S Curve Equation'!$B$13)*'S Curve Equation'!$B$14</f>
        <v>0.19014750751740669</v>
      </c>
      <c r="N173" s="28">
        <f>(1/(1+EXP(('S Curve Equation'!$B$11-N128*'S Curve Equation'!$B$12)*'S Curve Equation'!$B$10))+'S Curve Equation'!$B$13)*'S Curve Equation'!$B$14</f>
        <v>0.18854360829302561</v>
      </c>
      <c r="O173" s="28">
        <f>(1/(1+EXP(('S Curve Equation'!$B$11-O128*'S Curve Equation'!$B$12)*'S Curve Equation'!$B$10))+'S Curve Equation'!$B$13)*'S Curve Equation'!$B$14</f>
        <v>0.18696389645144046</v>
      </c>
      <c r="P173" s="28">
        <f>(1/(1+EXP(('S Curve Equation'!$B$11-P128*'S Curve Equation'!$B$12)*'S Curve Equation'!$B$10))+'S Curve Equation'!$B$13)*'S Curve Equation'!$B$14</f>
        <v>0.18540790398589979</v>
      </c>
      <c r="Q173" s="28">
        <f>(1/(1+EXP(('S Curve Equation'!$B$11-Q128*'S Curve Equation'!$B$12)*'S Curve Equation'!$B$10))+'S Curve Equation'!$B$13)*'S Curve Equation'!$B$14</f>
        <v>0.18387517323254321</v>
      </c>
      <c r="R173" s="28">
        <f>(1/(1+EXP(('S Curve Equation'!$B$11-R128*'S Curve Equation'!$B$12)*'S Curve Equation'!$B$10))+'S Curve Equation'!$B$13)*'S Curve Equation'!$B$14</f>
        <v>0.18236525663665309</v>
      </c>
      <c r="S173" s="28">
        <f>(1/(1+EXP(('S Curve Equation'!$B$11-S128*'S Curve Equation'!$B$12)*'S Curve Equation'!$B$10))+'S Curve Equation'!$B$13)*'S Curve Equation'!$B$14</f>
        <v>0.18087771652315587</v>
      </c>
      <c r="T173" s="28">
        <f>(1/(1+EXP(('S Curve Equation'!$B$11-T128*'S Curve Equation'!$B$12)*'S Curve Equation'!$B$10))+'S Curve Equation'!$B$13)*'S Curve Equation'!$B$14</f>
        <v>0.17941212487139238</v>
      </c>
      <c r="U173" s="28">
        <f>(1/(1+EXP(('S Curve Equation'!$B$11-U128*'S Curve Equation'!$B$12)*'S Curve Equation'!$B$10))+'S Curve Equation'!$B$13)*'S Curve Equation'!$B$14</f>
        <v>0.177968063094183</v>
      </c>
      <c r="V173" s="28">
        <f>(1/(1+EXP(('S Curve Equation'!$B$11-V128*'S Curve Equation'!$B$12)*'S Curve Equation'!$B$10))+'S Curve Equation'!$B$13)*'S Curve Equation'!$B$14</f>
        <v>0.17654512182118026</v>
      </c>
      <c r="W173" s="28">
        <f>(1/(1+EXP(('S Curve Equation'!$B$11-W128*'S Curve Equation'!$B$12)*'S Curve Equation'!$B$10))+'S Curve Equation'!$B$13)*'S Curve Equation'!$B$14</f>
        <v>0.17514290068652769</v>
      </c>
      <c r="X173" s="28">
        <f>(1/(1+EXP(('S Curve Equation'!$B$11-X128*'S Curve Equation'!$B$12)*'S Curve Equation'!$B$10))+'S Curve Equation'!$B$13)*'S Curve Equation'!$B$14</f>
        <v>0.17376100812079098</v>
      </c>
      <c r="Y173" s="28">
        <f>(1/(1+EXP(('S Curve Equation'!$B$11-Y128*'S Curve Equation'!$B$12)*'S Curve Equation'!$B$10))+'S Curve Equation'!$B$13)*'S Curve Equation'!$B$14</f>
        <v>0.17239906114716075</v>
      </c>
      <c r="Z173" s="28">
        <f>(1/(1+EXP(('S Curve Equation'!$B$11-Z128*'S Curve Equation'!$B$12)*'S Curve Equation'!$B$10))+'S Curve Equation'!$B$13)*'S Curve Equation'!$B$14</f>
        <v>0.17105668518189285</v>
      </c>
      <c r="AA173" s="28">
        <f>(1/(1+EXP(('S Curve Equation'!$B$11-AA128*'S Curve Equation'!$B$12)*'S Curve Equation'!$B$10))+'S Curve Equation'!$B$13)*'S Curve Equation'!$B$14</f>
        <v>0.16973351383896268</v>
      </c>
      <c r="AB173" s="28">
        <f>(1/(1+EXP(('S Curve Equation'!$B$11-AB128*'S Curve Equation'!$B$12)*'S Curve Equation'!$B$10))+'S Curve Equation'!$B$13)*'S Curve Equation'!$B$14</f>
        <v>0.16842918873888982</v>
      </c>
      <c r="AC173" s="28">
        <f>(1/(1+EXP(('S Curve Equation'!$B$11-AC128*'S Curve Equation'!$B$12)*'S Curve Equation'!$B$10))+'S Curve Equation'!$B$13)*'S Curve Equation'!$B$14</f>
        <v>0.16714335932170069</v>
      </c>
      <c r="AD173" s="28">
        <f>(1/(1+EXP(('S Curve Equation'!$B$11-AD128*'S Curve Equation'!$B$12)*'S Curve Equation'!$B$10))+'S Curve Equation'!$B$13)*'S Curve Equation'!$B$14</f>
        <v>0.16587568266397654</v>
      </c>
      <c r="AE173" s="28">
        <f>(1/(1+EXP(('S Curve Equation'!$B$11-AE128*'S Curve Equation'!$B$12)*'S Curve Equation'!$B$10))+'S Curve Equation'!$B$13)*'S Curve Equation'!$B$14</f>
        <v>0.1646258232999461</v>
      </c>
      <c r="AF173" s="28">
        <f>(1/(1+EXP(('S Curve Equation'!$B$11-AF128*'S Curve Equation'!$B$12)*'S Curve Equation'!$B$10))+'S Curve Equation'!$B$13)*'S Curve Equation'!$B$14</f>
        <v>0.1633934530465643</v>
      </c>
    </row>
    <row r="174" spans="1:32" x14ac:dyDescent="0.2">
      <c r="A174" s="6" t="s">
        <v>52</v>
      </c>
      <c r="B174" s="28">
        <f>(1/(1+EXP(('S Curve Equation'!$B$11-B129*'S Curve Equation'!$B$12)*'S Curve Equation'!$B$10))+'S Curve Equation'!$B$13)*'S Curve Equation'!$B$14</f>
        <v>0.20062712585034018</v>
      </c>
      <c r="C174" s="28">
        <f>(1/(1+EXP(('S Curve Equation'!$B$11-C129*'S Curve Equation'!$B$12)*'S Curve Equation'!$B$10))+'S Curve Equation'!$B$13)*'S Curve Equation'!$B$14</f>
        <v>0.19400731868622981</v>
      </c>
      <c r="D174" s="28">
        <f>(1/(1+EXP(('S Curve Equation'!$B$11-D129*'S Curve Equation'!$B$12)*'S Curve Equation'!$B$10))+'S Curve Equation'!$B$13)*'S Curve Equation'!$B$14</f>
        <v>0.19056831072435584</v>
      </c>
      <c r="E174" s="28">
        <f>(1/(1+EXP(('S Curve Equation'!$B$11-E129*'S Curve Equation'!$B$12)*'S Curve Equation'!$B$10))+'S Curve Equation'!$B$13)*'S Curve Equation'!$B$14</f>
        <v>0.18791525240960227</v>
      </c>
      <c r="F174" s="28">
        <f>(1/(1+EXP(('S Curve Equation'!$B$11-F129*'S Curve Equation'!$B$12)*'S Curve Equation'!$B$10))+'S Curve Equation'!$B$13)*'S Curve Equation'!$B$14</f>
        <v>0.18547938510558482</v>
      </c>
      <c r="G174" s="28">
        <f>(1/(1+EXP(('S Curve Equation'!$B$11-G129*'S Curve Equation'!$B$12)*'S Curve Equation'!$B$10))+'S Curve Equation'!$B$13)*'S Curve Equation'!$B$14</f>
        <v>0.18399968909164796</v>
      </c>
      <c r="H174" s="28">
        <f>(1/(1+EXP(('S Curve Equation'!$B$11-H129*'S Curve Equation'!$B$12)*'S Curve Equation'!$B$10))+'S Curve Equation'!$B$13)*'S Curve Equation'!$B$14</f>
        <v>0.18223378601385976</v>
      </c>
      <c r="I174" s="28">
        <f>(1/(1+EXP(('S Curve Equation'!$B$11-I129*'S Curve Equation'!$B$12)*'S Curve Equation'!$B$10))+'S Curve Equation'!$B$13)*'S Curve Equation'!$B$14</f>
        <v>0.18381847577944402</v>
      </c>
      <c r="J174" s="28">
        <f>(1/(1+EXP(('S Curve Equation'!$B$11-J129*'S Curve Equation'!$B$12)*'S Curve Equation'!$B$10))+'S Curve Equation'!$B$13)*'S Curve Equation'!$B$14</f>
        <v>0.18763433931041934</v>
      </c>
      <c r="K174" s="28">
        <f>(1/(1+EXP(('S Curve Equation'!$B$11-K129*'S Curve Equation'!$B$12)*'S Curve Equation'!$B$10))+'S Curve Equation'!$B$13)*'S Curve Equation'!$B$14</f>
        <v>0.19160318716576308</v>
      </c>
      <c r="L174" s="28">
        <f>(1/(1+EXP(('S Curve Equation'!$B$11-L129*'S Curve Equation'!$B$12)*'S Curve Equation'!$B$10))+'S Curve Equation'!$B$13)*'S Curve Equation'!$B$14</f>
        <v>0.18078987308056982</v>
      </c>
      <c r="M174" s="28">
        <f>(1/(1+EXP(('S Curve Equation'!$B$11-M129*'S Curve Equation'!$B$12)*'S Curve Equation'!$B$10))+'S Curve Equation'!$B$13)*'S Curve Equation'!$B$14</f>
        <v>0.17926351760728007</v>
      </c>
      <c r="N174" s="28">
        <f>(1/(1+EXP(('S Curve Equation'!$B$11-N129*'S Curve Equation'!$B$12)*'S Curve Equation'!$B$10))+'S Curve Equation'!$B$13)*'S Curve Equation'!$B$14</f>
        <v>0.17776039056984416</v>
      </c>
      <c r="O174" s="28">
        <f>(1/(1+EXP(('S Curve Equation'!$B$11-O129*'S Curve Equation'!$B$12)*'S Curve Equation'!$B$10))+'S Curve Equation'!$B$13)*'S Curve Equation'!$B$14</f>
        <v>0.17628003523376315</v>
      </c>
      <c r="P174" s="28">
        <f>(1/(1+EXP(('S Curve Equation'!$B$11-P129*'S Curve Equation'!$B$12)*'S Curve Equation'!$B$10))+'S Curve Equation'!$B$13)*'S Curve Equation'!$B$14</f>
        <v>0.17482200523365504</v>
      </c>
      <c r="Q174" s="28">
        <f>(1/(1+EXP(('S Curve Equation'!$B$11-Q129*'S Curve Equation'!$B$12)*'S Curve Equation'!$B$10))+'S Curve Equation'!$B$13)*'S Curve Equation'!$B$14</f>
        <v>0.17338586432675349</v>
      </c>
      <c r="R174" s="28">
        <f>(1/(1+EXP(('S Curve Equation'!$B$11-R129*'S Curve Equation'!$B$12)*'S Curve Equation'!$B$10))+'S Curve Equation'!$B$13)*'S Curve Equation'!$B$14</f>
        <v>0.17197118615155135</v>
      </c>
      <c r="S174" s="28">
        <f>(1/(1+EXP(('S Curve Equation'!$B$11-S129*'S Curve Equation'!$B$12)*'S Curve Equation'!$B$10))+'S Curve Equation'!$B$13)*'S Curve Equation'!$B$14</f>
        <v>0.17057755399157232</v>
      </c>
      <c r="T174" s="28">
        <f>(1/(1+EXP(('S Curve Equation'!$B$11-T129*'S Curve Equation'!$B$12)*'S Curve Equation'!$B$10))+'S Curve Equation'!$B$13)*'S Curve Equation'!$B$14</f>
        <v>0.16920456054423083</v>
      </c>
      <c r="U174" s="28">
        <f>(1/(1+EXP(('S Curve Equation'!$B$11-U129*'S Curve Equation'!$B$12)*'S Curve Equation'!$B$10))+'S Curve Equation'!$B$13)*'S Curve Equation'!$B$14</f>
        <v>0.16785180769474792</v>
      </c>
      <c r="V174" s="28">
        <f>(1/(1+EXP(('S Curve Equation'!$B$11-V129*'S Curve Equation'!$B$12)*'S Curve Equation'!$B$10))+'S Curve Equation'!$B$13)*'S Curve Equation'!$B$14</f>
        <v>0.16651890629506422</v>
      </c>
      <c r="W174" s="28">
        <f>(1/(1+EXP(('S Curve Equation'!$B$11-W129*'S Curve Equation'!$B$12)*'S Curve Equation'!$B$10))+'S Curve Equation'!$B$13)*'S Curve Equation'!$B$14</f>
        <v>0.16520547594771595</v>
      </c>
      <c r="X174" s="28">
        <f>(1/(1+EXP(('S Curve Equation'!$B$11-X129*'S Curve Equation'!$B$12)*'S Curve Equation'!$B$10))+'S Curve Equation'!$B$13)*'S Curve Equation'!$B$14</f>
        <v>0.16391114479459537</v>
      </c>
      <c r="Y174" s="28">
        <f>(1/(1+EXP(('S Curve Equation'!$B$11-Y129*'S Curve Equation'!$B$12)*'S Curve Equation'!$B$10))+'S Curve Equation'!$B$13)*'S Curve Equation'!$B$14</f>
        <v>0.16263554931054955</v>
      </c>
      <c r="Z174" s="28">
        <f>(1/(1+EXP(('S Curve Equation'!$B$11-Z129*'S Curve Equation'!$B$12)*'S Curve Equation'!$B$10))+'S Curve Equation'!$B$13)*'S Curve Equation'!$B$14</f>
        <v>0.16137833410174221</v>
      </c>
      <c r="AA174" s="28">
        <f>(1/(1+EXP(('S Curve Equation'!$B$11-AA129*'S Curve Equation'!$B$12)*'S Curve Equation'!$B$10))+'S Curve Equation'!$B$13)*'S Curve Equation'!$B$14</f>
        <v>0.16013915170871551</v>
      </c>
      <c r="AB174" s="28">
        <f>(1/(1+EXP(('S Curve Equation'!$B$11-AB129*'S Curve Equation'!$B$12)*'S Curve Equation'!$B$10))+'S Curve Equation'!$B$13)*'S Curve Equation'!$B$14</f>
        <v>0.15891766241407346</v>
      </c>
      <c r="AC174" s="28">
        <f>(1/(1+EXP(('S Curve Equation'!$B$11-AC129*'S Curve Equation'!$B$12)*'S Curve Equation'!$B$10))+'S Curve Equation'!$B$13)*'S Curve Equation'!$B$14</f>
        <v>0.15771353405471814</v>
      </c>
      <c r="AD174" s="28">
        <f>(1/(1+EXP(('S Curve Equation'!$B$11-AD129*'S Curve Equation'!$B$12)*'S Curve Equation'!$B$10))+'S Curve Equation'!$B$13)*'S Curve Equation'!$B$14</f>
        <v>0.15652644183855607</v>
      </c>
      <c r="AE174" s="28">
        <f>(1/(1+EXP(('S Curve Equation'!$B$11-AE129*'S Curve Equation'!$B$12)*'S Curve Equation'!$B$10))+'S Curve Equation'!$B$13)*'S Curve Equation'!$B$14</f>
        <v>0.15535606816560218</v>
      </c>
      <c r="AF174" s="28">
        <f>(1/(1+EXP(('S Curve Equation'!$B$11-AF129*'S Curve Equation'!$B$12)*'S Curve Equation'!$B$10))+'S Curve Equation'!$B$13)*'S Curve Equation'!$B$14</f>
        <v>0.15420210245339724</v>
      </c>
    </row>
    <row r="175" spans="1:32" x14ac:dyDescent="0.2">
      <c r="A175" s="6" t="s">
        <v>53</v>
      </c>
      <c r="B175" s="28">
        <f>(1/(1+EXP(('S Curve Equation'!$B$11-B130*'S Curve Equation'!$B$12)*'S Curve Equation'!$B$10))+'S Curve Equation'!$B$13)*'S Curve Equation'!$B$14</f>
        <v>0.24703372883615515</v>
      </c>
      <c r="C175" s="28">
        <f>(1/(1+EXP(('S Curve Equation'!$B$11-C130*'S Curve Equation'!$B$12)*'S Curve Equation'!$B$10))+'S Curve Equation'!$B$13)*'S Curve Equation'!$B$14</f>
        <v>0.23879873094318319</v>
      </c>
      <c r="D175" s="28">
        <f>(1/(1+EXP(('S Curve Equation'!$B$11-D130*'S Curve Equation'!$B$12)*'S Curve Equation'!$B$10))+'S Curve Equation'!$B$13)*'S Curve Equation'!$B$14</f>
        <v>0.23451451565582673</v>
      </c>
      <c r="E175" s="28">
        <f>(1/(1+EXP(('S Curve Equation'!$B$11-E130*'S Curve Equation'!$B$12)*'S Curve Equation'!$B$10))+'S Curve Equation'!$B$13)*'S Curve Equation'!$B$14</f>
        <v>0.23120668801580591</v>
      </c>
      <c r="F175" s="28">
        <f>(1/(1+EXP(('S Curve Equation'!$B$11-F130*'S Curve Equation'!$B$12)*'S Curve Equation'!$B$10))+'S Curve Equation'!$B$13)*'S Curve Equation'!$B$14</f>
        <v>0.22816763260037692</v>
      </c>
      <c r="G175" s="28">
        <f>(1/(1+EXP(('S Curve Equation'!$B$11-G130*'S Curve Equation'!$B$12)*'S Curve Equation'!$B$10))+'S Curve Equation'!$B$13)*'S Curve Equation'!$B$14</f>
        <v>0.22632060373834628</v>
      </c>
      <c r="H175" s="28">
        <f>(1/(1+EXP(('S Curve Equation'!$B$11-H130*'S Curve Equation'!$B$12)*'S Curve Equation'!$B$10))+'S Curve Equation'!$B$13)*'S Curve Equation'!$B$14</f>
        <v>0.22411543014021471</v>
      </c>
      <c r="I175" s="28">
        <f>(1/(1+EXP(('S Curve Equation'!$B$11-I130*'S Curve Equation'!$B$12)*'S Curve Equation'!$B$10))+'S Curve Equation'!$B$13)*'S Curve Equation'!$B$14</f>
        <v>0.22609435751513787</v>
      </c>
      <c r="J175" s="28">
        <f>(1/(1+EXP(('S Curve Equation'!$B$11-J130*'S Curve Equation'!$B$12)*'S Curve Equation'!$B$10))+'S Curve Equation'!$B$13)*'S Curve Equation'!$B$14</f>
        <v>0.23085631058511386</v>
      </c>
      <c r="K175" s="28">
        <f>(1/(1+EXP(('S Curve Equation'!$B$11-K130*'S Curve Equation'!$B$12)*'S Curve Equation'!$B$10))+'S Curve Equation'!$B$13)*'S Curve Equation'!$B$14</f>
        <v>0.23580415983467365</v>
      </c>
      <c r="L175" s="28">
        <f>(1/(1+EXP(('S Curve Equation'!$B$11-L130*'S Curve Equation'!$B$12)*'S Curve Equation'!$B$10))+'S Curve Equation'!$B$13)*'S Curve Equation'!$B$14</f>
        <v>0.22231163982928029</v>
      </c>
      <c r="M175" s="28">
        <f>(1/(1+EXP(('S Curve Equation'!$B$11-M130*'S Curve Equation'!$B$12)*'S Curve Equation'!$B$10))+'S Curve Equation'!$B$13)*'S Curve Equation'!$B$14</f>
        <v>0.22040418729417971</v>
      </c>
      <c r="N175" s="28">
        <f>(1/(1+EXP(('S Curve Equation'!$B$11-N130*'S Curve Equation'!$B$12)*'S Curve Equation'!$B$10))+'S Curve Equation'!$B$13)*'S Curve Equation'!$B$14</f>
        <v>0.21852510246528442</v>
      </c>
      <c r="O175" s="28">
        <f>(1/(1+EXP(('S Curve Equation'!$B$11-O130*'S Curve Equation'!$B$12)*'S Curve Equation'!$B$10))+'S Curve Equation'!$B$13)*'S Curve Equation'!$B$14</f>
        <v>0.21667385884461232</v>
      </c>
      <c r="P175" s="28">
        <f>(1/(1+EXP(('S Curve Equation'!$B$11-P130*'S Curve Equation'!$B$12)*'S Curve Equation'!$B$10))+'S Curve Equation'!$B$13)*'S Curve Equation'!$B$14</f>
        <v>0.21484994056688697</v>
      </c>
      <c r="Q175" s="28">
        <f>(1/(1+EXP(('S Curve Equation'!$B$11-Q130*'S Curve Equation'!$B$12)*'S Curve Equation'!$B$10))+'S Curve Equation'!$B$13)*'S Curve Equation'!$B$14</f>
        <v>0.21305284220738233</v>
      </c>
      <c r="R175" s="28">
        <f>(1/(1+EXP(('S Curve Equation'!$B$11-R130*'S Curve Equation'!$B$12)*'S Curve Equation'!$B$10))+'S Curve Equation'!$B$13)*'S Curve Equation'!$B$14</f>
        <v>0.21128206859048601</v>
      </c>
      <c r="S175" s="28">
        <f>(1/(1+EXP(('S Curve Equation'!$B$11-S130*'S Curve Equation'!$B$12)*'S Curve Equation'!$B$10))+'S Curve Equation'!$B$13)*'S Curve Equation'!$B$14</f>
        <v>0.20953713459924259</v>
      </c>
      <c r="T175" s="28">
        <f>(1/(1+EXP(('S Curve Equation'!$B$11-T130*'S Curve Equation'!$B$12)*'S Curve Equation'!$B$10))+'S Curve Equation'!$B$13)*'S Curve Equation'!$B$14</f>
        <v>0.20781756498608717</v>
      </c>
      <c r="U175" s="28">
        <f>(1/(1+EXP(('S Curve Equation'!$B$11-U130*'S Curve Equation'!$B$12)*'S Curve Equation'!$B$10))+'S Curve Equation'!$B$13)*'S Curve Equation'!$B$14</f>
        <v>0.20612289418498539</v>
      </c>
      <c r="V175" s="28">
        <f>(1/(1+EXP(('S Curve Equation'!$B$11-V130*'S Curve Equation'!$B$12)*'S Curve Equation'!$B$10))+'S Curve Equation'!$B$13)*'S Curve Equation'!$B$14</f>
        <v>0.20445266612514199</v>
      </c>
      <c r="W175" s="28">
        <f>(1/(1+EXP(('S Curve Equation'!$B$11-W130*'S Curve Equation'!$B$12)*'S Curve Equation'!$B$10))+'S Curve Equation'!$B$13)*'S Curve Equation'!$B$14</f>
        <v>0.20280643404646684</v>
      </c>
      <c r="X175" s="28">
        <f>(1/(1+EXP(('S Curve Equation'!$B$11-X130*'S Curve Equation'!$B$12)*'S Curve Equation'!$B$10))+'S Curve Equation'!$B$13)*'S Curve Equation'!$B$14</f>
        <v>0.20118376031691845</v>
      </c>
      <c r="Y175" s="28">
        <f>(1/(1+EXP(('S Curve Equation'!$B$11-Y130*'S Curve Equation'!$B$12)*'S Curve Equation'!$B$10))+'S Curve Equation'!$B$13)*'S Curve Equation'!$B$14</f>
        <v>0.19958421625187342</v>
      </c>
      <c r="Z175" s="28">
        <f>(1/(1+EXP(('S Curve Equation'!$B$11-Z130*'S Curve Equation'!$B$12)*'S Curve Equation'!$B$10))+'S Curve Equation'!$B$13)*'S Curve Equation'!$B$14</f>
        <v>0.19800738193562598</v>
      </c>
      <c r="AA175" s="28">
        <f>(1/(1+EXP(('S Curve Equation'!$B$11-AA130*'S Curve Equation'!$B$12)*'S Curve Equation'!$B$10))+'S Curve Equation'!$B$13)*'S Curve Equation'!$B$14</f>
        <v>0.196452846045128</v>
      </c>
      <c r="AB175" s="28">
        <f>(1/(1+EXP(('S Curve Equation'!$B$11-AB130*'S Curve Equation'!$B$12)*'S Curve Equation'!$B$10))+'S Curve Equation'!$B$13)*'S Curve Equation'!$B$14</f>
        <v>0.19492020567604912</v>
      </c>
      <c r="AC175" s="28">
        <f>(1/(1+EXP(('S Curve Equation'!$B$11-AC130*'S Curve Equation'!$B$12)*'S Curve Equation'!$B$10))+'S Curve Equation'!$B$13)*'S Curve Equation'!$B$14</f>
        <v>0.1934090661712419</v>
      </c>
      <c r="AD175" s="28">
        <f>(1/(1+EXP(('S Curve Equation'!$B$11-AD130*'S Curve Equation'!$B$12)*'S Curve Equation'!$B$10))+'S Curve Equation'!$B$13)*'S Curve Equation'!$B$14</f>
        <v>0.19191904095167178</v>
      </c>
      <c r="AE175" s="28">
        <f>(1/(1+EXP(('S Curve Equation'!$B$11-AE130*'S Curve Equation'!$B$12)*'S Curve Equation'!$B$10))+'S Curve Equation'!$B$13)*'S Curve Equation'!$B$14</f>
        <v>0.19044975134987471</v>
      </c>
      <c r="AF175" s="28">
        <f>(1/(1+EXP(('S Curve Equation'!$B$11-AF130*'S Curve Equation'!$B$12)*'S Curve Equation'!$B$10))+'S Curve Equation'!$B$13)*'S Curve Equation'!$B$14</f>
        <v>0.18900082644598246</v>
      </c>
    </row>
    <row r="176" spans="1:32" x14ac:dyDescent="0.2">
      <c r="A176" s="6" t="s">
        <v>54</v>
      </c>
      <c r="B176" s="28">
        <f>(1/(1+EXP(('S Curve Equation'!$B$11-B131*'S Curve Equation'!$B$12)*'S Curve Equation'!$B$10))+'S Curve Equation'!$B$13)*'S Curve Equation'!$B$14</f>
        <v>0.23038372353953185</v>
      </c>
      <c r="C176" s="28">
        <f>(1/(1+EXP(('S Curve Equation'!$B$11-C131*'S Curve Equation'!$B$12)*'S Curve Equation'!$B$10))+'S Curve Equation'!$B$13)*'S Curve Equation'!$B$14</f>
        <v>0.22271809140376175</v>
      </c>
      <c r="D176" s="28">
        <f>(1/(1+EXP(('S Curve Equation'!$B$11-D131*'S Curve Equation'!$B$12)*'S Curve Equation'!$B$10))+'S Curve Equation'!$B$13)*'S Curve Equation'!$B$14</f>
        <v>0.21873241426725801</v>
      </c>
      <c r="E176" s="28">
        <f>(1/(1+EXP(('S Curve Equation'!$B$11-E131*'S Curve Equation'!$B$12)*'S Curve Equation'!$B$10))+'S Curve Equation'!$B$13)*'S Curve Equation'!$B$14</f>
        <v>0.21565613212853338</v>
      </c>
      <c r="F176" s="28">
        <f>(1/(1+EXP(('S Curve Equation'!$B$11-F131*'S Curve Equation'!$B$12)*'S Curve Equation'!$B$10))+'S Curve Equation'!$B$13)*'S Curve Equation'!$B$14</f>
        <v>0.21283058736990559</v>
      </c>
      <c r="G176" s="28">
        <f>(1/(1+EXP(('S Curve Equation'!$B$11-G131*'S Curve Equation'!$B$12)*'S Curve Equation'!$B$10))+'S Curve Equation'!$B$13)*'S Curve Equation'!$B$14</f>
        <v>0.21111367838869249</v>
      </c>
      <c r="H176" s="28">
        <f>(1/(1+EXP(('S Curve Equation'!$B$11-H131*'S Curve Equation'!$B$12)*'S Curve Equation'!$B$10))+'S Curve Equation'!$B$13)*'S Curve Equation'!$B$14</f>
        <v>0.20906420000549944</v>
      </c>
      <c r="I176" s="28">
        <f>(1/(1+EXP(('S Curve Equation'!$B$11-I131*'S Curve Equation'!$B$12)*'S Curve Equation'!$B$10))+'S Curve Equation'!$B$13)*'S Curve Equation'!$B$14</f>
        <v>0.21090338901247616</v>
      </c>
      <c r="J176" s="28">
        <f>(1/(1+EXP(('S Curve Equation'!$B$11-J131*'S Curve Equation'!$B$12)*'S Curve Equation'!$B$10))+'S Curve Equation'!$B$13)*'S Curve Equation'!$B$14</f>
        <v>0.21533033303094559</v>
      </c>
      <c r="K176" s="28">
        <f>(1/(1+EXP(('S Curve Equation'!$B$11-K131*'S Curve Equation'!$B$12)*'S Curve Equation'!$B$10))+'S Curve Equation'!$B$13)*'S Curve Equation'!$B$14</f>
        <v>0.2199320290381622</v>
      </c>
      <c r="L176" s="28">
        <f>(1/(1+EXP(('S Curve Equation'!$B$11-L131*'S Curve Equation'!$B$12)*'S Curve Equation'!$B$10))+'S Curve Equation'!$B$13)*'S Curve Equation'!$B$14</f>
        <v>0.2073880392412549</v>
      </c>
      <c r="M176" s="28">
        <f>(1/(1+EXP(('S Curve Equation'!$B$11-M131*'S Curve Equation'!$B$12)*'S Curve Equation'!$B$10))+'S Curve Equation'!$B$13)*'S Curve Equation'!$B$14</f>
        <v>0.20561581392108624</v>
      </c>
      <c r="N176" s="28">
        <f>(1/(1+EXP(('S Curve Equation'!$B$11-N131*'S Curve Equation'!$B$12)*'S Curve Equation'!$B$10))+'S Curve Equation'!$B$13)*'S Curve Equation'!$B$14</f>
        <v>0.20387020453750881</v>
      </c>
      <c r="O176" s="28">
        <f>(1/(1+EXP(('S Curve Equation'!$B$11-O131*'S Curve Equation'!$B$12)*'S Curve Equation'!$B$10))+'S Curve Equation'!$B$13)*'S Curve Equation'!$B$14</f>
        <v>0.20215070557175158</v>
      </c>
      <c r="P176" s="28">
        <f>(1/(1+EXP(('S Curve Equation'!$B$11-P131*'S Curve Equation'!$B$12)*'S Curve Equation'!$B$10))+'S Curve Equation'!$B$13)*'S Curve Equation'!$B$14</f>
        <v>0.20045682221158406</v>
      </c>
      <c r="Q176" s="28">
        <f>(1/(1+EXP(('S Curve Equation'!$B$11-Q131*'S Curve Equation'!$B$12)*'S Curve Equation'!$B$10))+'S Curve Equation'!$B$13)*'S Curve Equation'!$B$14</f>
        <v>0.19878807013285363</v>
      </c>
      <c r="R176" s="28">
        <f>(1/(1+EXP(('S Curve Equation'!$B$11-R131*'S Curve Equation'!$B$12)*'S Curve Equation'!$B$10))+'S Curve Equation'!$B$13)*'S Curve Equation'!$B$14</f>
        <v>0.19714397528358579</v>
      </c>
      <c r="S176" s="28">
        <f>(1/(1+EXP(('S Curve Equation'!$B$11-S131*'S Curve Equation'!$B$12)*'S Curve Equation'!$B$10))+'S Curve Equation'!$B$13)*'S Curve Equation'!$B$14</f>
        <v>0.19552407367080296</v>
      </c>
      <c r="T176" s="28">
        <f>(1/(1+EXP(('S Curve Equation'!$B$11-T131*'S Curve Equation'!$B$12)*'S Curve Equation'!$B$10))+'S Curve Equation'!$B$13)*'S Curve Equation'!$B$14</f>
        <v>0.19392791115017285</v>
      </c>
      <c r="U176" s="28">
        <f>(1/(1+EXP(('S Curve Equation'!$B$11-U131*'S Curve Equation'!$B$12)*'S Curve Equation'!$B$10))+'S Curve Equation'!$B$13)*'S Curve Equation'!$B$14</f>
        <v>0.19235504321860677</v>
      </c>
      <c r="V176" s="28">
        <f>(1/(1+EXP(('S Curve Equation'!$B$11-V131*'S Curve Equation'!$B$12)*'S Curve Equation'!$B$10))+'S Curve Equation'!$B$13)*'S Curve Equation'!$B$14</f>
        <v>0.19080503480988323</v>
      </c>
      <c r="W176" s="28">
        <f>(1/(1+EXP(('S Curve Equation'!$B$11-W131*'S Curve Equation'!$B$12)*'S Curve Equation'!$B$10))+'S Curve Equation'!$B$13)*'S Curve Equation'!$B$14</f>
        <v>0.18927746009339777</v>
      </c>
      <c r="X176" s="28">
        <f>(1/(1+EXP(('S Curve Equation'!$B$11-X131*'S Curve Equation'!$B$12)*'S Curve Equation'!$B$10))+'S Curve Equation'!$B$13)*'S Curve Equation'!$B$14</f>
        <v>0.18777190227608057</v>
      </c>
      <c r="Y176" s="28">
        <f>(1/(1+EXP(('S Curve Equation'!$B$11-Y131*'S Curve Equation'!$B$12)*'S Curve Equation'!$B$10))+'S Curve Equation'!$B$13)*'S Curve Equation'!$B$14</f>
        <v>0.18628795340755361</v>
      </c>
      <c r="Z176" s="28">
        <f>(1/(1+EXP(('S Curve Equation'!$B$11-Z131*'S Curve Equation'!$B$12)*'S Curve Equation'!$B$10))+'S Curve Equation'!$B$13)*'S Curve Equation'!$B$14</f>
        <v>0.18482521418856018</v>
      </c>
      <c r="AA176" s="28">
        <f>(1/(1+EXP(('S Curve Equation'!$B$11-AA131*'S Curve Equation'!$B$12)*'S Curve Equation'!$B$10))+'S Curve Equation'!$B$13)*'S Curve Equation'!$B$14</f>
        <v>0.18338329378270665</v>
      </c>
      <c r="AB176" s="28">
        <f>(1/(1+EXP(('S Curve Equation'!$B$11-AB131*'S Curve Equation'!$B$12)*'S Curve Equation'!$B$10))+'S Curve Equation'!$B$13)*'S Curve Equation'!$B$14</f>
        <v>0.18196180963153399</v>
      </c>
      <c r="AC176" s="28">
        <f>(1/(1+EXP(('S Curve Equation'!$B$11-AC131*'S Curve Equation'!$B$12)*'S Curve Equation'!$B$10))+'S Curve Equation'!$B$13)*'S Curve Equation'!$B$14</f>
        <v>0.18056038727294196</v>
      </c>
      <c r="AD176" s="28">
        <f>(1/(1+EXP(('S Curve Equation'!$B$11-AD131*'S Curve Equation'!$B$12)*'S Curve Equation'!$B$10))+'S Curve Equation'!$B$13)*'S Curve Equation'!$B$14</f>
        <v>0.17917866016296774</v>
      </c>
      <c r="AE176" s="28">
        <f>(1/(1+EXP(('S Curve Equation'!$B$11-AE131*'S Curve Equation'!$B$12)*'S Curve Equation'!$B$10))+'S Curve Equation'!$B$13)*'S Curve Equation'!$B$14</f>
        <v>0.17781626950092641</v>
      </c>
      <c r="AF176" s="28">
        <f>(1/(1+EXP(('S Curve Equation'!$B$11-AF131*'S Curve Equation'!$B$12)*'S Curve Equation'!$B$10))+'S Curve Equation'!$B$13)*'S Curve Equation'!$B$14</f>
        <v>0.17647286405790463</v>
      </c>
    </row>
    <row r="177" spans="1:32" x14ac:dyDescent="0.2">
      <c r="A177" s="6" t="s">
        <v>55</v>
      </c>
      <c r="B177" s="28">
        <f>(1/(1+EXP(('S Curve Equation'!$B$11-B132*'S Curve Equation'!$B$12)*'S Curve Equation'!$B$10))+'S Curve Equation'!$B$13)*'S Curve Equation'!$B$14</f>
        <v>0.20452353395061723</v>
      </c>
      <c r="C177" s="28">
        <f>(1/(1+EXP(('S Curve Equation'!$B$11-C132*'S Curve Equation'!$B$12)*'S Curve Equation'!$B$10))+'S Curve Equation'!$B$13)*'S Curve Equation'!$B$14</f>
        <v>0.197764992638368</v>
      </c>
      <c r="D177" s="28">
        <f>(1/(1+EXP(('S Curve Equation'!$B$11-D132*'S Curve Equation'!$B$12)*'S Curve Equation'!$B$10))+'S Curve Equation'!$B$13)*'S Curve Equation'!$B$14</f>
        <v>0.19425357999952825</v>
      </c>
      <c r="E177" s="28">
        <f>(1/(1+EXP(('S Curve Equation'!$B$11-E132*'S Curve Equation'!$B$12)*'S Curve Equation'!$B$10))+'S Curve Equation'!$B$13)*'S Curve Equation'!$B$14</f>
        <v>0.19154451881942591</v>
      </c>
      <c r="F177" s="28">
        <f>(1/(1+EXP(('S Curve Equation'!$B$11-F132*'S Curve Equation'!$B$12)*'S Curve Equation'!$B$10))+'S Curve Equation'!$B$13)*'S Curve Equation'!$B$14</f>
        <v>0.1890571267329561</v>
      </c>
      <c r="G177" s="28">
        <f>(1/(1+EXP(('S Curve Equation'!$B$11-G132*'S Curve Equation'!$B$12)*'S Curve Equation'!$B$10))+'S Curve Equation'!$B$13)*'S Curve Equation'!$B$14</f>
        <v>0.18754608343885965</v>
      </c>
      <c r="H177" s="28">
        <f>(1/(1+EXP(('S Curve Equation'!$B$11-H132*'S Curve Equation'!$B$12)*'S Curve Equation'!$B$10))+'S Curve Equation'!$B$13)*'S Curve Equation'!$B$14</f>
        <v>0.1857427239796115</v>
      </c>
      <c r="I177" s="28">
        <f>(1/(1+EXP(('S Curve Equation'!$B$11-I132*'S Curve Equation'!$B$12)*'S Curve Equation'!$B$10))+'S Curve Equation'!$B$13)*'S Curve Equation'!$B$14</f>
        <v>0.18736102870241012</v>
      </c>
      <c r="J177" s="28">
        <f>(1/(1+EXP(('S Curve Equation'!$B$11-J132*'S Curve Equation'!$B$12)*'S Curve Equation'!$B$10))+'S Curve Equation'!$B$13)*'S Curve Equation'!$B$14</f>
        <v>0.19125766881223447</v>
      </c>
      <c r="K177" s="28">
        <f>(1/(1+EXP(('S Curve Equation'!$B$11-K132*'S Curve Equation'!$B$12)*'S Curve Equation'!$B$10))+'S Curve Equation'!$B$13)*'S Curve Equation'!$B$14</f>
        <v>0.19531026750564986</v>
      </c>
      <c r="L177" s="28">
        <f>(1/(1+EXP(('S Curve Equation'!$B$11-L132*'S Curve Equation'!$B$12)*'S Curve Equation'!$B$10))+'S Curve Equation'!$B$13)*'S Curve Equation'!$B$14</f>
        <v>0.18426814840301753</v>
      </c>
      <c r="M177" s="28">
        <f>(1/(1+EXP(('S Curve Equation'!$B$11-M132*'S Curve Equation'!$B$12)*'S Curve Equation'!$B$10))+'S Curve Equation'!$B$13)*'S Curve Equation'!$B$14</f>
        <v>0.1827093454688874</v>
      </c>
      <c r="N177" s="28">
        <f>(1/(1+EXP(('S Curve Equation'!$B$11-N132*'S Curve Equation'!$B$12)*'S Curve Equation'!$B$10))+'S Curve Equation'!$B$13)*'S Curve Equation'!$B$14</f>
        <v>0.18117423157815227</v>
      </c>
      <c r="O177" s="28">
        <f>(1/(1+EXP(('S Curve Equation'!$B$11-O132*'S Curve Equation'!$B$12)*'S Curve Equation'!$B$10))+'S Curve Equation'!$B$13)*'S Curve Equation'!$B$14</f>
        <v>0.17966234282731533</v>
      </c>
      <c r="P177" s="28">
        <f>(1/(1+EXP(('S Curve Equation'!$B$11-P132*'S Curve Equation'!$B$12)*'S Curve Equation'!$B$10))+'S Curve Equation'!$B$13)*'S Curve Equation'!$B$14</f>
        <v>0.17817322575991668</v>
      </c>
      <c r="Q177" s="28">
        <f>(1/(1+EXP(('S Curve Equation'!$B$11-Q132*'S Curve Equation'!$B$12)*'S Curve Equation'!$B$10))+'S Curve Equation'!$B$13)*'S Curve Equation'!$B$14</f>
        <v>0.17670643712227108</v>
      </c>
      <c r="R177" s="28">
        <f>(1/(1+EXP(('S Curve Equation'!$B$11-R132*'S Curve Equation'!$B$12)*'S Curve Equation'!$B$10))+'S Curve Equation'!$B$13)*'S Curve Equation'!$B$14</f>
        <v>0.17526154362407059</v>
      </c>
      <c r="S177" s="28">
        <f>(1/(1+EXP(('S Curve Equation'!$B$11-S132*'S Curve Equation'!$B$12)*'S Curve Equation'!$B$10))+'S Curve Equation'!$B$13)*'S Curve Equation'!$B$14</f>
        <v>0.17383812170385704</v>
      </c>
      <c r="T177" s="28">
        <f>(1/(1+EXP(('S Curve Equation'!$B$11-T132*'S Curve Equation'!$B$12)*'S Curve Equation'!$B$10))+'S Curve Equation'!$B$13)*'S Curve Equation'!$B$14</f>
        <v>0.17243575729934035</v>
      </c>
      <c r="U177" s="28">
        <f>(1/(1+EXP(('S Curve Equation'!$B$11-U132*'S Curve Equation'!$B$12)*'S Curve Equation'!$B$10))+'S Curve Equation'!$B$13)*'S Curve Equation'!$B$14</f>
        <v>0.17105404562254997</v>
      </c>
      <c r="V177" s="28">
        <f>(1/(1+EXP(('S Curve Equation'!$B$11-V132*'S Curve Equation'!$B$12)*'S Curve Equation'!$B$10))+'S Curve Equation'!$B$13)*'S Curve Equation'!$B$14</f>
        <v>0.16969259093977573</v>
      </c>
      <c r="W177" s="28">
        <f>(1/(1+EXP(('S Curve Equation'!$B$11-W132*'S Curve Equation'!$B$12)*'S Curve Equation'!$B$10))+'S Curve Equation'!$B$13)*'S Curve Equation'!$B$14</f>
        <v>0.16835100635627942</v>
      </c>
      <c r="X177" s="28">
        <f>(1/(1+EXP(('S Curve Equation'!$B$11-X132*'S Curve Equation'!$B$12)*'S Curve Equation'!$B$10))+'S Curve Equation'!$B$13)*'S Curve Equation'!$B$14</f>
        <v>0.16702891360571256</v>
      </c>
      <c r="Y177" s="28">
        <f>(1/(1+EXP(('S Curve Equation'!$B$11-Y132*'S Curve Equation'!$B$12)*'S Curve Equation'!$B$10))+'S Curve Equation'!$B$13)*'S Curve Equation'!$B$14</f>
        <v>0.16572594284420841</v>
      </c>
      <c r="Z177" s="28">
        <f>(1/(1+EXP(('S Curve Equation'!$B$11-Z132*'S Curve Equation'!$B$12)*'S Curve Equation'!$B$10))+'S Curve Equation'!$B$13)*'S Curve Equation'!$B$14</f>
        <v>0.16444173244908422</v>
      </c>
      <c r="AA177" s="28">
        <f>(1/(1+EXP(('S Curve Equation'!$B$11-AA132*'S Curve Equation'!$B$12)*'S Curve Equation'!$B$10))+'S Curve Equation'!$B$13)*'S Curve Equation'!$B$14</f>
        <v>0.16317592882210402</v>
      </c>
      <c r="AB177" s="28">
        <f>(1/(1+EXP(('S Curve Equation'!$B$11-AB132*'S Curve Equation'!$B$12)*'S Curve Equation'!$B$10))+'S Curve Equation'!$B$13)*'S Curve Equation'!$B$14</f>
        <v>0.16192818619723226</v>
      </c>
      <c r="AC177" s="28">
        <f>(1/(1+EXP(('S Curve Equation'!$B$11-AC132*'S Curve Equation'!$B$12)*'S Curve Equation'!$B$10))+'S Curve Equation'!$B$13)*'S Curve Equation'!$B$14</f>
        <v>0.16069816645282248</v>
      </c>
      <c r="AD177" s="28">
        <f>(1/(1+EXP(('S Curve Equation'!$B$11-AD132*'S Curve Equation'!$B$12)*'S Curve Equation'!$B$10))+'S Curve Equation'!$B$13)*'S Curve Equation'!$B$14</f>
        <v>0.15948553892816583</v>
      </c>
      <c r="AE177" s="28">
        <f>(1/(1+EXP(('S Curve Equation'!$B$11-AE132*'S Curve Equation'!$B$12)*'S Curve Equation'!$B$10))+'S Curve Equation'!$B$13)*'S Curve Equation'!$B$14</f>
        <v>0.15828998024433705</v>
      </c>
      <c r="AF177" s="28">
        <f>(1/(1+EXP(('S Curve Equation'!$B$11-AF132*'S Curve Equation'!$B$12)*'S Curve Equation'!$B$10))+'S Curve Equation'!$B$13)*'S Curve Equation'!$B$14</f>
        <v>0.15711117412926126</v>
      </c>
    </row>
    <row r="178" spans="1:32" x14ac:dyDescent="0.2">
      <c r="A178" s="6" t="s">
        <v>56</v>
      </c>
      <c r="B178" s="28">
        <f>(1/(1+EXP(('S Curve Equation'!$B$11-B133*'S Curve Equation'!$B$12)*'S Curve Equation'!$B$10))+'S Curve Equation'!$B$13)*'S Curve Equation'!$B$14</f>
        <v>0.15532487504805845</v>
      </c>
      <c r="C178" s="28">
        <f>(1/(1+EXP(('S Curve Equation'!$B$11-C133*'S Curve Equation'!$B$12)*'S Curve Equation'!$B$10))+'S Curve Equation'!$B$13)*'S Curve Equation'!$B$14</f>
        <v>0.15034536443272553</v>
      </c>
      <c r="D178" s="28">
        <f>(1/(1+EXP(('S Curve Equation'!$B$11-D133*'S Curve Equation'!$B$12)*'S Curve Equation'!$B$10))+'S Curve Equation'!$B$13)*'S Curve Equation'!$B$14</f>
        <v>0.14776024671854221</v>
      </c>
      <c r="E178" s="28">
        <f>(1/(1+EXP(('S Curve Equation'!$B$11-E133*'S Curve Equation'!$B$12)*'S Curve Equation'!$B$10))+'S Curve Equation'!$B$13)*'S Curve Equation'!$B$14</f>
        <v>0.1457666630320836</v>
      </c>
      <c r="F178" s="28">
        <f>(1/(1+EXP(('S Curve Equation'!$B$11-F133*'S Curve Equation'!$B$12)*'S Curve Equation'!$B$10))+'S Curve Equation'!$B$13)*'S Curve Equation'!$B$14</f>
        <v>0.14393679882266408</v>
      </c>
      <c r="G178" s="28">
        <f>(1/(1+EXP(('S Curve Equation'!$B$11-G133*'S Curve Equation'!$B$12)*'S Curve Equation'!$B$10))+'S Curve Equation'!$B$13)*'S Curve Equation'!$B$14</f>
        <v>0.14282545091743171</v>
      </c>
      <c r="H178" s="28">
        <f>(1/(1+EXP(('S Curve Equation'!$B$11-H133*'S Curve Equation'!$B$12)*'S Curve Equation'!$B$10))+'S Curve Equation'!$B$13)*'S Curve Equation'!$B$14</f>
        <v>0.14149935043432882</v>
      </c>
      <c r="I178" s="28">
        <f>(1/(1+EXP(('S Curve Equation'!$B$11-I133*'S Curve Equation'!$B$12)*'S Curve Equation'!$B$10))+'S Curve Equation'!$B$13)*'S Curve Equation'!$B$14</f>
        <v>0.14268935905133337</v>
      </c>
      <c r="J178" s="28">
        <f>(1/(1+EXP(('S Curve Equation'!$B$11-J133*'S Curve Equation'!$B$12)*'S Curve Equation'!$B$10))+'S Curve Equation'!$B$13)*'S Curve Equation'!$B$14</f>
        <v>0.14555561199690562</v>
      </c>
      <c r="K178" s="28">
        <f>(1/(1+EXP(('S Curve Equation'!$B$11-K133*'S Curve Equation'!$B$12)*'S Curve Equation'!$B$10))+'S Curve Equation'!$B$13)*'S Curve Equation'!$B$14</f>
        <v>0.14853805136632317</v>
      </c>
      <c r="L178" s="28">
        <f>(1/(1+EXP(('S Curve Equation'!$B$11-L133*'S Curve Equation'!$B$12)*'S Curve Equation'!$B$10))+'S Curve Equation'!$B$13)*'S Curve Equation'!$B$14</f>
        <v>0.14041520565341564</v>
      </c>
      <c r="M178" s="28">
        <f>(1/(1+EXP(('S Curve Equation'!$B$11-M133*'S Curve Equation'!$B$12)*'S Curve Equation'!$B$10))+'S Curve Equation'!$B$13)*'S Curve Equation'!$B$14</f>
        <v>0.13926930463751927</v>
      </c>
      <c r="N178" s="28">
        <f>(1/(1+EXP(('S Curve Equation'!$B$11-N133*'S Curve Equation'!$B$12)*'S Curve Equation'!$B$10))+'S Curve Equation'!$B$13)*'S Curve Equation'!$B$14</f>
        <v>0.13814097819817442</v>
      </c>
      <c r="O178" s="28">
        <f>(1/(1+EXP(('S Curve Equation'!$B$11-O133*'S Curve Equation'!$B$12)*'S Curve Equation'!$B$10))+'S Curve Equation'!$B$13)*'S Curve Equation'!$B$14</f>
        <v>0.13702986797878933</v>
      </c>
      <c r="P178" s="28">
        <f>(1/(1+EXP(('S Curve Equation'!$B$11-P133*'S Curve Equation'!$B$12)*'S Curve Equation'!$B$10))+'S Curve Equation'!$B$13)*'S Curve Equation'!$B$14</f>
        <v>0.13593562439020382</v>
      </c>
      <c r="Q178" s="28">
        <f>(1/(1+EXP(('S Curve Equation'!$B$11-Q133*'S Curve Equation'!$B$12)*'S Curve Equation'!$B$10))+'S Curve Equation'!$B$13)*'S Curve Equation'!$B$14</f>
        <v>0.13485790637006143</v>
      </c>
      <c r="R178" s="28">
        <f>(1/(1+EXP(('S Curve Equation'!$B$11-R133*'S Curve Equation'!$B$12)*'S Curve Equation'!$B$10))+'S Curve Equation'!$B$13)*'S Curve Equation'!$B$14</f>
        <v>0.13379638114911854</v>
      </c>
      <c r="S178" s="28">
        <f>(1/(1+EXP(('S Curve Equation'!$B$11-S133*'S Curve Equation'!$B$12)*'S Curve Equation'!$B$10))+'S Curve Equation'!$B$13)*'S Curve Equation'!$B$14</f>
        <v>0.1327507240243084</v>
      </c>
      <c r="T178" s="28">
        <f>(1/(1+EXP(('S Curve Equation'!$B$11-T133*'S Curve Equation'!$B$12)*'S Curve Equation'!$B$10))+'S Curve Equation'!$B$13)*'S Curve Equation'!$B$14</f>
        <v>0.1317206181383668</v>
      </c>
      <c r="U178" s="28">
        <f>(1/(1+EXP(('S Curve Equation'!$B$11-U133*'S Curve Equation'!$B$12)*'S Curve Equation'!$B$10))+'S Curve Equation'!$B$13)*'S Curve Equation'!$B$14</f>
        <v>0.13070575426584535</v>
      </c>
      <c r="V178" s="28">
        <f>(1/(1+EXP(('S Curve Equation'!$B$11-V133*'S Curve Equation'!$B$12)*'S Curve Equation'!$B$10))+'S Curve Equation'!$B$13)*'S Curve Equation'!$B$14</f>
        <v>0.1297058306053222</v>
      </c>
      <c r="W178" s="28">
        <f>(1/(1+EXP(('S Curve Equation'!$B$11-W133*'S Curve Equation'!$B$12)*'S Curve Equation'!$B$10))+'S Curve Equation'!$B$13)*'S Curve Equation'!$B$14</f>
        <v>0.12872055257764953</v>
      </c>
      <c r="X178" s="28">
        <f>(1/(1+EXP(('S Curve Equation'!$B$11-X133*'S Curve Equation'!$B$12)*'S Curve Equation'!$B$10))+'S Curve Equation'!$B$13)*'S Curve Equation'!$B$14</f>
        <v>0.12774963263005218</v>
      </c>
      <c r="Y178" s="28">
        <f>(1/(1+EXP(('S Curve Equation'!$B$11-Y133*'S Curve Equation'!$B$12)*'S Curve Equation'!$B$10))+'S Curve Equation'!$B$13)*'S Curve Equation'!$B$14</f>
        <v>0.12679279004591906</v>
      </c>
      <c r="Z178" s="28">
        <f>(1/(1+EXP(('S Curve Equation'!$B$11-Z133*'S Curve Equation'!$B$12)*'S Curve Equation'!$B$10))+'S Curve Equation'!$B$13)*'S Curve Equation'!$B$14</f>
        <v>0.12584975076011914</v>
      </c>
      <c r="AA178" s="28">
        <f>(1/(1+EXP(('S Curve Equation'!$B$11-AA133*'S Curve Equation'!$B$12)*'S Curve Equation'!$B$10))+'S Curve Equation'!$B$13)*'S Curve Equation'!$B$14</f>
        <v>0.12492024717968564</v>
      </c>
      <c r="AB178" s="28">
        <f>(1/(1+EXP(('S Curve Equation'!$B$11-AB133*'S Curve Equation'!$B$12)*'S Curve Equation'!$B$10))+'S Curve Equation'!$B$13)*'S Curve Equation'!$B$14</f>
        <v>0.12400401800970708</v>
      </c>
      <c r="AC178" s="28">
        <f>(1/(1+EXP(('S Curve Equation'!$B$11-AC133*'S Curve Equation'!$B$12)*'S Curve Equation'!$B$10))+'S Curve Equation'!$B$13)*'S Curve Equation'!$B$14</f>
        <v>0.1231008080842797</v>
      </c>
      <c r="AD178" s="28">
        <f>(1/(1+EXP(('S Curve Equation'!$B$11-AD133*'S Curve Equation'!$B$12)*'S Curve Equation'!$B$10))+'S Curve Equation'!$B$13)*'S Curve Equation'!$B$14</f>
        <v>0.12221036820236569</v>
      </c>
      <c r="AE178" s="28">
        <f>(1/(1+EXP(('S Curve Equation'!$B$11-AE133*'S Curve Equation'!$B$12)*'S Curve Equation'!$B$10))+'S Curve Equation'!$B$13)*'S Curve Equation'!$B$14</f>
        <v>0.12133245496841975</v>
      </c>
      <c r="AF178" s="28">
        <f>(1/(1+EXP(('S Curve Equation'!$B$11-AF133*'S Curve Equation'!$B$12)*'S Curve Equation'!$B$10))+'S Curve Equation'!$B$13)*'S Curve Equation'!$B$14</f>
        <v>0.12046683063763736</v>
      </c>
    </row>
    <row r="179" spans="1:32" x14ac:dyDescent="0.2">
      <c r="A179" s="6" t="s">
        <v>57</v>
      </c>
      <c r="B179" s="28">
        <f>(1/(1+EXP(('S Curve Equation'!$B$11-B134*'S Curve Equation'!$B$12)*'S Curve Equation'!$B$10))+'S Curve Equation'!$B$13)*'S Curve Equation'!$B$14</f>
        <v>0.18042813455657492</v>
      </c>
      <c r="C179" s="28">
        <f>(1/(1+EXP(('S Curve Equation'!$B$11-C134*'S Curve Equation'!$B$12)*'S Curve Equation'!$B$10))+'S Curve Equation'!$B$13)*'S Curve Equation'!$B$14</f>
        <v>0.17453446682251877</v>
      </c>
      <c r="D179" s="28">
        <f>(1/(1+EXP(('S Curve Equation'!$B$11-D134*'S Curve Equation'!$B$12)*'S Curve Equation'!$B$10))+'S Curve Equation'!$B$13)*'S Curve Equation'!$B$14</f>
        <v>0.17147392698149549</v>
      </c>
      <c r="E179" s="28">
        <f>(1/(1+EXP(('S Curve Equation'!$B$11-E134*'S Curve Equation'!$B$12)*'S Curve Equation'!$B$10))+'S Curve Equation'!$B$13)*'S Curve Equation'!$B$14</f>
        <v>0.16911337524686751</v>
      </c>
      <c r="F179" s="28">
        <f>(1/(1+EXP(('S Curve Equation'!$B$11-F134*'S Curve Equation'!$B$12)*'S Curve Equation'!$B$10))+'S Curve Equation'!$B$13)*'S Curve Equation'!$B$14</f>
        <v>0.16694645430221544</v>
      </c>
      <c r="G179" s="28">
        <f>(1/(1+EXP(('S Curve Equation'!$B$11-G134*'S Curve Equation'!$B$12)*'S Curve Equation'!$B$10))+'S Curve Equation'!$B$13)*'S Curve Equation'!$B$14</f>
        <v>0.16563030454474073</v>
      </c>
      <c r="H179" s="28">
        <f>(1/(1+EXP(('S Curve Equation'!$B$11-H134*'S Curve Equation'!$B$12)*'S Curve Equation'!$B$10))+'S Curve Equation'!$B$13)*'S Curve Equation'!$B$14</f>
        <v>0.16405974364057616</v>
      </c>
      <c r="I179" s="28">
        <f>(1/(1+EXP(('S Curve Equation'!$B$11-I134*'S Curve Equation'!$B$12)*'S Curve Equation'!$B$10))+'S Curve Equation'!$B$13)*'S Curve Equation'!$B$14</f>
        <v>0.16546912881830794</v>
      </c>
      <c r="J179" s="28">
        <f>(1/(1+EXP(('S Curve Equation'!$B$11-J134*'S Curve Equation'!$B$12)*'S Curve Equation'!$B$10))+'S Curve Equation'!$B$13)*'S Curve Equation'!$B$14</f>
        <v>0.16886345958786922</v>
      </c>
      <c r="K179" s="28">
        <f>(1/(1+EXP(('S Curve Equation'!$B$11-K134*'S Curve Equation'!$B$12)*'S Curve Equation'!$B$10))+'S Curve Equation'!$B$13)*'S Curve Equation'!$B$14</f>
        <v>0.17239482955038707</v>
      </c>
      <c r="L179" s="28">
        <f>(1/(1+EXP(('S Curve Equation'!$B$11-L134*'S Curve Equation'!$B$12)*'S Curve Equation'!$B$10))+'S Curve Equation'!$B$13)*'S Curve Equation'!$B$14</f>
        <v>0.16277568091177749</v>
      </c>
      <c r="M179" s="28">
        <f>(1/(1+EXP(('S Curve Equation'!$B$11-M134*'S Curve Equation'!$B$12)*'S Curve Equation'!$B$10))+'S Curve Equation'!$B$13)*'S Curve Equation'!$B$14</f>
        <v>0.16141842095473863</v>
      </c>
      <c r="N179" s="28">
        <f>(1/(1+EXP(('S Curve Equation'!$B$11-N134*'S Curve Equation'!$B$12)*'S Curve Equation'!$B$10))+'S Curve Equation'!$B$13)*'S Curve Equation'!$B$14</f>
        <v>0.16008193017379749</v>
      </c>
      <c r="O179" s="28">
        <f>(1/(1+EXP(('S Curve Equation'!$B$11-O134*'S Curve Equation'!$B$12)*'S Curve Equation'!$B$10))+'S Curve Equation'!$B$13)*'S Curve Equation'!$B$14</f>
        <v>0.15876579246956482</v>
      </c>
      <c r="P179" s="28">
        <f>(1/(1+EXP(('S Curve Equation'!$B$11-P134*'S Curve Equation'!$B$12)*'S Curve Equation'!$B$10))+'S Curve Equation'!$B$13)*'S Curve Equation'!$B$14</f>
        <v>0.15746960155089668</v>
      </c>
      <c r="Q179" s="28">
        <f>(1/(1+EXP(('S Curve Equation'!$B$11-Q134*'S Curve Equation'!$B$12)*'S Curve Equation'!$B$10))+'S Curve Equation'!$B$13)*'S Curve Equation'!$B$14</f>
        <v>0.15619296068381086</v>
      </c>
      <c r="R179" s="28">
        <f>(1/(1+EXP(('S Curve Equation'!$B$11-R134*'S Curve Equation'!$B$12)*'S Curve Equation'!$B$10))+'S Curve Equation'!$B$13)*'S Curve Equation'!$B$14</f>
        <v>0.15493548244668551</v>
      </c>
      <c r="S179" s="28">
        <f>(1/(1+EXP(('S Curve Equation'!$B$11-S134*'S Curve Equation'!$B$12)*'S Curve Equation'!$B$10))+'S Curve Equation'!$B$13)*'S Curve Equation'!$B$14</f>
        <v>0.1536967884916336</v>
      </c>
      <c r="T179" s="28">
        <f>(1/(1+EXP(('S Curve Equation'!$B$11-T134*'S Curve Equation'!$B$12)*'S Curve Equation'!$B$10))+'S Curve Equation'!$B$13)*'S Curve Equation'!$B$14</f>
        <v>0.15247650931193096</v>
      </c>
      <c r="U179" s="28">
        <f>(1/(1+EXP(('S Curve Equation'!$B$11-U134*'S Curve Equation'!$B$12)*'S Curve Equation'!$B$10))+'S Curve Equation'!$B$13)*'S Curve Equation'!$B$14</f>
        <v>0.15127428401538739</v>
      </c>
      <c r="V179" s="28">
        <f>(1/(1+EXP(('S Curve Equation'!$B$11-V134*'S Curve Equation'!$B$12)*'S Curve Equation'!$B$10))+'S Curve Equation'!$B$13)*'S Curve Equation'!$B$14</f>
        <v>0.15008976010353065</v>
      </c>
      <c r="W179" s="28">
        <f>(1/(1+EXP(('S Curve Equation'!$B$11-W134*'S Curve Equation'!$B$12)*'S Curve Equation'!$B$10))+'S Curve Equation'!$B$13)*'S Curve Equation'!$B$14</f>
        <v>0.14892259325649768</v>
      </c>
      <c r="X179" s="28">
        <f>(1/(1+EXP(('S Curve Equation'!$B$11-X134*'S Curve Equation'!$B$12)*'S Curve Equation'!$B$10))+'S Curve Equation'!$B$13)*'S Curve Equation'!$B$14</f>
        <v>0.14777244712349735</v>
      </c>
      <c r="Y179" s="28">
        <f>(1/(1+EXP(('S Curve Equation'!$B$11-Y134*'S Curve Equation'!$B$12)*'S Curve Equation'!$B$10))+'S Curve Equation'!$B$13)*'S Curve Equation'!$B$14</f>
        <v>0.14663899311873438</v>
      </c>
      <c r="Z179" s="28">
        <f>(1/(1+EXP(('S Curve Equation'!$B$11-Z134*'S Curve Equation'!$B$12)*'S Curve Equation'!$B$10))+'S Curve Equation'!$B$13)*'S Curve Equation'!$B$14</f>
        <v>0.14552191022266633</v>
      </c>
      <c r="AA179" s="28">
        <f>(1/(1+EXP(('S Curve Equation'!$B$11-AA134*'S Curve Equation'!$B$12)*'S Curve Equation'!$B$10))+'S Curve Equation'!$B$13)*'S Curve Equation'!$B$14</f>
        <v>0.14442088478847989</v>
      </c>
      <c r="AB179" s="28">
        <f>(1/(1+EXP(('S Curve Equation'!$B$11-AB134*'S Curve Equation'!$B$12)*'S Curve Equation'!$B$10))+'S Curve Equation'!$B$13)*'S Curve Equation'!$B$14</f>
        <v>0.14333561035365877</v>
      </c>
      <c r="AC179" s="28">
        <f>(1/(1+EXP(('S Curve Equation'!$B$11-AC134*'S Curve Equation'!$B$12)*'S Curve Equation'!$B$10))+'S Curve Equation'!$B$13)*'S Curve Equation'!$B$14</f>
        <v>0.14226578745653098</v>
      </c>
      <c r="AD179" s="28">
        <f>(1/(1+EXP(('S Curve Equation'!$B$11-AD134*'S Curve Equation'!$B$12)*'S Curve Equation'!$B$10))+'S Curve Equation'!$B$13)*'S Curve Equation'!$B$14</f>
        <v>0.14121112345767181</v>
      </c>
      <c r="AE179" s="28">
        <f>(1/(1+EXP(('S Curve Equation'!$B$11-AE134*'S Curve Equation'!$B$12)*'S Curve Equation'!$B$10))+'S Curve Equation'!$B$13)*'S Curve Equation'!$B$14</f>
        <v>0.14017133236605051</v>
      </c>
      <c r="AF179" s="28">
        <f>(1/(1+EXP(('S Curve Equation'!$B$11-AF134*'S Curve Equation'!$B$12)*'S Curve Equation'!$B$10))+'S Curve Equation'!$B$13)*'S Curve Equation'!$B$14</f>
        <v>0.13914613466980019</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16to19'!B138,'Calculations 20to24'!B138,'Calculations 25to34'!B138,'Calculations 35to44'!B138,'Calculations 55to64'!B138,'Calculations 65plus'!B138)</f>
        <v>0.17411664538101318</v>
      </c>
      <c r="C183" s="28">
        <f>C138/SUM(C138,'Calculations 16to19'!C138,'Calculations 20to24'!C138,'Calculations 25to34'!C138,'Calculations 35to44'!C138,'Calculations 55to64'!C138,'Calculations 65plus'!C138)</f>
        <v>0.16954560140093719</v>
      </c>
      <c r="D183" s="28">
        <f>D138/SUM(D138,'Calculations 16to19'!D138,'Calculations 20to24'!D138,'Calculations 25to34'!D138,'Calculations 35to44'!D138,'Calculations 55to64'!D138,'Calculations 65plus'!D138)</f>
        <v>0.16756046752200471</v>
      </c>
      <c r="E183" s="28">
        <f>E138/SUM(E138,'Calculations 16to19'!E138,'Calculations 20to24'!E138,'Calculations 25to34'!E138,'Calculations 35to44'!E138,'Calculations 55to64'!E138,'Calculations 65plus'!E138)</f>
        <v>0.16625293603560501</v>
      </c>
      <c r="F183" s="28">
        <f>F138/SUM(F138,'Calculations 16to19'!F138,'Calculations 20to24'!F138,'Calculations 25to34'!F138,'Calculations 35to44'!F138,'Calculations 55to64'!F138,'Calculations 65plus'!F138)</f>
        <v>0.16503404250886375</v>
      </c>
      <c r="G183" s="28">
        <f>G138/SUM(G138,'Calculations 16to19'!G138,'Calculations 20to24'!G138,'Calculations 25to34'!G138,'Calculations 35to44'!G138,'Calculations 55to64'!G138,'Calculations 65plus'!G138)</f>
        <v>0.16446025541788611</v>
      </c>
      <c r="H183" s="28">
        <f>H138/SUM(H138,'Calculations 16to19'!H138,'Calculations 20to24'!H138,'Calculations 25to34'!H138,'Calculations 35to44'!H138,'Calculations 55to64'!H138,'Calculations 65plus'!H138)</f>
        <v>0.16362738514056593</v>
      </c>
      <c r="I183" s="28">
        <f>I138/SUM(I138,'Calculations 16to19'!I138,'Calculations 20to24'!I138,'Calculations 25to34'!I138,'Calculations 35to44'!I138,'Calculations 55to64'!I138,'Calculations 65plus'!I138)</f>
        <v>0.16569366799970883</v>
      </c>
      <c r="J183" s="28">
        <f>J138/SUM(J138,'Calculations 16to19'!J138,'Calculations 20to24'!J138,'Calculations 25to34'!J138,'Calculations 35to44'!J138,'Calculations 55to64'!J138,'Calculations 65plus'!J138)</f>
        <v>0.16970770717383205</v>
      </c>
      <c r="K183" s="28">
        <f>K138/SUM(K138,'Calculations 16to19'!K138,'Calculations 20to24'!K138,'Calculations 25to34'!K138,'Calculations 35to44'!K138,'Calculations 55to64'!K138,'Calculations 65plus'!K138)</f>
        <v>0.173838707072619</v>
      </c>
      <c r="L183" s="28">
        <f>L138/SUM(L138,'Calculations 16to19'!L138,'Calculations 20to24'!L138,'Calculations 25to34'!L138,'Calculations 35to44'!L138,'Calculations 55to64'!L138,'Calculations 65plus'!L138)</f>
        <v>0.16497207599292221</v>
      </c>
      <c r="M183" s="28">
        <f>M138/SUM(M138,'Calculations 16to19'!M138,'Calculations 20to24'!M138,'Calculations 25to34'!M138,'Calculations 35to44'!M138,'Calculations 55to64'!M138,'Calculations 65plus'!M138)</f>
        <v>0.16418159116262937</v>
      </c>
      <c r="N183" s="28">
        <f>N138/SUM(N138,'Calculations 16to19'!N138,'Calculations 20to24'!N138,'Calculations 25to34'!N138,'Calculations 35to44'!N138,'Calculations 55to64'!N138,'Calculations 65plus'!N138)</f>
        <v>0.16337118886780522</v>
      </c>
      <c r="O183" s="28">
        <f>O138/SUM(O138,'Calculations 16to19'!O138,'Calculations 20to24'!O138,'Calculations 25to34'!O138,'Calculations 35to44'!O138,'Calculations 55to64'!O138,'Calculations 65plus'!O138)</f>
        <v>0.16254194982986972</v>
      </c>
      <c r="P183" s="28">
        <f>P138/SUM(P138,'Calculations 16to19'!P138,'Calculations 20to24'!P138,'Calculations 25to34'!P138,'Calculations 35to44'!P138,'Calculations 55to64'!P138,'Calculations 65plus'!P138)</f>
        <v>0.16169494088965294</v>
      </c>
      <c r="Q183" s="28">
        <f>Q138/SUM(Q138,'Calculations 16to19'!Q138,'Calculations 20to24'!Q138,'Calculations 25to34'!Q138,'Calculations 35to44'!Q138,'Calculations 55to64'!Q138,'Calculations 65plus'!Q138)</f>
        <v>0.16083121326367425</v>
      </c>
      <c r="R183" s="28">
        <f>R138/SUM(R138,'Calculations 16to19'!R138,'Calculations 20to24'!R138,'Calculations 25to34'!R138,'Calculations 35to44'!R138,'Calculations 55to64'!R138,'Calculations 65plus'!R138)</f>
        <v>0.1599518009519364</v>
      </c>
      <c r="S183" s="28">
        <f>S138/SUM(S138,'Calculations 16to19'!S138,'Calculations 20to24'!S138,'Calculations 25to34'!S138,'Calculations 35to44'!S138,'Calculations 55to64'!S138,'Calculations 65plus'!S138)</f>
        <v>0.15905771929396406</v>
      </c>
      <c r="T183" s="28">
        <f>T138/SUM(T138,'Calculations 16to19'!T138,'Calculations 20to24'!T138,'Calculations 25to34'!T138,'Calculations 35to44'!T138,'Calculations 55to64'!T138,'Calculations 65plus'!T138)</f>
        <v>0.15814996366925649</v>
      </c>
      <c r="U183" s="28">
        <f>U138/SUM(U138,'Calculations 16to19'!U138,'Calculations 20to24'!U138,'Calculations 25to34'!U138,'Calculations 35to44'!U138,'Calculations 55to64'!U138,'Calculations 65plus'!U138)</f>
        <v>0.1572295083378534</v>
      </c>
      <c r="V183" s="28">
        <f>V138/SUM(V138,'Calculations 16to19'!V138,'Calculations 20to24'!V138,'Calculations 25to34'!V138,'Calculations 35to44'!V138,'Calculations 55to64'!V138,'Calculations 65plus'!V138)</f>
        <v>0.15629730541627146</v>
      </c>
      <c r="W183" s="28">
        <f>W138/SUM(W138,'Calculations 16to19'!W138,'Calculations 20to24'!W138,'Calculations 25to34'!W138,'Calculations 35to44'!W138,'Calculations 55to64'!W138,'Calculations 65plus'!W138)</f>
        <v>0.15535428398374404</v>
      </c>
      <c r="X183" s="28">
        <f>X138/SUM(X138,'Calculations 16to19'!X138,'Calculations 20to24'!X138,'Calculations 25to34'!X138,'Calculations 35to44'!X138,'Calculations 55to64'!X138,'Calculations 65plus'!X138)</f>
        <v>0.15440134931336089</v>
      </c>
      <c r="Y183" s="28">
        <f>Y138/SUM(Y138,'Calculations 16to19'!Y138,'Calculations 20to24'!Y138,'Calculations 25to34'!Y138,'Calculations 35to44'!Y138,'Calculations 55to64'!Y138,'Calculations 65plus'!Y138)</f>
        <v>0.15343938222250447</v>
      </c>
      <c r="Z183" s="28">
        <f>Z138/SUM(Z138,'Calculations 16to19'!Z138,'Calculations 20to24'!Z138,'Calculations 25to34'!Z138,'Calculations 35to44'!Z138,'Calculations 55to64'!Z138,'Calculations 65plus'!Z138)</f>
        <v>0.15246923853676944</v>
      </c>
      <c r="AA183" s="28">
        <f>AA138/SUM(AA138,'Calculations 16to19'!AA138,'Calculations 20to24'!AA138,'Calculations 25to34'!AA138,'Calculations 35to44'!AA138,'Calculations 55to64'!AA138,'Calculations 65plus'!AA138)</f>
        <v>0.15149174866144274</v>
      </c>
      <c r="AB183" s="28">
        <f>AB138/SUM(AB138,'Calculations 16to19'!AB138,'Calculations 20to24'!AB138,'Calculations 25to34'!AB138,'Calculations 35to44'!AB138,'Calculations 55to64'!AB138,'Calculations 65plus'!AB138)</f>
        <v>0.15050771725452325</v>
      </c>
      <c r="AC183" s="28">
        <f>AC138/SUM(AC138,'Calculations 16to19'!AC138,'Calculations 20to24'!AC138,'Calculations 25to34'!AC138,'Calculations 35to44'!AC138,'Calculations 55to64'!AC138,'Calculations 65plus'!AC138)</f>
        <v>0.14951792299523886</v>
      </c>
      <c r="AD183" s="28">
        <f>AD138/SUM(AD138,'Calculations 16to19'!AD138,'Calculations 20to24'!AD138,'Calculations 25to34'!AD138,'Calculations 35to44'!AD138,'Calculations 55to64'!AD138,'Calculations 65plus'!AD138)</f>
        <v>0.14852311844201246</v>
      </c>
      <c r="AE183" s="28">
        <f>AE138/SUM(AE138,'Calculations 16to19'!AE138,'Calculations 20to24'!AE138,'Calculations 25to34'!AE138,'Calculations 35to44'!AE138,'Calculations 55to64'!AE138,'Calculations 65plus'!AE138)</f>
        <v>0.14752402997387976</v>
      </c>
      <c r="AF183" s="28">
        <f>AF138/SUM(AF138,'Calculations 16to19'!AF138,'Calculations 20to24'!AF138,'Calculations 25to34'!AF138,'Calculations 35to44'!AF138,'Calculations 55to64'!AF138,'Calculations 65plus'!AF138)</f>
        <v>0.14652135780943226</v>
      </c>
    </row>
    <row r="184" spans="1:32" x14ac:dyDescent="0.2">
      <c r="A184" s="6" t="s">
        <v>94</v>
      </c>
      <c r="B184" s="28">
        <f>B139/SUM(B139,'Calculations 16to19'!B139,'Calculations 20to24'!B139,'Calculations 25to34'!B139,'Calculations 35to44'!B139,'Calculations 55to64'!B139,'Calculations 65plus'!B139)</f>
        <v>0.23529411764705879</v>
      </c>
      <c r="C184" s="28">
        <f>C139/SUM(C139,'Calculations 16to19'!C139,'Calculations 20to24'!C139,'Calculations 25to34'!C139,'Calculations 35to44'!C139,'Calculations 55to64'!C139,'Calculations 65plus'!C139)</f>
        <v>0.22929717812982542</v>
      </c>
      <c r="D184" s="28">
        <f>D139/SUM(D139,'Calculations 16to19'!D139,'Calculations 20to24'!D139,'Calculations 25to34'!D139,'Calculations 35to44'!D139,'Calculations 55to64'!D139,'Calculations 65plus'!D139)</f>
        <v>0.22675509180812733</v>
      </c>
      <c r="E184" s="28">
        <f>E139/SUM(E139,'Calculations 16to19'!E139,'Calculations 20to24'!E139,'Calculations 25to34'!E139,'Calculations 35to44'!E139,'Calculations 55to64'!E139,'Calculations 65plus'!E139)</f>
        <v>0.22516043917045434</v>
      </c>
      <c r="F184" s="28">
        <f>F139/SUM(F139,'Calculations 16to19'!F139,'Calculations 20to24'!F139,'Calculations 25to34'!F139,'Calculations 35to44'!F139,'Calculations 55to64'!F139,'Calculations 65plus'!F139)</f>
        <v>0.22369775484375384</v>
      </c>
      <c r="G184" s="28">
        <f>G139/SUM(G139,'Calculations 16to19'!G139,'Calculations 20to24'!G139,'Calculations 25to34'!G139,'Calculations 35to44'!G139,'Calculations 55to64'!G139,'Calculations 65plus'!G139)</f>
        <v>0.22310828966826896</v>
      </c>
      <c r="H184" s="28">
        <f>H139/SUM(H139,'Calculations 16to19'!H139,'Calculations 20to24'!H139,'Calculations 25to34'!H139,'Calculations 35to44'!H139,'Calculations 55to64'!H139,'Calculations 65plus'!H139)</f>
        <v>0.22222211239544673</v>
      </c>
      <c r="I184" s="28">
        <f>I139/SUM(I139,'Calculations 16to19'!I139,'Calculations 20to24'!I139,'Calculations 25to34'!I139,'Calculations 35to44'!I139,'Calculations 55to64'!I139,'Calculations 65plus'!I139)</f>
        <v>0.22515903727087563</v>
      </c>
      <c r="J184" s="28">
        <f>J139/SUM(J139,'Calculations 16to19'!J139,'Calculations 20to24'!J139,'Calculations 25to34'!J139,'Calculations 35to44'!J139,'Calculations 55to64'!J139,'Calculations 65plus'!J139)</f>
        <v>0.23061105270968424</v>
      </c>
      <c r="K184" s="28">
        <f>K139/SUM(K139,'Calculations 16to19'!K139,'Calculations 20to24'!K139,'Calculations 25to34'!K139,'Calculations 35to44'!K139,'Calculations 55to64'!K139,'Calculations 65plus'!K139)</f>
        <v>0.23618298672762633</v>
      </c>
      <c r="L184" s="28">
        <f>L139/SUM(L139,'Calculations 16to19'!L139,'Calculations 20to24'!L139,'Calculations 25to34'!L139,'Calculations 35to44'!L139,'Calculations 55to64'!L139,'Calculations 65plus'!L139)</f>
        <v>0.22470342499767648</v>
      </c>
      <c r="M184" s="28">
        <f>M139/SUM(M139,'Calculations 16to19'!M139,'Calculations 20to24'!M139,'Calculations 25to34'!M139,'Calculations 35to44'!M139,'Calculations 55to64'!M139,'Calculations 65plus'!M139)</f>
        <v>0.22387132303508145</v>
      </c>
      <c r="N184" s="28">
        <f>N139/SUM(N139,'Calculations 16to19'!N139,'Calculations 20to24'!N139,'Calculations 25to34'!N139,'Calculations 35to44'!N139,'Calculations 55to64'!N139,'Calculations 65plus'!N139)</f>
        <v>0.22302131991947607</v>
      </c>
      <c r="O184" s="28">
        <f>O139/SUM(O139,'Calculations 16to19'!O139,'Calculations 20to24'!O139,'Calculations 25to34'!O139,'Calculations 35to44'!O139,'Calculations 55to64'!O139,'Calculations 65plus'!O139)</f>
        <v>0.22215398726086591</v>
      </c>
      <c r="P184" s="28">
        <f>P139/SUM(P139,'Calculations 16to19'!P139,'Calculations 20to24'!P139,'Calculations 25to34'!P139,'Calculations 35to44'!P139,'Calculations 55to64'!P139,'Calculations 65plus'!P139)</f>
        <v>0.22126990122048065</v>
      </c>
      <c r="Q184" s="28">
        <f>Q139/SUM(Q139,'Calculations 16to19'!Q139,'Calculations 20to24'!Q139,'Calculations 25to34'!Q139,'Calculations 35to44'!Q139,'Calculations 55to64'!Q139,'Calculations 65plus'!Q139)</f>
        <v>0.22036964136392495</v>
      </c>
      <c r="R184" s="28">
        <f>R139/SUM(R139,'Calculations 16to19'!R139,'Calculations 20to24'!R139,'Calculations 25to34'!R139,'Calculations 35to44'!R139,'Calculations 55to64'!R139,'Calculations 65plus'!R139)</f>
        <v>0.21945378956430828</v>
      </c>
      <c r="S184" s="28">
        <f>S139/SUM(S139,'Calculations 16to19'!S139,'Calculations 20to24'!S139,'Calculations 25to34'!S139,'Calculations 35to44'!S139,'Calculations 55to64'!S139,'Calculations 65plus'!S139)</f>
        <v>0.21852292895557704</v>
      </c>
      <c r="T184" s="28">
        <f>T139/SUM(T139,'Calculations 16to19'!T139,'Calculations 20to24'!T139,'Calculations 25to34'!T139,'Calculations 35to44'!T139,'Calculations 55to64'!T139,'Calculations 65plus'!T139)</f>
        <v>0.21757764293605811</v>
      </c>
      <c r="U184" s="28">
        <f>U139/SUM(U139,'Calculations 16to19'!U139,'Calculations 20to24'!U139,'Calculations 25to34'!U139,'Calculations 35to44'!U139,'Calculations 55to64'!U139,'Calculations 65plus'!U139)</f>
        <v>0.21661851422207018</v>
      </c>
      <c r="V184" s="28">
        <f>V139/SUM(V139,'Calculations 16to19'!V139,'Calculations 20to24'!V139,'Calculations 25to34'!V139,'Calculations 35to44'!V139,'Calculations 55to64'!V139,'Calculations 65plus'!V139)</f>
        <v>0.21564612395126442</v>
      </c>
      <c r="W184" s="28">
        <f>W139/SUM(W139,'Calculations 16to19'!W139,'Calculations 20to24'!W139,'Calculations 25to34'!W139,'Calculations 35to44'!W139,'Calculations 55to64'!W139,'Calculations 65plus'!W139)</f>
        <v>0.21466105083524833</v>
      </c>
      <c r="X184" s="28">
        <f>X139/SUM(X139,'Calculations 16to19'!X139,'Calculations 20to24'!X139,'Calculations 25to34'!X139,'Calculations 35to44'!X139,'Calculations 55to64'!X139,'Calculations 65plus'!X139)</f>
        <v>0.2136638703608571</v>
      </c>
      <c r="Y184" s="28">
        <f>Y139/SUM(Y139,'Calculations 16to19'!Y139,'Calculations 20to24'!Y139,'Calculations 25to34'!Y139,'Calculations 35to44'!Y139,'Calculations 55to64'!Y139,'Calculations 65plus'!Y139)</f>
        <v>0.2126551540393597</v>
      </c>
      <c r="Z184" s="28">
        <f>Z139/SUM(Z139,'Calculations 16to19'!Z139,'Calculations 20to24'!Z139,'Calculations 25to34'!Z139,'Calculations 35to44'!Z139,'Calculations 55to64'!Z139,'Calculations 65plus'!Z139)</f>
        <v>0.21163546870273942</v>
      </c>
      <c r="AA184" s="28">
        <f>AA139/SUM(AA139,'Calculations 16to19'!AA139,'Calculations 20to24'!AA139,'Calculations 25to34'!AA139,'Calculations 35to44'!AA139,'Calculations 55to64'!AA139,'Calculations 65plus'!AA139)</f>
        <v>0.21060537584611191</v>
      </c>
      <c r="AB184" s="28">
        <f>AB139/SUM(AB139,'Calculations 16to19'!AB139,'Calculations 20to24'!AB139,'Calculations 25to34'!AB139,'Calculations 35to44'!AB139,'Calculations 55to64'!AB139,'Calculations 65plus'!AB139)</f>
        <v>0.20956543101523104</v>
      </c>
      <c r="AC184" s="28">
        <f>AC139/SUM(AC139,'Calculations 16to19'!AC139,'Calculations 20to24'!AC139,'Calculations 25to34'!AC139,'Calculations 35to44'!AC139,'Calculations 55to64'!AC139,'Calculations 65plus'!AC139)</f>
        <v>0.20851618323797794</v>
      </c>
      <c r="AD184" s="28">
        <f>AD139/SUM(AD139,'Calculations 16to19'!AD139,'Calculations 20to24'!AD139,'Calculations 25to34'!AD139,'Calculations 35to44'!AD139,'Calculations 55to64'!AD139,'Calculations 65plus'!AD139)</f>
        <v>0.20745817449863868</v>
      </c>
      <c r="AE184" s="28">
        <f>AE139/SUM(AE139,'Calculations 16to19'!AE139,'Calculations 20to24'!AE139,'Calculations 25to34'!AE139,'Calculations 35to44'!AE139,'Calculations 55to64'!AE139,'Calculations 65plus'!AE139)</f>
        <v>0.20639193925373303</v>
      </c>
      <c r="AF184" s="28">
        <f>AF139/SUM(AF139,'Calculations 16to19'!AF139,'Calculations 20to24'!AF139,'Calculations 25to34'!AF139,'Calculations 35to44'!AF139,'Calculations 55to64'!AF139,'Calculations 65plus'!AF139)</f>
        <v>0.2053180039880973</v>
      </c>
    </row>
    <row r="185" spans="1:32" x14ac:dyDescent="0.2">
      <c r="A185" s="6" t="s">
        <v>93</v>
      </c>
      <c r="B185" s="28">
        <f>B140/SUM(B140,'Calculations 16to19'!B140,'Calculations 20to24'!B140,'Calculations 25to34'!B140,'Calculations 35to44'!B140,'Calculations 55to64'!B140,'Calculations 65plus'!B140)</f>
        <v>0.23469387755102042</v>
      </c>
      <c r="C185" s="28">
        <f>C140/SUM(C140,'Calculations 16to19'!C140,'Calculations 20to24'!C140,'Calculations 25to34'!C140,'Calculations 35to44'!C140,'Calculations 55to64'!C140,'Calculations 65plus'!C140)</f>
        <v>0.22824428532202623</v>
      </c>
      <c r="D185" s="28">
        <f>D140/SUM(D140,'Calculations 16to19'!D140,'Calculations 20to24'!D140,'Calculations 25to34'!D140,'Calculations 35to44'!D140,'Calculations 55to64'!D140,'Calculations 65plus'!D140)</f>
        <v>0.22509251812931574</v>
      </c>
      <c r="E185" s="28">
        <f>E140/SUM(E140,'Calculations 16to19'!E140,'Calculations 20to24'!E140,'Calculations 25to34'!E140,'Calculations 35to44'!E140,'Calculations 55to64'!E140,'Calculations 65plus'!E140)</f>
        <v>0.22290507269850565</v>
      </c>
      <c r="F185" s="28">
        <f>F140/SUM(F140,'Calculations 16to19'!F140,'Calculations 20to24'!F140,'Calculations 25to34'!F140,'Calculations 35to44'!F140,'Calculations 55to64'!F140,'Calculations 65plus'!F140)</f>
        <v>0.22101224145079587</v>
      </c>
      <c r="G185" s="28">
        <f>G140/SUM(G140,'Calculations 16to19'!G140,'Calculations 20to24'!G140,'Calculations 25to34'!G140,'Calculations 35to44'!G140,'Calculations 55to64'!G140,'Calculations 65plus'!G140)</f>
        <v>0.22015986168781276</v>
      </c>
      <c r="H185" s="28">
        <f>H140/SUM(H140,'Calculations 16to19'!H140,'Calculations 20to24'!H140,'Calculations 25to34'!H140,'Calculations 35to44'!H140,'Calculations 55to64'!H140,'Calculations 65plus'!H140)</f>
        <v>0.21910837725283203</v>
      </c>
      <c r="I185" s="28">
        <f>I140/SUM(I140,'Calculations 16to19'!I140,'Calculations 20to24'!I140,'Calculations 25to34'!I140,'Calculations 35to44'!I140,'Calculations 55to64'!I140,'Calculations 65plus'!I140)</f>
        <v>0.22172295114471824</v>
      </c>
      <c r="J185" s="28">
        <f>J140/SUM(J140,'Calculations 16to19'!J140,'Calculations 20to24'!J140,'Calculations 25to34'!J140,'Calculations 35to44'!J140,'Calculations 55to64'!J140,'Calculations 65plus'!J140)</f>
        <v>0.22658559865319278</v>
      </c>
      <c r="K185" s="28">
        <f>K140/SUM(K140,'Calculations 16to19'!K140,'Calculations 20to24'!K140,'Calculations 25to34'!K140,'Calculations 35to44'!K140,'Calculations 55to64'!K140,'Calculations 65plus'!K140)</f>
        <v>0.23143259243502176</v>
      </c>
      <c r="L185" s="28">
        <f>L140/SUM(L140,'Calculations 16to19'!L140,'Calculations 20to24'!L140,'Calculations 25to34'!L140,'Calculations 35to44'!L140,'Calculations 55to64'!L140,'Calculations 65plus'!L140)</f>
        <v>0.21983615155927241</v>
      </c>
      <c r="M185" s="28">
        <f>M140/SUM(M140,'Calculations 16to19'!M140,'Calculations 20to24'!M140,'Calculations 25to34'!M140,'Calculations 35to44'!M140,'Calculations 55to64'!M140,'Calculations 65plus'!M140)</f>
        <v>0.21862062793485129</v>
      </c>
      <c r="N185" s="28">
        <f>N140/SUM(N140,'Calculations 16to19'!N140,'Calculations 20to24'!N140,'Calculations 25to34'!N140,'Calculations 35to44'!N140,'Calculations 55to64'!N140,'Calculations 65plus'!N140)</f>
        <v>0.21739250269749369</v>
      </c>
      <c r="O185" s="28">
        <f>O140/SUM(O140,'Calculations 16to19'!O140,'Calculations 20to24'!O140,'Calculations 25to34'!O140,'Calculations 35to44'!O140,'Calculations 55to64'!O140,'Calculations 65plus'!O140)</f>
        <v>0.21615252291038264</v>
      </c>
      <c r="P185" s="28">
        <f>P140/SUM(P140,'Calculations 16to19'!P140,'Calculations 20to24'!P140,'Calculations 25to34'!P140,'Calculations 35to44'!P140,'Calculations 55to64'!P140,'Calculations 65plus'!P140)</f>
        <v>0.21490142979085938</v>
      </c>
      <c r="Q185" s="28">
        <f>Q140/SUM(Q140,'Calculations 16to19'!Q140,'Calculations 20to24'!Q140,'Calculations 25to34'!Q140,'Calculations 35to44'!Q140,'Calculations 55to64'!Q140,'Calculations 65plus'!Q140)</f>
        <v>0.21363995761187032</v>
      </c>
      <c r="R185" s="28">
        <f>R140/SUM(R140,'Calculations 16to19'!R140,'Calculations 20to24'!R140,'Calculations 25to34'!R140,'Calculations 35to44'!R140,'Calculations 55to64'!R140,'Calculations 65plus'!R140)</f>
        <v>0.21236883267271003</v>
      </c>
      <c r="S185" s="28">
        <f>S140/SUM(S140,'Calculations 16to19'!S140,'Calculations 20to24'!S140,'Calculations 25to34'!S140,'Calculations 35to44'!S140,'Calculations 55to64'!S140,'Calculations 65plus'!S140)</f>
        <v>0.211088772338553</v>
      </c>
      <c r="T185" s="28">
        <f>T140/SUM(T140,'Calculations 16to19'!T140,'Calculations 20to24'!T140,'Calculations 25to34'!T140,'Calculations 35to44'!T140,'Calculations 55to64'!T140,'Calculations 65plus'!T140)</f>
        <v>0.20980048414800975</v>
      </c>
      <c r="U185" s="28">
        <f>U140/SUM(U140,'Calculations 16to19'!U140,'Calculations 20to24'!U140,'Calculations 25to34'!U140,'Calculations 35to44'!U140,'Calculations 55to64'!U140,'Calculations 65plus'!U140)</f>
        <v>0.20850466498773704</v>
      </c>
      <c r="V185" s="28">
        <f>V140/SUM(V140,'Calculations 16to19'!V140,'Calculations 20to24'!V140,'Calculations 25to34'!V140,'Calculations 35to44'!V140,'Calculations 55to64'!V140,'Calculations 65plus'!V140)</f>
        <v>0.20720200033290093</v>
      </c>
      <c r="W185" s="28">
        <f>W140/SUM(W140,'Calculations 16to19'!W140,'Calculations 20to24'!W140,'Calculations 25to34'!W140,'Calculations 35to44'!W140,'Calculations 55to64'!W140,'Calculations 65plus'!W140)</f>
        <v>0.20589316355214685</v>
      </c>
      <c r="X185" s="28">
        <f>X140/SUM(X140,'Calculations 16to19'!X140,'Calculations 20to24'!X140,'Calculations 25to34'!X140,'Calculations 35to44'!X140,'Calculations 55to64'!X140,'Calculations 65plus'!X140)</f>
        <v>0.20457881527551658</v>
      </c>
      <c r="Y185" s="28">
        <f>Y140/SUM(Y140,'Calculations 16to19'!Y140,'Calculations 20to24'!Y140,'Calculations 25to34'!Y140,'Calculations 35to44'!Y140,'Calculations 55to64'!Y140,'Calculations 65plus'!Y140)</f>
        <v>0.20325960282365002</v>
      </c>
      <c r="Z185" s="28">
        <f>Z140/SUM(Z140,'Calculations 16to19'!Z140,'Calculations 20to24'!Z140,'Calculations 25to34'!Z140,'Calculations 35to44'!Z140,'Calculations 55to64'!Z140,'Calculations 65plus'!Z140)</f>
        <v>0.20193615969644843</v>
      </c>
      <c r="AA185" s="28">
        <f>AA140/SUM(AA140,'Calculations 16to19'!AA140,'Calculations 20to24'!AA140,'Calculations 25to34'!AA140,'Calculations 35to44'!AA140,'Calculations 55to64'!AA140,'Calculations 65plus'!AA140)</f>
        <v>0.20060910511928631</v>
      </c>
      <c r="AB185" s="28">
        <f>AB140/SUM(AB140,'Calculations 16to19'!AB140,'Calculations 20to24'!AB140,'Calculations 25to34'!AB140,'Calculations 35to44'!AB140,'Calculations 55to64'!AB140,'Calculations 65plus'!AB140)</f>
        <v>0.19927904364474783</v>
      </c>
      <c r="AC185" s="28">
        <f>AC140/SUM(AC140,'Calculations 16to19'!AC140,'Calculations 20to24'!AC140,'Calculations 25to34'!AC140,'Calculations 35to44'!AC140,'Calculations 55to64'!AC140,'Calculations 65plus'!AC140)</f>
        <v>0.19794656480780118</v>
      </c>
      <c r="AD185" s="28">
        <f>AD140/SUM(AD140,'Calculations 16to19'!AD140,'Calculations 20to24'!AD140,'Calculations 25to34'!AD140,'Calculations 35to44'!AD140,'Calculations 55to64'!AD140,'Calculations 65plus'!AD140)</f>
        <v>0.19661224283224632</v>
      </c>
      <c r="AE185" s="28">
        <f>AE140/SUM(AE140,'Calculations 16to19'!AE140,'Calculations 20to24'!AE140,'Calculations 25to34'!AE140,'Calculations 35to44'!AE140,'Calculations 55to64'!AE140,'Calculations 65plus'!AE140)</f>
        <v>0.19527663638623763</v>
      </c>
      <c r="AF185" s="28">
        <f>AF140/SUM(AF140,'Calculations 16to19'!AF140,'Calculations 20to24'!AF140,'Calculations 25to34'!AF140,'Calculations 35to44'!AF140,'Calculations 55to64'!AF140,'Calculations 65plus'!AF140)</f>
        <v>0.19394028838463656</v>
      </c>
    </row>
    <row r="186" spans="1:32" x14ac:dyDescent="0.2">
      <c r="A186" s="6" t="s">
        <v>28</v>
      </c>
      <c r="B186" s="28">
        <f>B141/SUM(B141,'Calculations 16to19'!B141,'Calculations 20to24'!B141,'Calculations 25to34'!B141,'Calculations 35to44'!B141,'Calculations 55to64'!B141,'Calculations 65plus'!B141)</f>
        <v>0.17073170731707318</v>
      </c>
      <c r="C186" s="28">
        <f>C141/SUM(C141,'Calculations 16to19'!C141,'Calculations 20to24'!C141,'Calculations 25to34'!C141,'Calculations 35to44'!C141,'Calculations 55to64'!C141,'Calculations 65plus'!C141)</f>
        <v>0.16632056409226378</v>
      </c>
      <c r="D186" s="28">
        <f>D141/SUM(D141,'Calculations 16to19'!D141,'Calculations 20to24'!D141,'Calculations 25to34'!D141,'Calculations 35to44'!D141,'Calculations 55to64'!D141,'Calculations 65plus'!D141)</f>
        <v>0.16472920690503773</v>
      </c>
      <c r="E186" s="28">
        <f>E141/SUM(E141,'Calculations 16to19'!E141,'Calculations 20to24'!E141,'Calculations 25to34'!E141,'Calculations 35to44'!E141,'Calculations 55to64'!E141,'Calculations 65plus'!E141)</f>
        <v>0.16378990448019035</v>
      </c>
      <c r="F186" s="28">
        <f>F141/SUM(F141,'Calculations 16to19'!F141,'Calculations 20to24'!F141,'Calculations 25to34'!F141,'Calculations 35to44'!F141,'Calculations 55to64'!F141,'Calculations 65plus'!F141)</f>
        <v>0.16279920247110885</v>
      </c>
      <c r="G186" s="28">
        <f>G141/SUM(G141,'Calculations 16to19'!G141,'Calculations 20to24'!G141,'Calculations 25to34'!G141,'Calculations 35to44'!G141,'Calculations 55to64'!G141,'Calculations 65plus'!G141)</f>
        <v>0.16238153771378461</v>
      </c>
      <c r="H186" s="28">
        <f>H141/SUM(H141,'Calculations 16to19'!H141,'Calculations 20to24'!H141,'Calculations 25to34'!H141,'Calculations 35to44'!H141,'Calculations 55to64'!H141,'Calculations 65plus'!H141)</f>
        <v>0.16159714409262671</v>
      </c>
      <c r="I186" s="28">
        <f>I141/SUM(I141,'Calculations 16to19'!I141,'Calculations 20to24'!I141,'Calculations 25to34'!I141,'Calculations 35to44'!I141,'Calculations 55to64'!I141,'Calculations 65plus'!I141)</f>
        <v>0.16362229170227496</v>
      </c>
      <c r="J186" s="28">
        <f>J141/SUM(J141,'Calculations 16to19'!J141,'Calculations 20to24'!J141,'Calculations 25to34'!J141,'Calculations 35to44'!J141,'Calculations 55to64'!J141,'Calculations 65plus'!J141)</f>
        <v>0.16775907027709863</v>
      </c>
      <c r="K186" s="28">
        <f>K141/SUM(K141,'Calculations 16to19'!K141,'Calculations 20to24'!K141,'Calculations 25to34'!K141,'Calculations 35to44'!K141,'Calculations 55to64'!K141,'Calculations 65plus'!K141)</f>
        <v>0.17228689587038318</v>
      </c>
      <c r="L186" s="28">
        <f>L141/SUM(L141,'Calculations 16to19'!L141,'Calculations 20to24'!L141,'Calculations 25to34'!L141,'Calculations 35to44'!L141,'Calculations 55to64'!L141,'Calculations 65plus'!L141)</f>
        <v>0.16362693313525759</v>
      </c>
      <c r="M186" s="28">
        <f>M141/SUM(M141,'Calculations 16to19'!M141,'Calculations 20to24'!M141,'Calculations 25to34'!M141,'Calculations 35to44'!M141,'Calculations 55to64'!M141,'Calculations 65plus'!M141)</f>
        <v>0.16303592171536888</v>
      </c>
      <c r="N186" s="28">
        <f>N141/SUM(N141,'Calculations 16to19'!N141,'Calculations 20to24'!N141,'Calculations 25to34'!N141,'Calculations 35to44'!N141,'Calculations 55to64'!N141,'Calculations 65plus'!N141)</f>
        <v>0.16242568626150947</v>
      </c>
      <c r="O186" s="28">
        <f>O141/SUM(O141,'Calculations 16to19'!O141,'Calculations 20to24'!O141,'Calculations 25to34'!O141,'Calculations 35to44'!O141,'Calculations 55to64'!O141,'Calculations 65plus'!O141)</f>
        <v>0.16179679877660699</v>
      </c>
      <c r="P186" s="28">
        <f>P141/SUM(P141,'Calculations 16to19'!P141,'Calculations 20to24'!P141,'Calculations 25to34'!P141,'Calculations 35to44'!P141,'Calculations 55to64'!P141,'Calculations 65plus'!P141)</f>
        <v>0.16114984529459903</v>
      </c>
      <c r="Q186" s="28">
        <f>Q141/SUM(Q141,'Calculations 16to19'!Q141,'Calculations 20to24'!Q141,'Calculations 25to34'!Q141,'Calculations 35to44'!Q141,'Calculations 55to64'!Q141,'Calculations 65plus'!Q141)</f>
        <v>0.16048542402258387</v>
      </c>
      <c r="R186" s="28">
        <f>R141/SUM(R141,'Calculations 16to19'!R141,'Calculations 20to24'!R141,'Calculations 25to34'!R141,'Calculations 35to44'!R141,'Calculations 55to64'!R141,'Calculations 65plus'!R141)</f>
        <v>0.15980414352918171</v>
      </c>
      <c r="S186" s="28">
        <f>S141/SUM(S141,'Calculations 16to19'!S141,'Calculations 20to24'!S141,'Calculations 25to34'!S141,'Calculations 35to44'!S141,'Calculations 55to64'!S141,'Calculations 65plus'!S141)</f>
        <v>0.15910662098413295</v>
      </c>
      <c r="T186" s="28">
        <f>T141/SUM(T141,'Calculations 16to19'!T141,'Calculations 20to24'!T141,'Calculations 25to34'!T141,'Calculations 35to44'!T141,'Calculations 55to64'!T141,'Calculations 65plus'!T141)</f>
        <v>0.15839348045358889</v>
      </c>
      <c r="U186" s="28">
        <f>U141/SUM(U141,'Calculations 16to19'!U141,'Calculations 20to24'!U141,'Calculations 25to34'!U141,'Calculations 35to44'!U141,'Calculations 55to64'!U141,'Calculations 65plus'!U141)</f>
        <v>0.15766535125501777</v>
      </c>
      <c r="V186" s="28">
        <f>V141/SUM(V141,'Calculations 16to19'!V141,'Calculations 20to24'!V141,'Calculations 25to34'!V141,'Calculations 35to44'!V141,'Calculations 55to64'!V141,'Calculations 65plus'!V141)</f>
        <v>0.15692286637508199</v>
      </c>
      <c r="W186" s="28">
        <f>W141/SUM(W141,'Calculations 16to19'!W141,'Calculations 20to24'!W141,'Calculations 25to34'!W141,'Calculations 35to44'!W141,'Calculations 55to64'!W141,'Calculations 65plus'!W141)</f>
        <v>0.15616666095335222</v>
      </c>
      <c r="X186" s="28">
        <f>X141/SUM(X141,'Calculations 16to19'!X141,'Calculations 20to24'!X141,'Calculations 25to34'!X141,'Calculations 35to44'!X141,'Calculations 55to64'!X141,'Calculations 65plus'!X141)</f>
        <v>0.1553973708341721</v>
      </c>
      <c r="Y186" s="28">
        <f>Y141/SUM(Y141,'Calculations 16to19'!Y141,'Calculations 20to24'!Y141,'Calculations 25to34'!Y141,'Calculations 35to44'!Y141,'Calculations 55to64'!Y141,'Calculations 65plus'!Y141)</f>
        <v>0.15461563118853214</v>
      </c>
      <c r="Z186" s="28">
        <f>Z141/SUM(Z141,'Calculations 16to19'!Z141,'Calculations 20to24'!Z141,'Calculations 25to34'!Z141,'Calculations 35to44'!Z141,'Calculations 55to64'!Z141,'Calculations 65plus'!Z141)</f>
        <v>0.15382207520732036</v>
      </c>
      <c r="AA186" s="28">
        <f>AA141/SUM(AA141,'Calculations 16to19'!AA141,'Calculations 20to24'!AA141,'Calculations 25to34'!AA141,'Calculations 35to44'!AA141,'Calculations 55to64'!AA141,'Calculations 65plus'!AA141)</f>
        <v>0.15301733286688751</v>
      </c>
      <c r="AB186" s="28">
        <f>AB141/SUM(AB141,'Calculations 16to19'!AB141,'Calculations 20to24'!AB141,'Calculations 25to34'!AB141,'Calculations 35to44'!AB141,'Calculations 55to64'!AB141,'Calculations 65plus'!AB141)</f>
        <v>0.15220202976743163</v>
      </c>
      <c r="AC186" s="28">
        <f>AC141/SUM(AC141,'Calculations 16to19'!AC141,'Calculations 20to24'!AC141,'Calculations 25to34'!AC141,'Calculations 35to44'!AC141,'Calculations 55to64'!AC141,'Calculations 65plus'!AC141)</f>
        <v>0.15137678604432894</v>
      </c>
      <c r="AD186" s="28">
        <f>AD141/SUM(AD141,'Calculations 16to19'!AD141,'Calculations 20to24'!AD141,'Calculations 25to34'!AD141,'Calculations 35to44'!AD141,'Calculations 55to64'!AD141,'Calculations 65plus'!AD141)</f>
        <v>0.15054221535216156</v>
      </c>
      <c r="AE186" s="28">
        <f>AE141/SUM(AE141,'Calculations 16to19'!AE141,'Calculations 20to24'!AE141,'Calculations 25to34'!AE141,'Calculations 35to44'!AE141,'Calculations 55to64'!AE141,'Calculations 65plus'!AE141)</f>
        <v>0.14969892392086562</v>
      </c>
      <c r="AF186" s="28">
        <f>AF141/SUM(AF141,'Calculations 16to19'!AF141,'Calculations 20to24'!AF141,'Calculations 25to34'!AF141,'Calculations 35to44'!AF141,'Calculations 55to64'!AF141,'Calculations 65plus'!AF141)</f>
        <v>0.14884750968310814</v>
      </c>
    </row>
    <row r="187" spans="1:32" x14ac:dyDescent="0.2">
      <c r="A187" s="6" t="s">
        <v>29</v>
      </c>
      <c r="B187" s="28">
        <f>B142/SUM(B142,'Calculations 16to19'!B142,'Calculations 20to24'!B142,'Calculations 25to34'!B142,'Calculations 35to44'!B142,'Calculations 55to64'!B142,'Calculations 65plus'!B142)</f>
        <v>0.22009569377990423</v>
      </c>
      <c r="C187" s="28">
        <f>C142/SUM(C142,'Calculations 16to19'!C142,'Calculations 20to24'!C142,'Calculations 25to34'!C142,'Calculations 35to44'!C142,'Calculations 55to64'!C142,'Calculations 65plus'!C142)</f>
        <v>0.21428074596035185</v>
      </c>
      <c r="D187" s="28">
        <f>D142/SUM(D142,'Calculations 16to19'!D142,'Calculations 20to24'!D142,'Calculations 25to34'!D142,'Calculations 35to44'!D142,'Calculations 55to64'!D142,'Calculations 65plus'!D142)</f>
        <v>0.21162753987679031</v>
      </c>
      <c r="E187" s="28">
        <f>E142/SUM(E142,'Calculations 16to19'!E142,'Calculations 20to24'!E142,'Calculations 25to34'!E142,'Calculations 35to44'!E142,'Calculations 55to64'!E142,'Calculations 65plus'!E142)</f>
        <v>0.20985892420716137</v>
      </c>
      <c r="F187" s="28">
        <f>F142/SUM(F142,'Calculations 16to19'!F142,'Calculations 20to24'!F142,'Calculations 25to34'!F142,'Calculations 35to44'!F142,'Calculations 55to64'!F142,'Calculations 65plus'!F142)</f>
        <v>0.20832421583132527</v>
      </c>
      <c r="G187" s="28">
        <f>G142/SUM(G142,'Calculations 16to19'!G142,'Calculations 20to24'!G142,'Calculations 25to34'!G142,'Calculations 35to44'!G142,'Calculations 55to64'!G142,'Calculations 65plus'!G142)</f>
        <v>0.20781755868103818</v>
      </c>
      <c r="H187" s="28">
        <f>H142/SUM(H142,'Calculations 16to19'!H142,'Calculations 20to24'!H142,'Calculations 25to34'!H142,'Calculations 35to44'!H142,'Calculations 55to64'!H142,'Calculations 65plus'!H142)</f>
        <v>0.2070437054446515</v>
      </c>
      <c r="I187" s="28">
        <f>I142/SUM(I142,'Calculations 16to19'!I142,'Calculations 20to24'!I142,'Calculations 25to34'!I142,'Calculations 35to44'!I142,'Calculations 55to64'!I142,'Calculations 65plus'!I142)</f>
        <v>0.20968744589932123</v>
      </c>
      <c r="J187" s="28">
        <f>J142/SUM(J142,'Calculations 16to19'!J142,'Calculations 20to24'!J142,'Calculations 25to34'!J142,'Calculations 35to44'!J142,'Calculations 55to64'!J142,'Calculations 65plus'!J142)</f>
        <v>0.21454585969283907</v>
      </c>
      <c r="K187" s="28">
        <f>K142/SUM(K142,'Calculations 16to19'!K142,'Calculations 20to24'!K142,'Calculations 25to34'!K142,'Calculations 35to44'!K142,'Calculations 55to64'!K142,'Calculations 65plus'!K142)</f>
        <v>0.21951031339501451</v>
      </c>
      <c r="L187" s="28">
        <f>L142/SUM(L142,'Calculations 16to19'!L142,'Calculations 20to24'!L142,'Calculations 25to34'!L142,'Calculations 35to44'!L142,'Calculations 55to64'!L142,'Calculations 65plus'!L142)</f>
        <v>0.20872212674130358</v>
      </c>
      <c r="M187" s="28">
        <f>M142/SUM(M142,'Calculations 16to19'!M142,'Calculations 20to24'!M142,'Calculations 25to34'!M142,'Calculations 35to44'!M142,'Calculations 55to64'!M142,'Calculations 65plus'!M142)</f>
        <v>0.20781817463089886</v>
      </c>
      <c r="N187" s="28">
        <f>N142/SUM(N142,'Calculations 16to19'!N142,'Calculations 20to24'!N142,'Calculations 25to34'!N142,'Calculations 35to44'!N142,'Calculations 55to64'!N142,'Calculations 65plus'!N142)</f>
        <v>0.20689857181458926</v>
      </c>
      <c r="O187" s="28">
        <f>O142/SUM(O142,'Calculations 16to19'!O142,'Calculations 20to24'!O142,'Calculations 25to34'!O142,'Calculations 35to44'!O142,'Calculations 55to64'!O142,'Calculations 65plus'!O142)</f>
        <v>0.20596393952448244</v>
      </c>
      <c r="P187" s="28">
        <f>P142/SUM(P142,'Calculations 16to19'!P142,'Calculations 20to24'!P142,'Calculations 25to34'!P142,'Calculations 35to44'!P142,'Calculations 55to64'!P142,'Calculations 65plus'!P142)</f>
        <v>0.20501489852807506</v>
      </c>
      <c r="Q187" s="28">
        <f>Q142/SUM(Q142,'Calculations 16to19'!Q142,'Calculations 20to24'!Q142,'Calculations 25to34'!Q142,'Calculations 35to44'!Q142,'Calculations 55to64'!Q142,'Calculations 65plus'!Q142)</f>
        <v>0.20405206818277846</v>
      </c>
      <c r="R187" s="28">
        <f>R142/SUM(R142,'Calculations 16to19'!R142,'Calculations 20to24'!R142,'Calculations 25to34'!R142,'Calculations 35to44'!R142,'Calculations 55to64'!R142,'Calculations 65plus'!R142)</f>
        <v>0.2030760655352794</v>
      </c>
      <c r="S187" s="28">
        <f>S142/SUM(S142,'Calculations 16to19'!S142,'Calculations 20to24'!S142,'Calculations 25to34'!S142,'Calculations 35to44'!S142,'Calculations 55to64'!S142,'Calculations 65plus'!S142)</f>
        <v>0.20208750446593371</v>
      </c>
      <c r="T187" s="28">
        <f>T142/SUM(T142,'Calculations 16to19'!T142,'Calculations 20to24'!T142,'Calculations 25to34'!T142,'Calculations 35to44'!T142,'Calculations 55to64'!T142,'Calculations 65plus'!T142)</f>
        <v>0.20108699487820689</v>
      </c>
      <c r="U187" s="28">
        <f>U142/SUM(U142,'Calculations 16to19'!U142,'Calculations 20to24'!U142,'Calculations 25to34'!U142,'Calculations 35to44'!U142,'Calculations 55to64'!U142,'Calculations 65plus'!U142)</f>
        <v>0.20007514193304313</v>
      </c>
      <c r="V187" s="28">
        <f>V142/SUM(V142,'Calculations 16to19'!V142,'Calculations 20to24'!V142,'Calculations 25to34'!V142,'Calculations 35to44'!V142,'Calculations 55to64'!V142,'Calculations 65plus'!V142)</f>
        <v>0.19905254532786926</v>
      </c>
      <c r="W187" s="28">
        <f>W142/SUM(W142,'Calculations 16to19'!W142,'Calculations 20to24'!W142,'Calculations 25to34'!W142,'Calculations 35to44'!W142,'Calculations 55to64'!W142,'Calculations 65plus'!W142)</f>
        <v>0.19801979861984331</v>
      </c>
      <c r="X187" s="28">
        <f>X142/SUM(X142,'Calculations 16to19'!X142,'Calculations 20to24'!X142,'Calculations 25to34'!X142,'Calculations 35to44'!X142,'Calculations 55to64'!X142,'Calculations 65plus'!X142)</f>
        <v>0.1969774885927903</v>
      </c>
      <c r="Y187" s="28">
        <f>Y142/SUM(Y142,'Calculations 16to19'!Y142,'Calculations 20to24'!Y142,'Calculations 25to34'!Y142,'Calculations 35to44'!Y142,'Calculations 55to64'!Y142,'Calculations 65plus'!Y142)</f>
        <v>0.19592619466719013</v>
      </c>
      <c r="Z187" s="28">
        <f>Z142/SUM(Z142,'Calculations 16to19'!Z142,'Calculations 20to24'!Z142,'Calculations 25to34'!Z142,'Calculations 35to44'!Z142,'Calculations 55to64'!Z142,'Calculations 65plus'!Z142)</f>
        <v>0.19486648835245282</v>
      </c>
      <c r="AA187" s="28">
        <f>AA142/SUM(AA142,'Calculations 16to19'!AA142,'Calculations 20to24'!AA142,'Calculations 25to34'!AA142,'Calculations 35to44'!AA142,'Calculations 55to64'!AA142,'Calculations 65plus'!AA142)</f>
        <v>0.19379893274063939</v>
      </c>
      <c r="AB187" s="28">
        <f>AB142/SUM(AB142,'Calculations 16to19'!AB142,'Calculations 20to24'!AB142,'Calculations 25to34'!AB142,'Calculations 35to44'!AB142,'Calculations 55to64'!AB142,'Calculations 65plus'!AB142)</f>
        <v>0.19272408204068395</v>
      </c>
      <c r="AC187" s="28">
        <f>AC142/SUM(AC142,'Calculations 16to19'!AC142,'Calculations 20to24'!AC142,'Calculations 25to34'!AC142,'Calculations 35to44'!AC142,'Calculations 55to64'!AC142,'Calculations 65plus'!AC142)</f>
        <v>0.19164248115211641</v>
      </c>
      <c r="AD187" s="28">
        <f>AD142/SUM(AD142,'Calculations 16to19'!AD142,'Calculations 20to24'!AD142,'Calculations 25to34'!AD142,'Calculations 35to44'!AD142,'Calculations 55to64'!AD142,'Calculations 65plus'!AD142)</f>
        <v>0.19055466527719997</v>
      </c>
      <c r="AE187" s="28">
        <f>AE142/SUM(AE142,'Calculations 16to19'!AE142,'Calculations 20to24'!AE142,'Calculations 25to34'!AE142,'Calculations 35to44'!AE142,'Calculations 55to64'!AE142,'Calculations 65plus'!AE142)</f>
        <v>0.1894611595703552</v>
      </c>
      <c r="AF187" s="28">
        <f>AF142/SUM(AF142,'Calculations 16to19'!AF142,'Calculations 20to24'!AF142,'Calculations 25to34'!AF142,'Calculations 35to44'!AF142,'Calculations 55to64'!AF142,'Calculations 65plus'!AF142)</f>
        <v>0.18836247882368137</v>
      </c>
    </row>
    <row r="188" spans="1:32" x14ac:dyDescent="0.2">
      <c r="A188" s="6" t="s">
        <v>30</v>
      </c>
      <c r="B188" s="28">
        <f>B143/SUM(B143,'Calculations 16to19'!B143,'Calculations 20to24'!B143,'Calculations 25to34'!B143,'Calculations 35to44'!B143,'Calculations 55to64'!B143,'Calculations 65plus'!B143)</f>
        <v>0.21267893660531706</v>
      </c>
      <c r="C188" s="28">
        <f>C143/SUM(C143,'Calculations 16to19'!C143,'Calculations 20to24'!C143,'Calculations 25to34'!C143,'Calculations 35to44'!C143,'Calculations 55to64'!C143,'Calculations 65plus'!C143)</f>
        <v>0.20735261963930329</v>
      </c>
      <c r="D188" s="28">
        <f>D143/SUM(D143,'Calculations 16to19'!D143,'Calculations 20to24'!D143,'Calculations 25to34'!D143,'Calculations 35to44'!D143,'Calculations 55to64'!D143,'Calculations 65plus'!D143)</f>
        <v>0.20510486193979693</v>
      </c>
      <c r="E188" s="28">
        <f>E143/SUM(E143,'Calculations 16to19'!E143,'Calculations 20to24'!E143,'Calculations 25to34'!E143,'Calculations 35to44'!E143,'Calculations 55to64'!E143,'Calculations 65plus'!E143)</f>
        <v>0.20375637672569469</v>
      </c>
      <c r="F188" s="28">
        <f>F143/SUM(F143,'Calculations 16to19'!F143,'Calculations 20to24'!F143,'Calculations 25to34'!F143,'Calculations 35to44'!F143,'Calculations 55to64'!F143,'Calculations 65plus'!F143)</f>
        <v>0.20264717169239591</v>
      </c>
      <c r="G188" s="28">
        <f>G143/SUM(G143,'Calculations 16to19'!G143,'Calculations 20to24'!G143,'Calculations 25to34'!G143,'Calculations 35to44'!G143,'Calculations 55to64'!G143,'Calculations 65plus'!G143)</f>
        <v>0.20255388758198226</v>
      </c>
      <c r="H188" s="28">
        <f>H143/SUM(H143,'Calculations 16to19'!H143,'Calculations 20to24'!H143,'Calculations 25to34'!H143,'Calculations 35to44'!H143,'Calculations 55to64'!H143,'Calculations 65plus'!H143)</f>
        <v>0.20221629138793099</v>
      </c>
      <c r="I188" s="28">
        <f>I143/SUM(I143,'Calculations 16to19'!I143,'Calculations 20to24'!I143,'Calculations 25to34'!I143,'Calculations 35to44'!I143,'Calculations 55to64'!I143,'Calculations 65plus'!I143)</f>
        <v>0.20525690556611756</v>
      </c>
      <c r="J188" s="28">
        <f>J143/SUM(J143,'Calculations 16to19'!J143,'Calculations 20to24'!J143,'Calculations 25to34'!J143,'Calculations 35to44'!J143,'Calculations 55to64'!J143,'Calculations 65plus'!J143)</f>
        <v>0.2105021999969735</v>
      </c>
      <c r="K188" s="28">
        <f>K143/SUM(K143,'Calculations 16to19'!K143,'Calculations 20to24'!K143,'Calculations 25to34'!K143,'Calculations 35to44'!K143,'Calculations 55to64'!K143,'Calculations 65plus'!K143)</f>
        <v>0.21587853394504425</v>
      </c>
      <c r="L188" s="28">
        <f>L143/SUM(L143,'Calculations 16to19'!L143,'Calculations 20to24'!L143,'Calculations 25to34'!L143,'Calculations 35to44'!L143,'Calculations 55to64'!L143,'Calculations 65plus'!L143)</f>
        <v>0.2053862737514576</v>
      </c>
      <c r="M188" s="28">
        <f>M143/SUM(M143,'Calculations 16to19'!M143,'Calculations 20to24'!M143,'Calculations 25to34'!M143,'Calculations 35to44'!M143,'Calculations 55to64'!M143,'Calculations 65plus'!M143)</f>
        <v>0.20483637761660428</v>
      </c>
      <c r="N188" s="28">
        <f>N143/SUM(N143,'Calculations 16to19'!N143,'Calculations 20to24'!N143,'Calculations 25to34'!N143,'Calculations 35to44'!N143,'Calculations 55to64'!N143,'Calculations 65plus'!N143)</f>
        <v>0.2042612053267345</v>
      </c>
      <c r="O188" s="28">
        <f>O143/SUM(O143,'Calculations 16to19'!O143,'Calculations 20to24'!O143,'Calculations 25to34'!O143,'Calculations 35to44'!O143,'Calculations 55to64'!O143,'Calculations 65plus'!O143)</f>
        <v>0.20366135844920125</v>
      </c>
      <c r="P188" s="28">
        <f>P143/SUM(P143,'Calculations 16to19'!P143,'Calculations 20to24'!P143,'Calculations 25to34'!P143,'Calculations 35to44'!P143,'Calculations 55to64'!P143,'Calculations 65plus'!P143)</f>
        <v>0.20303745274708607</v>
      </c>
      <c r="Q188" s="28">
        <f>Q143/SUM(Q143,'Calculations 16to19'!Q143,'Calculations 20to24'!Q143,'Calculations 25to34'!Q143,'Calculations 35to44'!Q143,'Calculations 55to64'!Q143,'Calculations 65plus'!Q143)</f>
        <v>0.20239011674598015</v>
      </c>
      <c r="R188" s="28">
        <f>R143/SUM(R143,'Calculations 16to19'!R143,'Calculations 20to24'!R143,'Calculations 25to34'!R143,'Calculations 35to44'!R143,'Calculations 55to64'!R143,'Calculations 65plus'!R143)</f>
        <v>0.20171999031891166</v>
      </c>
      <c r="S188" s="28">
        <f>S143/SUM(S143,'Calculations 16to19'!S143,'Calculations 20to24'!S143,'Calculations 25to34'!S143,'Calculations 35to44'!S143,'Calculations 55to64'!S143,'Calculations 65plus'!S143)</f>
        <v>0.20102772329319835</v>
      </c>
      <c r="T188" s="28">
        <f>T143/SUM(T143,'Calculations 16to19'!T143,'Calculations 20to24'!T143,'Calculations 25to34'!T143,'Calculations 35to44'!T143,'Calculations 55to64'!T143,'Calculations 65plus'!T143)</f>
        <v>0.20031397408274138</v>
      </c>
      <c r="U188" s="28">
        <f>U143/SUM(U143,'Calculations 16to19'!U143,'Calculations 20to24'!U143,'Calculations 25to34'!U143,'Calculations 35to44'!U143,'Calculations 55to64'!U143,'Calculations 65plus'!U143)</f>
        <v>0.1995794083490352</v>
      </c>
      <c r="V188" s="28">
        <f>V143/SUM(V143,'Calculations 16to19'!V143,'Calculations 20to24'!V143,'Calculations 25to34'!V143,'Calculations 35to44'!V143,'Calculations 55to64'!V143,'Calculations 65plus'!V143)</f>
        <v>0.19882469769388619</v>
      </c>
      <c r="W188" s="28">
        <f>W143/SUM(W143,'Calculations 16to19'!W143,'Calculations 20to24'!W143,'Calculations 25to34'!W143,'Calculations 35to44'!W143,'Calculations 55to64'!W143,'Calculations 65plus'!W143)</f>
        <v>0.19805051838660204</v>
      </c>
      <c r="X188" s="28">
        <f>X143/SUM(X143,'Calculations 16to19'!X143,'Calculations 20to24'!X143,'Calculations 25to34'!X143,'Calculations 35to44'!X143,'Calculations 55to64'!X143,'Calculations 65plus'!X143)</f>
        <v>0.19725755012810692</v>
      </c>
      <c r="Y188" s="28">
        <f>Y143/SUM(Y143,'Calculations 16to19'!Y143,'Calculations 20to24'!Y143,'Calculations 25to34'!Y143,'Calculations 35to44'!Y143,'Calculations 55to64'!Y143,'Calculations 65plus'!Y143)</f>
        <v>0.19644647485421429</v>
      </c>
      <c r="Z188" s="28">
        <f>Z143/SUM(Z143,'Calculations 16to19'!Z143,'Calculations 20to24'!Z143,'Calculations 25to34'!Z143,'Calculations 35to44'!Z143,'Calculations 55to64'!Z143,'Calculations 65plus'!Z143)</f>
        <v>0.19561797557999963</v>
      </c>
      <c r="AA188" s="28">
        <f>AA143/SUM(AA143,'Calculations 16to19'!AA143,'Calculations 20to24'!AA143,'Calculations 25to34'!AA143,'Calculations 35to44'!AA143,'Calculations 55to64'!AA143,'Calculations 65plus'!AA143)</f>
        <v>0.19477273528697481</v>
      </c>
      <c r="AB188" s="28">
        <f>AB143/SUM(AB143,'Calculations 16to19'!AB143,'Calculations 20to24'!AB143,'Calculations 25to34'!AB143,'Calculations 35to44'!AB143,'Calculations 55to64'!AB143,'Calculations 65plus'!AB143)</f>
        <v>0.19391143585450266</v>
      </c>
      <c r="AC188" s="28">
        <f>AC143/SUM(AC143,'Calculations 16to19'!AC143,'Calculations 20to24'!AC143,'Calculations 25to34'!AC143,'Calculations 35to44'!AC143,'Calculations 55to64'!AC143,'Calculations 65plus'!AC143)</f>
        <v>0.19303475703665429</v>
      </c>
      <c r="AD188" s="28">
        <f>AD143/SUM(AD143,'Calculations 16to19'!AD143,'Calculations 20to24'!AD143,'Calculations 25to34'!AD143,'Calculations 35to44'!AD143,'Calculations 55to64'!AD143,'Calculations 65plus'!AD143)</f>
        <v>0.1921433754854654</v>
      </c>
      <c r="AE188" s="28">
        <f>AE143/SUM(AE143,'Calculations 16to19'!AE143,'Calculations 20to24'!AE143,'Calculations 25to34'!AE143,'Calculations 35to44'!AE143,'Calculations 55to64'!AE143,'Calculations 65plus'!AE143)</f>
        <v>0.19123796382132521</v>
      </c>
      <c r="AF188" s="28">
        <f>AF143/SUM(AF143,'Calculations 16to19'!AF143,'Calculations 20to24'!AF143,'Calculations 25to34'!AF143,'Calculations 35to44'!AF143,'Calculations 55to64'!AF143,'Calculations 65plus'!AF143)</f>
        <v>0.19031918975100892</v>
      </c>
    </row>
    <row r="189" spans="1:32" x14ac:dyDescent="0.2">
      <c r="A189" s="6" t="s">
        <v>31</v>
      </c>
      <c r="B189" s="28">
        <f>B144/SUM(B144,'Calculations 16to19'!B144,'Calculations 20to24'!B144,'Calculations 25to34'!B144,'Calculations 35to44'!B144,'Calculations 55to64'!B144,'Calculations 65plus'!B144)</f>
        <v>0.20541760722347632</v>
      </c>
      <c r="C189" s="28">
        <f>C144/SUM(C144,'Calculations 16to19'!C144,'Calculations 20to24'!C144,'Calculations 25to34'!C144,'Calculations 35to44'!C144,'Calculations 55to64'!C144,'Calculations 65plus'!C144)</f>
        <v>0.20009287274728246</v>
      </c>
      <c r="D189" s="28">
        <f>D144/SUM(D144,'Calculations 16to19'!D144,'Calculations 20to24'!D144,'Calculations 25to34'!D144,'Calculations 35to44'!D144,'Calculations 55to64'!D144,'Calculations 65plus'!D144)</f>
        <v>0.19786354419672136</v>
      </c>
      <c r="E189" s="28">
        <f>E144/SUM(E144,'Calculations 16to19'!E144,'Calculations 20to24'!E144,'Calculations 25to34'!E144,'Calculations 35to44'!E144,'Calculations 55to64'!E144,'Calculations 65plus'!E144)</f>
        <v>0.1964902390130806</v>
      </c>
      <c r="F189" s="28">
        <f>F144/SUM(F144,'Calculations 16to19'!F144,'Calculations 20to24'!F144,'Calculations 25to34'!F144,'Calculations 35to44'!F144,'Calculations 55to64'!F144,'Calculations 65plus'!F144)</f>
        <v>0.19526608615428001</v>
      </c>
      <c r="G189" s="28">
        <f>G144/SUM(G144,'Calculations 16to19'!G144,'Calculations 20to24'!G144,'Calculations 25to34'!G144,'Calculations 35to44'!G144,'Calculations 55to64'!G144,'Calculations 65plus'!G144)</f>
        <v>0.19488117136978572</v>
      </c>
      <c r="H189" s="28">
        <f>H144/SUM(H144,'Calculations 16to19'!H144,'Calculations 20to24'!H144,'Calculations 25to34'!H144,'Calculations 35to44'!H144,'Calculations 55to64'!H144,'Calculations 65plus'!H144)</f>
        <v>0.19423520618136281</v>
      </c>
      <c r="I189" s="28">
        <f>I144/SUM(I144,'Calculations 16to19'!I144,'Calculations 20to24'!I144,'Calculations 25to34'!I144,'Calculations 35to44'!I144,'Calculations 55to64'!I144,'Calculations 65plus'!I144)</f>
        <v>0.19693484506803693</v>
      </c>
      <c r="J189" s="28">
        <f>J144/SUM(J144,'Calculations 16to19'!J144,'Calculations 20to24'!J144,'Calculations 25to34'!J144,'Calculations 35to44'!J144,'Calculations 55to64'!J144,'Calculations 65plus'!J144)</f>
        <v>0.20186656877618325</v>
      </c>
      <c r="K189" s="28">
        <f>K144/SUM(K144,'Calculations 16to19'!K144,'Calculations 20to24'!K144,'Calculations 25to34'!K144,'Calculations 35to44'!K144,'Calculations 55to64'!K144,'Calculations 65plus'!K144)</f>
        <v>0.20697048984067704</v>
      </c>
      <c r="L189" s="28">
        <f>L144/SUM(L144,'Calculations 16to19'!L144,'Calculations 20to24'!L144,'Calculations 25to34'!L144,'Calculations 35to44'!L144,'Calculations 55to64'!L144,'Calculations 65plus'!L144)</f>
        <v>0.19664579632964188</v>
      </c>
      <c r="M189" s="28">
        <f>M144/SUM(M144,'Calculations 16to19'!M144,'Calculations 20to24'!M144,'Calculations 25to34'!M144,'Calculations 35to44'!M144,'Calculations 55to64'!M144,'Calculations 65plus'!M144)</f>
        <v>0.19593796461756746</v>
      </c>
      <c r="N189" s="28">
        <f>N144/SUM(N144,'Calculations 16to19'!N144,'Calculations 20to24'!N144,'Calculations 25to34'!N144,'Calculations 35to44'!N144,'Calculations 55to64'!N144,'Calculations 65plus'!N144)</f>
        <v>0.19520737352577497</v>
      </c>
      <c r="O189" s="28">
        <f>O144/SUM(O144,'Calculations 16to19'!O144,'Calculations 20to24'!O144,'Calculations 25to34'!O144,'Calculations 35to44'!O144,'Calculations 55to64'!O144,'Calculations 65plus'!O144)</f>
        <v>0.19445471721441385</v>
      </c>
      <c r="P189" s="28">
        <f>P144/SUM(P144,'Calculations 16to19'!P144,'Calculations 20to24'!P144,'Calculations 25to34'!P144,'Calculations 35to44'!P144,'Calculations 55to64'!P144,'Calculations 65plus'!P144)</f>
        <v>0.1936807021909086</v>
      </c>
      <c r="Q189" s="28">
        <f>Q144/SUM(Q144,'Calculations 16to19'!Q144,'Calculations 20to24'!Q144,'Calculations 25to34'!Q144,'Calculations 35to44'!Q144,'Calculations 55to64'!Q144,'Calculations 65plus'!Q144)</f>
        <v>0.1928860454714679</v>
      </c>
      <c r="R189" s="28">
        <f>R144/SUM(R144,'Calculations 16to19'!R144,'Calculations 20to24'!R144,'Calculations 25to34'!R144,'Calculations 35to44'!R144,'Calculations 55to64'!R144,'Calculations 65plus'!R144)</f>
        <v>0.19207147278933714</v>
      </c>
      <c r="S189" s="28">
        <f>S144/SUM(S144,'Calculations 16to19'!S144,'Calculations 20to24'!S144,'Calculations 25to34'!S144,'Calculations 35to44'!S144,'Calculations 55to64'!S144,'Calculations 65plus'!S144)</f>
        <v>0.19123771685409802</v>
      </c>
      <c r="T189" s="28">
        <f>T144/SUM(T144,'Calculations 16to19'!T144,'Calculations 20to24'!T144,'Calculations 25to34'!T144,'Calculations 35to44'!T144,'Calculations 55to64'!T144,'Calculations 65plus'!T144)</f>
        <v>0.19038551566585288</v>
      </c>
      <c r="U189" s="28">
        <f>U144/SUM(U144,'Calculations 16to19'!U144,'Calculations 20to24'!U144,'Calculations 25to34'!U144,'Calculations 35to44'!U144,'Calculations 55to64'!U144,'Calculations 65plus'!U144)</f>
        <v>0.18951561088770025</v>
      </c>
      <c r="V189" s="28">
        <f>V144/SUM(V144,'Calculations 16to19'!V144,'Calculations 20to24'!V144,'Calculations 25to34'!V144,'Calculations 35to44'!V144,'Calculations 55to64'!V144,'Calculations 65plus'!V144)</f>
        <v>0.18862874627943663</v>
      </c>
      <c r="W189" s="28">
        <f>W144/SUM(W144,'Calculations 16to19'!W144,'Calculations 20to24'!W144,'Calculations 25to34'!W144,'Calculations 35to44'!W144,'Calculations 55to64'!W144,'Calculations 65plus'!W144)</f>
        <v>0.18772566619502237</v>
      </c>
      <c r="X189" s="28">
        <f>X144/SUM(X144,'Calculations 16to19'!X144,'Calculations 20to24'!X144,'Calculations 25to34'!X144,'Calculations 35to44'!X144,'Calculations 55to64'!X144,'Calculations 65plus'!X144)</f>
        <v>0.18680711414587894</v>
      </c>
      <c r="Y189" s="28">
        <f>Y144/SUM(Y144,'Calculations 16to19'!Y144,'Calculations 20to24'!Y144,'Calculations 25to34'!Y144,'Calculations 35to44'!Y144,'Calculations 55to64'!Y144,'Calculations 65plus'!Y144)</f>
        <v>0.18587383143171368</v>
      </c>
      <c r="Z189" s="28">
        <f>Z144/SUM(Z144,'Calculations 16to19'!Z144,'Calculations 20to24'!Z144,'Calculations 25to34'!Z144,'Calculations 35to44'!Z144,'Calculations 55to64'!Z144,'Calculations 65plus'!Z144)</f>
        <v>0.18492655584014239</v>
      </c>
      <c r="AA189" s="28">
        <f>AA144/SUM(AA144,'Calculations 16to19'!AA144,'Calculations 20to24'!AA144,'Calculations 25to34'!AA144,'Calculations 35to44'!AA144,'Calculations 55to64'!AA144,'Calculations 65plus'!AA144)</f>
        <v>0.18396602041602081</v>
      </c>
      <c r="AB189" s="28">
        <f>AB144/SUM(AB144,'Calculations 16to19'!AB144,'Calculations 20to24'!AB144,'Calculations 25to34'!AB144,'Calculations 35to44'!AB144,'Calculations 55to64'!AB144,'Calculations 65plus'!AB144)</f>
        <v>0.18299295230101573</v>
      </c>
      <c r="AC189" s="28">
        <f>AC144/SUM(AC144,'Calculations 16to19'!AC144,'Calculations 20to24'!AC144,'Calculations 25to34'!AC144,'Calculations 35to44'!AC144,'Calculations 55to64'!AC144,'Calculations 65plus'!AC144)</f>
        <v>0.18200807164362384</v>
      </c>
      <c r="AD189" s="28">
        <f>AD144/SUM(AD144,'Calculations 16to19'!AD144,'Calculations 20to24'!AD144,'Calculations 25to34'!AD144,'Calculations 35to44'!AD144,'Calculations 55to64'!AD144,'Calculations 65plus'!AD144)</f>
        <v>0.18101209057950898</v>
      </c>
      <c r="AE189" s="28">
        <f>AE144/SUM(AE144,'Calculations 16to19'!AE144,'Calculations 20to24'!AE144,'Calculations 25to34'!AE144,'Calculations 35to44'!AE144,'Calculations 55to64'!AE144,'Calculations 65plus'!AE144)</f>
        <v>0.18000571228174186</v>
      </c>
      <c r="AF189" s="28">
        <f>AF144/SUM(AF144,'Calculations 16to19'!AF144,'Calculations 20to24'!AF144,'Calculations 25to34'!AF144,'Calculations 35to44'!AF144,'Calculations 55to64'!AF144,'Calculations 65plus'!AF144)</f>
        <v>0.17898963008024077</v>
      </c>
    </row>
    <row r="190" spans="1:32" x14ac:dyDescent="0.2">
      <c r="A190" s="6" t="s">
        <v>32</v>
      </c>
      <c r="B190" s="28">
        <f>B145/SUM(B145,'Calculations 16to19'!B145,'Calculations 20to24'!B145,'Calculations 25to34'!B145,'Calculations 35to44'!B145,'Calculations 55to64'!B145,'Calculations 65plus'!B145)</f>
        <v>0.21860465116279071</v>
      </c>
      <c r="C190" s="28">
        <f>C145/SUM(C145,'Calculations 16to19'!C145,'Calculations 20to24'!C145,'Calculations 25to34'!C145,'Calculations 35to44'!C145,'Calculations 55to64'!C145,'Calculations 65plus'!C145)</f>
        <v>0.21307803803342265</v>
      </c>
      <c r="D190" s="28">
        <f>D145/SUM(D145,'Calculations 16to19'!D145,'Calculations 20to24'!D145,'Calculations 25to34'!D145,'Calculations 35to44'!D145,'Calculations 55to64'!D145,'Calculations 65plus'!D145)</f>
        <v>0.21074501386483602</v>
      </c>
      <c r="E190" s="28">
        <f>E145/SUM(E145,'Calculations 16to19'!E145,'Calculations 20to24'!E145,'Calculations 25to34'!E145,'Calculations 35to44'!E145,'Calculations 55to64'!E145,'Calculations 65plus'!E145)</f>
        <v>0.20930725686926308</v>
      </c>
      <c r="F190" s="28">
        <f>F145/SUM(F145,'Calculations 16to19'!F145,'Calculations 20to24'!F145,'Calculations 25to34'!F145,'Calculations 35to44'!F145,'Calculations 55to64'!F145,'Calculations 65plus'!F145)</f>
        <v>0.20806598343440602</v>
      </c>
      <c r="G190" s="28">
        <f>G145/SUM(G145,'Calculations 16to19'!G145,'Calculations 20to24'!G145,'Calculations 25to34'!G145,'Calculations 35to44'!G145,'Calculations 55to64'!G145,'Calculations 65plus'!G145)</f>
        <v>0.20780366233472738</v>
      </c>
      <c r="H190" s="28">
        <f>H145/SUM(H145,'Calculations 16to19'!H145,'Calculations 20to24'!H145,'Calculations 25to34'!H145,'Calculations 35to44'!H145,'Calculations 55to64'!H145,'Calculations 65plus'!H145)</f>
        <v>0.20726095714924159</v>
      </c>
      <c r="I190" s="28">
        <f>I145/SUM(I145,'Calculations 16to19'!I145,'Calculations 20to24'!I145,'Calculations 25to34'!I145,'Calculations 35to44'!I145,'Calculations 55to64'!I145,'Calculations 65plus'!I145)</f>
        <v>0.21017560740856128</v>
      </c>
      <c r="J190" s="28">
        <f>J145/SUM(J145,'Calculations 16to19'!J145,'Calculations 20to24'!J145,'Calculations 25to34'!J145,'Calculations 35to44'!J145,'Calculations 55to64'!J145,'Calculations 65plus'!J145)</f>
        <v>0.21538655632144899</v>
      </c>
      <c r="K190" s="28">
        <f>K145/SUM(K145,'Calculations 16to19'!K145,'Calculations 20to24'!K145,'Calculations 25to34'!K145,'Calculations 35to44'!K145,'Calculations 55to64'!K145,'Calculations 65plus'!K145)</f>
        <v>0.22076729406254647</v>
      </c>
      <c r="L190" s="28">
        <f>L145/SUM(L145,'Calculations 16to19'!L145,'Calculations 20to24'!L145,'Calculations 25to34'!L145,'Calculations 35to44'!L145,'Calculations 55to64'!L145,'Calculations 65plus'!L145)</f>
        <v>0.21000756305471616</v>
      </c>
      <c r="M190" s="28">
        <f>M145/SUM(M145,'Calculations 16to19'!M145,'Calculations 20to24'!M145,'Calculations 25to34'!M145,'Calculations 35to44'!M145,'Calculations 55to64'!M145,'Calculations 65plus'!M145)</f>
        <v>0.20932776819480259</v>
      </c>
      <c r="N190" s="28">
        <f>N145/SUM(N145,'Calculations 16to19'!N145,'Calculations 20to24'!N145,'Calculations 25to34'!N145,'Calculations 35to44'!N145,'Calculations 55to64'!N145,'Calculations 65plus'!N145)</f>
        <v>0.20862327904338007</v>
      </c>
      <c r="O190" s="28">
        <f>O145/SUM(O145,'Calculations 16to19'!O145,'Calculations 20to24'!O145,'Calculations 25to34'!O145,'Calculations 35to44'!O145,'Calculations 55to64'!O145,'Calculations 65plus'!O145)</f>
        <v>0.20789478899151556</v>
      </c>
      <c r="P190" s="28">
        <f>P145/SUM(P145,'Calculations 16to19'!P145,'Calculations 20to24'!P145,'Calculations 25to34'!P145,'Calculations 35to44'!P145,'Calculations 55to64'!P145,'Calculations 65plus'!P145)</f>
        <v>0.20714300325635907</v>
      </c>
      <c r="Q190" s="28">
        <f>Q145/SUM(Q145,'Calculations 16to19'!Q145,'Calculations 20to24'!Q145,'Calculations 25to34'!Q145,'Calculations 35to44'!Q145,'Calculations 55to64'!Q145,'Calculations 65plus'!Q145)</f>
        <v>0.20636863726507271</v>
      </c>
      <c r="R190" s="28">
        <f>R145/SUM(R145,'Calculations 16to19'!R145,'Calculations 20to24'!R145,'Calculations 25to34'!R145,'Calculations 35to44'!R145,'Calculations 55to64'!R145,'Calculations 65plus'!R145)</f>
        <v>0.20557241507375093</v>
      </c>
      <c r="S190" s="28">
        <f>S145/SUM(S145,'Calculations 16to19'!S145,'Calculations 20to24'!S145,'Calculations 25to34'!S145,'Calculations 35to44'!S145,'Calculations 55to64'!S145,'Calculations 65plus'!S145)</f>
        <v>0.20475506782502695</v>
      </c>
      <c r="T190" s="28">
        <f>T145/SUM(T145,'Calculations 16to19'!T145,'Calculations 20to24'!T145,'Calculations 25to34'!T145,'Calculations 35to44'!T145,'Calculations 55to64'!T145,'Calculations 65plus'!T145)</f>
        <v>0.2039173322477105</v>
      </c>
      <c r="U190" s="28">
        <f>U145/SUM(U145,'Calculations 16to19'!U145,'Calculations 20to24'!U145,'Calculations 25to34'!U145,'Calculations 35to44'!U145,'Calculations 55to64'!U145,'Calculations 65plus'!U145)</f>
        <v>0.20305994920148637</v>
      </c>
      <c r="V190" s="28">
        <f>V145/SUM(V145,'Calculations 16to19'!V145,'Calculations 20to24'!V145,'Calculations 25to34'!V145,'Calculations 35to44'!V145,'Calculations 55to64'!V145,'Calculations 65plus'!V145)</f>
        <v>0.20218366226934628</v>
      </c>
      <c r="W190" s="28">
        <f>W145/SUM(W145,'Calculations 16to19'!W145,'Calculations 20to24'!W145,'Calculations 25to34'!W145,'Calculations 35to44'!W145,'Calculations 55to64'!W145,'Calculations 65plus'!W145)</f>
        <v>0.20128921640013642</v>
      </c>
      <c r="X190" s="28">
        <f>X145/SUM(X145,'Calculations 16to19'!X145,'Calculations 20to24'!X145,'Calculations 25to34'!X145,'Calculations 35to44'!X145,'Calculations 55to64'!X145,'Calculations 65plus'!X145)</f>
        <v>0.20037735660322967</v>
      </c>
      <c r="Y190" s="28">
        <f>Y145/SUM(Y145,'Calculations 16to19'!Y145,'Calculations 20to24'!Y145,'Calculations 25to34'!Y145,'Calculations 35to44'!Y145,'Calculations 55to64'!Y145,'Calculations 65plus'!Y145)</f>
        <v>0.1994488266970634</v>
      </c>
      <c r="Z190" s="28">
        <f>Z145/SUM(Z145,'Calculations 16to19'!Z145,'Calculations 20to24'!Z145,'Calculations 25to34'!Z145,'Calculations 35to44'!Z145,'Calculations 55to64'!Z145,'Calculations 65plus'!Z145)</f>
        <v>0.19850436811293898</v>
      </c>
      <c r="AA190" s="28">
        <f>AA145/SUM(AA145,'Calculations 16to19'!AA145,'Calculations 20to24'!AA145,'Calculations 25to34'!AA145,'Calculations 35to44'!AA145,'Calculations 55to64'!AA145,'Calculations 65plus'!AA145)</f>
        <v>0.19754471875520643</v>
      </c>
      <c r="AB190" s="28">
        <f>AB145/SUM(AB145,'Calculations 16to19'!AB145,'Calculations 20to24'!AB145,'Calculations 25to34'!AB145,'Calculations 35to44'!AB145,'Calculations 55to64'!AB145,'Calculations 65plus'!AB145)</f>
        <v>0.19657061191865202</v>
      </c>
      <c r="AC190" s="28">
        <f>AC145/SUM(AC145,'Calculations 16to19'!AC145,'Calculations 20to24'!AC145,'Calculations 25to34'!AC145,'Calculations 35to44'!AC145,'Calculations 55to64'!AC145,'Calculations 65plus'!AC145)</f>
        <v>0.19558277526364773</v>
      </c>
      <c r="AD190" s="28">
        <f>AD145/SUM(AD145,'Calculations 16to19'!AD145,'Calculations 20to24'!AD145,'Calculations 25to34'!AD145,'Calculations 35to44'!AD145,'Calculations 55to64'!AD145,'Calculations 65plus'!AD145)</f>
        <v>0.19458192984934752</v>
      </c>
      <c r="AE190" s="28">
        <f>AE145/SUM(AE145,'Calculations 16to19'!AE145,'Calculations 20to24'!AE145,'Calculations 25to34'!AE145,'Calculations 35to44'!AE145,'Calculations 55to64'!AE145,'Calculations 65plus'!AE145)</f>
        <v>0.19356878922497989</v>
      </c>
      <c r="AF190" s="28">
        <f>AF145/SUM(AF145,'Calculations 16to19'!AF145,'Calculations 20to24'!AF145,'Calculations 25to34'!AF145,'Calculations 35to44'!AF145,'Calculations 55to64'!AF145,'Calculations 65plus'!AF145)</f>
        <v>0.19254405857904547</v>
      </c>
    </row>
    <row r="191" spans="1:32" x14ac:dyDescent="0.2">
      <c r="A191" s="6" t="s">
        <v>33</v>
      </c>
      <c r="B191" s="28">
        <f>B146/SUM(B146,'Calculations 16to19'!B146,'Calculations 20to24'!B146,'Calculations 25to34'!B146,'Calculations 35to44'!B146,'Calculations 55to64'!B146,'Calculations 65plus'!B146)</f>
        <v>0.25218476903870168</v>
      </c>
      <c r="C191" s="28">
        <f>C146/SUM(C146,'Calculations 16to19'!C146,'Calculations 20to24'!C146,'Calculations 25to34'!C146,'Calculations 35to44'!C146,'Calculations 55to64'!C146,'Calculations 65plus'!C146)</f>
        <v>0.24596642205120556</v>
      </c>
      <c r="D191" s="28">
        <f>D146/SUM(D146,'Calculations 16to19'!D146,'Calculations 20to24'!D146,'Calculations 25to34'!D146,'Calculations 35to44'!D146,'Calculations 55to64'!D146,'Calculations 65plus'!D146)</f>
        <v>0.2434282936522523</v>
      </c>
      <c r="E191" s="28">
        <f>E146/SUM(E146,'Calculations 16to19'!E146,'Calculations 20to24'!E146,'Calculations 25to34'!E146,'Calculations 35to44'!E146,'Calculations 55to64'!E146,'Calculations 65plus'!E146)</f>
        <v>0.24191245570935904</v>
      </c>
      <c r="F191" s="28">
        <f>F146/SUM(F146,'Calculations 16to19'!F146,'Calculations 20to24'!F146,'Calculations 25to34'!F146,'Calculations 35to44'!F146,'Calculations 55to64'!F146,'Calculations 65plus'!F146)</f>
        <v>0.24051563691941202</v>
      </c>
      <c r="G191" s="28">
        <f>G146/SUM(G146,'Calculations 16to19'!G146,'Calculations 20to24'!G146,'Calculations 25to34'!G146,'Calculations 35to44'!G146,'Calculations 55to64'!G146,'Calculations 65plus'!G146)</f>
        <v>0.23997302201779297</v>
      </c>
      <c r="H191" s="28">
        <f>H146/SUM(H146,'Calculations 16to19'!H146,'Calculations 20to24'!H146,'Calculations 25to34'!H146,'Calculations 35to44'!H146,'Calculations 55to64'!H146,'Calculations 65plus'!H146)</f>
        <v>0.23913402817298893</v>
      </c>
      <c r="I191" s="28">
        <f>I146/SUM(I146,'Calculations 16to19'!I146,'Calculations 20to24'!I146,'Calculations 25to34'!I146,'Calculations 35to44'!I146,'Calculations 55to64'!I146,'Calculations 65plus'!I146)</f>
        <v>0.24238676585408031</v>
      </c>
      <c r="J191" s="28">
        <f>J146/SUM(J146,'Calculations 16to19'!J146,'Calculations 20to24'!J146,'Calculations 25to34'!J146,'Calculations 35to44'!J146,'Calculations 55to64'!J146,'Calculations 65plus'!J146)</f>
        <v>0.24834509320344081</v>
      </c>
      <c r="K191" s="28">
        <f>K146/SUM(K146,'Calculations 16to19'!K146,'Calculations 20to24'!K146,'Calculations 25to34'!K146,'Calculations 35to44'!K146,'Calculations 55to64'!K146,'Calculations 65plus'!K146)</f>
        <v>0.25446121452691783</v>
      </c>
      <c r="L191" s="28">
        <f>L146/SUM(L146,'Calculations 16to19'!L146,'Calculations 20to24'!L146,'Calculations 25to34'!L146,'Calculations 35to44'!L146,'Calculations 55to64'!L146,'Calculations 65plus'!L146)</f>
        <v>0.24222386172711224</v>
      </c>
      <c r="M191" s="28">
        <f>M146/SUM(M146,'Calculations 16to19'!M146,'Calculations 20to24'!M146,'Calculations 25to34'!M146,'Calculations 35to44'!M146,'Calculations 55to64'!M146,'Calculations 65plus'!M146)</f>
        <v>0.24141555434517262</v>
      </c>
      <c r="N191" s="28">
        <f>N146/SUM(N146,'Calculations 16to19'!N146,'Calculations 20to24'!N146,'Calculations 25to34'!N146,'Calculations 35to44'!N146,'Calculations 55to64'!N146,'Calculations 65plus'!N146)</f>
        <v>0.24057945256112881</v>
      </c>
      <c r="O191" s="28">
        <f>O146/SUM(O146,'Calculations 16to19'!O146,'Calculations 20to24'!O146,'Calculations 25to34'!O146,'Calculations 35to44'!O146,'Calculations 55to64'!O146,'Calculations 65plus'!O146)</f>
        <v>0.23971627817499291</v>
      </c>
      <c r="P191" s="28">
        <f>P146/SUM(P146,'Calculations 16to19'!P146,'Calculations 20to24'!P146,'Calculations 25to34'!P146,'Calculations 35to44'!P146,'Calculations 55to64'!P146,'Calculations 65plus'!P146)</f>
        <v>0.23882677273212188</v>
      </c>
      <c r="Q191" s="28">
        <f>Q146/SUM(Q146,'Calculations 16to19'!Q146,'Calculations 20to24'!Q146,'Calculations 25to34'!Q146,'Calculations 35to44'!Q146,'Calculations 55to64'!Q146,'Calculations 65plus'!Q146)</f>
        <v>0.23791169540883156</v>
      </c>
      <c r="R191" s="28">
        <f>R146/SUM(R146,'Calculations 16to19'!R146,'Calculations 20to24'!R146,'Calculations 25to34'!R146,'Calculations 35to44'!R146,'Calculations 55to64'!R146,'Calculations 65plus'!R146)</f>
        <v>0.2369718209361118</v>
      </c>
      <c r="S191" s="28">
        <f>S146/SUM(S146,'Calculations 16to19'!S146,'Calculations 20to24'!S146,'Calculations 25to34'!S146,'Calculations 35to44'!S146,'Calculations 55to64'!S146,'Calculations 65plus'!S146)</f>
        <v>0.23600793756679525</v>
      </c>
      <c r="T191" s="28">
        <f>T146/SUM(T146,'Calculations 16to19'!T146,'Calculations 20to24'!T146,'Calculations 25to34'!T146,'Calculations 35to44'!T146,'Calculations 55to64'!T146,'Calculations 65plus'!T146)</f>
        <v>0.23502084509107046</v>
      </c>
      <c r="U191" s="28">
        <f>U146/SUM(U146,'Calculations 16to19'!U146,'Calculations 20to24'!U146,'Calculations 25to34'!U146,'Calculations 35to44'!U146,'Calculations 55to64'!U146,'Calculations 65plus'!U146)</f>
        <v>0.23401135290480637</v>
      </c>
      <c r="V191" s="28">
        <f>V146/SUM(V146,'Calculations 16to19'!V146,'Calculations 20to24'!V146,'Calculations 25to34'!V146,'Calculations 35to44'!V146,'Calculations 55to64'!V146,'Calculations 65plus'!V146)</f>
        <v>0.23298027813467914</v>
      </c>
      <c r="W191" s="28">
        <f>W146/SUM(W146,'Calculations 16to19'!W146,'Calculations 20to24'!W146,'Calculations 25to34'!W146,'Calculations 35to44'!W146,'Calculations 55to64'!W146,'Calculations 65plus'!W146)</f>
        <v>0.23192844382369354</v>
      </c>
      <c r="X191" s="28">
        <f>X146/SUM(X146,'Calculations 16to19'!X146,'Calculations 20to24'!X146,'Calculations 25to34'!X146,'Calculations 35to44'!X146,'Calculations 55to64'!X146,'Calculations 65plus'!X146)</f>
        <v>0.23085667718019728</v>
      </c>
      <c r="Y191" s="28">
        <f>Y146/SUM(Y146,'Calculations 16to19'!Y146,'Calculations 20to24'!Y146,'Calculations 25to34'!Y146,'Calculations 35to44'!Y146,'Calculations 55to64'!Y146,'Calculations 65plus'!Y146)</f>
        <v>0.22976580789311088</v>
      </c>
      <c r="Z191" s="28">
        <f>Z146/SUM(Z146,'Calculations 16to19'!Z146,'Calculations 20to24'!Z146,'Calculations 25to34'!Z146,'Calculations 35to44'!Z146,'Calculations 55to64'!Z146,'Calculations 65plus'!Z146)</f>
        <v>0.22865666651563182</v>
      </c>
      <c r="AA191" s="28">
        <f>AA146/SUM(AA146,'Calculations 16to19'!AA146,'Calculations 20to24'!AA146,'Calculations 25to34'!AA146,'Calculations 35to44'!AA146,'Calculations 55to64'!AA146,'Calculations 65plus'!AA146)</f>
        <v>0.22753008291929716</v>
      </c>
      <c r="AB191" s="28">
        <f>AB146/SUM(AB146,'Calculations 16to19'!AB146,'Calculations 20to24'!AB146,'Calculations 25to34'!AB146,'Calculations 35to44'!AB146,'Calculations 55to64'!AB146,'Calculations 65plus'!AB146)</f>
        <v>0.22638688481986591</v>
      </c>
      <c r="AC191" s="28">
        <f>AC146/SUM(AC146,'Calculations 16to19'!AC146,'Calculations 20to24'!AC146,'Calculations 25to34'!AC146,'Calculations 35to44'!AC146,'Calculations 55to64'!AC146,'Calculations 65plus'!AC146)</f>
        <v>0.22522789637612906</v>
      </c>
      <c r="AD191" s="28">
        <f>AD146/SUM(AD146,'Calculations 16to19'!AD146,'Calculations 20to24'!AD146,'Calculations 25to34'!AD146,'Calculations 35to44'!AD146,'Calculations 55to64'!AD146,'Calculations 65plus'!AD146)</f>
        <v>0.22405393686237246</v>
      </c>
      <c r="AE191" s="28">
        <f>AE146/SUM(AE146,'Calculations 16to19'!AE146,'Calculations 20to24'!AE146,'Calculations 25to34'!AE146,'Calculations 35to44'!AE146,'Calculations 55to64'!AE146,'Calculations 65plus'!AE146)</f>
        <v>0.22286581941489156</v>
      </c>
      <c r="AF191" s="28">
        <f>AF146/SUM(AF146,'Calculations 16to19'!AF146,'Calculations 20to24'!AF146,'Calculations 25to34'!AF146,'Calculations 35to44'!AF146,'Calculations 55to64'!AF146,'Calculations 65plus'!AF146)</f>
        <v>0.22166434985262073</v>
      </c>
    </row>
    <row r="192" spans="1:32" x14ac:dyDescent="0.2">
      <c r="A192" s="6" t="s">
        <v>34</v>
      </c>
      <c r="B192" s="28">
        <f>B147/SUM(B147,'Calculations 16to19'!B147,'Calculations 20to24'!B147,'Calculations 25to34'!B147,'Calculations 35to44'!B147,'Calculations 55to64'!B147,'Calculations 65plus'!B147)</f>
        <v>0.23834196891191711</v>
      </c>
      <c r="C192" s="28">
        <f>C147/SUM(C147,'Calculations 16to19'!C147,'Calculations 20to24'!C147,'Calculations 25to34'!C147,'Calculations 35to44'!C147,'Calculations 55to64'!C147,'Calculations 65plus'!C147)</f>
        <v>0.23211328030347608</v>
      </c>
      <c r="D192" s="28">
        <f>D147/SUM(D147,'Calculations 16to19'!D147,'Calculations 20to24'!D147,'Calculations 25to34'!D147,'Calculations 35to44'!D147,'Calculations 55to64'!D147,'Calculations 65plus'!D147)</f>
        <v>0.22926022715431418</v>
      </c>
      <c r="E192" s="28">
        <f>E147/SUM(E147,'Calculations 16to19'!E147,'Calculations 20to24'!E147,'Calculations 25to34'!E147,'Calculations 35to44'!E147,'Calculations 55to64'!E147,'Calculations 65plus'!E147)</f>
        <v>0.22735832874529247</v>
      </c>
      <c r="F192" s="28">
        <f>F147/SUM(F147,'Calculations 16to19'!F147,'Calculations 20to24'!F147,'Calculations 25to34'!F147,'Calculations 35to44'!F147,'Calculations 55to64'!F147,'Calculations 65plus'!F147)</f>
        <v>0.22569461110951669</v>
      </c>
      <c r="G192" s="28">
        <f>G147/SUM(G147,'Calculations 16to19'!G147,'Calculations 20to24'!G147,'Calculations 25to34'!G147,'Calculations 35to44'!G147,'Calculations 55to64'!G147,'Calculations 65plus'!G147)</f>
        <v>0.22508039326804893</v>
      </c>
      <c r="H192" s="28">
        <f>H147/SUM(H147,'Calculations 16to19'!H147,'Calculations 20to24'!H147,'Calculations 25to34'!H147,'Calculations 35to44'!H147,'Calculations 55to64'!H147,'Calculations 65plus'!H147)</f>
        <v>0.22419608291674742</v>
      </c>
      <c r="I192" s="28">
        <f>I147/SUM(I147,'Calculations 16to19'!I147,'Calculations 20to24'!I147,'Calculations 25to34'!I147,'Calculations 35to44'!I147,'Calculations 55to64'!I147,'Calculations 65plus'!I147)</f>
        <v>0.2270100216275541</v>
      </c>
      <c r="J192" s="28">
        <f>J147/SUM(J147,'Calculations 16to19'!J147,'Calculations 20to24'!J147,'Calculations 25to34'!J147,'Calculations 35to44'!J147,'Calculations 55to64'!J147,'Calculations 65plus'!J147)</f>
        <v>0.23219419387172335</v>
      </c>
      <c r="K192" s="28">
        <f>K147/SUM(K147,'Calculations 16to19'!K147,'Calculations 20to24'!K147,'Calculations 25to34'!K147,'Calculations 35to44'!K147,'Calculations 55to64'!K147,'Calculations 65plus'!K147)</f>
        <v>0.23745715275770002</v>
      </c>
      <c r="L192" s="28">
        <f>L147/SUM(L147,'Calculations 16to19'!L147,'Calculations 20to24'!L147,'Calculations 25to34'!L147,'Calculations 35to44'!L147,'Calculations 55to64'!L147,'Calculations 65plus'!L147)</f>
        <v>0.22590267012197718</v>
      </c>
      <c r="M192" s="28">
        <f>M147/SUM(M147,'Calculations 16to19'!M147,'Calculations 20to24'!M147,'Calculations 25to34'!M147,'Calculations 35to44'!M147,'Calculations 55to64'!M147,'Calculations 65plus'!M147)</f>
        <v>0.22490693146359877</v>
      </c>
      <c r="N192" s="28">
        <f>N147/SUM(N147,'Calculations 16to19'!N147,'Calculations 20to24'!N147,'Calculations 25to34'!N147,'Calculations 35to44'!N147,'Calculations 55to64'!N147,'Calculations 65plus'!N147)</f>
        <v>0.2238947599883159</v>
      </c>
      <c r="O192" s="28">
        <f>O147/SUM(O147,'Calculations 16to19'!O147,'Calculations 20to24'!O147,'Calculations 25to34'!O147,'Calculations 35to44'!O147,'Calculations 55to64'!O147,'Calculations 65plus'!O147)</f>
        <v>0.2228668163425763</v>
      </c>
      <c r="P192" s="28">
        <f>P147/SUM(P147,'Calculations 16to19'!P147,'Calculations 20to24'!P147,'Calculations 25to34'!P147,'Calculations 35to44'!P147,'Calculations 55to64'!P147,'Calculations 65plus'!P147)</f>
        <v>0.22182376059980696</v>
      </c>
      <c r="Q192" s="28">
        <f>Q147/SUM(Q147,'Calculations 16to19'!Q147,'Calculations 20to24'!Q147,'Calculations 25to34'!Q147,'Calculations 35to44'!Q147,'Calculations 55to64'!Q147,'Calculations 65plus'!Q147)</f>
        <v>0.22076625125493948</v>
      </c>
      <c r="R192" s="28">
        <f>R147/SUM(R147,'Calculations 16to19'!R147,'Calculations 20to24'!R147,'Calculations 25to34'!R147,'Calculations 35to44'!R147,'Calculations 55to64'!R147,'Calculations 65plus'!R147)</f>
        <v>0.21969494426775002</v>
      </c>
      <c r="S192" s="28">
        <f>S147/SUM(S147,'Calculations 16to19'!S147,'Calculations 20to24'!S147,'Calculations 25to34'!S147,'Calculations 35to44'!S147,'Calculations 55to64'!S147,'Calculations 65plus'!S147)</f>
        <v>0.21861049215506195</v>
      </c>
      <c r="T192" s="28">
        <f>T147/SUM(T147,'Calculations 16to19'!T147,'Calculations 20to24'!T147,'Calculations 25to34'!T147,'Calculations 35to44'!T147,'Calculations 55to64'!T147,'Calculations 65plus'!T147)</f>
        <v>0.21751354313167939</v>
      </c>
      <c r="U192" s="28">
        <f>U147/SUM(U147,'Calculations 16to19'!U147,'Calculations 20to24'!U147,'Calculations 25to34'!U147,'Calculations 35to44'!U147,'Calculations 55to64'!U147,'Calculations 65plus'!U147)</f>
        <v>0.21640474029978274</v>
      </c>
      <c r="V192" s="28">
        <f>V147/SUM(V147,'Calculations 16to19'!V147,'Calculations 20to24'!V147,'Calculations 25to34'!V147,'Calculations 35to44'!V147,'Calculations 55to64'!V147,'Calculations 65plus'!V147)</f>
        <v>0.21528472088634806</v>
      </c>
      <c r="W192" s="28">
        <f>W147/SUM(W147,'Calculations 16to19'!W147,'Calculations 20to24'!W147,'Calculations 25to34'!W147,'Calculations 35to44'!W147,'Calculations 55to64'!W147,'Calculations 65plus'!W147)</f>
        <v>0.21415411552805855</v>
      </c>
      <c r="X192" s="28">
        <f>X147/SUM(X147,'Calculations 16to19'!X147,'Calculations 20to24'!X147,'Calculations 25to34'!X147,'Calculations 35to44'!X147,'Calculations 55to64'!X147,'Calculations 65plus'!X147)</f>
        <v>0.21301354760300648</v>
      </c>
      <c r="Y192" s="28">
        <f>Y147/SUM(Y147,'Calculations 16to19'!Y147,'Calculations 20to24'!Y147,'Calculations 25to34'!Y147,'Calculations 35to44'!Y147,'Calculations 55to64'!Y147,'Calculations 65plus'!Y147)</f>
        <v>0.21186363260841493</v>
      </c>
      <c r="Z192" s="28">
        <f>Z147/SUM(Z147,'Calculations 16to19'!Z147,'Calculations 20to24'!Z147,'Calculations 25to34'!Z147,'Calculations 35to44'!Z147,'Calculations 55to64'!Z147,'Calculations 65plus'!Z147)</f>
        <v>0.21070497758347806</v>
      </c>
      <c r="AA192" s="28">
        <f>AA147/SUM(AA147,'Calculations 16to19'!AA147,'Calculations 20to24'!AA147,'Calculations 25to34'!AA147,'Calculations 35to44'!AA147,'Calculations 55to64'!AA147,'Calculations 65plus'!AA147)</f>
        <v>0.20953818057634591</v>
      </c>
      <c r="AB192" s="28">
        <f>AB147/SUM(AB147,'Calculations 16to19'!AB147,'Calculations 20to24'!AB147,'Calculations 25to34'!AB147,'Calculations 35to44'!AB147,'Calculations 55to64'!AB147,'Calculations 65plus'!AB147)</f>
        <v>0.20836383015418303</v>
      </c>
      <c r="AC192" s="28">
        <f>AC147/SUM(AC147,'Calculations 16to19'!AC147,'Calculations 20to24'!AC147,'Calculations 25to34'!AC147,'Calculations 35to44'!AC147,'Calculations 55to64'!AC147,'Calculations 65plus'!AC147)</f>
        <v>0.20718250495517315</v>
      </c>
      <c r="AD192" s="28">
        <f>AD147/SUM(AD147,'Calculations 16to19'!AD147,'Calculations 20to24'!AD147,'Calculations 25to34'!AD147,'Calculations 35to44'!AD147,'Calculations 55to64'!AD147,'Calculations 65plus'!AD147)</f>
        <v>0.20599477328126328</v>
      </c>
      <c r="AE192" s="28">
        <f>AE147/SUM(AE147,'Calculations 16to19'!AE147,'Calculations 20to24'!AE147,'Calculations 25to34'!AE147,'Calculations 35to44'!AE147,'Calculations 55to64'!AE147,'Calculations 65plus'!AE147)</f>
        <v>0.20480119273040268</v>
      </c>
      <c r="AF192" s="28">
        <f>AF147/SUM(AF147,'Calculations 16to19'!AF147,'Calculations 20to24'!AF147,'Calculations 25to34'!AF147,'Calculations 35to44'!AF147,'Calculations 55to64'!AF147,'Calculations 65plus'!AF147)</f>
        <v>0.20360230986697309</v>
      </c>
    </row>
    <row r="193" spans="1:32" x14ac:dyDescent="0.2">
      <c r="A193" s="6" t="s">
        <v>92</v>
      </c>
      <c r="B193" s="28">
        <f>B148/SUM(B148,'Calculations 16to19'!B148,'Calculations 20to24'!B148,'Calculations 25to34'!B148,'Calculations 35to44'!B148,'Calculations 55to64'!B148,'Calculations 65plus'!B148)</f>
        <v>0.24537607891491997</v>
      </c>
      <c r="C193" s="28">
        <f>C148/SUM(C148,'Calculations 16to19'!C148,'Calculations 20to24'!C148,'Calculations 25to34'!C148,'Calculations 35to44'!C148,'Calculations 55to64'!C148,'Calculations 65plus'!C148)</f>
        <v>0.2393299499276057</v>
      </c>
      <c r="D193" s="28">
        <f>D148/SUM(D148,'Calculations 16to19'!D148,'Calculations 20to24'!D148,'Calculations 25to34'!D148,'Calculations 35to44'!D148,'Calculations 55to64'!D148,'Calculations 65plus'!D148)</f>
        <v>0.23691323152979274</v>
      </c>
      <c r="E193" s="28">
        <f>E148/SUM(E148,'Calculations 16to19'!E148,'Calculations 20to24'!E148,'Calculations 25to34'!E148,'Calculations 35to44'!E148,'Calculations 55to64'!E148,'Calculations 65plus'!E148)</f>
        <v>0.23549875554143843</v>
      </c>
      <c r="F193" s="28">
        <f>F148/SUM(F148,'Calculations 16to19'!F148,'Calculations 20to24'!F148,'Calculations 25to34'!F148,'Calculations 35to44'!F148,'Calculations 55to64'!F148,'Calculations 65plus'!F148)</f>
        <v>0.23418971574713363</v>
      </c>
      <c r="G193" s="28">
        <f>G148/SUM(G148,'Calculations 16to19'!G148,'Calculations 20to24'!G148,'Calculations 25to34'!G148,'Calculations 35to44'!G148,'Calculations 55to64'!G148,'Calculations 65plus'!G148)</f>
        <v>0.23371515134354817</v>
      </c>
      <c r="H193" s="28">
        <f>H148/SUM(H148,'Calculations 16to19'!H148,'Calculations 20to24'!H148,'Calculations 25to34'!H148,'Calculations 35to44'!H148,'Calculations 55to64'!H148,'Calculations 65plus'!H148)</f>
        <v>0.2329390057705093</v>
      </c>
      <c r="I193" s="28">
        <f>I148/SUM(I148,'Calculations 16to19'!I148,'Calculations 20to24'!I148,'Calculations 25to34'!I148,'Calculations 35to44'!I148,'Calculations 55to64'!I148,'Calculations 65plus'!I148)</f>
        <v>0.23616901930126072</v>
      </c>
      <c r="J193" s="28">
        <f>J148/SUM(J148,'Calculations 16to19'!J148,'Calculations 20to24'!J148,'Calculations 25to34'!J148,'Calculations 35to44'!J148,'Calculations 55to64'!J148,'Calculations 65plus'!J148)</f>
        <v>0.24207543719820507</v>
      </c>
      <c r="K193" s="28">
        <f>K148/SUM(K148,'Calculations 16to19'!K148,'Calculations 20to24'!K148,'Calculations 25to34'!K148,'Calculations 35to44'!K148,'Calculations 55to64'!K148,'Calculations 65plus'!K148)</f>
        <v>0.24816934634853846</v>
      </c>
      <c r="L193" s="28">
        <f>L148/SUM(L148,'Calculations 16to19'!L148,'Calculations 20to24'!L148,'Calculations 25to34'!L148,'Calculations 35to44'!L148,'Calculations 55to64'!L148,'Calculations 65plus'!L148)</f>
        <v>0.23619533219561456</v>
      </c>
      <c r="M193" s="28">
        <f>M148/SUM(M148,'Calculations 16to19'!M148,'Calculations 20to24'!M148,'Calculations 25to34'!M148,'Calculations 35to44'!M148,'Calculations 55to64'!M148,'Calculations 65plus'!M148)</f>
        <v>0.23545813204435403</v>
      </c>
      <c r="N193" s="28">
        <f>N148/SUM(N148,'Calculations 16to19'!N148,'Calculations 20to24'!N148,'Calculations 25to34'!N148,'Calculations 35to44'!N148,'Calculations 55to64'!N148,'Calculations 65plus'!N148)</f>
        <v>0.23469309078382231</v>
      </c>
      <c r="O193" s="28">
        <f>O148/SUM(O148,'Calculations 16to19'!O148,'Calculations 20to24'!O148,'Calculations 25to34'!O148,'Calculations 35to44'!O148,'Calculations 55to64'!O148,'Calculations 65plus'!O148)</f>
        <v>0.23390087485480032</v>
      </c>
      <c r="P193" s="28">
        <f>P148/SUM(P148,'Calculations 16to19'!P148,'Calculations 20to24'!P148,'Calculations 25to34'!P148,'Calculations 35to44'!P148,'Calculations 55to64'!P148,'Calculations 65plus'!P148)</f>
        <v>0.2330821725407706</v>
      </c>
      <c r="Q193" s="28">
        <f>Q148/SUM(Q148,'Calculations 16to19'!Q148,'Calculations 20to24'!Q148,'Calculations 25to34'!Q148,'Calculations 35to44'!Q148,'Calculations 55to64'!Q148,'Calculations 65plus'!Q148)</f>
        <v>0.232237691892349</v>
      </c>
      <c r="R193" s="28">
        <f>R148/SUM(R148,'Calculations 16to19'!R148,'Calculations 20to24'!R148,'Calculations 25to34'!R148,'Calculations 35to44'!R148,'Calculations 55to64'!R148,'Calculations 65plus'!R148)</f>
        <v>0.23136815868086305</v>
      </c>
      <c r="S193" s="28">
        <f>S148/SUM(S148,'Calculations 16to19'!S148,'Calculations 20to24'!S148,'Calculations 25to34'!S148,'Calculations 35to44'!S148,'Calculations 55to64'!S148,'Calculations 65plus'!S148)</f>
        <v>0.23047431438678823</v>
      </c>
      <c r="T193" s="28">
        <f>T148/SUM(T148,'Calculations 16to19'!T148,'Calculations 20to24'!T148,'Calculations 25to34'!T148,'Calculations 35to44'!T148,'Calculations 55to64'!T148,'Calculations 65plus'!T148)</f>
        <v>0.2295569142283149</v>
      </c>
      <c r="U193" s="28">
        <f>U148/SUM(U148,'Calculations 16to19'!U148,'Calculations 20to24'!U148,'Calculations 25to34'!U148,'Calculations 35to44'!U148,'Calculations 55to64'!U148,'Calculations 65plus'!U148)</f>
        <v>0.22861672523491644</v>
      </c>
      <c r="V193" s="28">
        <f>V148/SUM(V148,'Calculations 16to19'!V148,'Calculations 20to24'!V148,'Calculations 25to34'!V148,'Calculations 35to44'!V148,'Calculations 55to64'!V148,'Calculations 65plus'!V148)</f>
        <v>0.22765452437032951</v>
      </c>
      <c r="W193" s="28">
        <f>W148/SUM(W148,'Calculations 16to19'!W148,'Calculations 20to24'!W148,'Calculations 25to34'!W148,'Calculations 35to44'!W148,'Calculations 55to64'!W148,'Calculations 65plus'!W148)</f>
        <v>0.22667109670896923</v>
      </c>
      <c r="X193" s="28">
        <f>X148/SUM(X148,'Calculations 16to19'!X148,'Calculations 20to24'!X148,'Calculations 25to34'!X148,'Calculations 35to44'!X148,'Calculations 55to64'!X148,'Calculations 65plus'!X148)</f>
        <v>0.22566723366932087</v>
      </c>
      <c r="Y193" s="28">
        <f>Y148/SUM(Y148,'Calculations 16to19'!Y148,'Calculations 20to24'!Y148,'Calculations 25to34'!Y148,'Calculations 35to44'!Y148,'Calculations 55to64'!Y148,'Calculations 65plus'!Y148)</f>
        <v>0.22464373130747572</v>
      </c>
      <c r="Z193" s="28">
        <f>Z148/SUM(Z148,'Calculations 16to19'!Z148,'Calculations 20to24'!Z148,'Calculations 25to34'!Z148,'Calculations 35to44'!Z148,'Calculations 55to64'!Z148,'Calculations 65plus'!Z148)</f>
        <v>0.22360138867352247</v>
      </c>
      <c r="AA193" s="28">
        <f>AA148/SUM(AA148,'Calculations 16to19'!AA148,'Calculations 20to24'!AA148,'Calculations 25to34'!AA148,'Calculations 35to44'!AA148,'Calculations 55to64'!AA148,'Calculations 65plus'!AA148)</f>
        <v>0.22254100623312592</v>
      </c>
      <c r="AB193" s="28">
        <f>AB148/SUM(AB148,'Calculations 16to19'!AB148,'Calculations 20to24'!AB148,'Calculations 25to34'!AB148,'Calculations 35to44'!AB148,'Calculations 55to64'!AB148,'Calculations 65plus'!AB148)</f>
        <v>0.22146338435620219</v>
      </c>
      <c r="AC193" s="28">
        <f>AC148/SUM(AC148,'Calculations 16to19'!AC148,'Calculations 20to24'!AC148,'Calculations 25to34'!AC148,'Calculations 35to44'!AC148,'Calculations 55to64'!AC148,'Calculations 65plus'!AC148)</f>
        <v>0.22036932187423927</v>
      </c>
      <c r="AD193" s="28">
        <f>AD148/SUM(AD148,'Calculations 16to19'!AD148,'Calculations 20to24'!AD148,'Calculations 25to34'!AD148,'Calculations 35to44'!AD148,'Calculations 55to64'!AD148,'Calculations 65plus'!AD148)</f>
        <v>0.21925961470742256</v>
      </c>
      <c r="AE193" s="28">
        <f>AE148/SUM(AE148,'Calculations 16to19'!AE148,'Calculations 20to24'!AE148,'Calculations 25to34'!AE148,'Calculations 35to44'!AE148,'Calculations 55to64'!AE148,'Calculations 65plus'!AE148)</f>
        <v>0.21813505456238627</v>
      </c>
      <c r="AF193" s="28">
        <f>AF148/SUM(AF148,'Calculations 16to19'!AF148,'Calculations 20to24'!AF148,'Calculations 25to34'!AF148,'Calculations 35to44'!AF148,'Calculations 55to64'!AF148,'Calculations 65plus'!AF148)</f>
        <v>0.21699642770106656</v>
      </c>
    </row>
    <row r="194" spans="1:32" x14ac:dyDescent="0.2">
      <c r="A194" s="6" t="s">
        <v>89</v>
      </c>
      <c r="B194" s="28">
        <f>B149/SUM(B149,'Calculations 16to19'!B149,'Calculations 20to24'!B149,'Calculations 25to34'!B149,'Calculations 35to44'!B149,'Calculations 55to64'!B149,'Calculations 65plus'!B149)</f>
        <v>0.29235382308845576</v>
      </c>
      <c r="C194" s="28">
        <f>C149/SUM(C149,'Calculations 16to19'!C149,'Calculations 20to24'!C149,'Calculations 25to34'!C149,'Calculations 35to44'!C149,'Calculations 55to64'!C149,'Calculations 65plus'!C149)</f>
        <v>0.28536121432666212</v>
      </c>
      <c r="D194" s="28">
        <f>D149/SUM(D149,'Calculations 16to19'!D149,'Calculations 20to24'!D149,'Calculations 25to34'!D149,'Calculations 35to44'!D149,'Calculations 55to64'!D149,'Calculations 65plus'!D149)</f>
        <v>0.28227003333496431</v>
      </c>
      <c r="E194" s="28">
        <f>E149/SUM(E149,'Calculations 16to19'!E149,'Calculations 20to24'!E149,'Calculations 25to34'!E149,'Calculations 35to44'!E149,'Calculations 55to64'!E149,'Calculations 65plus'!E149)</f>
        <v>0.28031416621323269</v>
      </c>
      <c r="F194" s="28">
        <f>F149/SUM(F149,'Calculations 16to19'!F149,'Calculations 20to24'!F149,'Calculations 25to34'!F149,'Calculations 35to44'!F149,'Calculations 55to64'!F149,'Calculations 65plus'!F149)</f>
        <v>0.27862470961650765</v>
      </c>
      <c r="G194" s="28">
        <f>G149/SUM(G149,'Calculations 16to19'!G149,'Calculations 20to24'!G149,'Calculations 25to34'!G149,'Calculations 35to44'!G149,'Calculations 55to64'!G149,'Calculations 65plus'!G149)</f>
        <v>0.27810846348537549</v>
      </c>
      <c r="H194" s="28">
        <f>H149/SUM(H149,'Calculations 16to19'!H149,'Calculations 20to24'!H149,'Calculations 25to34'!H149,'Calculations 35to44'!H149,'Calculations 55to64'!H149,'Calculations 65plus'!H149)</f>
        <v>0.27730842884676826</v>
      </c>
      <c r="I194" s="28">
        <f>I149/SUM(I149,'Calculations 16to19'!I149,'Calculations 20to24'!I149,'Calculations 25to34'!I149,'Calculations 35to44'!I149,'Calculations 55to64'!I149,'Calculations 65plus'!I149)</f>
        <v>0.28086694737916235</v>
      </c>
      <c r="J194" s="28">
        <f>J149/SUM(J149,'Calculations 16to19'!J149,'Calculations 20to24'!J149,'Calculations 25to34'!J149,'Calculations 35to44'!J149,'Calculations 55to64'!J149,'Calculations 65plus'!J149)</f>
        <v>0.28718910488650057</v>
      </c>
      <c r="K194" s="28">
        <f>K149/SUM(K149,'Calculations 16to19'!K149,'Calculations 20to24'!K149,'Calculations 25to34'!K149,'Calculations 35to44'!K149,'Calculations 55to64'!K149,'Calculations 65plus'!K149)</f>
        <v>0.29357856020101214</v>
      </c>
      <c r="L194" s="28">
        <f>L149/SUM(L149,'Calculations 16to19'!L149,'Calculations 20to24'!L149,'Calculations 25to34'!L149,'Calculations 35to44'!L149,'Calculations 55to64'!L149,'Calculations 65plus'!L149)</f>
        <v>0.28020073372791765</v>
      </c>
      <c r="M194" s="28">
        <f>M149/SUM(M149,'Calculations 16to19'!M149,'Calculations 20to24'!M149,'Calculations 25to34'!M149,'Calculations 35to44'!M149,'Calculations 55to64'!M149,'Calculations 65plus'!M149)</f>
        <v>0.27923144325940868</v>
      </c>
      <c r="N194" s="28">
        <f>N149/SUM(N149,'Calculations 16to19'!N149,'Calculations 20to24'!N149,'Calculations 25to34'!N149,'Calculations 35to44'!N149,'Calculations 55to64'!N149,'Calculations 65plus'!N149)</f>
        <v>0.27823571897068589</v>
      </c>
      <c r="O194" s="28">
        <f>O149/SUM(O149,'Calculations 16to19'!O149,'Calculations 20to24'!O149,'Calculations 25to34'!O149,'Calculations 35to44'!O149,'Calculations 55to64'!O149,'Calculations 65plus'!O149)</f>
        <v>0.27721430702916516</v>
      </c>
      <c r="P194" s="28">
        <f>P149/SUM(P149,'Calculations 16to19'!P149,'Calculations 20to24'!P149,'Calculations 25to34'!P149,'Calculations 35to44'!P149,'Calculations 55to64'!P149,'Calculations 65plus'!P149)</f>
        <v>0.2761679630244695</v>
      </c>
      <c r="Q194" s="28">
        <f>Q149/SUM(Q149,'Calculations 16to19'!Q149,'Calculations 20to24'!Q149,'Calculations 25to34'!Q149,'Calculations 35to44'!Q149,'Calculations 55to64'!Q149,'Calculations 65plus'!Q149)</f>
        <v>0.27509745052302631</v>
      </c>
      <c r="R194" s="28">
        <f>R149/SUM(R149,'Calculations 16to19'!R149,'Calculations 20to24'!R149,'Calculations 25to34'!R149,'Calculations 35to44'!R149,'Calculations 55to64'!R149,'Calculations 65plus'!R149)</f>
        <v>0.27400353966263197</v>
      </c>
      <c r="S194" s="28">
        <f>S149/SUM(S149,'Calculations 16to19'!S149,'Calculations 20to24'!S149,'Calculations 25to34'!S149,'Calculations 35to44'!S149,'Calculations 55to64'!S149,'Calculations 65plus'!S149)</f>
        <v>0.27288700578883462</v>
      </c>
      <c r="T194" s="28">
        <f>T149/SUM(T149,'Calculations 16to19'!T149,'Calculations 20to24'!T149,'Calculations 25to34'!T149,'Calculations 35to44'!T149,'Calculations 55to64'!T149,'Calculations 65plus'!T149)</f>
        <v>0.27174862813474915</v>
      </c>
      <c r="U194" s="28">
        <f>U149/SUM(U149,'Calculations 16to19'!U149,'Calculations 20to24'!U149,'Calculations 25to34'!U149,'Calculations 35to44'!U149,'Calculations 55to64'!U149,'Calculations 65plus'!U149)</f>
        <v>0.27058918854573211</v>
      </c>
      <c r="V194" s="28">
        <f>V149/SUM(V149,'Calculations 16to19'!V149,'Calculations 20to24'!V149,'Calculations 25to34'!V149,'Calculations 35to44'!V149,'Calculations 55to64'!V149,'Calculations 65plus'!V149)</f>
        <v>0.26940947025010581</v>
      </c>
      <c r="W194" s="28">
        <f>W149/SUM(W149,'Calculations 16to19'!W149,'Calculations 20to24'!W149,'Calculations 25to34'!W149,'Calculations 35to44'!W149,'Calculations 55to64'!W149,'Calculations 65plus'!W149)</f>
        <v>0.26821025667696907</v>
      </c>
      <c r="X194" s="28">
        <f>X149/SUM(X149,'Calculations 16to19'!X149,'Calculations 20to24'!X149,'Calculations 25to34'!X149,'Calculations 35to44'!X149,'Calculations 55to64'!X149,'Calculations 65plus'!X149)</f>
        <v>0.26699233032187608</v>
      </c>
      <c r="Y194" s="28">
        <f>Y149/SUM(Y149,'Calculations 16to19'!Y149,'Calculations 20to24'!Y149,'Calculations 25to34'!Y149,'Calculations 35to44'!Y149,'Calculations 55to64'!Y149,'Calculations 65plus'!Y149)</f>
        <v>0.26575647166103872</v>
      </c>
      <c r="Z194" s="28">
        <f>Z149/SUM(Z149,'Calculations 16to19'!Z149,'Calculations 20to24'!Z149,'Calculations 25to34'!Z149,'Calculations 35to44'!Z149,'Calculations 55to64'!Z149,'Calculations 65plus'!Z149)</f>
        <v>0.26450345811447884</v>
      </c>
      <c r="AA194" s="28">
        <f>AA149/SUM(AA149,'Calculations 16to19'!AA149,'Calculations 20to24'!AA149,'Calculations 25to34'!AA149,'Calculations 35to44'!AA149,'Calculations 55to64'!AA149,'Calculations 65plus'!AA149)</f>
        <v>0.26323406305842001</v>
      </c>
      <c r="AB194" s="28">
        <f>AB149/SUM(AB149,'Calculations 16to19'!AB149,'Calculations 20to24'!AB149,'Calculations 25to34'!AB149,'Calculations 35to44'!AB149,'Calculations 55to64'!AB149,'Calculations 65plus'!AB149)</f>
        <v>0.26194905488701498</v>
      </c>
      <c r="AC194" s="28">
        <f>AC149/SUM(AC149,'Calculations 16to19'!AC149,'Calculations 20to24'!AC149,'Calculations 25to34'!AC149,'Calculations 35to44'!AC149,'Calculations 55to64'!AC149,'Calculations 65plus'!AC149)</f>
        <v>0.26064919612337228</v>
      </c>
      <c r="AD194" s="28">
        <f>AD149/SUM(AD149,'Calculations 16to19'!AD149,'Calculations 20to24'!AD149,'Calculations 25to34'!AD149,'Calculations 35to44'!AD149,'Calculations 55to64'!AD149,'Calculations 65plus'!AD149)</f>
        <v>0.25933524257968038</v>
      </c>
      <c r="AE194" s="28">
        <f>AE149/SUM(AE149,'Calculations 16to19'!AE149,'Calculations 20to24'!AE149,'Calculations 25to34'!AE149,'Calculations 35to44'!AE149,'Calculations 55to64'!AE149,'Calculations 65plus'!AE149)</f>
        <v>0.25800794256609938</v>
      </c>
      <c r="AF194" s="28">
        <f>AF149/SUM(AF149,'Calculations 16to19'!AF149,'Calculations 20to24'!AF149,'Calculations 25to34'!AF149,'Calculations 35to44'!AF149,'Calculations 55to64'!AF149,'Calculations 65plus'!AF149)</f>
        <v>0.25666803614795519</v>
      </c>
    </row>
    <row r="195" spans="1:32" x14ac:dyDescent="0.2">
      <c r="A195" s="6" t="s">
        <v>35</v>
      </c>
      <c r="B195" s="28">
        <f>B150/SUM(B150,'Calculations 16to19'!B150,'Calculations 20to24'!B150,'Calculations 25to34'!B150,'Calculations 35to44'!B150,'Calculations 55to64'!B150,'Calculations 65plus'!B150)</f>
        <v>0.21857923497267756</v>
      </c>
      <c r="C195" s="28">
        <f>C150/SUM(C150,'Calculations 16to19'!C150,'Calculations 20to24'!C150,'Calculations 25to34'!C150,'Calculations 35to44'!C150,'Calculations 55to64'!C150,'Calculations 65plus'!C150)</f>
        <v>0.21318264938809789</v>
      </c>
      <c r="D195" s="28">
        <f>D150/SUM(D150,'Calculations 16to19'!D150,'Calculations 20to24'!D150,'Calculations 25to34'!D150,'Calculations 35to44'!D150,'Calculations 55to64'!D150,'Calculations 65plus'!D150)</f>
        <v>0.21110379308571067</v>
      </c>
      <c r="E195" s="28">
        <f>E150/SUM(E150,'Calculations 16to19'!E150,'Calculations 20to24'!E150,'Calculations 25to34'!E150,'Calculations 35to44'!E150,'Calculations 55to64'!E150,'Calculations 65plus'!E150)</f>
        <v>0.20995972037838459</v>
      </c>
      <c r="F195" s="28">
        <f>F150/SUM(F150,'Calculations 16to19'!F150,'Calculations 20to24'!F150,'Calculations 25to34'!F150,'Calculations 35to44'!F150,'Calculations 55to64'!F150,'Calculations 65plus'!F150)</f>
        <v>0.20892671772340021</v>
      </c>
      <c r="G195" s="28">
        <f>G150/SUM(G150,'Calculations 16to19'!G150,'Calculations 20to24'!G150,'Calculations 25to34'!G150,'Calculations 35to44'!G150,'Calculations 55to64'!G150,'Calculations 65plus'!G150)</f>
        <v>0.2086845810814994</v>
      </c>
      <c r="H195" s="28">
        <f>H150/SUM(H150,'Calculations 16to19'!H150,'Calculations 20to24'!H150,'Calculations 25to34'!H150,'Calculations 35to44'!H150,'Calculations 55to64'!H150,'Calculations 65plus'!H150)</f>
        <v>0.20817154647520728</v>
      </c>
      <c r="I195" s="28">
        <f>I150/SUM(I150,'Calculations 16to19'!I150,'Calculations 20to24'!I150,'Calculations 25to34'!I150,'Calculations 35to44'!I150,'Calculations 55to64'!I150,'Calculations 65plus'!I150)</f>
        <v>0.21134177135735419</v>
      </c>
      <c r="J195" s="28">
        <f>J150/SUM(J150,'Calculations 16to19'!J150,'Calculations 20to24'!J150,'Calculations 25to34'!J150,'Calculations 35to44'!J150,'Calculations 55to64'!J150,'Calculations 65plus'!J150)</f>
        <v>0.21697861295317006</v>
      </c>
      <c r="K195" s="28">
        <f>K150/SUM(K150,'Calculations 16to19'!K150,'Calculations 20to24'!K150,'Calculations 25to34'!K150,'Calculations 35to44'!K150,'Calculations 55to64'!K150,'Calculations 65plus'!K150)</f>
        <v>0.22279104677538211</v>
      </c>
      <c r="L195" s="28">
        <f>L150/SUM(L150,'Calculations 16to19'!L150,'Calculations 20to24'!L150,'Calculations 25to34'!L150,'Calculations 35to44'!L150,'Calculations 55to64'!L150,'Calculations 65plus'!L150)</f>
        <v>0.21190067850941921</v>
      </c>
      <c r="M195" s="28">
        <f>M150/SUM(M150,'Calculations 16to19'!M150,'Calculations 20to24'!M150,'Calculations 25to34'!M150,'Calculations 35to44'!M150,'Calculations 55to64'!M150,'Calculations 65plus'!M150)</f>
        <v>0.2114072301488322</v>
      </c>
      <c r="N195" s="28">
        <f>N150/SUM(N150,'Calculations 16to19'!N150,'Calculations 20to24'!N150,'Calculations 25to34'!N150,'Calculations 35to44'!N150,'Calculations 55to64'!N150,'Calculations 65plus'!N150)</f>
        <v>0.210888474672416</v>
      </c>
      <c r="O195" s="28">
        <f>O150/SUM(O150,'Calculations 16to19'!O150,'Calculations 20to24'!O150,'Calculations 25to34'!O150,'Calculations 35to44'!O150,'Calculations 55to64'!O150,'Calculations 65plus'!O150)</f>
        <v>0.21034485311946655</v>
      </c>
      <c r="P195" s="28">
        <f>P150/SUM(P150,'Calculations 16to19'!P150,'Calculations 20to24'!P150,'Calculations 25to34'!P150,'Calculations 35to44'!P150,'Calculations 55to64'!P150,'Calculations 65plus'!P150)</f>
        <v>0.20977682971930176</v>
      </c>
      <c r="Q195" s="28">
        <f>Q150/SUM(Q150,'Calculations 16to19'!Q150,'Calculations 20to24'!Q150,'Calculations 25to34'!Q150,'Calculations 35to44'!Q150,'Calculations 55to64'!Q150,'Calculations 65plus'!Q150)</f>
        <v>0.20918489028771087</v>
      </c>
      <c r="R195" s="28">
        <f>R150/SUM(R150,'Calculations 16to19'!R150,'Calculations 20to24'!R150,'Calculations 25to34'!R150,'Calculations 35to44'!R150,'Calculations 55to64'!R150,'Calculations 65plus'!R150)</f>
        <v>0.20856954063077082</v>
      </c>
      <c r="S195" s="28">
        <f>S150/SUM(S150,'Calculations 16to19'!S150,'Calculations 20to24'!S150,'Calculations 25to34'!S150,'Calculations 35to44'!S150,'Calculations 55to64'!S150,'Calculations 65plus'!S150)</f>
        <v>0.20793130496076143</v>
      </c>
      <c r="T195" s="28">
        <f>T150/SUM(T150,'Calculations 16to19'!T150,'Calculations 20to24'!T150,'Calculations 25to34'!T150,'Calculations 35to44'!T150,'Calculations 55to64'!T150,'Calculations 65plus'!T150)</f>
        <v>0.20727072432863464</v>
      </c>
      <c r="U195" s="28">
        <f>U150/SUM(U150,'Calculations 16to19'!U150,'Calculations 20to24'!U150,'Calculations 25to34'!U150,'Calculations 35to44'!U150,'Calculations 55to64'!U150,'Calculations 65plus'!U150)</f>
        <v>0.20658835507723983</v>
      </c>
      <c r="V195" s="28">
        <f>V150/SUM(V150,'Calculations 16to19'!V150,'Calculations 20to24'!V150,'Calculations 25to34'!V150,'Calculations 35to44'!V150,'Calculations 55to64'!V150,'Calculations 65plus'!V150)</f>
        <v>0.2058847673192018</v>
      </c>
      <c r="W195" s="28">
        <f>W150/SUM(W150,'Calculations 16to19'!W150,'Calculations 20to24'!W150,'Calculations 25to34'!W150,'Calculations 35to44'!W150,'Calculations 55to64'!W150,'Calculations 65plus'!W150)</f>
        <v>0.20516054344310855</v>
      </c>
      <c r="X195" s="28">
        <f>X150/SUM(X150,'Calculations 16to19'!X150,'Calculations 20to24'!X150,'Calculations 25to34'!X150,'Calculations 35to44'!X150,'Calculations 55to64'!X150,'Calculations 65plus'!X150)</f>
        <v>0.20441627665132664</v>
      </c>
      <c r="Y195" s="28">
        <f>Y150/SUM(Y150,'Calculations 16to19'!Y150,'Calculations 20to24'!Y150,'Calculations 25to34'!Y150,'Calculations 35to44'!Y150,'Calculations 55to64'!Y150,'Calculations 65plus'!Y150)</f>
        <v>0.20365256953252417</v>
      </c>
      <c r="Z195" s="28">
        <f>Z150/SUM(Z150,'Calculations 16to19'!Z150,'Calculations 20to24'!Z150,'Calculations 25to34'!Z150,'Calculations 35to44'!Z150,'Calculations 55to64'!Z150,'Calculations 65plus'!Z150)</f>
        <v>0.20287003267166004</v>
      </c>
      <c r="AA195" s="28">
        <f>AA150/SUM(AA150,'Calculations 16to19'!AA150,'Calculations 20to24'!AA150,'Calculations 25to34'!AA150,'Calculations 35to44'!AA150,'Calculations 55to64'!AA150,'Calculations 65plus'!AA150)</f>
        <v>0.20206928329993548</v>
      </c>
      <c r="AB195" s="28">
        <f>AB150/SUM(AB150,'Calculations 16to19'!AB150,'Calculations 20to24'!AB150,'Calculations 25to34'!AB150,'Calculations 35to44'!AB150,'Calculations 55to64'!AB150,'Calculations 65plus'!AB150)</f>
        <v>0.20125094398690738</v>
      </c>
      <c r="AC195" s="28">
        <f>AC150/SUM(AC150,'Calculations 16to19'!AC150,'Calculations 20to24'!AC150,'Calculations 25to34'!AC150,'Calculations 35to44'!AC150,'Calculations 55to64'!AC150,'Calculations 65plus'!AC150)</f>
        <v>0.20041564137669737</v>
      </c>
      <c r="AD195" s="28">
        <f>AD150/SUM(AD150,'Calculations 16to19'!AD150,'Calculations 20to24'!AD150,'Calculations 25to34'!AD150,'Calculations 35to44'!AD150,'Calculations 55to64'!AD150,'Calculations 65plus'!AD150)</f>
        <v>0.19956400496995602</v>
      </c>
      <c r="AE195" s="28">
        <f>AE150/SUM(AE150,'Calculations 16to19'!AE150,'Calculations 20to24'!AE150,'Calculations 25to34'!AE150,'Calculations 35to44'!AE150,'Calculations 55to64'!AE150,'Calculations 65plus'!AE150)</f>
        <v>0.19869666595297839</v>
      </c>
      <c r="AF195" s="28">
        <f>AF150/SUM(AF150,'Calculations 16to19'!AF150,'Calculations 20to24'!AF150,'Calculations 25to34'!AF150,'Calculations 35to44'!AF150,'Calculations 55to64'!AF150,'Calculations 65plus'!AF150)</f>
        <v>0.19781425607511777</v>
      </c>
    </row>
    <row r="196" spans="1:32" x14ac:dyDescent="0.2">
      <c r="A196" s="6" t="s">
        <v>98</v>
      </c>
      <c r="B196" s="28">
        <f>B151/SUM(B151,'Calculations 16to19'!B151,'Calculations 20to24'!B151,'Calculations 25to34'!B151,'Calculations 35to44'!B151,'Calculations 55to64'!B151,'Calculations 65plus'!B151)</f>
        <v>0.25203252032520324</v>
      </c>
      <c r="C196" s="28">
        <f>C151/SUM(C151,'Calculations 16to19'!C151,'Calculations 20to24'!C151,'Calculations 25to34'!C151,'Calculations 35to44'!C151,'Calculations 55to64'!C151,'Calculations 65plus'!C151)</f>
        <v>0.24596334034126482</v>
      </c>
      <c r="D196" s="28">
        <f>D151/SUM(D151,'Calculations 16to19'!D151,'Calculations 20to24'!D151,'Calculations 25to34'!D151,'Calculations 35to44'!D151,'Calculations 55to64'!D151,'Calculations 65plus'!D151)</f>
        <v>0.2435795517197436</v>
      </c>
      <c r="E196" s="28">
        <f>E151/SUM(E151,'Calculations 16to19'!E151,'Calculations 20to24'!E151,'Calculations 25to34'!E151,'Calculations 35to44'!E151,'Calculations 55to64'!E151,'Calculations 65plus'!E151)</f>
        <v>0.24213706492790413</v>
      </c>
      <c r="F196" s="28">
        <f>F151/SUM(F151,'Calculations 16to19'!F151,'Calculations 20to24'!F151,'Calculations 25to34'!F151,'Calculations 35to44'!F151,'Calculations 55to64'!F151,'Calculations 65plus'!F151)</f>
        <v>0.24073108908431323</v>
      </c>
      <c r="G196" s="28">
        <f>G151/SUM(G151,'Calculations 16to19'!G151,'Calculations 20to24'!G151,'Calculations 25to34'!G151,'Calculations 35to44'!G151,'Calculations 55to64'!G151,'Calculations 65plus'!G151)</f>
        <v>0.24016386097282436</v>
      </c>
      <c r="H196" s="28">
        <f>H151/SUM(H151,'Calculations 16to19'!H151,'Calculations 20to24'!H151,'Calculations 25to34'!H151,'Calculations 35to44'!H151,'Calculations 55to64'!H151,'Calculations 65plus'!H151)</f>
        <v>0.23919139730483477</v>
      </c>
      <c r="I196" s="28">
        <f>I151/SUM(I151,'Calculations 16to19'!I151,'Calculations 20to24'!I151,'Calculations 25to34'!I151,'Calculations 35to44'!I151,'Calculations 55to64'!I151,'Calculations 65plus'!I151)</f>
        <v>0.24222704113330698</v>
      </c>
      <c r="J196" s="28">
        <f>J151/SUM(J151,'Calculations 16to19'!J151,'Calculations 20to24'!J151,'Calculations 25to34'!J151,'Calculations 35to44'!J151,'Calculations 55to64'!J151,'Calculations 65plus'!J151)</f>
        <v>0.24804821277613709</v>
      </c>
      <c r="K196" s="28">
        <f>K151/SUM(K151,'Calculations 16to19'!K151,'Calculations 20to24'!K151,'Calculations 25to34'!K151,'Calculations 35to44'!K151,'Calculations 55to64'!K151,'Calculations 65plus'!K151)</f>
        <v>0.2541424846234327</v>
      </c>
      <c r="L196" s="28">
        <f>L151/SUM(L151,'Calculations 16to19'!L151,'Calculations 20to24'!L151,'Calculations 25to34'!L151,'Calculations 35to44'!L151,'Calculations 55to64'!L151,'Calculations 65plus'!L151)</f>
        <v>0.24209528951430584</v>
      </c>
      <c r="M196" s="28">
        <f>M151/SUM(M151,'Calculations 16to19'!M151,'Calculations 20to24'!M151,'Calculations 25to34'!M151,'Calculations 35to44'!M151,'Calculations 55to64'!M151,'Calculations 65plus'!M151)</f>
        <v>0.2412639260803624</v>
      </c>
      <c r="N196" s="28">
        <f>N151/SUM(N151,'Calculations 16to19'!N151,'Calculations 20to24'!N151,'Calculations 25to34'!N151,'Calculations 35to44'!N151,'Calculations 55to64'!N151,'Calculations 65plus'!N151)</f>
        <v>0.24040328409138162</v>
      </c>
      <c r="O196" s="28">
        <f>O151/SUM(O151,'Calculations 16to19'!O151,'Calculations 20to24'!O151,'Calculations 25to34'!O151,'Calculations 35to44'!O151,'Calculations 55to64'!O151,'Calculations 65plus'!O151)</f>
        <v>0.23951421468823042</v>
      </c>
      <c r="P196" s="28">
        <f>P151/SUM(P151,'Calculations 16to19'!P151,'Calculations 20to24'!P151,'Calculations 25to34'!P151,'Calculations 35to44'!P151,'Calculations 55to64'!P151,'Calculations 65plus'!P151)</f>
        <v>0.23859758481958049</v>
      </c>
      <c r="Q196" s="28">
        <f>Q151/SUM(Q151,'Calculations 16to19'!Q151,'Calculations 20to24'!Q151,'Calculations 25to34'!Q151,'Calculations 35to44'!Q151,'Calculations 55to64'!Q151,'Calculations 65plus'!Q151)</f>
        <v>0.23765427505429118</v>
      </c>
      <c r="R196" s="28">
        <f>R151/SUM(R151,'Calculations 16to19'!R151,'Calculations 20to24'!R151,'Calculations 25to34'!R151,'Calculations 35to44'!R151,'Calculations 55to64'!R151,'Calculations 65plus'!R151)</f>
        <v>0.23668517744319753</v>
      </c>
      <c r="S196" s="28">
        <f>S151/SUM(S151,'Calculations 16to19'!S151,'Calculations 20to24'!S151,'Calculations 25to34'!S151,'Calculations 35to44'!S151,'Calculations 55to64'!S151,'Calculations 65plus'!S151)</f>
        <v>0.23569119343574671</v>
      </c>
      <c r="T196" s="28">
        <f>T151/SUM(T151,'Calculations 16to19'!T151,'Calculations 20to24'!T151,'Calculations 25to34'!T151,'Calculations 35to44'!T151,'Calculations 55to64'!T151,'Calculations 65plus'!T151)</f>
        <v>0.23467323185637406</v>
      </c>
      <c r="U196" s="28">
        <f>U151/SUM(U151,'Calculations 16to19'!U151,'Calculations 20to24'!U151,'Calculations 25to34'!U151,'Calculations 35to44'!U151,'Calculations 55to64'!U151,'Calculations 65plus'!U151)</f>
        <v>0.23363220694500425</v>
      </c>
      <c r="V196" s="28">
        <f>V151/SUM(V151,'Calculations 16to19'!V151,'Calculations 20to24'!V151,'Calculations 25to34'!V151,'Calculations 35to44'!V151,'Calculations 55to64'!V151,'Calculations 65plus'!V151)</f>
        <v>0.23256903646551155</v>
      </c>
      <c r="W196" s="28">
        <f>W151/SUM(W151,'Calculations 16to19'!W151,'Calculations 20to24'!W151,'Calculations 25to34'!W151,'Calculations 35to44'!W151,'Calculations 55to64'!W151,'Calculations 65plus'!W151)</f>
        <v>0.23148463988550014</v>
      </c>
      <c r="X196" s="28">
        <f>X151/SUM(X151,'Calculations 16to19'!X151,'Calculations 20to24'!X151,'Calculations 25to34'!X151,'Calculations 35to44'!X151,'Calculations 55to64'!X151,'Calculations 65plus'!X151)</f>
        <v>0.23037993663021158</v>
      </c>
      <c r="Y196" s="28">
        <f>Y151/SUM(Y151,'Calculations 16to19'!Y151,'Calculations 20to24'!Y151,'Calculations 25to34'!Y151,'Calculations 35to44'!Y151,'Calculations 55to64'!Y151,'Calculations 65plus'!Y151)</f>
        <v>0.22925584441293073</v>
      </c>
      <c r="Z196" s="28">
        <f>Z151/SUM(Z151,'Calculations 16to19'!Z151,'Calculations 20to24'!Z151,'Calculations 25to34'!Z151,'Calculations 35to44'!Z151,'Calculations 55to64'!Z151,'Calculations 65plus'!Z151)</f>
        <v>0.22811327764375047</v>
      </c>
      <c r="AA196" s="28">
        <f>AA151/SUM(AA151,'Calculations 16to19'!AA151,'Calculations 20to24'!AA151,'Calculations 25to34'!AA151,'Calculations 35to44'!AA151,'Calculations 55to64'!AA151,'Calculations 65plus'!AA151)</f>
        <v>0.2269531459181332</v>
      </c>
      <c r="AB196" s="28">
        <f>AB151/SUM(AB151,'Calculations 16to19'!AB151,'Calculations 20to24'!AB151,'Calculations 25to34'!AB151,'Calculations 35to44'!AB151,'Calculations 55to64'!AB151,'Calculations 65plus'!AB151)</f>
        <v>0.22577635258625212</v>
      </c>
      <c r="AC196" s="28">
        <f>AC151/SUM(AC151,'Calculations 16to19'!AC151,'Calculations 20to24'!AC151,'Calculations 25to34'!AC151,'Calculations 35to44'!AC151,'Calculations 55to64'!AC151,'Calculations 65plus'!AC151)</f>
        <v>0.22458379340370452</v>
      </c>
      <c r="AD196" s="28">
        <f>AD151/SUM(AD151,'Calculations 16to19'!AD151,'Calculations 20to24'!AD151,'Calculations 25to34'!AD151,'Calculations 35to44'!AD151,'Calculations 55to64'!AD151,'Calculations 65plus'!AD151)</f>
        <v>0.22337635526379213</v>
      </c>
      <c r="AE196" s="28">
        <f>AE151/SUM(AE151,'Calculations 16to19'!AE151,'Calculations 20to24'!AE151,'Calculations 25to34'!AE151,'Calculations 35to44'!AE151,'Calculations 55to64'!AE151,'Calculations 65plus'!AE151)</f>
        <v>0.22215491501120457</v>
      </c>
      <c r="AF196" s="28">
        <f>AF151/SUM(AF151,'Calculations 16to19'!AF151,'Calculations 20to24'!AF151,'Calculations 25to34'!AF151,'Calculations 35to44'!AF151,'Calculations 55to64'!AF151,'Calculations 65plus'!AF151)</f>
        <v>0.22092033833660771</v>
      </c>
    </row>
    <row r="197" spans="1:32" x14ac:dyDescent="0.2">
      <c r="A197" s="6" t="s">
        <v>97</v>
      </c>
      <c r="B197" s="28">
        <f>B152/SUM(B152,'Calculations 16to19'!B152,'Calculations 20to24'!B152,'Calculations 25to34'!B152,'Calculations 35to44'!B152,'Calculations 55to64'!B152,'Calculations 65plus'!B152)</f>
        <v>0.20905923344947744</v>
      </c>
      <c r="C197" s="28">
        <f>C152/SUM(C152,'Calculations 16to19'!C152,'Calculations 20to24'!C152,'Calculations 25to34'!C152,'Calculations 35to44'!C152,'Calculations 55to64'!C152,'Calculations 65plus'!C152)</f>
        <v>0.20381581592053141</v>
      </c>
      <c r="D197" s="28">
        <f>D152/SUM(D152,'Calculations 16to19'!D152,'Calculations 20to24'!D152,'Calculations 25to34'!D152,'Calculations 35to44'!D152,'Calculations 55to64'!D152,'Calculations 65plus'!D152)</f>
        <v>0.20179453927392355</v>
      </c>
      <c r="E197" s="28">
        <f>E152/SUM(E152,'Calculations 16to19'!E152,'Calculations 20to24'!E152,'Calculations 25to34'!E152,'Calculations 35to44'!E152,'Calculations 55to64'!E152,'Calculations 65plus'!E152)</f>
        <v>0.20060968410802757</v>
      </c>
      <c r="F197" s="28">
        <f>F152/SUM(F152,'Calculations 16to19'!F152,'Calculations 20to24'!F152,'Calculations 25to34'!F152,'Calculations 35to44'!F152,'Calculations 55to64'!F152,'Calculations 65plus'!F152)</f>
        <v>0.19945970797210616</v>
      </c>
      <c r="G197" s="28">
        <f>G152/SUM(G152,'Calculations 16to19'!G152,'Calculations 20to24'!G152,'Calculations 25to34'!G152,'Calculations 35to44'!G152,'Calculations 55to64'!G152,'Calculations 65plus'!G152)</f>
        <v>0.19902102659385035</v>
      </c>
      <c r="H197" s="28">
        <f>H152/SUM(H152,'Calculations 16to19'!H152,'Calculations 20to24'!H152,'Calculations 25to34'!H152,'Calculations 35to44'!H152,'Calculations 55to64'!H152,'Calculations 65plus'!H152)</f>
        <v>0.19824653490990601</v>
      </c>
      <c r="I197" s="28">
        <f>I152/SUM(I152,'Calculations 16to19'!I152,'Calculations 20to24'!I152,'Calculations 25to34'!I152,'Calculations 35to44'!I152,'Calculations 55to64'!I152,'Calculations 65plus'!I152)</f>
        <v>0.20097778627546545</v>
      </c>
      <c r="J197" s="28">
        <f>J152/SUM(J152,'Calculations 16to19'!J152,'Calculations 20to24'!J152,'Calculations 25to34'!J152,'Calculations 35to44'!J152,'Calculations 55to64'!J152,'Calculations 65plus'!J152)</f>
        <v>0.20614102535308698</v>
      </c>
      <c r="K197" s="28">
        <f>K152/SUM(K152,'Calculations 16to19'!K152,'Calculations 20to24'!K152,'Calculations 25to34'!K152,'Calculations 35to44'!K152,'Calculations 55to64'!K152,'Calculations 65plus'!K152)</f>
        <v>0.2115381743001826</v>
      </c>
      <c r="L197" s="28">
        <f>L152/SUM(L152,'Calculations 16to19'!L152,'Calculations 20to24'!L152,'Calculations 25to34'!L152,'Calculations 35to44'!L152,'Calculations 55to64'!L152,'Calculations 65plus'!L152)</f>
        <v>0.2011054673581428</v>
      </c>
      <c r="M197" s="28">
        <f>M152/SUM(M152,'Calculations 16to19'!M152,'Calculations 20to24'!M152,'Calculations 25to34'!M152,'Calculations 35to44'!M152,'Calculations 55to64'!M152,'Calculations 65plus'!M152)</f>
        <v>0.20046944130147787</v>
      </c>
      <c r="N197" s="28">
        <f>N152/SUM(N152,'Calculations 16to19'!N152,'Calculations 20to24'!N152,'Calculations 25to34'!N152,'Calculations 35to44'!N152,'Calculations 55to64'!N152,'Calculations 65plus'!N152)</f>
        <v>0.19981040704736538</v>
      </c>
      <c r="O197" s="28">
        <f>O152/SUM(O152,'Calculations 16to19'!O152,'Calculations 20to24'!O152,'Calculations 25to34'!O152,'Calculations 35to44'!O152,'Calculations 55to64'!O152,'Calculations 65plus'!O152)</f>
        <v>0.19912895112995885</v>
      </c>
      <c r="P197" s="28">
        <f>P152/SUM(P152,'Calculations 16to19'!P152,'Calculations 20to24'!P152,'Calculations 25to34'!P152,'Calculations 35to44'!P152,'Calculations 55to64'!P152,'Calculations 65plus'!P152)</f>
        <v>0.19842567603912373</v>
      </c>
      <c r="Q197" s="28">
        <f>Q152/SUM(Q152,'Calculations 16to19'!Q152,'Calculations 20to24'!Q152,'Calculations 25to34'!Q152,'Calculations 35to44'!Q152,'Calculations 55to64'!Q152,'Calculations 65plus'!Q152)</f>
        <v>0.19770119848806236</v>
      </c>
      <c r="R197" s="28">
        <f>R152/SUM(R152,'Calculations 16to19'!R152,'Calculations 20to24'!R152,'Calculations 25to34'!R152,'Calculations 35to44'!R152,'Calculations 55to64'!R152,'Calculations 65plus'!R152)</f>
        <v>0.19695614771512154</v>
      </c>
      <c r="S197" s="28">
        <f>S152/SUM(S152,'Calculations 16to19'!S152,'Calculations 20to24'!S152,'Calculations 25to34'!S152,'Calculations 35to44'!S152,'Calculations 55to64'!S152,'Calculations 65plus'!S152)</f>
        <v>0.19619116382411789</v>
      </c>
      <c r="T197" s="28">
        <f>T152/SUM(T152,'Calculations 16to19'!T152,'Calculations 20to24'!T152,'Calculations 25to34'!T152,'Calculations 35to44'!T152,'Calculations 55to64'!T152,'Calculations 65plus'!T152)</f>
        <v>0.19540689616709278</v>
      </c>
      <c r="U197" s="28">
        <f>U152/SUM(U152,'Calculations 16to19'!U152,'Calculations 20to24'!U152,'Calculations 25to34'!U152,'Calculations 35to44'!U152,'Calculations 55to64'!U152,'Calculations 65plus'!U152)</f>
        <v>0.19460400177302548</v>
      </c>
      <c r="V197" s="28">
        <f>V152/SUM(V152,'Calculations 16to19'!V152,'Calculations 20to24'!V152,'Calculations 25to34'!V152,'Calculations 35to44'!V152,'Calculations 55to64'!V152,'Calculations 65plus'!V152)</f>
        <v>0.19378314382560685</v>
      </c>
      <c r="W197" s="28">
        <f>W152/SUM(W152,'Calculations 16to19'!W152,'Calculations 20to24'!W152,'Calculations 25to34'!W152,'Calculations 35to44'!W152,'Calculations 55to64'!W152,'Calculations 65plus'!W152)</f>
        <v>0.19294499019282474</v>
      </c>
      <c r="X197" s="28">
        <f>X152/SUM(X152,'Calculations 16to19'!X152,'Calculations 20to24'!X152,'Calculations 25to34'!X152,'Calculations 35to44'!X152,'Calculations 55to64'!X152,'Calculations 65plus'!X152)</f>
        <v>0.19209021201068582</v>
      </c>
      <c r="Y197" s="28">
        <f>Y152/SUM(Y152,'Calculations 16to19'!Y152,'Calculations 20to24'!Y152,'Calculations 25to34'!Y152,'Calculations 35to44'!Y152,'Calculations 55to64'!Y152,'Calculations 65plus'!Y152)</f>
        <v>0.19121948232307046</v>
      </c>
      <c r="Z197" s="28">
        <f>Z152/SUM(Z152,'Calculations 16to19'!Z152,'Calculations 20to24'!Z152,'Calculations 25to34'!Z152,'Calculations 35to44'!Z152,'Calculations 55to64'!Z152,'Calculations 65plus'!Z152)</f>
        <v>0.19033347477933166</v>
      </c>
      <c r="AA197" s="28">
        <f>AA152/SUM(AA152,'Calculations 16to19'!AA152,'Calculations 20to24'!AA152,'Calculations 25to34'!AA152,'Calculations 35to44'!AA152,'Calculations 55to64'!AA152,'Calculations 65plus'!AA152)</f>
        <v>0.1894328623909278</v>
      </c>
      <c r="AB197" s="28">
        <f>AB152/SUM(AB152,'Calculations 16to19'!AB152,'Calculations 20to24'!AB152,'Calculations 25to34'!AB152,'Calculations 35to44'!AB152,'Calculations 55to64'!AB152,'Calculations 65plus'!AB152)</f>
        <v>0.18851831634803512</v>
      </c>
      <c r="AC197" s="28">
        <f>AC152/SUM(AC152,'Calculations 16to19'!AC152,'Calculations 20to24'!AC152,'Calculations 25to34'!AC152,'Calculations 35to44'!AC152,'Calculations 55to64'!AC152,'Calculations 65plus'!AC152)</f>
        <v>0.18759050489679119</v>
      </c>
      <c r="AD197" s="28">
        <f>AD152/SUM(AD152,'Calculations 16to19'!AD152,'Calculations 20to24'!AD152,'Calculations 25to34'!AD152,'Calculations 35to44'!AD152,'Calculations 55to64'!AD152,'Calculations 65plus'!AD152)</f>
        <v>0.18665009227751542</v>
      </c>
      <c r="AE197" s="28">
        <f>AE152/SUM(AE152,'Calculations 16to19'!AE152,'Calculations 20to24'!AE152,'Calculations 25to34'!AE152,'Calculations 35to44'!AE152,'Calculations 55to64'!AE152,'Calculations 65plus'!AE152)</f>
        <v>0.1856977377239877</v>
      </c>
      <c r="AF197" s="28">
        <f>AF152/SUM(AF152,'Calculations 16to19'!AF152,'Calculations 20to24'!AF152,'Calculations 25to34'!AF152,'Calculations 35to44'!AF152,'Calculations 55to64'!AF152,'Calculations 65plus'!AF152)</f>
        <v>0.1847340945236027</v>
      </c>
    </row>
    <row r="198" spans="1:32" x14ac:dyDescent="0.2">
      <c r="A198" s="6" t="s">
        <v>101</v>
      </c>
      <c r="B198" s="28">
        <f>B153/SUM(B153,'Calculations 16to19'!B153,'Calculations 20to24'!B153,'Calculations 25to34'!B153,'Calculations 35to44'!B153,'Calculations 55to64'!B153,'Calculations 65plus'!B153)</f>
        <v>0.19921874999999994</v>
      </c>
      <c r="C198" s="28">
        <f>C153/SUM(C153,'Calculations 16to19'!C153,'Calculations 20to24'!C153,'Calculations 25to34'!C153,'Calculations 35to44'!C153,'Calculations 55to64'!C153,'Calculations 65plus'!C153)</f>
        <v>0.1942901348548759</v>
      </c>
      <c r="D198" s="28">
        <f>D153/SUM(D153,'Calculations 16to19'!D153,'Calculations 20to24'!D153,'Calculations 25to34'!D153,'Calculations 35to44'!D153,'Calculations 55to64'!D153,'Calculations 65plus'!D153)</f>
        <v>0.19250306842791678</v>
      </c>
      <c r="E198" s="28">
        <f>E153/SUM(E153,'Calculations 16to19'!E153,'Calculations 20to24'!E153,'Calculations 25to34'!E153,'Calculations 35to44'!E153,'Calculations 55to64'!E153,'Calculations 65plus'!E153)</f>
        <v>0.19156828154934108</v>
      </c>
      <c r="F198" s="28">
        <f>F153/SUM(F153,'Calculations 16to19'!F153,'Calculations 20to24'!F153,'Calculations 25to34'!F153,'Calculations 35to44'!F153,'Calculations 55to64'!F153,'Calculations 65plus'!F153)</f>
        <v>0.19069060883374173</v>
      </c>
      <c r="G198" s="28">
        <f>G153/SUM(G153,'Calculations 16to19'!G153,'Calculations 20to24'!G153,'Calculations 25to34'!G153,'Calculations 35to44'!G153,'Calculations 55to64'!G153,'Calculations 65plus'!G153)</f>
        <v>0.19052002765512893</v>
      </c>
      <c r="H198" s="28">
        <f>H153/SUM(H153,'Calculations 16to19'!H153,'Calculations 20to24'!H153,'Calculations 25to34'!H153,'Calculations 35to44'!H153,'Calculations 55to64'!H153,'Calculations 65plus'!H153)</f>
        <v>0.19005688434803786</v>
      </c>
      <c r="I198" s="28">
        <f>I153/SUM(I153,'Calculations 16to19'!I153,'Calculations 20to24'!I153,'Calculations 25to34'!I153,'Calculations 35to44'!I153,'Calculations 55to64'!I153,'Calculations 65plus'!I153)</f>
        <v>0.19297852049674294</v>
      </c>
      <c r="J198" s="28">
        <f>J153/SUM(J153,'Calculations 16to19'!J153,'Calculations 20to24'!J153,'Calculations 25to34'!J153,'Calculations 35to44'!J153,'Calculations 55to64'!J153,'Calculations 65plus'!J153)</f>
        <v>0.19825377922053408</v>
      </c>
      <c r="K198" s="28">
        <f>K153/SUM(K153,'Calculations 16to19'!K153,'Calculations 20to24'!K153,'Calculations 25to34'!K153,'Calculations 35to44'!K153,'Calculations 55to64'!K153,'Calculations 65plus'!K153)</f>
        <v>0.20379408057130691</v>
      </c>
      <c r="L198" s="28">
        <f>L153/SUM(L153,'Calculations 16to19'!L153,'Calculations 20to24'!L153,'Calculations 25to34'!L153,'Calculations 35to44'!L153,'Calculations 55to64'!L153,'Calculations 65plus'!L153)</f>
        <v>0.19374857688278091</v>
      </c>
      <c r="M198" s="28">
        <f>M153/SUM(M153,'Calculations 16to19'!M153,'Calculations 20to24'!M153,'Calculations 25to34'!M153,'Calculations 35to44'!M153,'Calculations 55to64'!M153,'Calculations 65plus'!M153)</f>
        <v>0.19335445704386825</v>
      </c>
      <c r="N198" s="28">
        <f>N153/SUM(N153,'Calculations 16to19'!N153,'Calculations 20to24'!N153,'Calculations 25to34'!N153,'Calculations 35to44'!N153,'Calculations 55to64'!N153,'Calculations 65plus'!N153)</f>
        <v>0.19293615367820419</v>
      </c>
      <c r="O198" s="28">
        <f>O153/SUM(O153,'Calculations 16to19'!O153,'Calculations 20to24'!O153,'Calculations 25to34'!O153,'Calculations 35to44'!O153,'Calculations 55to64'!O153,'Calculations 65plus'!O153)</f>
        <v>0.19249402314771669</v>
      </c>
      <c r="P198" s="28">
        <f>P153/SUM(P153,'Calculations 16to19'!P153,'Calculations 20to24'!P153,'Calculations 25to34'!P153,'Calculations 35to44'!P153,'Calculations 55to64'!P153,'Calculations 65plus'!P153)</f>
        <v>0.19202844734094301</v>
      </c>
      <c r="Q198" s="28">
        <f>Q153/SUM(Q153,'Calculations 16to19'!Q153,'Calculations 20to24'!Q153,'Calculations 25to34'!Q153,'Calculations 35to44'!Q153,'Calculations 55to64'!Q153,'Calculations 65plus'!Q153)</f>
        <v>0.19153983212889122</v>
      </c>
      <c r="R198" s="28">
        <f>R153/SUM(R153,'Calculations 16to19'!R153,'Calculations 20to24'!R153,'Calculations 25to34'!R153,'Calculations 35to44'!R153,'Calculations 55to64'!R153,'Calculations 65plus'!R153)</f>
        <v>0.19102860581600195</v>
      </c>
      <c r="S198" s="28">
        <f>S153/SUM(S153,'Calculations 16to19'!S153,'Calculations 20to24'!S153,'Calculations 25to34'!S153,'Calculations 35to44'!S153,'Calculations 55to64'!S153,'Calculations 65plus'!S153)</f>
        <v>0.1904952175915646</v>
      </c>
      <c r="T198" s="28">
        <f>T153/SUM(T153,'Calculations 16to19'!T153,'Calculations 20to24'!T153,'Calculations 25to34'!T153,'Calculations 35to44'!T153,'Calculations 55to64'!T153,'Calculations 65plus'!T153)</f>
        <v>0.18994013598669485</v>
      </c>
      <c r="U198" s="28">
        <f>U153/SUM(U153,'Calculations 16to19'!U153,'Calculations 20to24'!U153,'Calculations 25to34'!U153,'Calculations 35to44'!U153,'Calculations 55to64'!U153,'Calculations 65plus'!U153)</f>
        <v>0.18936384734173692</v>
      </c>
      <c r="V198" s="28">
        <f>V153/SUM(V153,'Calculations 16to19'!V153,'Calculations 20to24'!V153,'Calculations 25to34'!V153,'Calculations 35to44'!V153,'Calculations 55to64'!V153,'Calculations 65plus'!V153)</f>
        <v>0.18876685428866805</v>
      </c>
      <c r="W198" s="28">
        <f>W153/SUM(W153,'Calculations 16to19'!W153,'Calculations 20to24'!W153,'Calculations 25to34'!W153,'Calculations 35to44'!W153,'Calculations 55to64'!W153,'Calculations 65plus'!W153)</f>
        <v>0.18814967425283777</v>
      </c>
      <c r="X198" s="28">
        <f>X153/SUM(X153,'Calculations 16to19'!X153,'Calculations 20to24'!X153,'Calculations 25to34'!X153,'Calculations 35to44'!X153,'Calculations 55to64'!X153,'Calculations 65plus'!X153)</f>
        <v>0.1875128379780468</v>
      </c>
      <c r="Y198" s="28">
        <f>Y153/SUM(Y153,'Calculations 16to19'!Y153,'Calculations 20to24'!Y153,'Calculations 25to34'!Y153,'Calculations 35to44'!Y153,'Calculations 55to64'!Y153,'Calculations 65plus'!Y153)</f>
        <v>0.18685688807871825</v>
      </c>
      <c r="Z198" s="28">
        <f>Z153/SUM(Z153,'Calculations 16to19'!Z153,'Calculations 20to24'!Z153,'Calculations 25to34'!Z153,'Calculations 35to44'!Z153,'Calculations 55to64'!Z153,'Calculations 65plus'!Z153)</f>
        <v>0.18618237762259074</v>
      </c>
      <c r="AA198" s="28">
        <f>AA153/SUM(AA153,'Calculations 16to19'!AA153,'Calculations 20to24'!AA153,'Calculations 25to34'!AA153,'Calculations 35to44'!AA153,'Calculations 55to64'!AA153,'Calculations 65plus'!AA153)</f>
        <v>0.18548986874708501</v>
      </c>
      <c r="AB198" s="28">
        <f>AB153/SUM(AB153,'Calculations 16to19'!AB153,'Calculations 20to24'!AB153,'Calculations 25to34'!AB153,'Calculations 35to44'!AB153,'Calculations 55to64'!AB153,'Calculations 65plus'!AB153)</f>
        <v>0.18477993131218137</v>
      </c>
      <c r="AC198" s="28">
        <f>AC153/SUM(AC153,'Calculations 16to19'!AC153,'Calculations 20to24'!AC153,'Calculations 25to34'!AC153,'Calculations 35to44'!AC153,'Calculations 55to64'!AC153,'Calculations 65plus'!AC153)</f>
        <v>0.18405314159236727</v>
      </c>
      <c r="AD198" s="28">
        <f>AD153/SUM(AD153,'Calculations 16to19'!AD153,'Calculations 20to24'!AD153,'Calculations 25to34'!AD153,'Calculations 35to44'!AD153,'Calculations 55to64'!AD153,'Calculations 65plus'!AD153)</f>
        <v>0.18331008100990645</v>
      </c>
      <c r="AE198" s="28">
        <f>AE153/SUM(AE153,'Calculations 16to19'!AE153,'Calculations 20to24'!AE153,'Calculations 25to34'!AE153,'Calculations 35to44'!AE153,'Calculations 55to64'!AE153,'Calculations 65plus'!AE153)</f>
        <v>0.18255133491140926</v>
      </c>
      <c r="AF198" s="28">
        <f>AF153/SUM(AF153,'Calculations 16to19'!AF153,'Calculations 20to24'!AF153,'Calculations 25to34'!AF153,'Calculations 35to44'!AF153,'Calculations 55to64'!AF153,'Calculations 65plus'!AF153)</f>
        <v>0.18177749138939328</v>
      </c>
    </row>
    <row r="199" spans="1:32" x14ac:dyDescent="0.2">
      <c r="A199" s="6" t="s">
        <v>104</v>
      </c>
      <c r="B199" s="28">
        <f>B154/SUM(B154,'Calculations 16to19'!B154,'Calculations 20to24'!B154,'Calculations 25to34'!B154,'Calculations 35to44'!B154,'Calculations 55to64'!B154,'Calculations 65plus'!B154)</f>
        <v>0.2857142857142857</v>
      </c>
      <c r="C199" s="28">
        <f>C154/SUM(C154,'Calculations 16to19'!C154,'Calculations 20to24'!C154,'Calculations 25to34'!C154,'Calculations 35to44'!C154,'Calculations 55to64'!C154,'Calculations 65plus'!C154)</f>
        <v>0.27939093458264636</v>
      </c>
      <c r="D199" s="28">
        <f>D154/SUM(D154,'Calculations 16to19'!D154,'Calculations 20to24'!D154,'Calculations 25to34'!D154,'Calculations 35to44'!D154,'Calculations 55to64'!D154,'Calculations 65plus'!D154)</f>
        <v>0.27706590895184385</v>
      </c>
      <c r="E199" s="28">
        <f>E154/SUM(E154,'Calculations 16to19'!E154,'Calculations 20to24'!E154,'Calculations 25to34'!E154,'Calculations 35to44'!E154,'Calculations 55to64'!E154,'Calculations 65plus'!E154)</f>
        <v>0.27588757275424514</v>
      </c>
      <c r="F199" s="28">
        <f>F154/SUM(F154,'Calculations 16to19'!F154,'Calculations 20to24'!F154,'Calculations 25to34'!F154,'Calculations 35to44'!F154,'Calculations 55to64'!F154,'Calculations 65plus'!F154)</f>
        <v>0.27480694654911975</v>
      </c>
      <c r="G199" s="28">
        <f>G154/SUM(G154,'Calculations 16to19'!G154,'Calculations 20to24'!G154,'Calculations 25to34'!G154,'Calculations 35to44'!G154,'Calculations 55to64'!G154,'Calculations 65plus'!G154)</f>
        <v>0.27459848329290326</v>
      </c>
      <c r="H199" s="28">
        <f>H154/SUM(H154,'Calculations 16to19'!H154,'Calculations 20to24'!H154,'Calculations 25to34'!H154,'Calculations 35to44'!H154,'Calculations 55to64'!H154,'Calculations 65plus'!H154)</f>
        <v>0.27406577537432997</v>
      </c>
      <c r="I199" s="28">
        <f>I154/SUM(I154,'Calculations 16to19'!I154,'Calculations 20to24'!I154,'Calculations 25to34'!I154,'Calculations 35to44'!I154,'Calculations 55to64'!I154,'Calculations 65plus'!I154)</f>
        <v>0.27814545548223701</v>
      </c>
      <c r="J199" s="28">
        <f>J154/SUM(J154,'Calculations 16to19'!J154,'Calculations 20to24'!J154,'Calculations 25to34'!J154,'Calculations 35to44'!J154,'Calculations 55to64'!J154,'Calculations 65plus'!J154)</f>
        <v>0.28527926855702507</v>
      </c>
      <c r="K199" s="28">
        <f>K154/SUM(K154,'Calculations 16to19'!K154,'Calculations 20to24'!K154,'Calculations 25to34'!K154,'Calculations 35to44'!K154,'Calculations 55to64'!K154,'Calculations 65plus'!K154)</f>
        <v>0.29255884595838988</v>
      </c>
      <c r="L199" s="28">
        <f>L154/SUM(L154,'Calculations 16to19'!L154,'Calculations 20to24'!L154,'Calculations 25to34'!L154,'Calculations 35to44'!L154,'Calculations 55to64'!L154,'Calculations 65plus'!L154)</f>
        <v>0.27937594192234327</v>
      </c>
      <c r="M199" s="28">
        <f>M154/SUM(M154,'Calculations 16to19'!M154,'Calculations 20to24'!M154,'Calculations 25to34'!M154,'Calculations 35to44'!M154,'Calculations 55to64'!M154,'Calculations 65plus'!M154)</f>
        <v>0.27892605465022779</v>
      </c>
      <c r="N199" s="28">
        <f>N154/SUM(N154,'Calculations 16to19'!N154,'Calculations 20to24'!N154,'Calculations 25to34'!N154,'Calculations 35to44'!N154,'Calculations 55to64'!N154,'Calculations 65plus'!N154)</f>
        <v>0.27844112698257134</v>
      </c>
      <c r="O199" s="28">
        <f>O154/SUM(O154,'Calculations 16to19'!O154,'Calculations 20to24'!O154,'Calculations 25to34'!O154,'Calculations 35to44'!O154,'Calculations 55to64'!O154,'Calculations 65plus'!O154)</f>
        <v>0.27792160818137951</v>
      </c>
      <c r="P199" s="28">
        <f>P154/SUM(P154,'Calculations 16to19'!P154,'Calculations 20to24'!P154,'Calculations 25to34'!P154,'Calculations 35to44'!P154,'Calculations 55to64'!P154,'Calculations 65plus'!P154)</f>
        <v>0.27736797955632014</v>
      </c>
      <c r="Q199" s="28">
        <f>Q154/SUM(Q154,'Calculations 16to19'!Q154,'Calculations 20to24'!Q154,'Calculations 25to34'!Q154,'Calculations 35to44'!Q154,'Calculations 55to64'!Q154,'Calculations 65plus'!Q154)</f>
        <v>0.27678075278329728</v>
      </c>
      <c r="R199" s="28">
        <f>R154/SUM(R154,'Calculations 16to19'!R154,'Calculations 20to24'!R154,'Calculations 25to34'!R154,'Calculations 35to44'!R154,'Calculations 55to64'!R154,'Calculations 65plus'!R154)</f>
        <v>0.27616046821020523</v>
      </c>
      <c r="S199" s="28">
        <f>S154/SUM(S154,'Calculations 16to19'!S154,'Calculations 20to24'!S154,'Calculations 25to34'!S154,'Calculations 35to44'!S154,'Calculations 55to64'!S154,'Calculations 65plus'!S154)</f>
        <v>0.27550769315519535</v>
      </c>
      <c r="T199" s="28">
        <f>T154/SUM(T154,'Calculations 16to19'!T154,'Calculations 20to24'!T154,'Calculations 25to34'!T154,'Calculations 35to44'!T154,'Calculations 55to64'!T154,'Calculations 65plus'!T154)</f>
        <v>0.27482302020257587</v>
      </c>
      <c r="U199" s="28">
        <f>U154/SUM(U154,'Calculations 16to19'!U154,'Calculations 20to24'!U154,'Calculations 25to34'!U154,'Calculations 35to44'!U154,'Calculations 55to64'!U154,'Calculations 65plus'!U154)</f>
        <v>0.27410706550128672</v>
      </c>
      <c r="V199" s="28">
        <f>V154/SUM(V154,'Calculations 16to19'!V154,'Calculations 20to24'!V154,'Calculations 25to34'!V154,'Calculations 35to44'!V154,'Calculations 55to64'!V154,'Calculations 65plus'!V154)</f>
        <v>0.27336046707063705</v>
      </c>
      <c r="W199" s="28">
        <f>W154/SUM(W154,'Calculations 16to19'!W154,'Calculations 20to24'!W154,'Calculations 25to34'!W154,'Calculations 35to44'!W154,'Calculations 55to64'!W154,'Calculations 65plus'!W154)</f>
        <v>0.27258388311782161</v>
      </c>
      <c r="X199" s="28">
        <f>X154/SUM(X154,'Calculations 16to19'!X154,'Calculations 20to24'!X154,'Calculations 25to34'!X154,'Calculations 35to44'!X154,'Calculations 55to64'!X154,'Calculations 65plus'!X154)</f>
        <v>0.2717779903714348</v>
      </c>
      <c r="Y199" s="28">
        <f>Y154/SUM(Y154,'Calculations 16to19'!Y154,'Calculations 20to24'!Y154,'Calculations 25to34'!Y154,'Calculations 35to44'!Y154,'Calculations 55to64'!Y154,'Calculations 65plus'!Y154)</f>
        <v>0.27094348243501948</v>
      </c>
      <c r="Z199" s="28">
        <f>Z154/SUM(Z154,'Calculations 16to19'!Z154,'Calculations 20to24'!Z154,'Calculations 25to34'!Z154,'Calculations 35to44'!Z154,'Calculations 55to64'!Z154,'Calculations 65plus'!Z154)</f>
        <v>0.27008106816439942</v>
      </c>
      <c r="AA199" s="28">
        <f>AA154/SUM(AA154,'Calculations 16to19'!AA154,'Calculations 20to24'!AA154,'Calculations 25to34'!AA154,'Calculations 35to44'!AA154,'Calculations 55to64'!AA154,'Calculations 65plus'!AA154)</f>
        <v>0.26919147007232175</v>
      </c>
      <c r="AB199" s="28">
        <f>AB154/SUM(AB154,'Calculations 16to19'!AB154,'Calculations 20to24'!AB154,'Calculations 25to34'!AB154,'Calculations 35to44'!AB154,'Calculations 55to64'!AB154,'Calculations 65plus'!AB154)</f>
        <v>0.26827542276366328</v>
      </c>
      <c r="AC199" s="28">
        <f>AC154/SUM(AC154,'Calculations 16to19'!AC154,'Calculations 20to24'!AC154,'Calculations 25to34'!AC154,'Calculations 35to44'!AC154,'Calculations 55to64'!AC154,'Calculations 65plus'!AC154)</f>
        <v>0.26733367140421621</v>
      </c>
      <c r="AD199" s="28">
        <f>AD154/SUM(AD154,'Calculations 16to19'!AD154,'Calculations 20to24'!AD154,'Calculations 25to34'!AD154,'Calculations 35to44'!AD154,'Calculations 55to64'!AD154,'Calculations 65plus'!AD154)</f>
        <v>0.26636697022580291</v>
      </c>
      <c r="AE199" s="28">
        <f>AE154/SUM(AE154,'Calculations 16to19'!AE154,'Calculations 20to24'!AE154,'Calculations 25to34'!AE154,'Calculations 35to44'!AE154,'Calculations 55to64'!AE154,'Calculations 65plus'!AE154)</f>
        <v>0.26537608107022392</v>
      </c>
      <c r="AF199" s="28">
        <f>AF154/SUM(AF154,'Calculations 16to19'!AF154,'Calculations 20to24'!AF154,'Calculations 25to34'!AF154,'Calculations 35to44'!AF154,'Calculations 55to64'!AF154,'Calculations 65plus'!AF154)</f>
        <v>0.26436177197428845</v>
      </c>
    </row>
    <row r="200" spans="1:32" x14ac:dyDescent="0.2">
      <c r="A200" s="6" t="s">
        <v>36</v>
      </c>
      <c r="B200" s="28">
        <f>B155/SUM(B155,'Calculations 16to19'!B155,'Calculations 20to24'!B155,'Calculations 25to34'!B155,'Calculations 35to44'!B155,'Calculations 55to64'!B155,'Calculations 65plus'!B155)</f>
        <v>0.21862745098039219</v>
      </c>
      <c r="C200" s="28">
        <f>C155/SUM(C155,'Calculations 16to19'!C155,'Calculations 20to24'!C155,'Calculations 25to34'!C155,'Calculations 35to44'!C155,'Calculations 55to64'!C155,'Calculations 65plus'!C155)</f>
        <v>0.21323434981779188</v>
      </c>
      <c r="D200" s="28">
        <f>D155/SUM(D155,'Calculations 16to19'!D155,'Calculations 20to24'!D155,'Calculations 25to34'!D155,'Calculations 35to44'!D155,'Calculations 55to64'!D155,'Calculations 65plus'!D155)</f>
        <v>0.21114668473752168</v>
      </c>
      <c r="E200" s="28">
        <f>E155/SUM(E155,'Calculations 16to19'!E155,'Calculations 20to24'!E155,'Calculations 25to34'!E155,'Calculations 35to44'!E155,'Calculations 55to64'!E155,'Calculations 65plus'!E155)</f>
        <v>0.2099907953349853</v>
      </c>
      <c r="F200" s="28">
        <f>F155/SUM(F155,'Calculations 16to19'!F155,'Calculations 20to24'!F155,'Calculations 25to34'!F155,'Calculations 35to44'!F155,'Calculations 55to64'!F155,'Calculations 65plus'!F155)</f>
        <v>0.20894768534172176</v>
      </c>
      <c r="G200" s="28">
        <f>G155/SUM(G155,'Calculations 16to19'!G155,'Calculations 20to24'!G155,'Calculations 25to34'!G155,'Calculations 35to44'!G155,'Calculations 55to64'!G155,'Calculations 65plus'!G155)</f>
        <v>0.20868983311936951</v>
      </c>
      <c r="H200" s="28">
        <f>H155/SUM(H155,'Calculations 16to19'!H155,'Calculations 20to24'!H155,'Calculations 25to34'!H155,'Calculations 35to44'!H155,'Calculations 55to64'!H155,'Calculations 65plus'!H155)</f>
        <v>0.20816352501306978</v>
      </c>
      <c r="I200" s="28">
        <f>I155/SUM(I155,'Calculations 16to19'!I155,'Calculations 20to24'!I155,'Calculations 25to34'!I155,'Calculations 35to44'!I155,'Calculations 55to64'!I155,'Calculations 65plus'!I155)</f>
        <v>0.21131696772729919</v>
      </c>
      <c r="J200" s="28">
        <f>J155/SUM(J155,'Calculations 16to19'!J155,'Calculations 20to24'!J155,'Calculations 25to34'!J155,'Calculations 35to44'!J155,'Calculations 55to64'!J155,'Calculations 65plus'!J155)</f>
        <v>0.21693234162957178</v>
      </c>
      <c r="K200" s="28">
        <f>K155/SUM(K155,'Calculations 16to19'!K155,'Calculations 20to24'!K155,'Calculations 25to34'!K155,'Calculations 35to44'!K155,'Calculations 55to64'!K155,'Calculations 65plus'!K155)</f>
        <v>0.2227209701959352</v>
      </c>
      <c r="L200" s="28">
        <f>L155/SUM(L155,'Calculations 16to19'!L155,'Calculations 20to24'!L155,'Calculations 25to34'!L155,'Calculations 35to44'!L155,'Calculations 55to64'!L155,'Calculations 65plus'!L155)</f>
        <v>0.21181344706566069</v>
      </c>
      <c r="M200" s="28">
        <f>M155/SUM(M155,'Calculations 16to19'!M155,'Calculations 20to24'!M155,'Calculations 25to34'!M155,'Calculations 35to44'!M155,'Calculations 55to64'!M155,'Calculations 65plus'!M155)</f>
        <v>0.2112954900866657</v>
      </c>
      <c r="N200" s="28">
        <f>N155/SUM(N155,'Calculations 16to19'!N155,'Calculations 20to24'!N155,'Calculations 25to34'!N155,'Calculations 35to44'!N155,'Calculations 55to64'!N155,'Calculations 65plus'!N155)</f>
        <v>0.21075048046641517</v>
      </c>
      <c r="O200" s="28">
        <f>O155/SUM(O155,'Calculations 16to19'!O155,'Calculations 20to24'!O155,'Calculations 25to34'!O155,'Calculations 35to44'!O155,'Calculations 55to64'!O155,'Calculations 65plus'!O155)</f>
        <v>0.21017893081544892</v>
      </c>
      <c r="P200" s="28">
        <f>P155/SUM(P155,'Calculations 16to19'!P155,'Calculations 20to24'!P155,'Calculations 25to34'!P155,'Calculations 35to44'!P155,'Calculations 55to64'!P155,'Calculations 65plus'!P155)</f>
        <v>0.20958137865566789</v>
      </c>
      <c r="Q200" s="28">
        <f>Q155/SUM(Q155,'Calculations 16to19'!Q155,'Calculations 20to24'!Q155,'Calculations 25to34'!Q155,'Calculations 35to44'!Q155,'Calculations 55to64'!Q155,'Calculations 65plus'!Q155)</f>
        <v>0.20895838460357866</v>
      </c>
      <c r="R200" s="28">
        <f>R155/SUM(R155,'Calculations 16to19'!R155,'Calculations 20to24'!R155,'Calculations 25to34'!R155,'Calculations 35to44'!R155,'Calculations 55to64'!R155,'Calculations 65plus'!R155)</f>
        <v>0.20831053055864879</v>
      </c>
      <c r="S200" s="28">
        <f>S155/SUM(S155,'Calculations 16to19'!S155,'Calculations 20to24'!S155,'Calculations 25to34'!S155,'Calculations 35to44'!S155,'Calculations 55to64'!S155,'Calculations 65plus'!S155)</f>
        <v>0.20763841790280801</v>
      </c>
      <c r="T200" s="28">
        <f>T155/SUM(T155,'Calculations 16to19'!T155,'Calculations 20to24'!T155,'Calculations 25to34'!T155,'Calculations 35to44'!T155,'Calculations 55to64'!T155,'Calculations 65plus'!T155)</f>
        <v>0.20694266571679595</v>
      </c>
      <c r="U200" s="28">
        <f>U155/SUM(U155,'Calculations 16to19'!U155,'Calculations 20to24'!U155,'Calculations 25to34'!U155,'Calculations 35to44'!U155,'Calculations 55to64'!U155,'Calculations 65plus'!U155)</f>
        <v>0.20622390901874554</v>
      </c>
      <c r="V200" s="28">
        <f>V155/SUM(V155,'Calculations 16to19'!V155,'Calculations 20to24'!V155,'Calculations 25to34'!V155,'Calculations 35to44'!V155,'Calculations 55to64'!V155,'Calculations 65plus'!V155)</f>
        <v>0.20548279703001784</v>
      </c>
      <c r="W200" s="28">
        <f>W155/SUM(W155,'Calculations 16to19'!W155,'Calculations 20to24'!W155,'Calculations 25to34'!W155,'Calculations 35to44'!W155,'Calculations 55to64'!W155,'Calculations 65plus'!W155)</f>
        <v>0.20471999147299372</v>
      </c>
      <c r="X200" s="28">
        <f>X155/SUM(X155,'Calculations 16to19'!X155,'Calculations 20to24'!X155,'Calculations 25to34'!X155,'Calculations 35to44'!X155,'Calculations 55to64'!X155,'Calculations 65plus'!X155)</f>
        <v>0.20393616490510974</v>
      </c>
      <c r="Y200" s="28">
        <f>Y155/SUM(Y155,'Calculations 16to19'!Y155,'Calculations 20to24'!Y155,'Calculations 25to34'!Y155,'Calculations 35to44'!Y155,'Calculations 55to64'!Y155,'Calculations 65plus'!Y155)</f>
        <v>0.20313199909311419</v>
      </c>
      <c r="Z200" s="28">
        <f>Z155/SUM(Z155,'Calculations 16to19'!Z155,'Calculations 20to24'!Z155,'Calculations 25to34'!Z155,'Calculations 35to44'!Z155,'Calculations 55to64'!Z155,'Calculations 65plus'!Z155)</f>
        <v>0.20230818343111262</v>
      </c>
      <c r="AA200" s="28">
        <f>AA155/SUM(AA155,'Calculations 16to19'!AA155,'Calculations 20to24'!AA155,'Calculations 25to34'!AA155,'Calculations 35to44'!AA155,'Calculations 55to64'!AA155,'Calculations 65plus'!AA155)</f>
        <v>0.20146541340562998</v>
      </c>
      <c r="AB200" s="28">
        <f>AB155/SUM(AB155,'Calculations 16to19'!AB155,'Calculations 20to24'!AB155,'Calculations 25to34'!AB155,'Calculations 35to44'!AB155,'Calculations 55to64'!AB155,'Calculations 65plus'!AB155)</f>
        <v>0.20060438911053219</v>
      </c>
      <c r="AC200" s="28">
        <f>AC155/SUM(AC155,'Calculations 16to19'!AC155,'Calculations 20to24'!AC155,'Calculations 25to34'!AC155,'Calculations 35to44'!AC155,'Calculations 55to64'!AC155,'Calculations 65plus'!AC155)</f>
        <v>0.1997258138143117</v>
      </c>
      <c r="AD200" s="28">
        <f>AD155/SUM(AD155,'Calculations 16to19'!AD155,'Calculations 20to24'!AD155,'Calculations 25to34'!AD155,'Calculations 35to44'!AD155,'Calculations 55to64'!AD155,'Calculations 65plus'!AD155)</f>
        <v>0.19883039258187163</v>
      </c>
      <c r="AE200" s="28">
        <f>AE155/SUM(AE155,'Calculations 16to19'!AE155,'Calculations 20to24'!AE155,'Calculations 25to34'!AE155,'Calculations 35to44'!AE155,'Calculations 55to64'!AE155,'Calculations 65plus'!AE155)</f>
        <v>0.19791883095261351</v>
      </c>
      <c r="AF200" s="28">
        <f>AF155/SUM(AF155,'Calculations 16to19'!AF155,'Calculations 20to24'!AF155,'Calculations 25to34'!AF155,'Calculations 35to44'!AF155,'Calculations 55to64'!AF155,'Calculations 65plus'!AF155)</f>
        <v>0.19699183367629375</v>
      </c>
    </row>
    <row r="201" spans="1:32" x14ac:dyDescent="0.2">
      <c r="A201" s="6" t="s">
        <v>37</v>
      </c>
      <c r="B201" s="28">
        <f>B156/SUM(B156,'Calculations 16to19'!B156,'Calculations 20to24'!B156,'Calculations 25to34'!B156,'Calculations 35to44'!B156,'Calculations 55to64'!B156,'Calculations 65plus'!B156)</f>
        <v>0.24061597690086622</v>
      </c>
      <c r="C201" s="28">
        <f>C156/SUM(C156,'Calculations 16to19'!C156,'Calculations 20to24'!C156,'Calculations 25to34'!C156,'Calculations 35to44'!C156,'Calculations 55to64'!C156,'Calculations 65plus'!C156)</f>
        <v>0.23462209546274304</v>
      </c>
      <c r="D201" s="28">
        <f>D156/SUM(D156,'Calculations 16to19'!D156,'Calculations 20to24'!D156,'Calculations 25to34'!D156,'Calculations 35to44'!D156,'Calculations 55to64'!D156,'Calculations 65plus'!D156)</f>
        <v>0.23215700350096866</v>
      </c>
      <c r="E201" s="28">
        <f>E156/SUM(E156,'Calculations 16to19'!E156,'Calculations 20to24'!E156,'Calculations 25to34'!E156,'Calculations 35to44'!E156,'Calculations 55to64'!E156,'Calculations 65plus'!E156)</f>
        <v>0.23068506103911424</v>
      </c>
      <c r="F201" s="28">
        <f>F156/SUM(F156,'Calculations 16to19'!F156,'Calculations 20to24'!F156,'Calculations 25to34'!F156,'Calculations 35to44'!F156,'Calculations 55to64'!F156,'Calculations 65plus'!F156)</f>
        <v>0.22935155791800732</v>
      </c>
      <c r="G201" s="28">
        <f>G156/SUM(G156,'Calculations 16to19'!G156,'Calculations 20to24'!G156,'Calculations 25to34'!G156,'Calculations 35to44'!G156,'Calculations 55to64'!G156,'Calculations 65plus'!G156)</f>
        <v>0.22887506423429455</v>
      </c>
      <c r="H201" s="28">
        <f>H156/SUM(H156,'Calculations 16to19'!H156,'Calculations 20to24'!H156,'Calculations 25to34'!H156,'Calculations 35to44'!H156,'Calculations 55to64'!H156,'Calculations 65plus'!H156)</f>
        <v>0.2281221513454684</v>
      </c>
      <c r="I201" s="28">
        <f>I156/SUM(I156,'Calculations 16to19'!I156,'Calculations 20to24'!I156,'Calculations 25to34'!I156,'Calculations 35to44'!I156,'Calculations 55to64'!I156,'Calculations 65plus'!I156)</f>
        <v>0.23131637687778406</v>
      </c>
      <c r="J201" s="28">
        <f>J156/SUM(J156,'Calculations 16to19'!J156,'Calculations 20to24'!J156,'Calculations 25to34'!J156,'Calculations 35to44'!J156,'Calculations 55to64'!J156,'Calculations 65plus'!J156)</f>
        <v>0.23710126414000163</v>
      </c>
      <c r="K201" s="28">
        <f>K156/SUM(K156,'Calculations 16to19'!K156,'Calculations 20to24'!K156,'Calculations 25to34'!K156,'Calculations 35to44'!K156,'Calculations 55to64'!K156,'Calculations 65plus'!K156)</f>
        <v>0.24301442115668703</v>
      </c>
      <c r="L201" s="28">
        <f>L156/SUM(L156,'Calculations 16to19'!L156,'Calculations 20to24'!L156,'Calculations 25to34'!L156,'Calculations 35to44'!L156,'Calculations 55to64'!L156,'Calculations 65plus'!L156)</f>
        <v>0.23121633672800085</v>
      </c>
      <c r="M201" s="28">
        <f>M156/SUM(M156,'Calculations 16to19'!M156,'Calculations 20to24'!M156,'Calculations 25to34'!M156,'Calculations 35to44'!M156,'Calculations 55to64'!M156,'Calculations 65plus'!M156)</f>
        <v>0.23046591172381214</v>
      </c>
      <c r="N201" s="28">
        <f>N156/SUM(N156,'Calculations 16to19'!N156,'Calculations 20to24'!N156,'Calculations 25to34'!N156,'Calculations 35to44'!N156,'Calculations 55to64'!N156,'Calculations 65plus'!N156)</f>
        <v>0.22968929308338115</v>
      </c>
      <c r="O201" s="28">
        <f>O156/SUM(O156,'Calculations 16to19'!O156,'Calculations 20to24'!O156,'Calculations 25to34'!O156,'Calculations 35to44'!O156,'Calculations 55to64'!O156,'Calculations 65plus'!O156)</f>
        <v>0.22888714579676564</v>
      </c>
      <c r="P201" s="28">
        <f>P156/SUM(P156,'Calculations 16to19'!P156,'Calculations 20to24'!P156,'Calculations 25to34'!P156,'Calculations 35to44'!P156,'Calculations 55to64'!P156,'Calculations 65plus'!P156)</f>
        <v>0.22806015306032471</v>
      </c>
      <c r="Q201" s="28">
        <f>Q156/SUM(Q156,'Calculations 16to19'!Q156,'Calculations 20to24'!Q156,'Calculations 25to34'!Q156,'Calculations 35to44'!Q156,'Calculations 55to64'!Q156,'Calculations 65plus'!Q156)</f>
        <v>0.22720901436143637</v>
      </c>
      <c r="R201" s="28">
        <f>R156/SUM(R156,'Calculations 16to19'!R156,'Calculations 20to24'!R156,'Calculations 25to34'!R156,'Calculations 35to44'!R156,'Calculations 55to64'!R156,'Calculations 65plus'!R156)</f>
        <v>0.22633444359810728</v>
      </c>
      <c r="S201" s="28">
        <f>S156/SUM(S156,'Calculations 16to19'!S156,'Calculations 20to24'!S156,'Calculations 25to34'!S156,'Calculations 35to44'!S156,'Calculations 55to64'!S156,'Calculations 65plus'!S156)</f>
        <v>0.22543716723811263</v>
      </c>
      <c r="T201" s="28">
        <f>T156/SUM(T156,'Calculations 16to19'!T156,'Calculations 20to24'!T156,'Calculations 25to34'!T156,'Calculations 35to44'!T156,'Calculations 55to64'!T156,'Calculations 65plus'!T156)</f>
        <v>0.22451792252189767</v>
      </c>
      <c r="U201" s="28">
        <f>U156/SUM(U156,'Calculations 16to19'!U156,'Calculations 20to24'!U156,'Calculations 25to34'!U156,'Calculations 35to44'!U156,'Calculations 55to64'!U156,'Calculations 65plus'!U156)</f>
        <v>0.22357745571310891</v>
      </c>
      <c r="V201" s="28">
        <f>V156/SUM(V156,'Calculations 16to19'!V156,'Calculations 20to24'!V156,'Calculations 25to34'!V156,'Calculations 35to44'!V156,'Calculations 55to64'!V156,'Calculations 65plus'!V156)</f>
        <v>0.22261652040020385</v>
      </c>
      <c r="W201" s="28">
        <f>W156/SUM(W156,'Calculations 16to19'!W156,'Calculations 20to24'!W156,'Calculations 25to34'!W156,'Calculations 35to44'!W156,'Calculations 55to64'!W156,'Calculations 65plus'!W156)</f>
        <v>0.22163587585225006</v>
      </c>
      <c r="X201" s="28">
        <f>X156/SUM(X156,'Calculations 16to19'!X156,'Calculations 20to24'!X156,'Calculations 25to34'!X156,'Calculations 35to44'!X156,'Calculations 55to64'!X156,'Calculations 65plus'!X156)</f>
        <v>0.22063628543158725</v>
      </c>
      <c r="Y201" s="28">
        <f>Y156/SUM(Y156,'Calculations 16to19'!Y156,'Calculations 20to24'!Y156,'Calculations 25to34'!Y156,'Calculations 35to44'!Y156,'Calculations 55to64'!Y156,'Calculations 65plus'!Y156)</f>
        <v>0.21961851506571092</v>
      </c>
      <c r="Z201" s="28">
        <f>Z156/SUM(Z156,'Calculations 16to19'!Z156,'Calculations 20to24'!Z156,'Calculations 25to34'!Z156,'Calculations 35to44'!Z156,'Calculations 55to64'!Z156,'Calculations 65plus'!Z156)</f>
        <v>0.2185833317803289</v>
      </c>
      <c r="AA201" s="28">
        <f>AA156/SUM(AA156,'Calculations 16to19'!AA156,'Calculations 20to24'!AA156,'Calculations 25to34'!AA156,'Calculations 35to44'!AA156,'Calculations 55to64'!AA156,'Calculations 65plus'!AA156)</f>
        <v>0.21753150229522186</v>
      </c>
      <c r="AB201" s="28">
        <f>AB156/SUM(AB156,'Calculations 16to19'!AB156,'Calculations 20to24'!AB156,'Calculations 25to34'!AB156,'Calculations 35to44'!AB156,'Calculations 55to64'!AB156,'Calculations 65plus'!AB156)</f>
        <v>0.21646379168417235</v>
      </c>
      <c r="AC201" s="28">
        <f>AC156/SUM(AC156,'Calculations 16to19'!AC156,'Calculations 20to24'!AC156,'Calculations 25to34'!AC156,'Calculations 35to44'!AC156,'Calculations 55to64'!AC156,'Calculations 65plus'!AC156)</f>
        <v>0.21538096209992236</v>
      </c>
      <c r="AD201" s="28">
        <f>AD156/SUM(AD156,'Calculations 16to19'!AD156,'Calculations 20to24'!AD156,'Calculations 25to34'!AD156,'Calculations 35to44'!AD156,'Calculations 55to64'!AD156,'Calculations 65plus'!AD156)</f>
        <v>0.2142837715647915</v>
      </c>
      <c r="AE201" s="28">
        <f>AE156/SUM(AE156,'Calculations 16to19'!AE156,'Calculations 20to24'!AE156,'Calculations 25to34'!AE156,'Calculations 35to44'!AE156,'Calculations 55to64'!AE156,'Calculations 65plus'!AE156)</f>
        <v>0.21317297282730169</v>
      </c>
      <c r="AF201" s="28">
        <f>AF156/SUM(AF156,'Calculations 16to19'!AF156,'Calculations 20to24'!AF156,'Calculations 25to34'!AF156,'Calculations 35to44'!AF156,'Calculations 55to64'!AF156,'Calculations 65plus'!AF156)</f>
        <v>0.21204931228486804</v>
      </c>
    </row>
    <row r="202" spans="1:32" x14ac:dyDescent="0.2">
      <c r="A202" s="6" t="s">
        <v>38</v>
      </c>
      <c r="B202" s="28">
        <f>B157/SUM(B157,'Calculations 16to19'!B157,'Calculations 20to24'!B157,'Calculations 25to34'!B157,'Calculations 35to44'!B157,'Calculations 55to64'!B157,'Calculations 65plus'!B157)</f>
        <v>0.22399999999999995</v>
      </c>
      <c r="C202" s="28">
        <f>C157/SUM(C157,'Calculations 16to19'!C157,'Calculations 20to24'!C157,'Calculations 25to34'!C157,'Calculations 35to44'!C157,'Calculations 55to64'!C157,'Calculations 65plus'!C157)</f>
        <v>0.21831279280781218</v>
      </c>
      <c r="D202" s="28">
        <f>D157/SUM(D157,'Calculations 16to19'!D157,'Calculations 20to24'!D157,'Calculations 25to34'!D157,'Calculations 35to44'!D157,'Calculations 55to64'!D157,'Calculations 65plus'!D157)</f>
        <v>0.21592296545121539</v>
      </c>
      <c r="E202" s="28">
        <f>E157/SUM(E157,'Calculations 16to19'!E157,'Calculations 20to24'!E157,'Calculations 25to34'!E157,'Calculations 35to44'!E157,'Calculations 55to64'!E157,'Calculations 65plus'!E157)</f>
        <v>0.21447628024915386</v>
      </c>
      <c r="F202" s="28">
        <f>F157/SUM(F157,'Calculations 16to19'!F157,'Calculations 20to24'!F157,'Calculations 25to34'!F157,'Calculations 35to44'!F157,'Calculations 55to64'!F157,'Calculations 65plus'!F157)</f>
        <v>0.21322597662338755</v>
      </c>
      <c r="G202" s="28">
        <f>G157/SUM(G157,'Calculations 16to19'!G157,'Calculations 20to24'!G157,'Calculations 25to34'!G157,'Calculations 35to44'!G157,'Calculations 55to64'!G157,'Calculations 65plus'!G157)</f>
        <v>0.21292241195560849</v>
      </c>
      <c r="H202" s="28">
        <f>H157/SUM(H157,'Calculations 16to19'!H157,'Calculations 20to24'!H157,'Calculations 25to34'!H157,'Calculations 35to44'!H157,'Calculations 55to64'!H157,'Calculations 65plus'!H157)</f>
        <v>0.21236551952722407</v>
      </c>
      <c r="I202" s="28">
        <f>I157/SUM(I157,'Calculations 16to19'!I157,'Calculations 20to24'!I157,'Calculations 25to34'!I157,'Calculations 35to44'!I157,'Calculations 55to64'!I157,'Calculations 65plus'!I157)</f>
        <v>0.21541104862570723</v>
      </c>
      <c r="J202" s="28">
        <f>J157/SUM(J157,'Calculations 16to19'!J157,'Calculations 20to24'!J157,'Calculations 25to34'!J157,'Calculations 35to44'!J157,'Calculations 55to64'!J157,'Calculations 65plus'!J157)</f>
        <v>0.22081670794236397</v>
      </c>
      <c r="K202" s="28">
        <f>K157/SUM(K157,'Calculations 16to19'!K157,'Calculations 20to24'!K157,'Calculations 25to34'!K157,'Calculations 35to44'!K157,'Calculations 55to64'!K157,'Calculations 65plus'!K157)</f>
        <v>0.22636746869047417</v>
      </c>
      <c r="L202" s="28">
        <f>L157/SUM(L157,'Calculations 16to19'!L157,'Calculations 20to24'!L157,'Calculations 25to34'!L157,'Calculations 35to44'!L157,'Calculations 55to64'!L157,'Calculations 65plus'!L157)</f>
        <v>0.21529337543938804</v>
      </c>
      <c r="M202" s="28">
        <f>M157/SUM(M157,'Calculations 16to19'!M157,'Calculations 20to24'!M157,'Calculations 25to34'!M157,'Calculations 35to44'!M157,'Calculations 55to64'!M157,'Calculations 65plus'!M157)</f>
        <v>0.21461404058151437</v>
      </c>
      <c r="N202" s="28">
        <f>N157/SUM(N157,'Calculations 16to19'!N157,'Calculations 20to24'!N157,'Calculations 25to34'!N157,'Calculations 35to44'!N157,'Calculations 55to64'!N157,'Calculations 65plus'!N157)</f>
        <v>0.21391043667490592</v>
      </c>
      <c r="O202" s="28">
        <f>O157/SUM(O157,'Calculations 16to19'!O157,'Calculations 20to24'!O157,'Calculations 25to34'!O157,'Calculations 35to44'!O157,'Calculations 55to64'!O157,'Calculations 65plus'!O157)</f>
        <v>0.21318317721959479</v>
      </c>
      <c r="P202" s="28">
        <f>P157/SUM(P157,'Calculations 16to19'!P157,'Calculations 20to24'!P157,'Calculations 25to34'!P157,'Calculations 35to44'!P157,'Calculations 55to64'!P157,'Calculations 65plus'!P157)</f>
        <v>0.2124328911769372</v>
      </c>
      <c r="Q202" s="28">
        <f>Q157/SUM(Q157,'Calculations 16to19'!Q157,'Calculations 20to24'!Q157,'Calculations 25to34'!Q157,'Calculations 35to44'!Q157,'Calculations 55to64'!Q157,'Calculations 65plus'!Q157)</f>
        <v>0.21166022133188653</v>
      </c>
      <c r="R202" s="28">
        <f>R157/SUM(R157,'Calculations 16to19'!R157,'Calculations 20to24'!R157,'Calculations 25to34'!R157,'Calculations 35to44'!R157,'Calculations 55to64'!R157,'Calculations 65plus'!R157)</f>
        <v>0.21086582268372436</v>
      </c>
      <c r="S202" s="28">
        <f>S157/SUM(S157,'Calculations 16to19'!S157,'Calculations 20to24'!S157,'Calculations 25to34'!S157,'Calculations 35to44'!S157,'Calculations 55to64'!S157,'Calculations 65plus'!S157)</f>
        <v>0.2100503608691329</v>
      </c>
      <c r="T202" s="28">
        <f>T157/SUM(T157,'Calculations 16to19'!T157,'Calculations 20to24'!T157,'Calculations 25to34'!T157,'Calculations 35to44'!T157,'Calculations 55to64'!T157,'Calculations 65plus'!T157)</f>
        <v>0.2092145106211728</v>
      </c>
      <c r="U202" s="28">
        <f>U157/SUM(U157,'Calculations 16to19'!U157,'Calculations 20to24'!U157,'Calculations 25to34'!U157,'Calculations 35to44'!U157,'Calculations 55to64'!U157,'Calculations 65plus'!U157)</f>
        <v>0.20835895426744794</v>
      </c>
      <c r="V202" s="28">
        <f>V157/SUM(V157,'Calculations 16to19'!V157,'Calculations 20to24'!V157,'Calculations 25to34'!V157,'Calculations 35to44'!V157,'Calculations 55to64'!V157,'Calculations 65plus'!V157)</f>
        <v>0.20748438027039981</v>
      </c>
      <c r="W202" s="28">
        <f>W157/SUM(W157,'Calculations 16to19'!W157,'Calculations 20to24'!W157,'Calculations 25to34'!W157,'Calculations 35to44'!W157,'Calculations 55to64'!W157,'Calculations 65plus'!W157)</f>
        <v>0.20659148181241238</v>
      </c>
      <c r="X202" s="28">
        <f>X157/SUM(X157,'Calculations 16to19'!X157,'Calculations 20to24'!X157,'Calculations 25to34'!X157,'Calculations 35to44'!X157,'Calculations 55to64'!X157,'Calculations 65plus'!X157)</f>
        <v>0.20568095542805231</v>
      </c>
      <c r="Y202" s="28">
        <f>Y157/SUM(Y157,'Calculations 16to19'!Y157,'Calculations 20to24'!Y157,'Calculations 25to34'!Y157,'Calculations 35to44'!Y157,'Calculations 55to64'!Y157,'Calculations 65plus'!Y157)</f>
        <v>0.20475349968551329</v>
      </c>
      <c r="Z202" s="28">
        <f>Z157/SUM(Z157,'Calculations 16to19'!Z157,'Calculations 20to24'!Z157,'Calculations 25to34'!Z157,'Calculations 35to44'!Z157,'Calculations 55to64'!Z157,'Calculations 65plus'!Z157)</f>
        <v>0.20380981391900904</v>
      </c>
      <c r="AA202" s="28">
        <f>AA157/SUM(AA157,'Calculations 16to19'!AA157,'Calculations 20to24'!AA157,'Calculations 25to34'!AA157,'Calculations 35to44'!AA157,'Calculations 55to64'!AA157,'Calculations 65plus'!AA157)</f>
        <v>0.20285059701359034</v>
      </c>
      <c r="AB202" s="28">
        <f>AB157/SUM(AB157,'Calculations 16to19'!AB157,'Calculations 20to24'!AB157,'Calculations 25to34'!AB157,'Calculations 35to44'!AB157,'Calculations 55to64'!AB157,'Calculations 65plus'!AB157)</f>
        <v>0.20187654624356546</v>
      </c>
      <c r="AC202" s="28">
        <f>AC157/SUM(AC157,'Calculations 16to19'!AC157,'Calculations 20to24'!AC157,'Calculations 25to34'!AC157,'Calculations 35to44'!AC157,'Calculations 55to64'!AC157,'Calculations 65plus'!AC157)</f>
        <v>0.20088835616544873</v>
      </c>
      <c r="AD202" s="28">
        <f>AD157/SUM(AD157,'Calculations 16to19'!AD157,'Calculations 20to24'!AD157,'Calculations 25to34'!AD157,'Calculations 35to44'!AD157,'Calculations 55to64'!AD157,'Calculations 65plus'!AD157)</f>
        <v>0.19988671756609031</v>
      </c>
      <c r="AE202" s="28">
        <f>AE157/SUM(AE157,'Calculations 16to19'!AE157,'Calculations 20to24'!AE157,'Calculations 25to34'!AE157,'Calculations 35to44'!AE157,'Calculations 55to64'!AE157,'Calculations 65plus'!AE157)</f>
        <v>0.19887231646640163</v>
      </c>
      <c r="AF202" s="28">
        <f>AF157/SUM(AF157,'Calculations 16to19'!AF157,'Calculations 20to24'!AF157,'Calculations 25to34'!AF157,'Calculations 35to44'!AF157,'Calculations 55to64'!AF157,'Calculations 65plus'!AF157)</f>
        <v>0.19784583318084953</v>
      </c>
    </row>
    <row r="203" spans="1:32" x14ac:dyDescent="0.2">
      <c r="A203" s="6" t="s">
        <v>39</v>
      </c>
      <c r="B203" s="28">
        <f>B158/SUM(B158,'Calculations 16to19'!B158,'Calculations 20to24'!B158,'Calculations 25to34'!B158,'Calculations 35to44'!B158,'Calculations 55to64'!B158,'Calculations 65plus'!B158)</f>
        <v>0.23324396782841827</v>
      </c>
      <c r="C203" s="28">
        <f>C158/SUM(C158,'Calculations 16to19'!C158,'Calculations 20to24'!C158,'Calculations 25to34'!C158,'Calculations 35to44'!C158,'Calculations 55to64'!C158,'Calculations 65plus'!C158)</f>
        <v>0.22747700209631472</v>
      </c>
      <c r="D203" s="28">
        <f>D158/SUM(D158,'Calculations 16to19'!D158,'Calculations 20to24'!D158,'Calculations 25to34'!D158,'Calculations 35to44'!D158,'Calculations 55to64'!D158,'Calculations 65plus'!D158)</f>
        <v>0.22521975073478312</v>
      </c>
      <c r="E203" s="28">
        <f>E158/SUM(E158,'Calculations 16to19'!E158,'Calculations 20to24'!E158,'Calculations 25to34'!E158,'Calculations 35to44'!E158,'Calculations 55to64'!E158,'Calculations 65plus'!E158)</f>
        <v>0.22389881412280482</v>
      </c>
      <c r="F203" s="28">
        <f>F158/SUM(F158,'Calculations 16to19'!F158,'Calculations 20to24'!F158,'Calculations 25to34'!F158,'Calculations 35to44'!F158,'Calculations 55to64'!F158,'Calculations 65plus'!F158)</f>
        <v>0.22266231473093057</v>
      </c>
      <c r="G203" s="28">
        <f>G158/SUM(G158,'Calculations 16to19'!G158,'Calculations 20to24'!G158,'Calculations 25to34'!G158,'Calculations 35to44'!G158,'Calculations 55to64'!G158,'Calculations 65plus'!G158)</f>
        <v>0.22226962350840948</v>
      </c>
      <c r="H203" s="28">
        <f>H158/SUM(H158,'Calculations 16to19'!H158,'Calculations 20to24'!H158,'Calculations 25to34'!H158,'Calculations 35to44'!H158,'Calculations 55to64'!H158,'Calculations 65plus'!H158)</f>
        <v>0.22154021725622375</v>
      </c>
      <c r="I203" s="28">
        <f>I158/SUM(I158,'Calculations 16to19'!I158,'Calculations 20to24'!I158,'Calculations 25to34'!I158,'Calculations 35to44'!I158,'Calculations 55to64'!I158,'Calculations 65plus'!I158)</f>
        <v>0.22457769843875686</v>
      </c>
      <c r="J203" s="28">
        <f>J158/SUM(J158,'Calculations 16to19'!J158,'Calculations 20to24'!J158,'Calculations 25to34'!J158,'Calculations 35to44'!J158,'Calculations 55to64'!J158,'Calculations 65plus'!J158)</f>
        <v>0.23020495415484629</v>
      </c>
      <c r="K203" s="28">
        <f>K158/SUM(K158,'Calculations 16to19'!K158,'Calculations 20to24'!K158,'Calculations 25to34'!K158,'Calculations 35to44'!K158,'Calculations 55to64'!K158,'Calculations 65plus'!K158)</f>
        <v>0.23609612526696283</v>
      </c>
      <c r="L203" s="28">
        <f>L158/SUM(L158,'Calculations 16to19'!L158,'Calculations 20to24'!L158,'Calculations 25to34'!L158,'Calculations 35to44'!L158,'Calculations 55to64'!L158,'Calculations 65plus'!L158)</f>
        <v>0.22467497989169297</v>
      </c>
      <c r="M203" s="28">
        <f>M158/SUM(M158,'Calculations 16to19'!M158,'Calculations 20to24'!M158,'Calculations 25to34'!M158,'Calculations 35to44'!M158,'Calculations 55to64'!M158,'Calculations 65plus'!M158)</f>
        <v>0.22398682854366547</v>
      </c>
      <c r="N203" s="28">
        <f>N158/SUM(N158,'Calculations 16to19'!N158,'Calculations 20to24'!N158,'Calculations 25to34'!N158,'Calculations 35to44'!N158,'Calculations 55to64'!N158,'Calculations 65plus'!N158)</f>
        <v>0.2232715401151058</v>
      </c>
      <c r="O203" s="28">
        <f>O158/SUM(O158,'Calculations 16to19'!O158,'Calculations 20to24'!O158,'Calculations 25to34'!O158,'Calculations 35to44'!O158,'Calculations 55to64'!O158,'Calculations 65plus'!O158)</f>
        <v>0.22252977657018905</v>
      </c>
      <c r="P203" s="28">
        <f>P158/SUM(P158,'Calculations 16to19'!P158,'Calculations 20to24'!P158,'Calculations 25to34'!P158,'Calculations 35to44'!P158,'Calculations 55to64'!P158,'Calculations 65plus'!P158)</f>
        <v>0.22176221993596154</v>
      </c>
      <c r="Q203" s="28">
        <f>Q158/SUM(Q158,'Calculations 16to19'!Q158,'Calculations 20to24'!Q158,'Calculations 25to34'!Q158,'Calculations 35to44'!Q158,'Calculations 55to64'!Q158,'Calculations 65plus'!Q158)</f>
        <v>0.22096957032198769</v>
      </c>
      <c r="R203" s="28">
        <f>R158/SUM(R158,'Calculations 16to19'!R158,'Calculations 20to24'!R158,'Calculations 25to34'!R158,'Calculations 35to44'!R158,'Calculations 55to64'!R158,'Calculations 65plus'!R158)</f>
        <v>0.22015254396894643</v>
      </c>
      <c r="S203" s="28">
        <f>S158/SUM(S158,'Calculations 16to19'!S158,'Calculations 20to24'!S158,'Calculations 25to34'!S158,'Calculations 35to44'!S158,'Calculations 55to64'!S158,'Calculations 65plus'!S158)</f>
        <v>0.21931187133161961</v>
      </c>
      <c r="T203" s="28">
        <f>T158/SUM(T158,'Calculations 16to19'!T158,'Calculations 20to24'!T158,'Calculations 25to34'!T158,'Calculations 35to44'!T158,'Calculations 55to64'!T158,'Calculations 65plus'!T158)</f>
        <v>0.21844829520129022</v>
      </c>
      <c r="U203" s="28">
        <f>U158/SUM(U158,'Calculations 16to19'!U158,'Calculations 20to24'!U158,'Calculations 25to34'!U158,'Calculations 35to44'!U158,'Calculations 55to64'!U158,'Calculations 65plus'!U158)</f>
        <v>0.21756256887217734</v>
      </c>
      <c r="V203" s="28">
        <f>V158/SUM(V158,'Calculations 16to19'!V158,'Calculations 20to24'!V158,'Calculations 25to34'!V158,'Calculations 35to44'!V158,'Calculations 55to64'!V158,'Calculations 65plus'!V158)</f>
        <v>0.21665545435609776</v>
      </c>
      <c r="W203" s="28">
        <f>W158/SUM(W158,'Calculations 16to19'!W158,'Calculations 20to24'!W158,'Calculations 25to34'!W158,'Calculations 35to44'!W158,'Calculations 55to64'!W158,'Calculations 65plus'!W158)</f>
        <v>0.21572772064916071</v>
      </c>
      <c r="X203" s="28">
        <f>X158/SUM(X158,'Calculations 16to19'!X158,'Calculations 20to24'!X158,'Calculations 25to34'!X158,'Calculations 35to44'!X158,'Calculations 55to64'!X158,'Calculations 65plus'!X158)</f>
        <v>0.21478014205384763</v>
      </c>
      <c r="Y203" s="28">
        <f>Y158/SUM(Y158,'Calculations 16to19'!Y158,'Calculations 20to24'!Y158,'Calculations 25to34'!Y158,'Calculations 35to44'!Y158,'Calculations 55to64'!Y158,'Calculations 65plus'!Y158)</f>
        <v>0.21381349655945794</v>
      </c>
      <c r="Z203" s="28">
        <f>Z158/SUM(Z158,'Calculations 16to19'!Z158,'Calculations 20to24'!Z158,'Calculations 25to34'!Z158,'Calculations 35to44'!Z158,'Calculations 55to64'!Z158,'Calculations 65plus'!Z158)</f>
        <v>0.21282856428347369</v>
      </c>
      <c r="AA203" s="28">
        <f>AA158/SUM(AA158,'Calculations 16to19'!AA158,'Calculations 20to24'!AA158,'Calculations 25to34'!AA158,'Calculations 35to44'!AA158,'Calculations 55to64'!AA158,'Calculations 65plus'!AA158)</f>
        <v>0.21182612597601877</v>
      </c>
      <c r="AB203" s="28">
        <f>AB158/SUM(AB158,'Calculations 16to19'!AB158,'Calculations 20to24'!AB158,'Calculations 25to34'!AB158,'Calculations 35to44'!AB158,'Calculations 55to64'!AB158,'Calculations 65plus'!AB158)</f>
        <v>0.21080696158919107</v>
      </c>
      <c r="AC203" s="28">
        <f>AC158/SUM(AC158,'Calculations 16to19'!AC158,'Calculations 20to24'!AC158,'Calculations 25to34'!AC158,'Calculations 35to44'!AC158,'Calculations 55to64'!AC158,'Calculations 65plus'!AC158)</f>
        <v>0.20977184891269474</v>
      </c>
      <c r="AD203" s="28">
        <f>AD158/SUM(AD158,'Calculations 16to19'!AD158,'Calculations 20to24'!AD158,'Calculations 25to34'!AD158,'Calculations 35to44'!AD158,'Calculations 55to64'!AD158,'Calculations 65plus'!AD158)</f>
        <v>0.20872156227682456</v>
      </c>
      <c r="AE203" s="28">
        <f>AE158/SUM(AE158,'Calculations 16to19'!AE158,'Calculations 20to24'!AE158,'Calculations 25to34'!AE158,'Calculations 35to44'!AE158,'Calculations 55to64'!AE158,'Calculations 65plus'!AE158)</f>
        <v>0.20765687132353539</v>
      </c>
      <c r="AF203" s="28">
        <f>AF158/SUM(AF158,'Calculations 16to19'!AF158,'Calculations 20to24'!AF158,'Calculations 25to34'!AF158,'Calculations 35to44'!AF158,'Calculations 55to64'!AF158,'Calculations 65plus'!AF158)</f>
        <v>0.20657853984599034</v>
      </c>
    </row>
    <row r="204" spans="1:32" x14ac:dyDescent="0.2">
      <c r="A204" s="6" t="s">
        <v>40</v>
      </c>
      <c r="B204" s="28">
        <f>B159/SUM(B159,'Calculations 16to19'!B159,'Calculations 20to24'!B159,'Calculations 25to34'!B159,'Calculations 35to44'!B159,'Calculations 55to64'!B159,'Calculations 65plus'!B159)</f>
        <v>0.25316455696202533</v>
      </c>
      <c r="C204" s="28">
        <f>C159/SUM(C159,'Calculations 16to19'!C159,'Calculations 20to24'!C159,'Calculations 25to34'!C159,'Calculations 35to44'!C159,'Calculations 55to64'!C159,'Calculations 65plus'!C159)</f>
        <v>0.24705065036290877</v>
      </c>
      <c r="D204" s="28">
        <f>D159/SUM(D159,'Calculations 16to19'!D159,'Calculations 20to24'!D159,'Calculations 25to34'!D159,'Calculations 35to44'!D159,'Calculations 55to64'!D159,'Calculations 65plus'!D159)</f>
        <v>0.24451825201416752</v>
      </c>
      <c r="E204" s="28">
        <f>E159/SUM(E159,'Calculations 16to19'!E159,'Calculations 20to24'!E159,'Calculations 25to34'!E159,'Calculations 35to44'!E159,'Calculations 55to64'!E159,'Calculations 65plus'!E159)</f>
        <v>0.24305188992123586</v>
      </c>
      <c r="F204" s="28">
        <f>F159/SUM(F159,'Calculations 16to19'!F159,'Calculations 20to24'!F159,'Calculations 25to34'!F159,'Calculations 35to44'!F159,'Calculations 55to64'!F159,'Calculations 65plus'!F159)</f>
        <v>0.24184250576530877</v>
      </c>
      <c r="G204" s="28">
        <f>G159/SUM(G159,'Calculations 16to19'!G159,'Calculations 20to24'!G159,'Calculations 25to34'!G159,'Calculations 35to44'!G159,'Calculations 55to64'!G159,'Calculations 65plus'!G159)</f>
        <v>0.24173345064405274</v>
      </c>
      <c r="H204" s="28">
        <f>H159/SUM(H159,'Calculations 16to19'!H159,'Calculations 20to24'!H159,'Calculations 25to34'!H159,'Calculations 35to44'!H159,'Calculations 55to64'!H159,'Calculations 65plus'!H159)</f>
        <v>0.24137612893072644</v>
      </c>
      <c r="I204" s="28">
        <f>I159/SUM(I159,'Calculations 16to19'!I159,'Calculations 20to24'!I159,'Calculations 25to34'!I159,'Calculations 35to44'!I159,'Calculations 55to64'!I159,'Calculations 65plus'!I159)</f>
        <v>0.2449840630017191</v>
      </c>
      <c r="J204" s="28">
        <f>J159/SUM(J159,'Calculations 16to19'!J159,'Calculations 20to24'!J159,'Calculations 25to34'!J159,'Calculations 35to44'!J159,'Calculations 55to64'!J159,'Calculations 65plus'!J159)</f>
        <v>0.25114755827320445</v>
      </c>
      <c r="K204" s="28">
        <f>K159/SUM(K159,'Calculations 16to19'!K159,'Calculations 20to24'!K159,'Calculations 25to34'!K159,'Calculations 35to44'!K159,'Calculations 55to64'!K159,'Calculations 65plus'!K159)</f>
        <v>0.25743491175635086</v>
      </c>
      <c r="L204" s="28">
        <f>L159/SUM(L159,'Calculations 16to19'!L159,'Calculations 20to24'!L159,'Calculations 25to34'!L159,'Calculations 35to44'!L159,'Calculations 55to64'!L159,'Calculations 65plus'!L159)</f>
        <v>0.24534636197027809</v>
      </c>
      <c r="M204" s="28">
        <f>M159/SUM(M159,'Calculations 16to19'!M159,'Calculations 20to24'!M159,'Calculations 25to34'!M159,'Calculations 35to44'!M159,'Calculations 55to64'!M159,'Calculations 65plus'!M159)</f>
        <v>0.24478115108530193</v>
      </c>
      <c r="N204" s="28">
        <f>N159/SUM(N159,'Calculations 16to19'!N159,'Calculations 20to24'!N159,'Calculations 25to34'!N159,'Calculations 35to44'!N159,'Calculations 55to64'!N159,'Calculations 65plus'!N159)</f>
        <v>0.24418865342733057</v>
      </c>
      <c r="O204" s="28">
        <f>O159/SUM(O159,'Calculations 16to19'!O159,'Calculations 20to24'!O159,'Calculations 25to34'!O159,'Calculations 35to44'!O159,'Calculations 55to64'!O159,'Calculations 65plus'!O159)</f>
        <v>0.24356936014346561</v>
      </c>
      <c r="P204" s="28">
        <f>P159/SUM(P159,'Calculations 16to19'!P159,'Calculations 20to24'!P159,'Calculations 25to34'!P159,'Calculations 35to44'!P159,'Calculations 55to64'!P159,'Calculations 65plus'!P159)</f>
        <v>0.24292378186217348</v>
      </c>
      <c r="Q204" s="28">
        <f>Q159/SUM(Q159,'Calculations 16to19'!Q159,'Calculations 20to24'!Q159,'Calculations 25to34'!Q159,'Calculations 35to44'!Q159,'Calculations 55to64'!Q159,'Calculations 65plus'!Q159)</f>
        <v>0.24225244733458587</v>
      </c>
      <c r="R204" s="28">
        <f>R159/SUM(R159,'Calculations 16to19'!R159,'Calculations 20to24'!R159,'Calculations 25to34'!R159,'Calculations 35to44'!R159,'Calculations 55to64'!R159,'Calculations 65plus'!R159)</f>
        <v>0.24155590208408576</v>
      </c>
      <c r="S204" s="28">
        <f>S159/SUM(S159,'Calculations 16to19'!S159,'Calculations 20to24'!S159,'Calculations 25to34'!S159,'Calculations 35to44'!S159,'Calculations 55to64'!S159,'Calculations 65plus'!S159)</f>
        <v>0.24083470706743129</v>
      </c>
      <c r="T204" s="28">
        <f>T159/SUM(T159,'Calculations 16to19'!T159,'Calculations 20to24'!T159,'Calculations 25to34'!T159,'Calculations 35to44'!T159,'Calculations 55to64'!T159,'Calculations 65plus'!T159)</f>
        <v>0.24008943735048605</v>
      </c>
      <c r="U204" s="28">
        <f>U159/SUM(U159,'Calculations 16to19'!U159,'Calculations 20to24'!U159,'Calculations 25to34'!U159,'Calculations 35to44'!U159,'Calculations 55to64'!U159,'Calculations 65plus'!U159)</f>
        <v>0.23932068080147975</v>
      </c>
      <c r="V204" s="28">
        <f>V159/SUM(V159,'Calculations 16to19'!V159,'Calculations 20to24'!V159,'Calculations 25to34'!V159,'Calculations 35to44'!V159,'Calculations 55to64'!V159,'Calculations 65plus'!V159)</f>
        <v>0.23852903680452475</v>
      </c>
      <c r="W204" s="28">
        <f>W159/SUM(W159,'Calculations 16to19'!W159,'Calculations 20to24'!W159,'Calculations 25to34'!W159,'Calculations 35to44'!W159,'Calculations 55to64'!W159,'Calculations 65plus'!W159)</f>
        <v>0.23771511499597486</v>
      </c>
      <c r="X204" s="28">
        <f>X159/SUM(X159,'Calculations 16to19'!X159,'Calculations 20to24'!X159,'Calculations 25to34'!X159,'Calculations 35to44'!X159,'Calculations 55to64'!X159,'Calculations 65plus'!X159)</f>
        <v>0.23687953402598652</v>
      </c>
      <c r="Y204" s="28">
        <f>Y159/SUM(Y159,'Calculations 16to19'!Y159,'Calculations 20to24'!Y159,'Calculations 25to34'!Y159,'Calculations 35to44'!Y159,'Calculations 55to64'!Y159,'Calculations 65plus'!Y159)</f>
        <v>0.23602292034750499</v>
      </c>
      <c r="Z204" s="28">
        <f>Z159/SUM(Z159,'Calculations 16to19'!Z159,'Calculations 20to24'!Z159,'Calculations 25to34'!Z159,'Calculations 35to44'!Z159,'Calculations 55to64'!Z159,'Calculations 65plus'!Z159)</f>
        <v>0.23514590703468358</v>
      </c>
      <c r="AA204" s="28">
        <f>AA159/SUM(AA159,'Calculations 16to19'!AA159,'Calculations 20to24'!AA159,'Calculations 25to34'!AA159,'Calculations 35to44'!AA159,'Calculations 55to64'!AA159,'Calculations 65plus'!AA159)</f>
        <v>0.23424913263258229</v>
      </c>
      <c r="AB204" s="28">
        <f>AB159/SUM(AB159,'Calculations 16to19'!AB159,'Calculations 20to24'!AB159,'Calculations 25to34'!AB159,'Calculations 35to44'!AB159,'Calculations 55to64'!AB159,'Calculations 65plus'!AB159)</f>
        <v>0.23333324003979275</v>
      </c>
      <c r="AC204" s="28">
        <f>AC159/SUM(AC159,'Calculations 16to19'!AC159,'Calculations 20to24'!AC159,'Calculations 25to34'!AC159,'Calculations 35to44'!AC159,'Calculations 55to64'!AC159,'Calculations 65plus'!AC159)</f>
        <v>0.2323988754254713</v>
      </c>
      <c r="AD204" s="28">
        <f>AD159/SUM(AD159,'Calculations 16to19'!AD159,'Calculations 20to24'!AD159,'Calculations 25to34'!AD159,'Calculations 35to44'!AD159,'Calculations 55to64'!AD159,'Calculations 65plus'!AD159)</f>
        <v>0.23144668718207109</v>
      </c>
      <c r="AE204" s="28">
        <f>AE159/SUM(AE159,'Calculations 16to19'!AE159,'Calculations 20to24'!AE159,'Calculations 25to34'!AE159,'Calculations 35to44'!AE159,'Calculations 55to64'!AE159,'Calculations 65plus'!AE159)</f>
        <v>0.23047732491489864</v>
      </c>
      <c r="AF204" s="28">
        <f>AF159/SUM(AF159,'Calculations 16to19'!AF159,'Calculations 20to24'!AF159,'Calculations 25to34'!AF159,'Calculations 35to44'!AF159,'Calculations 55to64'!AF159,'Calculations 65plus'!AF159)</f>
        <v>0.229491438469443</v>
      </c>
    </row>
    <row r="205" spans="1:32" x14ac:dyDescent="0.2">
      <c r="A205" s="6" t="s">
        <v>41</v>
      </c>
      <c r="B205" s="28">
        <f>B160/SUM(B160,'Calculations 16to19'!B160,'Calculations 20to24'!B160,'Calculations 25to34'!B160,'Calculations 35to44'!B160,'Calculations 55to64'!B160,'Calculations 65plus'!B160)</f>
        <v>0.22115384615384623</v>
      </c>
      <c r="C205" s="28">
        <f>C160/SUM(C160,'Calculations 16to19'!C160,'Calculations 20to24'!C160,'Calculations 25to34'!C160,'Calculations 35to44'!C160,'Calculations 55to64'!C160,'Calculations 65plus'!C160)</f>
        <v>0.21557084190573483</v>
      </c>
      <c r="D205" s="28">
        <f>D160/SUM(D160,'Calculations 16to19'!D160,'Calculations 20to24'!D160,'Calculations 25to34'!D160,'Calculations 35to44'!D160,'Calculations 55to64'!D160,'Calculations 65plus'!D160)</f>
        <v>0.2133142723767108</v>
      </c>
      <c r="E205" s="28">
        <f>E160/SUM(E160,'Calculations 16to19'!E160,'Calculations 20to24'!E160,'Calculations 25to34'!E160,'Calculations 35to44'!E160,'Calculations 55to64'!E160,'Calculations 65plus'!E160)</f>
        <v>0.21202685565701473</v>
      </c>
      <c r="F205" s="28">
        <f>F160/SUM(F160,'Calculations 16to19'!F160,'Calculations 20to24'!F160,'Calculations 25to34'!F160,'Calculations 35to44'!F160,'Calculations 55to64'!F160,'Calculations 65plus'!F160)</f>
        <v>0.21091437917737402</v>
      </c>
      <c r="G205" s="28">
        <f>G160/SUM(G160,'Calculations 16to19'!G160,'Calculations 20to24'!G160,'Calculations 25to34'!G160,'Calculations 35to44'!G160,'Calculations 55to64'!G160,'Calculations 65plus'!G160)</f>
        <v>0.21067264943098832</v>
      </c>
      <c r="H205" s="28">
        <f>H160/SUM(H160,'Calculations 16to19'!H160,'Calculations 20to24'!H160,'Calculations 25to34'!H160,'Calculations 35to44'!H160,'Calculations 55to64'!H160,'Calculations 65plus'!H160)</f>
        <v>0.21020365376223932</v>
      </c>
      <c r="I205" s="28">
        <f>I160/SUM(I160,'Calculations 16to19'!I160,'Calculations 20to24'!I160,'Calculations 25to34'!I160,'Calculations 35to44'!I160,'Calculations 55to64'!I160,'Calculations 65plus'!I160)</f>
        <v>0.21340120831859691</v>
      </c>
      <c r="J205" s="28">
        <f>J160/SUM(J160,'Calculations 16to19'!J160,'Calculations 20to24'!J160,'Calculations 25to34'!J160,'Calculations 35to44'!J160,'Calculations 55to64'!J160,'Calculations 65plus'!J160)</f>
        <v>0.21899454481025935</v>
      </c>
      <c r="K205" s="28">
        <f>K160/SUM(K160,'Calculations 16to19'!K160,'Calculations 20to24'!K160,'Calculations 25to34'!K160,'Calculations 35to44'!K160,'Calculations 55to64'!K160,'Calculations 65plus'!K160)</f>
        <v>0.22473011505243723</v>
      </c>
      <c r="L205" s="28">
        <f>L160/SUM(L160,'Calculations 16to19'!L160,'Calculations 20to24'!L160,'Calculations 25to34'!L160,'Calculations 35to44'!L160,'Calculations 55to64'!L160,'Calculations 65plus'!L160)</f>
        <v>0.21368288957825171</v>
      </c>
      <c r="M205" s="28">
        <f>M160/SUM(M160,'Calculations 16to19'!M160,'Calculations 20to24'!M160,'Calculations 25to34'!M160,'Calculations 35to44'!M160,'Calculations 55to64'!M160,'Calculations 65plus'!M160)</f>
        <v>0.21312611871275244</v>
      </c>
      <c r="N205" s="28">
        <f>N160/SUM(N160,'Calculations 16to19'!N160,'Calculations 20to24'!N160,'Calculations 25to34'!N160,'Calculations 35to44'!N160,'Calculations 55to64'!N160,'Calculations 65plus'!N160)</f>
        <v>0.21254490162497591</v>
      </c>
      <c r="O205" s="28">
        <f>O160/SUM(O160,'Calculations 16to19'!O160,'Calculations 20to24'!O160,'Calculations 25to34'!O160,'Calculations 35to44'!O160,'Calculations 55to64'!O160,'Calculations 65plus'!O160)</f>
        <v>0.21193970137216375</v>
      </c>
      <c r="P205" s="28">
        <f>P160/SUM(P160,'Calculations 16to19'!P160,'Calculations 20to24'!P160,'Calculations 25to34'!P160,'Calculations 35to44'!P160,'Calculations 55to64'!P160,'Calculations 65plus'!P160)</f>
        <v>0.21131100263127811</v>
      </c>
      <c r="Q205" s="28">
        <f>Q160/SUM(Q160,'Calculations 16to19'!Q160,'Calculations 20to24'!Q160,'Calculations 25to34'!Q160,'Calculations 35to44'!Q160,'Calculations 55to64'!Q160,'Calculations 65plus'!Q160)</f>
        <v>0.21065931010035557</v>
      </c>
      <c r="R205" s="28">
        <f>R160/SUM(R160,'Calculations 16to19'!R160,'Calculations 20to24'!R160,'Calculations 25to34'!R160,'Calculations 35to44'!R160,'Calculations 55to64'!R160,'Calculations 65plus'!R160)</f>
        <v>0.20998514691231174</v>
      </c>
      <c r="S205" s="28">
        <f>S160/SUM(S160,'Calculations 16to19'!S160,'Calculations 20to24'!S160,'Calculations 25to34'!S160,'Calculations 35to44'!S160,'Calculations 55to64'!S160,'Calculations 65plus'!S160)</f>
        <v>0.20928905306551429</v>
      </c>
      <c r="T205" s="28">
        <f>T160/SUM(T160,'Calculations 16to19'!T160,'Calculations 20to24'!T160,'Calculations 25to34'!T160,'Calculations 35to44'!T160,'Calculations 55to64'!T160,'Calculations 65plus'!T160)</f>
        <v>0.20857158387517818</v>
      </c>
      <c r="U205" s="28">
        <f>U160/SUM(U160,'Calculations 16to19'!U160,'Calculations 20to24'!U160,'Calculations 25to34'!U160,'Calculations 35to44'!U160,'Calculations 55to64'!U160,'Calculations 65plus'!U160)</f>
        <v>0.20783330844940459</v>
      </c>
      <c r="V205" s="28">
        <f>V160/SUM(V160,'Calculations 16to19'!V160,'Calculations 20to24'!V160,'Calculations 25to34'!V160,'Calculations 35to44'!V160,'Calculations 55to64'!V160,'Calculations 65plus'!V160)</f>
        <v>0.207074808193391</v>
      </c>
      <c r="W205" s="28">
        <f>W160/SUM(W160,'Calculations 16to19'!W160,'Calculations 20to24'!W160,'Calculations 25to34'!W160,'Calculations 35to44'!W160,'Calculations 55to64'!W160,'Calculations 65plus'!W160)</f>
        <v>0.20629667534511764</v>
      </c>
      <c r="X205" s="28">
        <f>X160/SUM(X160,'Calculations 16to19'!X160,'Calculations 20to24'!X160,'Calculations 25to34'!X160,'Calculations 35to44'!X160,'Calculations 55to64'!X160,'Calculations 65plus'!X160)</f>
        <v>0.20549951154549478</v>
      </c>
      <c r="Y205" s="28">
        <f>Y160/SUM(Y160,'Calculations 16to19'!Y160,'Calculations 20to24'!Y160,'Calculations 25to34'!Y160,'Calculations 35to44'!Y160,'Calculations 55to64'!Y160,'Calculations 65plus'!Y160)</f>
        <v>0.20468392644572925</v>
      </c>
      <c r="Z205" s="28">
        <f>Z160/SUM(Z160,'Calculations 16to19'!Z160,'Calculations 20to24'!Z160,'Calculations 25to34'!Z160,'Calculations 35to44'!Z160,'Calculations 55to64'!Z160,'Calculations 65plus'!Z160)</f>
        <v>0.20385053635436609</v>
      </c>
      <c r="AA205" s="28">
        <f>AA160/SUM(AA160,'Calculations 16to19'!AA160,'Calculations 20to24'!AA160,'Calculations 25to34'!AA160,'Calculations 35to44'!AA160,'Calculations 55to64'!AA160,'Calculations 65plus'!AA160)</f>
        <v>0.20299996292621508</v>
      </c>
      <c r="AB205" s="28">
        <f>AB160/SUM(AB160,'Calculations 16to19'!AB160,'Calculations 20to24'!AB160,'Calculations 25to34'!AB160,'Calculations 35to44'!AB160,'Calculations 55to64'!AB160,'Calculations 65plus'!AB160)</f>
        <v>0.20213283189508482</v>
      </c>
      <c r="AC205" s="28">
        <f>AC160/SUM(AC160,'Calculations 16to19'!AC160,'Calculations 20to24'!AC160,'Calculations 25to34'!AC160,'Calculations 35to44'!AC160,'Calculations 55to64'!AC160,'Calculations 65plus'!AC160)</f>
        <v>0.20124977185200751</v>
      </c>
      <c r="AD205" s="28">
        <f>AD160/SUM(AD160,'Calculations 16to19'!AD160,'Calculations 20to24'!AD160,'Calculations 25to34'!AD160,'Calculations 35to44'!AD160,'Calculations 55to64'!AD160,'Calculations 65plus'!AD160)</f>
        <v>0.20035141307036378</v>
      </c>
      <c r="AE205" s="28">
        <f>AE160/SUM(AE160,'Calculations 16to19'!AE160,'Calculations 20to24'!AE160,'Calculations 25to34'!AE160,'Calculations 35to44'!AE160,'Calculations 55to64'!AE160,'Calculations 65plus'!AE160)</f>
        <v>0.19943838637908362</v>
      </c>
      <c r="AF205" s="28">
        <f>AF160/SUM(AF160,'Calculations 16to19'!AF160,'Calculations 20to24'!AF160,'Calculations 25to34'!AF160,'Calculations 35to44'!AF160,'Calculations 55to64'!AF160,'Calculations 65plus'!AF160)</f>
        <v>0.19851132208485156</v>
      </c>
    </row>
    <row r="206" spans="1:32" x14ac:dyDescent="0.2">
      <c r="A206" s="6" t="s">
        <v>42</v>
      </c>
      <c r="B206" s="28">
        <f>B161/SUM(B161,'Calculations 16to19'!B161,'Calculations 20to24'!B161,'Calculations 25to34'!B161,'Calculations 35to44'!B161,'Calculations 55to64'!B161,'Calculations 65plus'!B161)</f>
        <v>0.23834537097833222</v>
      </c>
      <c r="C206" s="28">
        <f>C161/SUM(C161,'Calculations 16to19'!C161,'Calculations 20to24'!C161,'Calculations 25to34'!C161,'Calculations 35to44'!C161,'Calculations 55to64'!C161,'Calculations 65plus'!C161)</f>
        <v>0.23242458314868517</v>
      </c>
      <c r="D206" s="28">
        <f>D161/SUM(D161,'Calculations 16to19'!D161,'Calculations 20to24'!D161,'Calculations 25to34'!D161,'Calculations 35to44'!D161,'Calculations 55to64'!D161,'Calculations 65plus'!D161)</f>
        <v>0.22999517467041661</v>
      </c>
      <c r="E206" s="28">
        <f>E161/SUM(E161,'Calculations 16to19'!E161,'Calculations 20to24'!E161,'Calculations 25to34'!E161,'Calculations 35to44'!E161,'Calculations 55to64'!E161,'Calculations 65plus'!E161)</f>
        <v>0.22853225451406628</v>
      </c>
      <c r="F206" s="28">
        <f>F161/SUM(F161,'Calculations 16to19'!F161,'Calculations 20to24'!F161,'Calculations 25to34'!F161,'Calculations 35to44'!F161,'Calculations 55to64'!F161,'Calculations 65plus'!F161)</f>
        <v>0.22721425586535099</v>
      </c>
      <c r="G206" s="28">
        <f>G161/SUM(G161,'Calculations 16to19'!G161,'Calculations 20to24'!G161,'Calculations 25to34'!G161,'Calculations 35to44'!G161,'Calculations 55to64'!G161,'Calculations 65plus'!G161)</f>
        <v>0.22680812130426597</v>
      </c>
      <c r="H206" s="28">
        <f>H161/SUM(H161,'Calculations 16to19'!H161,'Calculations 20to24'!H161,'Calculations 25to34'!H161,'Calculations 35to44'!H161,'Calculations 55to64'!H161,'Calculations 65plus'!H161)</f>
        <v>0.2261010697780351</v>
      </c>
      <c r="I206" s="28">
        <f>I161/SUM(I161,'Calculations 16to19'!I161,'Calculations 20to24'!I161,'Calculations 25to34'!I161,'Calculations 35to44'!I161,'Calculations 55to64'!I161,'Calculations 65plus'!I161)</f>
        <v>0.22922135345107114</v>
      </c>
      <c r="J206" s="28">
        <f>J161/SUM(J161,'Calculations 16to19'!J161,'Calculations 20to24'!J161,'Calculations 25to34'!J161,'Calculations 35to44'!J161,'Calculations 55to64'!J161,'Calculations 65plus'!J161)</f>
        <v>0.23489241045363596</v>
      </c>
      <c r="K206" s="28">
        <f>K161/SUM(K161,'Calculations 16to19'!K161,'Calculations 20to24'!K161,'Calculations 25to34'!K161,'Calculations 35to44'!K161,'Calculations 55to64'!K161,'Calculations 65plus'!K161)</f>
        <v>0.24074242997645229</v>
      </c>
      <c r="L206" s="28">
        <f>L161/SUM(L161,'Calculations 16to19'!L161,'Calculations 20to24'!L161,'Calculations 25to34'!L161,'Calculations 35to44'!L161,'Calculations 55to64'!L161,'Calculations 65plus'!L161)</f>
        <v>0.22911584622201922</v>
      </c>
      <c r="M206" s="28">
        <f>M161/SUM(M161,'Calculations 16to19'!M161,'Calculations 20to24'!M161,'Calculations 25to34'!M161,'Calculations 35to44'!M161,'Calculations 55to64'!M161,'Calculations 65plus'!M161)</f>
        <v>0.22837652263797328</v>
      </c>
      <c r="N206" s="28">
        <f>N161/SUM(N161,'Calculations 16to19'!N161,'Calculations 20to24'!N161,'Calculations 25to34'!N161,'Calculations 35to44'!N161,'Calculations 55to64'!N161,'Calculations 65plus'!N161)</f>
        <v>0.22761052214664518</v>
      </c>
      <c r="O206" s="28">
        <f>O161/SUM(O161,'Calculations 16to19'!O161,'Calculations 20to24'!O161,'Calculations 25to34'!O161,'Calculations 35to44'!O161,'Calculations 55to64'!O161,'Calculations 65plus'!O161)</f>
        <v>0.22681854567121437</v>
      </c>
      <c r="P206" s="28">
        <f>P161/SUM(P161,'Calculations 16to19'!P161,'Calculations 20to24'!P161,'Calculations 25to34'!P161,'Calculations 35to44'!P161,'Calculations 55to64'!P161,'Calculations 65plus'!P161)</f>
        <v>0.22600131071801785</v>
      </c>
      <c r="Q206" s="28">
        <f>Q161/SUM(Q161,'Calculations 16to19'!Q161,'Calculations 20to24'!Q161,'Calculations 25to34'!Q161,'Calculations 35to44'!Q161,'Calculations 55to64'!Q161,'Calculations 65plus'!Q161)</f>
        <v>0.22515954950305928</v>
      </c>
      <c r="R206" s="28">
        <f>R161/SUM(R161,'Calculations 16to19'!R161,'Calculations 20to24'!R161,'Calculations 25to34'!R161,'Calculations 35to44'!R161,'Calculations 55to64'!R161,'Calculations 65plus'!R161)</f>
        <v>0.22429400711358866</v>
      </c>
      <c r="S206" s="28">
        <f>S161/SUM(S161,'Calculations 16to19'!S161,'Calculations 20to24'!S161,'Calculations 25to34'!S161,'Calculations 35to44'!S161,'Calculations 55to64'!S161,'Calculations 65plus'!S161)</f>
        <v>0.22340543970928803</v>
      </c>
      <c r="T206" s="28">
        <f>T161/SUM(T161,'Calculations 16to19'!T161,'Calculations 20to24'!T161,'Calculations 25to34'!T161,'Calculations 35to44'!T161,'Calculations 55to64'!T161,'Calculations 65plus'!T161)</f>
        <v>0.22249461276720728</v>
      </c>
      <c r="U206" s="28">
        <f>U161/SUM(U161,'Calculations 16to19'!U161,'Calculations 20to24'!U161,'Calculations 25to34'!U161,'Calculations 35to44'!U161,'Calculations 55to64'!U161,'Calculations 65plus'!U161)</f>
        <v>0.22156229937423397</v>
      </c>
      <c r="V206" s="28">
        <f>V161/SUM(V161,'Calculations 16to19'!V161,'Calculations 20to24'!V161,'Calculations 25to34'!V161,'Calculations 35to44'!V161,'Calculations 55to64'!V161,'Calculations 65plus'!V161)</f>
        <v>0.22060927857047669</v>
      </c>
      <c r="W206" s="28">
        <f>W161/SUM(W161,'Calculations 16to19'!W161,'Calculations 20to24'!W161,'Calculations 25to34'!W161,'Calculations 35to44'!W161,'Calculations 55to64'!W161,'Calculations 65plus'!W161)</f>
        <v>0.21963633374660343</v>
      </c>
      <c r="X206" s="28">
        <f>X161/SUM(X161,'Calculations 16to19'!X161,'Calculations 20to24'!X161,'Calculations 25to34'!X161,'Calculations 35to44'!X161,'Calculations 55to64'!X161,'Calculations 65plus'!X161)</f>
        <v>0.21864425109775423</v>
      </c>
      <c r="Y206" s="28">
        <f>Y161/SUM(Y161,'Calculations 16to19'!Y161,'Calculations 20to24'!Y161,'Calculations 25to34'!Y161,'Calculations 35to44'!Y161,'Calculations 55to64'!Y161,'Calculations 65plus'!Y161)</f>
        <v>0.21763381813633045</v>
      </c>
      <c r="Z206" s="28">
        <f>Z161/SUM(Z161,'Calculations 16to19'!Z161,'Calculations 20to24'!Z161,'Calculations 25to34'!Z161,'Calculations 35to44'!Z161,'Calculations 55to64'!Z161,'Calculations 65plus'!Z161)</f>
        <v>0.21660582226556718</v>
      </c>
      <c r="AA206" s="28">
        <f>AA161/SUM(AA161,'Calculations 16to19'!AA161,'Calculations 20to24'!AA161,'Calculations 25to34'!AA161,'Calculations 35to44'!AA161,'Calculations 55to64'!AA161,'Calculations 65plus'!AA161)</f>
        <v>0.21556104941547638</v>
      </c>
      <c r="AB206" s="28">
        <f>AB161/SUM(AB161,'Calculations 16to19'!AB161,'Calculations 20to24'!AB161,'Calculations 25to34'!AB161,'Calculations 35to44'!AB161,'Calculations 55to64'!AB161,'Calculations 65plus'!AB161)</f>
        <v>0.21450028274238864</v>
      </c>
      <c r="AC206" s="28">
        <f>AC161/SUM(AC161,'Calculations 16to19'!AC161,'Calculations 20to24'!AC161,'Calculations 25to34'!AC161,'Calculations 35to44'!AC161,'Calculations 55to64'!AC161,'Calculations 65plus'!AC161)</f>
        <v>0.21342430139301816</v>
      </c>
      <c r="AD206" s="28">
        <f>AD161/SUM(AD161,'Calculations 16to19'!AD161,'Calculations 20to24'!AD161,'Calculations 25to34'!AD161,'Calculations 35to44'!AD161,'Calculations 55to64'!AD161,'Calculations 65plus'!AD161)</f>
        <v>0.21233387933365308</v>
      </c>
      <c r="AE206" s="28">
        <f>AE161/SUM(AE161,'Calculations 16to19'!AE161,'Calculations 20to24'!AE161,'Calculations 25to34'!AE161,'Calculations 35to44'!AE161,'Calculations 55to64'!AE161,'Calculations 65plus'!AE161)</f>
        <v>0.21122978424478897</v>
      </c>
      <c r="AF206" s="28">
        <f>AF161/SUM(AF161,'Calculations 16to19'!AF161,'Calculations 20to24'!AF161,'Calculations 25to34'!AF161,'Calculations 35to44'!AF161,'Calculations 55to64'!AF161,'Calculations 65plus'!AF161)</f>
        <v>0.21011277648124196</v>
      </c>
    </row>
    <row r="207" spans="1:32" x14ac:dyDescent="0.2">
      <c r="A207" s="6" t="s">
        <v>105</v>
      </c>
      <c r="B207" s="28">
        <f>B162/SUM(B162,'Calculations 16to19'!B162,'Calculations 20to24'!B162,'Calculations 25to34'!B162,'Calculations 35to44'!B162,'Calculations 55to64'!B162,'Calculations 65plus'!B162)</f>
        <v>0.22371967654986522</v>
      </c>
      <c r="C207" s="28">
        <f>C162/SUM(C162,'Calculations 16to19'!C162,'Calculations 20to24'!C162,'Calculations 25to34'!C162,'Calculations 35to44'!C162,'Calculations 55to64'!C162,'Calculations 65plus'!C162)</f>
        <v>0.21815091159702962</v>
      </c>
      <c r="D207" s="28">
        <f>D162/SUM(D162,'Calculations 16to19'!D162,'Calculations 20to24'!D162,'Calculations 25to34'!D162,'Calculations 35to44'!D162,'Calculations 55to64'!D162,'Calculations 65plus'!D162)</f>
        <v>0.21594954878920944</v>
      </c>
      <c r="E207" s="28">
        <f>E162/SUM(E162,'Calculations 16to19'!E162,'Calculations 20to24'!E162,'Calculations 25to34'!E162,'Calculations 35to44'!E162,'Calculations 55to64'!E162,'Calculations 65plus'!E162)</f>
        <v>0.21472886607682312</v>
      </c>
      <c r="F207" s="28">
        <f>F162/SUM(F162,'Calculations 16to19'!F162,'Calculations 20to24'!F162,'Calculations 25to34'!F162,'Calculations 35to44'!F162,'Calculations 55to64'!F162,'Calculations 65plus'!F162)</f>
        <v>0.21366665521978778</v>
      </c>
      <c r="G207" s="28">
        <f>G162/SUM(G162,'Calculations 16to19'!G162,'Calculations 20to24'!G162,'Calculations 25to34'!G162,'Calculations 35to44'!G162,'Calculations 55to64'!G162,'Calculations 65plus'!G162)</f>
        <v>0.21345331059568262</v>
      </c>
      <c r="H207" s="28">
        <f>H162/SUM(H162,'Calculations 16to19'!H162,'Calculations 20to24'!H162,'Calculations 25to34'!H162,'Calculations 35to44'!H162,'Calculations 55to64'!H162,'Calculations 65plus'!H162)</f>
        <v>0.21300492052681141</v>
      </c>
      <c r="I207" s="28">
        <f>I162/SUM(I162,'Calculations 16to19'!I162,'Calculations 20to24'!I162,'Calculations 25to34'!I162,'Calculations 35to44'!I162,'Calculations 55to64'!I162,'Calculations 65plus'!I162)</f>
        <v>0.21630278239685857</v>
      </c>
      <c r="J207" s="28">
        <f>J162/SUM(J162,'Calculations 16to19'!J162,'Calculations 20to24'!J162,'Calculations 25to34'!J162,'Calculations 35to44'!J162,'Calculations 55to64'!J162,'Calculations 65plus'!J162)</f>
        <v>0.22205587629523371</v>
      </c>
      <c r="K207" s="28">
        <f>K162/SUM(K162,'Calculations 16to19'!K162,'Calculations 20to24'!K162,'Calculations 25to34'!K162,'Calculations 35to44'!K162,'Calculations 55to64'!K162,'Calculations 65plus'!K162)</f>
        <v>0.22794863869535814</v>
      </c>
      <c r="L207" s="28">
        <f>L162/SUM(L162,'Calculations 16to19'!L162,'Calculations 20to24'!L162,'Calculations 25to34'!L162,'Calculations 35to44'!L162,'Calculations 55to64'!L162,'Calculations 65plus'!L162)</f>
        <v>0.21681282598850418</v>
      </c>
      <c r="M207" s="28">
        <f>M162/SUM(M162,'Calculations 16to19'!M162,'Calculations 20to24'!M162,'Calculations 25to34'!M162,'Calculations 35to44'!M162,'Calculations 55to64'!M162,'Calculations 65plus'!M162)</f>
        <v>0.21631498173524721</v>
      </c>
      <c r="N207" s="28">
        <f>N162/SUM(N162,'Calculations 16to19'!N162,'Calculations 20to24'!N162,'Calculations 25to34'!N162,'Calculations 35to44'!N162,'Calculations 55to64'!N162,'Calculations 65plus'!N162)</f>
        <v>0.21579270211596058</v>
      </c>
      <c r="O207" s="28">
        <f>O162/SUM(O162,'Calculations 16to19'!O162,'Calculations 20to24'!O162,'Calculations 25to34'!O162,'Calculations 35to44'!O162,'Calculations 55to64'!O162,'Calculations 65plus'!O162)</f>
        <v>0.21524638794654607</v>
      </c>
      <c r="P207" s="28">
        <f>P162/SUM(P162,'Calculations 16to19'!P162,'Calculations 20to24'!P162,'Calculations 25to34'!P162,'Calculations 35to44'!P162,'Calculations 55to64'!P162,'Calculations 65plus'!P162)</f>
        <v>0.21467646248886862</v>
      </c>
      <c r="Q207" s="28">
        <f>Q162/SUM(Q162,'Calculations 16to19'!Q162,'Calculations 20to24'!Q162,'Calculations 25to34'!Q162,'Calculations 35to44'!Q162,'Calculations 55to64'!Q162,'Calculations 65plus'!Q162)</f>
        <v>0.21408336995824612</v>
      </c>
      <c r="R207" s="28">
        <f>R162/SUM(R162,'Calculations 16to19'!R162,'Calculations 20to24'!R162,'Calculations 25to34'!R162,'Calculations 35to44'!R162,'Calculations 55to64'!R162,'Calculations 65plus'!R162)</f>
        <v>0.21346757403981689</v>
      </c>
      <c r="S207" s="28">
        <f>S162/SUM(S162,'Calculations 16to19'!S162,'Calculations 20to24'!S162,'Calculations 25to34'!S162,'Calculations 35to44'!S162,'Calculations 55to64'!S162,'Calculations 65plus'!S162)</f>
        <v>0.21282955641772042</v>
      </c>
      <c r="T207" s="28">
        <f>T162/SUM(T162,'Calculations 16to19'!T162,'Calculations 20to24'!T162,'Calculations 25to34'!T162,'Calculations 35to44'!T162,'Calculations 55to64'!T162,'Calculations 65plus'!T162)</f>
        <v>0.21216981532079121</v>
      </c>
      <c r="U207" s="28">
        <f>U162/SUM(U162,'Calculations 16to19'!U162,'Calculations 20to24'!U162,'Calculations 25to34'!U162,'Calculations 35to44'!U162,'Calculations 55to64'!U162,'Calculations 65plus'!U162)</f>
        <v>0.21148886408826101</v>
      </c>
      <c r="V207" s="28">
        <f>V162/SUM(V162,'Calculations 16to19'!V162,'Calculations 20to24'!V162,'Calculations 25to34'!V162,'Calculations 35to44'!V162,'Calculations 55to64'!V162,'Calculations 65plus'!V162)</f>
        <v>0.21078722975870834</v>
      </c>
      <c r="W207" s="28">
        <f>W162/SUM(W162,'Calculations 16to19'!W162,'Calculations 20to24'!W162,'Calculations 25to34'!W162,'Calculations 35to44'!W162,'Calculations 55to64'!W162,'Calculations 65plus'!W162)</f>
        <v>0.21006545168530494</v>
      </c>
      <c r="X207" s="28">
        <f>X162/SUM(X162,'Calculations 16to19'!X162,'Calculations 20to24'!X162,'Calculations 25to34'!X162,'Calculations 35to44'!X162,'Calculations 55to64'!X162,'Calculations 65plus'!X162)</f>
        <v>0.20932408018012125</v>
      </c>
      <c r="Y207" s="28">
        <f>Y162/SUM(Y162,'Calculations 16to19'!Y162,'Calculations 20to24'!Y162,'Calculations 25to34'!Y162,'Calculations 35to44'!Y162,'Calculations 55to64'!Y162,'Calculations 65plus'!Y162)</f>
        <v>0.2085636751900625</v>
      </c>
      <c r="Z207" s="28">
        <f>Z162/SUM(Z162,'Calculations 16to19'!Z162,'Calculations 20to24'!Z162,'Calculations 25to34'!Z162,'Calculations 35to44'!Z162,'Calculations 55to64'!Z162,'Calculations 65plus'!Z162)</f>
        <v>0.20778480500674457</v>
      </c>
      <c r="AA207" s="28">
        <f>AA162/SUM(AA162,'Calculations 16to19'!AA162,'Calculations 20to24'!AA162,'Calculations 25to34'!AA162,'Calculations 35to44'!AA162,'Calculations 55to64'!AA162,'Calculations 65plus'!AA162)</f>
        <v>0.20698804501240098</v>
      </c>
      <c r="AB207" s="28">
        <f>AB162/SUM(AB162,'Calculations 16to19'!AB162,'Calculations 20to24'!AB162,'Calculations 25to34'!AB162,'Calculations 35to44'!AB162,'Calculations 55to64'!AB162,'Calculations 65plus'!AB162)</f>
        <v>0.20617397646366703</v>
      </c>
      <c r="AC207" s="28">
        <f>AC162/SUM(AC162,'Calculations 16to19'!AC162,'Calculations 20to24'!AC162,'Calculations 25to34'!AC162,'Calculations 35to44'!AC162,'Calculations 55to64'!AC162,'Calculations 65plus'!AC162)</f>
        <v>0.2053431853148765</v>
      </c>
      <c r="AD207" s="28">
        <f>AD162/SUM(AD162,'Calculations 16to19'!AD162,'Calculations 20to24'!AD162,'Calculations 25to34'!AD162,'Calculations 35to44'!AD162,'Calculations 55to64'!AD162,'Calculations 65plus'!AD162)</f>
        <v>0.20449626108226929</v>
      </c>
      <c r="AE207" s="28">
        <f>AE162/SUM(AE162,'Calculations 16to19'!AE162,'Calculations 20to24'!AE162,'Calculations 25to34'!AE162,'Calculations 35to44'!AE162,'Calculations 55to64'!AE162,'Calculations 65plus'!AE162)</f>
        <v>0.20363379575030408</v>
      </c>
      <c r="AF207" s="28">
        <f>AF162/SUM(AF162,'Calculations 16to19'!AF162,'Calculations 20to24'!AF162,'Calculations 25to34'!AF162,'Calculations 35to44'!AF162,'Calculations 55to64'!AF162,'Calculations 65plus'!AF162)</f>
        <v>0.20275638272105401</v>
      </c>
    </row>
    <row r="208" spans="1:32" x14ac:dyDescent="0.2">
      <c r="A208" s="6" t="s">
        <v>106</v>
      </c>
      <c r="B208" s="28">
        <f>B163/SUM(B163,'Calculations 16to19'!B163,'Calculations 20to24'!B163,'Calculations 25to34'!B163,'Calculations 35to44'!B163,'Calculations 55to64'!B163,'Calculations 65plus'!B163)</f>
        <v>0.2020202020202021</v>
      </c>
      <c r="C208" s="28">
        <f>C163/SUM(C163,'Calculations 16to19'!C163,'Calculations 20to24'!C163,'Calculations 25to34'!C163,'Calculations 35to44'!C163,'Calculations 55to64'!C163,'Calculations 65plus'!C163)</f>
        <v>0.19665040009980037</v>
      </c>
      <c r="D208" s="28">
        <f>D163/SUM(D163,'Calculations 16to19'!D163,'Calculations 20to24'!D163,'Calculations 25to34'!D163,'Calculations 35to44'!D163,'Calculations 55to64'!D163,'Calculations 65plus'!D163)</f>
        <v>0.19426404833997002</v>
      </c>
      <c r="E208" s="28">
        <f>E163/SUM(E163,'Calculations 16to19'!E163,'Calculations 20to24'!E163,'Calculations 25to34'!E163,'Calculations 35to44'!E163,'Calculations 55to64'!E163,'Calculations 65plus'!E163)</f>
        <v>0.19279112395049389</v>
      </c>
      <c r="F208" s="28">
        <f>F163/SUM(F163,'Calculations 16to19'!F163,'Calculations 20to24'!F163,'Calculations 25to34'!F163,'Calculations 35to44'!F163,'Calculations 55to64'!F163,'Calculations 65plus'!F163)</f>
        <v>0.19159376924506158</v>
      </c>
      <c r="G208" s="28">
        <f>G163/SUM(G163,'Calculations 16to19'!G163,'Calculations 20to24'!G163,'Calculations 25to34'!G163,'Calculations 35to44'!G163,'Calculations 55to64'!G163,'Calculations 65plus'!G163)</f>
        <v>0.19136062214264316</v>
      </c>
      <c r="H208" s="28">
        <f>H163/SUM(H163,'Calculations 16to19'!H163,'Calculations 20to24'!H163,'Calculations 25to34'!H163,'Calculations 35to44'!H163,'Calculations 55to64'!H163,'Calculations 65plus'!H163)</f>
        <v>0.19097034577588134</v>
      </c>
      <c r="I208" s="28">
        <f>I163/SUM(I163,'Calculations 16to19'!I163,'Calculations 20to24'!I163,'Calculations 25to34'!I163,'Calculations 35to44'!I163,'Calculations 55to64'!I163,'Calculations 65plus'!I163)</f>
        <v>0.19386289795937184</v>
      </c>
      <c r="J208" s="28">
        <f>J163/SUM(J163,'Calculations 16to19'!J163,'Calculations 20to24'!J163,'Calculations 25to34'!J163,'Calculations 35to44'!J163,'Calculations 55to64'!J163,'Calculations 65plus'!J163)</f>
        <v>0.19880196629627495</v>
      </c>
      <c r="K208" s="28">
        <f>K163/SUM(K163,'Calculations 16to19'!K163,'Calculations 20to24'!K163,'Calculations 25to34'!K163,'Calculations 35to44'!K163,'Calculations 55to64'!K163,'Calculations 65plus'!K163)</f>
        <v>0.20378791004396726</v>
      </c>
      <c r="L208" s="28">
        <f>L163/SUM(L163,'Calculations 16to19'!L163,'Calculations 20to24'!L163,'Calculations 25to34'!L163,'Calculations 35to44'!L163,'Calculations 55to64'!L163,'Calculations 65plus'!L163)</f>
        <v>0.1935853387735984</v>
      </c>
      <c r="M208" s="28">
        <f>M163/SUM(M163,'Calculations 16to19'!M163,'Calculations 20to24'!M163,'Calculations 25to34'!M163,'Calculations 35to44'!M163,'Calculations 55to64'!M163,'Calculations 65plus'!M163)</f>
        <v>0.19296144946204341</v>
      </c>
      <c r="N208" s="28">
        <f>N163/SUM(N163,'Calculations 16to19'!N163,'Calculations 20to24'!N163,'Calculations 25to34'!N163,'Calculations 35to44'!N163,'Calculations 55to64'!N163,'Calculations 65plus'!N163)</f>
        <v>0.19232012047325647</v>
      </c>
      <c r="O208" s="28">
        <f>O163/SUM(O163,'Calculations 16to19'!O163,'Calculations 20to24'!O163,'Calculations 25to34'!O163,'Calculations 35to44'!O163,'Calculations 55to64'!O163,'Calculations 65plus'!O163)</f>
        <v>0.19166176467330004</v>
      </c>
      <c r="P208" s="28">
        <f>P163/SUM(P163,'Calculations 16to19'!P163,'Calculations 20to24'!P163,'Calculations 25to34'!P163,'Calculations 35to44'!P163,'Calculations 55to64'!P163,'Calculations 65plus'!P163)</f>
        <v>0.19098680651055475</v>
      </c>
      <c r="Q208" s="28">
        <f>Q163/SUM(Q163,'Calculations 16to19'!Q163,'Calculations 20to24'!Q163,'Calculations 25to34'!Q163,'Calculations 35to44'!Q163,'Calculations 55to64'!Q163,'Calculations 65plus'!Q163)</f>
        <v>0.19029568089342863</v>
      </c>
      <c r="R208" s="28">
        <f>R163/SUM(R163,'Calculations 16to19'!R163,'Calculations 20to24'!R163,'Calculations 25to34'!R163,'Calculations 35to44'!R163,'Calculations 55to64'!R163,'Calculations 65plus'!R163)</f>
        <v>0.18958883209028154</v>
      </c>
      <c r="S208" s="28">
        <f>S163/SUM(S163,'Calculations 16to19'!S163,'Calculations 20to24'!S163,'Calculations 25to34'!S163,'Calculations 35to44'!S163,'Calculations 55to64'!S163,'Calculations 65plus'!S163)</f>
        <v>0.1888667126536839</v>
      </c>
      <c r="T208" s="28">
        <f>T163/SUM(T163,'Calculations 16to19'!T163,'Calculations 20to24'!T163,'Calculations 25to34'!T163,'Calculations 35to44'!T163,'Calculations 55to64'!T163,'Calculations 65plus'!T163)</f>
        <v>0.18812978237092826</v>
      </c>
      <c r="U208" s="28">
        <f>U163/SUM(U163,'Calculations 16to19'!U163,'Calculations 20to24'!U163,'Calculations 25to34'!U163,'Calculations 35to44'!U163,'Calculations 55to64'!U163,'Calculations 65plus'!U163)</f>
        <v>0.1873785072425401</v>
      </c>
      <c r="V208" s="28">
        <f>V163/SUM(V163,'Calculations 16to19'!V163,'Calculations 20to24'!V163,'Calculations 25to34'!V163,'Calculations 35to44'!V163,'Calculations 55to64'!V163,'Calculations 65plus'!V163)</f>
        <v>0.18661335849032984</v>
      </c>
      <c r="W208" s="28">
        <f>W163/SUM(W163,'Calculations 16to19'!W163,'Calculations 20to24'!W163,'Calculations 25to34'!W163,'Calculations 35to44'!W163,'Calculations 55to64'!W163,'Calculations 65plus'!W163)</f>
        <v>0.18583481159638149</v>
      </c>
      <c r="X208" s="28">
        <f>X163/SUM(X163,'Calculations 16to19'!X163,'Calculations 20to24'!X163,'Calculations 25to34'!X163,'Calculations 35to44'!X163,'Calculations 55to64'!X163,'Calculations 65plus'!X163)</f>
        <v>0.18504334537415013</v>
      </c>
      <c r="Y208" s="28">
        <f>Y163/SUM(Y163,'Calculations 16to19'!Y163,'Calculations 20to24'!Y163,'Calculations 25to34'!Y163,'Calculations 35to44'!Y163,'Calculations 55to64'!Y163,'Calculations 65plus'!Y163)</f>
        <v>0.18423944107271004</v>
      </c>
      <c r="Z208" s="28">
        <f>Z163/SUM(Z163,'Calculations 16to19'!Z163,'Calculations 20to24'!Z163,'Calculations 25to34'!Z163,'Calculations 35to44'!Z163,'Calculations 55to64'!Z163,'Calculations 65plus'!Z163)</f>
        <v>0.18342358151499757</v>
      </c>
      <c r="AA208" s="28">
        <f>AA163/SUM(AA163,'Calculations 16to19'!AA163,'Calculations 20to24'!AA163,'Calculations 25to34'!AA163,'Calculations 35to44'!AA163,'Calculations 55to64'!AA163,'Calculations 65plus'!AA163)</f>
        <v>0.18259625027074849</v>
      </c>
      <c r="AB208" s="28">
        <f>AB163/SUM(AB163,'Calculations 16to19'!AB163,'Calculations 20to24'!AB163,'Calculations 25to34'!AB163,'Calculations 35to44'!AB163,'Calculations 55to64'!AB163,'Calculations 65plus'!AB163)</f>
        <v>0.18175793086465802</v>
      </c>
      <c r="AC208" s="28">
        <f>AC163/SUM(AC163,'Calculations 16to19'!AC163,'Calculations 20to24'!AC163,'Calculations 25to34'!AC163,'Calculations 35to44'!AC163,'Calculations 55to64'!AC163,'Calculations 65plus'!AC163)</f>
        <v>0.18090910602015658</v>
      </c>
      <c r="AD208" s="28">
        <f>AD163/SUM(AD163,'Calculations 16to19'!AD163,'Calculations 20to24'!AD163,'Calculations 25to34'!AD163,'Calculations 35to44'!AD163,'Calculations 55to64'!AD163,'Calculations 65plus'!AD163)</f>
        <v>0.18005025693903881</v>
      </c>
      <c r="AE208" s="28">
        <f>AE163/SUM(AE163,'Calculations 16to19'!AE163,'Calculations 20to24'!AE163,'Calculations 25to34'!AE163,'Calculations 35to44'!AE163,'Calculations 55to64'!AE163,'Calculations 65plus'!AE163)</f>
        <v>0.17918186261705735</v>
      </c>
      <c r="AF208" s="28">
        <f>AF163/SUM(AF163,'Calculations 16to19'!AF163,'Calculations 20to24'!AF163,'Calculations 25to34'!AF163,'Calculations 35to44'!AF163,'Calculations 55to64'!AF163,'Calculations 65plus'!AF163)</f>
        <v>0.17830439919545951</v>
      </c>
    </row>
    <row r="209" spans="1:32" x14ac:dyDescent="0.2">
      <c r="A209" s="6" t="s">
        <v>107</v>
      </c>
      <c r="B209" s="28">
        <f>B164/SUM(B164,'Calculations 16to19'!B164,'Calculations 20to24'!B164,'Calculations 25to34'!B164,'Calculations 35to44'!B164,'Calculations 55to64'!B164,'Calculations 65plus'!B164)</f>
        <v>0.24999999999999994</v>
      </c>
      <c r="C209" s="28">
        <f>C164/SUM(C164,'Calculations 16to19'!C164,'Calculations 20to24'!C164,'Calculations 25to34'!C164,'Calculations 35to44'!C164,'Calculations 55to64'!C164,'Calculations 65plus'!C164)</f>
        <v>0.24389848011083196</v>
      </c>
      <c r="D209" s="28">
        <f>D164/SUM(D164,'Calculations 16to19'!D164,'Calculations 20to24'!D164,'Calculations 25to34'!D164,'Calculations 35to44'!D164,'Calculations 55to64'!D164,'Calculations 65plus'!D164)</f>
        <v>0.24144993414852359</v>
      </c>
      <c r="E209" s="28">
        <f>E164/SUM(E164,'Calculations 16to19'!E164,'Calculations 20to24'!E164,'Calculations 25to34'!E164,'Calculations 35to44'!E164,'Calculations 55to64'!E164,'Calculations 65plus'!E164)</f>
        <v>0.24004186837440777</v>
      </c>
      <c r="F209" s="28">
        <f>F164/SUM(F164,'Calculations 16to19'!F164,'Calculations 20to24'!F164,'Calculations 25to34'!F164,'Calculations 35to44'!F164,'Calculations 55to64'!F164,'Calculations 65plus'!F164)</f>
        <v>0.23876325052816341</v>
      </c>
      <c r="G209" s="28">
        <f>G164/SUM(G164,'Calculations 16to19'!G164,'Calculations 20to24'!G164,'Calculations 25to34'!G164,'Calculations 35to44'!G164,'Calculations 55to64'!G164,'Calculations 65plus'!G164)</f>
        <v>0.23832297984177253</v>
      </c>
      <c r="H209" s="28">
        <f>H164/SUM(H164,'Calculations 16to19'!H164,'Calculations 20to24'!H164,'Calculations 25to34'!H164,'Calculations 35to44'!H164,'Calculations 55to64'!H164,'Calculations 65plus'!H164)</f>
        <v>0.23761103717034918</v>
      </c>
      <c r="I209" s="28">
        <f>I164/SUM(I164,'Calculations 16to19'!I164,'Calculations 20to24'!I164,'Calculations 25to34'!I164,'Calculations 35to44'!I164,'Calculations 55to64'!I164,'Calculations 65plus'!I164)</f>
        <v>0.24102229670265454</v>
      </c>
      <c r="J209" s="28">
        <f>J164/SUM(J164,'Calculations 16to19'!J164,'Calculations 20to24'!J164,'Calculations 25to34'!J164,'Calculations 35to44'!J164,'Calculations 55to64'!J164,'Calculations 65plus'!J164)</f>
        <v>0.24713470596564985</v>
      </c>
      <c r="K209" s="28">
        <f>K164/SUM(K164,'Calculations 16to19'!K164,'Calculations 20to24'!K164,'Calculations 25to34'!K164,'Calculations 35to44'!K164,'Calculations 55to64'!K164,'Calculations 65plus'!K164)</f>
        <v>0.2533741076082171</v>
      </c>
      <c r="L209" s="28">
        <f>L164/SUM(L164,'Calculations 16to19'!L164,'Calculations 20to24'!L164,'Calculations 25to34'!L164,'Calculations 35to44'!L164,'Calculations 55to64'!L164,'Calculations 65plus'!L164)</f>
        <v>0.24119775251116868</v>
      </c>
      <c r="M209" s="28">
        <f>M164/SUM(M164,'Calculations 16to19'!M164,'Calculations 20to24'!M164,'Calculations 25to34'!M164,'Calculations 35to44'!M164,'Calculations 55to64'!M164,'Calculations 65plus'!M164)</f>
        <v>0.24050387065408299</v>
      </c>
      <c r="N209" s="28">
        <f>N164/SUM(N164,'Calculations 16to19'!N164,'Calculations 20to24'!N164,'Calculations 25to34'!N164,'Calculations 35to44'!N164,'Calculations 55to64'!N164,'Calculations 65plus'!N164)</f>
        <v>0.2397812878848177</v>
      </c>
      <c r="O209" s="28">
        <f>O164/SUM(O164,'Calculations 16to19'!O164,'Calculations 20to24'!O164,'Calculations 25to34'!O164,'Calculations 35to44'!O164,'Calculations 55to64'!O164,'Calculations 65plus'!O164)</f>
        <v>0.23903062017988103</v>
      </c>
      <c r="P209" s="28">
        <f>P164/SUM(P164,'Calculations 16to19'!P164,'Calculations 20to24'!P164,'Calculations 25to34'!P164,'Calculations 35to44'!P164,'Calculations 55to64'!P164,'Calculations 65plus'!P164)</f>
        <v>0.23825250787127519</v>
      </c>
      <c r="Q209" s="28">
        <f>Q164/SUM(Q164,'Calculations 16to19'!Q164,'Calculations 20to24'!Q164,'Calculations 25to34'!Q164,'Calculations 35to44'!Q164,'Calculations 55to64'!Q164,'Calculations 65plus'!Q164)</f>
        <v>0.23744761362326253</v>
      </c>
      <c r="R209" s="28">
        <f>R164/SUM(R164,'Calculations 16to19'!R164,'Calculations 20to24'!R164,'Calculations 25to34'!R164,'Calculations 35to44'!R164,'Calculations 55to64'!R164,'Calculations 65plus'!R164)</f>
        <v>0.23661662042889503</v>
      </c>
      <c r="S209" s="28">
        <f>S164/SUM(S164,'Calculations 16to19'!S164,'Calculations 20to24'!S164,'Calculations 25to34'!S164,'Calculations 35to44'!S164,'Calculations 55to64'!S164,'Calculations 65plus'!S164)</f>
        <v>0.23576022963209409</v>
      </c>
      <c r="T209" s="28">
        <f>T164/SUM(T164,'Calculations 16to19'!T164,'Calculations 20to24'!T164,'Calculations 25to34'!T164,'Calculations 35to44'!T164,'Calculations 55to64'!T164,'Calculations 65plus'!T164)</f>
        <v>0.23487915898068329</v>
      </c>
      <c r="U209" s="28">
        <f>U164/SUM(U164,'Calculations 16to19'!U164,'Calculations 20to24'!U164,'Calculations 25to34'!U164,'Calculations 35to44'!U164,'Calculations 55to64'!U164,'Calculations 65plus'!U164)</f>
        <v>0.23397414071542016</v>
      </c>
      <c r="V209" s="28">
        <f>V164/SUM(V164,'Calculations 16to19'!V164,'Calculations 20to24'!V164,'Calculations 25to34'!V164,'Calculations 35to44'!V164,'Calculations 55to64'!V164,'Calculations 65plus'!V164)</f>
        <v>0.23304591969965882</v>
      </c>
      <c r="W209" s="28">
        <f>W164/SUM(W164,'Calculations 16to19'!W164,'Calculations 20to24'!W164,'Calculations 25to34'!W164,'Calculations 35to44'!W164,'Calculations 55to64'!W164,'Calculations 65plus'!W164)</f>
        <v>0.23209525159393163</v>
      </c>
      <c r="X209" s="28">
        <f>X164/SUM(X164,'Calculations 16to19'!X164,'Calculations 20to24'!X164,'Calculations 25to34'!X164,'Calculations 35to44'!X164,'Calculations 55to64'!X164,'Calculations 65plus'!X164)</f>
        <v>0.23112290107928868</v>
      </c>
      <c r="Y209" s="28">
        <f>Y164/SUM(Y164,'Calculations 16to19'!Y164,'Calculations 20to24'!Y164,'Calculations 25to34'!Y164,'Calculations 35to44'!Y164,'Calculations 55to64'!Y164,'Calculations 65plus'!Y164)</f>
        <v>0.23012964013289822</v>
      </c>
      <c r="Z209" s="28">
        <f>Z164/SUM(Z164,'Calculations 16to19'!Z164,'Calculations 20to24'!Z164,'Calculations 25to34'!Z164,'Calculations 35to44'!Z164,'Calculations 55to64'!Z164,'Calculations 65plus'!Z164)</f>
        <v>0.22911624635898276</v>
      </c>
      <c r="AA209" s="28">
        <f>AA164/SUM(AA164,'Calculations 16to19'!AA164,'Calculations 20to24'!AA164,'Calculations 25to34'!AA164,'Calculations 35to44'!AA164,'Calculations 55to64'!AA164,'Calculations 65plus'!AA164)</f>
        <v>0.22808350137781191</v>
      </c>
      <c r="AB209" s="28">
        <f>AB164/SUM(AB164,'Calculations 16to19'!AB164,'Calculations 20to24'!AB164,'Calculations 25to34'!AB164,'Calculations 35to44'!AB164,'Calculations 55to64'!AB164,'Calculations 65plus'!AB164)</f>
        <v>0.22703218927507021</v>
      </c>
      <c r="AC209" s="28">
        <f>AC164/SUM(AC164,'Calculations 16to19'!AC164,'Calculations 20to24'!AC164,'Calculations 25to34'!AC164,'Calculations 35to44'!AC164,'Calculations 55to64'!AC164,'Calculations 65plus'!AC164)</f>
        <v>0.22596309511358015</v>
      </c>
      <c r="AD209" s="28">
        <f>AD164/SUM(AD164,'Calculations 16to19'!AD164,'Calculations 20to24'!AD164,'Calculations 25to34'!AD164,'Calculations 35to44'!AD164,'Calculations 55to64'!AD164,'Calculations 65plus'!AD164)</f>
        <v>0.2248770035089796</v>
      </c>
      <c r="AE209" s="28">
        <f>AE164/SUM(AE164,'Calculations 16to19'!AE164,'Calculations 20to24'!AE164,'Calculations 25to34'!AE164,'Calculations 35to44'!AE164,'Calculations 55to64'!AE164,'Calculations 65plus'!AE164)</f>
        <v>0.22377469727062668</v>
      </c>
      <c r="AF209" s="28">
        <f>AF164/SUM(AF164,'Calculations 16to19'!AF164,'Calculations 20to24'!AF164,'Calculations 25to34'!AF164,'Calculations 35to44'!AF164,'Calculations 55to64'!AF164,'Calculations 65plus'!AF164)</f>
        <v>0.22265695610866867</v>
      </c>
    </row>
    <row r="210" spans="1:32" x14ac:dyDescent="0.2">
      <c r="A210" s="6" t="s">
        <v>43</v>
      </c>
      <c r="B210" s="28">
        <f>B165/SUM(B165,'Calculations 16to19'!B165,'Calculations 20to24'!B165,'Calculations 25to34'!B165,'Calculations 35to44'!B165,'Calculations 55to64'!B165,'Calculations 65plus'!B165)</f>
        <v>0.21804023361453598</v>
      </c>
      <c r="C210" s="28">
        <f>C165/SUM(C165,'Calculations 16to19'!C165,'Calculations 20to24'!C165,'Calculations 25to34'!C165,'Calculations 35to44'!C165,'Calculations 55to64'!C165,'Calculations 65plus'!C165)</f>
        <v>0.21249906837792545</v>
      </c>
      <c r="D210" s="28">
        <f>D165/SUM(D165,'Calculations 16to19'!D165,'Calculations 20to24'!D165,'Calculations 25to34'!D165,'Calculations 35to44'!D165,'Calculations 55to64'!D165,'Calculations 65plus'!D165)</f>
        <v>0.21014585287047485</v>
      </c>
      <c r="E210" s="28">
        <f>E165/SUM(E165,'Calculations 16to19'!E165,'Calculations 20to24'!E165,'Calculations 25to34'!E165,'Calculations 35to44'!E165,'Calculations 55to64'!E165,'Calculations 65plus'!E165)</f>
        <v>0.20867513330718107</v>
      </c>
      <c r="F210" s="28">
        <f>F165/SUM(F165,'Calculations 16to19'!F165,'Calculations 20to24'!F165,'Calculations 25to34'!F165,'Calculations 35to44'!F165,'Calculations 55to64'!F165,'Calculations 65plus'!F165)</f>
        <v>0.20738432382953664</v>
      </c>
      <c r="G210" s="28">
        <f>G165/SUM(G165,'Calculations 16to19'!G165,'Calculations 20to24'!G165,'Calculations 25to34'!G165,'Calculations 35to44'!G165,'Calculations 55to64'!G165,'Calculations 65plus'!G165)</f>
        <v>0.20704517179192009</v>
      </c>
      <c r="H210" s="28">
        <f>H165/SUM(H165,'Calculations 16to19'!H165,'Calculations 20to24'!H165,'Calculations 25to34'!H165,'Calculations 35to44'!H165,'Calculations 55to64'!H165,'Calculations 65plus'!H165)</f>
        <v>0.20641652682219716</v>
      </c>
      <c r="I210" s="28">
        <f>I165/SUM(I165,'Calculations 16to19'!I165,'Calculations 20to24'!I165,'Calculations 25to34'!I165,'Calculations 35to44'!I165,'Calculations 55to64'!I165,'Calculations 65plus'!I165)</f>
        <v>0.20925481236589816</v>
      </c>
      <c r="J210" s="28">
        <f>J165/SUM(J165,'Calculations 16to19'!J165,'Calculations 20to24'!J165,'Calculations 25to34'!J165,'Calculations 35to44'!J165,'Calculations 55to64'!J165,'Calculations 65plus'!J165)</f>
        <v>0.21439780729859392</v>
      </c>
      <c r="K210" s="28">
        <f>K165/SUM(K165,'Calculations 16to19'!K165,'Calculations 20to24'!K165,'Calculations 25to34'!K165,'Calculations 35to44'!K165,'Calculations 55to64'!K165,'Calculations 65plus'!K165)</f>
        <v>0.2196999204853447</v>
      </c>
      <c r="L210" s="28">
        <f>L165/SUM(L165,'Calculations 16to19'!L165,'Calculations 20to24'!L165,'Calculations 25to34'!L165,'Calculations 35to44'!L165,'Calculations 55to64'!L165,'Calculations 65plus'!L165)</f>
        <v>0.20896434970119265</v>
      </c>
      <c r="M210" s="28">
        <f>M165/SUM(M165,'Calculations 16to19'!M165,'Calculations 20to24'!M165,'Calculations 25to34'!M165,'Calculations 35to44'!M165,'Calculations 55to64'!M165,'Calculations 65plus'!M165)</f>
        <v>0.20824082999848401</v>
      </c>
      <c r="N210" s="28">
        <f>N165/SUM(N165,'Calculations 16to19'!N165,'Calculations 20to24'!N165,'Calculations 25to34'!N165,'Calculations 35to44'!N165,'Calculations 55to64'!N165,'Calculations 65plus'!N165)</f>
        <v>0.20749409005028505</v>
      </c>
      <c r="O210" s="28">
        <f>O165/SUM(O165,'Calculations 16to19'!O165,'Calculations 20to24'!O165,'Calculations 25to34'!O165,'Calculations 35to44'!O165,'Calculations 55to64'!O165,'Calculations 65plus'!O165)</f>
        <v>0.20672483475665041</v>
      </c>
      <c r="P210" s="28">
        <f>P165/SUM(P165,'Calculations 16to19'!P165,'Calculations 20to24'!P165,'Calculations 25to34'!P165,'Calculations 35to44'!P165,'Calculations 55to64'!P165,'Calculations 65plus'!P165)</f>
        <v>0.20593377766458656</v>
      </c>
      <c r="Q210" s="28">
        <f>Q165/SUM(Q165,'Calculations 16to19'!Q165,'Calculations 20to24'!Q165,'Calculations 25to34'!Q165,'Calculations 35to44'!Q165,'Calculations 55to64'!Q165,'Calculations 65plus'!Q165)</f>
        <v>0.20512163944719192</v>
      </c>
      <c r="R210" s="28">
        <f>R165/SUM(R165,'Calculations 16to19'!R165,'Calculations 20to24'!R165,'Calculations 25to34'!R165,'Calculations 35to44'!R165,'Calculations 55to64'!R165,'Calculations 65plus'!R165)</f>
        <v>0.20428914642522267</v>
      </c>
      <c r="S210" s="28">
        <f>S165/SUM(S165,'Calculations 16to19'!S165,'Calculations 20to24'!S165,'Calculations 25to34'!S165,'Calculations 35to44'!S165,'Calculations 55to64'!S165,'Calculations 65plus'!S165)</f>
        <v>0.20343702913390591</v>
      </c>
      <c r="T210" s="28">
        <f>T165/SUM(T165,'Calculations 16to19'!T165,'Calculations 20to24'!T165,'Calculations 25to34'!T165,'Calculations 35to44'!T165,'Calculations 55to64'!T165,'Calculations 65plus'!T165)</f>
        <v>0.2025660209374823</v>
      </c>
      <c r="U210" s="28">
        <f>U165/SUM(U165,'Calculations 16to19'!U165,'Calculations 20to24'!U165,'Calculations 25to34'!U165,'Calculations 35to44'!U165,'Calculations 55to64'!U165,'Calculations 65plus'!U165)</f>
        <v>0.20167685669366181</v>
      </c>
      <c r="V210" s="28">
        <f>V165/SUM(V165,'Calculations 16to19'!V165,'Calculations 20to24'!V165,'Calculations 25to34'!V165,'Calculations 35to44'!V165,'Calculations 55to64'!V165,'Calculations 65plus'!V165)</f>
        <v>0.20077027146983736</v>
      </c>
      <c r="W210" s="28">
        <f>W165/SUM(W165,'Calculations 16to19'!W165,'Calculations 20to24'!W165,'Calculations 25to34'!W165,'Calculations 35to44'!W165,'Calculations 55to64'!W165,'Calculations 65plus'!W165)</f>
        <v>0.19984699931264133</v>
      </c>
      <c r="X210" s="28">
        <f>X165/SUM(X165,'Calculations 16to19'!X165,'Calculations 20to24'!X165,'Calculations 25to34'!X165,'Calculations 35to44'!X165,'Calculations 55to64'!X165,'Calculations 65plus'!X165)</f>
        <v>0.19890777207207977</v>
      </c>
      <c r="Y210" s="28">
        <f>Y165/SUM(Y165,'Calculations 16to19'!Y165,'Calculations 20to24'!Y165,'Calculations 25to34'!Y165,'Calculations 35to44'!Y165,'Calculations 55to64'!Y165,'Calculations 65plus'!Y165)</f>
        <v>0.19795331828124935</v>
      </c>
      <c r="Z210" s="28">
        <f>Z165/SUM(Z165,'Calculations 16to19'!Z165,'Calculations 20to24'!Z165,'Calculations 25to34'!Z165,'Calculations 35to44'!Z165,'Calculations 55to64'!Z165,'Calculations 65plus'!Z165)</f>
        <v>0.19698436209233069</v>
      </c>
      <c r="AA210" s="28">
        <f>AA165/SUM(AA165,'Calculations 16to19'!AA165,'Calculations 20to24'!AA165,'Calculations 25to34'!AA165,'Calculations 35to44'!AA165,'Calculations 55to64'!AA165,'Calculations 65plus'!AA165)</f>
        <v>0.19600162226931803</v>
      </c>
      <c r="AB210" s="28">
        <f>AB165/SUM(AB165,'Calculations 16to19'!AB165,'Calculations 20to24'!AB165,'Calculations 25to34'!AB165,'Calculations 35to44'!AB165,'Calculations 55to64'!AB165,'Calculations 65plus'!AB165)</f>
        <v>0.19500581123767849</v>
      </c>
      <c r="AC210" s="28">
        <f>AC165/SUM(AC165,'Calculations 16to19'!AC165,'Calculations 20to24'!AC165,'Calculations 25to34'!AC165,'Calculations 35to44'!AC165,'Calculations 55to64'!AC165,'Calculations 65plus'!AC165)</f>
        <v>0.19399763419092073</v>
      </c>
      <c r="AD210" s="28">
        <f>AD165/SUM(AD165,'Calculations 16to19'!AD165,'Calculations 20to24'!AD165,'Calculations 25to34'!AD165,'Calculations 35to44'!AD165,'Calculations 55to64'!AD165,'Calculations 65plus'!AD165)</f>
        <v>0.19297778825381662</v>
      </c>
      <c r="AE210" s="28">
        <f>AE165/SUM(AE165,'Calculations 16to19'!AE165,'Calculations 20to24'!AE165,'Calculations 25to34'!AE165,'Calculations 35to44'!AE165,'Calculations 55to64'!AE165,'Calculations 65plus'!AE165)</f>
        <v>0.19194696170183251</v>
      </c>
      <c r="AF210" s="28">
        <f>AF165/SUM(AF165,'Calculations 16to19'!AF165,'Calculations 20to24'!AF165,'Calculations 25to34'!AF165,'Calculations 35to44'!AF165,'Calculations 55to64'!AF165,'Calculations 65plus'!AF165)</f>
        <v>0.19090583323612489</v>
      </c>
    </row>
    <row r="211" spans="1:32" x14ac:dyDescent="0.2">
      <c r="A211" s="6" t="s">
        <v>44</v>
      </c>
      <c r="B211" s="28">
        <f>B166/SUM(B166,'Calculations 16to19'!B166,'Calculations 20to24'!B166,'Calculations 25to34'!B166,'Calculations 35to44'!B166,'Calculations 55to64'!B166,'Calculations 65plus'!B166)</f>
        <v>0.17014218009478679</v>
      </c>
      <c r="C211" s="28">
        <f>C166/SUM(C166,'Calculations 16to19'!C166,'Calculations 20to24'!C166,'Calculations 25to34'!C166,'Calculations 35to44'!C166,'Calculations 55to64'!C166,'Calculations 65plus'!C166)</f>
        <v>0.16630984905226054</v>
      </c>
      <c r="D211" s="28">
        <f>D166/SUM(D166,'Calculations 16to19'!D166,'Calculations 20to24'!D166,'Calculations 25to34'!D166,'Calculations 35to44'!D166,'Calculations 55to64'!D166,'Calculations 65plus'!D166)</f>
        <v>0.16489738858099484</v>
      </c>
      <c r="E211" s="28">
        <f>E166/SUM(E166,'Calculations 16to19'!E166,'Calculations 20to24'!E166,'Calculations 25to34'!E166,'Calculations 35to44'!E166,'Calculations 55to64'!E166,'Calculations 65plus'!E166)</f>
        <v>0.16418049229179249</v>
      </c>
      <c r="F211" s="28">
        <f>F166/SUM(F166,'Calculations 16to19'!F166,'Calculations 20to24'!F166,'Calculations 25to34'!F166,'Calculations 35to44'!F166,'Calculations 55to64'!F166,'Calculations 65plus'!F166)</f>
        <v>0.16364542009068325</v>
      </c>
      <c r="G211" s="28">
        <f>G166/SUM(G166,'Calculations 16to19'!G166,'Calculations 20to24'!G166,'Calculations 25to34'!G166,'Calculations 35to44'!G166,'Calculations 55to64'!G166,'Calculations 65plus'!G166)</f>
        <v>0.1640071460727921</v>
      </c>
      <c r="H211" s="28">
        <f>H166/SUM(H166,'Calculations 16to19'!H166,'Calculations 20to24'!H166,'Calculations 25to34'!H166,'Calculations 35to44'!H166,'Calculations 55to64'!H166,'Calculations 65plus'!H166)</f>
        <v>0.1640931752196397</v>
      </c>
      <c r="I211" s="28">
        <f>I166/SUM(I166,'Calculations 16to19'!I166,'Calculations 20to24'!I166,'Calculations 25to34'!I166,'Calculations 35to44'!I166,'Calculations 55to64'!I166,'Calculations 65plus'!I166)</f>
        <v>0.16689756515500564</v>
      </c>
      <c r="J211" s="28">
        <f>J166/SUM(J166,'Calculations 16to19'!J166,'Calculations 20to24'!J166,'Calculations 25to34'!J166,'Calculations 35to44'!J166,'Calculations 55to64'!J166,'Calculations 65plus'!J166)</f>
        <v>0.17157411554918542</v>
      </c>
      <c r="K211" s="28">
        <f>K166/SUM(K166,'Calculations 16to19'!K166,'Calculations 20to24'!K166,'Calculations 25to34'!K166,'Calculations 35to44'!K166,'Calculations 55to64'!K166,'Calculations 65plus'!K166)</f>
        <v>0.17643869752691407</v>
      </c>
      <c r="L211" s="28">
        <f>L166/SUM(L166,'Calculations 16to19'!L166,'Calculations 20to24'!L166,'Calculations 25to34'!L166,'Calculations 35to44'!L166,'Calculations 55to64'!L166,'Calculations 65plus'!L166)</f>
        <v>0.16805203766233898</v>
      </c>
      <c r="M211" s="28">
        <f>M166/SUM(M166,'Calculations 16to19'!M166,'Calculations 20to24'!M166,'Calculations 25to34'!M166,'Calculations 35to44'!M166,'Calculations 55to64'!M166,'Calculations 65plus'!M166)</f>
        <v>0.16790476210929581</v>
      </c>
      <c r="N211" s="28">
        <f>N166/SUM(N166,'Calculations 16to19'!N166,'Calculations 20to24'!N166,'Calculations 25to34'!N166,'Calculations 35to44'!N166,'Calculations 55to64'!N166,'Calculations 65plus'!N166)</f>
        <v>0.16772225360647483</v>
      </c>
      <c r="O211" s="28">
        <f>O166/SUM(O166,'Calculations 16to19'!O166,'Calculations 20to24'!O166,'Calculations 25to34'!O166,'Calculations 35to44'!O166,'Calculations 55to64'!O166,'Calculations 65plus'!O166)</f>
        <v>0.16750535102540726</v>
      </c>
      <c r="P211" s="28">
        <f>P166/SUM(P166,'Calculations 16to19'!P166,'Calculations 20to24'!P166,'Calculations 25to34'!P166,'Calculations 35to44'!P166,'Calculations 55to64'!P166,'Calculations 65plus'!P166)</f>
        <v>0.16725491281223398</v>
      </c>
      <c r="Q211" s="28">
        <f>Q166/SUM(Q166,'Calculations 16to19'!Q166,'Calculations 20to24'!Q166,'Calculations 25to34'!Q166,'Calculations 35to44'!Q166,'Calculations 55to64'!Q166,'Calculations 65plus'!Q166)</f>
        <v>0.16697181442485387</v>
      </c>
      <c r="R211" s="28">
        <f>R166/SUM(R166,'Calculations 16to19'!R166,'Calculations 20to24'!R166,'Calculations 25to34'!R166,'Calculations 35to44'!R166,'Calculations 55to64'!R166,'Calculations 65plus'!R166)</f>
        <v>0.16665694587143737</v>
      </c>
      <c r="S211" s="28">
        <f>S166/SUM(S166,'Calculations 16to19'!S166,'Calculations 20to24'!S166,'Calculations 25to34'!S166,'Calculations 35to44'!S166,'Calculations 55to64'!S166,'Calculations 65plus'!S166)</f>
        <v>0.16631120934910026</v>
      </c>
      <c r="T211" s="28">
        <f>T166/SUM(T166,'Calculations 16to19'!T166,'Calculations 20to24'!T166,'Calculations 25to34'!T166,'Calculations 35to44'!T166,'Calculations 55to64'!T166,'Calculations 65plus'!T166)</f>
        <v>0.16593551698162434</v>
      </c>
      <c r="U211" s="28">
        <f>U166/SUM(U166,'Calculations 16to19'!U166,'Calculations 20to24'!U166,'Calculations 25to34'!U166,'Calculations 35to44'!U166,'Calculations 55to64'!U166,'Calculations 65plus'!U166)</f>
        <v>0.16553078865520818</v>
      </c>
      <c r="V211" s="28">
        <f>V166/SUM(V166,'Calculations 16to19'!V166,'Calculations 20to24'!V166,'Calculations 25to34'!V166,'Calculations 35to44'!V166,'Calculations 55to64'!V166,'Calculations 65plus'!V166)</f>
        <v>0.16509794995125468</v>
      </c>
      <c r="W211" s="28">
        <f>W166/SUM(W166,'Calculations 16to19'!W166,'Calculations 20to24'!W166,'Calculations 25to34'!W166,'Calculations 35to44'!W166,'Calculations 55to64'!W166,'Calculations 65plus'!W166)</f>
        <v>0.16463793017525877</v>
      </c>
      <c r="X211" s="28">
        <f>X166/SUM(X166,'Calculations 16to19'!X166,'Calculations 20to24'!X166,'Calculations 25to34'!X166,'Calculations 35to44'!X166,'Calculations 55to64'!X166,'Calculations 65plus'!X166)</f>
        <v>0.16415166048081287</v>
      </c>
      <c r="Y211" s="28">
        <f>Y166/SUM(Y166,'Calculations 16to19'!Y166,'Calculations 20to24'!Y166,'Calculations 25to34'!Y166,'Calculations 35to44'!Y166,'Calculations 55to64'!Y166,'Calculations 65plus'!Y166)</f>
        <v>0.16364007208775741</v>
      </c>
      <c r="Z211" s="28">
        <f>Z166/SUM(Z166,'Calculations 16to19'!Z166,'Calculations 20to24'!Z166,'Calculations 25to34'!Z166,'Calculations 35to44'!Z166,'Calculations 55to64'!Z166,'Calculations 65plus'!Z166)</f>
        <v>0.16310409459342456</v>
      </c>
      <c r="AA211" s="28">
        <f>AA166/SUM(AA166,'Calculations 16to19'!AA166,'Calculations 20to24'!AA166,'Calculations 25to34'!AA166,'Calculations 35to44'!AA166,'Calculations 55to64'!AA166,'Calculations 65plus'!AA166)</f>
        <v>0.16254465437587851</v>
      </c>
      <c r="AB211" s="28">
        <f>AB166/SUM(AB166,'Calculations 16to19'!AB166,'Calculations 20to24'!AB166,'Calculations 25to34'!AB166,'Calculations 35to44'!AB166,'Calculations 55to64'!AB166,'Calculations 65plus'!AB166)</f>
        <v>0.16196267308794832</v>
      </c>
      <c r="AC211" s="28">
        <f>AC166/SUM(AC166,'Calculations 16to19'!AC166,'Calculations 20to24'!AC166,'Calculations 25to34'!AC166,'Calculations 35to44'!AC166,'Calculations 55to64'!AC166,'Calculations 65plus'!AC166)</f>
        <v>0.16135906624077725</v>
      </c>
      <c r="AD211" s="28">
        <f>AD166/SUM(AD166,'Calculations 16to19'!AD166,'Calculations 20to24'!AD166,'Calculations 25to34'!AD166,'Calculations 35to44'!AD166,'Calculations 55to64'!AD166,'Calculations 65plus'!AD166)</f>
        <v>0.16073474187548401</v>
      </c>
      <c r="AE211" s="28">
        <f>AE166/SUM(AE166,'Calculations 16to19'!AE166,'Calculations 20to24'!AE166,'Calculations 25to34'!AE166,'Calculations 35to44'!AE166,'Calculations 55to64'!AE166,'Calculations 65plus'!AE166)</f>
        <v>0.16009059932143568</v>
      </c>
      <c r="AF211" s="28">
        <f>AF166/SUM(AF166,'Calculations 16to19'!AF166,'Calculations 20to24'!AF166,'Calculations 25to34'!AF166,'Calculations 35to44'!AF166,'Calculations 55to64'!AF166,'Calculations 65plus'!AF166)</f>
        <v>0.15942752803950738</v>
      </c>
    </row>
    <row r="212" spans="1:32" x14ac:dyDescent="0.2">
      <c r="A212" s="6" t="s">
        <v>45</v>
      </c>
      <c r="B212" s="28">
        <f>B167/SUM(B167,'Calculations 16to19'!B167,'Calculations 20to24'!B167,'Calculations 25to34'!B167,'Calculations 35to44'!B167,'Calculations 55to64'!B167,'Calculations 65plus'!B167)</f>
        <v>0.21977409008506482</v>
      </c>
      <c r="C212" s="28">
        <f>C167/SUM(C167,'Calculations 16to19'!C167,'Calculations 20to24'!C167,'Calculations 25to34'!C167,'Calculations 35to44'!C167,'Calculations 55to64'!C167,'Calculations 65plus'!C167)</f>
        <v>0.21432861913561183</v>
      </c>
      <c r="D212" s="28">
        <f>D167/SUM(D167,'Calculations 16to19'!D167,'Calculations 20to24'!D167,'Calculations 25to34'!D167,'Calculations 35to44'!D167,'Calculations 55to64'!D167,'Calculations 65plus'!D167)</f>
        <v>0.21213854318629322</v>
      </c>
      <c r="E212" s="28">
        <f>E167/SUM(E167,'Calculations 16to19'!E167,'Calculations 20to24'!E167,'Calculations 25to34'!E167,'Calculations 35to44'!E167,'Calculations 55to64'!E167,'Calculations 65plus'!E167)</f>
        <v>0.21085360236311887</v>
      </c>
      <c r="F212" s="28">
        <f>F167/SUM(F167,'Calculations 16to19'!F167,'Calculations 20to24'!F167,'Calculations 25to34'!F167,'Calculations 35to44'!F167,'Calculations 55to64'!F167,'Calculations 65plus'!F167)</f>
        <v>0.20972738594869603</v>
      </c>
      <c r="G212" s="28">
        <f>G167/SUM(G167,'Calculations 16to19'!G167,'Calculations 20to24'!G167,'Calculations 25to34'!G167,'Calculations 35to44'!G167,'Calculations 55to64'!G167,'Calculations 65plus'!G167)</f>
        <v>0.20952734777600157</v>
      </c>
      <c r="H212" s="28">
        <f>H167/SUM(H167,'Calculations 16to19'!H167,'Calculations 20to24'!H167,'Calculations 25to34'!H167,'Calculations 35to44'!H167,'Calculations 55to64'!H167,'Calculations 65plus'!H167)</f>
        <v>0.20903333686215961</v>
      </c>
      <c r="I212" s="28">
        <f>I167/SUM(I167,'Calculations 16to19'!I167,'Calculations 20to24'!I167,'Calculations 25to34'!I167,'Calculations 35to44'!I167,'Calculations 55to64'!I167,'Calculations 65plus'!I167)</f>
        <v>0.21206664023960767</v>
      </c>
      <c r="J212" s="28">
        <f>J167/SUM(J167,'Calculations 16to19'!J167,'Calculations 20to24'!J167,'Calculations 25to34'!J167,'Calculations 35to44'!J167,'Calculations 55to64'!J167,'Calculations 65plus'!J167)</f>
        <v>0.2174778630105601</v>
      </c>
      <c r="K212" s="28">
        <f>K167/SUM(K167,'Calculations 16to19'!K167,'Calculations 20to24'!K167,'Calculations 25to34'!K167,'Calculations 35to44'!K167,'Calculations 55to64'!K167,'Calculations 65plus'!K167)</f>
        <v>0.22309483031406174</v>
      </c>
      <c r="L212" s="28">
        <f>L167/SUM(L167,'Calculations 16to19'!L167,'Calculations 20to24'!L167,'Calculations 25to34'!L167,'Calculations 35to44'!L167,'Calculations 55to64'!L167,'Calculations 65plus'!L167)</f>
        <v>0.21227660569286919</v>
      </c>
      <c r="M212" s="28">
        <f>M167/SUM(M167,'Calculations 16to19'!M167,'Calculations 20to24'!M167,'Calculations 25to34'!M167,'Calculations 35to44'!M167,'Calculations 55to64'!M167,'Calculations 65plus'!M167)</f>
        <v>0.21169355296915762</v>
      </c>
      <c r="N212" s="28">
        <f>N167/SUM(N167,'Calculations 16to19'!N167,'Calculations 20to24'!N167,'Calculations 25to34'!N167,'Calculations 35to44'!N167,'Calculations 55to64'!N167,'Calculations 65plus'!N167)</f>
        <v>0.21108359378837488</v>
      </c>
      <c r="O212" s="28">
        <f>O167/SUM(O167,'Calculations 16to19'!O167,'Calculations 20to24'!O167,'Calculations 25to34'!O167,'Calculations 35to44'!O167,'Calculations 55to64'!O167,'Calculations 65plus'!O167)</f>
        <v>0.21044736323962498</v>
      </c>
      <c r="P212" s="28">
        <f>P167/SUM(P167,'Calculations 16to19'!P167,'Calculations 20to24'!P167,'Calculations 25to34'!P167,'Calculations 35to44'!P167,'Calculations 55to64'!P167,'Calculations 65plus'!P167)</f>
        <v>0.20978551420726158</v>
      </c>
      <c r="Q212" s="28">
        <f>Q167/SUM(Q167,'Calculations 16to19'!Q167,'Calculations 20to24'!Q167,'Calculations 25to34'!Q167,'Calculations 35to44'!Q167,'Calculations 55to64'!Q167,'Calculations 65plus'!Q167)</f>
        <v>0.20909871564797186</v>
      </c>
      <c r="R212" s="28">
        <f>R167/SUM(R167,'Calculations 16to19'!R167,'Calculations 20to24'!R167,'Calculations 25to34'!R167,'Calculations 35to44'!R167,'Calculations 55to64'!R167,'Calculations 65plus'!R167)</f>
        <v>0.20838765088908248</v>
      </c>
      <c r="S212" s="28">
        <f>S167/SUM(S167,'Calculations 16to19'!S167,'Calculations 20to24'!S167,'Calculations 25to34'!S167,'Calculations 35to44'!S167,'Calculations 55to64'!S167,'Calculations 65plus'!S167)</f>
        <v>0.20765301595287697</v>
      </c>
      <c r="T212" s="28">
        <f>T167/SUM(T167,'Calculations 16to19'!T167,'Calculations 20to24'!T167,'Calculations 25to34'!T167,'Calculations 35to44'!T167,'Calculations 55to64'!T167,'Calculations 65plus'!T167)</f>
        <v>0.20689551791138075</v>
      </c>
      <c r="U212" s="28">
        <f>U167/SUM(U167,'Calculations 16to19'!U167,'Calculations 20to24'!U167,'Calculations 25to34'!U167,'Calculations 35to44'!U167,'Calculations 55to64'!U167,'Calculations 65plus'!U167)</f>
        <v>0.20611587327575784</v>
      </c>
      <c r="V212" s="28">
        <f>V167/SUM(V167,'Calculations 16to19'!V167,'Calculations 20to24'!V167,'Calculations 25to34'!V167,'Calculations 35to44'!V167,'Calculations 55to64'!V167,'Calculations 65plus'!V167)</f>
        <v>0.2053148064241046</v>
      </c>
      <c r="W212" s="28">
        <f>W167/SUM(W167,'Calculations 16to19'!W167,'Calculations 20to24'!W167,'Calculations 25to34'!W167,'Calculations 35to44'!W167,'Calculations 55to64'!W167,'Calculations 65plus'!W167)</f>
        <v>0.20449304807112573</v>
      </c>
      <c r="X212" s="28">
        <f>X167/SUM(X167,'Calculations 16to19'!X167,'Calculations 20to24'!X167,'Calculations 25to34'!X167,'Calculations 35to44'!X167,'Calculations 55to64'!X167,'Calculations 65plus'!X167)</f>
        <v>0.20365133378278916</v>
      </c>
      <c r="Y212" s="28">
        <f>Y167/SUM(Y167,'Calculations 16to19'!Y167,'Calculations 20to24'!Y167,'Calculations 25to34'!Y167,'Calculations 35to44'!Y167,'Calculations 55to64'!Y167,'Calculations 65plus'!Y167)</f>
        <v>0.20279040253876673</v>
      </c>
      <c r="Z212" s="28">
        <f>Z167/SUM(Z167,'Calculations 16to19'!Z167,'Calculations 20to24'!Z167,'Calculations 25to34'!Z167,'Calculations 35to44'!Z167,'Calculations 55to64'!Z167,'Calculations 65plus'!Z167)</f>
        <v>0.20191099534509641</v>
      </c>
      <c r="AA212" s="28">
        <f>AA167/SUM(AA167,'Calculations 16to19'!AA167,'Calculations 20to24'!AA167,'Calculations 25to34'!AA167,'Calculations 35to44'!AA167,'Calculations 55to64'!AA167,'Calculations 65plus'!AA167)</f>
        <v>0.2010138538991959</v>
      </c>
      <c r="AB212" s="28">
        <f>AB167/SUM(AB167,'Calculations 16to19'!AB167,'Calculations 20to24'!AB167,'Calculations 25to34'!AB167,'Calculations 35to44'!AB167,'Calculations 55to64'!AB167,'Calculations 65plus'!AB167)</f>
        <v>0.20009971930901715</v>
      </c>
      <c r="AC212" s="28">
        <f>AC167/SUM(AC167,'Calculations 16to19'!AC167,'Calculations 20to24'!AC167,'Calculations 25to34'!AC167,'Calculations 35to44'!AC167,'Calculations 55to64'!AC167,'Calculations 65plus'!AC167)</f>
        <v>0.19916933086783084</v>
      </c>
      <c r="AD212" s="28">
        <f>AD167/SUM(AD167,'Calculations 16to19'!AD167,'Calculations 20to24'!AD167,'Calculations 25to34'!AD167,'Calculations 35to44'!AD167,'Calculations 55to64'!AD167,'Calculations 65plus'!AD167)</f>
        <v>0.19822342488581385</v>
      </c>
      <c r="AE212" s="28">
        <f>AE167/SUM(AE167,'Calculations 16to19'!AE167,'Calculations 20to24'!AE167,'Calculations 25to34'!AE167,'Calculations 35to44'!AE167,'Calculations 55to64'!AE167,'Calculations 65plus'!AE167)</f>
        <v>0.19726273357933205</v>
      </c>
      <c r="AF212" s="28">
        <f>AF167/SUM(AF167,'Calculations 16to19'!AF167,'Calculations 20to24'!AF167,'Calculations 25to34'!AF167,'Calculations 35to44'!AF167,'Calculations 55to64'!AF167,'Calculations 65plus'!AF167)</f>
        <v>0.19628798401851824</v>
      </c>
    </row>
    <row r="213" spans="1:32" x14ac:dyDescent="0.2">
      <c r="A213" s="6" t="s">
        <v>46</v>
      </c>
      <c r="B213" s="28">
        <f>B168/SUM(B168,'Calculations 16to19'!B168,'Calculations 20to24'!B168,'Calculations 25to34'!B168,'Calculations 35to44'!B168,'Calculations 55to64'!B168,'Calculations 65plus'!B168)</f>
        <v>0.124113075796824</v>
      </c>
      <c r="C213" s="28">
        <f>C168/SUM(C168,'Calculations 16to19'!C168,'Calculations 20to24'!C168,'Calculations 25to34'!C168,'Calculations 35to44'!C168,'Calculations 55to64'!C168,'Calculations 65plus'!C168)</f>
        <v>0.12261507540189874</v>
      </c>
      <c r="D213" s="28">
        <f>D168/SUM(D168,'Calculations 16to19'!D168,'Calculations 20to24'!D168,'Calculations 25to34'!D168,'Calculations 35to44'!D168,'Calculations 55to64'!D168,'Calculations 65plus'!D168)</f>
        <v>0.12240837117978753</v>
      </c>
      <c r="E213" s="28">
        <f>E168/SUM(E168,'Calculations 16to19'!E168,'Calculations 20to24'!E168,'Calculations 25to34'!E168,'Calculations 35to44'!E168,'Calculations 55to64'!E168,'Calculations 65plus'!E168)</f>
        <v>0.12267150658710145</v>
      </c>
      <c r="F213" s="28">
        <f>F168/SUM(F168,'Calculations 16to19'!F168,'Calculations 20to24'!F168,'Calculations 25to34'!F168,'Calculations 35to44'!F168,'Calculations 55to64'!F168,'Calculations 65plus'!F168)</f>
        <v>0.12317625851814622</v>
      </c>
      <c r="G213" s="28">
        <f>G168/SUM(G168,'Calculations 16to19'!G168,'Calculations 20to24'!G168,'Calculations 25to34'!G168,'Calculations 35to44'!G168,'Calculations 55to64'!G168,'Calculations 65plus'!G168)</f>
        <v>0.12458443922194007</v>
      </c>
      <c r="H213" s="28">
        <f>H168/SUM(H168,'Calculations 16to19'!H168,'Calculations 20to24'!H168,'Calculations 25to34'!H168,'Calculations 35to44'!H168,'Calculations 55to64'!H168,'Calculations 65plus'!H168)</f>
        <v>0.12573842884981376</v>
      </c>
      <c r="I213" s="28">
        <f>I168/SUM(I168,'Calculations 16to19'!I168,'Calculations 20to24'!I168,'Calculations 25to34'!I168,'Calculations 35to44'!I168,'Calculations 55to64'!I168,'Calculations 65plus'!I168)</f>
        <v>0.12892832887177846</v>
      </c>
      <c r="J213" s="28">
        <f>J168/SUM(J168,'Calculations 16to19'!J168,'Calculations 20to24'!J168,'Calculations 25to34'!J168,'Calculations 35to44'!J168,'Calculations 55to64'!J168,'Calculations 65plus'!J168)</f>
        <v>0.13348953433904159</v>
      </c>
      <c r="K213" s="28">
        <f>K168/SUM(K168,'Calculations 16to19'!K168,'Calculations 20to24'!K168,'Calculations 25to34'!K168,'Calculations 35to44'!K168,'Calculations 55to64'!K168,'Calculations 65plus'!K168)</f>
        <v>0.13804293723445049</v>
      </c>
      <c r="L213" s="28">
        <f>L168/SUM(L168,'Calculations 16to19'!L168,'Calculations 20to24'!L168,'Calculations 25to34'!L168,'Calculations 35to44'!L168,'Calculations 55to64'!L168,'Calculations 65plus'!L168)</f>
        <v>0.1324777100785054</v>
      </c>
      <c r="M213" s="28">
        <f>M168/SUM(M168,'Calculations 16to19'!M168,'Calculations 20to24'!M168,'Calculations 25to34'!M168,'Calculations 35to44'!M168,'Calculations 55to64'!M168,'Calculations 65plus'!M168)</f>
        <v>0.13321933668917352</v>
      </c>
      <c r="N213" s="28">
        <f>N168/SUM(N168,'Calculations 16to19'!N168,'Calculations 20to24'!N168,'Calculations 25to34'!N168,'Calculations 35to44'!N168,'Calculations 55to64'!N168,'Calculations 65plus'!N168)</f>
        <v>0.13390233433578216</v>
      </c>
      <c r="O213" s="28">
        <f>O168/SUM(O168,'Calculations 16to19'!O168,'Calculations 20to24'!O168,'Calculations 25to34'!O168,'Calculations 35to44'!O168,'Calculations 55to64'!O168,'Calculations 65plus'!O168)</f>
        <v>0.13452716623904587</v>
      </c>
      <c r="P213" s="28">
        <f>P168/SUM(P168,'Calculations 16to19'!P168,'Calculations 20to24'!P168,'Calculations 25to34'!P168,'Calculations 35to44'!P168,'Calculations 55to64'!P168,'Calculations 65plus'!P168)</f>
        <v>0.13509448454037964</v>
      </c>
      <c r="Q213" s="28">
        <f>Q168/SUM(Q168,'Calculations 16to19'!Q168,'Calculations 20to24'!Q168,'Calculations 25to34'!Q168,'Calculations 35to44'!Q168,'Calculations 55to64'!Q168,'Calculations 65plus'!Q168)</f>
        <v>0.13560510787374669</v>
      </c>
      <c r="R213" s="28">
        <f>R168/SUM(R168,'Calculations 16to19'!R168,'Calculations 20to24'!R168,'Calculations 25to34'!R168,'Calculations 35to44'!R168,'Calculations 55to64'!R168,'Calculations 65plus'!R168)</f>
        <v>0.13606000006543925</v>
      </c>
      <c r="S213" s="28">
        <f>S168/SUM(S168,'Calculations 16to19'!S168,'Calculations 20to24'!S168,'Calculations 25to34'!S168,'Calculations 35to44'!S168,'Calculations 55to64'!S168,'Calculations 65plus'!S168)</f>
        <v>0.13646025010372748</v>
      </c>
      <c r="T213" s="28">
        <f>T168/SUM(T168,'Calculations 16to19'!T168,'Calculations 20to24'!T168,'Calculations 25to34'!T168,'Calculations 35to44'!T168,'Calculations 55to64'!T168,'Calculations 65plus'!T168)</f>
        <v>0.13680705347048375</v>
      </c>
      <c r="U213" s="28">
        <f>U168/SUM(U168,'Calculations 16to19'!U168,'Calculations 20to24'!U168,'Calculations 25to34'!U168,'Calculations 35to44'!U168,'Calculations 55to64'!U168,'Calculations 65plus'!U168)</f>
        <v>0.13710169488448201</v>
      </c>
      <c r="V213" s="28">
        <f>V168/SUM(V168,'Calculations 16to19'!V168,'Calculations 20to24'!V168,'Calculations 25to34'!V168,'Calculations 35to44'!V168,'Calculations 55to64'!V168,'Calculations 65plus'!V168)</f>
        <v>0.13734553247074097</v>
      </c>
      <c r="W213" s="28">
        <f>W168/SUM(W168,'Calculations 16to19'!W168,'Calculations 20to24'!W168,'Calculations 25to34'!W168,'Calculations 35to44'!W168,'Calculations 55to64'!W168,'Calculations 65plus'!W168)</f>
        <v>0.13753998334163084</v>
      </c>
      <c r="X213" s="28">
        <f>X168/SUM(X168,'Calculations 16to19'!X168,'Calculations 20to24'!X168,'Calculations 25to34'!X168,'Calculations 35to44'!X168,'Calculations 55to64'!X168,'Calculations 65plus'!X168)</f>
        <v>0.13768651055280409</v>
      </c>
      <c r="Y213" s="28">
        <f>Y168/SUM(Y168,'Calculations 16to19'!Y168,'Calculations 20to24'!Y168,'Calculations 25to34'!Y168,'Calculations 35to44'!Y168,'Calculations 55to64'!Y168,'Calculations 65plus'!Y168)</f>
        <v>0.13778661137977327</v>
      </c>
      <c r="Z213" s="28">
        <f>Z168/SUM(Z168,'Calculations 16to19'!Z168,'Calculations 20to24'!Z168,'Calculations 25to34'!Z168,'Calculations 35to44'!Z168,'Calculations 55to64'!Z168,'Calculations 65plus'!Z168)</f>
        <v>0.13784180684835037</v>
      </c>
      <c r="AA213" s="28">
        <f>AA168/SUM(AA168,'Calculations 16to19'!AA168,'Calculations 20to24'!AA168,'Calculations 25to34'!AA168,'Calculations 35to44'!AA168,'Calculations 55to64'!AA168,'Calculations 65plus'!AA168)</f>
        <v>0.13785363244357596</v>
      </c>
      <c r="AB213" s="28">
        <f>AB168/SUM(AB168,'Calculations 16to19'!AB168,'Calculations 20to24'!AB168,'Calculations 25to34'!AB168,'Calculations 35to44'!AB168,'Calculations 55to64'!AB168,'Calculations 65plus'!AB168)</f>
        <v>0.13782362991649208</v>
      </c>
      <c r="AC213" s="28">
        <f>AC168/SUM(AC168,'Calculations 16to19'!AC168,'Calculations 20to24'!AC168,'Calculations 25to34'!AC168,'Calculations 35to44'!AC168,'Calculations 55to64'!AC168,'Calculations 65plus'!AC168)</f>
        <v>0.13775334010559753</v>
      </c>
      <c r="AD213" s="28">
        <f>AD168/SUM(AD168,'Calculations 16to19'!AD168,'Calculations 20to24'!AD168,'Calculations 25to34'!AD168,'Calculations 35to44'!AD168,'Calculations 55to64'!AD168,'Calculations 65plus'!AD168)</f>
        <v>0.13764429668947614</v>
      </c>
      <c r="AE213" s="28">
        <f>AE168/SUM(AE168,'Calculations 16to19'!AE168,'Calculations 20to24'!AE168,'Calculations 25to34'!AE168,'Calculations 35to44'!AE168,'Calculations 55to64'!AE168,'Calculations 65plus'!AE168)</f>
        <v>0.13749802078848633</v>
      </c>
      <c r="AF213" s="28">
        <f>AF168/SUM(AF168,'Calculations 16to19'!AF168,'Calculations 20to24'!AF168,'Calculations 25to34'!AF168,'Calculations 35to44'!AF168,'Calculations 55to64'!AF168,'Calculations 65plus'!AF168)</f>
        <v>0.13731601633606377</v>
      </c>
    </row>
    <row r="214" spans="1:32" x14ac:dyDescent="0.2">
      <c r="A214" s="6" t="s">
        <v>47</v>
      </c>
      <c r="B214" s="28">
        <f>B169/SUM(B169,'Calculations 16to19'!B169,'Calculations 20to24'!B169,'Calculations 25to34'!B169,'Calculations 35to44'!B169,'Calculations 55to64'!B169,'Calculations 65plus'!B169)</f>
        <v>0.21057429352780313</v>
      </c>
      <c r="C214" s="28">
        <f>C169/SUM(C169,'Calculations 16to19'!C169,'Calculations 20to24'!C169,'Calculations 25to34'!C169,'Calculations 35to44'!C169,'Calculations 55to64'!C169,'Calculations 65plus'!C169)</f>
        <v>0.20512288080776975</v>
      </c>
      <c r="D214" s="28">
        <f>D169/SUM(D169,'Calculations 16to19'!D169,'Calculations 20to24'!D169,'Calculations 25to34'!D169,'Calculations 35to44'!D169,'Calculations 55to64'!D169,'Calculations 65plus'!D169)</f>
        <v>0.20269332265748416</v>
      </c>
      <c r="E214" s="28">
        <f>E169/SUM(E169,'Calculations 16to19'!E169,'Calculations 20to24'!E169,'Calculations 25to34'!E169,'Calculations 35to44'!E169,'Calculations 55to64'!E169,'Calculations 65plus'!E169)</f>
        <v>0.20116084170683907</v>
      </c>
      <c r="F214" s="28">
        <f>F169/SUM(F169,'Calculations 16to19'!F169,'Calculations 20to24'!F169,'Calculations 25to34'!F169,'Calculations 35to44'!F169,'Calculations 55to64'!F169,'Calculations 65plus'!F169)</f>
        <v>0.19989944338194293</v>
      </c>
      <c r="G214" s="28">
        <f>G169/SUM(G169,'Calculations 16to19'!G169,'Calculations 20to24'!G169,'Calculations 25to34'!G169,'Calculations 35to44'!G169,'Calculations 55to64'!G169,'Calculations 65plus'!G169)</f>
        <v>0.19965969608264569</v>
      </c>
      <c r="H214" s="28">
        <f>H169/SUM(H169,'Calculations 16to19'!H169,'Calculations 20to24'!H169,'Calculations 25to34'!H169,'Calculations 35to44'!H169,'Calculations 55to64'!H169,'Calculations 65plus'!H169)</f>
        <v>0.19920827182493173</v>
      </c>
      <c r="I214" s="28">
        <f>I169/SUM(I169,'Calculations 16to19'!I169,'Calculations 20to24'!I169,'Calculations 25to34'!I169,'Calculations 35to44'!I169,'Calculations 55to64'!I169,'Calculations 65plus'!I169)</f>
        <v>0.2020950380716757</v>
      </c>
      <c r="J214" s="28">
        <f>J169/SUM(J169,'Calculations 16to19'!J169,'Calculations 20to24'!J169,'Calculations 25to34'!J169,'Calculations 35to44'!J169,'Calculations 55to64'!J169,'Calculations 65plus'!J169)</f>
        <v>0.20710491158619881</v>
      </c>
      <c r="K214" s="28">
        <f>K169/SUM(K169,'Calculations 16to19'!K169,'Calculations 20to24'!K169,'Calculations 25to34'!K169,'Calculations 35to44'!K169,'Calculations 55to64'!K169,'Calculations 65plus'!K169)</f>
        <v>0.21218904001115488</v>
      </c>
      <c r="L214" s="28">
        <f>L169/SUM(L169,'Calculations 16to19'!L169,'Calculations 20to24'!L169,'Calculations 25to34'!L169,'Calculations 35to44'!L169,'Calculations 55to64'!L169,'Calculations 65plus'!L169)</f>
        <v>0.20171664977409115</v>
      </c>
      <c r="M214" s="28">
        <f>M169/SUM(M169,'Calculations 16to19'!M169,'Calculations 20to24'!M169,'Calculations 25to34'!M169,'Calculations 35to44'!M169,'Calculations 55to64'!M169,'Calculations 65plus'!M169)</f>
        <v>0.2010247707657139</v>
      </c>
      <c r="N214" s="28">
        <f>N169/SUM(N169,'Calculations 16to19'!N169,'Calculations 20to24'!N169,'Calculations 25to34'!N169,'Calculations 35to44'!N169,'Calculations 55to64'!N169,'Calculations 65plus'!N169)</f>
        <v>0.20031037564376256</v>
      </c>
      <c r="O214" s="28">
        <f>O169/SUM(O169,'Calculations 16to19'!O169,'Calculations 20to24'!O169,'Calculations 25to34'!O169,'Calculations 35to44'!O169,'Calculations 55to64'!O169,'Calculations 65plus'!O169)</f>
        <v>0.1995741278643263</v>
      </c>
      <c r="P214" s="28">
        <f>P169/SUM(P169,'Calculations 16to19'!P169,'Calculations 20to24'!P169,'Calculations 25to34'!P169,'Calculations 35to44'!P169,'Calculations 55to64'!P169,'Calculations 65plus'!P169)</f>
        <v>0.19881670061067544</v>
      </c>
      <c r="Q214" s="28">
        <f>Q169/SUM(Q169,'Calculations 16to19'!Q169,'Calculations 20to24'!Q169,'Calculations 25to34'!Q169,'Calculations 35to44'!Q169,'Calculations 55to64'!Q169,'Calculations 65plus'!Q169)</f>
        <v>0.19803877532466715</v>
      </c>
      <c r="R214" s="28">
        <f>R169/SUM(R169,'Calculations 16to19'!R169,'Calculations 20to24'!R169,'Calculations 25to34'!R169,'Calculations 35to44'!R169,'Calculations 55to64'!R169,'Calculations 65plus'!R169)</f>
        <v>0.19724104027078126</v>
      </c>
      <c r="S214" s="28">
        <f>S169/SUM(S169,'Calculations 16to19'!S169,'Calculations 20to24'!S169,'Calculations 25to34'!S169,'Calculations 35to44'!S169,'Calculations 55to64'!S169,'Calculations 65plus'!S169)</f>
        <v>0.19642418913623336</v>
      </c>
      <c r="T214" s="28">
        <f>T169/SUM(T169,'Calculations 16to19'!T169,'Calculations 20to24'!T169,'Calculations 25to34'!T169,'Calculations 35to44'!T169,'Calculations 55to64'!T169,'Calculations 65plus'!T169)</f>
        <v>0.19558891967027733</v>
      </c>
      <c r="U214" s="28">
        <f>U169/SUM(U169,'Calculations 16to19'!U169,'Calculations 20to24'!U169,'Calculations 25to34'!U169,'Calculations 35to44'!U169,'Calculations 55to64'!U169,'Calculations 65plus'!U169)</f>
        <v>0.19473593236550935</v>
      </c>
      <c r="V214" s="28">
        <f>V169/SUM(V169,'Calculations 16to19'!V169,'Calculations 20to24'!V169,'Calculations 25to34'!V169,'Calculations 35to44'!V169,'Calculations 55to64'!V169,'Calculations 65plus'!V169)</f>
        <v>0.19386592918364456</v>
      </c>
      <c r="W214" s="28">
        <f>W169/SUM(W169,'Calculations 16to19'!W169,'Calculations 20to24'!W169,'Calculations 25to34'!W169,'Calculations 35to44'!W169,'Calculations 55to64'!W169,'Calculations 65plus'!W169)</f>
        <v>0.1929796123279606</v>
      </c>
      <c r="X214" s="28">
        <f>X169/SUM(X169,'Calculations 16to19'!X169,'Calculations 20to24'!X169,'Calculations 25to34'!X169,'Calculations 35to44'!X169,'Calculations 55to64'!X169,'Calculations 65plus'!X169)</f>
        <v>0.19207768306425044</v>
      </c>
      <c r="Y214" s="28">
        <f>Y169/SUM(Y169,'Calculations 16to19'!Y169,'Calculations 20to24'!Y169,'Calculations 25to34'!Y169,'Calculations 35to44'!Y169,'Calculations 55to64'!Y169,'Calculations 65plus'!Y169)</f>
        <v>0.19116084059186894</v>
      </c>
      <c r="Z214" s="28">
        <f>Z169/SUM(Z169,'Calculations 16to19'!Z169,'Calculations 20to24'!Z169,'Calculations 25to34'!Z169,'Calculations 35to44'!Z169,'Calculations 55to64'!Z169,'Calculations 65plus'!Z169)</f>
        <v>0.19022978096613513</v>
      </c>
      <c r="AA214" s="28">
        <f>AA169/SUM(AA169,'Calculations 16to19'!AA169,'Calculations 20to24'!AA169,'Calculations 25to34'!AA169,'Calculations 35to44'!AA169,'Calculations 55to64'!AA169,'Calculations 65plus'!AA169)</f>
        <v>0.18928519607309449</v>
      </c>
      <c r="AB214" s="28">
        <f>AB169/SUM(AB169,'Calculations 16to19'!AB169,'Calculations 20to24'!AB169,'Calculations 25to34'!AB169,'Calculations 35to44'!AB169,'Calculations 55to64'!AB169,'Calculations 65plus'!AB169)</f>
        <v>0.18832777265735448</v>
      </c>
      <c r="AC214" s="28">
        <f>AC169/SUM(AC169,'Calculations 16to19'!AC169,'Calculations 20to24'!AC169,'Calculations 25to34'!AC169,'Calculations 35to44'!AC169,'Calculations 55to64'!AC169,'Calculations 65plus'!AC169)</f>
        <v>0.18735819140346882</v>
      </c>
      <c r="AD214" s="28">
        <f>AD169/SUM(AD169,'Calculations 16to19'!AD169,'Calculations 20to24'!AD169,'Calculations 25to34'!AD169,'Calculations 35to44'!AD169,'Calculations 55to64'!AD169,'Calculations 65plus'!AD169)</f>
        <v>0.18637712607108459</v>
      </c>
      <c r="AE214" s="28">
        <f>AE169/SUM(AE169,'Calculations 16to19'!AE169,'Calculations 20to24'!AE169,'Calculations 25to34'!AE169,'Calculations 35to44'!AE169,'Calculations 55to64'!AE169,'Calculations 65plus'!AE169)</f>
        <v>0.1853852426838504</v>
      </c>
      <c r="AF214" s="28">
        <f>AF169/SUM(AF169,'Calculations 16to19'!AF169,'Calculations 20to24'!AF169,'Calculations 25to34'!AF169,'Calculations 35to44'!AF169,'Calculations 55to64'!AF169,'Calculations 65plus'!AF169)</f>
        <v>0.18438319877185452</v>
      </c>
    </row>
    <row r="215" spans="1:32" x14ac:dyDescent="0.2">
      <c r="A215" s="6" t="s">
        <v>48</v>
      </c>
      <c r="B215" s="28">
        <f>B170/SUM(B170,'Calculations 16to19'!B170,'Calculations 20to24'!B170,'Calculations 25to34'!B170,'Calculations 35to44'!B170,'Calculations 55to64'!B170,'Calculations 65plus'!B170)</f>
        <v>0.28588957055214731</v>
      </c>
      <c r="C215" s="28">
        <f>C170/SUM(C170,'Calculations 16to19'!C170,'Calculations 20to24'!C170,'Calculations 25to34'!C170,'Calculations 35to44'!C170,'Calculations 55to64'!C170,'Calculations 65plus'!C170)</f>
        <v>0.27907953372085381</v>
      </c>
      <c r="D215" s="28">
        <f>D170/SUM(D170,'Calculations 16to19'!D170,'Calculations 20to24'!D170,'Calculations 25to34'!D170,'Calculations 35to44'!D170,'Calculations 55to64'!D170,'Calculations 65plus'!D170)</f>
        <v>0.27615155167223965</v>
      </c>
      <c r="E215" s="28">
        <f>E170/SUM(E170,'Calculations 16to19'!E170,'Calculations 20to24'!E170,'Calculations 25to34'!E170,'Calculations 35to44'!E170,'Calculations 55to64'!E170,'Calculations 65plus'!E170)</f>
        <v>0.2743124599248955</v>
      </c>
      <c r="F215" s="28">
        <f>F170/SUM(F170,'Calculations 16to19'!F170,'Calculations 20to24'!F170,'Calculations 25to34'!F170,'Calculations 35to44'!F170,'Calculations 55to64'!F170,'Calculations 65plus'!F170)</f>
        <v>0.27267037979230613</v>
      </c>
      <c r="G215" s="28">
        <f>G170/SUM(G170,'Calculations 16to19'!G170,'Calculations 20to24'!G170,'Calculations 25to34'!G170,'Calculations 35to44'!G170,'Calculations 55to64'!G170,'Calculations 65plus'!G170)</f>
        <v>0.27211299791440141</v>
      </c>
      <c r="H215" s="28">
        <f>H170/SUM(H170,'Calculations 16to19'!H170,'Calculations 20to24'!H170,'Calculations 25to34'!H170,'Calculations 35to44'!H170,'Calculations 55to64'!H170,'Calculations 65plus'!H170)</f>
        <v>0.27122755240831747</v>
      </c>
      <c r="I215" s="28">
        <f>I170/SUM(I170,'Calculations 16to19'!I170,'Calculations 20to24'!I170,'Calculations 25to34'!I170,'Calculations 35to44'!I170,'Calculations 55to64'!I170,'Calculations 65plus'!I170)</f>
        <v>0.2746742756106374</v>
      </c>
      <c r="J215" s="28">
        <f>J170/SUM(J170,'Calculations 16to19'!J170,'Calculations 20to24'!J170,'Calculations 25to34'!J170,'Calculations 35to44'!J170,'Calculations 55to64'!J170,'Calculations 65plus'!J170)</f>
        <v>0.28093388869143854</v>
      </c>
      <c r="K215" s="28">
        <f>K170/SUM(K170,'Calculations 16to19'!K170,'Calculations 20to24'!K170,'Calculations 25to34'!K170,'Calculations 35to44'!K170,'Calculations 55to64'!K170,'Calculations 65plus'!K170)</f>
        <v>0.28730355458704493</v>
      </c>
      <c r="L215" s="28">
        <f>L170/SUM(L170,'Calculations 16to19'!L170,'Calculations 20to24'!L170,'Calculations 25to34'!L170,'Calculations 35to44'!L170,'Calculations 55to64'!L170,'Calculations 65plus'!L170)</f>
        <v>0.27415489551292455</v>
      </c>
      <c r="M215" s="28">
        <f>M170/SUM(M170,'Calculations 16to19'!M170,'Calculations 20to24'!M170,'Calculations 25to34'!M170,'Calculations 35to44'!M170,'Calculations 55to64'!M170,'Calculations 65plus'!M170)</f>
        <v>0.27321251136217117</v>
      </c>
      <c r="N215" s="28">
        <f>N170/SUM(N170,'Calculations 16to19'!N170,'Calculations 20to24'!N170,'Calculations 25to34'!N170,'Calculations 35to44'!N170,'Calculations 55to64'!N170,'Calculations 65plus'!N170)</f>
        <v>0.27224375061617084</v>
      </c>
      <c r="O215" s="28">
        <f>O170/SUM(O170,'Calculations 16to19'!O170,'Calculations 20to24'!O170,'Calculations 25to34'!O170,'Calculations 35to44'!O170,'Calculations 55to64'!O170,'Calculations 65plus'!O170)</f>
        <v>0.27124936821118562</v>
      </c>
      <c r="P215" s="28">
        <f>P170/SUM(P170,'Calculations 16to19'!P170,'Calculations 20to24'!P170,'Calculations 25to34'!P170,'Calculations 35to44'!P170,'Calculations 55to64'!P170,'Calculations 65plus'!P170)</f>
        <v>0.27023012800236812</v>
      </c>
      <c r="Q215" s="28">
        <f>Q170/SUM(Q170,'Calculations 16to19'!Q170,'Calculations 20to24'!Q170,'Calculations 25to34'!Q170,'Calculations 35to44'!Q170,'Calculations 55to64'!Q170,'Calculations 65plus'!Q170)</f>
        <v>0.26918680129571815</v>
      </c>
      <c r="R215" s="28">
        <f>R170/SUM(R170,'Calculations 16to19'!R170,'Calculations 20to24'!R170,'Calculations 25to34'!R170,'Calculations 35to44'!R170,'Calculations 55to64'!R170,'Calculations 65plus'!R170)</f>
        <v>0.26812016542376893</v>
      </c>
      <c r="S215" s="28">
        <f>S170/SUM(S170,'Calculations 16to19'!S170,'Calculations 20to24'!S170,'Calculations 25to34'!S170,'Calculations 35to44'!S170,'Calculations 55to64'!S170,'Calculations 65plus'!S170)</f>
        <v>0.26703100236671645</v>
      </c>
      <c r="T215" s="28">
        <f>T170/SUM(T170,'Calculations 16to19'!T170,'Calculations 20to24'!T170,'Calculations 25to34'!T170,'Calculations 35to44'!T170,'Calculations 55to64'!T170,'Calculations 65plus'!T170)</f>
        <v>0.26592009742045641</v>
      </c>
      <c r="U215" s="28">
        <f>U170/SUM(U170,'Calculations 16to19'!U170,'Calculations 20to24'!U170,'Calculations 25to34'!U170,'Calculations 35to44'!U170,'Calculations 55to64'!U170,'Calculations 65plus'!U170)</f>
        <v>0.26478823791279738</v>
      </c>
      <c r="V215" s="28">
        <f>V170/SUM(V170,'Calculations 16to19'!V170,'Calculations 20to24'!V170,'Calculations 25to34'!V170,'Calculations 35to44'!V170,'Calculations 55to64'!V170,'Calculations 65plus'!V170)</f>
        <v>0.26363621196887388</v>
      </c>
      <c r="W215" s="28">
        <f>W170/SUM(W170,'Calculations 16to19'!W170,'Calculations 20to24'!W170,'Calculations 25to34'!W170,'Calculations 35to44'!W170,'Calculations 55to64'!W170,'Calculations 65plus'!W170)</f>
        <v>0.26246480732662286</v>
      </c>
      <c r="X215" s="28">
        <f>X170/SUM(X170,'Calculations 16to19'!X170,'Calculations 20to24'!X170,'Calculations 25to34'!X170,'Calculations 35to44'!X170,'Calculations 55to64'!X170,'Calculations 65plus'!X170)</f>
        <v>0.26127481020292803</v>
      </c>
      <c r="Y215" s="28">
        <f>Y170/SUM(Y170,'Calculations 16to19'!Y170,'Calculations 20to24'!Y170,'Calculations 25to34'!Y170,'Calculations 35to44'!Y170,'Calculations 55to64'!Y170,'Calculations 65plus'!Y170)</f>
        <v>0.26006700421090612</v>
      </c>
      <c r="Z215" s="28">
        <f>Z170/SUM(Z170,'Calculations 16to19'!Z170,'Calculations 20to24'!Z170,'Calculations 25to34'!Z170,'Calculations 35to44'!Z170,'Calculations 55to64'!Z170,'Calculations 65plus'!Z170)</f>
        <v>0.2588421693285814</v>
      </c>
      <c r="AA215" s="28">
        <f>AA170/SUM(AA170,'Calculations 16to19'!AA170,'Calculations 20to24'!AA170,'Calculations 25to34'!AA170,'Calculations 35to44'!AA170,'Calculations 55to64'!AA170,'Calculations 65plus'!AA170)</f>
        <v>0.25760108091905226</v>
      </c>
      <c r="AB215" s="28">
        <f>AB170/SUM(AB170,'Calculations 16to19'!AB170,'Calculations 20to24'!AB170,'Calculations 25to34'!AB170,'Calculations 35to44'!AB170,'Calculations 55to64'!AB170,'Calculations 65plus'!AB170)</f>
        <v>0.25634450880206677</v>
      </c>
      <c r="AC215" s="28">
        <f>AC170/SUM(AC170,'Calculations 16to19'!AC170,'Calculations 20to24'!AC170,'Calculations 25to34'!AC170,'Calculations 35to44'!AC170,'Calculations 55to64'!AC170,'Calculations 65plus'!AC170)</f>
        <v>0.25507321637678954</v>
      </c>
      <c r="AD215" s="28">
        <f>AD170/SUM(AD170,'Calculations 16to19'!AD170,'Calculations 20to24'!AD170,'Calculations 25to34'!AD170,'Calculations 35to44'!AD170,'Calculations 55to64'!AD170,'Calculations 65plus'!AD170)</f>
        <v>0.2537879597953796</v>
      </c>
      <c r="AE215" s="28">
        <f>AE170/SUM(AE170,'Calculations 16to19'!AE170,'Calculations 20to24'!AE170,'Calculations 25to34'!AE170,'Calculations 35to44'!AE170,'Calculations 55to64'!AE170,'Calculations 65plus'!AE170)</f>
        <v>0.25248948718687869</v>
      </c>
      <c r="AF215" s="28">
        <f>AF170/SUM(AF170,'Calculations 16to19'!AF170,'Calculations 20to24'!AF170,'Calculations 25to34'!AF170,'Calculations 35to44'!AF170,'Calculations 55to64'!AF170,'Calculations 65plus'!AF170)</f>
        <v>0.25117853793077233</v>
      </c>
    </row>
    <row r="216" spans="1:32" x14ac:dyDescent="0.2">
      <c r="A216" s="6" t="s">
        <v>49</v>
      </c>
      <c r="B216" s="28">
        <f>B171/SUM(B171,'Calculations 16to19'!B171,'Calculations 20to24'!B171,'Calculations 25to34'!B171,'Calculations 35to44'!B171,'Calculations 55to64'!B171,'Calculations 65plus'!B171)</f>
        <v>0.19512195121951217</v>
      </c>
      <c r="C216" s="28">
        <f>C171/SUM(C171,'Calculations 16to19'!C171,'Calculations 20to24'!C171,'Calculations 25to34'!C171,'Calculations 35to44'!C171,'Calculations 55to64'!C171,'Calculations 65plus'!C171)</f>
        <v>0.18989307940903921</v>
      </c>
      <c r="D216" s="28">
        <f>D171/SUM(D171,'Calculations 16to19'!D171,'Calculations 20to24'!D171,'Calculations 25to34'!D171,'Calculations 35to44'!D171,'Calculations 55to64'!D171,'Calculations 65plus'!D171)</f>
        <v>0.18744522350656434</v>
      </c>
      <c r="E216" s="28">
        <f>E171/SUM(E171,'Calculations 16to19'!E171,'Calculations 20to24'!E171,'Calculations 25to34'!E171,'Calculations 35to44'!E171,'Calculations 55to64'!E171,'Calculations 65plus'!E171)</f>
        <v>0.18590982125823211</v>
      </c>
      <c r="F216" s="28">
        <f>F171/SUM(F171,'Calculations 16to19'!F171,'Calculations 20to24'!F171,'Calculations 25to34'!F171,'Calculations 35to44'!F171,'Calculations 55to64'!F171,'Calculations 65plus'!F171)</f>
        <v>0.18476300444630867</v>
      </c>
      <c r="G216" s="28">
        <f>G171/SUM(G171,'Calculations 16to19'!G171,'Calculations 20to24'!G171,'Calculations 25to34'!G171,'Calculations 35to44'!G171,'Calculations 55to64'!G171,'Calculations 65plus'!G171)</f>
        <v>0.18472234544073934</v>
      </c>
      <c r="H216" s="28">
        <f>H171/SUM(H171,'Calculations 16to19'!H171,'Calculations 20to24'!H171,'Calculations 25to34'!H171,'Calculations 35to44'!H171,'Calculations 55to64'!H171,'Calculations 65plus'!H171)</f>
        <v>0.18459041932442161</v>
      </c>
      <c r="I216" s="28">
        <f>I171/SUM(I171,'Calculations 16to19'!I171,'Calculations 20to24'!I171,'Calculations 25to34'!I171,'Calculations 35to44'!I171,'Calculations 55to64'!I171,'Calculations 65plus'!I171)</f>
        <v>0.18752959047336051</v>
      </c>
      <c r="J216" s="28">
        <f>J171/SUM(J171,'Calculations 16to19'!J171,'Calculations 20to24'!J171,'Calculations 25to34'!J171,'Calculations 35to44'!J171,'Calculations 55to64'!J171,'Calculations 65plus'!J171)</f>
        <v>0.19230173084529723</v>
      </c>
      <c r="K216" s="28">
        <f>K171/SUM(K171,'Calculations 16to19'!K171,'Calculations 20to24'!K171,'Calculations 25to34'!K171,'Calculations 35to44'!K171,'Calculations 55to64'!K171,'Calculations 65plus'!K171)</f>
        <v>0.19707234640365398</v>
      </c>
      <c r="L216" s="28">
        <f>L171/SUM(L171,'Calculations 16to19'!L171,'Calculations 20to24'!L171,'Calculations 25to34'!L171,'Calculations 35to44'!L171,'Calculations 55to64'!L171,'Calculations 65plus'!L171)</f>
        <v>0.18720025392346024</v>
      </c>
      <c r="M216" s="28">
        <f>M171/SUM(M171,'Calculations 16to19'!M171,'Calculations 20to24'!M171,'Calculations 25to34'!M171,'Calculations 35to44'!M171,'Calculations 55to64'!M171,'Calculations 65plus'!M171)</f>
        <v>0.18663104968041516</v>
      </c>
      <c r="N216" s="28">
        <f>N171/SUM(N171,'Calculations 16to19'!N171,'Calculations 20to24'!N171,'Calculations 25to34'!N171,'Calculations 35to44'!N171,'Calculations 55to64'!N171,'Calculations 65plus'!N171)</f>
        <v>0.18604344139779222</v>
      </c>
      <c r="O216" s="28">
        <f>O171/SUM(O171,'Calculations 16to19'!O171,'Calculations 20to24'!O171,'Calculations 25to34'!O171,'Calculations 35to44'!O171,'Calculations 55to64'!O171,'Calculations 65plus'!O171)</f>
        <v>0.18543778150699144</v>
      </c>
      <c r="P216" s="28">
        <f>P171/SUM(P171,'Calculations 16to19'!P171,'Calculations 20to24'!P171,'Calculations 25to34'!P171,'Calculations 35to44'!P171,'Calculations 55to64'!P171,'Calculations 65plus'!P171)</f>
        <v>0.18481443962708377</v>
      </c>
      <c r="Q216" s="28">
        <f>Q171/SUM(Q171,'Calculations 16to19'!Q171,'Calculations 20to24'!Q171,'Calculations 25to34'!Q171,'Calculations 35to44'!Q171,'Calculations 55to64'!Q171,'Calculations 65plus'!Q171)</f>
        <v>0.18417380143604628</v>
      </c>
      <c r="R216" s="28">
        <f>R171/SUM(R171,'Calculations 16to19'!R171,'Calculations 20to24'!R171,'Calculations 25to34'!R171,'Calculations 35to44'!R171,'Calculations 55to64'!R171,'Calculations 65plus'!R171)</f>
        <v>0.18351626753475458</v>
      </c>
      <c r="S216" s="28">
        <f>S171/SUM(S171,'Calculations 16to19'!S171,'Calculations 20to24'!S171,'Calculations 25to34'!S171,'Calculations 35to44'!S171,'Calculations 55to64'!S171,'Calculations 65plus'!S171)</f>
        <v>0.18284225230805626</v>
      </c>
      <c r="T216" s="28">
        <f>T171/SUM(T171,'Calculations 16to19'!T171,'Calculations 20to24'!T171,'Calculations 25to34'!T171,'Calculations 35to44'!T171,'Calculations 55to64'!T171,'Calculations 65plus'!T171)</f>
        <v>0.18215218278705456</v>
      </c>
      <c r="U216" s="28">
        <f>U171/SUM(U171,'Calculations 16to19'!U171,'Calculations 20to24'!U171,'Calculations 25to34'!U171,'Calculations 35to44'!U171,'Calculations 55to64'!U171,'Calculations 65plus'!U171)</f>
        <v>0.18144649751655709</v>
      </c>
      <c r="V216" s="28">
        <f>V171/SUM(V171,'Calculations 16to19'!V171,'Calculations 20to24'!V171,'Calculations 25to34'!V171,'Calculations 35to44'!V171,'Calculations 55to64'!V171,'Calculations 65plus'!V171)</f>
        <v>0.18072564543142081</v>
      </c>
      <c r="W216" s="28">
        <f>W171/SUM(W171,'Calculations 16to19'!W171,'Calculations 20to24'!W171,'Calculations 25to34'!W171,'Calculations 35to44'!W171,'Calculations 55to64'!W171,'Calculations 65plus'!W171)</f>
        <v>0.1799900847453402</v>
      </c>
      <c r="X216" s="28">
        <f>X171/SUM(X171,'Calculations 16to19'!X171,'Calculations 20to24'!X171,'Calculations 25to34'!X171,'Calculations 35to44'!X171,'Calculations 55to64'!X171,'Calculations 65plus'!X171)</f>
        <v>0.17924028185536731</v>
      </c>
      <c r="Y216" s="28">
        <f>Y171/SUM(Y171,'Calculations 16to19'!Y171,'Calculations 20to24'!Y171,'Calculations 25to34'!Y171,'Calculations 35to44'!Y171,'Calculations 55to64'!Y171,'Calculations 65plus'!Y171)</f>
        <v>0.17847671026526379</v>
      </c>
      <c r="Z216" s="28">
        <f>Z171/SUM(Z171,'Calculations 16to19'!Z171,'Calculations 20to24'!Z171,'Calculations 25to34'!Z171,'Calculations 35to44'!Z171,'Calculations 55to64'!Z171,'Calculations 65plus'!Z171)</f>
        <v>0.17769984953051965</v>
      </c>
      <c r="AA216" s="28">
        <f>AA171/SUM(AA171,'Calculations 16to19'!AA171,'Calculations 20to24'!AA171,'Calculations 25to34'!AA171,'Calculations 35to44'!AA171,'Calculations 55to64'!AA171,'Calculations 65plus'!AA171)</f>
        <v>0.17691018422766755</v>
      </c>
      <c r="AB216" s="28">
        <f>AB171/SUM(AB171,'Calculations 16to19'!AB171,'Calculations 20to24'!AB171,'Calculations 25to34'!AB171,'Calculations 35to44'!AB171,'Calculations 55to64'!AB171,'Calculations 65plus'!AB171)</f>
        <v>0.17610820295026092</v>
      </c>
      <c r="AC216" s="28">
        <f>AC171/SUM(AC171,'Calculations 16to19'!AC171,'Calculations 20to24'!AC171,'Calculations 25to34'!AC171,'Calculations 35to44'!AC171,'Calculations 55to64'!AC171,'Calculations 65plus'!AC171)</f>
        <v>0.17529439733367028</v>
      </c>
      <c r="AD216" s="28">
        <f>AD171/SUM(AD171,'Calculations 16to19'!AD171,'Calculations 20to24'!AD171,'Calculations 25to34'!AD171,'Calculations 35to44'!AD171,'Calculations 55to64'!AD171,'Calculations 65plus'!AD171)</f>
        <v>0.17446926111060251</v>
      </c>
      <c r="AE216" s="28">
        <f>AE171/SUM(AE171,'Calculations 16to19'!AE171,'Calculations 20to24'!AE171,'Calculations 25to34'!AE171,'Calculations 35to44'!AE171,'Calculations 55to64'!AE171,'Calculations 65plus'!AE171)</f>
        <v>0.17363328919903145</v>
      </c>
      <c r="AF216" s="28">
        <f>AF171/SUM(AF171,'Calculations 16to19'!AF171,'Calculations 20to24'!AF171,'Calculations 25to34'!AF171,'Calculations 35to44'!AF171,'Calculations 55to64'!AF171,'Calculations 65plus'!AF171)</f>
        <v>0.17278697682399266</v>
      </c>
    </row>
    <row r="217" spans="1:32" x14ac:dyDescent="0.2">
      <c r="A217" s="6" t="s">
        <v>50</v>
      </c>
      <c r="B217" s="28">
        <f>B172/SUM(B172,'Calculations 16to19'!B172,'Calculations 20to24'!B172,'Calculations 25to34'!B172,'Calculations 35to44'!B172,'Calculations 55to64'!B172,'Calculations 65plus'!B172)</f>
        <v>0.21995792795161717</v>
      </c>
      <c r="C217" s="28">
        <f>C172/SUM(C172,'Calculations 16to19'!C172,'Calculations 20to24'!C172,'Calculations 25to34'!C172,'Calculations 35to44'!C172,'Calculations 55to64'!C172,'Calculations 65plus'!C172)</f>
        <v>0.2142473085065916</v>
      </c>
      <c r="D217" s="28">
        <f>D172/SUM(D172,'Calculations 16to19'!D172,'Calculations 20to24'!D172,'Calculations 25to34'!D172,'Calculations 35to44'!D172,'Calculations 55to64'!D172,'Calculations 65plus'!D172)</f>
        <v>0.21178337419046389</v>
      </c>
      <c r="E217" s="28">
        <f>E172/SUM(E172,'Calculations 16to19'!E172,'Calculations 20to24'!E172,'Calculations 25to34'!E172,'Calculations 35to44'!E172,'Calculations 55to64'!E172,'Calculations 65plus'!E172)</f>
        <v>0.21025260859240633</v>
      </c>
      <c r="F217" s="28">
        <f>F172/SUM(F172,'Calculations 16to19'!F172,'Calculations 20to24'!F172,'Calculations 25to34'!F172,'Calculations 35to44'!F172,'Calculations 55to64'!F172,'Calculations 65plus'!F172)</f>
        <v>0.2089340620528799</v>
      </c>
      <c r="G217" s="28">
        <f>G172/SUM(G172,'Calculations 16to19'!G172,'Calculations 20to24'!G172,'Calculations 25to34'!G172,'Calculations 35to44'!G172,'Calculations 55to64'!G172,'Calculations 65plus'!G172)</f>
        <v>0.20856798225369594</v>
      </c>
      <c r="H217" s="28">
        <f>H172/SUM(H172,'Calculations 16to19'!H172,'Calculations 20to24'!H172,'Calculations 25to34'!H172,'Calculations 35to44'!H172,'Calculations 55to64'!H172,'Calculations 65plus'!H172)</f>
        <v>0.20796545830170915</v>
      </c>
      <c r="I217" s="28">
        <f>I172/SUM(I172,'Calculations 16to19'!I172,'Calculations 20to24'!I172,'Calculations 25to34'!I172,'Calculations 35to44'!I172,'Calculations 55to64'!I172,'Calculations 65plus'!I172)</f>
        <v>0.21089074626433957</v>
      </c>
      <c r="J217" s="28">
        <f>J172/SUM(J172,'Calculations 16to19'!J172,'Calculations 20to24'!J172,'Calculations 25to34'!J172,'Calculations 35to44'!J172,'Calculations 55to64'!J172,'Calculations 65plus'!J172)</f>
        <v>0.21610564999234033</v>
      </c>
      <c r="K217" s="28">
        <f>K172/SUM(K172,'Calculations 16to19'!K172,'Calculations 20to24'!K172,'Calculations 25to34'!K172,'Calculations 35to44'!K172,'Calculations 55to64'!K172,'Calculations 65plus'!K172)</f>
        <v>0.22144840964329923</v>
      </c>
      <c r="L217" s="28">
        <f>L172/SUM(L172,'Calculations 16to19'!L172,'Calculations 20to24'!L172,'Calculations 25to34'!L172,'Calculations 35to44'!L172,'Calculations 55to64'!L172,'Calculations 65plus'!L172)</f>
        <v>0.21050815914399021</v>
      </c>
      <c r="M217" s="28">
        <f>M172/SUM(M172,'Calculations 16to19'!M172,'Calculations 20to24'!M172,'Calculations 25to34'!M172,'Calculations 35to44'!M172,'Calculations 55to64'!M172,'Calculations 65plus'!M172)</f>
        <v>0.20976568163498163</v>
      </c>
      <c r="N217" s="28">
        <f>N172/SUM(N172,'Calculations 16to19'!N172,'Calculations 20to24'!N172,'Calculations 25to34'!N172,'Calculations 35to44'!N172,'Calculations 55to64'!N172,'Calculations 65plus'!N172)</f>
        <v>0.20900149588543715</v>
      </c>
      <c r="O217" s="28">
        <f>O172/SUM(O172,'Calculations 16to19'!O172,'Calculations 20to24'!O172,'Calculations 25to34'!O172,'Calculations 35to44'!O172,'Calculations 55to64'!O172,'Calculations 65plus'!O172)</f>
        <v>0.20821621438288776</v>
      </c>
      <c r="P217" s="28">
        <f>P172/SUM(P172,'Calculations 16to19'!P172,'Calculations 20to24'!P172,'Calculations 25to34'!P172,'Calculations 35to44'!P172,'Calculations 55to64'!P172,'Calculations 65plus'!P172)</f>
        <v>0.20741046167405211</v>
      </c>
      <c r="Q217" s="28">
        <f>Q172/SUM(Q172,'Calculations 16to19'!Q172,'Calculations 20to24'!Q172,'Calculations 25to34'!Q172,'Calculations 35to44'!Q172,'Calculations 55to64'!Q172,'Calculations 65plus'!Q172)</f>
        <v>0.20658487282017587</v>
      </c>
      <c r="R217" s="28">
        <f>R172/SUM(R172,'Calculations 16to19'!R172,'Calculations 20to24'!R172,'Calculations 25to34'!R172,'Calculations 35to44'!R172,'Calculations 55to64'!R172,'Calculations 65plus'!R172)</f>
        <v>0.20574009188883691</v>
      </c>
      <c r="S217" s="28">
        <f>S172/SUM(S172,'Calculations 16to19'!S172,'Calculations 20to24'!S172,'Calculations 25to34'!S172,'Calculations 35to44'!S172,'Calculations 55to64'!S172,'Calculations 65plus'!S172)</f>
        <v>0.20487677048529901</v>
      </c>
      <c r="T217" s="28">
        <f>T172/SUM(T172,'Calculations 16to19'!T172,'Calculations 20to24'!T172,'Calculations 25to34'!T172,'Calculations 35to44'!T172,'Calculations 55to64'!T172,'Calculations 65plus'!T172)</f>
        <v>0.20399556632617966</v>
      </c>
      <c r="U217" s="28">
        <f>U172/SUM(U172,'Calculations 16to19'!U172,'Calculations 20to24'!U172,'Calculations 25to34'!U172,'Calculations 35to44'!U172,'Calculations 55to64'!U172,'Calculations 65plus'!U172)</f>
        <v>0.20309714185792024</v>
      </c>
      <c r="V217" s="28">
        <f>V172/SUM(V172,'Calculations 16to19'!V172,'Calculations 20to24'!V172,'Calculations 25to34'!V172,'Calculations 35to44'!V172,'Calculations 55to64'!V172,'Calculations 65plus'!V172)</f>
        <v>0.20218216292222346</v>
      </c>
      <c r="W217" s="28">
        <f>W172/SUM(W172,'Calculations 16to19'!W172,'Calculations 20to24'!W172,'Calculations 25to34'!W172,'Calculations 35to44'!W172,'Calculations 55to64'!W172,'Calculations 65plus'!W172)</f>
        <v>0.20125129747037349</v>
      </c>
      <c r="X217" s="28">
        <f>X172/SUM(X172,'Calculations 16to19'!X172,'Calculations 20to24'!X172,'Calculations 25to34'!X172,'Calculations 35to44'!X172,'Calculations 55to64'!X172,'Calculations 65plus'!X172)</f>
        <v>0.20030521432802062</v>
      </c>
      <c r="Y217" s="28">
        <f>Y172/SUM(Y172,'Calculations 16to19'!Y172,'Calculations 20to24'!Y172,'Calculations 25to34'!Y172,'Calculations 35to44'!Y172,'Calculations 55to64'!Y172,'Calculations 65plus'!Y172)</f>
        <v>0.19934458201178007</v>
      </c>
      <c r="Z217" s="28">
        <f>Z172/SUM(Z172,'Calculations 16to19'!Z172,'Calculations 20to24'!Z172,'Calculations 25to34'!Z172,'Calculations 35to44'!Z172,'Calculations 55to64'!Z172,'Calculations 65plus'!Z172)</f>
        <v>0.19837006759869397</v>
      </c>
      <c r="AA217" s="28">
        <f>AA172/SUM(AA172,'Calculations 16to19'!AA172,'Calculations 20to24'!AA172,'Calculations 25to34'!AA172,'Calculations 35to44'!AA172,'Calculations 55to64'!AA172,'Calculations 65plus'!AA172)</f>
        <v>0.19738233564936872</v>
      </c>
      <c r="AB217" s="28">
        <f>AB172/SUM(AB172,'Calculations 16to19'!AB172,'Calculations 20to24'!AB172,'Calculations 25to34'!AB172,'Calculations 35to44'!AB172,'Calculations 55to64'!AB172,'Calculations 65plus'!AB172)</f>
        <v>0.19638204718533325</v>
      </c>
      <c r="AC217" s="28">
        <f>AC172/SUM(AC172,'Calculations 16to19'!AC172,'Calculations 20to24'!AC172,'Calculations 25to34'!AC172,'Calculations 35to44'!AC172,'Calculations 55to64'!AC172,'Calculations 65plus'!AC172)</f>
        <v>0.19536985872094503</v>
      </c>
      <c r="AD217" s="28">
        <f>AD172/SUM(AD172,'Calculations 16to19'!AD172,'Calculations 20to24'!AD172,'Calculations 25to34'!AD172,'Calculations 35to44'!AD172,'Calculations 55to64'!AD172,'Calculations 65plus'!AD172)</f>
        <v>0.19434642134992927</v>
      </c>
      <c r="AE217" s="28">
        <f>AE172/SUM(AE172,'Calculations 16to19'!AE172,'Calculations 20to24'!AE172,'Calculations 25to34'!AE172,'Calculations 35to44'!AE172,'Calculations 55to64'!AE172,'Calculations 65plus'!AE172)</f>
        <v>0.1933123798864414</v>
      </c>
      <c r="AF217" s="28">
        <f>AF172/SUM(AF172,'Calculations 16to19'!AF172,'Calculations 20to24'!AF172,'Calculations 25to34'!AF172,'Calculations 35to44'!AF172,'Calculations 55to64'!AF172,'Calculations 65plus'!AF172)</f>
        <v>0.19226837206033118</v>
      </c>
    </row>
    <row r="218" spans="1:32" x14ac:dyDescent="0.2">
      <c r="A218" s="6" t="s">
        <v>51</v>
      </c>
      <c r="B218" s="28">
        <f>B173/SUM(B173,'Calculations 16to19'!B173,'Calculations 20to24'!B173,'Calculations 25to34'!B173,'Calculations 35to44'!B173,'Calculations 55to64'!B173,'Calculations 65plus'!B173)</f>
        <v>0.21300694190719771</v>
      </c>
      <c r="C218" s="28">
        <f>C173/SUM(C173,'Calculations 16to19'!C173,'Calculations 20to24'!C173,'Calculations 25to34'!C173,'Calculations 35to44'!C173,'Calculations 55to64'!C173,'Calculations 65plus'!C173)</f>
        <v>0.20721494270473342</v>
      </c>
      <c r="D218" s="28">
        <f>D173/SUM(D173,'Calculations 16to19'!D173,'Calculations 20to24'!D173,'Calculations 25to34'!D173,'Calculations 35to44'!D173,'Calculations 55to64'!D173,'Calculations 65plus'!D173)</f>
        <v>0.20466827675038121</v>
      </c>
      <c r="E218" s="28">
        <f>E173/SUM(E173,'Calculations 16to19'!E173,'Calculations 20to24'!E173,'Calculations 25to34'!E173,'Calculations 35to44'!E173,'Calculations 55to64'!E173,'Calculations 65plus'!E173)</f>
        <v>0.20295819371754067</v>
      </c>
      <c r="F218" s="28">
        <f>F173/SUM(F173,'Calculations 16to19'!F173,'Calculations 20to24'!F173,'Calculations 25to34'!F173,'Calculations 35to44'!F173,'Calculations 55to64'!F173,'Calculations 65plus'!F173)</f>
        <v>0.20131068498347165</v>
      </c>
      <c r="G218" s="28">
        <f>G173/SUM(G173,'Calculations 16to19'!G173,'Calculations 20to24'!G173,'Calculations 25to34'!G173,'Calculations 35to44'!G173,'Calculations 55to64'!G173,'Calculations 65plus'!G173)</f>
        <v>0.20034065685459129</v>
      </c>
      <c r="H218" s="28">
        <f>H173/SUM(H173,'Calculations 16to19'!H173,'Calculations 20to24'!H173,'Calculations 25to34'!H173,'Calculations 35to44'!H173,'Calculations 55to64'!H173,'Calculations 65plus'!H173)</f>
        <v>0.19908373751251504</v>
      </c>
      <c r="I218" s="28">
        <f>I173/SUM(I173,'Calculations 16to19'!I173,'Calculations 20to24'!I173,'Calculations 25to34'!I173,'Calculations 35to44'!I173,'Calculations 55to64'!I173,'Calculations 65plus'!I173)</f>
        <v>0.2013611416372322</v>
      </c>
      <c r="J218" s="28">
        <f>J173/SUM(J173,'Calculations 16to19'!J173,'Calculations 20to24'!J173,'Calculations 25to34'!J173,'Calculations 35to44'!J173,'Calculations 55to64'!J173,'Calculations 65plus'!J173)</f>
        <v>0.206003237190692</v>
      </c>
      <c r="K218" s="28">
        <f>K173/SUM(K173,'Calculations 16to19'!K173,'Calculations 20to24'!K173,'Calculations 25to34'!K173,'Calculations 35to44'!K173,'Calculations 55to64'!K173,'Calculations 65plus'!K173)</f>
        <v>0.21080042416248881</v>
      </c>
      <c r="L218" s="28">
        <f>L173/SUM(L173,'Calculations 16to19'!L173,'Calculations 20to24'!L173,'Calculations 25to34'!L173,'Calculations 35to44'!L173,'Calculations 55to64'!L173,'Calculations 65plus'!L173)</f>
        <v>0.2000115288459115</v>
      </c>
      <c r="M218" s="28">
        <f>M173/SUM(M173,'Calculations 16to19'!M173,'Calculations 20to24'!M173,'Calculations 25to34'!M173,'Calculations 35to44'!M173,'Calculations 55to64'!M173,'Calculations 65plus'!M173)</f>
        <v>0.19890732724817617</v>
      </c>
      <c r="N218" s="28">
        <f>N173/SUM(N173,'Calculations 16to19'!N173,'Calculations 20to24'!N173,'Calculations 25to34'!N173,'Calculations 35to44'!N173,'Calculations 55to64'!N173,'Calculations 65plus'!N173)</f>
        <v>0.19778750771530376</v>
      </c>
      <c r="O218" s="28">
        <f>O173/SUM(O173,'Calculations 16to19'!O173,'Calculations 20to24'!O173,'Calculations 25to34'!O173,'Calculations 35to44'!O173,'Calculations 55to64'!O173,'Calculations 65plus'!O173)</f>
        <v>0.19665296930050716</v>
      </c>
      <c r="P218" s="28">
        <f>P173/SUM(P173,'Calculations 16to19'!P173,'Calculations 20to24'!P173,'Calculations 25to34'!P173,'Calculations 35to44'!P173,'Calculations 55to64'!P173,'Calculations 65plus'!P173)</f>
        <v>0.19550460644953963</v>
      </c>
      <c r="Q218" s="28">
        <f>Q173/SUM(Q173,'Calculations 16to19'!Q173,'Calculations 20to24'!Q173,'Calculations 25to34'!Q173,'Calculations 35to44'!Q173,'Calculations 55to64'!Q173,'Calculations 65plus'!Q173)</f>
        <v>0.19434330712714909</v>
      </c>
      <c r="R218" s="28">
        <f>R173/SUM(R173,'Calculations 16to19'!R173,'Calculations 20to24'!R173,'Calculations 25to34'!R173,'Calculations 35to44'!R173,'Calculations 55to64'!R173,'Calculations 65plus'!R173)</f>
        <v>0.19316995106456111</v>
      </c>
      <c r="S218" s="28">
        <f>S173/SUM(S173,'Calculations 16to19'!S173,'Calculations 20to24'!S173,'Calculations 25to34'!S173,'Calculations 35to44'!S173,'Calculations 55to64'!S173,'Calculations 65plus'!S173)</f>
        <v>0.19198540812796278</v>
      </c>
      <c r="T218" s="28">
        <f>T173/SUM(T173,'Calculations 16to19'!T173,'Calculations 20to24'!T173,'Calculations 25to34'!T173,'Calculations 35to44'!T173,'Calculations 55to64'!T173,'Calculations 65plus'!T173)</f>
        <v>0.19079053680729408</v>
      </c>
      <c r="U218" s="28">
        <f>U173/SUM(U173,'Calculations 16to19'!U173,'Calculations 20to24'!U173,'Calculations 25to34'!U173,'Calculations 35to44'!U173,'Calculations 55to64'!U173,'Calculations 65plus'!U173)</f>
        <v>0.18958618282407325</v>
      </c>
      <c r="V218" s="28">
        <f>V173/SUM(V173,'Calculations 16to19'!V173,'Calculations 20to24'!V173,'Calculations 25to34'!V173,'Calculations 35to44'!V173,'Calculations 55to64'!V173,'Calculations 65plus'!V173)</f>
        <v>0.18837317785641236</v>
      </c>
      <c r="W218" s="28">
        <f>W173/SUM(W173,'Calculations 16to19'!W173,'Calculations 20to24'!W173,'Calculations 25to34'!W173,'Calculations 35to44'!W173,'Calculations 55to64'!W173,'Calculations 65plus'!W173)</f>
        <v>0.18715233837893125</v>
      </c>
      <c r="X218" s="28">
        <f>X173/SUM(X173,'Calculations 16to19'!X173,'Calculations 20to24'!X173,'Calculations 25to34'!X173,'Calculations 35to44'!X173,'Calculations 55to64'!X173,'Calculations 65plus'!X173)</f>
        <v>0.18592446461479525</v>
      </c>
      <c r="Y218" s="28">
        <f>Y173/SUM(Y173,'Calculations 16to19'!Y173,'Calculations 20to24'!Y173,'Calculations 25to34'!Y173,'Calculations 35to44'!Y173,'Calculations 55to64'!Y173,'Calculations 65plus'!Y173)</f>
        <v>0.1846903395967612</v>
      </c>
      <c r="Z218" s="28">
        <f>Z173/SUM(Z173,'Calculations 16to19'!Z173,'Calculations 20to24'!Z173,'Calculations 25to34'!Z173,'Calculations 35to44'!Z173,'Calculations 55to64'!Z173,'Calculations 65plus'!Z173)</f>
        <v>0.183450728333759</v>
      </c>
      <c r="AA218" s="28">
        <f>AA173/SUM(AA173,'Calculations 16to19'!AA173,'Calculations 20to24'!AA173,'Calculations 25to34'!AA173,'Calculations 35to44'!AA173,'Calculations 55to64'!AA173,'Calculations 65plus'!AA173)</f>
        <v>0.18220637707926995</v>
      </c>
      <c r="AB218" s="28">
        <f>AB173/SUM(AB173,'Calculations 16to19'!AB173,'Calculations 20to24'!AB173,'Calculations 25to34'!AB173,'Calculations 35to44'!AB173,'Calculations 55to64'!AB173,'Calculations 65plus'!AB173)</f>
        <v>0.18095801269751424</v>
      </c>
      <c r="AC218" s="28">
        <f>AC173/SUM(AC173,'Calculations 16to19'!AC173,'Calculations 20to24'!AC173,'Calculations 25to34'!AC173,'Calculations 35to44'!AC173,'Calculations 55to64'!AC173,'Calculations 65plus'!AC173)</f>
        <v>0.17970634212328465</v>
      </c>
      <c r="AD218" s="28">
        <f>AD173/SUM(AD173,'Calculations 16to19'!AD173,'Calculations 20to24'!AD173,'Calculations 25to34'!AD173,'Calculations 35to44'!AD173,'Calculations 55to64'!AD173,'Calculations 65plus'!AD173)</f>
        <v>0.17845205191110078</v>
      </c>
      <c r="AE218" s="28">
        <f>AE173/SUM(AE173,'Calculations 16to19'!AE173,'Calculations 20to24'!AE173,'Calculations 25to34'!AE173,'Calculations 35to44'!AE173,'Calculations 55to64'!AE173,'Calculations 65plus'!AE173)</f>
        <v>0.17719580786926309</v>
      </c>
      <c r="AF218" s="28">
        <f>AF173/SUM(AF173,'Calculations 16to19'!AF173,'Calculations 20to24'!AF173,'Calculations 25to34'!AF173,'Calculations 35to44'!AF173,'Calculations 55to64'!AF173,'Calculations 65plus'!AF173)</f>
        <v>0.17593825477430192</v>
      </c>
    </row>
    <row r="219" spans="1:32" x14ac:dyDescent="0.2">
      <c r="A219" s="6" t="s">
        <v>52</v>
      </c>
      <c r="B219" s="28">
        <f>B174/SUM(B174,'Calculations 16to19'!B174,'Calculations 20to24'!B174,'Calculations 25to34'!B174,'Calculations 35to44'!B174,'Calculations 55to64'!B174,'Calculations 65plus'!B174)</f>
        <v>0.20061646383589313</v>
      </c>
      <c r="C219" s="28">
        <f>C174/SUM(C174,'Calculations 16to19'!C174,'Calculations 20to24'!C174,'Calculations 25to34'!C174,'Calculations 35to44'!C174,'Calculations 55to64'!C174,'Calculations 65plus'!C174)</f>
        <v>0.1952896975008451</v>
      </c>
      <c r="D219" s="28">
        <f>D174/SUM(D174,'Calculations 16to19'!D174,'Calculations 20to24'!D174,'Calculations 25to34'!D174,'Calculations 35to44'!D174,'Calculations 55to64'!D174,'Calculations 65plus'!D174)</f>
        <v>0.19292659562652215</v>
      </c>
      <c r="E219" s="28">
        <f>E174/SUM(E174,'Calculations 16to19'!E174,'Calculations 20to24'!E174,'Calculations 25to34'!E174,'Calculations 35to44'!E174,'Calculations 55to64'!E174,'Calculations 65plus'!E174)</f>
        <v>0.19143375723330364</v>
      </c>
      <c r="F219" s="28">
        <f>F174/SUM(F174,'Calculations 16to19'!F174,'Calculations 20to24'!F174,'Calculations 25to34'!F174,'Calculations 35to44'!F174,'Calculations 55to64'!F174,'Calculations 65plus'!F174)</f>
        <v>0.19017810998263296</v>
      </c>
      <c r="G219" s="28">
        <f>G174/SUM(G174,'Calculations 16to19'!G174,'Calculations 20to24'!G174,'Calculations 25to34'!G174,'Calculations 35to44'!G174,'Calculations 55to64'!G174,'Calculations 65plus'!G174)</f>
        <v>0.18984906765809545</v>
      </c>
      <c r="H219" s="28">
        <f>H174/SUM(H174,'Calculations 16to19'!H174,'Calculations 20to24'!H174,'Calculations 25to34'!H174,'Calculations 35to44'!H174,'Calculations 55to64'!H174,'Calculations 65plus'!H174)</f>
        <v>0.1893230772240215</v>
      </c>
      <c r="I219" s="28">
        <f>I174/SUM(I174,'Calculations 16to19'!I174,'Calculations 20to24'!I174,'Calculations 25to34'!I174,'Calculations 35to44'!I174,'Calculations 55to64'!I174,'Calculations 65plus'!I174)</f>
        <v>0.19203307655476651</v>
      </c>
      <c r="J219" s="28">
        <f>J174/SUM(J174,'Calculations 16to19'!J174,'Calculations 20to24'!J174,'Calculations 25to34'!J174,'Calculations 35to44'!J174,'Calculations 55to64'!J174,'Calculations 65plus'!J174)</f>
        <v>0.19681060337722611</v>
      </c>
      <c r="K219" s="28">
        <f>K174/SUM(K174,'Calculations 16to19'!K174,'Calculations 20to24'!K174,'Calculations 25to34'!K174,'Calculations 35to44'!K174,'Calculations 55to64'!K174,'Calculations 65plus'!K174)</f>
        <v>0.20167661506487775</v>
      </c>
      <c r="L219" s="28">
        <f>L174/SUM(L174,'Calculations 16to19'!L174,'Calculations 20to24'!L174,'Calculations 25to34'!L174,'Calculations 35to44'!L174,'Calculations 55to64'!L174,'Calculations 65plus'!L174)</f>
        <v>0.19154273810934386</v>
      </c>
      <c r="M219" s="28">
        <f>M174/SUM(M174,'Calculations 16to19'!M174,'Calculations 20to24'!M174,'Calculations 25to34'!M174,'Calculations 35to44'!M174,'Calculations 55to64'!M174,'Calculations 65plus'!M174)</f>
        <v>0.1908287332161353</v>
      </c>
      <c r="N219" s="28">
        <f>N174/SUM(N174,'Calculations 16to19'!N174,'Calculations 20to24'!N174,'Calculations 25to34'!N174,'Calculations 35to44'!N174,'Calculations 55to64'!N174,'Calculations 65plus'!N174)</f>
        <v>0.19009481602314887</v>
      </c>
      <c r="O219" s="28">
        <f>O174/SUM(O174,'Calculations 16to19'!O174,'Calculations 20to24'!O174,'Calculations 25to34'!O174,'Calculations 35to44'!O174,'Calculations 55to64'!O174,'Calculations 65plus'!O174)</f>
        <v>0.18934159734537392</v>
      </c>
      <c r="P219" s="28">
        <f>P174/SUM(P174,'Calculations 16to19'!P174,'Calculations 20to24'!P174,'Calculations 25to34'!P174,'Calculations 35to44'!P174,'Calculations 55to64'!P174,'Calculations 65plus'!P174)</f>
        <v>0.18856969820506847</v>
      </c>
      <c r="Q219" s="28">
        <f>Q174/SUM(Q174,'Calculations 16to19'!Q174,'Calculations 20to24'!Q174,'Calculations 25to34'!Q174,'Calculations 35to44'!Q174,'Calculations 55to64'!Q174,'Calculations 65plus'!Q174)</f>
        <v>0.18777974831235217</v>
      </c>
      <c r="R219" s="28">
        <f>R174/SUM(R174,'Calculations 16to19'!R174,'Calculations 20to24'!R174,'Calculations 25to34'!R174,'Calculations 35to44'!R174,'Calculations 55to64'!R174,'Calculations 65plus'!R174)</f>
        <v>0.18697238458404739</v>
      </c>
      <c r="S219" s="28">
        <f>S174/SUM(S174,'Calculations 16to19'!S174,'Calculations 20to24'!S174,'Calculations 25to34'!S174,'Calculations 35to44'!S174,'Calculations 55to64'!S174,'Calculations 65plus'!S174)</f>
        <v>0.18614824970407004</v>
      </c>
      <c r="T219" s="28">
        <f>T174/SUM(T174,'Calculations 16to19'!T174,'Calculations 20to24'!T174,'Calculations 25to34'!T174,'Calculations 35to44'!T174,'Calculations 55to64'!T174,'Calculations 65plus'!T174)</f>
        <v>0.18530799072832435</v>
      </c>
      <c r="U219" s="28">
        <f>U174/SUM(U174,'Calculations 16to19'!U174,'Calculations 20to24'!U174,'Calculations 25to34'!U174,'Calculations 35to44'!U174,'Calculations 55to64'!U174,'Calculations 65plus'!U174)</f>
        <v>0.18445225773672919</v>
      </c>
      <c r="V219" s="28">
        <f>V174/SUM(V174,'Calculations 16to19'!V174,'Calculations 20to24'!V174,'Calculations 25to34'!V174,'Calculations 35to44'!V174,'Calculations 55to64'!V174,'Calculations 65plus'!V174)</f>
        <v>0.18358170253464964</v>
      </c>
      <c r="W219" s="28">
        <f>W174/SUM(W174,'Calculations 16to19'!W174,'Calculations 20to24'!W174,'Calculations 25to34'!W174,'Calculations 35to44'!W174,'Calculations 55to64'!W174,'Calculations 65plus'!W174)</f>
        <v>0.18269697740571347</v>
      </c>
      <c r="X219" s="28">
        <f>X174/SUM(X174,'Calculations 16to19'!X174,'Calculations 20to24'!X174,'Calculations 25to34'!X174,'Calculations 35to44'!X174,'Calculations 55to64'!X174,'Calculations 65plus'!X174)</f>
        <v>0.18179873391762552</v>
      </c>
      <c r="Y219" s="28">
        <f>Y174/SUM(Y174,'Calculations 16to19'!Y174,'Calculations 20to24'!Y174,'Calculations 25to34'!Y174,'Calculations 35to44'!Y174,'Calculations 55to64'!Y174,'Calculations 65plus'!Y174)</f>
        <v>0.1808876217823279</v>
      </c>
      <c r="Z219" s="28">
        <f>Z174/SUM(Z174,'Calculations 16to19'!Z174,'Calculations 20to24'!Z174,'Calculations 25to34'!Z174,'Calculations 35to44'!Z174,'Calculations 55to64'!Z174,'Calculations 65plus'!Z174)</f>
        <v>0.17996428777151666</v>
      </c>
      <c r="AA219" s="28">
        <f>AA174/SUM(AA174,'Calculations 16to19'!AA174,'Calculations 20to24'!AA174,'Calculations 25to34'!AA174,'Calculations 35to44'!AA174,'Calculations 55to64'!AA174,'Calculations 65plus'!AA174)</f>
        <v>0.17902937468826466</v>
      </c>
      <c r="AB219" s="28">
        <f>AB174/SUM(AB174,'Calculations 16to19'!AB174,'Calculations 20to24'!AB174,'Calculations 25to34'!AB174,'Calculations 35to44'!AB174,'Calculations 55to64'!AB174,'Calculations 65plus'!AB174)</f>
        <v>0.1780835203952037</v>
      </c>
      <c r="AC219" s="28">
        <f>AC174/SUM(AC174,'Calculations 16to19'!AC174,'Calculations 20to24'!AC174,'Calculations 25to34'!AC174,'Calculations 35to44'!AC174,'Calculations 55to64'!AC174,'Calculations 65plus'!AC174)</f>
        <v>0.1771273568994747</v>
      </c>
      <c r="AD219" s="28">
        <f>AD174/SUM(AD174,'Calculations 16to19'!AD174,'Calculations 20to24'!AD174,'Calculations 25to34'!AD174,'Calculations 35to44'!AD174,'Calculations 55to64'!AD174,'Calculations 65plus'!AD174)</f>
        <v>0.17616150949439596</v>
      </c>
      <c r="AE219" s="28">
        <f>AE174/SUM(AE174,'Calculations 16to19'!AE174,'Calculations 20to24'!AE174,'Calculations 25to34'!AE174,'Calculations 35to44'!AE174,'Calculations 55to64'!AE174,'Calculations 65plus'!AE174)</f>
        <v>0.17518659595758032</v>
      </c>
      <c r="AF219" s="28">
        <f>AF174/SUM(AF174,'Calculations 16to19'!AF174,'Calculations 20to24'!AF174,'Calculations 25to34'!AF174,'Calculations 35to44'!AF174,'Calculations 55to64'!AF174,'Calculations 65plus'!AF174)</f>
        <v>0.17420322580500922</v>
      </c>
    </row>
    <row r="220" spans="1:32" x14ac:dyDescent="0.2">
      <c r="A220" s="6" t="s">
        <v>53</v>
      </c>
      <c r="B220" s="28">
        <f>B175/SUM(B175,'Calculations 16to19'!B175,'Calculations 20to24'!B175,'Calculations 25to34'!B175,'Calculations 35to44'!B175,'Calculations 55to64'!B175,'Calculations 65plus'!B175)</f>
        <v>0.24700079978672354</v>
      </c>
      <c r="C220" s="28">
        <f>C175/SUM(C175,'Calculations 16to19'!C175,'Calculations 20to24'!C175,'Calculations 25to34'!C175,'Calculations 35to44'!C175,'Calculations 55to64'!C175,'Calculations 65plus'!C175)</f>
        <v>0.24072597096296078</v>
      </c>
      <c r="D220" s="28">
        <f>D175/SUM(D175,'Calculations 16to19'!D175,'Calculations 20to24'!D175,'Calculations 25to34'!D175,'Calculations 35to44'!D175,'Calculations 55to64'!D175,'Calculations 65plus'!D175)</f>
        <v>0.23803973187466532</v>
      </c>
      <c r="E220" s="28">
        <f>E175/SUM(E175,'Calculations 16to19'!E175,'Calculations 20to24'!E175,'Calculations 25to34'!E175,'Calculations 35to44'!E175,'Calculations 55to64'!E175,'Calculations 65plus'!E175)</f>
        <v>0.23634392193204581</v>
      </c>
      <c r="F220" s="28">
        <f>F175/SUM(F175,'Calculations 16to19'!F175,'Calculations 20to24'!F175,'Calculations 25to34'!F175,'Calculations 35to44'!F175,'Calculations 55to64'!F175,'Calculations 65plus'!F175)</f>
        <v>0.23478867461483505</v>
      </c>
      <c r="G220" s="28">
        <f>G175/SUM(G175,'Calculations 16to19'!G175,'Calculations 20to24'!G175,'Calculations 25to34'!G175,'Calculations 35to44'!G175,'Calculations 55to64'!G175,'Calculations 65plus'!G175)</f>
        <v>0.23411594398427552</v>
      </c>
      <c r="H220" s="28">
        <f>H175/SUM(H175,'Calculations 16to19'!H175,'Calculations 20to24'!H175,'Calculations 25to34'!H175,'Calculations 35to44'!H175,'Calculations 55to64'!H175,'Calculations 65plus'!H175)</f>
        <v>0.23315212613604633</v>
      </c>
      <c r="I220" s="28">
        <f>I175/SUM(I175,'Calculations 16to19'!I175,'Calculations 20to24'!I175,'Calculations 25to34'!I175,'Calculations 35to44'!I175,'Calculations 55to64'!I175,'Calculations 65plus'!I175)</f>
        <v>0.23617112715008101</v>
      </c>
      <c r="J220" s="28">
        <f>J175/SUM(J175,'Calculations 16to19'!J175,'Calculations 20to24'!J175,'Calculations 25to34'!J175,'Calculations 35to44'!J175,'Calculations 55to64'!J175,'Calculations 65plus'!J175)</f>
        <v>0.24179539591157076</v>
      </c>
      <c r="K220" s="28">
        <f>K175/SUM(K175,'Calculations 16to19'!K175,'Calculations 20to24'!K175,'Calculations 25to34'!K175,'Calculations 35to44'!K175,'Calculations 55to64'!K175,'Calculations 65plus'!K175)</f>
        <v>0.24753891403163905</v>
      </c>
      <c r="L220" s="28">
        <f>L175/SUM(L175,'Calculations 16to19'!L175,'Calculations 20to24'!L175,'Calculations 25to34'!L175,'Calculations 35to44'!L175,'Calculations 55to64'!L175,'Calculations 65plus'!L175)</f>
        <v>0.23549698601226304</v>
      </c>
      <c r="M220" s="28">
        <f>M175/SUM(M175,'Calculations 16to19'!M175,'Calculations 20to24'!M175,'Calculations 25to34'!M175,'Calculations 35to44'!M175,'Calculations 55to64'!M175,'Calculations 65plus'!M175)</f>
        <v>0.23455511146488858</v>
      </c>
      <c r="N220" s="28">
        <f>N175/SUM(N175,'Calculations 16to19'!N175,'Calculations 20to24'!N175,'Calculations 25to34'!N175,'Calculations 35to44'!N175,'Calculations 55to64'!N175,'Calculations 65plus'!N175)</f>
        <v>0.23359015956714616</v>
      </c>
      <c r="O220" s="28">
        <f>O175/SUM(O175,'Calculations 16to19'!O175,'Calculations 20to24'!O175,'Calculations 25to34'!O175,'Calculations 35to44'!O175,'Calculations 55to64'!O175,'Calculations 65plus'!O175)</f>
        <v>0.23260289363058018</v>
      </c>
      <c r="P220" s="28">
        <f>P175/SUM(P175,'Calculations 16to19'!P175,'Calculations 20to24'!P175,'Calculations 25to34'!P175,'Calculations 35to44'!P175,'Calculations 55to64'!P175,'Calculations 65plus'!P175)</f>
        <v>0.23159408656235919</v>
      </c>
      <c r="Q220" s="28">
        <f>Q175/SUM(Q175,'Calculations 16to19'!Q175,'Calculations 20to24'!Q175,'Calculations 25to34'!Q175,'Calculations 35to44'!Q175,'Calculations 55to64'!Q175,'Calculations 65plus'!Q175)</f>
        <v>0.23056451905931141</v>
      </c>
      <c r="R220" s="28">
        <f>R175/SUM(R175,'Calculations 16to19'!R175,'Calculations 20to24'!R175,'Calculations 25to34'!R175,'Calculations 35to44'!R175,'Calculations 55to64'!R175,'Calculations 65plus'!R175)</f>
        <v>0.2295149778615248</v>
      </c>
      <c r="S220" s="28">
        <f>S175/SUM(S175,'Calculations 16to19'!S175,'Calculations 20to24'!S175,'Calculations 25to34'!S175,'Calculations 35to44'!S175,'Calculations 55to64'!S175,'Calculations 65plus'!S175)</f>
        <v>0.22844625406821961</v>
      </c>
      <c r="T220" s="28">
        <f>T175/SUM(T175,'Calculations 16to19'!T175,'Calculations 20to24'!T175,'Calculations 25to34'!T175,'Calculations 35to44'!T175,'Calculations 55to64'!T175,'Calculations 65plus'!T175)</f>
        <v>0.22735914151818745</v>
      </c>
      <c r="U220" s="28">
        <f>U175/SUM(U175,'Calculations 16to19'!U175,'Calculations 20to24'!U175,'Calculations 25to34'!U175,'Calculations 35to44'!U175,'Calculations 55to64'!U175,'Calculations 65plus'!U175)</f>
        <v>0.22625443523672792</v>
      </c>
      <c r="V220" s="28">
        <f>V175/SUM(V175,'Calculations 16to19'!V175,'Calculations 20to24'!V175,'Calculations 25to34'!V175,'Calculations 35to44'!V175,'Calculations 55to64'!V175,'Calculations 65plus'!V175)</f>
        <v>0.22513292995061399</v>
      </c>
      <c r="W220" s="28">
        <f>W175/SUM(W175,'Calculations 16to19'!W175,'Calculations 20to24'!W175,'Calculations 25to34'!W175,'Calculations 35to44'!W175,'Calculations 55to64'!W175,'Calculations 65plus'!W175)</f>
        <v>0.22399541867230188</v>
      </c>
      <c r="X220" s="28">
        <f>X175/SUM(X175,'Calculations 16to19'!X175,'Calculations 20to24'!X175,'Calculations 25to34'!X175,'Calculations 35to44'!X175,'Calculations 55to64'!X175,'Calculations 65plus'!X175)</f>
        <v>0.22284269135421036</v>
      </c>
      <c r="Y220" s="28">
        <f>Y175/SUM(Y175,'Calculations 16to19'!Y175,'Calculations 20to24'!Y175,'Calculations 25to34'!Y175,'Calculations 35to44'!Y175,'Calculations 55to64'!Y175,'Calculations 65plus'!Y175)</f>
        <v>0.22167553361361306</v>
      </c>
      <c r="Z220" s="28">
        <f>Z175/SUM(Z175,'Calculations 16to19'!Z175,'Calculations 20to24'!Z175,'Calculations 25to34'!Z175,'Calculations 35to44'!Z175,'Calculations 55to64'!Z175,'Calculations 65plus'!Z175)</f>
        <v>0.22049472552834842</v>
      </c>
      <c r="AA220" s="28">
        <f>AA175/SUM(AA175,'Calculations 16to19'!AA175,'Calculations 20to24'!AA175,'Calculations 25to34'!AA175,'Calculations 35to44'!AA175,'Calculations 55to64'!AA175,'Calculations 65plus'!AA175)</f>
        <v>0.21930104050328597</v>
      </c>
      <c r="AB220" s="28">
        <f>AB175/SUM(AB175,'Calculations 16to19'!AB175,'Calculations 20to24'!AB175,'Calculations 25to34'!AB175,'Calculations 35to44'!AB175,'Calculations 55to64'!AB175,'Calculations 65plus'!AB175)</f>
        <v>0.21809524420719364</v>
      </c>
      <c r="AC220" s="28">
        <f>AC175/SUM(AC175,'Calculations 16to19'!AC175,'Calculations 20to24'!AC175,'Calculations 25to34'!AC175,'Calculations 35to44'!AC175,'Calculations 55to64'!AC175,'Calculations 65plus'!AC175)</f>
        <v>0.21687809357941842</v>
      </c>
      <c r="AD220" s="28">
        <f>AD175/SUM(AD175,'Calculations 16to19'!AD175,'Calculations 20to24'!AD175,'Calculations 25to34'!AD175,'Calculations 35to44'!AD175,'Calculations 55to64'!AD175,'Calculations 65plus'!AD175)</f>
        <v>0.21565033590554539</v>
      </c>
      <c r="AE220" s="28">
        <f>AE175/SUM(AE175,'Calculations 16to19'!AE175,'Calculations 20to24'!AE175,'Calculations 25to34'!AE175,'Calculations 35to44'!AE175,'Calculations 55to64'!AE175,'Calculations 65plus'!AE175)</f>
        <v>0.21441270796099596</v>
      </c>
      <c r="AF220" s="28">
        <f>AF175/SUM(AF175,'Calculations 16to19'!AF175,'Calculations 20to24'!AF175,'Calculations 25to34'!AF175,'Calculations 35to44'!AF175,'Calculations 55to64'!AF175,'Calculations 65plus'!AF175)</f>
        <v>0.21316593522132196</v>
      </c>
    </row>
    <row r="221" spans="1:32" x14ac:dyDescent="0.2">
      <c r="A221" s="6" t="s">
        <v>54</v>
      </c>
      <c r="B221" s="28">
        <f>B176/SUM(B176,'Calculations 16to19'!B176,'Calculations 20to24'!B176,'Calculations 25to34'!B176,'Calculations 35to44'!B176,'Calculations 55to64'!B176,'Calculations 65plus'!B176)</f>
        <v>0.23036649214659694</v>
      </c>
      <c r="C221" s="28">
        <f>C176/SUM(C176,'Calculations 16to19'!C176,'Calculations 20to24'!C176,'Calculations 25to34'!C176,'Calculations 35to44'!C176,'Calculations 55to64'!C176,'Calculations 65plus'!C176)</f>
        <v>0.22450537703746717</v>
      </c>
      <c r="D221" s="28">
        <f>D176/SUM(D176,'Calculations 16to19'!D176,'Calculations 20to24'!D176,'Calculations 25to34'!D176,'Calculations 35to44'!D176,'Calculations 55to64'!D176,'Calculations 65plus'!D176)</f>
        <v>0.22200620776386654</v>
      </c>
      <c r="E221" s="28">
        <f>E176/SUM(E176,'Calculations 16to19'!E176,'Calculations 20to24'!E176,'Calculations 25to34'!E176,'Calculations 35to44'!E176,'Calculations 55to64'!E176,'Calculations 65plus'!E176)</f>
        <v>0.22043043890206515</v>
      </c>
      <c r="F221" s="28">
        <f>F176/SUM(F176,'Calculations 16to19'!F176,'Calculations 20to24'!F176,'Calculations 25to34'!F176,'Calculations 35to44'!F176,'Calculations 55to64'!F176,'Calculations 65plus'!F176)</f>
        <v>0.21902109056261532</v>
      </c>
      <c r="G221" s="28">
        <f>G176/SUM(G176,'Calculations 16to19'!G176,'Calculations 20to24'!G176,'Calculations 25to34'!G176,'Calculations 35to44'!G176,'Calculations 55to64'!G176,'Calculations 65plus'!G176)</f>
        <v>0.2185551267680996</v>
      </c>
      <c r="H221" s="28">
        <f>H176/SUM(H176,'Calculations 16to19'!H176,'Calculations 20to24'!H176,'Calculations 25to34'!H176,'Calculations 35to44'!H176,'Calculations 55to64'!H176,'Calculations 65plus'!H176)</f>
        <v>0.21779061722733722</v>
      </c>
      <c r="I221" s="28">
        <f>I176/SUM(I176,'Calculations 16to19'!I176,'Calculations 20to24'!I176,'Calculations 25to34'!I176,'Calculations 35to44'!I176,'Calculations 55to64'!I176,'Calculations 65plus'!I176)</f>
        <v>0.22068349464378417</v>
      </c>
      <c r="J221" s="28">
        <f>J176/SUM(J176,'Calculations 16to19'!J176,'Calculations 20to24'!J176,'Calculations 25to34'!J176,'Calculations 35to44'!J176,'Calculations 55to64'!J176,'Calculations 65plus'!J176)</f>
        <v>0.22600454812423734</v>
      </c>
      <c r="K221" s="28">
        <f>K176/SUM(K176,'Calculations 16to19'!K176,'Calculations 20to24'!K176,'Calculations 25to34'!K176,'Calculations 35to44'!K176,'Calculations 55to64'!K176,'Calculations 65plus'!K176)</f>
        <v>0.23148916737809644</v>
      </c>
      <c r="L221" s="28">
        <f>L176/SUM(L176,'Calculations 16to19'!L176,'Calculations 20to24'!L176,'Calculations 25to34'!L176,'Calculations 35to44'!L176,'Calculations 55to64'!L176,'Calculations 65plus'!L176)</f>
        <v>0.22020213836540833</v>
      </c>
      <c r="M221" s="28">
        <f>M176/SUM(M176,'Calculations 16to19'!M176,'Calculations 20to24'!M176,'Calculations 25to34'!M176,'Calculations 35to44'!M176,'Calculations 55to64'!M176,'Calculations 65plus'!M176)</f>
        <v>0.21937800394955978</v>
      </c>
      <c r="N221" s="28">
        <f>N176/SUM(N176,'Calculations 16to19'!N176,'Calculations 20to24'!N176,'Calculations 25to34'!N176,'Calculations 35to44'!N176,'Calculations 55to64'!N176,'Calculations 65plus'!N176)</f>
        <v>0.21853031006451229</v>
      </c>
      <c r="O221" s="28">
        <f>O176/SUM(O176,'Calculations 16to19'!O176,'Calculations 20to24'!O176,'Calculations 25to34'!O176,'Calculations 35to44'!O176,'Calculations 55to64'!O176,'Calculations 65plus'!O176)</f>
        <v>0.21765980988586911</v>
      </c>
      <c r="P221" s="28">
        <f>P176/SUM(P176,'Calculations 16to19'!P176,'Calculations 20to24'!P176,'Calculations 25to34'!P176,'Calculations 35to44'!P176,'Calculations 55to64'!P176,'Calculations 65plus'!P176)</f>
        <v>0.21676726566367951</v>
      </c>
      <c r="Q221" s="28">
        <f>Q176/SUM(Q176,'Calculations 16to19'!Q176,'Calculations 20to24'!Q176,'Calculations 25to34'!Q176,'Calculations 35to44'!Q176,'Calculations 55to64'!Q176,'Calculations 65plus'!Q176)</f>
        <v>0.21585344703128895</v>
      </c>
      <c r="R221" s="28">
        <f>R176/SUM(R176,'Calculations 16to19'!R176,'Calculations 20to24'!R176,'Calculations 25to34'!R176,'Calculations 35to44'!R176,'Calculations 55to64'!R176,'Calculations 65plus'!R176)</f>
        <v>0.21491912936445542</v>
      </c>
      <c r="S221" s="28">
        <f>S176/SUM(S176,'Calculations 16to19'!S176,'Calculations 20to24'!S176,'Calculations 25to34'!S176,'Calculations 35to44'!S176,'Calculations 55to64'!S176,'Calculations 65plus'!S176)</f>
        <v>0.21396509219377879</v>
      </c>
      <c r="T221" s="28">
        <f>T176/SUM(T176,'Calculations 16to19'!T176,'Calculations 20to24'!T176,'Calculations 25to34'!T176,'Calculations 35to44'!T176,'Calculations 55to64'!T176,'Calculations 65plus'!T176)</f>
        <v>0.21299211767309545</v>
      </c>
      <c r="U221" s="28">
        <f>U176/SUM(U176,'Calculations 16to19'!U176,'Calculations 20to24'!U176,'Calculations 25to34'!U176,'Calculations 35to44'!U176,'Calculations 55to64'!U176,'Calculations 65plus'!U176)</f>
        <v>0.21200098910615175</v>
      </c>
      <c r="V221" s="28">
        <f>V176/SUM(V176,'Calculations 16to19'!V176,'Calculations 20to24'!V176,'Calculations 25to34'!V176,'Calculations 35to44'!V176,'Calculations 55to64'!V176,'Calculations 65plus'!V176)</f>
        <v>0.21099248953347929</v>
      </c>
      <c r="W221" s="28">
        <f>W176/SUM(W176,'Calculations 16to19'!W176,'Calculations 20to24'!W176,'Calculations 25to34'!W176,'Calculations 35to44'!W176,'Calculations 55to64'!W176,'Calculations 65plus'!W176)</f>
        <v>0.20996740038109291</v>
      </c>
      <c r="X221" s="28">
        <f>X176/SUM(X176,'Calculations 16to19'!X176,'Calculations 20to24'!X176,'Calculations 25to34'!X176,'Calculations 35to44'!X176,'Calculations 55to64'!X176,'Calculations 65plus'!X176)</f>
        <v>0.20892650017224287</v>
      </c>
      <c r="Y221" s="28">
        <f>Y176/SUM(Y176,'Calculations 16to19'!Y176,'Calculations 20to24'!Y176,'Calculations 25to34'!Y176,'Calculations 35to44'!Y176,'Calculations 55to64'!Y176,'Calculations 65plus'!Y176)</f>
        <v>0.2078705633031801</v>
      </c>
      <c r="Z221" s="28">
        <f>Z176/SUM(Z176,'Calculations 16to19'!Z176,'Calculations 20to24'!Z176,'Calculations 25to34'!Z176,'Calculations 35to44'!Z176,'Calculations 55to64'!Z176,'Calculations 65plus'!Z176)</f>
        <v>0.20680035888354822</v>
      </c>
      <c r="AA221" s="28">
        <f>AA176/SUM(AA176,'Calculations 16to19'!AA176,'Calculations 20to24'!AA176,'Calculations 25to34'!AA176,'Calculations 35to44'!AA176,'Calculations 55to64'!AA176,'Calculations 65plus'!AA176)</f>
        <v>0.20571664964174616</v>
      </c>
      <c r="AB221" s="28">
        <f>AB176/SUM(AB176,'Calculations 16to19'!AB176,'Calculations 20to24'!AB176,'Calculations 25to34'!AB176,'Calculations 35to44'!AB176,'Calculations 55to64'!AB176,'Calculations 65plus'!AB176)</f>
        <v>0.20462019089530994</v>
      </c>
      <c r="AC221" s="28">
        <f>AC176/SUM(AC176,'Calculations 16to19'!AC176,'Calculations 20to24'!AC176,'Calculations 25to34'!AC176,'Calculations 35to44'!AC176,'Calculations 55to64'!AC176,'Calculations 65plus'!AC176)</f>
        <v>0.2035117295861161</v>
      </c>
      <c r="AD221" s="28">
        <f>AD176/SUM(AD176,'Calculations 16to19'!AD176,'Calculations 20to24'!AD176,'Calculations 25to34'!AD176,'Calculations 35to44'!AD176,'Calculations 55to64'!AD176,'Calculations 65plus'!AD176)</f>
        <v>0.20239200337995342</v>
      </c>
      <c r="AE221" s="28">
        <f>AE176/SUM(AE176,'Calculations 16to19'!AE176,'Calculations 20to24'!AE176,'Calculations 25to34'!AE176,'Calculations 35to44'!AE176,'Calculations 55to64'!AE176,'Calculations 65plus'!AE176)</f>
        <v>0.2012617398297914</v>
      </c>
      <c r="AF221" s="28">
        <f>AF176/SUM(AF176,'Calculations 16to19'!AF176,'Calculations 20to24'!AF176,'Calculations 25to34'!AF176,'Calculations 35to44'!AF176,'Calculations 55to64'!AF176,'Calculations 65plus'!AF176)</f>
        <v>0.20012165560186174</v>
      </c>
    </row>
    <row r="222" spans="1:32" x14ac:dyDescent="0.2">
      <c r="A222" s="6" t="s">
        <v>55</v>
      </c>
      <c r="B222" s="28">
        <f>B177/SUM(B177,'Calculations 16to19'!B177,'Calculations 20to24'!B177,'Calculations 25to34'!B177,'Calculations 35to44'!B177,'Calculations 55to64'!B177,'Calculations 65plus'!B177)</f>
        <v>0.20453339763684586</v>
      </c>
      <c r="C222" s="28">
        <f>C177/SUM(C177,'Calculations 16to19'!C177,'Calculations 20to24'!C177,'Calculations 25to34'!C177,'Calculations 35to44'!C177,'Calculations 55to64'!C177,'Calculations 65plus'!C177)</f>
        <v>0.19923010136069563</v>
      </c>
      <c r="D222" s="28">
        <f>D177/SUM(D177,'Calculations 16to19'!D177,'Calculations 20to24'!D177,'Calculations 25to34'!D177,'Calculations 35to44'!D177,'Calculations 55to64'!D177,'Calculations 65plus'!D177)</f>
        <v>0.19695710878594541</v>
      </c>
      <c r="E222" s="28">
        <f>E177/SUM(E177,'Calculations 16to19'!E177,'Calculations 20to24'!E177,'Calculations 25to34'!E177,'Calculations 35to44'!E177,'Calculations 55to64'!E177,'Calculations 65plus'!E177)</f>
        <v>0.19556060618405877</v>
      </c>
      <c r="F222" s="28">
        <f>F177/SUM(F177,'Calculations 16to19'!F177,'Calculations 20to24'!F177,'Calculations 25to34'!F177,'Calculations 35to44'!F177,'Calculations 55to64'!F177,'Calculations 65plus'!F177)</f>
        <v>0.19437926379243312</v>
      </c>
      <c r="G222" s="28">
        <f>G177/SUM(G177,'Calculations 16to19'!G177,'Calculations 20to24'!G177,'Calculations 25to34'!G177,'Calculations 35to44'!G177,'Calculations 55to64'!G177,'Calculations 65plus'!G177)</f>
        <v>0.19412759745320474</v>
      </c>
      <c r="H222" s="28">
        <f>H177/SUM(H177,'Calculations 16to19'!H177,'Calculations 20to24'!H177,'Calculations 25to34'!H177,'Calculations 35to44'!H177,'Calculations 55to64'!H177,'Calculations 65plus'!H177)</f>
        <v>0.19365103179927545</v>
      </c>
      <c r="I222" s="28">
        <f>I177/SUM(I177,'Calculations 16to19'!I177,'Calculations 20to24'!I177,'Calculations 25to34'!I177,'Calculations 35to44'!I177,'Calculations 55to64'!I177,'Calculations 65plus'!I177)</f>
        <v>0.19646961999902962</v>
      </c>
      <c r="J222" s="28">
        <f>J177/SUM(J177,'Calculations 16to19'!J177,'Calculations 20to24'!J177,'Calculations 25to34'!J177,'Calculations 35to44'!J177,'Calculations 55to64'!J177,'Calculations 65plus'!J177)</f>
        <v>0.20143388570589688</v>
      </c>
      <c r="K222" s="28">
        <f>K177/SUM(K177,'Calculations 16to19'!K177,'Calculations 20to24'!K177,'Calculations 25to34'!K177,'Calculations 35to44'!K177,'Calculations 55to64'!K177,'Calculations 65plus'!K177)</f>
        <v>0.2065267939289562</v>
      </c>
      <c r="L222" s="28">
        <f>L177/SUM(L177,'Calculations 16to19'!L177,'Calculations 20to24'!L177,'Calculations 25to34'!L177,'Calculations 35to44'!L177,'Calculations 55to64'!L177,'Calculations 65plus'!L177)</f>
        <v>0.1962686974536528</v>
      </c>
      <c r="M222" s="28">
        <f>M177/SUM(M177,'Calculations 16to19'!M177,'Calculations 20to24'!M177,'Calculations 25to34'!M177,'Calculations 35to44'!M177,'Calculations 55to64'!M177,'Calculations 65plus'!M177)</f>
        <v>0.19562496276528865</v>
      </c>
      <c r="N222" s="28">
        <f>N177/SUM(N177,'Calculations 16to19'!N177,'Calculations 20to24'!N177,'Calculations 25to34'!N177,'Calculations 35to44'!N177,'Calculations 55to64'!N177,'Calculations 65plus'!N177)</f>
        <v>0.19495894097212793</v>
      </c>
      <c r="O222" s="28">
        <f>O177/SUM(O177,'Calculations 16to19'!O177,'Calculations 20to24'!O177,'Calculations 25to34'!O177,'Calculations 35to44'!O177,'Calculations 55to64'!O177,'Calculations 65plus'!O177)</f>
        <v>0.19427123446567768</v>
      </c>
      <c r="P222" s="28">
        <f>P177/SUM(P177,'Calculations 16to19'!P177,'Calculations 20to24'!P177,'Calculations 25to34'!P177,'Calculations 35to44'!P177,'Calculations 55to64'!P177,'Calculations 65plus'!P177)</f>
        <v>0.19356245884910425</v>
      </c>
      <c r="Q222" s="28">
        <f>Q177/SUM(Q177,'Calculations 16to19'!Q177,'Calculations 20to24'!Q177,'Calculations 25to34'!Q177,'Calculations 35to44'!Q177,'Calculations 55to64'!Q177,'Calculations 65plus'!Q177)</f>
        <v>0.192833241373745</v>
      </c>
      <c r="R222" s="28">
        <f>R177/SUM(R177,'Calculations 16to19'!R177,'Calculations 20to24'!R177,'Calculations 25to34'!R177,'Calculations 35to44'!R177,'Calculations 55to64'!R177,'Calculations 65plus'!R177)</f>
        <v>0.19208421940538525</v>
      </c>
      <c r="S222" s="28">
        <f>S177/SUM(S177,'Calculations 16to19'!S177,'Calculations 20to24'!S177,'Calculations 25to34'!S177,'Calculations 35to44'!S177,'Calculations 55to64'!S177,'Calculations 65plus'!S177)</f>
        <v>0.19131603892414967</v>
      </c>
      <c r="T222" s="28">
        <f>T177/SUM(T177,'Calculations 16to19'!T177,'Calculations 20to24'!T177,'Calculations 25to34'!T177,'Calculations 35to44'!T177,'Calculations 55to64'!T177,'Calculations 65plus'!T177)</f>
        <v>0.19052935306152138</v>
      </c>
      <c r="U222" s="28">
        <f>U177/SUM(U177,'Calculations 16to19'!U177,'Calculations 20to24'!U177,'Calculations 25to34'!U177,'Calculations 35to44'!U177,'Calculations 55to64'!U177,'Calculations 65plus'!U177)</f>
        <v>0.18972482067769886</v>
      </c>
      <c r="V222" s="28">
        <f>V177/SUM(V177,'Calculations 16to19'!V177,'Calculations 20to24'!V177,'Calculations 25to34'!V177,'Calculations 35to44'!V177,'Calculations 55to64'!V177,'Calculations 65plus'!V177)</f>
        <v>0.18890310498215235</v>
      </c>
      <c r="W222" s="28">
        <f>W177/SUM(W177,'Calculations 16to19'!W177,'Calculations 20to24'!W177,'Calculations 25to34'!W177,'Calculations 35to44'!W177,'Calculations 55to64'!W177,'Calculations 65plus'!W177)</f>
        <v>0.18806487219995477</v>
      </c>
      <c r="X222" s="28">
        <f>X177/SUM(X177,'Calculations 16to19'!X177,'Calculations 20to24'!X177,'Calculations 25to34'!X177,'Calculations 35to44'!X177,'Calculations 55to64'!X177,'Calculations 65plus'!X177)</f>
        <v>0.18721079028609708</v>
      </c>
      <c r="Y222" s="28">
        <f>Y177/SUM(Y177,'Calculations 16to19'!Y177,'Calculations 20to24'!Y177,'Calculations 25to34'!Y177,'Calculations 35to44'!Y177,'Calculations 55to64'!Y177,'Calculations 65plus'!Y177)</f>
        <v>0.18634152768973189</v>
      </c>
      <c r="Z222" s="28">
        <f>Z177/SUM(Z177,'Calculations 16to19'!Z177,'Calculations 20to24'!Z177,'Calculations 25to34'!Z177,'Calculations 35to44'!Z177,'Calculations 55to64'!Z177,'Calculations 65plus'!Z177)</f>
        <v>0.18545775216994431</v>
      </c>
      <c r="AA222" s="28">
        <f>AA177/SUM(AA177,'Calculations 16to19'!AA177,'Calculations 20to24'!AA177,'Calculations 25to34'!AA177,'Calculations 35to44'!AA177,'Calculations 55to64'!AA177,'Calculations 65plus'!AA177)</f>
        <v>0.18456012966437957</v>
      </c>
      <c r="AB222" s="28">
        <f>AB177/SUM(AB177,'Calculations 16to19'!AB177,'Calculations 20to24'!AB177,'Calculations 25to34'!AB177,'Calculations 35to44'!AB177,'Calculations 55to64'!AB177,'Calculations 65plus'!AB177)</f>
        <v>0.1836493232117454</v>
      </c>
      <c r="AC222" s="28">
        <f>AC177/SUM(AC177,'Calculations 16to19'!AC177,'Calculations 20to24'!AC177,'Calculations 25to34'!AC177,'Calculations 35to44'!AC177,'Calculations 55to64'!AC177,'Calculations 65plus'!AC177)</f>
        <v>0.18272599192895178</v>
      </c>
      <c r="AD222" s="28">
        <f>AD177/SUM(AD177,'Calculations 16to19'!AD177,'Calculations 20to24'!AD177,'Calculations 25to34'!AD177,'Calculations 35to44'!AD177,'Calculations 55to64'!AD177,'Calculations 65plus'!AD177)</f>
        <v>0.18179079004336876</v>
      </c>
      <c r="AE222" s="28">
        <f>AE177/SUM(AE177,'Calculations 16to19'!AE177,'Calculations 20to24'!AE177,'Calculations 25to34'!AE177,'Calculations 35to44'!AE177,'Calculations 55to64'!AE177,'Calculations 65plus'!AE177)</f>
        <v>0.1808443659804447</v>
      </c>
      <c r="AF222" s="28">
        <f>AF177/SUM(AF177,'Calculations 16to19'!AF177,'Calculations 20to24'!AF177,'Calculations 25to34'!AF177,'Calculations 35to44'!AF177,'Calculations 55to64'!AF177,'Calculations 65plus'!AF177)</f>
        <v>0.17988736150668327</v>
      </c>
    </row>
    <row r="223" spans="1:32" x14ac:dyDescent="0.2">
      <c r="A223" s="6" t="s">
        <v>56</v>
      </c>
      <c r="B223" s="28">
        <f>B178/SUM(B178,'Calculations 16to19'!B178,'Calculations 20to24'!B178,'Calculations 25to34'!B178,'Calculations 35to44'!B178,'Calculations 55to64'!B178,'Calculations 65plus'!B178)</f>
        <v>0.15526518063028441</v>
      </c>
      <c r="C223" s="28">
        <f>C178/SUM(C178,'Calculations 16to19'!C178,'Calculations 20to24'!C178,'Calculations 25to34'!C178,'Calculations 35to44'!C178,'Calculations 55to64'!C178,'Calculations 65plus'!C178)</f>
        <v>0.15181627151855093</v>
      </c>
      <c r="D223" s="28">
        <f>D178/SUM(D178,'Calculations 16to19'!D178,'Calculations 20to24'!D178,'Calculations 25to34'!D178,'Calculations 35to44'!D178,'Calculations 55to64'!D178,'Calculations 65plus'!D178)</f>
        <v>0.15049437915952588</v>
      </c>
      <c r="E223" s="28">
        <f>E178/SUM(E178,'Calculations 16to19'!E178,'Calculations 20to24'!E178,'Calculations 25to34'!E178,'Calculations 35to44'!E178,'Calculations 55to64'!E178,'Calculations 65plus'!E178)</f>
        <v>0.14980463575437572</v>
      </c>
      <c r="F223" s="28">
        <f>F178/SUM(F178,'Calculations 16to19'!F178,'Calculations 20to24'!F178,'Calculations 25to34'!F178,'Calculations 35to44'!F178,'Calculations 55to64'!F178,'Calculations 65plus'!F178)</f>
        <v>0.14931108785686711</v>
      </c>
      <c r="G223" s="28">
        <f>G178/SUM(G178,'Calculations 16to19'!G178,'Calculations 20to24'!G178,'Calculations 25to34'!G178,'Calculations 35to44'!G178,'Calculations 55to64'!G178,'Calculations 65plus'!G178)</f>
        <v>0.14965935884369172</v>
      </c>
      <c r="H223" s="28">
        <f>H178/SUM(H178,'Calculations 16to19'!H178,'Calculations 20to24'!H178,'Calculations 25to34'!H178,'Calculations 35to44'!H178,'Calculations 55to64'!H178,'Calculations 65plus'!H178)</f>
        <v>0.14976809781089356</v>
      </c>
      <c r="I223" s="28">
        <f>I178/SUM(I178,'Calculations 16to19'!I178,'Calculations 20to24'!I178,'Calculations 25to34'!I178,'Calculations 35to44'!I178,'Calculations 55to64'!I178,'Calculations 65plus'!I178)</f>
        <v>0.15237773214766126</v>
      </c>
      <c r="J223" s="28">
        <f>J178/SUM(J178,'Calculations 16to19'!J178,'Calculations 20to24'!J178,'Calculations 25to34'!J178,'Calculations 35to44'!J178,'Calculations 55to64'!J178,'Calculations 65plus'!J178)</f>
        <v>0.15666334984878053</v>
      </c>
      <c r="K223" s="28">
        <f>K178/SUM(K178,'Calculations 16to19'!K178,'Calculations 20to24'!K178,'Calculations 25to34'!K178,'Calculations 35to44'!K178,'Calculations 55to64'!K178,'Calculations 65plus'!K178)</f>
        <v>0.16105438489932022</v>
      </c>
      <c r="L223" s="28">
        <f>L178/SUM(L178,'Calculations 16to19'!L178,'Calculations 20to24'!L178,'Calculations 25to34'!L178,'Calculations 35to44'!L178,'Calculations 55to64'!L178,'Calculations 65plus'!L178)</f>
        <v>0.15336674290001909</v>
      </c>
      <c r="M223" s="28">
        <f>M178/SUM(M178,'Calculations 16to19'!M178,'Calculations 20to24'!M178,'Calculations 25to34'!M178,'Calculations 35to44'!M178,'Calculations 55to64'!M178,'Calculations 65plus'!M178)</f>
        <v>0.15320997616324278</v>
      </c>
      <c r="N223" s="28">
        <f>N178/SUM(N178,'Calculations 16to19'!N178,'Calculations 20to24'!N178,'Calculations 25to34'!N178,'Calculations 35to44'!N178,'Calculations 55to64'!N178,'Calculations 65plus'!N178)</f>
        <v>0.15301691011242913</v>
      </c>
      <c r="O223" s="28">
        <f>O178/SUM(O178,'Calculations 16to19'!O178,'Calculations 20to24'!O178,'Calculations 25to34'!O178,'Calculations 35to44'!O178,'Calculations 55to64'!O178,'Calculations 65plus'!O178)</f>
        <v>0.15278860682917414</v>
      </c>
      <c r="P223" s="28">
        <f>P178/SUM(P178,'Calculations 16to19'!P178,'Calculations 20to24'!P178,'Calculations 25to34'!P178,'Calculations 35to44'!P178,'Calculations 55to64'!P178,'Calculations 65plus'!P178)</f>
        <v>0.15252614381255469</v>
      </c>
      <c r="Q223" s="28">
        <f>Q178/SUM(Q178,'Calculations 16to19'!Q178,'Calculations 20to24'!Q178,'Calculations 25to34'!Q178,'Calculations 35to44'!Q178,'Calculations 55to64'!Q178,'Calculations 65plus'!Q178)</f>
        <v>0.15223061028733365</v>
      </c>
      <c r="R223" s="28">
        <f>R178/SUM(R178,'Calculations 16to19'!R178,'Calculations 20to24'!R178,'Calculations 25to34'!R178,'Calculations 35to44'!R178,'Calculations 55to64'!R178,'Calculations 65plus'!R178)</f>
        <v>0.15190310376337013</v>
      </c>
      <c r="S223" s="28">
        <f>S178/SUM(S178,'Calculations 16to19'!S178,'Calculations 20to24'!S178,'Calculations 25to34'!S178,'Calculations 35to44'!S178,'Calculations 55to64'!S178,'Calculations 65plus'!S178)</f>
        <v>0.15154472683539133</v>
      </c>
      <c r="T223" s="28">
        <f>T178/SUM(T178,'Calculations 16to19'!T178,'Calculations 20to24'!T178,'Calculations 25to34'!T178,'Calculations 35to44'!T178,'Calculations 55to64'!T178,'Calculations 65plus'!T178)</f>
        <v>0.15115658421240044</v>
      </c>
      <c r="U223" s="28">
        <f>U178/SUM(U178,'Calculations 16to19'!U178,'Calculations 20to24'!U178,'Calculations 25to34'!U178,'Calculations 35to44'!U178,'Calculations 55to64'!U178,'Calculations 65plus'!U178)</f>
        <v>0.15073977996621063</v>
      </c>
      <c r="V223" s="28">
        <f>V178/SUM(V178,'Calculations 16to19'!V178,'Calculations 20to24'!V178,'Calculations 25to34'!V178,'Calculations 35to44'!V178,'Calculations 55to64'!V178,'Calculations 65plus'!V178)</f>
        <v>0.15029541498883098</v>
      </c>
      <c r="W223" s="28">
        <f>W178/SUM(W178,'Calculations 16to19'!W178,'Calculations 20to24'!W178,'Calculations 25to34'!W178,'Calculations 35to44'!W178,'Calculations 55to64'!W178,'Calculations 65plus'!W178)</f>
        <v>0.14982458464874387</v>
      </c>
      <c r="X223" s="28">
        <f>X178/SUM(X178,'Calculations 16to19'!X178,'Calculations 20to24'!X178,'Calculations 25to34'!X178,'Calculations 35to44'!X178,'Calculations 55to64'!X178,'Calculations 65plus'!X178)</f>
        <v>0.14932837663639026</v>
      </c>
      <c r="Y223" s="28">
        <f>Y178/SUM(Y178,'Calculations 16to19'!Y178,'Calculations 20to24'!Y178,'Calculations 25to34'!Y178,'Calculations 35to44'!Y178,'Calculations 55to64'!Y178,'Calculations 65plus'!Y178)</f>
        <v>0.14880786898953033</v>
      </c>
      <c r="Z223" s="28">
        <f>Z178/SUM(Z178,'Calculations 16to19'!Z178,'Calculations 20to24'!Z178,'Calculations 25to34'!Z178,'Calculations 35to44'!Z178,'Calculations 55to64'!Z178,'Calculations 65plus'!Z178)</f>
        <v>0.14826412828944999</v>
      </c>
      <c r="AA223" s="28">
        <f>AA178/SUM(AA178,'Calculations 16to19'!AA178,'Calculations 20to24'!AA178,'Calculations 25to34'!AA178,'Calculations 35to44'!AA178,'Calculations 55to64'!AA178,'Calculations 65plus'!AA178)</f>
        <v>0.14769820801932212</v>
      </c>
      <c r="AB223" s="28">
        <f>AB178/SUM(AB178,'Calculations 16to19'!AB178,'Calculations 20to24'!AB178,'Calculations 25to34'!AB178,'Calculations 35to44'!AB178,'Calculations 55to64'!AB178,'Calculations 65plus'!AB178)</f>
        <v>0.1471111470763341</v>
      </c>
      <c r="AC223" s="28">
        <f>AC178/SUM(AC178,'Calculations 16to19'!AC178,'Calculations 20to24'!AC178,'Calculations 25to34'!AC178,'Calculations 35to44'!AC178,'Calculations 55to64'!AC178,'Calculations 65plus'!AC178)</f>
        <v>0.14650396842951699</v>
      </c>
      <c r="AD223" s="28">
        <f>AD178/SUM(AD178,'Calculations 16to19'!AD178,'Calculations 20to24'!AD178,'Calculations 25to34'!AD178,'Calculations 35to44'!AD178,'Calculations 55to64'!AD178,'Calculations 65plus'!AD178)</f>
        <v>0.14587767791549669</v>
      </c>
      <c r="AE223" s="28">
        <f>AE178/SUM(AE178,'Calculations 16to19'!AE178,'Calculations 20to24'!AE178,'Calculations 25to34'!AE178,'Calculations 35to44'!AE178,'Calculations 55to64'!AE178,'Calculations 65plus'!AE178)</f>
        <v>0.14523326316468885</v>
      </c>
      <c r="AF223" s="28">
        <f>AF178/SUM(AF178,'Calculations 16to19'!AF178,'Calculations 20to24'!AF178,'Calculations 25to34'!AF178,'Calculations 35to44'!AF178,'Calculations 55to64'!AF178,'Calculations 65plus'!AF178)</f>
        <v>0.14457169265072473</v>
      </c>
    </row>
    <row r="224" spans="1:32" x14ac:dyDescent="0.2">
      <c r="A224" s="6" t="s">
        <v>57</v>
      </c>
      <c r="B224" s="28">
        <f>B179/SUM(B179,'Calculations 16to19'!B179,'Calculations 20to24'!B179,'Calculations 25to34'!B179,'Calculations 35to44'!B179,'Calculations 55to64'!B179,'Calculations 65plus'!B179)</f>
        <v>0.18015267175572519</v>
      </c>
      <c r="C224" s="28">
        <f>C179/SUM(C179,'Calculations 16to19'!C179,'Calculations 20to24'!C179,'Calculations 25to34'!C179,'Calculations 35to44'!C179,'Calculations 55to64'!C179,'Calculations 65plus'!C179)</f>
        <v>0.17614984083173549</v>
      </c>
      <c r="D224" s="28">
        <f>D179/SUM(D179,'Calculations 16to19'!D179,'Calculations 20to24'!D179,'Calculations 25to34'!D179,'Calculations 35to44'!D179,'Calculations 55to64'!D179,'Calculations 65plus'!D179)</f>
        <v>0.1748570426116999</v>
      </c>
      <c r="E224" s="28">
        <f>E179/SUM(E179,'Calculations 16to19'!E179,'Calculations 20to24'!E179,'Calculations 25to34'!E179,'Calculations 35to44'!E179,'Calculations 55to64'!E179,'Calculations 65plus'!E179)</f>
        <v>0.1742369180864517</v>
      </c>
      <c r="F224" s="28">
        <f>F179/SUM(F179,'Calculations 16to19'!F179,'Calculations 20to24'!F179,'Calculations 25to34'!F179,'Calculations 35to44'!F179,'Calculations 55to64'!F179,'Calculations 65plus'!F179)</f>
        <v>0.17366312438212195</v>
      </c>
      <c r="G224" s="28">
        <f>G179/SUM(G179,'Calculations 16to19'!G179,'Calculations 20to24'!G179,'Calculations 25to34'!G179,'Calculations 35to44'!G179,'Calculations 55to64'!G179,'Calculations 65plus'!G179)</f>
        <v>0.17391613113441129</v>
      </c>
      <c r="H224" s="28">
        <f>H179/SUM(H179,'Calculations 16to19'!H179,'Calculations 20to24'!H179,'Calculations 25to34'!H179,'Calculations 35to44'!H179,'Calculations 55to64'!H179,'Calculations 65plus'!H179)</f>
        <v>0.17376041238625711</v>
      </c>
      <c r="I224" s="28">
        <f>I179/SUM(I179,'Calculations 16to19'!I179,'Calculations 20to24'!I179,'Calculations 25to34'!I179,'Calculations 35to44'!I179,'Calculations 55to64'!I179,'Calculations 65plus'!I179)</f>
        <v>0.17644417741132096</v>
      </c>
      <c r="J224" s="28">
        <f>J179/SUM(J179,'Calculations 16to19'!J179,'Calculations 20to24'!J179,'Calculations 25to34'!J179,'Calculations 35to44'!J179,'Calculations 55to64'!J179,'Calculations 65plus'!J179)</f>
        <v>0.18127334471811354</v>
      </c>
      <c r="K224" s="28">
        <f>K179/SUM(K179,'Calculations 16to19'!K179,'Calculations 20to24'!K179,'Calculations 25to34'!K179,'Calculations 35to44'!K179,'Calculations 55to64'!K179,'Calculations 65plus'!K179)</f>
        <v>0.18649541674166148</v>
      </c>
      <c r="L224" s="28">
        <f>L179/SUM(L179,'Calculations 16to19'!L179,'Calculations 20to24'!L179,'Calculations 25to34'!L179,'Calculations 35to44'!L179,'Calculations 55to64'!L179,'Calculations 65plus'!L179)</f>
        <v>0.17773437144721926</v>
      </c>
      <c r="M224" s="28">
        <f>M179/SUM(M179,'Calculations 16to19'!M179,'Calculations 20to24'!M179,'Calculations 25to34'!M179,'Calculations 35to44'!M179,'Calculations 55to64'!M179,'Calculations 65plus'!M179)</f>
        <v>0.177545698896349</v>
      </c>
      <c r="N224" s="28">
        <f>N179/SUM(N179,'Calculations 16to19'!N179,'Calculations 20to24'!N179,'Calculations 25to34'!N179,'Calculations 35to44'!N179,'Calculations 55to64'!N179,'Calculations 65plus'!N179)</f>
        <v>0.17732135895124318</v>
      </c>
      <c r="O224" s="28">
        <f>O179/SUM(O179,'Calculations 16to19'!O179,'Calculations 20to24'!O179,'Calculations 25to34'!O179,'Calculations 35to44'!O179,'Calculations 55to64'!O179,'Calculations 65plus'!O179)</f>
        <v>0.17706214495726078</v>
      </c>
      <c r="P224" s="28">
        <f>P179/SUM(P179,'Calculations 16to19'!P179,'Calculations 20to24'!P179,'Calculations 25to34'!P179,'Calculations 35to44'!P179,'Calculations 55to64'!P179,'Calculations 65plus'!P179)</f>
        <v>0.17676887436281322</v>
      </c>
      <c r="Q224" s="28">
        <f>Q179/SUM(Q179,'Calculations 16to19'!Q179,'Calculations 20to24'!Q179,'Calculations 25to34'!Q179,'Calculations 35to44'!Q179,'Calculations 55to64'!Q179,'Calculations 65plus'!Q179)</f>
        <v>0.17644238622848452</v>
      </c>
      <c r="R224" s="28">
        <f>R179/SUM(R179,'Calculations 16to19'!R179,'Calculations 20to24'!R179,'Calculations 25to34'!R179,'Calculations 35to44'!R179,'Calculations 55to64'!R179,'Calculations 65plus'!R179)</f>
        <v>0.17608353878814939</v>
      </c>
      <c r="S224" s="28">
        <f>S179/SUM(S179,'Calculations 16to19'!S179,'Calculations 20to24'!S179,'Calculations 25to34'!S179,'Calculations 35to44'!S179,'Calculations 55to64'!S179,'Calculations 65plus'!S179)</f>
        <v>0.17569320706647051</v>
      </c>
      <c r="T224" s="28">
        <f>T179/SUM(T179,'Calculations 16to19'!T179,'Calculations 20to24'!T179,'Calculations 25to34'!T179,'Calculations 35to44'!T179,'Calculations 55to64'!T179,'Calculations 65plus'!T179)</f>
        <v>0.17527228055695387</v>
      </c>
      <c r="U224" s="28">
        <f>U179/SUM(U179,'Calculations 16to19'!U179,'Calculations 20to24'!U179,'Calculations 25to34'!U179,'Calculations 35to44'!U179,'Calculations 55to64'!U179,'Calculations 65plus'!U179)</f>
        <v>0.17482166096452137</v>
      </c>
      <c r="V224" s="28">
        <f>V179/SUM(V179,'Calculations 16to19'!V179,'Calculations 20to24'!V179,'Calculations 25to34'!V179,'Calculations 35to44'!V179,'Calculations 55to64'!V179,'Calculations 65plus'!V179)</f>
        <v>0.17434226001627082</v>
      </c>
      <c r="W224" s="28">
        <f>W179/SUM(W179,'Calculations 16to19'!W179,'Calculations 20to24'!W179,'Calculations 25to34'!W179,'Calculations 35to44'!W179,'Calculations 55to64'!W179,'Calculations 65plus'!W179)</f>
        <v>0.17383499734382601</v>
      </c>
      <c r="X224" s="28">
        <f>X179/SUM(X179,'Calculations 16to19'!X179,'Calculations 20to24'!X179,'Calculations 25to34'!X179,'Calculations 35to44'!X179,'Calculations 55to64'!X179,'Calculations 65plus'!X179)</f>
        <v>0.17330079844031962</v>
      </c>
      <c r="Y224" s="28">
        <f>Y179/SUM(Y179,'Calculations 16to19'!Y179,'Calculations 20to24'!Y179,'Calculations 25to34'!Y179,'Calculations 35to44'!Y179,'Calculations 55to64'!Y179,'Calculations 65plus'!Y179)</f>
        <v>0.1727405926947439</v>
      </c>
      <c r="Z224" s="28">
        <f>Z179/SUM(Z179,'Calculations 16to19'!Z179,'Calculations 20to24'!Z179,'Calculations 25to34'!Z179,'Calculations 35to44'!Z179,'Calculations 55to64'!Z179,'Calculations 65plus'!Z179)</f>
        <v>0.17215531150602142</v>
      </c>
      <c r="AA224" s="28">
        <f>AA179/SUM(AA179,'Calculations 16to19'!AA179,'Calculations 20to24'!AA179,'Calculations 25to34'!AA179,'Calculations 35to44'!AA179,'Calculations 55to64'!AA179,'Calculations 65plus'!AA179)</f>
        <v>0.1715458864788032</v>
      </c>
      <c r="AB224" s="28">
        <f>AB179/SUM(AB179,'Calculations 16to19'!AB179,'Calculations 20to24'!AB179,'Calculations 25to34'!AB179,'Calculations 35to44'!AB179,'Calculations 55to64'!AB179,'Calculations 65plus'!AB179)</f>
        <v>0.17091324770260957</v>
      </c>
      <c r="AC224" s="28">
        <f>AC179/SUM(AC179,'Calculations 16to19'!AC179,'Calculations 20to24'!AC179,'Calculations 25to34'!AC179,'Calculations 35to44'!AC179,'Calculations 55to64'!AC179,'Calculations 65plus'!AC179)</f>
        <v>0.17025832211557712</v>
      </c>
      <c r="AD224" s="28">
        <f>AD179/SUM(AD179,'Calculations 16to19'!AD179,'Calculations 20to24'!AD179,'Calculations 25to34'!AD179,'Calculations 35to44'!AD179,'Calculations 55to64'!AD179,'Calculations 65plus'!AD179)</f>
        <v>0.16958203195369104</v>
      </c>
      <c r="AE224" s="28">
        <f>AE179/SUM(AE179,'Calculations 16to19'!AE179,'Calculations 20to24'!AE179,'Calculations 25to34'!AE179,'Calculations 35to44'!AE179,'Calculations 55to64'!AE179,'Calculations 65plus'!AE179)</f>
        <v>0.16888529328603105</v>
      </c>
      <c r="AF224" s="28">
        <f>AF179/SUM(AF179,'Calculations 16to19'!AF179,'Calculations 20to24'!AF179,'Calculations 25to34'!AF179,'Calculations 35to44'!AF179,'Calculations 55to64'!AF179,'Calculations 65plus'!AF179)</f>
        <v>0.16816901463619957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167F-EFAC-4EAF-A9F4-2CCF459F3CA7}">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T18b'!H:H,MATCH($A3,'BLS CPS T18b'!K:K,0))/INDEX('BLS CPS T18b'!B:B,MATCH($A3,'BLS CPS T18b'!K:K,0))</f>
        <v>0.19667943805874841</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T18b'!H:H,MATCH($A4,'BLS CPS T18b'!K:K,0))/INDEX('BLS CPS T18b'!B:B,MATCH($A4,'BLS CPS T18b'!K:K,0))</f>
        <v>0.19607843137254902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T18b'!H:H,MATCH($A5,'BLS CPS T18b'!K:K,0))/INDEX('BLS CPS T18b'!B:B,MATCH($A5,'BLS CPS T18b'!K:K,0))</f>
        <v>0.13402061855670103</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T18b'!H:H,MATCH($A6,'BLS CPS T18b'!K:K,0))/INDEX('BLS CPS T18b'!B:B,MATCH($A6,'BLS CPS T18b'!K:K,0))</f>
        <v>0.25301204819277107</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T18b'!H:H,MATCH($A7,'BLS CPS T18b'!K:K,0))/INDEX('BLS CPS T18b'!B:B,MATCH($A7,'BLS CPS T18b'!K:K,0))</f>
        <v>0.1366906474820144</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T18b'!H:H,MATCH($A8,'BLS CPS T18b'!K:K,0))/INDEX('BLS CPS T18b'!B:B,MATCH($A8,'BLS CPS T18b'!K:K,0))</f>
        <v>0.1604496678589678</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T18b'!H:H,MATCH($A9,'BLS CPS T18b'!K:K,0))/INDEX('BLS CPS T18b'!B:B,MATCH($A9,'BLS CPS T18b'!K:K,0))</f>
        <v>0.19594594594594594</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T18b'!H:H,MATCH($A10,'BLS CPS T18b'!K:K,0))/INDEX('BLS CPS T18b'!B:B,MATCH($A10,'BLS CPS T18b'!K:K,0))</f>
        <v>0.16976744186046511</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T18b'!H:H,MATCH($A11,'BLS CPS T18b'!K:K,0))/INDEX('BLS CPS T18b'!B:B,MATCH($A11,'BLS CPS T18b'!K:K,0))</f>
        <v>0.22222222222222221</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T18b'!H:H,MATCH($A12,'BLS CPS T18b'!K:K,0))/INDEX('BLS CPS T18b'!B:B,MATCH($A12,'BLS CPS T18b'!K:K,0))</f>
        <v>0.14432989690721648</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T18b'!H:H,MATCH($A13,'BLS CPS T18b'!K:K,0))/INDEX('BLS CPS T18b'!B:B,MATCH($A13,'BLS CPS T18b'!K:K,0))</f>
        <v>0.22839506172839505</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T18b'!H:H,MATCH($A14,'BLS CPS T18b'!K:K,0))/INDEX('BLS CPS T18b'!B:B,MATCH($A14,'BLS CPS T18b'!K:K,0))</f>
        <v>0.15994020926756353</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T18b'!H:H,MATCH($A15,'BLS CPS T18b'!K:K,0))/INDEX('BLS CPS T18b'!B:B,MATCH($A15,'BLS CPS T18b'!K:K,0))</f>
        <v>0.23540145985401459</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T18b'!H:H,MATCH($A16,'BLS CPS T18b'!K:K,0))/INDEX('BLS CPS T18b'!B:B,MATCH($A16,'BLS CPS T18b'!K:K,0))</f>
        <v>0.21951219512195122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T18b'!H:H,MATCH($A17,'BLS CPS T18b'!K:K,0))/INDEX('BLS CPS T18b'!B:B,MATCH($A17,'BLS CPS T18b'!K:K,0))</f>
        <v>0.23693379790940766</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T18b'!H:H,MATCH($A18,'BLS CPS T18b'!K:K,0))/INDEX('BLS CPS T18b'!B:B,MATCH($A18,'BLS CPS T18b'!K:K,0))</f>
        <v>0.25390625</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T18b'!H:H,MATCH($A19,'BLS CPS T18b'!K:K,0))/INDEX('BLS CPS T18b'!B:B,MATCH($A19,'BLS CPS T18b'!K:K,0))</f>
        <v>0.23943661971830985</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T18b'!H:H,MATCH($A20,'BLS CPS T18b'!K:K,0))/INDEX('BLS CPS T18b'!B:B,MATCH($A20,'BLS CPS T18b'!K:K,0))</f>
        <v>0.23506366307541626</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T18b'!H:H,MATCH($A21,'BLS CPS T18b'!K:K,0))/INDEX('BLS CPS T18b'!B:B,MATCH($A21,'BLS CPS T18b'!K:K,0))</f>
        <v>0.21655437921077961</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T18b'!H:H,MATCH($A22,'BLS CPS T18b'!K:K,0))/INDEX('BLS CPS T18b'!B:B,MATCH($A22,'BLS CPS T18b'!K:K,0))</f>
        <v>0.18617021276595744</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T18b'!H:H,MATCH($A23,'BLS CPS T18b'!K:K,0))/INDEX('BLS CPS T18b'!B:B,MATCH($A23,'BLS CPS T18b'!K:K,0))</f>
        <v>0.22162645218945487</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T18b'!H:H,MATCH($A24,'BLS CPS T18b'!K:K,0))/INDEX('BLS CPS T18b'!B:B,MATCH($A24,'BLS CPS T18b'!K:K,0))</f>
        <v>0.17693522906793049</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T18b'!H:H,MATCH($A25,'BLS CPS T18b'!K:K,0))/INDEX('BLS CPS T18b'!B:B,MATCH($A25,'BLS CPS T18b'!K:K,0))</f>
        <v>0.21579961464354527</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T18b'!H:H,MATCH($A26,'BLS CPS T18b'!K:K,0))/INDEX('BLS CPS T18b'!B:B,MATCH($A26,'BLS CPS T18b'!K:K,0))</f>
        <v>0.202365308804205</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T18b'!H:H,MATCH($A27,'BLS CPS T18b'!K:K,0))/INDEX('BLS CPS T18b'!B:B,MATCH($A27,'BLS CPS T18b'!K:K,0))</f>
        <v>0.2253711201079622</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T18b'!H:H,MATCH($A28,'BLS CPS T18b'!K:K,0))/INDEX('BLS CPS T18b'!B:B,MATCH($A28,'BLS CPS T18b'!K:K,0))</f>
        <v>0.16</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T18b'!H:H,MATCH($A29,'BLS CPS T18b'!K:K,0))/INDEX('BLS CPS T18b'!B:B,MATCH($A29,'BLS CPS T18b'!K:K,0))</f>
        <v>0.2304921968787515</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T18b'!H:H,MATCH($A30,'BLS CPS T18b'!K:K,0))/INDEX('BLS CPS T18b'!B:B,MATCH($A30,'BLS CPS T18b'!K:K,0))</f>
        <v>0.17151863526793992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T18b'!H:H,MATCH($A31,'BLS CPS T18b'!K:K,0))/INDEX('BLS CPS T18b'!B:B,MATCH($A31,'BLS CPS T18b'!K:K,0))</f>
        <v>0.15830217494338827</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T18b'!H:H,MATCH($A32,'BLS CPS T18b'!K:K,0))/INDEX('BLS CPS T18b'!B:B,MATCH($A32,'BLS CPS T18b'!K:K,0))</f>
        <v>0.19274755927475593</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T18b'!H:H,MATCH($A33,'BLS CPS T18b'!K:K,0))/INDEX('BLS CPS T18b'!B:B,MATCH($A33,'BLS CPS T18b'!K:K,0))</f>
        <v>8.7284604122085815E-2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T18b'!H:H,MATCH($A34,'BLS CPS T18b'!K:K,0))/INDEX('BLS CPS T18b'!B:B,MATCH($A34,'BLS CPS T18b'!K:K,0))</f>
        <v>0.1468978102189781</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T18b'!H:H,MATCH($A35,'BLS CPS T18b'!K:K,0))/INDEX('BLS CPS T18b'!B:B,MATCH($A35,'BLS CPS T18b'!K:K,0))</f>
        <v>0.17423312883435582</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T18b'!H:H,MATCH($A36,'BLS CPS T18b'!K:K,0))/INDEX('BLS CPS T18b'!B:B,MATCH($A36,'BLS CPS T18b'!K:K,0))</f>
        <v>0.11326860841423948</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T18b'!H:H,MATCH($A37,'BLS CPS T18b'!K:K,0))/INDEX('BLS CPS T18b'!B:B,MATCH($A37,'BLS CPS T18b'!K:K,0))</f>
        <v>0.17817225509533202</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T18b'!H:H,MATCH($A38,'BLS CPS T18b'!K:K,0))/INDEX('BLS CPS T18b'!B:B,MATCH($A38,'BLS CPS T18b'!K:K,0))</f>
        <v>0.22059897735573411</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T18b'!H:H,MATCH($A39,'BLS CPS T18b'!K:K,0))/INDEX('BLS CPS T18b'!B:B,MATCH($A39,'BLS CPS T18b'!K:K,0))</f>
        <v>0.164328231292517</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T18b'!H:H,MATCH($A40,'BLS CPS T18b'!K:K,0))/INDEX('BLS CPS T18b'!B:B,MATCH($A40,'BLS CPS T18b'!K:K,0))</f>
        <v>0.20263964804692708</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T18b'!H:H,MATCH($A41,'BLS CPS T18b'!K:K,0))/INDEX('BLS CPS T18b'!B:B,MATCH($A41,'BLS CPS T18b'!K:K,0))</f>
        <v>0.18109058269130077</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T18b'!H:H,MATCH($A42,'BLS CPS T18b'!K:K,0))/INDEX('BLS CPS T18b'!B:B,MATCH($A42,'BLS CPS T18b'!K:K,0))</f>
        <v>0.17303240740740741</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T18b'!H:H,MATCH($A43,'BLS CPS T18b'!K:K,0))/INDEX('BLS CPS T18b'!B:B,MATCH($A43,'BLS CPS T18b'!K:K,0))</f>
        <v>0.14340638216070742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T18b'!H:H,MATCH($A44,'BLS CPS T18b'!K:K,0))/INDEX('BLS CPS T18b'!B:B,MATCH($A44,'BLS CPS T18b'!K:K,0))</f>
        <v>0.19724770642201836</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0.34827551925481604</v>
      </c>
    </row>
    <row r="49" spans="1:2" x14ac:dyDescent="0.2">
      <c r="A49" s="6" t="s">
        <v>94</v>
      </c>
      <c r="B49" s="28">
        <f>('S Curve Equation'!$B$11-(LN(1/((B4/'S Curve Equation'!$B$14)-'S Curve Equation'!$B$13)-1)/'S Curve Equation'!$B$10))/'S Curve Equation'!$B$12</f>
        <v>0.34787191814137508</v>
      </c>
    </row>
    <row r="50" spans="1:2" x14ac:dyDescent="0.2">
      <c r="A50" s="6" t="s">
        <v>93</v>
      </c>
      <c r="B50" s="28">
        <f>('S Curve Equation'!$B$11-(LN(1/((B5/'S Curve Equation'!$B$14)-'S Curve Equation'!$B$13)-1)/'S Curve Equation'!$B$10))/'S Curve Equation'!$B$12</f>
        <v>0.30019297006097051</v>
      </c>
    </row>
    <row r="51" spans="1:2" x14ac:dyDescent="0.2">
      <c r="A51" s="6" t="s">
        <v>28</v>
      </c>
      <c r="B51" s="28">
        <f>('S Curve Equation'!$B$11-(LN(1/((B6/'S Curve Equation'!$B$14)-'S Curve Equation'!$B$13)-1)/'S Curve Equation'!$B$10))/'S Curve Equation'!$B$12</f>
        <v>0.3828782226171385</v>
      </c>
    </row>
    <row r="52" spans="1:2" x14ac:dyDescent="0.2">
      <c r="A52" s="6" t="s">
        <v>29</v>
      </c>
      <c r="B52" s="28">
        <f>('S Curve Equation'!$B$11-(LN(1/((B7/'S Curve Equation'!$B$14)-'S Curve Equation'!$B$13)-1)/'S Curve Equation'!$B$10))/'S Curve Equation'!$B$12</f>
        <v>0.30255555264922596</v>
      </c>
    </row>
    <row r="53" spans="1:2" x14ac:dyDescent="0.2">
      <c r="A53" s="6" t="s">
        <v>30</v>
      </c>
      <c r="B53" s="28">
        <f>('S Curve Equation'!$B$11-(LN(1/((B8/'S Curve Equation'!$B$14)-'S Curve Equation'!$B$13)-1)/'S Curve Equation'!$B$10))/'S Curve Equation'!$B$12</f>
        <v>0.32216600129613737</v>
      </c>
    </row>
    <row r="54" spans="1:2" x14ac:dyDescent="0.2">
      <c r="A54" s="6" t="s">
        <v>31</v>
      </c>
      <c r="B54" s="28">
        <f>('S Curve Equation'!$B$11-(LN(1/((B9/'S Curve Equation'!$B$14)-'S Curve Equation'!$B$13)-1)/'S Curve Equation'!$B$10))/'S Curve Equation'!$B$12</f>
        <v>0.34778283134094312</v>
      </c>
    </row>
    <row r="55" spans="1:2" x14ac:dyDescent="0.2">
      <c r="A55" s="6" t="s">
        <v>32</v>
      </c>
      <c r="B55" s="28">
        <f>('S Curve Equation'!$B$11-(LN(1/((B10/'S Curve Equation'!$B$14)-'S Curve Equation'!$B$13)-1)/'S Curve Equation'!$B$10))/'S Curve Equation'!$B$12</f>
        <v>0.32926198070187029</v>
      </c>
    </row>
    <row r="56" spans="1:2" x14ac:dyDescent="0.2">
      <c r="A56" s="6" t="s">
        <v>33</v>
      </c>
      <c r="B56" s="28">
        <f>('S Curve Equation'!$B$11-(LN(1/((B11/'S Curve Equation'!$B$14)-'S Curve Equation'!$B$13)-1)/'S Curve Equation'!$B$10))/'S Curve Equation'!$B$12</f>
        <v>0.36469030010802556</v>
      </c>
    </row>
    <row r="57" spans="1:2" x14ac:dyDescent="0.2">
      <c r="A57" s="6" t="s">
        <v>34</v>
      </c>
      <c r="B57" s="28">
        <f>('S Curve Equation'!$B$11-(LN(1/((B12/'S Curve Equation'!$B$14)-'S Curve Equation'!$B$13)-1)/'S Curve Equation'!$B$10))/'S Curve Equation'!$B$12</f>
        <v>0.30912523371612721</v>
      </c>
    </row>
    <row r="58" spans="1:2" x14ac:dyDescent="0.2">
      <c r="A58" s="6" t="s">
        <v>92</v>
      </c>
      <c r="B58" s="28">
        <f>('S Curve Equation'!$B$11-(LN(1/((B13/'S Curve Equation'!$B$14)-'S Curve Equation'!$B$13)-1)/'S Curve Equation'!$B$10))/'S Curve Equation'!$B$12</f>
        <v>0.36846273052409706</v>
      </c>
    </row>
    <row r="59" spans="1:2" x14ac:dyDescent="0.2">
      <c r="A59" s="6" t="s">
        <v>89</v>
      </c>
      <c r="B59" s="28">
        <f>('S Curve Equation'!$B$11-(LN(1/((B14/'S Curve Equation'!$B$14)-'S Curve Equation'!$B$13)-1)/'S Curve Equation'!$B$10))/'S Curve Equation'!$B$12</f>
        <v>0.32176928211502875</v>
      </c>
    </row>
    <row r="60" spans="1:2" x14ac:dyDescent="0.2">
      <c r="A60" s="6" t="s">
        <v>35</v>
      </c>
      <c r="B60" s="28">
        <f>('S Curve Equation'!$B$11-(LN(1/((B15/'S Curve Equation'!$B$14)-'S Curve Equation'!$B$13)-1)/'S Curve Equation'!$B$10))/'S Curve Equation'!$B$12</f>
        <v>0.37266378933316224</v>
      </c>
    </row>
    <row r="61" spans="1:2" x14ac:dyDescent="0.2">
      <c r="A61" s="6" t="s">
        <v>98</v>
      </c>
      <c r="B61" s="28">
        <f>('S Curve Equation'!$B$11-(LN(1/((B16/'S Curve Equation'!$B$14)-'S Curve Equation'!$B$13)-1)/'S Curve Equation'!$B$10))/'S Curve Equation'!$B$12</f>
        <v>0.36301196376418932</v>
      </c>
    </row>
    <row r="62" spans="1:2" x14ac:dyDescent="0.2">
      <c r="A62" s="6" t="s">
        <v>97</v>
      </c>
      <c r="B62" s="28">
        <f>('S Curve Equation'!$B$11-(LN(1/((B17/'S Curve Equation'!$B$14)-'S Curve Equation'!$B$13)-1)/'S Curve Equation'!$B$10))/'S Curve Equation'!$B$12</f>
        <v>0.37357165531828301</v>
      </c>
    </row>
    <row r="63" spans="1:2" x14ac:dyDescent="0.2">
      <c r="A63" s="6" t="s">
        <v>101</v>
      </c>
      <c r="B63" s="28">
        <f>('S Curve Equation'!$B$11-(LN(1/((B18/'S Curve Equation'!$B$14)-'S Curve Equation'!$B$13)-1)/'S Curve Equation'!$B$10))/'S Curve Equation'!$B$12</f>
        <v>0.38338470048475809</v>
      </c>
    </row>
    <row r="64" spans="1:2" x14ac:dyDescent="0.2">
      <c r="A64" s="6" t="s">
        <v>104</v>
      </c>
      <c r="B64" s="28">
        <f>('S Curve Equation'!$B$11-(LN(1/((B19/'S Curve Equation'!$B$14)-'S Curve Equation'!$B$13)-1)/'S Curve Equation'!$B$10))/'S Curve Equation'!$B$12</f>
        <v>0.37504635468087438</v>
      </c>
    </row>
    <row r="65" spans="1:2" x14ac:dyDescent="0.2">
      <c r="A65" s="6" t="s">
        <v>36</v>
      </c>
      <c r="B65" s="28">
        <f>('S Curve Equation'!$B$11-(LN(1/((B20/'S Curve Equation'!$B$14)-'S Curve Equation'!$B$13)-1)/'S Curve Equation'!$B$10))/'S Curve Equation'!$B$12</f>
        <v>0.37246313777113449</v>
      </c>
    </row>
    <row r="66" spans="1:2" x14ac:dyDescent="0.2">
      <c r="A66" s="6" t="s">
        <v>37</v>
      </c>
      <c r="B66" s="28">
        <f>('S Curve Equation'!$B$11-(LN(1/((B21/'S Curve Equation'!$B$14)-'S Curve Equation'!$B$13)-1)/'S Curve Equation'!$B$10))/'S Curve Equation'!$B$12</f>
        <v>0.36116414963208893</v>
      </c>
    </row>
    <row r="67" spans="1:2" x14ac:dyDescent="0.2">
      <c r="A67" s="6" t="s">
        <v>38</v>
      </c>
      <c r="B67" s="28">
        <f>('S Curve Equation'!$B$11-(LN(1/((B22/'S Curve Equation'!$B$14)-'S Curve Equation'!$B$13)-1)/'S Curve Equation'!$B$10))/'S Curve Equation'!$B$12</f>
        <v>0.34108799644060539</v>
      </c>
    </row>
    <row r="68" spans="1:2" x14ac:dyDescent="0.2">
      <c r="A68" s="6" t="s">
        <v>39</v>
      </c>
      <c r="B68" s="28">
        <f>('S Curve Equation'!$B$11-(LN(1/((B23/'S Curve Equation'!$B$14)-'S Curve Equation'!$B$13)-1)/'S Curve Equation'!$B$10))/'S Curve Equation'!$B$12</f>
        <v>0.36432252018964445</v>
      </c>
    </row>
    <row r="69" spans="1:2" x14ac:dyDescent="0.2">
      <c r="A69" s="6" t="s">
        <v>40</v>
      </c>
      <c r="B69" s="28">
        <f>('S Curve Equation'!$B$11-(LN(1/((B24/'S Curve Equation'!$B$14)-'S Curve Equation'!$B$13)-1)/'S Curve Equation'!$B$10))/'S Curve Equation'!$B$12</f>
        <v>0.33452769806999749</v>
      </c>
    </row>
    <row r="70" spans="1:2" x14ac:dyDescent="0.2">
      <c r="A70" s="6" t="s">
        <v>41</v>
      </c>
      <c r="B70" s="28">
        <f>('S Curve Equation'!$B$11-(LN(1/((B25/'S Curve Equation'!$B$14)-'S Curve Equation'!$B$13)-1)/'S Curve Equation'!$B$10))/'S Curve Equation'!$B$12</f>
        <v>0.36068989711986499</v>
      </c>
    </row>
    <row r="71" spans="1:2" x14ac:dyDescent="0.2">
      <c r="A71" s="6" t="s">
        <v>42</v>
      </c>
      <c r="B71" s="28">
        <f>('S Curve Equation'!$B$11-(LN(1/((B26/'S Curve Equation'!$B$14)-'S Curve Equation'!$B$13)-1)/'S Curve Equation'!$B$10))/'S Curve Equation'!$B$12</f>
        <v>0.35205161811793739</v>
      </c>
    </row>
    <row r="72" spans="1:2" x14ac:dyDescent="0.2">
      <c r="A72" s="6" t="s">
        <v>105</v>
      </c>
      <c r="B72" s="28">
        <f>('S Curve Equation'!$B$11-(LN(1/((B27/'S Curve Equation'!$B$14)-'S Curve Equation'!$B$13)-1)/'S Curve Equation'!$B$10))/'S Curve Equation'!$B$12</f>
        <v>0.36662329501868907</v>
      </c>
    </row>
    <row r="73" spans="1:2" x14ac:dyDescent="0.2">
      <c r="A73" s="6" t="s">
        <v>106</v>
      </c>
      <c r="B73" s="28">
        <f>('S Curve Equation'!$B$11-(LN(1/((B28/'S Curve Equation'!$B$14)-'S Curve Equation'!$B$13)-1)/'S Curve Equation'!$B$10))/'S Curve Equation'!$B$12</f>
        <v>0.32181589040416081</v>
      </c>
    </row>
    <row r="74" spans="1:2" x14ac:dyDescent="0.2">
      <c r="A74" s="6" t="s">
        <v>107</v>
      </c>
      <c r="B74" s="28">
        <f>('S Curve Equation'!$B$11-(LN(1/((B29/'S Curve Equation'!$B$14)-'S Curve Equation'!$B$13)-1)/'S Curve Equation'!$B$10))/'S Curve Equation'!$B$12</f>
        <v>0.3697289531468283</v>
      </c>
    </row>
    <row r="75" spans="1:2" x14ac:dyDescent="0.2">
      <c r="A75" s="6" t="s">
        <v>43</v>
      </c>
      <c r="B75" s="28">
        <f>('S Curve Equation'!$B$11-(LN(1/((B30/'S Curve Equation'!$B$14)-'S Curve Equation'!$B$13)-1)/'S Curve Equation'!$B$10))/'S Curve Equation'!$B$12</f>
        <v>0.33056329425013226</v>
      </c>
    </row>
    <row r="76" spans="1:2" x14ac:dyDescent="0.2">
      <c r="A76" s="6" t="s">
        <v>44</v>
      </c>
      <c r="B76" s="28">
        <f>('S Curve Equation'!$B$11-(LN(1/((B31/'S Curve Equation'!$B$14)-'S Curve Equation'!$B$13)-1)/'S Curve Equation'!$B$10))/'S Curve Equation'!$B$12</f>
        <v>0.32048730280954008</v>
      </c>
    </row>
    <row r="77" spans="1:2" x14ac:dyDescent="0.2">
      <c r="A77" s="6" t="s">
        <v>45</v>
      </c>
      <c r="B77" s="28">
        <f>('S Curve Equation'!$B$11-(LN(1/((B32/'S Curve Equation'!$B$14)-'S Curve Equation'!$B$13)-1)/'S Curve Equation'!$B$10))/'S Curve Equation'!$B$12</f>
        <v>0.34561911115440114</v>
      </c>
    </row>
    <row r="78" spans="1:2" x14ac:dyDescent="0.2">
      <c r="A78" s="6" t="s">
        <v>46</v>
      </c>
      <c r="B78" s="28">
        <f>('S Curve Equation'!$B$11-(LN(1/((B33/'S Curve Equation'!$B$14)-'S Curve Equation'!$B$13)-1)/'S Curve Equation'!$B$10))/'S Curve Equation'!$B$12</f>
        <v>0.25128735790172818</v>
      </c>
    </row>
    <row r="79" spans="1:2" x14ac:dyDescent="0.2">
      <c r="A79" s="6" t="s">
        <v>47</v>
      </c>
      <c r="B79" s="28">
        <f>('S Curve Equation'!$B$11-(LN(1/((B34/'S Curve Equation'!$B$14)-'S Curve Equation'!$B$13)-1)/'S Curve Equation'!$B$10))/'S Curve Equation'!$B$12</f>
        <v>0.31127400604295918</v>
      </c>
    </row>
    <row r="80" spans="1:2" x14ac:dyDescent="0.2">
      <c r="A80" s="6" t="s">
        <v>48</v>
      </c>
      <c r="B80" s="28">
        <f>('S Curve Equation'!$B$11-(LN(1/((B35/'S Curve Equation'!$B$14)-'S Curve Equation'!$B$13)-1)/'S Curve Equation'!$B$10))/'S Curve Equation'!$B$12</f>
        <v>0.33256129799436995</v>
      </c>
    </row>
    <row r="81" spans="1:32" x14ac:dyDescent="0.2">
      <c r="A81" s="6" t="s">
        <v>49</v>
      </c>
      <c r="B81" s="28">
        <f>('S Curve Equation'!$B$11-(LN(1/((B36/'S Curve Equation'!$B$14)-'S Curve Equation'!$B$13)-1)/'S Curve Equation'!$B$10))/'S Curve Equation'!$B$12</f>
        <v>0.28046596716962641</v>
      </c>
    </row>
    <row r="82" spans="1:32" x14ac:dyDescent="0.2">
      <c r="A82" s="6" t="s">
        <v>50</v>
      </c>
      <c r="B82" s="28">
        <f>('S Curve Equation'!$B$11-(LN(1/((B37/'S Curve Equation'!$B$14)-'S Curve Equation'!$B$13)-1)/'S Curve Equation'!$B$10))/'S Curve Equation'!$B$12</f>
        <v>0.33542062194179534</v>
      </c>
    </row>
    <row r="83" spans="1:32" x14ac:dyDescent="0.2">
      <c r="A83" s="6" t="s">
        <v>51</v>
      </c>
      <c r="B83" s="28">
        <f>('S Curve Equation'!$B$11-(LN(1/((B38/'S Curve Equation'!$B$14)-'S Curve Equation'!$B$13)-1)/'S Curve Equation'!$B$10))/'S Curve Equation'!$B$12</f>
        <v>0.36368667850337444</v>
      </c>
    </row>
    <row r="84" spans="1:32" x14ac:dyDescent="0.2">
      <c r="A84" s="6" t="s">
        <v>52</v>
      </c>
      <c r="B84" s="28">
        <f>('S Curve Equation'!$B$11-(LN(1/((B39/'S Curve Equation'!$B$14)-'S Curve Equation'!$B$13)-1)/'S Curve Equation'!$B$10))/'S Curve Equation'!$B$12</f>
        <v>0.32515591142849637</v>
      </c>
    </row>
    <row r="85" spans="1:32" x14ac:dyDescent="0.2">
      <c r="A85" s="6" t="s">
        <v>53</v>
      </c>
      <c r="B85" s="28">
        <f>('S Curve Equation'!$B$11-(LN(1/((B40/'S Curve Equation'!$B$14)-'S Curve Equation'!$B$13)-1)/'S Curve Equation'!$B$10))/'S Curve Equation'!$B$12</f>
        <v>0.35223192509615153</v>
      </c>
    </row>
    <row r="86" spans="1:32" x14ac:dyDescent="0.2">
      <c r="A86" s="6" t="s">
        <v>54</v>
      </c>
      <c r="B86" s="28">
        <f>('S Curve Equation'!$B$11-(LN(1/((B41/'S Curve Equation'!$B$14)-'S Curve Equation'!$B$13)-1)/'S Curve Equation'!$B$10))/'S Curve Equation'!$B$12</f>
        <v>0.33750946373228885</v>
      </c>
    </row>
    <row r="87" spans="1:32" x14ac:dyDescent="0.2">
      <c r="A87" s="6" t="s">
        <v>55</v>
      </c>
      <c r="B87" s="28">
        <f>('S Curve Equation'!$B$11-(LN(1/((B42/'S Curve Equation'!$B$14)-'S Curve Equation'!$B$13)-1)/'S Curve Equation'!$B$10))/'S Curve Equation'!$B$12</f>
        <v>0.33168034040278915</v>
      </c>
    </row>
    <row r="88" spans="1:32" x14ac:dyDescent="0.2">
      <c r="A88" s="6" t="s">
        <v>56</v>
      </c>
      <c r="B88" s="28">
        <f>('S Curve Equation'!$B$11-(LN(1/((B43/'S Curve Equation'!$B$14)-'S Curve Equation'!$B$13)-1)/'S Curve Equation'!$B$10))/'S Curve Equation'!$B$12</f>
        <v>0.30834534517409473</v>
      </c>
    </row>
    <row r="89" spans="1:32" x14ac:dyDescent="0.2">
      <c r="A89" s="6" t="s">
        <v>57</v>
      </c>
      <c r="B89" s="28">
        <f>('S Curve Equation'!$B$11-(LN(1/((B44/'S Curve Equation'!$B$14)-'S Curve Equation'!$B$13)-1)/'S Curve Equation'!$B$10))/'S Curve Equation'!$B$12</f>
        <v>0.34865633680567876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0.34827551925481604</v>
      </c>
      <c r="C93">
        <f>IF('LF Projected Ratios'!D$54&gt;=0,$B93+(1-$B93)*'LF Projected Ratios'!D$54,$B93*(1+'LF Projected Ratios'!D$54))</f>
        <v>0.34630079171390721</v>
      </c>
      <c r="D93">
        <f>IF('LF Projected Ratios'!E$54&gt;=0,$B93+(1-$B93)*'LF Projected Ratios'!E$54,$B93*(1+'LF Projected Ratios'!E$54))</f>
        <v>0.34306606787015131</v>
      </c>
      <c r="E93">
        <f>IF('LF Projected Ratios'!F$54&gt;=0,$B93+(1-$B93)*'LF Projected Ratios'!F$54,$B93*(1+'LF Projected Ratios'!F$54))</f>
        <v>0.33950018450135933</v>
      </c>
      <c r="F93">
        <f>IF('LF Projected Ratios'!G$54&gt;=0,$B93+(1-$B93)*'LF Projected Ratios'!G$54,$B93*(1+'LF Projected Ratios'!G$54))</f>
        <v>0.33666634855213978</v>
      </c>
      <c r="G93">
        <f>IF('LF Projected Ratios'!H$54&gt;=0,$B93+(1-$B93)*'LF Projected Ratios'!H$54,$B93*(1+'LF Projected Ratios'!H$54))</f>
        <v>0.3351025402024092</v>
      </c>
      <c r="H93">
        <f>IF('LF Projected Ratios'!I$54&gt;=0,$B93+(1-$B93)*'LF Projected Ratios'!I$54,$B93*(1+'LF Projected Ratios'!I$54))</f>
        <v>0.3337010202852087</v>
      </c>
      <c r="I93">
        <f>IF('LF Projected Ratios'!J$54&gt;=0,$B93+(1-$B93)*'LF Projected Ratios'!J$54,$B93*(1+'LF Projected Ratios'!J$54))</f>
        <v>0.33087923456640883</v>
      </c>
      <c r="J93">
        <f>IF('LF Projected Ratios'!K$54&gt;=0,$B93+(1-$B93)*'LF Projected Ratios'!K$54,$B93*(1+'LF Projected Ratios'!K$54))</f>
        <v>0.32662793096335946</v>
      </c>
      <c r="K93">
        <f>IF('LF Projected Ratios'!L$54&gt;=0,$B93+(1-$B93)*'LF Projected Ratios'!L$54,$B93*(1+'LF Projected Ratios'!L$54))</f>
        <v>0.32195051351265142</v>
      </c>
      <c r="L93">
        <f>IF('LF Projected Ratios'!M$54&gt;=0,$B93+(1-$B93)*'LF Projected Ratios'!M$54,$B93*(1+'LF Projected Ratios'!M$54))</f>
        <v>0.32196162966436737</v>
      </c>
      <c r="M93">
        <f>IF('LF Projected Ratios'!N$54&gt;=0,$B93+(1-$B93)*'LF Projected Ratios'!N$54,$B93*(1+'LF Projected Ratios'!N$54))</f>
        <v>0.31951126337427249</v>
      </c>
      <c r="N93">
        <f>IF('LF Projected Ratios'!O$54&gt;=0,$B93+(1-$B93)*'LF Projected Ratios'!O$54,$B93*(1+'LF Projected Ratios'!O$54))</f>
        <v>0.31708334836023055</v>
      </c>
      <c r="O93">
        <f>IF('LF Projected Ratios'!P$54&gt;=0,$B93+(1-$B93)*'LF Projected Ratios'!P$54,$B93*(1+'LF Projected Ratios'!P$54))</f>
        <v>0.31467757746747538</v>
      </c>
      <c r="P93">
        <f>IF('LF Projected Ratios'!Q$54&gt;=0,$B93+(1-$B93)*'LF Projected Ratios'!Q$54,$B93*(1+'LF Projected Ratios'!Q$54))</f>
        <v>0.31229364911869606</v>
      </c>
      <c r="Q93">
        <f>IF('LF Projected Ratios'!R$54&gt;=0,$B93+(1-$B93)*'LF Projected Ratios'!R$54,$B93*(1+'LF Projected Ratios'!R$54))</f>
        <v>0.30993126718801428</v>
      </c>
      <c r="R93">
        <f>IF('LF Projected Ratios'!S$54&gt;=0,$B93+(1-$B93)*'LF Projected Ratios'!S$54,$B93*(1+'LF Projected Ratios'!S$54))</f>
        <v>0.30759014087835862</v>
      </c>
      <c r="S93">
        <f>IF('LF Projected Ratios'!T$54&gt;=0,$B93+(1-$B93)*'LF Projected Ratios'!T$54,$B93*(1+'LF Projected Ratios'!T$54))</f>
        <v>0.30526998460213711</v>
      </c>
      <c r="T93">
        <f>IF('LF Projected Ratios'!U$54&gt;=0,$B93+(1-$B93)*'LF Projected Ratios'!U$54,$B93*(1+'LF Projected Ratios'!U$54))</f>
        <v>0.30297051786510104</v>
      </c>
      <c r="U93">
        <f>IF('LF Projected Ratios'!V$54&gt;=0,$B93+(1-$B93)*'LF Projected Ratios'!V$54,$B93*(1+'LF Projected Ratios'!V$54))</f>
        <v>0.30069146515329986</v>
      </c>
      <c r="V93">
        <f>IF('LF Projected Ratios'!W$54&gt;=0,$B93+(1-$B93)*'LF Projected Ratios'!W$54,$B93*(1+'LF Projected Ratios'!W$54))</f>
        <v>0.2984325558230389</v>
      </c>
      <c r="W93">
        <f>IF('LF Projected Ratios'!X$54&gt;=0,$B93+(1-$B93)*'LF Projected Ratios'!X$54,$B93*(1+'LF Projected Ratios'!X$54))</f>
        <v>0.29619352399373533</v>
      </c>
      <c r="X93">
        <f>IF('LF Projected Ratios'!Y$54&gt;=0,$B93+(1-$B93)*'LF Projected Ratios'!Y$54,$B93*(1+'LF Projected Ratios'!Y$54))</f>
        <v>0.29397410844359451</v>
      </c>
      <c r="Y93">
        <f>IF('LF Projected Ratios'!Z$54&gt;=0,$B93+(1-$B93)*'LF Projected Ratios'!Z$54,$B93*(1+'LF Projected Ratios'!Z$54))</f>
        <v>0.29177405250801614</v>
      </c>
      <c r="Z93">
        <f>IF('LF Projected Ratios'!AA$54&gt;=0,$B93+(1-$B93)*'LF Projected Ratios'!AA$54,$B93*(1+'LF Projected Ratios'!AA$54))</f>
        <v>0.28959310398064597</v>
      </c>
      <c r="AA93">
        <f>IF('LF Projected Ratios'!AB$54&gt;=0,$B93+(1-$B93)*'LF Projected Ratios'!AB$54,$B93*(1+'LF Projected Ratios'!AB$54))</f>
        <v>0.28743101501699414</v>
      </c>
      <c r="AB93">
        <f>IF('LF Projected Ratios'!AC$54&gt;=0,$B93+(1-$B93)*'LF Projected Ratios'!AC$54,$B93*(1+'LF Projected Ratios'!AC$54))</f>
        <v>0.28528754204054579</v>
      </c>
      <c r="AC93">
        <f>IF('LF Projected Ratios'!AD$54&gt;=0,$B93+(1-$B93)*'LF Projected Ratios'!AD$54,$B93*(1+'LF Projected Ratios'!AD$54))</f>
        <v>0.28316244565128385</v>
      </c>
      <c r="AD93">
        <f>IF('LF Projected Ratios'!AE$54&gt;=0,$B93+(1-$B93)*'LF Projected Ratios'!AE$54,$B93*(1+'LF Projected Ratios'!AE$54))</f>
        <v>0.28105549053655454</v>
      </c>
      <c r="AE93">
        <f>IF('LF Projected Ratios'!AF$54&gt;=0,$B93+(1-$B93)*'LF Projected Ratios'!AF$54,$B93*(1+'LF Projected Ratios'!AF$54))</f>
        <v>0.27896644538420851</v>
      </c>
      <c r="AF93">
        <f>IF('LF Projected Ratios'!AG$54&gt;=0,$B93+(1-$B93)*'LF Projected Ratios'!AG$54,$B93*(1+'LF Projected Ratios'!AG$54))</f>
        <v>0.27689508279794506</v>
      </c>
    </row>
    <row r="94" spans="1:32" x14ac:dyDescent="0.2">
      <c r="A94" s="6" t="s">
        <v>94</v>
      </c>
      <c r="B94" s="28">
        <f t="shared" ref="B94:B134" si="0">B49</f>
        <v>0.34787191814137508</v>
      </c>
      <c r="C94">
        <f>IF('LF Projected Ratios'!D$54&gt;=0,$B94+(1-$B94)*'LF Projected Ratios'!D$54,$B94*(1+'LF Projected Ratios'!D$54))</f>
        <v>0.34589947902497559</v>
      </c>
      <c r="D94">
        <f>IF('LF Projected Ratios'!E$54&gt;=0,$B94+(1-$B94)*'LF Projected Ratios'!E$54,$B94*(1+'LF Projected Ratios'!E$54))</f>
        <v>0.34266850375978131</v>
      </c>
      <c r="E94">
        <f>IF('LF Projected Ratios'!F$54&gt;=0,$B94+(1-$B94)*'LF Projected Ratios'!F$54,$B94*(1+'LF Projected Ratios'!F$54))</f>
        <v>0.33910675273569474</v>
      </c>
      <c r="F94">
        <f>IF('LF Projected Ratios'!G$54&gt;=0,$B94+(1-$B94)*'LF Projected Ratios'!G$54,$B94*(1+'LF Projected Ratios'!G$54))</f>
        <v>0.33627620079376597</v>
      </c>
      <c r="G94">
        <f>IF('LF Projected Ratios'!H$54&gt;=0,$B94+(1-$B94)*'LF Projected Ratios'!H$54,$B94*(1+'LF Projected Ratios'!H$54))</f>
        <v>0.33471420467244728</v>
      </c>
      <c r="H94">
        <f>IF('LF Projected Ratios'!I$54&gt;=0,$B94+(1-$B94)*'LF Projected Ratios'!I$54,$B94*(1+'LF Projected Ratios'!I$54))</f>
        <v>0.33331430891476366</v>
      </c>
      <c r="I94">
        <f>IF('LF Projected Ratios'!J$54&gt;=0,$B94+(1-$B94)*'LF Projected Ratios'!J$54,$B94*(1+'LF Projected Ratios'!J$54))</f>
        <v>0.33049579323877482</v>
      </c>
      <c r="J94">
        <f>IF('LF Projected Ratios'!K$54&gt;=0,$B94+(1-$B94)*'LF Projected Ratios'!K$54,$B94*(1+'LF Projected Ratios'!K$54))</f>
        <v>0.3262494162836605</v>
      </c>
      <c r="K94">
        <f>IF('LF Projected Ratios'!L$54&gt;=0,$B94+(1-$B94)*'LF Projected Ratios'!L$54,$B94*(1+'LF Projected Ratios'!L$54))</f>
        <v>0.32157741928540101</v>
      </c>
      <c r="L94">
        <f>IF('LF Projected Ratios'!M$54&gt;=0,$B94+(1-$B94)*'LF Projected Ratios'!M$54,$B94*(1+'LF Projected Ratios'!M$54))</f>
        <v>0.3215885225550999</v>
      </c>
      <c r="M94">
        <f>IF('LF Projected Ratios'!N$54&gt;=0,$B94+(1-$B94)*'LF Projected Ratios'!N$54,$B94*(1+'LF Projected Ratios'!N$54))</f>
        <v>0.31914099588624834</v>
      </c>
      <c r="N94">
        <f>IF('LF Projected Ratios'!O$54&gt;=0,$B94+(1-$B94)*'LF Projected Ratios'!O$54,$B94*(1+'LF Projected Ratios'!O$54))</f>
        <v>0.31671589447565779</v>
      </c>
      <c r="O94">
        <f>IF('LF Projected Ratios'!P$54&gt;=0,$B94+(1-$B94)*'LF Projected Ratios'!P$54,$B94*(1+'LF Projected Ratios'!P$54))</f>
        <v>0.31431291152451007</v>
      </c>
      <c r="P94">
        <f>IF('LF Projected Ratios'!Q$54&gt;=0,$B94+(1-$B94)*'LF Projected Ratios'!Q$54,$B94*(1+'LF Projected Ratios'!Q$54))</f>
        <v>0.31193174580497895</v>
      </c>
      <c r="Q94">
        <f>IF('LF Projected Ratios'!R$54&gt;=0,$B94+(1-$B94)*'LF Projected Ratios'!R$54,$B94*(1+'LF Projected Ratios'!R$54))</f>
        <v>0.30957210153435338</v>
      </c>
      <c r="R94">
        <f>IF('LF Projected Ratios'!S$54&gt;=0,$B94+(1-$B94)*'LF Projected Ratios'!S$54,$B94*(1+'LF Projected Ratios'!S$54))</f>
        <v>0.3072336882525537</v>
      </c>
      <c r="S94">
        <f>IF('LF Projected Ratios'!T$54&gt;=0,$B94+(1-$B94)*'LF Projected Ratios'!T$54,$B94*(1+'LF Projected Ratios'!T$54))</f>
        <v>0.30491622070294278</v>
      </c>
      <c r="T94">
        <f>IF('LF Projected Ratios'!U$54&gt;=0,$B94+(1-$B94)*'LF Projected Ratios'!U$54,$B94*(1+'LF Projected Ratios'!U$54))</f>
        <v>0.30261941871632431</v>
      </c>
      <c r="U94">
        <f>IF('LF Projected Ratios'!V$54&gt;=0,$B94+(1-$B94)*'LF Projected Ratios'!V$54,$B94*(1+'LF Projected Ratios'!V$54))</f>
        <v>0.3003430070980288</v>
      </c>
      <c r="V94">
        <f>IF('LF Projected Ratios'!W$54&gt;=0,$B94+(1-$B94)*'LF Projected Ratios'!W$54,$B94*(1+'LF Projected Ratios'!W$54))</f>
        <v>0.29808671551799848</v>
      </c>
      <c r="W94">
        <f>IF('LF Projected Ratios'!X$54&gt;=0,$B94+(1-$B94)*'LF Projected Ratios'!X$54,$B94*(1+'LF Projected Ratios'!X$54))</f>
        <v>0.29585027840376776</v>
      </c>
      <c r="X94">
        <f>IF('LF Projected Ratios'!Y$54&gt;=0,$B94+(1-$B94)*'LF Projected Ratios'!Y$54,$B94*(1+'LF Projected Ratios'!Y$54))</f>
        <v>0.29363343483626053</v>
      </c>
      <c r="Y94">
        <f>IF('LF Projected Ratios'!Z$54&gt;=0,$B94+(1-$B94)*'LF Projected Ratios'!Z$54,$B94*(1+'LF Projected Ratios'!Z$54))</f>
        <v>0.29143592844831367</v>
      </c>
      <c r="Z94">
        <f>IF('LF Projected Ratios'!AA$54&gt;=0,$B94+(1-$B94)*'LF Projected Ratios'!AA$54,$B94*(1+'LF Projected Ratios'!AA$54))</f>
        <v>0.28925750732584377</v>
      </c>
      <c r="AA94">
        <f>IF('LF Projected Ratios'!AB$54&gt;=0,$B94+(1-$B94)*'LF Projected Ratios'!AB$54,$B94*(1+'LF Projected Ratios'!AB$54))</f>
        <v>0.28709792391157696</v>
      </c>
      <c r="AB94">
        <f>IF('LF Projected Ratios'!AC$54&gt;=0,$B94+(1-$B94)*'LF Projected Ratios'!AC$54,$B94*(1+'LF Projected Ratios'!AC$54))</f>
        <v>0.2849569349112685</v>
      </c>
      <c r="AC94">
        <f>IF('LF Projected Ratios'!AD$54&gt;=0,$B94+(1-$B94)*'LF Projected Ratios'!AD$54,$B94*(1+'LF Projected Ratios'!AD$54))</f>
        <v>0.28283430120233138</v>
      </c>
      <c r="AD94">
        <f>IF('LF Projected Ratios'!AE$54&gt;=0,$B94+(1-$B94)*'LF Projected Ratios'!AE$54,$B94*(1+'LF Projected Ratios'!AE$54))</f>
        <v>0.28072978774480517</v>
      </c>
      <c r="AE94">
        <f>IF('LF Projected Ratios'!AF$54&gt;=0,$B94+(1-$B94)*'LF Projected Ratios'!AF$54,$B94*(1+'LF Projected Ratios'!AF$54))</f>
        <v>0.27864316349459817</v>
      </c>
      <c r="AF94">
        <f>IF('LF Projected Ratios'!AG$54&gt;=0,$B94+(1-$B94)*'LF Projected Ratios'!AG$54,$B94*(1+'LF Projected Ratios'!AG$54))</f>
        <v>0.27657420131892896</v>
      </c>
    </row>
    <row r="95" spans="1:32" x14ac:dyDescent="0.2">
      <c r="A95" s="6" t="s">
        <v>93</v>
      </c>
      <c r="B95" s="28">
        <f t="shared" si="0"/>
        <v>0.30019297006097051</v>
      </c>
      <c r="C95">
        <f>IF('LF Projected Ratios'!D$54&gt;=0,$B95+(1-$B95)*'LF Projected Ratios'!D$54,$B95*(1+'LF Projected Ratios'!D$54))</f>
        <v>0.29849087131215524</v>
      </c>
      <c r="D95">
        <f>IF('LF Projected Ratios'!E$54&gt;=0,$B95+(1-$B95)*'LF Projected Ratios'!E$54,$B95*(1+'LF Projected Ratios'!E$54))</f>
        <v>0.29570273001511033</v>
      </c>
      <c r="E95">
        <f>IF('LF Projected Ratios'!F$54&gt;=0,$B95+(1-$B95)*'LF Projected Ratios'!F$54,$B95*(1+'LF Projected Ratios'!F$54))</f>
        <v>0.2926291487261955</v>
      </c>
      <c r="F95">
        <f>IF('LF Projected Ratios'!G$54&gt;=0,$B95+(1-$B95)*'LF Projected Ratios'!G$54,$B95*(1+'LF Projected Ratios'!G$54))</f>
        <v>0.29018654916570397</v>
      </c>
      <c r="G95">
        <f>IF('LF Projected Ratios'!H$54&gt;=0,$B95+(1-$B95)*'LF Projected Ratios'!H$54,$B95*(1+'LF Projected Ratios'!H$54))</f>
        <v>0.28883863853989772</v>
      </c>
      <c r="H95">
        <f>IF('LF Projected Ratios'!I$54&gt;=0,$B95+(1-$B95)*'LF Projected Ratios'!I$54,$B95*(1+'LF Projected Ratios'!I$54))</f>
        <v>0.28763061097756942</v>
      </c>
      <c r="I95">
        <f>IF('LF Projected Ratios'!J$54&gt;=0,$B95+(1-$B95)*'LF Projected Ratios'!J$54,$B95*(1+'LF Projected Ratios'!J$54))</f>
        <v>0.28519839800545288</v>
      </c>
      <c r="J95">
        <f>IF('LF Projected Ratios'!K$54&gt;=0,$B95+(1-$B95)*'LF Projected Ratios'!K$54,$B95*(1+'LF Projected Ratios'!K$54))</f>
        <v>0.28153402487362639</v>
      </c>
      <c r="K95">
        <f>IF('LF Projected Ratios'!L$54&gt;=0,$B95+(1-$B95)*'LF Projected Ratios'!L$54,$B95*(1+'LF Projected Ratios'!L$54))</f>
        <v>0.27750236672048545</v>
      </c>
      <c r="L95">
        <f>IF('LF Projected Ratios'!M$54&gt;=0,$B95+(1-$B95)*'LF Projected Ratios'!M$54,$B95*(1+'LF Projected Ratios'!M$54))</f>
        <v>0.27751194818807295</v>
      </c>
      <c r="M95">
        <f>IF('LF Projected Ratios'!N$54&gt;=0,$B95+(1-$B95)*'LF Projected Ratios'!N$54,$B95*(1+'LF Projected Ratios'!N$54))</f>
        <v>0.27539987687184969</v>
      </c>
      <c r="N95">
        <f>IF('LF Projected Ratios'!O$54&gt;=0,$B95+(1-$B95)*'LF Projected Ratios'!O$54,$B95*(1+'LF Projected Ratios'!O$54))</f>
        <v>0.27330715723229437</v>
      </c>
      <c r="O95">
        <f>IF('LF Projected Ratios'!P$54&gt;=0,$B95+(1-$B95)*'LF Projected Ratios'!P$54,$B95*(1+'LF Projected Ratios'!P$54))</f>
        <v>0.27123352452010246</v>
      </c>
      <c r="P95">
        <f>IF('LF Projected Ratios'!Q$54&gt;=0,$B95+(1-$B95)*'LF Projected Ratios'!Q$54,$B95*(1+'LF Projected Ratios'!Q$54))</f>
        <v>0.26917871879340705</v>
      </c>
      <c r="Q95">
        <f>IF('LF Projected Ratios'!R$54&gt;=0,$B95+(1-$B95)*'LF Projected Ratios'!R$54,$B95*(1+'LF Projected Ratios'!R$54))</f>
        <v>0.26714248480915492</v>
      </c>
      <c r="R95">
        <f>IF('LF Projected Ratios'!S$54&gt;=0,$B95+(1-$B95)*'LF Projected Ratios'!S$54,$B95*(1+'LF Projected Ratios'!S$54))</f>
        <v>0.26512457191741012</v>
      </c>
      <c r="S95">
        <f>IF('LF Projected Ratios'!T$54&gt;=0,$B95+(1-$B95)*'LF Projected Ratios'!T$54,$B95*(1+'LF Projected Ratios'!T$54))</f>
        <v>0.26312473395850106</v>
      </c>
      <c r="T95">
        <f>IF('LF Projected Ratios'!U$54&gt;=0,$B95+(1-$B95)*'LF Projected Ratios'!U$54,$B95*(1+'LF Projected Ratios'!U$54))</f>
        <v>0.26114272916291786</v>
      </c>
      <c r="U95">
        <f>IF('LF Projected Ratios'!V$54&gt;=0,$B95+(1-$B95)*'LF Projected Ratios'!V$54,$B95*(1+'LF Projected Ratios'!V$54))</f>
        <v>0.25917832005387409</v>
      </c>
      <c r="V95">
        <f>IF('LF Projected Ratios'!W$54&gt;=0,$B95+(1-$B95)*'LF Projected Ratios'!W$54,$B95*(1+'LF Projected Ratios'!W$54))</f>
        <v>0.25723127335245688</v>
      </c>
      <c r="W95">
        <f>IF('LF Projected Ratios'!X$54&gt;=0,$B95+(1-$B95)*'LF Projected Ratios'!X$54,$B95*(1+'LF Projected Ratios'!X$54))</f>
        <v>0.2553013598852748</v>
      </c>
      <c r="X95">
        <f>IF('LF Projected Ratios'!Y$54&gt;=0,$B95+(1-$B95)*'LF Projected Ratios'!Y$54,$B95*(1+'LF Projected Ratios'!Y$54))</f>
        <v>0.25338835449453756</v>
      </c>
      <c r="Y95">
        <f>IF('LF Projected Ratios'!Z$54&gt;=0,$B95+(1-$B95)*'LF Projected Ratios'!Z$54,$B95*(1+'LF Projected Ratios'!Z$54))</f>
        <v>0.25149203595048758</v>
      </c>
      <c r="Z95">
        <f>IF('LF Projected Ratios'!AA$54&gt;=0,$B95+(1-$B95)*'LF Projected Ratios'!AA$54,$B95*(1+'LF Projected Ratios'!AA$54))</f>
        <v>0.2496121868661127</v>
      </c>
      <c r="AA95">
        <f>IF('LF Projected Ratios'!AB$54&gt;=0,$B95+(1-$B95)*'LF Projected Ratios'!AB$54,$B95*(1+'LF Projected Ratios'!AB$54))</f>
        <v>0.24774859361407073</v>
      </c>
      <c r="AB95">
        <f>IF('LF Projected Ratios'!AC$54&gt;=0,$B95+(1-$B95)*'LF Projected Ratios'!AC$54,$B95*(1+'LF Projected Ratios'!AC$54))</f>
        <v>0.24590104624576239</v>
      </c>
      <c r="AC95">
        <f>IF('LF Projected Ratios'!AD$54&gt;=0,$B95+(1-$B95)*'LF Projected Ratios'!AD$54,$B95*(1+'LF Projected Ratios'!AD$54))</f>
        <v>0.24406933841248332</v>
      </c>
      <c r="AD95">
        <f>IF('LF Projected Ratios'!AE$54&gt;=0,$B95+(1-$B95)*'LF Projected Ratios'!AE$54,$B95*(1+'LF Projected Ratios'!AE$54))</f>
        <v>0.24225326728859536</v>
      </c>
      <c r="AE95">
        <f>IF('LF Projected Ratios'!AF$54&gt;=0,$B95+(1-$B95)*'LF Projected Ratios'!AF$54,$B95*(1+'LF Projected Ratios'!AF$54))</f>
        <v>0.24045263349665955</v>
      </c>
      <c r="AF95">
        <f>IF('LF Projected Ratios'!AG$54&gt;=0,$B95+(1-$B95)*'LF Projected Ratios'!AG$54,$B95*(1+'LF Projected Ratios'!AG$54))</f>
        <v>0.23866724103446738</v>
      </c>
    </row>
    <row r="96" spans="1:32" x14ac:dyDescent="0.2">
      <c r="A96" s="6" t="s">
        <v>28</v>
      </c>
      <c r="B96" s="28">
        <f t="shared" si="0"/>
        <v>0.3828782226171385</v>
      </c>
      <c r="C96">
        <f>IF('LF Projected Ratios'!D$54&gt;=0,$B96+(1-$B96)*'LF Projected Ratios'!D$54,$B96*(1+'LF Projected Ratios'!D$54))</f>
        <v>0.3807072972169438</v>
      </c>
      <c r="D96">
        <f>IF('LF Projected Ratios'!E$54&gt;=0,$B96+(1-$B96)*'LF Projected Ratios'!E$54,$B96*(1+'LF Projected Ratios'!E$54))</f>
        <v>0.37715118934406061</v>
      </c>
      <c r="E96">
        <f>IF('LF Projected Ratios'!F$54&gt;=0,$B96+(1-$B96)*'LF Projected Ratios'!F$54,$B96*(1+'LF Projected Ratios'!F$54))</f>
        <v>0.37323101979202217</v>
      </c>
      <c r="F96">
        <f>IF('LF Projected Ratios'!G$54&gt;=0,$B96+(1-$B96)*'LF Projected Ratios'!G$54,$B96*(1+'LF Projected Ratios'!G$54))</f>
        <v>0.3701156297877311</v>
      </c>
      <c r="G96">
        <f>IF('LF Projected Ratios'!H$54&gt;=0,$B96+(1-$B96)*'LF Projected Ratios'!H$54,$B96*(1+'LF Projected Ratios'!H$54))</f>
        <v>0.36839645020617517</v>
      </c>
      <c r="H96">
        <f>IF('LF Projected Ratios'!I$54&gt;=0,$B96+(1-$B96)*'LF Projected Ratios'!I$54,$B96*(1+'LF Projected Ratios'!I$54))</f>
        <v>0.36685568312611055</v>
      </c>
      <c r="I96">
        <f>IF('LF Projected Ratios'!J$54&gt;=0,$B96+(1-$B96)*'LF Projected Ratios'!J$54,$B96*(1+'LF Projected Ratios'!J$54))</f>
        <v>0.36375354059558695</v>
      </c>
      <c r="J96">
        <f>IF('LF Projected Ratios'!K$54&gt;=0,$B96+(1-$B96)*'LF Projected Ratios'!K$54,$B96*(1+'LF Projected Ratios'!K$54))</f>
        <v>0.35907985129688424</v>
      </c>
      <c r="K96">
        <f>IF('LF Projected Ratios'!L$54&gt;=0,$B96+(1-$B96)*'LF Projected Ratios'!L$54,$B96*(1+'LF Projected Ratios'!L$54))</f>
        <v>0.35393771186716683</v>
      </c>
      <c r="L96">
        <f>IF('LF Projected Ratios'!M$54&gt;=0,$B96+(1-$B96)*'LF Projected Ratios'!M$54,$B96*(1+'LF Projected Ratios'!M$54))</f>
        <v>0.35394993245740664</v>
      </c>
      <c r="M96">
        <f>IF('LF Projected Ratios'!N$54&gt;=0,$B96+(1-$B96)*'LF Projected Ratios'!N$54,$B96*(1+'LF Projected Ratios'!N$54))</f>
        <v>0.35125611150806207</v>
      </c>
      <c r="N96">
        <f>IF('LF Projected Ratios'!O$54&gt;=0,$B96+(1-$B96)*'LF Projected Ratios'!O$54,$B96*(1+'LF Projected Ratios'!O$54))</f>
        <v>0.3485869724677102</v>
      </c>
      <c r="O96">
        <f>IF('LF Projected Ratios'!P$54&gt;=0,$B96+(1-$B96)*'LF Projected Ratios'!P$54,$B96*(1+'LF Projected Ratios'!P$54))</f>
        <v>0.34594217766440905</v>
      </c>
      <c r="P96">
        <f>IF('LF Projected Ratios'!Q$54&gt;=0,$B96+(1-$B96)*'LF Projected Ratios'!Q$54,$B96*(1+'LF Projected Ratios'!Q$54))</f>
        <v>0.34332139555781649</v>
      </c>
      <c r="Q96">
        <f>IF('LF Projected Ratios'!R$54&gt;=0,$B96+(1-$B96)*'LF Projected Ratios'!R$54,$B96*(1+'LF Projected Ratios'!R$54))</f>
        <v>0.34072430060064701</v>
      </c>
      <c r="R96">
        <f>IF('LF Projected Ratios'!S$54&gt;=0,$B96+(1-$B96)*'LF Projected Ratios'!S$54,$B96*(1+'LF Projected Ratios'!S$54))</f>
        <v>0.3381505731038621</v>
      </c>
      <c r="S96">
        <f>IF('LF Projected Ratios'!T$54&gt;=0,$B96+(1-$B96)*'LF Projected Ratios'!T$54,$B96*(1+'LF Projected Ratios'!T$54))</f>
        <v>0.33559989910548743</v>
      </c>
      <c r="T96">
        <f>IF('LF Projected Ratios'!U$54&gt;=0,$B96+(1-$B96)*'LF Projected Ratios'!U$54,$B96*(1+'LF Projected Ratios'!U$54))</f>
        <v>0.33307197024293805</v>
      </c>
      <c r="U96">
        <f>IF('LF Projected Ratios'!V$54&gt;=0,$B96+(1-$B96)*'LF Projected Ratios'!V$54,$B96*(1+'LF Projected Ratios'!V$54))</f>
        <v>0.3305664836287418</v>
      </c>
      <c r="V96">
        <f>IF('LF Projected Ratios'!W$54&gt;=0,$B96+(1-$B96)*'LF Projected Ratios'!W$54,$B96*(1+'LF Projected Ratios'!W$54))</f>
        <v>0.32808314172956343</v>
      </c>
      <c r="W96">
        <f>IF('LF Projected Ratios'!X$54&gt;=0,$B96+(1-$B96)*'LF Projected Ratios'!X$54,$B96*(1+'LF Projected Ratios'!X$54))</f>
        <v>0.32562165224841583</v>
      </c>
      <c r="X96">
        <f>IF('LF Projected Ratios'!Y$54&gt;=0,$B96+(1-$B96)*'LF Projected Ratios'!Y$54,$B96*(1+'LF Projected Ratios'!Y$54))</f>
        <v>0.32318172800997108</v>
      </c>
      <c r="Y96">
        <f>IF('LF Projected Ratios'!Z$54&gt;=0,$B96+(1-$B96)*'LF Projected Ratios'!Z$54,$B96*(1+'LF Projected Ratios'!Z$54))</f>
        <v>0.32076308684887289</v>
      </c>
      <c r="Z96">
        <f>IF('LF Projected Ratios'!AA$54&gt;=0,$B96+(1-$B96)*'LF Projected Ratios'!AA$54,$B96*(1+'LF Projected Ratios'!AA$54))</f>
        <v>0.31836545150095741</v>
      </c>
      <c r="AA96">
        <f>IF('LF Projected Ratios'!AB$54&gt;=0,$B96+(1-$B96)*'LF Projected Ratios'!AB$54,$B96*(1+'LF Projected Ratios'!AB$54))</f>
        <v>0.3159885494972956</v>
      </c>
      <c r="AB96">
        <f>IF('LF Projected Ratios'!AC$54&gt;=0,$B96+(1-$B96)*'LF Projected Ratios'!AC$54,$B96*(1+'LF Projected Ratios'!AC$54))</f>
        <v>0.31363211306097533</v>
      </c>
      <c r="AC96">
        <f>IF('LF Projected Ratios'!AD$54&gt;=0,$B96+(1-$B96)*'LF Projected Ratios'!AD$54,$B96*(1+'LF Projected Ratios'!AD$54))</f>
        <v>0.31129587900653582</v>
      </c>
      <c r="AD96">
        <f>IF('LF Projected Ratios'!AE$54&gt;=0,$B96+(1-$B96)*'LF Projected Ratios'!AE$54,$B96*(1+'LF Projected Ratios'!AE$54))</f>
        <v>0.30897958864197694</v>
      </c>
      <c r="AE96">
        <f>IF('LF Projected Ratios'!AF$54&gt;=0,$B96+(1-$B96)*'LF Projected Ratios'!AF$54,$B96*(1+'LF Projected Ratios'!AF$54))</f>
        <v>0.30668298767327096</v>
      </c>
      <c r="AF96">
        <f>IF('LF Projected Ratios'!AG$54&gt;=0,$B96+(1-$B96)*'LF Projected Ratios'!AG$54,$B96*(1+'LF Projected Ratios'!AG$54))</f>
        <v>0.3044058261112953</v>
      </c>
    </row>
    <row r="97" spans="1:32" x14ac:dyDescent="0.2">
      <c r="A97" s="6" t="s">
        <v>29</v>
      </c>
      <c r="B97" s="28">
        <f t="shared" si="0"/>
        <v>0.30255555264922596</v>
      </c>
      <c r="C97">
        <f>IF('LF Projected Ratios'!D$54&gt;=0,$B97+(1-$B97)*'LF Projected Ratios'!D$54,$B97*(1+'LF Projected Ratios'!D$54))</f>
        <v>0.30084005802086483</v>
      </c>
      <c r="D97">
        <f>IF('LF Projected Ratios'!E$54&gt;=0,$B97+(1-$B97)*'LF Projected Ratios'!E$54,$B97*(1+'LF Projected Ratios'!E$54))</f>
        <v>0.29802997345819099</v>
      </c>
      <c r="E97">
        <f>IF('LF Projected Ratios'!F$54&gt;=0,$B97+(1-$B97)*'LF Projected Ratios'!F$54,$B97*(1+'LF Projected Ratios'!F$54))</f>
        <v>0.29493220243013835</v>
      </c>
      <c r="F97">
        <f>IF('LF Projected Ratios'!G$54&gt;=0,$B97+(1-$B97)*'LF Projected Ratios'!G$54,$B97*(1+'LF Projected Ratios'!G$54))</f>
        <v>0.29247037909105361</v>
      </c>
      <c r="G97">
        <f>IF('LF Projected Ratios'!H$54&gt;=0,$B97+(1-$B97)*'LF Projected Ratios'!H$54,$B97*(1+'LF Projected Ratios'!H$54))</f>
        <v>0.29111186012163953</v>
      </c>
      <c r="H97">
        <f>IF('LF Projected Ratios'!I$54&gt;=0,$B97+(1-$B97)*'LF Projected Ratios'!I$54,$B97*(1+'LF Projected Ratios'!I$54))</f>
        <v>0.28989432512519542</v>
      </c>
      <c r="I97">
        <f>IF('LF Projected Ratios'!J$54&gt;=0,$B97+(1-$B97)*'LF Projected Ratios'!J$54,$B97*(1+'LF Projected Ratios'!J$54))</f>
        <v>0.28744297011914755</v>
      </c>
      <c r="J97">
        <f>IF('LF Projected Ratios'!K$54&gt;=0,$B97+(1-$B97)*'LF Projected Ratios'!K$54,$B97*(1+'LF Projected Ratios'!K$54))</f>
        <v>0.2837497575905944</v>
      </c>
      <c r="K97">
        <f>IF('LF Projected Ratios'!L$54&gt;=0,$B97+(1-$B97)*'LF Projected Ratios'!L$54,$B97*(1+'LF Projected Ratios'!L$54))</f>
        <v>0.27968636942941072</v>
      </c>
      <c r="L97">
        <f>IF('LF Projected Ratios'!M$54&gt;=0,$B97+(1-$B97)*'LF Projected Ratios'!M$54,$B97*(1+'LF Projected Ratios'!M$54))</f>
        <v>0.27969602630518814</v>
      </c>
      <c r="M97">
        <f>IF('LF Projected Ratios'!N$54&gt;=0,$B97+(1-$B97)*'LF Projected Ratios'!N$54,$B97*(1+'LF Projected Ratios'!N$54))</f>
        <v>0.27756733253802657</v>
      </c>
      <c r="N97">
        <f>IF('LF Projected Ratios'!O$54&gt;=0,$B97+(1-$B97)*'LF Projected Ratios'!O$54,$B97*(1+'LF Projected Ratios'!O$54))</f>
        <v>0.27545814274934854</v>
      </c>
      <c r="O97">
        <f>IF('LF Projected Ratios'!P$54&gt;=0,$B97+(1-$B97)*'LF Projected Ratios'!P$54,$B97*(1+'LF Projected Ratios'!P$54))</f>
        <v>0.27336819010621594</v>
      </c>
      <c r="P97">
        <f>IF('LF Projected Ratios'!Q$54&gt;=0,$B97+(1-$B97)*'LF Projected Ratios'!Q$54,$B97*(1+'LF Projected Ratios'!Q$54))</f>
        <v>0.27129721262096418</v>
      </c>
      <c r="Q97">
        <f>IF('LF Projected Ratios'!R$54&gt;=0,$B97+(1-$B97)*'LF Projected Ratios'!R$54,$B97*(1+'LF Projected Ratios'!R$54))</f>
        <v>0.2692449530417228</v>
      </c>
      <c r="R97">
        <f>IF('LF Projected Ratios'!S$54&gt;=0,$B97+(1-$B97)*'LF Projected Ratios'!S$54,$B97*(1+'LF Projected Ratios'!S$54))</f>
        <v>0.26721115874588758</v>
      </c>
      <c r="S97">
        <f>IF('LF Projected Ratios'!T$54&gt;=0,$B97+(1-$B97)*'LF Projected Ratios'!T$54,$B97*(1+'LF Projected Ratios'!T$54))</f>
        <v>0.26519558163645779</v>
      </c>
      <c r="T97">
        <f>IF('LF Projected Ratios'!U$54&gt;=0,$B97+(1-$B97)*'LF Projected Ratios'!U$54,$B97*(1+'LF Projected Ratios'!U$54))</f>
        <v>0.26319797804114609</v>
      </c>
      <c r="U97">
        <f>IF('LF Projected Ratios'!V$54&gt;=0,$B97+(1-$B97)*'LF Projected Ratios'!V$54,$B97*(1+'LF Projected Ratios'!V$54))</f>
        <v>0.26121810861417322</v>
      </c>
      <c r="V97">
        <f>IF('LF Projected Ratios'!W$54&gt;=0,$B97+(1-$B97)*'LF Projected Ratios'!W$54,$B97*(1+'LF Projected Ratios'!W$54))</f>
        <v>0.25925573824067144</v>
      </c>
      <c r="W97">
        <f>IF('LF Projected Ratios'!X$54&gt;=0,$B97+(1-$B97)*'LF Projected Ratios'!X$54,$B97*(1+'LF Projected Ratios'!X$54))</f>
        <v>0.25731063594360615</v>
      </c>
      <c r="X97">
        <f>IF('LF Projected Ratios'!Y$54&gt;=0,$B97+(1-$B97)*'LF Projected Ratios'!Y$54,$B97*(1+'LF Projected Ratios'!Y$54))</f>
        <v>0.25538257479314719</v>
      </c>
      <c r="Y97">
        <f>IF('LF Projected Ratios'!Z$54&gt;=0,$B97+(1-$B97)*'LF Projected Ratios'!Z$54,$B97*(1+'LF Projected Ratios'!Z$54))</f>
        <v>0.25347133181841164</v>
      </c>
      <c r="Z97">
        <f>IF('LF Projected Ratios'!AA$54&gt;=0,$B97+(1-$B97)*'LF Projected Ratios'!AA$54,$B97*(1+'LF Projected Ratios'!AA$54))</f>
        <v>0.25157668792150539</v>
      </c>
      <c r="AA97">
        <f>IF('LF Projected Ratios'!AB$54&gt;=0,$B97+(1-$B97)*'LF Projected Ratios'!AB$54,$B97*(1+'LF Projected Ratios'!AB$54))</f>
        <v>0.2496984277937935</v>
      </c>
      <c r="AB97">
        <f>IF('LF Projected Ratios'!AC$54&gt;=0,$B97+(1-$B97)*'LF Projected Ratios'!AC$54,$B97*(1+'LF Projected Ratios'!AC$54))</f>
        <v>0.24783633983433656</v>
      </c>
      <c r="AC97">
        <f>IF('LF Projected Ratios'!AD$54&gt;=0,$B97+(1-$B97)*'LF Projected Ratios'!AD$54,$B97*(1+'LF Projected Ratios'!AD$54))</f>
        <v>0.24599021607042196</v>
      </c>
      <c r="AD97">
        <f>IF('LF Projected Ratios'!AE$54&gt;=0,$B97+(1-$B97)*'LF Projected Ratios'!AE$54,$B97*(1+'LF Projected Ratios'!AE$54))</f>
        <v>0.24415985208013058</v>
      </c>
      <c r="AE97">
        <f>IF('LF Projected Ratios'!AF$54&gt;=0,$B97+(1-$B97)*'LF Projected Ratios'!AF$54,$B97*(1+'LF Projected Ratios'!AF$54))</f>
        <v>0.24234504691688052</v>
      </c>
      <c r="AF97">
        <f>IF('LF Projected Ratios'!AG$54&gt;=0,$B97+(1-$B97)*'LF Projected Ratios'!AG$54,$B97*(1+'LF Projected Ratios'!AG$54))</f>
        <v>0.24054560303588426</v>
      </c>
    </row>
    <row r="98" spans="1:32" x14ac:dyDescent="0.2">
      <c r="A98" s="6" t="s">
        <v>30</v>
      </c>
      <c r="B98" s="28">
        <f t="shared" si="0"/>
        <v>0.32216600129613737</v>
      </c>
      <c r="C98">
        <f>IF('LF Projected Ratios'!D$54&gt;=0,$B98+(1-$B98)*'LF Projected Ratios'!D$54,$B98*(1+'LF Projected Ratios'!D$54))</f>
        <v>0.32033931512288821</v>
      </c>
      <c r="D98">
        <f>IF('LF Projected Ratios'!E$54&gt;=0,$B98+(1-$B98)*'LF Projected Ratios'!E$54,$B98*(1+'LF Projected Ratios'!E$54))</f>
        <v>0.31734709204539524</v>
      </c>
      <c r="E98">
        <f>IF('LF Projected Ratios'!F$54&gt;=0,$B98+(1-$B98)*'LF Projected Ratios'!F$54,$B98*(1+'LF Projected Ratios'!F$54))</f>
        <v>0.31404853580902764</v>
      </c>
      <c r="F98">
        <f>IF('LF Projected Ratios'!G$54&gt;=0,$B98+(1-$B98)*'LF Projected Ratios'!G$54,$B98*(1+'LF Projected Ratios'!G$54))</f>
        <v>0.31142714686373885</v>
      </c>
      <c r="G98">
        <f>IF('LF Projected Ratios'!H$54&gt;=0,$B98+(1-$B98)*'LF Projected Ratios'!H$54,$B98*(1+'LF Projected Ratios'!H$54))</f>
        <v>0.30998057409312274</v>
      </c>
      <c r="H98">
        <f>IF('LF Projected Ratios'!I$54&gt;=0,$B98+(1-$B98)*'LF Projected Ratios'!I$54,$B98*(1+'LF Projected Ratios'!I$54))</f>
        <v>0.30868412331637141</v>
      </c>
      <c r="I98">
        <f>IF('LF Projected Ratios'!J$54&gt;=0,$B98+(1-$B98)*'LF Projected Ratios'!J$54,$B98*(1+'LF Projected Ratios'!J$54))</f>
        <v>0.30607388121986856</v>
      </c>
      <c r="J98">
        <f>IF('LF Projected Ratios'!K$54&gt;=0,$B98+(1-$B98)*'LF Projected Ratios'!K$54,$B98*(1+'LF Projected Ratios'!K$54))</f>
        <v>0.30214128933106521</v>
      </c>
      <c r="K98">
        <f>IF('LF Projected Ratios'!L$54&gt;=0,$B98+(1-$B98)*'LF Projected Ratios'!L$54,$B98*(1+'LF Projected Ratios'!L$54))</f>
        <v>0.29781452849610435</v>
      </c>
      <c r="L98">
        <f>IF('LF Projected Ratios'!M$54&gt;=0,$B98+(1-$B98)*'LF Projected Ratios'!M$54,$B98*(1+'LF Projected Ratios'!M$54))</f>
        <v>0.29782481129219579</v>
      </c>
      <c r="M98">
        <f>IF('LF Projected Ratios'!N$54&gt;=0,$B98+(1-$B98)*'LF Projected Ratios'!N$54,$B98*(1+'LF Projected Ratios'!N$54))</f>
        <v>0.29555814405391329</v>
      </c>
      <c r="N98">
        <f>IF('LF Projected Ratios'!O$54&gt;=0,$B98+(1-$B98)*'LF Projected Ratios'!O$54,$B98*(1+'LF Projected Ratios'!O$54))</f>
        <v>0.29331224496449593</v>
      </c>
      <c r="O98">
        <f>IF('LF Projected Ratios'!P$54&gt;=0,$B98+(1-$B98)*'LF Projected Ratios'!P$54,$B98*(1+'LF Projected Ratios'!P$54))</f>
        <v>0.29108682989595497</v>
      </c>
      <c r="P98">
        <f>IF('LF Projected Ratios'!Q$54&gt;=0,$B98+(1-$B98)*'LF Projected Ratios'!Q$54,$B98*(1+'LF Projected Ratios'!Q$54))</f>
        <v>0.28888161987962646</v>
      </c>
      <c r="Q98">
        <f>IF('LF Projected Ratios'!R$54&gt;=0,$B98+(1-$B98)*'LF Projected Ratios'!R$54,$B98*(1+'LF Projected Ratios'!R$54))</f>
        <v>0.2866963409895959</v>
      </c>
      <c r="R98">
        <f>IF('LF Projected Ratios'!S$54&gt;=0,$B98+(1-$B98)*'LF Projected Ratios'!S$54,$B98*(1+'LF Projected Ratios'!S$54))</f>
        <v>0.28453072422926567</v>
      </c>
      <c r="S98">
        <f>IF('LF Projected Ratios'!T$54&gt;=0,$B98+(1-$B98)*'LF Projected Ratios'!T$54,$B98*(1+'LF Projected Ratios'!T$54))</f>
        <v>0.28238450542097349</v>
      </c>
      <c r="T98">
        <f>IF('LF Projected Ratios'!U$54&gt;=0,$B98+(1-$B98)*'LF Projected Ratios'!U$54,$B98*(1+'LF Projected Ratios'!U$54))</f>
        <v>0.28025742509856244</v>
      </c>
      <c r="U98">
        <f>IF('LF Projected Ratios'!V$54&gt;=0,$B98+(1-$B98)*'LF Projected Ratios'!V$54,$B98*(1+'LF Projected Ratios'!V$54))</f>
        <v>0.27814922840281109</v>
      </c>
      <c r="V98">
        <f>IF('LF Projected Ratios'!W$54&gt;=0,$B98+(1-$B98)*'LF Projected Ratios'!W$54,$B98*(1+'LF Projected Ratios'!W$54))</f>
        <v>0.27605966497964018</v>
      </c>
      <c r="W98">
        <f>IF('LF Projected Ratios'!X$54&gt;=0,$B98+(1-$B98)*'LF Projected Ratios'!X$54,$B98*(1+'LF Projected Ratios'!X$54))</f>
        <v>0.27398848888100164</v>
      </c>
      <c r="X98">
        <f>IF('LF Projected Ratios'!Y$54&gt;=0,$B98+(1-$B98)*'LF Projected Ratios'!Y$54,$B98*(1+'LF Projected Ratios'!Y$54))</f>
        <v>0.27193545846837541</v>
      </c>
      <c r="Y98">
        <f>IF('LF Projected Ratios'!Z$54&gt;=0,$B98+(1-$B98)*'LF Projected Ratios'!Z$54,$B98*(1+'LF Projected Ratios'!Z$54))</f>
        <v>0.26990033631879201</v>
      </c>
      <c r="Z98">
        <f>IF('LF Projected Ratios'!AA$54&gt;=0,$B98+(1-$B98)*'LF Projected Ratios'!AA$54,$B98*(1+'LF Projected Ratios'!AA$54))</f>
        <v>0.26788288913330244</v>
      </c>
      <c r="AA98">
        <f>IF('LF Projected Ratios'!AB$54&gt;=0,$B98+(1-$B98)*'LF Projected Ratios'!AB$54,$B98*(1+'LF Projected Ratios'!AB$54))</f>
        <v>0.2658828876478217</v>
      </c>
      <c r="AB98">
        <f>IF('LF Projected Ratios'!AC$54&gt;=0,$B98+(1-$B98)*'LF Projected Ratios'!AC$54,$B98*(1+'LF Projected Ratios'!AC$54))</f>
        <v>0.26390010654627821</v>
      </c>
      <c r="AC98">
        <f>IF('LF Projected Ratios'!AD$54&gt;=0,$B98+(1-$B98)*'LF Projected Ratios'!AD$54,$B98*(1+'LF Projected Ratios'!AD$54))</f>
        <v>0.26193432437599462</v>
      </c>
      <c r="AD98">
        <f>IF('LF Projected Ratios'!AE$54&gt;=0,$B98+(1-$B98)*'LF Projected Ratios'!AE$54,$B98*(1+'LF Projected Ratios'!AE$54))</f>
        <v>0.25998532346523534</v>
      </c>
      <c r="AE98">
        <f>IF('LF Projected Ratios'!AF$54&gt;=0,$B98+(1-$B98)*'LF Projected Ratios'!AF$54,$B98*(1+'LF Projected Ratios'!AF$54))</f>
        <v>0.25805288984285957</v>
      </c>
      <c r="AF98">
        <f>IF('LF Projected Ratios'!AG$54&gt;=0,$B98+(1-$B98)*'LF Projected Ratios'!AG$54,$B98*(1+'LF Projected Ratios'!AG$54))</f>
        <v>0.25613681316001158</v>
      </c>
    </row>
    <row r="99" spans="1:32" x14ac:dyDescent="0.2">
      <c r="A99" s="6" t="s">
        <v>31</v>
      </c>
      <c r="B99" s="28">
        <f t="shared" si="0"/>
        <v>0.34778283134094312</v>
      </c>
      <c r="C99">
        <f>IF('LF Projected Ratios'!D$54&gt;=0,$B99+(1-$B99)*'LF Projected Ratios'!D$54,$B99*(1+'LF Projected Ratios'!D$54))</f>
        <v>0.34581089734806975</v>
      </c>
      <c r="D99">
        <f>IF('LF Projected Ratios'!E$54&gt;=0,$B99+(1-$B99)*'LF Projected Ratios'!E$54,$B99*(1+'LF Projected Ratios'!E$54))</f>
        <v>0.3425807495059402</v>
      </c>
      <c r="E99">
        <f>IF('LF Projected Ratios'!F$54&gt;=0,$B99+(1-$B99)*'LF Projected Ratios'!F$54,$B99*(1+'LF Projected Ratios'!F$54))</f>
        <v>0.33901991061354964</v>
      </c>
      <c r="F99">
        <f>IF('LF Projected Ratios'!G$54&gt;=0,$B99+(1-$B99)*'LF Projected Ratios'!G$54,$B99*(1+'LF Projected Ratios'!G$54))</f>
        <v>0.33619008354995333</v>
      </c>
      <c r="G99">
        <f>IF('LF Projected Ratios'!H$54&gt;=0,$B99+(1-$B99)*'LF Projected Ratios'!H$54,$B99*(1+'LF Projected Ratios'!H$54))</f>
        <v>0.33462848744148277</v>
      </c>
      <c r="H99">
        <f>IF('LF Projected Ratios'!I$54&gt;=0,$B99+(1-$B99)*'LF Projected Ratios'!I$54,$B99*(1+'LF Projected Ratios'!I$54))</f>
        <v>0.33322895018423421</v>
      </c>
      <c r="I99">
        <f>IF('LF Projected Ratios'!J$54&gt;=0,$B99+(1-$B99)*'LF Projected Ratios'!J$54,$B99*(1+'LF Projected Ratios'!J$54))</f>
        <v>0.33041115630420076</v>
      </c>
      <c r="J99">
        <f>IF('LF Projected Ratios'!K$54&gt;=0,$B99+(1-$B99)*'LF Projected Ratios'!K$54,$B99*(1+'LF Projected Ratios'!K$54))</f>
        <v>0.32616586680719001</v>
      </c>
      <c r="K99">
        <f>IF('LF Projected Ratios'!L$54&gt;=0,$B99+(1-$B99)*'LF Projected Ratios'!L$54,$B99*(1+'LF Projected Ratios'!L$54))</f>
        <v>0.32149506626441454</v>
      </c>
      <c r="L99">
        <f>IF('LF Projected Ratios'!M$54&gt;=0,$B99+(1-$B99)*'LF Projected Ratios'!M$54,$B99*(1+'LF Projected Ratios'!M$54))</f>
        <v>0.32150616669066812</v>
      </c>
      <c r="M99">
        <f>IF('LF Projected Ratios'!N$54&gt;=0,$B99+(1-$B99)*'LF Projected Ratios'!N$54,$B99*(1+'LF Projected Ratios'!N$54))</f>
        <v>0.31905926681089763</v>
      </c>
      <c r="N99">
        <f>IF('LF Projected Ratios'!O$54&gt;=0,$B99+(1-$B99)*'LF Projected Ratios'!O$54,$B99*(1+'LF Projected Ratios'!O$54))</f>
        <v>0.31663478644648568</v>
      </c>
      <c r="O99">
        <f>IF('LF Projected Ratios'!P$54&gt;=0,$B99+(1-$B99)*'LF Projected Ratios'!P$54,$B99*(1+'LF Projected Ratios'!P$54))</f>
        <v>0.31423241887718234</v>
      </c>
      <c r="P99">
        <f>IF('LF Projected Ratios'!Q$54&gt;=0,$B99+(1-$B99)*'LF Projected Ratios'!Q$54,$B99*(1+'LF Projected Ratios'!Q$54))</f>
        <v>0.31185186295230322</v>
      </c>
      <c r="Q99">
        <f>IF('LF Projected Ratios'!R$54&gt;=0,$B99+(1-$B99)*'LF Projected Ratios'!R$54,$B99*(1+'LF Projected Ratios'!R$54))</f>
        <v>0.30949282296488434</v>
      </c>
      <c r="R99">
        <f>IF('LF Projected Ratios'!S$54&gt;=0,$B99+(1-$B99)*'LF Projected Ratios'!S$54,$B99*(1+'LF Projected Ratios'!S$54))</f>
        <v>0.30715500852923033</v>
      </c>
      <c r="S99">
        <f>IF('LF Projected Ratios'!T$54&gt;=0,$B99+(1-$B99)*'LF Projected Ratios'!T$54,$B99*(1+'LF Projected Ratios'!T$54))</f>
        <v>0.30483813446175562</v>
      </c>
      <c r="T99">
        <f>IF('LF Projected Ratios'!U$54&gt;=0,$B99+(1-$B99)*'LF Projected Ratios'!U$54,$B99*(1+'LF Projected Ratios'!U$54))</f>
        <v>0.30254192066501262</v>
      </c>
      <c r="U99">
        <f>IF('LF Projected Ratios'!V$54&gt;=0,$B99+(1-$B99)*'LF Projected Ratios'!V$54,$B99*(1+'LF Projected Ratios'!V$54))</f>
        <v>0.3002660920148067</v>
      </c>
      <c r="V99">
        <f>IF('LF Projected Ratios'!W$54&gt;=0,$B99+(1-$B99)*'LF Projected Ratios'!W$54,$B99*(1+'LF Projected Ratios'!W$54))</f>
        <v>0.29801037825030913</v>
      </c>
      <c r="W99">
        <f>IF('LF Projected Ratios'!X$54&gt;=0,$B99+(1-$B99)*'LF Projected Ratios'!X$54,$B99*(1+'LF Projected Ratios'!X$54))</f>
        <v>0.29577451386706499</v>
      </c>
      <c r="X99">
        <f>IF('LF Projected Ratios'!Y$54&gt;=0,$B99+(1-$B99)*'LF Projected Ratios'!Y$54,$B99*(1+'LF Projected Ratios'!Y$54))</f>
        <v>0.29355823801281711</v>
      </c>
      <c r="Y99">
        <f>IF('LF Projected Ratios'!Z$54&gt;=0,$B99+(1-$B99)*'LF Projected Ratios'!Z$54,$B99*(1+'LF Projected Ratios'!Z$54))</f>
        <v>0.29136129438605568</v>
      </c>
      <c r="Z99">
        <f>IF('LF Projected Ratios'!AA$54&gt;=0,$B99+(1-$B99)*'LF Projected Ratios'!AA$54,$B99*(1+'LF Projected Ratios'!AA$54))</f>
        <v>0.28918343113721012</v>
      </c>
      <c r="AA99">
        <f>IF('LF Projected Ratios'!AB$54&gt;=0,$B99+(1-$B99)*'LF Projected Ratios'!AB$54,$B99*(1+'LF Projected Ratios'!AB$54))</f>
        <v>0.28702440077240382</v>
      </c>
      <c r="AB99">
        <f>IF('LF Projected Ratios'!AC$54&gt;=0,$B99+(1-$B99)*'LF Projected Ratios'!AC$54,$B99*(1+'LF Projected Ratios'!AC$54))</f>
        <v>0.28488396005969729</v>
      </c>
      <c r="AC99">
        <f>IF('LF Projected Ratios'!AD$54&gt;=0,$B99+(1-$B99)*'LF Projected Ratios'!AD$54,$B99*(1+'LF Projected Ratios'!AD$54))</f>
        <v>0.28276186993774077</v>
      </c>
      <c r="AD99">
        <f>IF('LF Projected Ratios'!AE$54&gt;=0,$B99+(1-$B99)*'LF Projected Ratios'!AE$54,$B99*(1+'LF Projected Ratios'!AE$54))</f>
        <v>0.28065789542676539</v>
      </c>
      <c r="AE99">
        <f>IF('LF Projected Ratios'!AF$54&gt;=0,$B99+(1-$B99)*'LF Projected Ratios'!AF$54,$B99*(1+'LF Projected Ratios'!AF$54))</f>
        <v>0.27857180554184757</v>
      </c>
      <c r="AF99">
        <f>IF('LF Projected Ratios'!AG$54&gt;=0,$B99+(1-$B99)*'LF Projected Ratios'!AG$54,$B99*(1+'LF Projected Ratios'!AG$54))</f>
        <v>0.27650337320837276</v>
      </c>
    </row>
    <row r="100" spans="1:32" x14ac:dyDescent="0.2">
      <c r="A100" s="6" t="s">
        <v>32</v>
      </c>
      <c r="B100" s="28">
        <f t="shared" si="0"/>
        <v>0.32926198070187029</v>
      </c>
      <c r="C100">
        <f>IF('LF Projected Ratios'!D$54&gt;=0,$B100+(1-$B100)*'LF Projected Ratios'!D$54,$B100*(1+'LF Projected Ratios'!D$54))</f>
        <v>0.32739506021645298</v>
      </c>
      <c r="D100">
        <f>IF('LF Projected Ratios'!E$54&gt;=0,$B100+(1-$B100)*'LF Projected Ratios'!E$54,$B100*(1+'LF Projected Ratios'!E$54))</f>
        <v>0.32433693088799054</v>
      </c>
      <c r="E100">
        <f>IF('LF Projected Ratios'!F$54&gt;=0,$B100+(1-$B100)*'LF Projected Ratios'!F$54,$B100*(1+'LF Projected Ratios'!F$54))</f>
        <v>0.32096572115302985</v>
      </c>
      <c r="F100">
        <f>IF('LF Projected Ratios'!G$54&gt;=0,$B100+(1-$B100)*'LF Projected Ratios'!G$54,$B100*(1+'LF Projected Ratios'!G$54))</f>
        <v>0.31828659389303576</v>
      </c>
      <c r="G100">
        <f>IF('LF Projected Ratios'!H$54&gt;=0,$B100+(1-$B100)*'LF Projected Ratios'!H$54,$B100*(1+'LF Projected Ratios'!H$54))</f>
        <v>0.31680815913031651</v>
      </c>
      <c r="H100">
        <f>IF('LF Projected Ratios'!I$54&gt;=0,$B100+(1-$B100)*'LF Projected Ratios'!I$54,$B100*(1+'LF Projected Ratios'!I$54))</f>
        <v>0.31548315292569462</v>
      </c>
      <c r="I100">
        <f>IF('LF Projected Ratios'!J$54&gt;=0,$B100+(1-$B100)*'LF Projected Ratios'!J$54,$B100*(1+'LF Projected Ratios'!J$54))</f>
        <v>0.3128154180332845</v>
      </c>
      <c r="J100">
        <f>IF('LF Projected Ratios'!K$54&gt;=0,$B100+(1-$B100)*'LF Projected Ratios'!K$54,$B100*(1+'LF Projected Ratios'!K$54))</f>
        <v>0.30879620747292108</v>
      </c>
      <c r="K100">
        <f>IF('LF Projected Ratios'!L$54&gt;=0,$B100+(1-$B100)*'LF Projected Ratios'!L$54,$B100*(1+'LF Projected Ratios'!L$54))</f>
        <v>0.3043741460610685</v>
      </c>
      <c r="L100">
        <f>IF('LF Projected Ratios'!M$54&gt;=0,$B100+(1-$B100)*'LF Projected Ratios'!M$54,$B100*(1+'LF Projected Ratios'!M$54))</f>
        <v>0.30438465534446463</v>
      </c>
      <c r="M100">
        <f>IF('LF Projected Ratios'!N$54&gt;=0,$B100+(1-$B100)*'LF Projected Ratios'!N$54,$B100*(1+'LF Projected Ratios'!N$54))</f>
        <v>0.30206806283791116</v>
      </c>
      <c r="N100">
        <f>IF('LF Projected Ratios'!O$54&gt;=0,$B100+(1-$B100)*'LF Projected Ratios'!O$54,$B100*(1+'LF Projected Ratios'!O$54))</f>
        <v>0.29977269591631495</v>
      </c>
      <c r="O100">
        <f>IF('LF Projected Ratios'!P$54&gt;=0,$B100+(1-$B100)*'LF Projected Ratios'!P$54,$B100*(1+'LF Projected Ratios'!P$54))</f>
        <v>0.29749826419352732</v>
      </c>
      <c r="P100">
        <f>IF('LF Projected Ratios'!Q$54&gt;=0,$B100+(1-$B100)*'LF Projected Ratios'!Q$54,$B100*(1+'LF Projected Ratios'!Q$54))</f>
        <v>0.29524448255636287</v>
      </c>
      <c r="Q100">
        <f>IF('LF Projected Ratios'!R$54&gt;=0,$B100+(1-$B100)*'LF Projected Ratios'!R$54,$B100*(1+'LF Projected Ratios'!R$54))</f>
        <v>0.29301107104545654</v>
      </c>
      <c r="R100">
        <f>IF('LF Projected Ratios'!S$54&gt;=0,$B100+(1-$B100)*'LF Projected Ratios'!S$54,$B100*(1+'LF Projected Ratios'!S$54))</f>
        <v>0.29079775473933256</v>
      </c>
      <c r="S100">
        <f>IF('LF Projected Ratios'!T$54&gt;=0,$B100+(1-$B100)*'LF Projected Ratios'!T$54,$B100*(1+'LF Projected Ratios'!T$54))</f>
        <v>0.28860426364159153</v>
      </c>
      <c r="T100">
        <f>IF('LF Projected Ratios'!U$54&gt;=0,$B100+(1-$B100)*'LF Projected Ratios'!U$54,$B100*(1+'LF Projected Ratios'!U$54))</f>
        <v>0.2864303325711145</v>
      </c>
      <c r="U100">
        <f>IF('LF Projected Ratios'!V$54&gt;=0,$B100+(1-$B100)*'LF Projected Ratios'!V$54,$B100*(1+'LF Projected Ratios'!V$54))</f>
        <v>0.28427570105518934</v>
      </c>
      <c r="V100">
        <f>IF('LF Projected Ratios'!W$54&gt;=0,$B100+(1-$B100)*'LF Projected Ratios'!W$54,$B100*(1+'LF Projected Ratios'!W$54))</f>
        <v>0.28214011322547611</v>
      </c>
      <c r="W100">
        <f>IF('LF Projected Ratios'!X$54&gt;=0,$B100+(1-$B100)*'LF Projected Ratios'!X$54,$B100*(1+'LF Projected Ratios'!X$54))</f>
        <v>0.28002331771671213</v>
      </c>
      <c r="X100">
        <f>IF('LF Projected Ratios'!Y$54&gt;=0,$B100+(1-$B100)*'LF Projected Ratios'!Y$54,$B100*(1+'LF Projected Ratios'!Y$54))</f>
        <v>0.27792506756808416</v>
      </c>
      <c r="Y100">
        <f>IF('LF Projected Ratios'!Z$54&gt;=0,$B100+(1-$B100)*'LF Projected Ratios'!Z$54,$B100*(1+'LF Projected Ratios'!Z$54))</f>
        <v>0.27584512012718049</v>
      </c>
      <c r="Z100">
        <f>IF('LF Projected Ratios'!AA$54&gt;=0,$B100+(1-$B100)*'LF Projected Ratios'!AA$54,$B100*(1+'LF Projected Ratios'!AA$54))</f>
        <v>0.27378323695644485</v>
      </c>
      <c r="AA100">
        <f>IF('LF Projected Ratios'!AB$54&gt;=0,$B100+(1-$B100)*'LF Projected Ratios'!AB$54,$B100*(1+'LF Projected Ratios'!AB$54))</f>
        <v>0.27173918374205625</v>
      </c>
      <c r="AB100">
        <f>IF('LF Projected Ratios'!AC$54&gt;=0,$B100+(1-$B100)*'LF Projected Ratios'!AC$54,$B100*(1+'LF Projected Ratios'!AC$54))</f>
        <v>0.26971273020516573</v>
      </c>
      <c r="AC100">
        <f>IF('LF Projected Ratios'!AD$54&gt;=0,$B100+(1-$B100)*'LF Projected Ratios'!AD$54,$B100*(1+'LF Projected Ratios'!AD$54))</f>
        <v>0.2677036500154128</v>
      </c>
      <c r="AD100">
        <f>IF('LF Projected Ratios'!AE$54&gt;=0,$B100+(1-$B100)*'LF Projected Ratios'!AE$54,$B100*(1+'LF Projected Ratios'!AE$54))</f>
        <v>0.26571172070665727</v>
      </c>
      <c r="AE100">
        <f>IF('LF Projected Ratios'!AF$54&gt;=0,$B100+(1-$B100)*'LF Projected Ratios'!AF$54,$B100*(1+'LF Projected Ratios'!AF$54))</f>
        <v>0.26373672359486244</v>
      </c>
      <c r="AF100">
        <f>IF('LF Projected Ratios'!AG$54&gt;=0,$B100+(1-$B100)*'LF Projected Ratios'!AG$54,$B100*(1+'LF Projected Ratios'!AG$54))</f>
        <v>0.2617784436980608</v>
      </c>
    </row>
    <row r="101" spans="1:32" x14ac:dyDescent="0.2">
      <c r="A101" s="6" t="s">
        <v>33</v>
      </c>
      <c r="B101" s="28">
        <f t="shared" si="0"/>
        <v>0.36469030010802556</v>
      </c>
      <c r="C101">
        <f>IF('LF Projected Ratios'!D$54&gt;=0,$B101+(1-$B101)*'LF Projected Ratios'!D$54,$B101*(1+'LF Projected Ratios'!D$54))</f>
        <v>0.36262250050767897</v>
      </c>
      <c r="D101">
        <f>IF('LF Projected Ratios'!E$54&gt;=0,$B101+(1-$B101)*'LF Projected Ratios'!E$54,$B101*(1+'LF Projected Ratios'!E$54))</f>
        <v>0.35923531896856303</v>
      </c>
      <c r="E101">
        <f>IF('LF Projected Ratios'!F$54&gt;=0,$B101+(1-$B101)*'LF Projected Ratios'!F$54,$B101*(1+'LF Projected Ratios'!F$54))</f>
        <v>0.35550136982767178</v>
      </c>
      <c r="F101">
        <f>IF('LF Projected Ratios'!G$54&gt;=0,$B101+(1-$B101)*'LF Projected Ratios'!G$54,$B101*(1+'LF Projected Ratios'!G$54))</f>
        <v>0.352533970669129</v>
      </c>
      <c r="G101">
        <f>IF('LF Projected Ratios'!H$54&gt;=0,$B101+(1-$B101)*'LF Projected Ratios'!H$54,$B101*(1+'LF Projected Ratios'!H$54))</f>
        <v>0.35089645753701187</v>
      </c>
      <c r="H101">
        <f>IF('LF Projected Ratios'!I$54&gt;=0,$B101+(1-$B101)*'LF Projected Ratios'!I$54,$B101*(1+'LF Projected Ratios'!I$54))</f>
        <v>0.34942888175016118</v>
      </c>
      <c r="I101">
        <f>IF('LF Projected Ratios'!J$54&gt;=0,$B101+(1-$B101)*'LF Projected Ratios'!J$54,$B101*(1+'LF Projected Ratios'!J$54))</f>
        <v>0.3464741007686224</v>
      </c>
      <c r="J101">
        <f>IF('LF Projected Ratios'!K$54&gt;=0,$B101+(1-$B101)*'LF Projected Ratios'!K$54,$B101*(1+'LF Projected Ratios'!K$54))</f>
        <v>0.34202242644432962</v>
      </c>
      <c r="K101">
        <f>IF('LF Projected Ratios'!L$54&gt;=0,$B101+(1-$B101)*'LF Projected Ratios'!L$54,$B101*(1+'LF Projected Ratios'!L$54))</f>
        <v>0.33712455484692577</v>
      </c>
      <c r="L101">
        <f>IF('LF Projected Ratios'!M$54&gt;=0,$B101+(1-$B101)*'LF Projected Ratios'!M$54,$B101*(1+'LF Projected Ratios'!M$54))</f>
        <v>0.33713619492060654</v>
      </c>
      <c r="M101">
        <f>IF('LF Projected Ratios'!N$54&gt;=0,$B101+(1-$B101)*'LF Projected Ratios'!N$54,$B101*(1+'LF Projected Ratios'!N$54))</f>
        <v>0.33457033895800165</v>
      </c>
      <c r="N101">
        <f>IF('LF Projected Ratios'!O$54&gt;=0,$B101+(1-$B101)*'LF Projected Ratios'!O$54,$B101*(1+'LF Projected Ratios'!O$54))</f>
        <v>0.3320279924359083</v>
      </c>
      <c r="O101">
        <f>IF('LF Projected Ratios'!P$54&gt;=0,$B101+(1-$B101)*'LF Projected Ratios'!P$54,$B101*(1+'LF Projected Ratios'!P$54))</f>
        <v>0.32950883372286616</v>
      </c>
      <c r="P101">
        <f>IF('LF Projected Ratios'!Q$54&gt;=0,$B101+(1-$B101)*'LF Projected Ratios'!Q$54,$B101*(1+'LF Projected Ratios'!Q$54))</f>
        <v>0.32701254702774457</v>
      </c>
      <c r="Q101">
        <f>IF('LF Projected Ratios'!R$54&gt;=0,$B101+(1-$B101)*'LF Projected Ratios'!R$54,$B101*(1+'LF Projected Ratios'!R$54))</f>
        <v>0.32453882226778014</v>
      </c>
      <c r="R101">
        <f>IF('LF Projected Ratios'!S$54&gt;=0,$B101+(1-$B101)*'LF Projected Ratios'!S$54,$B101*(1+'LF Projected Ratios'!S$54))</f>
        <v>0.32208735494017154</v>
      </c>
      <c r="S101">
        <f>IF('LF Projected Ratios'!T$54&gt;=0,$B101+(1-$B101)*'LF Projected Ratios'!T$54,$B101*(1+'LF Projected Ratios'!T$54))</f>
        <v>0.31965784599712788</v>
      </c>
      <c r="T101">
        <f>IF('LF Projected Ratios'!U$54&gt;=0,$B101+(1-$B101)*'LF Projected Ratios'!U$54,$B101*(1+'LF Projected Ratios'!U$54))</f>
        <v>0.31725000172425905</v>
      </c>
      <c r="U101">
        <f>IF('LF Projected Ratios'!V$54&gt;=0,$B101+(1-$B101)*'LF Projected Ratios'!V$54,$B101*(1+'LF Projected Ratios'!V$54))</f>
        <v>0.3148635336222026</v>
      </c>
      <c r="V101">
        <f>IF('LF Projected Ratios'!W$54&gt;=0,$B101+(1-$B101)*'LF Projected Ratios'!W$54,$B101*(1+'LF Projected Ratios'!W$54))</f>
        <v>0.3124981582913946</v>
      </c>
      <c r="W101">
        <f>IF('LF Projected Ratios'!X$54&gt;=0,$B101+(1-$B101)*'LF Projected Ratios'!X$54,$B101*(1+'LF Projected Ratios'!X$54))</f>
        <v>0.31015359731987618</v>
      </c>
      <c r="X101">
        <f>IF('LF Projected Ratios'!Y$54&gt;=0,$B101+(1-$B101)*'LF Projected Ratios'!Y$54,$B101*(1+'LF Projected Ratios'!Y$54))</f>
        <v>0.3078295771740529</v>
      </c>
      <c r="Y101">
        <f>IF('LF Projected Ratios'!Z$54&gt;=0,$B101+(1-$B101)*'LF Projected Ratios'!Z$54,$B101*(1+'LF Projected Ratios'!Z$54))</f>
        <v>0.30552582909231218</v>
      </c>
      <c r="Z101">
        <f>IF('LF Projected Ratios'!AA$54&gt;=0,$B101+(1-$B101)*'LF Projected Ratios'!AA$54,$B101*(1+'LF Projected Ratios'!AA$54))</f>
        <v>0.30324208898141208</v>
      </c>
      <c r="AA101">
        <f>IF('LF Projected Ratios'!AB$54&gt;=0,$B101+(1-$B101)*'LF Projected Ratios'!AB$54,$B101*(1+'LF Projected Ratios'!AB$54))</f>
        <v>0.30097809731555647</v>
      </c>
      <c r="AB101">
        <f>IF('LF Projected Ratios'!AC$54&gt;=0,$B101+(1-$B101)*'LF Projected Ratios'!AC$54,$B101*(1+'LF Projected Ratios'!AC$54))</f>
        <v>0.29873359903808078</v>
      </c>
      <c r="AC101">
        <f>IF('LF Projected Ratios'!AD$54&gt;=0,$B101+(1-$B101)*'LF Projected Ratios'!AD$54,$B101*(1+'LF Projected Ratios'!AD$54))</f>
        <v>0.29650834346566318</v>
      </c>
      <c r="AD101">
        <f>IF('LF Projected Ratios'!AE$54&gt;=0,$B101+(1-$B101)*'LF Projected Ratios'!AE$54,$B101*(1+'LF Projected Ratios'!AE$54))</f>
        <v>0.2943020841949891</v>
      </c>
      <c r="AE101">
        <f>IF('LF Projected Ratios'!AF$54&gt;=0,$B101+(1-$B101)*'LF Projected Ratios'!AF$54,$B101*(1+'LF Projected Ratios'!AF$54))</f>
        <v>0.29211457901179855</v>
      </c>
      <c r="AF101">
        <f>IF('LF Projected Ratios'!AG$54&gt;=0,$B101+(1-$B101)*'LF Projected Ratios'!AG$54,$B101*(1+'LF Projected Ratios'!AG$54))</f>
        <v>0.28994558980224039</v>
      </c>
    </row>
    <row r="102" spans="1:32" x14ac:dyDescent="0.2">
      <c r="A102" s="6" t="s">
        <v>34</v>
      </c>
      <c r="B102" s="28">
        <f t="shared" si="0"/>
        <v>0.30912523371612721</v>
      </c>
      <c r="C102">
        <f>IF('LF Projected Ratios'!D$54&gt;=0,$B102+(1-$B102)*'LF Projected Ratios'!D$54,$B102*(1+'LF Projected Ratios'!D$54))</f>
        <v>0.30737248889525887</v>
      </c>
      <c r="D102">
        <f>IF('LF Projected Ratios'!E$54&gt;=0,$B102+(1-$B102)*'LF Projected Ratios'!E$54,$B102*(1+'LF Projected Ratios'!E$54))</f>
        <v>0.3045013862511578</v>
      </c>
      <c r="E102">
        <f>IF('LF Projected Ratios'!F$54&gt;=0,$B102+(1-$B102)*'LF Projected Ratios'!F$54,$B102*(1+'LF Projected Ratios'!F$54))</f>
        <v>0.30133635032747069</v>
      </c>
      <c r="F102">
        <f>IF('LF Projected Ratios'!G$54&gt;=0,$B102+(1-$B102)*'LF Projected Ratios'!G$54,$B102*(1+'LF Projected Ratios'!G$54))</f>
        <v>0.29882107103942313</v>
      </c>
      <c r="G102">
        <f>IF('LF Projected Ratios'!H$54&gt;=0,$B102+(1-$B102)*'LF Projected Ratios'!H$54,$B102*(1+'LF Projected Ratios'!H$54))</f>
        <v>0.29743305323492158</v>
      </c>
      <c r="H102">
        <f>IF('LF Projected Ratios'!I$54&gt;=0,$B102+(1-$B102)*'LF Projected Ratios'!I$54,$B102*(1+'LF Projected Ratios'!I$54))</f>
        <v>0.29618908072462458</v>
      </c>
      <c r="I102">
        <f>IF('LF Projected Ratios'!J$54&gt;=0,$B102+(1-$B102)*'LF Projected Ratios'!J$54,$B102*(1+'LF Projected Ratios'!J$54))</f>
        <v>0.29368449707864447</v>
      </c>
      <c r="J102">
        <f>IF('LF Projected Ratios'!K$54&gt;=0,$B102+(1-$B102)*'LF Projected Ratios'!K$54,$B102*(1+'LF Projected Ratios'!K$54))</f>
        <v>0.28991109025779549</v>
      </c>
      <c r="K102">
        <f>IF('LF Projected Ratios'!L$54&gt;=0,$B102+(1-$B102)*'LF Projected Ratios'!L$54,$B102*(1+'LF Projected Ratios'!L$54))</f>
        <v>0.28575946982311279</v>
      </c>
      <c r="L102">
        <f>IF('LF Projected Ratios'!M$54&gt;=0,$B102+(1-$B102)*'LF Projected Ratios'!M$54,$B102*(1+'LF Projected Ratios'!M$54))</f>
        <v>0.28576933638796514</v>
      </c>
      <c r="M102">
        <f>IF('LF Projected Ratios'!N$54&gt;=0,$B102+(1-$B102)*'LF Projected Ratios'!N$54,$B102*(1+'LF Projected Ratios'!N$54))</f>
        <v>0.28359442023613107</v>
      </c>
      <c r="N102">
        <f>IF('LF Projected Ratios'!O$54&gt;=0,$B102+(1-$B102)*'LF Projected Ratios'!O$54,$B102*(1+'LF Projected Ratios'!O$54))</f>
        <v>0.28143943157151158</v>
      </c>
      <c r="O102">
        <f>IF('LF Projected Ratios'!P$54&gt;=0,$B102+(1-$B102)*'LF Projected Ratios'!P$54,$B102*(1+'LF Projected Ratios'!P$54))</f>
        <v>0.27930409776716714</v>
      </c>
      <c r="P102">
        <f>IF('LF Projected Ratios'!Q$54&gt;=0,$B102+(1-$B102)*'LF Projected Ratios'!Q$54,$B102*(1+'LF Projected Ratios'!Q$54))</f>
        <v>0.27718815114664191</v>
      </c>
      <c r="Q102">
        <f>IF('LF Projected Ratios'!R$54&gt;=0,$B102+(1-$B102)*'LF Projected Ratios'!R$54,$B102*(1+'LF Projected Ratios'!R$54))</f>
        <v>0.27509132887210686</v>
      </c>
      <c r="R102">
        <f>IF('LF Projected Ratios'!S$54&gt;=0,$B102+(1-$B102)*'LF Projected Ratios'!S$54,$B102*(1+'LF Projected Ratios'!S$54))</f>
        <v>0.27301337283551913</v>
      </c>
      <c r="S102">
        <f>IF('LF Projected Ratios'!T$54&gt;=0,$B102+(1-$B102)*'LF Projected Ratios'!T$54,$B102*(1+'LF Projected Ratios'!T$54))</f>
        <v>0.27095402955270814</v>
      </c>
      <c r="T102">
        <f>IF('LF Projected Ratios'!U$54&gt;=0,$B102+(1-$B102)*'LF Projected Ratios'!U$54,$B102*(1+'LF Projected Ratios'!U$54))</f>
        <v>0.26891305006029464</v>
      </c>
      <c r="U102">
        <f>IF('LF Projected Ratios'!V$54&gt;=0,$B102+(1-$B102)*'LF Projected Ratios'!V$54,$B102*(1+'LF Projected Ratios'!V$54))</f>
        <v>0.26689018981535317</v>
      </c>
      <c r="V102">
        <f>IF('LF Projected Ratios'!W$54&gt;=0,$B102+(1-$B102)*'LF Projected Ratios'!W$54,$B102*(1+'LF Projected Ratios'!W$54))</f>
        <v>0.26488520859773979</v>
      </c>
      <c r="W102">
        <f>IF('LF Projected Ratios'!X$54&gt;=0,$B102+(1-$B102)*'LF Projected Ratios'!X$54,$B102*(1+'LF Projected Ratios'!X$54))</f>
        <v>0.26289787041499224</v>
      </c>
      <c r="X102">
        <f>IF('LF Projected Ratios'!Y$54&gt;=0,$B102+(1-$B102)*'LF Projected Ratios'!Y$54,$B102*(1+'LF Projected Ratios'!Y$54))</f>
        <v>0.26092794340973374</v>
      </c>
      <c r="Y102">
        <f>IF('LF Projected Ratios'!Z$54&gt;=0,$B102+(1-$B102)*'LF Projected Ratios'!Z$54,$B102*(1+'LF Projected Ratios'!Z$54))</f>
        <v>0.25897519976949923</v>
      </c>
      <c r="Z102">
        <f>IF('LF Projected Ratios'!AA$54&gt;=0,$B102+(1-$B102)*'LF Projected Ratios'!AA$54,$B102*(1+'LF Projected Ratios'!AA$54))</f>
        <v>0.25703941563891014</v>
      </c>
      <c r="AA102">
        <f>IF('LF Projected Ratios'!AB$54&gt;=0,$B102+(1-$B102)*'LF Projected Ratios'!AB$54,$B102*(1+'LF Projected Ratios'!AB$54))</f>
        <v>0.25512037103412721</v>
      </c>
      <c r="AB102">
        <f>IF('LF Projected Ratios'!AC$54&gt;=0,$B102+(1-$B102)*'LF Projected Ratios'!AC$54,$B102*(1+'LF Projected Ratios'!AC$54))</f>
        <v>0.25321784975951528</v>
      </c>
      <c r="AC102">
        <f>IF('LF Projected Ratios'!AD$54&gt;=0,$B102+(1-$B102)*'LF Projected Ratios'!AD$54,$B102*(1+'LF Projected Ratios'!AD$54))</f>
        <v>0.25133163932644936</v>
      </c>
      <c r="AD102">
        <f>IF('LF Projected Ratios'!AE$54&gt;=0,$B102+(1-$B102)*'LF Projected Ratios'!AE$54,$B102*(1+'LF Projected Ratios'!AE$54))</f>
        <v>0.24946153087419964</v>
      </c>
      <c r="AE102">
        <f>IF('LF Projected Ratios'!AF$54&gt;=0,$B102+(1-$B102)*'LF Projected Ratios'!AF$54,$B102*(1+'LF Projected Ratios'!AF$54))</f>
        <v>0.2476073190928369</v>
      </c>
      <c r="AF102">
        <f>IF('LF Projected Ratios'!AG$54&gt;=0,$B102+(1-$B102)*'LF Projected Ratios'!AG$54,$B102*(1+'LF Projected Ratios'!AG$54))</f>
        <v>0.24576880214809277</v>
      </c>
    </row>
    <row r="103" spans="1:32" x14ac:dyDescent="0.2">
      <c r="A103" s="6" t="s">
        <v>92</v>
      </c>
      <c r="B103" s="28">
        <f t="shared" si="0"/>
        <v>0.36846273052409706</v>
      </c>
      <c r="C103">
        <f>IF('LF Projected Ratios'!D$54&gt;=0,$B103+(1-$B103)*'LF Projected Ratios'!D$54,$B103*(1+'LF Projected Ratios'!D$54))</f>
        <v>0.36637354118537691</v>
      </c>
      <c r="D103">
        <f>IF('LF Projected Ratios'!E$54&gt;=0,$B103+(1-$B103)*'LF Projected Ratios'!E$54,$B103*(1+'LF Projected Ratios'!E$54))</f>
        <v>0.36295132195356905</v>
      </c>
      <c r="E103">
        <f>IF('LF Projected Ratios'!F$54&gt;=0,$B103+(1-$B103)*'LF Projected Ratios'!F$54,$B103*(1+'LF Projected Ratios'!F$54))</f>
        <v>0.35917874808559563</v>
      </c>
      <c r="F103">
        <f>IF('LF Projected Ratios'!G$54&gt;=0,$B103+(1-$B103)*'LF Projected Ratios'!G$54,$B103*(1+'LF Projected Ratios'!G$54))</f>
        <v>0.35618065354842887</v>
      </c>
      <c r="G103">
        <f>IF('LF Projected Ratios'!H$54&gt;=0,$B103+(1-$B103)*'LF Projected Ratios'!H$54,$B103*(1+'LF Projected Ratios'!H$54))</f>
        <v>0.35452620164841891</v>
      </c>
      <c r="H103">
        <f>IF('LF Projected Ratios'!I$54&gt;=0,$B103+(1-$B103)*'LF Projected Ratios'!I$54,$B103*(1+'LF Projected Ratios'!I$54))</f>
        <v>0.35304344496003459</v>
      </c>
      <c r="I103">
        <f>IF('LF Projected Ratios'!J$54&gt;=0,$B103+(1-$B103)*'LF Projected Ratios'!J$54,$B103*(1+'LF Projected Ratios'!J$54))</f>
        <v>0.35005809912485342</v>
      </c>
      <c r="J103">
        <f>IF('LF Projected Ratios'!K$54&gt;=0,$B103+(1-$B103)*'LF Projected Ratios'!K$54,$B103*(1+'LF Projected Ratios'!K$54))</f>
        <v>0.34556037577864146</v>
      </c>
      <c r="K103">
        <f>IF('LF Projected Ratios'!L$54&gt;=0,$B103+(1-$B103)*'LF Projected Ratios'!L$54,$B103*(1+'LF Projected Ratios'!L$54))</f>
        <v>0.34061183960424557</v>
      </c>
      <c r="L103">
        <f>IF('LF Projected Ratios'!M$54&gt;=0,$B103+(1-$B103)*'LF Projected Ratios'!M$54,$B103*(1+'LF Projected Ratios'!M$54))</f>
        <v>0.34062360008520892</v>
      </c>
      <c r="M103">
        <f>IF('LF Projected Ratios'!N$54&gt;=0,$B103+(1-$B103)*'LF Projected Ratios'!N$54,$B103*(1+'LF Projected Ratios'!N$54))</f>
        <v>0.33803120238822354</v>
      </c>
      <c r="N103">
        <f>IF('LF Projected Ratios'!O$54&gt;=0,$B103+(1-$B103)*'LF Projected Ratios'!O$54,$B103*(1+'LF Projected Ratios'!O$54))</f>
        <v>0.33546255731816965</v>
      </c>
      <c r="O103">
        <f>IF('LF Projected Ratios'!P$54&gt;=0,$B103+(1-$B103)*'LF Projected Ratios'!P$54,$B103*(1+'LF Projected Ratios'!P$54))</f>
        <v>0.3329173399165658</v>
      </c>
      <c r="P103">
        <f>IF('LF Projected Ratios'!Q$54&gt;=0,$B103+(1-$B103)*'LF Projected Ratios'!Q$54,$B103*(1+'LF Projected Ratios'!Q$54))</f>
        <v>0.33039523112567387</v>
      </c>
      <c r="Q103">
        <f>IF('LF Projected Ratios'!R$54&gt;=0,$B103+(1-$B103)*'LF Projected Ratios'!R$54,$B103*(1+'LF Projected Ratios'!R$54))</f>
        <v>0.32789591765517145</v>
      </c>
      <c r="R103">
        <f>IF('LF Projected Ratios'!S$54&gt;=0,$B103+(1-$B103)*'LF Projected Ratios'!S$54,$B103*(1+'LF Projected Ratios'!S$54))</f>
        <v>0.32541909185241846</v>
      </c>
      <c r="S103">
        <f>IF('LF Projected Ratios'!T$54&gt;=0,$B103+(1-$B103)*'LF Projected Ratios'!T$54,$B103*(1+'LF Projected Ratios'!T$54))</f>
        <v>0.32296445157621312</v>
      </c>
      <c r="T103">
        <f>IF('LF Projected Ratios'!U$54&gt;=0,$B103+(1-$B103)*'LF Projected Ratios'!U$54,$B103*(1+'LF Projected Ratios'!U$54))</f>
        <v>0.32053170007392406</v>
      </c>
      <c r="U103">
        <f>IF('LF Projected Ratios'!V$54&gt;=0,$B103+(1-$B103)*'LF Projected Ratios'!V$54,$B103*(1+'LF Projected Ratios'!V$54))</f>
        <v>0.31812054586189287</v>
      </c>
      <c r="V103">
        <f>IF('LF Projected Ratios'!W$54&gt;=0,$B103+(1-$B103)*'LF Projected Ratios'!W$54,$B103*(1+'LF Projected Ratios'!W$54))</f>
        <v>0.31573070260901315</v>
      </c>
      <c r="W103">
        <f>IF('LF Projected Ratios'!X$54&gt;=0,$B103+(1-$B103)*'LF Projected Ratios'!X$54,$B103*(1+'LF Projected Ratios'!X$54))</f>
        <v>0.31336188902337619</v>
      </c>
      <c r="X103">
        <f>IF('LF Projected Ratios'!Y$54&gt;=0,$B103+(1-$B103)*'LF Projected Ratios'!Y$54,$B103*(1+'LF Projected Ratios'!Y$54))</f>
        <v>0.31101382874190059</v>
      </c>
      <c r="Y103">
        <f>IF('LF Projected Ratios'!Z$54&gt;=0,$B103+(1-$B103)*'LF Projected Ratios'!Z$54,$B103*(1+'LF Projected Ratios'!Z$54))</f>
        <v>0.30868625022284923</v>
      </c>
      <c r="Z103">
        <f>IF('LF Projected Ratios'!AA$54&gt;=0,$B103+(1-$B103)*'LF Projected Ratios'!AA$54,$B103*(1+'LF Projected Ratios'!AA$54))</f>
        <v>0.3063788866411461</v>
      </c>
      <c r="AA103">
        <f>IF('LF Projected Ratios'!AB$54&gt;=0,$B103+(1-$B103)*'LF Projected Ratios'!AB$54,$B103*(1+'LF Projected Ratios'!AB$54))</f>
        <v>0.30409147578640755</v>
      </c>
      <c r="AB103">
        <f>IF('LF Projected Ratios'!AC$54&gt;=0,$B103+(1-$B103)*'LF Projected Ratios'!AC$54,$B103*(1+'LF Projected Ratios'!AC$54))</f>
        <v>0.30182375996361116</v>
      </c>
      <c r="AC103">
        <f>IF('LF Projected Ratios'!AD$54&gt;=0,$B103+(1-$B103)*'LF Projected Ratios'!AD$54,$B103*(1+'LF Projected Ratios'!AD$54))</f>
        <v>0.29957548589631605</v>
      </c>
      <c r="AD103">
        <f>IF('LF Projected Ratios'!AE$54&gt;=0,$B103+(1-$B103)*'LF Projected Ratios'!AE$54,$B103*(1+'LF Projected Ratios'!AE$54))</f>
        <v>0.29734640463236167</v>
      </c>
      <c r="AE103">
        <f>IF('LF Projected Ratios'!AF$54&gt;=0,$B103+(1-$B103)*'LF Projected Ratios'!AF$54,$B103*(1+'LF Projected Ratios'!AF$54))</f>
        <v>0.2951362714519748</v>
      </c>
      <c r="AF103">
        <f>IF('LF Projected Ratios'!AG$54&gt;=0,$B103+(1-$B103)*'LF Projected Ratios'!AG$54,$B103*(1+'LF Projected Ratios'!AG$54))</f>
        <v>0.29294484577820618</v>
      </c>
    </row>
    <row r="104" spans="1:32" x14ac:dyDescent="0.2">
      <c r="A104" s="6" t="s">
        <v>89</v>
      </c>
      <c r="B104" s="28">
        <f t="shared" si="0"/>
        <v>0.32176928211502875</v>
      </c>
      <c r="C104">
        <f>IF('LF Projected Ratios'!D$54&gt;=0,$B104+(1-$B104)*'LF Projected Ratios'!D$54,$B104*(1+'LF Projected Ratios'!D$54))</f>
        <v>0.31994484534562695</v>
      </c>
      <c r="D104">
        <f>IF('LF Projected Ratios'!E$54&gt;=0,$B104+(1-$B104)*'LF Projected Ratios'!E$54,$B104*(1+'LF Projected Ratios'!E$54))</f>
        <v>0.31695630692847743</v>
      </c>
      <c r="E104">
        <f>IF('LF Projected Ratios'!F$54&gt;=0,$B104+(1-$B104)*'LF Projected Ratios'!F$54,$B104*(1+'LF Projected Ratios'!F$54))</f>
        <v>0.31366181257487735</v>
      </c>
      <c r="F104">
        <f>IF('LF Projected Ratios'!G$54&gt;=0,$B104+(1-$B104)*'LF Projected Ratios'!G$54,$B104*(1+'LF Projected Ratios'!G$54))</f>
        <v>0.31104365164021519</v>
      </c>
      <c r="G104">
        <f>IF('LF Projected Ratios'!H$54&gt;=0,$B104+(1-$B104)*'LF Projected Ratios'!H$54,$B104*(1+'LF Projected Ratios'!H$54))</f>
        <v>0.30959886019712174</v>
      </c>
      <c r="H104">
        <f>IF('LF Projected Ratios'!I$54&gt;=0,$B104+(1-$B104)*'LF Projected Ratios'!I$54,$B104*(1+'LF Projected Ratios'!I$54))</f>
        <v>0.30830400588582124</v>
      </c>
      <c r="I104">
        <f>IF('LF Projected Ratios'!J$54&gt;=0,$B104+(1-$B104)*'LF Projected Ratios'!J$54,$B104*(1+'LF Projected Ratios'!J$54))</f>
        <v>0.30569697807357821</v>
      </c>
      <c r="J104">
        <f>IF('LF Projected Ratios'!K$54&gt;=0,$B104+(1-$B104)*'LF Projected Ratios'!K$54,$B104*(1+'LF Projected Ratios'!K$54))</f>
        <v>0.3017692288268522</v>
      </c>
      <c r="K104">
        <f>IF('LF Projected Ratios'!L$54&gt;=0,$B104+(1-$B104)*'LF Projected Ratios'!L$54,$B104*(1+'LF Projected Ratios'!L$54))</f>
        <v>0.29744779601846272</v>
      </c>
      <c r="L104">
        <f>IF('LF Projected Ratios'!M$54&gt;=0,$B104+(1-$B104)*'LF Projected Ratios'!M$54,$B104*(1+'LF Projected Ratios'!M$54))</f>
        <v>0.29745806615219245</v>
      </c>
      <c r="M104">
        <f>IF('LF Projected Ratios'!N$54&gt;=0,$B104+(1-$B104)*'LF Projected Ratios'!N$54,$B104*(1+'LF Projected Ratios'!N$54))</f>
        <v>0.29519419011585862</v>
      </c>
      <c r="N104">
        <f>IF('LF Projected Ratios'!O$54&gt;=0,$B104+(1-$B104)*'LF Projected Ratios'!O$54,$B104*(1+'LF Projected Ratios'!O$54))</f>
        <v>0.29295105665423571</v>
      </c>
      <c r="O104">
        <f>IF('LF Projected Ratios'!P$54&gt;=0,$B104+(1-$B104)*'LF Projected Ratios'!P$54,$B104*(1+'LF Projected Ratios'!P$54))</f>
        <v>0.29072838198921364</v>
      </c>
      <c r="P104">
        <f>IF('LF Projected Ratios'!Q$54&gt;=0,$B104+(1-$B104)*'LF Projected Ratios'!Q$54,$B104*(1+'LF Projected Ratios'!Q$54))</f>
        <v>0.28852588749565394</v>
      </c>
      <c r="Q104">
        <f>IF('LF Projected Ratios'!R$54&gt;=0,$B104+(1-$B104)*'LF Projected Ratios'!R$54,$B104*(1+'LF Projected Ratios'!R$54))</f>
        <v>0.2863432995849578</v>
      </c>
      <c r="R104">
        <f>IF('LF Projected Ratios'!S$54&gt;=0,$B104+(1-$B104)*'LF Projected Ratios'!S$54,$B104*(1+'LF Projected Ratios'!S$54))</f>
        <v>0.28418034959177335</v>
      </c>
      <c r="S104">
        <f>IF('LF Projected Ratios'!T$54&gt;=0,$B104+(1-$B104)*'LF Projected Ratios'!T$54,$B104*(1+'LF Projected Ratios'!T$54))</f>
        <v>0.28203677366374996</v>
      </c>
      <c r="T104">
        <f>IF('LF Projected Ratios'!U$54&gt;=0,$B104+(1-$B104)*'LF Projected Ratios'!U$54,$B104*(1+'LF Projected Ratios'!U$54))</f>
        <v>0.27991231265424055</v>
      </c>
      <c r="U104">
        <f>IF('LF Projected Ratios'!V$54&gt;=0,$B104+(1-$B104)*'LF Projected Ratios'!V$54,$B104*(1+'LF Projected Ratios'!V$54))</f>
        <v>0.27780671201786045</v>
      </c>
      <c r="V104">
        <f>IF('LF Projected Ratios'!W$54&gt;=0,$B104+(1-$B104)*'LF Projected Ratios'!W$54,$B104*(1+'LF Projected Ratios'!W$54))</f>
        <v>0.27571972170881948</v>
      </c>
      <c r="W104">
        <f>IF('LF Projected Ratios'!X$54&gt;=0,$B104+(1-$B104)*'LF Projected Ratios'!X$54,$B104*(1+'LF Projected Ratios'!X$54))</f>
        <v>0.273651096081933</v>
      </c>
      <c r="X104">
        <f>IF('LF Projected Ratios'!Y$54&gt;=0,$B104+(1-$B104)*'LF Projected Ratios'!Y$54,$B104*(1+'LF Projected Ratios'!Y$54))</f>
        <v>0.27160059379623763</v>
      </c>
      <c r="Y104">
        <f>IF('LF Projected Ratios'!Z$54&gt;=0,$B104+(1-$B104)*'LF Projected Ratios'!Z$54,$B104*(1+'LF Projected Ratios'!Z$54))</f>
        <v>0.2695679777211295</v>
      </c>
      <c r="Z104">
        <f>IF('LF Projected Ratios'!AA$54&gt;=0,$B104+(1-$B104)*'LF Projected Ratios'!AA$54,$B104*(1+'LF Projected Ratios'!AA$54))</f>
        <v>0.2675530148449467</v>
      </c>
      <c r="AA104">
        <f>IF('LF Projected Ratios'!AB$54&gt;=0,$B104+(1-$B104)*'LF Projected Ratios'!AB$54,$B104*(1+'LF Projected Ratios'!AB$54))</f>
        <v>0.26555547618592296</v>
      </c>
      <c r="AB104">
        <f>IF('LF Projected Ratios'!AC$54&gt;=0,$B104+(1-$B104)*'LF Projected Ratios'!AC$54,$B104*(1+'LF Projected Ratios'!AC$54))</f>
        <v>0.26357513670544364</v>
      </c>
      <c r="AC104">
        <f>IF('LF Projected Ratios'!AD$54&gt;=0,$B104+(1-$B104)*'LF Projected Ratios'!AD$54,$B104*(1+'LF Projected Ratios'!AD$54))</f>
        <v>0.26161177522353096</v>
      </c>
      <c r="AD104">
        <f>IF('LF Projected Ratios'!AE$54&gt;=0,$B104+(1-$B104)*'LF Projected Ratios'!AE$54,$B104*(1+'LF Projected Ratios'!AE$54))</f>
        <v>0.25966517433649294</v>
      </c>
      <c r="AE104">
        <f>IF('LF Projected Ratios'!AF$54&gt;=0,$B104+(1-$B104)*'LF Projected Ratios'!AF$54,$B104*(1+'LF Projected Ratios'!AF$54))</f>
        <v>0.25773512033667551</v>
      </c>
      <c r="AF104">
        <f>IF('LF Projected Ratios'!AG$54&gt;=0,$B104+(1-$B104)*'LF Projected Ratios'!AG$54,$B104*(1+'LF Projected Ratios'!AG$54))</f>
        <v>0.25582140313424911</v>
      </c>
    </row>
    <row r="105" spans="1:32" x14ac:dyDescent="0.2">
      <c r="A105" s="6" t="s">
        <v>35</v>
      </c>
      <c r="B105" s="28">
        <f t="shared" si="0"/>
        <v>0.37266378933316224</v>
      </c>
      <c r="C105">
        <f>IF('LF Projected Ratios'!D$54&gt;=0,$B105+(1-$B105)*'LF Projected Ratios'!D$54,$B105*(1+'LF Projected Ratios'!D$54))</f>
        <v>0.37055077992649993</v>
      </c>
      <c r="D105">
        <f>IF('LF Projected Ratios'!E$54&gt;=0,$B105+(1-$B105)*'LF Projected Ratios'!E$54,$B105*(1+'LF Projected Ratios'!E$54))</f>
        <v>0.36708954197431864</v>
      </c>
      <c r="E105">
        <f>IF('LF Projected Ratios'!F$54&gt;=0,$B105+(1-$B105)*'LF Projected Ratios'!F$54,$B105*(1+'LF Projected Ratios'!F$54))</f>
        <v>0.36327395478812352</v>
      </c>
      <c r="F105">
        <f>IF('LF Projected Ratios'!G$54&gt;=0,$B105+(1-$B105)*'LF Projected Ratios'!G$54,$B105*(1+'LF Projected Ratios'!G$54))</f>
        <v>0.36024167722395734</v>
      </c>
      <c r="G105">
        <f>IF('LF Projected Ratios'!H$54&gt;=0,$B105+(1-$B105)*'LF Projected Ratios'!H$54,$B105*(1+'LF Projected Ratios'!H$54))</f>
        <v>0.35856836195147324</v>
      </c>
      <c r="H105">
        <f>IF('LF Projected Ratios'!I$54&gt;=0,$B105+(1-$B105)*'LF Projected Ratios'!I$54,$B105*(1+'LF Projected Ratios'!I$54))</f>
        <v>0.35706869948800934</v>
      </c>
      <c r="I105">
        <f>IF('LF Projected Ratios'!J$54&gt;=0,$B105+(1-$B105)*'LF Projected Ratios'!J$54,$B105*(1+'LF Projected Ratios'!J$54))</f>
        <v>0.35404931598122663</v>
      </c>
      <c r="J105">
        <f>IF('LF Projected Ratios'!K$54&gt;=0,$B105+(1-$B105)*'LF Projected Ratios'!K$54,$B105*(1+'LF Projected Ratios'!K$54))</f>
        <v>0.3495003114640331</v>
      </c>
      <c r="K105">
        <f>IF('LF Projected Ratios'!L$54&gt;=0,$B105+(1-$B105)*'LF Projected Ratios'!L$54,$B105*(1+'LF Projected Ratios'!L$54))</f>
        <v>0.34449535413828264</v>
      </c>
      <c r="L105">
        <f>IF('LF Projected Ratios'!M$54&gt;=0,$B105+(1-$B105)*'LF Projected Ratios'!M$54,$B105*(1+'LF Projected Ratios'!M$54))</f>
        <v>0.34450724870735872</v>
      </c>
      <c r="M105">
        <f>IF('LF Projected Ratios'!N$54&gt;=0,$B105+(1-$B105)*'LF Projected Ratios'!N$54,$B105*(1+'LF Projected Ratios'!N$54))</f>
        <v>0.34188529357001562</v>
      </c>
      <c r="N105">
        <f>IF('LF Projected Ratios'!O$54&gt;=0,$B105+(1-$B105)*'LF Projected Ratios'!O$54,$B105*(1+'LF Projected Ratios'!O$54))</f>
        <v>0.33928736187717745</v>
      </c>
      <c r="O105">
        <f>IF('LF Projected Ratios'!P$54&gt;=0,$B105+(1-$B105)*'LF Projected Ratios'!P$54,$B105*(1+'LF Projected Ratios'!P$54))</f>
        <v>0.33671312496532141</v>
      </c>
      <c r="P105">
        <f>IF('LF Projected Ratios'!Q$54&gt;=0,$B105+(1-$B105)*'LF Projected Ratios'!Q$54,$B105*(1+'LF Projected Ratios'!Q$54))</f>
        <v>0.33416226013894568</v>
      </c>
      <c r="Q105">
        <f>IF('LF Projected Ratios'!R$54&gt;=0,$B105+(1-$B105)*'LF Projected Ratios'!R$54,$B105*(1+'LF Projected Ratios'!R$54))</f>
        <v>0.33163445053572199</v>
      </c>
      <c r="R105">
        <f>IF('LF Projected Ratios'!S$54&gt;=0,$B105+(1-$B105)*'LF Projected Ratios'!S$54,$B105*(1+'LF Projected Ratios'!S$54))</f>
        <v>0.32912938499528271</v>
      </c>
      <c r="S105">
        <f>IF('LF Projected Ratios'!T$54&gt;=0,$B105+(1-$B105)*'LF Projected Ratios'!T$54,$B105*(1+'LF Projected Ratios'!T$54))</f>
        <v>0.32664675793153775</v>
      </c>
      <c r="T105">
        <f>IF('LF Projected Ratios'!U$54&gt;=0,$B105+(1-$B105)*'LF Projected Ratios'!U$54,$B105*(1+'LF Projected Ratios'!U$54))</f>
        <v>0.32418626920840571</v>
      </c>
      <c r="U105">
        <f>IF('LF Projected Ratios'!V$54&gt;=0,$B105+(1-$B105)*'LF Projected Ratios'!V$54,$B105*(1+'LF Projected Ratios'!V$54))</f>
        <v>0.32174762401885271</v>
      </c>
      <c r="V105">
        <f>IF('LF Projected Ratios'!W$54&gt;=0,$B105+(1-$B105)*'LF Projected Ratios'!W$54,$B105*(1+'LF Projected Ratios'!W$54))</f>
        <v>0.31933053276714413</v>
      </c>
      <c r="W105">
        <f>IF('LF Projected Ratios'!X$54&gt;=0,$B105+(1-$B105)*'LF Projected Ratios'!X$54,$B105*(1+'LF Projected Ratios'!X$54))</f>
        <v>0.31693471095419795</v>
      </c>
      <c r="X105">
        <f>IF('LF Projected Ratios'!Y$54&gt;=0,$B105+(1-$B105)*'LF Projected Ratios'!Y$54,$B105*(1+'LF Projected Ratios'!Y$54))</f>
        <v>0.31455987906595584</v>
      </c>
      <c r="Y105">
        <f>IF('LF Projected Ratios'!Z$54&gt;=0,$B105+(1-$B105)*'LF Projected Ratios'!Z$54,$B105*(1+'LF Projected Ratios'!Z$54))</f>
        <v>0.31220576246467474</v>
      </c>
      <c r="Z105">
        <f>IF('LF Projected Ratios'!AA$54&gt;=0,$B105+(1-$B105)*'LF Projected Ratios'!AA$54,$B105*(1+'LF Projected Ratios'!AA$54))</f>
        <v>0.30987209128304999</v>
      </c>
      <c r="AA105">
        <f>IF('LF Projected Ratios'!AB$54&gt;=0,$B105+(1-$B105)*'LF Projected Ratios'!AB$54,$B105*(1+'LF Projected Ratios'!AB$54))</f>
        <v>0.3075586003210844</v>
      </c>
      <c r="AB105">
        <f>IF('LF Projected Ratios'!AC$54&gt;=0,$B105+(1-$B105)*'LF Projected Ratios'!AC$54,$B105*(1+'LF Projected Ratios'!AC$54))</f>
        <v>0.30526502894562391</v>
      </c>
      <c r="AC105">
        <f>IF('LF Projected Ratios'!AD$54&gt;=0,$B105+(1-$B105)*'LF Projected Ratios'!AD$54,$B105*(1+'LF Projected Ratios'!AD$54))</f>
        <v>0.3029911209924751</v>
      </c>
      <c r="AD105">
        <f>IF('LF Projected Ratios'!AE$54&gt;=0,$B105+(1-$B105)*'LF Projected Ratios'!AE$54,$B105*(1+'LF Projected Ratios'!AE$54))</f>
        <v>0.30073662467102841</v>
      </c>
      <c r="AE105">
        <f>IF('LF Projected Ratios'!AF$54&gt;=0,$B105+(1-$B105)*'LF Projected Ratios'!AF$54,$B105*(1+'LF Projected Ratios'!AF$54))</f>
        <v>0.29850129247131746</v>
      </c>
      <c r="AF105">
        <f>IF('LF Projected Ratios'!AG$54&gt;=0,$B105+(1-$B105)*'LF Projected Ratios'!AG$54,$B105*(1+'LF Projected Ratios'!AG$54))</f>
        <v>0.29628488107343476</v>
      </c>
    </row>
    <row r="106" spans="1:32" x14ac:dyDescent="0.2">
      <c r="A106" s="6" t="s">
        <v>98</v>
      </c>
      <c r="B106" s="28">
        <f t="shared" si="0"/>
        <v>0.36301196376418932</v>
      </c>
      <c r="C106">
        <f>IF('LF Projected Ratios'!D$54&gt;=0,$B106+(1-$B106)*'LF Projected Ratios'!D$54,$B106*(1+'LF Projected Ratios'!D$54))</f>
        <v>0.36095368035667813</v>
      </c>
      <c r="D106">
        <f>IF('LF Projected Ratios'!E$54&gt;=0,$B106+(1-$B106)*'LF Projected Ratios'!E$54,$B106*(1+'LF Projected Ratios'!E$54))</f>
        <v>0.35758208692034033</v>
      </c>
      <c r="E106">
        <f>IF('LF Projected Ratios'!F$54&gt;=0,$B106+(1-$B106)*'LF Projected Ratios'!F$54,$B106*(1+'LF Projected Ratios'!F$54))</f>
        <v>0.35386532173676116</v>
      </c>
      <c r="F106">
        <f>IF('LF Projected Ratios'!G$54&gt;=0,$B106+(1-$B106)*'LF Projected Ratios'!G$54,$B106*(1+'LF Projected Ratios'!G$54))</f>
        <v>0.35091157880612733</v>
      </c>
      <c r="G106">
        <f>IF('LF Projected Ratios'!H$54&gt;=0,$B106+(1-$B106)*'LF Projected Ratios'!H$54,$B106*(1+'LF Projected Ratios'!H$54))</f>
        <v>0.34928160165125538</v>
      </c>
      <c r="H106">
        <f>IF('LF Projected Ratios'!I$54&gt;=0,$B106+(1-$B106)*'LF Projected Ratios'!I$54,$B106*(1+'LF Projected Ratios'!I$54))</f>
        <v>0.34782077977527004</v>
      </c>
      <c r="I106">
        <f>IF('LF Projected Ratios'!J$54&gt;=0,$B106+(1-$B106)*'LF Projected Ratios'!J$54,$B106*(1+'LF Projected Ratios'!J$54))</f>
        <v>0.34487959695169684</v>
      </c>
      <c r="J106">
        <f>IF('LF Projected Ratios'!K$54&gt;=0,$B106+(1-$B106)*'LF Projected Ratios'!K$54,$B106*(1+'LF Projected Ratios'!K$54))</f>
        <v>0.3404484096181663</v>
      </c>
      <c r="K106">
        <f>IF('LF Projected Ratios'!L$54&gt;=0,$B106+(1-$B106)*'LF Projected Ratios'!L$54,$B106*(1+'LF Projected Ratios'!L$54))</f>
        <v>0.33557307845001688</v>
      </c>
      <c r="L106">
        <f>IF('LF Projected Ratios'!M$54&gt;=0,$B106+(1-$B106)*'LF Projected Ratios'!M$54,$B106*(1+'LF Projected Ratios'!M$54))</f>
        <v>0.33558466495507056</v>
      </c>
      <c r="M106">
        <f>IF('LF Projected Ratios'!N$54&gt;=0,$B106+(1-$B106)*'LF Projected Ratios'!N$54,$B106*(1+'LF Projected Ratios'!N$54))</f>
        <v>0.33303061728381261</v>
      </c>
      <c r="N106">
        <f>IF('LF Projected Ratios'!O$54&gt;=0,$B106+(1-$B106)*'LF Projected Ratios'!O$54,$B106*(1+'LF Projected Ratios'!O$54))</f>
        <v>0.33049997086058508</v>
      </c>
      <c r="O106">
        <f>IF('LF Projected Ratios'!P$54&gt;=0,$B106+(1-$B106)*'LF Projected Ratios'!P$54,$B106*(1+'LF Projected Ratios'!P$54))</f>
        <v>0.32799240553410336</v>
      </c>
      <c r="P106">
        <f>IF('LF Projected Ratios'!Q$54&gt;=0,$B106+(1-$B106)*'LF Projected Ratios'!Q$54,$B106*(1+'LF Projected Ratios'!Q$54))</f>
        <v>0.32550760696653497</v>
      </c>
      <c r="Q106">
        <f>IF('LF Projected Ratios'!R$54&gt;=0,$B106+(1-$B106)*'LF Projected Ratios'!R$54,$B106*(1+'LF Projected Ratios'!R$54))</f>
        <v>0.32304526650214427</v>
      </c>
      <c r="R106">
        <f>IF('LF Projected Ratios'!S$54&gt;=0,$B106+(1-$B106)*'LF Projected Ratios'!S$54,$B106*(1+'LF Projected Ratios'!S$54))</f>
        <v>0.3206050810394781</v>
      </c>
      <c r="S106">
        <f>IF('LF Projected Ratios'!T$54&gt;=0,$B106+(1-$B106)*'LF Projected Ratios'!T$54,$B106*(1+'LF Projected Ratios'!T$54))</f>
        <v>0.31818675290698956</v>
      </c>
      <c r="T106">
        <f>IF('LF Projected Ratios'!U$54&gt;=0,$B106+(1-$B106)*'LF Projected Ratios'!U$54,$B106*(1+'LF Projected Ratios'!U$54))</f>
        <v>0.31578998974198746</v>
      </c>
      <c r="U106">
        <f>IF('LF Projected Ratios'!V$54&gt;=0,$B106+(1-$B106)*'LF Projected Ratios'!V$54,$B106*(1+'LF Projected Ratios'!V$54))</f>
        <v>0.31341450437280849</v>
      </c>
      <c r="V106">
        <f>IF('LF Projected Ratios'!W$54&gt;=0,$B106+(1-$B106)*'LF Projected Ratios'!W$54,$B106*(1+'LF Projected Ratios'!W$54))</f>
        <v>0.31106001470411804</v>
      </c>
      <c r="W106">
        <f>IF('LF Projected Ratios'!X$54&gt;=0,$B106+(1-$B106)*'LF Projected Ratios'!X$54,$B106*(1+'LF Projected Ratios'!X$54))</f>
        <v>0.3087262436052331</v>
      </c>
      <c r="X106">
        <f>IF('LF Projected Ratios'!Y$54&gt;=0,$B106+(1-$B106)*'LF Projected Ratios'!Y$54,$B106*(1+'LF Projected Ratios'!Y$54))</f>
        <v>0.30641291880138455</v>
      </c>
      <c r="Y106">
        <f>IF('LF Projected Ratios'!Z$54&gt;=0,$B106+(1-$B106)*'LF Projected Ratios'!Z$54,$B106*(1+'LF Projected Ratios'!Z$54))</f>
        <v>0.30411977276782415</v>
      </c>
      <c r="Z106">
        <f>IF('LF Projected Ratios'!AA$54&gt;=0,$B106+(1-$B106)*'LF Projected Ratios'!AA$54,$B106*(1+'LF Projected Ratios'!AA$54))</f>
        <v>0.30184654262668981</v>
      </c>
      <c r="AA106">
        <f>IF('LF Projected Ratios'!AB$54&gt;=0,$B106+(1-$B106)*'LF Projected Ratios'!AB$54,$B106*(1+'LF Projected Ratios'!AB$54))</f>
        <v>0.29959297004654561</v>
      </c>
      <c r="AB106">
        <f>IF('LF Projected Ratios'!AC$54&gt;=0,$B106+(1-$B106)*'LF Projected Ratios'!AC$54,$B106*(1+'LF Projected Ratios'!AC$54))</f>
        <v>0.29735880114451985</v>
      </c>
      <c r="AC106">
        <f>IF('LF Projected Ratios'!AD$54&gt;=0,$B106+(1-$B106)*'LF Projected Ratios'!AD$54,$B106*(1+'LF Projected Ratios'!AD$54))</f>
        <v>0.29514378639095706</v>
      </c>
      <c r="AD106">
        <f>IF('LF Projected Ratios'!AE$54&gt;=0,$B106+(1-$B106)*'LF Projected Ratios'!AE$54,$B106*(1+'LF Projected Ratios'!AE$54))</f>
        <v>0.29294768051651204</v>
      </c>
      <c r="AE106">
        <f>IF('LF Projected Ratios'!AF$54&gt;=0,$B106+(1-$B106)*'LF Projected Ratios'!AF$54,$B106*(1+'LF Projected Ratios'!AF$54))</f>
        <v>0.29077024242161587</v>
      </c>
      <c r="AF106">
        <f>IF('LF Projected Ratios'!AG$54&gt;=0,$B106+(1-$B106)*'LF Projected Ratios'!AG$54,$B106*(1+'LF Projected Ratios'!AG$54))</f>
        <v>0.28861123508823788</v>
      </c>
    </row>
    <row r="107" spans="1:32" x14ac:dyDescent="0.2">
      <c r="A107" s="6" t="s">
        <v>97</v>
      </c>
      <c r="B107" s="28">
        <f t="shared" si="0"/>
        <v>0.37357165531828301</v>
      </c>
      <c r="C107">
        <f>IF('LF Projected Ratios'!D$54&gt;=0,$B107+(1-$B107)*'LF Projected Ratios'!D$54,$B107*(1+'LF Projected Ratios'!D$54))</f>
        <v>0.37145349829754748</v>
      </c>
      <c r="D107">
        <f>IF('LF Projected Ratios'!E$54&gt;=0,$B107+(1-$B107)*'LF Projected Ratios'!E$54,$B107*(1+'LF Projected Ratios'!E$54))</f>
        <v>0.3679838282403613</v>
      </c>
      <c r="E107">
        <f>IF('LF Projected Ratios'!F$54&gt;=0,$B107+(1-$B107)*'LF Projected Ratios'!F$54,$B107*(1+'LF Projected Ratios'!F$54))</f>
        <v>0.36415894570023383</v>
      </c>
      <c r="F107">
        <f>IF('LF Projected Ratios'!G$54&gt;=0,$B107+(1-$B107)*'LF Projected Ratios'!G$54,$B107*(1+'LF Projected Ratios'!G$54))</f>
        <v>0.36111928104417212</v>
      </c>
      <c r="G107">
        <f>IF('LF Projected Ratios'!H$54&gt;=0,$B107+(1-$B107)*'LF Projected Ratios'!H$54,$B107*(1+'LF Projected Ratios'!H$54))</f>
        <v>0.35944188931977139</v>
      </c>
      <c r="H107">
        <f>IF('LF Projected Ratios'!I$54&gt;=0,$B107+(1-$B107)*'LF Projected Ratios'!I$54,$B107*(1+'LF Projected Ratios'!I$54))</f>
        <v>0.35793857344919172</v>
      </c>
      <c r="I107">
        <f>IF('LF Projected Ratios'!J$54&gt;=0,$B107+(1-$B107)*'LF Projected Ratios'!J$54,$B107*(1+'LF Projected Ratios'!J$54))</f>
        <v>0.35491183426240924</v>
      </c>
      <c r="J107">
        <f>IF('LF Projected Ratios'!K$54&gt;=0,$B107+(1-$B107)*'LF Projected Ratios'!K$54,$B107*(1+'LF Projected Ratios'!K$54))</f>
        <v>0.35035174767449795</v>
      </c>
      <c r="K107">
        <f>IF('LF Projected Ratios'!L$54&gt;=0,$B107+(1-$B107)*'LF Projected Ratios'!L$54,$B107*(1+'LF Projected Ratios'!L$54))</f>
        <v>0.34533459750725581</v>
      </c>
      <c r="L107">
        <f>IF('LF Projected Ratios'!M$54&gt;=0,$B107+(1-$B107)*'LF Projected Ratios'!M$54,$B107*(1+'LF Projected Ratios'!M$54))</f>
        <v>0.34534652105332131</v>
      </c>
      <c r="M107">
        <f>IF('LF Projected Ratios'!N$54&gt;=0,$B107+(1-$B107)*'LF Projected Ratios'!N$54,$B107*(1+'LF Projected Ratios'!N$54))</f>
        <v>0.34271817843226809</v>
      </c>
      <c r="N107">
        <f>IF('LF Projected Ratios'!O$54&gt;=0,$B107+(1-$B107)*'LF Projected Ratios'!O$54,$B107*(1+'LF Projected Ratios'!O$54))</f>
        <v>0.34011391778050482</v>
      </c>
      <c r="O107">
        <f>IF('LF Projected Ratios'!P$54&gt;=0,$B107+(1-$B107)*'LF Projected Ratios'!P$54,$B107*(1+'LF Projected Ratios'!P$54))</f>
        <v>0.33753340963383383</v>
      </c>
      <c r="P107">
        <f>IF('LF Projected Ratios'!Q$54&gt;=0,$B107+(1-$B107)*'LF Projected Ratios'!Q$54,$B107*(1+'LF Projected Ratios'!Q$54))</f>
        <v>0.33497633051061793</v>
      </c>
      <c r="Q107">
        <f>IF('LF Projected Ratios'!R$54&gt;=0,$B107+(1-$B107)*'LF Projected Ratios'!R$54,$B107*(1+'LF Projected Ratios'!R$54))</f>
        <v>0.33244236277660361</v>
      </c>
      <c r="R107">
        <f>IF('LF Projected Ratios'!S$54&gt;=0,$B107+(1-$B107)*'LF Projected Ratios'!S$54,$B107*(1+'LF Projected Ratios'!S$54))</f>
        <v>0.32993119451338915</v>
      </c>
      <c r="S107">
        <f>IF('LF Projected Ratios'!T$54&gt;=0,$B107+(1-$B107)*'LF Projected Ratios'!T$54,$B107*(1+'LF Projected Ratios'!T$54))</f>
        <v>0.3274425193904299</v>
      </c>
      <c r="T107">
        <f>IF('LF Projected Ratios'!U$54&gt;=0,$B107+(1-$B107)*'LF Projected Ratios'!U$54,$B107*(1+'LF Projected Ratios'!U$54))</f>
        <v>0.32497603654046703</v>
      </c>
      <c r="U107">
        <f>IF('LF Projected Ratios'!V$54&gt;=0,$B107+(1-$B107)*'LF Projected Ratios'!V$54,$B107*(1+'LF Projected Ratios'!V$54))</f>
        <v>0.32253145043827169</v>
      </c>
      <c r="V107">
        <f>IF('LF Projected Ratios'!W$54&gt;=0,$B107+(1-$B107)*'LF Projected Ratios'!W$54,$B107*(1+'LF Projected Ratios'!W$54))</f>
        <v>0.32010847078260984</v>
      </c>
      <c r="W107">
        <f>IF('LF Projected Ratios'!X$54&gt;=0,$B107+(1-$B107)*'LF Projected Ratios'!X$54,$B107*(1+'LF Projected Ratios'!X$54))</f>
        <v>0.31770681238131609</v>
      </c>
      <c r="X107">
        <f>IF('LF Projected Ratios'!Y$54&gt;=0,$B107+(1-$B107)*'LF Projected Ratios'!Y$54,$B107*(1+'LF Projected Ratios'!Y$54))</f>
        <v>0.31532619503939313</v>
      </c>
      <c r="Y107">
        <f>IF('LF Projected Ratios'!Z$54&gt;=0,$B107+(1-$B107)*'LF Projected Ratios'!Z$54,$B107*(1+'LF Projected Ratios'!Z$54))</f>
        <v>0.31296634345003838</v>
      </c>
      <c r="Z107">
        <f>IF('LF Projected Ratios'!AA$54&gt;=0,$B107+(1-$B107)*'LF Projected Ratios'!AA$54,$B107*(1+'LF Projected Ratios'!AA$54))</f>
        <v>0.31062698708850917</v>
      </c>
      <c r="AA107">
        <f>IF('LF Projected Ratios'!AB$54&gt;=0,$B107+(1-$B107)*'LF Projected Ratios'!AB$54,$B107*(1+'LF Projected Ratios'!AB$54))</f>
        <v>0.30830786010874045</v>
      </c>
      <c r="AB107">
        <f>IF('LF Projected Ratios'!AC$54&gt;=0,$B107+(1-$B107)*'LF Projected Ratios'!AC$54,$B107*(1+'LF Projected Ratios'!AC$54))</f>
        <v>0.30600870124263607</v>
      </c>
      <c r="AC107">
        <f>IF('LF Projected Ratios'!AD$54&gt;=0,$B107+(1-$B107)*'LF Projected Ratios'!AD$54,$B107*(1+'LF Projected Ratios'!AD$54))</f>
        <v>0.30372925370194737</v>
      </c>
      <c r="AD107">
        <f>IF('LF Projected Ratios'!AE$54&gt;=0,$B107+(1-$B107)*'LF Projected Ratios'!AE$54,$B107*(1+'LF Projected Ratios'!AE$54))</f>
        <v>0.30146926508266436</v>
      </c>
      <c r="AE107">
        <f>IF('LF Projected Ratios'!AF$54&gt;=0,$B107+(1-$B107)*'LF Projected Ratios'!AF$54,$B107*(1+'LF Projected Ratios'!AF$54))</f>
        <v>0.29922848727184859</v>
      </c>
      <c r="AF107">
        <f>IF('LF Projected Ratios'!AG$54&gt;=0,$B107+(1-$B107)*'LF Projected Ratios'!AG$54,$B107*(1+'LF Projected Ratios'!AG$54))</f>
        <v>0.29700667635682798</v>
      </c>
    </row>
    <row r="108" spans="1:32" x14ac:dyDescent="0.2">
      <c r="A108" s="6" t="s">
        <v>101</v>
      </c>
      <c r="B108" s="28">
        <f t="shared" si="0"/>
        <v>0.38338470048475809</v>
      </c>
      <c r="C108">
        <f>IF('LF Projected Ratios'!D$54&gt;=0,$B108+(1-$B108)*'LF Projected Ratios'!D$54,$B108*(1+'LF Projected Ratios'!D$54))</f>
        <v>0.38121090334727853</v>
      </c>
      <c r="D108">
        <f>IF('LF Projected Ratios'!E$54&gt;=0,$B108+(1-$B108)*'LF Projected Ratios'!E$54,$B108*(1+'LF Projected Ratios'!E$54))</f>
        <v>0.37765009139402178</v>
      </c>
      <c r="E108">
        <f>IF('LF Projected Ratios'!F$54&gt;=0,$B108+(1-$B108)*'LF Projected Ratios'!F$54,$B108*(1+'LF Projected Ratios'!F$54))</f>
        <v>0.37372473617458796</v>
      </c>
      <c r="F108">
        <f>IF('LF Projected Ratios'!G$54&gt;=0,$B108+(1-$B108)*'LF Projected Ratios'!G$54,$B108*(1+'LF Projected Ratios'!G$54))</f>
        <v>0.37060522507906485</v>
      </c>
      <c r="G108">
        <f>IF('LF Projected Ratios'!H$54&gt;=0,$B108+(1-$B108)*'LF Projected Ratios'!H$54,$B108*(1+'LF Projected Ratios'!H$54))</f>
        <v>0.36888377133732664</v>
      </c>
      <c r="H108">
        <f>IF('LF Projected Ratios'!I$54&gt;=0,$B108+(1-$B108)*'LF Projected Ratios'!I$54,$B108*(1+'LF Projected Ratios'!I$54))</f>
        <v>0.36734096610419109</v>
      </c>
      <c r="I108">
        <f>IF('LF Projected Ratios'!J$54&gt;=0,$B108+(1-$B108)*'LF Projected Ratios'!J$54,$B108*(1+'LF Projected Ratios'!J$54))</f>
        <v>0.3642347200064206</v>
      </c>
      <c r="J108">
        <f>IF('LF Projected Ratios'!K$54&gt;=0,$B108+(1-$B108)*'LF Projected Ratios'!K$54,$B108*(1+'LF Projected Ratios'!K$54))</f>
        <v>0.35955484827150158</v>
      </c>
      <c r="K108">
        <f>IF('LF Projected Ratios'!L$54&gt;=0,$B108+(1-$B108)*'LF Projected Ratios'!L$54,$B108*(1+'LF Projected Ratios'!L$54))</f>
        <v>0.3544059067317149</v>
      </c>
      <c r="L108">
        <f>IF('LF Projected Ratios'!M$54&gt;=0,$B108+(1-$B108)*'LF Projected Ratios'!M$54,$B108*(1+'LF Projected Ratios'!M$54))</f>
        <v>0.35441814348756068</v>
      </c>
      <c r="M108">
        <f>IF('LF Projected Ratios'!N$54&gt;=0,$B108+(1-$B108)*'LF Projected Ratios'!N$54,$B108*(1+'LF Projected Ratios'!N$54))</f>
        <v>0.35172075910574707</v>
      </c>
      <c r="N108">
        <f>IF('LF Projected Ratios'!O$54&gt;=0,$B108+(1-$B108)*'LF Projected Ratios'!O$54,$B108*(1+'LF Projected Ratios'!O$54))</f>
        <v>0.34904808928257791</v>
      </c>
      <c r="O108">
        <f>IF('LF Projected Ratios'!P$54&gt;=0,$B108+(1-$B108)*'LF Projected Ratios'!P$54,$B108*(1+'LF Projected Ratios'!P$54))</f>
        <v>0.34639979589943293</v>
      </c>
      <c r="P108">
        <f>IF('LF Projected Ratios'!Q$54&gt;=0,$B108+(1-$B108)*'LF Projected Ratios'!Q$54,$B108*(1+'LF Projected Ratios'!Q$54))</f>
        <v>0.34377554697740292</v>
      </c>
      <c r="Q108">
        <f>IF('LF Projected Ratios'!R$54&gt;=0,$B108+(1-$B108)*'LF Projected Ratios'!R$54,$B108*(1+'LF Projected Ratios'!R$54))</f>
        <v>0.34117501653856275</v>
      </c>
      <c r="R108">
        <f>IF('LF Projected Ratios'!S$54&gt;=0,$B108+(1-$B108)*'LF Projected Ratios'!S$54,$B108*(1+'LF Projected Ratios'!S$54))</f>
        <v>0.33859788447098377</v>
      </c>
      <c r="S108">
        <f>IF('LF Projected Ratios'!T$54&gt;=0,$B108+(1-$B108)*'LF Projected Ratios'!T$54,$B108*(1+'LF Projected Ratios'!T$54))</f>
        <v>0.33604383639737739</v>
      </c>
      <c r="T108">
        <f>IF('LF Projected Ratios'!U$54&gt;=0,$B108+(1-$B108)*'LF Projected Ratios'!U$54,$B108*(1+'LF Projected Ratios'!U$54))</f>
        <v>0.33351256354725139</v>
      </c>
      <c r="U108">
        <f>IF('LF Projected Ratios'!V$54&gt;=0,$B108+(1-$B108)*'LF Projected Ratios'!V$54,$B108*(1+'LF Projected Ratios'!V$54))</f>
        <v>0.33100376263246878</v>
      </c>
      <c r="V108">
        <f>IF('LF Projected Ratios'!W$54&gt;=0,$B108+(1-$B108)*'LF Projected Ratios'!W$54,$B108*(1+'LF Projected Ratios'!W$54))</f>
        <v>0.3285171357261123</v>
      </c>
      <c r="W108">
        <f>IF('LF Projected Ratios'!X$54&gt;=0,$B108+(1-$B108)*'LF Projected Ratios'!X$54,$B108*(1+'LF Projected Ratios'!X$54))</f>
        <v>0.32605239014453913</v>
      </c>
      <c r="X108">
        <f>IF('LF Projected Ratios'!Y$54&gt;=0,$B108+(1-$B108)*'LF Projected Ratios'!Y$54,$B108*(1+'LF Projected Ratios'!Y$54))</f>
        <v>0.32360923833254113</v>
      </c>
      <c r="Y108">
        <f>IF('LF Projected Ratios'!Z$54&gt;=0,$B108+(1-$B108)*'LF Projected Ratios'!Z$54,$B108*(1+'LF Projected Ratios'!Z$54))</f>
        <v>0.32118739775150873</v>
      </c>
      <c r="Z108">
        <f>IF('LF Projected Ratios'!AA$54&gt;=0,$B108+(1-$B108)*'LF Projected Ratios'!AA$54,$B108*(1+'LF Projected Ratios'!AA$54))</f>
        <v>0.31878659077050836</v>
      </c>
      <c r="AA108">
        <f>IF('LF Projected Ratios'!AB$54&gt;=0,$B108+(1-$B108)*'LF Projected Ratios'!AB$54,$B108*(1+'LF Projected Ratios'!AB$54))</f>
        <v>0.31640654456018436</v>
      </c>
      <c r="AB108">
        <f>IF('LF Projected Ratios'!AC$54&gt;=0,$B108+(1-$B108)*'LF Projected Ratios'!AC$54,$B108*(1+'LF Projected Ratios'!AC$54))</f>
        <v>0.31404699098940475</v>
      </c>
      <c r="AC108">
        <f>IF('LF Projected Ratios'!AD$54&gt;=0,$B108+(1-$B108)*'LF Projected Ratios'!AD$54,$B108*(1+'LF Projected Ratios'!AD$54))</f>
        <v>0.31170766652456255</v>
      </c>
      <c r="AD108">
        <f>IF('LF Projected Ratios'!AE$54&gt;=0,$B108+(1-$B108)*'LF Projected Ratios'!AE$54,$B108*(1+'LF Projected Ratios'!AE$54))</f>
        <v>0.3093883121314554</v>
      </c>
      <c r="AE108">
        <f>IF('LF Projected Ratios'!AF$54&gt;=0,$B108+(1-$B108)*'LF Projected Ratios'!AF$54,$B108*(1+'LF Projected Ratios'!AF$54))</f>
        <v>0.30708867317967098</v>
      </c>
      <c r="AF108">
        <f>IF('LF Projected Ratios'!AG$54&gt;=0,$B108+(1-$B108)*'LF Projected Ratios'!AG$54,$B108*(1+'LF Projected Ratios'!AG$54))</f>
        <v>0.30480849934939686</v>
      </c>
    </row>
    <row r="109" spans="1:32" x14ac:dyDescent="0.2">
      <c r="A109" s="6" t="s">
        <v>104</v>
      </c>
      <c r="B109" s="28">
        <f t="shared" si="0"/>
        <v>0.37504635468087438</v>
      </c>
      <c r="C109">
        <f>IF('LF Projected Ratios'!D$54&gt;=0,$B109+(1-$B109)*'LF Projected Ratios'!D$54,$B109*(1+'LF Projected Ratios'!D$54))</f>
        <v>0.37291983609211332</v>
      </c>
      <c r="D109">
        <f>IF('LF Projected Ratios'!E$54&gt;=0,$B109+(1-$B109)*'LF Projected Ratios'!E$54,$B109*(1+'LF Projected Ratios'!E$54))</f>
        <v>0.36943646927782875</v>
      </c>
      <c r="E109">
        <f>IF('LF Projected Ratios'!F$54&gt;=0,$B109+(1-$B109)*'LF Projected Ratios'!F$54,$B109*(1+'LF Projected Ratios'!F$54))</f>
        <v>0.36559648775531434</v>
      </c>
      <c r="F109">
        <f>IF('LF Projected Ratios'!G$54&gt;=0,$B109+(1-$B109)*'LF Projected Ratios'!G$54,$B109*(1+'LF Projected Ratios'!G$54))</f>
        <v>0.36254482381754327</v>
      </c>
      <c r="G109">
        <f>IF('LF Projected Ratios'!H$54&gt;=0,$B109+(1-$B109)*'LF Projected Ratios'!H$54,$B109*(1+'LF Projected Ratios'!H$54))</f>
        <v>0.36086081047591984</v>
      </c>
      <c r="H109">
        <f>IF('LF Projected Ratios'!I$54&gt;=0,$B109+(1-$B109)*'LF Projected Ratios'!I$54,$B109*(1+'LF Projected Ratios'!I$54))</f>
        <v>0.3593515601643178</v>
      </c>
      <c r="I109">
        <f>IF('LF Projected Ratios'!J$54&gt;=0,$B109+(1-$B109)*'LF Projected Ratios'!J$54,$B109*(1+'LF Projected Ratios'!J$54))</f>
        <v>0.35631287271998968</v>
      </c>
      <c r="J109">
        <f>IF('LF Projected Ratios'!K$54&gt;=0,$B109+(1-$B109)*'LF Projected Ratios'!K$54,$B109*(1+'LF Projected Ratios'!K$54))</f>
        <v>0.35173478488201348</v>
      </c>
      <c r="K109">
        <f>IF('LF Projected Ratios'!L$54&gt;=0,$B109+(1-$B109)*'LF Projected Ratios'!L$54,$B109*(1+'LF Projected Ratios'!L$54))</f>
        <v>0.34669782917532982</v>
      </c>
      <c r="L109">
        <f>IF('LF Projected Ratios'!M$54&gt;=0,$B109+(1-$B109)*'LF Projected Ratios'!M$54,$B109*(1+'LF Projected Ratios'!M$54))</f>
        <v>0.3467097997903994</v>
      </c>
      <c r="M109">
        <f>IF('LF Projected Ratios'!N$54&gt;=0,$B109+(1-$B109)*'LF Projected Ratios'!N$54,$B109*(1+'LF Projected Ratios'!N$54))</f>
        <v>0.34407108160917521</v>
      </c>
      <c r="N109">
        <f>IF('LF Projected Ratios'!O$54&gt;=0,$B109+(1-$B109)*'LF Projected Ratios'!O$54,$B109*(1+'LF Projected Ratios'!O$54))</f>
        <v>0.34145654046244256</v>
      </c>
      <c r="O109">
        <f>IF('LF Projected Ratios'!P$54&gt;=0,$B109+(1-$B109)*'LF Projected Ratios'!P$54,$B109*(1+'LF Projected Ratios'!P$54))</f>
        <v>0.33886584558542182</v>
      </c>
      <c r="P109">
        <f>IF('LF Projected Ratios'!Q$54&gt;=0,$B109+(1-$B109)*'LF Projected Ratios'!Q$54,$B109*(1+'LF Projected Ratios'!Q$54))</f>
        <v>0.33629867221950993</v>
      </c>
      <c r="Q109">
        <f>IF('LF Projected Ratios'!R$54&gt;=0,$B109+(1-$B109)*'LF Projected Ratios'!R$54,$B109*(1+'LF Projected Ratios'!R$54))</f>
        <v>0.33375470147657094</v>
      </c>
      <c r="R109">
        <f>IF('LF Projected Ratios'!S$54&gt;=0,$B109+(1-$B109)*'LF Projected Ratios'!S$54,$B109*(1+'LF Projected Ratios'!S$54))</f>
        <v>0.33123362020688391</v>
      </c>
      <c r="S109">
        <f>IF('LF Projected Ratios'!T$54&gt;=0,$B109+(1-$B109)*'LF Projected Ratios'!T$54,$B109*(1+'LF Projected Ratios'!T$54))</f>
        <v>0.32873512087064383</v>
      </c>
      <c r="T109">
        <f>IF('LF Projected Ratios'!U$54&gt;=0,$B109+(1-$B109)*'LF Projected Ratios'!U$54,$B109*(1+'LF Projected Ratios'!U$54))</f>
        <v>0.32625890141289793</v>
      </c>
      <c r="U109">
        <f>IF('LF Projected Ratios'!V$54&gt;=0,$B109+(1-$B109)*'LF Projected Ratios'!V$54,$B109*(1+'LF Projected Ratios'!V$54))</f>
        <v>0.32380466514181167</v>
      </c>
      <c r="V109">
        <f>IF('LF Projected Ratios'!W$54&gt;=0,$B109+(1-$B109)*'LF Projected Ratios'!W$54,$B109*(1+'LF Projected Ratios'!W$54))</f>
        <v>0.32137212061016707</v>
      </c>
      <c r="W109">
        <f>IF('LF Projected Ratios'!X$54&gt;=0,$B109+(1-$B109)*'LF Projected Ratios'!X$54,$B109*(1+'LF Projected Ratios'!X$54))</f>
        <v>0.31896098149998353</v>
      </c>
      <c r="X109">
        <f>IF('LF Projected Ratios'!Y$54&gt;=0,$B109+(1-$B109)*'LF Projected Ratios'!Y$54,$B109*(1+'LF Projected Ratios'!Y$54))</f>
        <v>0.31657096651017502</v>
      </c>
      <c r="Y109">
        <f>IF('LF Projected Ratios'!Z$54&gt;=0,$B109+(1-$B109)*'LF Projected Ratios'!Z$54,$B109*(1+'LF Projected Ratios'!Z$54))</f>
        <v>0.3142017992471467</v>
      </c>
      <c r="Z109">
        <f>IF('LF Projected Ratios'!AA$54&gt;=0,$B109+(1-$B109)*'LF Projected Ratios'!AA$54,$B109*(1+'LF Projected Ratios'!AA$54))</f>
        <v>0.31185320811824124</v>
      </c>
      <c r="AA109">
        <f>IF('LF Projected Ratios'!AB$54&gt;=0,$B109+(1-$B109)*'LF Projected Ratios'!AB$54,$B109*(1+'LF Projected Ratios'!AB$54))</f>
        <v>0.30952492622794825</v>
      </c>
      <c r="AB109">
        <f>IF('LF Projected Ratios'!AC$54&gt;=0,$B109+(1-$B109)*'LF Projected Ratios'!AC$54,$B109*(1+'LF Projected Ratios'!AC$54))</f>
        <v>0.30721669127679818</v>
      </c>
      <c r="AC109">
        <f>IF('LF Projected Ratios'!AD$54&gt;=0,$B109+(1-$B109)*'LF Projected Ratios'!AD$54,$B109*(1+'LF Projected Ratios'!AD$54))</f>
        <v>0.3049282454628533</v>
      </c>
      <c r="AD109">
        <f>IF('LF Projected Ratios'!AE$54&gt;=0,$B109+(1-$B109)*'LF Projected Ratios'!AE$54,$B109*(1+'LF Projected Ratios'!AE$54))</f>
        <v>0.30265933538572176</v>
      </c>
      <c r="AE109">
        <f>IF('LF Projected Ratios'!AF$54&gt;=0,$B109+(1-$B109)*'LF Projected Ratios'!AF$54,$B109*(1+'LF Projected Ratios'!AF$54))</f>
        <v>0.30040971195302252</v>
      </c>
      <c r="AF109">
        <f>IF('LF Projected Ratios'!AG$54&gt;=0,$B109+(1-$B109)*'LF Projected Ratios'!AG$54,$B109*(1+'LF Projected Ratios'!AG$54))</f>
        <v>0.29817913028922183</v>
      </c>
    </row>
    <row r="110" spans="1:32" x14ac:dyDescent="0.2">
      <c r="A110" s="6" t="s">
        <v>36</v>
      </c>
      <c r="B110" s="28">
        <f t="shared" si="0"/>
        <v>0.37246313777113449</v>
      </c>
      <c r="C110">
        <f>IF('LF Projected Ratios'!D$54&gt;=0,$B110+(1-$B110)*'LF Projected Ratios'!D$54,$B110*(1+'LF Projected Ratios'!D$54))</f>
        <v>0.37035126606190927</v>
      </c>
      <c r="D110">
        <f>IF('LF Projected Ratios'!E$54&gt;=0,$B110+(1-$B110)*'LF Projected Ratios'!E$54,$B110*(1+'LF Projected Ratios'!E$54))</f>
        <v>0.36689189172734138</v>
      </c>
      <c r="E110">
        <f>IF('LF Projected Ratios'!F$54&gt;=0,$B110+(1-$B110)*'LF Projected Ratios'!F$54,$B110*(1+'LF Projected Ratios'!F$54))</f>
        <v>0.36307835894930407</v>
      </c>
      <c r="F110">
        <f>IF('LF Projected Ratios'!G$54&gt;=0,$B110+(1-$B110)*'LF Projected Ratios'!G$54,$B110*(1+'LF Projected Ratios'!G$54))</f>
        <v>0.36004771403968389</v>
      </c>
      <c r="G110">
        <f>IF('LF Projected Ratios'!H$54&gt;=0,$B110+(1-$B110)*'LF Projected Ratios'!H$54,$B110*(1+'LF Projected Ratios'!H$54))</f>
        <v>0.35837529972225035</v>
      </c>
      <c r="H110">
        <f>IF('LF Projected Ratios'!I$54&gt;=0,$B110+(1-$B110)*'LF Projected Ratios'!I$54,$B110*(1+'LF Projected Ratios'!I$54))</f>
        <v>0.3568764447147949</v>
      </c>
      <c r="I110">
        <f>IF('LF Projected Ratios'!J$54&gt;=0,$B110+(1-$B110)*'LF Projected Ratios'!J$54,$B110*(1+'LF Projected Ratios'!J$54))</f>
        <v>0.35385868692007311</v>
      </c>
      <c r="J110">
        <f>IF('LF Projected Ratios'!K$54&gt;=0,$B110+(1-$B110)*'LF Projected Ratios'!K$54,$B110*(1+'LF Projected Ratios'!K$54))</f>
        <v>0.34931213170138448</v>
      </c>
      <c r="K110">
        <f>IF('LF Projected Ratios'!L$54&gt;=0,$B110+(1-$B110)*'LF Projected Ratios'!L$54,$B110*(1+'LF Projected Ratios'!L$54))</f>
        <v>0.34430986917060485</v>
      </c>
      <c r="L110">
        <f>IF('LF Projected Ratios'!M$54&gt;=0,$B110+(1-$B110)*'LF Projected Ratios'!M$54,$B110*(1+'LF Projected Ratios'!M$54))</f>
        <v>0.34432175733534559</v>
      </c>
      <c r="M110">
        <f>IF('LF Projected Ratios'!N$54&gt;=0,$B110+(1-$B110)*'LF Projected Ratios'!N$54,$B110*(1+'LF Projected Ratios'!N$54))</f>
        <v>0.34170121392462827</v>
      </c>
      <c r="N110">
        <f>IF('LF Projected Ratios'!O$54&gt;=0,$B110+(1-$B110)*'LF Projected Ratios'!O$54,$B110*(1+'LF Projected Ratios'!O$54))</f>
        <v>0.33910468102358893</v>
      </c>
      <c r="O110">
        <f>IF('LF Projected Ratios'!P$54&gt;=0,$B110+(1-$B110)*'LF Projected Ratios'!P$54,$B110*(1+'LF Projected Ratios'!P$54))</f>
        <v>0.33653183014566523</v>
      </c>
      <c r="P110">
        <f>IF('LF Projected Ratios'!Q$54&gt;=0,$B110+(1-$B110)*'LF Projected Ratios'!Q$54,$B110*(1+'LF Projected Ratios'!Q$54))</f>
        <v>0.33398233876910299</v>
      </c>
      <c r="Q110">
        <f>IF('LF Projected Ratios'!R$54&gt;=0,$B110+(1-$B110)*'LF Projected Ratios'!R$54,$B110*(1+'LF Projected Ratios'!R$54))</f>
        <v>0.33145589020218036</v>
      </c>
      <c r="R110">
        <f>IF('LF Projected Ratios'!S$54&gt;=0,$B110+(1-$B110)*'LF Projected Ratios'!S$54,$B110*(1+'LF Projected Ratios'!S$54))</f>
        <v>0.32895217345206645</v>
      </c>
      <c r="S110">
        <f>IF('LF Projected Ratios'!T$54&gt;=0,$B110+(1-$B110)*'LF Projected Ratios'!T$54,$B110*(1+'LF Projected Ratios'!T$54))</f>
        <v>0.3264708830972064</v>
      </c>
      <c r="T110">
        <f>IF('LF Projected Ratios'!U$54&gt;=0,$B110+(1-$B110)*'LF Projected Ratios'!U$54,$B110*(1+'LF Projected Ratios'!U$54))</f>
        <v>0.32401171916311955</v>
      </c>
      <c r="U110">
        <f>IF('LF Projected Ratios'!V$54&gt;=0,$B110+(1-$B110)*'LF Projected Ratios'!V$54,$B110*(1+'LF Projected Ratios'!V$54))</f>
        <v>0.32157438700150354</v>
      </c>
      <c r="V110">
        <f>IF('LF Projected Ratios'!W$54&gt;=0,$B110+(1-$B110)*'LF Projected Ratios'!W$54,$B110*(1+'LF Projected Ratios'!W$54))</f>
        <v>0.31915859717254946</v>
      </c>
      <c r="W110">
        <f>IF('LF Projected Ratios'!X$54&gt;=0,$B110+(1-$B110)*'LF Projected Ratios'!X$54,$B110*(1+'LF Projected Ratios'!X$54))</f>
        <v>0.31676406533035678</v>
      </c>
      <c r="X110">
        <f>IF('LF Projected Ratios'!Y$54&gt;=0,$B110+(1-$B110)*'LF Projected Ratios'!Y$54,$B110*(1+'LF Projected Ratios'!Y$54))</f>
        <v>0.31439051211136443</v>
      </c>
      <c r="Y110">
        <f>IF('LF Projected Ratios'!Z$54&gt;=0,$B110+(1-$B110)*'LF Projected Ratios'!Z$54,$B110*(1+'LF Projected Ratios'!Z$54))</f>
        <v>0.31203766302570135</v>
      </c>
      <c r="Z110">
        <f>IF('LF Projected Ratios'!AA$54&gt;=0,$B110+(1-$B110)*'LF Projected Ratios'!AA$54,$B110*(1+'LF Projected Ratios'!AA$54))</f>
        <v>0.30970524835136615</v>
      </c>
      <c r="AA110">
        <f>IF('LF Projected Ratios'!AB$54&gt;=0,$B110+(1-$B110)*'LF Projected Ratios'!AB$54,$B110*(1+'LF Projected Ratios'!AB$54))</f>
        <v>0.30739300303115202</v>
      </c>
      <c r="AB110">
        <f>IF('LF Projected Ratios'!AC$54&gt;=0,$B110+(1-$B110)*'LF Projected Ratios'!AC$54,$B110*(1+'LF Projected Ratios'!AC$54))</f>
        <v>0.30510066657223639</v>
      </c>
      <c r="AC110">
        <f>IF('LF Projected Ratios'!AD$54&gt;=0,$B110+(1-$B110)*'LF Projected Ratios'!AD$54,$B110*(1+'LF Projected Ratios'!AD$54))</f>
        <v>0.302827982948351</v>
      </c>
      <c r="AD110">
        <f>IF('LF Projected Ratios'!AE$54&gt;=0,$B110+(1-$B110)*'LF Projected Ratios'!AE$54,$B110*(1+'LF Projected Ratios'!AE$54))</f>
        <v>0.30057470050445678</v>
      </c>
      <c r="AE110">
        <f>IF('LF Projected Ratios'!AF$54&gt;=0,$B110+(1-$B110)*'LF Projected Ratios'!AF$54,$B110*(1+'LF Projected Ratios'!AF$54))</f>
        <v>0.29834057186385288</v>
      </c>
      <c r="AF110">
        <f>IF('LF Projected Ratios'!AG$54&gt;=0,$B110+(1-$B110)*'LF Projected Ratios'!AG$54,$B110*(1+'LF Projected Ratios'!AG$54))</f>
        <v>0.29612535383764144</v>
      </c>
    </row>
    <row r="111" spans="1:32" x14ac:dyDescent="0.2">
      <c r="A111" s="6" t="s">
        <v>37</v>
      </c>
      <c r="B111" s="28">
        <f t="shared" si="0"/>
        <v>0.36116414963208893</v>
      </c>
      <c r="C111">
        <f>IF('LF Projected Ratios'!D$54&gt;=0,$B111+(1-$B111)*'LF Projected Ratios'!D$54,$B111*(1+'LF Projected Ratios'!D$54))</f>
        <v>0.35911634335907444</v>
      </c>
      <c r="D111">
        <f>IF('LF Projected Ratios'!E$54&gt;=0,$B111+(1-$B111)*'LF Projected Ratios'!E$54,$B111*(1+'LF Projected Ratios'!E$54))</f>
        <v>0.35576191210641445</v>
      </c>
      <c r="E111">
        <f>IF('LF Projected Ratios'!F$54&gt;=0,$B111+(1-$B111)*'LF Projected Ratios'!F$54,$B111*(1+'LF Projected Ratios'!F$54))</f>
        <v>0.35206406610985241</v>
      </c>
      <c r="F111">
        <f>IF('LF Projected Ratios'!G$54&gt;=0,$B111+(1-$B111)*'LF Projected Ratios'!G$54,$B111*(1+'LF Projected Ratios'!G$54))</f>
        <v>0.34912535840801162</v>
      </c>
      <c r="G111">
        <f>IF('LF Projected Ratios'!H$54&gt;=0,$B111+(1-$B111)*'LF Projected Ratios'!H$54,$B111*(1+'LF Projected Ratios'!H$54))</f>
        <v>0.3475036782106023</v>
      </c>
      <c r="H111">
        <f>IF('LF Projected Ratios'!I$54&gt;=0,$B111+(1-$B111)*'LF Projected Ratios'!I$54,$B111*(1+'LF Projected Ratios'!I$54))</f>
        <v>0.34605029225292377</v>
      </c>
      <c r="I111">
        <f>IF('LF Projected Ratios'!J$54&gt;=0,$B111+(1-$B111)*'LF Projected Ratios'!J$54,$B111*(1+'LF Projected Ratios'!J$54))</f>
        <v>0.34312408072431871</v>
      </c>
      <c r="J111">
        <f>IF('LF Projected Ratios'!K$54&gt;=0,$B111+(1-$B111)*'LF Projected Ratios'!K$54,$B111*(1+'LF Projected Ratios'!K$54))</f>
        <v>0.33871544915036145</v>
      </c>
      <c r="K111">
        <f>IF('LF Projected Ratios'!L$54&gt;=0,$B111+(1-$B111)*'LF Projected Ratios'!L$54,$B111*(1+'LF Projected Ratios'!L$54))</f>
        <v>0.33386493453574312</v>
      </c>
      <c r="L111">
        <f>IF('LF Projected Ratios'!M$54&gt;=0,$B111+(1-$B111)*'LF Projected Ratios'!M$54,$B111*(1+'LF Projected Ratios'!M$54))</f>
        <v>0.33387646206282934</v>
      </c>
      <c r="M111">
        <f>IF('LF Projected Ratios'!N$54&gt;=0,$B111+(1-$B111)*'LF Projected Ratios'!N$54,$B111*(1+'LF Projected Ratios'!N$54))</f>
        <v>0.33133541507984643</v>
      </c>
      <c r="N111">
        <f>IF('LF Projected Ratios'!O$54&gt;=0,$B111+(1-$B111)*'LF Projected Ratios'!O$54,$B111*(1+'LF Projected Ratios'!O$54))</f>
        <v>0.32881765022717568</v>
      </c>
      <c r="O111">
        <f>IF('LF Projected Ratios'!P$54&gt;=0,$B111+(1-$B111)*'LF Projected Ratios'!P$54,$B111*(1+'LF Projected Ratios'!P$54))</f>
        <v>0.32632284898317598</v>
      </c>
      <c r="P111">
        <f>IF('LF Projected Ratios'!Q$54&gt;=0,$B111+(1-$B111)*'LF Projected Ratios'!Q$54,$B111*(1+'LF Projected Ratios'!Q$54))</f>
        <v>0.32385069861006643</v>
      </c>
      <c r="Q111">
        <f>IF('LF Projected Ratios'!R$54&gt;=0,$B111+(1-$B111)*'LF Projected Ratios'!R$54,$B111*(1+'LF Projected Ratios'!R$54))</f>
        <v>0.32140089202323985</v>
      </c>
      <c r="R111">
        <f>IF('LF Projected Ratios'!S$54&gt;=0,$B111+(1-$B111)*'LF Projected Ratios'!S$54,$B111*(1+'LF Projected Ratios'!S$54))</f>
        <v>0.31897312766409908</v>
      </c>
      <c r="S111">
        <f>IF('LF Projected Ratios'!T$54&gt;=0,$B111+(1-$B111)*'LF Projected Ratios'!T$54,$B111*(1+'LF Projected Ratios'!T$54))</f>
        <v>0.31656710937631355</v>
      </c>
      <c r="T111">
        <f>IF('LF Projected Ratios'!U$54&gt;=0,$B111+(1-$B111)*'LF Projected Ratios'!U$54,$B111*(1+'LF Projected Ratios'!U$54))</f>
        <v>0.31418254628538522</v>
      </c>
      <c r="U111">
        <f>IF('LF Projected Ratios'!V$54&gt;=0,$B111+(1-$B111)*'LF Projected Ratios'!V$54,$B111*(1+'LF Projected Ratios'!V$54))</f>
        <v>0.31181915268142041</v>
      </c>
      <c r="V111">
        <f>IF('LF Projected Ratios'!W$54&gt;=0,$B111+(1-$B111)*'LF Projected Ratios'!W$54,$B111*(1+'LF Projected Ratios'!W$54))</f>
        <v>0.30947664790501439</v>
      </c>
      <c r="W111">
        <f>IF('LF Projected Ratios'!X$54&gt;=0,$B111+(1-$B111)*'LF Projected Ratios'!X$54,$B111*(1+'LF Projected Ratios'!X$54))</f>
        <v>0.30715475623614302</v>
      </c>
      <c r="X111">
        <f>IF('LF Projected Ratios'!Y$54&gt;=0,$B111+(1-$B111)*'LF Projected Ratios'!Y$54,$B111*(1+'LF Projected Ratios'!Y$54))</f>
        <v>0.30485320678597805</v>
      </c>
      <c r="Y111">
        <f>IF('LF Projected Ratios'!Z$54&gt;=0,$B111+(1-$B111)*'LF Projected Ratios'!Z$54,$B111*(1+'LF Projected Ratios'!Z$54))</f>
        <v>0.30257173339153354</v>
      </c>
      <c r="Z111">
        <f>IF('LF Projected Ratios'!AA$54&gt;=0,$B111+(1-$B111)*'LF Projected Ratios'!AA$54,$B111*(1+'LF Projected Ratios'!AA$54))</f>
        <v>0.30031007451305608</v>
      </c>
      <c r="AA111">
        <f>IF('LF Projected Ratios'!AB$54&gt;=0,$B111+(1-$B111)*'LF Projected Ratios'!AB$54,$B111*(1+'LF Projected Ratios'!AB$54))</f>
        <v>0.29806797313407596</v>
      </c>
      <c r="AB111">
        <f>IF('LF Projected Ratios'!AC$54&gt;=0,$B111+(1-$B111)*'LF Projected Ratios'!AC$54,$B111*(1+'LF Projected Ratios'!AC$54))</f>
        <v>0.29584517666404353</v>
      </c>
      <c r="AC111">
        <f>IF('LF Projected Ratios'!AD$54&gt;=0,$B111+(1-$B111)*'LF Projected Ratios'!AD$54,$B111*(1+'LF Projected Ratios'!AD$54))</f>
        <v>0.29364143684346644</v>
      </c>
      <c r="AD111">
        <f>IF('LF Projected Ratios'!AE$54&gt;=0,$B111+(1-$B111)*'LF Projected Ratios'!AE$54,$B111*(1+'LF Projected Ratios'!AE$54))</f>
        <v>0.29145650965147668</v>
      </c>
      <c r="AE111">
        <f>IF('LF Projected Ratios'!AF$54&gt;=0,$B111+(1-$B111)*'LF Projected Ratios'!AF$54,$B111*(1+'LF Projected Ratios'!AF$54))</f>
        <v>0.28929015521575746</v>
      </c>
      <c r="AF111">
        <f>IF('LF Projected Ratios'!AG$54&gt;=0,$B111+(1-$B111)*'LF Projected Ratios'!AG$54,$B111*(1+'LF Projected Ratios'!AG$54))</f>
        <v>0.28714213772475422</v>
      </c>
    </row>
    <row r="112" spans="1:32" x14ac:dyDescent="0.2">
      <c r="A112" s="6" t="s">
        <v>38</v>
      </c>
      <c r="B112" s="28">
        <f t="shared" si="0"/>
        <v>0.34108799644060539</v>
      </c>
      <c r="C112">
        <f>IF('LF Projected Ratios'!D$54&gt;=0,$B112+(1-$B112)*'LF Projected Ratios'!D$54,$B112*(1+'LF Projected Ratios'!D$54))</f>
        <v>0.33915402226439617</v>
      </c>
      <c r="D112">
        <f>IF('LF Projected Ratios'!E$54&gt;=0,$B112+(1-$B112)*'LF Projected Ratios'!E$54,$B112*(1+'LF Projected Ratios'!E$54))</f>
        <v>0.33598605491123262</v>
      </c>
      <c r="E112">
        <f>IF('LF Projected Ratios'!F$54&gt;=0,$B112+(1-$B112)*'LF Projected Ratios'!F$54,$B112*(1+'LF Projected Ratios'!F$54))</f>
        <v>0.33249376232516581</v>
      </c>
      <c r="F112">
        <f>IF('LF Projected Ratios'!G$54&gt;=0,$B112+(1-$B112)*'LF Projected Ratios'!G$54,$B112*(1+'LF Projected Ratios'!G$54))</f>
        <v>0.32971840955782572</v>
      </c>
      <c r="G112">
        <f>IF('LF Projected Ratios'!H$54&gt;=0,$B112+(1-$B112)*'LF Projected Ratios'!H$54,$B112*(1+'LF Projected Ratios'!H$54))</f>
        <v>0.32818687424357812</v>
      </c>
      <c r="H112">
        <f>IF('LF Projected Ratios'!I$54&gt;=0,$B112+(1-$B112)*'LF Projected Ratios'!I$54,$B112*(1+'LF Projected Ratios'!I$54))</f>
        <v>0.3268142781404918</v>
      </c>
      <c r="I112">
        <f>IF('LF Projected Ratios'!J$54&gt;=0,$B112+(1-$B112)*'LF Projected Ratios'!J$54,$B112*(1+'LF Projected Ratios'!J$54))</f>
        <v>0.32405072691739828</v>
      </c>
      <c r="J112">
        <f>IF('LF Projected Ratios'!K$54&gt;=0,$B112+(1-$B112)*'LF Projected Ratios'!K$54,$B112*(1+'LF Projected Ratios'!K$54))</f>
        <v>0.3198871594311522</v>
      </c>
      <c r="K112">
        <f>IF('LF Projected Ratios'!L$54&gt;=0,$B112+(1-$B112)*'LF Projected Ratios'!L$54,$B112*(1+'LF Projected Ratios'!L$54))</f>
        <v>0.31530627200561068</v>
      </c>
      <c r="L112">
        <f>IF('LF Projected Ratios'!M$54&gt;=0,$B112+(1-$B112)*'LF Projected Ratios'!M$54,$B112*(1+'LF Projected Ratios'!M$54))</f>
        <v>0.31531715874816735</v>
      </c>
      <c r="M112">
        <f>IF('LF Projected Ratios'!N$54&gt;=0,$B112+(1-$B112)*'LF Projected Ratios'!N$54,$B112*(1+'LF Projected Ratios'!N$54))</f>
        <v>0.31291736179941154</v>
      </c>
      <c r="N112">
        <f>IF('LF Projected Ratios'!O$54&gt;=0,$B112+(1-$B112)*'LF Projected Ratios'!O$54,$B112*(1+'LF Projected Ratios'!O$54))</f>
        <v>0.31053955278935097</v>
      </c>
      <c r="O112">
        <f>IF('LF Projected Ratios'!P$54&gt;=0,$B112+(1-$B112)*'LF Projected Ratios'!P$54,$B112*(1+'LF Projected Ratios'!P$54))</f>
        <v>0.30818343090211425</v>
      </c>
      <c r="P112">
        <f>IF('LF Projected Ratios'!Q$54&gt;=0,$B112+(1-$B112)*'LF Projected Ratios'!Q$54,$B112*(1+'LF Projected Ratios'!Q$54))</f>
        <v>0.30584870078418092</v>
      </c>
      <c r="Q112">
        <f>IF('LF Projected Ratios'!R$54&gt;=0,$B112+(1-$B112)*'LF Projected Ratios'!R$54,$B112*(1+'LF Projected Ratios'!R$54))</f>
        <v>0.30353507242095917</v>
      </c>
      <c r="R112">
        <f>IF('LF Projected Ratios'!S$54&gt;=0,$B112+(1-$B112)*'LF Projected Ratios'!S$54,$B112*(1+'LF Projected Ratios'!S$54))</f>
        <v>0.30124226101669105</v>
      </c>
      <c r="S112">
        <f>IF('LF Projected Ratios'!T$54&gt;=0,$B112+(1-$B112)*'LF Projected Ratios'!T$54,$B112*(1+'LF Projected Ratios'!T$54))</f>
        <v>0.29896998687758775</v>
      </c>
      <c r="T112">
        <f>IF('LF Projected Ratios'!U$54&gt;=0,$B112+(1-$B112)*'LF Projected Ratios'!U$54,$B112*(1+'LF Projected Ratios'!U$54))</f>
        <v>0.29671797529808991</v>
      </c>
      <c r="U112">
        <f>IF('LF Projected Ratios'!V$54&gt;=0,$B112+(1-$B112)*'LF Projected Ratios'!V$54,$B112*(1+'LF Projected Ratios'!V$54))</f>
        <v>0.29448595645015585</v>
      </c>
      <c r="V112">
        <f>IF('LF Projected Ratios'!W$54&gt;=0,$B112+(1-$B112)*'LF Projected Ratios'!W$54,$B112*(1+'LF Projected Ratios'!W$54))</f>
        <v>0.2922736652754897</v>
      </c>
      <c r="W112">
        <f>IF('LF Projected Ratios'!X$54&gt;=0,$B112+(1-$B112)*'LF Projected Ratios'!X$54,$B112*(1+'LF Projected Ratios'!X$54))</f>
        <v>0.29008084138060913</v>
      </c>
      <c r="X112">
        <f>IF('LF Projected Ratios'!Y$54&gt;=0,$B112+(1-$B112)*'LF Projected Ratios'!Y$54,$B112*(1+'LF Projected Ratios'!Y$54))</f>
        <v>0.28790722893467435</v>
      </c>
      <c r="Y112">
        <f>IF('LF Projected Ratios'!Z$54&gt;=0,$B112+(1-$B112)*'LF Projected Ratios'!Z$54,$B112*(1+'LF Projected Ratios'!Z$54))</f>
        <v>0.28575257656999103</v>
      </c>
      <c r="Z112">
        <f>IF('LF Projected Ratios'!AA$54&gt;=0,$B112+(1-$B112)*'LF Projected Ratios'!AA$54,$B112*(1+'LF Projected Ratios'!AA$54))</f>
        <v>0.28361663728510406</v>
      </c>
      <c r="AA112">
        <f>IF('LF Projected Ratios'!AB$54&gt;=0,$B112+(1-$B112)*'LF Projected Ratios'!AB$54,$B112*(1+'LF Projected Ratios'!AB$54))</f>
        <v>0.28149916835040473</v>
      </c>
      <c r="AB112">
        <f>IF('LF Projected Ratios'!AC$54&gt;=0,$B112+(1-$B112)*'LF Projected Ratios'!AC$54,$B112*(1+'LF Projected Ratios'!AC$54))</f>
        <v>0.27939993121617934</v>
      </c>
      <c r="AC112">
        <f>IF('LF Projected Ratios'!AD$54&gt;=0,$B112+(1-$B112)*'LF Projected Ratios'!AD$54,$B112*(1+'LF Projected Ratios'!AD$54))</f>
        <v>0.27731869142301957</v>
      </c>
      <c r="AD112">
        <f>IF('LF Projected Ratios'!AE$54&gt;=0,$B112+(1-$B112)*'LF Projected Ratios'!AE$54,$B112*(1+'LF Projected Ratios'!AE$54))</f>
        <v>0.2752552185145275</v>
      </c>
      <c r="AE112">
        <f>IF('LF Projected Ratios'!AF$54&gt;=0,$B112+(1-$B112)*'LF Projected Ratios'!AF$54,$B112*(1+'LF Projected Ratios'!AF$54))</f>
        <v>0.27320928595224964</v>
      </c>
      <c r="AF112">
        <f>IF('LF Projected Ratios'!AG$54&gt;=0,$B112+(1-$B112)*'LF Projected Ratios'!AG$54,$B112*(1+'LF Projected Ratios'!AG$54))</f>
        <v>0.27118067103276766</v>
      </c>
    </row>
    <row r="113" spans="1:32" x14ac:dyDescent="0.2">
      <c r="A113" s="6" t="s">
        <v>39</v>
      </c>
      <c r="B113" s="28">
        <f t="shared" si="0"/>
        <v>0.36432252018964445</v>
      </c>
      <c r="C113">
        <f>IF('LF Projected Ratios'!D$54&gt;=0,$B113+(1-$B113)*'LF Projected Ratios'!D$54,$B113*(1+'LF Projected Ratios'!D$54))</f>
        <v>0.36225680590708126</v>
      </c>
      <c r="D113">
        <f>IF('LF Projected Ratios'!E$54&gt;=0,$B113+(1-$B113)*'LF Projected Ratios'!E$54,$B113*(1+'LF Projected Ratios'!E$54))</f>
        <v>0.35887304024535394</v>
      </c>
      <c r="E113">
        <f>IF('LF Projected Ratios'!F$54&gt;=0,$B113+(1-$B113)*'LF Projected Ratios'!F$54,$B113*(1+'LF Projected Ratios'!F$54))</f>
        <v>0.35514285668723217</v>
      </c>
      <c r="F113">
        <f>IF('LF Projected Ratios'!G$54&gt;=0,$B113+(1-$B113)*'LF Projected Ratios'!G$54,$B113*(1+'LF Projected Ratios'!G$54))</f>
        <v>0.35217845006734483</v>
      </c>
      <c r="G113">
        <f>IF('LF Projected Ratios'!H$54&gt;=0,$B113+(1-$B113)*'LF Projected Ratios'!H$54,$B113*(1+'LF Projected Ratios'!H$54))</f>
        <v>0.35054258832120067</v>
      </c>
      <c r="H113">
        <f>IF('LF Projected Ratios'!I$54&gt;=0,$B113+(1-$B113)*'LF Projected Ratios'!I$54,$B113*(1+'LF Projected Ratios'!I$54))</f>
        <v>0.34907649254328615</v>
      </c>
      <c r="I113">
        <f>IF('LF Projected Ratios'!J$54&gt;=0,$B113+(1-$B113)*'LF Projected Ratios'!J$54,$B113*(1+'LF Projected Ratios'!J$54))</f>
        <v>0.34612469137532592</v>
      </c>
      <c r="J113">
        <f>IF('LF Projected Ratios'!K$54&gt;=0,$B113+(1-$B113)*'LF Projected Ratios'!K$54,$B113*(1+'LF Projected Ratios'!K$54))</f>
        <v>0.34167750643947908</v>
      </c>
      <c r="K113">
        <f>IF('LF Projected Ratios'!L$54&gt;=0,$B113+(1-$B113)*'LF Projected Ratios'!L$54,$B113*(1+'LF Projected Ratios'!L$54))</f>
        <v>0.33678457420793112</v>
      </c>
      <c r="L113">
        <f>IF('LF Projected Ratios'!M$54&gt;=0,$B113+(1-$B113)*'LF Projected Ratios'!M$54,$B113*(1+'LF Projected Ratios'!M$54))</f>
        <v>0.33679620254292475</v>
      </c>
      <c r="M113">
        <f>IF('LF Projected Ratios'!N$54&gt;=0,$B113+(1-$B113)*'LF Projected Ratios'!N$54,$B113*(1+'LF Projected Ratios'!N$54))</f>
        <v>0.33423293417394717</v>
      </c>
      <c r="N113">
        <f>IF('LF Projected Ratios'!O$54&gt;=0,$B113+(1-$B113)*'LF Projected Ratios'!O$54,$B113*(1+'LF Projected Ratios'!O$54))</f>
        <v>0.33169315153687112</v>
      </c>
      <c r="O113">
        <f>IF('LF Projected Ratios'!P$54&gt;=0,$B113+(1-$B113)*'LF Projected Ratios'!P$54,$B113*(1+'LF Projected Ratios'!P$54))</f>
        <v>0.32917653332459246</v>
      </c>
      <c r="P113">
        <f>IF('LF Projected Ratios'!Q$54&gt;=0,$B113+(1-$B113)*'LF Projected Ratios'!Q$54,$B113*(1+'LF Projected Ratios'!Q$54))</f>
        <v>0.32668276406444713</v>
      </c>
      <c r="Q113">
        <f>IF('LF Projected Ratios'!R$54&gt;=0,$B113+(1-$B113)*'LF Projected Ratios'!R$54,$B113*(1+'LF Projected Ratios'!R$54))</f>
        <v>0.32421153398638142</v>
      </c>
      <c r="R113">
        <f>IF('LF Projected Ratios'!S$54&gt;=0,$B113+(1-$B113)*'LF Projected Ratios'!S$54,$B113*(1+'LF Projected Ratios'!S$54))</f>
        <v>0.32176253889467649</v>
      </c>
      <c r="S113">
        <f>IF('LF Projected Ratios'!T$54&gt;=0,$B113+(1-$B113)*'LF Projected Ratios'!T$54,$B113*(1+'LF Projected Ratios'!T$54))</f>
        <v>0.31933548004312284</v>
      </c>
      <c r="T113">
        <f>IF('LF Projected Ratios'!U$54&gt;=0,$B113+(1-$B113)*'LF Projected Ratios'!U$54,$B113*(1+'LF Projected Ratios'!U$54))</f>
        <v>0.31693006401353302</v>
      </c>
      <c r="U113">
        <f>IF('LF Projected Ratios'!V$54&gt;=0,$B113+(1-$B113)*'LF Projected Ratios'!V$54,$B113*(1+'LF Projected Ratios'!V$54))</f>
        <v>0.31454600259748805</v>
      </c>
      <c r="V113">
        <f>IF('LF Projected Ratios'!W$54&gt;=0,$B113+(1-$B113)*'LF Projected Ratios'!W$54,$B113*(1+'LF Projected Ratios'!W$54))</f>
        <v>0.31218301268122456</v>
      </c>
      <c r="W113">
        <f>IF('LF Projected Ratios'!X$54&gt;=0,$B113+(1-$B113)*'LF Projected Ratios'!X$54,$B113*(1+'LF Projected Ratios'!X$54))</f>
        <v>0.30984081613355424</v>
      </c>
      <c r="X113">
        <f>IF('LF Projected Ratios'!Y$54&gt;=0,$B113+(1-$B113)*'LF Projected Ratios'!Y$54,$B113*(1+'LF Projected Ratios'!Y$54))</f>
        <v>0.30751913969673356</v>
      </c>
      <c r="Y113">
        <f>IF('LF Projected Ratios'!Z$54&gt;=0,$B113+(1-$B113)*'LF Projected Ratios'!Z$54,$B113*(1+'LF Projected Ratios'!Z$54))</f>
        <v>0.30521771488018862</v>
      </c>
      <c r="Z113">
        <f>IF('LF Projected Ratios'!AA$54&gt;=0,$B113+(1-$B113)*'LF Projected Ratios'!AA$54,$B113*(1+'LF Projected Ratios'!AA$54))</f>
        <v>0.302936277857008</v>
      </c>
      <c r="AA113">
        <f>IF('LF Projected Ratios'!AB$54&gt;=0,$B113+(1-$B113)*'LF Projected Ratios'!AB$54,$B113*(1+'LF Projected Ratios'!AB$54))</f>
        <v>0.30067456936312004</v>
      </c>
      <c r="AB113">
        <f>IF('LF Projected Ratios'!AC$54&gt;=0,$B113+(1-$B113)*'LF Projected Ratios'!AC$54,$B113*(1+'LF Projected Ratios'!AC$54))</f>
        <v>0.2984323345990777</v>
      </c>
      <c r="AC113">
        <f>IF('LF Projected Ratios'!AD$54&gt;=0,$B113+(1-$B113)*'LF Projected Ratios'!AD$54,$B113*(1+'LF Projected Ratios'!AD$54))</f>
        <v>0.29620932313436615</v>
      </c>
      <c r="AD113">
        <f>IF('LF Projected Ratios'!AE$54&gt;=0,$B113+(1-$B113)*'LF Projected Ratios'!AE$54,$B113*(1+'LF Projected Ratios'!AE$54))</f>
        <v>0.29400528881416166</v>
      </c>
      <c r="AE113">
        <f>IF('LF Projected Ratios'!AF$54&gt;=0,$B113+(1-$B113)*'LF Projected Ratios'!AF$54,$B113*(1+'LF Projected Ratios'!AF$54))</f>
        <v>0.29181998966847061</v>
      </c>
      <c r="AF113">
        <f>IF('LF Projected Ratios'!AG$54&gt;=0,$B113+(1-$B113)*'LF Projected Ratios'!AG$54,$B113*(1+'LF Projected Ratios'!AG$54))</f>
        <v>0.28965318782357291</v>
      </c>
    </row>
    <row r="114" spans="1:32" x14ac:dyDescent="0.2">
      <c r="A114" s="6" t="s">
        <v>40</v>
      </c>
      <c r="B114" s="28">
        <f t="shared" si="0"/>
        <v>0.33452769806999749</v>
      </c>
      <c r="C114">
        <f>IF('LF Projected Ratios'!D$54&gt;=0,$B114+(1-$B114)*'LF Projected Ratios'!D$54,$B114*(1+'LF Projected Ratios'!D$54))</f>
        <v>0.3326309208862635</v>
      </c>
      <c r="D114">
        <f>IF('LF Projected Ratios'!E$54&gt;=0,$B114+(1-$B114)*'LF Projected Ratios'!E$54,$B114*(1+'LF Projected Ratios'!E$54))</f>
        <v>0.32952388446963821</v>
      </c>
      <c r="E114">
        <f>IF('LF Projected Ratios'!F$54&gt;=0,$B114+(1-$B114)*'LF Projected Ratios'!F$54,$B114*(1+'LF Projected Ratios'!F$54))</f>
        <v>0.32609876071273319</v>
      </c>
      <c r="F114">
        <f>IF('LF Projected Ratios'!G$54&gt;=0,$B114+(1-$B114)*'LF Projected Ratios'!G$54,$B114*(1+'LF Projected Ratios'!G$54))</f>
        <v>0.32337678754956406</v>
      </c>
      <c r="G114">
        <f>IF('LF Projected Ratios'!H$54&gt;=0,$B114+(1-$B114)*'LF Projected Ratios'!H$54,$B114*(1+'LF Projected Ratios'!H$54))</f>
        <v>0.32187470894071629</v>
      </c>
      <c r="H114">
        <f>IF('LF Projected Ratios'!I$54&gt;=0,$B114+(1-$B114)*'LF Projected Ratios'!I$54,$B114*(1+'LF Projected Ratios'!I$54))</f>
        <v>0.3205285125939174</v>
      </c>
      <c r="I114">
        <f>IF('LF Projected Ratios'!J$54&gt;=0,$B114+(1-$B114)*'LF Projected Ratios'!J$54,$B114*(1+'LF Projected Ratios'!J$54))</f>
        <v>0.31781811399060272</v>
      </c>
      <c r="J114">
        <f>IF('LF Projected Ratios'!K$54&gt;=0,$B114+(1-$B114)*'LF Projected Ratios'!K$54,$B114*(1+'LF Projected Ratios'!K$54))</f>
        <v>0.31373462626465598</v>
      </c>
      <c r="K114">
        <f>IF('LF Projected Ratios'!L$54&gt;=0,$B114+(1-$B114)*'LF Projected Ratios'!L$54,$B114*(1+'LF Projected Ratios'!L$54))</f>
        <v>0.30924184510092168</v>
      </c>
      <c r="L114">
        <f>IF('LF Projected Ratios'!M$54&gt;=0,$B114+(1-$B114)*'LF Projected Ratios'!M$54,$B114*(1+'LF Projected Ratios'!M$54))</f>
        <v>0.30925252245387747</v>
      </c>
      <c r="M114">
        <f>IF('LF Projected Ratios'!N$54&gt;=0,$B114+(1-$B114)*'LF Projected Ratios'!N$54,$B114*(1+'LF Projected Ratios'!N$54))</f>
        <v>0.30689888187584419</v>
      </c>
      <c r="N114">
        <f>IF('LF Projected Ratios'!O$54&gt;=0,$B114+(1-$B114)*'LF Projected Ratios'!O$54,$B114*(1+'LF Projected Ratios'!O$54))</f>
        <v>0.30456680633262234</v>
      </c>
      <c r="O114">
        <f>IF('LF Projected Ratios'!P$54&gt;=0,$B114+(1-$B114)*'LF Projected Ratios'!P$54,$B114*(1+'LF Projected Ratios'!P$54))</f>
        <v>0.30225600079406723</v>
      </c>
      <c r="P114">
        <f>IF('LF Projected Ratios'!Q$54&gt;=0,$B114+(1-$B114)*'LF Projected Ratios'!Q$54,$B114*(1+'LF Projected Ratios'!Q$54))</f>
        <v>0.29996617558732486</v>
      </c>
      <c r="Q114">
        <f>IF('LF Projected Ratios'!R$54&gt;=0,$B114+(1-$B114)*'LF Projected Ratios'!R$54,$B114*(1+'LF Projected Ratios'!R$54))</f>
        <v>0.29769704627578425</v>
      </c>
      <c r="R114">
        <f>IF('LF Projected Ratios'!S$54&gt;=0,$B114+(1-$B114)*'LF Projected Ratios'!S$54,$B114*(1+'LF Projected Ratios'!S$54))</f>
        <v>0.29544833354129202</v>
      </c>
      <c r="S114">
        <f>IF('LF Projected Ratios'!T$54&gt;=0,$B114+(1-$B114)*'LF Projected Ratios'!T$54,$B114*(1+'LF Projected Ratios'!T$54))</f>
        <v>0.29321976306953523</v>
      </c>
      <c r="T114">
        <f>IF('LF Projected Ratios'!U$54&gt;=0,$B114+(1-$B114)*'LF Projected Ratios'!U$54,$B114*(1+'LF Projected Ratios'!U$54))</f>
        <v>0.29101106543848981</v>
      </c>
      <c r="U114">
        <f>IF('LF Projected Ratios'!V$54&gt;=0,$B114+(1-$B114)*'LF Projected Ratios'!V$54,$B114*(1+'LF Projected Ratios'!V$54))</f>
        <v>0.28882197600983778</v>
      </c>
      <c r="V114">
        <f>IF('LF Projected Ratios'!W$54&gt;=0,$B114+(1-$B114)*'LF Projected Ratios'!W$54,$B114*(1+'LF Projected Ratios'!W$54))</f>
        <v>0.28665223482326835</v>
      </c>
      <c r="W114">
        <f>IF('LF Projected Ratios'!X$54&gt;=0,$B114+(1-$B114)*'LF Projected Ratios'!X$54,$B114*(1+'LF Projected Ratios'!X$54))</f>
        <v>0.28450158649356366</v>
      </c>
      <c r="X114">
        <f>IF('LF Projected Ratios'!Y$54&gt;=0,$B114+(1-$B114)*'LF Projected Ratios'!Y$54,$B114*(1+'LF Projected Ratios'!Y$54))</f>
        <v>0.28236978011039338</v>
      </c>
      <c r="Y114">
        <f>IF('LF Projected Ratios'!Z$54&gt;=0,$B114+(1-$B114)*'LF Projected Ratios'!Z$54,$B114*(1+'LF Projected Ratios'!Z$54))</f>
        <v>0.28025656914073066</v>
      </c>
      <c r="Z114">
        <f>IF('LF Projected Ratios'!AA$54&gt;=0,$B114+(1-$B114)*'LF Projected Ratios'!AA$54,$B114*(1+'LF Projected Ratios'!AA$54))</f>
        <v>0.27816171133380996</v>
      </c>
      <c r="AA114">
        <f>IF('LF Projected Ratios'!AB$54&gt;=0,$B114+(1-$B114)*'LF Projected Ratios'!AB$54,$B114*(1+'LF Projected Ratios'!AB$54))</f>
        <v>0.27608496862855025</v>
      </c>
      <c r="AB114">
        <f>IF('LF Projected Ratios'!AC$54&gt;=0,$B114+(1-$B114)*'LF Projected Ratios'!AC$54,$B114*(1+'LF Projected Ratios'!AC$54))</f>
        <v>0.27402610706337122</v>
      </c>
      <c r="AC114">
        <f>IF('LF Projected Ratios'!AD$54&gt;=0,$B114+(1-$B114)*'LF Projected Ratios'!AD$54,$B114*(1+'LF Projected Ratios'!AD$54))</f>
        <v>0.27198489668832754</v>
      </c>
      <c r="AD114">
        <f>IF('LF Projected Ratios'!AE$54&gt;=0,$B114+(1-$B114)*'LF Projected Ratios'!AE$54,$B114*(1+'LF Projected Ratios'!AE$54))</f>
        <v>0.26996111147949259</v>
      </c>
      <c r="AE114">
        <f>IF('LF Projected Ratios'!AF$54&gt;=0,$B114+(1-$B114)*'LF Projected Ratios'!AF$54,$B114*(1+'LF Projected Ratios'!AF$54))</f>
        <v>0.26795452925552843</v>
      </c>
      <c r="AF114">
        <f>IF('LF Projected Ratios'!AG$54&gt;=0,$B114+(1-$B114)*'LF Projected Ratios'!AG$54,$B114*(1+'LF Projected Ratios'!AG$54))</f>
        <v>0.26596493159637152</v>
      </c>
    </row>
    <row r="115" spans="1:32" x14ac:dyDescent="0.2">
      <c r="A115" s="6" t="s">
        <v>41</v>
      </c>
      <c r="B115" s="28">
        <f t="shared" si="0"/>
        <v>0.36068989711986499</v>
      </c>
      <c r="C115">
        <f>IF('LF Projected Ratios'!D$54&gt;=0,$B115+(1-$B115)*'LF Projected Ratios'!D$54,$B115*(1+'LF Projected Ratios'!D$54))</f>
        <v>0.35864477986587556</v>
      </c>
      <c r="D115">
        <f>IF('LF Projected Ratios'!E$54&gt;=0,$B115+(1-$B115)*'LF Projected Ratios'!E$54,$B115*(1+'LF Projected Ratios'!E$54))</f>
        <v>0.35529475338996397</v>
      </c>
      <c r="E115">
        <f>IF('LF Projected Ratios'!F$54&gt;=0,$B115+(1-$B115)*'LF Projected Ratios'!F$54,$B115*(1+'LF Projected Ratios'!F$54))</f>
        <v>0.35160176311553126</v>
      </c>
      <c r="F115">
        <f>IF('LF Projected Ratios'!G$54&gt;=0,$B115+(1-$B115)*'LF Projected Ratios'!G$54,$B115*(1+'LF Projected Ratios'!G$54))</f>
        <v>0.34866691429478847</v>
      </c>
      <c r="G115">
        <f>IF('LF Projected Ratios'!H$54&gt;=0,$B115+(1-$B115)*'LF Projected Ratios'!H$54,$B115*(1+'LF Projected Ratios'!H$54))</f>
        <v>0.34704736356097188</v>
      </c>
      <c r="H115">
        <f>IF('LF Projected Ratios'!I$54&gt;=0,$B115+(1-$B115)*'LF Projected Ratios'!I$54,$B115*(1+'LF Projected Ratios'!I$54))</f>
        <v>0.3455958860760539</v>
      </c>
      <c r="I115">
        <f>IF('LF Projected Ratios'!J$54&gt;=0,$B115+(1-$B115)*'LF Projected Ratios'!J$54,$B115*(1+'LF Projected Ratios'!J$54))</f>
        <v>0.34267351701954957</v>
      </c>
      <c r="J115">
        <f>IF('LF Projected Ratios'!K$54&gt;=0,$B115+(1-$B115)*'LF Projected Ratios'!K$54,$B115*(1+'LF Projected Ratios'!K$54))</f>
        <v>0.33827067451574655</v>
      </c>
      <c r="K115">
        <f>IF('LF Projected Ratios'!L$54&gt;=0,$B115+(1-$B115)*'LF Projected Ratios'!L$54,$B115*(1+'LF Projected Ratios'!L$54))</f>
        <v>0.3334265292175288</v>
      </c>
      <c r="L115">
        <f>IF('LF Projected Ratios'!M$54&gt;=0,$B115+(1-$B115)*'LF Projected Ratios'!M$54,$B115*(1+'LF Projected Ratios'!M$54))</f>
        <v>0.33343804160756813</v>
      </c>
      <c r="M115">
        <f>IF('LF Projected Ratios'!N$54&gt;=0,$B115+(1-$B115)*'LF Projected Ratios'!N$54,$B115*(1+'LF Projected Ratios'!N$54))</f>
        <v>0.33090033132873092</v>
      </c>
      <c r="N115">
        <f>IF('LF Projected Ratios'!O$54&gt;=0,$B115+(1-$B115)*'LF Projected Ratios'!O$54,$B115*(1+'LF Projected Ratios'!O$54))</f>
        <v>0.32838587260793339</v>
      </c>
      <c r="O115">
        <f>IF('LF Projected Ratios'!P$54&gt;=0,$B115+(1-$B115)*'LF Projected Ratios'!P$54,$B115*(1+'LF Projected Ratios'!P$54))</f>
        <v>0.32589434734179212</v>
      </c>
      <c r="P115">
        <f>IF('LF Projected Ratios'!Q$54&gt;=0,$B115+(1-$B115)*'LF Projected Ratios'!Q$54,$B115*(1+'LF Projected Ratios'!Q$54))</f>
        <v>0.32342544320318906</v>
      </c>
      <c r="Q115">
        <f>IF('LF Projected Ratios'!R$54&gt;=0,$B115+(1-$B115)*'LF Projected Ratios'!R$54,$B115*(1+'LF Projected Ratios'!R$54))</f>
        <v>0.32097885351075656</v>
      </c>
      <c r="R115">
        <f>IF('LF Projected Ratios'!S$54&gt;=0,$B115+(1-$B115)*'LF Projected Ratios'!S$54,$B115*(1+'LF Projected Ratios'!S$54))</f>
        <v>0.31855427710188045</v>
      </c>
      <c r="S115">
        <f>IF('LF Projected Ratios'!T$54&gt;=0,$B115+(1-$B115)*'LF Projected Ratios'!T$54,$B115*(1+'LF Projected Ratios'!T$54))</f>
        <v>0.31615141820911952</v>
      </c>
      <c r="T115">
        <f>IF('LF Projected Ratios'!U$54&gt;=0,$B115+(1-$B115)*'LF Projected Ratios'!U$54,$B115*(1+'LF Projected Ratios'!U$54))</f>
        <v>0.31376998633992959</v>
      </c>
      <c r="U115">
        <f>IF('LF Projected Ratios'!V$54&gt;=0,$B115+(1-$B115)*'LF Projected Ratios'!V$54,$B115*(1+'LF Projected Ratios'!V$54))</f>
        <v>0.31140969615958858</v>
      </c>
      <c r="V115">
        <f>IF('LF Projected Ratios'!W$54&gt;=0,$B115+(1-$B115)*'LF Projected Ratios'!W$54,$B115*(1+'LF Projected Ratios'!W$54))</f>
        <v>0.30907026737723192</v>
      </c>
      <c r="W115">
        <f>IF('LF Projected Ratios'!X$54&gt;=0,$B115+(1-$B115)*'LF Projected Ratios'!X$54,$B115*(1+'LF Projected Ratios'!X$54))</f>
        <v>0.30675142463488936</v>
      </c>
      <c r="X115">
        <f>IF('LF Projected Ratios'!Y$54&gt;=0,$B115+(1-$B115)*'LF Projected Ratios'!Y$54,$B115*(1+'LF Projected Ratios'!Y$54))</f>
        <v>0.3044528973994427</v>
      </c>
      <c r="Y115">
        <f>IF('LF Projected Ratios'!Z$54&gt;=0,$B115+(1-$B115)*'LF Projected Ratios'!Z$54,$B115*(1+'LF Projected Ratios'!Z$54))</f>
        <v>0.30217441985741045</v>
      </c>
      <c r="Z115">
        <f>IF('LF Projected Ratios'!AA$54&gt;=0,$B115+(1-$B115)*'LF Projected Ratios'!AA$54,$B115*(1+'LF Projected Ratios'!AA$54))</f>
        <v>0.29991573081247269</v>
      </c>
      <c r="AA115">
        <f>IF('LF Projected Ratios'!AB$54&gt;=0,$B115+(1-$B115)*'LF Projected Ratios'!AB$54,$B115*(1+'LF Projected Ratios'!AB$54))</f>
        <v>0.29767657358565364</v>
      </c>
      <c r="AB115">
        <f>IF('LF Projected Ratios'!AC$54&gt;=0,$B115+(1-$B115)*'LF Projected Ratios'!AC$54,$B115*(1+'LF Projected Ratios'!AC$54))</f>
        <v>0.29545669591808582</v>
      </c>
      <c r="AC115">
        <f>IF('LF Projected Ratios'!AD$54&gt;=0,$B115+(1-$B115)*'LF Projected Ratios'!AD$54,$B115*(1+'LF Projected Ratios'!AD$54))</f>
        <v>0.29325584987627179</v>
      </c>
      <c r="AD115">
        <f>IF('LF Projected Ratios'!AE$54&gt;=0,$B115+(1-$B115)*'LF Projected Ratios'!AE$54,$B115*(1+'LF Projected Ratios'!AE$54))</f>
        <v>0.29107379175977272</v>
      </c>
      <c r="AE115">
        <f>IF('LF Projected Ratios'!AF$54&gt;=0,$B115+(1-$B115)*'LF Projected Ratios'!AF$54,$B115*(1+'LF Projected Ratios'!AF$54))</f>
        <v>0.28891028201125335</v>
      </c>
      <c r="AF115">
        <f>IF('LF Projected Ratios'!AG$54&gt;=0,$B115+(1-$B115)*'LF Projected Ratios'!AG$54,$B115*(1+'LF Projected Ratios'!AG$54))</f>
        <v>0.28676508512880849</v>
      </c>
    </row>
    <row r="116" spans="1:32" x14ac:dyDescent="0.2">
      <c r="A116" s="6" t="s">
        <v>42</v>
      </c>
      <c r="B116" s="28">
        <f t="shared" si="0"/>
        <v>0.35205161811793739</v>
      </c>
      <c r="C116">
        <f>IF('LF Projected Ratios'!D$54&gt;=0,$B116+(1-$B116)*'LF Projected Ratios'!D$54,$B116*(1+'LF Projected Ratios'!D$54))</f>
        <v>0.35005548003850395</v>
      </c>
      <c r="D116">
        <f>IF('LF Projected Ratios'!E$54&gt;=0,$B116+(1-$B116)*'LF Projected Ratios'!E$54,$B116*(1+'LF Projected Ratios'!E$54))</f>
        <v>0.34678568443014324</v>
      </c>
      <c r="E116">
        <f>IF('LF Projected Ratios'!F$54&gt;=0,$B116+(1-$B116)*'LF Projected Ratios'!F$54,$B116*(1+'LF Projected Ratios'!F$54))</f>
        <v>0.34318113877419498</v>
      </c>
      <c r="F116">
        <f>IF('LF Projected Ratios'!G$54&gt;=0,$B116+(1-$B116)*'LF Projected Ratios'!G$54,$B116*(1+'LF Projected Ratios'!G$54))</f>
        <v>0.34031657759706102</v>
      </c>
      <c r="G116">
        <f>IF('LF Projected Ratios'!H$54&gt;=0,$B116+(1-$B116)*'LF Projected Ratios'!H$54,$B116*(1+'LF Projected Ratios'!H$54))</f>
        <v>0.3387358140075703</v>
      </c>
      <c r="H116">
        <f>IF('LF Projected Ratios'!I$54&gt;=0,$B116+(1-$B116)*'LF Projected Ratios'!I$54,$B116*(1+'LF Projected Ratios'!I$54))</f>
        <v>0.33731909842638141</v>
      </c>
      <c r="I116">
        <f>IF('LF Projected Ratios'!J$54&gt;=0,$B116+(1-$B116)*'LF Projected Ratios'!J$54,$B116*(1+'LF Projected Ratios'!J$54))</f>
        <v>0.33446671813157586</v>
      </c>
      <c r="J116">
        <f>IF('LF Projected Ratios'!K$54&gt;=0,$B116+(1-$B116)*'LF Projected Ratios'!K$54,$B116*(1+'LF Projected Ratios'!K$54))</f>
        <v>0.33016932072688177</v>
      </c>
      <c r="K116">
        <f>IF('LF Projected Ratios'!L$54&gt;=0,$B116+(1-$B116)*'LF Projected Ratios'!L$54,$B116*(1+'LF Projected Ratios'!L$54))</f>
        <v>0.32544118943112438</v>
      </c>
      <c r="L116">
        <f>IF('LF Projected Ratios'!M$54&gt;=0,$B116+(1-$B116)*'LF Projected Ratios'!M$54,$B116*(1+'LF Projected Ratios'!M$54))</f>
        <v>0.32545242610721126</v>
      </c>
      <c r="M116">
        <f>IF('LF Projected Ratios'!N$54&gt;=0,$B116+(1-$B116)*'LF Projected Ratios'!N$54,$B116*(1+'LF Projected Ratios'!N$54))</f>
        <v>0.32297549227259859</v>
      </c>
      <c r="N116">
        <f>IF('LF Projected Ratios'!O$54&gt;=0,$B116+(1-$B116)*'LF Projected Ratios'!O$54,$B116*(1+'LF Projected Ratios'!O$54))</f>
        <v>0.32052125313694196</v>
      </c>
      <c r="O116">
        <f>IF('LF Projected Ratios'!P$54&gt;=0,$B116+(1-$B116)*'LF Projected Ratios'!P$54,$B116*(1+'LF Projected Ratios'!P$54))</f>
        <v>0.31808939821521887</v>
      </c>
      <c r="P116">
        <f>IF('LF Projected Ratios'!Q$54&gt;=0,$B116+(1-$B116)*'LF Projected Ratios'!Q$54,$B116*(1+'LF Projected Ratios'!Q$54))</f>
        <v>0.31567962266033428</v>
      </c>
      <c r="Q116">
        <f>IF('LF Projected Ratios'!R$54&gt;=0,$B116+(1-$B116)*'LF Projected Ratios'!R$54,$B116*(1+'LF Projected Ratios'!R$54))</f>
        <v>0.31329162713573189</v>
      </c>
      <c r="R116">
        <f>IF('LF Projected Ratios'!S$54&gt;=0,$B116+(1-$B116)*'LF Projected Ratios'!S$54,$B116*(1+'LF Projected Ratios'!S$54))</f>
        <v>0.31092511769143838</v>
      </c>
      <c r="S116">
        <f>IF('LF Projected Ratios'!T$54&gt;=0,$B116+(1-$B116)*'LF Projected Ratios'!T$54,$B116*(1+'LF Projected Ratios'!T$54))</f>
        <v>0.30857980564344267</v>
      </c>
      <c r="T116">
        <f>IF('LF Projected Ratios'!U$54&gt;=0,$B116+(1-$B116)*'LF Projected Ratios'!U$54,$B116*(1+'LF Projected Ratios'!U$54))</f>
        <v>0.30625540745630037</v>
      </c>
      <c r="U116">
        <f>IF('LF Projected Ratios'!V$54&gt;=0,$B116+(1-$B116)*'LF Projected Ratios'!V$54,$B116*(1+'LF Projected Ratios'!V$54))</f>
        <v>0.30395164462886309</v>
      </c>
      <c r="V116">
        <f>IF('LF Projected Ratios'!W$54&gt;=0,$B116+(1-$B116)*'LF Projected Ratios'!W$54,$B116*(1+'LF Projected Ratios'!W$54))</f>
        <v>0.30166824358304273</v>
      </c>
      <c r="W116">
        <f>IF('LF Projected Ratios'!X$54&gt;=0,$B116+(1-$B116)*'LF Projected Ratios'!X$54,$B116*(1+'LF Projected Ratios'!X$54))</f>
        <v>0.29940493555550612</v>
      </c>
      <c r="X116">
        <f>IF('LF Projected Ratios'!Y$54&gt;=0,$B116+(1-$B116)*'LF Projected Ratios'!Y$54,$B116*(1+'LF Projected Ratios'!Y$54))</f>
        <v>0.29716145649222031</v>
      </c>
      <c r="Y116">
        <f>IF('LF Projected Ratios'!Z$54&gt;=0,$B116+(1-$B116)*'LF Projected Ratios'!Z$54,$B116*(1+'LF Projected Ratios'!Z$54))</f>
        <v>0.29493754694575675</v>
      </c>
      <c r="Z116">
        <f>IF('LF Projected Ratios'!AA$54&gt;=0,$B116+(1-$B116)*'LF Projected Ratios'!AA$54,$B116*(1+'LF Projected Ratios'!AA$54))</f>
        <v>0.29273295197527061</v>
      </c>
      <c r="AA116">
        <f>IF('LF Projected Ratios'!AB$54&gt;=0,$B116+(1-$B116)*'LF Projected Ratios'!AB$54,$B116*(1+'LF Projected Ratios'!AB$54))</f>
        <v>0.29054742104907411</v>
      </c>
      <c r="AB116">
        <f>IF('LF Projected Ratios'!AC$54&gt;=0,$B116+(1-$B116)*'LF Projected Ratios'!AC$54,$B116*(1+'LF Projected Ratios'!AC$54))</f>
        <v>0.28838070794972875</v>
      </c>
      <c r="AC116">
        <f>IF('LF Projected Ratios'!AD$54&gt;=0,$B116+(1-$B116)*'LF Projected Ratios'!AD$54,$B116*(1+'LF Projected Ratios'!AD$54))</f>
        <v>0.28623257068157681</v>
      </c>
      <c r="AD116">
        <f>IF('LF Projected Ratios'!AE$54&gt;=0,$B116+(1-$B116)*'LF Projected Ratios'!AE$54,$B116*(1+'LF Projected Ratios'!AE$54))</f>
        <v>0.28410277138063994</v>
      </c>
      <c r="AE116">
        <f>IF('LF Projected Ratios'!AF$54&gt;=0,$B116+(1-$B116)*'LF Projected Ratios'!AF$54,$B116*(1+'LF Projected Ratios'!AF$54))</f>
        <v>0.28199107622681907</v>
      </c>
      <c r="AF116">
        <f>IF('LF Projected Ratios'!AG$54&gt;=0,$B116+(1-$B116)*'LF Projected Ratios'!AG$54,$B116*(1+'LF Projected Ratios'!AG$54))</f>
        <v>0.27989725535832016</v>
      </c>
    </row>
    <row r="117" spans="1:32" x14ac:dyDescent="0.2">
      <c r="A117" s="6" t="s">
        <v>105</v>
      </c>
      <c r="B117" s="28">
        <f t="shared" si="0"/>
        <v>0.36662329501868907</v>
      </c>
      <c r="C117">
        <f>IF('LF Projected Ratios'!D$54&gt;=0,$B117+(1-$B117)*'LF Projected Ratios'!D$54,$B117*(1+'LF Projected Ratios'!D$54))</f>
        <v>0.36454453530752362</v>
      </c>
      <c r="D117">
        <f>IF('LF Projected Ratios'!E$54&gt;=0,$B117+(1-$B117)*'LF Projected Ratios'!E$54,$B117*(1+'LF Projected Ratios'!E$54))</f>
        <v>0.36113940044013254</v>
      </c>
      <c r="E117">
        <f>IF('LF Projected Ratios'!F$54&gt;=0,$B117+(1-$B117)*'LF Projected Ratios'!F$54,$B117*(1+'LF Projected Ratios'!F$54))</f>
        <v>0.35738565997305605</v>
      </c>
      <c r="F117">
        <f>IF('LF Projected Ratios'!G$54&gt;=0,$B117+(1-$B117)*'LF Projected Ratios'!G$54,$B117*(1+'LF Projected Ratios'!G$54))</f>
        <v>0.3544025324897685</v>
      </c>
      <c r="G117">
        <f>IF('LF Projected Ratios'!H$54&gt;=0,$B117+(1-$B117)*'LF Projected Ratios'!H$54,$B117*(1+'LF Projected Ratios'!H$54))</f>
        <v>0.3527563399259539</v>
      </c>
      <c r="H117">
        <f>IF('LF Projected Ratios'!I$54&gt;=0,$B117+(1-$B117)*'LF Projected Ratios'!I$54,$B117*(1+'LF Projected Ratios'!I$54))</f>
        <v>0.35128098543885766</v>
      </c>
      <c r="I117">
        <f>IF('LF Projected Ratios'!J$54&gt;=0,$B117+(1-$B117)*'LF Projected Ratios'!J$54,$B117*(1+'LF Projected Ratios'!J$54))</f>
        <v>0.34831054301362885</v>
      </c>
      <c r="J117">
        <f>IF('LF Projected Ratios'!K$54&gt;=0,$B117+(1-$B117)*'LF Projected Ratios'!K$54,$B117*(1+'LF Projected Ratios'!K$54))</f>
        <v>0.34383527315139545</v>
      </c>
      <c r="K117">
        <f>IF('LF Projected Ratios'!L$54&gt;=0,$B117+(1-$B117)*'LF Projected Ratios'!L$54,$B117*(1+'LF Projected Ratios'!L$54))</f>
        <v>0.33891144100371629</v>
      </c>
      <c r="L117">
        <f>IF('LF Projected Ratios'!M$54&gt;=0,$B117+(1-$B117)*'LF Projected Ratios'!M$54,$B117*(1+'LF Projected Ratios'!M$54))</f>
        <v>0.3389231427741386</v>
      </c>
      <c r="M117">
        <f>IF('LF Projected Ratios'!N$54&gt;=0,$B117+(1-$B117)*'LF Projected Ratios'!N$54,$B117*(1+'LF Projected Ratios'!N$54))</f>
        <v>0.336343686815823</v>
      </c>
      <c r="N117">
        <f>IF('LF Projected Ratios'!O$54&gt;=0,$B117+(1-$B117)*'LF Projected Ratios'!O$54,$B117*(1+'LF Projected Ratios'!O$54))</f>
        <v>0.33378786490684137</v>
      </c>
      <c r="O117">
        <f>IF('LF Projected Ratios'!P$54&gt;=0,$B117+(1-$B117)*'LF Projected Ratios'!P$54,$B117*(1+'LF Projected Ratios'!P$54))</f>
        <v>0.33125535371096648</v>
      </c>
      <c r="P117">
        <f>IF('LF Projected Ratios'!Q$54&gt;=0,$B117+(1-$B117)*'LF Projected Ratios'!Q$54,$B117*(1+'LF Projected Ratios'!Q$54))</f>
        <v>0.32874583576325661</v>
      </c>
      <c r="Q117">
        <f>IF('LF Projected Ratios'!R$54&gt;=0,$B117+(1-$B117)*'LF Projected Ratios'!R$54,$B117*(1+'LF Projected Ratios'!R$54))</f>
        <v>0.32625899933739383</v>
      </c>
      <c r="R117">
        <f>IF('LF Projected Ratios'!S$54&gt;=0,$B117+(1-$B117)*'LF Projected Ratios'!S$54,$B117*(1+'LF Projected Ratios'!S$54))</f>
        <v>0.32379453831659805</v>
      </c>
      <c r="S117">
        <f>IF('LF Projected Ratios'!T$54&gt;=0,$B117+(1-$B117)*'LF Projected Ratios'!T$54,$B117*(1+'LF Projected Ratios'!T$54))</f>
        <v>0.32135215206801343</v>
      </c>
      <c r="T117">
        <f>IF('LF Projected Ratios'!U$54&gt;=0,$B117+(1-$B117)*'LF Projected Ratios'!U$54,$B117*(1+'LF Projected Ratios'!U$54))</f>
        <v>0.31893154532045381</v>
      </c>
      <c r="U117">
        <f>IF('LF Projected Ratios'!V$54&gt;=0,$B117+(1-$B117)*'LF Projected Ratios'!V$54,$B117*(1+'LF Projected Ratios'!V$54))</f>
        <v>0.3165324280454021</v>
      </c>
      <c r="V117">
        <f>IF('LF Projected Ratios'!W$54&gt;=0,$B117+(1-$B117)*'LF Projected Ratios'!W$54,$B117*(1+'LF Projected Ratios'!W$54))</f>
        <v>0.314154515341171</v>
      </c>
      <c r="W117">
        <f>IF('LF Projected Ratios'!X$54&gt;=0,$B117+(1-$B117)*'LF Projected Ratios'!X$54,$B117*(1+'LF Projected Ratios'!X$54))</f>
        <v>0.31179752732011401</v>
      </c>
      <c r="X117">
        <f>IF('LF Projected Ratios'!Y$54&gt;=0,$B117+(1-$B117)*'LF Projected Ratios'!Y$54,$B117*(1+'LF Projected Ratios'!Y$54))</f>
        <v>0.30946118899880637</v>
      </c>
      <c r="Y117">
        <f>IF('LF Projected Ratios'!Z$54&gt;=0,$B117+(1-$B117)*'LF Projected Ratios'!Z$54,$B117*(1+'LF Projected Ratios'!Z$54))</f>
        <v>0.30714523019109863</v>
      </c>
      <c r="Z117">
        <f>IF('LF Projected Ratios'!AA$54&gt;=0,$B117+(1-$B117)*'LF Projected Ratios'!AA$54,$B117*(1+'LF Projected Ratios'!AA$54))</f>
        <v>0.30484938540395584</v>
      </c>
      <c r="AA117">
        <f>IF('LF Projected Ratios'!AB$54&gt;=0,$B117+(1-$B117)*'LF Projected Ratios'!AB$54,$B117*(1+'LF Projected Ratios'!AB$54))</f>
        <v>0.30257339373599823</v>
      </c>
      <c r="AB117">
        <f>IF('LF Projected Ratios'!AC$54&gt;=0,$B117+(1-$B117)*'LF Projected Ratios'!AC$54,$B117*(1+'LF Projected Ratios'!AC$54))</f>
        <v>0.30031699877866552</v>
      </c>
      <c r="AC117">
        <f>IF('LF Projected Ratios'!AD$54&gt;=0,$B117+(1-$B117)*'LF Projected Ratios'!AD$54,$B117*(1+'LF Projected Ratios'!AD$54))</f>
        <v>0.29807994851992053</v>
      </c>
      <c r="AD117">
        <f>IF('LF Projected Ratios'!AE$54&gt;=0,$B117+(1-$B117)*'LF Projected Ratios'!AE$54,$B117*(1+'LF Projected Ratios'!AE$54))</f>
        <v>0.29586199525041901</v>
      </c>
      <c r="AE117">
        <f>IF('LF Projected Ratios'!AF$54&gt;=0,$B117+(1-$B117)*'LF Projected Ratios'!AF$54,$B117*(1+'LF Projected Ratios'!AF$54))</f>
        <v>0.29366289547207503</v>
      </c>
      <c r="AF117">
        <f>IF('LF Projected Ratios'!AG$54&gt;=0,$B117+(1-$B117)*'LF Projected Ratios'!AG$54,$B117*(1+'LF Projected Ratios'!AG$54))</f>
        <v>0.2914824098089448</v>
      </c>
    </row>
    <row r="118" spans="1:32" x14ac:dyDescent="0.2">
      <c r="A118" s="6" t="s">
        <v>106</v>
      </c>
      <c r="B118" s="28">
        <f t="shared" si="0"/>
        <v>0.32181589040416081</v>
      </c>
      <c r="C118">
        <f>IF('LF Projected Ratios'!D$54&gt;=0,$B118+(1-$B118)*'LF Projected Ratios'!D$54,$B118*(1+'LF Projected Ratios'!D$54))</f>
        <v>0.31999118936504406</v>
      </c>
      <c r="D118">
        <f>IF('LF Projected Ratios'!E$54&gt;=0,$B118+(1-$B118)*'LF Projected Ratios'!E$54,$B118*(1+'LF Projected Ratios'!E$54))</f>
        <v>0.31700221805802481</v>
      </c>
      <c r="E118">
        <f>IF('LF Projected Ratios'!F$54&gt;=0,$B118+(1-$B118)*'LF Projected Ratios'!F$54,$B118*(1+'LF Projected Ratios'!F$54))</f>
        <v>0.31370724649682935</v>
      </c>
      <c r="F118">
        <f>IF('LF Projected Ratios'!G$54&gt;=0,$B118+(1-$B118)*'LF Projected Ratios'!G$54,$B118*(1+'LF Projected Ratios'!G$54))</f>
        <v>0.31108870632148572</v>
      </c>
      <c r="G118">
        <f>IF('LF Projected Ratios'!H$54&gt;=0,$B118+(1-$B118)*'LF Projected Ratios'!H$54,$B118*(1+'LF Projected Ratios'!H$54))</f>
        <v>0.30964370560031307</v>
      </c>
      <c r="H118">
        <f>IF('LF Projected Ratios'!I$54&gt;=0,$B118+(1-$B118)*'LF Projected Ratios'!I$54,$B118*(1+'LF Projected Ratios'!I$54))</f>
        <v>0.3083486637293309</v>
      </c>
      <c r="I118">
        <f>IF('LF Projected Ratios'!J$54&gt;=0,$B118+(1-$B118)*'LF Projected Ratios'!J$54,$B118*(1+'LF Projected Ratios'!J$54))</f>
        <v>0.30574125828903942</v>
      </c>
      <c r="J118">
        <f>IF('LF Projected Ratios'!K$54&gt;=0,$B118+(1-$B118)*'LF Projected Ratios'!K$54,$B118*(1+'LF Projected Ratios'!K$54))</f>
        <v>0.3018129401077298</v>
      </c>
      <c r="K118">
        <f>IF('LF Projected Ratios'!L$54&gt;=0,$B118+(1-$B118)*'LF Projected Ratios'!L$54,$B118*(1+'LF Projected Ratios'!L$54))</f>
        <v>0.29749088133968232</v>
      </c>
      <c r="L118">
        <f>IF('LF Projected Ratios'!M$54&gt;=0,$B118+(1-$B118)*'LF Projected Ratios'!M$54,$B118*(1+'LF Projected Ratios'!M$54))</f>
        <v>0.29750115296104118</v>
      </c>
      <c r="M118">
        <f>IF('LF Projected Ratios'!N$54&gt;=0,$B118+(1-$B118)*'LF Projected Ratios'!N$54,$B118*(1+'LF Projected Ratios'!N$54))</f>
        <v>0.29523694900220282</v>
      </c>
      <c r="N118">
        <f>IF('LF Projected Ratios'!O$54&gt;=0,$B118+(1-$B118)*'LF Projected Ratios'!O$54,$B118*(1+'LF Projected Ratios'!O$54))</f>
        <v>0.29299349062263796</v>
      </c>
      <c r="O118">
        <f>IF('LF Projected Ratios'!P$54&gt;=0,$B118+(1-$B118)*'LF Projected Ratios'!P$54,$B118*(1+'LF Projected Ratios'!P$54))</f>
        <v>0.29077049400313115</v>
      </c>
      <c r="P118">
        <f>IF('LF Projected Ratios'!Q$54&gt;=0,$B118+(1-$B118)*'LF Projected Ratios'!Q$54,$B118*(1+'LF Projected Ratios'!Q$54))</f>
        <v>0.28856768047818504</v>
      </c>
      <c r="Q118">
        <f>IF('LF Projected Ratios'!R$54&gt;=0,$B118+(1-$B118)*'LF Projected Ratios'!R$54,$B118*(1+'LF Projected Ratios'!R$54))</f>
        <v>0.28638477641957161</v>
      </c>
      <c r="R118">
        <f>IF('LF Projected Ratios'!S$54&gt;=0,$B118+(1-$B118)*'LF Projected Ratios'!S$54,$B118*(1+'LF Projected Ratios'!S$54))</f>
        <v>0.28422151312302274</v>
      </c>
      <c r="S118">
        <f>IF('LF Projected Ratios'!T$54&gt;=0,$B118+(1-$B118)*'LF Projected Ratios'!T$54,$B118*(1+'LF Projected Ratios'!T$54))</f>
        <v>0.28207762669796871</v>
      </c>
      <c r="T118">
        <f>IF('LF Projected Ratios'!U$54&gt;=0,$B118+(1-$B118)*'LF Projected Ratios'!U$54,$B118*(1+'LF Projected Ratios'!U$54))</f>
        <v>0.27995285796022523</v>
      </c>
      <c r="U118">
        <f>IF('LF Projected Ratios'!V$54&gt;=0,$B118+(1-$B118)*'LF Projected Ratios'!V$54,$B118*(1+'LF Projected Ratios'!V$54))</f>
        <v>0.27784695232753648</v>
      </c>
      <c r="V118">
        <f>IF('LF Projected Ratios'!W$54&gt;=0,$B118+(1-$B118)*'LF Projected Ratios'!W$54,$B118*(1+'LF Projected Ratios'!W$54))</f>
        <v>0.2757596597178934</v>
      </c>
      <c r="W118">
        <f>IF('LF Projected Ratios'!X$54&gt;=0,$B118+(1-$B118)*'LF Projected Ratios'!X$54,$B118*(1+'LF Projected Ratios'!X$54))</f>
        <v>0.27369073445052944</v>
      </c>
      <c r="X118">
        <f>IF('LF Projected Ratios'!Y$54&gt;=0,$B118+(1-$B118)*'LF Projected Ratios'!Y$54,$B118*(1+'LF Projected Ratios'!Y$54))</f>
        <v>0.27163993514952306</v>
      </c>
      <c r="Y118">
        <f>IF('LF Projected Ratios'!Z$54&gt;=0,$B118+(1-$B118)*'LF Projected Ratios'!Z$54,$B118*(1+'LF Projected Ratios'!Z$54))</f>
        <v>0.26960702464992203</v>
      </c>
      <c r="Z118">
        <f>IF('LF Projected Ratios'!AA$54&gt;=0,$B118+(1-$B118)*'LF Projected Ratios'!AA$54,$B118*(1+'LF Projected Ratios'!AA$54))</f>
        <v>0.26759176990631267</v>
      </c>
      <c r="AA118">
        <f>IF('LF Projected Ratios'!AB$54&gt;=0,$B118+(1-$B118)*'LF Projected Ratios'!AB$54,$B118*(1+'LF Projected Ratios'!AB$54))</f>
        <v>0.26559394190376062</v>
      </c>
      <c r="AB118">
        <f>IF('LF Projected Ratios'!AC$54&gt;=0,$B118+(1-$B118)*'LF Projected Ratios'!AC$54,$B118*(1+'LF Projected Ratios'!AC$54))</f>
        <v>0.26361331557105455</v>
      </c>
      <c r="AC118">
        <f>IF('LF Projected Ratios'!AD$54&gt;=0,$B118+(1-$B118)*'LF Projected Ratios'!AD$54,$B118*(1+'LF Projected Ratios'!AD$54))</f>
        <v>0.26164966969617864</v>
      </c>
      <c r="AD118">
        <f>IF('LF Projected Ratios'!AE$54&gt;=0,$B118+(1-$B118)*'LF Projected Ratios'!AE$54,$B118*(1+'LF Projected Ratios'!AE$54))</f>
        <v>0.25970278684394998</v>
      </c>
      <c r="AE118">
        <f>IF('LF Projected Ratios'!AF$54&gt;=0,$B118+(1-$B118)*'LF Projected Ratios'!AF$54,$B118*(1+'LF Projected Ratios'!AF$54))</f>
        <v>0.25777245327575898</v>
      </c>
      <c r="AF118">
        <f>IF('LF Projected Ratios'!AG$54&gt;=0,$B118+(1-$B118)*'LF Projected Ratios'!AG$54,$B118*(1+'LF Projected Ratios'!AG$54))</f>
        <v>0.25585845887134456</v>
      </c>
    </row>
    <row r="119" spans="1:32" x14ac:dyDescent="0.2">
      <c r="A119" s="6" t="s">
        <v>107</v>
      </c>
      <c r="B119" s="28">
        <f t="shared" si="0"/>
        <v>0.3697289531468283</v>
      </c>
      <c r="C119">
        <f>IF('LF Projected Ratios'!D$54&gt;=0,$B119+(1-$B119)*'LF Projected Ratios'!D$54,$B119*(1+'LF Projected Ratios'!D$54))</f>
        <v>0.36763258430639817</v>
      </c>
      <c r="D119">
        <f>IF('LF Projected Ratios'!E$54&gt;=0,$B119+(1-$B119)*'LF Projected Ratios'!E$54,$B119*(1+'LF Projected Ratios'!E$54))</f>
        <v>0.36419860461402731</v>
      </c>
      <c r="E119">
        <f>IF('LF Projected Ratios'!F$54&gt;=0,$B119+(1-$B119)*'LF Projected Ratios'!F$54,$B119*(1+'LF Projected Ratios'!F$54))</f>
        <v>0.36041306629135655</v>
      </c>
      <c r="F119">
        <f>IF('LF Projected Ratios'!G$54&gt;=0,$B119+(1-$B119)*'LF Projected Ratios'!G$54,$B119*(1+'LF Projected Ratios'!G$54))</f>
        <v>0.35740466879865712</v>
      </c>
      <c r="G119">
        <f>IF('LF Projected Ratios'!H$54&gt;=0,$B119+(1-$B119)*'LF Projected Ratios'!H$54,$B119*(1+'LF Projected Ratios'!H$54))</f>
        <v>0.35574453137267537</v>
      </c>
      <c r="H119">
        <f>IF('LF Projected Ratios'!I$54&gt;=0,$B119+(1-$B119)*'LF Projected Ratios'!I$54,$B119*(1+'LF Projected Ratios'!I$54))</f>
        <v>0.3542566791891234</v>
      </c>
      <c r="I119">
        <f>IF('LF Projected Ratios'!J$54&gt;=0,$B119+(1-$B119)*'LF Projected Ratios'!J$54,$B119*(1+'LF Projected Ratios'!J$54))</f>
        <v>0.35126107420933944</v>
      </c>
      <c r="J119">
        <f>IF('LF Projected Ratios'!K$54&gt;=0,$B119+(1-$B119)*'LF Projected Ratios'!K$54,$B119*(1+'LF Projected Ratios'!K$54))</f>
        <v>0.34674789443136395</v>
      </c>
      <c r="K119">
        <f>IF('LF Projected Ratios'!L$54&gt;=0,$B119+(1-$B119)*'LF Projected Ratios'!L$54,$B119*(1+'LF Projected Ratios'!L$54))</f>
        <v>0.34178235260637074</v>
      </c>
      <c r="L119">
        <f>IF('LF Projected Ratios'!M$54&gt;=0,$B119+(1-$B119)*'LF Projected Ratios'!M$54,$B119*(1+'LF Projected Ratios'!M$54))</f>
        <v>0.34179415350224124</v>
      </c>
      <c r="M119">
        <f>IF('LF Projected Ratios'!N$54&gt;=0,$B119+(1-$B119)*'LF Projected Ratios'!N$54,$B119*(1+'LF Projected Ratios'!N$54))</f>
        <v>0.33919284702740915</v>
      </c>
      <c r="N119">
        <f>IF('LF Projected Ratios'!O$54&gt;=0,$B119+(1-$B119)*'LF Projected Ratios'!O$54,$B119*(1+'LF Projected Ratios'!O$54))</f>
        <v>0.33661537480543996</v>
      </c>
      <c r="O119">
        <f>IF('LF Projected Ratios'!P$54&gt;=0,$B119+(1-$B119)*'LF Projected Ratios'!P$54,$B119*(1+'LF Projected Ratios'!P$54))</f>
        <v>0.33406141076113199</v>
      </c>
      <c r="P119">
        <f>IF('LF Projected Ratios'!Q$54&gt;=0,$B119+(1-$B119)*'LF Projected Ratios'!Q$54,$B119*(1+'LF Projected Ratios'!Q$54))</f>
        <v>0.33153063474030481</v>
      </c>
      <c r="Q119">
        <f>IF('LF Projected Ratios'!R$54&gt;=0,$B119+(1-$B119)*'LF Projected Ratios'!R$54,$B119*(1+'LF Projected Ratios'!R$54))</f>
        <v>0.32902273237601348</v>
      </c>
      <c r="R119">
        <f>IF('LF Projected Ratios'!S$54&gt;=0,$B119+(1-$B119)*'LF Projected Ratios'!S$54,$B119*(1+'LF Projected Ratios'!S$54))</f>
        <v>0.3265373949583692</v>
      </c>
      <c r="S119">
        <f>IF('LF Projected Ratios'!T$54&gt;=0,$B119+(1-$B119)*'LF Projected Ratios'!T$54,$B119*(1+'LF Projected Ratios'!T$54))</f>
        <v>0.32407431930786162</v>
      </c>
      <c r="T119">
        <f>IF('LF Projected Ratios'!U$54&gt;=0,$B119+(1-$B119)*'LF Projected Ratios'!U$54,$B119*(1+'LF Projected Ratios'!U$54))</f>
        <v>0.32163320765206854</v>
      </c>
      <c r="U119">
        <f>IF('LF Projected Ratios'!V$54&gt;=0,$B119+(1-$B119)*'LF Projected Ratios'!V$54,$B119*(1+'LF Projected Ratios'!V$54))</f>
        <v>0.31921376750564767</v>
      </c>
      <c r="V119">
        <f>IF('LF Projected Ratios'!W$54&gt;=0,$B119+(1-$B119)*'LF Projected Ratios'!W$54,$B119*(1+'LF Projected Ratios'!W$54))</f>
        <v>0.31681571155351534</v>
      </c>
      <c r="W119">
        <f>IF('LF Projected Ratios'!X$54&gt;=0,$B119+(1-$B119)*'LF Projected Ratios'!X$54,$B119*(1+'LF Projected Ratios'!X$54))</f>
        <v>0.31443875753710299</v>
      </c>
      <c r="X119">
        <f>IF('LF Projected Ratios'!Y$54&gt;=0,$B119+(1-$B119)*'LF Projected Ratios'!Y$54,$B119*(1+'LF Projected Ratios'!Y$54))</f>
        <v>0.31208262814360693</v>
      </c>
      <c r="Y119">
        <f>IF('LF Projected Ratios'!Z$54&gt;=0,$B119+(1-$B119)*'LF Projected Ratios'!Z$54,$B119*(1+'LF Projected Ratios'!Z$54))</f>
        <v>0.30974705089813676</v>
      </c>
      <c r="Z119">
        <f>IF('LF Projected Ratios'!AA$54&gt;=0,$B119+(1-$B119)*'LF Projected Ratios'!AA$54,$B119*(1+'LF Projected Ratios'!AA$54))</f>
        <v>0.30743175805867157</v>
      </c>
      <c r="AA119">
        <f>IF('LF Projected Ratios'!AB$54&gt;=0,$B119+(1-$B119)*'LF Projected Ratios'!AB$54,$B119*(1+'LF Projected Ratios'!AB$54))</f>
        <v>0.30513648651374159</v>
      </c>
      <c r="AB119">
        <f>IF('LF Projected Ratios'!AC$54&gt;=0,$B119+(1-$B119)*'LF Projected Ratios'!AC$54,$B119*(1+'LF Projected Ratios'!AC$54))</f>
        <v>0.30286097768275505</v>
      </c>
      <c r="AC119">
        <f>IF('LF Projected Ratios'!AD$54&gt;=0,$B119+(1-$B119)*'LF Projected Ratios'!AD$54,$B119*(1+'LF Projected Ratios'!AD$54))</f>
        <v>0.3006049774188862</v>
      </c>
      <c r="AD119">
        <f>IF('LF Projected Ratios'!AE$54&gt;=0,$B119+(1-$B119)*'LF Projected Ratios'!AE$54,$B119*(1+'LF Projected Ratios'!AE$54))</f>
        <v>0.29836823591445027</v>
      </c>
      <c r="AE119">
        <f>IF('LF Projected Ratios'!AF$54&gt;=0,$B119+(1-$B119)*'LF Projected Ratios'!AF$54,$B119*(1+'LF Projected Ratios'!AF$54))</f>
        <v>0.29615050760869405</v>
      </c>
      <c r="AF119">
        <f>IF('LF Projected Ratios'!AG$54&gt;=0,$B119+(1-$B119)*'LF Projected Ratios'!AG$54,$B119*(1+'LF Projected Ratios'!AG$54))</f>
        <v>0.29395155109792542</v>
      </c>
    </row>
    <row r="120" spans="1:32" x14ac:dyDescent="0.2">
      <c r="A120" s="6" t="s">
        <v>43</v>
      </c>
      <c r="B120" s="28">
        <f t="shared" si="0"/>
        <v>0.33056329425013226</v>
      </c>
      <c r="C120">
        <f>IF('LF Projected Ratios'!D$54&gt;=0,$B120+(1-$B120)*'LF Projected Ratios'!D$54,$B120*(1+'LF Projected Ratios'!D$54))</f>
        <v>0.32868899529691853</v>
      </c>
      <c r="D120">
        <f>IF('LF Projected Ratios'!E$54&gt;=0,$B120+(1-$B120)*'LF Projected Ratios'!E$54,$B120*(1+'LF Projected Ratios'!E$54))</f>
        <v>0.32561877958933944</v>
      </c>
      <c r="E120">
        <f>IF('LF Projected Ratios'!F$54&gt;=0,$B120+(1-$B120)*'LF Projected Ratios'!F$54,$B120*(1+'LF Projected Ratios'!F$54))</f>
        <v>0.32223424611474505</v>
      </c>
      <c r="F120">
        <f>IF('LF Projected Ratios'!G$54&gt;=0,$B120+(1-$B120)*'LF Projected Ratios'!G$54,$B120*(1+'LF Projected Ratios'!G$54))</f>
        <v>0.31954453037261427</v>
      </c>
      <c r="G120">
        <f>IF('LF Projected Ratios'!H$54&gt;=0,$B120+(1-$B120)*'LF Projected Ratios'!H$54,$B120*(1+'LF Projected Ratios'!H$54))</f>
        <v>0.31806025252050207</v>
      </c>
      <c r="H120">
        <f>IF('LF Projected Ratios'!I$54&gt;=0,$B120+(1-$B120)*'LF Projected Ratios'!I$54,$B120*(1+'LF Projected Ratios'!I$54))</f>
        <v>0.31673000960886061</v>
      </c>
      <c r="I120">
        <f>IF('LF Projected Ratios'!J$54&gt;=0,$B120+(1-$B120)*'LF Projected Ratios'!J$54,$B120*(1+'LF Projected Ratios'!J$54))</f>
        <v>0.31405173125937946</v>
      </c>
      <c r="J120">
        <f>IF('LF Projected Ratios'!K$54&gt;=0,$B120+(1-$B120)*'LF Projected Ratios'!K$54,$B120*(1+'LF Projected Ratios'!K$54))</f>
        <v>0.31001663592196288</v>
      </c>
      <c r="K120">
        <f>IF('LF Projected Ratios'!L$54&gt;=0,$B120+(1-$B120)*'LF Projected Ratios'!L$54,$B120*(1+'LF Projected Ratios'!L$54))</f>
        <v>0.30557709758060203</v>
      </c>
      <c r="L120">
        <f>IF('LF Projected Ratios'!M$54&gt;=0,$B120+(1-$B120)*'LF Projected Ratios'!M$54,$B120*(1+'LF Projected Ratios'!M$54))</f>
        <v>0.30558764839892683</v>
      </c>
      <c r="M120">
        <f>IF('LF Projected Ratios'!N$54&gt;=0,$B120+(1-$B120)*'LF Projected Ratios'!N$54,$B120*(1+'LF Projected Ratios'!N$54))</f>
        <v>0.3032619002248767</v>
      </c>
      <c r="N120">
        <f>IF('LF Projected Ratios'!O$54&gt;=0,$B120+(1-$B120)*'LF Projected Ratios'!O$54,$B120*(1+'LF Projected Ratios'!O$54))</f>
        <v>0.30095746152382102</v>
      </c>
      <c r="O120">
        <f>IF('LF Projected Ratios'!P$54&gt;=0,$B120+(1-$B120)*'LF Projected Ratios'!P$54,$B120*(1+'LF Projected Ratios'!P$54))</f>
        <v>0.29867404076194315</v>
      </c>
      <c r="P120">
        <f>IF('LF Projected Ratios'!Q$54&gt;=0,$B120+(1-$B120)*'LF Projected Ratios'!Q$54,$B120*(1+'LF Projected Ratios'!Q$54))</f>
        <v>0.29641135169922955</v>
      </c>
      <c r="Q120">
        <f>IF('LF Projected Ratios'!R$54&gt;=0,$B120+(1-$B120)*'LF Projected Ratios'!R$54,$B120*(1+'LF Projected Ratios'!R$54))</f>
        <v>0.29416911326985612</v>
      </c>
      <c r="R120">
        <f>IF('LF Projected Ratios'!S$54&gt;=0,$B120+(1-$B120)*'LF Projected Ratios'!S$54,$B120*(1+'LF Projected Ratios'!S$54))</f>
        <v>0.29194704946579869</v>
      </c>
      <c r="S120">
        <f>IF('LF Projected Ratios'!T$54&gt;=0,$B120+(1-$B120)*'LF Projected Ratios'!T$54,$B120*(1+'LF Projected Ratios'!T$54))</f>
        <v>0.28974488922357461</v>
      </c>
      <c r="T120">
        <f>IF('LF Projected Ratios'!U$54&gt;=0,$B120+(1-$B120)*'LF Projected Ratios'!U$54,$B120*(1+'LF Projected Ratios'!U$54))</f>
        <v>0.28756236631401255</v>
      </c>
      <c r="U120">
        <f>IF('LF Projected Ratios'!V$54&gt;=0,$B120+(1-$B120)*'LF Projected Ratios'!V$54,$B120*(1+'LF Projected Ratios'!V$54))</f>
        <v>0.28539921923495676</v>
      </c>
      <c r="V120">
        <f>IF('LF Projected Ratios'!W$54&gt;=0,$B120+(1-$B120)*'LF Projected Ratios'!W$54,$B120*(1+'LF Projected Ratios'!W$54))</f>
        <v>0.28325519110682101</v>
      </c>
      <c r="W120">
        <f>IF('LF Projected Ratios'!X$54&gt;=0,$B120+(1-$B120)*'LF Projected Ratios'!X$54,$B120*(1+'LF Projected Ratios'!X$54))</f>
        <v>0.28113002957089356</v>
      </c>
      <c r="X120">
        <f>IF('LF Projected Ratios'!Y$54&gt;=0,$B120+(1-$B120)*'LF Projected Ratios'!Y$54,$B120*(1+'LF Projected Ratios'!Y$54))</f>
        <v>0.27902348669031934</v>
      </c>
      <c r="Y120">
        <f>IF('LF Projected Ratios'!Z$54&gt;=0,$B120+(1-$B120)*'LF Projected Ratios'!Z$54,$B120*(1+'LF Projected Ratios'!Z$54))</f>
        <v>0.27693531885367262</v>
      </c>
      <c r="Z120">
        <f>IF('LF Projected Ratios'!AA$54&gt;=0,$B120+(1-$B120)*'LF Projected Ratios'!AA$54,$B120*(1+'LF Projected Ratios'!AA$54))</f>
        <v>0.27486528668104099</v>
      </c>
      <c r="AA120">
        <f>IF('LF Projected Ratios'!AB$54&gt;=0,$B120+(1-$B120)*'LF Projected Ratios'!AB$54,$B120*(1+'LF Projected Ratios'!AB$54))</f>
        <v>0.27281315493254538</v>
      </c>
      <c r="AB120">
        <f>IF('LF Projected Ratios'!AC$54&gt;=0,$B120+(1-$B120)*'LF Projected Ratios'!AC$54,$B120*(1+'LF Projected Ratios'!AC$54))</f>
        <v>0.27077869241922559</v>
      </c>
      <c r="AC120">
        <f>IF('LF Projected Ratios'!AD$54&gt;=0,$B120+(1-$B120)*'LF Projected Ratios'!AD$54,$B120*(1+'LF Projected Ratios'!AD$54))</f>
        <v>0.26876167191621542</v>
      </c>
      <c r="AD120">
        <f>IF('LF Projected Ratios'!AE$54&gt;=0,$B120+(1-$B120)*'LF Projected Ratios'!AE$54,$B120*(1+'LF Projected Ratios'!AE$54))</f>
        <v>0.26676187007814101</v>
      </c>
      <c r="AE120">
        <f>IF('LF Projected Ratios'!AF$54&gt;=0,$B120+(1-$B120)*'LF Projected Ratios'!AF$54,$B120*(1+'LF Projected Ratios'!AF$54))</f>
        <v>0.26477906735667983</v>
      </c>
      <c r="AF120">
        <f>IF('LF Projected Ratios'!AG$54&gt;=0,$B120+(1-$B120)*'LF Projected Ratios'!AG$54,$B120*(1+'LF Projected Ratios'!AG$54))</f>
        <v>0.2628130479202096</v>
      </c>
    </row>
    <row r="121" spans="1:32" x14ac:dyDescent="0.2">
      <c r="A121" s="6" t="s">
        <v>44</v>
      </c>
      <c r="B121" s="28">
        <f t="shared" si="0"/>
        <v>0.32048730280954008</v>
      </c>
      <c r="C121">
        <f>IF('LF Projected Ratios'!D$54&gt;=0,$B121+(1-$B121)*'LF Projected Ratios'!D$54,$B121*(1+'LF Projected Ratios'!D$54))</f>
        <v>0.31867013488248136</v>
      </c>
      <c r="D121">
        <f>IF('LF Projected Ratios'!E$54&gt;=0,$B121+(1-$B121)*'LF Projected Ratios'!E$54,$B121*(1+'LF Projected Ratios'!E$54))</f>
        <v>0.31569350327128692</v>
      </c>
      <c r="E121">
        <f>IF('LF Projected Ratios'!F$54&gt;=0,$B121+(1-$B121)*'LF Projected Ratios'!F$54,$B121*(1+'LF Projected Ratios'!F$54))</f>
        <v>0.31241213470009715</v>
      </c>
      <c r="F121">
        <f>IF('LF Projected Ratios'!G$54&gt;=0,$B121+(1-$B121)*'LF Projected Ratios'!G$54,$B121*(1+'LF Projected Ratios'!G$54))</f>
        <v>0.30980440492938766</v>
      </c>
      <c r="G121">
        <f>IF('LF Projected Ratios'!H$54&gt;=0,$B121+(1-$B121)*'LF Projected Ratios'!H$54,$B121*(1+'LF Projected Ratios'!H$54))</f>
        <v>0.308365369762091</v>
      </c>
      <c r="H121">
        <f>IF('LF Projected Ratios'!I$54&gt;=0,$B121+(1-$B121)*'LF Projected Ratios'!I$54,$B121*(1+'LF Projected Ratios'!I$54))</f>
        <v>0.30707567435352917</v>
      </c>
      <c r="I121">
        <f>IF('LF Projected Ratios'!J$54&gt;=0,$B121+(1-$B121)*'LF Projected Ratios'!J$54,$B121*(1+'LF Projected Ratios'!J$54))</f>
        <v>0.30447903334913229</v>
      </c>
      <c r="J121">
        <f>IF('LF Projected Ratios'!K$54&gt;=0,$B121+(1-$B121)*'LF Projected Ratios'!K$54,$B121*(1+'LF Projected Ratios'!K$54))</f>
        <v>0.30056693287166836</v>
      </c>
      <c r="K121">
        <f>IF('LF Projected Ratios'!L$54&gt;=0,$B121+(1-$B121)*'LF Projected Ratios'!L$54,$B121*(1+'LF Projected Ratios'!L$54))</f>
        <v>0.29626271732961956</v>
      </c>
      <c r="L121">
        <f>IF('LF Projected Ratios'!M$54&gt;=0,$B121+(1-$B121)*'LF Projected Ratios'!M$54,$B121*(1+'LF Projected Ratios'!M$54))</f>
        <v>0.29627294654552511</v>
      </c>
      <c r="M121">
        <f>IF('LF Projected Ratios'!N$54&gt;=0,$B121+(1-$B121)*'LF Projected Ratios'!N$54,$B121*(1+'LF Projected Ratios'!N$54))</f>
        <v>0.29401809014652175</v>
      </c>
      <c r="N121">
        <f>IF('LF Projected Ratios'!O$54&gt;=0,$B121+(1-$B121)*'LF Projected Ratios'!O$54,$B121*(1+'LF Projected Ratios'!O$54))</f>
        <v>0.29178389368055718</v>
      </c>
      <c r="O121">
        <f>IF('LF Projected Ratios'!P$54&gt;=0,$B121+(1-$B121)*'LF Projected Ratios'!P$54,$B121*(1+'LF Projected Ratios'!P$54))</f>
        <v>0.28957007450013789</v>
      </c>
      <c r="P121">
        <f>IF('LF Projected Ratios'!Q$54&gt;=0,$B121+(1-$B121)*'LF Projected Ratios'!Q$54,$B121*(1+'LF Projected Ratios'!Q$54))</f>
        <v>0.28737635509021148</v>
      </c>
      <c r="Q121">
        <f>IF('LF Projected Ratios'!R$54&gt;=0,$B121+(1-$B121)*'LF Projected Ratios'!R$54,$B121*(1+'LF Projected Ratios'!R$54))</f>
        <v>0.2852024629521992</v>
      </c>
      <c r="R121">
        <f>IF('LF Projected Ratios'!S$54&gt;=0,$B121+(1-$B121)*'LF Projected Ratios'!S$54,$B121*(1+'LF Projected Ratios'!S$54))</f>
        <v>0.28304813049115407</v>
      </c>
      <c r="S121">
        <f>IF('LF Projected Ratios'!T$54&gt;=0,$B121+(1-$B121)*'LF Projected Ratios'!T$54,$B121*(1+'LF Projected Ratios'!T$54))</f>
        <v>0.28091309490595462</v>
      </c>
      <c r="T121">
        <f>IF('LF Projected Ratios'!U$54&gt;=0,$B121+(1-$B121)*'LF Projected Ratios'!U$54,$B121*(1+'LF Projected Ratios'!U$54))</f>
        <v>0.27879709808243464</v>
      </c>
      <c r="U121">
        <f>IF('LF Projected Ratios'!V$54&gt;=0,$B121+(1-$B121)*'LF Projected Ratios'!V$54,$B121*(1+'LF Projected Ratios'!V$54))</f>
        <v>0.27669988648935823</v>
      </c>
      <c r="V121">
        <f>IF('LF Projected Ratios'!W$54&gt;=0,$B121+(1-$B121)*'LF Projected Ratios'!W$54,$B121*(1+'LF Projected Ratios'!W$54))</f>
        <v>0.27462121107715687</v>
      </c>
      <c r="W121">
        <f>IF('LF Projected Ratios'!X$54&gt;=0,$B121+(1-$B121)*'LF Projected Ratios'!X$54,$B121*(1+'LF Projected Ratios'!X$54))</f>
        <v>0.27256082717933489</v>
      </c>
      <c r="X121">
        <f>IF('LF Projected Ratios'!Y$54&gt;=0,$B121+(1-$B121)*'LF Projected Ratios'!Y$54,$B121*(1+'LF Projected Ratios'!Y$54))</f>
        <v>0.27051849441646914</v>
      </c>
      <c r="Y121">
        <f>IF('LF Projected Ratios'!Z$54&gt;=0,$B121+(1-$B121)*'LF Projected Ratios'!Z$54,$B121*(1+'LF Projected Ratios'!Z$54))</f>
        <v>0.26849397660272134</v>
      </c>
      <c r="Z121">
        <f>IF('LF Projected Ratios'!AA$54&gt;=0,$B121+(1-$B121)*'LF Projected Ratios'!AA$54,$B121*(1+'LF Projected Ratios'!AA$54))</f>
        <v>0.2664870416547846</v>
      </c>
      <c r="AA121">
        <f>IF('LF Projected Ratios'!AB$54&gt;=0,$B121+(1-$B121)*'LF Projected Ratios'!AB$54,$B121*(1+'LF Projected Ratios'!AB$54))</f>
        <v>0.26449746150319187</v>
      </c>
      <c r="AB121">
        <f>IF('LF Projected Ratios'!AC$54&gt;=0,$B121+(1-$B121)*'LF Projected Ratios'!AC$54,$B121*(1+'LF Projected Ratios'!AC$54))</f>
        <v>0.26252501200591766</v>
      </c>
      <c r="AC121">
        <f>IF('LF Projected Ratios'!AD$54&gt;=0,$B121+(1-$B121)*'LF Projected Ratios'!AD$54,$B121*(1+'LF Projected Ratios'!AD$54))</f>
        <v>0.26056947286420001</v>
      </c>
      <c r="AD121">
        <f>IF('LF Projected Ratios'!AE$54&gt;=0,$B121+(1-$B121)*'LF Projected Ratios'!AE$54,$B121*(1+'LF Projected Ratios'!AE$54))</f>
        <v>0.25863062754051724</v>
      </c>
      <c r="AE121">
        <f>IF('LF Projected Ratios'!AF$54&gt;=0,$B121+(1-$B121)*'LF Projected Ratios'!AF$54,$B121*(1+'LF Projected Ratios'!AF$54))</f>
        <v>0.25670826317866025</v>
      </c>
      <c r="AF121">
        <f>IF('LF Projected Ratios'!AG$54&gt;=0,$B121+(1-$B121)*'LF Projected Ratios'!AG$54,$B121*(1+'LF Projected Ratios'!AG$54))</f>
        <v>0.25480217052583015</v>
      </c>
    </row>
    <row r="122" spans="1:32" x14ac:dyDescent="0.2">
      <c r="A122" s="6" t="s">
        <v>45</v>
      </c>
      <c r="B122" s="28">
        <f t="shared" si="0"/>
        <v>0.34561911115440114</v>
      </c>
      <c r="C122">
        <f>IF('LF Projected Ratios'!D$54&gt;=0,$B122+(1-$B122)*'LF Projected Ratios'!D$54,$B122*(1+'LF Projected Ratios'!D$54))</f>
        <v>0.34365944548820293</v>
      </c>
      <c r="D122">
        <f>IF('LF Projected Ratios'!E$54&gt;=0,$B122+(1-$B122)*'LF Projected Ratios'!E$54,$B122*(1+'LF Projected Ratios'!E$54))</f>
        <v>0.34044939391150603</v>
      </c>
      <c r="E122">
        <f>IF('LF Projected Ratios'!F$54&gt;=0,$B122+(1-$B122)*'LF Projected Ratios'!F$54,$B122*(1+'LF Projected Ratios'!F$54))</f>
        <v>0.33691070866874434</v>
      </c>
      <c r="F122">
        <f>IF('LF Projected Ratios'!G$54&gt;=0,$B122+(1-$B122)*'LF Projected Ratios'!G$54,$B122*(1+'LF Projected Ratios'!G$54))</f>
        <v>0.3340984872871719</v>
      </c>
      <c r="G122">
        <f>IF('LF Projected Ratios'!H$54&gt;=0,$B122+(1-$B122)*'LF Projected Ratios'!H$54,$B122*(1+'LF Projected Ratios'!H$54))</f>
        <v>0.33254660660085167</v>
      </c>
      <c r="H122">
        <f>IF('LF Projected Ratios'!I$54&gt;=0,$B122+(1-$B122)*'LF Projected Ratios'!I$54,$B122*(1+'LF Projected Ratios'!I$54))</f>
        <v>0.33115577652159589</v>
      </c>
      <c r="I122">
        <f>IF('LF Projected Ratios'!J$54&gt;=0,$B122+(1-$B122)*'LF Projected Ratios'!J$54,$B122*(1+'LF Projected Ratios'!J$54))</f>
        <v>0.32835551345950492</v>
      </c>
      <c r="J122">
        <f>IF('LF Projected Ratios'!K$54&gt;=0,$B122+(1-$B122)*'LF Projected Ratios'!K$54,$B122*(1+'LF Projected Ratios'!K$54))</f>
        <v>0.32413663590050434</v>
      </c>
      <c r="K122">
        <f>IF('LF Projected Ratios'!L$54&gt;=0,$B122+(1-$B122)*'LF Projected Ratios'!L$54,$B122*(1+'LF Projected Ratios'!L$54))</f>
        <v>0.3194948945996206</v>
      </c>
      <c r="L122">
        <f>IF('LF Projected Ratios'!M$54&gt;=0,$B122+(1-$B122)*'LF Projected Ratios'!M$54,$B122*(1+'LF Projected Ratios'!M$54))</f>
        <v>0.31950592596491367</v>
      </c>
      <c r="M122">
        <f>IF('LF Projected Ratios'!N$54&gt;=0,$B122+(1-$B122)*'LF Projected Ratios'!N$54,$B122*(1+'LF Projected Ratios'!N$54))</f>
        <v>0.31707424939747264</v>
      </c>
      <c r="N122">
        <f>IF('LF Projected Ratios'!O$54&gt;=0,$B122+(1-$B122)*'LF Projected Ratios'!O$54,$B122*(1+'LF Projected Ratios'!O$54))</f>
        <v>0.31466485286306495</v>
      </c>
      <c r="O122">
        <f>IF('LF Projected Ratios'!P$54&gt;=0,$B122+(1-$B122)*'LF Projected Ratios'!P$54,$B122*(1+'LF Projected Ratios'!P$54))</f>
        <v>0.3122774315496914</v>
      </c>
      <c r="P122">
        <f>IF('LF Projected Ratios'!Q$54&gt;=0,$B122+(1-$B122)*'LF Projected Ratios'!Q$54,$B122*(1+'LF Projected Ratios'!Q$54))</f>
        <v>0.30991168618026721</v>
      </c>
      <c r="Q122">
        <f>IF('LF Projected Ratios'!R$54&gt;=0,$B122+(1-$B122)*'LF Projected Ratios'!R$54,$B122*(1+'LF Projected Ratios'!R$54))</f>
        <v>0.30756732288756022</v>
      </c>
      <c r="R122">
        <f>IF('LF Projected Ratios'!S$54&gt;=0,$B122+(1-$B122)*'LF Projected Ratios'!S$54,$B122*(1+'LF Projected Ratios'!S$54))</f>
        <v>0.3052440530925008</v>
      </c>
      <c r="S122">
        <f>IF('LF Projected Ratios'!T$54&gt;=0,$B122+(1-$B122)*'LF Projected Ratios'!T$54,$B122*(1+'LF Projected Ratios'!T$54))</f>
        <v>0.30294159338576415</v>
      </c>
      <c r="T122">
        <f>IF('LF Projected Ratios'!U$54&gt;=0,$B122+(1-$B122)*'LF Projected Ratios'!U$54,$B122*(1+'LF Projected Ratios'!U$54))</f>
        <v>0.30065966541252048</v>
      </c>
      <c r="U122">
        <f>IF('LF Projected Ratios'!V$54&gt;=0,$B122+(1-$B122)*'LF Projected Ratios'!V$54,$B122*(1+'LF Projected Ratios'!V$54))</f>
        <v>0.29839799576025178</v>
      </c>
      <c r="V122">
        <f>IF('LF Projected Ratios'!W$54&gt;=0,$B122+(1-$B122)*'LF Projected Ratios'!W$54,$B122*(1+'LF Projected Ratios'!W$54))</f>
        <v>0.29615631584954882</v>
      </c>
      <c r="W122">
        <f>IF('LF Projected Ratios'!X$54&gt;=0,$B122+(1-$B122)*'LF Projected Ratios'!X$54,$B122*(1+'LF Projected Ratios'!X$54))</f>
        <v>0.29393436182778443</v>
      </c>
      <c r="X122">
        <f>IF('LF Projected Ratios'!Y$54&gt;=0,$B122+(1-$B122)*'LF Projected Ratios'!Y$54,$B122*(1+'LF Projected Ratios'!Y$54))</f>
        <v>0.29173187446558568</v>
      </c>
      <c r="Y122">
        <f>IF('LF Projected Ratios'!Z$54&gt;=0,$B122+(1-$B122)*'LF Projected Ratios'!Z$54,$B122*(1+'LF Projected Ratios'!Z$54))</f>
        <v>0.28954859905601482</v>
      </c>
      <c r="Z122">
        <f>IF('LF Projected Ratios'!AA$54&gt;=0,$B122+(1-$B122)*'LF Projected Ratios'!AA$54,$B122*(1+'LF Projected Ratios'!AA$54))</f>
        <v>0.28738428531637561</v>
      </c>
      <c r="AA122">
        <f>IF('LF Projected Ratios'!AB$54&gt;=0,$B122+(1-$B122)*'LF Projected Ratios'!AB$54,$B122*(1+'LF Projected Ratios'!AB$54))</f>
        <v>0.28523868729256691</v>
      </c>
      <c r="AB122">
        <f>IF('LF Projected Ratios'!AC$54&gt;=0,$B122+(1-$B122)*'LF Projected Ratios'!AC$54,$B122*(1+'LF Projected Ratios'!AC$54))</f>
        <v>0.28311156326590936</v>
      </c>
      <c r="AC122">
        <f>IF('LF Projected Ratios'!AD$54&gt;=0,$B122+(1-$B122)*'LF Projected Ratios'!AD$54,$B122*(1+'LF Projected Ratios'!AD$54))</f>
        <v>0.28100267566236592</v>
      </c>
      <c r="AD122">
        <f>IF('LF Projected Ratios'!AE$54&gt;=0,$B122+(1-$B122)*'LF Projected Ratios'!AE$54,$B122*(1+'LF Projected Ratios'!AE$54))</f>
        <v>0.27891179096408719</v>
      </c>
      <c r="AE122">
        <f>IF('LF Projected Ratios'!AF$54&gt;=0,$B122+(1-$B122)*'LF Projected Ratios'!AF$54,$B122*(1+'LF Projected Ratios'!AF$54))</f>
        <v>0.27683867962321523</v>
      </c>
      <c r="AF122">
        <f>IF('LF Projected Ratios'!AG$54&gt;=0,$B122+(1-$B122)*'LF Projected Ratios'!AG$54,$B122*(1+'LF Projected Ratios'!AG$54))</f>
        <v>0.27478311597787303</v>
      </c>
    </row>
    <row r="123" spans="1:32" x14ac:dyDescent="0.2">
      <c r="A123" s="6" t="s">
        <v>46</v>
      </c>
      <c r="B123" s="28">
        <f t="shared" si="0"/>
        <v>0.25128735790172818</v>
      </c>
      <c r="C123">
        <f>IF('LF Projected Ratios'!D$54&gt;=0,$B123+(1-$B123)*'LF Projected Ratios'!D$54,$B123*(1+'LF Projected Ratios'!D$54))</f>
        <v>0.24986255472465593</v>
      </c>
      <c r="D123">
        <f>IF('LF Projected Ratios'!E$54&gt;=0,$B123+(1-$B123)*'LF Projected Ratios'!E$54,$B123*(1+'LF Projected Ratios'!E$54))</f>
        <v>0.24752864044328945</v>
      </c>
      <c r="E123">
        <f>IF('LF Projected Ratios'!F$54&gt;=0,$B123+(1-$B123)*'LF Projected Ratios'!F$54,$B123*(1+'LF Projected Ratios'!F$54))</f>
        <v>0.24495578831676987</v>
      </c>
      <c r="F123">
        <f>IF('LF Projected Ratios'!G$54&gt;=0,$B123+(1-$B123)*'LF Projected Ratios'!G$54,$B123*(1+'LF Projected Ratios'!G$54))</f>
        <v>0.24291112221468505</v>
      </c>
      <c r="G123">
        <f>IF('LF Projected Ratios'!H$54&gt;=0,$B123+(1-$B123)*'LF Projected Ratios'!H$54,$B123*(1+'LF Projected Ratios'!H$54))</f>
        <v>0.24178280498667759</v>
      </c>
      <c r="H123">
        <f>IF('LF Projected Ratios'!I$54&gt;=0,$B123+(1-$B123)*'LF Projected Ratios'!I$54,$B123*(1+'LF Projected Ratios'!I$54))</f>
        <v>0.24077158192456427</v>
      </c>
      <c r="I123">
        <f>IF('LF Projected Ratios'!J$54&gt;=0,$B123+(1-$B123)*'LF Projected Ratios'!J$54,$B123*(1+'LF Projected Ratios'!J$54))</f>
        <v>0.23873561029107354</v>
      </c>
      <c r="J123">
        <f>IF('LF Projected Ratios'!K$54&gt;=0,$B123+(1-$B123)*'LF Projected Ratios'!K$54,$B123*(1+'LF Projected Ratios'!K$54))</f>
        <v>0.23566821453401851</v>
      </c>
      <c r="K123">
        <f>IF('LF Projected Ratios'!L$54&gt;=0,$B123+(1-$B123)*'LF Projected Ratios'!L$54,$B123*(1+'LF Projected Ratios'!L$54))</f>
        <v>0.23229336959657715</v>
      </c>
      <c r="L123">
        <f>IF('LF Projected Ratios'!M$54&gt;=0,$B123+(1-$B123)*'LF Projected Ratios'!M$54,$B123*(1+'LF Projected Ratios'!M$54))</f>
        <v>0.23230139010976372</v>
      </c>
      <c r="M123">
        <f>IF('LF Projected Ratios'!N$54&gt;=0,$B123+(1-$B123)*'LF Projected Ratios'!N$54,$B123*(1+'LF Projected Ratios'!N$54))</f>
        <v>0.23053340460148891</v>
      </c>
      <c r="N123">
        <f>IF('LF Projected Ratios'!O$54&gt;=0,$B123+(1-$B123)*'LF Projected Ratios'!O$54,$B123*(1+'LF Projected Ratios'!O$54))</f>
        <v>0.22878161811246456</v>
      </c>
      <c r="O123">
        <f>IF('LF Projected Ratios'!P$54&gt;=0,$B123+(1-$B123)*'LF Projected Ratios'!P$54,$B123*(1+'LF Projected Ratios'!P$54))</f>
        <v>0.22704580902473184</v>
      </c>
      <c r="P123">
        <f>IF('LF Projected Ratios'!Q$54&gt;=0,$B123+(1-$B123)*'LF Projected Ratios'!Q$54,$B123*(1+'LF Projected Ratios'!Q$54))</f>
        <v>0.22532575974457128</v>
      </c>
      <c r="Q123">
        <f>IF('LF Projected Ratios'!R$54&gt;=0,$B123+(1-$B123)*'LF Projected Ratios'!R$54,$B123*(1+'LF Projected Ratios'!R$54))</f>
        <v>0.22362125661157484</v>
      </c>
      <c r="R123">
        <f>IF('LF Projected Ratios'!S$54&gt;=0,$B123+(1-$B123)*'LF Projected Ratios'!S$54,$B123*(1+'LF Projected Ratios'!S$54))</f>
        <v>0.22193208981016907</v>
      </c>
      <c r="S123">
        <f>IF('LF Projected Ratios'!T$54&gt;=0,$B123+(1-$B123)*'LF Projected Ratios'!T$54,$B123*(1+'LF Projected Ratios'!T$54))</f>
        <v>0.22025805328351833</v>
      </c>
      <c r="T123">
        <f>IF('LF Projected Ratios'!U$54&gt;=0,$B123+(1-$B123)*'LF Projected Ratios'!U$54,$B123*(1+'LF Projected Ratios'!U$54))</f>
        <v>0.21859894464973018</v>
      </c>
      <c r="U123">
        <f>IF('LF Projected Ratios'!V$54&gt;=0,$B123+(1-$B123)*'LF Projected Ratios'!V$54,$B123*(1+'LF Projected Ratios'!V$54))</f>
        <v>0.2169545651202914</v>
      </c>
      <c r="V123">
        <f>IF('LF Projected Ratios'!W$54&gt;=0,$B123+(1-$B123)*'LF Projected Ratios'!W$54,$B123*(1+'LF Projected Ratios'!W$54))</f>
        <v>0.21532471942067014</v>
      </c>
      <c r="W123">
        <f>IF('LF Projected Ratios'!X$54&gt;=0,$B123+(1-$B123)*'LF Projected Ratios'!X$54,$B123*(1+'LF Projected Ratios'!X$54))</f>
        <v>0.21370921571300952</v>
      </c>
      <c r="X123">
        <f>IF('LF Projected Ratios'!Y$54&gt;=0,$B123+(1-$B123)*'LF Projected Ratios'!Y$54,$B123*(1+'LF Projected Ratios'!Y$54))</f>
        <v>0.2121078655208565</v>
      </c>
      <c r="Y123">
        <f>IF('LF Projected Ratios'!Z$54&gt;=0,$B123+(1-$B123)*'LF Projected Ratios'!Z$54,$B123*(1+'LF Projected Ratios'!Z$54))</f>
        <v>0.21052048365585951</v>
      </c>
      <c r="Z123">
        <f>IF('LF Projected Ratios'!AA$54&gt;=0,$B123+(1-$B123)*'LF Projected Ratios'!AA$54,$B123*(1+'LF Projected Ratios'!AA$54))</f>
        <v>0.20894688814637571</v>
      </c>
      <c r="AA123">
        <f>IF('LF Projected Ratios'!AB$54&gt;=0,$B123+(1-$B123)*'LF Projected Ratios'!AB$54,$B123*(1+'LF Projected Ratios'!AB$54))</f>
        <v>0.20738690016792971</v>
      </c>
      <c r="AB123">
        <f>IF('LF Projected Ratios'!AC$54&gt;=0,$B123+(1-$B123)*'LF Projected Ratios'!AC$54,$B123*(1+'LF Projected Ratios'!AC$54))</f>
        <v>0.20584034397547057</v>
      </c>
      <c r="AC123">
        <f>IF('LF Projected Ratios'!AD$54&gt;=0,$B123+(1-$B123)*'LF Projected Ratios'!AD$54,$B123*(1+'LF Projected Ratios'!AD$54))</f>
        <v>0.20430704683736933</v>
      </c>
      <c r="AD123">
        <f>IF('LF Projected Ratios'!AE$54&gt;=0,$B123+(1-$B123)*'LF Projected Ratios'!AE$54,$B123*(1+'LF Projected Ratios'!AE$54))</f>
        <v>0.20278683897110672</v>
      </c>
      <c r="AE123">
        <f>IF('LF Projected Ratios'!AF$54&gt;=0,$B123+(1-$B123)*'LF Projected Ratios'!AF$54,$B123*(1+'LF Projected Ratios'!AF$54))</f>
        <v>0.20127955348060297</v>
      </c>
      <c r="AF123">
        <f>IF('LF Projected Ratios'!AG$54&gt;=0,$B123+(1-$B123)*'LF Projected Ratios'!AG$54,$B123*(1+'LF Projected Ratios'!AG$54))</f>
        <v>0.19978502629513689</v>
      </c>
    </row>
    <row r="124" spans="1:32" x14ac:dyDescent="0.2">
      <c r="A124" s="6" t="s">
        <v>47</v>
      </c>
      <c r="B124" s="28">
        <f t="shared" si="0"/>
        <v>0.31127400604295918</v>
      </c>
      <c r="C124">
        <f>IF('LF Projected Ratios'!D$54&gt;=0,$B124+(1-$B124)*'LF Projected Ratios'!D$54,$B124*(1+'LF Projected Ratios'!D$54))</f>
        <v>0.30950907765000973</v>
      </c>
      <c r="D124">
        <f>IF('LF Projected Ratios'!E$54&gt;=0,$B124+(1-$B124)*'LF Projected Ratios'!E$54,$B124*(1+'LF Projected Ratios'!E$54))</f>
        <v>0.30661801757365709</v>
      </c>
      <c r="E124">
        <f>IF('LF Projected Ratios'!F$54&gt;=0,$B124+(1-$B124)*'LF Projected Ratios'!F$54,$B124*(1+'LF Projected Ratios'!F$54))</f>
        <v>0.30343098104676947</v>
      </c>
      <c r="F124">
        <f>IF('LF Projected Ratios'!G$54&gt;=0,$B124+(1-$B124)*'LF Projected Ratios'!G$54,$B124*(1+'LF Projected Ratios'!G$54))</f>
        <v>0.30089821770391523</v>
      </c>
      <c r="G124">
        <f>IF('LF Projected Ratios'!H$54&gt;=0,$B124+(1-$B124)*'LF Projected Ratios'!H$54,$B124*(1+'LF Projected Ratios'!H$54))</f>
        <v>0.29950055159535388</v>
      </c>
      <c r="H124">
        <f>IF('LF Projected Ratios'!I$54&gt;=0,$B124+(1-$B124)*'LF Projected Ratios'!I$54,$B124*(1+'LF Projected Ratios'!I$54))</f>
        <v>0.29824793205979361</v>
      </c>
      <c r="I124">
        <f>IF('LF Projected Ratios'!J$54&gt;=0,$B124+(1-$B124)*'LF Projected Ratios'!J$54,$B124*(1+'LF Projected Ratios'!J$54))</f>
        <v>0.29572593870589664</v>
      </c>
      <c r="J124">
        <f>IF('LF Projected Ratios'!K$54&gt;=0,$B124+(1-$B124)*'LF Projected Ratios'!K$54,$B124*(1+'LF Projected Ratios'!K$54))</f>
        <v>0.29192630241145517</v>
      </c>
      <c r="K124">
        <f>IF('LF Projected Ratios'!L$54&gt;=0,$B124+(1-$B124)*'LF Projected Ratios'!L$54,$B124*(1+'LF Projected Ratios'!L$54))</f>
        <v>0.28774582348795125</v>
      </c>
      <c r="L124">
        <f>IF('LF Projected Ratios'!M$54&gt;=0,$B124+(1-$B124)*'LF Projected Ratios'!M$54,$B124*(1+'LF Projected Ratios'!M$54))</f>
        <v>0.28775575863666286</v>
      </c>
      <c r="M124">
        <f>IF('LF Projected Ratios'!N$54&gt;=0,$B124+(1-$B124)*'LF Projected Ratios'!N$54,$B124*(1+'LF Projected Ratios'!N$54))</f>
        <v>0.28556572434133703</v>
      </c>
      <c r="N124">
        <f>IF('LF Projected Ratios'!O$54&gt;=0,$B124+(1-$B124)*'LF Projected Ratios'!O$54,$B124*(1+'LF Projected Ratios'!O$54))</f>
        <v>0.28339575605195022</v>
      </c>
      <c r="O124">
        <f>IF('LF Projected Ratios'!P$54&gt;=0,$B124+(1-$B124)*'LF Projected Ratios'!P$54,$B124*(1+'LF Projected Ratios'!P$54))</f>
        <v>0.28124557924649535</v>
      </c>
      <c r="P124">
        <f>IF('LF Projected Ratios'!Q$54&gt;=0,$B124+(1-$B124)*'LF Projected Ratios'!Q$54,$B124*(1+'LF Projected Ratios'!Q$54))</f>
        <v>0.27911492438786029</v>
      </c>
      <c r="Q124">
        <f>IF('LF Projected Ratios'!R$54&gt;=0,$B124+(1-$B124)*'LF Projected Ratios'!R$54,$B124*(1+'LF Projected Ratios'!R$54))</f>
        <v>0.27700352681119406</v>
      </c>
      <c r="R124">
        <f>IF('LF Projected Ratios'!S$54&gt;=0,$B124+(1-$B124)*'LF Projected Ratios'!S$54,$B124*(1+'LF Projected Ratios'!S$54))</f>
        <v>0.27491112661430883</v>
      </c>
      <c r="S124">
        <f>IF('LF Projected Ratios'!T$54&gt;=0,$B124+(1-$B124)*'LF Projected Ratios'!T$54,$B124*(1+'LF Projected Ratios'!T$54))</f>
        <v>0.27283746855103053</v>
      </c>
      <c r="T124">
        <f>IF('LF Projected Ratios'!U$54&gt;=0,$B124+(1-$B124)*'LF Projected Ratios'!U$54,$B124*(1+'LF Projected Ratios'!U$54))</f>
        <v>0.27078230192740094</v>
      </c>
      <c r="U124">
        <f>IF('LF Projected Ratios'!V$54&gt;=0,$B124+(1-$B124)*'LF Projected Ratios'!V$54,$B124*(1+'LF Projected Ratios'!V$54))</f>
        <v>0.26874538050064289</v>
      </c>
      <c r="V124">
        <f>IF('LF Projected Ratios'!W$54&gt;=0,$B124+(1-$B124)*'LF Projected Ratios'!W$54,$B124*(1+'LF Projected Ratios'!W$54))</f>
        <v>0.26672646238080888</v>
      </c>
      <c r="W124">
        <f>IF('LF Projected Ratios'!X$54&gt;=0,$B124+(1-$B124)*'LF Projected Ratios'!X$54,$B124*(1+'LF Projected Ratios'!X$54))</f>
        <v>0.26472530993502041</v>
      </c>
      <c r="X124">
        <f>IF('LF Projected Ratios'!Y$54&gt;=0,$B124+(1-$B124)*'LF Projected Ratios'!Y$54,$B124*(1+'LF Projected Ratios'!Y$54))</f>
        <v>0.2627416896942279</v>
      </c>
      <c r="Y124">
        <f>IF('LF Projected Ratios'!Z$54&gt;=0,$B124+(1-$B124)*'LF Projected Ratios'!Z$54,$B124*(1+'LF Projected Ratios'!Z$54))</f>
        <v>0.26077537226241032</v>
      </c>
      <c r="Z124">
        <f>IF('LF Projected Ratios'!AA$54&gt;=0,$B124+(1-$B124)*'LF Projected Ratios'!AA$54,$B124*(1+'LF Projected Ratios'!AA$54))</f>
        <v>0.25882613222813933</v>
      </c>
      <c r="AA124">
        <f>IF('LF Projected Ratios'!AB$54&gt;=0,$B124+(1-$B124)*'LF Projected Ratios'!AB$54,$B124*(1+'LF Projected Ratios'!AB$54))</f>
        <v>0.25689374807843751</v>
      </c>
      <c r="AB124">
        <f>IF('LF Projected Ratios'!AC$54&gt;=0,$B124+(1-$B124)*'LF Projected Ratios'!AC$54,$B124*(1+'LF Projected Ratios'!AC$54))</f>
        <v>0.25497800211486393</v>
      </c>
      <c r="AC124">
        <f>IF('LF Projected Ratios'!AD$54&gt;=0,$B124+(1-$B124)*'LF Projected Ratios'!AD$54,$B124*(1+'LF Projected Ratios'!AD$54))</f>
        <v>0.25307868037175568</v>
      </c>
      <c r="AD124">
        <f>IF('LF Projected Ratios'!AE$54&gt;=0,$B124+(1-$B124)*'LF Projected Ratios'!AE$54,$B124*(1+'LF Projected Ratios'!AE$54))</f>
        <v>0.25119557253656316</v>
      </c>
      <c r="AE124">
        <f>IF('LF Projected Ratios'!AF$54&gt;=0,$B124+(1-$B124)*'LF Projected Ratios'!AF$54,$B124*(1+'LF Projected Ratios'!AF$54))</f>
        <v>0.24932847187221929</v>
      </c>
      <c r="AF124">
        <f>IF('LF Projected Ratios'!AG$54&gt;=0,$B124+(1-$B124)*'LF Projected Ratios'!AG$54,$B124*(1+'LF Projected Ratios'!AG$54))</f>
        <v>0.2474771751414778</v>
      </c>
    </row>
    <row r="125" spans="1:32" x14ac:dyDescent="0.2">
      <c r="A125" s="6" t="s">
        <v>48</v>
      </c>
      <c r="B125" s="28">
        <f t="shared" si="0"/>
        <v>0.33256129799436995</v>
      </c>
      <c r="C125">
        <f>IF('LF Projected Ratios'!D$54&gt;=0,$B125+(1-$B125)*'LF Projected Ratios'!D$54,$B125*(1+'LF Projected Ratios'!D$54))</f>
        <v>0.33067567032925299</v>
      </c>
      <c r="D125">
        <f>IF('LF Projected Ratios'!E$54&gt;=0,$B125+(1-$B125)*'LF Projected Ratios'!E$54,$B125*(1+'LF Projected Ratios'!E$54))</f>
        <v>0.32758689750239883</v>
      </c>
      <c r="E125">
        <f>IF('LF Projected Ratios'!F$54&gt;=0,$B125+(1-$B125)*'LF Projected Ratios'!F$54,$B125*(1+'LF Projected Ratios'!F$54))</f>
        <v>0.32418190709664374</v>
      </c>
      <c r="F125">
        <f>IF('LF Projected Ratios'!G$54&gt;=0,$B125+(1-$B125)*'LF Projected Ratios'!G$54,$B125*(1+'LF Projected Ratios'!G$54))</f>
        <v>0.32147593406818625</v>
      </c>
      <c r="G125">
        <f>IF('LF Projected Ratios'!H$54&gt;=0,$B125+(1-$B125)*'LF Projected Ratios'!H$54,$B125*(1+'LF Projected Ratios'!H$54))</f>
        <v>0.31998268488514414</v>
      </c>
      <c r="H125">
        <f>IF('LF Projected Ratios'!I$54&gt;=0,$B125+(1-$B125)*'LF Projected Ratios'!I$54,$B125*(1+'LF Projected Ratios'!I$54))</f>
        <v>0.31864440166665542</v>
      </c>
      <c r="I125">
        <f>IF('LF Projected Ratios'!J$54&gt;=0,$B125+(1-$B125)*'LF Projected Ratios'!J$54,$B125*(1+'LF Projected Ratios'!J$54))</f>
        <v>0.31594993516118886</v>
      </c>
      <c r="J125">
        <f>IF('LF Projected Ratios'!K$54&gt;=0,$B125+(1-$B125)*'LF Projected Ratios'!K$54,$B125*(1+'LF Projected Ratios'!K$54))</f>
        <v>0.31189045074085614</v>
      </c>
      <c r="K125">
        <f>IF('LF Projected Ratios'!L$54&gt;=0,$B125+(1-$B125)*'LF Projected Ratios'!L$54,$B125*(1+'LF Projected Ratios'!L$54))</f>
        <v>0.30742407876616989</v>
      </c>
      <c r="L125">
        <f>IF('LF Projected Ratios'!M$54&gt;=0,$B125+(1-$B125)*'LF Projected Ratios'!M$54,$B125*(1+'LF Projected Ratios'!M$54))</f>
        <v>0.3074346933561683</v>
      </c>
      <c r="M125">
        <f>IF('LF Projected Ratios'!N$54&gt;=0,$B125+(1-$B125)*'LF Projected Ratios'!N$54,$B125*(1+'LF Projected Ratios'!N$54))</f>
        <v>0.30509488780296956</v>
      </c>
      <c r="N125">
        <f>IF('LF Projected Ratios'!O$54&gt;=0,$B125+(1-$B125)*'LF Projected Ratios'!O$54,$B125*(1+'LF Projected Ratios'!O$54))</f>
        <v>0.30277652052232518</v>
      </c>
      <c r="O125">
        <f>IF('LF Projected Ratios'!P$54&gt;=0,$B125+(1-$B125)*'LF Projected Ratios'!P$54,$B125*(1+'LF Projected Ratios'!P$54))</f>
        <v>0.30047929821831826</v>
      </c>
      <c r="P125">
        <f>IF('LF Projected Ratios'!Q$54&gt;=0,$B125+(1-$B125)*'LF Projected Ratios'!Q$54,$B125*(1+'LF Projected Ratios'!Q$54))</f>
        <v>0.29820293292083211</v>
      </c>
      <c r="Q125">
        <f>IF('LF Projected Ratios'!R$54&gt;=0,$B125+(1-$B125)*'LF Projected Ratios'!R$54,$B125*(1+'LF Projected Ratios'!R$54))</f>
        <v>0.29594714186521343</v>
      </c>
      <c r="R125">
        <f>IF('LF Projected Ratios'!S$54&gt;=0,$B125+(1-$B125)*'LF Projected Ratios'!S$54,$B125*(1+'LF Projected Ratios'!S$54))</f>
        <v>0.29371164737517952</v>
      </c>
      <c r="S125">
        <f>IF('LF Projected Ratios'!T$54&gt;=0,$B125+(1-$B125)*'LF Projected Ratios'!T$54,$B125*(1+'LF Projected Ratios'!T$54))</f>
        <v>0.29149617674887496</v>
      </c>
      <c r="T125">
        <f>IF('LF Projected Ratios'!U$54&gt;=0,$B125+(1-$B125)*'LF Projected Ratios'!U$54,$B125*(1+'LF Projected Ratios'!U$54))</f>
        <v>0.28930046214797556</v>
      </c>
      <c r="U125">
        <f>IF('LF Projected Ratios'!V$54&gt;=0,$B125+(1-$B125)*'LF Projected Ratios'!V$54,$B125*(1+'LF Projected Ratios'!V$54))</f>
        <v>0.287124240489744</v>
      </c>
      <c r="V125">
        <f>IF('LF Projected Ratios'!W$54&gt;=0,$B125+(1-$B125)*'LF Projected Ratios'!W$54,$B125*(1+'LF Projected Ratios'!W$54))</f>
        <v>0.28496725334195216</v>
      </c>
      <c r="W125">
        <f>IF('LF Projected Ratios'!X$54&gt;=0,$B125+(1-$B125)*'LF Projected Ratios'!X$54,$B125*(1+'LF Projected Ratios'!X$54))</f>
        <v>0.28282924682057181</v>
      </c>
      <c r="X125">
        <f>IF('LF Projected Ratios'!Y$54&gt;=0,$B125+(1-$B125)*'LF Projected Ratios'!Y$54,$B125*(1+'LF Projected Ratios'!Y$54))</f>
        <v>0.28070997149015825</v>
      </c>
      <c r="Y125">
        <f>IF('LF Projected Ratios'!Z$54&gt;=0,$B125+(1-$B125)*'LF Projected Ratios'!Z$54,$B125*(1+'LF Projected Ratios'!Z$54))</f>
        <v>0.27860918226683973</v>
      </c>
      <c r="Z125">
        <f>IF('LF Projected Ratios'!AA$54&gt;=0,$B125+(1-$B125)*'LF Projected Ratios'!AA$54,$B125*(1+'LF Projected Ratios'!AA$54))</f>
        <v>0.27652663832383445</v>
      </c>
      <c r="AA125">
        <f>IF('LF Projected Ratios'!AB$54&gt;=0,$B125+(1-$B125)*'LF Projected Ratios'!AB$54,$B125*(1+'LF Projected Ratios'!AB$54))</f>
        <v>0.27446210299941715</v>
      </c>
      <c r="AB125">
        <f>IF('LF Projected Ratios'!AC$54&gt;=0,$B125+(1-$B125)*'LF Projected Ratios'!AC$54,$B125*(1+'LF Projected Ratios'!AC$54))</f>
        <v>0.27241534370726611</v>
      </c>
      <c r="AC125">
        <f>IF('LF Projected Ratios'!AD$54&gt;=0,$B125+(1-$B125)*'LF Projected Ratios'!AD$54,$B125*(1+'LF Projected Ratios'!AD$54))</f>
        <v>0.27038613184911364</v>
      </c>
      <c r="AD125">
        <f>IF('LF Projected Ratios'!AE$54&gt;=0,$B125+(1-$B125)*'LF Projected Ratios'!AE$54,$B125*(1+'LF Projected Ratios'!AE$54))</f>
        <v>0.26837424272963289</v>
      </c>
      <c r="AE125">
        <f>IF('LF Projected Ratios'!AF$54&gt;=0,$B125+(1-$B125)*'LF Projected Ratios'!AF$54,$B125*(1+'LF Projected Ratios'!AF$54))</f>
        <v>0.26637945547349867</v>
      </c>
      <c r="AF125">
        <f>IF('LF Projected Ratios'!AG$54&gt;=0,$B125+(1-$B125)*'LF Projected Ratios'!AG$54,$B125*(1+'LF Projected Ratios'!AG$54))</f>
        <v>0.26440155294455076</v>
      </c>
    </row>
    <row r="126" spans="1:32" x14ac:dyDescent="0.2">
      <c r="A126" s="6" t="s">
        <v>49</v>
      </c>
      <c r="B126" s="28">
        <f t="shared" si="0"/>
        <v>0.28046596716962641</v>
      </c>
      <c r="C126">
        <f>IF('LF Projected Ratios'!D$54&gt;=0,$B126+(1-$B126)*'LF Projected Ratios'!D$54,$B126*(1+'LF Projected Ratios'!D$54))</f>
        <v>0.27887572083005446</v>
      </c>
      <c r="D126">
        <f>IF('LF Projected Ratios'!E$54&gt;=0,$B126+(1-$B126)*'LF Projected Ratios'!E$54,$B126*(1+'LF Projected Ratios'!E$54))</f>
        <v>0.27627080058384595</v>
      </c>
      <c r="E126">
        <f>IF('LF Projected Ratios'!F$54&gt;=0,$B126+(1-$B126)*'LF Projected Ratios'!F$54,$B126*(1+'LF Projected Ratios'!F$54))</f>
        <v>0.27339919786545158</v>
      </c>
      <c r="F126">
        <f>IF('LF Projected Ratios'!G$54&gt;=0,$B126+(1-$B126)*'LF Projected Ratios'!G$54,$B126*(1+'LF Projected Ratios'!G$54))</f>
        <v>0.27111711228562535</v>
      </c>
      <c r="G126">
        <f>IF('LF Projected Ratios'!H$54&gt;=0,$B126+(1-$B126)*'LF Projected Ratios'!H$54,$B126*(1+'LF Projected Ratios'!H$54))</f>
        <v>0.26985777880673611</v>
      </c>
      <c r="H126">
        <f>IF('LF Projected Ratios'!I$54&gt;=0,$B126+(1-$B126)*'LF Projected Ratios'!I$54,$B126*(1+'LF Projected Ratios'!I$54))</f>
        <v>0.26872913605881582</v>
      </c>
      <c r="I126">
        <f>IF('LF Projected Ratios'!J$54&gt;=0,$B126+(1-$B126)*'LF Projected Ratios'!J$54,$B126*(1+'LF Projected Ratios'!J$54))</f>
        <v>0.26645675451887296</v>
      </c>
      <c r="J126">
        <f>IF('LF Projected Ratios'!K$54&gt;=0,$B126+(1-$B126)*'LF Projected Ratios'!K$54,$B126*(1+'LF Projected Ratios'!K$54))</f>
        <v>0.26303318349294458</v>
      </c>
      <c r="K126">
        <f>IF('LF Projected Ratios'!L$54&gt;=0,$B126+(1-$B126)*'LF Projected Ratios'!L$54,$B126*(1+'LF Projected Ratios'!L$54))</f>
        <v>0.25926646336292847</v>
      </c>
      <c r="L126">
        <f>IF('LF Projected Ratios'!M$54&gt;=0,$B126+(1-$B126)*'LF Projected Ratios'!M$54,$B126*(1+'LF Projected Ratios'!M$54))</f>
        <v>0.2592754151900592</v>
      </c>
      <c r="M126">
        <f>IF('LF Projected Ratios'!N$54&gt;=0,$B126+(1-$B126)*'LF Projected Ratios'!N$54,$B126*(1+'LF Projected Ratios'!N$54))</f>
        <v>0.25730213738706642</v>
      </c>
      <c r="N126">
        <f>IF('LF Projected Ratios'!O$54&gt;=0,$B126+(1-$B126)*'LF Projected Ratios'!O$54,$B126*(1+'LF Projected Ratios'!O$54))</f>
        <v>0.25534693957679278</v>
      </c>
      <c r="O126">
        <f>IF('LF Projected Ratios'!P$54&gt;=0,$B126+(1-$B126)*'LF Projected Ratios'!P$54,$B126*(1+'LF Projected Ratios'!P$54))</f>
        <v>0.25340957440777712</v>
      </c>
      <c r="P126">
        <f>IF('LF Projected Ratios'!Q$54&gt;=0,$B126+(1-$B126)*'LF Projected Ratios'!Q$54,$B126*(1+'LF Projected Ratios'!Q$54))</f>
        <v>0.25148979902007812</v>
      </c>
      <c r="Q126">
        <f>IF('LF Projected Ratios'!R$54&gt;=0,$B126+(1-$B126)*'LF Projected Ratios'!R$54,$B126*(1+'LF Projected Ratios'!R$54))</f>
        <v>0.2495873749437883</v>
      </c>
      <c r="R126">
        <f>IF('LF Projected Ratios'!S$54&gt;=0,$B126+(1-$B126)*'LF Projected Ratios'!S$54,$B126*(1+'LF Projected Ratios'!S$54))</f>
        <v>0.24770206800028352</v>
      </c>
      <c r="S126">
        <f>IF('LF Projected Ratios'!T$54&gt;=0,$B126+(1-$B126)*'LF Projected Ratios'!T$54,$B126*(1+'LF Projected Ratios'!T$54))</f>
        <v>0.24583364820612899</v>
      </c>
      <c r="T126">
        <f>IF('LF Projected Ratios'!U$54&gt;=0,$B126+(1-$B126)*'LF Projected Ratios'!U$54,$B126*(1+'LF Projected Ratios'!U$54))</f>
        <v>0.24398188967955464</v>
      </c>
      <c r="U126">
        <f>IF('LF Projected Ratios'!V$54&gt;=0,$B126+(1-$B126)*'LF Projected Ratios'!V$54,$B126*(1+'LF Projected Ratios'!V$54))</f>
        <v>0.24214657054942021</v>
      </c>
      <c r="V126">
        <f>IF('LF Projected Ratios'!W$54&gt;=0,$B126+(1-$B126)*'LF Projected Ratios'!W$54,$B126*(1+'LF Projected Ratios'!W$54))</f>
        <v>0.24032747286659803</v>
      </c>
      <c r="W126">
        <f>IF('LF Projected Ratios'!X$54&gt;=0,$B126+(1-$B126)*'LF Projected Ratios'!X$54,$B126*(1+'LF Projected Ratios'!X$54))</f>
        <v>0.2385243825176902</v>
      </c>
      <c r="X126">
        <f>IF('LF Projected Ratios'!Y$54&gt;=0,$B126+(1-$B126)*'LF Projected Ratios'!Y$54,$B126*(1+'LF Projected Ratios'!Y$54))</f>
        <v>0.23673708914101702</v>
      </c>
      <c r="Y126">
        <f>IF('LF Projected Ratios'!Z$54&gt;=0,$B126+(1-$B126)*'LF Projected Ratios'!Z$54,$B126*(1+'LF Projected Ratios'!Z$54))</f>
        <v>0.2349653860448031</v>
      </c>
      <c r="Z126">
        <f>IF('LF Projected Ratios'!AA$54&gt;=0,$B126+(1-$B126)*'LF Projected Ratios'!AA$54,$B126*(1+'LF Projected Ratios'!AA$54))</f>
        <v>0.23320907012749478</v>
      </c>
      <c r="AA126">
        <f>IF('LF Projected Ratios'!AB$54&gt;=0,$B126+(1-$B126)*'LF Projected Ratios'!AB$54,$B126*(1+'LF Projected Ratios'!AB$54))</f>
        <v>0.23146794180014393</v>
      </c>
      <c r="AB126">
        <f>IF('LF Projected Ratios'!AC$54&gt;=0,$B126+(1-$B126)*'LF Projected Ratios'!AC$54,$B126*(1+'LF Projected Ratios'!AC$54))</f>
        <v>0.2297418049107989</v>
      </c>
      <c r="AC126">
        <f>IF('LF Projected Ratios'!AD$54&gt;=0,$B126+(1-$B126)*'LF Projected Ratios'!AD$54,$B126*(1+'LF Projected Ratios'!AD$54))</f>
        <v>0.22803046667083793</v>
      </c>
      <c r="AD126">
        <f>IF('LF Projected Ratios'!AE$54&gt;=0,$B126+(1-$B126)*'LF Projected Ratios'!AE$54,$B126*(1+'LF Projected Ratios'!AE$54))</f>
        <v>0.22633373758318936</v>
      </c>
      <c r="AE126">
        <f>IF('LF Projected Ratios'!AF$54&gt;=0,$B126+(1-$B126)*'LF Projected Ratios'!AF$54,$B126*(1+'LF Projected Ratios'!AF$54))</f>
        <v>0.22465143137238427</v>
      </c>
      <c r="AF126">
        <f>IF('LF Projected Ratios'!AG$54&gt;=0,$B126+(1-$B126)*'LF Projected Ratios'!AG$54,$B126*(1+'LF Projected Ratios'!AG$54))</f>
        <v>0.22298336491638307</v>
      </c>
    </row>
    <row r="127" spans="1:32" x14ac:dyDescent="0.2">
      <c r="A127" s="6" t="s">
        <v>50</v>
      </c>
      <c r="B127" s="28">
        <f t="shared" si="0"/>
        <v>0.33542062194179534</v>
      </c>
      <c r="C127">
        <f>IF('LF Projected Ratios'!D$54&gt;=0,$B127+(1-$B127)*'LF Projected Ratios'!D$54,$B127*(1+'LF Projected Ratios'!D$54))</f>
        <v>0.33351878186600004</v>
      </c>
      <c r="D127">
        <f>IF('LF Projected Ratios'!E$54&gt;=0,$B127+(1-$B127)*'LF Projected Ratios'!E$54,$B127*(1+'LF Projected Ratios'!E$54))</f>
        <v>0.33040345212417943</v>
      </c>
      <c r="E127">
        <f>IF('LF Projected Ratios'!F$54&gt;=0,$B127+(1-$B127)*'LF Projected Ratios'!F$54,$B127*(1+'LF Projected Ratios'!F$54))</f>
        <v>0.32696918600093511</v>
      </c>
      <c r="F127">
        <f>IF('LF Projected Ratios'!G$54&gt;=0,$B127+(1-$B127)*'LF Projected Ratios'!G$54,$B127*(1+'LF Projected Ratios'!G$54))</f>
        <v>0.32423994732633055</v>
      </c>
      <c r="G127">
        <f>IF('LF Projected Ratios'!H$54&gt;=0,$B127+(1-$B127)*'LF Projected Ratios'!H$54,$B127*(1+'LF Projected Ratios'!H$54))</f>
        <v>0.32273385935785459</v>
      </c>
      <c r="H127">
        <f>IF('LF Projected Ratios'!I$54&gt;=0,$B127+(1-$B127)*'LF Projected Ratios'!I$54,$B127*(1+'LF Projected Ratios'!I$54))</f>
        <v>0.32138406973354494</v>
      </c>
      <c r="I127">
        <f>IF('LF Projected Ratios'!J$54&gt;=0,$B127+(1-$B127)*'LF Projected Ratios'!J$54,$B127*(1+'LF Projected Ratios'!J$54))</f>
        <v>0.31866643651369797</v>
      </c>
      <c r="J127">
        <f>IF('LF Projected Ratios'!K$54&gt;=0,$B127+(1-$B127)*'LF Projected Ratios'!K$54,$B127*(1+'LF Projected Ratios'!K$54))</f>
        <v>0.31457204911130671</v>
      </c>
      <c r="K127">
        <f>IF('LF Projected Ratios'!L$54&gt;=0,$B127+(1-$B127)*'LF Projected Ratios'!L$54,$B127*(1+'LF Projected Ratios'!L$54))</f>
        <v>0.31006727578197596</v>
      </c>
      <c r="L127">
        <f>IF('LF Projected Ratios'!M$54&gt;=0,$B127+(1-$B127)*'LF Projected Ratios'!M$54,$B127*(1+'LF Projected Ratios'!M$54))</f>
        <v>0.31007798163500333</v>
      </c>
      <c r="M127">
        <f>IF('LF Projected Ratios'!N$54&gt;=0,$B127+(1-$B127)*'LF Projected Ratios'!N$54,$B127*(1+'LF Projected Ratios'!N$54))</f>
        <v>0.30771805870166763</v>
      </c>
      <c r="N127">
        <f>IF('LF Projected Ratios'!O$54&gt;=0,$B127+(1-$B127)*'LF Projected Ratios'!O$54,$B127*(1+'LF Projected Ratios'!O$54))</f>
        <v>0.30537975836469811</v>
      </c>
      <c r="O127">
        <f>IF('LF Projected Ratios'!P$54&gt;=0,$B127+(1-$B127)*'LF Projected Ratios'!P$54,$B127*(1+'LF Projected Ratios'!P$54))</f>
        <v>0.30306278480645321</v>
      </c>
      <c r="P127">
        <f>IF('LF Projected Ratios'!Q$54&gt;=0,$B127+(1-$B127)*'LF Projected Ratios'!Q$54,$B127*(1+'LF Projected Ratios'!Q$54))</f>
        <v>0.30076684758088212</v>
      </c>
      <c r="Q127">
        <f>IF('LF Projected Ratios'!R$54&gt;=0,$B127+(1-$B127)*'LF Projected Ratios'!R$54,$B127*(1+'LF Projected Ratios'!R$54))</f>
        <v>0.29849166149215339</v>
      </c>
      <c r="R127">
        <f>IF('LF Projected Ratios'!S$54&gt;=0,$B127+(1-$B127)*'LF Projected Ratios'!S$54,$B127*(1+'LF Projected Ratios'!S$54))</f>
        <v>0.29623694647655546</v>
      </c>
      <c r="S127">
        <f>IF('LF Projected Ratios'!T$54&gt;=0,$B127+(1-$B127)*'LF Projected Ratios'!T$54,$B127*(1+'LF Projected Ratios'!T$54))</f>
        <v>0.29400242748757366</v>
      </c>
      <c r="T127">
        <f>IF('LF Projected Ratios'!U$54&gt;=0,$B127+(1-$B127)*'LF Projected Ratios'!U$54,$B127*(1+'LF Projected Ratios'!U$54))</f>
        <v>0.2917878343840406</v>
      </c>
      <c r="U127">
        <f>IF('LF Projected Ratios'!V$54&gt;=0,$B127+(1-$B127)*'LF Projected Ratios'!V$54,$B127*(1+'LF Projected Ratios'!V$54))</f>
        <v>0.28959290182126357</v>
      </c>
      <c r="V127">
        <f>IF('LF Projected Ratios'!W$54&gt;=0,$B127+(1-$B127)*'LF Projected Ratios'!W$54,$B127*(1+'LF Projected Ratios'!W$54))</f>
        <v>0.28741736914504379</v>
      </c>
      <c r="W127">
        <f>IF('LF Projected Ratios'!X$54&gt;=0,$B127+(1-$B127)*'LF Projected Ratios'!X$54,$B127*(1+'LF Projected Ratios'!X$54))</f>
        <v>0.2852609802884874</v>
      </c>
      <c r="X127">
        <f>IF('LF Projected Ratios'!Y$54&gt;=0,$B127+(1-$B127)*'LF Projected Ratios'!Y$54,$B127*(1+'LF Projected Ratios'!Y$54))</f>
        <v>0.28312348367153206</v>
      </c>
      <c r="Y127">
        <f>IF('LF Projected Ratios'!Z$54&gt;=0,$B127+(1-$B127)*'LF Projected Ratios'!Z$54,$B127*(1+'LF Projected Ratios'!Z$54))</f>
        <v>0.28100463210310322</v>
      </c>
      <c r="Z127">
        <f>IF('LF Projected Ratios'!AA$54&gt;=0,$B127+(1-$B127)*'LF Projected Ratios'!AA$54,$B127*(1+'LF Projected Ratios'!AA$54))</f>
        <v>0.27890418268581779</v>
      </c>
      <c r="AA127">
        <f>IF('LF Projected Ratios'!AB$54&gt;=0,$B127+(1-$B127)*'LF Projected Ratios'!AB$54,$B127*(1+'LF Projected Ratios'!AB$54))</f>
        <v>0.27682189672316021</v>
      </c>
      <c r="AB127">
        <f>IF('LF Projected Ratios'!AC$54&gt;=0,$B127+(1-$B127)*'LF Projected Ratios'!AC$54,$B127*(1+'LF Projected Ratios'!AC$54))</f>
        <v>0.27475753962905825</v>
      </c>
      <c r="AC127">
        <f>IF('LF Projected Ratios'!AD$54&gt;=0,$B127+(1-$B127)*'LF Projected Ratios'!AD$54,$B127*(1+'LF Projected Ratios'!AD$54))</f>
        <v>0.27271088083978234</v>
      </c>
      <c r="AD127">
        <f>IF('LF Projected Ratios'!AE$54&gt;=0,$B127+(1-$B127)*'LF Projected Ratios'!AE$54,$B127*(1+'LF Projected Ratios'!AE$54))</f>
        <v>0.27068169372810108</v>
      </c>
      <c r="AE127">
        <f>IF('LF Projected Ratios'!AF$54&gt;=0,$B127+(1-$B127)*'LF Projected Ratios'!AF$54,$B127*(1+'LF Projected Ratios'!AF$54))</f>
        <v>0.26866975551962852</v>
      </c>
      <c r="AF127">
        <f>IF('LF Projected Ratios'!AG$54&gt;=0,$B127+(1-$B127)*'LF Projected Ratios'!AG$54,$B127*(1+'LF Projected Ratios'!AG$54))</f>
        <v>0.26667484721129253</v>
      </c>
    </row>
    <row r="128" spans="1:32" x14ac:dyDescent="0.2">
      <c r="A128" s="6" t="s">
        <v>51</v>
      </c>
      <c r="B128" s="28">
        <f t="shared" si="0"/>
        <v>0.36368667850337444</v>
      </c>
      <c r="C128">
        <f>IF('LF Projected Ratios'!D$54&gt;=0,$B128+(1-$B128)*'LF Projected Ratios'!D$54,$B128*(1+'LF Projected Ratios'!D$54))</f>
        <v>0.36162456945293381</v>
      </c>
      <c r="D128">
        <f>IF('LF Projected Ratios'!E$54&gt;=0,$B128+(1-$B128)*'LF Projected Ratios'!E$54,$B128*(1+'LF Projected Ratios'!E$54))</f>
        <v>0.35824670938074621</v>
      </c>
      <c r="E128">
        <f>IF('LF Projected Ratios'!F$54&gt;=0,$B128+(1-$B128)*'LF Projected Ratios'!F$54,$B128*(1+'LF Projected Ratios'!F$54))</f>
        <v>0.35452303600542195</v>
      </c>
      <c r="F128">
        <f>IF('LF Projected Ratios'!G$54&gt;=0,$B128+(1-$B128)*'LF Projected Ratios'!G$54,$B128*(1+'LF Projected Ratios'!G$54))</f>
        <v>0.35156380307971907</v>
      </c>
      <c r="G128">
        <f>IF('LF Projected Ratios'!H$54&gt;=0,$B128+(1-$B128)*'LF Projected Ratios'!H$54,$B128*(1+'LF Projected Ratios'!H$54))</f>
        <v>0.34993079635634605</v>
      </c>
      <c r="H128">
        <f>IF('LF Projected Ratios'!I$54&gt;=0,$B128+(1-$B128)*'LF Projected Ratios'!I$54,$B128*(1+'LF Projected Ratios'!I$54))</f>
        <v>0.3484672593135083</v>
      </c>
      <c r="I128">
        <f>IF('LF Projected Ratios'!J$54&gt;=0,$B128+(1-$B128)*'LF Projected Ratios'!J$54,$B128*(1+'LF Projected Ratios'!J$54))</f>
        <v>0.34552060983979738</v>
      </c>
      <c r="J128">
        <f>IF('LF Projected Ratios'!K$54&gt;=0,$B128+(1-$B128)*'LF Projected Ratios'!K$54,$B128*(1+'LF Projected Ratios'!K$54))</f>
        <v>0.34108118644876889</v>
      </c>
      <c r="K128">
        <f>IF('LF Projected Ratios'!L$54&gt;=0,$B128+(1-$B128)*'LF Projected Ratios'!L$54,$B128*(1+'LF Projected Ratios'!L$54))</f>
        <v>0.33619679371205996</v>
      </c>
      <c r="L128">
        <f>IF('LF Projected Ratios'!M$54&gt;=0,$B128+(1-$B128)*'LF Projected Ratios'!M$54,$B128*(1+'LF Projected Ratios'!M$54))</f>
        <v>0.33620840175245276</v>
      </c>
      <c r="M128">
        <f>IF('LF Projected Ratios'!N$54&gt;=0,$B128+(1-$B128)*'LF Projected Ratios'!N$54,$B128*(1+'LF Projected Ratios'!N$54))</f>
        <v>0.33364960698253032</v>
      </c>
      <c r="N128">
        <f>IF('LF Projected Ratios'!O$54&gt;=0,$B128+(1-$B128)*'LF Projected Ratios'!O$54,$B128*(1+'LF Projected Ratios'!O$54))</f>
        <v>0.33111425695553248</v>
      </c>
      <c r="O128">
        <f>IF('LF Projected Ratios'!P$54&gt;=0,$B128+(1-$B128)*'LF Projected Ratios'!P$54,$B128*(1+'LF Projected Ratios'!P$54))</f>
        <v>0.32860203092512325</v>
      </c>
      <c r="P128">
        <f>IF('LF Projected Ratios'!Q$54&gt;=0,$B128+(1-$B128)*'LF Projected Ratios'!Q$54,$B128*(1+'LF Projected Ratios'!Q$54))</f>
        <v>0.32611261396922392</v>
      </c>
      <c r="Q128">
        <f>IF('LF Projected Ratios'!R$54&gt;=0,$B128+(1-$B128)*'LF Projected Ratios'!R$54,$B128*(1+'LF Projected Ratios'!R$54))</f>
        <v>0.32364569685841366</v>
      </c>
      <c r="R128">
        <f>IF('LF Projected Ratios'!S$54&gt;=0,$B128+(1-$B128)*'LF Projected Ratios'!S$54,$B128*(1+'LF Projected Ratios'!S$54))</f>
        <v>0.32120097592787772</v>
      </c>
      <c r="S128">
        <f>IF('LF Projected Ratios'!T$54&gt;=0,$B128+(1-$B128)*'LF Projected Ratios'!T$54,$B128*(1+'LF Projected Ratios'!T$54))</f>
        <v>0.31877815295279976</v>
      </c>
      <c r="T128">
        <f>IF('LF Projected Ratios'!U$54&gt;=0,$B128+(1-$B128)*'LF Projected Ratios'!U$54,$B128*(1+'LF Projected Ratios'!U$54))</f>
        <v>0.3163769350270868</v>
      </c>
      <c r="U128">
        <f>IF('LF Projected Ratios'!V$54&gt;=0,$B128+(1-$B128)*'LF Projected Ratios'!V$54,$B128*(1+'LF Projected Ratios'!V$54))</f>
        <v>0.31399703444532173</v>
      </c>
      <c r="V128">
        <f>IF('LF Projected Ratios'!W$54&gt;=0,$B128+(1-$B128)*'LF Projected Ratios'!W$54,$B128*(1+'LF Projected Ratios'!W$54))</f>
        <v>0.31163816858785159</v>
      </c>
      <c r="W128">
        <f>IF('LF Projected Ratios'!X$54&gt;=0,$B128+(1-$B128)*'LF Projected Ratios'!X$54,$B128*(1+'LF Projected Ratios'!X$54))</f>
        <v>0.30930005980890241</v>
      </c>
      <c r="X128">
        <f>IF('LF Projected Ratios'!Y$54&gt;=0,$B128+(1-$B128)*'LF Projected Ratios'!Y$54,$B128*(1+'LF Projected Ratios'!Y$54))</f>
        <v>0.30698243532763969</v>
      </c>
      <c r="Y128">
        <f>IF('LF Projected Ratios'!Z$54&gt;=0,$B128+(1-$B128)*'LF Projected Ratios'!Z$54,$B128*(1+'LF Projected Ratios'!Z$54))</f>
        <v>0.3046850271220784</v>
      </c>
      <c r="Z128">
        <f>IF('LF Projected Ratios'!AA$54&gt;=0,$B128+(1-$B128)*'LF Projected Ratios'!AA$54,$B128*(1+'LF Projected Ratios'!AA$54))</f>
        <v>0.30240757182575662</v>
      </c>
      <c r="AA128">
        <f>IF('LF Projected Ratios'!AB$54&gt;=0,$B128+(1-$B128)*'LF Projected Ratios'!AB$54,$B128*(1+'LF Projected Ratios'!AB$54))</f>
        <v>0.30014981062708901</v>
      </c>
      <c r="AB128">
        <f>IF('LF Projected Ratios'!AC$54&gt;=0,$B128+(1-$B128)*'LF Projected Ratios'!AC$54,$B128*(1+'LF Projected Ratios'!AC$54))</f>
        <v>0.29791148917132265</v>
      </c>
      <c r="AC128">
        <f>IF('LF Projected Ratios'!AD$54&gt;=0,$B128+(1-$B128)*'LF Projected Ratios'!AD$54,$B128*(1+'LF Projected Ratios'!AD$54))</f>
        <v>0.29569235746501193</v>
      </c>
      <c r="AD128">
        <f>IF('LF Projected Ratios'!AE$54&gt;=0,$B128+(1-$B128)*'LF Projected Ratios'!AE$54,$B128*(1+'LF Projected Ratios'!AE$54))</f>
        <v>0.29349216978294013</v>
      </c>
      <c r="AE128">
        <f>IF('LF Projected Ratios'!AF$54&gt;=0,$B128+(1-$B128)*'LF Projected Ratios'!AF$54,$B128*(1+'LF Projected Ratios'!AF$54))</f>
        <v>0.29131068457741693</v>
      </c>
      <c r="AF128">
        <f>IF('LF Projected Ratios'!AG$54&gt;=0,$B128+(1-$B128)*'LF Projected Ratios'!AG$54,$B128*(1+'LF Projected Ratios'!AG$54))</f>
        <v>0.28914766438987638</v>
      </c>
    </row>
    <row r="129" spans="1:32" x14ac:dyDescent="0.2">
      <c r="A129" s="6" t="s">
        <v>52</v>
      </c>
      <c r="B129" s="28">
        <f t="shared" si="0"/>
        <v>0.32515591142849637</v>
      </c>
      <c r="C129">
        <f>IF('LF Projected Ratios'!D$54&gt;=0,$B129+(1-$B129)*'LF Projected Ratios'!D$54,$B129*(1+'LF Projected Ratios'!D$54))</f>
        <v>0.32331227241889554</v>
      </c>
      <c r="D129">
        <f>IF('LF Projected Ratios'!E$54&gt;=0,$B129+(1-$B129)*'LF Projected Ratios'!E$54,$B129*(1+'LF Projected Ratios'!E$54))</f>
        <v>0.32029227956413969</v>
      </c>
      <c r="E129">
        <f>IF('LF Projected Ratios'!F$54&gt;=0,$B129+(1-$B129)*'LF Projected Ratios'!F$54,$B129*(1+'LF Projected Ratios'!F$54))</f>
        <v>0.31696311057945731</v>
      </c>
      <c r="F129">
        <f>IF('LF Projected Ratios'!G$54&gt;=0,$B129+(1-$B129)*'LF Projected Ratios'!G$54,$B129*(1+'LF Projected Ratios'!G$54))</f>
        <v>0.31431739343896214</v>
      </c>
      <c r="G129">
        <f>IF('LF Projected Ratios'!H$54&gt;=0,$B129+(1-$B129)*'LF Projected Ratios'!H$54,$B129*(1+'LF Projected Ratios'!H$54))</f>
        <v>0.31285739553171876</v>
      </c>
      <c r="H129">
        <f>IF('LF Projected Ratios'!I$54&gt;=0,$B129+(1-$B129)*'LF Projected Ratios'!I$54,$B129*(1+'LF Projected Ratios'!I$54))</f>
        <v>0.31154891284813085</v>
      </c>
      <c r="I129">
        <f>IF('LF Projected Ratios'!J$54&gt;=0,$B129+(1-$B129)*'LF Projected Ratios'!J$54,$B129*(1+'LF Projected Ratios'!J$54))</f>
        <v>0.30891444600643186</v>
      </c>
      <c r="J129">
        <f>IF('LF Projected Ratios'!K$54&gt;=0,$B129+(1-$B129)*'LF Projected Ratios'!K$54,$B129*(1+'LF Projected Ratios'!K$54))</f>
        <v>0.3049453571058785</v>
      </c>
      <c r="K129">
        <f>IF('LF Projected Ratios'!L$54&gt;=0,$B129+(1-$B129)*'LF Projected Ratios'!L$54,$B129*(1+'LF Projected Ratios'!L$54))</f>
        <v>0.3005784411148531</v>
      </c>
      <c r="L129">
        <f>IF('LF Projected Ratios'!M$54&gt;=0,$B129+(1-$B129)*'LF Projected Ratios'!M$54,$B129*(1+'LF Projected Ratios'!M$54))</f>
        <v>0.3005888193419835</v>
      </c>
      <c r="M129">
        <f>IF('LF Projected Ratios'!N$54&gt;=0,$B129+(1-$B129)*'LF Projected Ratios'!N$54,$B129*(1+'LF Projected Ratios'!N$54))</f>
        <v>0.29830111595676073</v>
      </c>
      <c r="N129">
        <f>IF('LF Projected Ratios'!O$54&gt;=0,$B129+(1-$B129)*'LF Projected Ratios'!O$54,$B129*(1+'LF Projected Ratios'!O$54))</f>
        <v>0.29603437346233885</v>
      </c>
      <c r="O129">
        <f>IF('LF Projected Ratios'!P$54&gt;=0,$B129+(1-$B129)*'LF Projected Ratios'!P$54,$B129*(1+'LF Projected Ratios'!P$54))</f>
        <v>0.29378830509383652</v>
      </c>
      <c r="P129">
        <f>IF('LF Projected Ratios'!Q$54&gt;=0,$B129+(1-$B129)*'LF Projected Ratios'!Q$54,$B129*(1+'LF Projected Ratios'!Q$54))</f>
        <v>0.29156262929357896</v>
      </c>
      <c r="Q129">
        <f>IF('LF Projected Ratios'!R$54&gt;=0,$B129+(1-$B129)*'LF Projected Ratios'!R$54,$B129*(1+'LF Projected Ratios'!R$54))</f>
        <v>0.28935706959344104</v>
      </c>
      <c r="R129">
        <f>IF('LF Projected Ratios'!S$54&gt;=0,$B129+(1-$B129)*'LF Projected Ratios'!S$54,$B129*(1+'LF Projected Ratios'!S$54))</f>
        <v>0.28717135450036163</v>
      </c>
      <c r="S129">
        <f>IF('LF Projected Ratios'!T$54&gt;=0,$B129+(1-$B129)*'LF Projected Ratios'!T$54,$B129*(1+'LF Projected Ratios'!T$54))</f>
        <v>0.28500521738493784</v>
      </c>
      <c r="T129">
        <f>IF('LF Projected Ratios'!U$54&gt;=0,$B129+(1-$B129)*'LF Projected Ratios'!U$54,$B129*(1+'LF Projected Ratios'!U$54))</f>
        <v>0.28285839637299803</v>
      </c>
      <c r="U129">
        <f>IF('LF Projected Ratios'!V$54&gt;=0,$B129+(1-$B129)*'LF Projected Ratios'!V$54,$B129*(1+'LF Projected Ratios'!V$54))</f>
        <v>0.28073063424006128</v>
      </c>
      <c r="V129">
        <f>IF('LF Projected Ratios'!W$54&gt;=0,$B129+(1-$B129)*'LF Projected Ratios'!W$54,$B129*(1+'LF Projected Ratios'!W$54))</f>
        <v>0.27862167830859963</v>
      </c>
      <c r="W129">
        <f>IF('LF Projected Ratios'!X$54&gt;=0,$B129+(1-$B129)*'LF Projected Ratios'!X$54,$B129*(1+'LF Projected Ratios'!X$54))</f>
        <v>0.27653128034800695</v>
      </c>
      <c r="X129">
        <f>IF('LF Projected Ratios'!Y$54&gt;=0,$B129+(1-$B129)*'LF Projected Ratios'!Y$54,$B129*(1+'LF Projected Ratios'!Y$54))</f>
        <v>0.27445919647720057</v>
      </c>
      <c r="Y129">
        <f>IF('LF Projected Ratios'!Z$54&gt;=0,$B129+(1-$B129)*'LF Projected Ratios'!Z$54,$B129*(1+'LF Projected Ratios'!Z$54))</f>
        <v>0.2724051870697714</v>
      </c>
      <c r="Z129">
        <f>IF('LF Projected Ratios'!AA$54&gt;=0,$B129+(1-$B129)*'LF Projected Ratios'!AA$54,$B129*(1+'LF Projected Ratios'!AA$54))</f>
        <v>0.27036901666160434</v>
      </c>
      <c r="AA129">
        <f>IF('LF Projected Ratios'!AB$54&gt;=0,$B129+(1-$B129)*'LF Projected Ratios'!AB$54,$B129*(1+'LF Projected Ratios'!AB$54))</f>
        <v>0.2683504538608944</v>
      </c>
      <c r="AB129">
        <f>IF('LF Projected Ratios'!AC$54&gt;=0,$B129+(1-$B129)*'LF Projected Ratios'!AC$54,$B129*(1+'LF Projected Ratios'!AC$54))</f>
        <v>0.26634927126049041</v>
      </c>
      <c r="AC129">
        <f>IF('LF Projected Ratios'!AD$54&gt;=0,$B129+(1-$B129)*'LF Projected Ratios'!AD$54,$B129*(1+'LF Projected Ratios'!AD$54))</f>
        <v>0.26436524535248995</v>
      </c>
      <c r="AD129">
        <f>IF('LF Projected Ratios'!AE$54&gt;=0,$B129+(1-$B129)*'LF Projected Ratios'!AE$54,$B129*(1+'LF Projected Ratios'!AE$54))</f>
        <v>0.26239815644502212</v>
      </c>
      <c r="AE129">
        <f>IF('LF Projected Ratios'!AF$54&gt;=0,$B129+(1-$B129)*'LF Projected Ratios'!AF$54,$B129*(1+'LF Projected Ratios'!AF$54))</f>
        <v>0.26044778858115464</v>
      </c>
      <c r="AF129">
        <f>IF('LF Projected Ratios'!AG$54&gt;=0,$B129+(1-$B129)*'LF Projected Ratios'!AG$54,$B129*(1+'LF Projected Ratios'!AG$54))</f>
        <v>0.25851392945985757</v>
      </c>
    </row>
    <row r="130" spans="1:32" x14ac:dyDescent="0.2">
      <c r="A130" s="6" t="s">
        <v>53</v>
      </c>
      <c r="B130" s="28">
        <f t="shared" si="0"/>
        <v>0.35223192509615153</v>
      </c>
      <c r="C130">
        <f>IF('LF Projected Ratios'!D$54&gt;=0,$B130+(1-$B130)*'LF Projected Ratios'!D$54,$B130*(1+'LF Projected Ratios'!D$54))</f>
        <v>0.35023476467338355</v>
      </c>
      <c r="D130">
        <f>IF('LF Projected Ratios'!E$54&gt;=0,$B130+(1-$B130)*'LF Projected Ratios'!E$54,$B130*(1+'LF Projected Ratios'!E$54))</f>
        <v>0.34696329440444701</v>
      </c>
      <c r="E130">
        <f>IF('LF Projected Ratios'!F$54&gt;=0,$B130+(1-$B130)*'LF Projected Ratios'!F$54,$B130*(1+'LF Projected Ratios'!F$54))</f>
        <v>0.34335690264212793</v>
      </c>
      <c r="F130">
        <f>IF('LF Projected Ratios'!G$54&gt;=0,$B130+(1-$B130)*'LF Projected Ratios'!G$54,$B130*(1+'LF Projected Ratios'!G$54))</f>
        <v>0.34049087434953934</v>
      </c>
      <c r="G130">
        <f>IF('LF Projected Ratios'!H$54&gt;=0,$B130+(1-$B130)*'LF Projected Ratios'!H$54,$B130*(1+'LF Projected Ratios'!H$54))</f>
        <v>0.3389093011551742</v>
      </c>
      <c r="H130">
        <f>IF('LF Projected Ratios'!I$54&gt;=0,$B130+(1-$B130)*'LF Projected Ratios'!I$54,$B130*(1+'LF Projected Ratios'!I$54))</f>
        <v>0.33749185998804199</v>
      </c>
      <c r="I130">
        <f>IF('LF Projected Ratios'!J$54&gt;=0,$B130+(1-$B130)*'LF Projected Ratios'!J$54,$B130*(1+'LF Projected Ratios'!J$54))</f>
        <v>0.33463801881635019</v>
      </c>
      <c r="J130">
        <f>IF('LF Projected Ratios'!K$54&gt;=0,$B130+(1-$B130)*'LF Projected Ratios'!K$54,$B130*(1+'LF Projected Ratios'!K$54))</f>
        <v>0.33033842045389777</v>
      </c>
      <c r="K130">
        <f>IF('LF Projected Ratios'!L$54&gt;=0,$B130+(1-$B130)*'LF Projected Ratios'!L$54,$B130*(1+'LF Projected Ratios'!L$54))</f>
        <v>0.32560786759544141</v>
      </c>
      <c r="L130">
        <f>IF('LF Projected Ratios'!M$54&gt;=0,$B130+(1-$B130)*'LF Projected Ratios'!M$54,$B130*(1+'LF Projected Ratios'!M$54))</f>
        <v>0.32561911002651139</v>
      </c>
      <c r="M130">
        <f>IF('LF Projected Ratios'!N$54&gt;=0,$B130+(1-$B130)*'LF Projected Ratios'!N$54,$B130*(1+'LF Projected Ratios'!N$54))</f>
        <v>0.32314090760390773</v>
      </c>
      <c r="N130">
        <f>IF('LF Projected Ratios'!O$54&gt;=0,$B130+(1-$B130)*'LF Projected Ratios'!O$54,$B130*(1+'LF Projected Ratios'!O$54))</f>
        <v>0.32068541150359142</v>
      </c>
      <c r="O130">
        <f>IF('LF Projected Ratios'!P$54&gt;=0,$B130+(1-$B130)*'LF Projected Ratios'!P$54,$B130*(1+'LF Projected Ratios'!P$54))</f>
        <v>0.31825231108152169</v>
      </c>
      <c r="P130">
        <f>IF('LF Projected Ratios'!Q$54&gt;=0,$B130+(1-$B130)*'LF Projected Ratios'!Q$54,$B130*(1+'LF Projected Ratios'!Q$54))</f>
        <v>0.31584130133447291</v>
      </c>
      <c r="Q130">
        <f>IF('LF Projected Ratios'!R$54&gt;=0,$B130+(1-$B130)*'LF Projected Ratios'!R$54,$B130*(1+'LF Projected Ratios'!R$54))</f>
        <v>0.3134520827725803</v>
      </c>
      <c r="R130">
        <f>IF('LF Projected Ratios'!S$54&gt;=0,$B130+(1-$B130)*'LF Projected Ratios'!S$54,$B130*(1+'LF Projected Ratios'!S$54))</f>
        <v>0.31108436129532102</v>
      </c>
      <c r="S130">
        <f>IF('LF Projected Ratios'!T$54&gt;=0,$B130+(1-$B130)*'LF Projected Ratios'!T$54,$B130*(1+'LF Projected Ratios'!T$54))</f>
        <v>0.30873784807083138</v>
      </c>
      <c r="T130">
        <f>IF('LF Projected Ratios'!U$54&gt;=0,$B130+(1-$B130)*'LF Projected Ratios'!U$54,$B130*(1+'LF Projected Ratios'!U$54))</f>
        <v>0.30641225941845124</v>
      </c>
      <c r="U130">
        <f>IF('LF Projected Ratios'!V$54&gt;=0,$B130+(1-$B130)*'LF Projected Ratios'!V$54,$B130*(1+'LF Projected Ratios'!V$54))</f>
        <v>0.30410731669439495</v>
      </c>
      <c r="V130">
        <f>IF('LF Projected Ratios'!W$54&gt;=0,$B130+(1-$B130)*'LF Projected Ratios'!W$54,$B130*(1+'LF Projected Ratios'!W$54))</f>
        <v>0.30182274618045846</v>
      </c>
      <c r="W130">
        <f>IF('LF Projected Ratios'!X$54&gt;=0,$B130+(1-$B130)*'LF Projected Ratios'!X$54,$B130*(1+'LF Projected Ratios'!X$54))</f>
        <v>0.29955827897565862</v>
      </c>
      <c r="X130">
        <f>IF('LF Projected Ratios'!Y$54&gt;=0,$B130+(1-$B130)*'LF Projected Ratios'!Y$54,$B130*(1+'LF Projected Ratios'!Y$54))</f>
        <v>0.29731365089072431</v>
      </c>
      <c r="Y130">
        <f>IF('LF Projected Ratios'!Z$54&gt;=0,$B130+(1-$B130)*'LF Projected Ratios'!Z$54,$B130*(1+'LF Projected Ratios'!Z$54))</f>
        <v>0.29508860234534834</v>
      </c>
      <c r="Z130">
        <f>IF('LF Projected Ratios'!AA$54&gt;=0,$B130+(1-$B130)*'LF Projected Ratios'!AA$54,$B130*(1+'LF Projected Ratios'!AA$54))</f>
        <v>0.29288287826811521</v>
      </c>
      <c r="AA130">
        <f>IF('LF Projected Ratios'!AB$54&gt;=0,$B130+(1-$B130)*'LF Projected Ratios'!AB$54,$B130*(1+'LF Projected Ratios'!AB$54))</f>
        <v>0.29069622799902461</v>
      </c>
      <c r="AB130">
        <f>IF('LF Projected Ratios'!AC$54&gt;=0,$B130+(1-$B130)*'LF Projected Ratios'!AC$54,$B130*(1+'LF Projected Ratios'!AC$54))</f>
        <v>0.28852840519453521</v>
      </c>
      <c r="AC130">
        <f>IF('LF Projected Ratios'!AD$54&gt;=0,$B130+(1-$B130)*'LF Projected Ratios'!AD$54,$B130*(1+'LF Projected Ratios'!AD$54))</f>
        <v>0.28637916773504857</v>
      </c>
      <c r="AD130">
        <f>IF('LF Projected Ratios'!AE$54&gt;=0,$B130+(1-$B130)*'LF Projected Ratios'!AE$54,$B130*(1+'LF Projected Ratios'!AE$54))</f>
        <v>0.28424827763476185</v>
      </c>
      <c r="AE130">
        <f>IF('LF Projected Ratios'!AF$54&gt;=0,$B130+(1-$B130)*'LF Projected Ratios'!AF$54,$B130*(1+'LF Projected Ratios'!AF$54))</f>
        <v>0.2821355009538225</v>
      </c>
      <c r="AF130">
        <f>IF('LF Projected Ratios'!AG$54&gt;=0,$B130+(1-$B130)*'LF Projected Ratios'!AG$54,$B130*(1+'LF Projected Ratios'!AG$54))</f>
        <v>0.28004060771271039</v>
      </c>
    </row>
    <row r="131" spans="1:32" x14ac:dyDescent="0.2">
      <c r="A131" s="6" t="s">
        <v>54</v>
      </c>
      <c r="B131" s="28">
        <f t="shared" si="0"/>
        <v>0.33750946373228885</v>
      </c>
      <c r="C131">
        <f>IF('LF Projected Ratios'!D$54&gt;=0,$B131+(1-$B131)*'LF Projected Ratios'!D$54,$B131*(1+'LF Projected Ratios'!D$54))</f>
        <v>0.33559577989147354</v>
      </c>
      <c r="D131">
        <f>IF('LF Projected Ratios'!E$54&gt;=0,$B131+(1-$B131)*'LF Projected Ratios'!E$54,$B131*(1+'LF Projected Ratios'!E$54))</f>
        <v>0.33246104934203941</v>
      </c>
      <c r="E131">
        <f>IF('LF Projected Ratios'!F$54&gt;=0,$B131+(1-$B131)*'LF Projected Ratios'!F$54,$B131*(1+'LF Projected Ratios'!F$54))</f>
        <v>0.32900539622548391</v>
      </c>
      <c r="F131">
        <f>IF('LF Projected Ratios'!G$54&gt;=0,$B131+(1-$B131)*'LF Projected Ratios'!G$54,$B131*(1+'LF Projected Ratios'!G$54))</f>
        <v>0.32625916113674491</v>
      </c>
      <c r="G131">
        <f>IF('LF Projected Ratios'!H$54&gt;=0,$B131+(1-$B131)*'LF Projected Ratios'!H$54,$B131*(1+'LF Projected Ratios'!H$54))</f>
        <v>0.32474369396113945</v>
      </c>
      <c r="H131">
        <f>IF('LF Projected Ratios'!I$54&gt;=0,$B131+(1-$B131)*'LF Projected Ratios'!I$54,$B131*(1+'LF Projected Ratios'!I$54))</f>
        <v>0.32338549848223652</v>
      </c>
      <c r="I131">
        <f>IF('LF Projected Ratios'!J$54&gt;=0,$B131+(1-$B131)*'LF Projected Ratios'!J$54,$B131*(1+'LF Projected Ratios'!J$54))</f>
        <v>0.320650941121566</v>
      </c>
      <c r="J131">
        <f>IF('LF Projected Ratios'!K$54&gt;=0,$B131+(1-$B131)*'LF Projected Ratios'!K$54,$B131*(1+'LF Projected Ratios'!K$54))</f>
        <v>0.3165310558011783</v>
      </c>
      <c r="K131">
        <f>IF('LF Projected Ratios'!L$54&gt;=0,$B131+(1-$B131)*'LF Projected Ratios'!L$54,$B131*(1+'LF Projected Ratios'!L$54))</f>
        <v>0.31199822886341844</v>
      </c>
      <c r="L131">
        <f>IF('LF Projected Ratios'!M$54&gt;=0,$B131+(1-$B131)*'LF Projected Ratios'!M$54,$B131*(1+'LF Projected Ratios'!M$54))</f>
        <v>0.31200900138746046</v>
      </c>
      <c r="M131">
        <f>IF('LF Projected Ratios'!N$54&gt;=0,$B131+(1-$B131)*'LF Projected Ratios'!N$54,$B131*(1+'LF Projected Ratios'!N$54))</f>
        <v>0.30963438196463361</v>
      </c>
      <c r="N131">
        <f>IF('LF Projected Ratios'!O$54&gt;=0,$B131+(1-$B131)*'LF Projected Ratios'!O$54,$B131*(1+'LF Projected Ratios'!O$54))</f>
        <v>0.30728151979352786</v>
      </c>
      <c r="O131">
        <f>IF('LF Projected Ratios'!P$54&gt;=0,$B131+(1-$B131)*'LF Projected Ratios'!P$54,$B131*(1+'LF Projected Ratios'!P$54))</f>
        <v>0.30495011721428866</v>
      </c>
      <c r="P131">
        <f>IF('LF Projected Ratios'!Q$54&gt;=0,$B131+(1-$B131)*'LF Projected Ratios'!Q$54,$B131*(1+'LF Projected Ratios'!Q$54))</f>
        <v>0.30263988197210379</v>
      </c>
      <c r="Q131">
        <f>IF('LF Projected Ratios'!R$54&gt;=0,$B131+(1-$B131)*'LF Projected Ratios'!R$54,$B131*(1+'LF Projected Ratios'!R$54))</f>
        <v>0.30035052709507642</v>
      </c>
      <c r="R131">
        <f>IF('LF Projected Ratios'!S$54&gt;=0,$B131+(1-$B131)*'LF Projected Ratios'!S$54,$B131*(1+'LF Projected Ratios'!S$54))</f>
        <v>0.29808177077539</v>
      </c>
      <c r="S131">
        <f>IF('LF Projected Ratios'!T$54&gt;=0,$B131+(1-$B131)*'LF Projected Ratios'!T$54,$B131*(1+'LF Projected Ratios'!T$54))</f>
        <v>0.29583333625366959</v>
      </c>
      <c r="T131">
        <f>IF('LF Projected Ratios'!U$54&gt;=0,$B131+(1-$B131)*'LF Projected Ratios'!U$54,$B131*(1+'LF Projected Ratios'!U$54))</f>
        <v>0.29360495170643569</v>
      </c>
      <c r="U131">
        <f>IF('LF Projected Ratios'!V$54&gt;=0,$B131+(1-$B131)*'LF Projected Ratios'!V$54,$B131*(1+'LF Projected Ratios'!V$54))</f>
        <v>0.29139635013655379</v>
      </c>
      <c r="V131">
        <f>IF('LF Projected Ratios'!W$54&gt;=0,$B131+(1-$B131)*'LF Projected Ratios'!W$54,$B131*(1+'LF Projected Ratios'!W$54))</f>
        <v>0.2892072692665934</v>
      </c>
      <c r="W131">
        <f>IF('LF Projected Ratios'!X$54&gt;=0,$B131+(1-$B131)*'LF Projected Ratios'!X$54,$B131*(1+'LF Projected Ratios'!X$54))</f>
        <v>0.28703745143499648</v>
      </c>
      <c r="X131">
        <f>IF('LF Projected Ratios'!Y$54&gt;=0,$B131+(1-$B131)*'LF Projected Ratios'!Y$54,$B131*(1+'LF Projected Ratios'!Y$54))</f>
        <v>0.28488664349497855</v>
      </c>
      <c r="Y131">
        <f>IF('LF Projected Ratios'!Z$54&gt;=0,$B131+(1-$B131)*'LF Projected Ratios'!Z$54,$B131*(1+'LF Projected Ratios'!Z$54))</f>
        <v>0.28275459671607528</v>
      </c>
      <c r="Z131">
        <f>IF('LF Projected Ratios'!AA$54&gt;=0,$B131+(1-$B131)*'LF Projected Ratios'!AA$54,$B131*(1+'LF Projected Ratios'!AA$54))</f>
        <v>0.280641066688253</v>
      </c>
      <c r="AA131">
        <f>IF('LF Projected Ratios'!AB$54&gt;=0,$B131+(1-$B131)*'LF Projected Ratios'!AB$54,$B131*(1+'LF Projected Ratios'!AB$54))</f>
        <v>0.27854581322850663</v>
      </c>
      <c r="AB131">
        <f>IF('LF Projected Ratios'!AC$54&gt;=0,$B131+(1-$B131)*'LF Projected Ratios'!AC$54,$B131*(1+'LF Projected Ratios'!AC$54))</f>
        <v>0.27646860028987219</v>
      </c>
      <c r="AC131">
        <f>IF('LF Projected Ratios'!AD$54&gt;=0,$B131+(1-$B131)*'LF Projected Ratios'!AD$54,$B131*(1+'LF Projected Ratios'!AD$54))</f>
        <v>0.27440919587277779</v>
      </c>
      <c r="AD131">
        <f>IF('LF Projected Ratios'!AE$54&gt;=0,$B131+(1-$B131)*'LF Projected Ratios'!AE$54,$B131*(1+'LF Projected Ratios'!AE$54))</f>
        <v>0.27236737193866423</v>
      </c>
      <c r="AE131">
        <f>IF('LF Projected Ratios'!AF$54&gt;=0,$B131+(1-$B131)*'LF Projected Ratios'!AF$54,$B131*(1+'LF Projected Ratios'!AF$54))</f>
        <v>0.27034290432581154</v>
      </c>
      <c r="AF131">
        <f>IF('LF Projected Ratios'!AG$54&gt;=0,$B131+(1-$B131)*'LF Projected Ratios'!AG$54,$B131*(1+'LF Projected Ratios'!AG$54))</f>
        <v>0.26833557266729952</v>
      </c>
    </row>
    <row r="132" spans="1:32" x14ac:dyDescent="0.2">
      <c r="A132" s="6" t="s">
        <v>55</v>
      </c>
      <c r="B132" s="28">
        <f t="shared" si="0"/>
        <v>0.33168034040278915</v>
      </c>
      <c r="C132">
        <f>IF('LF Projected Ratios'!D$54&gt;=0,$B132+(1-$B132)*'LF Projected Ratios'!D$54,$B132*(1+'LF Projected Ratios'!D$54))</f>
        <v>0.32979970778074091</v>
      </c>
      <c r="D132">
        <f>IF('LF Projected Ratios'!E$54&gt;=0,$B132+(1-$B132)*'LF Projected Ratios'!E$54,$B132*(1+'LF Projected Ratios'!E$54))</f>
        <v>0.32671911713830476</v>
      </c>
      <c r="E132">
        <f>IF('LF Projected Ratios'!F$54&gt;=0,$B132+(1-$B132)*'LF Projected Ratios'!F$54,$B132*(1+'LF Projected Ratios'!F$54))</f>
        <v>0.32332314657991407</v>
      </c>
      <c r="F132">
        <f>IF('LF Projected Ratios'!G$54&gt;=0,$B132+(1-$B132)*'LF Projected Ratios'!G$54,$B132*(1+'LF Projected Ratios'!G$54))</f>
        <v>0.32062434169608561</v>
      </c>
      <c r="G132">
        <f>IF('LF Projected Ratios'!H$54&gt;=0,$B132+(1-$B132)*'LF Projected Ratios'!H$54,$B132*(1+'LF Projected Ratios'!H$54))</f>
        <v>0.31913504814231203</v>
      </c>
      <c r="H132">
        <f>IF('LF Projected Ratios'!I$54&gt;=0,$B132+(1-$B132)*'LF Projected Ratios'!I$54,$B132*(1+'LF Projected Ratios'!I$54))</f>
        <v>0.31780031004698744</v>
      </c>
      <c r="I132">
        <f>IF('LF Projected Ratios'!J$54&gt;=0,$B132+(1-$B132)*'LF Projected Ratios'!J$54,$B132*(1+'LF Projected Ratios'!J$54))</f>
        <v>0.31511298120527659</v>
      </c>
      <c r="J132">
        <f>IF('LF Projected Ratios'!K$54&gt;=0,$B132+(1-$B132)*'LF Projected Ratios'!K$54,$B132*(1+'LF Projected Ratios'!K$54))</f>
        <v>0.31106425039229252</v>
      </c>
      <c r="K132">
        <f>IF('LF Projected Ratios'!L$54&gt;=0,$B132+(1-$B132)*'LF Projected Ratios'!L$54,$B132*(1+'LF Projected Ratios'!L$54))</f>
        <v>0.30660970987340602</v>
      </c>
      <c r="L132">
        <f>IF('LF Projected Ratios'!M$54&gt;=0,$B132+(1-$B132)*'LF Projected Ratios'!M$54,$B132*(1+'LF Projected Ratios'!M$54))</f>
        <v>0.30662029634526894</v>
      </c>
      <c r="M132">
        <f>IF('LF Projected Ratios'!N$54&gt;=0,$B132+(1-$B132)*'LF Projected Ratios'!N$54,$B132*(1+'LF Projected Ratios'!N$54))</f>
        <v>0.30428668895606986</v>
      </c>
      <c r="N132">
        <f>IF('LF Projected Ratios'!O$54&gt;=0,$B132+(1-$B132)*'LF Projected Ratios'!O$54,$B132*(1+'LF Projected Ratios'!O$54))</f>
        <v>0.30197446304926623</v>
      </c>
      <c r="O132">
        <f>IF('LF Projected Ratios'!P$54&gt;=0,$B132+(1-$B132)*'LF Projected Ratios'!P$54,$B132*(1+'LF Projected Ratios'!P$54))</f>
        <v>0.2996833261058845</v>
      </c>
      <c r="P132">
        <f>IF('LF Projected Ratios'!Q$54&gt;=0,$B132+(1-$B132)*'LF Projected Ratios'!Q$54,$B132*(1+'LF Projected Ratios'!Q$54))</f>
        <v>0.29741299091864304</v>
      </c>
      <c r="Q132">
        <f>IF('LF Projected Ratios'!R$54&gt;=0,$B132+(1-$B132)*'LF Projected Ratios'!R$54,$B132*(1+'LF Projected Ratios'!R$54))</f>
        <v>0.29516317547193455</v>
      </c>
      <c r="R132">
        <f>IF('LF Projected Ratios'!S$54&gt;=0,$B132+(1-$B132)*'LF Projected Ratios'!S$54,$B132*(1+'LF Projected Ratios'!S$54))</f>
        <v>0.29293360282504294</v>
      </c>
      <c r="S132">
        <f>IF('LF Projected Ratios'!T$54&gt;=0,$B132+(1-$B132)*'LF Projected Ratios'!T$54,$B132*(1+'LF Projected Ratios'!T$54))</f>
        <v>0.29072400099850232</v>
      </c>
      <c r="T132">
        <f>IF('LF Projected Ratios'!U$54&gt;=0,$B132+(1-$B132)*'LF Projected Ratios'!U$54,$B132*(1+'LF Projected Ratios'!U$54))</f>
        <v>0.2885341028634944</v>
      </c>
      <c r="U132">
        <f>IF('LF Projected Ratios'!V$54&gt;=0,$B132+(1-$B132)*'LF Projected Ratios'!V$54,$B132*(1+'LF Projected Ratios'!V$54))</f>
        <v>0.28636364603419012</v>
      </c>
      <c r="V132">
        <f>IF('LF Projected Ratios'!W$54&gt;=0,$B132+(1-$B132)*'LF Projected Ratios'!W$54,$B132*(1+'LF Projected Ratios'!W$54))</f>
        <v>0.28421237276295053</v>
      </c>
      <c r="W132">
        <f>IF('LF Projected Ratios'!X$54&gt;=0,$B132+(1-$B132)*'LF Projected Ratios'!X$54,$B132*(1+'LF Projected Ratios'!X$54))</f>
        <v>0.28208002983828823</v>
      </c>
      <c r="X132">
        <f>IF('LF Projected Ratios'!Y$54&gt;=0,$B132+(1-$B132)*'LF Projected Ratios'!Y$54,$B132*(1+'LF Projected Ratios'!Y$54))</f>
        <v>0.27996636848551493</v>
      </c>
      <c r="Y132">
        <f>IF('LF Projected Ratios'!Z$54&gt;=0,$B132+(1-$B132)*'LF Projected Ratios'!Z$54,$B132*(1+'LF Projected Ratios'!Z$54))</f>
        <v>0.27787114426998827</v>
      </c>
      <c r="Z132">
        <f>IF('LF Projected Ratios'!AA$54&gt;=0,$B132+(1-$B132)*'LF Projected Ratios'!AA$54,$B132*(1+'LF Projected Ratios'!AA$54))</f>
        <v>0.27579411700287843</v>
      </c>
      <c r="AA132">
        <f>IF('LF Projected Ratios'!AB$54&gt;=0,$B132+(1-$B132)*'LF Projected Ratios'!AB$54,$B132*(1+'LF Projected Ratios'!AB$54))</f>
        <v>0.27373505064937892</v>
      </c>
      <c r="AB132">
        <f>IF('LF Projected Ratios'!AC$54&gt;=0,$B132+(1-$B132)*'LF Projected Ratios'!AC$54,$B132*(1+'LF Projected Ratios'!AC$54))</f>
        <v>0.27169371323929126</v>
      </c>
      <c r="AC132">
        <f>IF('LF Projected Ratios'!AD$54&gt;=0,$B132+(1-$B132)*'LF Projected Ratios'!AD$54,$B132*(1+'LF Projected Ratios'!AD$54))</f>
        <v>0.26966987677990628</v>
      </c>
      <c r="AD132">
        <f>IF('LF Projected Ratios'!AE$54&gt;=0,$B132+(1-$B132)*'LF Projected Ratios'!AE$54,$B132*(1+'LF Projected Ratios'!AE$54))</f>
        <v>0.26766331717111702</v>
      </c>
      <c r="AE132">
        <f>IF('LF Projected Ratios'!AF$54&gt;=0,$B132+(1-$B132)*'LF Projected Ratios'!AF$54,$B132*(1+'LF Projected Ratios'!AF$54))</f>
        <v>0.26567381412269869</v>
      </c>
      <c r="AF132">
        <f>IF('LF Projected Ratios'!AG$54&gt;=0,$B132+(1-$B132)*'LF Projected Ratios'!AG$54,$B132*(1+'LF Projected Ratios'!AG$54))</f>
        <v>0.26370115107368663</v>
      </c>
    </row>
    <row r="133" spans="1:32" x14ac:dyDescent="0.2">
      <c r="A133" s="6" t="s">
        <v>56</v>
      </c>
      <c r="B133" s="28">
        <f t="shared" si="0"/>
        <v>0.30834534517409473</v>
      </c>
      <c r="C133">
        <f>IF('LF Projected Ratios'!D$54&gt;=0,$B133+(1-$B133)*'LF Projected Ratios'!D$54,$B133*(1+'LF Projected Ratios'!D$54))</f>
        <v>0.30659702233323261</v>
      </c>
      <c r="D133">
        <f>IF('LF Projected Ratios'!E$54&gt;=0,$B133+(1-$B133)*'LF Projected Ratios'!E$54,$B133*(1+'LF Projected Ratios'!E$54))</f>
        <v>0.30373316316139104</v>
      </c>
      <c r="E133">
        <f>IF('LF Projected Ratios'!F$54&gt;=0,$B133+(1-$B133)*'LF Projected Ratios'!F$54,$B133*(1+'LF Projected Ratios'!F$54))</f>
        <v>0.30057611227089687</v>
      </c>
      <c r="F133">
        <f>IF('LF Projected Ratios'!G$54&gt;=0,$B133+(1-$B133)*'LF Projected Ratios'!G$54,$B133*(1+'LF Projected Ratios'!G$54))</f>
        <v>0.29806717875240413</v>
      </c>
      <c r="G133">
        <f>IF('LF Projected Ratios'!H$54&gt;=0,$B133+(1-$B133)*'LF Projected Ratios'!H$54,$B133*(1+'LF Projected Ratios'!H$54))</f>
        <v>0.29668266276226074</v>
      </c>
      <c r="H133">
        <f>IF('LF Projected Ratios'!I$54&gt;=0,$B133+(1-$B133)*'LF Projected Ratios'!I$54,$B133*(1+'LF Projected Ratios'!I$54))</f>
        <v>0.29544182865608465</v>
      </c>
      <c r="I133">
        <f>IF('LF Projected Ratios'!J$54&gt;=0,$B133+(1-$B133)*'LF Projected Ratios'!J$54,$B133*(1+'LF Projected Ratios'!J$54))</f>
        <v>0.29294356379574549</v>
      </c>
      <c r="J133">
        <f>IF('LF Projected Ratios'!K$54&gt;=0,$B133+(1-$B133)*'LF Projected Ratios'!K$54,$B133*(1+'LF Projected Ratios'!K$54))</f>
        <v>0.28917967686011786</v>
      </c>
      <c r="K133">
        <f>IF('LF Projected Ratios'!L$54&gt;=0,$B133+(1-$B133)*'LF Projected Ratios'!L$54,$B133*(1+'LF Projected Ratios'!L$54))</f>
        <v>0.28503853050148825</v>
      </c>
      <c r="L133">
        <f>IF('LF Projected Ratios'!M$54&gt;=0,$B133+(1-$B133)*'LF Projected Ratios'!M$54,$B133*(1+'LF Projected Ratios'!M$54))</f>
        <v>0.28504837217409623</v>
      </c>
      <c r="M133">
        <f>IF('LF Projected Ratios'!N$54&gt;=0,$B133+(1-$B133)*'LF Projected Ratios'!N$54,$B133*(1+'LF Projected Ratios'!N$54))</f>
        <v>0.28287894309352546</v>
      </c>
      <c r="N133">
        <f>IF('LF Projected Ratios'!O$54&gt;=0,$B133+(1-$B133)*'LF Projected Ratios'!O$54,$B133*(1+'LF Projected Ratios'!O$54))</f>
        <v>0.28072939122533808</v>
      </c>
      <c r="O133">
        <f>IF('LF Projected Ratios'!P$54&gt;=0,$B133+(1-$B133)*'LF Projected Ratios'!P$54,$B133*(1+'LF Projected Ratios'!P$54))</f>
        <v>0.27859944463040198</v>
      </c>
      <c r="P133">
        <f>IF('LF Projected Ratios'!Q$54&gt;=0,$B133+(1-$B133)*'LF Projected Ratios'!Q$54,$B133*(1+'LF Projected Ratios'!Q$54))</f>
        <v>0.27648883630757914</v>
      </c>
      <c r="Q133">
        <f>IF('LF Projected Ratios'!R$54&gt;=0,$B133+(1-$B133)*'LF Projected Ratios'!R$54,$B133*(1+'LF Projected Ratios'!R$54))</f>
        <v>0.27439730408215118</v>
      </c>
      <c r="R133">
        <f>IF('LF Projected Ratios'!S$54&gt;=0,$B133+(1-$B133)*'LF Projected Ratios'!S$54,$B133*(1+'LF Projected Ratios'!S$54))</f>
        <v>0.27232459049725299</v>
      </c>
      <c r="S133">
        <f>IF('LF Projected Ratios'!T$54&gt;=0,$B133+(1-$B133)*'LF Projected Ratios'!T$54,$B133*(1+'LF Projected Ratios'!T$54))</f>
        <v>0.27027044270822642</v>
      </c>
      <c r="T133">
        <f>IF('LF Projected Ratios'!U$54&gt;=0,$B133+(1-$B133)*'LF Projected Ratios'!U$54,$B133*(1+'LF Projected Ratios'!U$54))</f>
        <v>0.26823461237979901</v>
      </c>
      <c r="U133">
        <f>IF('LF Projected Ratios'!V$54&gt;=0,$B133+(1-$B133)*'LF Projected Ratios'!V$54,$B133*(1+'LF Projected Ratios'!V$54))</f>
        <v>0.266216855586</v>
      </c>
      <c r="V133">
        <f>IF('LF Projected Ratios'!W$54&gt;=0,$B133+(1-$B133)*'LF Projected Ratios'!W$54,$B133*(1+'LF Projected Ratios'!W$54))</f>
        <v>0.26421693271273405</v>
      </c>
      <c r="W133">
        <f>IF('LF Projected Ratios'!X$54&gt;=0,$B133+(1-$B133)*'LF Projected Ratios'!X$54,$B133*(1+'LF Projected Ratios'!X$54))</f>
        <v>0.26223460836292156</v>
      </c>
      <c r="X133">
        <f>IF('LF Projected Ratios'!Y$54&gt;=0,$B133+(1-$B133)*'LF Projected Ratios'!Y$54,$B133*(1+'LF Projected Ratios'!Y$54))</f>
        <v>0.26026965126413615</v>
      </c>
      <c r="Y133">
        <f>IF('LF Projected Ratios'!Z$54&gt;=0,$B133+(1-$B133)*'LF Projected Ratios'!Z$54,$B133*(1+'LF Projected Ratios'!Z$54))</f>
        <v>0.25832183417865823</v>
      </c>
      <c r="Z133">
        <f>IF('LF Projected Ratios'!AA$54&gt;=0,$B133+(1-$B133)*'LF Projected Ratios'!AA$54,$B133*(1+'LF Projected Ratios'!AA$54))</f>
        <v>0.25639093381587141</v>
      </c>
      <c r="AA133">
        <f>IF('LF Projected Ratios'!AB$54&gt;=0,$B133+(1-$B133)*'LF Projected Ratios'!AB$54,$B133*(1+'LF Projected Ratios'!AB$54))</f>
        <v>0.25447673074693117</v>
      </c>
      <c r="AB133">
        <f>IF('LF Projected Ratios'!AC$54&gt;=0,$B133+(1-$B133)*'LF Projected Ratios'!AC$54,$B133*(1+'LF Projected Ratios'!AC$54))</f>
        <v>0.2525790093216399</v>
      </c>
      <c r="AC133">
        <f>IF('LF Projected Ratios'!AD$54&gt;=0,$B133+(1-$B133)*'LF Projected Ratios'!AD$54,$B133*(1+'LF Projected Ratios'!AD$54))</f>
        <v>0.25069755758745765</v>
      </c>
      <c r="AD133">
        <f>IF('LF Projected Ratios'!AE$54&gt;=0,$B133+(1-$B133)*'LF Projected Ratios'!AE$54,$B133*(1+'LF Projected Ratios'!AE$54))</f>
        <v>0.24883216721058707</v>
      </c>
      <c r="AE133">
        <f>IF('LF Projected Ratios'!AF$54&gt;=0,$B133+(1-$B133)*'LF Projected Ratios'!AF$54,$B133*(1+'LF Projected Ratios'!AF$54))</f>
        <v>0.246982633399073</v>
      </c>
      <c r="AF133">
        <f>IF('LF Projected Ratios'!AG$54&gt;=0,$B133+(1-$B133)*'LF Projected Ratios'!AG$54,$B133*(1+'LF Projected Ratios'!AG$54))</f>
        <v>0.24514875482785245</v>
      </c>
    </row>
    <row r="134" spans="1:32" x14ac:dyDescent="0.2">
      <c r="A134" s="6" t="s">
        <v>57</v>
      </c>
      <c r="B134" s="28">
        <f t="shared" si="0"/>
        <v>0.34865633680567876</v>
      </c>
      <c r="C134">
        <f>IF('LF Projected Ratios'!D$54&gt;=0,$B134+(1-$B134)*'LF Projected Ratios'!D$54,$B134*(1+'LF Projected Ratios'!D$54))</f>
        <v>0.34667945002341022</v>
      </c>
      <c r="D134">
        <f>IF('LF Projected Ratios'!E$54&gt;=0,$B134+(1-$B134)*'LF Projected Ratios'!E$54,$B134*(1+'LF Projected Ratios'!E$54))</f>
        <v>0.34344118921095057</v>
      </c>
      <c r="E134">
        <f>IF('LF Projected Ratios'!F$54&gt;=0,$B134+(1-$B134)*'LF Projected Ratios'!F$54,$B134*(1+'LF Projected Ratios'!F$54))</f>
        <v>0.33987140677117567</v>
      </c>
      <c r="F134">
        <f>IF('LF Projected Ratios'!G$54&gt;=0,$B134+(1-$B134)*'LF Projected Ratios'!G$54,$B134*(1+'LF Projected Ratios'!G$54))</f>
        <v>0.337034472199153</v>
      </c>
      <c r="G134">
        <f>IF('LF Projected Ratios'!H$54&gt;=0,$B134+(1-$B134)*'LF Projected Ratios'!H$54,$B134*(1+'LF Projected Ratios'!H$54))</f>
        <v>0.33546895392256043</v>
      </c>
      <c r="H134">
        <f>IF('LF Projected Ratios'!I$54&gt;=0,$B134+(1-$B134)*'LF Projected Ratios'!I$54,$B134*(1+'LF Projected Ratios'!I$54))</f>
        <v>0.33406590153077348</v>
      </c>
      <c r="I134">
        <f>IF('LF Projected Ratios'!J$54&gt;=0,$B134+(1-$B134)*'LF Projected Ratios'!J$54,$B134*(1+'LF Projected Ratios'!J$54))</f>
        <v>0.33124103036534558</v>
      </c>
      <c r="J134">
        <f>IF('LF Projected Ratios'!K$54&gt;=0,$B134+(1-$B134)*'LF Projected Ratios'!K$54,$B134*(1+'LF Projected Ratios'!K$54))</f>
        <v>0.32698507822705164</v>
      </c>
      <c r="K134">
        <f>IF('LF Projected Ratios'!L$54&gt;=0,$B134+(1-$B134)*'LF Projected Ratios'!L$54,$B134*(1+'LF Projected Ratios'!L$54))</f>
        <v>0.32230254631219246</v>
      </c>
      <c r="L134">
        <f>IF('LF Projected Ratios'!M$54&gt;=0,$B134+(1-$B134)*'LF Projected Ratios'!M$54,$B134*(1+'LF Projected Ratios'!M$54))</f>
        <v>0.32231367461872679</v>
      </c>
      <c r="M134">
        <f>IF('LF Projected Ratios'!N$54&gt;=0,$B134+(1-$B134)*'LF Projected Ratios'!N$54,$B134*(1+'LF Projected Ratios'!N$54))</f>
        <v>0.31986062900597578</v>
      </c>
      <c r="N134">
        <f>IF('LF Projected Ratios'!O$54&gt;=0,$B134+(1-$B134)*'LF Projected Ratios'!O$54,$B134*(1+'LF Projected Ratios'!O$54))</f>
        <v>0.31743005921834733</v>
      </c>
      <c r="O134">
        <f>IF('LF Projected Ratios'!P$54&gt;=0,$B134+(1-$B134)*'LF Projected Ratios'!P$54,$B134*(1+'LF Projected Ratios'!P$54))</f>
        <v>0.31502165776522062</v>
      </c>
      <c r="P134">
        <f>IF('LF Projected Ratios'!Q$54&gt;=0,$B134+(1-$B134)*'LF Projected Ratios'!Q$54,$B134*(1+'LF Projected Ratios'!Q$54))</f>
        <v>0.31263512273952881</v>
      </c>
      <c r="Q134">
        <f>IF('LF Projected Ratios'!R$54&gt;=0,$B134+(1-$B134)*'LF Projected Ratios'!R$54,$B134*(1+'LF Projected Ratios'!R$54))</f>
        <v>0.31027015769159849</v>
      </c>
      <c r="R134">
        <f>IF('LF Projected Ratios'!S$54&gt;=0,$B134+(1-$B134)*'LF Projected Ratios'!S$54,$B134*(1+'LF Projected Ratios'!S$54))</f>
        <v>0.30792647150638969</v>
      </c>
      <c r="S134">
        <f>IF('LF Projected Ratios'!T$54&gt;=0,$B134+(1-$B134)*'LF Projected Ratios'!T$54,$B134*(1+'LF Projected Ratios'!T$54))</f>
        <v>0.30560377828403823</v>
      </c>
      <c r="T134">
        <f>IF('LF Projected Ratios'!U$54&gt;=0,$B134+(1-$B134)*'LF Projected Ratios'!U$54,$B134*(1+'LF Projected Ratios'!U$54))</f>
        <v>0.30330179722359241</v>
      </c>
      <c r="U134">
        <f>IF('LF Projected Ratios'!V$54&gt;=0,$B134+(1-$B134)*'LF Projected Ratios'!V$54,$B134*(1+'LF Projected Ratios'!V$54))</f>
        <v>0.30102025250984449</v>
      </c>
      <c r="V134">
        <f>IF('LF Projected Ratios'!W$54&gt;=0,$B134+(1-$B134)*'LF Projected Ratios'!W$54,$B134*(1+'LF Projected Ratios'!W$54))</f>
        <v>0.29875887320316774</v>
      </c>
      <c r="W134">
        <f>IF('LF Projected Ratios'!X$54&gt;=0,$B134+(1-$B134)*'LF Projected Ratios'!X$54,$B134*(1+'LF Projected Ratios'!X$54))</f>
        <v>0.29651739313225539</v>
      </c>
      <c r="X134">
        <f>IF('LF Projected Ratios'!Y$54&gt;=0,$B134+(1-$B134)*'LF Projected Ratios'!Y$54,$B134*(1+'LF Projected Ratios'!Y$54))</f>
        <v>0.29429555078968328</v>
      </c>
      <c r="Y134">
        <f>IF('LF Projected Ratios'!Z$54&gt;=0,$B134+(1-$B134)*'LF Projected Ratios'!Z$54,$B134*(1+'LF Projected Ratios'!Z$54))</f>
        <v>0.29209308923020416</v>
      </c>
      <c r="Z134">
        <f>IF('LF Projected Ratios'!AA$54&gt;=0,$B134+(1-$B134)*'LF Projected Ratios'!AA$54,$B134*(1+'LF Projected Ratios'!AA$54))</f>
        <v>0.28990975597169205</v>
      </c>
      <c r="AA134">
        <f>IF('LF Projected Ratios'!AB$54&gt;=0,$B134+(1-$B134)*'LF Projected Ratios'!AB$54,$B134*(1+'LF Projected Ratios'!AB$54))</f>
        <v>0.28774530289865446</v>
      </c>
      <c r="AB134">
        <f>IF('LF Projected Ratios'!AC$54&gt;=0,$B134+(1-$B134)*'LF Projected Ratios'!AC$54,$B134*(1+'LF Projected Ratios'!AC$54))</f>
        <v>0.28559948616824093</v>
      </c>
      <c r="AC134">
        <f>IF('LF Projected Ratios'!AD$54&gt;=0,$B134+(1-$B134)*'LF Projected Ratios'!AD$54,$B134*(1+'LF Projected Ratios'!AD$54))</f>
        <v>0.28347206611866538</v>
      </c>
      <c r="AD134">
        <f>IF('LF Projected Ratios'!AE$54&gt;=0,$B134+(1-$B134)*'LF Projected Ratios'!AE$54,$B134*(1+'LF Projected Ratios'!AE$54))</f>
        <v>0.28136280717997425</v>
      </c>
      <c r="AE134">
        <f>IF('LF Projected Ratios'!AF$54&gt;=0,$B134+(1-$B134)*'LF Projected Ratios'!AF$54,$B134*(1+'LF Projected Ratios'!AF$54))</f>
        <v>0.27927147778709288</v>
      </c>
      <c r="AF134">
        <f>IF('LF Projected Ratios'!AG$54&gt;=0,$B134+(1-$B134)*'LF Projected Ratios'!AG$54,$B134*(1+'LF Projected Ratios'!AG$54))</f>
        <v>0.27719785029507682</v>
      </c>
    </row>
    <row r="136" spans="1:32" x14ac:dyDescent="0.2">
      <c r="A136" s="3" t="s">
        <v>514</v>
      </c>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0.19667943805874838</v>
      </c>
      <c r="C138" s="28">
        <f>(1/(1+EXP(('S Curve Equation'!$B$11-C93*'S Curve Equation'!$B$12)*'S Curve Equation'!$B$10))+'S Curve Equation'!$B$13)*'S Curve Equation'!$B$14</f>
        <v>0.1937511941835989</v>
      </c>
      <c r="D138" s="28">
        <f>(1/(1+EXP(('S Curve Equation'!$B$11-D93*'S Curve Equation'!$B$12)*'S Curve Equation'!$B$10))+'S Curve Equation'!$B$13)*'S Curve Equation'!$B$14</f>
        <v>0.18902153544333788</v>
      </c>
      <c r="E138" s="28">
        <f>(1/(1+EXP(('S Curve Equation'!$B$11-E93*'S Curve Equation'!$B$12)*'S Curve Equation'!$B$10))+'S Curve Equation'!$B$13)*'S Curve Equation'!$B$14</f>
        <v>0.18390386101500428</v>
      </c>
      <c r="F138" s="28">
        <f>(1/(1+EXP(('S Curve Equation'!$B$11-F93*'S Curve Equation'!$B$12)*'S Curve Equation'!$B$10))+'S Curve Equation'!$B$13)*'S Curve Equation'!$B$14</f>
        <v>0.17990852546740646</v>
      </c>
      <c r="G138" s="28">
        <f>(1/(1+EXP(('S Curve Equation'!$B$11-G93*'S Curve Equation'!$B$12)*'S Curve Equation'!$B$10))+'S Curve Equation'!$B$13)*'S Curve Equation'!$B$14</f>
        <v>0.17773087659260883</v>
      </c>
      <c r="H138" s="28">
        <f>(1/(1+EXP(('S Curve Equation'!$B$11-H93*'S Curve Equation'!$B$12)*'S Curve Equation'!$B$10))+'S Curve Equation'!$B$13)*'S Curve Equation'!$B$14</f>
        <v>0.17579556435020288</v>
      </c>
      <c r="I138" s="28">
        <f>(1/(1+EXP(('S Curve Equation'!$B$11-I93*'S Curve Equation'!$B$12)*'S Curve Equation'!$B$10))+'S Curve Equation'!$B$13)*'S Curve Equation'!$B$14</f>
        <v>0.17194579447726749</v>
      </c>
      <c r="J138" s="28">
        <f>(1/(1+EXP(('S Curve Equation'!$B$11-J93*'S Curve Equation'!$B$12)*'S Curve Equation'!$B$10))+'S Curve Equation'!$B$13)*'S Curve Equation'!$B$14</f>
        <v>0.16626313217849856</v>
      </c>
      <c r="K138" s="28">
        <f>(1/(1+EXP(('S Curve Equation'!$B$11-K93*'S Curve Equation'!$B$12)*'S Curve Equation'!$B$10))+'S Curve Equation'!$B$13)*'S Curve Equation'!$B$14</f>
        <v>0.16017279288836891</v>
      </c>
      <c r="L138" s="28">
        <f>(1/(1+EXP(('S Curve Equation'!$B$11-L93*'S Curve Equation'!$B$12)*'S Curve Equation'!$B$10))+'S Curve Equation'!$B$13)*'S Curve Equation'!$B$14</f>
        <v>0.16018706703191821</v>
      </c>
      <c r="M138" s="28">
        <f>(1/(1+EXP(('S Curve Equation'!$B$11-M93*'S Curve Equation'!$B$12)*'S Curve Equation'!$B$10))+'S Curve Equation'!$B$13)*'S Curve Equation'!$B$14</f>
        <v>0.15706349090720231</v>
      </c>
      <c r="N138" s="28">
        <f>(1/(1+EXP(('S Curve Equation'!$B$11-N93*'S Curve Equation'!$B$12)*'S Curve Equation'!$B$10))+'S Curve Equation'!$B$13)*'S Curve Equation'!$B$14</f>
        <v>0.15401377379060302</v>
      </c>
      <c r="O138" s="28">
        <f>(1/(1+EXP(('S Curve Equation'!$B$11-O93*'S Curve Equation'!$B$12)*'S Curve Equation'!$B$10))+'S Curve Equation'!$B$13)*'S Curve Equation'!$B$14</f>
        <v>0.15103602927740159</v>
      </c>
      <c r="P138" s="28">
        <f>(1/(1+EXP(('S Curve Equation'!$B$11-P93*'S Curve Equation'!$B$12)*'S Curve Equation'!$B$10))+'S Curve Equation'!$B$13)*'S Curve Equation'!$B$14</f>
        <v>0.14812841293672141</v>
      </c>
      <c r="Q138" s="28">
        <f>(1/(1+EXP(('S Curve Equation'!$B$11-Q93*'S Curve Equation'!$B$12)*'S Curve Equation'!$B$10))+'S Curve Equation'!$B$13)*'S Curve Equation'!$B$14</f>
        <v>0.14528912219667245</v>
      </c>
      <c r="R138" s="28">
        <f>(1/(1+EXP(('S Curve Equation'!$B$11-R93*'S Curve Equation'!$B$12)*'S Curve Equation'!$B$10))+'S Curve Equation'!$B$13)*'S Curve Equation'!$B$14</f>
        <v>0.14251639614177725</v>
      </c>
      <c r="S138" s="28">
        <f>(1/(1+EXP(('S Curve Equation'!$B$11-S93*'S Curve Equation'!$B$12)*'S Curve Equation'!$B$10))+'S Curve Equation'!$B$13)*'S Curve Equation'!$B$14</f>
        <v>0.13980851523190294</v>
      </c>
      <c r="T138" s="28">
        <f>(1/(1+EXP(('S Curve Equation'!$B$11-T93*'S Curve Equation'!$B$12)*'S Curve Equation'!$B$10))+'S Curve Equation'!$B$13)*'S Curve Equation'!$B$14</f>
        <v>0.13716380095122371</v>
      </c>
      <c r="U138" s="28">
        <f>(1/(1+EXP(('S Curve Equation'!$B$11-U93*'S Curve Equation'!$B$12)*'S Curve Equation'!$B$10))+'S Curve Equation'!$B$13)*'S Curve Equation'!$B$14</f>
        <v>0.13458061539509919</v>
      </c>
      <c r="V138" s="28">
        <f>(1/(1+EXP(('S Curve Equation'!$B$11-V93*'S Curve Equation'!$B$12)*'S Curve Equation'!$B$10))+'S Curve Equation'!$B$13)*'S Curve Equation'!$B$14</f>
        <v>0.13205736080215408</v>
      </c>
      <c r="W138" s="28">
        <f>(1/(1+EXP(('S Curve Equation'!$B$11-W93*'S Curve Equation'!$B$12)*'S Curve Equation'!$B$10))+'S Curve Equation'!$B$13)*'S Curve Equation'!$B$14</f>
        <v>0.12959247903825108</v>
      </c>
      <c r="X138" s="28">
        <f>(1/(1+EXP(('S Curve Equation'!$B$11-X93*'S Curve Equation'!$B$12)*'S Curve Equation'!$B$10))+'S Curve Equation'!$B$13)*'S Curve Equation'!$B$14</f>
        <v>0.12718445103853834</v>
      </c>
      <c r="Y138" s="28">
        <f>(1/(1+EXP(('S Curve Equation'!$B$11-Y93*'S Curve Equation'!$B$12)*'S Curve Equation'!$B$10))+'S Curve Equation'!$B$13)*'S Curve Equation'!$B$14</f>
        <v>0.12483179621322971</v>
      </c>
      <c r="Z138" s="28">
        <f>(1/(1+EXP(('S Curve Equation'!$B$11-Z93*'S Curve Equation'!$B$12)*'S Curve Equation'!$B$10))+'S Curve Equation'!$B$13)*'S Curve Equation'!$B$14</f>
        <v>0.12253307182231214</v>
      </c>
      <c r="AA138" s="28">
        <f>(1/(1+EXP(('S Curve Equation'!$B$11-AA93*'S Curve Equation'!$B$12)*'S Curve Equation'!$B$10))+'S Curve Equation'!$B$13)*'S Curve Equation'!$B$14</f>
        <v>0.1202868723239332</v>
      </c>
      <c r="AB138" s="28">
        <f>(1/(1+EXP(('S Curve Equation'!$B$11-AB93*'S Curve Equation'!$B$12)*'S Curve Equation'!$B$10))+'S Curve Equation'!$B$13)*'S Curve Equation'!$B$14</f>
        <v>0.1180918287008159</v>
      </c>
      <c r="AC138" s="28">
        <f>(1/(1+EXP(('S Curve Equation'!$B$11-AC93*'S Curve Equation'!$B$12)*'S Curve Equation'!$B$10))+'S Curve Equation'!$B$13)*'S Curve Equation'!$B$14</f>
        <v>0.11594660776865483</v>
      </c>
      <c r="AD138" s="28">
        <f>(1/(1+EXP(('S Curve Equation'!$B$11-AD93*'S Curve Equation'!$B$12)*'S Curve Equation'!$B$10))+'S Curve Equation'!$B$13)*'S Curve Equation'!$B$14</f>
        <v>0.11384991147010209</v>
      </c>
      <c r="AE138" s="28">
        <f>(1/(1+EXP(('S Curve Equation'!$B$11-AE93*'S Curve Equation'!$B$12)*'S Curve Equation'!$B$10))+'S Curve Equation'!$B$13)*'S Curve Equation'!$B$14</f>
        <v>0.11180047615761865</v>
      </c>
      <c r="AF138" s="28">
        <f>(1/(1+EXP(('S Curve Equation'!$B$11-AF93*'S Curve Equation'!$B$12)*'S Curve Equation'!$B$10))+'S Curve Equation'!$B$13)*'S Curve Equation'!$B$14</f>
        <v>0.10979707186815493</v>
      </c>
    </row>
    <row r="139" spans="1:32" x14ac:dyDescent="0.2">
      <c r="A139" s="6" t="s">
        <v>94</v>
      </c>
      <c r="B139" s="28">
        <f>(1/(1+EXP(('S Curve Equation'!$B$11-B94*'S Curve Equation'!$B$12)*'S Curve Equation'!$B$10))+'S Curve Equation'!$B$13)*'S Curve Equation'!$B$14</f>
        <v>0.19607843137254896</v>
      </c>
      <c r="C139" s="28">
        <f>(1/(1+EXP(('S Curve Equation'!$B$11-C94*'S Curve Equation'!$B$12)*'S Curve Equation'!$B$10))+'S Curve Equation'!$B$13)*'S Curve Equation'!$B$14</f>
        <v>0.19315989622092511</v>
      </c>
      <c r="D139" s="28">
        <f>(1/(1+EXP(('S Curve Equation'!$B$11-D94*'S Curve Equation'!$B$12)*'S Curve Equation'!$B$10))+'S Curve Equation'!$B$13)*'S Curve Equation'!$B$14</f>
        <v>0.18844596917876463</v>
      </c>
      <c r="E139" s="28">
        <f>(1/(1+EXP(('S Curve Equation'!$B$11-E94*'S Curve Equation'!$B$12)*'S Curve Equation'!$B$10))+'S Curve Equation'!$B$13)*'S Curve Equation'!$B$14</f>
        <v>0.18334538233610501</v>
      </c>
      <c r="F139" s="28">
        <f>(1/(1+EXP(('S Curve Equation'!$B$11-F94*'S Curve Equation'!$B$12)*'S Curve Equation'!$B$10))+'S Curve Equation'!$B$13)*'S Curve Equation'!$B$14</f>
        <v>0.1793634303088894</v>
      </c>
      <c r="G139" s="28">
        <f>(1/(1+EXP(('S Curve Equation'!$B$11-G94*'S Curve Equation'!$B$12)*'S Curve Equation'!$B$10))+'S Curve Equation'!$B$13)*'S Curve Equation'!$B$14</f>
        <v>0.17719309091495741</v>
      </c>
      <c r="H139" s="28">
        <f>(1/(1+EXP(('S Curve Equation'!$B$11-H94*'S Curve Equation'!$B$12)*'S Curve Equation'!$B$10))+'S Curve Equation'!$B$13)*'S Curve Equation'!$B$14</f>
        <v>0.17526428298829291</v>
      </c>
      <c r="I139" s="28">
        <f>(1/(1+EXP(('S Curve Equation'!$B$11-I94*'S Curve Equation'!$B$12)*'S Curve Equation'!$B$10))+'S Curve Equation'!$B$13)*'S Curve Equation'!$B$14</f>
        <v>0.17142747331464031</v>
      </c>
      <c r="J139" s="28">
        <f>(1/(1+EXP(('S Curve Equation'!$B$11-J94*'S Curve Equation'!$B$12)*'S Curve Equation'!$B$10))+'S Curve Equation'!$B$13)*'S Curve Equation'!$B$14</f>
        <v>0.1657639890559279</v>
      </c>
      <c r="K139" s="28">
        <f>(1/(1+EXP(('S Curve Equation'!$B$11-K94*'S Curve Equation'!$B$12)*'S Curve Equation'!$B$10))+'S Curve Equation'!$B$13)*'S Curve Equation'!$B$14</f>
        <v>0.15969425661058581</v>
      </c>
      <c r="L139" s="28">
        <f>(1/(1+EXP(('S Curve Equation'!$B$11-L94*'S Curve Equation'!$B$12)*'S Curve Equation'!$B$10))+'S Curve Equation'!$B$13)*'S Curve Equation'!$B$14</f>
        <v>0.15970848240233598</v>
      </c>
      <c r="M139" s="28">
        <f>(1/(1+EXP(('S Curve Equation'!$B$11-M94*'S Curve Equation'!$B$12)*'S Curve Equation'!$B$10))+'S Curve Equation'!$B$13)*'S Curve Equation'!$B$14</f>
        <v>0.15659549228298991</v>
      </c>
      <c r="N139" s="28">
        <f>(1/(1+EXP(('S Curve Equation'!$B$11-N94*'S Curve Equation'!$B$12)*'S Curve Equation'!$B$10))+'S Curve Equation'!$B$13)*'S Curve Equation'!$B$14</f>
        <v>0.15355612001006472</v>
      </c>
      <c r="O139" s="28">
        <f>(1/(1+EXP(('S Curve Equation'!$B$11-O94*'S Curve Equation'!$B$12)*'S Curve Equation'!$B$10))+'S Curve Equation'!$B$13)*'S Curve Equation'!$B$14</f>
        <v>0.15058848330717622</v>
      </c>
      <c r="P139" s="28">
        <f>(1/(1+EXP(('S Curve Equation'!$B$11-P94*'S Curve Equation'!$B$12)*'S Curve Equation'!$B$10))+'S Curve Equation'!$B$13)*'S Curve Equation'!$B$14</f>
        <v>0.14769074194697004</v>
      </c>
      <c r="Q139" s="28">
        <f>(1/(1+EXP(('S Curve Equation'!$B$11-Q94*'S Curve Equation'!$B$12)*'S Curve Equation'!$B$10))+'S Curve Equation'!$B$13)*'S Curve Equation'!$B$14</f>
        <v>0.14486109762036095</v>
      </c>
      <c r="R139" s="28">
        <f>(1/(1+EXP(('S Curve Equation'!$B$11-R94*'S Curve Equation'!$B$12)*'S Curve Equation'!$B$10))+'S Curve Equation'!$B$13)*'S Curve Equation'!$B$14</f>
        <v>0.14209779371939552</v>
      </c>
      <c r="S139" s="28">
        <f>(1/(1+EXP(('S Curve Equation'!$B$11-S94*'S Curve Equation'!$B$12)*'S Curve Equation'!$B$10))+'S Curve Equation'!$B$13)*'S Curve Equation'!$B$14</f>
        <v>0.13939911504287703</v>
      </c>
      <c r="T139" s="28">
        <f>(1/(1+EXP(('S Curve Equation'!$B$11-T94*'S Curve Equation'!$B$12)*'S Curve Equation'!$B$10))+'S Curve Equation'!$B$13)*'S Curve Equation'!$B$14</f>
        <v>0.1367633874331968</v>
      </c>
      <c r="U139" s="28">
        <f>(1/(1+EXP(('S Curve Equation'!$B$11-U94*'S Curve Equation'!$B$12)*'S Curve Equation'!$B$10))+'S Curve Equation'!$B$13)*'S Curve Equation'!$B$14</f>
        <v>0.13418897735217847</v>
      </c>
      <c r="V139" s="28">
        <f>(1/(1+EXP(('S Curve Equation'!$B$11-V94*'S Curve Equation'!$B$12)*'S Curve Equation'!$B$10))+'S Curve Equation'!$B$13)*'S Curve Equation'!$B$14</f>
        <v>0.13167429140314785</v>
      </c>
      <c r="W139" s="28">
        <f>(1/(1+EXP(('S Curve Equation'!$B$11-W94*'S Curve Equation'!$B$12)*'S Curve Equation'!$B$10))+'S Curve Equation'!$B$13)*'S Curve Equation'!$B$14</f>
        <v>0.12921777580584942</v>
      </c>
      <c r="X139" s="28">
        <f>(1/(1+EXP(('S Curve Equation'!$B$11-X94*'S Curve Equation'!$B$12)*'S Curve Equation'!$B$10))+'S Curve Equation'!$B$13)*'S Curve Equation'!$B$14</f>
        <v>0.12681791583032387</v>
      </c>
      <c r="Y139" s="28">
        <f>(1/(1+EXP(('S Curve Equation'!$B$11-Y94*'S Curve Equation'!$B$12)*'S Curve Equation'!$B$10))+'S Curve Equation'!$B$13)*'S Curve Equation'!$B$14</f>
        <v>0.12447323519534215</v>
      </c>
      <c r="Z139" s="28">
        <f>(1/(1+EXP(('S Curve Equation'!$B$11-Z94*'S Curve Equation'!$B$12)*'S Curve Equation'!$B$10))+'S Curve Equation'!$B$13)*'S Curve Equation'!$B$14</f>
        <v>0.12218229543653024</v>
      </c>
      <c r="AA139" s="28">
        <f>(1/(1+EXP(('S Curve Equation'!$B$11-AA94*'S Curve Equation'!$B$12)*'S Curve Equation'!$B$10))+'S Curve Equation'!$B$13)*'S Curve Equation'!$B$14</f>
        <v>0.1199436952488819</v>
      </c>
      <c r="AB139" s="28">
        <f>(1/(1+EXP(('S Curve Equation'!$B$11-AB94*'S Curve Equation'!$B$12)*'S Curve Equation'!$B$10))+'S Curve Equation'!$B$13)*'S Curve Equation'!$B$14</f>
        <v>0.11775606980795253</v>
      </c>
      <c r="AC139" s="28">
        <f>(1/(1+EXP(('S Curve Equation'!$B$11-AC94*'S Curve Equation'!$B$12)*'S Curve Equation'!$B$10))+'S Curve Equation'!$B$13)*'S Curve Equation'!$B$14</f>
        <v>0.11561809007363935</v>
      </c>
      <c r="AD139" s="28">
        <f>(1/(1+EXP(('S Curve Equation'!$B$11-AD94*'S Curve Equation'!$B$12)*'S Curve Equation'!$B$10))+'S Curve Equation'!$B$13)*'S Curve Equation'!$B$14</f>
        <v>0.11352846208010865</v>
      </c>
      <c r="AE139" s="28">
        <f>(1/(1+EXP(('S Curve Equation'!$B$11-AE94*'S Curve Equation'!$B$12)*'S Curve Equation'!$B$10))+'S Curve Equation'!$B$13)*'S Curve Equation'!$B$14</f>
        <v>0.11148592621510296</v>
      </c>
      <c r="AF139" s="28">
        <f>(1/(1+EXP(('S Curve Equation'!$B$11-AF94*'S Curve Equation'!$B$12)*'S Curve Equation'!$B$10))+'S Curve Equation'!$B$13)*'S Curve Equation'!$B$14</f>
        <v>0.10948925649154849</v>
      </c>
    </row>
    <row r="140" spans="1:32" x14ac:dyDescent="0.2">
      <c r="A140" s="6" t="s">
        <v>93</v>
      </c>
      <c r="B140" s="28">
        <f>(1/(1+EXP(('S Curve Equation'!$B$11-B95*'S Curve Equation'!$B$12)*'S Curve Equation'!$B$10))+'S Curve Equation'!$B$13)*'S Curve Equation'!$B$14</f>
        <v>0.13402061855670103</v>
      </c>
      <c r="C140" s="28">
        <f>(1/(1+EXP(('S Curve Equation'!$B$11-C95*'S Curve Equation'!$B$12)*'S Curve Equation'!$B$10))+'S Curve Equation'!$B$13)*'S Curve Equation'!$B$14</f>
        <v>0.13212203846548159</v>
      </c>
      <c r="D140" s="28">
        <f>(1/(1+EXP(('S Curve Equation'!$B$11-D95*'S Curve Equation'!$B$12)*'S Curve Equation'!$B$10))+'S Curve Equation'!$B$13)*'S Curve Equation'!$B$14</f>
        <v>0.12905696273444281</v>
      </c>
      <c r="E140" s="28">
        <f>(1/(1+EXP(('S Curve Equation'!$B$11-E95*'S Curve Equation'!$B$12)*'S Curve Equation'!$B$10))+'S Curve Equation'!$B$13)*'S Curve Equation'!$B$14</f>
        <v>0.12574215570299827</v>
      </c>
      <c r="F140" s="28">
        <f>(1/(1+EXP(('S Curve Equation'!$B$11-F95*'S Curve Equation'!$B$12)*'S Curve Equation'!$B$10))+'S Curve Equation'!$B$13)*'S Curve Equation'!$B$14</f>
        <v>0.12315527723289586</v>
      </c>
      <c r="G140" s="28">
        <f>(1/(1+EXP(('S Curve Equation'!$B$11-G95*'S Curve Equation'!$B$12)*'S Curve Equation'!$B$10))+'S Curve Equation'!$B$13)*'S Curve Equation'!$B$14</f>
        <v>0.1217455775181961</v>
      </c>
      <c r="H140" s="28">
        <f>(1/(1+EXP(('S Curve Equation'!$B$11-H95*'S Curve Equation'!$B$12)*'S Curve Equation'!$B$10))+'S Curve Equation'!$B$13)*'S Curve Equation'!$B$14</f>
        <v>0.12049287849946226</v>
      </c>
      <c r="I140" s="28">
        <f>(1/(1+EXP(('S Curve Equation'!$B$11-I95*'S Curve Equation'!$B$12)*'S Curve Equation'!$B$10))+'S Curve Equation'!$B$13)*'S Curve Equation'!$B$14</f>
        <v>0.11800122203090813</v>
      </c>
      <c r="J140" s="28">
        <f>(1/(1+EXP(('S Curve Equation'!$B$11-J95*'S Curve Equation'!$B$12)*'S Curve Equation'!$B$10))+'S Curve Equation'!$B$13)*'S Curve Equation'!$B$14</f>
        <v>0.11432348929744023</v>
      </c>
      <c r="K140" s="28">
        <f>(1/(1+EXP(('S Curve Equation'!$B$11-K95*'S Curve Equation'!$B$12)*'S Curve Equation'!$B$10))+'S Curve Equation'!$B$13)*'S Curve Equation'!$B$14</f>
        <v>0.11038148752835857</v>
      </c>
      <c r="L140" s="28">
        <f>(1/(1+EXP(('S Curve Equation'!$B$11-L95*'S Curve Equation'!$B$12)*'S Curve Equation'!$B$10))+'S Curve Equation'!$B$13)*'S Curve Equation'!$B$14</f>
        <v>0.110390727720569</v>
      </c>
      <c r="M140" s="28">
        <f>(1/(1+EXP(('S Curve Equation'!$B$11-M95*'S Curve Equation'!$B$12)*'S Curve Equation'!$B$10))+'S Curve Equation'!$B$13)*'S Curve Equation'!$B$14</f>
        <v>0.10836852593120364</v>
      </c>
      <c r="N140" s="28">
        <f>(1/(1+EXP(('S Curve Equation'!$B$11-N95*'S Curve Equation'!$B$12)*'S Curve Equation'!$B$10))+'S Curve Equation'!$B$13)*'S Curve Equation'!$B$14</f>
        <v>0.1063936854689695</v>
      </c>
      <c r="O140" s="28">
        <f>(1/(1+EXP(('S Curve Equation'!$B$11-O95*'S Curve Equation'!$B$12)*'S Curve Equation'!$B$10))+'S Curve Equation'!$B$13)*'S Curve Equation'!$B$14</f>
        <v>0.10446489991209983</v>
      </c>
      <c r="P140" s="28">
        <f>(1/(1+EXP(('S Curve Equation'!$B$11-P95*'S Curve Equation'!$B$12)*'S Curve Equation'!$B$10))+'S Curve Equation'!$B$13)*'S Curve Equation'!$B$14</f>
        <v>0.10258090110831936</v>
      </c>
      <c r="Q140" s="28">
        <f>(1/(1+EXP(('S Curve Equation'!$B$11-Q95*'S Curve Equation'!$B$12)*'S Curve Equation'!$B$10))+'S Curve Equation'!$B$13)*'S Curve Equation'!$B$14</f>
        <v>0.10074045815174273</v>
      </c>
      <c r="R140" s="28">
        <f>(1/(1+EXP(('S Curve Equation'!$B$11-R95*'S Curve Equation'!$B$12)*'S Curve Equation'!$B$10))+'S Curve Equation'!$B$13)*'S Curve Equation'!$B$14</f>
        <v>9.8942376372015736E-2</v>
      </c>
      <c r="S140" s="28">
        <f>(1/(1+EXP(('S Curve Equation'!$B$11-S95*'S Curve Equation'!$B$12)*'S Curve Equation'!$B$10))+'S Curve Equation'!$B$13)*'S Curve Equation'!$B$14</f>
        <v>9.7185496337278549E-2</v>
      </c>
      <c r="T140" s="28">
        <f>(1/(1+EXP(('S Curve Equation'!$B$11-T95*'S Curve Equation'!$B$12)*'S Curve Equation'!$B$10))+'S Curve Equation'!$B$13)*'S Curve Equation'!$B$14</f>
        <v>9.5468692872297894E-2</v>
      </c>
      <c r="U140" s="28">
        <f>(1/(1+EXP(('S Curve Equation'!$B$11-U95*'S Curve Equation'!$B$12)*'S Curve Equation'!$B$10))+'S Curve Equation'!$B$13)*'S Curve Equation'!$B$14</f>
        <v>9.3790874092918947E-2</v>
      </c>
      <c r="V140" s="28">
        <f>(1/(1+EXP(('S Curve Equation'!$B$11-V95*'S Curve Equation'!$B$12)*'S Curve Equation'!$B$10))+'S Curve Equation'!$B$13)*'S Curve Equation'!$B$14</f>
        <v>9.2150980457812698E-2</v>
      </c>
      <c r="W140" s="28">
        <f>(1/(1+EXP(('S Curve Equation'!$B$11-W95*'S Curve Equation'!$B$12)*'S Curve Equation'!$B$10))+'S Curve Equation'!$B$13)*'S Curve Equation'!$B$14</f>
        <v>9.0547983838314777E-2</v>
      </c>
      <c r="X140" s="28">
        <f>(1/(1+EXP(('S Curve Equation'!$B$11-X95*'S Curve Equation'!$B$12)*'S Curve Equation'!$B$10))+'S Curve Equation'!$B$13)*'S Curve Equation'!$B$14</f>
        <v>8.8980886607025508E-2</v>
      </c>
      <c r="Y140" s="28">
        <f>(1/(1+EXP(('S Curve Equation'!$B$11-Y95*'S Curve Equation'!$B$12)*'S Curve Equation'!$B$10))+'S Curve Equation'!$B$13)*'S Curve Equation'!$B$14</f>
        <v>8.7448720745690017E-2</v>
      </c>
      <c r="Z140" s="28">
        <f>(1/(1+EXP(('S Curve Equation'!$B$11-Z95*'S Curve Equation'!$B$12)*'S Curve Equation'!$B$10))+'S Curve Equation'!$B$13)*'S Curve Equation'!$B$14</f>
        <v>8.5950546972767022E-2</v>
      </c>
      <c r="AA140" s="28">
        <f>(1/(1+EXP(('S Curve Equation'!$B$11-AA95*'S Curve Equation'!$B$12)*'S Curve Equation'!$B$10))+'S Curve Equation'!$B$13)*'S Curve Equation'!$B$14</f>
        <v>8.4485453890985482E-2</v>
      </c>
      <c r="AB140" s="28">
        <f>(1/(1+EXP(('S Curve Equation'!$B$11-AB95*'S Curve Equation'!$B$12)*'S Curve Equation'!$B$10))+'S Curve Equation'!$B$13)*'S Curve Equation'!$B$14</f>
        <v>8.3052557155094658E-2</v>
      </c>
      <c r="AC140" s="28">
        <f>(1/(1+EXP(('S Curve Equation'!$B$11-AC95*'S Curve Equation'!$B$12)*'S Curve Equation'!$B$10))+'S Curve Equation'!$B$13)*'S Curve Equation'!$B$14</f>
        <v>8.1650998659924007E-2</v>
      </c>
      <c r="AD140" s="28">
        <f>(1/(1+EXP(('S Curve Equation'!$B$11-AD95*'S Curve Equation'!$B$12)*'S Curve Equation'!$B$10))+'S Curve Equation'!$B$13)*'S Curve Equation'!$B$14</f>
        <v>8.0279945748794976E-2</v>
      </c>
      <c r="AE140" s="28">
        <f>(1/(1+EXP(('S Curve Equation'!$B$11-AE95*'S Curve Equation'!$B$12)*'S Curve Equation'!$B$10))+'S Curve Equation'!$B$13)*'S Curve Equation'!$B$14</f>
        <v>7.8938590442265047E-2</v>
      </c>
      <c r="AF140" s="28">
        <f>(1/(1+EXP(('S Curve Equation'!$B$11-AF95*'S Curve Equation'!$B$12)*'S Curve Equation'!$B$10))+'S Curve Equation'!$B$13)*'S Curve Equation'!$B$14</f>
        <v>7.7626148687113289E-2</v>
      </c>
    </row>
    <row r="141" spans="1:32" x14ac:dyDescent="0.2">
      <c r="A141" s="6" t="s">
        <v>28</v>
      </c>
      <c r="B141" s="28">
        <f>(1/(1+EXP(('S Curve Equation'!$B$11-B96*'S Curve Equation'!$B$12)*'S Curve Equation'!$B$10))+'S Curve Equation'!$B$13)*'S Curve Equation'!$B$14</f>
        <v>0.25301204819277096</v>
      </c>
      <c r="C141" s="28">
        <f>(1/(1+EXP(('S Curve Equation'!$B$11-C96*'S Curve Equation'!$B$12)*'S Curve Equation'!$B$10))+'S Curve Equation'!$B$13)*'S Curve Equation'!$B$14</f>
        <v>0.24920153393115677</v>
      </c>
      <c r="D141" s="28">
        <f>(1/(1+EXP(('S Curve Equation'!$B$11-D96*'S Curve Equation'!$B$12)*'S Curve Equation'!$B$10))+'S Curve Equation'!$B$13)*'S Curve Equation'!$B$14</f>
        <v>0.24303830532425347</v>
      </c>
      <c r="E141" s="28">
        <f>(1/(1+EXP(('S Curve Equation'!$B$11-E96*'S Curve Equation'!$B$12)*'S Curve Equation'!$B$10))+'S Curve Equation'!$B$13)*'S Curve Equation'!$B$14</f>
        <v>0.23635810025467888</v>
      </c>
      <c r="F141" s="28">
        <f>(1/(1+EXP(('S Curve Equation'!$B$11-F96*'S Curve Equation'!$B$12)*'S Curve Equation'!$B$10))+'S Curve Equation'!$B$13)*'S Curve Equation'!$B$14</f>
        <v>0.23113513575371125</v>
      </c>
      <c r="G141" s="28">
        <f>(1/(1+EXP(('S Curve Equation'!$B$11-G96*'S Curve Equation'!$B$12)*'S Curve Equation'!$B$10))+'S Curve Equation'!$B$13)*'S Curve Equation'!$B$14</f>
        <v>0.22828563582660014</v>
      </c>
      <c r="H141" s="28">
        <f>(1/(1+EXP(('S Curve Equation'!$B$11-H96*'S Curve Equation'!$B$12)*'S Curve Equation'!$B$10))+'S Curve Equation'!$B$13)*'S Curve Equation'!$B$14</f>
        <v>0.22575167837369278</v>
      </c>
      <c r="I141" s="28">
        <f>(1/(1+EXP(('S Curve Equation'!$B$11-I96*'S Curve Equation'!$B$12)*'S Curve Equation'!$B$10))+'S Curve Equation'!$B$13)*'S Curve Equation'!$B$14</f>
        <v>0.22070687080784171</v>
      </c>
      <c r="J141" s="28">
        <f>(1/(1+EXP(('S Curve Equation'!$B$11-J96*'S Curve Equation'!$B$12)*'S Curve Equation'!$B$10))+'S Curve Equation'!$B$13)*'S Curve Equation'!$B$14</f>
        <v>0.21325060220998102</v>
      </c>
      <c r="K141" s="28">
        <f>(1/(1+EXP(('S Curve Equation'!$B$11-K96*'S Curve Equation'!$B$12)*'S Curve Equation'!$B$10))+'S Curve Equation'!$B$13)*'S Curve Equation'!$B$14</f>
        <v>0.20524784244173716</v>
      </c>
      <c r="L141" s="28">
        <f>(1/(1+EXP(('S Curve Equation'!$B$11-L96*'S Curve Equation'!$B$12)*'S Curve Equation'!$B$10))+'S Curve Equation'!$B$13)*'S Curve Equation'!$B$14</f>
        <v>0.20526661171440527</v>
      </c>
      <c r="M141" s="28">
        <f>(1/(1+EXP(('S Curve Equation'!$B$11-M96*'S Curve Equation'!$B$12)*'S Curve Equation'!$B$10))+'S Curve Equation'!$B$13)*'S Curve Equation'!$B$14</f>
        <v>0.20115802864648469</v>
      </c>
      <c r="N141" s="28">
        <f>(1/(1+EXP(('S Curve Equation'!$B$11-N96*'S Curve Equation'!$B$12)*'S Curve Equation'!$B$10))+'S Curve Equation'!$B$13)*'S Curve Equation'!$B$14</f>
        <v>0.19714411270325416</v>
      </c>
      <c r="O141" s="28">
        <f>(1/(1+EXP(('S Curve Equation'!$B$11-O96*'S Curve Equation'!$B$12)*'S Curve Equation'!$B$10))+'S Curve Equation'!$B$13)*'S Curve Equation'!$B$14</f>
        <v>0.19322274793072056</v>
      </c>
      <c r="P141" s="28">
        <f>(1/(1+EXP(('S Curve Equation'!$B$11-P96*'S Curve Equation'!$B$12)*'S Curve Equation'!$B$10))+'S Curve Equation'!$B$13)*'S Curve Equation'!$B$14</f>
        <v>0.18939184280622584</v>
      </c>
      <c r="Q141" s="28">
        <f>(1/(1+EXP(('S Curve Equation'!$B$11-Q96*'S Curve Equation'!$B$12)*'S Curve Equation'!$B$10))+'S Curve Equation'!$B$13)*'S Curve Equation'!$B$14</f>
        <v>0.18564933217073273</v>
      </c>
      <c r="R141" s="28">
        <f>(1/(1+EXP(('S Curve Equation'!$B$11-R96*'S Curve Equation'!$B$12)*'S Curve Equation'!$B$10))+'S Curve Equation'!$B$13)*'S Curve Equation'!$B$14</f>
        <v>0.18199317893069941</v>
      </c>
      <c r="S141" s="28">
        <f>(1/(1+EXP(('S Curve Equation'!$B$11-S96*'S Curve Equation'!$B$12)*'S Curve Equation'!$B$10))+'S Curve Equation'!$B$13)*'S Curve Equation'!$B$14</f>
        <v>0.17842137554564469</v>
      </c>
      <c r="T141" s="28">
        <f>(1/(1+EXP(('S Curve Equation'!$B$11-T96*'S Curve Equation'!$B$12)*'S Curve Equation'!$B$10))+'S Curve Equation'!$B$13)*'S Curve Equation'!$B$14</f>
        <v>0.17493194531674758</v>
      </c>
      <c r="U141" s="28">
        <f>(1/(1+EXP(('S Curve Equation'!$B$11-U96*'S Curve Equation'!$B$12)*'S Curve Equation'!$B$10))+'S Curve Equation'!$B$13)*'S Curve Equation'!$B$14</f>
        <v>0.17152294349109803</v>
      </c>
      <c r="V141" s="28">
        <f>(1/(1+EXP(('S Curve Equation'!$B$11-V96*'S Curve Equation'!$B$12)*'S Curve Equation'!$B$10))+'S Curve Equation'!$B$13)*'S Curve Equation'!$B$14</f>
        <v>0.16819245819549039</v>
      </c>
      <c r="W141" s="28">
        <f>(1/(1+EXP(('S Curve Equation'!$B$11-W96*'S Curve Equation'!$B$12)*'S Curve Equation'!$B$10))+'S Curve Equation'!$B$13)*'S Curve Equation'!$B$14</f>
        <v>0.16493861121289552</v>
      </c>
      <c r="X141" s="28">
        <f>(1/(1+EXP(('S Curve Equation'!$B$11-X96*'S Curve Equation'!$B$12)*'S Curve Equation'!$B$10))+'S Curve Equation'!$B$13)*'S Curve Equation'!$B$14</f>
        <v>0.16175955861406374</v>
      </c>
      <c r="Y141" s="28">
        <f>(1/(1+EXP(('S Curve Equation'!$B$11-Y96*'S Curve Equation'!$B$12)*'S Curve Equation'!$B$10))+'S Curve Equation'!$B$13)*'S Curve Equation'!$B$14</f>
        <v>0.15865349125598704</v>
      </c>
      <c r="Z141" s="28">
        <f>(1/(1+EXP(('S Curve Equation'!$B$11-Z96*'S Curve Equation'!$B$12)*'S Curve Equation'!$B$10))+'S Curve Equation'!$B$13)*'S Curve Equation'!$B$14</f>
        <v>0.15561863515826968</v>
      </c>
      <c r="AA141" s="28">
        <f>(1/(1+EXP(('S Curve Equation'!$B$11-AA96*'S Curve Equation'!$B$12)*'S Curve Equation'!$B$10))+'S Curve Equation'!$B$13)*'S Curve Equation'!$B$14</f>
        <v>0.15265325176779765</v>
      </c>
      <c r="AB141" s="28">
        <f>(1/(1+EXP(('S Curve Equation'!$B$11-AB96*'S Curve Equation'!$B$12)*'S Curve Equation'!$B$10))+'S Curve Equation'!$B$13)*'S Curve Equation'!$B$14</f>
        <v>0.1497556381214582</v>
      </c>
      <c r="AC141" s="28">
        <f>(1/(1+EXP(('S Curve Equation'!$B$11-AC96*'S Curve Equation'!$B$12)*'S Curve Equation'!$B$10))+'S Curve Equation'!$B$13)*'S Curve Equation'!$B$14</f>
        <v>0.14692412691603335</v>
      </c>
      <c r="AD141" s="28">
        <f>(1/(1+EXP(('S Curve Equation'!$B$11-AD96*'S Curve Equation'!$B$12)*'S Curve Equation'!$B$10))+'S Curve Equation'!$B$13)*'S Curve Equation'!$B$14</f>
        <v>0.14415708649380948</v>
      </c>
      <c r="AE141" s="28">
        <f>(1/(1+EXP(('S Curve Equation'!$B$11-AE96*'S Curve Equation'!$B$12)*'S Curve Equation'!$B$10))+'S Curve Equation'!$B$13)*'S Curve Equation'!$B$14</f>
        <v>0.1414529207518799</v>
      </c>
      <c r="AF141" s="28">
        <f>(1/(1+EXP(('S Curve Equation'!$B$11-AF96*'S Curve Equation'!$B$12)*'S Curve Equation'!$B$10))+'S Curve Equation'!$B$13)*'S Curve Equation'!$B$14</f>
        <v>0.13881006898256293</v>
      </c>
    </row>
    <row r="142" spans="1:32" x14ac:dyDescent="0.2">
      <c r="A142" s="6" t="s">
        <v>29</v>
      </c>
      <c r="B142" s="28">
        <f>(1/(1+EXP(('S Curve Equation'!$B$11-B97*'S Curve Equation'!$B$12)*'S Curve Equation'!$B$10))+'S Curve Equation'!$B$13)*'S Curve Equation'!$B$14</f>
        <v>0.13669064748201437</v>
      </c>
      <c r="C142" s="28">
        <f>(1/(1+EXP(('S Curve Equation'!$B$11-C97*'S Curve Equation'!$B$12)*'S Curve Equation'!$B$10))+'S Curve Equation'!$B$13)*'S Curve Equation'!$B$14</f>
        <v>0.13474788873595844</v>
      </c>
      <c r="D142" s="28">
        <f>(1/(1+EXP(('S Curve Equation'!$B$11-D97*'S Curve Equation'!$B$12)*'S Curve Equation'!$B$10))+'S Curve Equation'!$B$13)*'S Curve Equation'!$B$14</f>
        <v>0.13161152312966859</v>
      </c>
      <c r="E142" s="28">
        <f>(1/(1+EXP(('S Curve Equation'!$B$11-E97*'S Curve Equation'!$B$12)*'S Curve Equation'!$B$10))+'S Curve Equation'!$B$13)*'S Curve Equation'!$B$14</f>
        <v>0.12821967860407871</v>
      </c>
      <c r="F142" s="28">
        <f>(1/(1+EXP(('S Curve Equation'!$B$11-F97*'S Curve Equation'!$B$12)*'S Curve Equation'!$B$10))+'S Curve Equation'!$B$13)*'S Curve Equation'!$B$14</f>
        <v>0.12557273673909577</v>
      </c>
      <c r="G142" s="28">
        <f>(1/(1+EXP(('S Curve Equation'!$B$11-G97*'S Curve Equation'!$B$12)*'S Curve Equation'!$B$10))+'S Curve Equation'!$B$13)*'S Curve Equation'!$B$14</f>
        <v>0.12413033085710649</v>
      </c>
      <c r="H142" s="28">
        <f>(1/(1+EXP(('S Curve Equation'!$B$11-H97*'S Curve Equation'!$B$12)*'S Curve Equation'!$B$10))+'S Curve Equation'!$B$13)*'S Curve Equation'!$B$14</f>
        <v>0.12284858470620498</v>
      </c>
      <c r="I142" s="28">
        <f>(1/(1+EXP(('S Curve Equation'!$B$11-I97*'S Curve Equation'!$B$12)*'S Curve Equation'!$B$10))+'S Curve Equation'!$B$13)*'S Curve Equation'!$B$14</f>
        <v>0.12029920364009299</v>
      </c>
      <c r="J142" s="28">
        <f>(1/(1+EXP(('S Curve Equation'!$B$11-J97*'S Curve Equation'!$B$12)*'S Curve Equation'!$B$10))+'S Curve Equation'!$B$13)*'S Curve Equation'!$B$14</f>
        <v>0.11653641005181858</v>
      </c>
      <c r="K142" s="28">
        <f>(1/(1+EXP(('S Curve Equation'!$B$11-K97*'S Curve Equation'!$B$12)*'S Curve Equation'!$B$10))+'S Curve Equation'!$B$13)*'S Curve Equation'!$B$14</f>
        <v>0.11250345597974071</v>
      </c>
      <c r="L142" s="28">
        <f>(1/(1+EXP(('S Curve Equation'!$B$11-L97*'S Curve Equation'!$B$12)*'S Curve Equation'!$B$10))+'S Curve Equation'!$B$13)*'S Curve Equation'!$B$14</f>
        <v>0.1125129090691824</v>
      </c>
      <c r="M142" s="28">
        <f>(1/(1+EXP(('S Curve Equation'!$B$11-M97*'S Curve Equation'!$B$12)*'S Curve Equation'!$B$10))+'S Curve Equation'!$B$13)*'S Curve Equation'!$B$14</f>
        <v>0.11044415127642766</v>
      </c>
      <c r="N142" s="28">
        <f>(1/(1+EXP(('S Curve Equation'!$B$11-N97*'S Curve Equation'!$B$12)*'S Curve Equation'!$B$10))+'S Curve Equation'!$B$13)*'S Curve Equation'!$B$14</f>
        <v>0.10842391920417464</v>
      </c>
      <c r="O142" s="28">
        <f>(1/(1+EXP(('S Curve Equation'!$B$11-O97*'S Curve Equation'!$B$12)*'S Curve Equation'!$B$10))+'S Curve Equation'!$B$13)*'S Curve Equation'!$B$14</f>
        <v>0.10645087667339302</v>
      </c>
      <c r="P142" s="28">
        <f>(1/(1+EXP(('S Curve Equation'!$B$11-P97*'S Curve Equation'!$B$12)*'S Curve Equation'!$B$10))+'S Curve Equation'!$B$13)*'S Curve Equation'!$B$14</f>
        <v>0.10452372635946967</v>
      </c>
      <c r="Q142" s="28">
        <f>(1/(1+EXP(('S Curve Equation'!$B$11-Q97*'S Curve Equation'!$B$12)*'S Curve Equation'!$B$10))+'S Curve Equation'!$B$13)*'S Curve Equation'!$B$14</f>
        <v>0.10264120877757604</v>
      </c>
      <c r="R142" s="28">
        <f>(1/(1+EXP(('S Curve Equation'!$B$11-R97*'S Curve Equation'!$B$12)*'S Curve Equation'!$B$10))+'S Curve Equation'!$B$13)*'S Curve Equation'!$B$14</f>
        <v>0.10080210127787502</v>
      </c>
      <c r="S142" s="28">
        <f>(1/(1+EXP(('S Curve Equation'!$B$11-S97*'S Curve Equation'!$B$12)*'S Curve Equation'!$B$10))+'S Curve Equation'!$B$13)*'S Curve Equation'!$B$14</f>
        <v>9.9005217052381675E-2</v>
      </c>
      <c r="T142" s="28">
        <f>(1/(1+EXP(('S Curve Equation'!$B$11-T97*'S Curve Equation'!$B$12)*'S Curve Equation'!$B$10))+'S Curve Equation'!$B$13)*'S Curve Equation'!$B$14</f>
        <v>9.7249404155044503E-2</v>
      </c>
      <c r="U142" s="28">
        <f>(1/(1+EXP(('S Curve Equation'!$B$11-U97*'S Curve Equation'!$B$12)*'S Curve Equation'!$B$10))+'S Curve Equation'!$B$13)*'S Curve Equation'!$B$14</f>
        <v>9.553354453639927E-2</v>
      </c>
      <c r="V142" s="28">
        <f>(1/(1+EXP(('S Curve Equation'!$B$11-V97*'S Curve Equation'!$B$12)*'S Curve Equation'!$B$10))+'S Curve Equation'!$B$13)*'S Curve Equation'!$B$14</f>
        <v>9.3856553093955408E-2</v>
      </c>
      <c r="W142" s="28">
        <f>(1/(1+EXP(('S Curve Equation'!$B$11-W97*'S Curve Equation'!$B$12)*'S Curve Equation'!$B$10))+'S Curve Equation'!$B$13)*'S Curve Equation'!$B$14</f>
        <v>9.2217376739283013E-2</v>
      </c>
      <c r="X142" s="28">
        <f>(1/(1+EXP(('S Curve Equation'!$B$11-X97*'S Curve Equation'!$B$12)*'S Curve Equation'!$B$10))+'S Curve Equation'!$B$13)*'S Curve Equation'!$B$14</f>
        <v>9.0614993482622239E-2</v>
      </c>
      <c r="Y142" s="28">
        <f>(1/(1+EXP(('S Curve Equation'!$B$11-Y97*'S Curve Equation'!$B$12)*'S Curve Equation'!$B$10))+'S Curve Equation'!$B$13)*'S Curve Equation'!$B$14</f>
        <v>8.9048411535681188E-2</v>
      </c>
      <c r="Z142" s="28">
        <f>(1/(1+EXP(('S Curve Equation'!$B$11-Z97*'S Curve Equation'!$B$12)*'S Curve Equation'!$B$10))+'S Curve Equation'!$B$13)*'S Curve Equation'!$B$14</f>
        <v>8.7516668433158404E-2</v>
      </c>
      <c r="AA142" s="28">
        <f>(1/(1+EXP(('S Curve Equation'!$B$11-AA97*'S Curve Equation'!$B$12)*'S Curve Equation'!$B$10))+'S Curve Equation'!$B$13)*'S Curve Equation'!$B$14</f>
        <v>8.6018830173408681E-2</v>
      </c>
      <c r="AB142" s="28">
        <f>(1/(1+EXP(('S Curve Equation'!$B$11-AB97*'S Curve Equation'!$B$12)*'S Curve Equation'!$B$10))+'S Curve Equation'!$B$13)*'S Curve Equation'!$B$14</f>
        <v>8.4553990378569296E-2</v>
      </c>
      <c r="AC142" s="28">
        <f>(1/(1+EXP(('S Curve Equation'!$B$11-AC97*'S Curve Equation'!$B$12)*'S Curve Equation'!$B$10))+'S Curve Equation'!$B$13)*'S Curve Equation'!$B$14</f>
        <v>8.3121269474358273E-2</v>
      </c>
      <c r="AD142" s="28">
        <f>(1/(1+EXP(('S Curve Equation'!$B$11-AD97*'S Curve Equation'!$B$12)*'S Curve Equation'!$B$10))+'S Curve Equation'!$B$13)*'S Curve Equation'!$B$14</f>
        <v>8.1719813889681955E-2</v>
      </c>
      <c r="AE142" s="28">
        <f>(1/(1+EXP(('S Curve Equation'!$B$11-AE97*'S Curve Equation'!$B$12)*'S Curve Equation'!$B$10))+'S Curve Equation'!$B$13)*'S Curve Equation'!$B$14</f>
        <v>8.0348795276109677E-2</v>
      </c>
      <c r="AF142" s="28">
        <f>(1/(1+EXP(('S Curve Equation'!$B$11-AF97*'S Curve Equation'!$B$12)*'S Curve Equation'!$B$10))+'S Curve Equation'!$B$13)*'S Curve Equation'!$B$14</f>
        <v>7.9007409747203758E-2</v>
      </c>
    </row>
    <row r="143" spans="1:32" x14ac:dyDescent="0.2">
      <c r="A143" s="6" t="s">
        <v>30</v>
      </c>
      <c r="B143" s="28">
        <f>(1/(1+EXP(('S Curve Equation'!$B$11-B98*'S Curve Equation'!$B$12)*'S Curve Equation'!$B$10))+'S Curve Equation'!$B$13)*'S Curve Equation'!$B$14</f>
        <v>0.16044966785896778</v>
      </c>
      <c r="C143" s="28">
        <f>(1/(1+EXP(('S Curve Equation'!$B$11-C98*'S Curve Equation'!$B$12)*'S Curve Equation'!$B$10))+'S Curve Equation'!$B$13)*'S Curve Equation'!$B$14</f>
        <v>0.15811389620559654</v>
      </c>
      <c r="D143" s="28">
        <f>(1/(1+EXP(('S Curve Equation'!$B$11-D98*'S Curve Equation'!$B$12)*'S Curve Equation'!$B$10))+'S Curve Equation'!$B$13)*'S Curve Equation'!$B$14</f>
        <v>0.15434289144382854</v>
      </c>
      <c r="E143" s="28">
        <f>(1/(1+EXP(('S Curve Equation'!$B$11-E98*'S Curve Equation'!$B$12)*'S Curve Equation'!$B$10))+'S Curve Equation'!$B$13)*'S Curve Equation'!$B$14</f>
        <v>0.15026464826670638</v>
      </c>
      <c r="F143" s="28">
        <f>(1/(1+EXP(('S Curve Equation'!$B$11-F98*'S Curve Equation'!$B$12)*'S Curve Equation'!$B$10))+'S Curve Equation'!$B$13)*'S Curve Equation'!$B$14</f>
        <v>0.14708213846532348</v>
      </c>
      <c r="G143" s="28">
        <f>(1/(1+EXP(('S Curve Equation'!$B$11-G98*'S Curve Equation'!$B$12)*'S Curve Equation'!$B$10))+'S Curve Equation'!$B$13)*'S Curve Equation'!$B$14</f>
        <v>0.14534795717963819</v>
      </c>
      <c r="H143" s="28">
        <f>(1/(1+EXP(('S Curve Equation'!$B$11-H98*'S Curve Equation'!$B$12)*'S Curve Equation'!$B$10))+'S Curve Equation'!$B$13)*'S Curve Equation'!$B$14</f>
        <v>0.14380699582681661</v>
      </c>
      <c r="I143" s="28">
        <f>(1/(1+EXP(('S Curve Equation'!$B$11-I98*'S Curve Equation'!$B$12)*'S Curve Equation'!$B$10))+'S Curve Equation'!$B$13)*'S Curve Equation'!$B$14</f>
        <v>0.1407422603596627</v>
      </c>
      <c r="J143" s="28">
        <f>(1/(1+EXP(('S Curve Equation'!$B$11-J98*'S Curve Equation'!$B$12)*'S Curve Equation'!$B$10))+'S Curve Equation'!$B$13)*'S Curve Equation'!$B$14</f>
        <v>0.13621954526794808</v>
      </c>
      <c r="K143" s="28">
        <f>(1/(1+EXP(('S Curve Equation'!$B$11-K98*'S Curve Equation'!$B$12)*'S Curve Equation'!$B$10))+'S Curve Equation'!$B$13)*'S Curve Equation'!$B$14</f>
        <v>0.13137340739721243</v>
      </c>
      <c r="L143" s="28">
        <f>(1/(1+EXP(('S Curve Equation'!$B$11-L98*'S Curve Equation'!$B$12)*'S Curve Equation'!$B$10))+'S Curve Equation'!$B$13)*'S Curve Equation'!$B$14</f>
        <v>0.13138476466569113</v>
      </c>
      <c r="M143" s="28">
        <f>(1/(1+EXP(('S Curve Equation'!$B$11-M98*'S Curve Equation'!$B$12)*'S Curve Equation'!$B$10))+'S Curve Equation'!$B$13)*'S Curve Equation'!$B$14</f>
        <v>0.12889952865526172</v>
      </c>
      <c r="N143" s="28">
        <f>(1/(1+EXP(('S Curve Equation'!$B$11-N98*'S Curve Equation'!$B$12)*'S Curve Equation'!$B$10))+'S Curve Equation'!$B$13)*'S Curve Equation'!$B$14</f>
        <v>0.12647309392021511</v>
      </c>
      <c r="O143" s="28">
        <f>(1/(1+EXP(('S Curve Equation'!$B$11-O98*'S Curve Equation'!$B$12)*'S Curve Equation'!$B$10))+'S Curve Equation'!$B$13)*'S Curve Equation'!$B$14</f>
        <v>0.12410387635388107</v>
      </c>
      <c r="P143" s="28">
        <f>(1/(1+EXP(('S Curve Equation'!$B$11-P98*'S Curve Equation'!$B$12)*'S Curve Equation'!$B$10))+'S Curve Equation'!$B$13)*'S Curve Equation'!$B$14</f>
        <v>0.12179033436976594</v>
      </c>
      <c r="Q143" s="28">
        <f>(1/(1+EXP(('S Curve Equation'!$B$11-Q98*'S Curve Equation'!$B$12)*'S Curve Equation'!$B$10))+'S Curve Equation'!$B$13)*'S Curve Equation'!$B$14</f>
        <v>0.11953096807745883</v>
      </c>
      <c r="R143" s="28">
        <f>(1/(1+EXP(('S Curve Equation'!$B$11-R98*'S Curve Equation'!$B$12)*'S Curve Equation'!$B$10))+'S Curve Equation'!$B$13)*'S Curve Equation'!$B$14</f>
        <v>0.11732431843935875</v>
      </c>
      <c r="S143" s="28">
        <f>(1/(1+EXP(('S Curve Equation'!$B$11-S98*'S Curve Equation'!$B$12)*'S Curve Equation'!$B$10))+'S Curve Equation'!$B$13)*'S Curve Equation'!$B$14</f>
        <v>0.11516896641257898</v>
      </c>
      <c r="T143" s="28">
        <f>(1/(1+EXP(('S Curve Equation'!$B$11-T98*'S Curve Equation'!$B$12)*'S Curve Equation'!$B$10))+'S Curve Equation'!$B$13)*'S Curve Equation'!$B$14</f>
        <v>0.11306353207995123</v>
      </c>
      <c r="U143" s="28">
        <f>(1/(1+EXP(('S Curve Equation'!$B$11-U98*'S Curve Equation'!$B$12)*'S Curve Equation'!$B$10))+'S Curve Equation'!$B$13)*'S Curve Equation'!$B$14</f>
        <v>0.11100667377366985</v>
      </c>
      <c r="V143" s="28">
        <f>(1/(1+EXP(('S Curve Equation'!$B$11-V98*'S Curve Equation'!$B$12)*'S Curve Equation'!$B$10))+'S Curve Equation'!$B$13)*'S Curve Equation'!$B$14</f>
        <v>0.10899708719476173</v>
      </c>
      <c r="W143" s="28">
        <f>(1/(1+EXP(('S Curve Equation'!$B$11-W98*'S Curve Equation'!$B$12)*'S Curve Equation'!$B$10))+'S Curve Equation'!$B$13)*'S Curve Equation'!$B$14</f>
        <v>0.10703350453122475</v>
      </c>
      <c r="X143" s="28">
        <f>(1/(1+EXP(('S Curve Equation'!$B$11-X98*'S Curve Equation'!$B$12)*'S Curve Equation'!$B$10))+'S Curve Equation'!$B$13)*'S Curve Equation'!$B$14</f>
        <v>0.10511469357739077</v>
      </c>
      <c r="Y143" s="28">
        <f>(1/(1+EXP(('S Curve Equation'!$B$11-Y98*'S Curve Equation'!$B$12)*'S Curve Equation'!$B$10))+'S Curve Equation'!$B$13)*'S Curve Equation'!$B$14</f>
        <v>0.10323945685677811</v>
      </c>
      <c r="Z143" s="28">
        <f>(1/(1+EXP(('S Curve Equation'!$B$11-Z98*'S Curve Equation'!$B$12)*'S Curve Equation'!$B$10))+'S Curve Equation'!$B$13)*'S Curve Equation'!$B$14</f>
        <v>0.10140663075044658</v>
      </c>
      <c r="AA143" s="28">
        <f>(1/(1+EXP(('S Curve Equation'!$B$11-AA98*'S Curve Equation'!$B$12)*'S Curve Equation'!$B$10))+'S Curve Equation'!$B$13)*'S Curve Equation'!$B$14</f>
        <v>9.9615084632633619E-2</v>
      </c>
      <c r="AB143" s="28">
        <f>(1/(1+EXP(('S Curve Equation'!$B$11-AB98*'S Curve Equation'!$B$12)*'S Curve Equation'!$B$10))+'S Curve Equation'!$B$13)*'S Curve Equation'!$B$14</f>
        <v>9.786372001523852E-2</v>
      </c>
      <c r="AC143" s="28">
        <f>(1/(1+EXP(('S Curve Equation'!$B$11-AC98*'S Curve Equation'!$B$12)*'S Curve Equation'!$B$10))+'S Curve Equation'!$B$13)*'S Curve Equation'!$B$14</f>
        <v>9.615146970251949E-2</v>
      </c>
      <c r="AD143" s="28">
        <f>(1/(1+EXP(('S Curve Equation'!$B$11-AD98*'S Curve Equation'!$B$12)*'S Curve Equation'!$B$10))+'S Curve Equation'!$B$13)*'S Curve Equation'!$B$14</f>
        <v>9.447729695719341E-2</v>
      </c>
      <c r="AE143" s="28">
        <f>(1/(1+EXP(('S Curve Equation'!$B$11-AE98*'S Curve Equation'!$B$12)*'S Curve Equation'!$B$10))+'S Curve Equation'!$B$13)*'S Curve Equation'!$B$14</f>
        <v>9.2840194678969007E-2</v>
      </c>
      <c r="AF143" s="28">
        <f>(1/(1+EXP(('S Curve Equation'!$B$11-AF98*'S Curve Equation'!$B$12)*'S Curve Equation'!$B$10))+'S Curve Equation'!$B$13)*'S Curve Equation'!$B$14</f>
        <v>9.1239184596385234E-2</v>
      </c>
    </row>
    <row r="144" spans="1:32" x14ac:dyDescent="0.2">
      <c r="A144" s="6" t="s">
        <v>31</v>
      </c>
      <c r="B144" s="28">
        <f>(1/(1+EXP(('S Curve Equation'!$B$11-B99*'S Curve Equation'!$B$12)*'S Curve Equation'!$B$10))+'S Curve Equation'!$B$13)*'S Curve Equation'!$B$14</f>
        <v>0.19594594594594603</v>
      </c>
      <c r="C144" s="28">
        <f>(1/(1+EXP(('S Curve Equation'!$B$11-C99*'S Curve Equation'!$B$12)*'S Curve Equation'!$B$10))+'S Curve Equation'!$B$13)*'S Curve Equation'!$B$14</f>
        <v>0.19302955164588426</v>
      </c>
      <c r="D144" s="28">
        <f>(1/(1+EXP(('S Curve Equation'!$B$11-D99*'S Curve Equation'!$B$12)*'S Curve Equation'!$B$10))+'S Curve Equation'!$B$13)*'S Curve Equation'!$B$14</f>
        <v>0.18831909345885306</v>
      </c>
      <c r="E144" s="28">
        <f>(1/(1+EXP(('S Curve Equation'!$B$11-E99*'S Curve Equation'!$B$12)*'S Curve Equation'!$B$10))+'S Curve Equation'!$B$13)*'S Curve Equation'!$B$14</f>
        <v>0.18322227429589377</v>
      </c>
      <c r="F144" s="28">
        <f>(1/(1+EXP(('S Curve Equation'!$B$11-F99*'S Curve Equation'!$B$12)*'S Curve Equation'!$B$10))+'S Curve Equation'!$B$13)*'S Curve Equation'!$B$14</f>
        <v>0.17924327312576332</v>
      </c>
      <c r="G144" s="28">
        <f>(1/(1+EXP(('S Curve Equation'!$B$11-G99*'S Curve Equation'!$B$12)*'S Curve Equation'!$B$10))+'S Curve Equation'!$B$13)*'S Curve Equation'!$B$14</f>
        <v>0.17707454532038533</v>
      </c>
      <c r="H144" s="28">
        <f>(1/(1+EXP(('S Curve Equation'!$B$11-H99*'S Curve Equation'!$B$12)*'S Curve Equation'!$B$10))+'S Curve Equation'!$B$13)*'S Curve Equation'!$B$14</f>
        <v>0.17514717143820124</v>
      </c>
      <c r="I144" s="28">
        <f>(1/(1+EXP(('S Curve Equation'!$B$11-I99*'S Curve Equation'!$B$12)*'S Curve Equation'!$B$10))+'S Curve Equation'!$B$13)*'S Curve Equation'!$B$14</f>
        <v>0.17131321911530015</v>
      </c>
      <c r="J144" s="28">
        <f>(1/(1+EXP(('S Curve Equation'!$B$11-J99*'S Curve Equation'!$B$12)*'S Curve Equation'!$B$10))+'S Curve Equation'!$B$13)*'S Curve Equation'!$B$14</f>
        <v>0.16565396292039614</v>
      </c>
      <c r="K144" s="28">
        <f>(1/(1+EXP(('S Curve Equation'!$B$11-K99*'S Curve Equation'!$B$12)*'S Curve Equation'!$B$10))+'S Curve Equation'!$B$13)*'S Curve Equation'!$B$14</f>
        <v>0.15958877335906355</v>
      </c>
      <c r="L144" s="28">
        <f>(1/(1+EXP(('S Curve Equation'!$B$11-L99*'S Curve Equation'!$B$12)*'S Curve Equation'!$B$10))+'S Curve Equation'!$B$13)*'S Curve Equation'!$B$14</f>
        <v>0.15960298849162252</v>
      </c>
      <c r="M144" s="28">
        <f>(1/(1+EXP(('S Curve Equation'!$B$11-M99*'S Curve Equation'!$B$12)*'S Curve Equation'!$B$10))+'S Curve Equation'!$B$13)*'S Curve Equation'!$B$14</f>
        <v>0.15649233204253138</v>
      </c>
      <c r="N144" s="28">
        <f>(1/(1+EXP(('S Curve Equation'!$B$11-N99*'S Curve Equation'!$B$12)*'S Curve Equation'!$B$10))+'S Curve Equation'!$B$13)*'S Curve Equation'!$B$14</f>
        <v>0.15345524023286813</v>
      </c>
      <c r="O144" s="28">
        <f>(1/(1+EXP(('S Curve Equation'!$B$11-O99*'S Curve Equation'!$B$12)*'S Curve Equation'!$B$10))+'S Curve Equation'!$B$13)*'S Curve Equation'!$B$14</f>
        <v>0.15048983170064567</v>
      </c>
      <c r="P144" s="28">
        <f>(1/(1+EXP(('S Curve Equation'!$B$11-P99*'S Curve Equation'!$B$12)*'S Curve Equation'!$B$10))+'S Curve Equation'!$B$13)*'S Curve Equation'!$B$14</f>
        <v>0.14759426714917076</v>
      </c>
      <c r="Q144" s="28">
        <f>(1/(1+EXP(('S Curve Equation'!$B$11-Q99*'S Curve Equation'!$B$12)*'S Curve Equation'!$B$10))+'S Curve Equation'!$B$13)*'S Curve Equation'!$B$14</f>
        <v>0.14476674921279445</v>
      </c>
      <c r="R144" s="28">
        <f>(1/(1+EXP(('S Curve Equation'!$B$11-R99*'S Curve Equation'!$B$12)*'S Curve Equation'!$B$10))+'S Curve Equation'!$B$13)*'S Curve Equation'!$B$14</f>
        <v>0.14200552223658289</v>
      </c>
      <c r="S144" s="28">
        <f>(1/(1+EXP(('S Curve Equation'!$B$11-S99*'S Curve Equation'!$B$12)*'S Curve Equation'!$B$10))+'S Curve Equation'!$B$13)*'S Curve Equation'!$B$14</f>
        <v>0.13930887197902525</v>
      </c>
      <c r="T144" s="28">
        <f>(1/(1+EXP(('S Curve Equation'!$B$11-T99*'S Curve Equation'!$B$12)*'S Curve Equation'!$B$10))+'S Curve Equation'!$B$13)*'S Curve Equation'!$B$14</f>
        <v>0.13667512524620681</v>
      </c>
      <c r="U144" s="28">
        <f>(1/(1+EXP(('S Curve Equation'!$B$11-U99*'S Curve Equation'!$B$12)*'S Curve Equation'!$B$10))+'S Curve Equation'!$B$13)*'S Curve Equation'!$B$14</f>
        <v>0.13410264946523656</v>
      </c>
      <c r="V144" s="28">
        <f>(1/(1+EXP(('S Curve Equation'!$B$11-V99*'S Curve Equation'!$B$12)*'S Curve Equation'!$B$10))+'S Curve Equation'!$B$13)*'S Curve Equation'!$B$14</f>
        <v>0.13158985220412453</v>
      </c>
      <c r="W144" s="28">
        <f>(1/(1+EXP(('S Curve Equation'!$B$11-W99*'S Curve Equation'!$B$12)*'S Curve Equation'!$B$10))+'S Curve Equation'!$B$13)*'S Curve Equation'!$B$14</f>
        <v>0.12913518064471591</v>
      </c>
      <c r="X144" s="28">
        <f>(1/(1+EXP(('S Curve Equation'!$B$11-X99*'S Curve Equation'!$B$12)*'S Curve Equation'!$B$10))+'S Curve Equation'!$B$13)*'S Curve Equation'!$B$14</f>
        <v>0.1267371210147803</v>
      </c>
      <c r="Y144" s="28">
        <f>(1/(1+EXP(('S Curve Equation'!$B$11-Y99*'S Curve Equation'!$B$12)*'S Curve Equation'!$B$10))+'S Curve Equation'!$B$13)*'S Curve Equation'!$B$14</f>
        <v>0.12439419798483918</v>
      </c>
      <c r="Z144" s="28">
        <f>(1/(1+EXP(('S Curve Equation'!$B$11-Z99*'S Curve Equation'!$B$12)*'S Curve Equation'!$B$10))+'S Curve Equation'!$B$13)*'S Curve Equation'!$B$14</f>
        <v>0.12210497403485078</v>
      </c>
      <c r="AA144" s="28">
        <f>(1/(1+EXP(('S Curve Equation'!$B$11-AA99*'S Curve Equation'!$B$12)*'S Curve Equation'!$B$10))+'S Curve Equation'!$B$13)*'S Curve Equation'!$B$14</f>
        <v>0.11986804879543883</v>
      </c>
      <c r="AB144" s="28">
        <f>(1/(1+EXP(('S Curve Equation'!$B$11-AB99*'S Curve Equation'!$B$12)*'S Curve Equation'!$B$10))+'S Curve Equation'!$B$13)*'S Curve Equation'!$B$14</f>
        <v>0.11768205836794594</v>
      </c>
      <c r="AC144" s="28">
        <f>(1/(1+EXP(('S Curve Equation'!$B$11-AC99*'S Curve Equation'!$B$12)*'S Curve Equation'!$B$10))+'S Curve Equation'!$B$13)*'S Curve Equation'!$B$14</f>
        <v>0.11554567462720612</v>
      </c>
      <c r="AD144" s="28">
        <f>(1/(1+EXP(('S Curve Equation'!$B$11-AD99*'S Curve Equation'!$B$12)*'S Curve Equation'!$B$10))+'S Curve Equation'!$B$13)*'S Curve Equation'!$B$14</f>
        <v>0.11345760451058615</v>
      </c>
      <c r="AE144" s="28">
        <f>(1/(1+EXP(('S Curve Equation'!$B$11-AE99*'S Curve Equation'!$B$12)*'S Curve Equation'!$B$10))+'S Curve Equation'!$B$13)*'S Curve Equation'!$B$14</f>
        <v>0.11141658929651999</v>
      </c>
      <c r="AF144" s="28">
        <f>(1/(1+EXP(('S Curve Equation'!$B$11-AF99*'S Curve Equation'!$B$12)*'S Curve Equation'!$B$10))+'S Curve Equation'!$B$13)*'S Curve Equation'!$B$14</f>
        <v>0.10942140387544755</v>
      </c>
    </row>
    <row r="145" spans="1:32" x14ac:dyDescent="0.2">
      <c r="A145" s="6" t="s">
        <v>32</v>
      </c>
      <c r="B145" s="28">
        <f>(1/(1+EXP(('S Curve Equation'!$B$11-B100*'S Curve Equation'!$B$12)*'S Curve Equation'!$B$10))+'S Curve Equation'!$B$13)*'S Curve Equation'!$B$14</f>
        <v>0.16976744186046513</v>
      </c>
      <c r="C145" s="28">
        <f>(1/(1+EXP(('S Curve Equation'!$B$11-C100*'S Curve Equation'!$B$12)*'S Curve Equation'!$B$10))+'S Curve Equation'!$B$13)*'S Curve Equation'!$B$14</f>
        <v>0.1672781462051621</v>
      </c>
      <c r="D145" s="28">
        <f>(1/(1+EXP(('S Curve Equation'!$B$11-D100*'S Curve Equation'!$B$12)*'S Curve Equation'!$B$10))+'S Curve Equation'!$B$13)*'S Curve Equation'!$B$14</f>
        <v>0.16325897822492022</v>
      </c>
      <c r="E145" s="28">
        <f>(1/(1+EXP(('S Curve Equation'!$B$11-E100*'S Curve Equation'!$B$12)*'S Curve Equation'!$B$10))+'S Curve Equation'!$B$13)*'S Curve Equation'!$B$14</f>
        <v>0.15891199478261844</v>
      </c>
      <c r="F145" s="28">
        <f>(1/(1+EXP(('S Curve Equation'!$B$11-F100*'S Curve Equation'!$B$12)*'S Curve Equation'!$B$10))+'S Curve Equation'!$B$13)*'S Curve Equation'!$B$14</f>
        <v>0.15551956479879064</v>
      </c>
      <c r="G145" s="28">
        <f>(1/(1+EXP(('S Curve Equation'!$B$11-G100*'S Curve Equation'!$B$12)*'S Curve Equation'!$B$10))+'S Curve Equation'!$B$13)*'S Curve Equation'!$B$14</f>
        <v>0.15367093675607388</v>
      </c>
      <c r="H145" s="28">
        <f>(1/(1+EXP(('S Curve Equation'!$B$11-H100*'S Curve Equation'!$B$12)*'S Curve Equation'!$B$10))+'S Curve Equation'!$B$13)*'S Curve Equation'!$B$14</f>
        <v>0.15202825235486311</v>
      </c>
      <c r="I145" s="28">
        <f>(1/(1+EXP(('S Curve Equation'!$B$11-I100*'S Curve Equation'!$B$12)*'S Curve Equation'!$B$10))+'S Curve Equation'!$B$13)*'S Curve Equation'!$B$14</f>
        <v>0.14876114803923399</v>
      </c>
      <c r="J145" s="28">
        <f>(1/(1+EXP(('S Curve Equation'!$B$11-J100*'S Curve Equation'!$B$12)*'S Curve Equation'!$B$10))+'S Curve Equation'!$B$13)*'S Curve Equation'!$B$14</f>
        <v>0.14393972567572402</v>
      </c>
      <c r="K145" s="28">
        <f>(1/(1+EXP(('S Curve Equation'!$B$11-K100*'S Curve Equation'!$B$12)*'S Curve Equation'!$B$10))+'S Curve Equation'!$B$13)*'S Curve Equation'!$B$14</f>
        <v>0.13877356999824106</v>
      </c>
      <c r="L145" s="28">
        <f>(1/(1+EXP(('S Curve Equation'!$B$11-L100*'S Curve Equation'!$B$12)*'S Curve Equation'!$B$10))+'S Curve Equation'!$B$13)*'S Curve Equation'!$B$14</f>
        <v>0.13878567706083139</v>
      </c>
      <c r="M145" s="28">
        <f>(1/(1+EXP(('S Curve Equation'!$B$11-M100*'S Curve Equation'!$B$12)*'S Curve Equation'!$B$10))+'S Curve Equation'!$B$13)*'S Curve Equation'!$B$14</f>
        <v>0.13613640161649387</v>
      </c>
      <c r="N145" s="28">
        <f>(1/(1+EXP(('S Curve Equation'!$B$11-N100*'S Curve Equation'!$B$12)*'S Curve Equation'!$B$10))+'S Curve Equation'!$B$13)*'S Curve Equation'!$B$14</f>
        <v>0.1335498884185386</v>
      </c>
      <c r="O145" s="28">
        <f>(1/(1+EXP(('S Curve Equation'!$B$11-O100*'S Curve Equation'!$B$12)*'S Curve Equation'!$B$10))+'S Curve Equation'!$B$13)*'S Curve Equation'!$B$14</f>
        <v>0.13102446590157665</v>
      </c>
      <c r="P145" s="28">
        <f>(1/(1+EXP(('S Curve Equation'!$B$11-P100*'S Curve Equation'!$B$12)*'S Curve Equation'!$B$10))+'S Curve Equation'!$B$13)*'S Curve Equation'!$B$14</f>
        <v>0.12855850562984089</v>
      </c>
      <c r="Q145" s="28">
        <f>(1/(1+EXP(('S Curve Equation'!$B$11-Q100*'S Curve Equation'!$B$12)*'S Curve Equation'!$B$10))+'S Curve Equation'!$B$13)*'S Curve Equation'!$B$14</f>
        <v>0.12615042160663489</v>
      </c>
      <c r="R145" s="28">
        <f>(1/(1+EXP(('S Curve Equation'!$B$11-R100*'S Curve Equation'!$B$12)*'S Curve Equation'!$B$10))+'S Curve Equation'!$B$13)*'S Curve Equation'!$B$14</f>
        <v>0.12379866954959162</v>
      </c>
      <c r="S145" s="28">
        <f>(1/(1+EXP(('S Curve Equation'!$B$11-S100*'S Curve Equation'!$B$12)*'S Curve Equation'!$B$10))+'S Curve Equation'!$B$13)*'S Curve Equation'!$B$14</f>
        <v>0.12150174613726894</v>
      </c>
      <c r="T145" s="28">
        <f>(1/(1+EXP(('S Curve Equation'!$B$11-T100*'S Curve Equation'!$B$12)*'S Curve Equation'!$B$10))+'S Curve Equation'!$B$13)*'S Curve Equation'!$B$14</f>
        <v>0.11925818823210266</v>
      </c>
      <c r="U145" s="28">
        <f>(1/(1+EXP(('S Curve Equation'!$B$11-U100*'S Curve Equation'!$B$12)*'S Curve Equation'!$B$10))+'S Curve Equation'!$B$13)*'S Curve Equation'!$B$14</f>
        <v>0.117066572084283</v>
      </c>
      <c r="V145" s="28">
        <f>(1/(1+EXP(('S Curve Equation'!$B$11-V100*'S Curve Equation'!$B$12)*'S Curve Equation'!$B$10))+'S Curve Equation'!$B$13)*'S Curve Equation'!$B$14</f>
        <v>0.11492551252070357</v>
      </c>
      <c r="W145" s="28">
        <f>(1/(1+EXP(('S Curve Equation'!$B$11-W100*'S Curve Equation'!$B$12)*'S Curve Equation'!$B$10))+'S Curve Equation'!$B$13)*'S Curve Equation'!$B$14</f>
        <v>0.11283366212271727</v>
      </c>
      <c r="X145" s="28">
        <f>(1/(1+EXP(('S Curve Equation'!$B$11-X100*'S Curve Equation'!$B$12)*'S Curve Equation'!$B$10))+'S Curve Equation'!$B$13)*'S Curve Equation'!$B$14</f>
        <v>0.110789710396095</v>
      </c>
      <c r="Y145" s="28">
        <f>(1/(1+EXP(('S Curve Equation'!$B$11-Y100*'S Curve Equation'!$B$12)*'S Curve Equation'!$B$10))+'S Curve Equation'!$B$13)*'S Curve Equation'!$B$14</f>
        <v>0.10879238293622666</v>
      </c>
      <c r="Z145" s="28">
        <f>(1/(1+EXP(('S Curve Equation'!$B$11-Z100*'S Curve Equation'!$B$12)*'S Curve Equation'!$B$10))+'S Curve Equation'!$B$13)*'S Curve Equation'!$B$14</f>
        <v>0.10684044059130195</v>
      </c>
      <c r="AA145" s="28">
        <f>(1/(1+EXP(('S Curve Equation'!$B$11-AA100*'S Curve Equation'!$B$12)*'S Curve Equation'!$B$10))+'S Curve Equation'!$B$13)*'S Curve Equation'!$B$14</f>
        <v>0.10493267862592053</v>
      </c>
      <c r="AB145" s="28">
        <f>(1/(1+EXP(('S Curve Equation'!$B$11-AB100*'S Curve Equation'!$B$12)*'S Curve Equation'!$B$10))+'S Curve Equation'!$B$13)*'S Curve Equation'!$B$14</f>
        <v>0.10306792588732308</v>
      </c>
      <c r="AC145" s="28">
        <f>(1/(1+EXP(('S Curve Equation'!$B$11-AC100*'S Curve Equation'!$B$12)*'S Curve Equation'!$B$10))+'S Curve Equation'!$B$13)*'S Curve Equation'!$B$14</f>
        <v>0.10124504397618235</v>
      </c>
      <c r="AD145" s="28">
        <f>(1/(1+EXP(('S Curve Equation'!$B$11-AD100*'S Curve Equation'!$B$12)*'S Curve Equation'!$B$10))+'S Curve Equation'!$B$13)*'S Curve Equation'!$B$14</f>
        <v>9.9462926423681847E-2</v>
      </c>
      <c r="AE145" s="28">
        <f>(1/(1+EXP(('S Curve Equation'!$B$11-AE100*'S Curve Equation'!$B$12)*'S Curve Equation'!$B$10))+'S Curve Equation'!$B$13)*'S Curve Equation'!$B$14</f>
        <v>9.7720497876404355E-2</v>
      </c>
      <c r="AF145" s="28">
        <f>(1/(1+EXP(('S Curve Equation'!$B$11-AF100*'S Curve Equation'!$B$12)*'S Curve Equation'!$B$10))+'S Curve Equation'!$B$13)*'S Curve Equation'!$B$14</f>
        <v>9.6016713290360906E-2</v>
      </c>
    </row>
    <row r="146" spans="1:32" x14ac:dyDescent="0.2">
      <c r="A146" s="6" t="s">
        <v>33</v>
      </c>
      <c r="B146" s="28">
        <f>(1/(1+EXP(('S Curve Equation'!$B$11-B101*'S Curve Equation'!$B$12)*'S Curve Equation'!$B$10))+'S Curve Equation'!$B$13)*'S Curve Equation'!$B$14</f>
        <v>0.22222222222222221</v>
      </c>
      <c r="C146" s="28">
        <f>(1/(1+EXP(('S Curve Equation'!$B$11-C101*'S Curve Equation'!$B$12)*'S Curve Equation'!$B$10))+'S Curve Equation'!$B$13)*'S Curve Equation'!$B$14</f>
        <v>0.21888652090134736</v>
      </c>
      <c r="D146" s="28">
        <f>(1/(1+EXP(('S Curve Equation'!$B$11-D101*'S Curve Equation'!$B$12)*'S Curve Equation'!$B$10))+'S Curve Equation'!$B$13)*'S Curve Equation'!$B$14</f>
        <v>0.21349583770912434</v>
      </c>
      <c r="E146" s="28">
        <f>(1/(1+EXP(('S Curve Equation'!$B$11-E101*'S Curve Equation'!$B$12)*'S Curve Equation'!$B$10))+'S Curve Equation'!$B$13)*'S Curve Equation'!$B$14</f>
        <v>0.20765908842659464</v>
      </c>
      <c r="F146" s="28">
        <f>(1/(1+EXP(('S Curve Equation'!$B$11-F101*'S Curve Equation'!$B$12)*'S Curve Equation'!$B$10))+'S Curve Equation'!$B$13)*'S Curve Equation'!$B$14</f>
        <v>0.20309979452111396</v>
      </c>
      <c r="G146" s="28">
        <f>(1/(1+EXP(('S Curve Equation'!$B$11-G101*'S Curve Equation'!$B$12)*'S Curve Equation'!$B$10))+'S Curve Equation'!$B$13)*'S Curve Equation'!$B$14</f>
        <v>0.20061386416045265</v>
      </c>
      <c r="H146" s="28">
        <f>(1/(1+EXP(('S Curve Equation'!$B$11-H101*'S Curve Equation'!$B$12)*'S Curve Equation'!$B$10))+'S Curve Equation'!$B$13)*'S Curve Equation'!$B$14</f>
        <v>0.19840407023250234</v>
      </c>
      <c r="I146" s="28">
        <f>(1/(1+EXP(('S Curve Equation'!$B$11-I101*'S Curve Equation'!$B$12)*'S Curve Equation'!$B$10))+'S Curve Equation'!$B$13)*'S Curve Equation'!$B$14</f>
        <v>0.19400694536022742</v>
      </c>
      <c r="J146" s="28">
        <f>(1/(1+EXP(('S Curve Equation'!$B$11-J101*'S Curve Equation'!$B$12)*'S Curve Equation'!$B$10))+'S Curve Equation'!$B$13)*'S Curve Equation'!$B$14</f>
        <v>0.18751329631154537</v>
      </c>
      <c r="K146" s="28">
        <f>(1/(1+EXP(('S Curve Equation'!$B$11-K101*'S Curve Equation'!$B$12)*'S Curve Equation'!$B$10))+'S Curve Equation'!$B$13)*'S Curve Equation'!$B$14</f>
        <v>0.18055024057508906</v>
      </c>
      <c r="L146" s="28">
        <f>(1/(1+EXP(('S Curve Equation'!$B$11-L101*'S Curve Equation'!$B$12)*'S Curve Equation'!$B$10))+'S Curve Equation'!$B$13)*'S Curve Equation'!$B$14</f>
        <v>0.18056656398789045</v>
      </c>
      <c r="M146" s="28">
        <f>(1/(1+EXP(('S Curve Equation'!$B$11-M101*'S Curve Equation'!$B$12)*'S Curve Equation'!$B$10))+'S Curve Equation'!$B$13)*'S Curve Equation'!$B$14</f>
        <v>0.17699415975213839</v>
      </c>
      <c r="N146" s="28">
        <f>(1/(1+EXP(('S Curve Equation'!$B$11-N101*'S Curve Equation'!$B$12)*'S Curve Equation'!$B$10))+'S Curve Equation'!$B$13)*'S Curve Equation'!$B$14</f>
        <v>0.17350552183102441</v>
      </c>
      <c r="O146" s="28">
        <f>(1/(1+EXP(('S Curve Equation'!$B$11-O101*'S Curve Equation'!$B$12)*'S Curve Equation'!$B$10))+'S Curve Equation'!$B$13)*'S Curve Equation'!$B$14</f>
        <v>0.17009861969227197</v>
      </c>
      <c r="P146" s="28">
        <f>(1/(1+EXP(('S Curve Equation'!$B$11-P101*'S Curve Equation'!$B$12)*'S Curve Equation'!$B$10))+'S Curve Equation'!$B$13)*'S Curve Equation'!$B$14</f>
        <v>0.16677145941278942</v>
      </c>
      <c r="Q146" s="28">
        <f>(1/(1+EXP(('S Curve Equation'!$B$11-Q101*'S Curve Equation'!$B$12)*'S Curve Equation'!$B$10))+'S Curve Equation'!$B$13)*'S Curve Equation'!$B$14</f>
        <v>0.16352208436227023</v>
      </c>
      <c r="R146" s="28">
        <f>(1/(1+EXP(('S Curve Equation'!$B$11-R101*'S Curve Equation'!$B$12)*'S Curve Equation'!$B$10))+'S Curve Equation'!$B$13)*'S Curve Equation'!$B$14</f>
        <v>0.16034857573741748</v>
      </c>
      <c r="S146" s="28">
        <f>(1/(1+EXP(('S Curve Equation'!$B$11-S101*'S Curve Equation'!$B$12)*'S Curve Equation'!$B$10))+'S Curve Equation'!$B$13)*'S Curve Equation'!$B$14</f>
        <v>0.1572490529595223</v>
      </c>
      <c r="T146" s="28">
        <f>(1/(1+EXP(('S Curve Equation'!$B$11-T101*'S Curve Equation'!$B$12)*'S Curve Equation'!$B$10))+'S Curve Equation'!$B$13)*'S Curve Equation'!$B$14</f>
        <v>0.15422167394732125</v>
      </c>
      <c r="U146" s="28">
        <f>(1/(1+EXP(('S Curve Equation'!$B$11-U101*'S Curve Equation'!$B$12)*'S Curve Equation'!$B$10))+'S Curve Equation'!$B$13)*'S Curve Equation'!$B$14</f>
        <v>0.15126463527630671</v>
      </c>
      <c r="V146" s="28">
        <f>(1/(1+EXP(('S Curve Equation'!$B$11-V101*'S Curve Equation'!$B$12)*'S Curve Equation'!$B$10))+'S Curve Equation'!$B$13)*'S Curve Equation'!$B$14</f>
        <v>0.14837617223494598</v>
      </c>
      <c r="W146" s="28">
        <f>(1/(1+EXP(('S Curve Equation'!$B$11-W101*'S Curve Equation'!$B$12)*'S Curve Equation'!$B$10))+'S Curve Equation'!$B$13)*'S Curve Equation'!$B$14</f>
        <v>0.14555455878754509</v>
      </c>
      <c r="X146" s="28">
        <f>(1/(1+EXP(('S Curve Equation'!$B$11-X101*'S Curve Equation'!$B$12)*'S Curve Equation'!$B$10))+'S Curve Equation'!$B$13)*'S Curve Equation'!$B$14</f>
        <v>0.14279810745285468</v>
      </c>
      <c r="Y146" s="28">
        <f>(1/(1+EXP(('S Curve Equation'!$B$11-Y101*'S Curve Equation'!$B$12)*'S Curve Equation'!$B$10))+'S Curve Equation'!$B$13)*'S Curve Equation'!$B$14</f>
        <v>0.14010516910686213</v>
      </c>
      <c r="Z146" s="28">
        <f>(1/(1+EXP(('S Curve Equation'!$B$11-Z101*'S Curve Equation'!$B$12)*'S Curve Equation'!$B$10))+'S Curve Equation'!$B$13)*'S Curve Equation'!$B$14</f>
        <v>0.13747413271761885</v>
      </c>
      <c r="AA146" s="28">
        <f>(1/(1+EXP(('S Curve Equation'!$B$11-AA101*'S Curve Equation'!$B$12)*'S Curve Equation'!$B$10))+'S Curve Equation'!$B$13)*'S Curve Equation'!$B$14</f>
        <v>0.13490342501937877</v>
      </c>
      <c r="AB146" s="28">
        <f>(1/(1+EXP(('S Curve Equation'!$B$11-AB101*'S Curve Equation'!$B$12)*'S Curve Equation'!$B$10))+'S Curve Equation'!$B$13)*'S Curve Equation'!$B$14</f>
        <v>0.13239151013279124</v>
      </c>
      <c r="AC146" s="28">
        <f>(1/(1+EXP(('S Curve Equation'!$B$11-AC101*'S Curve Equation'!$B$12)*'S Curve Equation'!$B$10))+'S Curve Equation'!$B$13)*'S Curve Equation'!$B$14</f>
        <v>0.12993688913736881</v>
      </c>
      <c r="AD146" s="28">
        <f>(1/(1+EXP(('S Curve Equation'!$B$11-AD101*'S Curve Equation'!$B$12)*'S Curve Equation'!$B$10))+'S Curve Equation'!$B$13)*'S Curve Equation'!$B$14</f>
        <v>0.12753809960198204</v>
      </c>
      <c r="AE146" s="28">
        <f>(1/(1+EXP(('S Curve Equation'!$B$11-AE101*'S Curve Equation'!$B$12)*'S Curve Equation'!$B$10))+'S Curve Equation'!$B$13)*'S Curve Equation'!$B$14</f>
        <v>0.12519371507868021</v>
      </c>
      <c r="AF146" s="28">
        <f>(1/(1+EXP(('S Curve Equation'!$B$11-AF101*'S Curve Equation'!$B$12)*'S Curve Equation'!$B$10))+'S Curve Equation'!$B$13)*'S Curve Equation'!$B$14</f>
        <v>0.12290234456470595</v>
      </c>
    </row>
    <row r="147" spans="1:32" x14ac:dyDescent="0.2">
      <c r="A147" s="6" t="s">
        <v>34</v>
      </c>
      <c r="B147" s="28">
        <f>(1/(1+EXP(('S Curve Equation'!$B$11-B102*'S Curve Equation'!$B$12)*'S Curve Equation'!$B$10))+'S Curve Equation'!$B$13)*'S Curve Equation'!$B$14</f>
        <v>0.14432989690721651</v>
      </c>
      <c r="C147" s="28">
        <f>(1/(1+EXP(('S Curve Equation'!$B$11-C102*'S Curve Equation'!$B$12)*'S Curve Equation'!$B$10))+'S Curve Equation'!$B$13)*'S Curve Equation'!$B$14</f>
        <v>0.14226068344581697</v>
      </c>
      <c r="D147" s="28">
        <f>(1/(1+EXP(('S Curve Equation'!$B$11-D102*'S Curve Equation'!$B$12)*'S Curve Equation'!$B$10))+'S Curve Equation'!$B$13)*'S Curve Equation'!$B$14</f>
        <v>0.13892020956646872</v>
      </c>
      <c r="E147" s="28">
        <f>(1/(1+EXP(('S Curve Equation'!$B$11-E102*'S Curve Equation'!$B$12)*'S Curve Equation'!$B$10))+'S Curve Equation'!$B$13)*'S Curve Equation'!$B$14</f>
        <v>0.13530773217176079</v>
      </c>
      <c r="F147" s="28">
        <f>(1/(1+EXP(('S Curve Equation'!$B$11-F102*'S Curve Equation'!$B$12)*'S Curve Equation'!$B$10))+'S Curve Equation'!$B$13)*'S Curve Equation'!$B$14</f>
        <v>0.13248872369163397</v>
      </c>
      <c r="G147" s="28">
        <f>(1/(1+EXP(('S Curve Equation'!$B$11-G102*'S Curve Equation'!$B$12)*'S Curve Equation'!$B$10))+'S Curve Equation'!$B$13)*'S Curve Equation'!$B$14</f>
        <v>0.13095260626504648</v>
      </c>
      <c r="H147" s="28">
        <f>(1/(1+EXP(('S Curve Equation'!$B$11-H102*'S Curve Equation'!$B$12)*'S Curve Equation'!$B$10))+'S Curve Equation'!$B$13)*'S Curve Equation'!$B$14</f>
        <v>0.12958762319229009</v>
      </c>
      <c r="I147" s="28">
        <f>(1/(1+EXP(('S Curve Equation'!$B$11-I102*'S Curve Equation'!$B$12)*'S Curve Equation'!$B$10))+'S Curve Equation'!$B$13)*'S Curve Equation'!$B$14</f>
        <v>0.12687280213636304</v>
      </c>
      <c r="J147" s="28">
        <f>(1/(1+EXP(('S Curve Equation'!$B$11-J102*'S Curve Equation'!$B$12)*'S Curve Equation'!$B$10))+'S Curve Equation'!$B$13)*'S Curve Equation'!$B$14</f>
        <v>0.12286616382678602</v>
      </c>
      <c r="K147" s="28">
        <f>(1/(1+EXP(('S Curve Equation'!$B$11-K102*'S Curve Equation'!$B$12)*'S Curve Equation'!$B$10))+'S Curve Equation'!$B$13)*'S Curve Equation'!$B$14</f>
        <v>0.11857240511886508</v>
      </c>
      <c r="L147" s="28">
        <f>(1/(1+EXP(('S Curve Equation'!$B$11-L102*'S Curve Equation'!$B$12)*'S Curve Equation'!$B$10))+'S Curve Equation'!$B$13)*'S Curve Equation'!$B$14</f>
        <v>0.11858246876832002</v>
      </c>
      <c r="M147" s="28">
        <f>(1/(1+EXP(('S Curve Equation'!$B$11-M102*'S Curve Equation'!$B$12)*'S Curve Equation'!$B$10))+'S Curve Equation'!$B$13)*'S Curve Equation'!$B$14</f>
        <v>0.11638018635972205</v>
      </c>
      <c r="N147" s="28">
        <f>(1/(1+EXP(('S Curve Equation'!$B$11-N102*'S Curve Equation'!$B$12)*'S Curve Equation'!$B$10))+'S Curve Equation'!$B$13)*'S Curve Equation'!$B$14</f>
        <v>0.11422975364677244</v>
      </c>
      <c r="O147" s="28">
        <f>(1/(1+EXP(('S Curve Equation'!$B$11-O102*'S Curve Equation'!$B$12)*'S Curve Equation'!$B$10))+'S Curve Equation'!$B$13)*'S Curve Equation'!$B$14</f>
        <v>0.11212975124373192</v>
      </c>
      <c r="P147" s="28">
        <f>(1/(1+EXP(('S Curve Equation'!$B$11-P102*'S Curve Equation'!$B$12)*'S Curve Equation'!$B$10))+'S Curve Equation'!$B$13)*'S Curve Equation'!$B$14</f>
        <v>0.11007880010900102</v>
      </c>
      <c r="Q147" s="28">
        <f>(1/(1+EXP(('S Curve Equation'!$B$11-Q102*'S Curve Equation'!$B$12)*'S Curve Equation'!$B$10))+'S Curve Equation'!$B$13)*'S Curve Equation'!$B$14</f>
        <v>0.10807556056882496</v>
      </c>
      <c r="R147" s="28">
        <f>(1/(1+EXP(('S Curve Equation'!$B$11-R102*'S Curve Equation'!$B$12)*'S Curve Equation'!$B$10))+'S Curve Equation'!$B$13)*'S Curve Equation'!$B$14</f>
        <v>0.10611873134299729</v>
      </c>
      <c r="S147" s="28">
        <f>(1/(1+EXP(('S Curve Equation'!$B$11-S102*'S Curve Equation'!$B$12)*'S Curve Equation'!$B$10))+'S Curve Equation'!$B$13)*'S Curve Equation'!$B$14</f>
        <v>0.10420704857511139</v>
      </c>
      <c r="T147" s="28">
        <f>(1/(1+EXP(('S Curve Equation'!$B$11-T102*'S Curve Equation'!$B$12)*'S Curve Equation'!$B$10))+'S Curve Equation'!$B$13)*'S Curve Equation'!$B$14</f>
        <v>0.10233928486960858</v>
      </c>
      <c r="U147" s="28">
        <f>(1/(1+EXP(('S Curve Equation'!$B$11-U102*'S Curve Equation'!$B$12)*'S Curve Equation'!$B$10))+'S Curve Equation'!$B$13)*'S Curve Equation'!$B$14</f>
        <v>0.1005142483376008</v>
      </c>
      <c r="V147" s="28">
        <f>(1/(1+EXP(('S Curve Equation'!$B$11-V102*'S Curve Equation'!$B$12)*'S Curve Equation'!$B$10))+'S Curve Equation'!$B$13)*'S Curve Equation'!$B$14</f>
        <v>9.8730781653209129E-2</v>
      </c>
      <c r="W147" s="28">
        <f>(1/(1+EXP(('S Curve Equation'!$B$11-W102*'S Curve Equation'!$B$12)*'S Curve Equation'!$B$10))+'S Curve Equation'!$B$13)*'S Curve Equation'!$B$14</f>
        <v>9.6987761121916968E-2</v>
      </c>
      <c r="X147" s="28">
        <f>(1/(1+EXP(('S Curve Equation'!$B$11-X102*'S Curve Equation'!$B$12)*'S Curve Equation'!$B$10))+'S Curve Equation'!$B$13)*'S Curve Equation'!$B$14</f>
        <v>9.5284095762252011E-2</v>
      </c>
      <c r="Y147" s="28">
        <f>(1/(1+EXP(('S Curve Equation'!$B$11-Y102*'S Curve Equation'!$B$12)*'S Curve Equation'!$B$10))+'S Curve Equation'!$B$13)*'S Curve Equation'!$B$14</f>
        <v>9.3618726401913419E-2</v>
      </c>
      <c r="Z147" s="28">
        <f>(1/(1+EXP(('S Curve Equation'!$B$11-Z102*'S Curve Equation'!$B$12)*'S Curve Equation'!$B$10))+'S Curve Equation'!$B$13)*'S Curve Equation'!$B$14</f>
        <v>9.1990624789293013E-2</v>
      </c>
      <c r="AA147" s="28">
        <f>(1/(1+EXP(('S Curve Equation'!$B$11-AA102*'S Curve Equation'!$B$12)*'S Curve Equation'!$B$10))+'S Curve Equation'!$B$13)*'S Curve Equation'!$B$14</f>
        <v>9.0398792721191237E-2</v>
      </c>
      <c r="AB147" s="28">
        <f>(1/(1+EXP(('S Curve Equation'!$B$11-AB102*'S Curve Equation'!$B$12)*'S Curve Equation'!$B$10))+'S Curve Equation'!$B$13)*'S Curve Equation'!$B$14</f>
        <v>8.8842261187389318E-2</v>
      </c>
      <c r="AC147" s="28">
        <f>(1/(1+EXP(('S Curve Equation'!$B$11-AC102*'S Curve Equation'!$B$12)*'S Curve Equation'!$B$10))+'S Curve Equation'!$B$13)*'S Curve Equation'!$B$14</f>
        <v>8.7320089532609918E-2</v>
      </c>
      <c r="AD147" s="28">
        <f>(1/(1+EXP(('S Curve Equation'!$B$11-AD102*'S Curve Equation'!$B$12)*'S Curve Equation'!$B$10))+'S Curve Equation'!$B$13)*'S Curve Equation'!$B$14</f>
        <v>8.5831364636291693E-2</v>
      </c>
      <c r="AE147" s="28">
        <f>(1/(1+EXP(('S Curve Equation'!$B$11-AE102*'S Curve Equation'!$B$12)*'S Curve Equation'!$B$10))+'S Curve Equation'!$B$13)*'S Curve Equation'!$B$14</f>
        <v>8.4375200110502785E-2</v>
      </c>
      <c r="AF147" s="28">
        <f>(1/(1+EXP(('S Curve Equation'!$B$11-AF102*'S Curve Equation'!$B$12)*'S Curve Equation'!$B$10))+'S Curve Equation'!$B$13)*'S Curve Equation'!$B$14</f>
        <v>8.295073551622105E-2</v>
      </c>
    </row>
    <row r="148" spans="1:32" x14ac:dyDescent="0.2">
      <c r="A148" s="6" t="s">
        <v>92</v>
      </c>
      <c r="B148" s="28">
        <f>(1/(1+EXP(('S Curve Equation'!$B$11-B103*'S Curve Equation'!$B$12)*'S Curve Equation'!$B$10))+'S Curve Equation'!$B$13)*'S Curve Equation'!$B$14</f>
        <v>0.22839506172839502</v>
      </c>
      <c r="C148" s="28">
        <f>(1/(1+EXP(('S Curve Equation'!$B$11-C103*'S Curve Equation'!$B$12)*'S Curve Equation'!$B$10))+'S Curve Equation'!$B$13)*'S Curve Equation'!$B$14</f>
        <v>0.22496260018929001</v>
      </c>
      <c r="D148" s="28">
        <f>(1/(1+EXP(('S Curve Equation'!$B$11-D103*'S Curve Equation'!$B$12)*'S Curve Equation'!$B$10))+'S Curve Equation'!$B$13)*'S Curve Equation'!$B$14</f>
        <v>0.21941469464441568</v>
      </c>
      <c r="E148" s="28">
        <f>(1/(1+EXP(('S Curve Equation'!$B$11-E103*'S Curve Equation'!$B$12)*'S Curve Equation'!$B$10))+'S Curve Equation'!$B$13)*'S Curve Equation'!$B$14</f>
        <v>0.21340658024426692</v>
      </c>
      <c r="F148" s="28">
        <f>(1/(1+EXP(('S Curve Equation'!$B$11-F103*'S Curve Equation'!$B$12)*'S Curve Equation'!$B$10))+'S Curve Equation'!$B$13)*'S Curve Equation'!$B$14</f>
        <v>0.20871265141311104</v>
      </c>
      <c r="G148" s="28">
        <f>(1/(1+EXP(('S Curve Equation'!$B$11-G103*'S Curve Equation'!$B$12)*'S Curve Equation'!$B$10))+'S Curve Equation'!$B$13)*'S Curve Equation'!$B$14</f>
        <v>0.2061530392181713</v>
      </c>
      <c r="H148" s="28">
        <f>(1/(1+EXP(('S Curve Equation'!$B$11-H103*'S Curve Equation'!$B$12)*'S Curve Equation'!$B$10))+'S Curve Equation'!$B$13)*'S Curve Equation'!$B$14</f>
        <v>0.20387759232161018</v>
      </c>
      <c r="I148" s="28">
        <f>(1/(1+EXP(('S Curve Equation'!$B$11-I103*'S Curve Equation'!$B$12)*'S Curve Equation'!$B$10))+'S Curve Equation'!$B$13)*'S Curve Equation'!$B$14</f>
        <v>0.19934940983975638</v>
      </c>
      <c r="J148" s="28">
        <f>(1/(1+EXP(('S Curve Equation'!$B$11-J103*'S Curve Equation'!$B$12)*'S Curve Equation'!$B$10))+'S Curve Equation'!$B$13)*'S Curve Equation'!$B$14</f>
        <v>0.19266125633988626</v>
      </c>
      <c r="K148" s="28">
        <f>(1/(1+EXP(('S Curve Equation'!$B$11-K103*'S Curve Equation'!$B$12)*'S Curve Equation'!$B$10))+'S Curve Equation'!$B$13)*'S Curve Equation'!$B$14</f>
        <v>0.1854884789606695</v>
      </c>
      <c r="L148" s="28">
        <f>(1/(1+EXP(('S Curve Equation'!$B$11-L103*'S Curve Equation'!$B$12)*'S Curve Equation'!$B$10))+'S Curve Equation'!$B$13)*'S Curve Equation'!$B$14</f>
        <v>0.18550529531431373</v>
      </c>
      <c r="M148" s="28">
        <f>(1/(1+EXP(('S Curve Equation'!$B$11-M103*'S Curve Equation'!$B$12)*'S Curve Equation'!$B$10))+'S Curve Equation'!$B$13)*'S Curve Equation'!$B$14</f>
        <v>0.18182487512446677</v>
      </c>
      <c r="N148" s="28">
        <f>(1/(1+EXP(('S Curve Equation'!$B$11-N103*'S Curve Equation'!$B$12)*'S Curve Equation'!$B$10))+'S Curve Equation'!$B$13)*'S Curve Equation'!$B$14</f>
        <v>0.17823050510762056</v>
      </c>
      <c r="O148" s="28">
        <f>(1/(1+EXP(('S Curve Equation'!$B$11-O103*'S Curve Equation'!$B$12)*'S Curve Equation'!$B$10))+'S Curve Equation'!$B$13)*'S Curve Equation'!$B$14</f>
        <v>0.17472012955908098</v>
      </c>
      <c r="P148" s="28">
        <f>(1/(1+EXP(('S Curve Equation'!$B$11-P103*'S Curve Equation'!$B$12)*'S Curve Equation'!$B$10))+'S Curve Equation'!$B$13)*'S Curve Equation'!$B$14</f>
        <v>0.17129172744311091</v>
      </c>
      <c r="Q148" s="28">
        <f>(1/(1+EXP(('S Curve Equation'!$B$11-Q103*'S Curve Equation'!$B$12)*'S Curve Equation'!$B$10))+'S Curve Equation'!$B$13)*'S Curve Equation'!$B$14</f>
        <v>0.16794331330360884</v>
      </c>
      <c r="R148" s="28">
        <f>(1/(1+EXP(('S Curve Equation'!$B$11-R103*'S Curve Equation'!$B$12)*'S Curve Equation'!$B$10))+'S Curve Equation'!$B$13)*'S Curve Equation'!$B$14</f>
        <v>0.16467293800947719</v>
      </c>
      <c r="S148" s="28">
        <f>(1/(1+EXP(('S Curve Equation'!$B$11-S103*'S Curve Equation'!$B$12)*'S Curve Equation'!$B$10))+'S Curve Equation'!$B$13)*'S Curve Equation'!$B$14</f>
        <v>0.1614786893481861</v>
      </c>
      <c r="T148" s="28">
        <f>(1/(1+EXP(('S Curve Equation'!$B$11-T103*'S Curve Equation'!$B$12)*'S Curve Equation'!$B$10))+'S Curve Equation'!$B$13)*'S Curve Equation'!$B$14</f>
        <v>0.15835869248023277</v>
      </c>
      <c r="U148" s="28">
        <f>(1/(1+EXP(('S Curve Equation'!$B$11-U103*'S Curve Equation'!$B$12)*'S Curve Equation'!$B$10))+'S Curve Equation'!$B$13)*'S Curve Equation'!$B$14</f>
        <v>0.15531111026642955</v>
      </c>
      <c r="V148" s="28">
        <f>(1/(1+EXP(('S Curve Equation'!$B$11-V103*'S Curve Equation'!$B$12)*'S Curve Equation'!$B$10))+'S Curve Equation'!$B$13)*'S Curve Equation'!$B$14</f>
        <v>0.15233414347922317</v>
      </c>
      <c r="W148" s="28">
        <f>(1/(1+EXP(('S Curve Equation'!$B$11-W103*'S Curve Equation'!$B$12)*'S Curve Equation'!$B$10))+'S Curve Equation'!$B$13)*'S Curve Equation'!$B$14</f>
        <v>0.14942603090850576</v>
      </c>
      <c r="X148" s="28">
        <f>(1/(1+EXP(('S Curve Equation'!$B$11-X103*'S Curve Equation'!$B$12)*'S Curve Equation'!$B$10))+'S Curve Equation'!$B$13)*'S Curve Equation'!$B$14</f>
        <v>0.14658504937172123</v>
      </c>
      <c r="Y148" s="28">
        <f>(1/(1+EXP(('S Curve Equation'!$B$11-Y103*'S Curve Equation'!$B$12)*'S Curve Equation'!$B$10))+'S Curve Equation'!$B$13)*'S Curve Equation'!$B$14</f>
        <v>0.14380951363739378</v>
      </c>
      <c r="Z148" s="28">
        <f>(1/(1+EXP(('S Curve Equation'!$B$11-Z103*'S Curve Equation'!$B$12)*'S Curve Equation'!$B$10))+'S Curve Equation'!$B$13)*'S Curve Equation'!$B$14</f>
        <v>0.14109777627058256</v>
      </c>
      <c r="AA148" s="28">
        <f>(1/(1+EXP(('S Curve Equation'!$B$11-AA103*'S Curve Equation'!$B$12)*'S Curve Equation'!$B$10))+'S Curve Equation'!$B$13)*'S Curve Equation'!$B$14</f>
        <v>0.13844822740817261</v>
      </c>
      <c r="AB148" s="28">
        <f>(1/(1+EXP(('S Curve Equation'!$B$11-AB103*'S Curve Equation'!$B$12)*'S Curve Equation'!$B$10))+'S Curve Equation'!$B$13)*'S Curve Equation'!$B$14</f>
        <v>0.13585929447134892</v>
      </c>
      <c r="AC148" s="28">
        <f>(1/(1+EXP(('S Curve Equation'!$B$11-AC103*'S Curve Equation'!$B$12)*'S Curve Equation'!$B$10))+'S Curve Equation'!$B$13)*'S Curve Equation'!$B$14</f>
        <v>0.13332944182205284</v>
      </c>
      <c r="AD148" s="28">
        <f>(1/(1+EXP(('S Curve Equation'!$B$11-AD103*'S Curve Equation'!$B$12)*'S Curve Equation'!$B$10))+'S Curve Equation'!$B$13)*'S Curve Equation'!$B$14</f>
        <v>0.13085717036972347</v>
      </c>
      <c r="AE148" s="28">
        <f>(1/(1+EXP(('S Curve Equation'!$B$11-AE103*'S Curve Equation'!$B$12)*'S Curve Equation'!$B$10))+'S Curve Equation'!$B$13)*'S Curve Equation'!$B$14</f>
        <v>0.12844101713414929</v>
      </c>
      <c r="AF148" s="28">
        <f>(1/(1+EXP(('S Curve Equation'!$B$11-AF103*'S Curve Equation'!$B$12)*'S Curve Equation'!$B$10))+'S Curve Equation'!$B$13)*'S Curve Equation'!$B$14</f>
        <v>0.12607955476979332</v>
      </c>
    </row>
    <row r="149" spans="1:32" x14ac:dyDescent="0.2">
      <c r="A149" s="6" t="s">
        <v>89</v>
      </c>
      <c r="B149" s="28">
        <f>(1/(1+EXP(('S Curve Equation'!$B$11-B104*'S Curve Equation'!$B$12)*'S Curve Equation'!$B$10))+'S Curve Equation'!$B$13)*'S Curve Equation'!$B$14</f>
        <v>0.1599402092675635</v>
      </c>
      <c r="C149" s="28">
        <f>(1/(1+EXP(('S Curve Equation'!$B$11-C104*'S Curve Equation'!$B$12)*'S Curve Equation'!$B$10))+'S Curve Equation'!$B$13)*'S Curve Equation'!$B$14</f>
        <v>0.15761284704531461</v>
      </c>
      <c r="D149" s="28">
        <f>(1/(1+EXP(('S Curve Equation'!$B$11-D104*'S Curve Equation'!$B$12)*'S Curve Equation'!$B$10))+'S Curve Equation'!$B$13)*'S Curve Equation'!$B$14</f>
        <v>0.1538554312259566</v>
      </c>
      <c r="E149" s="28">
        <f>(1/(1+EXP(('S Curve Equation'!$B$11-E104*'S Curve Equation'!$B$12)*'S Curve Equation'!$B$10))+'S Curve Equation'!$B$13)*'S Curve Equation'!$B$14</f>
        <v>0.14979189777914803</v>
      </c>
      <c r="F149" s="28">
        <f>(1/(1+EXP(('S Curve Equation'!$B$11-F104*'S Curve Equation'!$B$12)*'S Curve Equation'!$B$10))+'S Curve Equation'!$B$13)*'S Curve Equation'!$B$14</f>
        <v>0.14662087399781268</v>
      </c>
      <c r="G149" s="28">
        <f>(1/(1+EXP(('S Curve Equation'!$B$11-G104*'S Curve Equation'!$B$12)*'S Curve Equation'!$B$10))+'S Curve Equation'!$B$13)*'S Curve Equation'!$B$14</f>
        <v>0.14489295331925245</v>
      </c>
      <c r="H149" s="28">
        <f>(1/(1+EXP(('S Curve Equation'!$B$11-H104*'S Curve Equation'!$B$12)*'S Curve Equation'!$B$10))+'S Curve Equation'!$B$13)*'S Curve Equation'!$B$14</f>
        <v>0.14335755569406863</v>
      </c>
      <c r="I149" s="28">
        <f>(1/(1+EXP(('S Curve Equation'!$B$11-I104*'S Curve Equation'!$B$12)*'S Curve Equation'!$B$10))+'S Curve Equation'!$B$13)*'S Curve Equation'!$B$14</f>
        <v>0.14030388644309957</v>
      </c>
      <c r="J149" s="28">
        <f>(1/(1+EXP(('S Curve Equation'!$B$11-J104*'S Curve Equation'!$B$12)*'S Curve Equation'!$B$10))+'S Curve Equation'!$B$13)*'S Curve Equation'!$B$14</f>
        <v>0.13579750026560722</v>
      </c>
      <c r="K149" s="28">
        <f>(1/(1+EXP(('S Curve Equation'!$B$11-K104*'S Curve Equation'!$B$12)*'S Curve Equation'!$B$10))+'S Curve Equation'!$B$13)*'S Curve Equation'!$B$14</f>
        <v>0.13096884950739307</v>
      </c>
      <c r="L149" s="28">
        <f>(1/(1+EXP(('S Curve Equation'!$B$11-L104*'S Curve Equation'!$B$12)*'S Curve Equation'!$B$10))+'S Curve Equation'!$B$13)*'S Curve Equation'!$B$14</f>
        <v>0.13098016581175778</v>
      </c>
      <c r="M149" s="28">
        <f>(1/(1+EXP(('S Curve Equation'!$B$11-M104*'S Curve Equation'!$B$12)*'S Curve Equation'!$B$10))+'S Curve Equation'!$B$13)*'S Curve Equation'!$B$14</f>
        <v>0.12850389106586027</v>
      </c>
      <c r="N149" s="28">
        <f>(1/(1+EXP(('S Curve Equation'!$B$11-N104*'S Curve Equation'!$B$12)*'S Curve Equation'!$B$10))+'S Curve Equation'!$B$13)*'S Curve Equation'!$B$14</f>
        <v>0.12608619963854004</v>
      </c>
      <c r="O149" s="28">
        <f>(1/(1+EXP(('S Curve Equation'!$B$11-O104*'S Curve Equation'!$B$12)*'S Curve Equation'!$B$10))+'S Curve Equation'!$B$13)*'S Curve Equation'!$B$14</f>
        <v>0.12372551237861007</v>
      </c>
      <c r="P149" s="28">
        <f>(1/(1+EXP(('S Curve Equation'!$B$11-P104*'S Curve Equation'!$B$12)*'S Curve Equation'!$B$10))+'S Curve Equation'!$B$13)*'S Curve Equation'!$B$14</f>
        <v>0.1214202926075935</v>
      </c>
      <c r="Q149" s="28">
        <f>(1/(1+EXP(('S Curve Equation'!$B$11-Q104*'S Curve Equation'!$B$12)*'S Curve Equation'!$B$10))+'S Curve Equation'!$B$13)*'S Curve Equation'!$B$14</f>
        <v>0.11916904528930071</v>
      </c>
      <c r="R149" s="28">
        <f>(1/(1+EXP(('S Curve Equation'!$B$11-R104*'S Curve Equation'!$B$12)*'S Curve Equation'!$B$10))+'S Curve Equation'!$B$13)*'S Curve Equation'!$B$14</f>
        <v>0.1169703161809913</v>
      </c>
      <c r="S149" s="28">
        <f>(1/(1+EXP(('S Curve Equation'!$B$11-S104*'S Curve Equation'!$B$12)*'S Curve Equation'!$B$10))+'S Curve Equation'!$B$13)*'S Curve Equation'!$B$14</f>
        <v>0.11482269097041468</v>
      </c>
      <c r="T149" s="28">
        <f>(1/(1+EXP(('S Curve Equation'!$B$11-T104*'S Curve Equation'!$B$12)*'S Curve Equation'!$B$10))+'S Curve Equation'!$B$13)*'S Curve Equation'!$B$14</f>
        <v>0.11272479440259563</v>
      </c>
      <c r="U149" s="28">
        <f>(1/(1+EXP(('S Curve Equation'!$B$11-U104*'S Curve Equation'!$B$12)*'S Curve Equation'!$B$10))+'S Curve Equation'!$B$13)*'S Curve Equation'!$B$14</f>
        <v>0.11067528939984943</v>
      </c>
      <c r="V149" s="28">
        <f>(1/(1+EXP(('S Curve Equation'!$B$11-V104*'S Curve Equation'!$B$12)*'S Curve Equation'!$B$10))+'S Curve Equation'!$B$13)*'S Curve Equation'!$B$14</f>
        <v>0.10867287617816467</v>
      </c>
      <c r="W149" s="28">
        <f>(1/(1+EXP(('S Curve Equation'!$B$11-W104*'S Curve Equation'!$B$12)*'S Curve Equation'!$B$10))+'S Curve Equation'!$B$13)*'S Curve Equation'!$B$14</f>
        <v>0.10671629136274768</v>
      </c>
      <c r="X149" s="28">
        <f>(1/(1+EXP(('S Curve Equation'!$B$11-X104*'S Curve Equation'!$B$12)*'S Curve Equation'!$B$10))+'S Curve Equation'!$B$13)*'S Curve Equation'!$B$14</f>
        <v>0.10480430710524205</v>
      </c>
      <c r="Y149" s="28">
        <f>(1/(1+EXP(('S Curve Equation'!$B$11-Y104*'S Curve Equation'!$B$12)*'S Curve Equation'!$B$10))+'S Curve Equation'!$B$13)*'S Curve Equation'!$B$14</f>
        <v>0.10293573020484889</v>
      </c>
      <c r="Z149" s="28">
        <f>(1/(1+EXP(('S Curve Equation'!$B$11-Z104*'S Curve Equation'!$B$12)*'S Curve Equation'!$B$10))+'S Curve Equation'!$B$13)*'S Curve Equation'!$B$14</f>
        <v>0.10110940123532197</v>
      </c>
      <c r="AA149" s="28">
        <f>(1/(1+EXP(('S Curve Equation'!$B$11-AA104*'S Curve Equation'!$B$12)*'S Curve Equation'!$B$10))+'S Curve Equation'!$B$13)*'S Curve Equation'!$B$14</f>
        <v>9.9324193679582659E-2</v>
      </c>
      <c r="AB149" s="28">
        <f>(1/(1+EXP(('S Curve Equation'!$B$11-AB104*'S Curve Equation'!$B$12)*'S Curve Equation'!$B$10))+'S Curve Equation'!$B$13)*'S Curve Equation'!$B$14</f>
        <v>9.7579013073489693E-2</v>
      </c>
      <c r="AC149" s="28">
        <f>(1/(1+EXP(('S Curve Equation'!$B$11-AC104*'S Curve Equation'!$B$12)*'S Curve Equation'!$B$10))+'S Curve Equation'!$B$13)*'S Curve Equation'!$B$14</f>
        <v>9.587279616009832E-2</v>
      </c>
      <c r="AD149" s="28">
        <f>(1/(1+EXP(('S Curve Equation'!$B$11-AD104*'S Curve Equation'!$B$12)*'S Curve Equation'!$B$10))+'S Curve Equation'!$B$13)*'S Curve Equation'!$B$14</f>
        <v>9.4204510055572122E-2</v>
      </c>
      <c r="AE149" s="28">
        <f>(1/(1+EXP(('S Curve Equation'!$B$11-AE104*'S Curve Equation'!$B$12)*'S Curve Equation'!$B$10))+'S Curve Equation'!$B$13)*'S Curve Equation'!$B$14</f>
        <v>9.257315142775227E-2</v>
      </c>
      <c r="AF149" s="28">
        <f>(1/(1+EXP(('S Curve Equation'!$B$11-AF104*'S Curve Equation'!$B$12)*'S Curve Equation'!$B$10))+'S Curve Equation'!$B$13)*'S Curve Equation'!$B$14</f>
        <v>9.0977745688233386E-2</v>
      </c>
    </row>
    <row r="150" spans="1:32" x14ac:dyDescent="0.2">
      <c r="A150" s="6" t="s">
        <v>35</v>
      </c>
      <c r="B150" s="28">
        <f>(1/(1+EXP(('S Curve Equation'!$B$11-B105*'S Curve Equation'!$B$12)*'S Curve Equation'!$B$10))+'S Curve Equation'!$B$13)*'S Curve Equation'!$B$14</f>
        <v>0.23540145985401445</v>
      </c>
      <c r="C150" s="28">
        <f>(1/(1+EXP(('S Curve Equation'!$B$11-C105*'S Curve Equation'!$B$12)*'S Curve Equation'!$B$10))+'S Curve Equation'!$B$13)*'S Curve Equation'!$B$14</f>
        <v>0.23186008146493475</v>
      </c>
      <c r="D150" s="28">
        <f>(1/(1+EXP(('S Curve Equation'!$B$11-D105*'S Curve Equation'!$B$12)*'S Curve Equation'!$B$10))+'S Curve Equation'!$B$13)*'S Curve Equation'!$B$14</f>
        <v>0.22613507639938471</v>
      </c>
      <c r="E150" s="28">
        <f>(1/(1+EXP(('S Curve Equation'!$B$11-E105*'S Curve Equation'!$B$12)*'S Curve Equation'!$B$10))+'S Curve Equation'!$B$13)*'S Curve Equation'!$B$14</f>
        <v>0.21993376233807144</v>
      </c>
      <c r="F150" s="28">
        <f>(1/(1+EXP(('S Curve Equation'!$B$11-F105*'S Curve Equation'!$B$12)*'S Curve Equation'!$B$10))+'S Curve Equation'!$B$13)*'S Curve Equation'!$B$14</f>
        <v>0.21508792469735494</v>
      </c>
      <c r="G150" s="28">
        <f>(1/(1+EXP(('S Curve Equation'!$B$11-G105*'S Curve Equation'!$B$12)*'S Curve Equation'!$B$10))+'S Curve Equation'!$B$13)*'S Curve Equation'!$B$14</f>
        <v>0.21244513407216781</v>
      </c>
      <c r="H150" s="28">
        <f>(1/(1+EXP(('S Curve Equation'!$B$11-H105*'S Curve Equation'!$B$12)*'S Curve Equation'!$B$10))+'S Curve Equation'!$B$13)*'S Curve Equation'!$B$14</f>
        <v>0.2100955473163966</v>
      </c>
      <c r="I150" s="28">
        <f>(1/(1+EXP(('S Curve Equation'!$B$11-I105*'S Curve Equation'!$B$12)*'S Curve Equation'!$B$10))+'S Curve Equation'!$B$13)*'S Curve Equation'!$B$14</f>
        <v>0.20541929636589698</v>
      </c>
      <c r="J150" s="28">
        <f>(1/(1+EXP(('S Curve Equation'!$B$11-J105*'S Curve Equation'!$B$12)*'S Curve Equation'!$B$10))+'S Curve Equation'!$B$13)*'S Curve Equation'!$B$14</f>
        <v>0.19851122796549078</v>
      </c>
      <c r="K150" s="28">
        <f>(1/(1+EXP(('S Curve Equation'!$B$11-K105*'S Curve Equation'!$B$12)*'S Curve Equation'!$B$10))+'S Curve Equation'!$B$13)*'S Curve Equation'!$B$14</f>
        <v>0.1911011203659195</v>
      </c>
      <c r="L150" s="28">
        <f>(1/(1+EXP(('S Curve Equation'!$B$11-L105*'S Curve Equation'!$B$12)*'S Curve Equation'!$B$10))+'S Curve Equation'!$B$13)*'S Curve Equation'!$B$14</f>
        <v>0.19111849479968002</v>
      </c>
      <c r="M150" s="28">
        <f>(1/(1+EXP(('S Curve Equation'!$B$11-M105*'S Curve Equation'!$B$12)*'S Curve Equation'!$B$10))+'S Curve Equation'!$B$13)*'S Curve Equation'!$B$14</f>
        <v>0.18731575799396993</v>
      </c>
      <c r="N150" s="28">
        <f>(1/(1+EXP(('S Curve Equation'!$B$11-N105*'S Curve Equation'!$B$12)*'S Curve Equation'!$B$10))+'S Curve Equation'!$B$13)*'S Curve Equation'!$B$14</f>
        <v>0.1836016061170366</v>
      </c>
      <c r="O150" s="28">
        <f>(1/(1+EXP(('S Curve Equation'!$B$11-O105*'S Curve Equation'!$B$12)*'S Curve Equation'!$B$10))+'S Curve Equation'!$B$13)*'S Curve Equation'!$B$14</f>
        <v>0.17997395968919278</v>
      </c>
      <c r="P150" s="28">
        <f>(1/(1+EXP(('S Curve Equation'!$B$11-P105*'S Curve Equation'!$B$12)*'S Curve Equation'!$B$10))+'S Curve Equation'!$B$13)*'S Curve Equation'!$B$14</f>
        <v>0.17643077139205779</v>
      </c>
      <c r="Q150" s="28">
        <f>(1/(1+EXP(('S Curve Equation'!$B$11-Q105*'S Curve Equation'!$B$12)*'S Curve Equation'!$B$10))+'S Curve Equation'!$B$13)*'S Curve Equation'!$B$14</f>
        <v>0.1729700272518257</v>
      </c>
      <c r="R150" s="28">
        <f>(1/(1+EXP(('S Curve Equation'!$B$11-R105*'S Curve Equation'!$B$12)*'S Curve Equation'!$B$10))+'S Curve Equation'!$B$13)*'S Curve Equation'!$B$14</f>
        <v>0.1695897476388438</v>
      </c>
      <c r="S150" s="28">
        <f>(1/(1+EXP(('S Curve Equation'!$B$11-S105*'S Curve Equation'!$B$12)*'S Curve Equation'!$B$10))+'S Curve Equation'!$B$13)*'S Curve Equation'!$B$14</f>
        <v>0.16628798809784417</v>
      </c>
      <c r="T150" s="28">
        <f>(1/(1+EXP(('S Curve Equation'!$B$11-T105*'S Curve Equation'!$B$12)*'S Curve Equation'!$B$10))+'S Curve Equation'!$B$13)*'S Curve Equation'!$B$14</f>
        <v>0.1630628400223571</v>
      </c>
      <c r="U150" s="28">
        <f>(1/(1+EXP(('S Curve Equation'!$B$11-U105*'S Curve Equation'!$B$12)*'S Curve Equation'!$B$10))+'S Curve Equation'!$B$13)*'S Curve Equation'!$B$14</f>
        <v>0.15991243118607115</v>
      </c>
      <c r="V150" s="28">
        <f>(1/(1+EXP(('S Curve Equation'!$B$11-V105*'S Curve Equation'!$B$12)*'S Curve Equation'!$B$10))+'S Curve Equation'!$B$13)*'S Curve Equation'!$B$14</f>
        <v>0.15683492614316136</v>
      </c>
      <c r="W150" s="28">
        <f>(1/(1+EXP(('S Curve Equation'!$B$11-W105*'S Curve Equation'!$B$12)*'S Curve Equation'!$B$10))+'S Curve Equation'!$B$13)*'S Curve Equation'!$B$14</f>
        <v>0.15382852650885051</v>
      </c>
      <c r="X150" s="28">
        <f>(1/(1+EXP(('S Curve Equation'!$B$11-X105*'S Curve Equation'!$B$12)*'S Curve Equation'!$B$10))+'S Curve Equation'!$B$13)*'S Curve Equation'!$B$14</f>
        <v>0.1508914711307941</v>
      </c>
      <c r="Y150" s="28">
        <f>(1/(1+EXP(('S Curve Equation'!$B$11-Y105*'S Curve Equation'!$B$12)*'S Curve Equation'!$B$10))+'S Curve Equation'!$B$13)*'S Curve Equation'!$B$14</f>
        <v>0.14802203616118187</v>
      </c>
      <c r="Z150" s="28">
        <f>(1/(1+EXP(('S Curve Equation'!$B$11-Z105*'S Curve Equation'!$B$12)*'S Curve Equation'!$B$10))+'S Curve Equation'!$B$13)*'S Curve Equation'!$B$14</f>
        <v>0.14521853503880205</v>
      </c>
      <c r="AA150" s="28">
        <f>(1/(1+EXP(('S Curve Equation'!$B$11-AA105*'S Curve Equation'!$B$12)*'S Curve Equation'!$B$10))+'S Curve Equation'!$B$13)*'S Curve Equation'!$B$14</f>
        <v>0.14247931838969563</v>
      </c>
      <c r="AB150" s="28">
        <f>(1/(1+EXP(('S Curve Equation'!$B$11-AB105*'S Curve Equation'!$B$12)*'S Curve Equation'!$B$10))+'S Curve Equation'!$B$13)*'S Curve Equation'!$B$14</f>
        <v>0.1398027738544371</v>
      </c>
      <c r="AC150" s="28">
        <f>(1/(1+EXP(('S Curve Equation'!$B$11-AC105*'S Curve Equation'!$B$12)*'S Curve Equation'!$B$10))+'S Curve Equation'!$B$13)*'S Curve Equation'!$B$14</f>
        <v>0.13718732584950527</v>
      </c>
      <c r="AD150" s="28">
        <f>(1/(1+EXP(('S Curve Equation'!$B$11-AD105*'S Curve Equation'!$B$12)*'S Curve Equation'!$B$10))+'S Curve Equation'!$B$13)*'S Curve Equation'!$B$14</f>
        <v>0.13463143526967877</v>
      </c>
      <c r="AE150" s="28">
        <f>(1/(1+EXP(('S Curve Equation'!$B$11-AE105*'S Curve Equation'!$B$12)*'S Curve Equation'!$B$10))+'S Curve Equation'!$B$13)*'S Curve Equation'!$B$14</f>
        <v>0.13213359913788958</v>
      </c>
      <c r="AF150" s="28">
        <f>(1/(1+EXP(('S Curve Equation'!$B$11-AF105*'S Curve Equation'!$B$12)*'S Curve Equation'!$B$10))+'S Curve Equation'!$B$13)*'S Curve Equation'!$B$14</f>
        <v>0.12969235020847344</v>
      </c>
    </row>
    <row r="151" spans="1:32" x14ac:dyDescent="0.2">
      <c r="A151" s="6" t="s">
        <v>98</v>
      </c>
      <c r="B151" s="28">
        <f>(1/(1+EXP(('S Curve Equation'!$B$11-B106*'S Curve Equation'!$B$12)*'S Curve Equation'!$B$10))+'S Curve Equation'!$B$13)*'S Curve Equation'!$B$14</f>
        <v>0.21951219512195116</v>
      </c>
      <c r="C151" s="28">
        <f>(1/(1+EXP(('S Curve Equation'!$B$11-C106*'S Curve Equation'!$B$12)*'S Curve Equation'!$B$10))+'S Curve Equation'!$B$13)*'S Curve Equation'!$B$14</f>
        <v>0.21621920030757644</v>
      </c>
      <c r="D151" s="28">
        <f>(1/(1+EXP(('S Curve Equation'!$B$11-D106*'S Curve Equation'!$B$12)*'S Curve Equation'!$B$10))+'S Curve Equation'!$B$13)*'S Curve Equation'!$B$14</f>
        <v>0.21089787763048046</v>
      </c>
      <c r="E151" s="28">
        <f>(1/(1+EXP(('S Curve Equation'!$B$11-E106*'S Curve Equation'!$B$12)*'S Curve Equation'!$B$10))+'S Curve Equation'!$B$13)*'S Curve Equation'!$B$14</f>
        <v>0.20513668481237243</v>
      </c>
      <c r="F151" s="28">
        <f>(1/(1+EXP(('S Curve Equation'!$B$11-F106*'S Curve Equation'!$B$12)*'S Curve Equation'!$B$10))+'S Curve Equation'!$B$13)*'S Curve Equation'!$B$14</f>
        <v>0.2006367222247642</v>
      </c>
      <c r="G151" s="28">
        <f>(1/(1+EXP(('S Curve Equation'!$B$11-G106*'S Curve Equation'!$B$12)*'S Curve Equation'!$B$10))+'S Curve Equation'!$B$13)*'S Curve Equation'!$B$14</f>
        <v>0.19818325120462321</v>
      </c>
      <c r="H151" s="28">
        <f>(1/(1+EXP(('S Curve Equation'!$B$11-H106*'S Curve Equation'!$B$12)*'S Curve Equation'!$B$10))+'S Curve Equation'!$B$13)*'S Curve Equation'!$B$14</f>
        <v>0.19600237323411135</v>
      </c>
      <c r="I151" s="28">
        <f>(1/(1+EXP(('S Curve Equation'!$B$11-I106*'S Curve Equation'!$B$12)*'S Curve Equation'!$B$10))+'S Curve Equation'!$B$13)*'S Curve Equation'!$B$14</f>
        <v>0.19166295329651947</v>
      </c>
      <c r="J151" s="28">
        <f>(1/(1+EXP(('S Curve Equation'!$B$11-J106*'S Curve Equation'!$B$12)*'S Curve Equation'!$B$10))+'S Curve Equation'!$B$13)*'S Curve Equation'!$B$14</f>
        <v>0.18525490317048968</v>
      </c>
      <c r="K151" s="28">
        <f>(1/(1+EXP(('S Curve Equation'!$B$11-K106*'S Curve Equation'!$B$12)*'S Curve Equation'!$B$10))+'S Curve Equation'!$B$13)*'S Curve Equation'!$B$14</f>
        <v>0.17838408993587276</v>
      </c>
      <c r="L151" s="28">
        <f>(1/(1+EXP(('S Curve Equation'!$B$11-L106*'S Curve Equation'!$B$12)*'S Curve Equation'!$B$10))+'S Curve Equation'!$B$13)*'S Curve Equation'!$B$14</f>
        <v>0.17840019659949818</v>
      </c>
      <c r="M151" s="28">
        <f>(1/(1+EXP(('S Curve Equation'!$B$11-M106*'S Curve Equation'!$B$12)*'S Curve Equation'!$B$10))+'S Curve Equation'!$B$13)*'S Curve Equation'!$B$14</f>
        <v>0.17487528082786316</v>
      </c>
      <c r="N151" s="28">
        <f>(1/(1+EXP(('S Curve Equation'!$B$11-N106*'S Curve Equation'!$B$12)*'S Curve Equation'!$B$10))+'S Curve Equation'!$B$13)*'S Curve Equation'!$B$14</f>
        <v>0.17143311427348887</v>
      </c>
      <c r="O151" s="28">
        <f>(1/(1+EXP(('S Curve Equation'!$B$11-O106*'S Curve Equation'!$B$12)*'S Curve Equation'!$B$10))+'S Curve Equation'!$B$13)*'S Curve Equation'!$B$14</f>
        <v>0.16807167868171372</v>
      </c>
      <c r="P151" s="28">
        <f>(1/(1+EXP(('S Curve Equation'!$B$11-P106*'S Curve Equation'!$B$12)*'S Curve Equation'!$B$10))+'S Curve Equation'!$B$13)*'S Curve Equation'!$B$14</f>
        <v>0.16478899317927539</v>
      </c>
      <c r="Q151" s="28">
        <f>(1/(1+EXP(('S Curve Equation'!$B$11-Q106*'S Curve Equation'!$B$12)*'S Curve Equation'!$B$10))+'S Curve Equation'!$B$13)*'S Curve Equation'!$B$14</f>
        <v>0.16158311486223434</v>
      </c>
      <c r="R151" s="28">
        <f>(1/(1+EXP(('S Curve Equation'!$B$11-R106*'S Curve Equation'!$B$12)*'S Curve Equation'!$B$10))+'S Curve Equation'!$B$13)*'S Curve Equation'!$B$14</f>
        <v>0.15845213924142224</v>
      </c>
      <c r="S151" s="28">
        <f>(1/(1+EXP(('S Curve Equation'!$B$11-S106*'S Curve Equation'!$B$12)*'S Curve Equation'!$B$10))+'S Curve Equation'!$B$13)*'S Curve Equation'!$B$14</f>
        <v>0.15539420055778885</v>
      </c>
      <c r="T151" s="28">
        <f>(1/(1+EXP(('S Curve Equation'!$B$11-T106*'S Curve Equation'!$B$12)*'S Curve Equation'!$B$10))+'S Curve Equation'!$B$13)*'S Curve Equation'!$B$14</f>
        <v>0.15240747197922427</v>
      </c>
      <c r="U151" s="28">
        <f>(1/(1+EXP(('S Curve Equation'!$B$11-U106*'S Curve Equation'!$B$12)*'S Curve Equation'!$B$10))+'S Curve Equation'!$B$13)*'S Curve Equation'!$B$14</f>
        <v>0.14949016568969073</v>
      </c>
      <c r="V151" s="28">
        <f>(1/(1+EXP(('S Curve Equation'!$B$11-V106*'S Curve Equation'!$B$12)*'S Curve Equation'!$B$10))+'S Curve Equation'!$B$13)*'S Curve Equation'!$B$14</f>
        <v>0.14664053288078657</v>
      </c>
      <c r="W151" s="28">
        <f>(1/(1+EXP(('S Curve Equation'!$B$11-W106*'S Curve Equation'!$B$12)*'S Curve Equation'!$B$10))+'S Curve Equation'!$B$13)*'S Curve Equation'!$B$14</f>
        <v>0.14385686365515596</v>
      </c>
      <c r="X151" s="28">
        <f>(1/(1+EXP(('S Curve Equation'!$B$11-X106*'S Curve Equation'!$B$12)*'S Curve Equation'!$B$10))+'S Curve Equation'!$B$13)*'S Curve Equation'!$B$14</f>
        <v>0.14113748685053076</v>
      </c>
      <c r="Y151" s="28">
        <f>(1/(1+EXP(('S Curve Equation'!$B$11-Y106*'S Curve Equation'!$B$12)*'S Curve Equation'!$B$10))+'S Curve Equation'!$B$13)*'S Curve Equation'!$B$14</f>
        <v>0.13848076979254809</v>
      </c>
      <c r="Z151" s="28">
        <f>(1/(1+EXP(('S Curve Equation'!$B$11-Z106*'S Curve Equation'!$B$12)*'S Curve Equation'!$B$10))+'S Curve Equation'!$B$13)*'S Curve Equation'!$B$14</f>
        <v>0.13588511798390362</v>
      </c>
      <c r="AA151" s="28">
        <f>(1/(1+EXP(('S Curve Equation'!$B$11-AA106*'S Curve Equation'!$B$12)*'S Curve Equation'!$B$10))+'S Curve Equation'!$B$13)*'S Curve Equation'!$B$14</f>
        <v>0.13334897473684235</v>
      </c>
      <c r="AB151" s="28">
        <f>(1/(1+EXP(('S Curve Equation'!$B$11-AB106*'S Curve Equation'!$B$12)*'S Curve Equation'!$B$10))+'S Curve Equation'!$B$13)*'S Curve Equation'!$B$14</f>
        <v>0.13087082075546436</v>
      </c>
      <c r="AC151" s="28">
        <f>(1/(1+EXP(('S Curve Equation'!$B$11-AC106*'S Curve Equation'!$B$12)*'S Curve Equation'!$B$10))+'S Curve Equation'!$B$13)*'S Curve Equation'!$B$14</f>
        <v>0.12844917367381575</v>
      </c>
      <c r="AD151" s="28">
        <f>(1/(1+EXP(('S Curve Equation'!$B$11-AD106*'S Curve Equation'!$B$12)*'S Curve Equation'!$B$10))+'S Curve Equation'!$B$13)*'S Curve Equation'!$B$14</f>
        <v>0.12608258755527726</v>
      </c>
      <c r="AE151" s="28">
        <f>(1/(1+EXP(('S Curve Equation'!$B$11-AE106*'S Curve Equation'!$B$12)*'S Curve Equation'!$B$10))+'S Curve Equation'!$B$13)*'S Curve Equation'!$B$14</f>
        <v>0.12376965235832386</v>
      </c>
      <c r="AF151" s="28">
        <f>(1/(1+EXP(('S Curve Equation'!$B$11-AF106*'S Curve Equation'!$B$12)*'S Curve Equation'!$B$10))+'S Curve Equation'!$B$13)*'S Curve Equation'!$B$14</f>
        <v>0.12150899337330676</v>
      </c>
    </row>
    <row r="152" spans="1:32" x14ac:dyDescent="0.2">
      <c r="A152" s="6" t="s">
        <v>97</v>
      </c>
      <c r="B152" s="28">
        <f>(1/(1+EXP(('S Curve Equation'!$B$11-B107*'S Curve Equation'!$B$12)*'S Curve Equation'!$B$10))+'S Curve Equation'!$B$13)*'S Curve Equation'!$B$14</f>
        <v>0.23693379790940766</v>
      </c>
      <c r="C152" s="28">
        <f>(1/(1+EXP(('S Curve Equation'!$B$11-C107*'S Curve Equation'!$B$12)*'S Curve Equation'!$B$10))+'S Curve Equation'!$B$13)*'S Curve Equation'!$B$14</f>
        <v>0.23336873293532814</v>
      </c>
      <c r="D152" s="28">
        <f>(1/(1+EXP(('S Curve Equation'!$B$11-D107*'S Curve Equation'!$B$12)*'S Curve Equation'!$B$10))+'S Curve Equation'!$B$13)*'S Curve Equation'!$B$14</f>
        <v>0.22760519528759418</v>
      </c>
      <c r="E152" s="28">
        <f>(1/(1+EXP(('S Curve Equation'!$B$11-E107*'S Curve Equation'!$B$12)*'S Curve Equation'!$B$10))+'S Curve Equation'!$B$13)*'S Curve Equation'!$B$14</f>
        <v>0.22136182104886062</v>
      </c>
      <c r="F152" s="28">
        <f>(1/(1+EXP(('S Curve Equation'!$B$11-F107*'S Curve Equation'!$B$12)*'S Curve Equation'!$B$10))+'S Curve Equation'!$B$13)*'S Curve Equation'!$B$14</f>
        <v>0.21648289504159504</v>
      </c>
      <c r="G152" s="28">
        <f>(1/(1+EXP(('S Curve Equation'!$B$11-G107*'S Curve Equation'!$B$12)*'S Curve Equation'!$B$10))+'S Curve Equation'!$B$13)*'S Curve Equation'!$B$14</f>
        <v>0.21382198045176121</v>
      </c>
      <c r="H152" s="28">
        <f>(1/(1+EXP(('S Curve Equation'!$B$11-H107*'S Curve Equation'!$B$12)*'S Curve Equation'!$B$10))+'S Curve Equation'!$B$13)*'S Curve Equation'!$B$14</f>
        <v>0.21145623551873638</v>
      </c>
      <c r="I152" s="28">
        <f>(1/(1+EXP(('S Curve Equation'!$B$11-I107*'S Curve Equation'!$B$12)*'S Curve Equation'!$B$10))+'S Curve Equation'!$B$13)*'S Curve Equation'!$B$14</f>
        <v>0.20674770419108798</v>
      </c>
      <c r="J152" s="28">
        <f>(1/(1+EXP(('S Curve Equation'!$B$11-J107*'S Curve Equation'!$B$12)*'S Curve Equation'!$B$10))+'S Curve Equation'!$B$13)*'S Curve Equation'!$B$14</f>
        <v>0.19979166825731337</v>
      </c>
      <c r="K152" s="28">
        <f>(1/(1+EXP(('S Curve Equation'!$B$11-K107*'S Curve Equation'!$B$12)*'S Curve Equation'!$B$10))+'S Curve Equation'!$B$13)*'S Curve Equation'!$B$14</f>
        <v>0.19232976390393985</v>
      </c>
      <c r="L152" s="28">
        <f>(1/(1+EXP(('S Curve Equation'!$B$11-L107*'S Curve Equation'!$B$12)*'S Curve Equation'!$B$10))+'S Curve Equation'!$B$13)*'S Curve Equation'!$B$14</f>
        <v>0.19234726017329917</v>
      </c>
      <c r="M152" s="28">
        <f>(1/(1+EXP(('S Curve Equation'!$B$11-M107*'S Curve Equation'!$B$12)*'S Curve Equation'!$B$10))+'S Curve Equation'!$B$13)*'S Curve Equation'!$B$14</f>
        <v>0.18851781624487207</v>
      </c>
      <c r="N152" s="28">
        <f>(1/(1+EXP(('S Curve Equation'!$B$11-N107*'S Curve Equation'!$B$12)*'S Curve Equation'!$B$10))+'S Curve Equation'!$B$13)*'S Curve Equation'!$B$14</f>
        <v>0.18477750318373223</v>
      </c>
      <c r="O152" s="28">
        <f>(1/(1+EXP(('S Curve Equation'!$B$11-O107*'S Curve Equation'!$B$12)*'S Curve Equation'!$B$10))+'S Curve Equation'!$B$13)*'S Curve Equation'!$B$14</f>
        <v>0.18112423700170371</v>
      </c>
      <c r="P152" s="28">
        <f>(1/(1+EXP(('S Curve Equation'!$B$11-P107*'S Curve Equation'!$B$12)*'S Curve Equation'!$B$10))+'S Curve Equation'!$B$13)*'S Curve Equation'!$B$14</f>
        <v>0.177555965280249</v>
      </c>
      <c r="Q152" s="28">
        <f>(1/(1+EXP(('S Curve Equation'!$B$11-Q107*'S Curve Equation'!$B$12)*'S Curve Equation'!$B$10))+'S Curve Equation'!$B$13)*'S Curve Equation'!$B$14</f>
        <v>0.17407066841537638</v>
      </c>
      <c r="R152" s="28">
        <f>(1/(1+EXP(('S Curve Equation'!$B$11-R107*'S Curve Equation'!$B$12)*'S Curve Equation'!$B$10))+'S Curve Equation'!$B$13)*'S Curve Equation'!$B$14</f>
        <v>0.17066636067481228</v>
      </c>
      <c r="S152" s="28">
        <f>(1/(1+EXP(('S Curve Equation'!$B$11-S107*'S Curve Equation'!$B$12)*'S Curve Equation'!$B$10))+'S Curve Equation'!$B$13)*'S Curve Equation'!$B$14</f>
        <v>0.16734109108194822</v>
      </c>
      <c r="T152" s="28">
        <f>(1/(1+EXP(('S Curve Equation'!$B$11-T107*'S Curve Equation'!$B$12)*'S Curve Equation'!$B$10))+'S Curve Equation'!$B$13)*'S Curve Equation'!$B$14</f>
        <v>0.16409294414027228</v>
      </c>
      <c r="U152" s="28">
        <f>(1/(1+EXP(('S Curve Equation'!$B$11-U107*'S Curve Equation'!$B$12)*'S Curve Equation'!$B$10))+'S Curve Equation'!$B$13)*'S Curve Equation'!$B$14</f>
        <v>0.1609200404112209</v>
      </c>
      <c r="V152" s="28">
        <f>(1/(1+EXP(('S Curve Equation'!$B$11-V107*'S Curve Equation'!$B$12)*'S Curve Equation'!$B$10))+'S Curve Equation'!$B$13)*'S Curve Equation'!$B$14</f>
        <v>0.1578205369576493</v>
      </c>
      <c r="W152" s="28">
        <f>(1/(1+EXP(('S Curve Equation'!$B$11-W107*'S Curve Equation'!$B$12)*'S Curve Equation'!$B$10))+'S Curve Equation'!$B$13)*'S Curve Equation'!$B$14</f>
        <v>0.15479262766435609</v>
      </c>
      <c r="X152" s="28">
        <f>(1/(1+EXP(('S Curve Equation'!$B$11-X107*'S Curve Equation'!$B$12)*'S Curve Equation'!$B$10))+'S Curve Equation'!$B$13)*'S Curve Equation'!$B$14</f>
        <v>0.15183454344642464</v>
      </c>
      <c r="Y152" s="28">
        <f>(1/(1+EXP(('S Curve Equation'!$B$11-Y107*'S Curve Equation'!$B$12)*'S Curve Equation'!$B$10))+'S Curve Equation'!$B$13)*'S Curve Equation'!$B$14</f>
        <v>0.14894455235543724</v>
      </c>
      <c r="Z152" s="28">
        <f>(1/(1+EXP(('S Curve Equation'!$B$11-Z107*'S Curve Equation'!$B$12)*'S Curve Equation'!$B$10))+'S Curve Equation'!$B$13)*'S Curve Equation'!$B$14</f>
        <v>0.14612095959297047</v>
      </c>
      <c r="AA152" s="28">
        <f>(1/(1+EXP(('S Curve Equation'!$B$11-AA107*'S Curve Equation'!$B$12)*'S Curve Equation'!$B$10))+'S Curve Equation'!$B$13)*'S Curve Equation'!$B$14</f>
        <v>0.14336210744015546</v>
      </c>
      <c r="AB152" s="28">
        <f>(1/(1+EXP(('S Curve Equation'!$B$11-AB107*'S Curve Equation'!$B$12)*'S Curve Equation'!$B$10))+'S Curve Equation'!$B$13)*'S Curve Equation'!$B$14</f>
        <v>0.14066637511149058</v>
      </c>
      <c r="AC152" s="28">
        <f>(1/(1+EXP(('S Curve Equation'!$B$11-AC107*'S Curve Equation'!$B$12)*'S Curve Equation'!$B$10))+'S Curve Equation'!$B$13)*'S Curve Equation'!$B$14</f>
        <v>0.13803217854051392</v>
      </c>
      <c r="AD152" s="28">
        <f>(1/(1+EXP(('S Curve Equation'!$B$11-AD107*'S Curve Equation'!$B$12)*'S Curve Equation'!$B$10))+'S Curve Equation'!$B$13)*'S Curve Equation'!$B$14</f>
        <v>0.13545797010441263</v>
      </c>
      <c r="AE152" s="28">
        <f>(1/(1+EXP(('S Curve Equation'!$B$11-AE107*'S Curve Equation'!$B$12)*'S Curve Equation'!$B$10))+'S Curve Equation'!$B$13)*'S Curve Equation'!$B$14</f>
        <v>0.13294223829413312</v>
      </c>
      <c r="AF152" s="28">
        <f>(1/(1+EXP(('S Curve Equation'!$B$11-AF107*'S Curve Equation'!$B$12)*'S Curve Equation'!$B$10))+'S Curve Equation'!$B$13)*'S Curve Equation'!$B$14</f>
        <v>0.13048350733606043</v>
      </c>
    </row>
    <row r="153" spans="1:32" x14ac:dyDescent="0.2">
      <c r="A153" s="6" t="s">
        <v>101</v>
      </c>
      <c r="B153" s="28">
        <f>(1/(1+EXP(('S Curve Equation'!$B$11-B108*'S Curve Equation'!$B$12)*'S Curve Equation'!$B$10))+'S Curve Equation'!$B$13)*'S Curve Equation'!$B$14</f>
        <v>0.25390625</v>
      </c>
      <c r="C153" s="28">
        <f>(1/(1+EXP(('S Curve Equation'!$B$11-C108*'S Curve Equation'!$B$12)*'S Curve Equation'!$B$10))+'S Curve Equation'!$B$13)*'S Curve Equation'!$B$14</f>
        <v>0.25008225740545525</v>
      </c>
      <c r="D153" s="28">
        <f>(1/(1+EXP(('S Curve Equation'!$B$11-D108*'S Curve Equation'!$B$12)*'S Curve Equation'!$B$10))+'S Curve Equation'!$B$13)*'S Curve Equation'!$B$14</f>
        <v>0.24389705844174972</v>
      </c>
      <c r="E153" s="28">
        <f>(1/(1+EXP(('S Curve Equation'!$B$11-E108*'S Curve Equation'!$B$12)*'S Curve Equation'!$B$10))+'S Curve Equation'!$B$13)*'S Curve Equation'!$B$14</f>
        <v>0.23719281121050351</v>
      </c>
      <c r="F153" s="28">
        <f>(1/(1+EXP(('S Curve Equation'!$B$11-F108*'S Curve Equation'!$B$12)*'S Curve Equation'!$B$10))+'S Curve Equation'!$B$13)*'S Curve Equation'!$B$14</f>
        <v>0.23195089022601573</v>
      </c>
      <c r="G153" s="28">
        <f>(1/(1+EXP(('S Curve Equation'!$B$11-G108*'S Curve Equation'!$B$12)*'S Curve Equation'!$B$10))+'S Curve Equation'!$B$13)*'S Curve Equation'!$B$14</f>
        <v>0.22909099152431478</v>
      </c>
      <c r="H153" s="28">
        <f>(1/(1+EXP(('S Curve Equation'!$B$11-H108*'S Curve Equation'!$B$12)*'S Curve Equation'!$B$10))+'S Curve Equation'!$B$13)*'S Curve Equation'!$B$14</f>
        <v>0.22654775415493936</v>
      </c>
      <c r="I153" s="28">
        <f>(1/(1+EXP(('S Curve Equation'!$B$11-I108*'S Curve Equation'!$B$12)*'S Curve Equation'!$B$10))+'S Curve Equation'!$B$13)*'S Curve Equation'!$B$14</f>
        <v>0.22148438248919475</v>
      </c>
      <c r="J153" s="28">
        <f>(1/(1+EXP(('S Curve Equation'!$B$11-J108*'S Curve Equation'!$B$12)*'S Curve Equation'!$B$10))+'S Curve Equation'!$B$13)*'S Curve Equation'!$B$14</f>
        <v>0.21400046885032226</v>
      </c>
      <c r="K153" s="28">
        <f>(1/(1+EXP(('S Curve Equation'!$B$11-K108*'S Curve Equation'!$B$12)*'S Curve Equation'!$B$10))+'S Curve Equation'!$B$13)*'S Curve Equation'!$B$14</f>
        <v>0.20596778087967166</v>
      </c>
      <c r="L153" s="28">
        <f>(1/(1+EXP(('S Curve Equation'!$B$11-L108*'S Curve Equation'!$B$12)*'S Curve Equation'!$B$10))+'S Curve Equation'!$B$13)*'S Curve Equation'!$B$14</f>
        <v>0.20598662063880205</v>
      </c>
      <c r="M153" s="28">
        <f>(1/(1+EXP(('S Curve Equation'!$B$11-M108*'S Curve Equation'!$B$12)*'S Curve Equation'!$B$10))+'S Curve Equation'!$B$13)*'S Curve Equation'!$B$14</f>
        <v>0.20186257665278654</v>
      </c>
      <c r="N153" s="28">
        <f>(1/(1+EXP(('S Curve Equation'!$B$11-N108*'S Curve Equation'!$B$12)*'S Curve Equation'!$B$10))+'S Curve Equation'!$B$13)*'S Curve Equation'!$B$14</f>
        <v>0.19783349701819544</v>
      </c>
      <c r="O153" s="28">
        <f>(1/(1+EXP(('S Curve Equation'!$B$11-O108*'S Curve Equation'!$B$12)*'S Curve Equation'!$B$10))+'S Curve Equation'!$B$13)*'S Curve Equation'!$B$14</f>
        <v>0.19389726483962996</v>
      </c>
      <c r="P153" s="28">
        <f>(1/(1+EXP(('S Curve Equation'!$B$11-P108*'S Curve Equation'!$B$12)*'S Curve Equation'!$B$10))+'S Curve Equation'!$B$13)*'S Curve Equation'!$B$14</f>
        <v>0.19005178720651128</v>
      </c>
      <c r="Q153" s="28">
        <f>(1/(1+EXP(('S Curve Equation'!$B$11-Q108*'S Curve Equation'!$B$12)*'S Curve Equation'!$B$10))+'S Curve Equation'!$B$13)*'S Curve Equation'!$B$14</f>
        <v>0.18629499716563125</v>
      </c>
      <c r="R153" s="28">
        <f>(1/(1+EXP(('S Curve Equation'!$B$11-R108*'S Curve Equation'!$B$12)*'S Curve Equation'!$B$10))+'S Curve Equation'!$B$13)*'S Curve Equation'!$B$14</f>
        <v>0.1826248554609288</v>
      </c>
      <c r="S153" s="28">
        <f>(1/(1+EXP(('S Curve Equation'!$B$11-S108*'S Curve Equation'!$B$12)*'S Curve Equation'!$B$10))+'S Curve Equation'!$B$13)*'S Curve Equation'!$B$14</f>
        <v>0.1790393520566641</v>
      </c>
      <c r="T153" s="28">
        <f>(1/(1+EXP(('S Curve Equation'!$B$11-T108*'S Curve Equation'!$B$12)*'S Curve Equation'!$B$10))+'S Curve Equation'!$B$13)*'S Curve Equation'!$B$14</f>
        <v>0.17553650745941532</v>
      </c>
      <c r="U153" s="28">
        <f>(1/(1+EXP(('S Curve Equation'!$B$11-U108*'S Curve Equation'!$B$12)*'S Curve Equation'!$B$10))+'S Curve Equation'!$B$13)*'S Curve Equation'!$B$14</f>
        <v>0.17211437385359696</v>
      </c>
      <c r="V153" s="28">
        <f>(1/(1+EXP(('S Curve Equation'!$B$11-V108*'S Curve Equation'!$B$12)*'S Curve Equation'!$B$10))+'S Curve Equation'!$B$13)*'S Curve Equation'!$B$14</f>
        <v>0.16877103606447727</v>
      </c>
      <c r="W153" s="28">
        <f>(1/(1+EXP(('S Curve Equation'!$B$11-W108*'S Curve Equation'!$B$12)*'S Curve Equation'!$B$10))+'S Curve Equation'!$B$13)*'S Curve Equation'!$B$14</f>
        <v>0.16550461236191724</v>
      </c>
      <c r="X153" s="28">
        <f>(1/(1+EXP(('S Curve Equation'!$B$11-X108*'S Curve Equation'!$B$12)*'S Curve Equation'!$B$10))+'S Curve Equation'!$B$13)*'S Curve Equation'!$B$14</f>
        <v>0.16231325511737385</v>
      </c>
      <c r="Y153" s="28">
        <f>(1/(1+EXP(('S Curve Equation'!$B$11-Y108*'S Curve Equation'!$B$12)*'S Curve Equation'!$B$10))+'S Curve Equation'!$B$13)*'S Curve Equation'!$B$14</f>
        <v>0.15919515132598042</v>
      </c>
      <c r="Z153" s="28">
        <f>(1/(1+EXP(('S Curve Equation'!$B$11-Z108*'S Curve Equation'!$B$12)*'S Curve Equation'!$B$10))+'S Curve Equation'!$B$13)*'S Curve Equation'!$B$14</f>
        <v>0.15614852300484519</v>
      </c>
      <c r="AA153" s="28">
        <f>(1/(1+EXP(('S Curve Equation'!$B$11-AA108*'S Curve Equation'!$B$12)*'S Curve Equation'!$B$10))+'S Curve Equation'!$B$13)*'S Curve Equation'!$B$14</f>
        <v>0.15317162747804172</v>
      </c>
      <c r="AB153" s="28">
        <f>(1/(1+EXP(('S Curve Equation'!$B$11-AB108*'S Curve Equation'!$B$12)*'S Curve Equation'!$B$10))+'S Curve Equation'!$B$13)*'S Curve Equation'!$B$14</f>
        <v>0.1502627575581294</v>
      </c>
      <c r="AC153" s="28">
        <f>(1/(1+EXP(('S Curve Equation'!$B$11-AC108*'S Curve Equation'!$B$12)*'S Curve Equation'!$B$10))+'S Curve Equation'!$B$13)*'S Curve Equation'!$B$14</f>
        <v>0.14742024163341055</v>
      </c>
      <c r="AD153" s="28">
        <f>(1/(1+EXP(('S Curve Equation'!$B$11-AD108*'S Curve Equation'!$B$12)*'S Curve Equation'!$B$10))+'S Curve Equation'!$B$13)*'S Curve Equation'!$B$14</f>
        <v>0.14464244366954693</v>
      </c>
      <c r="AE153" s="28">
        <f>(1/(1+EXP(('S Curve Equation'!$B$11-AE108*'S Curve Equation'!$B$12)*'S Curve Equation'!$B$10))+'S Curve Equation'!$B$13)*'S Curve Equation'!$B$14</f>
        <v>0.14192776313359096</v>
      </c>
      <c r="AF153" s="28">
        <f>(1/(1+EXP(('S Curve Equation'!$B$11-AF108*'S Curve Equation'!$B$12)*'S Curve Equation'!$B$10))+'S Curve Equation'!$B$13)*'S Curve Equation'!$B$14</f>
        <v>0.13927463484793107</v>
      </c>
    </row>
    <row r="154" spans="1:32" x14ac:dyDescent="0.2">
      <c r="A154" s="6" t="s">
        <v>104</v>
      </c>
      <c r="B154" s="28">
        <f>(1/(1+EXP(('S Curve Equation'!$B$11-B109*'S Curve Equation'!$B$12)*'S Curve Equation'!$B$10))+'S Curve Equation'!$B$13)*'S Curve Equation'!$B$14</f>
        <v>0.23943661971830985</v>
      </c>
      <c r="C154" s="28">
        <f>(1/(1+EXP(('S Curve Equation'!$B$11-C109*'S Curve Equation'!$B$12)*'S Curve Equation'!$B$10))+'S Curve Equation'!$B$13)*'S Curve Equation'!$B$14</f>
        <v>0.23583297311443238</v>
      </c>
      <c r="D154" s="28">
        <f>(1/(1+EXP(('S Curve Equation'!$B$11-D109*'S Curve Equation'!$B$12)*'S Curve Equation'!$B$10))+'S Curve Equation'!$B$13)*'S Curve Equation'!$B$14</f>
        <v>0.23000665794223965</v>
      </c>
      <c r="E154" s="28">
        <f>(1/(1+EXP(('S Curve Equation'!$B$11-E109*'S Curve Equation'!$B$12)*'S Curve Equation'!$B$10))+'S Curve Equation'!$B$13)*'S Curve Equation'!$B$14</f>
        <v>0.22369473968687104</v>
      </c>
      <c r="F154" s="28">
        <f>(1/(1+EXP(('S Curve Equation'!$B$11-F109*'S Curve Equation'!$B$12)*'S Curve Equation'!$B$10))+'S Curve Equation'!$B$13)*'S Curve Equation'!$B$14</f>
        <v>0.21876187709208039</v>
      </c>
      <c r="G154" s="28">
        <f>(1/(1+EXP(('S Curve Equation'!$B$11-G109*'S Curve Equation'!$B$12)*'S Curve Equation'!$B$10))+'S Curve Equation'!$B$13)*'S Curve Equation'!$B$14</f>
        <v>0.21607141412080577</v>
      </c>
      <c r="H154" s="28">
        <f>(1/(1+EXP(('S Curve Equation'!$B$11-H109*'S Curve Equation'!$B$12)*'S Curve Equation'!$B$10))+'S Curve Equation'!$B$13)*'S Curve Equation'!$B$14</f>
        <v>0.21367932285576996</v>
      </c>
      <c r="I154" s="28">
        <f>(1/(1+EXP(('S Curve Equation'!$B$11-I109*'S Curve Equation'!$B$12)*'S Curve Equation'!$B$10))+'S Curve Equation'!$B$13)*'S Curve Equation'!$B$14</f>
        <v>0.20891814961316912</v>
      </c>
      <c r="J154" s="28">
        <f>(1/(1+EXP(('S Curve Equation'!$B$11-J109*'S Curve Equation'!$B$12)*'S Curve Equation'!$B$10))+'S Curve Equation'!$B$13)*'S Curve Equation'!$B$14</f>
        <v>0.20188387077088898</v>
      </c>
      <c r="K154" s="28">
        <f>(1/(1+EXP(('S Curve Equation'!$B$11-K109*'S Curve Equation'!$B$12)*'S Curve Equation'!$B$10))+'S Curve Equation'!$B$13)*'S Curve Equation'!$B$14</f>
        <v>0.19433745331720498</v>
      </c>
      <c r="L154" s="28">
        <f>(1/(1+EXP(('S Curve Equation'!$B$11-L109*'S Curve Equation'!$B$12)*'S Curve Equation'!$B$10))+'S Curve Equation'!$B$13)*'S Curve Equation'!$B$14</f>
        <v>0.19435514840540882</v>
      </c>
      <c r="M154" s="28">
        <f>(1/(1+EXP(('S Curve Equation'!$B$11-M109*'S Curve Equation'!$B$12)*'S Curve Equation'!$B$10))+'S Curve Equation'!$B$13)*'S Curve Equation'!$B$14</f>
        <v>0.19048211904602366</v>
      </c>
      <c r="N154" s="28">
        <f>(1/(1+EXP(('S Curve Equation'!$B$11-N109*'S Curve Equation'!$B$12)*'S Curve Equation'!$B$10))+'S Curve Equation'!$B$13)*'S Curve Equation'!$B$14</f>
        <v>0.18669910559250522</v>
      </c>
      <c r="O154" s="28">
        <f>(1/(1+EXP(('S Curve Equation'!$B$11-O109*'S Curve Equation'!$B$12)*'S Curve Equation'!$B$10))+'S Curve Equation'!$B$13)*'S Curve Equation'!$B$14</f>
        <v>0.18300401723270801</v>
      </c>
      <c r="P154" s="28">
        <f>(1/(1+EXP(('S Curve Equation'!$B$11-P109*'S Curve Equation'!$B$12)*'S Curve Equation'!$B$10))+'S Curve Equation'!$B$13)*'S Curve Equation'!$B$14</f>
        <v>0.17939479372442163</v>
      </c>
      <c r="Q154" s="28">
        <f>(1/(1+EXP(('S Curve Equation'!$B$11-Q109*'S Curve Equation'!$B$12)*'S Curve Equation'!$B$10))+'S Curve Equation'!$B$13)*'S Curve Equation'!$B$14</f>
        <v>0.17586940674247289</v>
      </c>
      <c r="R154" s="28">
        <f>(1/(1+EXP(('S Curve Equation'!$B$11-R109*'S Curve Equation'!$B$12)*'S Curve Equation'!$B$10))+'S Curve Equation'!$B$13)*'S Curve Equation'!$B$14</f>
        <v>0.17242586103146168</v>
      </c>
      <c r="S154" s="28">
        <f>(1/(1+EXP(('S Curve Equation'!$B$11-S109*'S Curve Equation'!$B$12)*'S Curve Equation'!$B$10))+'S Curve Equation'!$B$13)*'S Curve Equation'!$B$14</f>
        <v>0.169062195378922</v>
      </c>
      <c r="T154" s="28">
        <f>(1/(1+EXP(('S Curve Equation'!$B$11-T109*'S Curve Equation'!$B$12)*'S Curve Equation'!$B$10))+'S Curve Equation'!$B$13)*'S Curve Equation'!$B$14</f>
        <v>0.16577648342289147</v>
      </c>
      <c r="U154" s="28">
        <f>(1/(1+EXP(('S Curve Equation'!$B$11-U109*'S Curve Equation'!$B$12)*'S Curve Equation'!$B$10))+'S Curve Equation'!$B$13)*'S Curve Equation'!$B$14</f>
        <v>0.16256683430711252</v>
      </c>
      <c r="V154" s="28">
        <f>(1/(1+EXP(('S Curve Equation'!$B$11-V109*'S Curve Equation'!$B$12)*'S Curve Equation'!$B$10))+'S Curve Equation'!$B$13)*'S Curve Equation'!$B$14</f>
        <v>0.15943139319633867</v>
      </c>
      <c r="W154" s="28">
        <f>(1/(1+EXP(('S Curve Equation'!$B$11-W109*'S Curve Equation'!$B$12)*'S Curve Equation'!$B$10))+'S Curve Equation'!$B$13)*'S Curve Equation'!$B$14</f>
        <v>0.1563683416634653</v>
      </c>
      <c r="X154" s="28">
        <f>(1/(1+EXP(('S Curve Equation'!$B$11-X109*'S Curve Equation'!$B$12)*'S Curve Equation'!$B$10))+'S Curve Equation'!$B$13)*'S Curve Equation'!$B$14</f>
        <v>0.15337589795951717</v>
      </c>
      <c r="Y154" s="28">
        <f>(1/(1+EXP(('S Curve Equation'!$B$11-Y109*'S Curve Equation'!$B$12)*'S Curve Equation'!$B$10))+'S Curve Equation'!$B$13)*'S Curve Equation'!$B$14</f>
        <v>0.15045231717681953</v>
      </c>
      <c r="Z154" s="28">
        <f>(1/(1+EXP(('S Curve Equation'!$B$11-Z109*'S Curve Equation'!$B$12)*'S Curve Equation'!$B$10))+'S Curve Equation'!$B$13)*'S Curve Equation'!$B$14</f>
        <v>0.14759589131502385</v>
      </c>
      <c r="AA154" s="28">
        <f>(1/(1+EXP(('S Curve Equation'!$B$11-AA109*'S Curve Equation'!$B$12)*'S Curve Equation'!$B$10))+'S Curve Equation'!$B$13)*'S Curve Equation'!$B$14</f>
        <v>0.14480494925902365</v>
      </c>
      <c r="AB154" s="28">
        <f>(1/(1+EXP(('S Curve Equation'!$B$11-AB109*'S Curve Equation'!$B$12)*'S Curve Equation'!$B$10))+'S Curve Equation'!$B$13)*'S Curve Equation'!$B$14</f>
        <v>0.14207785667719766</v>
      </c>
      <c r="AC154" s="28">
        <f>(1/(1+EXP(('S Curve Equation'!$B$11-AC109*'S Curve Equation'!$B$12)*'S Curve Equation'!$B$10))+'S Curve Equation'!$B$13)*'S Curve Equation'!$B$14</f>
        <v>0.13941301584782201</v>
      </c>
      <c r="AD154" s="28">
        <f>(1/(1+EXP(('S Curve Equation'!$B$11-AD109*'S Curve Equation'!$B$12)*'S Curve Equation'!$B$10))+'S Curve Equation'!$B$13)*'S Curve Equation'!$B$14</f>
        <v>0.13680886542095907</v>
      </c>
      <c r="AE154" s="28">
        <f>(1/(1+EXP(('S Curve Equation'!$B$11-AE109*'S Curve Equation'!$B$12)*'S Curve Equation'!$B$10))+'S Curve Equation'!$B$13)*'S Curve Equation'!$B$14</f>
        <v>0.13426388012260454</v>
      </c>
      <c r="AF154" s="28">
        <f>(1/(1+EXP(('S Curve Equation'!$B$11-AF109*'S Curve Equation'!$B$12)*'S Curve Equation'!$B$10))+'S Curve Equation'!$B$13)*'S Curve Equation'!$B$14</f>
        <v>0.13177657040737065</v>
      </c>
    </row>
    <row r="155" spans="1:32" x14ac:dyDescent="0.2">
      <c r="A155" s="6" t="s">
        <v>36</v>
      </c>
      <c r="B155" s="28">
        <f>(1/(1+EXP(('S Curve Equation'!$B$11-B110*'S Curve Equation'!$B$12)*'S Curve Equation'!$B$10))+'S Curve Equation'!$B$13)*'S Curve Equation'!$B$14</f>
        <v>0.23506366307541626</v>
      </c>
      <c r="C155" s="28">
        <f>(1/(1+EXP(('S Curve Equation'!$B$11-C110*'S Curve Equation'!$B$12)*'S Curve Equation'!$B$10))+'S Curve Equation'!$B$13)*'S Curve Equation'!$B$14</f>
        <v>0.23152751287263518</v>
      </c>
      <c r="D155" s="28">
        <f>(1/(1+EXP(('S Curve Equation'!$B$11-D110*'S Curve Equation'!$B$12)*'S Curve Equation'!$B$10))+'S Curve Equation'!$B$13)*'S Curve Equation'!$B$14</f>
        <v>0.22581101197225817</v>
      </c>
      <c r="E155" s="28">
        <f>(1/(1+EXP(('S Curve Equation'!$B$11-E110*'S Curve Equation'!$B$12)*'S Curve Equation'!$B$10))+'S Curve Equation'!$B$13)*'S Curve Equation'!$B$14</f>
        <v>0.21961897941622216</v>
      </c>
      <c r="F155" s="28">
        <f>(1/(1+EXP(('S Curve Equation'!$B$11-F110*'S Curve Equation'!$B$12)*'S Curve Equation'!$B$10))+'S Curve Equation'!$B$13)*'S Curve Equation'!$B$14</f>
        <v>0.21478044260524179</v>
      </c>
      <c r="G155" s="28">
        <f>(1/(1+EXP(('S Curve Equation'!$B$11-G110*'S Curve Equation'!$B$12)*'S Curve Equation'!$B$10))+'S Curve Equation'!$B$13)*'S Curve Equation'!$B$14</f>
        <v>0.21214165066178992</v>
      </c>
      <c r="H155" s="28">
        <f>(1/(1+EXP(('S Curve Equation'!$B$11-H110*'S Curve Equation'!$B$12)*'S Curve Equation'!$B$10))+'S Curve Equation'!$B$13)*'S Curve Equation'!$B$14</f>
        <v>0.20979562869853494</v>
      </c>
      <c r="I155" s="28">
        <f>(1/(1+EXP(('S Curve Equation'!$B$11-I110*'S Curve Equation'!$B$12)*'S Curve Equation'!$B$10))+'S Curve Equation'!$B$13)*'S Curve Equation'!$B$14</f>
        <v>0.20512649890372742</v>
      </c>
      <c r="J155" s="28">
        <f>(1/(1+EXP(('S Curve Equation'!$B$11-J110*'S Curve Equation'!$B$12)*'S Curve Equation'!$B$10))+'S Curve Equation'!$B$13)*'S Curve Equation'!$B$14</f>
        <v>0.19822901112602279</v>
      </c>
      <c r="K155" s="28">
        <f>(1/(1+EXP(('S Curve Equation'!$B$11-K110*'S Curve Equation'!$B$12)*'S Curve Equation'!$B$10))+'S Curve Equation'!$B$13)*'S Curve Equation'!$B$14</f>
        <v>0.19083032729637558</v>
      </c>
      <c r="L155" s="28">
        <f>(1/(1+EXP(('S Curve Equation'!$B$11-L110*'S Curve Equation'!$B$12)*'S Curve Equation'!$B$10))+'S Curve Equation'!$B$13)*'S Curve Equation'!$B$14</f>
        <v>0.19084767486106305</v>
      </c>
      <c r="M155" s="28">
        <f>(1/(1+EXP(('S Curve Equation'!$B$11-M110*'S Curve Equation'!$B$12)*'S Curve Equation'!$B$10))+'S Curve Equation'!$B$13)*'S Curve Equation'!$B$14</f>
        <v>0.1870508277311155</v>
      </c>
      <c r="N155" s="28">
        <f>(1/(1+EXP(('S Curve Equation'!$B$11-N110*'S Curve Equation'!$B$12)*'S Curve Equation'!$B$10))+'S Curve Equation'!$B$13)*'S Curve Equation'!$B$14</f>
        <v>0.18334244476750455</v>
      </c>
      <c r="O155" s="28">
        <f>(1/(1+EXP(('S Curve Equation'!$B$11-O110*'S Curve Equation'!$B$12)*'S Curve Equation'!$B$10))+'S Curve Equation'!$B$13)*'S Curve Equation'!$B$14</f>
        <v>0.17972044751803523</v>
      </c>
      <c r="P155" s="28">
        <f>(1/(1+EXP(('S Curve Equation'!$B$11-P110*'S Curve Equation'!$B$12)*'S Curve Equation'!$B$10))+'S Curve Equation'!$B$13)*'S Curve Equation'!$B$14</f>
        <v>0.17618278982016511</v>
      </c>
      <c r="Q155" s="28">
        <f>(1/(1+EXP(('S Curve Equation'!$B$11-Q110*'S Curve Equation'!$B$12)*'S Curve Equation'!$B$10))+'S Curve Equation'!$B$13)*'S Curve Equation'!$B$14</f>
        <v>0.17272745897077857</v>
      </c>
      <c r="R155" s="28">
        <f>(1/(1+EXP(('S Curve Equation'!$B$11-R110*'S Curve Equation'!$B$12)*'S Curve Equation'!$B$10))+'S Curve Equation'!$B$13)*'S Curve Equation'!$B$14</f>
        <v>0.16935247671316547</v>
      </c>
      <c r="S155" s="28">
        <f>(1/(1+EXP(('S Curve Equation'!$B$11-S110*'S Curve Equation'!$B$12)*'S Curve Equation'!$B$10))+'S Curve Equation'!$B$13)*'S Curve Equation'!$B$14</f>
        <v>0.16605590005550322</v>
      </c>
      <c r="T155" s="28">
        <f>(1/(1+EXP(('S Curve Equation'!$B$11-T110*'S Curve Equation'!$B$12)*'S Curve Equation'!$B$10))+'S Curve Equation'!$B$13)*'S Curve Equation'!$B$14</f>
        <v>0.16283582193433552</v>
      </c>
      <c r="U155" s="28">
        <f>(1/(1+EXP(('S Curve Equation'!$B$11-U110*'S Curve Equation'!$B$12)*'S Curve Equation'!$B$10))+'S Curve Equation'!$B$13)*'S Curve Equation'!$B$14</f>
        <v>0.15969037173577275</v>
      </c>
      <c r="V155" s="28">
        <f>(1/(1+EXP(('S Curve Equation'!$B$11-V110*'S Curve Equation'!$B$12)*'S Curve Equation'!$B$10))+'S Curve Equation'!$B$13)*'S Curve Equation'!$B$14</f>
        <v>0.15661771568639604</v>
      </c>
      <c r="W155" s="28">
        <f>(1/(1+EXP(('S Curve Equation'!$B$11-W110*'S Curve Equation'!$B$12)*'S Curve Equation'!$B$10))+'S Curve Equation'!$B$13)*'S Curve Equation'!$B$14</f>
        <v>0.15361605712509191</v>
      </c>
      <c r="X155" s="28">
        <f>(1/(1+EXP(('S Curve Equation'!$B$11-X110*'S Curve Equation'!$B$12)*'S Curve Equation'!$B$10))+'S Curve Equation'!$B$13)*'S Curve Equation'!$B$14</f>
        <v>0.15068363666637136</v>
      </c>
      <c r="Y155" s="28">
        <f>(1/(1+EXP(('S Curve Equation'!$B$11-Y110*'S Curve Equation'!$B$12)*'S Curve Equation'!$B$10))+'S Curve Equation'!$B$13)*'S Curve Equation'!$B$14</f>
        <v>0.14781873226502973</v>
      </c>
      <c r="Z155" s="28">
        <f>(1/(1+EXP(('S Curve Equation'!$B$11-Z110*'S Curve Equation'!$B$12)*'S Curve Equation'!$B$10))+'S Curve Equation'!$B$13)*'S Curve Equation'!$B$14</f>
        <v>0.14501965919135604</v>
      </c>
      <c r="AA155" s="28">
        <f>(1/(1+EXP(('S Curve Equation'!$B$11-AA110*'S Curve Equation'!$B$12)*'S Curve Equation'!$B$10))+'S Curve Equation'!$B$13)*'S Curve Equation'!$B$14</f>
        <v>0.14228476992548733</v>
      </c>
      <c r="AB155" s="28">
        <f>(1/(1+EXP(('S Curve Equation'!$B$11-AB110*'S Curve Equation'!$B$12)*'S Curve Equation'!$B$10))+'S Curve Equation'!$B$13)*'S Curve Equation'!$B$14</f>
        <v>0.13961245397890915</v>
      </c>
      <c r="AC155" s="28">
        <f>(1/(1+EXP(('S Curve Equation'!$B$11-AC110*'S Curve Equation'!$B$12)*'S Curve Equation'!$B$10))+'S Curve Equation'!$B$13)*'S Curve Equation'!$B$14</f>
        <v>0.13700113765053409</v>
      </c>
      <c r="AD155" s="28">
        <f>(1/(1+EXP(('S Curve Equation'!$B$11-AD110*'S Curve Equation'!$B$12)*'S Curve Equation'!$B$10))+'S Curve Equation'!$B$13)*'S Curve Equation'!$B$14</f>
        <v>0.13444928372426351</v>
      </c>
      <c r="AE155" s="28">
        <f>(1/(1+EXP(('S Curve Equation'!$B$11-AE110*'S Curve Equation'!$B$12)*'S Curve Equation'!$B$10))+'S Curve Equation'!$B$13)*'S Curve Equation'!$B$14</f>
        <v>0.1319553911144343</v>
      </c>
      <c r="AF155" s="28">
        <f>(1/(1+EXP(('S Curve Equation'!$B$11-AF110*'S Curve Equation'!$B$12)*'S Curve Equation'!$B$10))+'S Curve Equation'!$B$13)*'S Curve Equation'!$B$14</f>
        <v>0.12951799446506393</v>
      </c>
    </row>
    <row r="156" spans="1:32" x14ac:dyDescent="0.2">
      <c r="A156" s="6" t="s">
        <v>37</v>
      </c>
      <c r="B156" s="28">
        <f>(1/(1+EXP(('S Curve Equation'!$B$11-B111*'S Curve Equation'!$B$12)*'S Curve Equation'!$B$10))+'S Curve Equation'!$B$13)*'S Curve Equation'!$B$14</f>
        <v>0.21655437921077961</v>
      </c>
      <c r="C156" s="28">
        <f>(1/(1+EXP(('S Curve Equation'!$B$11-C111*'S Curve Equation'!$B$12)*'S Curve Equation'!$B$10))+'S Curve Equation'!$B$13)*'S Curve Equation'!$B$14</f>
        <v>0.21330814769647335</v>
      </c>
      <c r="D156" s="28">
        <f>(1/(1+EXP(('S Curve Equation'!$B$11-D111*'S Curve Equation'!$B$12)*'S Curve Equation'!$B$10))+'S Curve Equation'!$B$13)*'S Curve Equation'!$B$14</f>
        <v>0.20806275252950335</v>
      </c>
      <c r="E156" s="28">
        <f>(1/(1+EXP(('S Curve Equation'!$B$11-E111*'S Curve Equation'!$B$12)*'S Curve Equation'!$B$10))+'S Curve Equation'!$B$13)*'S Curve Equation'!$B$14</f>
        <v>0.20238424024889487</v>
      </c>
      <c r="F156" s="28">
        <f>(1/(1+EXP(('S Curve Equation'!$B$11-F111*'S Curve Equation'!$B$12)*'S Curve Equation'!$B$10))+'S Curve Equation'!$B$13)*'S Curve Equation'!$B$14</f>
        <v>0.19794918243579857</v>
      </c>
      <c r="G156" s="28">
        <f>(1/(1+EXP(('S Curve Equation'!$B$11-G111*'S Curve Equation'!$B$12)*'S Curve Equation'!$B$10))+'S Curve Equation'!$B$13)*'S Curve Equation'!$B$14</f>
        <v>0.19553121242556437</v>
      </c>
      <c r="H156" s="28">
        <f>(1/(1+EXP(('S Curve Equation'!$B$11-H111*'S Curve Equation'!$B$12)*'S Curve Equation'!$B$10))+'S Curve Equation'!$B$13)*'S Curve Equation'!$B$14</f>
        <v>0.19338195568281605</v>
      </c>
      <c r="I156" s="28">
        <f>(1/(1+EXP(('S Curve Equation'!$B$11-I111*'S Curve Equation'!$B$12)*'S Curve Equation'!$B$10))+'S Curve Equation'!$B$13)*'S Curve Equation'!$B$14</f>
        <v>0.18910562734649025</v>
      </c>
      <c r="J156" s="28">
        <f>(1/(1+EXP(('S Curve Equation'!$B$11-J111*'S Curve Equation'!$B$12)*'S Curve Equation'!$B$10))+'S Curve Equation'!$B$13)*'S Curve Equation'!$B$14</f>
        <v>0.18279113822530152</v>
      </c>
      <c r="K156" s="28">
        <f>(1/(1+EXP(('S Curve Equation'!$B$11-K111*'S Curve Equation'!$B$12)*'S Curve Equation'!$B$10))+'S Curve Equation'!$B$13)*'S Curve Equation'!$B$14</f>
        <v>0.17602111127744957</v>
      </c>
      <c r="L156" s="28">
        <f>(1/(1+EXP(('S Curve Equation'!$B$11-L111*'S Curve Equation'!$B$12)*'S Curve Equation'!$B$10))+'S Curve Equation'!$B$13)*'S Curve Equation'!$B$14</f>
        <v>0.17603698115839164</v>
      </c>
      <c r="M156" s="28">
        <f>(1/(1+EXP(('S Curve Equation'!$B$11-M111*'S Curve Equation'!$B$12)*'S Curve Equation'!$B$10))+'S Curve Equation'!$B$13)*'S Curve Equation'!$B$14</f>
        <v>0.17256393843594131</v>
      </c>
      <c r="N156" s="28">
        <f>(1/(1+EXP(('S Curve Equation'!$B$11-N111*'S Curve Equation'!$B$12)*'S Curve Equation'!$B$10))+'S Curve Equation'!$B$13)*'S Curve Equation'!$B$14</f>
        <v>0.1691725250880885</v>
      </c>
      <c r="O156" s="28">
        <f>(1/(1+EXP(('S Curve Equation'!$B$11-O111*'S Curve Equation'!$B$12)*'S Curve Equation'!$B$10))+'S Curve Equation'!$B$13)*'S Curve Equation'!$B$14</f>
        <v>0.16586073710116239</v>
      </c>
      <c r="P156" s="28">
        <f>(1/(1+EXP(('S Curve Equation'!$B$11-P111*'S Curve Equation'!$B$12)*'S Curve Equation'!$B$10))+'S Curve Equation'!$B$13)*'S Curve Equation'!$B$14</f>
        <v>0.16262660863036557</v>
      </c>
      <c r="Q156" s="28">
        <f>(1/(1+EXP(('S Curve Equation'!$B$11-Q111*'S Curve Equation'!$B$12)*'S Curve Equation'!$B$10))+'S Curve Equation'!$B$13)*'S Curve Equation'!$B$14</f>
        <v>0.15946821248614257</v>
      </c>
      <c r="R156" s="28">
        <f>(1/(1+EXP(('S Curve Equation'!$B$11-R111*'S Curve Equation'!$B$12)*'S Curve Equation'!$B$10))+'S Curve Equation'!$B$13)*'S Curve Equation'!$B$14</f>
        <v>0.15638366048552405</v>
      </c>
      <c r="S156" s="28">
        <f>(1/(1+EXP(('S Curve Equation'!$B$11-S111*'S Curve Equation'!$B$12)*'S Curve Equation'!$B$10))+'S Curve Equation'!$B$13)*'S Curve Equation'!$B$14</f>
        <v>0.15337110368042622</v>
      </c>
      <c r="T156" s="28">
        <f>(1/(1+EXP(('S Curve Equation'!$B$11-T111*'S Curve Equation'!$B$12)*'S Curve Equation'!$B$10))+'S Curve Equation'!$B$13)*'S Curve Equation'!$B$14</f>
        <v>0.15042873247409905</v>
      </c>
      <c r="U156" s="28">
        <f>(1/(1+EXP(('S Curve Equation'!$B$11-U111*'S Curve Equation'!$B$12)*'S Curve Equation'!$B$10))+'S Curve Equation'!$B$13)*'S Curve Equation'!$B$14</f>
        <v>0.14755477663617947</v>
      </c>
      <c r="V156" s="28">
        <f>(1/(1+EXP(('S Curve Equation'!$B$11-V111*'S Curve Equation'!$B$12)*'S Curve Equation'!$B$10))+'S Curve Equation'!$B$13)*'S Curve Equation'!$B$14</f>
        <v>0.14474750522610741</v>
      </c>
      <c r="W156" s="28">
        <f>(1/(1+EXP(('S Curve Equation'!$B$11-W111*'S Curve Equation'!$B$12)*'S Curve Equation'!$B$10))+'S Curve Equation'!$B$13)*'S Curve Equation'!$B$14</f>
        <v>0.1420052264339664</v>
      </c>
      <c r="X156" s="28">
        <f>(1/(1+EXP(('S Curve Equation'!$B$11-X111*'S Curve Equation'!$B$12)*'S Curve Equation'!$B$10))+'S Curve Equation'!$B$13)*'S Curve Equation'!$B$14</f>
        <v>0.13932628734719185</v>
      </c>
      <c r="Y156" s="28">
        <f>(1/(1+EXP(('S Curve Equation'!$B$11-Y111*'S Curve Equation'!$B$12)*'S Curve Equation'!$B$10))+'S Curve Equation'!$B$13)*'S Curve Equation'!$B$14</f>
        <v>0.13670907365096541</v>
      </c>
      <c r="Z156" s="28">
        <f>(1/(1+EXP(('S Curve Equation'!$B$11-Z111*'S Curve Equation'!$B$12)*'S Curve Equation'!$B$10))+'S Curve Equation'!$B$13)*'S Curve Equation'!$B$14</f>
        <v>0.13415200926954063</v>
      </c>
      <c r="AA156" s="28">
        <f>(1/(1+EXP(('S Curve Equation'!$B$11-AA111*'S Curve Equation'!$B$12)*'S Curve Equation'!$B$10))+'S Curve Equation'!$B$13)*'S Curve Equation'!$B$14</f>
        <v>0.13165355595520084</v>
      </c>
      <c r="AB156" s="28">
        <f>(1/(1+EXP(('S Curve Equation'!$B$11-AB111*'S Curve Equation'!$B$12)*'S Curve Equation'!$B$10))+'S Curve Equation'!$B$13)*'S Curve Equation'!$B$14</f>
        <v>0.12921221283104259</v>
      </c>
      <c r="AC156" s="28">
        <f>(1/(1+EXP(('S Curve Equation'!$B$11-AC111*'S Curve Equation'!$B$12)*'S Curve Equation'!$B$10))+'S Curve Equation'!$B$13)*'S Curve Equation'!$B$14</f>
        <v>0.12682651589328114</v>
      </c>
      <c r="AD156" s="28">
        <f>(1/(1+EXP(('S Curve Equation'!$B$11-AD111*'S Curve Equation'!$B$12)*'S Curve Equation'!$B$10))+'S Curve Equation'!$B$13)*'S Curve Equation'!$B$14</f>
        <v>0.12449503747833326</v>
      </c>
      <c r="AE156" s="28">
        <f>(1/(1+EXP(('S Curve Equation'!$B$11-AE111*'S Curve Equation'!$B$12)*'S Curve Equation'!$B$10))+'S Curve Equation'!$B$13)*'S Curve Equation'!$B$14</f>
        <v>0.12221638569950474</v>
      </c>
      <c r="AF156" s="28">
        <f>(1/(1+EXP(('S Curve Equation'!$B$11-AF111*'S Curve Equation'!$B$12)*'S Curve Equation'!$B$10))+'S Curve Equation'!$B$13)*'S Curve Equation'!$B$14</f>
        <v>0.11998920385770369</v>
      </c>
    </row>
    <row r="157" spans="1:32" x14ac:dyDescent="0.2">
      <c r="A157" s="6" t="s">
        <v>38</v>
      </c>
      <c r="B157" s="28">
        <f>(1/(1+EXP(('S Curve Equation'!$B$11-B112*'S Curve Equation'!$B$12)*'S Curve Equation'!$B$10))+'S Curve Equation'!$B$13)*'S Curve Equation'!$B$14</f>
        <v>0.18617021276595749</v>
      </c>
      <c r="C157" s="28">
        <f>(1/(1+EXP(('S Curve Equation'!$B$11-C112*'S Curve Equation'!$B$12)*'S Curve Equation'!$B$10))+'S Curve Equation'!$B$13)*'S Curve Equation'!$B$14</f>
        <v>0.18341241702688077</v>
      </c>
      <c r="D157" s="28">
        <f>(1/(1+EXP(('S Curve Equation'!$B$11-D112*'S Curve Equation'!$B$12)*'S Curve Equation'!$B$10))+'S Curve Equation'!$B$13)*'S Curve Equation'!$B$14</f>
        <v>0.17895883033068694</v>
      </c>
      <c r="E157" s="28">
        <f>(1/(1+EXP(('S Curve Equation'!$B$11-E112*'S Curve Equation'!$B$12)*'S Curve Equation'!$B$10))+'S Curve Equation'!$B$13)*'S Curve Equation'!$B$14</f>
        <v>0.17414086439974125</v>
      </c>
      <c r="F157" s="28">
        <f>(1/(1+EXP(('S Curve Equation'!$B$11-F112*'S Curve Equation'!$B$12)*'S Curve Equation'!$B$10))+'S Curve Equation'!$B$13)*'S Curve Equation'!$B$14</f>
        <v>0.17038015939900431</v>
      </c>
      <c r="G157" s="28">
        <f>(1/(1+EXP(('S Curve Equation'!$B$11-G112*'S Curve Equation'!$B$12)*'S Curve Equation'!$B$10))+'S Curve Equation'!$B$13)*'S Curve Equation'!$B$14</f>
        <v>0.16833061563645044</v>
      </c>
      <c r="H157" s="28">
        <f>(1/(1+EXP(('S Curve Equation'!$B$11-H112*'S Curve Equation'!$B$12)*'S Curve Equation'!$B$10))+'S Curve Equation'!$B$13)*'S Curve Equation'!$B$14</f>
        <v>0.1665092743037391</v>
      </c>
      <c r="I157" s="28">
        <f>(1/(1+EXP(('S Curve Equation'!$B$11-I112*'S Curve Equation'!$B$12)*'S Curve Equation'!$B$10))+'S Curve Equation'!$B$13)*'S Curve Equation'!$B$14</f>
        <v>0.16288653463898631</v>
      </c>
      <c r="J157" s="28">
        <f>(1/(1+EXP(('S Curve Equation'!$B$11-J112*'S Curve Equation'!$B$12)*'S Curve Equation'!$B$10))+'S Curve Equation'!$B$13)*'S Curve Equation'!$B$14</f>
        <v>0.15753967507975947</v>
      </c>
      <c r="K157" s="28">
        <f>(1/(1+EXP(('S Curve Equation'!$B$11-K112*'S Curve Equation'!$B$12)*'S Curve Equation'!$B$10))+'S Curve Equation'!$B$13)*'S Curve Equation'!$B$14</f>
        <v>0.15180996884261042</v>
      </c>
      <c r="L157" s="28">
        <f>(1/(1+EXP(('S Curve Equation'!$B$11-L112*'S Curve Equation'!$B$12)*'S Curve Equation'!$B$10))+'S Curve Equation'!$B$13)*'S Curve Equation'!$B$14</f>
        <v>0.15182339701720063</v>
      </c>
      <c r="M157" s="28">
        <f>(1/(1+EXP(('S Curve Equation'!$B$11-M112*'S Curve Equation'!$B$12)*'S Curve Equation'!$B$10))+'S Curve Equation'!$B$13)*'S Curve Equation'!$B$14</f>
        <v>0.14888501117908479</v>
      </c>
      <c r="N157" s="28">
        <f>(1/(1+EXP(('S Curve Equation'!$B$11-N112*'S Curve Equation'!$B$12)*'S Curve Equation'!$B$10))+'S Curve Equation'!$B$13)*'S Curve Equation'!$B$14</f>
        <v>0.14601622042371359</v>
      </c>
      <c r="O157" s="28">
        <f>(1/(1+EXP(('S Curve Equation'!$B$11-O112*'S Curve Equation'!$B$12)*'S Curve Equation'!$B$10))+'S Curve Equation'!$B$13)*'S Curve Equation'!$B$14</f>
        <v>0.14321521510571658</v>
      </c>
      <c r="P157" s="28">
        <f>(1/(1+EXP(('S Curve Equation'!$B$11-P112*'S Curve Equation'!$B$12)*'S Curve Equation'!$B$10))+'S Curve Equation'!$B$13)*'S Curve Equation'!$B$14</f>
        <v>0.14048022853779821</v>
      </c>
      <c r="Q157" s="28">
        <f>(1/(1+EXP(('S Curve Equation'!$B$11-Q112*'S Curve Equation'!$B$12)*'S Curve Equation'!$B$10))+'S Curve Equation'!$B$13)*'S Curve Equation'!$B$14</f>
        <v>0.13780953661765236</v>
      </c>
      <c r="R157" s="28">
        <f>(1/(1+EXP(('S Curve Equation'!$B$11-R112*'S Curve Equation'!$B$12)*'S Curve Equation'!$B$10))+'S Curve Equation'!$B$13)*'S Curve Equation'!$B$14</f>
        <v>0.13520145738971884</v>
      </c>
      <c r="S157" s="28">
        <f>(1/(1+EXP(('S Curve Equation'!$B$11-S112*'S Curve Equation'!$B$12)*'S Curve Equation'!$B$10))+'S Curve Equation'!$B$13)*'S Curve Equation'!$B$14</f>
        <v>0.13265435054952757</v>
      </c>
      <c r="T157" s="28">
        <f>(1/(1+EXP(('S Curve Equation'!$B$11-T112*'S Curve Equation'!$B$12)*'S Curve Equation'!$B$10))+'S Curve Equation'!$B$13)*'S Curve Equation'!$B$14</f>
        <v>0.13016661689774706</v>
      </c>
      <c r="U157" s="28">
        <f>(1/(1+EXP(('S Curve Equation'!$B$11-U112*'S Curve Equation'!$B$12)*'S Curve Equation'!$B$10))+'S Curve Equation'!$B$13)*'S Curve Equation'!$B$14</f>
        <v>0.12773669775048074</v>
      </c>
      <c r="V157" s="28">
        <f>(1/(1+EXP(('S Curve Equation'!$B$11-V112*'S Curve Equation'!$B$12)*'S Curve Equation'!$B$10))+'S Curve Equation'!$B$13)*'S Curve Equation'!$B$14</f>
        <v>0.12536307431182256</v>
      </c>
      <c r="W157" s="28">
        <f>(1/(1+EXP(('S Curve Equation'!$B$11-W112*'S Curve Equation'!$B$12)*'S Curve Equation'!$B$10))+'S Curve Equation'!$B$13)*'S Curve Equation'!$B$14</f>
        <v>0.12304426701415697</v>
      </c>
      <c r="X157" s="28">
        <f>(1/(1+EXP(('S Curve Equation'!$B$11-X112*'S Curve Equation'!$B$12)*'S Curve Equation'!$B$10))+'S Curve Equation'!$B$13)*'S Curve Equation'!$B$14</f>
        <v>0.12077883483124115</v>
      </c>
      <c r="Y157" s="28">
        <f>(1/(1+EXP(('S Curve Equation'!$B$11-Y112*'S Curve Equation'!$B$12)*'S Curve Equation'!$B$10))+'S Curve Equation'!$B$13)*'S Curve Equation'!$B$14</f>
        <v>0.11856537456865095</v>
      </c>
      <c r="Z157" s="28">
        <f>(1/(1+EXP(('S Curve Equation'!$B$11-Z112*'S Curve Equation'!$B$12)*'S Curve Equation'!$B$10))+'S Curve Equation'!$B$13)*'S Curve Equation'!$B$14</f>
        <v>0.11640252013576745</v>
      </c>
      <c r="AA157" s="28">
        <f>(1/(1+EXP(('S Curve Equation'!$B$11-AA112*'S Curve Equation'!$B$12)*'S Curve Equation'!$B$10))+'S Curve Equation'!$B$13)*'S Curve Equation'!$B$14</f>
        <v>0.11428894180310163</v>
      </c>
      <c r="AB157" s="28">
        <f>(1/(1+EXP(('S Curve Equation'!$B$11-AB112*'S Curve Equation'!$B$12)*'S Curve Equation'!$B$10))+'S Curve Equation'!$B$13)*'S Curve Equation'!$B$14</f>
        <v>0.11222334544840593</v>
      </c>
      <c r="AC157" s="28">
        <f>(1/(1+EXP(('S Curve Equation'!$B$11-AC112*'S Curve Equation'!$B$12)*'S Curve Equation'!$B$10))+'S Curve Equation'!$B$13)*'S Curve Equation'!$B$14</f>
        <v>0.11020447179468353</v>
      </c>
      <c r="AD157" s="28">
        <f>(1/(1+EXP(('S Curve Equation'!$B$11-AD112*'S Curve Equation'!$B$12)*'S Curve Equation'!$B$10))+'S Curve Equation'!$B$13)*'S Curve Equation'!$B$14</f>
        <v>0.10823109564291496</v>
      </c>
      <c r="AE157" s="28">
        <f>(1/(1+EXP(('S Curve Equation'!$B$11-AE112*'S Curve Equation'!$B$12)*'S Curve Equation'!$B$10))+'S Curve Equation'!$B$13)*'S Curve Equation'!$B$14</f>
        <v>0.10630202510203934</v>
      </c>
      <c r="AF157" s="28">
        <f>(1/(1+EXP(('S Curve Equation'!$B$11-AF112*'S Curve Equation'!$B$12)*'S Curve Equation'!$B$10))+'S Curve Equation'!$B$13)*'S Curve Equation'!$B$14</f>
        <v>0.10441610081846255</v>
      </c>
    </row>
    <row r="158" spans="1:32" x14ac:dyDescent="0.2">
      <c r="A158" s="6" t="s">
        <v>39</v>
      </c>
      <c r="B158" s="28">
        <f>(1/(1+EXP(('S Curve Equation'!$B$11-B113*'S Curve Equation'!$B$12)*'S Curve Equation'!$B$10))+'S Curve Equation'!$B$13)*'S Curve Equation'!$B$14</f>
        <v>0.22162645218945487</v>
      </c>
      <c r="C158" s="28">
        <f>(1/(1+EXP(('S Curve Equation'!$B$11-C113*'S Curve Equation'!$B$12)*'S Curve Equation'!$B$10))+'S Curve Equation'!$B$13)*'S Curve Equation'!$B$14</f>
        <v>0.2183001278267668</v>
      </c>
      <c r="D158" s="28">
        <f>(1/(1+EXP(('S Curve Equation'!$B$11-D113*'S Curve Equation'!$B$12)*'S Curve Equation'!$B$10))+'S Curve Equation'!$B$13)*'S Curve Equation'!$B$14</f>
        <v>0.21292467558791217</v>
      </c>
      <c r="E158" s="28">
        <f>(1/(1+EXP(('S Curve Equation'!$B$11-E113*'S Curve Equation'!$B$12)*'S Curve Equation'!$B$10))+'S Curve Equation'!$B$13)*'S Curve Equation'!$B$14</f>
        <v>0.20710452006947583</v>
      </c>
      <c r="F158" s="28">
        <f>(1/(1+EXP(('S Curve Equation'!$B$11-F113*'S Curve Equation'!$B$12)*'S Curve Equation'!$B$10))+'S Curve Equation'!$B$13)*'S Curve Equation'!$B$14</f>
        <v>0.20255825812252382</v>
      </c>
      <c r="G158" s="28">
        <f>(1/(1+EXP(('S Curve Equation'!$B$11-G113*'S Curve Equation'!$B$12)*'S Curve Equation'!$B$10))+'S Curve Equation'!$B$13)*'S Curve Equation'!$B$14</f>
        <v>0.20007945793269186</v>
      </c>
      <c r="H158" s="28">
        <f>(1/(1+EXP(('S Curve Equation'!$B$11-H113*'S Curve Equation'!$B$12)*'S Curve Equation'!$B$10))+'S Curve Equation'!$B$13)*'S Curve Equation'!$B$14</f>
        <v>0.19787601614957437</v>
      </c>
      <c r="I158" s="28">
        <f>(1/(1+EXP(('S Curve Equation'!$B$11-I113*'S Curve Equation'!$B$12)*'S Curve Equation'!$B$10))+'S Curve Equation'!$B$13)*'S Curve Equation'!$B$14</f>
        <v>0.19349156858110694</v>
      </c>
      <c r="J158" s="28">
        <f>(1/(1+EXP(('S Curve Equation'!$B$11-J113*'S Curve Equation'!$B$12)*'S Curve Equation'!$B$10))+'S Curve Equation'!$B$13)*'S Curve Equation'!$B$14</f>
        <v>0.18701672707388736</v>
      </c>
      <c r="K158" s="28">
        <f>(1/(1+EXP(('S Curve Equation'!$B$11-K113*'S Curve Equation'!$B$12)*'S Curve Equation'!$B$10))+'S Curve Equation'!$B$13)*'S Curve Equation'!$B$14</f>
        <v>0.18007394133602772</v>
      </c>
      <c r="L158" s="28">
        <f>(1/(1+EXP(('S Curve Equation'!$B$11-L113*'S Curve Equation'!$B$12)*'S Curve Equation'!$B$10))+'S Curve Equation'!$B$13)*'S Curve Equation'!$B$14</f>
        <v>0.18009021711565973</v>
      </c>
      <c r="M158" s="28">
        <f>(1/(1+EXP(('S Curve Equation'!$B$11-M113*'S Curve Equation'!$B$12)*'S Curve Equation'!$B$10))+'S Curve Equation'!$B$13)*'S Curve Equation'!$B$14</f>
        <v>0.17652824937800074</v>
      </c>
      <c r="N158" s="28">
        <f>(1/(1+EXP(('S Curve Equation'!$B$11-N113*'S Curve Equation'!$B$12)*'S Curve Equation'!$B$10))+'S Curve Equation'!$B$13)*'S Curve Equation'!$B$14</f>
        <v>0.1730498250993131</v>
      </c>
      <c r="O158" s="28">
        <f>(1/(1+EXP(('S Curve Equation'!$B$11-O113*'S Curve Equation'!$B$12)*'S Curve Equation'!$B$10))+'S Curve Equation'!$B$13)*'S Curve Equation'!$B$14</f>
        <v>0.1696529163828138</v>
      </c>
      <c r="P158" s="28">
        <f>(1/(1+EXP(('S Curve Equation'!$B$11-P113*'S Curve Equation'!$B$12)*'S Curve Equation'!$B$10))+'S Curve Equation'!$B$13)*'S Curve Equation'!$B$14</f>
        <v>0.16633553211482996</v>
      </c>
      <c r="Q158" s="28">
        <f>(1/(1+EXP(('S Curve Equation'!$B$11-Q113*'S Curve Equation'!$B$12)*'S Curve Equation'!$B$10))+'S Curve Equation'!$B$13)*'S Curve Equation'!$B$14</f>
        <v>0.16309571862715147</v>
      </c>
      <c r="R158" s="28">
        <f>(1/(1+EXP(('S Curve Equation'!$B$11-R113*'S Curve Equation'!$B$12)*'S Curve Equation'!$B$10))+'S Curve Equation'!$B$13)*'S Curve Equation'!$B$14</f>
        <v>0.15993156021153213</v>
      </c>
      <c r="S158" s="28">
        <f>(1/(1+EXP(('S Curve Equation'!$B$11-S113*'S Curve Equation'!$B$12)*'S Curve Equation'!$B$10))+'S Curve Equation'!$B$13)*'S Curve Equation'!$B$14</f>
        <v>0.15684117949898818</v>
      </c>
      <c r="T158" s="28">
        <f>(1/(1+EXP(('S Curve Equation'!$B$11-T113*'S Curve Equation'!$B$12)*'S Curve Equation'!$B$10))+'S Curve Equation'!$B$13)*'S Curve Equation'!$B$14</f>
        <v>0.15382273771574548</v>
      </c>
      <c r="U158" s="28">
        <f>(1/(1+EXP(('S Curve Equation'!$B$11-U113*'S Curve Equation'!$B$12)*'S Curve Equation'!$B$10))+'S Curve Equation'!$B$13)*'S Curve Equation'!$B$14</f>
        <v>0.15087443482693338</v>
      </c>
      <c r="V158" s="28">
        <f>(1/(1+EXP(('S Curve Equation'!$B$11-V113*'S Curve Equation'!$B$12)*'S Curve Equation'!$B$10))+'S Curve Equation'!$B$13)*'S Curve Equation'!$B$14</f>
        <v>0.14799450957840973</v>
      </c>
      <c r="W158" s="28">
        <f>(1/(1+EXP(('S Curve Equation'!$B$11-W113*'S Curve Equation'!$B$12)*'S Curve Equation'!$B$10))+'S Curve Equation'!$B$13)*'S Curve Equation'!$B$14</f>
        <v>0.14518123944637984</v>
      </c>
      <c r="X158" s="28">
        <f>(1/(1+EXP(('S Curve Equation'!$B$11-X113*'S Curve Equation'!$B$12)*'S Curve Equation'!$B$10))+'S Curve Equation'!$B$13)*'S Curve Equation'!$B$14</f>
        <v>0.14243294050384123</v>
      </c>
      <c r="Y158" s="28">
        <f>(1/(1+EXP(('S Curve Equation'!$B$11-Y113*'S Curve Equation'!$B$12)*'S Curve Equation'!$B$10))+'S Curve Equation'!$B$13)*'S Curve Equation'!$B$14</f>
        <v>0.13974796721223026</v>
      </c>
      <c r="Z158" s="28">
        <f>(1/(1+EXP(('S Curve Equation'!$B$11-Z113*'S Curve Equation'!$B$12)*'S Curve Equation'!$B$10))+'S Curve Equation'!$B$13)*'S Curve Equation'!$B$14</f>
        <v>0.13712471214605645</v>
      </c>
      <c r="AA158" s="28">
        <f>(1/(1+EXP(('S Curve Equation'!$B$11-AA113*'S Curve Equation'!$B$12)*'S Curve Equation'!$B$10))+'S Curve Equation'!$B$13)*'S Curve Equation'!$B$14</f>
        <v>0.13456160565774083</v>
      </c>
      <c r="AB158" s="28">
        <f>(1/(1+EXP(('S Curve Equation'!$B$11-AB113*'S Curve Equation'!$B$12)*'S Curve Equation'!$B$10))+'S Curve Equation'!$B$13)*'S Curve Equation'!$B$14</f>
        <v>0.13205711548934237</v>
      </c>
      <c r="AC158" s="28">
        <f>(1/(1+EXP(('S Curve Equation'!$B$11-AC113*'S Curve Equation'!$B$12)*'S Curve Equation'!$B$10))+'S Curve Equation'!$B$13)*'S Curve Equation'!$B$14</f>
        <v>0.12960974633733774</v>
      </c>
      <c r="AD158" s="28">
        <f>(1/(1+EXP(('S Curve Equation'!$B$11-AD113*'S Curve Equation'!$B$12)*'S Curve Equation'!$B$10))+'S Curve Equation'!$B$13)*'S Curve Equation'!$B$14</f>
        <v>0.1272180393761542</v>
      </c>
      <c r="AE158" s="28">
        <f>(1/(1+EXP(('S Curve Equation'!$B$11-AE113*'S Curve Equation'!$B$12)*'S Curve Equation'!$B$10))+'S Curve Equation'!$B$13)*'S Curve Equation'!$B$14</f>
        <v>0.12488057174570426</v>
      </c>
      <c r="AF158" s="28">
        <f>(1/(1+EXP(('S Curve Equation'!$B$11-AF113*'S Curve Equation'!$B$12)*'S Curve Equation'!$B$10))+'S Curve Equation'!$B$13)*'S Curve Equation'!$B$14</f>
        <v>0.12259595600774216</v>
      </c>
    </row>
    <row r="159" spans="1:32" x14ac:dyDescent="0.2">
      <c r="A159" s="6" t="s">
        <v>40</v>
      </c>
      <c r="B159" s="28">
        <f>(1/(1+EXP(('S Curve Equation'!$B$11-B114*'S Curve Equation'!$B$12)*'S Curve Equation'!$B$10))+'S Curve Equation'!$B$13)*'S Curve Equation'!$B$14</f>
        <v>0.17693522906793047</v>
      </c>
      <c r="C159" s="28">
        <f>(1/(1+EXP(('S Curve Equation'!$B$11-C114*'S Curve Equation'!$B$12)*'S Curve Equation'!$B$10))+'S Curve Equation'!$B$13)*'S Curve Equation'!$B$14</f>
        <v>0.17432828216245075</v>
      </c>
      <c r="D159" s="28">
        <f>(1/(1+EXP(('S Curve Equation'!$B$11-D114*'S Curve Equation'!$B$12)*'S Curve Equation'!$B$10))+'S Curve Equation'!$B$13)*'S Curve Equation'!$B$14</f>
        <v>0.17011882712880558</v>
      </c>
      <c r="E159" s="28">
        <f>(1/(1+EXP(('S Curve Equation'!$B$11-E114*'S Curve Equation'!$B$12)*'S Curve Equation'!$B$10))+'S Curve Equation'!$B$13)*'S Curve Equation'!$B$14</f>
        <v>0.16556563021412357</v>
      </c>
      <c r="F159" s="28">
        <f>(1/(1+EXP(('S Curve Equation'!$B$11-F114*'S Curve Equation'!$B$12)*'S Curve Equation'!$B$10))+'S Curve Equation'!$B$13)*'S Curve Equation'!$B$14</f>
        <v>0.16201201825157546</v>
      </c>
      <c r="G159" s="28">
        <f>(1/(1+EXP(('S Curve Equation'!$B$11-G114*'S Curve Equation'!$B$12)*'S Curve Equation'!$B$10))+'S Curve Equation'!$B$13)*'S Curve Equation'!$B$14</f>
        <v>0.16007547827272042</v>
      </c>
      <c r="H159" s="28">
        <f>(1/(1+EXP(('S Curve Equation'!$B$11-H114*'S Curve Equation'!$B$12)*'S Curve Equation'!$B$10))+'S Curve Equation'!$B$13)*'S Curve Equation'!$B$14</f>
        <v>0.15835463432826016</v>
      </c>
      <c r="I159" s="28">
        <f>(1/(1+EXP(('S Curve Equation'!$B$11-I114*'S Curve Equation'!$B$12)*'S Curve Equation'!$B$10))+'S Curve Equation'!$B$13)*'S Curve Equation'!$B$14</f>
        <v>0.15493198056389132</v>
      </c>
      <c r="J159" s="28">
        <f>(1/(1+EXP(('S Curve Equation'!$B$11-J114*'S Curve Equation'!$B$12)*'S Curve Equation'!$B$10))+'S Curve Equation'!$B$13)*'S Curve Equation'!$B$14</f>
        <v>0.14988082293494548</v>
      </c>
      <c r="K159" s="28">
        <f>(1/(1+EXP(('S Curve Equation'!$B$11-K114*'S Curve Equation'!$B$12)*'S Curve Equation'!$B$10))+'S Curve Equation'!$B$13)*'S Curve Equation'!$B$14</f>
        <v>0.14446837199271503</v>
      </c>
      <c r="L159" s="28">
        <f>(1/(1+EXP(('S Curve Equation'!$B$11-L114*'S Curve Equation'!$B$12)*'S Curve Equation'!$B$10))+'S Curve Equation'!$B$13)*'S Curve Equation'!$B$14</f>
        <v>0.14448105631590288</v>
      </c>
      <c r="M159" s="28">
        <f>(1/(1+EXP(('S Curve Equation'!$B$11-M114*'S Curve Equation'!$B$12)*'S Curve Equation'!$B$10))+'S Curve Equation'!$B$13)*'S Curve Equation'!$B$14</f>
        <v>0.14170546699832809</v>
      </c>
      <c r="N159" s="28">
        <f>(1/(1+EXP(('S Curve Equation'!$B$11-N114*'S Curve Equation'!$B$12)*'S Curve Equation'!$B$10))+'S Curve Equation'!$B$13)*'S Curve Equation'!$B$14</f>
        <v>0.13899564994981262</v>
      </c>
      <c r="O159" s="28">
        <f>(1/(1+EXP(('S Curve Equation'!$B$11-O114*'S Curve Equation'!$B$12)*'S Curve Equation'!$B$10))+'S Curve Equation'!$B$13)*'S Curve Equation'!$B$14</f>
        <v>0.13634987065576357</v>
      </c>
      <c r="P159" s="28">
        <f>(1/(1+EXP(('S Curve Equation'!$B$11-P114*'S Curve Equation'!$B$12)*'S Curve Equation'!$B$10))+'S Curve Equation'!$B$13)*'S Curve Equation'!$B$14</f>
        <v>0.13376643785624109</v>
      </c>
      <c r="Q159" s="28">
        <f>(1/(1+EXP(('S Curve Equation'!$B$11-Q114*'S Curve Equation'!$B$12)*'S Curve Equation'!$B$10))+'S Curve Equation'!$B$13)*'S Curve Equation'!$B$14</f>
        <v>0.13124370298120891</v>
      </c>
      <c r="R159" s="28">
        <f>(1/(1+EXP(('S Curve Equation'!$B$11-R114*'S Curve Equation'!$B$12)*'S Curve Equation'!$B$10))+'S Curve Equation'!$B$13)*'S Curve Equation'!$B$14</f>
        <v>0.12878005953874261</v>
      </c>
      <c r="S159" s="28">
        <f>(1/(1+EXP(('S Curve Equation'!$B$11-S114*'S Curve Equation'!$B$12)*'S Curve Equation'!$B$10))+'S Curve Equation'!$B$13)*'S Curve Equation'!$B$14</f>
        <v>0.12637394246267372</v>
      </c>
      <c r="T159" s="28">
        <f>(1/(1+EXP(('S Curve Equation'!$B$11-T114*'S Curve Equation'!$B$12)*'S Curve Equation'!$B$10))+'S Curve Equation'!$B$13)*'S Curve Equation'!$B$14</f>
        <v>0.12402382742558607</v>
      </c>
      <c r="U159" s="28">
        <f>(1/(1+EXP(('S Curve Equation'!$B$11-U114*'S Curve Equation'!$B$12)*'S Curve Equation'!$B$10))+'S Curve Equation'!$B$13)*'S Curve Equation'!$B$14</f>
        <v>0.12172823012257009</v>
      </c>
      <c r="V159" s="28">
        <f>(1/(1+EXP(('S Curve Equation'!$B$11-V114*'S Curve Equation'!$B$12)*'S Curve Equation'!$B$10))+'S Curve Equation'!$B$13)*'S Curve Equation'!$B$14</f>
        <v>0.11948570553067471</v>
      </c>
      <c r="W159" s="28">
        <f>(1/(1+EXP(('S Curve Equation'!$B$11-W114*'S Curve Equation'!$B$12)*'S Curve Equation'!$B$10))+'S Curve Equation'!$B$13)*'S Curve Equation'!$B$14</f>
        <v>0.11729484714853375</v>
      </c>
      <c r="X159" s="28">
        <f>(1/(1+EXP(('S Curve Equation'!$B$11-X114*'S Curve Equation'!$B$12)*'S Curve Equation'!$B$10))+'S Curve Equation'!$B$13)*'S Curve Equation'!$B$14</f>
        <v>0.11515428622025338</v>
      </c>
      <c r="Y159" s="28">
        <f>(1/(1+EXP(('S Curve Equation'!$B$11-Y114*'S Curve Equation'!$B$12)*'S Curve Equation'!$B$10))+'S Curve Equation'!$B$13)*'S Curve Equation'!$B$14</f>
        <v>0.11306269094725108</v>
      </c>
      <c r="Z159" s="28">
        <f>(1/(1+EXP(('S Curve Equation'!$B$11-Z114*'S Curve Equation'!$B$12)*'S Curve Equation'!$B$10))+'S Curve Equation'!$B$13)*'S Curve Equation'!$B$14</f>
        <v>0.11101876569138729</v>
      </c>
      <c r="AA159" s="28">
        <f>(1/(1+EXP(('S Curve Equation'!$B$11-AA114*'S Curve Equation'!$B$12)*'S Curve Equation'!$B$10))+'S Curve Equation'!$B$13)*'S Curve Equation'!$B$14</f>
        <v>0.10902125017240538</v>
      </c>
      <c r="AB159" s="28">
        <f>(1/(1+EXP(('S Curve Equation'!$B$11-AB114*'S Curve Equation'!$B$12)*'S Curve Equation'!$B$10))+'S Curve Equation'!$B$13)*'S Curve Equation'!$B$14</f>
        <v>0.10706891866239424</v>
      </c>
      <c r="AC159" s="28">
        <f>(1/(1+EXP(('S Curve Equation'!$B$11-AC114*'S Curve Equation'!$B$12)*'S Curve Equation'!$B$10))+'S Curve Equation'!$B$13)*'S Curve Equation'!$B$14</f>
        <v>0.10516057917970563</v>
      </c>
      <c r="AD159" s="28">
        <f>(1/(1+EXP(('S Curve Equation'!$B$11-AD114*'S Curve Equation'!$B$12)*'S Curve Equation'!$B$10))+'S Curve Equation'!$B$13)*'S Curve Equation'!$B$14</f>
        <v>0.10329507268450451</v>
      </c>
      <c r="AE159" s="28">
        <f>(1/(1+EXP(('S Curve Equation'!$B$11-AE114*'S Curve Equation'!$B$12)*'S Curve Equation'!$B$10))+'S Curve Equation'!$B$13)*'S Curve Equation'!$B$14</f>
        <v>0.10147127227789851</v>
      </c>
      <c r="AF159" s="28">
        <f>(1/(1+EXP(('S Curve Equation'!$B$11-AF114*'S Curve Equation'!$B$12)*'S Curve Equation'!$B$10))+'S Curve Equation'!$B$13)*'S Curve Equation'!$B$14</f>
        <v>9.9688082406366715E-2</v>
      </c>
    </row>
    <row r="160" spans="1:32" x14ac:dyDescent="0.2">
      <c r="A160" s="6" t="s">
        <v>41</v>
      </c>
      <c r="B160" s="28">
        <f>(1/(1+EXP(('S Curve Equation'!$B$11-B115*'S Curve Equation'!$B$12)*'S Curve Equation'!$B$10))+'S Curve Equation'!$B$13)*'S Curve Equation'!$B$14</f>
        <v>0.21579961464354516</v>
      </c>
      <c r="C160" s="28">
        <f>(1/(1+EXP(('S Curve Equation'!$B$11-C115*'S Curve Equation'!$B$12)*'S Curve Equation'!$B$10))+'S Curve Equation'!$B$13)*'S Curve Equation'!$B$14</f>
        <v>0.2125653408886132</v>
      </c>
      <c r="D160" s="28">
        <f>(1/(1+EXP(('S Curve Equation'!$B$11-D115*'S Curve Equation'!$B$12)*'S Curve Equation'!$B$10))+'S Curve Equation'!$B$13)*'S Curve Equation'!$B$14</f>
        <v>0.20733935741840068</v>
      </c>
      <c r="E160" s="28">
        <f>(1/(1+EXP(('S Curve Equation'!$B$11-E115*'S Curve Equation'!$B$12)*'S Curve Equation'!$B$10))+'S Curve Equation'!$B$13)*'S Curve Equation'!$B$14</f>
        <v>0.20168197843810443</v>
      </c>
      <c r="F160" s="28">
        <f>(1/(1+EXP(('S Curve Equation'!$B$11-F115*'S Curve Equation'!$B$12)*'S Curve Equation'!$B$10))+'S Curve Equation'!$B$13)*'S Curve Equation'!$B$14</f>
        <v>0.19726350697519771</v>
      </c>
      <c r="G160" s="28">
        <f>(1/(1+EXP(('S Curve Equation'!$B$11-G115*'S Curve Equation'!$B$12)*'S Curve Equation'!$B$10))+'S Curve Equation'!$B$13)*'S Curve Equation'!$B$14</f>
        <v>0.19485460797549994</v>
      </c>
      <c r="H160" s="28">
        <f>(1/(1+EXP(('S Curve Equation'!$B$11-H115*'S Curve Equation'!$B$12)*'S Curve Equation'!$B$10))+'S Curve Equation'!$B$13)*'S Curve Equation'!$B$14</f>
        <v>0.19271343018435821</v>
      </c>
      <c r="I160" s="28">
        <f>(1/(1+EXP(('S Curve Equation'!$B$11-I115*'S Curve Equation'!$B$12)*'S Curve Equation'!$B$10))+'S Curve Equation'!$B$13)*'S Curve Equation'!$B$14</f>
        <v>0.188453219229507</v>
      </c>
      <c r="J160" s="28">
        <f>(1/(1+EXP(('S Curve Equation'!$B$11-J115*'S Curve Equation'!$B$12)*'S Curve Equation'!$B$10))+'S Curve Equation'!$B$13)*'S Curve Equation'!$B$14</f>
        <v>0.18216262651066603</v>
      </c>
      <c r="K160" s="28">
        <f>(1/(1+EXP(('S Curve Equation'!$B$11-K115*'S Curve Equation'!$B$12)*'S Curve Equation'!$B$10))+'S Curve Equation'!$B$13)*'S Curve Equation'!$B$14</f>
        <v>0.17541833539368643</v>
      </c>
      <c r="L160" s="28">
        <f>(1/(1+EXP(('S Curve Equation'!$B$11-L115*'S Curve Equation'!$B$12)*'S Curve Equation'!$B$10))+'S Curve Equation'!$B$13)*'S Curve Equation'!$B$14</f>
        <v>0.17543414481904937</v>
      </c>
      <c r="M160" s="28">
        <f>(1/(1+EXP(('S Curve Equation'!$B$11-M115*'S Curve Equation'!$B$12)*'S Curve Equation'!$B$10))+'S Curve Equation'!$B$13)*'S Curve Equation'!$B$14</f>
        <v>0.17197434560821453</v>
      </c>
      <c r="N160" s="28">
        <f>(1/(1+EXP(('S Curve Equation'!$B$11-N115*'S Curve Equation'!$B$12)*'S Curve Equation'!$B$10))+'S Curve Equation'!$B$13)*'S Curve Equation'!$B$14</f>
        <v>0.1685958884129253</v>
      </c>
      <c r="O160" s="28">
        <f>(1/(1+EXP(('S Curve Equation'!$B$11-O115*'S Curve Equation'!$B$12)*'S Curve Equation'!$B$10))+'S Curve Equation'!$B$13)*'S Curve Equation'!$B$14</f>
        <v>0.16529677299276763</v>
      </c>
      <c r="P160" s="28">
        <f>(1/(1+EXP(('S Curve Equation'!$B$11-P115*'S Curve Equation'!$B$12)*'S Curve Equation'!$B$10))+'S Curve Equation'!$B$13)*'S Curve Equation'!$B$14</f>
        <v>0.16207503746790625</v>
      </c>
      <c r="Q160" s="28">
        <f>(1/(1+EXP(('S Curve Equation'!$B$11-Q115*'S Curve Equation'!$B$12)*'S Curve Equation'!$B$10))+'S Curve Equation'!$B$13)*'S Curve Equation'!$B$14</f>
        <v>0.15892875878002455</v>
      </c>
      <c r="R160" s="28">
        <f>(1/(1+EXP(('S Curve Equation'!$B$11-R115*'S Curve Equation'!$B$12)*'S Curve Equation'!$B$10))+'S Curve Equation'!$B$13)*'S Curve Equation'!$B$14</f>
        <v>0.15585605302012634</v>
      </c>
      <c r="S160" s="28">
        <f>(1/(1+EXP(('S Curve Equation'!$B$11-S115*'S Curve Equation'!$B$12)*'S Curve Equation'!$B$10))+'S Curve Equation'!$B$13)*'S Curve Equation'!$B$14</f>
        <v>0.15285507563507991</v>
      </c>
      <c r="T160" s="28">
        <f>(1/(1+EXP(('S Curve Equation'!$B$11-T115*'S Curve Equation'!$B$12)*'S Curve Equation'!$B$10))+'S Curve Equation'!$B$13)*'S Curve Equation'!$B$14</f>
        <v>0.14992402152399606</v>
      </c>
      <c r="U160" s="28">
        <f>(1/(1+EXP(('S Curve Equation'!$B$11-U115*'S Curve Equation'!$B$12)*'S Curve Equation'!$B$10))+'S Curve Equation'!$B$13)*'S Curve Equation'!$B$14</f>
        <v>0.14706112503480104</v>
      </c>
      <c r="V160" s="28">
        <f>(1/(1+EXP(('S Curve Equation'!$B$11-V115*'S Curve Equation'!$B$12)*'S Curve Equation'!$B$10))+'S Curve Equation'!$B$13)*'S Curve Equation'!$B$14</f>
        <v>0.14426465987067066</v>
      </c>
      <c r="W160" s="28">
        <f>(1/(1+EXP(('S Curve Equation'!$B$11-W115*'S Curve Equation'!$B$12)*'S Curve Equation'!$B$10))+'S Curve Equation'!$B$13)*'S Curve Equation'!$B$14</f>
        <v>0.14153293891529292</v>
      </c>
      <c r="X160" s="28">
        <f>(1/(1+EXP(('S Curve Equation'!$B$11-X115*'S Curve Equation'!$B$12)*'S Curve Equation'!$B$10))+'S Curve Equation'!$B$13)*'S Curve Equation'!$B$14</f>
        <v>0.13886431398531887</v>
      </c>
      <c r="Y160" s="28">
        <f>(1/(1+EXP(('S Curve Equation'!$B$11-Y115*'S Curve Equation'!$B$12)*'S Curve Equation'!$B$10))+'S Curve Equation'!$B$13)*'S Curve Equation'!$B$14</f>
        <v>0.13625717551773489</v>
      </c>
      <c r="Z160" s="28">
        <f>(1/(1+EXP(('S Curve Equation'!$B$11-Z115*'S Curve Equation'!$B$12)*'S Curve Equation'!$B$10))+'S Curve Equation'!$B$13)*'S Curve Equation'!$B$14</f>
        <v>0.13370995219932183</v>
      </c>
      <c r="AA160" s="28">
        <f>(1/(1+EXP(('S Curve Equation'!$B$11-AA115*'S Curve Equation'!$B$12)*'S Curve Equation'!$B$10))+'S Curve Equation'!$B$13)*'S Curve Equation'!$B$14</f>
        <v>0.13122111054482632</v>
      </c>
      <c r="AB160" s="28">
        <f>(1/(1+EXP(('S Curve Equation'!$B$11-AB115*'S Curve Equation'!$B$12)*'S Curve Equation'!$B$10))+'S Curve Equation'!$B$13)*'S Curve Equation'!$B$14</f>
        <v>0.12878915442996416</v>
      </c>
      <c r="AC160" s="28">
        <f>(1/(1+EXP(('S Curve Equation'!$B$11-AC115*'S Curve Equation'!$B$12)*'S Curve Equation'!$B$10))+'S Curve Equation'!$B$13)*'S Curve Equation'!$B$14</f>
        <v>0.12641262458488395</v>
      </c>
      <c r="AD160" s="28">
        <f>(1/(1+EXP(('S Curve Equation'!$B$11-AD115*'S Curve Equation'!$B$12)*'S Curve Equation'!$B$10))+'S Curve Equation'!$B$13)*'S Curve Equation'!$B$14</f>
        <v>0.12409009805328008</v>
      </c>
      <c r="AE160" s="28">
        <f>(1/(1+EXP(('S Curve Equation'!$B$11-AE115*'S Curve Equation'!$B$12)*'S Curve Equation'!$B$10))+'S Curve Equation'!$B$13)*'S Curve Equation'!$B$14</f>
        <v>0.12182018762192144</v>
      </c>
      <c r="AF160" s="28">
        <f>(1/(1+EXP(('S Curve Equation'!$B$11-AF115*'S Curve Equation'!$B$12)*'S Curve Equation'!$B$10))+'S Curve Equation'!$B$13)*'S Curve Equation'!$B$14</f>
        <v>0.119601541224957</v>
      </c>
    </row>
    <row r="161" spans="1:32" x14ac:dyDescent="0.2">
      <c r="A161" s="6" t="s">
        <v>42</v>
      </c>
      <c r="B161" s="28">
        <f>(1/(1+EXP(('S Curve Equation'!$B$11-B116*'S Curve Equation'!$B$12)*'S Curve Equation'!$B$10))+'S Curve Equation'!$B$13)*'S Curve Equation'!$B$14</f>
        <v>0.202365308804205</v>
      </c>
      <c r="C161" s="28">
        <f>(1/(1+EXP(('S Curve Equation'!$B$11-C116*'S Curve Equation'!$B$12)*'S Curve Equation'!$B$10))+'S Curve Equation'!$B$13)*'S Curve Equation'!$B$14</f>
        <v>0.19934546837469427</v>
      </c>
      <c r="D161" s="28">
        <f>(1/(1+EXP(('S Curve Equation'!$B$11-D116*'S Curve Equation'!$B$12)*'S Curve Equation'!$B$10))+'S Curve Equation'!$B$13)*'S Curve Equation'!$B$14</f>
        <v>0.19446734838704771</v>
      </c>
      <c r="E161" s="28">
        <f>(1/(1+EXP(('S Curve Equation'!$B$11-E116*'S Curve Equation'!$B$12)*'S Curve Equation'!$B$10))+'S Curve Equation'!$B$13)*'S Curve Equation'!$B$14</f>
        <v>0.18918836127220456</v>
      </c>
      <c r="F161" s="28">
        <f>(1/(1+EXP(('S Curve Equation'!$B$11-F116*'S Curve Equation'!$B$12)*'S Curve Equation'!$B$10))+'S Curve Equation'!$B$13)*'S Curve Equation'!$B$14</f>
        <v>0.18506664156971117</v>
      </c>
      <c r="G161" s="28">
        <f>(1/(1+EXP(('S Curve Equation'!$B$11-G116*'S Curve Equation'!$B$12)*'S Curve Equation'!$B$10))+'S Curve Equation'!$B$13)*'S Curve Equation'!$B$14</f>
        <v>0.18281995325113337</v>
      </c>
      <c r="H161" s="28">
        <f>(1/(1+EXP(('S Curve Equation'!$B$11-H116*'S Curve Equation'!$B$12)*'S Curve Equation'!$B$10))+'S Curve Equation'!$B$13)*'S Curve Equation'!$B$14</f>
        <v>0.18082319833720456</v>
      </c>
      <c r="I161" s="28">
        <f>(1/(1+EXP(('S Curve Equation'!$B$11-I116*'S Curve Equation'!$B$12)*'S Curve Equation'!$B$10))+'S Curve Equation'!$B$13)*'S Curve Equation'!$B$14</f>
        <v>0.17685097822578844</v>
      </c>
      <c r="J161" s="28">
        <f>(1/(1+EXP(('S Curve Equation'!$B$11-J116*'S Curve Equation'!$B$12)*'S Curve Equation'!$B$10))+'S Curve Equation'!$B$13)*'S Curve Equation'!$B$14</f>
        <v>0.17098706551968246</v>
      </c>
      <c r="K161" s="28">
        <f>(1/(1+EXP(('S Curve Equation'!$B$11-K116*'S Curve Equation'!$B$12)*'S Curve Equation'!$B$10))+'S Curve Equation'!$B$13)*'S Curve Equation'!$B$14</f>
        <v>0.16470190521600661</v>
      </c>
      <c r="L161" s="28">
        <f>(1/(1+EXP(('S Curve Equation'!$B$11-L116*'S Curve Equation'!$B$12)*'S Curve Equation'!$B$10))+'S Curve Equation'!$B$13)*'S Curve Equation'!$B$14</f>
        <v>0.16471663656489785</v>
      </c>
      <c r="M161" s="28">
        <f>(1/(1+EXP(('S Curve Equation'!$B$11-M116*'S Curve Equation'!$B$12)*'S Curve Equation'!$B$10))+'S Curve Equation'!$B$13)*'S Curve Equation'!$B$14</f>
        <v>0.16149295268777597</v>
      </c>
      <c r="N161" s="28">
        <f>(1/(1+EXP(('S Curve Equation'!$B$11-N116*'S Curve Equation'!$B$12)*'S Curve Equation'!$B$10))+'S Curve Equation'!$B$13)*'S Curve Equation'!$B$14</f>
        <v>0.15834539221409277</v>
      </c>
      <c r="O161" s="28">
        <f>(1/(1+EXP(('S Curve Equation'!$B$11-O116*'S Curve Equation'!$B$12)*'S Curve Equation'!$B$10))+'S Curve Equation'!$B$13)*'S Curve Equation'!$B$14</f>
        <v>0.15527203130271641</v>
      </c>
      <c r="P161" s="28">
        <f>(1/(1+EXP(('S Curve Equation'!$B$11-P116*'S Curve Equation'!$B$12)*'S Curve Equation'!$B$10))+'S Curve Equation'!$B$13)*'S Curve Equation'!$B$14</f>
        <v>0.15227098726015742</v>
      </c>
      <c r="Q161" s="28">
        <f>(1/(1+EXP(('S Curve Equation'!$B$11-Q116*'S Curve Equation'!$B$12)*'S Curve Equation'!$B$10))+'S Curve Equation'!$B$13)*'S Curve Equation'!$B$14</f>
        <v>0.14934041858290931</v>
      </c>
      <c r="R161" s="28">
        <f>(1/(1+EXP(('S Curve Equation'!$B$11-R116*'S Curve Equation'!$B$12)*'S Curve Equation'!$B$10))+'S Curve Equation'!$B$13)*'S Curve Equation'!$B$14</f>
        <v>0.14647852489909713</v>
      </c>
      <c r="S161" s="28">
        <f>(1/(1+EXP(('S Curve Equation'!$B$11-S116*'S Curve Equation'!$B$12)*'S Curve Equation'!$B$10))+'S Curve Equation'!$B$13)*'S Curve Equation'!$B$14</f>
        <v>0.14368354681945961</v>
      </c>
      <c r="T161" s="28">
        <f>(1/(1+EXP(('S Curve Equation'!$B$11-T116*'S Curve Equation'!$B$12)*'S Curve Equation'!$B$10))+'S Curve Equation'!$B$13)*'S Curve Equation'!$B$14</f>
        <v>0.14095376570695928</v>
      </c>
      <c r="U161" s="28">
        <f>(1/(1+EXP(('S Curve Equation'!$B$11-U116*'S Curve Equation'!$B$12)*'S Curve Equation'!$B$10))+'S Curve Equation'!$B$13)*'S Curve Equation'!$B$14</f>
        <v>0.13828750337364137</v>
      </c>
      <c r="V161" s="28">
        <f>(1/(1+EXP(('S Curve Equation'!$B$11-V116*'S Curve Equation'!$B$12)*'S Curve Equation'!$B$10))+'S Curve Equation'!$B$13)*'S Curve Equation'!$B$14</f>
        <v>0.13568312171273392</v>
      </c>
      <c r="W161" s="28">
        <f>(1/(1+EXP(('S Curve Equation'!$B$11-W116*'S Curve Equation'!$B$12)*'S Curve Equation'!$B$10))+'S Curve Equation'!$B$13)*'S Curve Equation'!$B$14</f>
        <v>0.1331390222733502</v>
      </c>
      <c r="X161" s="28">
        <f>(1/(1+EXP(('S Curve Equation'!$B$11-X116*'S Curve Equation'!$B$12)*'S Curve Equation'!$B$10))+'S Curve Equation'!$B$13)*'S Curve Equation'!$B$14</f>
        <v>0.13065364578461336</v>
      </c>
      <c r="Y161" s="28">
        <f>(1/(1+EXP(('S Curve Equation'!$B$11-Y116*'S Curve Equation'!$B$12)*'S Curve Equation'!$B$10))+'S Curve Equation'!$B$13)*'S Curve Equation'!$B$14</f>
        <v>0.12822547163546766</v>
      </c>
      <c r="Z161" s="28">
        <f>(1/(1+EXP(('S Curve Equation'!$B$11-Z116*'S Curve Equation'!$B$12)*'S Curve Equation'!$B$10))+'S Curve Equation'!$B$13)*'S Curve Equation'!$B$14</f>
        <v>0.12585301731594256</v>
      </c>
      <c r="AA161" s="28">
        <f>(1/(1+EXP(('S Curve Equation'!$B$11-AA116*'S Curve Equation'!$B$12)*'S Curve Equation'!$B$10))+'S Curve Equation'!$B$13)*'S Curve Equation'!$B$14</f>
        <v>0.1235348378251655</v>
      </c>
      <c r="AB161" s="28">
        <f>(1/(1+EXP(('S Curve Equation'!$B$11-AB116*'S Curve Equation'!$B$12)*'S Curve Equation'!$B$10))+'S Curve Equation'!$B$13)*'S Curve Equation'!$B$14</f>
        <v>0.12126952505098038</v>
      </c>
      <c r="AC161" s="28">
        <f>(1/(1+EXP(('S Curve Equation'!$B$11-AC116*'S Curve Equation'!$B$12)*'S Curve Equation'!$B$10))+'S Curve Equation'!$B$13)*'S Curve Equation'!$B$14</f>
        <v>0.11905570712560841</v>
      </c>
      <c r="AD161" s="28">
        <f>(1/(1+EXP(('S Curve Equation'!$B$11-AD116*'S Curve Equation'!$B$12)*'S Curve Equation'!$B$10))+'S Curve Equation'!$B$13)*'S Curve Equation'!$B$14</f>
        <v>0.11689204776141031</v>
      </c>
      <c r="AE161" s="28">
        <f>(1/(1+EXP(('S Curve Equation'!$B$11-AE116*'S Curve Equation'!$B$12)*'S Curve Equation'!$B$10))+'S Curve Equation'!$B$13)*'S Curve Equation'!$B$14</f>
        <v>0.1147772455704531</v>
      </c>
      <c r="AF161" s="28">
        <f>(1/(1+EXP(('S Curve Equation'!$B$11-AF116*'S Curve Equation'!$B$12)*'S Curve Equation'!$B$10))+'S Curve Equation'!$B$13)*'S Curve Equation'!$B$14</f>
        <v>0.11271003337124036</v>
      </c>
    </row>
    <row r="162" spans="1:32" x14ac:dyDescent="0.2">
      <c r="A162" s="6" t="s">
        <v>105</v>
      </c>
      <c r="B162" s="28">
        <f>(1/(1+EXP(('S Curve Equation'!$B$11-B117*'S Curve Equation'!$B$12)*'S Curve Equation'!$B$10))+'S Curve Equation'!$B$13)*'S Curve Equation'!$B$14</f>
        <v>0.22537112010796218</v>
      </c>
      <c r="C162" s="28">
        <f>(1/(1+EXP(('S Curve Equation'!$B$11-C117*'S Curve Equation'!$B$12)*'S Curve Equation'!$B$10))+'S Curve Equation'!$B$13)*'S Curve Equation'!$B$14</f>
        <v>0.22198596818213692</v>
      </c>
      <c r="D162" s="28">
        <f>(1/(1+EXP(('S Curve Equation'!$B$11-D117*'S Curve Equation'!$B$12)*'S Curve Equation'!$B$10))+'S Curve Equation'!$B$13)*'S Curve Equation'!$B$14</f>
        <v>0.21651494707516633</v>
      </c>
      <c r="E162" s="28">
        <f>(1/(1+EXP(('S Curve Equation'!$B$11-E117*'S Curve Equation'!$B$12)*'S Curve Equation'!$B$10))+'S Curve Equation'!$B$13)*'S Curve Equation'!$B$14</f>
        <v>0.21059065042340452</v>
      </c>
      <c r="F162" s="28">
        <f>(1/(1+EXP(('S Curve Equation'!$B$11-F117*'S Curve Equation'!$B$12)*'S Curve Equation'!$B$10))+'S Curve Equation'!$B$13)*'S Curve Equation'!$B$14</f>
        <v>0.20596258609291962</v>
      </c>
      <c r="G162" s="28">
        <f>(1/(1+EXP(('S Curve Equation'!$B$11-G117*'S Curve Equation'!$B$12)*'S Curve Equation'!$B$10))+'S Curve Equation'!$B$13)*'S Curve Equation'!$B$14</f>
        <v>0.2034390240338875</v>
      </c>
      <c r="H162" s="28">
        <f>(1/(1+EXP(('S Curve Equation'!$B$11-H117*'S Curve Equation'!$B$12)*'S Curve Equation'!$B$10))+'S Curve Equation'!$B$13)*'S Curve Equation'!$B$14</f>
        <v>0.2011957015614928</v>
      </c>
      <c r="I162" s="28">
        <f>(1/(1+EXP(('S Curve Equation'!$B$11-I117*'S Curve Equation'!$B$12)*'S Curve Equation'!$B$10))+'S Curve Equation'!$B$13)*'S Curve Equation'!$B$14</f>
        <v>0.19673165344802102</v>
      </c>
      <c r="J162" s="28">
        <f>(1/(1+EXP(('S Curve Equation'!$B$11-J117*'S Curve Equation'!$B$12)*'S Curve Equation'!$B$10))+'S Curve Equation'!$B$13)*'S Curve Equation'!$B$14</f>
        <v>0.19013869935890917</v>
      </c>
      <c r="K162" s="28">
        <f>(1/(1+EXP(('S Curve Equation'!$B$11-K117*'S Curve Equation'!$B$12)*'S Curve Equation'!$B$10))+'S Curve Equation'!$B$13)*'S Curve Equation'!$B$14</f>
        <v>0.18306859068820433</v>
      </c>
      <c r="L162" s="28">
        <f>(1/(1+EXP(('S Curve Equation'!$B$11-L117*'S Curve Equation'!$B$12)*'S Curve Equation'!$B$10))+'S Curve Equation'!$B$13)*'S Curve Equation'!$B$14</f>
        <v>0.18308516569890287</v>
      </c>
      <c r="M162" s="28">
        <f>(1/(1+EXP(('S Curve Equation'!$B$11-M117*'S Curve Equation'!$B$12)*'S Curve Equation'!$B$10))+'S Curve Equation'!$B$13)*'S Curve Equation'!$B$14</f>
        <v>0.17945763265605794</v>
      </c>
      <c r="N162" s="28">
        <f>(1/(1+EXP(('S Curve Equation'!$B$11-N117*'S Curve Equation'!$B$12)*'S Curve Equation'!$B$10))+'S Curve Equation'!$B$13)*'S Curve Equation'!$B$14</f>
        <v>0.17591503676329745</v>
      </c>
      <c r="O162" s="28">
        <f>(1/(1+EXP(('S Curve Equation'!$B$11-O117*'S Curve Equation'!$B$12)*'S Curve Equation'!$B$10))+'S Curve Equation'!$B$13)*'S Curve Equation'!$B$14</f>
        <v>0.17245533415865688</v>
      </c>
      <c r="P162" s="28">
        <f>(1/(1+EXP(('S Curve Equation'!$B$11-P117*'S Curve Equation'!$B$12)*'S Curve Equation'!$B$10))+'S Curve Equation'!$B$13)*'S Curve Equation'!$B$14</f>
        <v>0.16907651663110262</v>
      </c>
      <c r="Q162" s="28">
        <f>(1/(1+EXP(('S Curve Equation'!$B$11-Q117*'S Curve Equation'!$B$12)*'S Curve Equation'!$B$10))+'S Curve Equation'!$B$13)*'S Curve Equation'!$B$14</f>
        <v>0.16577661241840128</v>
      </c>
      <c r="R162" s="28">
        <f>(1/(1+EXP(('S Curve Equation'!$B$11-R117*'S Curve Equation'!$B$12)*'S Curve Equation'!$B$10))+'S Curve Equation'!$B$13)*'S Curve Equation'!$B$14</f>
        <v>0.16255368684751983</v>
      </c>
      <c r="S162" s="28">
        <f>(1/(1+EXP(('S Curve Equation'!$B$11-S117*'S Curve Equation'!$B$12)*'S Curve Equation'!$B$10))+'S Curve Equation'!$B$13)*'S Curve Equation'!$B$14</f>
        <v>0.15940584283068795</v>
      </c>
      <c r="T162" s="28">
        <f>(1/(1+EXP(('S Curve Equation'!$B$11-T117*'S Curve Equation'!$B$12)*'S Curve Equation'!$B$10))+'S Curve Equation'!$B$13)*'S Curve Equation'!$B$14</f>
        <v>0.15633122122944529</v>
      </c>
      <c r="U162" s="28">
        <f>(1/(1+EXP(('S Curve Equation'!$B$11-U117*'S Curve Equation'!$B$12)*'S Curve Equation'!$B$10))+'S Curve Equation'!$B$13)*'S Curve Equation'!$B$14</f>
        <v>0.15332800109823932</v>
      </c>
      <c r="V162" s="28">
        <f>(1/(1+EXP(('S Curve Equation'!$B$11-V117*'S Curve Equation'!$B$12)*'S Curve Equation'!$B$10))+'S Curve Equation'!$B$13)*'S Curve Equation'!$B$14</f>
        <v>0.15039439981841332</v>
      </c>
      <c r="W162" s="28">
        <f>(1/(1+EXP(('S Curve Equation'!$B$11-W117*'S Curve Equation'!$B$12)*'S Curve Equation'!$B$10))+'S Curve Equation'!$B$13)*'S Curve Equation'!$B$14</f>
        <v>0.1475286731326888</v>
      </c>
      <c r="X162" s="28">
        <f>(1/(1+EXP(('S Curve Equation'!$B$11-X117*'S Curve Equation'!$B$12)*'S Curve Equation'!$B$10))+'S Curve Equation'!$B$13)*'S Curve Equation'!$B$14</f>
        <v>0.14472911508960465</v>
      </c>
      <c r="Y162" s="28">
        <f>(1/(1+EXP(('S Curve Equation'!$B$11-Y117*'S Curve Equation'!$B$12)*'S Curve Equation'!$B$10))+'S Curve Equation'!$B$13)*'S Curve Equation'!$B$14</f>
        <v>0.14199405790670361</v>
      </c>
      <c r="Z162" s="28">
        <f>(1/(1+EXP(('S Curve Equation'!$B$11-Z117*'S Curve Equation'!$B$12)*'S Curve Equation'!$B$10))+'S Curve Equation'!$B$13)*'S Curve Equation'!$B$14</f>
        <v>0.13932187176064942</v>
      </c>
      <c r="AA162" s="28">
        <f>(1/(1+EXP(('S Curve Equation'!$B$11-AA117*'S Curve Equation'!$B$12)*'S Curve Equation'!$B$10))+'S Curve Equation'!$B$13)*'S Curve Equation'!$B$14</f>
        <v>0.13671096451187484</v>
      </c>
      <c r="AB162" s="28">
        <f>(1/(1+EXP(('S Curve Equation'!$B$11-AB117*'S Curve Equation'!$B$12)*'S Curve Equation'!$B$10))+'S Curve Equation'!$B$13)*'S Curve Equation'!$B$14</f>
        <v>0.13415978137080994</v>
      </c>
      <c r="AC162" s="28">
        <f>(1/(1+EXP(('S Curve Equation'!$B$11-AC117*'S Curve Equation'!$B$12)*'S Curve Equation'!$B$10))+'S Curve Equation'!$B$13)*'S Curve Equation'!$B$14</f>
        <v>0.13166680451220655</v>
      </c>
      <c r="AD162" s="28">
        <f>(1/(1+EXP(('S Curve Equation'!$B$11-AD117*'S Curve Equation'!$B$12)*'S Curve Equation'!$B$10))+'S Curve Equation'!$B$13)*'S Curve Equation'!$B$14</f>
        <v>0.12923055264358974</v>
      </c>
      <c r="AE162" s="28">
        <f>(1/(1+EXP(('S Curve Equation'!$B$11-AE117*'S Curve Equation'!$B$12)*'S Curve Equation'!$B$10))+'S Curve Equation'!$B$13)*'S Curve Equation'!$B$14</f>
        <v>0.12684958053340345</v>
      </c>
      <c r="AF162" s="28">
        <f>(1/(1+EXP(('S Curve Equation'!$B$11-AF117*'S Curve Equation'!$B$12)*'S Curve Equation'!$B$10))+'S Curve Equation'!$B$13)*'S Curve Equation'!$B$14</f>
        <v>0.12452247850396789</v>
      </c>
    </row>
    <row r="163" spans="1:32" x14ac:dyDescent="0.2">
      <c r="A163" s="6" t="s">
        <v>106</v>
      </c>
      <c r="B163" s="28">
        <f>(1/(1+EXP(('S Curve Equation'!$B$11-B118*'S Curve Equation'!$B$12)*'S Curve Equation'!$B$10))+'S Curve Equation'!$B$13)*'S Curve Equation'!$B$14</f>
        <v>0.15999999999999998</v>
      </c>
      <c r="C163" s="28">
        <f>(1/(1+EXP(('S Curve Equation'!$B$11-C118*'S Curve Equation'!$B$12)*'S Curve Equation'!$B$10))+'S Curve Equation'!$B$13)*'S Curve Equation'!$B$14</f>
        <v>0.15767165076507481</v>
      </c>
      <c r="D163" s="28">
        <f>(1/(1+EXP(('S Curve Equation'!$B$11-D118*'S Curve Equation'!$B$12)*'S Curve Equation'!$B$10))+'S Curve Equation'!$B$13)*'S Curve Equation'!$B$14</f>
        <v>0.15391264003831442</v>
      </c>
      <c r="E163" s="28">
        <f>(1/(1+EXP(('S Curve Equation'!$B$11-E118*'S Curve Equation'!$B$12)*'S Curve Equation'!$B$10))+'S Curve Equation'!$B$13)*'S Curve Equation'!$B$14</f>
        <v>0.14984738017045898</v>
      </c>
      <c r="F163" s="28">
        <f>(1/(1+EXP(('S Curve Equation'!$B$11-F118*'S Curve Equation'!$B$12)*'S Curve Equation'!$B$10))+'S Curve Equation'!$B$13)*'S Curve Equation'!$B$14</f>
        <v>0.14667500834329555</v>
      </c>
      <c r="G163" s="28">
        <f>(1/(1+EXP(('S Curve Equation'!$B$11-G118*'S Curve Equation'!$B$12)*'S Curve Equation'!$B$10))+'S Curve Equation'!$B$13)*'S Curve Equation'!$B$14</f>
        <v>0.14494635290218319</v>
      </c>
      <c r="H163" s="28">
        <f>(1/(1+EXP(('S Curve Equation'!$B$11-H118*'S Curve Equation'!$B$12)*'S Curve Equation'!$B$10))+'S Curve Equation'!$B$13)*'S Curve Equation'!$B$14</f>
        <v>0.14341030230660448</v>
      </c>
      <c r="I163" s="28">
        <f>(1/(1+EXP(('S Curve Equation'!$B$11-I118*'S Curve Equation'!$B$12)*'S Curve Equation'!$B$10))+'S Curve Equation'!$B$13)*'S Curve Equation'!$B$14</f>
        <v>0.14035533431399019</v>
      </c>
      <c r="J163" s="28">
        <f>(1/(1+EXP(('S Curve Equation'!$B$11-J118*'S Curve Equation'!$B$12)*'S Curve Equation'!$B$10))+'S Curve Equation'!$B$13)*'S Curve Equation'!$B$14</f>
        <v>0.13584703178758539</v>
      </c>
      <c r="K163" s="28">
        <f>(1/(1+EXP(('S Curve Equation'!$B$11-K118*'S Curve Equation'!$B$12)*'S Curve Equation'!$B$10))+'S Curve Equation'!$B$13)*'S Curve Equation'!$B$14</f>
        <v>0.13101632878997752</v>
      </c>
      <c r="L163" s="28">
        <f>(1/(1+EXP(('S Curve Equation'!$B$11-L118*'S Curve Equation'!$B$12)*'S Curve Equation'!$B$10))+'S Curve Equation'!$B$13)*'S Curve Equation'!$B$14</f>
        <v>0.1310276499017379</v>
      </c>
      <c r="M163" s="28">
        <f>(1/(1+EXP(('S Curve Equation'!$B$11-M118*'S Curve Equation'!$B$12)*'S Curve Equation'!$B$10))+'S Curve Equation'!$B$13)*'S Curve Equation'!$B$14</f>
        <v>0.12855032349954648</v>
      </c>
      <c r="N163" s="28">
        <f>(1/(1+EXP(('S Curve Equation'!$B$11-N118*'S Curve Equation'!$B$12)*'S Curve Equation'!$B$10))+'S Curve Equation'!$B$13)*'S Curve Equation'!$B$14</f>
        <v>0.12613160600250226</v>
      </c>
      <c r="O163" s="28">
        <f>(1/(1+EXP(('S Curve Equation'!$B$11-O118*'S Curve Equation'!$B$12)*'S Curve Equation'!$B$10))+'S Curve Equation'!$B$13)*'S Curve Equation'!$B$14</f>
        <v>0.12376991767693533</v>
      </c>
      <c r="P163" s="28">
        <f>(1/(1+EXP(('S Curve Equation'!$B$11-P118*'S Curve Equation'!$B$12)*'S Curve Equation'!$B$10))+'S Curve Equation'!$B$13)*'S Curve Equation'!$B$14</f>
        <v>0.12146372126753159</v>
      </c>
      <c r="Q163" s="28">
        <f>(1/(1+EXP(('S Curve Equation'!$B$11-Q118*'S Curve Equation'!$B$12)*'S Curve Equation'!$B$10))+'S Curve Equation'!$B$13)*'S Curve Equation'!$B$14</f>
        <v>0.11921152116764691</v>
      </c>
      <c r="R163" s="28">
        <f>(1/(1+EXP(('S Curve Equation'!$B$11-R118*'S Curve Equation'!$B$12)*'S Curve Equation'!$B$10))+'S Curve Equation'!$B$13)*'S Curve Equation'!$B$14</f>
        <v>0.11701186257111736</v>
      </c>
      <c r="S163" s="28">
        <f>(1/(1+EXP(('S Curve Equation'!$B$11-S118*'S Curve Equation'!$B$12)*'S Curve Equation'!$B$10))+'S Curve Equation'!$B$13)*'S Curve Equation'!$B$14</f>
        <v>0.11486333060986637</v>
      </c>
      <c r="T163" s="28">
        <f>(1/(1+EXP(('S Curve Equation'!$B$11-T118*'S Curve Equation'!$B$12)*'S Curve Equation'!$B$10))+'S Curve Equation'!$B$13)*'S Curve Equation'!$B$14</f>
        <v>0.11276454948118089</v>
      </c>
      <c r="U163" s="28">
        <f>(1/(1+EXP(('S Curve Equation'!$B$11-U118*'S Curve Equation'!$B$12)*'S Curve Equation'!$B$10))+'S Curve Equation'!$B$13)*'S Curve Equation'!$B$14</f>
        <v>0.11071418156814818</v>
      </c>
      <c r="V163" s="28">
        <f>(1/(1+EXP(('S Curve Equation'!$B$11-V118*'S Curve Equation'!$B$12)*'S Curve Equation'!$B$10))+'S Curve Equation'!$B$13)*'S Curve Equation'!$B$14</f>
        <v>0.10871092655639771</v>
      </c>
      <c r="W163" s="28">
        <f>(1/(1+EXP(('S Curve Equation'!$B$11-W118*'S Curve Equation'!$B$12)*'S Curve Equation'!$B$10))+'S Curve Equation'!$B$13)*'S Curve Equation'!$B$14</f>
        <v>0.10675352054994569</v>
      </c>
      <c r="X163" s="28">
        <f>(1/(1+EXP(('S Curve Equation'!$B$11-X118*'S Curve Equation'!$B$12)*'S Curve Equation'!$B$10))+'S Curve Equation'!$B$13)*'S Curve Equation'!$B$14</f>
        <v>0.10484073518866366</v>
      </c>
      <c r="Y163" s="28">
        <f>(1/(1+EXP(('S Curve Equation'!$B$11-Y118*'S Curve Equation'!$B$12)*'S Curve Equation'!$B$10))+'S Curve Equation'!$B$13)*'S Curve Equation'!$B$14</f>
        <v>0.10297137676959864</v>
      </c>
      <c r="Z163" s="28">
        <f>(1/(1+EXP(('S Curve Equation'!$B$11-Z118*'S Curve Equation'!$B$12)*'S Curve Equation'!$B$10))+'S Curve Equation'!$B$13)*'S Curve Equation'!$B$14</f>
        <v>0.10114428537412468</v>
      </c>
      <c r="AA163" s="28">
        <f>(1/(1+EXP(('S Curve Equation'!$B$11-AA118*'S Curve Equation'!$B$12)*'S Curve Equation'!$B$10))+'S Curve Equation'!$B$13)*'S Curve Equation'!$B$14</f>
        <v>9.9358334002675311E-2</v>
      </c>
      <c r="AB163" s="28">
        <f>(1/(1+EXP(('S Curve Equation'!$B$11-AB118*'S Curve Equation'!$B$12)*'S Curve Equation'!$B$10))+'S Curve Equation'!$B$13)*'S Curve Equation'!$B$14</f>
        <v>9.761242771859481E-2</v>
      </c>
      <c r="AC163" s="28">
        <f>(1/(1+EXP(('S Curve Equation'!$B$11-AC118*'S Curve Equation'!$B$12)*'S Curve Equation'!$B$10))+'S Curve Equation'!$B$13)*'S Curve Equation'!$B$14</f>
        <v>9.5905502802446016E-2</v>
      </c>
      <c r="AD163" s="28">
        <f>(1/(1+EXP(('S Curve Equation'!$B$11-AD118*'S Curve Equation'!$B$12)*'S Curve Equation'!$B$10))+'S Curve Equation'!$B$13)*'S Curve Equation'!$B$14</f>
        <v>9.4236525917942099E-2</v>
      </c>
      <c r="AE163" s="28">
        <f>(1/(1+EXP(('S Curve Equation'!$B$11-AE118*'S Curve Equation'!$B$12)*'S Curve Equation'!$B$10))+'S Curve Equation'!$B$13)*'S Curve Equation'!$B$14</f>
        <v>9.2604493290509918E-2</v>
      </c>
      <c r="AF163" s="28">
        <f>(1/(1+EXP(('S Curve Equation'!$B$11-AF118*'S Curve Equation'!$B$12)*'S Curve Equation'!$B$10))+'S Curve Equation'!$B$13)*'S Curve Equation'!$B$14</f>
        <v>9.1008429899335719E-2</v>
      </c>
    </row>
    <row r="164" spans="1:32" x14ac:dyDescent="0.2">
      <c r="A164" s="6" t="s">
        <v>107</v>
      </c>
      <c r="B164" s="28">
        <f>(1/(1+EXP(('S Curve Equation'!$B$11-B119*'S Curve Equation'!$B$12)*'S Curve Equation'!$B$10))+'S Curve Equation'!$B$13)*'S Curve Equation'!$B$14</f>
        <v>0.2304921968787515</v>
      </c>
      <c r="C164" s="28">
        <f>(1/(1+EXP(('S Curve Equation'!$B$11-C119*'S Curve Equation'!$B$12)*'S Curve Equation'!$B$10))+'S Curve Equation'!$B$13)*'S Curve Equation'!$B$14</f>
        <v>0.22702703090428755</v>
      </c>
      <c r="D164" s="28">
        <f>(1/(1+EXP(('S Curve Equation'!$B$11-D119*'S Curve Equation'!$B$12)*'S Curve Equation'!$B$10))+'S Curve Equation'!$B$13)*'S Curve Equation'!$B$14</f>
        <v>0.22142596182941127</v>
      </c>
      <c r="E164" s="28">
        <f>(1/(1+EXP(('S Curve Equation'!$B$11-E119*'S Curve Equation'!$B$12)*'S Curve Equation'!$B$10))+'S Curve Equation'!$B$13)*'S Curve Equation'!$B$14</f>
        <v>0.21535987000799306</v>
      </c>
      <c r="F164" s="28">
        <f>(1/(1+EXP(('S Curve Equation'!$B$11-F119*'S Curve Equation'!$B$12)*'S Curve Equation'!$B$10))+'S Curve Equation'!$B$13)*'S Curve Equation'!$B$14</f>
        <v>0.21062036829245673</v>
      </c>
      <c r="G164" s="28">
        <f>(1/(1+EXP(('S Curve Equation'!$B$11-G119*'S Curve Equation'!$B$12)*'S Curve Equation'!$B$10))+'S Curve Equation'!$B$13)*'S Curve Equation'!$B$14</f>
        <v>0.20803580732398372</v>
      </c>
      <c r="H164" s="28">
        <f>(1/(1+EXP(('S Curve Equation'!$B$11-H119*'S Curve Equation'!$B$12)*'S Curve Equation'!$B$10))+'S Curve Equation'!$B$13)*'S Curve Equation'!$B$14</f>
        <v>0.20573812555594281</v>
      </c>
      <c r="I164" s="28">
        <f>(1/(1+EXP(('S Curve Equation'!$B$11-I119*'S Curve Equation'!$B$12)*'S Curve Equation'!$B$10))+'S Curve Equation'!$B$13)*'S Curve Equation'!$B$14</f>
        <v>0.20116554453263064</v>
      </c>
      <c r="J164" s="28">
        <f>(1/(1+EXP(('S Curve Equation'!$B$11-J119*'S Curve Equation'!$B$12)*'S Curve Equation'!$B$10))+'S Curve Equation'!$B$13)*'S Curve Equation'!$B$14</f>
        <v>0.19441146788662522</v>
      </c>
      <c r="K164" s="28">
        <f>(1/(1+EXP(('S Curve Equation'!$B$11-K119*'S Curve Equation'!$B$12)*'S Curve Equation'!$B$10))+'S Curve Equation'!$B$13)*'S Curve Equation'!$B$14</f>
        <v>0.18716757067281162</v>
      </c>
      <c r="L164" s="28">
        <f>(1/(1+EXP(('S Curve Equation'!$B$11-L119*'S Curve Equation'!$B$12)*'S Curve Equation'!$B$10))+'S Curve Equation'!$B$13)*'S Curve Equation'!$B$14</f>
        <v>0.18718455423619931</v>
      </c>
      <c r="M164" s="28">
        <f>(1/(1+EXP(('S Curve Equation'!$B$11-M119*'S Curve Equation'!$B$12)*'S Curve Equation'!$B$10))+'S Curve Equation'!$B$13)*'S Curve Equation'!$B$14</f>
        <v>0.18346748909010058</v>
      </c>
      <c r="N164" s="28">
        <f>(1/(1+EXP(('S Curve Equation'!$B$11-N119*'S Curve Equation'!$B$12)*'S Curve Equation'!$B$10))+'S Curve Equation'!$B$13)*'S Curve Equation'!$B$14</f>
        <v>0.17983723934856122</v>
      </c>
      <c r="O164" s="28">
        <f>(1/(1+EXP(('S Curve Equation'!$B$11-O119*'S Curve Equation'!$B$12)*'S Curve Equation'!$B$10))+'S Curve Equation'!$B$13)*'S Curve Equation'!$B$14</f>
        <v>0.17629174165060998</v>
      </c>
      <c r="P164" s="28">
        <f>(1/(1+EXP(('S Curve Equation'!$B$11-P119*'S Curve Equation'!$B$12)*'S Curve Equation'!$B$10))+'S Curve Equation'!$B$13)*'S Curve Equation'!$B$14</f>
        <v>0.17282896658769248</v>
      </c>
      <c r="Q164" s="28">
        <f>(1/(1+EXP(('S Curve Equation'!$B$11-Q119*'S Curve Equation'!$B$12)*'S Curve Equation'!$B$10))+'S Curve Equation'!$B$13)*'S Curve Equation'!$B$14</f>
        <v>0.16944691969431971</v>
      </c>
      <c r="R164" s="28">
        <f>(1/(1+EXP(('S Curve Equation'!$B$11-R119*'S Curve Equation'!$B$12)*'S Curve Equation'!$B$10))+'S Curve Equation'!$B$13)*'S Curve Equation'!$B$14</f>
        <v>0.16614364226793196</v>
      </c>
      <c r="S164" s="28">
        <f>(1/(1+EXP(('S Curve Equation'!$B$11-S119*'S Curve Equation'!$B$12)*'S Curve Equation'!$B$10))+'S Curve Equation'!$B$13)*'S Curve Equation'!$B$14</f>
        <v>0.16291721203174134</v>
      </c>
      <c r="T164" s="28">
        <f>(1/(1+EXP(('S Curve Equation'!$B$11-T119*'S Curve Equation'!$B$12)*'S Curve Equation'!$B$10))+'S Curve Equation'!$B$13)*'S Curve Equation'!$B$14</f>
        <v>0.15976574365350521</v>
      </c>
      <c r="U164" s="28">
        <f>(1/(1+EXP(('S Curve Equation'!$B$11-U119*'S Curve Equation'!$B$12)*'S Curve Equation'!$B$10))+'S Curve Equation'!$B$13)*'S Curve Equation'!$B$14</f>
        <v>0.15668738913241903</v>
      </c>
      <c r="V164" s="28">
        <f>(1/(1+EXP(('S Curve Equation'!$B$11-V119*'S Curve Equation'!$B$12)*'S Curve Equation'!$B$10))+'S Curve Equation'!$B$13)*'S Curve Equation'!$B$14</f>
        <v>0.15368033806557679</v>
      </c>
      <c r="W164" s="28">
        <f>(1/(1+EXP(('S Curve Equation'!$B$11-W119*'S Curve Equation'!$B$12)*'S Curve Equation'!$B$10))+'S Curve Equation'!$B$13)*'S Curve Equation'!$B$14</f>
        <v>0.15074281780470541</v>
      </c>
      <c r="X164" s="28">
        <f>(1/(1+EXP(('S Curve Equation'!$B$11-X119*'S Curve Equation'!$B$12)*'S Curve Equation'!$B$10))+'S Curve Equation'!$B$13)*'S Curve Equation'!$B$14</f>
        <v>0.1478730935132124</v>
      </c>
      <c r="Y164" s="28">
        <f>(1/(1+EXP(('S Curve Equation'!$B$11-Y119*'S Curve Equation'!$B$12)*'S Curve Equation'!$B$10))+'S Curve Equation'!$B$13)*'S Curve Equation'!$B$14</f>
        <v>0.14506946813290572</v>
      </c>
      <c r="Z164" s="28">
        <f>(1/(1+EXP(('S Curve Equation'!$B$11-Z119*'S Curve Equation'!$B$12)*'S Curve Equation'!$B$10))+'S Curve Equation'!$B$13)*'S Curve Equation'!$B$14</f>
        <v>0.14233028226911051</v>
      </c>
      <c r="AA164" s="28">
        <f>(1/(1+EXP(('S Curve Equation'!$B$11-AA119*'S Curve Equation'!$B$12)*'S Curve Equation'!$B$10))+'S Curve Equation'!$B$13)*'S Curve Equation'!$B$14</f>
        <v>0.13965391400230998</v>
      </c>
      <c r="AB164" s="28">
        <f>(1/(1+EXP(('S Curve Equation'!$B$11-AB119*'S Curve Equation'!$B$12)*'S Curve Equation'!$B$10))+'S Curve Equation'!$B$13)*'S Curve Equation'!$B$14</f>
        <v>0.13703877863386213</v>
      </c>
      <c r="AC164" s="28">
        <f>(1/(1+EXP(('S Curve Equation'!$B$11-AC119*'S Curve Equation'!$B$12)*'S Curve Equation'!$B$10))+'S Curve Equation'!$B$13)*'S Curve Equation'!$B$14</f>
        <v>0.13448332837278992</v>
      </c>
      <c r="AD164" s="28">
        <f>(1/(1+EXP(('S Curve Equation'!$B$11-AD119*'S Curve Equation'!$B$12)*'S Curve Equation'!$B$10))+'S Curve Equation'!$B$13)*'S Curve Equation'!$B$14</f>
        <v>0.13198605197013741</v>
      </c>
      <c r="AE164" s="28">
        <f>(1/(1+EXP(('S Curve Equation'!$B$11-AE119*'S Curve Equation'!$B$12)*'S Curve Equation'!$B$10))+'S Curve Equation'!$B$13)*'S Curve Equation'!$B$14</f>
        <v>0.12954547430689531</v>
      </c>
      <c r="AF164" s="28">
        <f>(1/(1+EXP(('S Curve Equation'!$B$11-AF119*'S Curve Equation'!$B$12)*'S Curve Equation'!$B$10))+'S Curve Equation'!$B$13)*'S Curve Equation'!$B$14</f>
        <v>0.12716015594103353</v>
      </c>
    </row>
    <row r="165" spans="1:32" x14ac:dyDescent="0.2">
      <c r="A165" s="6" t="s">
        <v>43</v>
      </c>
      <c r="B165" s="28">
        <f>(1/(1+EXP(('S Curve Equation'!$B$11-B120*'S Curve Equation'!$B$12)*'S Curve Equation'!$B$10))+'S Curve Equation'!$B$13)*'S Curve Equation'!$B$14</f>
        <v>0.17151863526793995</v>
      </c>
      <c r="C165" s="28">
        <f>(1/(1+EXP(('S Curve Equation'!$B$11-C120*'S Curve Equation'!$B$12)*'S Curve Equation'!$B$10))+'S Curve Equation'!$B$13)*'S Curve Equation'!$B$14</f>
        <v>0.16900055532078406</v>
      </c>
      <c r="D165" s="28">
        <f>(1/(1+EXP(('S Curve Equation'!$B$11-D120*'S Curve Equation'!$B$12)*'S Curve Equation'!$B$10))+'S Curve Equation'!$B$13)*'S Curve Equation'!$B$14</f>
        <v>0.16493484128436245</v>
      </c>
      <c r="E165" s="28">
        <f>(1/(1+EXP(('S Curve Equation'!$B$11-E120*'S Curve Equation'!$B$12)*'S Curve Equation'!$B$10))+'S Curve Equation'!$B$13)*'S Curve Equation'!$B$14</f>
        <v>0.16053742835297177</v>
      </c>
      <c r="F165" s="28">
        <f>(1/(1+EXP(('S Curve Equation'!$B$11-F120*'S Curve Equation'!$B$12)*'S Curve Equation'!$B$10))+'S Curve Equation'!$B$13)*'S Curve Equation'!$B$14</f>
        <v>0.1571055899054607</v>
      </c>
      <c r="G165" s="28">
        <f>(1/(1+EXP(('S Curve Equation'!$B$11-G120*'S Curve Equation'!$B$12)*'S Curve Equation'!$B$10))+'S Curve Equation'!$B$13)*'S Curve Equation'!$B$14</f>
        <v>0.15523547074976732</v>
      </c>
      <c r="H165" s="28">
        <f>(1/(1+EXP(('S Curve Equation'!$B$11-H120*'S Curve Equation'!$B$12)*'S Curve Equation'!$B$10))+'S Curve Equation'!$B$13)*'S Curve Equation'!$B$14</f>
        <v>0.15357368109580619</v>
      </c>
      <c r="I165" s="28">
        <f>(1/(1+EXP(('S Curve Equation'!$B$11-I120*'S Curve Equation'!$B$12)*'S Curve Equation'!$B$10))+'S Curve Equation'!$B$13)*'S Curve Equation'!$B$14</f>
        <v>0.15026855924340723</v>
      </c>
      <c r="J165" s="28">
        <f>(1/(1+EXP(('S Curve Equation'!$B$11-J120*'S Curve Equation'!$B$12)*'S Curve Equation'!$B$10))+'S Curve Equation'!$B$13)*'S Curve Equation'!$B$14</f>
        <v>0.14539099907385455</v>
      </c>
      <c r="K165" s="28">
        <f>(1/(1+EXP(('S Curve Equation'!$B$11-K120*'S Curve Equation'!$B$12)*'S Curve Equation'!$B$10))+'S Curve Equation'!$B$13)*'S Curve Equation'!$B$14</f>
        <v>0.14016467322727699</v>
      </c>
      <c r="L165" s="28">
        <f>(1/(1+EXP(('S Curve Equation'!$B$11-L120*'S Curve Equation'!$B$12)*'S Curve Equation'!$B$10))+'S Curve Equation'!$B$13)*'S Curve Equation'!$B$14</f>
        <v>0.14017692129872822</v>
      </c>
      <c r="M165" s="28">
        <f>(1/(1+EXP(('S Curve Equation'!$B$11-M120*'S Curve Equation'!$B$12)*'S Curve Equation'!$B$10))+'S Curve Equation'!$B$13)*'S Curve Equation'!$B$14</f>
        <v>0.13749679263155803</v>
      </c>
      <c r="N165" s="28">
        <f>(1/(1+EXP(('S Curve Equation'!$B$11-N120*'S Curve Equation'!$B$12)*'S Curve Equation'!$B$10))+'S Curve Equation'!$B$13)*'S Curve Equation'!$B$14</f>
        <v>0.13488016479006604</v>
      </c>
      <c r="O165" s="28">
        <f>(1/(1+EXP(('S Curve Equation'!$B$11-O120*'S Curve Equation'!$B$12)*'S Curve Equation'!$B$10))+'S Curve Equation'!$B$13)*'S Curve Equation'!$B$14</f>
        <v>0.13232535047013802</v>
      </c>
      <c r="P165" s="28">
        <f>(1/(1+EXP(('S Curve Equation'!$B$11-P120*'S Curve Equation'!$B$12)*'S Curve Equation'!$B$10))+'S Curve Equation'!$B$13)*'S Curve Equation'!$B$14</f>
        <v>0.12983070555591761</v>
      </c>
      <c r="Q165" s="28">
        <f>(1/(1+EXP(('S Curve Equation'!$B$11-Q120*'S Curve Equation'!$B$12)*'S Curve Equation'!$B$10))+'S Curve Equation'!$B$13)*'S Curve Equation'!$B$14</f>
        <v>0.12739462845813482</v>
      </c>
      <c r="R165" s="28">
        <f>(1/(1+EXP(('S Curve Equation'!$B$11-R120*'S Curve Equation'!$B$12)*'S Curve Equation'!$B$10))+'S Curve Equation'!$B$13)*'S Curve Equation'!$B$14</f>
        <v>0.1250155594152062</v>
      </c>
      <c r="S165" s="28">
        <f>(1/(1+EXP(('S Curve Equation'!$B$11-S120*'S Curve Equation'!$B$12)*'S Curve Equation'!$B$10))+'S Curve Equation'!$B$13)*'S Curve Equation'!$B$14</f>
        <v>0.1226919797628634</v>
      </c>
      <c r="T165" s="28">
        <f>(1/(1+EXP(('S Curve Equation'!$B$11-T120*'S Curve Equation'!$B$12)*'S Curve Equation'!$B$10))+'S Curve Equation'!$B$13)*'S Curve Equation'!$B$14</f>
        <v>0.12042241117754422</v>
      </c>
      <c r="U165" s="28">
        <f>(1/(1+EXP(('S Curve Equation'!$B$11-U120*'S Curve Equation'!$B$12)*'S Curve Equation'!$B$10))+'S Curve Equation'!$B$13)*'S Curve Equation'!$B$14</f>
        <v>0.11820541489831562</v>
      </c>
      <c r="V165" s="28">
        <f>(1/(1+EXP(('S Curve Equation'!$B$11-V120*'S Curve Equation'!$B$12)*'S Curve Equation'!$B$10))+'S Curve Equation'!$B$13)*'S Curve Equation'!$B$14</f>
        <v>0.11603959093166509</v>
      </c>
      <c r="W165" s="28">
        <f>(1/(1+EXP(('S Curve Equation'!$B$11-W120*'S Curve Equation'!$B$12)*'S Curve Equation'!$B$10))+'S Curve Equation'!$B$13)*'S Curve Equation'!$B$14</f>
        <v>0.11392357724307407</v>
      </c>
      <c r="X165" s="28">
        <f>(1/(1+EXP(('S Curve Equation'!$B$11-X120*'S Curve Equation'!$B$12)*'S Curve Equation'!$B$10))+'S Curve Equation'!$B$13)*'S Curve Equation'!$B$14</f>
        <v>0.11185604893893292</v>
      </c>
      <c r="Y165" s="28">
        <f>(1/(1+EXP(('S Curve Equation'!$B$11-Y120*'S Curve Equation'!$B$12)*'S Curve Equation'!$B$10))+'S Curve Equation'!$B$13)*'S Curve Equation'!$B$14</f>
        <v>0.10983571744199269</v>
      </c>
      <c r="Z165" s="28">
        <f>(1/(1+EXP(('S Curve Equation'!$B$11-Z120*'S Curve Equation'!$B$12)*'S Curve Equation'!$B$10))+'S Curve Equation'!$B$13)*'S Curve Equation'!$B$14</f>
        <v>0.1078613296632349</v>
      </c>
      <c r="AA165" s="28">
        <f>(1/(1+EXP(('S Curve Equation'!$B$11-AA120*'S Curve Equation'!$B$12)*'S Curve Equation'!$B$10))+'S Curve Equation'!$B$13)*'S Curve Equation'!$B$14</f>
        <v>0.1059316671727437</v>
      </c>
      <c r="AB165" s="28">
        <f>(1/(1+EXP(('S Curve Equation'!$B$11-AB120*'S Curve Equation'!$B$12)*'S Curve Equation'!$B$10))+'S Curve Equation'!$B$13)*'S Curve Equation'!$B$14</f>
        <v>0.10404554537189513</v>
      </c>
      <c r="AC165" s="28">
        <f>(1/(1+EXP(('S Curve Equation'!$B$11-AC120*'S Curve Equation'!$B$12)*'S Curve Equation'!$B$10))+'S Curve Equation'!$B$13)*'S Curve Equation'!$B$14</f>
        <v>0.10220181266892096</v>
      </c>
      <c r="AD165" s="28">
        <f>(1/(1+EXP(('S Curve Equation'!$B$11-AD120*'S Curve Equation'!$B$12)*'S Curve Equation'!$B$10))+'S Curve Equation'!$B$13)*'S Curve Equation'!$B$14</f>
        <v>0.10039934965968016</v>
      </c>
      <c r="AE165" s="28">
        <f>(1/(1+EXP(('S Curve Equation'!$B$11-AE120*'S Curve Equation'!$B$12)*'S Curve Equation'!$B$10))+'S Curve Equation'!$B$13)*'S Curve Equation'!$B$14</f>
        <v>9.8637068315261658E-2</v>
      </c>
      <c r="AF165" s="28">
        <f>(1/(1+EXP(('S Curve Equation'!$B$11-AF120*'S Curve Equation'!$B$12)*'S Curve Equation'!$B$10))+'S Curve Equation'!$B$13)*'S Curve Equation'!$B$14</f>
        <v>9.6913911177839401E-2</v>
      </c>
    </row>
    <row r="166" spans="1:32" x14ac:dyDescent="0.2">
      <c r="A166" s="6" t="s">
        <v>44</v>
      </c>
      <c r="B166" s="28">
        <f>(1/(1+EXP(('S Curve Equation'!$B$11-B121*'S Curve Equation'!$B$12)*'S Curve Equation'!$B$10))+'S Curve Equation'!$B$13)*'S Curve Equation'!$B$14</f>
        <v>0.15830217494338822</v>
      </c>
      <c r="C166" s="28">
        <f>(1/(1+EXP(('S Curve Equation'!$B$11-C121*'S Curve Equation'!$B$12)*'S Curve Equation'!$B$10))+'S Curve Equation'!$B$13)*'S Curve Equation'!$B$14</f>
        <v>0.15600186008752467</v>
      </c>
      <c r="D166" s="28">
        <f>(1/(1+EXP(('S Curve Equation'!$B$11-D121*'S Curve Equation'!$B$12)*'S Curve Equation'!$B$10))+'S Curve Equation'!$B$13)*'S Curve Equation'!$B$14</f>
        <v>0.15228814755738335</v>
      </c>
      <c r="E166" s="28">
        <f>(1/(1+EXP(('S Curve Equation'!$B$11-E121*'S Curve Equation'!$B$12)*'S Curve Equation'!$B$10))+'S Curve Equation'!$B$13)*'S Curve Equation'!$B$14</f>
        <v>0.14827191792109373</v>
      </c>
      <c r="F166" s="28">
        <f>(1/(1+EXP(('S Curve Equation'!$B$11-F121*'S Curve Equation'!$B$12)*'S Curve Equation'!$B$10))+'S Curve Equation'!$B$13)*'S Curve Equation'!$B$14</f>
        <v>0.14513782829062261</v>
      </c>
      <c r="G166" s="28">
        <f>(1/(1+EXP(('S Curve Equation'!$B$11-G121*'S Curve Equation'!$B$12)*'S Curve Equation'!$B$10))+'S Curve Equation'!$B$13)*'S Curve Equation'!$B$14</f>
        <v>0.14343003806432419</v>
      </c>
      <c r="H166" s="28">
        <f>(1/(1+EXP(('S Curve Equation'!$B$11-H121*'S Curve Equation'!$B$12)*'S Curve Equation'!$B$10))+'S Curve Equation'!$B$13)*'S Curve Equation'!$B$14</f>
        <v>0.14191252956109041</v>
      </c>
      <c r="I166" s="28">
        <f>(1/(1+EXP(('S Curve Equation'!$B$11-I121*'S Curve Equation'!$B$12)*'S Curve Equation'!$B$10))+'S Curve Equation'!$B$13)*'S Curve Equation'!$B$14</f>
        <v>0.13889444009161361</v>
      </c>
      <c r="J166" s="28">
        <f>(1/(1+EXP(('S Curve Equation'!$B$11-J121*'S Curve Equation'!$B$12)*'S Curve Equation'!$B$10))+'S Curve Equation'!$B$13)*'S Curve Equation'!$B$14</f>
        <v>0.13444055053716669</v>
      </c>
      <c r="K166" s="28">
        <f>(1/(1+EXP(('S Curve Equation'!$B$11-K121*'S Curve Equation'!$B$12)*'S Curve Equation'!$B$10))+'S Curve Equation'!$B$13)*'S Curve Equation'!$B$14</f>
        <v>0.12966811543265996</v>
      </c>
      <c r="L166" s="28">
        <f>(1/(1+EXP(('S Curve Equation'!$B$11-L121*'S Curve Equation'!$B$12)*'S Curve Equation'!$B$10))+'S Curve Equation'!$B$13)*'S Curve Equation'!$B$14</f>
        <v>0.12967930005527212</v>
      </c>
      <c r="M166" s="28">
        <f>(1/(1+EXP(('S Curve Equation'!$B$11-M121*'S Curve Equation'!$B$12)*'S Curve Equation'!$B$10))+'S Curve Equation'!$B$13)*'S Curve Equation'!$B$14</f>
        <v>0.1272318313075356</v>
      </c>
      <c r="N166" s="28">
        <f>(1/(1+EXP(('S Curve Equation'!$B$11-N121*'S Curve Equation'!$B$12)*'S Curve Equation'!$B$10))+'S Curve Equation'!$B$13)*'S Curve Equation'!$B$14</f>
        <v>0.12484224420813309</v>
      </c>
      <c r="O166" s="28">
        <f>(1/(1+EXP(('S Curve Equation'!$B$11-O121*'S Curve Equation'!$B$12)*'S Curve Equation'!$B$10))+'S Curve Equation'!$B$13)*'S Curve Equation'!$B$14</f>
        <v>0.12250897565606461</v>
      </c>
      <c r="P166" s="28">
        <f>(1/(1+EXP(('S Curve Equation'!$B$11-P121*'S Curve Equation'!$B$12)*'S Curve Equation'!$B$10))+'S Curve Equation'!$B$13)*'S Curve Equation'!$B$14</f>
        <v>0.12023050486070361</v>
      </c>
      <c r="Q166" s="28">
        <f>(1/(1+EXP(('S Curve Equation'!$B$11-Q121*'S Curve Equation'!$B$12)*'S Curve Equation'!$B$10))+'S Curve Equation'!$B$13)*'S Curve Equation'!$B$14</f>
        <v>0.11800535249170446</v>
      </c>
      <c r="R166" s="28">
        <f>(1/(1+EXP(('S Curve Equation'!$B$11-R121*'S Curve Equation'!$B$12)*'S Curve Equation'!$B$10))+'S Curve Equation'!$B$13)*'S Curve Equation'!$B$14</f>
        <v>0.1158320798129087</v>
      </c>
      <c r="S166" s="28">
        <f>(1/(1+EXP(('S Curve Equation'!$B$11-S121*'S Curve Equation'!$B$12)*'S Curve Equation'!$B$10))+'S Curve Equation'!$B$13)*'S Curve Equation'!$B$14</f>
        <v>0.11370928780434779</v>
      </c>
      <c r="T166" s="28">
        <f>(1/(1+EXP(('S Curve Equation'!$B$11-T121*'S Curve Equation'!$B$12)*'S Curve Equation'!$B$10))+'S Curve Equation'!$B$13)*'S Curve Equation'!$B$14</f>
        <v>0.11163561627602485</v>
      </c>
      <c r="U166" s="28">
        <f>(1/(1+EXP(('S Curve Equation'!$B$11-U121*'S Curve Equation'!$B$12)*'S Curve Equation'!$B$10))+'S Curve Equation'!$B$13)*'S Curve Equation'!$B$14</f>
        <v>0.10960974297679114</v>
      </c>
      <c r="V166" s="28">
        <f>(1/(1+EXP(('S Curve Equation'!$B$11-V121*'S Curve Equation'!$B$12)*'S Curve Equation'!$B$10))+'S Curve Equation'!$B$13)*'S Curve Equation'!$B$14</f>
        <v>0.10763038270129317</v>
      </c>
      <c r="W166" s="28">
        <f>(1/(1+EXP(('S Curve Equation'!$B$11-W121*'S Curve Equation'!$B$12)*'S Curve Equation'!$B$10))+'S Curve Equation'!$B$13)*'S Curve Equation'!$B$14</f>
        <v>0.10569628639763877</v>
      </c>
      <c r="X166" s="28">
        <f>(1/(1+EXP(('S Curve Equation'!$B$11-X121*'S Curve Equation'!$B$12)*'S Curve Equation'!$B$10))+'S Curve Equation'!$B$13)*'S Curve Equation'!$B$14</f>
        <v>0.10380624027815701</v>
      </c>
      <c r="Y166" s="28">
        <f>(1/(1+EXP(('S Curve Equation'!$B$11-Y121*'S Curve Equation'!$B$12)*'S Curve Equation'!$B$10))+'S Curve Equation'!$B$13)*'S Curve Equation'!$B$14</f>
        <v>0.10195906493534981</v>
      </c>
      <c r="Z166" s="28">
        <f>(1/(1+EXP(('S Curve Equation'!$B$11-Z121*'S Curve Equation'!$B$12)*'S Curve Equation'!$B$10))+'S Curve Equation'!$B$13)*'S Curve Equation'!$B$14</f>
        <v>0.10015361446489096</v>
      </c>
      <c r="AA166" s="28">
        <f>(1/(1+EXP(('S Curve Equation'!$B$11-AA121*'S Curve Equation'!$B$12)*'S Curve Equation'!$B$10))+'S Curve Equation'!$B$13)*'S Curve Equation'!$B$14</f>
        <v>9.8388775597308381E-2</v>
      </c>
      <c r="AB166" s="28">
        <f>(1/(1+EXP(('S Curve Equation'!$B$11-AB121*'S Curve Equation'!$B$12)*'S Curve Equation'!$B$10))+'S Curve Equation'!$B$13)*'S Curve Equation'!$B$14</f>
        <v>9.6663466839782913E-2</v>
      </c>
      <c r="AC166" s="28">
        <f>(1/(1+EXP(('S Curve Equation'!$B$11-AC121*'S Curve Equation'!$B$12)*'S Curve Equation'!$B$10))+'S Curve Equation'!$B$13)*'S Curve Equation'!$B$14</f>
        <v>9.4976637629303709E-2</v>
      </c>
      <c r="AD166" s="28">
        <f>(1/(1+EXP(('S Curve Equation'!$B$11-AD121*'S Curve Equation'!$B$12)*'S Curve Equation'!$B$10))+'S Curve Equation'!$B$13)*'S Curve Equation'!$B$14</f>
        <v>9.3327267498258482E-2</v>
      </c>
      <c r="AE166" s="28">
        <f>(1/(1+EXP(('S Curve Equation'!$B$11-AE121*'S Curve Equation'!$B$12)*'S Curve Equation'!$B$10))+'S Curve Equation'!$B$13)*'S Curve Equation'!$B$14</f>
        <v>9.1714365253382599E-2</v>
      </c>
      <c r="AF166" s="28">
        <f>(1/(1+EXP(('S Curve Equation'!$B$11-AF121*'S Curve Equation'!$B$12)*'S Curve Equation'!$B$10))+'S Curve Equation'!$B$13)*'S Curve Equation'!$B$14</f>
        <v>9.0136968168842771E-2</v>
      </c>
    </row>
    <row r="167" spans="1:32" x14ac:dyDescent="0.2">
      <c r="A167" s="6" t="s">
        <v>45</v>
      </c>
      <c r="B167" s="28">
        <f>(1/(1+EXP(('S Curve Equation'!$B$11-B122*'S Curve Equation'!$B$12)*'S Curve Equation'!$B$10))+'S Curve Equation'!$B$13)*'S Curve Equation'!$B$14</f>
        <v>0.19274755927475593</v>
      </c>
      <c r="C167" s="28">
        <f>(1/(1+EXP(('S Curve Equation'!$B$11-C122*'S Curve Equation'!$B$12)*'S Curve Equation'!$B$10))+'S Curve Equation'!$B$13)*'S Curve Equation'!$B$14</f>
        <v>0.18988292002423093</v>
      </c>
      <c r="D167" s="28">
        <f>(1/(1+EXP(('S Curve Equation'!$B$11-D122*'S Curve Equation'!$B$12)*'S Curve Equation'!$B$10))+'S Curve Equation'!$B$13)*'S Curve Equation'!$B$14</f>
        <v>0.18525630929963241</v>
      </c>
      <c r="E167" s="28">
        <f>(1/(1+EXP(('S Curve Equation'!$B$11-E122*'S Curve Equation'!$B$12)*'S Curve Equation'!$B$10))+'S Curve Equation'!$B$13)*'S Curve Equation'!$B$14</f>
        <v>0.18025054432251081</v>
      </c>
      <c r="F167" s="28">
        <f>(1/(1+EXP(('S Curve Equation'!$B$11-F122*'S Curve Equation'!$B$12)*'S Curve Equation'!$B$10))+'S Curve Equation'!$B$13)*'S Curve Equation'!$B$14</f>
        <v>0.17634284561844904</v>
      </c>
      <c r="G167" s="28">
        <f>(1/(1+EXP(('S Curve Equation'!$B$11-G122*'S Curve Equation'!$B$12)*'S Curve Equation'!$B$10))+'S Curve Equation'!$B$13)*'S Curve Equation'!$B$14</f>
        <v>0.17421305501912246</v>
      </c>
      <c r="H167" s="28">
        <f>(1/(1+EXP(('S Curve Equation'!$B$11-H122*'S Curve Equation'!$B$12)*'S Curve Equation'!$B$10))+'S Curve Equation'!$B$13)*'S Curve Equation'!$B$14</f>
        <v>0.17232032636234013</v>
      </c>
      <c r="I167" s="28">
        <f>(1/(1+EXP(('S Curve Equation'!$B$11-I122*'S Curve Equation'!$B$12)*'S Curve Equation'!$B$10))+'S Curve Equation'!$B$13)*'S Curve Equation'!$B$14</f>
        <v>0.16855539853671483</v>
      </c>
      <c r="J167" s="28">
        <f>(1/(1+EXP(('S Curve Equation'!$B$11-J122*'S Curve Equation'!$B$12)*'S Curve Equation'!$B$10))+'S Curve Equation'!$B$13)*'S Curve Equation'!$B$14</f>
        <v>0.16299826350174362</v>
      </c>
      <c r="K167" s="28">
        <f>(1/(1+EXP(('S Curve Equation'!$B$11-K122*'S Curve Equation'!$B$12)*'S Curve Equation'!$B$10))+'S Curve Equation'!$B$13)*'S Curve Equation'!$B$14</f>
        <v>0.15704277951726442</v>
      </c>
      <c r="L167" s="28">
        <f>(1/(1+EXP(('S Curve Equation'!$B$11-L122*'S Curve Equation'!$B$12)*'S Curve Equation'!$B$10))+'S Curve Equation'!$B$13)*'S Curve Equation'!$B$14</f>
        <v>0.15705673726497538</v>
      </c>
      <c r="M167" s="28">
        <f>(1/(1+EXP(('S Curve Equation'!$B$11-M122*'S Curve Equation'!$B$12)*'S Curve Equation'!$B$10))+'S Curve Equation'!$B$13)*'S Curve Equation'!$B$14</f>
        <v>0.15400242890317495</v>
      </c>
      <c r="N167" s="28">
        <f>(1/(1+EXP(('S Curve Equation'!$B$11-N122*'S Curve Equation'!$B$12)*'S Curve Equation'!$B$10))+'S Curve Equation'!$B$13)*'S Curve Equation'!$B$14</f>
        <v>0.15102039577285759</v>
      </c>
      <c r="O167" s="28">
        <f>(1/(1+EXP(('S Curve Equation'!$B$11-O122*'S Curve Equation'!$B$12)*'S Curve Equation'!$B$10))+'S Curve Equation'!$B$13)*'S Curve Equation'!$B$14</f>
        <v>0.14810877906017619</v>
      </c>
      <c r="P167" s="28">
        <f>(1/(1+EXP(('S Curve Equation'!$B$11-P122*'S Curve Equation'!$B$12)*'S Curve Equation'!$B$10))+'S Curve Equation'!$B$13)*'S Curve Equation'!$B$14</f>
        <v>0.14526576237521785</v>
      </c>
      <c r="Q167" s="28">
        <f>(1/(1+EXP(('S Curve Equation'!$B$11-Q122*'S Curve Equation'!$B$12)*'S Curve Equation'!$B$10))+'S Curve Equation'!$B$13)*'S Curve Equation'!$B$14</f>
        <v>0.14248957153558267</v>
      </c>
      <c r="R167" s="28">
        <f>(1/(1+EXP(('S Curve Equation'!$B$11-R122*'S Curve Equation'!$B$12)*'S Curve Equation'!$B$10))+'S Curve Equation'!$B$13)*'S Curve Equation'!$B$14</f>
        <v>0.13977847427091231</v>
      </c>
      <c r="S167" s="28">
        <f>(1/(1+EXP(('S Curve Equation'!$B$11-S122*'S Curve Equation'!$B$12)*'S Curve Equation'!$B$10))+'S Curve Equation'!$B$13)*'S Curve Equation'!$B$14</f>
        <v>0.13713077985703501</v>
      </c>
      <c r="T167" s="28">
        <f>(1/(1+EXP(('S Curve Equation'!$B$11-T122*'S Curve Equation'!$B$12)*'S Curve Equation'!$B$10))+'S Curve Equation'!$B$13)*'S Curve Equation'!$B$14</f>
        <v>0.13454483868772421</v>
      </c>
      <c r="U167" s="28">
        <f>(1/(1+EXP(('S Curve Equation'!$B$11-U122*'S Curve Equation'!$B$12)*'S Curve Equation'!$B$10))+'S Curve Equation'!$B$13)*'S Curve Equation'!$B$14</f>
        <v>0.13201904179144761</v>
      </c>
      <c r="V167" s="28">
        <f>(1/(1+EXP(('S Curve Equation'!$B$11-V122*'S Curve Equation'!$B$12)*'S Curve Equation'!$B$10))+'S Curve Equation'!$B$13)*'S Curve Equation'!$B$14</f>
        <v>0.12955182029991116</v>
      </c>
      <c r="W167" s="28">
        <f>(1/(1+EXP(('S Curve Equation'!$B$11-W122*'S Curve Equation'!$B$12)*'S Curve Equation'!$B$10))+'S Curve Equation'!$B$13)*'S Curve Equation'!$B$14</f>
        <v>0.12714164487463281</v>
      </c>
      <c r="X167" s="28">
        <f>(1/(1+EXP(('S Curve Equation'!$B$11-X122*'S Curve Equation'!$B$12)*'S Curve Equation'!$B$10))+'S Curve Equation'!$B$13)*'S Curve Equation'!$B$14</f>
        <v>0.1247870250972923</v>
      </c>
      <c r="Y167" s="28">
        <f>(1/(1+EXP(('S Curve Equation'!$B$11-Y122*'S Curve Equation'!$B$12)*'S Curve Equation'!$B$10))+'S Curve Equation'!$B$13)*'S Curve Equation'!$B$14</f>
        <v>0.12248650882910642</v>
      </c>
      <c r="Z167" s="28">
        <f>(1/(1+EXP(('S Curve Equation'!$B$11-Z122*'S Curve Equation'!$B$12)*'S Curve Equation'!$B$10))+'S Curve Equation'!$B$13)*'S Curve Equation'!$B$14</f>
        <v>0.12023868154403484</v>
      </c>
      <c r="AA167" s="28">
        <f>(1/(1+EXP(('S Curve Equation'!$B$11-AA122*'S Curve Equation'!$B$12)*'S Curve Equation'!$B$10))+'S Curve Equation'!$B$13)*'S Curve Equation'!$B$14</f>
        <v>0.11804216564020666</v>
      </c>
      <c r="AB167" s="28">
        <f>(1/(1+EXP(('S Curve Equation'!$B$11-AB122*'S Curve Equation'!$B$12)*'S Curve Equation'!$B$10))+'S Curve Equation'!$B$13)*'S Curve Equation'!$B$14</f>
        <v>0.11589561973356896</v>
      </c>
      <c r="AC167" s="28">
        <f>(1/(1+EXP(('S Curve Equation'!$B$11-AC122*'S Curve Equation'!$B$12)*'S Curve Equation'!$B$10))+'S Curve Equation'!$B$13)*'S Curve Equation'!$B$14</f>
        <v>0.11379773793739063</v>
      </c>
      <c r="AD167" s="28">
        <f>(1/(1+EXP(('S Curve Equation'!$B$11-AD122*'S Curve Equation'!$B$12)*'S Curve Equation'!$B$10))+'S Curve Equation'!$B$13)*'S Curve Equation'!$B$14</f>
        <v>0.11174724913092524</v>
      </c>
      <c r="AE167" s="28">
        <f>(1/(1+EXP(('S Curve Equation'!$B$11-AE122*'S Curve Equation'!$B$12)*'S Curve Equation'!$B$10))+'S Curve Equation'!$B$13)*'S Curve Equation'!$B$14</f>
        <v>0.10974291622022671</v>
      </c>
      <c r="AF167" s="28">
        <f>(1/(1+EXP(('S Curve Equation'!$B$11-AF122*'S Curve Equation'!$B$12)*'S Curve Equation'!$B$10))+'S Curve Equation'!$B$13)*'S Curve Equation'!$B$14</f>
        <v>0.107783535393814</v>
      </c>
    </row>
    <row r="168" spans="1:32" x14ac:dyDescent="0.2">
      <c r="A168" s="6" t="s">
        <v>46</v>
      </c>
      <c r="B168" s="28">
        <f>(1/(1+EXP(('S Curve Equation'!$B$11-B123*'S Curve Equation'!$B$12)*'S Curve Equation'!$B$10))+'S Curve Equation'!$B$13)*'S Curve Equation'!$B$14</f>
        <v>8.7284604122085857E-2</v>
      </c>
      <c r="C168" s="28">
        <f>(1/(1+EXP(('S Curve Equation'!$B$11-C123*'S Curve Equation'!$B$12)*'S Curve Equation'!$B$10))+'S Curve Equation'!$B$13)*'S Curve Equation'!$B$14</f>
        <v>8.6148899986916008E-2</v>
      </c>
      <c r="D168" s="28">
        <f>(1/(1+EXP(('S Curve Equation'!$B$11-D123*'S Curve Equation'!$B$12)*'S Curve Equation'!$B$10))+'S Curve Equation'!$B$13)*'S Curve Equation'!$B$14</f>
        <v>8.4313846931033928E-2</v>
      </c>
      <c r="E168" s="28">
        <f>(1/(1+EXP(('S Curve Equation'!$B$11-E123*'S Curve Equation'!$B$12)*'S Curve Equation'!$B$10))+'S Curve Equation'!$B$13)*'S Curve Equation'!$B$14</f>
        <v>8.232692209827773E-2</v>
      </c>
      <c r="F168" s="28">
        <f>(1/(1+EXP(('S Curve Equation'!$B$11-F123*'S Curve Equation'!$B$12)*'S Curve Equation'!$B$10))+'S Curve Equation'!$B$13)*'S Curve Equation'!$B$14</f>
        <v>8.0774476240520962E-2</v>
      </c>
      <c r="G168" s="28">
        <f>(1/(1+EXP(('S Curve Equation'!$B$11-G123*'S Curve Equation'!$B$12)*'S Curve Equation'!$B$10))+'S Curve Equation'!$B$13)*'S Curve Equation'!$B$14</f>
        <v>7.9927755446367363E-2</v>
      </c>
      <c r="H168" s="28">
        <f>(1/(1+EXP(('S Curve Equation'!$B$11-H123*'S Curve Equation'!$B$12)*'S Curve Equation'!$B$10))+'S Curve Equation'!$B$13)*'S Curve Equation'!$B$14</f>
        <v>7.9174885051372115E-2</v>
      </c>
      <c r="I168" s="28">
        <f>(1/(1+EXP(('S Curve Equation'!$B$11-I123*'S Curve Equation'!$B$12)*'S Curve Equation'!$B$10))+'S Curve Equation'!$B$13)*'S Curve Equation'!$B$14</f>
        <v>7.7676087088010326E-2</v>
      </c>
      <c r="J168" s="28">
        <f>(1/(1+EXP(('S Curve Equation'!$B$11-J123*'S Curve Equation'!$B$12)*'S Curve Equation'!$B$10))+'S Curve Equation'!$B$13)*'S Curve Equation'!$B$14</f>
        <v>7.5460429843664203E-2</v>
      </c>
      <c r="K168" s="28">
        <f>(1/(1+EXP(('S Curve Equation'!$B$11-K123*'S Curve Equation'!$B$12)*'S Curve Equation'!$B$10))+'S Curve Equation'!$B$13)*'S Curve Equation'!$B$14</f>
        <v>7.3080677215695222E-2</v>
      </c>
      <c r="L168" s="28">
        <f>(1/(1+EXP(('S Curve Equation'!$B$11-L123*'S Curve Equation'!$B$12)*'S Curve Equation'!$B$10))+'S Curve Equation'!$B$13)*'S Curve Equation'!$B$14</f>
        <v>7.3086261712496908E-2</v>
      </c>
      <c r="M168" s="28">
        <f>(1/(1+EXP(('S Curve Equation'!$B$11-M123*'S Curve Equation'!$B$12)*'S Curve Equation'!$B$10))+'S Curve Equation'!$B$13)*'S Curve Equation'!$B$14</f>
        <v>7.1863367793362928E-2</v>
      </c>
      <c r="N168" s="28">
        <f>(1/(1+EXP(('S Curve Equation'!$B$11-N123*'S Curve Equation'!$B$12)*'S Curve Equation'!$B$10))+'S Curve Equation'!$B$13)*'S Curve Equation'!$B$14</f>
        <v>7.0667644751040745E-2</v>
      </c>
      <c r="O168" s="28">
        <f>(1/(1+EXP(('S Curve Equation'!$B$11-O123*'S Curve Equation'!$B$12)*'S Curve Equation'!$B$10))+'S Curve Equation'!$B$13)*'S Curve Equation'!$B$14</f>
        <v>6.9498340729265043E-2</v>
      </c>
      <c r="P168" s="28">
        <f>(1/(1+EXP(('S Curve Equation'!$B$11-P123*'S Curve Equation'!$B$12)*'S Curve Equation'!$B$10))+'S Curve Equation'!$B$13)*'S Curve Equation'!$B$14</f>
        <v>6.8354727754988923E-2</v>
      </c>
      <c r="Q168" s="28">
        <f>(1/(1+EXP(('S Curve Equation'!$B$11-Q123*'S Curve Equation'!$B$12)*'S Curve Equation'!$B$10))+'S Curve Equation'!$B$13)*'S Curve Equation'!$B$14</f>
        <v>6.723610092059433E-2</v>
      </c>
      <c r="R168" s="28">
        <f>(1/(1+EXP(('S Curve Equation'!$B$11-R123*'S Curve Equation'!$B$12)*'S Curve Equation'!$B$10))+'S Curve Equation'!$B$13)*'S Curve Equation'!$B$14</f>
        <v>6.6141777594022982E-2</v>
      </c>
      <c r="S168" s="28">
        <f>(1/(1+EXP(('S Curve Equation'!$B$11-S123*'S Curve Equation'!$B$12)*'S Curve Equation'!$B$10))+'S Curve Equation'!$B$13)*'S Curve Equation'!$B$14</f>
        <v>6.5071096656037622E-2</v>
      </c>
      <c r="T168" s="28">
        <f>(1/(1+EXP(('S Curve Equation'!$B$11-T123*'S Curve Equation'!$B$12)*'S Curve Equation'!$B$10))+'S Curve Equation'!$B$13)*'S Curve Equation'!$B$14</f>
        <v>6.4023417763816773E-2</v>
      </c>
      <c r="U168" s="28">
        <f>(1/(1+EXP(('S Curve Equation'!$B$11-U123*'S Curve Equation'!$B$12)*'S Curve Equation'!$B$10))+'S Curve Equation'!$B$13)*'S Curve Equation'!$B$14</f>
        <v>6.2998120640095523E-2</v>
      </c>
      <c r="V168" s="28">
        <f>(1/(1+EXP(('S Curve Equation'!$B$11-V123*'S Curve Equation'!$B$12)*'S Curve Equation'!$B$10))+'S Curve Equation'!$B$13)*'S Curve Equation'!$B$14</f>
        <v>6.1994604387073549E-2</v>
      </c>
      <c r="W168" s="28">
        <f>(1/(1+EXP(('S Curve Equation'!$B$11-W123*'S Curve Equation'!$B$12)*'S Curve Equation'!$B$10))+'S Curve Equation'!$B$13)*'S Curve Equation'!$B$14</f>
        <v>6.1012286824315018E-2</v>
      </c>
      <c r="X168" s="28">
        <f>(1/(1+EXP(('S Curve Equation'!$B$11-X123*'S Curve Equation'!$B$12)*'S Curve Equation'!$B$10))+'S Curve Equation'!$B$13)*'S Curve Equation'!$B$14</f>
        <v>6.0050603849883484E-2</v>
      </c>
      <c r="Y168" s="28">
        <f>(1/(1+EXP(('S Curve Equation'!$B$11-Y123*'S Curve Equation'!$B$12)*'S Curve Equation'!$B$10))+'S Curve Equation'!$B$13)*'S Curve Equation'!$B$14</f>
        <v>5.9109008823962902E-2</v>
      </c>
      <c r="Z168" s="28">
        <f>(1/(1+EXP(('S Curve Equation'!$B$11-Z123*'S Curve Equation'!$B$12)*'S Curve Equation'!$B$10))+'S Curve Equation'!$B$13)*'S Curve Equation'!$B$14</f>
        <v>5.8186971974229784E-2</v>
      </c>
      <c r="AA168" s="28">
        <f>(1/(1+EXP(('S Curve Equation'!$B$11-AA123*'S Curve Equation'!$B$12)*'S Curve Equation'!$B$10))+'S Curve Equation'!$B$13)*'S Curve Equation'!$B$14</f>
        <v>5.7283979822258732E-2</v>
      </c>
      <c r="AB168" s="28">
        <f>(1/(1+EXP(('S Curve Equation'!$B$11-AB123*'S Curve Equation'!$B$12)*'S Curve Equation'!$B$10))+'S Curve Equation'!$B$13)*'S Curve Equation'!$B$14</f>
        <v>5.6399534630258236E-2</v>
      </c>
      <c r="AC168" s="28">
        <f>(1/(1+EXP(('S Curve Equation'!$B$11-AC123*'S Curve Equation'!$B$12)*'S Curve Equation'!$B$10))+'S Curve Equation'!$B$13)*'S Curve Equation'!$B$14</f>
        <v>5.5533153867447858E-2</v>
      </c>
      <c r="AD168" s="28">
        <f>(1/(1+EXP(('S Curve Equation'!$B$11-AD123*'S Curve Equation'!$B$12)*'S Curve Equation'!$B$10))+'S Curve Equation'!$B$13)*'S Curve Equation'!$B$14</f>
        <v>5.4684369695407846E-2</v>
      </c>
      <c r="AE168" s="28">
        <f>(1/(1+EXP(('S Curve Equation'!$B$11-AE123*'S Curve Equation'!$B$12)*'S Curve Equation'!$B$10))+'S Curve Equation'!$B$13)*'S Curve Equation'!$B$14</f>
        <v>5.3852728471748955E-2</v>
      </c>
      <c r="AF168" s="28">
        <f>(1/(1+EXP(('S Curve Equation'!$B$11-AF123*'S Curve Equation'!$B$12)*'S Curve Equation'!$B$10))+'S Curve Equation'!$B$13)*'S Curve Equation'!$B$14</f>
        <v>5.30377902714642E-2</v>
      </c>
    </row>
    <row r="169" spans="1:32" x14ac:dyDescent="0.2">
      <c r="A169" s="6" t="s">
        <v>47</v>
      </c>
      <c r="B169" s="28">
        <f>(1/(1+EXP(('S Curve Equation'!$B$11-B124*'S Curve Equation'!$B$12)*'S Curve Equation'!$B$10))+'S Curve Equation'!$B$13)*'S Curve Equation'!$B$14</f>
        <v>0.14689781021897813</v>
      </c>
      <c r="C169" s="28">
        <f>(1/(1+EXP(('S Curve Equation'!$B$11-C124*'S Curve Equation'!$B$12)*'S Curve Equation'!$B$10))+'S Curve Equation'!$B$13)*'S Curve Equation'!$B$14</f>
        <v>0.14478608989329808</v>
      </c>
      <c r="D169" s="28">
        <f>(1/(1+EXP(('S Curve Equation'!$B$11-D124*'S Curve Equation'!$B$12)*'S Curve Equation'!$B$10))+'S Curve Equation'!$B$13)*'S Curve Equation'!$B$14</f>
        <v>0.14137698810496743</v>
      </c>
      <c r="E169" s="28">
        <f>(1/(1+EXP(('S Curve Equation'!$B$11-E124*'S Curve Equation'!$B$12)*'S Curve Equation'!$B$10))+'S Curve Equation'!$B$13)*'S Curve Equation'!$B$14</f>
        <v>0.13769030227405887</v>
      </c>
      <c r="F169" s="28">
        <f>(1/(1+EXP(('S Curve Equation'!$B$11-F124*'S Curve Equation'!$B$12)*'S Curve Equation'!$B$10))+'S Curve Equation'!$B$13)*'S Curve Equation'!$B$14</f>
        <v>0.13481340354715365</v>
      </c>
      <c r="G169" s="28">
        <f>(1/(1+EXP(('S Curve Equation'!$B$11-G124*'S Curve Equation'!$B$12)*'S Curve Equation'!$B$10))+'S Curve Equation'!$B$13)*'S Curve Equation'!$B$14</f>
        <v>0.13324575180807993</v>
      </c>
      <c r="H169" s="28">
        <f>(1/(1+EXP(('S Curve Equation'!$B$11-H124*'S Curve Equation'!$B$12)*'S Curve Equation'!$B$10))+'S Curve Equation'!$B$13)*'S Curve Equation'!$B$14</f>
        <v>0.131852755789266</v>
      </c>
      <c r="I169" s="28">
        <f>(1/(1+EXP(('S Curve Equation'!$B$11-I124*'S Curve Equation'!$B$12)*'S Curve Equation'!$B$10))+'S Curve Equation'!$B$13)*'S Curve Equation'!$B$14</f>
        <v>0.12908224763291434</v>
      </c>
      <c r="J169" s="28">
        <f>(1/(1+EXP(('S Curve Equation'!$B$11-J124*'S Curve Equation'!$B$12)*'S Curve Equation'!$B$10))+'S Curve Equation'!$B$13)*'S Curve Equation'!$B$14</f>
        <v>0.12499351011596835</v>
      </c>
      <c r="K169" s="28">
        <f>(1/(1+EXP(('S Curve Equation'!$B$11-K124*'S Curve Equation'!$B$12)*'S Curve Equation'!$B$10))+'S Curve Equation'!$B$13)*'S Curve Equation'!$B$14</f>
        <v>0.12061191629022276</v>
      </c>
      <c r="L169" s="28">
        <f>(1/(1+EXP(('S Curve Equation'!$B$11-L124*'S Curve Equation'!$B$12)*'S Curve Equation'!$B$10))+'S Curve Equation'!$B$13)*'S Curve Equation'!$B$14</f>
        <v>0.12062218559634881</v>
      </c>
      <c r="M169" s="28">
        <f>(1/(1+EXP(('S Curve Equation'!$B$11-M124*'S Curve Equation'!$B$12)*'S Curve Equation'!$B$10))+'S Curve Equation'!$B$13)*'S Curve Equation'!$B$14</f>
        <v>0.11837492462574953</v>
      </c>
      <c r="N169" s="28">
        <f>(1/(1+EXP(('S Curve Equation'!$B$11-N124*'S Curve Equation'!$B$12)*'S Curve Equation'!$B$10))+'S Curve Equation'!$B$13)*'S Curve Equation'!$B$14</f>
        <v>0.11618062731080413</v>
      </c>
      <c r="O169" s="28">
        <f>(1/(1+EXP(('S Curve Equation'!$B$11-O124*'S Curve Equation'!$B$12)*'S Curve Equation'!$B$10))+'S Curve Equation'!$B$13)*'S Curve Equation'!$B$14</f>
        <v>0.11403784698937713</v>
      </c>
      <c r="P169" s="28">
        <f>(1/(1+EXP(('S Curve Equation'!$B$11-P124*'S Curve Equation'!$B$12)*'S Curve Equation'!$B$10))+'S Curve Equation'!$B$13)*'S Curve Equation'!$B$14</f>
        <v>0.11194517778048593</v>
      </c>
      <c r="Q169" s="28">
        <f>(1/(1+EXP(('S Curve Equation'!$B$11-Q124*'S Curve Equation'!$B$12)*'S Curve Equation'!$B$10))+'S Curve Equation'!$B$13)*'S Curve Equation'!$B$14</f>
        <v>0.10990125362568923</v>
      </c>
      <c r="R169" s="28">
        <f>(1/(1+EXP(('S Curve Equation'!$B$11-R124*'S Curve Equation'!$B$12)*'S Curve Equation'!$B$10))+'S Curve Equation'!$B$13)*'S Curve Equation'!$B$14</f>
        <v>0.1079047473295173</v>
      </c>
      <c r="S169" s="28">
        <f>(1/(1+EXP(('S Curve Equation'!$B$11-S124*'S Curve Equation'!$B$12)*'S Curve Equation'!$B$10))+'S Curve Equation'!$B$13)*'S Curve Equation'!$B$14</f>
        <v>0.10595436960176219</v>
      </c>
      <c r="T169" s="28">
        <f>(1/(1+EXP(('S Curve Equation'!$B$11-T124*'S Curve Equation'!$B$12)*'S Curve Equation'!$B$10))+'S Curve Equation'!$B$13)*'S Curve Equation'!$B$14</f>
        <v>0.10404886810411987</v>
      </c>
      <c r="U169" s="28">
        <f>(1/(1+EXP(('S Curve Equation'!$B$11-U124*'S Curve Equation'!$B$12)*'S Curve Equation'!$B$10))+'S Curve Equation'!$B$13)*'S Curve Equation'!$B$14</f>
        <v>0.10218702650339205</v>
      </c>
      <c r="V169" s="28">
        <f>(1/(1+EXP(('S Curve Equation'!$B$11-V124*'S Curve Equation'!$B$12)*'S Curve Equation'!$B$10))+'S Curve Equation'!$B$13)*'S Curve Equation'!$B$14</f>
        <v>0.10036766353319793</v>
      </c>
      <c r="W169" s="28">
        <f>(1/(1+EXP(('S Curve Equation'!$B$11-W124*'S Curve Equation'!$B$12)*'S Curve Equation'!$B$10))+'S Curve Equation'!$B$13)*'S Curve Equation'!$B$14</f>
        <v>9.8589632065890706E-2</v>
      </c>
      <c r="X169" s="28">
        <f>(1/(1+EXP(('S Curve Equation'!$B$11-X124*'S Curve Equation'!$B$12)*'S Curve Equation'!$B$10))+'S Curve Equation'!$B$13)*'S Curve Equation'!$B$14</f>
        <v>9.6851818196172029E-2</v>
      </c>
      <c r="Y169" s="28">
        <f>(1/(1+EXP(('S Curve Equation'!$B$11-Y124*'S Curve Equation'!$B$12)*'S Curve Equation'!$B$10))+'S Curve Equation'!$B$13)*'S Curve Equation'!$B$14</f>
        <v>9.5153140337685266E-2</v>
      </c>
      <c r="Z169" s="28">
        <f>(1/(1+EXP(('S Curve Equation'!$B$11-Z124*'S Curve Equation'!$B$12)*'S Curve Equation'!$B$10))+'S Curve Equation'!$B$13)*'S Curve Equation'!$B$14</f>
        <v>9.3492548333690709E-2</v>
      </c>
      <c r="AA169" s="28">
        <f>(1/(1+EXP(('S Curve Equation'!$B$11-AA124*'S Curve Equation'!$B$12)*'S Curve Equation'!$B$10))+'S Curve Equation'!$B$13)*'S Curve Equation'!$B$14</f>
        <v>9.1869022582761362E-2</v>
      </c>
      <c r="AB169" s="28">
        <f>(1/(1+EXP(('S Curve Equation'!$B$11-AB124*'S Curve Equation'!$B$12)*'S Curve Equation'!$B$10))+'S Curve Equation'!$B$13)*'S Curve Equation'!$B$14</f>
        <v>9.0281573180290939E-2</v>
      </c>
      <c r="AC169" s="28">
        <f>(1/(1+EXP(('S Curve Equation'!$B$11-AC124*'S Curve Equation'!$B$12)*'S Curve Equation'!$B$10))+'S Curve Equation'!$B$13)*'S Curve Equation'!$B$14</f>
        <v>8.8729239076463712E-2</v>
      </c>
      <c r="AD169" s="28">
        <f>(1/(1+EXP(('S Curve Equation'!$B$11-AD124*'S Curve Equation'!$B$12)*'S Curve Equation'!$B$10))+'S Curve Equation'!$B$13)*'S Curve Equation'!$B$14</f>
        <v>8.7211087251219788E-2</v>
      </c>
      <c r="AE169" s="28">
        <f>(1/(1+EXP(('S Curve Equation'!$B$11-AE124*'S Curve Equation'!$B$12)*'S Curve Equation'!$B$10))+'S Curve Equation'!$B$13)*'S Curve Equation'!$B$14</f>
        <v>8.5726211906640121E-2</v>
      </c>
      <c r="AF169" s="28">
        <f>(1/(1+EXP(('S Curve Equation'!$B$11-AF124*'S Curve Equation'!$B$12)*'S Curve Equation'!$B$10))+'S Curve Equation'!$B$13)*'S Curve Equation'!$B$14</f>
        <v>8.4273733677069543E-2</v>
      </c>
    </row>
    <row r="170" spans="1:32" x14ac:dyDescent="0.2">
      <c r="A170" s="6" t="s">
        <v>48</v>
      </c>
      <c r="B170" s="28">
        <f>(1/(1+EXP(('S Curve Equation'!$B$11-B125*'S Curve Equation'!$B$12)*'S Curve Equation'!$B$10))+'S Curve Equation'!$B$13)*'S Curve Equation'!$B$14</f>
        <v>0.17423312883435579</v>
      </c>
      <c r="C170" s="28">
        <f>(1/(1+EXP(('S Curve Equation'!$B$11-C125*'S Curve Equation'!$B$12)*'S Curve Equation'!$B$10))+'S Curve Equation'!$B$13)*'S Curve Equation'!$B$14</f>
        <v>0.1716704811718511</v>
      </c>
      <c r="D170" s="28">
        <f>(1/(1+EXP(('S Curve Equation'!$B$11-D125*'S Curve Equation'!$B$12)*'S Curve Equation'!$B$10))+'S Curve Equation'!$B$13)*'S Curve Equation'!$B$14</f>
        <v>0.16753268667074023</v>
      </c>
      <c r="E170" s="28">
        <f>(1/(1+EXP(('S Curve Equation'!$B$11-E125*'S Curve Equation'!$B$12)*'S Curve Equation'!$B$10))+'S Curve Equation'!$B$13)*'S Curve Equation'!$B$14</f>
        <v>0.16305716383760574</v>
      </c>
      <c r="F170" s="28">
        <f>(1/(1+EXP(('S Curve Equation'!$B$11-F125*'S Curve Equation'!$B$12)*'S Curve Equation'!$B$10))+'S Curve Equation'!$B$13)*'S Curve Equation'!$B$14</f>
        <v>0.15956427501429285</v>
      </c>
      <c r="G170" s="28">
        <f>(1/(1+EXP(('S Curve Equation'!$B$11-G125*'S Curve Equation'!$B$12)*'S Curve Equation'!$B$10))+'S Curve Equation'!$B$13)*'S Curve Equation'!$B$14</f>
        <v>0.15766085860493209</v>
      </c>
      <c r="H170" s="28">
        <f>(1/(1+EXP(('S Curve Equation'!$B$11-H125*'S Curve Equation'!$B$12)*'S Curve Equation'!$B$10))+'S Curve Equation'!$B$13)*'S Curve Equation'!$B$14</f>
        <v>0.15596946598437939</v>
      </c>
      <c r="I170" s="28">
        <f>(1/(1+EXP(('S Curve Equation'!$B$11-I125*'S Curve Equation'!$B$12)*'S Curve Equation'!$B$10))+'S Curve Equation'!$B$13)*'S Curve Equation'!$B$14</f>
        <v>0.15260543106842744</v>
      </c>
      <c r="J170" s="28">
        <f>(1/(1+EXP(('S Curve Equation'!$B$11-J125*'S Curve Equation'!$B$12)*'S Curve Equation'!$B$10))+'S Curve Equation'!$B$13)*'S Curve Equation'!$B$14</f>
        <v>0.14764086378626781</v>
      </c>
      <c r="K170" s="28">
        <f>(1/(1+EXP(('S Curve Equation'!$B$11-K125*'S Curve Equation'!$B$12)*'S Curve Equation'!$B$10))+'S Curve Equation'!$B$13)*'S Curve Equation'!$B$14</f>
        <v>0.14232126313487592</v>
      </c>
      <c r="L170" s="28">
        <f>(1/(1+EXP(('S Curve Equation'!$B$11-L125*'S Curve Equation'!$B$12)*'S Curve Equation'!$B$10))+'S Curve Equation'!$B$13)*'S Curve Equation'!$B$14</f>
        <v>0.14233372981676562</v>
      </c>
      <c r="M170" s="28">
        <f>(1/(1+EXP(('S Curve Equation'!$B$11-M125*'S Curve Equation'!$B$12)*'S Curve Equation'!$B$10))+'S Curve Equation'!$B$13)*'S Curve Equation'!$B$14</f>
        <v>0.1396057661875415</v>
      </c>
      <c r="N170" s="28">
        <f>(1/(1+EXP(('S Curve Equation'!$B$11-N125*'S Curve Equation'!$B$12)*'S Curve Equation'!$B$10))+'S Curve Equation'!$B$13)*'S Curve Equation'!$B$14</f>
        <v>0.13694244423534602</v>
      </c>
      <c r="O170" s="28">
        <f>(1/(1+EXP(('S Curve Equation'!$B$11-O125*'S Curve Equation'!$B$12)*'S Curve Equation'!$B$10))+'S Curve Equation'!$B$13)*'S Curve Equation'!$B$14</f>
        <v>0.13434205271539446</v>
      </c>
      <c r="P170" s="28">
        <f>(1/(1+EXP(('S Curve Equation'!$B$11-P125*'S Curve Equation'!$B$12)*'S Curve Equation'!$B$10))+'S Curve Equation'!$B$13)*'S Curve Equation'!$B$14</f>
        <v>0.13180292362629725</v>
      </c>
      <c r="Q170" s="28">
        <f>(1/(1+EXP(('S Curve Equation'!$B$11-Q125*'S Curve Equation'!$B$12)*'S Curve Equation'!$B$10))+'S Curve Equation'!$B$13)*'S Curve Equation'!$B$14</f>
        <v>0.1293234315955249</v>
      </c>
      <c r="R170" s="28">
        <f>(1/(1+EXP(('S Curve Equation'!$B$11-R125*'S Curve Equation'!$B$12)*'S Curve Equation'!$B$10))+'S Curve Equation'!$B$13)*'S Curve Equation'!$B$14</f>
        <v>0.12690199322280543</v>
      </c>
      <c r="S170" s="28">
        <f>(1/(1+EXP(('S Curve Equation'!$B$11-S125*'S Curve Equation'!$B$12)*'S Curve Equation'!$B$10))+'S Curve Equation'!$B$13)*'S Curve Equation'!$B$14</f>
        <v>0.12453706638756779</v>
      </c>
      <c r="T170" s="28">
        <f>(1/(1+EXP(('S Curve Equation'!$B$11-T125*'S Curve Equation'!$B$12)*'S Curve Equation'!$B$10))+'S Curve Equation'!$B$13)*'S Curve Equation'!$B$14</f>
        <v>0.12222714952600659</v>
      </c>
      <c r="U170" s="28">
        <f>(1/(1+EXP(('S Curve Equation'!$B$11-U125*'S Curve Equation'!$B$12)*'S Curve Equation'!$B$10))+'S Curve Equation'!$B$13)*'S Curve Equation'!$B$14</f>
        <v>0.11997078088285244</v>
      </c>
      <c r="V170" s="28">
        <f>(1/(1+EXP(('S Curve Equation'!$B$11-V125*'S Curve Equation'!$B$12)*'S Curve Equation'!$B$10))+'S Curve Equation'!$B$13)*'S Curve Equation'!$B$14</f>
        <v>0.11776653774248369</v>
      </c>
      <c r="W170" s="28">
        <f>(1/(1+EXP(('S Curve Equation'!$B$11-W125*'S Curve Equation'!$B$12)*'S Curve Equation'!$B$10))+'S Curve Equation'!$B$13)*'S Curve Equation'!$B$14</f>
        <v>0.1156130356435735</v>
      </c>
      <c r="X170" s="28">
        <f>(1/(1+EXP(('S Curve Equation'!$B$11-X125*'S Curve Equation'!$B$12)*'S Curve Equation'!$B$10))+'S Curve Equation'!$B$13)*'S Curve Equation'!$B$14</f>
        <v>0.1135089275810926</v>
      </c>
      <c r="Y170" s="28">
        <f>(1/(1+EXP(('S Curve Equation'!$B$11-Y125*'S Curve Equation'!$B$12)*'S Curve Equation'!$B$10))+'S Curve Equation'!$B$13)*'S Curve Equation'!$B$14</f>
        <v>0.11145290319910736</v>
      </c>
      <c r="Z170" s="28">
        <f>(1/(1+EXP(('S Curve Equation'!$B$11-Z125*'S Curve Equation'!$B$12)*'S Curve Equation'!$B$10))+'S Curve Equation'!$B$13)*'S Curve Equation'!$B$14</f>
        <v>0.1094436879774839</v>
      </c>
      <c r="AA170" s="28">
        <f>(1/(1+EXP(('S Curve Equation'!$B$11-AA125*'S Curve Equation'!$B$12)*'S Curve Equation'!$B$10))+'S Curve Equation'!$B$13)*'S Curve Equation'!$B$14</f>
        <v>0.10748004241529378</v>
      </c>
      <c r="AB170" s="28">
        <f>(1/(1+EXP(('S Curve Equation'!$B$11-AB125*'S Curve Equation'!$B$12)*'S Curve Equation'!$B$10))+'S Curve Equation'!$B$13)*'S Curve Equation'!$B$14</f>
        <v>0.10556076121343531</v>
      </c>
      <c r="AC170" s="28">
        <f>(1/(1+EXP(('S Curve Equation'!$B$11-AC125*'S Curve Equation'!$B$12)*'S Curve Equation'!$B$10))+'S Curve Equation'!$B$13)*'S Curve Equation'!$B$14</f>
        <v>0.10368467245871213</v>
      </c>
      <c r="AD170" s="28">
        <f>(1/(1+EXP(('S Curve Equation'!$B$11-AD125*'S Curve Equation'!$B$12)*'S Curve Equation'!$B$10))+'S Curve Equation'!$B$13)*'S Curve Equation'!$B$14</f>
        <v>0.10185063681137241</v>
      </c>
      <c r="AE170" s="28">
        <f>(1/(1+EXP(('S Curve Equation'!$B$11-AE125*'S Curve Equation'!$B$12)*'S Curve Equation'!$B$10))+'S Curve Equation'!$B$13)*'S Curve Equation'!$B$14</f>
        <v>0.10005754669789224</v>
      </c>
      <c r="AF170" s="28">
        <f>(1/(1+EXP(('S Curve Equation'!$B$11-AF125*'S Curve Equation'!$B$12)*'S Curve Equation'!$B$10))+'S Curve Equation'!$B$13)*'S Curve Equation'!$B$14</f>
        <v>9.8304325510570736E-2</v>
      </c>
    </row>
    <row r="171" spans="1:32" x14ac:dyDescent="0.2">
      <c r="A171" s="6" t="s">
        <v>49</v>
      </c>
      <c r="B171" s="28">
        <f>(1/(1+EXP(('S Curve Equation'!$B$11-B126*'S Curve Equation'!$B$12)*'S Curve Equation'!$B$10))+'S Curve Equation'!$B$13)*'S Curve Equation'!$B$14</f>
        <v>0.1132686084142395</v>
      </c>
      <c r="C171" s="28">
        <f>(1/(1+EXP(('S Curve Equation'!$B$11-C126*'S Curve Equation'!$B$12)*'S Curve Equation'!$B$10))+'S Curve Equation'!$B$13)*'S Curve Equation'!$B$14</f>
        <v>0.11171213191972312</v>
      </c>
      <c r="D171" s="28">
        <f>(1/(1+EXP(('S Curve Equation'!$B$11-D126*'S Curve Equation'!$B$12)*'S Curve Equation'!$B$10))+'S Curve Equation'!$B$13)*'S Curve Equation'!$B$14</f>
        <v>0.10919883393379337</v>
      </c>
      <c r="E171" s="28">
        <f>(1/(1+EXP(('S Curve Equation'!$B$11-E126*'S Curve Equation'!$B$12)*'S Curve Equation'!$B$10))+'S Curve Equation'!$B$13)*'S Curve Equation'!$B$14</f>
        <v>0.10647994193768354</v>
      </c>
      <c r="F171" s="28">
        <f>(1/(1+EXP(('S Curve Equation'!$B$11-F126*'S Curve Equation'!$B$12)*'S Curve Equation'!$B$10))+'S Curve Equation'!$B$13)*'S Curve Equation'!$B$14</f>
        <v>0.10435744144848756</v>
      </c>
      <c r="G171" s="28">
        <f>(1/(1+EXP(('S Curve Equation'!$B$11-G126*'S Curve Equation'!$B$12)*'S Curve Equation'!$B$10))+'S Curve Equation'!$B$13)*'S Curve Equation'!$B$14</f>
        <v>0.10320052619432471</v>
      </c>
      <c r="H171" s="28">
        <f>(1/(1+EXP(('S Curve Equation'!$B$11-H126*'S Curve Equation'!$B$12)*'S Curve Equation'!$B$10))+'S Curve Equation'!$B$13)*'S Curve Equation'!$B$14</f>
        <v>0.10217228465107547</v>
      </c>
      <c r="I171" s="28">
        <f>(1/(1+EXP(('S Curve Equation'!$B$11-I126*'S Curve Equation'!$B$12)*'S Curve Equation'!$B$10))+'S Curve Equation'!$B$13)*'S Curve Equation'!$B$14</f>
        <v>0.10012656257785103</v>
      </c>
      <c r="J171" s="28">
        <f>(1/(1+EXP(('S Curve Equation'!$B$11-J126*'S Curve Equation'!$B$12)*'S Curve Equation'!$B$10))+'S Curve Equation'!$B$13)*'S Curve Equation'!$B$14</f>
        <v>9.7105662272981175E-2</v>
      </c>
      <c r="K171" s="28">
        <f>(1/(1+EXP(('S Curve Equation'!$B$11-K126*'S Curve Equation'!$B$12)*'S Curve Equation'!$B$10))+'S Curve Equation'!$B$13)*'S Curve Equation'!$B$14</f>
        <v>9.3865654796663048E-2</v>
      </c>
      <c r="L171" s="28">
        <f>(1/(1+EXP(('S Curve Equation'!$B$11-L126*'S Curve Equation'!$B$12)*'S Curve Equation'!$B$10))+'S Curve Equation'!$B$13)*'S Curve Equation'!$B$14</f>
        <v>9.3873252155350945E-2</v>
      </c>
      <c r="M171" s="28">
        <f>(1/(1+EXP(('S Curve Equation'!$B$11-M126*'S Curve Equation'!$B$12)*'S Curve Equation'!$B$10))+'S Curve Equation'!$B$13)*'S Curve Equation'!$B$14</f>
        <v>9.2210264873462913E-2</v>
      </c>
      <c r="N171" s="28">
        <f>(1/(1+EXP(('S Curve Equation'!$B$11-N126*'S Curve Equation'!$B$12)*'S Curve Equation'!$B$10))+'S Curve Equation'!$B$13)*'S Curve Equation'!$B$14</f>
        <v>9.0585586376517618E-2</v>
      </c>
      <c r="O171" s="28">
        <f>(1/(1+EXP(('S Curve Equation'!$B$11-O126*'S Curve Equation'!$B$12)*'S Curve Equation'!$B$10))+'S Curve Equation'!$B$13)*'S Curve Equation'!$B$14</f>
        <v>8.8998150998664344E-2</v>
      </c>
      <c r="P171" s="28">
        <f>(1/(1+EXP(('S Curve Equation'!$B$11-P126*'S Curve Equation'!$B$12)*'S Curve Equation'!$B$10))+'S Curve Equation'!$B$13)*'S Curve Equation'!$B$14</f>
        <v>8.7446925792824551E-2</v>
      </c>
      <c r="Q171" s="28">
        <f>(1/(1+EXP(('S Curve Equation'!$B$11-Q126*'S Curve Equation'!$B$12)*'S Curve Equation'!$B$10))+'S Curve Equation'!$B$13)*'S Curve Equation'!$B$14</f>
        <v>8.5930909522982726E-2</v>
      </c>
      <c r="R171" s="28">
        <f>(1/(1+EXP(('S Curve Equation'!$B$11-R126*'S Curve Equation'!$B$12)*'S Curve Equation'!$B$10))+'S Curve Equation'!$B$13)*'S Curve Equation'!$B$14</f>
        <v>8.4449131681585202E-2</v>
      </c>
      <c r="S171" s="28">
        <f>(1/(1+EXP(('S Curve Equation'!$B$11-S126*'S Curve Equation'!$B$12)*'S Curve Equation'!$B$10))+'S Curve Equation'!$B$13)*'S Curve Equation'!$B$14</f>
        <v>8.3000651532153136E-2</v>
      </c>
      <c r="T171" s="28">
        <f>(1/(1+EXP(('S Curve Equation'!$B$11-T126*'S Curve Equation'!$B$12)*'S Curve Equation'!$B$10))+'S Curve Equation'!$B$13)*'S Curve Equation'!$B$14</f>
        <v>8.1584557177110467E-2</v>
      </c>
      <c r="U171" s="28">
        <f>(1/(1+EXP(('S Curve Equation'!$B$11-U126*'S Curve Equation'!$B$12)*'S Curve Equation'!$B$10))+'S Curve Equation'!$B$13)*'S Curve Equation'!$B$14</f>
        <v>8.0199964650749633E-2</v>
      </c>
      <c r="V171" s="28">
        <f>(1/(1+EXP(('S Curve Equation'!$B$11-V126*'S Curve Equation'!$B$12)*'S Curve Equation'!$B$10))+'S Curve Equation'!$B$13)*'S Curve Equation'!$B$14</f>
        <v>7.884601703718741E-2</v>
      </c>
      <c r="W171" s="28">
        <f>(1/(1+EXP(('S Curve Equation'!$B$11-W126*'S Curve Equation'!$B$12)*'S Curve Equation'!$B$10))+'S Curve Equation'!$B$13)*'S Curve Equation'!$B$14</f>
        <v>7.7521883613088122E-2</v>
      </c>
      <c r="X171" s="28">
        <f>(1/(1+EXP(('S Curve Equation'!$B$11-X126*'S Curve Equation'!$B$12)*'S Curve Equation'!$B$10))+'S Curve Equation'!$B$13)*'S Curve Equation'!$B$14</f>
        <v>7.6226759014890177E-2</v>
      </c>
      <c r="Y171" s="28">
        <f>(1/(1+EXP(('S Curve Equation'!$B$11-Y126*'S Curve Equation'!$B$12)*'S Curve Equation'!$B$10))+'S Curve Equation'!$B$13)*'S Curve Equation'!$B$14</f>
        <v>7.4959862430214047E-2</v>
      </c>
      <c r="Z171" s="28">
        <f>(1/(1+EXP(('S Curve Equation'!$B$11-Z126*'S Curve Equation'!$B$12)*'S Curve Equation'!$B$10))+'S Curve Equation'!$B$13)*'S Curve Equation'!$B$14</f>
        <v>7.3720436813091247E-2</v>
      </c>
      <c r="AA171" s="28">
        <f>(1/(1+EXP(('S Curve Equation'!$B$11-AA126*'S Curve Equation'!$B$12)*'S Curve Equation'!$B$10))+'S Curve Equation'!$B$13)*'S Curve Equation'!$B$14</f>
        <v>7.2507748122620605E-2</v>
      </c>
      <c r="AB171" s="28">
        <f>(1/(1+EXP(('S Curve Equation'!$B$11-AB126*'S Curve Equation'!$B$12)*'S Curve Equation'!$B$10))+'S Curve Equation'!$B$13)*'S Curve Equation'!$B$14</f>
        <v>7.1321084584628686E-2</v>
      </c>
      <c r="AC171" s="28">
        <f>(1/(1+EXP(('S Curve Equation'!$B$11-AC126*'S Curve Equation'!$B$12)*'S Curve Equation'!$B$10))+'S Curve Equation'!$B$13)*'S Curve Equation'!$B$14</f>
        <v>7.015975597588342E-2</v>
      </c>
      <c r="AD171" s="28">
        <f>(1/(1+EXP(('S Curve Equation'!$B$11-AD126*'S Curve Equation'!$B$12)*'S Curve Equation'!$B$10))+'S Curve Equation'!$B$13)*'S Curve Equation'!$B$14</f>
        <v>6.902309293039377E-2</v>
      </c>
      <c r="AE171" s="28">
        <f>(1/(1+EXP(('S Curve Equation'!$B$11-AE126*'S Curve Equation'!$B$12)*'S Curve Equation'!$B$10))+'S Curve Equation'!$B$13)*'S Curve Equation'!$B$14</f>
        <v>6.791044626731324E-2</v>
      </c>
      <c r="AF171" s="28">
        <f>(1/(1+EXP(('S Curve Equation'!$B$11-AF126*'S Curve Equation'!$B$12)*'S Curve Equation'!$B$10))+'S Curve Equation'!$B$13)*'S Curve Equation'!$B$14</f>
        <v>6.682118633994702E-2</v>
      </c>
    </row>
    <row r="172" spans="1:32" x14ac:dyDescent="0.2">
      <c r="A172" s="6" t="s">
        <v>50</v>
      </c>
      <c r="B172" s="28">
        <f>(1/(1+EXP(('S Curve Equation'!$B$11-B127*'S Curve Equation'!$B$12)*'S Curve Equation'!$B$10))+'S Curve Equation'!$B$13)*'S Curve Equation'!$B$14</f>
        <v>0.17817225509533202</v>
      </c>
      <c r="C172" s="28">
        <f>(1/(1+EXP(('S Curve Equation'!$B$11-C127*'S Curve Equation'!$B$12)*'S Curve Equation'!$B$10))+'S Curve Equation'!$B$13)*'S Curve Equation'!$B$14</f>
        <v>0.17554505085393218</v>
      </c>
      <c r="D172" s="28">
        <f>(1/(1+EXP(('S Curve Equation'!$B$11-D127*'S Curve Equation'!$B$12)*'S Curve Equation'!$B$10))+'S Curve Equation'!$B$13)*'S Curve Equation'!$B$14</f>
        <v>0.17130282176562253</v>
      </c>
      <c r="E172" s="28">
        <f>(1/(1+EXP(('S Curve Equation'!$B$11-E127*'S Curve Equation'!$B$12)*'S Curve Equation'!$B$10))+'S Curve Equation'!$B$13)*'S Curve Equation'!$B$14</f>
        <v>0.16671409396599327</v>
      </c>
      <c r="F172" s="28">
        <f>(1/(1+EXP(('S Curve Equation'!$B$11-F127*'S Curve Equation'!$B$12)*'S Curve Equation'!$B$10))+'S Curve Equation'!$B$13)*'S Curve Equation'!$B$14</f>
        <v>0.16313270053511794</v>
      </c>
      <c r="G172" s="28">
        <f>(1/(1+EXP(('S Curve Equation'!$B$11-G127*'S Curve Equation'!$B$12)*'S Curve Equation'!$B$10))+'S Curve Equation'!$B$13)*'S Curve Equation'!$B$14</f>
        <v>0.16118100455118753</v>
      </c>
      <c r="H172" s="28">
        <f>(1/(1+EXP(('S Curve Equation'!$B$11-H127*'S Curve Equation'!$B$12)*'S Curve Equation'!$B$10))+'S Curve Equation'!$B$13)*'S Curve Equation'!$B$14</f>
        <v>0.15944668393127429</v>
      </c>
      <c r="I172" s="28">
        <f>(1/(1+EXP(('S Curve Equation'!$B$11-I127*'S Curve Equation'!$B$12)*'S Curve Equation'!$B$10))+'S Curve Equation'!$B$13)*'S Curve Equation'!$B$14</f>
        <v>0.15599720410769874</v>
      </c>
      <c r="J172" s="28">
        <f>(1/(1+EXP(('S Curve Equation'!$B$11-J127*'S Curve Equation'!$B$12)*'S Curve Equation'!$B$10))+'S Curve Equation'!$B$13)*'S Curve Equation'!$B$14</f>
        <v>0.15090641363482568</v>
      </c>
      <c r="K172" s="28">
        <f>(1/(1+EXP(('S Curve Equation'!$B$11-K127*'S Curve Equation'!$B$12)*'S Curve Equation'!$B$10))+'S Curve Equation'!$B$13)*'S Curve Equation'!$B$14</f>
        <v>0.1454514570569807</v>
      </c>
      <c r="L172" s="28">
        <f>(1/(1+EXP(('S Curve Equation'!$B$11-L127*'S Curve Equation'!$B$12)*'S Curve Equation'!$B$10))+'S Curve Equation'!$B$13)*'S Curve Equation'!$B$14</f>
        <v>0.14546424102226968</v>
      </c>
      <c r="M172" s="28">
        <f>(1/(1+EXP(('S Curve Equation'!$B$11-M127*'S Curve Equation'!$B$12)*'S Curve Equation'!$B$10))+'S Curve Equation'!$B$13)*'S Curve Equation'!$B$14</f>
        <v>0.14266684641969773</v>
      </c>
      <c r="N172" s="28">
        <f>(1/(1+EXP(('S Curve Equation'!$B$11-N127*'S Curve Equation'!$B$12)*'S Curve Equation'!$B$10))+'S Curve Equation'!$B$13)*'S Curve Equation'!$B$14</f>
        <v>0.13993573992697222</v>
      </c>
      <c r="O172" s="28">
        <f>(1/(1+EXP(('S Curve Equation'!$B$11-O127*'S Curve Equation'!$B$12)*'S Curve Equation'!$B$10))+'S Curve Equation'!$B$13)*'S Curve Equation'!$B$14</f>
        <v>0.13726917656695803</v>
      </c>
      <c r="P172" s="28">
        <f>(1/(1+EXP(('S Curve Equation'!$B$11-P127*'S Curve Equation'!$B$12)*'S Curve Equation'!$B$10))+'S Curve Equation'!$B$13)*'S Curve Equation'!$B$14</f>
        <v>0.13466545460766738</v>
      </c>
      <c r="Q172" s="28">
        <f>(1/(1+EXP(('S Curve Equation'!$B$11-Q127*'S Curve Equation'!$B$12)*'S Curve Equation'!$B$10))+'S Curve Equation'!$B$13)*'S Curve Equation'!$B$14</f>
        <v>0.13212291502125401</v>
      </c>
      <c r="R172" s="28">
        <f>(1/(1+EXP(('S Curve Equation'!$B$11-R127*'S Curve Equation'!$B$12)*'S Curve Equation'!$B$10))+'S Curve Equation'!$B$13)*'S Curve Equation'!$B$14</f>
        <v>0.12963994089363853</v>
      </c>
      <c r="S172" s="28">
        <f>(1/(1+EXP(('S Curve Equation'!$B$11-S127*'S Curve Equation'!$B$12)*'S Curve Equation'!$B$10))+'S Curve Equation'!$B$13)*'S Curve Equation'!$B$14</f>
        <v>0.12721495679140948</v>
      </c>
      <c r="T172" s="28">
        <f>(1/(1+EXP(('S Curve Equation'!$B$11-T127*'S Curve Equation'!$B$12)*'S Curve Equation'!$B$10))+'S Curve Equation'!$B$13)*'S Curve Equation'!$B$14</f>
        <v>0.12484642809207373</v>
      </c>
      <c r="U172" s="28">
        <f>(1/(1+EXP(('S Curve Equation'!$B$11-U127*'S Curve Equation'!$B$12)*'S Curve Equation'!$B$10))+'S Curve Equation'!$B$13)*'S Curve Equation'!$B$14</f>
        <v>0.12253286028321278</v>
      </c>
      <c r="V172" s="28">
        <f>(1/(1+EXP(('S Curve Equation'!$B$11-V127*'S Curve Equation'!$B$12)*'S Curve Equation'!$B$10))+'S Curve Equation'!$B$13)*'S Curve Equation'!$B$14</f>
        <v>0.12027279823562409</v>
      </c>
      <c r="W172" s="28">
        <f>(1/(1+EXP(('S Curve Equation'!$B$11-W127*'S Curve Equation'!$B$12)*'S Curve Equation'!$B$10))+'S Curve Equation'!$B$13)*'S Curve Equation'!$B$14</f>
        <v>0.11806482545505591</v>
      </c>
      <c r="X172" s="28">
        <f>(1/(1+EXP(('S Curve Equation'!$B$11-X127*'S Curve Equation'!$B$12)*'S Curve Equation'!$B$10))+'S Curve Equation'!$B$13)*'S Curve Equation'!$B$14</f>
        <v>0.11590756331674609</v>
      </c>
      <c r="Y172" s="28">
        <f>(1/(1+EXP(('S Curve Equation'!$B$11-Y127*'S Curve Equation'!$B$12)*'S Curve Equation'!$B$10))+'S Curve Equation'!$B$13)*'S Curve Equation'!$B$14</f>
        <v>0.11379967028657241</v>
      </c>
      <c r="Z172" s="28">
        <f>(1/(1+EXP(('S Curve Equation'!$B$11-Z127*'S Curve Equation'!$B$12)*'S Curve Equation'!$B$10))+'S Curve Equation'!$B$13)*'S Curve Equation'!$B$14</f>
        <v>0.11173984113226214</v>
      </c>
      <c r="AA172" s="28">
        <f>(1/(1+EXP(('S Curve Equation'!$B$11-AA127*'S Curve Equation'!$B$12)*'S Curve Equation'!$B$10))+'S Curve Equation'!$B$13)*'S Curve Equation'!$B$14</f>
        <v>0.10972680612777878</v>
      </c>
      <c r="AB172" s="28">
        <f>(1/(1+EXP(('S Curve Equation'!$B$11-AB127*'S Curve Equation'!$B$12)*'S Curve Equation'!$B$10))+'S Curve Equation'!$B$13)*'S Curve Equation'!$B$14</f>
        <v>0.10775933025369593</v>
      </c>
      <c r="AC172" s="28">
        <f>(1/(1+EXP(('S Curve Equation'!$B$11-AC127*'S Curve Equation'!$B$12)*'S Curve Equation'!$B$10))+'S Curve Equation'!$B$13)*'S Curve Equation'!$B$14</f>
        <v>0.1058362123960762</v>
      </c>
      <c r="AD172" s="28">
        <f>(1/(1+EXP(('S Curve Equation'!$B$11-AD127*'S Curve Equation'!$B$12)*'S Curve Equation'!$B$10))+'S Curve Equation'!$B$13)*'S Curve Equation'!$B$14</f>
        <v>0.10395628454611727</v>
      </c>
      <c r="AE172" s="28">
        <f>(1/(1+EXP(('S Curve Equation'!$B$11-AE127*'S Curve Equation'!$B$12)*'S Curve Equation'!$B$10))+'S Curve Equation'!$B$13)*'S Curve Equation'!$B$14</f>
        <v>0.1021184110025878</v>
      </c>
      <c r="AF172" s="28">
        <f>(1/(1+EXP(('S Curve Equation'!$B$11-AF127*'S Curve Equation'!$B$12)*'S Curve Equation'!$B$10))+'S Curve Equation'!$B$13)*'S Curve Equation'!$B$14</f>
        <v>0.10032148757884135</v>
      </c>
    </row>
    <row r="173" spans="1:32" x14ac:dyDescent="0.2">
      <c r="A173" s="6" t="s">
        <v>51</v>
      </c>
      <c r="B173" s="28">
        <f>(1/(1+EXP(('S Curve Equation'!$B$11-B128*'S Curve Equation'!$B$12)*'S Curve Equation'!$B$10))+'S Curve Equation'!$B$13)*'S Curve Equation'!$B$14</f>
        <v>0.22059897735573414</v>
      </c>
      <c r="C173" s="28">
        <f>(1/(1+EXP(('S Curve Equation'!$B$11-C128*'S Curve Equation'!$B$12)*'S Curve Equation'!$B$10))+'S Curve Equation'!$B$13)*'S Curve Equation'!$B$14</f>
        <v>0.21728884006648527</v>
      </c>
      <c r="D173" s="28">
        <f>(1/(1+EXP(('S Curve Equation'!$B$11-D128*'S Curve Equation'!$B$12)*'S Curve Equation'!$B$10))+'S Curve Equation'!$B$13)*'S Curve Equation'!$B$14</f>
        <v>0.21193967824144727</v>
      </c>
      <c r="E173" s="28">
        <f>(1/(1+EXP(('S Curve Equation'!$B$11-E128*'S Curve Equation'!$B$12)*'S Curve Equation'!$B$10))+'S Curve Equation'!$B$13)*'S Curve Equation'!$B$14</f>
        <v>0.20614816254086937</v>
      </c>
      <c r="F173" s="28">
        <f>(1/(1+EXP(('S Curve Equation'!$B$11-F128*'S Curve Equation'!$B$12)*'S Curve Equation'!$B$10))+'S Curve Equation'!$B$13)*'S Curve Equation'!$B$14</f>
        <v>0.20162439086657444</v>
      </c>
      <c r="G173" s="28">
        <f>(1/(1+EXP(('S Curve Equation'!$B$11-G128*'S Curve Equation'!$B$12)*'S Curve Equation'!$B$10))+'S Curve Equation'!$B$13)*'S Curve Equation'!$B$14</f>
        <v>0.19915789501871947</v>
      </c>
      <c r="H173" s="28">
        <f>(1/(1+EXP(('S Curve Equation'!$B$11-H128*'S Curve Equation'!$B$12)*'S Curve Equation'!$B$10))+'S Curve Equation'!$B$13)*'S Curve Equation'!$B$14</f>
        <v>0.19696541452105418</v>
      </c>
      <c r="I173" s="28">
        <f>(1/(1+EXP(('S Curve Equation'!$B$11-I128*'S Curve Equation'!$B$12)*'S Curve Equation'!$B$10))+'S Curve Equation'!$B$13)*'S Curve Equation'!$B$14</f>
        <v>0.19260284175044995</v>
      </c>
      <c r="J173" s="28">
        <f>(1/(1+EXP(('S Curve Equation'!$B$11-J128*'S Curve Equation'!$B$12)*'S Curve Equation'!$B$10))+'S Curve Equation'!$B$13)*'S Curve Equation'!$B$14</f>
        <v>0.18616044995770858</v>
      </c>
      <c r="K173" s="28">
        <f>(1/(1+EXP(('S Curve Equation'!$B$11-K128*'S Curve Equation'!$B$12)*'S Curve Equation'!$B$10))+'S Curve Equation'!$B$13)*'S Curve Equation'!$B$14</f>
        <v>0.17925263354435741</v>
      </c>
      <c r="L173" s="28">
        <f>(1/(1+EXP(('S Curve Equation'!$B$11-L128*'S Curve Equation'!$B$12)*'S Curve Equation'!$B$10))+'S Curve Equation'!$B$13)*'S Curve Equation'!$B$14</f>
        <v>0.17926882715264369</v>
      </c>
      <c r="M173" s="28">
        <f>(1/(1+EXP(('S Curve Equation'!$B$11-M128*'S Curve Equation'!$B$12)*'S Curve Equation'!$B$10))+'S Curve Equation'!$B$13)*'S Curve Equation'!$B$14</f>
        <v>0.17572486281143326</v>
      </c>
      <c r="N173" s="28">
        <f>(1/(1+EXP(('S Curve Equation'!$B$11-N128*'S Curve Equation'!$B$12)*'S Curve Equation'!$B$10))+'S Curve Equation'!$B$13)*'S Curve Equation'!$B$14</f>
        <v>0.17226405660321267</v>
      </c>
      <c r="O173" s="28">
        <f>(1/(1+EXP(('S Curve Equation'!$B$11-O128*'S Curve Equation'!$B$12)*'S Curve Equation'!$B$10))+'S Curve Equation'!$B$13)*'S Curve Equation'!$B$14</f>
        <v>0.16888438526075772</v>
      </c>
      <c r="P173" s="28">
        <f>(1/(1+EXP(('S Curve Equation'!$B$11-P128*'S Curve Equation'!$B$12)*'S Curve Equation'!$B$10))+'S Curve Equation'!$B$13)*'S Curve Equation'!$B$14</f>
        <v>0.16558386259439625</v>
      </c>
      <c r="Q173" s="28">
        <f>(1/(1+EXP(('S Curve Equation'!$B$11-Q128*'S Curve Equation'!$B$12)*'S Curve Equation'!$B$10))+'S Curve Equation'!$B$13)*'S Curve Equation'!$B$14</f>
        <v>0.16236054011800052</v>
      </c>
      <c r="R173" s="28">
        <f>(1/(1+EXP(('S Curve Equation'!$B$11-R128*'S Curve Equation'!$B$12)*'S Curve Equation'!$B$10))+'S Curve Equation'!$B$13)*'S Curve Equation'!$B$14</f>
        <v>0.15921250752974553</v>
      </c>
      <c r="S173" s="28">
        <f>(1/(1+EXP(('S Curve Equation'!$B$11-S128*'S Curve Equation'!$B$12)*'S Curve Equation'!$B$10))+'S Curve Equation'!$B$13)*'S Curve Equation'!$B$14</f>
        <v>0.15613789306014961</v>
      </c>
      <c r="T173" s="28">
        <f>(1/(1+EXP(('S Curve Equation'!$B$11-T128*'S Curve Equation'!$B$12)*'S Curve Equation'!$B$10))+'S Curve Equation'!$B$13)*'S Curve Equation'!$B$14</f>
        <v>0.1531348636991155</v>
      </c>
      <c r="U173" s="28">
        <f>(1/(1+EXP(('S Curve Equation'!$B$11-U128*'S Curve Equation'!$B$12)*'S Curve Equation'!$B$10))+'S Curve Equation'!$B$13)*'S Curve Equation'!$B$14</f>
        <v>0.15020162531294079</v>
      </c>
      <c r="V173" s="28">
        <f>(1/(1+EXP(('S Curve Equation'!$B$11-V128*'S Curve Equation'!$B$12)*'S Curve Equation'!$B$10))+'S Curve Equation'!$B$13)*'S Curve Equation'!$B$14</f>
        <v>0.14733642266155716</v>
      </c>
      <c r="W173" s="28">
        <f>(1/(1+EXP(('S Curve Equation'!$B$11-W128*'S Curve Equation'!$B$12)*'S Curve Equation'!$B$10))+'S Curve Equation'!$B$13)*'S Curve Equation'!$B$14</f>
        <v>0.14453753932553831</v>
      </c>
      <c r="X173" s="28">
        <f>(1/(1+EXP(('S Curve Equation'!$B$11-X128*'S Curve Equation'!$B$12)*'S Curve Equation'!$B$10))+'S Curve Equation'!$B$13)*'S Curve Equation'!$B$14</f>
        <v>0.14180329755179058</v>
      </c>
      <c r="Y173" s="28">
        <f>(1/(1+EXP(('S Curve Equation'!$B$11-Y128*'S Curve Equation'!$B$12)*'S Curve Equation'!$B$10))+'S Curve Equation'!$B$13)*'S Curve Equation'!$B$14</f>
        <v>0.13913205802618825</v>
      </c>
      <c r="Z173" s="28">
        <f>(1/(1+EXP(('S Curve Equation'!$B$11-Z128*'S Curve Equation'!$B$12)*'S Curve Equation'!$B$10))+'S Curve Equation'!$B$13)*'S Curve Equation'!$B$14</f>
        <v>0.1365222195808308</v>
      </c>
      <c r="AA173" s="28">
        <f>(1/(1+EXP(('S Curve Equation'!$B$11-AA128*'S Curve Equation'!$B$12)*'S Curve Equation'!$B$10))+'S Curve Equation'!$B$13)*'S Curve Equation'!$B$14</f>
        <v>0.1339722188430329</v>
      </c>
      <c r="AB173" s="28">
        <f>(1/(1+EXP(('S Curve Equation'!$B$11-AB128*'S Curve Equation'!$B$12)*'S Curve Equation'!$B$10))+'S Curve Equation'!$B$13)*'S Curve Equation'!$B$14</f>
        <v>0.13148052983263103</v>
      </c>
      <c r="AC173" s="28">
        <f>(1/(1+EXP(('S Curve Equation'!$B$11-AC128*'S Curve Equation'!$B$12)*'S Curve Equation'!$B$10))+'S Curve Equation'!$B$13)*'S Curve Equation'!$B$14</f>
        <v>0.12904566351367788</v>
      </c>
      <c r="AD173" s="28">
        <f>(1/(1+EXP(('S Curve Equation'!$B$11-AD128*'S Curve Equation'!$B$12)*'S Curve Equation'!$B$10))+'S Curve Equation'!$B$13)*'S Curve Equation'!$B$14</f>
        <v>0.12666616730613214</v>
      </c>
      <c r="AE173" s="28">
        <f>(1/(1+EXP(('S Curve Equation'!$B$11-AE128*'S Curve Equation'!$B$12)*'S Curve Equation'!$B$10))+'S Curve Equation'!$B$13)*'S Curve Equation'!$B$14</f>
        <v>0.12434062456270681</v>
      </c>
      <c r="AF173" s="28">
        <f>(1/(1+EXP(('S Curve Equation'!$B$11-AF128*'S Curve Equation'!$B$12)*'S Curve Equation'!$B$10))+'S Curve Equation'!$B$13)*'S Curve Equation'!$B$14</f>
        <v>0.1220676540156152</v>
      </c>
    </row>
    <row r="174" spans="1:32" x14ac:dyDescent="0.2">
      <c r="A174" s="6" t="s">
        <v>52</v>
      </c>
      <c r="B174" s="28">
        <f>(1/(1+EXP(('S Curve Equation'!$B$11-B129*'S Curve Equation'!$B$12)*'S Curve Equation'!$B$10))+'S Curve Equation'!$B$13)*'S Curve Equation'!$B$14</f>
        <v>0.164328231292517</v>
      </c>
      <c r="C174" s="28">
        <f>(1/(1+EXP(('S Curve Equation'!$B$11-C129*'S Curve Equation'!$B$12)*'S Curve Equation'!$B$10))+'S Curve Equation'!$B$13)*'S Curve Equation'!$B$14</f>
        <v>0.16192848583521707</v>
      </c>
      <c r="D174" s="28">
        <f>(1/(1+EXP(('S Curve Equation'!$B$11-D129*'S Curve Equation'!$B$12)*'S Curve Equation'!$B$10))+'S Curve Equation'!$B$13)*'S Curve Equation'!$B$14</f>
        <v>0.15805408987766212</v>
      </c>
      <c r="E174" s="28">
        <f>(1/(1+EXP(('S Curve Equation'!$B$11-E129*'S Curve Equation'!$B$12)*'S Curve Equation'!$B$10))+'S Curve Equation'!$B$13)*'S Curve Equation'!$B$14</f>
        <v>0.15386390809032918</v>
      </c>
      <c r="F174" s="28">
        <f>(1/(1+EXP(('S Curve Equation'!$B$11-F129*'S Curve Equation'!$B$12)*'S Curve Equation'!$B$10))+'S Curve Equation'!$B$13)*'S Curve Equation'!$B$14</f>
        <v>0.15059397776724276</v>
      </c>
      <c r="G174" s="28">
        <f>(1/(1+EXP(('S Curve Equation'!$B$11-G129*'S Curve Equation'!$B$12)*'S Curve Equation'!$B$10))+'S Curve Equation'!$B$13)*'S Curve Equation'!$B$14</f>
        <v>0.14881214184856328</v>
      </c>
      <c r="H174" s="28">
        <f>(1/(1+EXP(('S Curve Equation'!$B$11-H129*'S Curve Equation'!$B$12)*'S Curve Equation'!$B$10))+'S Curve Equation'!$B$13)*'S Curve Equation'!$B$14</f>
        <v>0.14722882754867778</v>
      </c>
      <c r="I174" s="28">
        <f>(1/(1+EXP(('S Curve Equation'!$B$11-I129*'S Curve Equation'!$B$12)*'S Curve Equation'!$B$10))+'S Curve Equation'!$B$13)*'S Curve Equation'!$B$14</f>
        <v>0.14407984463579604</v>
      </c>
      <c r="J174" s="28">
        <f>(1/(1+EXP(('S Curve Equation'!$B$11-J129*'S Curve Equation'!$B$12)*'S Curve Equation'!$B$10))+'S Curve Equation'!$B$13)*'S Curve Equation'!$B$14</f>
        <v>0.1394327989962649</v>
      </c>
      <c r="K174" s="28">
        <f>(1/(1+EXP(('S Curve Equation'!$B$11-K129*'S Curve Equation'!$B$12)*'S Curve Equation'!$B$10))+'S Curve Equation'!$B$13)*'S Curve Equation'!$B$14</f>
        <v>0.13445348946635069</v>
      </c>
      <c r="L174" s="28">
        <f>(1/(1+EXP(('S Curve Equation'!$B$11-L129*'S Curve Equation'!$B$12)*'S Curve Equation'!$B$10))+'S Curve Equation'!$B$13)*'S Curve Equation'!$B$14</f>
        <v>0.13446515871947914</v>
      </c>
      <c r="M174" s="28">
        <f>(1/(1+EXP(('S Curve Equation'!$B$11-M129*'S Curve Equation'!$B$12)*'S Curve Equation'!$B$10))+'S Curve Equation'!$B$13)*'S Curve Equation'!$B$14</f>
        <v>0.13191167051592634</v>
      </c>
      <c r="N174" s="28">
        <f>(1/(1+EXP(('S Curve Equation'!$B$11-N129*'S Curve Equation'!$B$12)*'S Curve Equation'!$B$10))+'S Curve Equation'!$B$13)*'S Curve Equation'!$B$14</f>
        <v>0.12941863840357865</v>
      </c>
      <c r="O174" s="28">
        <f>(1/(1+EXP(('S Curve Equation'!$B$11-O129*'S Curve Equation'!$B$12)*'S Curve Equation'!$B$10))+'S Curve Equation'!$B$13)*'S Curve Equation'!$B$14</f>
        <v>0.12698444112820959</v>
      </c>
      <c r="P174" s="28">
        <f>(1/(1+EXP(('S Curve Equation'!$B$11-P129*'S Curve Equation'!$B$12)*'S Curve Equation'!$B$10))+'S Curve Equation'!$B$13)*'S Curve Equation'!$B$14</f>
        <v>0.12460750026954043</v>
      </c>
      <c r="Q174" s="28">
        <f>(1/(1+EXP(('S Curve Equation'!$B$11-Q129*'S Curve Equation'!$B$12)*'S Curve Equation'!$B$10))+'S Curve Equation'!$B$13)*'S Curve Equation'!$B$14</f>
        <v>0.12228627946862822</v>
      </c>
      <c r="R174" s="28">
        <f>(1/(1+EXP(('S Curve Equation'!$B$11-R129*'S Curve Equation'!$B$12)*'S Curve Equation'!$B$10))+'S Curve Equation'!$B$13)*'S Curve Equation'!$B$14</f>
        <v>0.12001928363006466</v>
      </c>
      <c r="S174" s="28">
        <f>(1/(1+EXP(('S Curve Equation'!$B$11-S129*'S Curve Equation'!$B$12)*'S Curve Equation'!$B$10))+'S Curve Equation'!$B$13)*'S Curve Equation'!$B$14</f>
        <v>0.117805058103821</v>
      </c>
      <c r="T174" s="28">
        <f>(1/(1+EXP(('S Curve Equation'!$B$11-T129*'S Curve Equation'!$B$12)*'S Curve Equation'!$B$10))+'S Curve Equation'!$B$13)*'S Curve Equation'!$B$14</f>
        <v>0.11564218785110755</v>
      </c>
      <c r="U174" s="28">
        <f>(1/(1+EXP(('S Curve Equation'!$B$11-U129*'S Curve Equation'!$B$12)*'S Curve Equation'!$B$10))+'S Curve Equation'!$B$13)*'S Curve Equation'!$B$14</f>
        <v>0.1135292965982055</v>
      </c>
      <c r="V174" s="28">
        <f>(1/(1+EXP(('S Curve Equation'!$B$11-V129*'S Curve Equation'!$B$12)*'S Curve Equation'!$B$10))+'S Curve Equation'!$B$13)*'S Curve Equation'!$B$14</f>
        <v>0.11146504598184738</v>
      </c>
      <c r="W174" s="28">
        <f>(1/(1+EXP(('S Curve Equation'!$B$11-W129*'S Curve Equation'!$B$12)*'S Curve Equation'!$B$10))+'S Curve Equation'!$B$13)*'S Curve Equation'!$B$14</f>
        <v>0.10944813468935105</v>
      </c>
      <c r="X174" s="28">
        <f>(1/(1+EXP(('S Curve Equation'!$B$11-X129*'S Curve Equation'!$B$12)*'S Curve Equation'!$B$10))+'S Curve Equation'!$B$13)*'S Curve Equation'!$B$14</f>
        <v>0.10747729759640209</v>
      </c>
      <c r="Y174" s="28">
        <f>(1/(1+EXP(('S Curve Equation'!$B$11-Y129*'S Curve Equation'!$B$12)*'S Curve Equation'!$B$10))+'S Curve Equation'!$B$13)*'S Curve Equation'!$B$14</f>
        <v>0.10555130490506327</v>
      </c>
      <c r="Z174" s="28">
        <f>(1/(1+EXP(('S Curve Equation'!$B$11-Z129*'S Curve Equation'!$B$12)*'S Curve Equation'!$B$10))+'S Curve Equation'!$B$13)*'S Curve Equation'!$B$14</f>
        <v>0.1036689612843163</v>
      </c>
      <c r="AA174" s="28">
        <f>(1/(1+EXP(('S Curve Equation'!$B$11-AA129*'S Curve Equation'!$B$12)*'S Curve Equation'!$B$10))+'S Curve Equation'!$B$13)*'S Curve Equation'!$B$14</f>
        <v>0.10182910501518455</v>
      </c>
      <c r="AB174" s="28">
        <f>(1/(1+EXP(('S Curve Equation'!$B$11-AB129*'S Curve Equation'!$B$12)*'S Curve Equation'!$B$10))+'S Curve Equation'!$B$13)*'S Curve Equation'!$B$14</f>
        <v>0.10003060714225605</v>
      </c>
      <c r="AC174" s="28">
        <f>(1/(1+EXP(('S Curve Equation'!$B$11-AC129*'S Curve Equation'!$B$12)*'S Curve Equation'!$B$10))+'S Curve Equation'!$B$13)*'S Curve Equation'!$B$14</f>
        <v>9.8272370633200795E-2</v>
      </c>
      <c r="AD174" s="28">
        <f>(1/(1+EXP(('S Curve Equation'!$B$11-AD129*'S Curve Equation'!$B$12)*'S Curve Equation'!$B$10))+'S Curve Equation'!$B$13)*'S Curve Equation'!$B$14</f>
        <v>9.6553329547689817E-2</v>
      </c>
      <c r="AE174" s="28">
        <f>(1/(1+EXP(('S Curve Equation'!$B$11-AE129*'S Curve Equation'!$B$12)*'S Curve Equation'!$B$10))+'S Curve Equation'!$B$13)*'S Curve Equation'!$B$14</f>
        <v>9.4872448216942365E-2</v>
      </c>
      <c r="AF174" s="28">
        <f>(1/(1+EXP(('S Curve Equation'!$B$11-AF129*'S Curve Equation'!$B$12)*'S Curve Equation'!$B$10))+'S Curve Equation'!$B$13)*'S Curve Equation'!$B$14</f>
        <v>9.3228720434957543E-2</v>
      </c>
    </row>
    <row r="175" spans="1:32" x14ac:dyDescent="0.2">
      <c r="A175" s="6" t="s">
        <v>53</v>
      </c>
      <c r="B175" s="28">
        <f>(1/(1+EXP(('S Curve Equation'!$B$11-B130*'S Curve Equation'!$B$12)*'S Curve Equation'!$B$10))+'S Curve Equation'!$B$13)*'S Curve Equation'!$B$14</f>
        <v>0.20263964804692702</v>
      </c>
      <c r="C175" s="28">
        <f>(1/(1+EXP(('S Curve Equation'!$B$11-C130*'S Curve Equation'!$B$12)*'S Curve Equation'!$B$10))+'S Curve Equation'!$B$13)*'S Curve Equation'!$B$14</f>
        <v>0.19961540010404555</v>
      </c>
      <c r="D175" s="28">
        <f>(1/(1+EXP(('S Curve Equation'!$B$11-D130*'S Curve Equation'!$B$12)*'S Curve Equation'!$B$10))+'S Curve Equation'!$B$13)*'S Curve Equation'!$B$14</f>
        <v>0.19473013443389842</v>
      </c>
      <c r="E175" s="28">
        <f>(1/(1+EXP(('S Curve Equation'!$B$11-E130*'S Curve Equation'!$B$12)*'S Curve Equation'!$B$10))+'S Curve Equation'!$B$13)*'S Curve Equation'!$B$14</f>
        <v>0.18944338048589071</v>
      </c>
      <c r="F175" s="28">
        <f>(1/(1+EXP(('S Curve Equation'!$B$11-F130*'S Curve Equation'!$B$12)*'S Curve Equation'!$B$10))+'S Curve Equation'!$B$13)*'S Curve Equation'!$B$14</f>
        <v>0.18531557386281639</v>
      </c>
      <c r="G175" s="28">
        <f>(1/(1+EXP(('S Curve Equation'!$B$11-G130*'S Curve Equation'!$B$12)*'S Curve Equation'!$B$10))+'S Curve Equation'!$B$13)*'S Curve Equation'!$B$14</f>
        <v>0.18306555980982653</v>
      </c>
      <c r="H175" s="28">
        <f>(1/(1+EXP(('S Curve Equation'!$B$11-H130*'S Curve Equation'!$B$12)*'S Curve Equation'!$B$10))+'S Curve Equation'!$B$13)*'S Curve Equation'!$B$14</f>
        <v>0.1810658447303084</v>
      </c>
      <c r="I175" s="28">
        <f>(1/(1+EXP(('S Curve Equation'!$B$11-I130*'S Curve Equation'!$B$12)*'S Curve Equation'!$B$10))+'S Curve Equation'!$B$13)*'S Curve Equation'!$B$14</f>
        <v>0.17708772420927316</v>
      </c>
      <c r="J175" s="28">
        <f>(1/(1+EXP(('S Curve Equation'!$B$11-J130*'S Curve Equation'!$B$12)*'S Curve Equation'!$B$10))+'S Curve Equation'!$B$13)*'S Curve Equation'!$B$14</f>
        <v>0.17121507527885493</v>
      </c>
      <c r="K175" s="28">
        <f>(1/(1+EXP(('S Curve Equation'!$B$11-K130*'S Curve Equation'!$B$12)*'S Curve Equation'!$B$10))+'S Curve Equation'!$B$13)*'S Curve Equation'!$B$14</f>
        <v>0.16492052153265524</v>
      </c>
      <c r="L175" s="28">
        <f>(1/(1+EXP(('S Curve Equation'!$B$11-L130*'S Curve Equation'!$B$12)*'S Curve Equation'!$B$10))+'S Curve Equation'!$B$13)*'S Curve Equation'!$B$14</f>
        <v>0.16493527492968882</v>
      </c>
      <c r="M175" s="28">
        <f>(1/(1+EXP(('S Curve Equation'!$B$11-M130*'S Curve Equation'!$B$12)*'S Curve Equation'!$B$10))+'S Curve Equation'!$B$13)*'S Curve Equation'!$B$14</f>
        <v>0.16170676308807969</v>
      </c>
      <c r="N175" s="28">
        <f>(1/(1+EXP(('S Curve Equation'!$B$11-N130*'S Curve Equation'!$B$12)*'S Curve Equation'!$B$10))+'S Curve Equation'!$B$13)*'S Curve Equation'!$B$14</f>
        <v>0.15855448310335835</v>
      </c>
      <c r="O175" s="28">
        <f>(1/(1+EXP(('S Curve Equation'!$B$11-O130*'S Curve Equation'!$B$12)*'S Curve Equation'!$B$10))+'S Curve Equation'!$B$13)*'S Curve Equation'!$B$14</f>
        <v>0.15547650940311888</v>
      </c>
      <c r="P175" s="28">
        <f>(1/(1+EXP(('S Curve Equation'!$B$11-P130*'S Curve Equation'!$B$12)*'S Curve Equation'!$B$10))+'S Curve Equation'!$B$13)*'S Curve Equation'!$B$14</f>
        <v>0.15247095751745632</v>
      </c>
      <c r="Q175" s="28">
        <f>(1/(1+EXP(('S Curve Equation'!$B$11-Q130*'S Curve Equation'!$B$12)*'S Curve Equation'!$B$10))+'S Curve Equation'!$B$13)*'S Curve Equation'!$B$14</f>
        <v>0.14953598412919739</v>
      </c>
      <c r="R175" s="28">
        <f>(1/(1+EXP(('S Curve Equation'!$B$11-R130*'S Curve Equation'!$B$12)*'S Curve Equation'!$B$10))+'S Curve Equation'!$B$13)*'S Curve Equation'!$B$14</f>
        <v>0.14666978702280109</v>
      </c>
      <c r="S175" s="28">
        <f>(1/(1+EXP(('S Curve Equation'!$B$11-S130*'S Curve Equation'!$B$12)*'S Curve Equation'!$B$10))+'S Curve Equation'!$B$13)*'S Curve Equation'!$B$14</f>
        <v>0.14387060494199241</v>
      </c>
      <c r="T175" s="28">
        <f>(1/(1+EXP(('S Curve Equation'!$B$11-T130*'S Curve Equation'!$B$12)*'S Curve Equation'!$B$10))+'S Curve Equation'!$B$13)*'S Curve Equation'!$B$14</f>
        <v>0.14113671736546102</v>
      </c>
      <c r="U175" s="28">
        <f>(1/(1+EXP(('S Curve Equation'!$B$11-U130*'S Curve Equation'!$B$12)*'S Curve Equation'!$B$10))+'S Curve Equation'!$B$13)*'S Curve Equation'!$B$14</f>
        <v>0.13846644420928303</v>
      </c>
      <c r="V175" s="28">
        <f>(1/(1+EXP(('S Curve Equation'!$B$11-V130*'S Curve Equation'!$B$12)*'S Curve Equation'!$B$10))+'S Curve Equation'!$B$13)*'S Curve Equation'!$B$14</f>
        <v>0.13585814546408936</v>
      </c>
      <c r="W175" s="28">
        <f>(1/(1+EXP(('S Curve Equation'!$B$11-W130*'S Curve Equation'!$B$12)*'S Curve Equation'!$B$10))+'S Curve Equation'!$B$13)*'S Curve Equation'!$B$14</f>
        <v>0.13331022077437688</v>
      </c>
      <c r="X175" s="28">
        <f>(1/(1+EXP(('S Curve Equation'!$B$11-X130*'S Curve Equation'!$B$12)*'S Curve Equation'!$B$10))+'S Curve Equation'!$B$13)*'S Curve Equation'!$B$14</f>
        <v>0.13082110896681243</v>
      </c>
      <c r="Y175" s="28">
        <f>(1/(1+EXP(('S Curve Equation'!$B$11-Y130*'S Curve Equation'!$B$12)*'S Curve Equation'!$B$10))+'S Curve Equation'!$B$13)*'S Curve Equation'!$B$14</f>
        <v>0.12838928753382345</v>
      </c>
      <c r="Z175" s="28">
        <f>(1/(1+EXP(('S Curve Equation'!$B$11-Z130*'S Curve Equation'!$B$12)*'S Curve Equation'!$B$10))+'S Curve Equation'!$B$13)*'S Curve Equation'!$B$14</f>
        <v>0.12601327207826987</v>
      </c>
      <c r="AA175" s="28">
        <f>(1/(1+EXP(('S Curve Equation'!$B$11-AA130*'S Curve Equation'!$B$12)*'S Curve Equation'!$B$10))+'S Curve Equation'!$B$13)*'S Curve Equation'!$B$14</f>
        <v>0.12369161572451913</v>
      </c>
      <c r="AB175" s="28">
        <f>(1/(1+EXP(('S Curve Equation'!$B$11-AB130*'S Curve Equation'!$B$12)*'S Curve Equation'!$B$10))+'S Curve Equation'!$B$13)*'S Curve Equation'!$B$14</f>
        <v>0.12142290850080688</v>
      </c>
      <c r="AC175" s="28">
        <f>(1/(1+EXP(('S Curve Equation'!$B$11-AC130*'S Curve Equation'!$B$12)*'S Curve Equation'!$B$10))+'S Curve Equation'!$B$13)*'S Curve Equation'!$B$14</f>
        <v>0.11920577669734339</v>
      </c>
      <c r="AD175" s="28">
        <f>(1/(1+EXP(('S Curve Equation'!$B$11-AD130*'S Curve Equation'!$B$12)*'S Curve Equation'!$B$10))+'S Curve Equation'!$B$13)*'S Curve Equation'!$B$14</f>
        <v>0.11703888220424712</v>
      </c>
      <c r="AE175" s="28">
        <f>(1/(1+EXP(('S Curve Equation'!$B$11-AE130*'S Curve Equation'!$B$12)*'S Curve Equation'!$B$10))+'S Curve Equation'!$B$13)*'S Curve Equation'!$B$14</f>
        <v>0.11492092183302886</v>
      </c>
      <c r="AF175" s="28">
        <f>(1/(1+EXP(('S Curve Equation'!$B$11-AF130*'S Curve Equation'!$B$12)*'S Curve Equation'!$B$10))+'S Curve Equation'!$B$13)*'S Curve Equation'!$B$14</f>
        <v>0.11285062662500638</v>
      </c>
    </row>
    <row r="176" spans="1:32" x14ac:dyDescent="0.2">
      <c r="A176" s="6" t="s">
        <v>54</v>
      </c>
      <c r="B176" s="28">
        <f>(1/(1+EXP(('S Curve Equation'!$B$11-B131*'S Curve Equation'!$B$12)*'S Curve Equation'!$B$10))+'S Curve Equation'!$B$13)*'S Curve Equation'!$B$14</f>
        <v>0.18109058269130082</v>
      </c>
      <c r="C176" s="28">
        <f>(1/(1+EXP(('S Curve Equation'!$B$11-C131*'S Curve Equation'!$B$12)*'S Curve Equation'!$B$10))+'S Curve Equation'!$B$13)*'S Curve Equation'!$B$14</f>
        <v>0.17841564871781102</v>
      </c>
      <c r="D176" s="28">
        <f>(1/(1+EXP(('S Curve Equation'!$B$11-D131*'S Curve Equation'!$B$12)*'S Curve Equation'!$B$10))+'S Curve Equation'!$B$13)*'S Curve Equation'!$B$14</f>
        <v>0.17409618612515818</v>
      </c>
      <c r="E176" s="28">
        <f>(1/(1+EXP(('S Curve Equation'!$B$11-E131*'S Curve Equation'!$B$12)*'S Curve Equation'!$B$10))+'S Curve Equation'!$B$13)*'S Curve Equation'!$B$14</f>
        <v>0.16942371169695442</v>
      </c>
      <c r="F176" s="28">
        <f>(1/(1+EXP(('S Curve Equation'!$B$11-F131*'S Curve Equation'!$B$12)*'S Curve Equation'!$B$10))+'S Curve Equation'!$B$13)*'S Curve Equation'!$B$14</f>
        <v>0.16577682555614096</v>
      </c>
      <c r="G176" s="28">
        <f>(1/(1+EXP(('S Curve Equation'!$B$11-G131*'S Curve Equation'!$B$12)*'S Curve Equation'!$B$10))+'S Curve Equation'!$B$13)*'S Curve Equation'!$B$14</f>
        <v>0.16378939630830061</v>
      </c>
      <c r="H176" s="28">
        <f>(1/(1+EXP(('S Curve Equation'!$B$11-H131*'S Curve Equation'!$B$12)*'S Curve Equation'!$B$10))+'S Curve Equation'!$B$13)*'S Curve Equation'!$B$14</f>
        <v>0.16202329938500687</v>
      </c>
      <c r="I176" s="28">
        <f>(1/(1+EXP(('S Curve Equation'!$B$11-I131*'S Curve Equation'!$B$12)*'S Curve Equation'!$B$10))+'S Curve Equation'!$B$13)*'S Curve Equation'!$B$14</f>
        <v>0.15851056055940191</v>
      </c>
      <c r="J176" s="28">
        <f>(1/(1+EXP(('S Curve Equation'!$B$11-J131*'S Curve Equation'!$B$12)*'S Curve Equation'!$B$10))+'S Curve Equation'!$B$13)*'S Curve Equation'!$B$14</f>
        <v>0.15332629583603685</v>
      </c>
      <c r="K176" s="28">
        <f>(1/(1+EXP(('S Curve Equation'!$B$11-K131*'S Curve Equation'!$B$12)*'S Curve Equation'!$B$10))+'S Curve Equation'!$B$13)*'S Curve Equation'!$B$14</f>
        <v>0.14777107021963234</v>
      </c>
      <c r="L176" s="28">
        <f>(1/(1+EXP(('S Curve Equation'!$B$11-L131*'S Curve Equation'!$B$12)*'S Curve Equation'!$B$10))+'S Curve Equation'!$B$13)*'S Curve Equation'!$B$14</f>
        <v>0.14778408925891251</v>
      </c>
      <c r="M176" s="28">
        <f>(1/(1+EXP(('S Curve Equation'!$B$11-M131*'S Curve Equation'!$B$12)*'S Curve Equation'!$B$10))+'S Curve Equation'!$B$13)*'S Curve Equation'!$B$14</f>
        <v>0.14493524956721379</v>
      </c>
      <c r="N176" s="28">
        <f>(1/(1+EXP(('S Curve Equation'!$B$11-N131*'S Curve Equation'!$B$12)*'S Curve Equation'!$B$10))+'S Curve Equation'!$B$13)*'S Curve Equation'!$B$14</f>
        <v>0.14215391042159201</v>
      </c>
      <c r="O176" s="28">
        <f>(1/(1+EXP(('S Curve Equation'!$B$11-O131*'S Curve Equation'!$B$12)*'S Curve Equation'!$B$10))+'S Curve Equation'!$B$13)*'S Curve Equation'!$B$14</f>
        <v>0.13943830264476681</v>
      </c>
      <c r="P176" s="28">
        <f>(1/(1+EXP(('S Curve Equation'!$B$11-P131*'S Curve Equation'!$B$12)*'S Curve Equation'!$B$10))+'S Curve Equation'!$B$13)*'S Curve Equation'!$B$14</f>
        <v>0.13678670024536549</v>
      </c>
      <c r="Q176" s="28">
        <f>(1/(1+EXP(('S Curve Equation'!$B$11-Q131*'S Curve Equation'!$B$12)*'S Curve Equation'!$B$10))+'S Curve Equation'!$B$13)*'S Curve Equation'!$B$14</f>
        <v>0.13419741993530199</v>
      </c>
      <c r="R176" s="28">
        <f>(1/(1+EXP(('S Curve Equation'!$B$11-R131*'S Curve Equation'!$B$12)*'S Curve Equation'!$B$10))+'S Curve Equation'!$B$13)*'S Curve Equation'!$B$14</f>
        <v>0.13166882059217178</v>
      </c>
      <c r="S176" s="28">
        <f>(1/(1+EXP(('S Curve Equation'!$B$11-S131*'S Curve Equation'!$B$12)*'S Curve Equation'!$B$10))+'S Curve Equation'!$B$13)*'S Curve Equation'!$B$14</f>
        <v>0.12919930267370641</v>
      </c>
      <c r="T176" s="28">
        <f>(1/(1+EXP(('S Curve Equation'!$B$11-T131*'S Curve Equation'!$B$12)*'S Curve Equation'!$B$10))+'S Curve Equation'!$B$13)*'S Curve Equation'!$B$14</f>
        <v>0.12678730759073797</v>
      </c>
      <c r="U176" s="28">
        <f>(1/(1+EXP(('S Curve Equation'!$B$11-U131*'S Curve Equation'!$B$12)*'S Curve Equation'!$B$10))+'S Curve Equation'!$B$13)*'S Curve Equation'!$B$14</f>
        <v>0.12443131704458546</v>
      </c>
      <c r="V176" s="28">
        <f>(1/(1+EXP(('S Curve Equation'!$B$11-V131*'S Curve Equation'!$B$12)*'S Curve Equation'!$B$10))+'S Curve Equation'!$B$13)*'S Curve Equation'!$B$14</f>
        <v>0.12212985233427766</v>
      </c>
      <c r="W176" s="28">
        <f>(1/(1+EXP(('S Curve Equation'!$B$11-W131*'S Curve Equation'!$B$12)*'S Curve Equation'!$B$10))+'S Curve Equation'!$B$13)*'S Curve Equation'!$B$14</f>
        <v>0.11988147363853646</v>
      </c>
      <c r="X176" s="28">
        <f>(1/(1+EXP(('S Curve Equation'!$B$11-X131*'S Curve Equation'!$B$12)*'S Curve Equation'!$B$10))+'S Curve Equation'!$B$13)*'S Curve Equation'!$B$14</f>
        <v>0.11768477927702757</v>
      </c>
      <c r="Y176" s="28">
        <f>(1/(1+EXP(('S Curve Equation'!$B$11-Y131*'S Curve Equation'!$B$12)*'S Curve Equation'!$B$10))+'S Curve Equation'!$B$13)*'S Curve Equation'!$B$14</f>
        <v>0.11553840495496366</v>
      </c>
      <c r="Z176" s="28">
        <f>(1/(1+EXP(('S Curve Equation'!$B$11-Z131*'S Curve Equation'!$B$12)*'S Curve Equation'!$B$10))+'S Curve Equation'!$B$13)*'S Curve Equation'!$B$14</f>
        <v>0.11344102299476855</v>
      </c>
      <c r="AA176" s="28">
        <f>(1/(1+EXP(('S Curve Equation'!$B$11-AA131*'S Curve Equation'!$B$12)*'S Curve Equation'!$B$10))+'S Curve Equation'!$B$13)*'S Curve Equation'!$B$14</f>
        <v>0.11139134155816359</v>
      </c>
      <c r="AB176" s="28">
        <f>(1/(1+EXP(('S Curve Equation'!$B$11-AB131*'S Curve Equation'!$B$12)*'S Curve Equation'!$B$10))+'S Curve Equation'!$B$13)*'S Curve Equation'!$B$14</f>
        <v>0.10938810386171327</v>
      </c>
      <c r="AC176" s="28">
        <f>(1/(1+EXP(('S Curve Equation'!$B$11-AC131*'S Curve Equation'!$B$12)*'S Curve Equation'!$B$10))+'S Curve Equation'!$B$13)*'S Curve Equation'!$B$14</f>
        <v>0.10743008738856052</v>
      </c>
      <c r="AD176" s="28">
        <f>(1/(1+EXP(('S Curve Equation'!$B$11-AD131*'S Curve Equation'!$B$12)*'S Curve Equation'!$B$10))+'S Curve Equation'!$B$13)*'S Curve Equation'!$B$14</f>
        <v>0.10551610309881197</v>
      </c>
      <c r="AE176" s="28">
        <f>(1/(1+EXP(('S Curve Equation'!$B$11-AE131*'S Curve Equation'!$B$12)*'S Curve Equation'!$B$10))+'S Curve Equation'!$B$13)*'S Curve Equation'!$B$14</f>
        <v>0.10364499464077805</v>
      </c>
      <c r="AF176" s="28">
        <f>(1/(1+EXP(('S Curve Equation'!$B$11-AF131*'S Curve Equation'!$B$12)*'S Curve Equation'!$B$10))+'S Curve Equation'!$B$13)*'S Curve Equation'!$B$14</f>
        <v>0.10181563756502979</v>
      </c>
    </row>
    <row r="177" spans="1:32" x14ac:dyDescent="0.2">
      <c r="A177" s="6" t="s">
        <v>55</v>
      </c>
      <c r="B177" s="28">
        <f>(1/(1+EXP(('S Curve Equation'!$B$11-B132*'S Curve Equation'!$B$12)*'S Curve Equation'!$B$10))+'S Curve Equation'!$B$13)*'S Curve Equation'!$B$14</f>
        <v>0.17303240740740741</v>
      </c>
      <c r="C177" s="28">
        <f>(1/(1+EXP(('S Curve Equation'!$B$11-C132*'S Curve Equation'!$B$12)*'S Curve Equation'!$B$10))+'S Curve Equation'!$B$13)*'S Curve Equation'!$B$14</f>
        <v>0.17048946591720576</v>
      </c>
      <c r="D177" s="28">
        <f>(1/(1+EXP(('S Curve Equation'!$B$11-D132*'S Curve Equation'!$B$12)*'S Curve Equation'!$B$10))+'S Curve Equation'!$B$13)*'S Curve Equation'!$B$14</f>
        <v>0.16638354444970285</v>
      </c>
      <c r="E177" s="28">
        <f>(1/(1+EXP(('S Curve Equation'!$B$11-E132*'S Curve Equation'!$B$12)*'S Curve Equation'!$B$10))+'S Curve Equation'!$B$13)*'S Curve Equation'!$B$14</f>
        <v>0.16194256315262767</v>
      </c>
      <c r="F177" s="28">
        <f>(1/(1+EXP(('S Curve Equation'!$B$11-F132*'S Curve Equation'!$B$12)*'S Curve Equation'!$B$10))+'S Curve Equation'!$B$13)*'S Curve Equation'!$B$14</f>
        <v>0.15847667349688241</v>
      </c>
      <c r="G177" s="28">
        <f>(1/(1+EXP(('S Curve Equation'!$B$11-G132*'S Curve Equation'!$B$12)*'S Curve Equation'!$B$10))+'S Curve Equation'!$B$13)*'S Curve Equation'!$B$14</f>
        <v>0.15658798318949563</v>
      </c>
      <c r="H177" s="28">
        <f>(1/(1+EXP(('S Curve Equation'!$B$11-H132*'S Curve Equation'!$B$12)*'S Curve Equation'!$B$10))+'S Curve Equation'!$B$13)*'S Curve Equation'!$B$14</f>
        <v>0.15490968316921333</v>
      </c>
      <c r="I177" s="28">
        <f>(1/(1+EXP(('S Curve Equation'!$B$11-I132*'S Curve Equation'!$B$12)*'S Curve Equation'!$B$10))+'S Curve Equation'!$B$13)*'S Curve Equation'!$B$14</f>
        <v>0.15157170485429253</v>
      </c>
      <c r="J177" s="28">
        <f>(1/(1+EXP(('S Curve Equation'!$B$11-J132*'S Curve Equation'!$B$12)*'S Curve Equation'!$B$10))+'S Curve Equation'!$B$13)*'S Curve Equation'!$B$14</f>
        <v>0.14664562203975023</v>
      </c>
      <c r="K177" s="28">
        <f>(1/(1+EXP(('S Curve Equation'!$B$11-K132*'S Curve Equation'!$B$12)*'S Curve Equation'!$B$10))+'S Curve Equation'!$B$13)*'S Curve Equation'!$B$14</f>
        <v>0.14136728087386083</v>
      </c>
      <c r="L177" s="28">
        <f>(1/(1+EXP(('S Curve Equation'!$B$11-L132*'S Curve Equation'!$B$12)*'S Curve Equation'!$B$10))+'S Curve Equation'!$B$13)*'S Curve Equation'!$B$14</f>
        <v>0.14137965085172649</v>
      </c>
      <c r="M177" s="28">
        <f>(1/(1+EXP(('S Curve Equation'!$B$11-M132*'S Curve Equation'!$B$12)*'S Curve Equation'!$B$10))+'S Curve Equation'!$B$13)*'S Curve Equation'!$B$14</f>
        <v>0.13867284773039321</v>
      </c>
      <c r="N177" s="28">
        <f>(1/(1+EXP(('S Curve Equation'!$B$11-N132*'S Curve Equation'!$B$12)*'S Curve Equation'!$B$10))+'S Curve Equation'!$B$13)*'S Curve Equation'!$B$14</f>
        <v>0.13603018225806759</v>
      </c>
      <c r="O177" s="28">
        <f>(1/(1+EXP(('S Curve Equation'!$B$11-O132*'S Curve Equation'!$B$12)*'S Curve Equation'!$B$10))+'S Curve Equation'!$B$13)*'S Curve Equation'!$B$14</f>
        <v>0.13344995371084128</v>
      </c>
      <c r="P177" s="28">
        <f>(1/(1+EXP(('S Curve Equation'!$B$11-P132*'S Curve Equation'!$B$12)*'S Curve Equation'!$B$10))+'S Curve Equation'!$B$13)*'S Curve Equation'!$B$14</f>
        <v>0.13093050458919897</v>
      </c>
      <c r="Q177" s="28">
        <f>(1/(1+EXP(('S Curve Equation'!$B$11-Q132*'S Curve Equation'!$B$12)*'S Curve Equation'!$B$10))+'S Curve Equation'!$B$13)*'S Curve Equation'!$B$14</f>
        <v>0.12847021998227809</v>
      </c>
      <c r="R177" s="28">
        <f>(1/(1+EXP(('S Curve Equation'!$B$11-R132*'S Curve Equation'!$B$12)*'S Curve Equation'!$B$10))+'S Curve Equation'!$B$13)*'S Curve Equation'!$B$14</f>
        <v>0.12606752689221998</v>
      </c>
      <c r="S177" s="28">
        <f>(1/(1+EXP(('S Curve Equation'!$B$11-S132*'S Curve Equation'!$B$12)*'S Curve Equation'!$B$10))+'S Curve Equation'!$B$13)*'S Curve Equation'!$B$14</f>
        <v>0.1237208935245695</v>
      </c>
      <c r="T177" s="28">
        <f>(1/(1+EXP(('S Curve Equation'!$B$11-T132*'S Curve Equation'!$B$12)*'S Curve Equation'!$B$10))+'S Curve Equation'!$B$13)*'S Curve Equation'!$B$14</f>
        <v>0.1214288285501455</v>
      </c>
      <c r="U177" s="28">
        <f>(1/(1+EXP(('S Curve Equation'!$B$11-U132*'S Curve Equation'!$B$12)*'S Curve Equation'!$B$10))+'S Curve Equation'!$B$13)*'S Curve Equation'!$B$14</f>
        <v>0.1191898803433266</v>
      </c>
      <c r="V177" s="28">
        <f>(1/(1+EXP(('S Curve Equation'!$B$11-V132*'S Curve Equation'!$B$12)*'S Curve Equation'!$B$10))+'S Curve Equation'!$B$13)*'S Curve Equation'!$B$14</f>
        <v>0.11700263620125602</v>
      </c>
      <c r="W177" s="28">
        <f>(1/(1+EXP(('S Curve Equation'!$B$11-W132*'S Curve Equation'!$B$12)*'S Curve Equation'!$B$10))+'S Curve Equation'!$B$13)*'S Curve Equation'!$B$14</f>
        <v>0.11486572154803289</v>
      </c>
      <c r="X177" s="28">
        <f>(1/(1+EXP(('S Curve Equation'!$B$11-X132*'S Curve Equation'!$B$12)*'S Curve Equation'!$B$10))+'S Curve Equation'!$B$13)*'S Curve Equation'!$B$14</f>
        <v>0.1127777991275956</v>
      </c>
      <c r="Y177" s="28">
        <f>(1/(1+EXP(('S Curve Equation'!$B$11-Y132*'S Curve Equation'!$B$12)*'S Curve Equation'!$B$10))+'S Curve Equation'!$B$13)*'S Curve Equation'!$B$14</f>
        <v>0.11073756818862827</v>
      </c>
      <c r="Z177" s="28">
        <f>(1/(1+EXP(('S Curve Equation'!$B$11-Z132*'S Curve Equation'!$B$12)*'S Curve Equation'!$B$10))+'S Curve Equation'!$B$13)*'S Curve Equation'!$B$14</f>
        <v>0.10874376366449698</v>
      </c>
      <c r="AA177" s="28">
        <f>(1/(1+EXP(('S Curve Equation'!$B$11-AA132*'S Curve Equation'!$B$12)*'S Curve Equation'!$B$10))+'S Curve Equation'!$B$13)*'S Curve Equation'!$B$14</f>
        <v>0.10679515535091902</v>
      </c>
      <c r="AB177" s="28">
        <f>(1/(1+EXP(('S Curve Equation'!$B$11-AB132*'S Curve Equation'!$B$12)*'S Curve Equation'!$B$10))+'S Curve Equation'!$B$13)*'S Curve Equation'!$B$14</f>
        <v>0.10489054708379039</v>
      </c>
      <c r="AC177" s="28">
        <f>(1/(1+EXP(('S Curve Equation'!$B$11-AC132*'S Curve Equation'!$B$12)*'S Curve Equation'!$B$10))+'S Curve Equation'!$B$13)*'S Curve Equation'!$B$14</f>
        <v>0.10302877591932871</v>
      </c>
      <c r="AD177" s="28">
        <f>(1/(1+EXP(('S Curve Equation'!$B$11-AD132*'S Curve Equation'!$B$12)*'S Curve Equation'!$B$10))+'S Curve Equation'!$B$13)*'S Curve Equation'!$B$14</f>
        <v>0.10120871131846221</v>
      </c>
      <c r="AE177" s="28">
        <f>(1/(1+EXP(('S Curve Equation'!$B$11-AE132*'S Curve Equation'!$B$12)*'S Curve Equation'!$B$10))+'S Curve Equation'!$B$13)*'S Curve Equation'!$B$14</f>
        <v>9.9429254337174255E-2</v>
      </c>
      <c r="AF177" s="28">
        <f>(1/(1+EXP(('S Curve Equation'!$B$11-AF132*'S Curve Equation'!$B$12)*'S Curve Equation'!$B$10))+'S Curve Equation'!$B$13)*'S Curve Equation'!$B$14</f>
        <v>9.7689336824307749E-2</v>
      </c>
    </row>
    <row r="178" spans="1:32" x14ac:dyDescent="0.2">
      <c r="A178" s="6" t="s">
        <v>56</v>
      </c>
      <c r="B178" s="28">
        <f>(1/(1+EXP(('S Curve Equation'!$B$11-B133*'S Curve Equation'!$B$12)*'S Curve Equation'!$B$10))+'S Curve Equation'!$B$13)*'S Curve Equation'!$B$14</f>
        <v>0.14340638216070739</v>
      </c>
      <c r="C178" s="28">
        <f>(1/(1+EXP(('S Curve Equation'!$B$11-C133*'S Curve Equation'!$B$12)*'S Curve Equation'!$B$10))+'S Curve Equation'!$B$13)*'S Curve Equation'!$B$14</f>
        <v>0.14135245694925883</v>
      </c>
      <c r="D178" s="28">
        <f>(1/(1+EXP(('S Curve Equation'!$B$11-D133*'S Curve Equation'!$B$12)*'S Curve Equation'!$B$10))+'S Curve Equation'!$B$13)*'S Curve Equation'!$B$14</f>
        <v>0.13803666382943472</v>
      </c>
      <c r="E178" s="28">
        <f>(1/(1+EXP(('S Curve Equation'!$B$11-E133*'S Curve Equation'!$B$12)*'S Curve Equation'!$B$10))+'S Curve Equation'!$B$13)*'S Curve Equation'!$B$14</f>
        <v>0.13445087102697967</v>
      </c>
      <c r="F178" s="28">
        <f>(1/(1+EXP(('S Curve Equation'!$B$11-F133*'S Curve Equation'!$B$12)*'S Curve Equation'!$B$10))+'S Curve Equation'!$B$13)*'S Curve Equation'!$B$14</f>
        <v>0.13165267715469547</v>
      </c>
      <c r="G178" s="28">
        <f>(1/(1+EXP(('S Curve Equation'!$B$11-G133*'S Curve Equation'!$B$12)*'S Curve Equation'!$B$10))+'S Curve Equation'!$B$13)*'S Curve Equation'!$B$14</f>
        <v>0.13012789722921683</v>
      </c>
      <c r="H178" s="28">
        <f>(1/(1+EXP(('S Curve Equation'!$B$11-H133*'S Curve Equation'!$B$12)*'S Curve Equation'!$B$10))+'S Curve Equation'!$B$13)*'S Curve Equation'!$B$14</f>
        <v>0.12877298519243374</v>
      </c>
      <c r="I178" s="28">
        <f>(1/(1+EXP(('S Curve Equation'!$B$11-I133*'S Curve Equation'!$B$12)*'S Curve Equation'!$B$10))+'S Curve Equation'!$B$13)*'S Curve Equation'!$B$14</f>
        <v>0.12607818324103184</v>
      </c>
      <c r="J178" s="28">
        <f>(1/(1+EXP(('S Curve Equation'!$B$11-J133*'S Curve Equation'!$B$12)*'S Curve Equation'!$B$10))+'S Curve Equation'!$B$13)*'S Curve Equation'!$B$14</f>
        <v>0.12210105630052603</v>
      </c>
      <c r="K178" s="28">
        <f>(1/(1+EXP(('S Curve Equation'!$B$11-K133*'S Curve Equation'!$B$12)*'S Curve Equation'!$B$10))+'S Curve Equation'!$B$13)*'S Curve Equation'!$B$14</f>
        <v>0.1178388674910133</v>
      </c>
      <c r="L178" s="28">
        <f>(1/(1+EXP(('S Curve Equation'!$B$11-L133*'S Curve Equation'!$B$12)*'S Curve Equation'!$B$10))+'S Curve Equation'!$B$13)*'S Curve Equation'!$B$14</f>
        <v>0.11784885722662565</v>
      </c>
      <c r="M178" s="28">
        <f>(1/(1+EXP(('S Curve Equation'!$B$11-M133*'S Curve Equation'!$B$12)*'S Curve Equation'!$B$10))+'S Curve Equation'!$B$13)*'S Curve Equation'!$B$14</f>
        <v>0.11566273989833989</v>
      </c>
      <c r="N178" s="28">
        <f>(1/(1+EXP(('S Curve Equation'!$B$11-N133*'S Curve Equation'!$B$12)*'S Curve Equation'!$B$10))+'S Curve Equation'!$B$13)*'S Curve Equation'!$B$14</f>
        <v>0.11352807117269435</v>
      </c>
      <c r="O178" s="28">
        <f>(1/(1+EXP(('S Curve Equation'!$B$11-O133*'S Curve Equation'!$B$12)*'S Curve Equation'!$B$10))+'S Curve Equation'!$B$13)*'S Curve Equation'!$B$14</f>
        <v>0.11144344156197122</v>
      </c>
      <c r="P178" s="28">
        <f>(1/(1+EXP(('S Curve Equation'!$B$11-P133*'S Curve Equation'!$B$12)*'S Curve Equation'!$B$10))+'S Curve Equation'!$B$13)*'S Curve Equation'!$B$14</f>
        <v>0.10940748175742426</v>
      </c>
      <c r="Q178" s="28">
        <f>(1/(1+EXP(('S Curve Equation'!$B$11-Q133*'S Curve Equation'!$B$12)*'S Curve Equation'!$B$10))+'S Curve Equation'!$B$13)*'S Curve Equation'!$B$14</f>
        <v>0.10741886164722053</v>
      </c>
      <c r="R178" s="28">
        <f>(1/(1+EXP(('S Curve Equation'!$B$11-R133*'S Curve Equation'!$B$12)*'S Curve Equation'!$B$10))+'S Curve Equation'!$B$13)*'S Curve Equation'!$B$14</f>
        <v>0.10547628933740387</v>
      </c>
      <c r="S178" s="28">
        <f>(1/(1+EXP(('S Curve Equation'!$B$11-S133*'S Curve Equation'!$B$12)*'S Curve Equation'!$B$10))+'S Curve Equation'!$B$13)*'S Curve Equation'!$B$14</f>
        <v>0.10357851017833704</v>
      </c>
      <c r="T178" s="28">
        <f>(1/(1+EXP(('S Curve Equation'!$B$11-T133*'S Curve Equation'!$B$12)*'S Curve Equation'!$B$10))+'S Curve Equation'!$B$13)*'S Curve Equation'!$B$14</f>
        <v>0.10172430579878365</v>
      </c>
      <c r="U178" s="28">
        <f>(1/(1+EXP(('S Curve Equation'!$B$11-U133*'S Curve Equation'!$B$12)*'S Curve Equation'!$B$10))+'S Curve Equation'!$B$13)*'S Curve Equation'!$B$14</f>
        <v>9.9912493149529977E-2</v>
      </c>
      <c r="V178" s="28">
        <f>(1/(1+EXP(('S Curve Equation'!$B$11-V133*'S Curve Equation'!$B$12)*'S Curve Equation'!$B$10))+'S Curve Equation'!$B$13)*'S Curve Equation'!$B$14</f>
        <v>9.8141923558210664E-2</v>
      </c>
      <c r="W178" s="28">
        <f>(1/(1+EXP(('S Curve Equation'!$B$11-W133*'S Curve Equation'!$B$12)*'S Curve Equation'!$B$10))+'S Curve Equation'!$B$13)*'S Curve Equation'!$B$14</f>
        <v>9.6411481796772711E-2</v>
      </c>
      <c r="X178" s="28">
        <f>(1/(1+EXP(('S Curve Equation'!$B$11-X133*'S Curve Equation'!$B$12)*'S Curve Equation'!$B$10))+'S Curve Equation'!$B$13)*'S Curve Equation'!$B$14</f>
        <v>9.4720085162827108E-2</v>
      </c>
      <c r="Y178" s="28">
        <f>(1/(1+EXP(('S Curve Equation'!$B$11-Y133*'S Curve Equation'!$B$12)*'S Curve Equation'!$B$10))+'S Curve Equation'!$B$13)*'S Curve Equation'!$B$14</f>
        <v>9.3066682575946594E-2</v>
      </c>
      <c r="Z178" s="28">
        <f>(1/(1+EXP(('S Curve Equation'!$B$11-Z133*'S Curve Equation'!$B$12)*'S Curve Equation'!$B$10))+'S Curve Equation'!$B$13)*'S Curve Equation'!$B$14</f>
        <v>9.1450253689806235E-2</v>
      </c>
      <c r="AA178" s="28">
        <f>(1/(1+EXP(('S Curve Equation'!$B$11-AA133*'S Curve Equation'!$B$12)*'S Curve Equation'!$B$10))+'S Curve Equation'!$B$13)*'S Curve Equation'!$B$14</f>
        <v>8.9869808020917888E-2</v>
      </c>
      <c r="AB178" s="28">
        <f>(1/(1+EXP(('S Curve Equation'!$B$11-AB133*'S Curve Equation'!$B$12)*'S Curve Equation'!$B$10))+'S Curve Equation'!$B$13)*'S Curve Equation'!$B$14</f>
        <v>8.832438409457545E-2</v>
      </c>
      <c r="AC178" s="28">
        <f>(1/(1+EXP(('S Curve Equation'!$B$11-AC133*'S Curve Equation'!$B$12)*'S Curve Equation'!$B$10))+'S Curve Equation'!$B$13)*'S Curve Equation'!$B$14</f>
        <v>8.6813048608502405E-2</v>
      </c>
      <c r="AD178" s="28">
        <f>(1/(1+EXP(('S Curve Equation'!$B$11-AD133*'S Curve Equation'!$B$12)*'S Curve Equation'!$B$10))+'S Curve Equation'!$B$13)*'S Curve Equation'!$B$14</f>
        <v>8.533489561458886E-2</v>
      </c>
      <c r="AE178" s="28">
        <f>(1/(1+EXP(('S Curve Equation'!$B$11-AE133*'S Curve Equation'!$B$12)*'S Curve Equation'!$B$10))+'S Curve Equation'!$B$13)*'S Curve Equation'!$B$14</f>
        <v>8.3889045719009209E-2</v>
      </c>
      <c r="AF178" s="28">
        <f>(1/(1+EXP(('S Curve Equation'!$B$11-AF133*'S Curve Equation'!$B$12)*'S Curve Equation'!$B$10))+'S Curve Equation'!$B$13)*'S Curve Equation'!$B$14</f>
        <v>8.2474645300916569E-2</v>
      </c>
    </row>
    <row r="179" spans="1:32" x14ac:dyDescent="0.2">
      <c r="A179" s="6" t="s">
        <v>57</v>
      </c>
      <c r="B179" s="28">
        <f>(1/(1+EXP(('S Curve Equation'!$B$11-B134*'S Curve Equation'!$B$12)*'S Curve Equation'!$B$10))+'S Curve Equation'!$B$13)*'S Curve Equation'!$B$14</f>
        <v>0.19724770642201836</v>
      </c>
      <c r="C179" s="28">
        <f>(1/(1+EXP(('S Curve Equation'!$B$11-C134*'S Curve Equation'!$B$12)*'S Curve Equation'!$B$10))+'S Curve Equation'!$B$13)*'S Curve Equation'!$B$14</f>
        <v>0.19431028728129518</v>
      </c>
      <c r="D179" s="28">
        <f>(1/(1+EXP(('S Curve Equation'!$B$11-D134*'S Curve Equation'!$B$12)*'S Curve Equation'!$B$10))+'S Curve Equation'!$B$13)*'S Curve Equation'!$B$14</f>
        <v>0.18956576048187845</v>
      </c>
      <c r="E179" s="28">
        <f>(1/(1+EXP(('S Curve Equation'!$B$11-E134*'S Curve Equation'!$B$12)*'S Curve Equation'!$B$10))+'S Curve Equation'!$B$13)*'S Curve Equation'!$B$14</f>
        <v>0.18443193551427545</v>
      </c>
      <c r="F179" s="28">
        <f>(1/(1+EXP(('S Curve Equation'!$B$11-F134*'S Curve Equation'!$B$12)*'S Curve Equation'!$B$10))+'S Curve Equation'!$B$13)*'S Curve Equation'!$B$14</f>
        <v>0.18042394964969982</v>
      </c>
      <c r="G179" s="28">
        <f>(1/(1+EXP(('S Curve Equation'!$B$11-G134*'S Curve Equation'!$B$12)*'S Curve Equation'!$B$10))+'S Curve Equation'!$B$13)*'S Curve Equation'!$B$14</f>
        <v>0.17823939147820886</v>
      </c>
      <c r="H179" s="28">
        <f>(1/(1+EXP(('S Curve Equation'!$B$11-H134*'S Curve Equation'!$B$12)*'S Curve Equation'!$B$10))+'S Curve Equation'!$B$13)*'S Curve Equation'!$B$14</f>
        <v>0.17629793087234436</v>
      </c>
      <c r="I179" s="28">
        <f>(1/(1+EXP(('S Curve Equation'!$B$11-I134*'S Curve Equation'!$B$12)*'S Curve Equation'!$B$10))+'S Curve Equation'!$B$13)*'S Curve Equation'!$B$14</f>
        <v>0.17243590964224215</v>
      </c>
      <c r="J179" s="28">
        <f>(1/(1+EXP(('S Curve Equation'!$B$11-J134*'S Curve Equation'!$B$12)*'S Curve Equation'!$B$10))+'S Curve Equation'!$B$13)*'S Curve Equation'!$B$14</f>
        <v>0.16673511725025819</v>
      </c>
      <c r="K179" s="28">
        <f>(1/(1+EXP(('S Curve Equation'!$B$11-K134*'S Curve Equation'!$B$12)*'S Curve Equation'!$B$10))+'S Curve Equation'!$B$13)*'S Curve Equation'!$B$14</f>
        <v>0.16062529590495445</v>
      </c>
      <c r="L179" s="28">
        <f>(1/(1+EXP(('S Curve Equation'!$B$11-L134*'S Curve Equation'!$B$12)*'S Curve Equation'!$B$10))+'S Curve Equation'!$B$13)*'S Curve Equation'!$B$14</f>
        <v>0.1606396157625386</v>
      </c>
      <c r="M179" s="28">
        <f>(1/(1+EXP(('S Curve Equation'!$B$11-M134*'S Curve Equation'!$B$12)*'S Curve Equation'!$B$10))+'S Curve Equation'!$B$13)*'S Curve Equation'!$B$14</f>
        <v>0.15750603098087643</v>
      </c>
      <c r="N179" s="28">
        <f>(1/(1+EXP(('S Curve Equation'!$B$11-N134*'S Curve Equation'!$B$12)*'S Curve Equation'!$B$10))+'S Curve Equation'!$B$13)*'S Curve Equation'!$B$14</f>
        <v>0.15444653291970814</v>
      </c>
      <c r="O179" s="28">
        <f>(1/(1+EXP(('S Curve Equation'!$B$11-O134*'S Curve Equation'!$B$12)*'S Curve Equation'!$B$10))+'S Curve Equation'!$B$13)*'S Curve Equation'!$B$14</f>
        <v>0.15145923130068412</v>
      </c>
      <c r="P179" s="28">
        <f>(1/(1+EXP(('S Curve Equation'!$B$11-P134*'S Curve Equation'!$B$12)*'S Curve Equation'!$B$10))+'S Curve Equation'!$B$13)*'S Curve Equation'!$B$14</f>
        <v>0.14854227774607717</v>
      </c>
      <c r="Q179" s="28">
        <f>(1/(1+EXP(('S Curve Equation'!$B$11-Q134*'S Curve Equation'!$B$12)*'S Curve Equation'!$B$10))+'S Curve Equation'!$B$13)*'S Curve Equation'!$B$14</f>
        <v>0.14569386567909132</v>
      </c>
      <c r="R179" s="28">
        <f>(1/(1+EXP(('S Curve Equation'!$B$11-R134*'S Curve Equation'!$B$12)*'S Curve Equation'!$B$10))+'S Curve Equation'!$B$13)*'S Curve Equation'!$B$14</f>
        <v>0.14291223013517776</v>
      </c>
      <c r="S179" s="28">
        <f>(1/(1+EXP(('S Curve Equation'!$B$11-S134*'S Curve Equation'!$B$12)*'S Curve Equation'!$B$10))+'S Curve Equation'!$B$13)*'S Curve Equation'!$B$14</f>
        <v>0.14019564749366423</v>
      </c>
      <c r="T179" s="28">
        <f>(1/(1+EXP(('S Curve Equation'!$B$11-T134*'S Curve Equation'!$B$12)*'S Curve Equation'!$B$10))+'S Curve Equation'!$B$13)*'S Curve Equation'!$B$14</f>
        <v>0.13754243513829753</v>
      </c>
      <c r="U179" s="28">
        <f>(1/(1+EXP(('S Curve Equation'!$B$11-U134*'S Curve Equation'!$B$12)*'S Curve Equation'!$B$10))+'S Curve Equation'!$B$13)*'S Curve Equation'!$B$14</f>
        <v>0.13495095105465882</v>
      </c>
      <c r="V179" s="28">
        <f>(1/(1+EXP(('S Curve Equation'!$B$11-V134*'S Curve Equation'!$B$12)*'S Curve Equation'!$B$10))+'S Curve Equation'!$B$13)*'S Curve Equation'!$B$14</f>
        <v>0.13241959337180659</v>
      </c>
      <c r="W179" s="28">
        <f>(1/(1+EXP(('S Curve Equation'!$B$11-W134*'S Curve Equation'!$B$12)*'S Curve Equation'!$B$10))+'S Curve Equation'!$B$13)*'S Curve Equation'!$B$14</f>
        <v>0.12994679985490684</v>
      </c>
      <c r="X179" s="28">
        <f>(1/(1+EXP(('S Curve Equation'!$B$11-X134*'S Curve Equation'!$B$12)*'S Curve Equation'!$B$10))+'S Curve Equation'!$B$13)*'S Curve Equation'!$B$14</f>
        <v>0.12753104735509446</v>
      </c>
      <c r="Y179" s="28">
        <f>(1/(1+EXP(('S Curve Equation'!$B$11-Y134*'S Curve Equation'!$B$12)*'S Curve Equation'!$B$10))+'S Curve Equation'!$B$13)*'S Curve Equation'!$B$14</f>
        <v>0.12517085122228311</v>
      </c>
      <c r="Z179" s="28">
        <f>(1/(1+EXP(('S Curve Equation'!$B$11-Z134*'S Curve Equation'!$B$12)*'S Curve Equation'!$B$10))+'S Curve Equation'!$B$13)*'S Curve Equation'!$B$14</f>
        <v>0.12286476468617664</v>
      </c>
      <c r="AA179" s="28">
        <f>(1/(1+EXP(('S Curve Equation'!$B$11-AA134*'S Curve Equation'!$B$12)*'S Curve Equation'!$B$10))+'S Curve Equation'!$B$13)*'S Curve Equation'!$B$14</f>
        <v>0.12061137821028589</v>
      </c>
      <c r="AB179" s="28">
        <f>(1/(1+EXP(('S Curve Equation'!$B$11-AB134*'S Curve Equation'!$B$12)*'S Curve Equation'!$B$10))+'S Curve Equation'!$B$13)*'S Curve Equation'!$B$14</f>
        <v>0.11840931882335114</v>
      </c>
      <c r="AC179" s="28">
        <f>(1/(1+EXP(('S Curve Equation'!$B$11-AC134*'S Curve Equation'!$B$12)*'S Curve Equation'!$B$10))+'S Curve Equation'!$B$13)*'S Curve Equation'!$B$14</f>
        <v>0.1162572494321691</v>
      </c>
      <c r="AD179" s="28">
        <f>(1/(1+EXP(('S Curve Equation'!$B$11-AD134*'S Curve Equation'!$B$12)*'S Curve Equation'!$B$10))+'S Curve Equation'!$B$13)*'S Curve Equation'!$B$14</f>
        <v>0.11415386811947864</v>
      </c>
      <c r="AE179" s="28">
        <f>(1/(1+EXP(('S Curve Equation'!$B$11-AE134*'S Curve Equation'!$B$12)*'S Curve Equation'!$B$10))+'S Curve Equation'!$B$13)*'S Curve Equation'!$B$14</f>
        <v>0.11209790743022323</v>
      </c>
      <c r="AF179" s="28">
        <f>(1/(1+EXP(('S Curve Equation'!$B$11-AF134*'S Curve Equation'!$B$12)*'S Curve Equation'!$B$10))+'S Curve Equation'!$B$13)*'S Curve Equation'!$B$14</f>
        <v>0.110088133649191</v>
      </c>
    </row>
    <row r="181" spans="1:32" x14ac:dyDescent="0.2">
      <c r="A181" s="7" t="s">
        <v>521</v>
      </c>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16to19'!B138,'Calculations 20to24'!B138,'Calculations 25to34'!B138,'Calculations 35to44'!B138,'Calculations 45to54'!B138,'Calculations 65plus'!B138)</f>
        <v>0.19667943805874843</v>
      </c>
      <c r="C183" s="28">
        <f>C138/SUM(C138,'Calculations 16to19'!C138,'Calculations 20to24'!C138,'Calculations 25to34'!C138,'Calculations 35to44'!C138,'Calculations 45to54'!C138,'Calculations 65plus'!C138)</f>
        <v>0.1950091981926122</v>
      </c>
      <c r="D183" s="28">
        <f>D138/SUM(D138,'Calculations 16to19'!D138,'Calculations 20to24'!D138,'Calculations 25to34'!D138,'Calculations 35to44'!D138,'Calculations 45to54'!D138,'Calculations 65plus'!D138)</f>
        <v>0.19136275137482048</v>
      </c>
      <c r="E183" s="28">
        <f>E138/SUM(E138,'Calculations 16to19'!E138,'Calculations 20to24'!E138,'Calculations 25to34'!E138,'Calculations 35to44'!E138,'Calculations 45to54'!E138,'Calculations 65plus'!E138)</f>
        <v>0.18729599882837941</v>
      </c>
      <c r="F183" s="28">
        <f>F138/SUM(F138,'Calculations 16to19'!F138,'Calculations 20to24'!F138,'Calculations 25to34'!F138,'Calculations 35to44'!F138,'Calculations 45to54'!F138,'Calculations 65plus'!F138)</f>
        <v>0.1842337923401409</v>
      </c>
      <c r="G183" s="28">
        <f>G138/SUM(G138,'Calculations 16to19'!G138,'Calculations 20to24'!G138,'Calculations 25to34'!G138,'Calculations 35to44'!G138,'Calculations 45to54'!G138,'Calculations 65plus'!G138)</f>
        <v>0.1828056461794251</v>
      </c>
      <c r="H183" s="28">
        <f>H138/SUM(H138,'Calculations 16to19'!H138,'Calculations 20to24'!H138,'Calculations 25to34'!H138,'Calculations 35to44'!H138,'Calculations 45to54'!H138,'Calculations 65plus'!H138)</f>
        <v>0.18161359156567319</v>
      </c>
      <c r="I183" s="28">
        <f>I138/SUM(I138,'Calculations 16to19'!I138,'Calculations 20to24'!I138,'Calculations 25to34'!I138,'Calculations 35to44'!I138,'Calculations 45to54'!I138,'Calculations 65plus'!I138)</f>
        <v>0.17835451763515536</v>
      </c>
      <c r="J183" s="28">
        <f>J138/SUM(J138,'Calculations 16to19'!J138,'Calculations 20to24'!J138,'Calculations 25to34'!J138,'Calculations 35to44'!J138,'Calculations 45to54'!J138,'Calculations 65plus'!J138)</f>
        <v>0.17310327253278107</v>
      </c>
      <c r="K183" s="28">
        <f>K138/SUM(K138,'Calculations 16to19'!K138,'Calculations 20to24'!K138,'Calculations 25to34'!K138,'Calculations 35to44'!K138,'Calculations 45to54'!K138,'Calculations 65plus'!K138)</f>
        <v>0.16733764992622868</v>
      </c>
      <c r="L183" s="28">
        <f>L138/SUM(L138,'Calculations 16to19'!L138,'Calculations 20to24'!L138,'Calculations 25to34'!L138,'Calculations 35to44'!L138,'Calculations 45to54'!L138,'Calculations 65plus'!L138)</f>
        <v>0.16815852584173752</v>
      </c>
      <c r="M183" s="28">
        <f>M138/SUM(M138,'Calculations 16to19'!M138,'Calculations 20to24'!M138,'Calculations 25to34'!M138,'Calculations 35to44'!M138,'Calculations 45to54'!M138,'Calculations 65plus'!M138)</f>
        <v>0.16546263513730769</v>
      </c>
      <c r="N183" s="28">
        <f>N138/SUM(N138,'Calculations 16to19'!N138,'Calculations 20to24'!N138,'Calculations 25to34'!N138,'Calculations 35to44'!N138,'Calculations 45to54'!N138,'Calculations 65plus'!N138)</f>
        <v>0.16279039056873587</v>
      </c>
      <c r="O183" s="28">
        <f>O138/SUM(O138,'Calculations 16to19'!O138,'Calculations 20to24'!O138,'Calculations 25to34'!O138,'Calculations 35to44'!O138,'Calculations 45to54'!O138,'Calculations 65plus'!O138)</f>
        <v>0.16014293342378905</v>
      </c>
      <c r="P183" s="28">
        <f>P138/SUM(P138,'Calculations 16to19'!P138,'Calculations 20to24'!P138,'Calculations 25to34'!P138,'Calculations 35to44'!P138,'Calculations 45to54'!P138,'Calculations 65plus'!P138)</f>
        <v>0.15752131862938271</v>
      </c>
      <c r="Q183" s="28">
        <f>Q138/SUM(Q138,'Calculations 16to19'!Q138,'Calculations 20to24'!Q138,'Calculations 25to34'!Q138,'Calculations 35to44'!Q138,'Calculations 45to54'!Q138,'Calculations 65plus'!Q138)</f>
        <v>0.15492651721135803</v>
      </c>
      <c r="R183" s="28">
        <f>R138/SUM(R138,'Calculations 16to19'!R138,'Calculations 20to24'!R138,'Calculations 25to34'!R138,'Calculations 35to44'!R138,'Calculations 45to54'!R138,'Calculations 65plus'!R138)</f>
        <v>0.15235941885257462</v>
      </c>
      <c r="S183" s="28">
        <f>S138/SUM(S138,'Calculations 16to19'!S138,'Calculations 20to24'!S138,'Calculations 25to34'!S138,'Calculations 35to44'!S138,'Calculations 45to54'!S138,'Calculations 65plus'!S138)</f>
        <v>0.14982083453219808</v>
      </c>
      <c r="T183" s="28">
        <f>T138/SUM(T138,'Calculations 16to19'!T138,'Calculations 20to24'!T138,'Calculations 25to34'!T138,'Calculations 35to44'!T138,'Calculations 45to54'!T138,'Calculations 65plus'!T138)</f>
        <v>0.14731149922997791</v>
      </c>
      <c r="U183" s="28">
        <f>U138/SUM(U138,'Calculations 16to19'!U138,'Calculations 20to24'!U138,'Calculations 25to34'!U138,'Calculations 35to44'!U138,'Calculations 45to54'!U138,'Calculations 65plus'!U138)</f>
        <v>0.1448320746802558</v>
      </c>
      <c r="V183" s="28">
        <f>V138/SUM(V138,'Calculations 16to19'!V138,'Calculations 20to24'!V138,'Calculations 25to34'!V138,'Calculations 35to44'!V138,'Calculations 45to54'!V138,'Calculations 65plus'!V138)</f>
        <v>0.1423831521614132</v>
      </c>
      <c r="W183" s="28">
        <f>W138/SUM(W138,'Calculations 16to19'!W138,'Calculations 20to24'!W138,'Calculations 25to34'!W138,'Calculations 35to44'!W138,'Calculations 45to54'!W138,'Calculations 65plus'!W138)</f>
        <v>0.13996525530739884</v>
      </c>
      <c r="X183" s="28">
        <f>X138/SUM(X138,'Calculations 16to19'!X138,'Calculations 20to24'!X138,'Calculations 25to34'!X138,'Calculations 35to44'!X138,'Calculations 45to54'!X138,'Calculations 65plus'!X138)</f>
        <v>0.13757884292896119</v>
      </c>
      <c r="Y183" s="28">
        <f>Y138/SUM(Y138,'Calculations 16to19'!Y138,'Calculations 20to24'!Y138,'Calculations 25to34'!Y138,'Calculations 35to44'!Y138,'Calculations 45to54'!Y138,'Calculations 65plus'!Y138)</f>
        <v>0.13522431183313485</v>
      </c>
      <c r="Z183" s="28">
        <f>Z138/SUM(Z138,'Calculations 16to19'!Z138,'Calculations 20to24'!Z138,'Calculations 25to34'!Z138,'Calculations 35to44'!Z138,'Calculations 45to54'!Z138,'Calculations 65plus'!Z138)</f>
        <v>0.13290199963046945</v>
      </c>
      <c r="AA183" s="28">
        <f>AA138/SUM(AA138,'Calculations 16to19'!AA138,'Calculations 20to24'!AA138,'Calculations 25to34'!AA138,'Calculations 35to44'!AA138,'Calculations 45to54'!AA138,'Calculations 65plus'!AA138)</f>
        <v>0.13061218752039883</v>
      </c>
      <c r="AB183" s="28">
        <f>AB138/SUM(AB138,'Calculations 16to19'!AB138,'Calculations 20to24'!AB138,'Calculations 25to34'!AB138,'Calculations 35to44'!AB138,'Calculations 45to54'!AB138,'Calculations 65plus'!AB138)</f>
        <v>0.12835510304604422</v>
      </c>
      <c r="AC183" s="28">
        <f>AC138/SUM(AC138,'Calculations 16to19'!AC138,'Calculations 20to24'!AC138,'Calculations 25to34'!AC138,'Calculations 35to44'!AC138,'Calculations 45to54'!AC138,'Calculations 65plus'!AC138)</f>
        <v>0.12613092281058996</v>
      </c>
      <c r="AD183" s="28">
        <f>AD138/SUM(AD138,'Calculations 16to19'!AD138,'Calculations 20to24'!AD138,'Calculations 25to34'!AD138,'Calculations 35to44'!AD138,'Calculations 45to54'!AD138,'Calculations 65plus'!AD138)</f>
        <v>0.12393977514821536</v>
      </c>
      <c r="AE183" s="28">
        <f>AE138/SUM(AE138,'Calculations 16to19'!AE138,'Calculations 20to24'!AE138,'Calculations 25to34'!AE138,'Calculations 35to44'!AE138,'Calculations 45to54'!AE138,'Calculations 65plus'!AE138)</f>
        <v>0.12178174274335608</v>
      </c>
      <c r="AF183" s="28">
        <f>AF138/SUM(AF138,'Calculations 16to19'!AF138,'Calculations 20to24'!AF138,'Calculations 25to34'!AF138,'Calculations 35to44'!AF138,'Calculations 45to54'!AF138,'Calculations 65plus'!AF138)</f>
        <v>0.11965686519282594</v>
      </c>
    </row>
    <row r="184" spans="1:32" x14ac:dyDescent="0.2">
      <c r="A184" s="6" t="s">
        <v>94</v>
      </c>
      <c r="B184" s="28">
        <f>B139/SUM(B139,'Calculations 16to19'!B139,'Calculations 20to24'!B139,'Calculations 25to34'!B139,'Calculations 35to44'!B139,'Calculations 45to54'!B139,'Calculations 65plus'!B139)</f>
        <v>0.19607843137254902</v>
      </c>
      <c r="C184" s="28">
        <f>C139/SUM(C139,'Calculations 16to19'!C139,'Calculations 20to24'!C139,'Calculations 25to34'!C139,'Calculations 35to44'!C139,'Calculations 45to54'!C139,'Calculations 65plus'!C139)</f>
        <v>0.19472066145314201</v>
      </c>
      <c r="D184" s="28">
        <f>D139/SUM(D139,'Calculations 16to19'!D139,'Calculations 20to24'!D139,'Calculations 25to34'!D139,'Calculations 35to44'!D139,'Calculations 45to54'!D139,'Calculations 65plus'!D139)</f>
        <v>0.19128900738233501</v>
      </c>
      <c r="E184" s="28">
        <f>E139/SUM(E139,'Calculations 16to19'!E139,'Calculations 20to24'!E139,'Calculations 25to34'!E139,'Calculations 35to44'!E139,'Calculations 45to54'!E139,'Calculations 65plus'!E139)</f>
        <v>0.1874416085184322</v>
      </c>
      <c r="F184" s="28">
        <f>F139/SUM(F139,'Calculations 16to19'!F139,'Calculations 20to24'!F139,'Calculations 25to34'!F139,'Calculations 35to44'!F139,'Calculations 45to54'!F139,'Calculations 65plus'!F139)</f>
        <v>0.18460089693568424</v>
      </c>
      <c r="G184" s="28">
        <f>G139/SUM(G139,'Calculations 16to19'!G139,'Calculations 20to24'!G139,'Calculations 25to34'!G139,'Calculations 35to44'!G139,'Calculations 45to54'!G139,'Calculations 65plus'!G139)</f>
        <v>0.18336765340733613</v>
      </c>
      <c r="H184" s="28">
        <f>H139/SUM(H139,'Calculations 16to19'!H139,'Calculations 20to24'!H139,'Calculations 25to34'!H139,'Calculations 35to44'!H139,'Calculations 45to54'!H139,'Calculations 65plus'!H139)</f>
        <v>0.1824244469290591</v>
      </c>
      <c r="I184" s="28">
        <f>I139/SUM(I139,'Calculations 16to19'!I139,'Calculations 20to24'!I139,'Calculations 25to34'!I139,'Calculations 35to44'!I139,'Calculations 45to54'!I139,'Calculations 65plus'!I139)</f>
        <v>0.1792104779226924</v>
      </c>
      <c r="J184" s="28">
        <f>J139/SUM(J139,'Calculations 16to19'!J139,'Calculations 20to24'!J139,'Calculations 25to34'!J139,'Calculations 35to44'!J139,'Calculations 45to54'!J139,'Calculations 65plus'!J139)</f>
        <v>0.17383273934145341</v>
      </c>
      <c r="K184" s="28">
        <f>K139/SUM(K139,'Calculations 16to19'!K139,'Calculations 20to24'!K139,'Calculations 25to34'!K139,'Calculations 35to44'!K139,'Calculations 45to54'!K139,'Calculations 65plus'!K139)</f>
        <v>0.16792151351831106</v>
      </c>
      <c r="L184" s="28">
        <f>L139/SUM(L139,'Calculations 16to19'!L139,'Calculations 20to24'!L139,'Calculations 25to34'!L139,'Calculations 35to44'!L139,'Calculations 45to54'!L139,'Calculations 65plus'!L139)</f>
        <v>0.16944963947020408</v>
      </c>
      <c r="M184" s="28">
        <f>M139/SUM(M139,'Calculations 16to19'!M139,'Calculations 20to24'!M139,'Calculations 25to34'!M139,'Calculations 35to44'!M139,'Calculations 45to54'!M139,'Calculations 65plus'!M139)</f>
        <v>0.16696023845280294</v>
      </c>
      <c r="N184" s="28">
        <f>N139/SUM(N139,'Calculations 16to19'!N139,'Calculations 20to24'!N139,'Calculations 25to34'!N139,'Calculations 35to44'!N139,'Calculations 45to54'!N139,'Calculations 65plus'!N139)</f>
        <v>0.16449660243062358</v>
      </c>
      <c r="O184" s="28">
        <f>O139/SUM(O139,'Calculations 16to19'!O139,'Calculations 20to24'!O139,'Calculations 25to34'!O139,'Calculations 35to44'!O139,'Calculations 45to54'!O139,'Calculations 65plus'!O139)</f>
        <v>0.16205904643145644</v>
      </c>
      <c r="P184" s="28">
        <f>P139/SUM(P139,'Calculations 16to19'!P139,'Calculations 20to24'!P139,'Calculations 25to34'!P139,'Calculations 35to44'!P139,'Calculations 45to54'!P139,'Calculations 65plus'!P139)</f>
        <v>0.1596478534798437</v>
      </c>
      <c r="Q184" s="28">
        <f>Q139/SUM(Q139,'Calculations 16to19'!Q139,'Calculations 20to24'!Q139,'Calculations 25to34'!Q139,'Calculations 35to44'!Q139,'Calculations 45to54'!Q139,'Calculations 65plus'!Q139)</f>
        <v>0.15726327566078832</v>
      </c>
      <c r="R184" s="28">
        <f>R139/SUM(R139,'Calculations 16to19'!R139,'Calculations 20to24'!R139,'Calculations 25to34'!R139,'Calculations 35to44'!R139,'Calculations 45to54'!R139,'Calculations 65plus'!R139)</f>
        <v>0.15490553518063546</v>
      </c>
      <c r="S184" s="28">
        <f>S139/SUM(S139,'Calculations 16to19'!S139,'Calculations 20to24'!S139,'Calculations 25to34'!S139,'Calculations 35to44'!S139,'Calculations 45to54'!S139,'Calculations 65plus'!S139)</f>
        <v>0.15257482542310499</v>
      </c>
      <c r="T184" s="28">
        <f>T139/SUM(T139,'Calculations 16to19'!T139,'Calculations 20to24'!T139,'Calculations 25to34'!T139,'Calculations 35to44'!T139,'Calculations 45to54'!T139,'Calculations 65plus'!T139)</f>
        <v>0.15027131199857049</v>
      </c>
      <c r="U184" s="28">
        <f>U139/SUM(U139,'Calculations 16to19'!U139,'Calculations 20to24'!U139,'Calculations 25to34'!U139,'Calculations 35to44'!U139,'Calculations 45to54'!U139,'Calculations 65plus'!U139)</f>
        <v>0.14799513378480897</v>
      </c>
      <c r="V184" s="28">
        <f>V139/SUM(V139,'Calculations 16to19'!V139,'Calculations 20to24'!V139,'Calculations 25to34'!V139,'Calculations 35to44'!V139,'Calculations 45to54'!V139,'Calculations 65plus'!V139)</f>
        <v>0.14574640395757993</v>
      </c>
      <c r="W184" s="28">
        <f>W139/SUM(W139,'Calculations 16to19'!W139,'Calculations 20to24'!W139,'Calculations 25to34'!W139,'Calculations 35to44'!W139,'Calculations 45to54'!W139,'Calculations 65plus'!W139)</f>
        <v>0.14352521100948906</v>
      </c>
      <c r="X184" s="28">
        <f>X139/SUM(X139,'Calculations 16to19'!X139,'Calculations 20to24'!X139,'Calculations 25to34'!X139,'Calculations 35to44'!X139,'Calculations 45to54'!X139,'Calculations 65plus'!X139)</f>
        <v>0.14133161975573921</v>
      </c>
      <c r="Y184" s="28">
        <f>Y139/SUM(Y139,'Calculations 16to19'!Y139,'Calculations 20to24'!Y139,'Calculations 25to34'!Y139,'Calculations 35to44'!Y139,'Calculations 45to54'!Y139,'Calculations 65plus'!Y139)</f>
        <v>0.13916567232546759</v>
      </c>
      <c r="Z184" s="28">
        <f>Z139/SUM(Z139,'Calculations 16to19'!Z139,'Calculations 20to24'!Z139,'Calculations 25to34'!Z139,'Calculations 35to44'!Z139,'Calculations 45to54'!Z139,'Calculations 65plus'!Z139)</f>
        <v>0.13702738913748494</v>
      </c>
      <c r="AA184" s="28">
        <f>AA139/SUM(AA139,'Calculations 16to19'!AA139,'Calculations 20to24'!AA139,'Calculations 25to34'!AA139,'Calculations 35to44'!AA139,'Calculations 45to54'!AA139,'Calculations 65plus'!AA139)</f>
        <v>0.13491676985934334</v>
      </c>
      <c r="AB184" s="28">
        <f>AB139/SUM(AB139,'Calculations 16to19'!AB139,'Calculations 20to24'!AB139,'Calculations 25to34'!AB139,'Calculations 35to44'!AB139,'Calculations 45to54'!AB139,'Calculations 65plus'!AB139)</f>
        <v>0.13283379434876769</v>
      </c>
      <c r="AC184" s="28">
        <f>AC139/SUM(AC139,'Calculations 16to19'!AC139,'Calculations 20to24'!AC139,'Calculations 25to34'!AC139,'Calculations 35to44'!AC139,'Calculations 45to54'!AC139,'Calculations 65plus'!AC139)</f>
        <v>0.13077842357657793</v>
      </c>
      <c r="AD184" s="28">
        <f>AD139/SUM(AD139,'Calculations 16to19'!AD139,'Calculations 20to24'!AD139,'Calculations 25to34'!AD139,'Calculations 35to44'!AD139,'Calculations 45to54'!AD139,'Calculations 65plus'!AD139)</f>
        <v>0.12875060053033735</v>
      </c>
      <c r="AE184" s="28">
        <f>AE139/SUM(AE139,'Calculations 16to19'!AE139,'Calculations 20to24'!AE139,'Calculations 25to34'!AE139,'Calculations 35to44'!AE139,'Calculations 45to54'!AE139,'Calculations 65plus'!AE139)</f>
        <v>0.12675025109805271</v>
      </c>
      <c r="AF184" s="28">
        <f>AF139/SUM(AF139,'Calculations 16to19'!AF139,'Calculations 20to24'!AF139,'Calculations 25to34'!AF139,'Calculations 35to44'!AF139,'Calculations 45to54'!AF139,'Calculations 65plus'!AF139)</f>
        <v>0.12477728493133841</v>
      </c>
    </row>
    <row r="185" spans="1:32" x14ac:dyDescent="0.2">
      <c r="A185" s="6" t="s">
        <v>93</v>
      </c>
      <c r="B185" s="28">
        <f>B140/SUM(B140,'Calculations 16to19'!B140,'Calculations 20to24'!B140,'Calculations 25to34'!B140,'Calculations 35to44'!B140,'Calculations 45to54'!B140,'Calculations 65plus'!B140)</f>
        <v>0.13265306122448978</v>
      </c>
      <c r="C185" s="28">
        <f>C140/SUM(C140,'Calculations 16to19'!C140,'Calculations 20to24'!C140,'Calculations 25to34'!C140,'Calculations 35to44'!C140,'Calculations 45to54'!C140,'Calculations 65plus'!C140)</f>
        <v>0.13156186084945251</v>
      </c>
      <c r="D185" s="28">
        <f>D140/SUM(D140,'Calculations 16to19'!D140,'Calculations 20to24'!D140,'Calculations 25to34'!D140,'Calculations 35to44'!D140,'Calculations 45to54'!D140,'Calculations 65plus'!D140)</f>
        <v>0.12904746922852453</v>
      </c>
      <c r="E185" s="28">
        <f>E140/SUM(E140,'Calculations 16to19'!E140,'Calculations 20to24'!E140,'Calculations 25to34'!E140,'Calculations 35to44'!E140,'Calculations 45to54'!E140,'Calculations 65plus'!E140)</f>
        <v>0.12628966763120797</v>
      </c>
      <c r="F185" s="28">
        <f>F140/SUM(F140,'Calculations 16to19'!F140,'Calculations 20to24'!F140,'Calculations 25to34'!F140,'Calculations 35to44'!F140,'Calculations 45to54'!F140,'Calculations 65plus'!F140)</f>
        <v>0.1242718783132053</v>
      </c>
      <c r="G185" s="28">
        <f>G140/SUM(G140,'Calculations 16to19'!G140,'Calculations 20to24'!G140,'Calculations 25to34'!G140,'Calculations 35to44'!G140,'Calculations 45to54'!G140,'Calculations 65plus'!G140)</f>
        <v>0.12337246571516808</v>
      </c>
      <c r="H185" s="28">
        <f>H140/SUM(H140,'Calculations 16to19'!H140,'Calculations 20to24'!H140,'Calculations 25to34'!H140,'Calculations 35to44'!H140,'Calculations 45to54'!H140,'Calculations 65plus'!H140)</f>
        <v>0.1227131796516068</v>
      </c>
      <c r="I185" s="28">
        <f>I140/SUM(I140,'Calculations 16to19'!I140,'Calculations 20to24'!I140,'Calculations 25to34'!I140,'Calculations 35to44'!I140,'Calculations 45to54'!I140,'Calculations 65plus'!I140)</f>
        <v>0.1205473309431368</v>
      </c>
      <c r="J185" s="28">
        <f>J140/SUM(J140,'Calculations 16to19'!J140,'Calculations 20to24'!J140,'Calculations 25to34'!J140,'Calculations 35to44'!J140,'Calculations 45to54'!J140,'Calculations 65plus'!J140)</f>
        <v>0.11689402459928636</v>
      </c>
      <c r="K185" s="28">
        <f>K140/SUM(K140,'Calculations 16to19'!K140,'Calculations 20to24'!K140,'Calculations 25to34'!K140,'Calculations 35to44'!K140,'Calculations 45to54'!K140,'Calculations 65plus'!K140)</f>
        <v>0.11286240603819998</v>
      </c>
      <c r="L185" s="28">
        <f>L140/SUM(L140,'Calculations 16to19'!L140,'Calculations 20to24'!L140,'Calculations 25to34'!L140,'Calculations 35to44'!L140,'Calculations 45to54'!L140,'Calculations 65plus'!L140)</f>
        <v>0.11371159993655845</v>
      </c>
      <c r="M185" s="28">
        <f>M140/SUM(M140,'Calculations 16to19'!M140,'Calculations 20to24'!M140,'Calculations 25to34'!M140,'Calculations 35to44'!M140,'Calculations 45to54'!M140,'Calculations 65plus'!M140)</f>
        <v>0.11196995113230991</v>
      </c>
      <c r="N185" s="28">
        <f>N140/SUM(N140,'Calculations 16to19'!N140,'Calculations 20to24'!N140,'Calculations 25to34'!N140,'Calculations 35to44'!N140,'Calculations 45to54'!N140,'Calculations 65plus'!N140)</f>
        <v>0.11024972481449172</v>
      </c>
      <c r="O185" s="28">
        <f>O140/SUM(O140,'Calculations 16to19'!O140,'Calculations 20to24'!O140,'Calculations 25to34'!O140,'Calculations 35to44'!O140,'Calculations 45to54'!O140,'Calculations 65plus'!O140)</f>
        <v>0.1085509614645816</v>
      </c>
      <c r="P185" s="28">
        <f>P140/SUM(P140,'Calculations 16to19'!P140,'Calculations 20to24'!P140,'Calculations 25to34'!P140,'Calculations 35to44'!P140,'Calculations 45to54'!P140,'Calculations 65plus'!P140)</f>
        <v>0.10687368767971506</v>
      </c>
      <c r="Q185" s="28">
        <f>Q140/SUM(Q140,'Calculations 16to19'!Q140,'Calculations 20to24'!Q140,'Calculations 25to34'!Q140,'Calculations 35to44'!Q140,'Calculations 45to54'!Q140,'Calculations 65plus'!Q140)</f>
        <v>0.10521791648171991</v>
      </c>
      <c r="R185" s="28">
        <f>R140/SUM(R140,'Calculations 16to19'!R140,'Calculations 20to24'!R140,'Calculations 25to34'!R140,'Calculations 35to44'!R140,'Calculations 45to54'!R140,'Calculations 65plus'!R140)</f>
        <v>0.10358364764337516</v>
      </c>
      <c r="S185" s="28">
        <f>S140/SUM(S140,'Calculations 16to19'!S140,'Calculations 20to24'!S140,'Calculations 25to34'!S140,'Calculations 35to44'!S140,'Calculations 45to54'!S140,'Calculations 65plus'!S140)</f>
        <v>0.10197086803035865</v>
      </c>
      <c r="T185" s="28">
        <f>T140/SUM(T140,'Calculations 16to19'!T140,'Calculations 20to24'!T140,'Calculations 25to34'!T140,'Calculations 35to44'!T140,'Calculations 45to54'!T140,'Calculations 65plus'!T140)</f>
        <v>0.1003795519573273</v>
      </c>
      <c r="U185" s="28">
        <f>U140/SUM(U140,'Calculations 16to19'!U140,'Calculations 20to24'!U140,'Calculations 25to34'!U140,'Calculations 35to44'!U140,'Calculations 45to54'!U140,'Calculations 65plus'!U140)</f>
        <v>9.8809661556579137E-2</v>
      </c>
      <c r="V185" s="28">
        <f>V140/SUM(V140,'Calculations 16to19'!V140,'Calculations 20to24'!V140,'Calculations 25to34'!V140,'Calculations 35to44'!V140,'Calculations 45to54'!V140,'Calculations 65plus'!V140)</f>
        <v>9.7261147157763642E-2</v>
      </c>
      <c r="W185" s="28">
        <f>W140/SUM(W140,'Calculations 16to19'!W140,'Calculations 20to24'!W140,'Calculations 25to34'!W140,'Calculations 35to44'!W140,'Calculations 45to54'!W140,'Calculations 65plus'!W140)</f>
        <v>9.5733947677111936E-2</v>
      </c>
      <c r="X185" s="28">
        <f>X140/SUM(X140,'Calculations 16to19'!X140,'Calculations 20to24'!X140,'Calculations 25to34'!X140,'Calculations 35to44'!X140,'Calculations 45to54'!X140,'Calculations 65plus'!X140)</f>
        <v>9.4227991014709633E-2</v>
      </c>
      <c r="Y185" s="28">
        <f>Y140/SUM(Y140,'Calculations 16to19'!Y140,'Calculations 20to24'!Y140,'Calculations 25to34'!Y140,'Calculations 35to44'!Y140,'Calculations 45to54'!Y140,'Calculations 65plus'!Y140)</f>
        <v>9.274319445835498E-2</v>
      </c>
      <c r="Z185" s="28">
        <f>Z140/SUM(Z140,'Calculations 16to19'!Z140,'Calculations 20to24'!Z140,'Calculations 25to34'!Z140,'Calculations 35to44'!Z140,'Calculations 45to54'!Z140,'Calculations 65plus'!Z140)</f>
        <v>9.1279465092595199E-2</v>
      </c>
      <c r="AA185" s="28">
        <f>AA140/SUM(AA140,'Calculations 16to19'!AA140,'Calculations 20to24'!AA140,'Calculations 25to34'!AA140,'Calculations 35to44'!AA140,'Calculations 45to54'!AA140,'Calculations 65plus'!AA140)</f>
        <v>8.9836700211583312E-2</v>
      </c>
      <c r="AB185" s="28">
        <f>AB140/SUM(AB140,'Calculations 16to19'!AB140,'Calculations 20to24'!AB140,'Calculations 25to34'!AB140,'Calculations 35to44'!AB140,'Calculations 45to54'!AB140,'Calculations 65plus'!AB140)</f>
        <v>8.841478773445291E-2</v>
      </c>
      <c r="AC185" s="28">
        <f>AC140/SUM(AC140,'Calculations 16to19'!AC140,'Calculations 20to24'!AC140,'Calculations 25to34'!AC140,'Calculations 35to44'!AC140,'Calculations 45to54'!AC140,'Calculations 65plus'!AC140)</f>
        <v>8.7013606621960879E-2</v>
      </c>
      <c r="AD185" s="28">
        <f>AD140/SUM(AD140,'Calculations 16to19'!AD140,'Calculations 20to24'!AD140,'Calculations 25to34'!AD140,'Calculations 35to44'!AD140,'Calculations 45to54'!AD140,'Calculations 65plus'!AD140)</f>
        <v>8.5633027293213995E-2</v>
      </c>
      <c r="AE185" s="28">
        <f>AE140/SUM(AE140,'Calculations 16to19'!AE140,'Calculations 20to24'!AE140,'Calculations 25to34'!AE140,'Calculations 35to44'!AE140,'Calculations 45to54'!AE140,'Calculations 65plus'!AE140)</f>
        <v>8.4272912041360296E-2</v>
      </c>
      <c r="AF185" s="28">
        <f>AF140/SUM(AF140,'Calculations 16to19'!AF140,'Calculations 20to24'!AF140,'Calculations 25to34'!AF140,'Calculations 35to44'!AF140,'Calculations 45to54'!AF140,'Calculations 65plus'!AF140)</f>
        <v>8.2933115447183944E-2</v>
      </c>
    </row>
    <row r="186" spans="1:32" x14ac:dyDescent="0.2">
      <c r="A186" s="6" t="s">
        <v>28</v>
      </c>
      <c r="B186" s="28">
        <f>B141/SUM(B141,'Calculations 16to19'!B141,'Calculations 20to24'!B141,'Calculations 25to34'!B141,'Calculations 35to44'!B141,'Calculations 45to54'!B141,'Calculations 65plus'!B141)</f>
        <v>0.25609756097560965</v>
      </c>
      <c r="C186" s="28">
        <f>C141/SUM(C141,'Calculations 16to19'!C141,'Calculations 20to24'!C141,'Calculations 25to34'!C141,'Calculations 35to44'!C141,'Calculations 45to54'!C141,'Calculations 65plus'!C141)</f>
        <v>0.2539543118720779</v>
      </c>
      <c r="D186" s="28">
        <f>D141/SUM(D141,'Calculations 16to19'!D141,'Calculations 20to24'!D141,'Calculations 25to34'!D141,'Calculations 35to44'!D141,'Calculations 45to54'!D141,'Calculations 65plus'!D141)</f>
        <v>0.24964550484884845</v>
      </c>
      <c r="E186" s="28">
        <f>E141/SUM(E141,'Calculations 16to19'!E141,'Calculations 20to24'!E141,'Calculations 25to34'!E141,'Calculations 35to44'!E141,'Calculations 45to54'!E141,'Calculations 65plus'!E141)</f>
        <v>0.24474002942367151</v>
      </c>
      <c r="F186" s="28">
        <f>F141/SUM(F141,'Calculations 16to19'!F141,'Calculations 20to24'!F141,'Calculations 25to34'!F141,'Calculations 35to44'!F141,'Calculations 45to54'!F141,'Calculations 65plus'!F141)</f>
        <v>0.24094492453594699</v>
      </c>
      <c r="G186" s="28">
        <f>G141/SUM(G141,'Calculations 16to19'!G141,'Calculations 20to24'!G141,'Calculations 25to34'!G141,'Calculations 35to44'!G141,'Calculations 45to54'!G141,'Calculations 65plus'!G141)</f>
        <v>0.23923343364908009</v>
      </c>
      <c r="H186" s="28">
        <f>H141/SUM(H141,'Calculations 16to19'!H141,'Calculations 20to24'!H141,'Calculations 25to34'!H141,'Calculations 35to44'!H141,'Calculations 45to54'!H141,'Calculations 65plus'!H141)</f>
        <v>0.23766878064007857</v>
      </c>
      <c r="I186" s="28">
        <f>I141/SUM(I141,'Calculations 16to19'!I141,'Calculations 20to24'!I141,'Calculations 25to34'!I141,'Calculations 35to44'!I141,'Calculations 45to54'!I141,'Calculations 65plus'!I141)</f>
        <v>0.23328350459673106</v>
      </c>
      <c r="J186" s="28">
        <f>J141/SUM(J141,'Calculations 16to19'!J141,'Calculations 20to24'!J141,'Calculations 25to34'!J141,'Calculations 35to44'!J141,'Calculations 45to54'!J141,'Calculations 65plus'!J141)</f>
        <v>0.2264959361745279</v>
      </c>
      <c r="K186" s="28">
        <f>K141/SUM(K141,'Calculations 16to19'!K141,'Calculations 20to24'!K141,'Calculations 25to34'!K141,'Calculations 35to44'!K141,'Calculations 45to54'!K141,'Calculations 65plus'!K141)</f>
        <v>0.21933229476294305</v>
      </c>
      <c r="L186" s="28">
        <f>L141/SUM(L141,'Calculations 16to19'!L141,'Calculations 20to24'!L141,'Calculations 25to34'!L141,'Calculations 35to44'!L141,'Calculations 45to54'!L141,'Calculations 65plus'!L141)</f>
        <v>0.22052723783037959</v>
      </c>
      <c r="M186" s="28">
        <f>M141/SUM(M141,'Calculations 16to19'!M141,'Calculations 20to24'!M141,'Calculations 25to34'!M141,'Calculations 35to44'!M141,'Calculations 45to54'!M141,'Calculations 65plus'!M141)</f>
        <v>0.21712658295230619</v>
      </c>
      <c r="N186" s="28">
        <f>N141/SUM(N141,'Calculations 16to19'!N141,'Calculations 20to24'!N141,'Calculations 25to34'!N141,'Calculations 35to44'!N141,'Calculations 45to54'!N141,'Calculations 65plus'!N141)</f>
        <v>0.21375104944911205</v>
      </c>
      <c r="O186" s="28">
        <f>O141/SUM(O141,'Calculations 16to19'!O141,'Calculations 20to24'!O141,'Calculations 25to34'!O141,'Calculations 35to44'!O141,'Calculations 45to54'!O141,'Calculations 65plus'!O141)</f>
        <v>0.21040196401402408</v>
      </c>
      <c r="P186" s="28">
        <f>P141/SUM(P141,'Calculations 16to19'!P141,'Calculations 20to24'!P141,'Calculations 25to34'!P141,'Calculations 35to44'!P141,'Calculations 45to54'!P141,'Calculations 65plus'!P141)</f>
        <v>0.20708057696319179</v>
      </c>
      <c r="Q186" s="28">
        <f>Q141/SUM(Q141,'Calculations 16to19'!Q141,'Calculations 20to24'!Q141,'Calculations 25to34'!Q141,'Calculations 35to44'!Q141,'Calculations 45to54'!Q141,'Calculations 65plus'!Q141)</f>
        <v>0.20378806321938417</v>
      </c>
      <c r="R186" s="28">
        <f>R141/SUM(R141,'Calculations 16to19'!R141,'Calculations 20to24'!R141,'Calculations 25to34'!R141,'Calculations 35to44'!R141,'Calculations 45to54'!R141,'Calculations 65plus'!R141)</f>
        <v>0.20052552342898253</v>
      </c>
      <c r="S186" s="28">
        <f>S141/SUM(S141,'Calculations 16to19'!S141,'Calculations 20to24'!S141,'Calculations 25to34'!S141,'Calculations 35to44'!S141,'Calculations 45to54'!S141,'Calculations 65plus'!S141)</f>
        <v>0.19729398520290539</v>
      </c>
      <c r="T186" s="28">
        <f>T141/SUM(T141,'Calculations 16to19'!T141,'Calculations 20to24'!T141,'Calculations 25to34'!T141,'Calculations 35to44'!T141,'Calculations 45to54'!T141,'Calculations 65plus'!T141)</f>
        <v>0.19409440447197573</v>
      </c>
      <c r="U186" s="28">
        <f>U141/SUM(U141,'Calculations 16to19'!U141,'Calculations 20to24'!U141,'Calculations 25to34'!U141,'Calculations 35to44'!U141,'Calculations 45to54'!U141,'Calculations 65plus'!U141)</f>
        <v>0.19092766694719626</v>
      </c>
      <c r="V186" s="28">
        <f>V141/SUM(V141,'Calculations 16to19'!V141,'Calculations 20to24'!V141,'Calculations 25to34'!V141,'Calculations 35to44'!V141,'Calculations 45to54'!V141,'Calculations 65plus'!V141)</f>
        <v>0.18779458967541876</v>
      </c>
      <c r="W186" s="28">
        <f>W141/SUM(W141,'Calculations 16to19'!W141,'Calculations 20to24'!W141,'Calculations 25to34'!W141,'Calculations 35to44'!W141,'Calculations 45to54'!W141,'Calculations 65plus'!W141)</f>
        <v>0.18469592268092644</v>
      </c>
      <c r="X186" s="28">
        <f>X141/SUM(X141,'Calculations 16to19'!X141,'Calculations 20to24'!X141,'Calculations 25to34'!X141,'Calculations 35to44'!X141,'Calculations 45to54'!X141,'Calculations 65plus'!X141)</f>
        <v>0.18163235068359324</v>
      </c>
      <c r="Y186" s="28">
        <f>Y141/SUM(Y141,'Calculations 16to19'!Y141,'Calculations 20to24'!Y141,'Calculations 25to34'!Y141,'Calculations 35to44'!Y141,'Calculations 45to54'!Y141,'Calculations 65plus'!Y141)</f>
        <v>0.17860449488442068</v>
      </c>
      <c r="Z186" s="28">
        <f>Z141/SUM(Z141,'Calculations 16to19'!Z141,'Calculations 20to24'!Z141,'Calculations 25to34'!Z141,'Calculations 35to44'!Z141,'Calculations 45to54'!Z141,'Calculations 65plus'!Z141)</f>
        <v>0.17561291480945815</v>
      </c>
      <c r="AA186" s="28">
        <f>AA141/SUM(AA141,'Calculations 16to19'!AA141,'Calculations 20to24'!AA141,'Calculations 25to34'!AA141,'Calculations 35to44'!AA141,'Calculations 45to54'!AA141,'Calculations 65plus'!AA141)</f>
        <v>0.17265811020335647</v>
      </c>
      <c r="AB186" s="28">
        <f>AB141/SUM(AB141,'Calculations 16to19'!AB141,'Calculations 20to24'!AB141,'Calculations 25to34'!AB141,'Calculations 35to44'!AB141,'Calculations 45to54'!AB141,'Calculations 65plus'!AB141)</f>
        <v>0.1697405229640841</v>
      </c>
      <c r="AC186" s="28">
        <f>AC141/SUM(AC141,'Calculations 16to19'!AC141,'Calculations 20to24'!AC141,'Calculations 25to34'!AC141,'Calculations 35to44'!AC141,'Calculations 45to54'!AC141,'Calculations 65plus'!AC141)</f>
        <v>0.1668605391106254</v>
      </c>
      <c r="AD186" s="28">
        <f>AD141/SUM(AD141,'Calculations 16to19'!AD141,'Calculations 20to24'!AD141,'Calculations 25to34'!AD141,'Calculations 35to44'!AD141,'Calculations 45to54'!AD141,'Calculations 65plus'!AD141)</f>
        <v>0.16401849077582759</v>
      </c>
      <c r="AE186" s="28">
        <f>AE141/SUM(AE141,'Calculations 16to19'!AE141,'Calculations 20to24'!AE141,'Calculations 25to34'!AE141,'Calculations 35to44'!AE141,'Calculations 45to54'!AE141,'Calculations 65plus'!AE141)</f>
        <v>0.16121465821691361</v>
      </c>
      <c r="AF186" s="28">
        <f>AF141/SUM(AF141,'Calculations 16to19'!AF141,'Calculations 20to24'!AF141,'Calculations 25to34'!AF141,'Calculations 35to44'!AF141,'Calculations 45to54'!AF141,'Calculations 65plus'!AF141)</f>
        <v>0.15844927183654145</v>
      </c>
    </row>
    <row r="187" spans="1:32" x14ac:dyDescent="0.2">
      <c r="A187" s="6" t="s">
        <v>29</v>
      </c>
      <c r="B187" s="28">
        <f>B142/SUM(B142,'Calculations 16to19'!B142,'Calculations 20to24'!B142,'Calculations 25to34'!B142,'Calculations 35to44'!B142,'Calculations 45to54'!B142,'Calculations 65plus'!B142)</f>
        <v>0.13636363636363638</v>
      </c>
      <c r="C187" s="28">
        <f>C142/SUM(C142,'Calculations 16to19'!C142,'Calculations 20to24'!C142,'Calculations 25to34'!C142,'Calculations 35to44'!C142,'Calculations 45to54'!C142,'Calculations 65plus'!C142)</f>
        <v>0.13536921549350447</v>
      </c>
      <c r="D187" s="28">
        <f>D142/SUM(D142,'Calculations 16to19'!D142,'Calculations 20to24'!D142,'Calculations 25to34'!D142,'Calculations 35to44'!D142,'Calculations 45to54'!D142,'Calculations 65plus'!D142)</f>
        <v>0.13295495908967803</v>
      </c>
      <c r="E187" s="28">
        <f>E142/SUM(E142,'Calculations 16to19'!E142,'Calculations 20to24'!E142,'Calculations 25to34'!E142,'Calculations 35to44'!E142,'Calculations 45to54'!E142,'Calculations 65plus'!E142)</f>
        <v>0.13027344635091448</v>
      </c>
      <c r="F187" s="28">
        <f>F142/SUM(F142,'Calculations 16to19'!F142,'Calculations 20to24'!F142,'Calculations 25to34'!F142,'Calculations 35to44'!F142,'Calculations 45to54'!F142,'Calculations 65plus'!F142)</f>
        <v>0.12832779534808261</v>
      </c>
      <c r="G187" s="28">
        <f>G142/SUM(G142,'Calculations 16to19'!G142,'Calculations 20to24'!G142,'Calculations 25to34'!G142,'Calculations 35to44'!G142,'Calculations 45to54'!G142,'Calculations 65plus'!G142)</f>
        <v>0.12757135774223977</v>
      </c>
      <c r="H187" s="28">
        <f>H142/SUM(H142,'Calculations 16to19'!H142,'Calculations 20to24'!H142,'Calculations 25to34'!H142,'Calculations 35to44'!H142,'Calculations 45to54'!H142,'Calculations 65plus'!H142)</f>
        <v>0.12701326443983307</v>
      </c>
      <c r="I187" s="28">
        <f>I142/SUM(I142,'Calculations 16to19'!I142,'Calculations 20to24'!I142,'Calculations 25to34'!I142,'Calculations 35to44'!I142,'Calculations 45to54'!I142,'Calculations 65plus'!I142)</f>
        <v>0.12487046670935971</v>
      </c>
      <c r="J187" s="28">
        <f>J142/SUM(J142,'Calculations 16to19'!J142,'Calculations 20to24'!J142,'Calculations 25to34'!J142,'Calculations 35to44'!J142,'Calculations 45to54'!J142,'Calculations 65plus'!J142)</f>
        <v>0.1212300748612786</v>
      </c>
      <c r="K187" s="28">
        <f>K142/SUM(K142,'Calculations 16to19'!K142,'Calculations 20to24'!K142,'Calculations 25to34'!K142,'Calculations 35to44'!K142,'Calculations 45to54'!K142,'Calculations 65plus'!K142)</f>
        <v>0.11724376829643619</v>
      </c>
      <c r="L187" s="28">
        <f>L142/SUM(L142,'Calculations 16to19'!L142,'Calculations 20to24'!L142,'Calculations 25to34'!L142,'Calculations 35to44'!L142,'Calculations 45to54'!L142,'Calculations 65plus'!L142)</f>
        <v>0.11821503555868372</v>
      </c>
      <c r="M187" s="28">
        <f>M142/SUM(M142,'Calculations 16to19'!M142,'Calculations 20to24'!M142,'Calculations 25to34'!M142,'Calculations 35to44'!M142,'Calculations 45to54'!M142,'Calculations 65plus'!M142)</f>
        <v>0.11653146946660659</v>
      </c>
      <c r="N187" s="28">
        <f>N142/SUM(N142,'Calculations 16to19'!N142,'Calculations 20to24'!N142,'Calculations 25to34'!N142,'Calculations 35to44'!N142,'Calculations 45to54'!N142,'Calculations 65plus'!N142)</f>
        <v>0.11486558525442893</v>
      </c>
      <c r="O187" s="28">
        <f>O142/SUM(O142,'Calculations 16to19'!O142,'Calculations 20to24'!O142,'Calculations 25to34'!O142,'Calculations 35to44'!O142,'Calculations 45to54'!O142,'Calculations 65plus'!O142)</f>
        <v>0.11321750450429291</v>
      </c>
      <c r="P187" s="28">
        <f>P142/SUM(P142,'Calculations 16to19'!P142,'Calculations 20to24'!P142,'Calculations 25to34'!P142,'Calculations 35to44'!P142,'Calculations 45to54'!P142,'Calculations 65plus'!P142)</f>
        <v>0.11158733493751367</v>
      </c>
      <c r="Q187" s="28">
        <f>Q142/SUM(Q142,'Calculations 16to19'!Q142,'Calculations 20to24'!Q142,'Calculations 25to34'!Q142,'Calculations 35to44'!Q142,'Calculations 45to54'!Q142,'Calculations 65plus'!Q142)</f>
        <v>0.10997517071583955</v>
      </c>
      <c r="R187" s="28">
        <f>R142/SUM(R142,'Calculations 16to19'!R142,'Calculations 20to24'!R142,'Calculations 25to34'!R142,'Calculations 35to44'!R142,'Calculations 45to54'!R142,'Calculations 65plus'!R142)</f>
        <v>0.10838109275208023</v>
      </c>
      <c r="S187" s="28">
        <f>S142/SUM(S142,'Calculations 16to19'!S142,'Calculations 20to24'!S142,'Calculations 25to34'!S142,'Calculations 35to44'!S142,'Calculations 45to54'!S142,'Calculations 65plus'!S142)</f>
        <v>0.10680516902933349</v>
      </c>
      <c r="T187" s="28">
        <f>T142/SUM(T142,'Calculations 16to19'!T142,'Calculations 20to24'!T142,'Calculations 25to34'!T142,'Calculations 35to44'!T142,'Calculations 45to54'!T142,'Calculations 65plus'!T142)</f>
        <v>0.10524745492800823</v>
      </c>
      <c r="U187" s="28">
        <f>U142/SUM(U142,'Calculations 16to19'!U142,'Calculations 20to24'!U142,'Calculations 25to34'!U142,'Calculations 35to44'!U142,'Calculations 45to54'!U142,'Calculations 65plus'!U142)</f>
        <v>0.10370799355982524</v>
      </c>
      <c r="V187" s="28">
        <f>V142/SUM(V142,'Calculations 16to19'!V142,'Calculations 20to24'!V142,'Calculations 25to34'!V142,'Calculations 35to44'!V142,'Calculations 45to54'!V142,'Calculations 65plus'!V142)</f>
        <v>0.10218681610797392</v>
      </c>
      <c r="W187" s="28">
        <f>W142/SUM(W142,'Calculations 16to19'!W142,'Calculations 20to24'!W142,'Calculations 25to34'!W142,'Calculations 35to44'!W142,'Calculations 45to54'!W142,'Calculations 65plus'!W142)</f>
        <v>0.1006839421725816</v>
      </c>
      <c r="X187" s="28">
        <f>X142/SUM(X142,'Calculations 16to19'!X142,'Calculations 20to24'!X142,'Calculations 25to34'!X142,'Calculations 35to44'!X142,'Calculations 45to54'!X142,'Calculations 65plus'!X142)</f>
        <v>9.9199380120673836E-2</v>
      </c>
      <c r="Y187" s="28">
        <f>Y142/SUM(Y142,'Calculations 16to19'!Y142,'Calculations 20to24'!Y142,'Calculations 25to34'!Y142,'Calculations 35to44'!Y142,'Calculations 45to54'!Y142,'Calculations 65plus'!Y142)</f>
        <v>9.7733127439796841E-2</v>
      </c>
      <c r="Z187" s="28">
        <f>Z142/SUM(Z142,'Calculations 16to19'!Z142,'Calculations 20to24'!Z142,'Calculations 25to34'!Z142,'Calculations 35to44'!Z142,'Calculations 45to54'!Z142,'Calculations 65plus'!Z142)</f>
        <v>9.628517109448835E-2</v>
      </c>
      <c r="AA187" s="28">
        <f>AA142/SUM(AA142,'Calculations 16to19'!AA142,'Calculations 20to24'!AA142,'Calculations 25to34'!AA142,'Calculations 35to44'!AA142,'Calculations 45to54'!AA142,'Calculations 65plus'!AA142)</f>
        <v>9.4855487884798778E-2</v>
      </c>
      <c r="AB187" s="28">
        <f>AB142/SUM(AB142,'Calculations 16to19'!AB142,'Calculations 20to24'!AB142,'Calculations 25to34'!AB142,'Calculations 35to44'!AB142,'Calculations 45to54'!AB142,'Calculations 65plus'!AB142)</f>
        <v>9.3444044806089921E-2</v>
      </c>
      <c r="AC187" s="28">
        <f>AC142/SUM(AC142,'Calculations 16to19'!AC142,'Calculations 20to24'!AC142,'Calculations 25to34'!AC142,'Calculations 35to44'!AC142,'Calculations 45to54'!AC142,'Calculations 65plus'!AC142)</f>
        <v>9.2050799409348599E-2</v>
      </c>
      <c r="AD187" s="28">
        <f>AD142/SUM(AD142,'Calculations 16to19'!AD142,'Calculations 20to24'!AD142,'Calculations 25to34'!AD142,'Calculations 35to44'!AD142,'Calculations 45to54'!AD142,'Calculations 65plus'!AD142)</f>
        <v>9.0675700161291575E-2</v>
      </c>
      <c r="AE187" s="28">
        <f>AE142/SUM(AE142,'Calculations 16to19'!AE142,'Calculations 20to24'!AE142,'Calculations 25to34'!AE142,'Calculations 35to44'!AE142,'Calculations 45to54'!AE142,'Calculations 65plus'!AE142)</f>
        <v>8.9318686803559574E-2</v>
      </c>
      <c r="AF187" s="28">
        <f>AF142/SUM(AF142,'Calculations 16to19'!AF142,'Calculations 20to24'!AF142,'Calculations 25to34'!AF142,'Calculations 35to44'!AF142,'Calculations 45to54'!AF142,'Calculations 65plus'!AF142)</f>
        <v>8.7979690710328712E-2</v>
      </c>
    </row>
    <row r="188" spans="1:32" x14ac:dyDescent="0.2">
      <c r="A188" s="6" t="s">
        <v>30</v>
      </c>
      <c r="B188" s="28">
        <f>B143/SUM(B143,'Calculations 16to19'!B143,'Calculations 20to24'!B143,'Calculations 25to34'!B143,'Calculations 35to44'!B143,'Calculations 45to54'!B143,'Calculations 65plus'!B143)</f>
        <v>0.16053169734151329</v>
      </c>
      <c r="C188" s="28">
        <f>C143/SUM(C143,'Calculations 16to19'!C143,'Calculations 20to24'!C143,'Calculations 25to34'!C143,'Calculations 35to44'!C143,'Calculations 45to54'!C143,'Calculations 65plus'!C143)</f>
        <v>0.15951851468617517</v>
      </c>
      <c r="D188" s="28">
        <f>D143/SUM(D143,'Calculations 16to19'!D143,'Calculations 20to24'!D143,'Calculations 25to34'!D143,'Calculations 35to44'!D143,'Calculations 45to54'!D143,'Calculations 65plus'!D143)</f>
        <v>0.15681880379720631</v>
      </c>
      <c r="E188" s="28">
        <f>E143/SUM(E143,'Calculations 16to19'!E143,'Calculations 20to24'!E143,'Calculations 25to34'!E143,'Calculations 35to44'!E143,'Calculations 45to54'!E143,'Calculations 65plus'!E143)</f>
        <v>0.15382341522315038</v>
      </c>
      <c r="F188" s="28">
        <f>F143/SUM(F143,'Calculations 16to19'!F143,'Calculations 20to24'!F143,'Calculations 25to34'!F143,'Calculations 35to44'!F143,'Calculations 45to54'!F143,'Calculations 65plus'!F143)</f>
        <v>0.15172271133922202</v>
      </c>
      <c r="G188" s="28">
        <f>G143/SUM(G143,'Calculations 16to19'!G143,'Calculations 20to24'!G143,'Calculations 25to34'!G143,'Calculations 35to44'!G143,'Calculations 45to54'!G143,'Calculations 65plus'!G143)</f>
        <v>0.15107643663386325</v>
      </c>
      <c r="H188" s="28">
        <f>H143/SUM(H143,'Calculations 16to19'!H143,'Calculations 20to24'!H143,'Calculations 25to34'!H143,'Calculations 35to44'!H143,'Calculations 45to54'!H143,'Calculations 65plus'!H143)</f>
        <v>0.15067959507935047</v>
      </c>
      <c r="I188" s="28">
        <f>I143/SUM(I143,'Calculations 16to19'!I143,'Calculations 20to24'!I143,'Calculations 25to34'!I143,'Calculations 35to44'!I143,'Calculations 45to54'!I143,'Calculations 65plus'!I143)</f>
        <v>0.14838833279257685</v>
      </c>
      <c r="J188" s="28">
        <f>J143/SUM(J143,'Calculations 16to19'!J143,'Calculations 20to24'!J143,'Calculations 25to34'!J143,'Calculations 35to44'!J143,'Calculations 45to54'!J143,'Calculations 65plus'!J143)</f>
        <v>0.14427912459358147</v>
      </c>
      <c r="K188" s="28">
        <f>K143/SUM(K143,'Calculations 16to19'!K143,'Calculations 20to24'!K143,'Calculations 25to34'!K143,'Calculations 35to44'!K143,'Calculations 45to54'!K143,'Calculations 65plus'!K143)</f>
        <v>0.13972982485829921</v>
      </c>
      <c r="L188" s="28">
        <f>L143/SUM(L143,'Calculations 16to19'!L143,'Calculations 20to24'!L143,'Calculations 25to34'!L143,'Calculations 35to44'!L143,'Calculations 45to54'!L143,'Calculations 65plus'!L143)</f>
        <v>0.14094472648208828</v>
      </c>
      <c r="M188" s="28">
        <f>M143/SUM(M143,'Calculations 16to19'!M143,'Calculations 20to24'!M143,'Calculations 25to34'!M143,'Calculations 35to44'!M143,'Calculations 45to54'!M143,'Calculations 65plus'!M143)</f>
        <v>0.13908940202331976</v>
      </c>
      <c r="N188" s="28">
        <f>N143/SUM(N143,'Calculations 16to19'!N143,'Calculations 20to24'!N143,'Calculations 25to34'!N143,'Calculations 35to44'!N143,'Calculations 45to54'!N143,'Calculations 65plus'!N143)</f>
        <v>0.13724543307469678</v>
      </c>
      <c r="O188" s="28">
        <f>O143/SUM(O143,'Calculations 16to19'!O143,'Calculations 20to24'!O143,'Calculations 25to34'!O143,'Calculations 35to44'!O143,'Calculations 45to54'!O143,'Calculations 65plus'!O143)</f>
        <v>0.13541330210063074</v>
      </c>
      <c r="P188" s="28">
        <f>P143/SUM(P143,'Calculations 16to19'!P143,'Calculations 20to24'!P143,'Calculations 25to34'!P143,'Calculations 35to44'!P143,'Calculations 45to54'!P143,'Calculations 65plus'!P143)</f>
        <v>0.13359347139689612</v>
      </c>
      <c r="Q188" s="28">
        <f>Q143/SUM(Q143,'Calculations 16to19'!Q143,'Calculations 20to24'!Q143,'Calculations 25to34'!Q143,'Calculations 35to44'!Q143,'Calculations 45to54'!Q143,'Calculations 65plus'!Q143)</f>
        <v>0.13178638311514307</v>
      </c>
      <c r="R188" s="28">
        <f>R143/SUM(R143,'Calculations 16to19'!R143,'Calculations 20to24'!R143,'Calculations 25to34'!R143,'Calculations 35to44'!R143,'Calculations 45to54'!R143,'Calculations 65plus'!R143)</f>
        <v>0.12999245931285297</v>
      </c>
      <c r="S188" s="28">
        <f>S143/SUM(S143,'Calculations 16to19'!S143,'Calculations 20to24'!S143,'Calculations 25to34'!S143,'Calculations 35to44'!S143,'Calculations 45to54'!S143,'Calculations 65plus'!S143)</f>
        <v>0.12821210202897573</v>
      </c>
      <c r="T188" s="28">
        <f>T143/SUM(T143,'Calculations 16to19'!T143,'Calculations 20to24'!T143,'Calculations 25to34'!T143,'Calculations 35to44'!T143,'Calculations 45to54'!T143,'Calculations 65plus'!T143)</f>
        <v>0.12644569338528835</v>
      </c>
      <c r="U188" s="28">
        <f>U143/SUM(U143,'Calculations 16to19'!U143,'Calculations 20to24'!U143,'Calculations 25to34'!U143,'Calculations 35to44'!U143,'Calculations 45to54'!U143,'Calculations 65plus'!U143)</f>
        <v>0.124693595713341</v>
      </c>
      <c r="V188" s="28">
        <f>V143/SUM(V143,'Calculations 16to19'!V143,'Calculations 20to24'!V143,'Calculations 25to34'!V143,'Calculations 35to44'!V143,'Calculations 45to54'!V143,'Calculations 65plus'!V143)</f>
        <v>0.12295615170669706</v>
      </c>
      <c r="W188" s="28">
        <f>W143/SUM(W143,'Calculations 16to19'!W143,'Calculations 20to24'!W143,'Calculations 25to34'!W143,'Calculations 35to44'!W143,'Calculations 45to54'!W143,'Calculations 65plus'!W143)</f>
        <v>0.12123368459800522</v>
      </c>
      <c r="X188" s="28">
        <f>X143/SUM(X143,'Calculations 16to19'!X143,'Calculations 20to24'!X143,'Calculations 25to34'!X143,'Calculations 35to44'!X143,'Calculations 45to54'!X143,'Calculations 65plus'!X143)</f>
        <v>0.1195264983603205</v>
      </c>
      <c r="Y188" s="28">
        <f>Y143/SUM(Y143,'Calculations 16to19'!Y143,'Calculations 20to24'!Y143,'Calculations 25to34'!Y143,'Calculations 35to44'!Y143,'Calculations 45to54'!Y143,'Calculations 65plus'!Y143)</f>
        <v>0.11783487793195188</v>
      </c>
      <c r="Z188" s="28">
        <f>Z143/SUM(Z143,'Calculations 16to19'!Z143,'Calculations 20to24'!Z143,'Calculations 25to34'!Z143,'Calculations 35to44'!Z143,'Calculations 45to54'!Z143,'Calculations 65plus'!Z143)</f>
        <v>0.11615908946400144</v>
      </c>
      <c r="AA188" s="28">
        <f>AA143/SUM(AA143,'Calculations 16to19'!AA143,'Calculations 20to24'!AA143,'Calculations 25to34'!AA143,'Calculations 35to44'!AA143,'Calculations 45to54'!AA143,'Calculations 65plus'!AA143)</f>
        <v>0.11449938058966154</v>
      </c>
      <c r="AB188" s="28">
        <f>AB143/SUM(AB143,'Calculations 16to19'!AB143,'Calculations 20to24'!AB143,'Calculations 25to34'!AB143,'Calculations 35to44'!AB143,'Calculations 45to54'!AB143,'Calculations 65plus'!AB143)</f>
        <v>0.11285598071425008</v>
      </c>
      <c r="AC188" s="28">
        <f>AC143/SUM(AC143,'Calculations 16to19'!AC143,'Calculations 20to24'!AC143,'Calculations 25to34'!AC143,'Calculations 35to44'!AC143,'Calculations 45to54'!AC143,'Calculations 65plus'!AC143)</f>
        <v>0.11122910132487937</v>
      </c>
      <c r="AD188" s="28">
        <f>AD143/SUM(AD143,'Calculations 16to19'!AD143,'Calculations 20to24'!AD143,'Calculations 25to34'!AD143,'Calculations 35to44'!AD143,'Calculations 45to54'!AD143,'Calculations 65plus'!AD143)</f>
        <v>0.10961893631859795</v>
      </c>
      <c r="AE188" s="28">
        <f>AE143/SUM(AE143,'Calculations 16to19'!AE143,'Calculations 20to24'!AE143,'Calculations 25to34'!AE143,'Calculations 35to44'!AE143,'Calculations 45to54'!AE143,'Calculations 65plus'!AE143)</f>
        <v>0.10802566234779207</v>
      </c>
      <c r="AF188" s="28">
        <f>AF143/SUM(AF143,'Calculations 16to19'!AF143,'Calculations 20to24'!AF143,'Calculations 25to34'!AF143,'Calculations 35to44'!AF143,'Calculations 45to54'!AF143,'Calculations 65plus'!AF143)</f>
        <v>0.1064494391815847</v>
      </c>
    </row>
    <row r="189" spans="1:32" x14ac:dyDescent="0.2">
      <c r="A189" s="6" t="s">
        <v>31</v>
      </c>
      <c r="B189" s="28">
        <f>B144/SUM(B144,'Calculations 16to19'!B144,'Calculations 20to24'!B144,'Calculations 25to34'!B144,'Calculations 35to44'!B144,'Calculations 45to54'!B144,'Calculations 65plus'!B144)</f>
        <v>0.19638826185101591</v>
      </c>
      <c r="C189" s="28">
        <f>C144/SUM(C144,'Calculations 16to19'!C144,'Calculations 20to24'!C144,'Calculations 25to34'!C144,'Calculations 35to44'!C144,'Calculations 45to54'!C144,'Calculations 65plus'!C144)</f>
        <v>0.19489164660344346</v>
      </c>
      <c r="D189" s="28">
        <f>D144/SUM(D144,'Calculations 16to19'!D144,'Calculations 20to24'!D144,'Calculations 25to34'!D144,'Calculations 35to44'!D144,'Calculations 45to54'!D144,'Calculations 65plus'!D144)</f>
        <v>0.1914166455649888</v>
      </c>
      <c r="E189" s="28">
        <f>E144/SUM(E144,'Calculations 16to19'!E144,'Calculations 20to24'!E144,'Calculations 25to34'!E144,'Calculations 35to44'!E144,'Calculations 45to54'!E144,'Calculations 65plus'!E144)</f>
        <v>0.1875595778936808</v>
      </c>
      <c r="F189" s="28">
        <f>F144/SUM(F144,'Calculations 16to19'!F144,'Calculations 20to24'!F144,'Calculations 25to34'!F144,'Calculations 35to44'!F144,'Calculations 45to54'!F144,'Calculations 65plus'!F144)</f>
        <v>0.18474277138733336</v>
      </c>
      <c r="G189" s="28">
        <f>G144/SUM(G144,'Calculations 16to19'!G144,'Calculations 20to24'!G144,'Calculations 25to34'!G144,'Calculations 35to44'!G144,'Calculations 45to54'!G144,'Calculations 65plus'!G144)</f>
        <v>0.18361558050186907</v>
      </c>
      <c r="H189" s="28">
        <f>H144/SUM(H144,'Calculations 16to19'!H144,'Calculations 20to24'!H144,'Calculations 25to34'!H144,'Calculations 35to44'!H144,'Calculations 45to54'!H144,'Calculations 65plus'!H144)</f>
        <v>0.18277282911603712</v>
      </c>
      <c r="I189" s="28">
        <f>I144/SUM(I144,'Calculations 16to19'!I144,'Calculations 20to24'!I144,'Calculations 25to34'!I144,'Calculations 35to44'!I144,'Calculations 45to54'!I144,'Calculations 65plus'!I144)</f>
        <v>0.1796907734544784</v>
      </c>
      <c r="J189" s="28">
        <f>J144/SUM(J144,'Calculations 16to19'!J144,'Calculations 20to24'!J144,'Calculations 25to34'!J144,'Calculations 35to44'!J144,'Calculations 45to54'!J144,'Calculations 65plus'!J144)</f>
        <v>0.17447661284969029</v>
      </c>
      <c r="K189" s="28">
        <f>K144/SUM(K144,'Calculations 16to19'!K144,'Calculations 20to24'!K144,'Calculations 25to34'!K144,'Calculations 35to44'!K144,'Calculations 45to54'!K144,'Calculations 65plus'!K144)</f>
        <v>0.16876168733473945</v>
      </c>
      <c r="L189" s="28">
        <f>L144/SUM(L144,'Calculations 16to19'!L144,'Calculations 20to24'!L144,'Calculations 25to34'!L144,'Calculations 35to44'!L144,'Calculations 45to54'!L144,'Calculations 65plus'!L144)</f>
        <v>0.16996852265872753</v>
      </c>
      <c r="M189" s="28">
        <f>M144/SUM(M144,'Calculations 16to19'!M144,'Calculations 20to24'!M144,'Calculations 25to34'!M144,'Calculations 35to44'!M144,'Calculations 45to54'!M144,'Calculations 65plus'!M144)</f>
        <v>0.16747298505824379</v>
      </c>
      <c r="N189" s="28">
        <f>N144/SUM(N144,'Calculations 16to19'!N144,'Calculations 20to24'!N144,'Calculations 25to34'!N144,'Calculations 35to44'!N144,'Calculations 45to54'!N144,'Calculations 65plus'!N144)</f>
        <v>0.16499704838836593</v>
      </c>
      <c r="O189" s="28">
        <f>O144/SUM(O144,'Calculations 16to19'!O144,'Calculations 20to24'!O144,'Calculations 25to34'!O144,'Calculations 35to44'!O144,'Calculations 45to54'!O144,'Calculations 65plus'!O144)</f>
        <v>0.16254141859827057</v>
      </c>
      <c r="P189" s="28">
        <f>P144/SUM(P144,'Calculations 16to19'!P144,'Calculations 20to24'!P144,'Calculations 25to34'!P144,'Calculations 35to44'!P144,'Calculations 45to54'!P144,'Calculations 65plus'!P144)</f>
        <v>0.16010676211775138</v>
      </c>
      <c r="Q189" s="28">
        <f>Q144/SUM(Q144,'Calculations 16to19'!Q144,'Calculations 20to24'!Q144,'Calculations 25to34'!Q144,'Calculations 35to44'!Q144,'Calculations 45to54'!Q144,'Calculations 65plus'!Q144)</f>
        <v>0.15769370627144522</v>
      </c>
      <c r="R189" s="28">
        <f>R144/SUM(R144,'Calculations 16to19'!R144,'Calculations 20to24'!R144,'Calculations 25to34'!R144,'Calculations 35to44'!R144,'Calculations 45to54'!R144,'Calculations 65plus'!R144)</f>
        <v>0.15530283975096656</v>
      </c>
      <c r="S189" s="28">
        <f>S144/SUM(S144,'Calculations 16to19'!S144,'Calculations 20to24'!S144,'Calculations 25to34'!S144,'Calculations 35to44'!S144,'Calculations 45to54'!S144,'Calculations 65plus'!S144)</f>
        <v>0.15293471314236065</v>
      </c>
      <c r="T189" s="28">
        <f>T144/SUM(T144,'Calculations 16to19'!T144,'Calculations 20to24'!T144,'Calculations 25to34'!T144,'Calculations 35to44'!T144,'Calculations 45to54'!T144,'Calculations 65plus'!T144)</f>
        <v>0.15058983950608681</v>
      </c>
      <c r="U189" s="28">
        <f>U144/SUM(U144,'Calculations 16to19'!U144,'Calculations 20to24'!U144,'Calculations 25to34'!U144,'Calculations 35to44'!U144,'Calculations 45to54'!U144,'Calculations 65plus'!U144)</f>
        <v>0.14826869500657436</v>
      </c>
      <c r="V189" s="28">
        <f>V144/SUM(V144,'Calculations 16to19'!V144,'Calculations 20to24'!V144,'Calculations 25to34'!V144,'Calculations 35to44'!V144,'Calculations 45to54'!V144,'Calculations 65plus'!V144)</f>
        <v>0.14597171958826435</v>
      </c>
      <c r="W189" s="28">
        <f>W144/SUM(W144,'Calculations 16to19'!W144,'Calculations 20to24'!W144,'Calculations 25to34'!W144,'Calculations 35to44'!W144,'Calculations 45to54'!W144,'Calculations 65plus'!W144)</f>
        <v>0.14369931769491548</v>
      </c>
      <c r="X189" s="28">
        <f>X144/SUM(X144,'Calculations 16to19'!X144,'Calculations 20to24'!X144,'Calculations 25to34'!X144,'Calculations 35to44'!X144,'Calculations 45to54'!X144,'Calculations 65plus'!X144)</f>
        <v>0.1414518590288884</v>
      </c>
      <c r="Y189" s="28">
        <f>Y144/SUM(Y144,'Calculations 16to19'!Y144,'Calculations 20to24'!Y144,'Calculations 25to34'!Y144,'Calculations 35to44'!Y144,'Calculations 45to54'!Y144,'Calculations 65plus'!Y144)</f>
        <v>0.13922967934704633</v>
      </c>
      <c r="Z189" s="28">
        <f>Z144/SUM(Z144,'Calculations 16to19'!Z144,'Calculations 20to24'!Z144,'Calculations 25to34'!Z144,'Calculations 35to44'!Z144,'Calculations 45to54'!Z144,'Calculations 65plus'!Z144)</f>
        <v>0.13703308128986982</v>
      </c>
      <c r="AA189" s="28">
        <f>AA144/SUM(AA144,'Calculations 16to19'!AA144,'Calculations 20to24'!AA144,'Calculations 25to34'!AA144,'Calculations 35to44'!AA144,'Calculations 45to54'!AA144,'Calculations 65plus'!AA144)</f>
        <v>0.13486233524037772</v>
      </c>
      <c r="AB189" s="28">
        <f>AB144/SUM(AB144,'Calculations 16to19'!AB144,'Calculations 20to24'!AB144,'Calculations 25to34'!AB144,'Calculations 35to44'!AB144,'Calculations 45to54'!AB144,'Calculations 65plus'!AB144)</f>
        <v>0.13271768020944924</v>
      </c>
      <c r="AC189" s="28">
        <f>AC144/SUM(AC144,'Calculations 16to19'!AC144,'Calculations 20to24'!AC144,'Calculations 25to34'!AC144,'Calculations 35to44'!AC144,'Calculations 45to54'!AC144,'Calculations 65plus'!AC144)</f>
        <v>0.130599324744164</v>
      </c>
      <c r="AD189" s="28">
        <f>AD144/SUM(AD144,'Calculations 16to19'!AD144,'Calculations 20to24'!AD144,'Calculations 25to34'!AD144,'Calculations 35to44'!AD144,'Calculations 45to54'!AD144,'Calculations 65plus'!AD144)</f>
        <v>0.12850744785582838</v>
      </c>
      <c r="AE189" s="28">
        <f>AE144/SUM(AE144,'Calculations 16to19'!AE144,'Calculations 20to24'!AE144,'Calculations 25to34'!AE144,'Calculations 35to44'!AE144,'Calculations 45to54'!AE144,'Calculations 65plus'!AE144)</f>
        <v>0.12644219996442288</v>
      </c>
      <c r="AF189" s="28">
        <f>AF144/SUM(AF144,'Calculations 16to19'!AF144,'Calculations 20to24'!AF144,'Calculations 25to34'!AF144,'Calculations 35to44'!AF144,'Calculations 45to54'!AF144,'Calculations 65plus'!AF144)</f>
        <v>0.12440370385627192</v>
      </c>
    </row>
    <row r="190" spans="1:32" x14ac:dyDescent="0.2">
      <c r="A190" s="6" t="s">
        <v>32</v>
      </c>
      <c r="B190" s="28">
        <f>B145/SUM(B145,'Calculations 16to19'!B145,'Calculations 20to24'!B145,'Calculations 25to34'!B145,'Calculations 35to44'!B145,'Calculations 45to54'!B145,'Calculations 65plus'!B145)</f>
        <v>0.16976744186046513</v>
      </c>
      <c r="C190" s="28">
        <f>C145/SUM(C145,'Calculations 16to19'!C145,'Calculations 20to24'!C145,'Calculations 25to34'!C145,'Calculations 35to44'!C145,'Calculations 45to54'!C145,'Calculations 65plus'!C145)</f>
        <v>0.16864660617197014</v>
      </c>
      <c r="D190" s="28">
        <f>D145/SUM(D145,'Calculations 16to19'!D145,'Calculations 20to24'!D145,'Calculations 25to34'!D145,'Calculations 35to44'!D145,'Calculations 45to54'!D145,'Calculations 65plus'!D145)</f>
        <v>0.16574986600301067</v>
      </c>
      <c r="E190" s="28">
        <f>E145/SUM(E145,'Calculations 16to19'!E145,'Calculations 20to24'!E145,'Calculations 25to34'!E145,'Calculations 35to44'!E145,'Calculations 45to54'!E145,'Calculations 65plus'!E145)</f>
        <v>0.16251417975359866</v>
      </c>
      <c r="F190" s="28">
        <f>F145/SUM(F145,'Calculations 16to19'!F145,'Calculations 20to24'!F145,'Calculations 25to34'!F145,'Calculations 35to44'!F145,'Calculations 45to54'!F145,'Calculations 65plus'!F145)</f>
        <v>0.16019334354979359</v>
      </c>
      <c r="G190" s="28">
        <f>G145/SUM(G145,'Calculations 16to19'!G145,'Calculations 20to24'!G145,'Calculations 25to34'!G145,'Calculations 35to44'!G145,'Calculations 45to54'!G145,'Calculations 65plus'!G145)</f>
        <v>0.1593706233395886</v>
      </c>
      <c r="H190" s="28">
        <f>H145/SUM(H145,'Calculations 16to19'!H145,'Calculations 20to24'!H145,'Calculations 25to34'!H145,'Calculations 35to44'!H145,'Calculations 45to54'!H145,'Calculations 65plus'!H145)</f>
        <v>0.15879103728035246</v>
      </c>
      <c r="I190" s="28">
        <f>I145/SUM(I145,'Calculations 16to19'!I145,'Calculations 20to24'!I145,'Calculations 25to34'!I145,'Calculations 35to44'!I145,'Calculations 45to54'!I145,'Calculations 65plus'!I145)</f>
        <v>0.15619473521535404</v>
      </c>
      <c r="J190" s="28">
        <f>J145/SUM(J145,'Calculations 16to19'!J145,'Calculations 20to24'!J145,'Calculations 25to34'!J145,'Calculations 35to44'!J145,'Calculations 45to54'!J145,'Calculations 65plus'!J145)</f>
        <v>0.15170641936792217</v>
      </c>
      <c r="K190" s="28">
        <f>K145/SUM(K145,'Calculations 16to19'!K145,'Calculations 20to24'!K145,'Calculations 25to34'!K145,'Calculations 35to44'!K145,'Calculations 45to54'!K145,'Calculations 65plus'!K145)</f>
        <v>0.14678857443665388</v>
      </c>
      <c r="L190" s="28">
        <f>L145/SUM(L145,'Calculations 16to19'!L145,'Calculations 20to24'!L145,'Calculations 25to34'!L145,'Calculations 35to44'!L145,'Calculations 45to54'!L145,'Calculations 65plus'!L145)</f>
        <v>0.14806287687057773</v>
      </c>
      <c r="M190" s="28">
        <f>M145/SUM(M145,'Calculations 16to19'!M145,'Calculations 20to24'!M145,'Calculations 25to34'!M145,'Calculations 35to44'!M145,'Calculations 45to54'!M145,'Calculations 65plus'!M145)</f>
        <v>0.1460091252865304</v>
      </c>
      <c r="N190" s="28">
        <f>N145/SUM(N145,'Calculations 16to19'!N145,'Calculations 20to24'!N145,'Calculations 25to34'!N145,'Calculations 35to44'!N145,'Calculations 45to54'!N145,'Calculations 65plus'!N145)</f>
        <v>0.14397022166041204</v>
      </c>
      <c r="O190" s="28">
        <f>O145/SUM(O145,'Calculations 16to19'!O145,'Calculations 20to24'!O145,'Calculations 25to34'!O145,'Calculations 35to44'!O145,'Calculations 45to54'!O145,'Calculations 65plus'!O145)</f>
        <v>0.14194668656408968</v>
      </c>
      <c r="P190" s="28">
        <f>P145/SUM(P145,'Calculations 16to19'!P145,'Calculations 20to24'!P145,'Calculations 25to34'!P145,'Calculations 35to44'!P145,'Calculations 45to54'!P145,'Calculations 65plus'!P145)</f>
        <v>0.13993901442233417</v>
      </c>
      <c r="Q190" s="28">
        <f>Q145/SUM(Q145,'Calculations 16to19'!Q145,'Calculations 20to24'!Q145,'Calculations 25to34'!Q145,'Calculations 35to44'!Q145,'Calculations 45to54'!Q145,'Calculations 65plus'!Q145)</f>
        <v>0.13794767371203426</v>
      </c>
      <c r="R190" s="28">
        <f>R145/SUM(R145,'Calculations 16to19'!R145,'Calculations 20to24'!R145,'Calculations 25to34'!R145,'Calculations 35to44'!R145,'Calculations 45to54'!R145,'Calculations 65plus'!R145)</f>
        <v>0.13597310719452896</v>
      </c>
      <c r="S190" s="28">
        <f>S145/SUM(S145,'Calculations 16to19'!S145,'Calculations 20to24'!S145,'Calculations 25to34'!S145,'Calculations 35to44'!S145,'Calculations 45to54'!S145,'Calculations 65plus'!S145)</f>
        <v>0.1340157321803376</v>
      </c>
      <c r="T190" s="28">
        <f>T145/SUM(T145,'Calculations 16to19'!T145,'Calculations 20to24'!T145,'Calculations 25to34'!T145,'Calculations 35to44'!T145,'Calculations 45to54'!T145,'Calculations 65plus'!T145)</f>
        <v>0.13207594082538165</v>
      </c>
      <c r="U190" s="28">
        <f>U145/SUM(U145,'Calculations 16to19'!U145,'Calculations 20to24'!U145,'Calculations 25to34'!U145,'Calculations 35to44'!U145,'Calculations 45to54'!U145,'Calculations 65plus'!U145)</f>
        <v>0.13015410045763981</v>
      </c>
      <c r="V190" s="28">
        <f>V145/SUM(V145,'Calculations 16to19'!V145,'Calculations 20to24'!V145,'Calculations 25to34'!V145,'Calculations 35to44'!V145,'Calculations 45to54'!V145,'Calculations 65plus'!V145)</f>
        <v>0.12825055393304638</v>
      </c>
      <c r="W190" s="28">
        <f>W145/SUM(W145,'Calculations 16to19'!W145,'Calculations 20to24'!W145,'Calculations 25to34'!W145,'Calculations 35to44'!W145,'Calculations 45to54'!W145,'Calculations 65plus'!W145)</f>
        <v>0.12636562001929433</v>
      </c>
      <c r="X190" s="28">
        <f>X145/SUM(X145,'Calculations 16to19'!X145,'Calculations 20to24'!X145,'Calculations 25to34'!X145,'Calculations 35to44'!X145,'Calculations 45to54'!X145,'Calculations 65plus'!X145)</f>
        <v>0.12449959380612377</v>
      </c>
      <c r="Y190" s="28">
        <f>Y145/SUM(Y145,'Calculations 16to19'!Y145,'Calculations 20to24'!Y145,'Calculations 25to34'!Y145,'Calculations 35to44'!Y145,'Calculations 45to54'!Y145,'Calculations 65plus'!Y145)</f>
        <v>0.12265274714056246</v>
      </c>
      <c r="Z190" s="28">
        <f>Z145/SUM(Z145,'Calculations 16to19'!Z145,'Calculations 20to24'!Z145,'Calculations 25to34'!Z145,'Calculations 35to44'!Z145,'Calculations 45to54'!Z145,'Calculations 65plus'!Z145)</f>
        <v>0.12082532908551391</v>
      </c>
      <c r="AA190" s="28">
        <f>AA145/SUM(AA145,'Calculations 16to19'!AA145,'Calculations 20to24'!AA145,'Calculations 25to34'!AA145,'Calculations 35to44'!AA145,'Calculations 45to54'!AA145,'Calculations 65plus'!AA145)</f>
        <v>0.11901756640002534</v>
      </c>
      <c r="AB190" s="28">
        <f>AB145/SUM(AB145,'Calculations 16to19'!AB145,'Calculations 20to24'!AB145,'Calculations 25to34'!AB145,'Calculations 35to44'!AB145,'Calculations 45to54'!AB145,'Calculations 65plus'!AB145)</f>
        <v>0.11722966403952356</v>
      </c>
      <c r="AC190" s="28">
        <f>AC145/SUM(AC145,'Calculations 16to19'!AC145,'Calculations 20to24'!AC145,'Calculations 25to34'!AC145,'Calculations 35to44'!AC145,'Calculations 45to54'!AC145,'Calculations 65plus'!AC145)</f>
        <v>0.11546180567425998</v>
      </c>
      <c r="AD190" s="28">
        <f>AD145/SUM(AD145,'Calculations 16to19'!AD145,'Calculations 20to24'!AD145,'Calculations 25to34'!AD145,'Calculations 35to44'!AD145,'Calculations 45to54'!AD145,'Calculations 65plus'!AD145)</f>
        <v>0.11371415422419613</v>
      </c>
      <c r="AE190" s="28">
        <f>AE145/SUM(AE145,'Calculations 16to19'!AE145,'Calculations 20to24'!AE145,'Calculations 25to34'!AE145,'Calculations 35to44'!AE145,'Calculations 45to54'!AE145,'Calculations 65plus'!AE145)</f>
        <v>0.11198685240854815</v>
      </c>
      <c r="AF190" s="28">
        <f>AF145/SUM(AF145,'Calculations 16to19'!AF145,'Calculations 20to24'!AF145,'Calculations 25to34'!AF145,'Calculations 35to44'!AF145,'Calculations 45to54'!AF145,'Calculations 65plus'!AF145)</f>
        <v>0.11028002330820569</v>
      </c>
    </row>
    <row r="191" spans="1:32" x14ac:dyDescent="0.2">
      <c r="A191" s="6" t="s">
        <v>33</v>
      </c>
      <c r="B191" s="28">
        <f>B146/SUM(B146,'Calculations 16to19'!B146,'Calculations 20to24'!B146,'Calculations 25to34'!B146,'Calculations 35to44'!B146,'Calculations 45to54'!B146,'Calculations 65plus'!B146)</f>
        <v>0.22222222222222227</v>
      </c>
      <c r="C191" s="28">
        <f>C146/SUM(C146,'Calculations 16to19'!C146,'Calculations 20to24'!C146,'Calculations 25to34'!C146,'Calculations 35to44'!C146,'Calculations 45to54'!C146,'Calculations 65plus'!C146)</f>
        <v>0.2208530594519674</v>
      </c>
      <c r="D191" s="28">
        <f>D146/SUM(D146,'Calculations 16to19'!D146,'Calculations 20to24'!D146,'Calculations 25to34'!D146,'Calculations 35to44'!D146,'Calculations 45to54'!D146,'Calculations 65plus'!D146)</f>
        <v>0.21708740681699826</v>
      </c>
      <c r="E191" s="28">
        <f>E146/SUM(E146,'Calculations 16to19'!E146,'Calculations 20to24'!E146,'Calculations 25to34'!E146,'Calculations 35to44'!E146,'Calculations 45to54'!E146,'Calculations 65plus'!E146)</f>
        <v>0.21284135509181254</v>
      </c>
      <c r="F191" s="28">
        <f>F146/SUM(F146,'Calculations 16to19'!F146,'Calculations 20to24'!F146,'Calculations 25to34'!F146,'Calculations 35to44'!F146,'Calculations 45to54'!F146,'Calculations 65plus'!F146)</f>
        <v>0.20972475344455346</v>
      </c>
      <c r="G191" s="28">
        <f>G146/SUM(G146,'Calculations 16to19'!G146,'Calculations 20to24'!G146,'Calculations 25to34'!G146,'Calculations 35to44'!G146,'Calculations 45to54'!G146,'Calculations 65plus'!G146)</f>
        <v>0.2083784197740525</v>
      </c>
      <c r="H191" s="28">
        <f>H146/SUM(H146,'Calculations 16to19'!H146,'Calculations 20to24'!H146,'Calculations 25to34'!H146,'Calculations 35to44'!H146,'Calculations 45to54'!H146,'Calculations 65plus'!H146)</f>
        <v>0.20738483741499752</v>
      </c>
      <c r="I191" s="28">
        <f>I146/SUM(I146,'Calculations 16to19'!I146,'Calculations 20to24'!I146,'Calculations 25to34'!I146,'Calculations 35to44'!I146,'Calculations 45to54'!I146,'Calculations 65plus'!I146)</f>
        <v>0.2037465454061447</v>
      </c>
      <c r="J191" s="28">
        <f>J146/SUM(J146,'Calculations 16to19'!J146,'Calculations 20to24'!J146,'Calculations 25to34'!J146,'Calculations 35to44'!J146,'Calculations 45to54'!J146,'Calculations 65plus'!J146)</f>
        <v>0.19760299872565215</v>
      </c>
      <c r="K191" s="28">
        <f>K146/SUM(K146,'Calculations 16to19'!K146,'Calculations 20to24'!K146,'Calculations 25to34'!K146,'Calculations 35to44'!K146,'Calculations 45to54'!K146,'Calculations 65plus'!K146)</f>
        <v>0.19085827017435644</v>
      </c>
      <c r="L191" s="28">
        <f>L146/SUM(L146,'Calculations 16to19'!L146,'Calculations 20to24'!L146,'Calculations 25to34'!L146,'Calculations 35to44'!L146,'Calculations 45to54'!L146,'Calculations 65plus'!L146)</f>
        <v>0.192731112371719</v>
      </c>
      <c r="M191" s="28">
        <f>M146/SUM(M146,'Calculations 16to19'!M146,'Calculations 20to24'!M146,'Calculations 25to34'!M146,'Calculations 35to44'!M146,'Calculations 45to54'!M146,'Calculations 65plus'!M146)</f>
        <v>0.18991859980800577</v>
      </c>
      <c r="N191" s="28">
        <f>N146/SUM(N146,'Calculations 16to19'!N146,'Calculations 20to24'!N146,'Calculations 25to34'!N146,'Calculations 35to44'!N146,'Calculations 45to54'!N146,'Calculations 65plus'!N146)</f>
        <v>0.18712733713208107</v>
      </c>
      <c r="O191" s="28">
        <f>O146/SUM(O146,'Calculations 16to19'!O146,'Calculations 20to24'!O146,'Calculations 25to34'!O146,'Calculations 35to44'!O146,'Calculations 45to54'!O146,'Calculations 65plus'!O146)</f>
        <v>0.18435813447611166</v>
      </c>
      <c r="P191" s="28">
        <f>P146/SUM(P146,'Calculations 16to19'!P146,'Calculations 20to24'!P146,'Calculations 25to34'!P146,'Calculations 35to44'!P146,'Calculations 45to54'!P146,'Calculations 65plus'!P146)</f>
        <v>0.1816117576979773</v>
      </c>
      <c r="Q191" s="28">
        <f>Q146/SUM(Q146,'Calculations 16to19'!Q146,'Calculations 20to24'!Q146,'Calculations 25to34'!Q146,'Calculations 35to44'!Q146,'Calculations 45to54'!Q146,'Calculations 65plus'!Q146)</f>
        <v>0.17888892891279529</v>
      </c>
      <c r="R191" s="28">
        <f>R146/SUM(R146,'Calculations 16to19'!R146,'Calculations 20to24'!R146,'Calculations 25to34'!R146,'Calculations 35to44'!R146,'Calculations 45to54'!R146,'Calculations 65plus'!R146)</f>
        <v>0.17619032707982293</v>
      </c>
      <c r="S191" s="28">
        <f>S146/SUM(S146,'Calculations 16to19'!S146,'Calculations 20to24'!S146,'Calculations 25to34'!S146,'Calculations 35to44'!S146,'Calculations 45to54'!S146,'Calculations 65plus'!S146)</f>
        <v>0.17351658864195768</v>
      </c>
      <c r="T191" s="28">
        <f>T146/SUM(T146,'Calculations 16to19'!T146,'Calculations 20to24'!T146,'Calculations 25to34'!T146,'Calculations 35to44'!T146,'Calculations 45to54'!T146,'Calculations 65plus'!T146)</f>
        <v>0.17086830821492388</v>
      </c>
      <c r="U191" s="28">
        <f>U146/SUM(U146,'Calculations 16to19'!U146,'Calculations 20to24'!U146,'Calculations 25to34'!U146,'Calculations 35to44'!U146,'Calculations 45to54'!U146,'Calculations 65plus'!U146)</f>
        <v>0.16824603932313811</v>
      </c>
      <c r="V191" s="28">
        <f>V146/SUM(V146,'Calculations 16to19'!V146,'Calculations 20to24'!V146,'Calculations 25to34'!V146,'Calculations 35to44'!V146,'Calculations 45to54'!V146,'Calculations 65plus'!V146)</f>
        <v>0.16565029517917526</v>
      </c>
      <c r="W191" s="28">
        <f>W146/SUM(W146,'Calculations 16to19'!W146,'Calculations 20to24'!W146,'Calculations 25to34'!W146,'Calculations 35to44'!W146,'Calculations 45to54'!W146,'Calculations 65plus'!W146)</f>
        <v>0.1630815495036648</v>
      </c>
      <c r="X191" s="28">
        <f>X146/SUM(X146,'Calculations 16to19'!X146,'Calculations 20to24'!X146,'Calculations 25to34'!X146,'Calculations 35to44'!X146,'Calculations 45to54'!X146,'Calculations 65plus'!X146)</f>
        <v>0.16054023738242915</v>
      </c>
      <c r="Y191" s="28">
        <f>Y146/SUM(Y146,'Calculations 16to19'!Y146,'Calculations 20to24'!Y146,'Calculations 25to34'!Y146,'Calculations 35to44'!Y146,'Calculations 45to54'!Y146,'Calculations 65plus'!Y146)</f>
        <v>0.15802675615762471</v>
      </c>
      <c r="Z191" s="28">
        <f>Z146/SUM(Z146,'Calculations 16to19'!Z146,'Calculations 20to24'!Z146,'Calculations 25to34'!Z146,'Calculations 35to44'!Z146,'Calculations 45to54'!Z146,'Calculations 65plus'!Z146)</f>
        <v>0.1555414663496367</v>
      </c>
      <c r="AA191" s="28">
        <f>AA146/SUM(AA146,'Calculations 16to19'!AA146,'Calculations 20to24'!AA146,'Calculations 25to34'!AA146,'Calculations 35to44'!AA146,'Calculations 45to54'!AA146,'Calculations 65plus'!AA146)</f>
        <v>0.15308469260648264</v>
      </c>
      <c r="AB191" s="28">
        <f>AB146/SUM(AB146,'Calculations 16to19'!AB146,'Calculations 20to24'!AB146,'Calculations 25to34'!AB146,'Calculations 35to44'!AB146,'Calculations 45to54'!AB146,'Calculations 65plus'!AB146)</f>
        <v>0.15065672467750241</v>
      </c>
      <c r="AC191" s="28">
        <f>AC146/SUM(AC146,'Calculations 16to19'!AC146,'Calculations 20to24'!AC146,'Calculations 25to34'!AC146,'Calculations 35to44'!AC146,'Calculations 45to54'!AC146,'Calculations 65plus'!AC146)</f>
        <v>0.14825781840813229</v>
      </c>
      <c r="AD191" s="28">
        <f>AD146/SUM(AD146,'Calculations 16to19'!AD146,'Calculations 20to24'!AD146,'Calculations 25to34'!AD146,'Calculations 35to44'!AD146,'Calculations 45to54'!AD146,'Calculations 65plus'!AD146)</f>
        <v>0.14588819675262207</v>
      </c>
      <c r="AE191" s="28">
        <f>AE146/SUM(AE146,'Calculations 16to19'!AE146,'Calculations 20to24'!AE146,'Calculations 25to34'!AE146,'Calculations 35to44'!AE146,'Calculations 45to54'!AE146,'Calculations 65plus'!AE146)</f>
        <v>0.14354805080160873</v>
      </c>
      <c r="AF191" s="28">
        <f>AF146/SUM(AF146,'Calculations 16to19'!AF146,'Calculations 20to24'!AF146,'Calculations 25to34'!AF146,'Calculations 35to44'!AF146,'Calculations 45to54'!AF146,'Calculations 65plus'!AF146)</f>
        <v>0.14123754082153092</v>
      </c>
    </row>
    <row r="192" spans="1:32" x14ac:dyDescent="0.2">
      <c r="A192" s="6" t="s">
        <v>34</v>
      </c>
      <c r="B192" s="28">
        <f>B147/SUM(B147,'Calculations 16to19'!B147,'Calculations 20to24'!B147,'Calculations 25to34'!B147,'Calculations 35to44'!B147,'Calculations 45to54'!B147,'Calculations 65plus'!B147)</f>
        <v>0.1450777202072539</v>
      </c>
      <c r="C192" s="28">
        <f>C147/SUM(C147,'Calculations 16to19'!C147,'Calculations 20to24'!C147,'Calculations 25to34'!C147,'Calculations 35to44'!C147,'Calculations 45to54'!C147,'Calculations 65plus'!C147)</f>
        <v>0.14405877230882186</v>
      </c>
      <c r="D192" s="28">
        <f>D147/SUM(D147,'Calculations 16to19'!D147,'Calculations 20to24'!D147,'Calculations 25to34'!D147,'Calculations 35to44'!D147,'Calculations 45to54'!D147,'Calculations 65plus'!D147)</f>
        <v>0.14148198369268739</v>
      </c>
      <c r="E192" s="28">
        <f>E147/SUM(E147,'Calculations 16to19'!E147,'Calculations 20to24'!E147,'Calculations 25to34'!E147,'Calculations 35to44'!E147,'Calculations 45to54'!E147,'Calculations 65plus'!E147)</f>
        <v>0.13861187878159548</v>
      </c>
      <c r="F192" s="28">
        <f>F147/SUM(F147,'Calculations 16to19'!F147,'Calculations 20to24'!F147,'Calculations 25to34'!F147,'Calculations 35to44'!F147,'Calculations 45to54'!F147,'Calculations 65plus'!F147)</f>
        <v>0.13652230534283116</v>
      </c>
      <c r="G192" s="28">
        <f>G147/SUM(G147,'Calculations 16to19'!G147,'Calculations 20to24'!G147,'Calculations 25to34'!G147,'Calculations 35to44'!G147,'Calculations 45to54'!G147,'Calculations 65plus'!G147)</f>
        <v>0.13566840473478931</v>
      </c>
      <c r="H192" s="28">
        <f>H147/SUM(H147,'Calculations 16to19'!H147,'Calculations 20to24'!H147,'Calculations 25to34'!H147,'Calculations 35to44'!H147,'Calculations 45to54'!H147,'Calculations 65plus'!H147)</f>
        <v>0.13503998849813348</v>
      </c>
      <c r="I192" s="28">
        <f>I147/SUM(I147,'Calculations 16to19'!I147,'Calculations 20to24'!I147,'Calculations 25to34'!I147,'Calculations 35to44'!I147,'Calculations 45to54'!I147,'Calculations 65plus'!I147)</f>
        <v>0.13270094194889792</v>
      </c>
      <c r="J192" s="28">
        <f>J147/SUM(J147,'Calculations 16to19'!J147,'Calculations 20to24'!J147,'Calculations 25to34'!J147,'Calculations 35to44'!J147,'Calculations 45to54'!J147,'Calculations 65plus'!J147)</f>
        <v>0.12873842490964885</v>
      </c>
      <c r="K192" s="28">
        <f>K147/SUM(K147,'Calculations 16to19'!K147,'Calculations 20to24'!K147,'Calculations 25to34'!K147,'Calculations 35to44'!K147,'Calculations 45to54'!K147,'Calculations 65plus'!K147)</f>
        <v>0.12439342539813149</v>
      </c>
      <c r="L192" s="28">
        <f>L147/SUM(L147,'Calculations 16to19'!L147,'Calculations 20to24'!L147,'Calculations 25to34'!L147,'Calculations 35to44'!L147,'Calculations 45to54'!L147,'Calculations 65plus'!L147)</f>
        <v>0.12552057296883376</v>
      </c>
      <c r="M192" s="28">
        <f>M147/SUM(M147,'Calculations 16to19'!M147,'Calculations 20to24'!M147,'Calculations 25to34'!M147,'Calculations 35to44'!M147,'Calculations 45to54'!M147,'Calculations 65plus'!M147)</f>
        <v>0.12370551848855911</v>
      </c>
      <c r="N192" s="28">
        <f>N147/SUM(N147,'Calculations 16to19'!N147,'Calculations 20to24'!N147,'Calculations 25to34'!N147,'Calculations 35to44'!N147,'Calculations 45to54'!N147,'Calculations 65plus'!N147)</f>
        <v>0.12191026306712943</v>
      </c>
      <c r="O192" s="28">
        <f>O147/SUM(O147,'Calculations 16to19'!O147,'Calculations 20to24'!O147,'Calculations 25to34'!O147,'Calculations 35to44'!O147,'Calculations 45to54'!O147,'Calculations 65plus'!O147)</f>
        <v>0.12013491374894568</v>
      </c>
      <c r="P192" s="28">
        <f>P147/SUM(P147,'Calculations 16to19'!P147,'Calculations 20to24'!P147,'Calculations 25to34'!P147,'Calculations 35to44'!P147,'Calculations 45to54'!P147,'Calculations 65plus'!P147)</f>
        <v>0.11837956258569446</v>
      </c>
      <c r="Q192" s="28">
        <f>Q147/SUM(Q147,'Calculations 16to19'!Q147,'Calculations 20to24'!Q147,'Calculations 25to34'!Q147,'Calculations 35to44'!Q147,'Calculations 45to54'!Q147,'Calculations 65plus'!Q147)</f>
        <v>0.11664428701924498</v>
      </c>
      <c r="R192" s="28">
        <f>R147/SUM(R147,'Calculations 16to19'!R147,'Calculations 20to24'!R147,'Calculations 25to34'!R147,'Calculations 35to44'!R147,'Calculations 45to54'!R147,'Calculations 65plus'!R147)</f>
        <v>0.11492915027090951</v>
      </c>
      <c r="S192" s="28">
        <f>S147/SUM(S147,'Calculations 16to19'!S147,'Calculations 20to24'!S147,'Calculations 25to34'!S147,'Calculations 35to44'!S147,'Calculations 45to54'!S147,'Calculations 65plus'!S147)</f>
        <v>0.11323420173628851</v>
      </c>
      <c r="T192" s="28">
        <f>T147/SUM(T147,'Calculations 16to19'!T147,'Calculations 20to24'!T147,'Calculations 25to34'!T147,'Calculations 35to44'!T147,'Calculations 45to54'!T147,'Calculations 65plus'!T147)</f>
        <v>0.11155947738490601</v>
      </c>
      <c r="U192" s="28">
        <f>U147/SUM(U147,'Calculations 16to19'!U147,'Calculations 20to24'!U147,'Calculations 25to34'!U147,'Calculations 35to44'!U147,'Calculations 45to54'!U147,'Calculations 65plus'!U147)</f>
        <v>0.10990500016383052</v>
      </c>
      <c r="V192" s="28">
        <f>V147/SUM(V147,'Calculations 16to19'!V147,'Calculations 20to24'!V147,'Calculations 25to34'!V147,'Calculations 35to44'!V147,'Calculations 45to54'!V147,'Calculations 65plus'!V147)</f>
        <v>0.10827078040448861</v>
      </c>
      <c r="W192" s="28">
        <f>W147/SUM(W147,'Calculations 16to19'!W147,'Calculations 20to24'!W147,'Calculations 25to34'!W147,'Calculations 35to44'!W147,'Calculations 45to54'!W147,'Calculations 65plus'!W147)</f>
        <v>0.10665681623186056</v>
      </c>
      <c r="X192" s="28">
        <f>X147/SUM(X147,'Calculations 16to19'!X147,'Calculations 20to24'!X147,'Calculations 25to34'!X147,'Calculations 35to44'!X147,'Calculations 45to54'!X147,'Calculations 65plus'!X147)</f>
        <v>0.10506309397528028</v>
      </c>
      <c r="Y192" s="28">
        <f>Y147/SUM(Y147,'Calculations 16to19'!Y147,'Calculations 20to24'!Y147,'Calculations 25to34'!Y147,'Calculations 35to44'!Y147,'Calculations 45to54'!Y147,'Calculations 65plus'!Y147)</f>
        <v>0.10348958858006158</v>
      </c>
      <c r="Z192" s="28">
        <f>Z147/SUM(Z147,'Calculations 16to19'!Z147,'Calculations 20to24'!Z147,'Calculations 25to34'!Z147,'Calculations 35to44'!Z147,'Calculations 45to54'!Z147,'Calculations 65plus'!Z147)</f>
        <v>0.10193626401918969</v>
      </c>
      <c r="AA192" s="28">
        <f>AA147/SUM(AA147,'Calculations 16to19'!AA147,'Calculations 20to24'!AA147,'Calculations 25to34'!AA147,'Calculations 35to44'!AA147,'Calculations 45to54'!AA147,'Calculations 65plus'!AA147)</f>
        <v>0.10040307370434577</v>
      </c>
      <c r="AB192" s="28">
        <f>AB147/SUM(AB147,'Calculations 16to19'!AB147,'Calculations 20to24'!AB147,'Calculations 25to34'!AB147,'Calculations 35to44'!AB147,'Calculations 45to54'!AB147,'Calculations 65plus'!AB147)</f>
        <v>9.8889960895552548E-2</v>
      </c>
      <c r="AC192" s="28">
        <f>AC147/SUM(AC147,'Calculations 16to19'!AC147,'Calculations 20to24'!AC147,'Calculations 25to34'!AC147,'Calculations 35to44'!AC147,'Calculations 45to54'!AC147,'Calculations 65plus'!AC147)</f>
        <v>9.7396859108750899E-2</v>
      </c>
      <c r="AD192" s="28">
        <f>AD147/SUM(AD147,'Calculations 16to19'!AD147,'Calculations 20to24'!AD147,'Calculations 25to34'!AD147,'Calculations 35to44'!AD147,'Calculations 45to54'!AD147,'Calculations 65plus'!AD147)</f>
        <v>9.5923692520654275E-2</v>
      </c>
      <c r="AE192" s="28">
        <f>AE147/SUM(AE147,'Calculations 16to19'!AE147,'Calculations 20to24'!AE147,'Calculations 25to34'!AE147,'Calculations 35to44'!AE147,'Calculations 45to54'!AE147,'Calculations 65plus'!AE147)</f>
        <v>9.4470376370254808E-2</v>
      </c>
      <c r="AF192" s="28">
        <f>AF147/SUM(AF147,'Calculations 16to19'!AF147,'Calculations 20to24'!AF147,'Calculations 25to34'!AF147,'Calculations 35to44'!AF147,'Calculations 45to54'!AF147,'Calculations 65plus'!AF147)</f>
        <v>9.3036817356385318E-2</v>
      </c>
    </row>
    <row r="193" spans="1:32" x14ac:dyDescent="0.2">
      <c r="A193" s="6" t="s">
        <v>92</v>
      </c>
      <c r="B193" s="28">
        <f>B148/SUM(B148,'Calculations 16to19'!B148,'Calculations 20to24'!B148,'Calculations 25to34'!B148,'Calculations 35to44'!B148,'Calculations 45to54'!B148,'Calculations 65plus'!B148)</f>
        <v>0.2281134401972873</v>
      </c>
      <c r="C193" s="28">
        <f>C148/SUM(C148,'Calculations 16to19'!C148,'Calculations 20to24'!C148,'Calculations 25to34'!C148,'Calculations 35to44'!C148,'Calculations 45to54'!C148,'Calculations 65plus'!C148)</f>
        <v>0.22670562732627722</v>
      </c>
      <c r="D193" s="28">
        <f>D148/SUM(D148,'Calculations 16to19'!D148,'Calculations 20to24'!D148,'Calculations 25to34'!D148,'Calculations 35to44'!D148,'Calculations 45to54'!D148,'Calculations 65plus'!D148)</f>
        <v>0.2228800274863747</v>
      </c>
      <c r="E193" s="28">
        <f>E148/SUM(E148,'Calculations 16to19'!E148,'Calculations 20to24'!E148,'Calculations 25to34'!E148,'Calculations 35to44'!E148,'Calculations 45to54'!E148,'Calculations 65plus'!E148)</f>
        <v>0.21856511076650081</v>
      </c>
      <c r="F193" s="28">
        <f>F148/SUM(F148,'Calculations 16to19'!F148,'Calculations 20to24'!F148,'Calculations 25to34'!F148,'Calculations 35to44'!F148,'Calculations 45to54'!F148,'Calculations 65plus'!F148)</f>
        <v>0.21540026698806403</v>
      </c>
      <c r="G193" s="28">
        <f>G148/SUM(G148,'Calculations 16to19'!G148,'Calculations 20to24'!G148,'Calculations 25to34'!G148,'Calculations 35to44'!G148,'Calculations 45to54'!G148,'Calculations 65plus'!G148)</f>
        <v>0.21405995584161788</v>
      </c>
      <c r="H193" s="28">
        <f>H148/SUM(H148,'Calculations 16to19'!H148,'Calculations 20to24'!H148,'Calculations 25to34'!H148,'Calculations 35to44'!H148,'Calculations 45to54'!H148,'Calculations 65plus'!H148)</f>
        <v>0.21306979062838766</v>
      </c>
      <c r="I193" s="28">
        <f>I148/SUM(I148,'Calculations 16to19'!I148,'Calculations 20to24'!I148,'Calculations 25to34'!I148,'Calculations 35to44'!I148,'Calculations 45to54'!I148,'Calculations 65plus'!I148)</f>
        <v>0.20937796454794988</v>
      </c>
      <c r="J193" s="28">
        <f>J148/SUM(J148,'Calculations 16to19'!J148,'Calculations 20to24'!J148,'Calculations 25to34'!J148,'Calculations 35to44'!J148,'Calculations 45to54'!J148,'Calculations 65plus'!J148)</f>
        <v>0.20313653824333083</v>
      </c>
      <c r="K193" s="28">
        <f>K148/SUM(K148,'Calculations 16to19'!K148,'Calculations 20to24'!K148,'Calculations 25to34'!K148,'Calculations 35to44'!K148,'Calculations 45to54'!K148,'Calculations 65plus'!K148)</f>
        <v>0.19629074754261999</v>
      </c>
      <c r="L193" s="28">
        <f>L148/SUM(L148,'Calculations 16to19'!L148,'Calculations 20to24'!L148,'Calculations 25to34'!L148,'Calculations 35to44'!L148,'Calculations 45to54'!L148,'Calculations 65plus'!L148)</f>
        <v>0.19817390545222613</v>
      </c>
      <c r="M193" s="28">
        <f>M148/SUM(M148,'Calculations 16to19'!M148,'Calculations 20to24'!M148,'Calculations 25to34'!M148,'Calculations 35to44'!M148,'Calculations 45to54'!M148,'Calculations 65plus'!M148)</f>
        <v>0.19531122771915227</v>
      </c>
      <c r="N193" s="28">
        <f>N148/SUM(N148,'Calculations 16to19'!N148,'Calculations 20to24'!N148,'Calculations 25to34'!N148,'Calculations 35to44'!N148,'Calculations 45to54'!N148,'Calculations 65plus'!N148)</f>
        <v>0.19246866250076491</v>
      </c>
      <c r="O193" s="28">
        <f>O148/SUM(O148,'Calculations 16to19'!O148,'Calculations 20to24'!O148,'Calculations 25to34'!O148,'Calculations 35to44'!O148,'Calculations 45to54'!O148,'Calculations 65plus'!O148)</f>
        <v>0.18964709775588032</v>
      </c>
      <c r="P193" s="28">
        <f>P148/SUM(P148,'Calculations 16to19'!P148,'Calculations 20to24'!P148,'Calculations 25to34'!P148,'Calculations 35to44'!P148,'Calculations 45to54'!P148,'Calculations 65plus'!P148)</f>
        <v>0.18684737566264195</v>
      </c>
      <c r="Q193" s="28">
        <f>Q148/SUM(Q148,'Calculations 16to19'!Q148,'Calculations 20to24'!Q148,'Calculations 25to34'!Q148,'Calculations 35to44'!Q148,'Calculations 45to54'!Q148,'Calculations 65plus'!Q148)</f>
        <v>0.18407029308608042</v>
      </c>
      <c r="R193" s="28">
        <f>R148/SUM(R148,'Calculations 16to19'!R148,'Calculations 20to24'!R148,'Calculations 25to34'!R148,'Calculations 35to44'!R148,'Calculations 45to54'!R148,'Calculations 65plus'!R148)</f>
        <v>0.18131660210611292</v>
      </c>
      <c r="S193" s="28">
        <f>S148/SUM(S148,'Calculations 16to19'!S148,'Calculations 20to24'!S148,'Calculations 25to34'!S148,'Calculations 35to44'!S148,'Calculations 45to54'!S148,'Calculations 65plus'!S148)</f>
        <v>0.17858701060322671</v>
      </c>
      <c r="T193" s="28">
        <f>T148/SUM(T148,'Calculations 16to19'!T148,'Calculations 20to24'!T148,'Calculations 25to34'!T148,'Calculations 35to44'!T148,'Calculations 45to54'!T148,'Calculations 65plus'!T148)</f>
        <v>0.17588218289895091</v>
      </c>
      <c r="U193" s="28">
        <f>U148/SUM(U148,'Calculations 16to19'!U148,'Calculations 20to24'!U148,'Calculations 25to34'!U148,'Calculations 35to44'!U148,'Calculations 45to54'!U148,'Calculations 65plus'!U148)</f>
        <v>0.17320274044810155</v>
      </c>
      <c r="V193" s="28">
        <f>V148/SUM(V148,'Calculations 16to19'!V148,'Calculations 20to24'!V148,'Calculations 25to34'!V148,'Calculations 35to44'!V148,'Calculations 45to54'!V148,'Calculations 65plus'!V148)</f>
        <v>0.17054926257969616</v>
      </c>
      <c r="W193" s="28">
        <f>W148/SUM(W148,'Calculations 16to19'!W148,'Calculations 20to24'!W148,'Calculations 25to34'!W148,'Calculations 35to44'!W148,'Calculations 45to54'!W148,'Calculations 65plus'!W148)</f>
        <v>0.1679222872833247</v>
      </c>
      <c r="X193" s="28">
        <f>X148/SUM(X148,'Calculations 16to19'!X148,'Calculations 20to24'!X148,'Calculations 25to34'!X148,'Calculations 35to44'!X148,'Calculations 45to54'!X148,'Calculations 65plus'!X148)</f>
        <v>0.16532231203772693</v>
      </c>
      <c r="Y193" s="28">
        <f>Y148/SUM(Y148,'Calculations 16to19'!Y148,'Calculations 20to24'!Y148,'Calculations 25to34'!Y148,'Calculations 35to44'!Y148,'Calculations 45to54'!Y148,'Calculations 65plus'!Y148)</f>
        <v>0.16274979467825892</v>
      </c>
      <c r="Z193" s="28">
        <f>Z148/SUM(Z148,'Calculations 16to19'!Z148,'Calculations 20to24'!Z148,'Calculations 25to34'!Z148,'Calculations 35to44'!Z148,'Calculations 45to54'!Z148,'Calculations 65plus'!Z148)</f>
        <v>0.16020515429990254</v>
      </c>
      <c r="AA193" s="28">
        <f>AA148/SUM(AA148,'Calculations 16to19'!AA148,'Calculations 20to24'!AA148,'Calculations 25to34'!AA148,'Calculations 35to44'!AA148,'Calculations 45to54'!AA148,'Calculations 65plus'!AA148)</f>
        <v>0.15768877219246261</v>
      </c>
      <c r="AB193" s="28">
        <f>AB148/SUM(AB148,'Calculations 16to19'!AB148,'Calculations 20to24'!AB148,'Calculations 25to34'!AB148,'Calculations 35to44'!AB148,'Calculations 45to54'!AB148,'Calculations 65plus'!AB148)</f>
        <v>0.1552009928046035</v>
      </c>
      <c r="AC193" s="28">
        <f>AC148/SUM(AC148,'Calculations 16to19'!AC148,'Calculations 20to24'!AC148,'Calculations 25to34'!AC148,'Calculations 35to44'!AC148,'Calculations 45to54'!AC148,'Calculations 65plus'!AC148)</f>
        <v>0.15274212473338172</v>
      </c>
      <c r="AD193" s="28">
        <f>AD148/SUM(AD148,'Calculations 16to19'!AD148,'Calculations 20to24'!AD148,'Calculations 25to34'!AD148,'Calculations 35to44'!AD148,'Calculations 45to54'!AD148,'Calculations 65plus'!AD148)</f>
        <v>0.15031244173598124</v>
      </c>
      <c r="AE193" s="28">
        <f>AE148/SUM(AE148,'Calculations 16to19'!AE148,'Calculations 20to24'!AE148,'Calculations 25to34'!AE148,'Calculations 35to44'!AE148,'Calculations 45to54'!AE148,'Calculations 65plus'!AE148)</f>
        <v>0.14791218376040249</v>
      </c>
      <c r="AF193" s="28">
        <f>AF148/SUM(AF148,'Calculations 16to19'!AF148,'Calculations 20to24'!AF148,'Calculations 25to34'!AF148,'Calculations 35to44'!AF148,'Calculations 45to54'!AF148,'Calculations 65plus'!AF148)</f>
        <v>0.14554155799191434</v>
      </c>
    </row>
    <row r="194" spans="1:32" x14ac:dyDescent="0.2">
      <c r="A194" s="6" t="s">
        <v>89</v>
      </c>
      <c r="B194" s="28">
        <f>B149/SUM(B149,'Calculations 16to19'!B149,'Calculations 20to24'!B149,'Calculations 25to34'!B149,'Calculations 35to44'!B149,'Calculations 45to54'!B149,'Calculations 65plus'!B149)</f>
        <v>0.16041979010494753</v>
      </c>
      <c r="C194" s="28">
        <f>C149/SUM(C149,'Calculations 16to19'!C149,'Calculations 20to24'!C149,'Calculations 25to34'!C149,'Calculations 35to44'!C149,'Calculations 45to54'!C149,'Calculations 65plus'!C149)</f>
        <v>0.15960780199463023</v>
      </c>
      <c r="D194" s="28">
        <f>D149/SUM(D149,'Calculations 16to19'!D149,'Calculations 20to24'!D149,'Calculations 25to34'!D149,'Calculations 35to44'!D149,'Calculations 45to54'!D149,'Calculations 65plus'!D149)</f>
        <v>0.15692641308067168</v>
      </c>
      <c r="E194" s="28">
        <f>E149/SUM(E149,'Calculations 16to19'!E149,'Calculations 20to24'!E149,'Calculations 25to34'!E149,'Calculations 35to44'!E149,'Calculations 45to54'!E149,'Calculations 65plus'!E149)</f>
        <v>0.15389303554124395</v>
      </c>
      <c r="F194" s="28">
        <f>F149/SUM(F149,'Calculations 16to19'!F149,'Calculations 20to24'!F149,'Calculations 25to34'!F149,'Calculations 35to44'!F149,'Calculations 45to54'!F149,'Calculations 65plus'!F149)</f>
        <v>0.1517227091118914</v>
      </c>
      <c r="G194" s="28">
        <f>G149/SUM(G149,'Calculations 16to19'!G149,'Calculations 20to24'!G149,'Calculations 25to34'!G149,'Calculations 35to44'!G149,'Calculations 45to54'!G149,'Calculations 65plus'!G149)</f>
        <v>0.15087976442008738</v>
      </c>
      <c r="H194" s="28">
        <f>H149/SUM(H149,'Calculations 16to19'!H149,'Calculations 20to24'!H149,'Calculations 25to34'!H149,'Calculations 35to44'!H149,'Calculations 45to54'!H149,'Calculations 65plus'!H149)</f>
        <v>0.15031880078345797</v>
      </c>
      <c r="I194" s="28">
        <f>I149/SUM(I149,'Calculations 16to19'!I149,'Calculations 20to24'!I149,'Calculations 25to34'!I149,'Calculations 35to44'!I149,'Calculations 45to54'!I149,'Calculations 65plus'!I149)</f>
        <v>0.14769809848720258</v>
      </c>
      <c r="J194" s="28">
        <f>J149/SUM(J149,'Calculations 16to19'!J149,'Calculations 20to24'!J149,'Calculations 25to34'!J149,'Calculations 35to44'!J149,'Calculations 45to54'!J149,'Calculations 65plus'!J149)</f>
        <v>0.14315419767235488</v>
      </c>
      <c r="K194" s="28">
        <f>K149/SUM(K149,'Calculations 16to19'!K149,'Calculations 20to24'!K149,'Calculations 25to34'!K149,'Calculations 35to44'!K149,'Calculations 45to54'!K149,'Calculations 65plus'!K149)</f>
        <v>0.1381756389662524</v>
      </c>
      <c r="L194" s="28">
        <f>L149/SUM(L149,'Calculations 16to19'!L149,'Calculations 20to24'!L149,'Calculations 25to34'!L149,'Calculations 35to44'!L149,'Calculations 45to54'!L149,'Calculations 65plus'!L149)</f>
        <v>0.13990151544975737</v>
      </c>
      <c r="M194" s="28">
        <f>M149/SUM(M149,'Calculations 16to19'!M149,'Calculations 20to24'!M149,'Calculations 25to34'!M149,'Calculations 35to44'!M149,'Calculations 45to54'!M149,'Calculations 65plus'!M149)</f>
        <v>0.13796899627138495</v>
      </c>
      <c r="N194" s="28">
        <f>N149/SUM(N149,'Calculations 16to19'!N149,'Calculations 20to24'!N149,'Calculations 25to34'!N149,'Calculations 35to44'!N149,'Calculations 45to54'!N149,'Calculations 65plus'!N149)</f>
        <v>0.13605443018777547</v>
      </c>
      <c r="O194" s="28">
        <f>O149/SUM(O149,'Calculations 16to19'!O149,'Calculations 20to24'!O149,'Calculations 25to34'!O149,'Calculations 35to44'!O149,'Calculations 45to54'!O149,'Calculations 65plus'!O149)</f>
        <v>0.13415802237615074</v>
      </c>
      <c r="P194" s="28">
        <f>P149/SUM(P149,'Calculations 16to19'!P149,'Calculations 20to24'!P149,'Calculations 25to34'!P149,'Calculations 35to44'!P149,'Calculations 45to54'!P149,'Calculations 65plus'!P149)</f>
        <v>0.13227996281509272</v>
      </c>
      <c r="Q194" s="28">
        <f>Q149/SUM(Q149,'Calculations 16to19'!Q149,'Calculations 20to24'!Q149,'Calculations 25to34'!Q149,'Calculations 35to44'!Q149,'Calculations 45to54'!Q149,'Calculations 65plus'!Q149)</f>
        <v>0.13042042652499736</v>
      </c>
      <c r="R194" s="28">
        <f>R149/SUM(R149,'Calculations 16to19'!R149,'Calculations 20to24'!R149,'Calculations 25to34'!R149,'Calculations 35to44'!R149,'Calculations 45to54'!R149,'Calculations 65plus'!R149)</f>
        <v>0.12857957381770668</v>
      </c>
      <c r="S194" s="28">
        <f>S149/SUM(S149,'Calculations 16to19'!S149,'Calculations 20to24'!S149,'Calculations 25to34'!S149,'Calculations 35to44'!S149,'Calculations 45to54'!S149,'Calculations 65plus'!S149)</f>
        <v>0.12675755055512652</v>
      </c>
      <c r="T194" s="28">
        <f>T149/SUM(T149,'Calculations 16to19'!T149,'Calculations 20to24'!T149,'Calculations 25to34'!T149,'Calculations 35to44'!T149,'Calculations 45to54'!T149,'Calculations 65plus'!T149)</f>
        <v>0.12495448841656202</v>
      </c>
      <c r="U194" s="28">
        <f>U149/SUM(U149,'Calculations 16to19'!U149,'Calculations 20to24'!U149,'Calculations 25to34'!U149,'Calculations 35to44'!U149,'Calculations 45to54'!U149,'Calculations 65plus'!U149)</f>
        <v>0.1231705051744465</v>
      </c>
      <c r="V194" s="28">
        <f>V149/SUM(V149,'Calculations 16to19'!V149,'Calculations 20to24'!V149,'Calculations 25to34'!V149,'Calculations 35to44'!V149,'Calculations 45to54'!V149,'Calculations 65plus'!V149)</f>
        <v>0.12140570497809329</v>
      </c>
      <c r="W194" s="28">
        <f>W149/SUM(W149,'Calculations 16to19'!W149,'Calculations 20to24'!W149,'Calculations 25to34'!W149,'Calculations 35to44'!W149,'Calculations 45to54'!W149,'Calculations 65plus'!W149)</f>
        <v>0.11966017864503348</v>
      </c>
      <c r="X194" s="28">
        <f>X149/SUM(X149,'Calculations 16to19'!X149,'Calculations 20to24'!X149,'Calculations 25to34'!X149,'Calculations 35to44'!X149,'Calculations 45to54'!X149,'Calculations 65plus'!X149)</f>
        <v>0.11793400395948336</v>
      </c>
      <c r="Y194" s="28">
        <f>Y149/SUM(Y149,'Calculations 16to19'!Y149,'Calculations 20to24'!Y149,'Calculations 25to34'!Y149,'Calculations 35to44'!Y149,'Calculations 45to54'!Y149,'Calculations 65plus'!Y149)</f>
        <v>0.11622724597743615</v>
      </c>
      <c r="Z194" s="28">
        <f>Z149/SUM(Z149,'Calculations 16to19'!Z149,'Calculations 20to24'!Z149,'Calculations 25to34'!Z149,'Calculations 35to44'!Z149,'Calculations 45to54'!Z149,'Calculations 65plus'!Z149)</f>
        <v>0.11453995733784238</v>
      </c>
      <c r="AA194" s="28">
        <f>AA149/SUM(AA149,'Calculations 16to19'!AA149,'Calculations 20to24'!AA149,'Calculations 25to34'!AA149,'Calculations 35to44'!AA149,'Calculations 45to54'!AA149,'Calculations 65plus'!AA149)</f>
        <v>0.11287217857932244</v>
      </c>
      <c r="AB194" s="28">
        <f>AB149/SUM(AB149,'Calculations 16to19'!AB149,'Calculations 20to24'!AB149,'Calculations 25to34'!AB149,'Calculations 35to44'!AB149,'Calculations 45to54'!AB149,'Calculations 65plus'!AB149)</f>
        <v>0.1112239384618373</v>
      </c>
      <c r="AC194" s="28">
        <f>AC149/SUM(AC149,'Calculations 16to19'!AC149,'Calculations 20to24'!AC149,'Calculations 25to34'!AC149,'Calculations 35to44'!AC149,'Calculations 45to54'!AC149,'Calculations 65plus'!AC149)</f>
        <v>0.10959525429271923</v>
      </c>
      <c r="AD194" s="28">
        <f>AD149/SUM(AD149,'Calculations 16to19'!AD149,'Calculations 20to24'!AD149,'Calculations 25to34'!AD149,'Calculations 35to44'!AD149,'Calculations 45to54'!AD149,'Calculations 65plus'!AD149)</f>
        <v>0.10798613225646195</v>
      </c>
      <c r="AE194" s="28">
        <f>AE149/SUM(AE149,'Calculations 16to19'!AE149,'Calculations 20to24'!AE149,'Calculations 25to34'!AE149,'Calculations 35to44'!AE149,'Calculations 45to54'!AE149,'Calculations 65plus'!AE149)</f>
        <v>0.10639656774766351</v>
      </c>
      <c r="AF194" s="28">
        <f>AF149/SUM(AF149,'Calculations 16to19'!AF149,'Calculations 20to24'!AF149,'Calculations 25to34'!AF149,'Calculations 35to44'!AF149,'Calculations 45to54'!AF149,'Calculations 65plus'!AF149)</f>
        <v>0.10482654570650617</v>
      </c>
    </row>
    <row r="195" spans="1:32" x14ac:dyDescent="0.2">
      <c r="A195" s="6" t="s">
        <v>35</v>
      </c>
      <c r="B195" s="28">
        <f>B150/SUM(B150,'Calculations 16to19'!B150,'Calculations 20to24'!B150,'Calculations 25to34'!B150,'Calculations 35to44'!B150,'Calculations 45to54'!B150,'Calculations 65plus'!B150)</f>
        <v>0.23497267759562829</v>
      </c>
      <c r="C195" s="28">
        <f>C150/SUM(C150,'Calculations 16to19'!C150,'Calculations 20to24'!C150,'Calculations 25to34'!C150,'Calculations 35to44'!C150,'Calculations 45to54'!C150,'Calculations 65plus'!C150)</f>
        <v>0.23347354293798953</v>
      </c>
      <c r="D195" s="28">
        <f>D150/SUM(D150,'Calculations 16to19'!D150,'Calculations 20to24'!D150,'Calculations 25to34'!D150,'Calculations 35to44'!D150,'Calculations 45to54'!D150,'Calculations 65plus'!D150)</f>
        <v>0.22958513114846807</v>
      </c>
      <c r="E195" s="28">
        <f>E150/SUM(E150,'Calculations 16to19'!E150,'Calculations 20to24'!E150,'Calculations 25to34'!E150,'Calculations 35to44'!E150,'Calculations 45to54'!E150,'Calculations 65plus'!E150)</f>
        <v>0.22523708325442418</v>
      </c>
      <c r="F195" s="28">
        <f>F150/SUM(F150,'Calculations 16to19'!F150,'Calculations 20to24'!F150,'Calculations 25to34'!F150,'Calculations 35to44'!F150,'Calculations 45to54'!F150,'Calculations 65plus'!F150)</f>
        <v>0.2220909106732632</v>
      </c>
      <c r="G195" s="28">
        <f>G150/SUM(G150,'Calculations 16to19'!G150,'Calculations 20to24'!G150,'Calculations 25to34'!G150,'Calculations 35to44'!G150,'Calculations 45to54'!G150,'Calculations 65plus'!G150)</f>
        <v>0.2208835459003359</v>
      </c>
      <c r="H195" s="28">
        <f>H150/SUM(H150,'Calculations 16to19'!H150,'Calculations 20to24'!H150,'Calculations 25to34'!H150,'Calculations 35to44'!H150,'Calculations 45to54'!H150,'Calculations 65plus'!H150)</f>
        <v>0.22003200047723592</v>
      </c>
      <c r="I195" s="28">
        <f>I150/SUM(I150,'Calculations 16to19'!I150,'Calculations 20to24'!I150,'Calculations 25to34'!I150,'Calculations 35to44'!I150,'Calculations 45to54'!I150,'Calculations 65plus'!I150)</f>
        <v>0.21651304917109473</v>
      </c>
      <c r="J195" s="28">
        <f>J150/SUM(J150,'Calculations 16to19'!J150,'Calculations 20to24'!J150,'Calculations 25to34'!J150,'Calculations 35to44'!J150,'Calculations 45to54'!J150,'Calculations 65plus'!J150)</f>
        <v>0.21041102385049798</v>
      </c>
      <c r="K195" s="28">
        <f>K150/SUM(K150,'Calculations 16to19'!K150,'Calculations 20to24'!K150,'Calculations 25to34'!K150,'Calculations 35to44'!K150,'Calculations 45to54'!K150,'Calculations 65plus'!K150)</f>
        <v>0.20364438584326308</v>
      </c>
      <c r="L195" s="28">
        <f>L150/SUM(L150,'Calculations 16to19'!L150,'Calculations 20to24'!L150,'Calculations 25to34'!L150,'Calculations 35to44'!L150,'Calculations 45to54'!L150,'Calculations 65plus'!L150)</f>
        <v>0.20538352023124778</v>
      </c>
      <c r="M195" s="28">
        <f>M150/SUM(M150,'Calculations 16to19'!M150,'Calculations 20to24'!M150,'Calculations 25to34'!M150,'Calculations 35to44'!M150,'Calculations 45to54'!M150,'Calculations 65plus'!M150)</f>
        <v>0.20255244870611586</v>
      </c>
      <c r="N195" s="28">
        <f>N150/SUM(N150,'Calculations 16to19'!N150,'Calculations 20to24'!N150,'Calculations 25to34'!N150,'Calculations 35to44'!N150,'Calculations 45to54'!N150,'Calculations 65plus'!N150)</f>
        <v>0.19973799980279638</v>
      </c>
      <c r="O195" s="28">
        <f>O150/SUM(O150,'Calculations 16to19'!O150,'Calculations 20to24'!O150,'Calculations 25to34'!O150,'Calculations 35to44'!O150,'Calculations 45to54'!O150,'Calculations 65plus'!O150)</f>
        <v>0.19694110372265933</v>
      </c>
      <c r="P195" s="28">
        <f>P150/SUM(P150,'Calculations 16to19'!P150,'Calculations 20to24'!P150,'Calculations 25to34'!P150,'Calculations 35to44'!P150,'Calculations 45to54'!P150,'Calculations 65plus'!P150)</f>
        <v>0.19416264770176375</v>
      </c>
      <c r="Q195" s="28">
        <f>Q150/SUM(Q150,'Calculations 16to19'!Q150,'Calculations 20to24'!Q150,'Calculations 25to34'!Q150,'Calculations 35to44'!Q150,'Calculations 45to54'!Q150,'Calculations 65plus'!Q150)</f>
        <v>0.19140347640227295</v>
      </c>
      <c r="R195" s="28">
        <f>R150/SUM(R150,'Calculations 16to19'!R150,'Calculations 20to24'!R150,'Calculations 25to34'!R150,'Calculations 35to44'!R150,'Calculations 45to54'!R150,'Calculations 65plus'!R150)</f>
        <v>0.18866439235447358</v>
      </c>
      <c r="S195" s="28">
        <f>S150/SUM(S150,'Calculations 16to19'!S150,'Calculations 20to24'!S150,'Calculations 25to34'!S150,'Calculations 35to44'!S150,'Calculations 45to54'!S150,'Calculations 65plus'!S150)</f>
        <v>0.18594615644731582</v>
      </c>
      <c r="T195" s="28">
        <f>T150/SUM(T150,'Calculations 16to19'!T150,'Calculations 20to24'!T150,'Calculations 25to34'!T150,'Calculations 35to44'!T150,'Calculations 45to54'!T150,'Calculations 65plus'!T150)</f>
        <v>0.18324948846527869</v>
      </c>
      <c r="U195" s="28">
        <f>U150/SUM(U150,'Calculations 16to19'!U150,'Calculations 20to24'!U150,'Calculations 25to34'!U150,'Calculations 35to44'!U150,'Calculations 45to54'!U150,'Calculations 65plus'!U150)</f>
        <v>0.18057506766928319</v>
      </c>
      <c r="V195" s="28">
        <f>V150/SUM(V150,'Calculations 16to19'!V150,'Calculations 20to24'!V150,'Calculations 25to34'!V150,'Calculations 35to44'!V150,'Calculations 45to54'!V150,'Calculations 65plus'!V150)</f>
        <v>0.1779235334193115</v>
      </c>
      <c r="W195" s="28">
        <f>W150/SUM(W150,'Calculations 16to19'!W150,'Calculations 20to24'!W150,'Calculations 25to34'!W150,'Calculations 35to44'!W150,'Calculations 45to54'!W150,'Calculations 65plus'!W150)</f>
        <v>0.17529548583629462</v>
      </c>
      <c r="X195" s="28">
        <f>X150/SUM(X150,'Calculations 16to19'!X150,'Calculations 20to24'!X150,'Calculations 25to34'!X150,'Calculations 35to44'!X150,'Calculations 45to54'!X150,'Calculations 65plus'!X150)</f>
        <v>0.17269148650080623</v>
      </c>
      <c r="Y195" s="28">
        <f>Y150/SUM(Y150,'Calculations 16to19'!Y150,'Calculations 20to24'!Y150,'Calculations 25to34'!Y150,'Calculations 35to44'!Y150,'Calculations 45to54'!Y150,'Calculations 65plus'!Y150)</f>
        <v>0.1701120591860357</v>
      </c>
      <c r="Z195" s="28">
        <f>Z150/SUM(Z150,'Calculations 16to19'!Z150,'Calculations 20to24'!Z150,'Calculations 25to34'!Z150,'Calculations 35to44'!Z150,'Calculations 45to54'!Z150,'Calculations 65plus'!Z150)</f>
        <v>0.16755769062247994</v>
      </c>
      <c r="AA195" s="28">
        <f>AA150/SUM(AA150,'Calculations 16to19'!AA150,'Calculations 20to24'!AA150,'Calculations 25to34'!AA150,'Calculations 35to44'!AA150,'Calculations 45to54'!AA150,'Calculations 65plus'!AA150)</f>
        <v>0.16502883129177809</v>
      </c>
      <c r="AB195" s="28">
        <f>AB150/SUM(AB150,'Calculations 16to19'!AB150,'Calculations 20to24'!AB150,'Calculations 25to34'!AB150,'Calculations 35to44'!AB150,'Calculations 45to54'!AB150,'Calculations 65plus'!AB150)</f>
        <v>0.16252589624710018</v>
      </c>
      <c r="AC195" s="28">
        <f>AC150/SUM(AC150,'Calculations 16to19'!AC150,'Calculations 20to24'!AC150,'Calculations 25to34'!AC150,'Calculations 35to44'!AC150,'Calculations 45to54'!AC150,'Calculations 65plus'!AC150)</f>
        <v>0.16004926595749294</v>
      </c>
      <c r="AD195" s="28">
        <f>AD150/SUM(AD150,'Calculations 16to19'!AD150,'Calculations 20to24'!AD150,'Calculations 25to34'!AD150,'Calculations 35to44'!AD150,'Calculations 45to54'!AD150,'Calculations 65plus'!AD150)</f>
        <v>0.15759928717360422</v>
      </c>
      <c r="AE195" s="28">
        <f>AE150/SUM(AE150,'Calculations 16to19'!AE150,'Calculations 20to24'!AE150,'Calculations 25to34'!AE150,'Calculations 35to44'!AE150,'Calculations 45to54'!AE150,'Calculations 65plus'!AE150)</f>
        <v>0.15517627381223045</v>
      </c>
      <c r="AF195" s="28">
        <f>AF150/SUM(AF150,'Calculations 16to19'!AF150,'Calculations 20to24'!AF150,'Calculations 25to34'!AF150,'Calculations 35to44'!AF150,'Calculations 45to54'!AF150,'Calculations 65plus'!AF150)</f>
        <v>0.15278050785715228</v>
      </c>
    </row>
    <row r="196" spans="1:32" x14ac:dyDescent="0.2">
      <c r="A196" s="6" t="s">
        <v>98</v>
      </c>
      <c r="B196" s="28">
        <f>B151/SUM(B151,'Calculations 16to19'!B151,'Calculations 20to24'!B151,'Calculations 25to34'!B151,'Calculations 35to44'!B151,'Calculations 45to54'!B151,'Calculations 65plus'!B151)</f>
        <v>0.21951219512195116</v>
      </c>
      <c r="C196" s="28">
        <f>C151/SUM(C151,'Calculations 16to19'!C151,'Calculations 20to24'!C151,'Calculations 25to34'!C151,'Calculations 35to44'!C151,'Calculations 45to54'!C151,'Calculations 65plus'!C151)</f>
        <v>0.21829079822746511</v>
      </c>
      <c r="D196" s="28">
        <f>D151/SUM(D151,'Calculations 16to19'!D151,'Calculations 20to24'!D151,'Calculations 25to34'!D151,'Calculations 35to44'!D151,'Calculations 45to54'!D151,'Calculations 65plus'!D151)</f>
        <v>0.21470854691430716</v>
      </c>
      <c r="E196" s="28">
        <f>E151/SUM(E151,'Calculations 16to19'!E151,'Calculations 20to24'!E151,'Calculations 25to34'!E151,'Calculations 35to44'!E151,'Calculations 45to54'!E151,'Calculations 65plus'!E151)</f>
        <v>0.21057824273373207</v>
      </c>
      <c r="F196" s="28">
        <f>F151/SUM(F151,'Calculations 16to19'!F151,'Calculations 20to24'!F151,'Calculations 25to34'!F151,'Calculations 35to44'!F151,'Calculations 45to54'!F151,'Calculations 65plus'!F151)</f>
        <v>0.20749204422501105</v>
      </c>
      <c r="G196" s="28">
        <f>G151/SUM(G151,'Calculations 16to19'!G151,'Calculations 20to24'!G151,'Calculations 25to34'!G151,'Calculations 35to44'!G151,'Calculations 45to54'!G151,'Calculations 65plus'!G151)</f>
        <v>0.20614170700684351</v>
      </c>
      <c r="H196" s="28">
        <f>H151/SUM(H151,'Calculations 16to19'!H151,'Calculations 20to24'!H151,'Calculations 25to34'!H151,'Calculations 35to44'!H151,'Calculations 45to54'!H151,'Calculations 65plus'!H151)</f>
        <v>0.2050471450024734</v>
      </c>
      <c r="I196" s="28">
        <f>I151/SUM(I151,'Calculations 16to19'!I151,'Calculations 20to24'!I151,'Calculations 25to34'!I151,'Calculations 35to44'!I151,'Calculations 45to54'!I151,'Calculations 65plus'!I151)</f>
        <v>0.20127356989990655</v>
      </c>
      <c r="J196" s="28">
        <f>J151/SUM(J151,'Calculations 16to19'!J151,'Calculations 20to24'!J151,'Calculations 25to34'!J151,'Calculations 35to44'!J151,'Calculations 45to54'!J151,'Calculations 65plus'!J151)</f>
        <v>0.19510739533264107</v>
      </c>
      <c r="K196" s="28">
        <f>K151/SUM(K151,'Calculations 16to19'!K151,'Calculations 20to24'!K151,'Calculations 25to34'!K151,'Calculations 35to44'!K151,'Calculations 45to54'!K151,'Calculations 65plus'!K151)</f>
        <v>0.18844597470805541</v>
      </c>
      <c r="L196" s="28">
        <f>L151/SUM(L151,'Calculations 16to19'!L151,'Calculations 20to24'!L151,'Calculations 25to34'!L151,'Calculations 35to44'!L151,'Calculations 45to54'!L151,'Calculations 65plus'!L151)</f>
        <v>0.19043245049102883</v>
      </c>
      <c r="M196" s="28">
        <f>M151/SUM(M151,'Calculations 16to19'!M151,'Calculations 20to24'!M151,'Calculations 25to34'!M151,'Calculations 35to44'!M151,'Calculations 45to54'!M151,'Calculations 65plus'!M151)</f>
        <v>0.18764014381347405</v>
      </c>
      <c r="N196" s="28">
        <f>N151/SUM(N151,'Calculations 16to19'!N151,'Calculations 20to24'!N151,'Calculations 25to34'!N151,'Calculations 35to44'!N151,'Calculations 45to54'!N151,'Calculations 65plus'!N151)</f>
        <v>0.18486812814337425</v>
      </c>
      <c r="O196" s="28">
        <f>O151/SUM(O151,'Calculations 16to19'!O151,'Calculations 20to24'!O151,'Calculations 25to34'!O151,'Calculations 35to44'!O151,'Calculations 45to54'!O151,'Calculations 65plus'!O151)</f>
        <v>0.18211731781662471</v>
      </c>
      <c r="P196" s="28">
        <f>P151/SUM(P151,'Calculations 16to19'!P151,'Calculations 20to24'!P151,'Calculations 25to34'!P151,'Calculations 35to44'!P151,'Calculations 45to54'!P151,'Calculations 65plus'!P151)</f>
        <v>0.17938857616703785</v>
      </c>
      <c r="Q196" s="28">
        <f>Q151/SUM(Q151,'Calculations 16to19'!Q151,'Calculations 20to24'!Q151,'Calculations 25to34'!Q151,'Calculations 35to44'!Q151,'Calculations 45to54'!Q151,'Calculations 65plus'!Q151)</f>
        <v>0.17668271629044824</v>
      </c>
      <c r="R196" s="28">
        <f>R151/SUM(R151,'Calculations 16to19'!R151,'Calculations 20to24'!R151,'Calculations 25to34'!R151,'Calculations 35to44'!R151,'Calculations 45to54'!R151,'Calculations 65plus'!R151)</f>
        <v>0.17400050186655444</v>
      </c>
      <c r="S196" s="28">
        <f>S151/SUM(S151,'Calculations 16to19'!S151,'Calculations 20to24'!S151,'Calculations 25to34'!S151,'Calculations 35to44'!S151,'Calculations 45to54'!S151,'Calculations 65plus'!S151)</f>
        <v>0.17134264803496219</v>
      </c>
      <c r="T196" s="28">
        <f>T151/SUM(T151,'Calculations 16to19'!T151,'Calculations 20to24'!T151,'Calculations 25to34'!T151,'Calculations 35to44'!T151,'Calculations 45to54'!T151,'Calculations 65plus'!T151)</f>
        <v>0.16870982232178458</v>
      </c>
      <c r="U196" s="28">
        <f>U151/SUM(U151,'Calculations 16to19'!U151,'Calculations 20to24'!U151,'Calculations 25to34'!U151,'Calculations 35to44'!U151,'Calculations 45to54'!U151,'Calculations 65plus'!U151)</f>
        <v>0.16610264561307758</v>
      </c>
      <c r="V196" s="28">
        <f>V151/SUM(V151,'Calculations 16to19'!V151,'Calculations 20to24'!V151,'Calculations 25to34'!V151,'Calculations 35to44'!V151,'Calculations 45to54'!V151,'Calculations 65plus'!V151)</f>
        <v>0.16352169317134191</v>
      </c>
      <c r="W196" s="28">
        <f>W151/SUM(W151,'Calculations 16to19'!W151,'Calculations 20to24'!W151,'Calculations 25to34'!W151,'Calculations 35to44'!W151,'Calculations 45to54'!W151,'Calculations 65plus'!W151)</f>
        <v>0.16096749569125951</v>
      </c>
      <c r="X196" s="28">
        <f>X151/SUM(X151,'Calculations 16to19'!X151,'Calculations 20to24'!X151,'Calculations 25to34'!X151,'Calculations 35to44'!X151,'Calculations 45to54'!X151,'Calculations 65plus'!X151)</f>
        <v>0.15844054039084754</v>
      </c>
      <c r="Y196" s="28">
        <f>Y151/SUM(Y151,'Calculations 16to19'!Y151,'Calculations 20to24'!Y151,'Calculations 25to34'!Y151,'Calculations 35to44'!Y151,'Calculations 45to54'!Y151,'Calculations 65plus'!Y151)</f>
        <v>0.15594127213419093</v>
      </c>
      <c r="Z196" s="28">
        <f>Z151/SUM(Z151,'Calculations 16to19'!Z151,'Calculations 20to24'!Z151,'Calculations 25to34'!Z151,'Calculations 35to44'!Z151,'Calculations 45to54'!Z151,'Calculations 65plus'!Z151)</f>
        <v>0.15347009458194633</v>
      </c>
      <c r="AA196" s="28">
        <f>AA151/SUM(AA151,'Calculations 16to19'!AA151,'Calculations 20to24'!AA151,'Calculations 25to34'!AA151,'Calculations 35to44'!AA151,'Calculations 45to54'!AA151,'Calculations 65plus'!AA151)</f>
        <v>0.15102737136584793</v>
      </c>
      <c r="AB196" s="28">
        <f>AB151/SUM(AB151,'Calculations 16to19'!AB151,'Calculations 20to24'!AB151,'Calculations 25to34'!AB151,'Calculations 35to44'!AB151,'Calculations 45to54'!AB151,'Calculations 65plus'!AB151)</f>
        <v>0.14861342728351024</v>
      </c>
      <c r="AC196" s="28">
        <f>AC151/SUM(AC151,'Calculations 16to19'!AC151,'Calculations 20to24'!AC151,'Calculations 25to34'!AC151,'Calculations 35to44'!AC151,'Calculations 45to54'!AC151,'Calculations 65plus'!AC151)</f>
        <v>0.1462285495098804</v>
      </c>
      <c r="AD196" s="28">
        <f>AD151/SUM(AD151,'Calculations 16to19'!AD151,'Calculations 20to24'!AD151,'Calculations 25to34'!AD151,'Calculations 35to44'!AD151,'Calculations 45to54'!AD151,'Calculations 65plus'!AD151)</f>
        <v>0.14387298882179589</v>
      </c>
      <c r="AE196" s="28">
        <f>AE151/SUM(AE151,'Calculations 16to19'!AE151,'Calculations 20to24'!AE151,'Calculations 25to34'!AE151,'Calculations 35to44'!AE151,'Calculations 45to54'!AE151,'Calculations 65plus'!AE151)</f>
        <v>0.14154696083220153</v>
      </c>
      <c r="AF196" s="28">
        <f>AF151/SUM(AF151,'Calculations 16to19'!AF151,'Calculations 20to24'!AF151,'Calculations 25to34'!AF151,'Calculations 35to44'!AF151,'Calculations 45to54'!AF151,'Calculations 65plus'!AF151)</f>
        <v>0.13925064723068475</v>
      </c>
    </row>
    <row r="197" spans="1:32" x14ac:dyDescent="0.2">
      <c r="A197" s="6" t="s">
        <v>97</v>
      </c>
      <c r="B197" s="28">
        <f>B152/SUM(B152,'Calculations 16to19'!B152,'Calculations 20to24'!B152,'Calculations 25to34'!B152,'Calculations 35to44'!B152,'Calculations 45to54'!B152,'Calculations 65plus'!B152)</f>
        <v>0.23693379790940766</v>
      </c>
      <c r="C197" s="28">
        <f>C152/SUM(C152,'Calculations 16to19'!C152,'Calculations 20to24'!C152,'Calculations 25to34'!C152,'Calculations 35to44'!C152,'Calculations 45to54'!C152,'Calculations 65plus'!C152)</f>
        <v>0.23530365533641467</v>
      </c>
      <c r="D197" s="28">
        <f>D152/SUM(D152,'Calculations 16to19'!D152,'Calculations 20to24'!D152,'Calculations 25to34'!D152,'Calculations 35to44'!D152,'Calculations 45to54'!D152,'Calculations 65plus'!D152)</f>
        <v>0.23133104478454602</v>
      </c>
      <c r="E197" s="28">
        <f>E152/SUM(E152,'Calculations 16to19'!E152,'Calculations 20to24'!E152,'Calculations 25to34'!E152,'Calculations 35to44'!E152,'Calculations 45to54'!E152,'Calculations 65plus'!E152)</f>
        <v>0.22683375305999001</v>
      </c>
      <c r="F197" s="28">
        <f>F152/SUM(F152,'Calculations 16to19'!F152,'Calculations 20to24'!F152,'Calculations 25to34'!F152,'Calculations 35to44'!F152,'Calculations 45to54'!F152,'Calculations 65plus'!F152)</f>
        <v>0.22347018537897628</v>
      </c>
      <c r="G197" s="28">
        <f>G152/SUM(G152,'Calculations 16to19'!G152,'Calculations 20to24'!G152,'Calculations 25to34'!G152,'Calculations 35to44'!G152,'Calculations 45to54'!G152,'Calculations 65plus'!G152)</f>
        <v>0.22201596297751544</v>
      </c>
      <c r="H197" s="28">
        <f>H152/SUM(H152,'Calculations 16to19'!H152,'Calculations 20to24'!H152,'Calculations 25to34'!H152,'Calculations 35to44'!H152,'Calculations 45to54'!H152,'Calculations 65plus'!H152)</f>
        <v>0.2208329308164329</v>
      </c>
      <c r="I197" s="28">
        <f>I152/SUM(I152,'Calculations 16to19'!I152,'Calculations 20to24'!I152,'Calculations 25to34'!I152,'Calculations 35to44'!I152,'Calculations 45to54'!I152,'Calculations 65plus'!I152)</f>
        <v>0.21699576411379948</v>
      </c>
      <c r="J197" s="28">
        <f>J152/SUM(J152,'Calculations 16to19'!J152,'Calculations 20to24'!J152,'Calculations 25to34'!J152,'Calculations 35to44'!J152,'Calculations 45to54'!J152,'Calculations 65plus'!J152)</f>
        <v>0.21069148801325771</v>
      </c>
      <c r="K197" s="28">
        <f>K152/SUM(K152,'Calculations 16to19'!K152,'Calculations 20to24'!K152,'Calculations 25to34'!K152,'Calculations 35to44'!K152,'Calculations 45to54'!K152,'Calculations 65plus'!K152)</f>
        <v>0.20380614239068895</v>
      </c>
      <c r="L197" s="28">
        <f>L152/SUM(L152,'Calculations 16to19'!L152,'Calculations 20to24'!L152,'Calculations 25to34'!L152,'Calculations 35to44'!L152,'Calculations 45to54'!L152,'Calculations 65plus'!L152)</f>
        <v>0.20540757910576124</v>
      </c>
      <c r="M197" s="28">
        <f>M152/SUM(M152,'Calculations 16to19'!M152,'Calculations 20to24'!M152,'Calculations 25to34'!M152,'Calculations 35to44'!M152,'Calculations 45to54'!M152,'Calculations 65plus'!M152)</f>
        <v>0.20239725983559451</v>
      </c>
      <c r="N197" s="28">
        <f>N152/SUM(N152,'Calculations 16to19'!N152,'Calculations 20to24'!N152,'Calculations 25to34'!N152,'Calculations 35to44'!N152,'Calculations 45to54'!N152,'Calculations 65plus'!N152)</f>
        <v>0.1994084924260924</v>
      </c>
      <c r="O197" s="28">
        <f>O152/SUM(O152,'Calculations 16to19'!O152,'Calculations 20to24'!O152,'Calculations 25to34'!O152,'Calculations 35to44'!O152,'Calculations 45to54'!O152,'Calculations 65plus'!O152)</f>
        <v>0.19644228303301156</v>
      </c>
      <c r="P197" s="28">
        <f>P152/SUM(P152,'Calculations 16to19'!P152,'Calculations 20to24'!P152,'Calculations 25to34'!P152,'Calculations 35to44'!P152,'Calculations 45to54'!P152,'Calculations 65plus'!P152)</f>
        <v>0.19349958128379824</v>
      </c>
      <c r="Q197" s="28">
        <f>Q152/SUM(Q152,'Calculations 16to19'!Q152,'Calculations 20to24'!Q152,'Calculations 25to34'!Q152,'Calculations 35to44'!Q152,'Calculations 45to54'!Q152,'Calculations 65plus'!Q152)</f>
        <v>0.19058128119079157</v>
      </c>
      <c r="R197" s="28">
        <f>R152/SUM(R152,'Calculations 16to19'!R152,'Calculations 20to24'!R152,'Calculations 25to34'!R152,'Calculations 35to44'!R152,'Calculations 45to54'!R152,'Calculations 65plus'!R152)</f>
        <v>0.18768822212782621</v>
      </c>
      <c r="S197" s="28">
        <f>S152/SUM(S152,'Calculations 16to19'!S152,'Calculations 20to24'!S152,'Calculations 25to34'!S152,'Calculations 35to44'!S152,'Calculations 45to54'!S152,'Calculations 65plus'!S152)</f>
        <v>0.18482118986551796</v>
      </c>
      <c r="T197" s="28">
        <f>T152/SUM(T152,'Calculations 16to19'!T152,'Calculations 20to24'!T152,'Calculations 25to34'!T152,'Calculations 35to44'!T152,'Calculations 45to54'!T152,'Calculations 65plus'!T152)</f>
        <v>0.18198091766049748</v>
      </c>
      <c r="U197" s="28">
        <f>U152/SUM(U152,'Calculations 16to19'!U152,'Calculations 20to24'!U152,'Calculations 25to34'!U152,'Calculations 35to44'!U152,'Calculations 45to54'!U152,'Calculations 65plus'!U152)</f>
        <v>0.17916808739385914</v>
      </c>
      <c r="V197" s="28">
        <f>V152/SUM(V152,'Calculations 16to19'!V152,'Calculations 20to24'!V152,'Calculations 25to34'!V152,'Calculations 35to44'!V152,'Calculations 45to54'!V152,'Calculations 65plus'!V152)</f>
        <v>0.17638333075413734</v>
      </c>
      <c r="W197" s="28">
        <f>W152/SUM(W152,'Calculations 16to19'!W152,'Calculations 20to24'!W152,'Calculations 25to34'!W152,'Calculations 35to44'!W152,'Calculations 45to54'!W152,'Calculations 65plus'!W152)</f>
        <v>0.17362723046013723</v>
      </c>
      <c r="X197" s="28">
        <f>X152/SUM(X152,'Calculations 16to19'!X152,'Calculations 20to24'!X152,'Calculations 25to34'!X152,'Calculations 35to44'!X152,'Calculations 45to54'!X152,'Calculations 65plus'!X152)</f>
        <v>0.17090032151904214</v>
      </c>
      <c r="Y197" s="28">
        <f>Y152/SUM(Y152,'Calculations 16to19'!Y152,'Calculations 20to24'!Y152,'Calculations 25to34'!Y152,'Calculations 35to44'!Y152,'Calculations 45to54'!Y152,'Calculations 65plus'!Y152)</f>
        <v>0.16820309251527857</v>
      </c>
      <c r="Z197" s="28">
        <f>Z152/SUM(Z152,'Calculations 16to19'!Z152,'Calculations 20to24'!Z152,'Calculations 25to34'!Z152,'Calculations 35to44'!Z152,'Calculations 45to54'!Z152,'Calculations 65plus'!Z152)</f>
        <v>0.16553598692571872</v>
      </c>
      <c r="AA197" s="28">
        <f>AA152/SUM(AA152,'Calculations 16to19'!AA152,'Calculations 20to24'!AA152,'Calculations 25to34'!AA152,'Calculations 35to44'!AA152,'Calculations 45to54'!AA152,'Calculations 65plus'!AA152)</f>
        <v>0.16289940445691492</v>
      </c>
      <c r="AB197" s="28">
        <f>AB152/SUM(AB152,'Calculations 16to19'!AB152,'Calculations 20to24'!AB152,'Calculations 25to34'!AB152,'Calculations 35to44'!AB152,'Calculations 45to54'!AB152,'Calculations 65plus'!AB152)</f>
        <v>0.1602937024001862</v>
      </c>
      <c r="AC197" s="28">
        <f>AC152/SUM(AC152,'Calculations 16to19'!AC152,'Calculations 20to24'!AC152,'Calculations 25to34'!AC152,'Calculations 35to44'!AC152,'Calculations 45to54'!AC152,'Calculations 65plus'!AC152)</f>
        <v>0.15771919700050024</v>
      </c>
      <c r="AD197" s="28">
        <f>AD152/SUM(AD152,'Calculations 16to19'!AD152,'Calculations 20to24'!AD152,'Calculations 25to34'!AD152,'Calculations 35to44'!AD152,'Calculations 45to54'!AD152,'Calculations 65plus'!AD152)</f>
        <v>0.1551761648352539</v>
      </c>
      <c r="AE197" s="28">
        <f>AE152/SUM(AE152,'Calculations 16to19'!AE152,'Calculations 20to24'!AE152,'Calculations 25to34'!AE152,'Calculations 35to44'!AE152,'Calculations 45to54'!AE152,'Calculations 65plus'!AE152)</f>
        <v>0.152664844199209</v>
      </c>
      <c r="AF197" s="28">
        <f>AF152/SUM(AF152,'Calculations 16to19'!AF152,'Calculations 20to24'!AF152,'Calculations 25to34'!AF152,'Calculations 35to44'!AF152,'Calculations 45to54'!AF152,'Calculations 65plus'!AF152)</f>
        <v>0.15018543649199478</v>
      </c>
    </row>
    <row r="198" spans="1:32" x14ac:dyDescent="0.2">
      <c r="A198" s="6" t="s">
        <v>101</v>
      </c>
      <c r="B198" s="28">
        <f>B153/SUM(B153,'Calculations 16to19'!B153,'Calculations 20to24'!B153,'Calculations 25to34'!B153,'Calculations 35to44'!B153,'Calculations 45to54'!B153,'Calculations 65plus'!B153)</f>
        <v>0.25390625</v>
      </c>
      <c r="C198" s="28">
        <f>C153/SUM(C153,'Calculations 16to19'!C153,'Calculations 20to24'!C153,'Calculations 25to34'!C153,'Calculations 35to44'!C153,'Calculations 45to54'!C153,'Calculations 65plus'!C153)</f>
        <v>0.25221238408031621</v>
      </c>
      <c r="D198" s="28">
        <f>D153/SUM(D153,'Calculations 16to19'!D153,'Calculations 20to24'!D153,'Calculations 25to34'!D153,'Calculations 35to44'!D153,'Calculations 45to54'!D153,'Calculations 65plus'!D153)</f>
        <v>0.24810727035337421</v>
      </c>
      <c r="E198" s="28">
        <f>E153/SUM(E153,'Calculations 16to19'!E153,'Calculations 20to24'!E153,'Calculations 25to34'!E153,'Calculations 35to44'!E153,'Calculations 45to54'!E153,'Calculations 65plus'!E153)</f>
        <v>0.24350338684121342</v>
      </c>
      <c r="F198" s="28">
        <f>F153/SUM(F153,'Calculations 16to19'!F153,'Calculations 20to24'!F153,'Calculations 25to34'!F153,'Calculations 35to44'!F153,'Calculations 45to54'!F153,'Calculations 65plus'!F153)</f>
        <v>0.24014177370615955</v>
      </c>
      <c r="G198" s="28">
        <f>G153/SUM(G153,'Calculations 16to19'!G153,'Calculations 20to24'!G153,'Calculations 25to34'!G153,'Calculations 35to44'!G153,'Calculations 45to54'!G153,'Calculations 65plus'!G153)</f>
        <v>0.23887302736117016</v>
      </c>
      <c r="H198" s="28">
        <f>H153/SUM(H153,'Calculations 16to19'!H153,'Calculations 20to24'!H153,'Calculations 25to34'!H153,'Calculations 35to44'!H153,'Calculations 45to54'!H153,'Calculations 65plus'!H153)</f>
        <v>0.23792879323855282</v>
      </c>
      <c r="I198" s="28">
        <f>I153/SUM(I153,'Calculations 16to19'!I153,'Calculations 20to24'!I153,'Calculations 25to34'!I153,'Calculations 35to44'!I153,'Calculations 45to54'!I153,'Calculations 65plus'!I153)</f>
        <v>0.23415216061587968</v>
      </c>
      <c r="J198" s="28">
        <f>J153/SUM(J153,'Calculations 16to19'!J153,'Calculations 20to24'!J153,'Calculations 25to34'!J153,'Calculations 35to44'!J153,'Calculations 45to54'!J153,'Calculations 65plus'!J153)</f>
        <v>0.22770121538132673</v>
      </c>
      <c r="K198" s="28">
        <f>K153/SUM(K153,'Calculations 16to19'!K153,'Calculations 20to24'!K153,'Calculations 25to34'!K153,'Calculations 35to44'!K153,'Calculations 45to54'!K153,'Calculations 65plus'!K153)</f>
        <v>0.22061528739888409</v>
      </c>
      <c r="L198" s="28">
        <f>L153/SUM(L153,'Calculations 16to19'!L153,'Calculations 20to24'!L153,'Calculations 25to34'!L153,'Calculations 35to44'!L153,'Calculations 45to54'!L153,'Calculations 65plus'!L153)</f>
        <v>0.2222969087227015</v>
      </c>
      <c r="M198" s="28">
        <f>M153/SUM(M153,'Calculations 16to19'!M153,'Calculations 20to24'!M153,'Calculations 25to34'!M153,'Calculations 35to44'!M153,'Calculations 45to54'!M153,'Calculations 65plus'!M153)</f>
        <v>0.21925288352952602</v>
      </c>
      <c r="N198" s="28">
        <f>N153/SUM(N153,'Calculations 16to19'!N153,'Calculations 20to24'!N153,'Calculations 25to34'!N153,'Calculations 35to44'!N153,'Calculations 45to54'!N153,'Calculations 65plus'!N153)</f>
        <v>0.21622349520804185</v>
      </c>
      <c r="O198" s="28">
        <f>O153/SUM(O153,'Calculations 16to19'!O153,'Calculations 20to24'!O153,'Calculations 25to34'!O153,'Calculations 35to44'!O153,'Calculations 45to54'!O153,'Calculations 65plus'!O153)</f>
        <v>0.21320992416621579</v>
      </c>
      <c r="P198" s="28">
        <f>P153/SUM(P153,'Calculations 16to19'!P153,'Calculations 20to24'!P153,'Calculations 25to34'!P153,'Calculations 35to44'!P153,'Calculations 45to54'!P153,'Calculations 65plus'!P153)</f>
        <v>0.21021330087942108</v>
      </c>
      <c r="Q198" s="28">
        <f>Q153/SUM(Q153,'Calculations 16to19'!Q153,'Calculations 20to24'!Q153,'Calculations 25to34'!Q153,'Calculations 35to44'!Q153,'Calculations 45to54'!Q153,'Calculations 65plus'!Q153)</f>
        <v>0.20723470611997372</v>
      </c>
      <c r="R198" s="28">
        <f>R153/SUM(R153,'Calculations 16to19'!R153,'Calculations 20to24'!R153,'Calculations 25to34'!R153,'Calculations 35to44'!R153,'Calculations 45to54'!R153,'Calculations 65plus'!R153)</f>
        <v>0.20427517126068087</v>
      </c>
      <c r="S198" s="28">
        <f>S153/SUM(S153,'Calculations 16to19'!S153,'Calculations 20to24'!S153,'Calculations 25to34'!S153,'Calculations 35to44'!S153,'Calculations 45to54'!S153,'Calculations 65plus'!S153)</f>
        <v>0.20133567864972887</v>
      </c>
      <c r="T198" s="28">
        <f>T153/SUM(T153,'Calculations 16to19'!T153,'Calculations 20to24'!T153,'Calculations 25to34'!T153,'Calculations 35to44'!T153,'Calculations 45to54'!T153,'Calculations 65plus'!T153)</f>
        <v>0.19841716205407753</v>
      </c>
      <c r="U198" s="28">
        <f>U153/SUM(U153,'Calculations 16to19'!U153,'Calculations 20to24'!U153,'Calculations 25to34'!U153,'Calculations 35to44'!U153,'Calculations 45to54'!U153,'Calculations 65plus'!U153)</f>
        <v>0.19552050716839975</v>
      </c>
      <c r="V198" s="28">
        <f>V153/SUM(V153,'Calculations 16to19'!V153,'Calculations 20to24'!V153,'Calculations 25to34'!V153,'Calculations 35to44'!V153,'Calculations 45to54'!V153,'Calculations 65plus'!V153)</f>
        <v>0.19264655218649696</v>
      </c>
      <c r="W198" s="28">
        <f>W153/SUM(W153,'Calculations 16to19'!W153,'Calculations 20to24'!W153,'Calculations 25to34'!W153,'Calculations 35to44'!W153,'Calculations 45to54'!W153,'Calculations 65plus'!W153)</f>
        <v>0.18979608843198303</v>
      </c>
      <c r="X198" s="28">
        <f>X153/SUM(X153,'Calculations 16to19'!X153,'Calculations 20to24'!X153,'Calculations 25to34'!X153,'Calculations 35to44'!X153,'Calculations 45to54'!X153,'Calculations 65plus'!X153)</f>
        <v>0.18696986104497551</v>
      </c>
      <c r="Y198" s="28">
        <f>Y153/SUM(Y153,'Calculations 16to19'!Y153,'Calculations 20to24'!Y153,'Calculations 25to34'!Y153,'Calculations 35to44'!Y153,'Calculations 45to54'!Y153,'Calculations 65plus'!Y153)</f>
        <v>0.18416856972142395</v>
      </c>
      <c r="Z198" s="28">
        <f>Z153/SUM(Z153,'Calculations 16to19'!Z153,'Calculations 20to24'!Z153,'Calculations 25to34'!Z153,'Calculations 35to44'!Z153,'Calculations 45to54'!Z153,'Calculations 65plus'!Z153)</f>
        <v>0.18139286950165845</v>
      </c>
      <c r="AA198" s="28">
        <f>AA153/SUM(AA153,'Calculations 16to19'!AA153,'Calculations 20to24'!AA153,'Calculations 25to34'!AA153,'Calculations 35to44'!AA153,'Calculations 45to54'!AA153,'Calculations 65plus'!AA153)</f>
        <v>0.17864337160468721</v>
      </c>
      <c r="AB198" s="28">
        <f>AB153/SUM(AB153,'Calculations 16to19'!AB153,'Calculations 20to24'!AB153,'Calculations 25to34'!AB153,'Calculations 35to44'!AB153,'Calculations 45to54'!AB153,'Calculations 65plus'!AB153)</f>
        <v>0.1759206443047546</v>
      </c>
      <c r="AC198" s="28">
        <f>AC153/SUM(AC153,'Calculations 16to19'!AC153,'Calculations 20to24'!AC153,'Calculations 25to34'!AC153,'Calculations 35to44'!AC153,'Calculations 45to54'!AC153,'Calculations 65plus'!AC153)</f>
        <v>0.17322521384663683</v>
      </c>
      <c r="AD198" s="28">
        <f>AD153/SUM(AD153,'Calculations 16to19'!AD153,'Calculations 20to24'!AD153,'Calculations 25to34'!AD153,'Calculations 35to44'!AD153,'Calculations 45to54'!AD153,'Calculations 65plus'!AD153)</f>
        <v>0.17055756539616831</v>
      </c>
      <c r="AE198" s="28">
        <f>AE153/SUM(AE153,'Calculations 16to19'!AE153,'Calculations 20to24'!AE153,'Calculations 25to34'!AE153,'Calculations 35to44'!AE153,'Calculations 45to54'!AE153,'Calculations 65plus'!AE153)</f>
        <v>0.16791814402250646</v>
      </c>
      <c r="AF198" s="28">
        <f>AF153/SUM(AF153,'Calculations 16to19'!AF153,'Calculations 20to24'!AF153,'Calculations 25to34'!AF153,'Calculations 35to44'!AF153,'Calculations 45to54'!AF153,'Calculations 65plus'!AF153)</f>
        <v>0.1653073557086629</v>
      </c>
    </row>
    <row r="199" spans="1:32" x14ac:dyDescent="0.2">
      <c r="A199" s="6" t="s">
        <v>104</v>
      </c>
      <c r="B199" s="28">
        <f>B154/SUM(B154,'Calculations 16to19'!B154,'Calculations 20to24'!B154,'Calculations 25to34'!B154,'Calculations 35to44'!B154,'Calculations 45to54'!B154,'Calculations 65plus'!B154)</f>
        <v>0.24285714285714283</v>
      </c>
      <c r="C199" s="28">
        <f>C154/SUM(C154,'Calculations 16to19'!C154,'Calculations 20to24'!C154,'Calculations 25to34'!C154,'Calculations 35to44'!C154,'Calculations 45to54'!C154,'Calculations 65plus'!C154)</f>
        <v>0.24196125118000306</v>
      </c>
      <c r="D199" s="28">
        <f>D154/SUM(D154,'Calculations 16to19'!D154,'Calculations 20to24'!D154,'Calculations 25to34'!D154,'Calculations 35to44'!D154,'Calculations 45to54'!D154,'Calculations 65plus'!D154)</f>
        <v>0.23829407352059276</v>
      </c>
      <c r="E199" s="28">
        <f>E154/SUM(E154,'Calculations 16to19'!E154,'Calculations 20to24'!E154,'Calculations 25to34'!E154,'Calculations 35to44'!E154,'Calculations 45to54'!E154,'Calculations 65plus'!E154)</f>
        <v>0.23407283518964142</v>
      </c>
      <c r="F199" s="28">
        <f>F154/SUM(F154,'Calculations 16to19'!F154,'Calculations 20to24'!F154,'Calculations 25to34'!F154,'Calculations 35to44'!F154,'Calculations 45to54'!F154,'Calculations 65plus'!F154)</f>
        <v>0.23105565572113776</v>
      </c>
      <c r="G199" s="28">
        <f>G154/SUM(G154,'Calculations 16to19'!G154,'Calculations 20to24'!G154,'Calculations 25to34'!G154,'Calculations 35to44'!G154,'Calculations 45to54'!G154,'Calculations 65plus'!G154)</f>
        <v>0.22990548605866296</v>
      </c>
      <c r="H199" s="28">
        <f>H154/SUM(H154,'Calculations 16to19'!H154,'Calculations 20to24'!H154,'Calculations 25to34'!H154,'Calculations 35to44'!H154,'Calculations 45to54'!H154,'Calculations 65plus'!H154)</f>
        <v>0.22915718085500705</v>
      </c>
      <c r="I199" s="28">
        <f>I154/SUM(I154,'Calculations 16to19'!I154,'Calculations 20to24'!I154,'Calculations 25to34'!I154,'Calculations 35to44'!I154,'Calculations 45to54'!I154,'Calculations 65plus'!I154)</f>
        <v>0.22539138693243743</v>
      </c>
      <c r="J199" s="28">
        <f>J154/SUM(J154,'Calculations 16to19'!J154,'Calculations 20to24'!J154,'Calculations 25to34'!J154,'Calculations 35to44'!J154,'Calculations 45to54'!J154,'Calculations 65plus'!J154)</f>
        <v>0.21877328089144257</v>
      </c>
      <c r="K199" s="28">
        <f>K154/SUM(K154,'Calculations 16to19'!K154,'Calculations 20to24'!K154,'Calculations 25to34'!K154,'Calculations 35to44'!K154,'Calculations 45to54'!K154,'Calculations 65plus'!K154)</f>
        <v>0.21143526157280682</v>
      </c>
      <c r="L199" s="28">
        <f>L154/SUM(L154,'Calculations 16to19'!L154,'Calculations 20to24'!L154,'Calculations 25to34'!L154,'Calculations 35to44'!L154,'Calculations 45to54'!L154,'Calculations 65plus'!L154)</f>
        <v>0.21420052036142123</v>
      </c>
      <c r="M199" s="28">
        <f>M154/SUM(M154,'Calculations 16to19'!M154,'Calculations 20to24'!M154,'Calculations 25to34'!M154,'Calculations 35to44'!M154,'Calculations 45to54'!M154,'Calculations 65plus'!M154)</f>
        <v>0.21141365138103746</v>
      </c>
      <c r="N199" s="28">
        <f>N154/SUM(N154,'Calculations 16to19'!N154,'Calculations 20to24'!N154,'Calculations 25to34'!N154,'Calculations 35to44'!N154,'Calculations 45to54'!N154,'Calculations 65plus'!N154)</f>
        <v>0.2086398240135118</v>
      </c>
      <c r="O199" s="28">
        <f>O154/SUM(O154,'Calculations 16to19'!O154,'Calculations 20to24'!O154,'Calculations 25to34'!O154,'Calculations 35to44'!O154,'Calculations 45to54'!O154,'Calculations 65plus'!O154)</f>
        <v>0.20587996679944687</v>
      </c>
      <c r="P199" s="28">
        <f>P154/SUM(P154,'Calculations 16to19'!P154,'Calculations 20to24'!P154,'Calculations 25to34'!P154,'Calculations 35to44'!P154,'Calculations 45to54'!P154,'Calculations 65plus'!P154)</f>
        <v>0.20313497006734457</v>
      </c>
      <c r="Q199" s="28">
        <f>Q154/SUM(Q154,'Calculations 16to19'!Q154,'Calculations 20to24'!Q154,'Calculations 25to34'!Q154,'Calculations 35to44'!Q154,'Calculations 45to54'!Q154,'Calculations 65plus'!Q154)</f>
        <v>0.20040568630400049</v>
      </c>
      <c r="R199" s="28">
        <f>R154/SUM(R154,'Calculations 16to19'!R154,'Calculations 20to24'!R154,'Calculations 25to34'!R154,'Calculations 35to44'!R154,'Calculations 45to54'!R154,'Calculations 65plus'!R154)</f>
        <v>0.19769293055494069</v>
      </c>
      <c r="S199" s="28">
        <f>S154/SUM(S154,'Calculations 16to19'!S154,'Calculations 20to24'!S154,'Calculations 25to34'!S154,'Calculations 35to44'!S154,'Calculations 45to54'!S154,'Calculations 65plus'!S154)</f>
        <v>0.19499748085390223</v>
      </c>
      <c r="T199" s="28">
        <f>T154/SUM(T154,'Calculations 16to19'!T154,'Calculations 20to24'!T154,'Calculations 25to34'!T154,'Calculations 35to44'!T154,'Calculations 45to54'!T154,'Calculations 65plus'!T154)</f>
        <v>0.19232007868031217</v>
      </c>
      <c r="U199" s="28">
        <f>U154/SUM(U154,'Calculations 16to19'!U154,'Calculations 20to24'!U154,'Calculations 25to34'!U154,'Calculations 35to44'!U154,'Calculations 45to54'!U154,'Calculations 65plus'!U154)</f>
        <v>0.18966142944369485</v>
      </c>
      <c r="V199" s="28">
        <f>V154/SUM(V154,'Calculations 16to19'!V154,'Calculations 20to24'!V154,'Calculations 25to34'!V154,'Calculations 35to44'!V154,'Calculations 45to54'!V154,'Calculations 65plus'!V154)</f>
        <v>0.18702220299391181</v>
      </c>
      <c r="W199" s="28">
        <f>W154/SUM(W154,'Calculations 16to19'!W154,'Calculations 20to24'!W154,'Calculations 25to34'!W154,'Calculations 35to44'!W154,'Calculations 45to54'!W154,'Calculations 65plus'!W154)</f>
        <v>0.18440303415607662</v>
      </c>
      <c r="X199" s="28">
        <f>X154/SUM(X154,'Calculations 16to19'!X154,'Calculations 20to24'!X154,'Calculations 25to34'!X154,'Calculations 35to44'!X154,'Calculations 45to54'!X154,'Calculations 65plus'!X154)</f>
        <v>0.18180452328898214</v>
      </c>
      <c r="Y199" s="28">
        <f>Y154/SUM(Y154,'Calculations 16to19'!Y154,'Calculations 20to24'!Y154,'Calculations 25to34'!Y154,'Calculations 35to44'!Y154,'Calculations 45to54'!Y154,'Calculations 65plus'!Y154)</f>
        <v>0.17922723686582065</v>
      </c>
      <c r="Z199" s="28">
        <f>Z154/SUM(Z154,'Calculations 16to19'!Z154,'Calculations 20to24'!Z154,'Calculations 25to34'!Z154,'Calculations 35to44'!Z154,'Calculations 45to54'!Z154,'Calculations 65plus'!Z154)</f>
        <v>0.17667170807594768</v>
      </c>
      <c r="AA199" s="28">
        <f>AA154/SUM(AA154,'Calculations 16to19'!AA154,'Calculations 20to24'!AA154,'Calculations 25to34'!AA154,'Calculations 35to44'!AA154,'Calculations 45to54'!AA154,'Calculations 65plus'!AA154)</f>
        <v>0.17413843744640872</v>
      </c>
      <c r="AB199" s="28">
        <f>AB154/SUM(AB154,'Calculations 16to19'!AB154,'Calculations 20to24'!AB154,'Calculations 25to34'!AB154,'Calculations 35to44'!AB154,'Calculations 45to54'!AB154,'Calculations 65plus'!AB154)</f>
        <v>0.17162789348192828</v>
      </c>
      <c r="AC199" s="28">
        <f>AC154/SUM(AC154,'Calculations 16to19'!AC154,'Calculations 20to24'!AC154,'Calculations 25to34'!AC154,'Calculations 35to44'!AC154,'Calculations 45to54'!AC154,'Calculations 65plus'!AC154)</f>
        <v>0.16914051332201435</v>
      </c>
      <c r="AD199" s="28">
        <f>AD154/SUM(AD154,'Calculations 16to19'!AD154,'Calculations 20to24'!AD154,'Calculations 25to34'!AD154,'Calculations 35to44'!AD154,'Calculations 45to54'!AD154,'Calculations 65plus'!AD154)</f>
        <v>0.16667670341383001</v>
      </c>
      <c r="AE199" s="28">
        <f>AE154/SUM(AE154,'Calculations 16to19'!AE154,'Calculations 20to24'!AE154,'Calculations 25to34'!AE154,'Calculations 35to44'!AE154,'Calculations 45to54'!AE154,'Calculations 65plus'!AE154)</f>
        <v>0.16423684019945881</v>
      </c>
      <c r="AF199" s="28">
        <f>AF154/SUM(AF154,'Calculations 16to19'!AF154,'Calculations 20to24'!AF154,'Calculations 25to34'!AF154,'Calculations 35to44'!AF154,'Calculations 45to54'!AF154,'Calculations 65plus'!AF154)</f>
        <v>0.16182127081617256</v>
      </c>
    </row>
    <row r="200" spans="1:32" x14ac:dyDescent="0.2">
      <c r="A200" s="6" t="s">
        <v>36</v>
      </c>
      <c r="B200" s="28">
        <f>B155/SUM(B155,'Calculations 16to19'!B155,'Calculations 20to24'!B155,'Calculations 25to34'!B155,'Calculations 35to44'!B155,'Calculations 45to54'!B155,'Calculations 65plus'!B155)</f>
        <v>0.23529411764705882</v>
      </c>
      <c r="C200" s="28">
        <f>C155/SUM(C155,'Calculations 16to19'!C155,'Calculations 20to24'!C155,'Calculations 25to34'!C155,'Calculations 35to44'!C155,'Calculations 45to54'!C155,'Calculations 65plus'!C155)</f>
        <v>0.23379705099061696</v>
      </c>
      <c r="D200" s="28">
        <f>D155/SUM(D155,'Calculations 16to19'!D155,'Calculations 20to24'!D155,'Calculations 25to34'!D155,'Calculations 35to44'!D155,'Calculations 45to54'!D155,'Calculations 65plus'!D155)</f>
        <v>0.22989381630945077</v>
      </c>
      <c r="E200" s="28">
        <f>E155/SUM(E155,'Calculations 16to19'!E155,'Calculations 20to24'!E155,'Calculations 25to34'!E155,'Calculations 35to44'!E155,'Calculations 45to54'!E155,'Calculations 65plus'!E155)</f>
        <v>0.22552731560315004</v>
      </c>
      <c r="F200" s="28">
        <f>F155/SUM(F155,'Calculations 16to19'!F155,'Calculations 20to24'!F155,'Calculations 25to34'!F155,'Calculations 35to44'!F155,'Calculations 45to54'!F155,'Calculations 65plus'!F155)</f>
        <v>0.22236631966305626</v>
      </c>
      <c r="G200" s="28">
        <f>G155/SUM(G155,'Calculations 16to19'!G155,'Calculations 20to24'!G155,'Calculations 25to34'!G155,'Calculations 35to44'!G155,'Calculations 45to54'!G155,'Calculations 65plus'!G155)</f>
        <v>0.22114070821292928</v>
      </c>
      <c r="H200" s="28">
        <f>H155/SUM(H155,'Calculations 16to19'!H155,'Calculations 20to24'!H155,'Calculations 25to34'!H155,'Calculations 35to44'!H155,'Calculations 45to54'!H155,'Calculations 65plus'!H155)</f>
        <v>0.22027392208895241</v>
      </c>
      <c r="I200" s="28">
        <f>I155/SUM(I155,'Calculations 16to19'!I155,'Calculations 20to24'!I155,'Calculations 25to34'!I155,'Calculations 35to44'!I155,'Calculations 45to54'!I155,'Calculations 65plus'!I155)</f>
        <v>0.21673487135716349</v>
      </c>
      <c r="J200" s="28">
        <f>J155/SUM(J155,'Calculations 16to19'!J155,'Calculations 20to24'!J155,'Calculations 25to34'!J155,'Calculations 35to44'!J155,'Calculations 45to54'!J155,'Calculations 65plus'!J155)</f>
        <v>0.21060801769650947</v>
      </c>
      <c r="K200" s="28">
        <f>K155/SUM(K155,'Calculations 16to19'!K155,'Calculations 20to24'!K155,'Calculations 25to34'!K155,'Calculations 35to44'!K155,'Calculations 45to54'!K155,'Calculations 65plus'!K155)</f>
        <v>0.20381610741187325</v>
      </c>
      <c r="L200" s="28">
        <f>L155/SUM(L155,'Calculations 16to19'!L155,'Calculations 20to24'!L155,'Calculations 25to34'!L155,'Calculations 35to44'!L155,'Calculations 45to54'!L155,'Calculations 65plus'!L155)</f>
        <v>0.20553443110547229</v>
      </c>
      <c r="M200" s="28">
        <f>M155/SUM(M155,'Calculations 16to19'!M155,'Calculations 20to24'!M155,'Calculations 25to34'!M155,'Calculations 35to44'!M155,'Calculations 45to54'!M155,'Calculations 65plus'!M155)</f>
        <v>0.20267774464649677</v>
      </c>
      <c r="N200" s="28">
        <f>N155/SUM(N155,'Calculations 16to19'!N155,'Calculations 20to24'!N155,'Calculations 25to34'!N155,'Calculations 35to44'!N155,'Calculations 45to54'!N155,'Calculations 65plus'!N155)</f>
        <v>0.19983658630940881</v>
      </c>
      <c r="O200" s="28">
        <f>O155/SUM(O155,'Calculations 16to19'!O155,'Calculations 20to24'!O155,'Calculations 25to34'!O155,'Calculations 35to44'!O155,'Calculations 45to54'!O155,'Calculations 65plus'!O155)</f>
        <v>0.1970119993407532</v>
      </c>
      <c r="P200" s="28">
        <f>P155/SUM(P155,'Calculations 16to19'!P155,'Calculations 20to24'!P155,'Calculations 25to34'!P155,'Calculations 35to44'!P155,'Calculations 45to54'!P155,'Calculations 65plus'!P155)</f>
        <v>0.19420498120393309</v>
      </c>
      <c r="Q200" s="28">
        <f>Q155/SUM(Q155,'Calculations 16to19'!Q155,'Calculations 20to24'!Q155,'Calculations 25to34'!Q155,'Calculations 35to44'!Q155,'Calculations 45to54'!Q155,'Calculations 65plus'!Q155)</f>
        <v>0.19141648380625731</v>
      </c>
      <c r="R200" s="28">
        <f>R155/SUM(R155,'Calculations 16to19'!R155,'Calculations 20to24'!R155,'Calculations 25to34'!R155,'Calculations 35to44'!R155,'Calculations 45to54'!R155,'Calculations 65plus'!R155)</f>
        <v>0.18864741379165301</v>
      </c>
      <c r="S200" s="28">
        <f>S155/SUM(S155,'Calculations 16to19'!S155,'Calculations 20to24'!S155,'Calculations 25to34'!S155,'Calculations 35to44'!S155,'Calculations 45to54'!S155,'Calculations 65plus'!S155)</f>
        <v>0.1858986328971742</v>
      </c>
      <c r="T200" s="28">
        <f>T155/SUM(T155,'Calculations 16to19'!T155,'Calculations 20to24'!T155,'Calculations 25to34'!T155,'Calculations 35to44'!T155,'Calculations 45to54'!T155,'Calculations 65plus'!T155)</f>
        <v>0.1831709583712223</v>
      </c>
      <c r="U200" s="28">
        <f>U155/SUM(U155,'Calculations 16to19'!U155,'Calculations 20to24'!U155,'Calculations 25to34'!U155,'Calculations 35to44'!U155,'Calculations 45to54'!U155,'Calculations 65plus'!U155)</f>
        <v>0.18046516345120084</v>
      </c>
      <c r="V200" s="28">
        <f>V155/SUM(V155,'Calculations 16to19'!V155,'Calculations 20to24'!V155,'Calculations 25to34'!V155,'Calculations 35to44'!V155,'Calculations 45to54'!V155,'Calculations 65plus'!V155)</f>
        <v>0.17778197789816541</v>
      </c>
      <c r="W200" s="28">
        <f>W155/SUM(W155,'Calculations 16to19'!W155,'Calculations 20to24'!W155,'Calculations 25to34'!W155,'Calculations 35to44'!W155,'Calculations 45to54'!W155,'Calculations 65plus'!W155)</f>
        <v>0.17512208858584025</v>
      </c>
      <c r="X200" s="28">
        <f>X155/SUM(X155,'Calculations 16to19'!X155,'Calculations 20to24'!X155,'Calculations 25to34'!X155,'Calculations 35to44'!X155,'Calculations 45to54'!X155,'Calculations 65plus'!X155)</f>
        <v>0.17248614014126284</v>
      </c>
      <c r="Y200" s="28">
        <f>Y155/SUM(Y155,'Calculations 16to19'!Y155,'Calculations 20to24'!Y155,'Calculations 25to34'!Y155,'Calculations 35to44'!Y155,'Calculations 45to54'!Y155,'Calculations 65plus'!Y155)</f>
        <v>0.16987473563417355</v>
      </c>
      <c r="Z200" s="28">
        <f>Z155/SUM(Z155,'Calculations 16to19'!Z155,'Calculations 20to24'!Z155,'Calculations 25to34'!Z155,'Calculations 35to44'!Z155,'Calculations 45to54'!Z155,'Calculations 65plus'!Z155)</f>
        <v>0.16728843731216206</v>
      </c>
      <c r="AA200" s="28">
        <f>AA155/SUM(AA155,'Calculations 16to19'!AA155,'Calculations 20to24'!AA155,'Calculations 25to34'!AA155,'Calculations 35to44'!AA155,'Calculations 45to54'!AA155,'Calculations 65plus'!AA155)</f>
        <v>0.16472776737850531</v>
      </c>
      <c r="AB200" s="28">
        <f>AB155/SUM(AB155,'Calculations 16to19'!AB155,'Calculations 20to24'!AB155,'Calculations 25to34'!AB155,'Calculations 35to44'!AB155,'Calculations 45to54'!AB155,'Calculations 65plus'!AB155)</f>
        <v>0.16219320880956045</v>
      </c>
      <c r="AC200" s="28">
        <f>AC155/SUM(AC155,'Calculations 16to19'!AC155,'Calculations 20to24'!AC155,'Calculations 25to34'!AC155,'Calculations 35to44'!AC155,'Calculations 45to54'!AC155,'Calculations 65plus'!AC155)</f>
        <v>0.15968520620852075</v>
      </c>
      <c r="AD200" s="28">
        <f>AD155/SUM(AD155,'Calculations 16to19'!AD155,'Calculations 20to24'!AD155,'Calculations 25to34'!AD155,'Calculations 35to44'!AD155,'Calculations 45to54'!AD155,'Calculations 65plus'!AD155)</f>
        <v>0.15720416669232112</v>
      </c>
      <c r="AE200" s="28">
        <f>AE155/SUM(AE155,'Calculations 16to19'!AE155,'Calculations 20to24'!AE155,'Calculations 25to34'!AE155,'Calculations 35to44'!AE155,'Calculations 45to54'!AE155,'Calculations 65plus'!AE155)</f>
        <v>0.15475046080846705</v>
      </c>
      <c r="AF200" s="28">
        <f>AF155/SUM(AF155,'Calculations 16to19'!AF155,'Calculations 20to24'!AF155,'Calculations 25to34'!AF155,'Calculations 35to44'!AF155,'Calculations 45to54'!AF155,'Calculations 65plus'!AF155)</f>
        <v>0.15232442347855757</v>
      </c>
    </row>
    <row r="201" spans="1:32" x14ac:dyDescent="0.2">
      <c r="A201" s="6" t="s">
        <v>37</v>
      </c>
      <c r="B201" s="28">
        <f>B156/SUM(B156,'Calculations 16to19'!B156,'Calculations 20to24'!B156,'Calculations 25to34'!B156,'Calculations 35to44'!B156,'Calculations 45to54'!B156,'Calculations 65plus'!B156)</f>
        <v>0.21655437921077961</v>
      </c>
      <c r="C201" s="28">
        <f>C156/SUM(C156,'Calculations 16to19'!C156,'Calculations 20to24'!C156,'Calculations 25to34'!C156,'Calculations 35to44'!C156,'Calculations 45to54'!C156,'Calculations 65plus'!C156)</f>
        <v>0.21516351171276019</v>
      </c>
      <c r="D201" s="28">
        <f>D156/SUM(D156,'Calculations 16to19'!D156,'Calculations 20to24'!D156,'Calculations 25to34'!D156,'Calculations 35to44'!D156,'Calculations 45to54'!D156,'Calculations 65plus'!D156)</f>
        <v>0.21145828965092142</v>
      </c>
      <c r="E201" s="28">
        <f>E156/SUM(E156,'Calculations 16to19'!E156,'Calculations 20to24'!E156,'Calculations 25to34'!E156,'Calculations 35to44'!E156,'Calculations 45to54'!E156,'Calculations 65plus'!E156)</f>
        <v>0.20730437973874727</v>
      </c>
      <c r="F201" s="28">
        <f>F156/SUM(F156,'Calculations 16to19'!F156,'Calculations 20to24'!F156,'Calculations 25to34'!F156,'Calculations 35to44'!F156,'Calculations 45to54'!F156,'Calculations 65plus'!F156)</f>
        <v>0.2042716723150339</v>
      </c>
      <c r="G201" s="28">
        <f>G156/SUM(G156,'Calculations 16to19'!G156,'Calculations 20to24'!G156,'Calculations 25to34'!G156,'Calculations 35to44'!G156,'Calculations 45to54'!G156,'Calculations 65plus'!G156)</f>
        <v>0.20299870774485018</v>
      </c>
      <c r="H201" s="28">
        <f>H156/SUM(H156,'Calculations 16to19'!H156,'Calculations 20to24'!H156,'Calculations 25to34'!H156,'Calculations 35to44'!H156,'Calculations 45to54'!H156,'Calculations 65plus'!H156)</f>
        <v>0.20207347755569155</v>
      </c>
      <c r="I201" s="28">
        <f>I156/SUM(I156,'Calculations 16to19'!I156,'Calculations 20to24'!I156,'Calculations 25to34'!I156,'Calculations 35to44'!I156,'Calculations 45to54'!I156,'Calculations 65plus'!I156)</f>
        <v>0.19862019165218595</v>
      </c>
      <c r="J201" s="28">
        <f>J156/SUM(J156,'Calculations 16to19'!J156,'Calculations 20to24'!J156,'Calculations 25to34'!J156,'Calculations 35to44'!J156,'Calculations 45to54'!J156,'Calculations 65plus'!J156)</f>
        <v>0.19273443663975065</v>
      </c>
      <c r="K201" s="28">
        <f>K156/SUM(K156,'Calculations 16to19'!K156,'Calculations 20to24'!K156,'Calculations 25to34'!K156,'Calculations 35to44'!K156,'Calculations 45to54'!K156,'Calculations 65plus'!K156)</f>
        <v>0.18623684553178935</v>
      </c>
      <c r="L201" s="28">
        <f>L156/SUM(L156,'Calculations 16to19'!L156,'Calculations 20to24'!L156,'Calculations 25to34'!L156,'Calculations 35to44'!L156,'Calculations 45to54'!L156,'Calculations 65plus'!L156)</f>
        <v>0.18795478761860876</v>
      </c>
      <c r="M201" s="28">
        <f>M156/SUM(M156,'Calculations 16to19'!M156,'Calculations 20to24'!M156,'Calculations 25to34'!M156,'Calculations 35to44'!M156,'Calculations 45to54'!M156,'Calculations 65plus'!M156)</f>
        <v>0.1852358330598593</v>
      </c>
      <c r="N201" s="28">
        <f>N156/SUM(N156,'Calculations 16to19'!N156,'Calculations 20to24'!N156,'Calculations 25to34'!N156,'Calculations 35to44'!N156,'Calculations 45to54'!N156,'Calculations 65plus'!N156)</f>
        <v>0.18253748095088834</v>
      </c>
      <c r="O201" s="28">
        <f>O156/SUM(O156,'Calculations 16to19'!O156,'Calculations 20to24'!O156,'Calculations 25to34'!O156,'Calculations 35to44'!O156,'Calculations 45to54'!O156,'Calculations 65plus'!O156)</f>
        <v>0.17986048229689522</v>
      </c>
      <c r="P201" s="28">
        <f>P156/SUM(P156,'Calculations 16to19'!P156,'Calculations 20to24'!P156,'Calculations 25to34'!P156,'Calculations 35to44'!P156,'Calculations 45to54'!P156,'Calculations 65plus'!P156)</f>
        <v>0.17720554689079465</v>
      </c>
      <c r="Q201" s="28">
        <f>Q156/SUM(Q156,'Calculations 16to19'!Q156,'Calculations 20to24'!Q156,'Calculations 25to34'!Q156,'Calculations 35to44'!Q156,'Calculations 45to54'!Q156,'Calculations 65plus'!Q156)</f>
        <v>0.1745733438400385</v>
      </c>
      <c r="R201" s="28">
        <f>R156/SUM(R156,'Calculations 16to19'!R156,'Calculations 20to24'!R156,'Calculations 25to34'!R156,'Calculations 35to44'!R156,'Calculations 45to54'!R156,'Calculations 65plus'!R156)</f>
        <v>0.17196450214074727</v>
      </c>
      <c r="S201" s="28">
        <f>S156/SUM(S156,'Calculations 16to19'!S156,'Calculations 20to24'!S156,'Calculations 25to34'!S156,'Calculations 35to44'!S156,'Calculations 45to54'!S156,'Calculations 65plus'!S156)</f>
        <v>0.16937961129676066</v>
      </c>
      <c r="T201" s="28">
        <f>T156/SUM(T156,'Calculations 16to19'!T156,'Calculations 20to24'!T156,'Calculations 25to34'!T156,'Calculations 35to44'!T156,'Calculations 45to54'!T156,'Calculations 65plus'!T156)</f>
        <v>0.16681922198110558</v>
      </c>
      <c r="U201" s="28">
        <f>U156/SUM(U156,'Calculations 16to19'!U156,'Calculations 20to24'!U156,'Calculations 25to34'!U156,'Calculations 35to44'!U156,'Calculations 45to54'!U156,'Calculations 65plus'!U156)</f>
        <v>0.16428384673729216</v>
      </c>
      <c r="V201" s="28">
        <f>V156/SUM(V156,'Calculations 16to19'!V156,'Calculations 20to24'!V156,'Calculations 25to34'!V156,'Calculations 35to44'!V156,'Calculations 45to54'!V156,'Calculations 65plus'!V156)</f>
        <v>0.16177396071778613</v>
      </c>
      <c r="W201" s="28">
        <f>W156/SUM(W156,'Calculations 16to19'!W156,'Calculations 20to24'!W156,'Calculations 25to34'!W156,'Calculations 35to44'!W156,'Calculations 45to54'!W156,'Calculations 65plus'!W156)</f>
        <v>0.15929000245692548</v>
      </c>
      <c r="X201" s="28">
        <f>X156/SUM(X156,'Calculations 16to19'!X156,'Calculations 20to24'!X156,'Calculations 25to34'!X156,'Calculations 35to44'!X156,'Calculations 45to54'!X156,'Calculations 65plus'!X156)</f>
        <v>0.15683237467553057</v>
      </c>
      <c r="Y201" s="28">
        <f>Y156/SUM(Y156,'Calculations 16to19'!Y156,'Calculations 20to24'!Y156,'Calculations 25to34'!Y156,'Calculations 35to44'!Y156,'Calculations 45to54'!Y156,'Calculations 65plus'!Y156)</f>
        <v>0.15440144511441339</v>
      </c>
      <c r="Z201" s="28">
        <f>Z156/SUM(Z156,'Calculations 16to19'!Z156,'Calculations 20to24'!Z156,'Calculations 25to34'!Z156,'Calculations 35to44'!Z156,'Calculations 45to54'!Z156,'Calculations 65plus'!Z156)</f>
        <v>0.15199754739397878</v>
      </c>
      <c r="AA201" s="28">
        <f>AA156/SUM(AA156,'Calculations 16to19'!AA156,'Calculations 20to24'!AA156,'Calculations 25to34'!AA156,'Calculations 35to44'!AA156,'Calculations 45to54'!AA156,'Calculations 65plus'!AA156)</f>
        <v>0.1496209818971134</v>
      </c>
      <c r="AB201" s="28">
        <f>AB156/SUM(AB156,'Calculations 16to19'!AB156,'Calculations 20to24'!AB156,'Calculations 25to34'!AB156,'Calculations 35to44'!AB156,'Calculations 45to54'!AB156,'Calculations 65plus'!AB156)</f>
        <v>0.14727201667257886</v>
      </c>
      <c r="AC201" s="28">
        <f>AC156/SUM(AC156,'Calculations 16to19'!AC156,'Calculations 20to24'!AC156,'Calculations 25to34'!AC156,'Calculations 35to44'!AC156,'Calculations 45to54'!AC156,'Calculations 65plus'!AC156)</f>
        <v>0.14495088835613518</v>
      </c>
      <c r="AD201" s="28">
        <f>AD156/SUM(AD156,'Calculations 16to19'!AD156,'Calculations 20to24'!AD156,'Calculations 25to34'!AD156,'Calculations 35to44'!AD156,'Calculations 45to54'!AD156,'Calculations 65plus'!AD156)</f>
        <v>0.14265780310667683</v>
      </c>
      <c r="AE201" s="28">
        <f>AE156/SUM(AE156,'Calculations 16to19'!AE156,'Calculations 20to24'!AE156,'Calculations 25to34'!AE156,'Calculations 35to44'!AE156,'Calculations 45to54'!AE156,'Calculations 65plus'!AE156)</f>
        <v>0.14039293755470891</v>
      </c>
      <c r="AF201" s="28">
        <f>AF156/SUM(AF156,'Calculations 16to19'!AF156,'Calculations 20to24'!AF156,'Calculations 25to34'!AF156,'Calculations 35to44'!AF156,'Calculations 45to54'!AF156,'Calculations 65plus'!AF156)</f>
        <v>0.1381564397605462</v>
      </c>
    </row>
    <row r="202" spans="1:32" x14ac:dyDescent="0.2">
      <c r="A202" s="6" t="s">
        <v>38</v>
      </c>
      <c r="B202" s="28">
        <f>B157/SUM(B157,'Calculations 16to19'!B157,'Calculations 20to24'!B157,'Calculations 25to34'!B157,'Calculations 35to44'!B157,'Calculations 45to54'!B157,'Calculations 65plus'!B157)</f>
        <v>0.18666666666666673</v>
      </c>
      <c r="C202" s="28">
        <f>C157/SUM(C157,'Calculations 16to19'!C157,'Calculations 20to24'!C157,'Calculations 25to34'!C157,'Calculations 35to44'!C157,'Calculations 45to54'!C157,'Calculations 65plus'!C157)</f>
        <v>0.18539267505223053</v>
      </c>
      <c r="D202" s="28">
        <f>D157/SUM(D157,'Calculations 16to19'!D157,'Calculations 20to24'!D157,'Calculations 25to34'!D157,'Calculations 35to44'!D157,'Calculations 45to54'!D157,'Calculations 65plus'!D157)</f>
        <v>0.182165509034801</v>
      </c>
      <c r="E202" s="28">
        <f>E157/SUM(E157,'Calculations 16to19'!E157,'Calculations 20to24'!E157,'Calculations 25to34'!E157,'Calculations 35to44'!E157,'Calculations 45to54'!E157,'Calculations 65plus'!E157)</f>
        <v>0.17858067958303289</v>
      </c>
      <c r="F202" s="28">
        <f>F157/SUM(F157,'Calculations 16to19'!F157,'Calculations 20to24'!F157,'Calculations 25to34'!F157,'Calculations 35to44'!F157,'Calculations 45to54'!F157,'Calculations 65plus'!F157)</f>
        <v>0.17600719264423523</v>
      </c>
      <c r="G202" s="28">
        <f>G157/SUM(G157,'Calculations 16to19'!G157,'Calculations 20to24'!G157,'Calculations 25to34'!G157,'Calculations 35to44'!G157,'Calculations 45to54'!G157,'Calculations 65plus'!G157)</f>
        <v>0.1750517056674788</v>
      </c>
      <c r="H202" s="28">
        <f>H157/SUM(H157,'Calculations 16to19'!H157,'Calculations 20to24'!H157,'Calculations 25to34'!H157,'Calculations 35to44'!H157,'Calculations 45to54'!H157,'Calculations 65plus'!H157)</f>
        <v>0.17439422591883433</v>
      </c>
      <c r="I202" s="28">
        <f>I157/SUM(I157,'Calculations 16to19'!I157,'Calculations 20to24'!I157,'Calculations 25to34'!I157,'Calculations 35to44'!I157,'Calculations 45to54'!I157,'Calculations 65plus'!I157)</f>
        <v>0.17154060597976958</v>
      </c>
      <c r="J202" s="28">
        <f>J157/SUM(J157,'Calculations 16to19'!J157,'Calculations 20to24'!J157,'Calculations 25to34'!J157,'Calculations 35to44'!J157,'Calculations 45to54'!J157,'Calculations 65plus'!J157)</f>
        <v>0.16658341398601179</v>
      </c>
      <c r="K202" s="28">
        <f>K157/SUM(K157,'Calculations 16to19'!K157,'Calculations 20to24'!K157,'Calculations 25to34'!K157,'Calculations 35to44'!K157,'Calculations 45to54'!K157,'Calculations 65plus'!K157)</f>
        <v>0.16112286754929972</v>
      </c>
      <c r="L202" s="28">
        <f>L157/SUM(L157,'Calculations 16to19'!L157,'Calculations 20to24'!L157,'Calculations 25to34'!L157,'Calculations 35to44'!L157,'Calculations 45to54'!L157,'Calculations 65plus'!L157)</f>
        <v>0.1625052479510434</v>
      </c>
      <c r="M202" s="28">
        <f>M157/SUM(M157,'Calculations 16to19'!M157,'Calculations 20to24'!M157,'Calculations 25to34'!M157,'Calculations 35to44'!M157,'Calculations 45to54'!M157,'Calculations 65plus'!M157)</f>
        <v>0.16022339439926267</v>
      </c>
      <c r="N202" s="28">
        <f>N157/SUM(N157,'Calculations 16to19'!N157,'Calculations 20to24'!N157,'Calculations 25to34'!N157,'Calculations 35to44'!N157,'Calculations 45to54'!N157,'Calculations 65plus'!N157)</f>
        <v>0.1579588768940412</v>
      </c>
      <c r="O202" s="28">
        <f>O157/SUM(O157,'Calculations 16to19'!O157,'Calculations 20to24'!O157,'Calculations 25to34'!O157,'Calculations 35to44'!O157,'Calculations 45to54'!O157,'Calculations 65plus'!O157)</f>
        <v>0.15571222907995827</v>
      </c>
      <c r="P202" s="28">
        <f>P157/SUM(P157,'Calculations 16to19'!P157,'Calculations 20to24'!P157,'Calculations 25to34'!P157,'Calculations 35to44'!P157,'Calculations 45to54'!P157,'Calculations 65plus'!P157)</f>
        <v>0.15348395707821577</v>
      </c>
      <c r="Q202" s="28">
        <f>Q157/SUM(Q157,'Calculations 16to19'!Q157,'Calculations 20to24'!Q157,'Calculations 25to34'!Q157,'Calculations 35to44'!Q157,'Calculations 45to54'!Q157,'Calculations 65plus'!Q157)</f>
        <v>0.15127453970334995</v>
      </c>
      <c r="R202" s="28">
        <f>R157/SUM(R157,'Calculations 16to19'!R157,'Calculations 20to24'!R157,'Calculations 25to34'!R157,'Calculations 35to44'!R157,'Calculations 45to54'!R157,'Calculations 65plus'!R157)</f>
        <v>0.14908442871350464</v>
      </c>
      <c r="S202" s="28">
        <f>S157/SUM(S157,'Calculations 16to19'!S157,'Calculations 20to24'!S157,'Calculations 25to34'!S157,'Calculations 35to44'!S157,'Calculations 45to54'!S157,'Calculations 65plus'!S157)</f>
        <v>0.14691404909354819</v>
      </c>
      <c r="T202" s="28">
        <f>T157/SUM(T157,'Calculations 16to19'!T157,'Calculations 20to24'!T157,'Calculations 25to34'!T157,'Calculations 35to44'!T157,'Calculations 45to54'!T157,'Calculations 65plus'!T157)</f>
        <v>0.14476379937014117</v>
      </c>
      <c r="U202" s="28">
        <f>U157/SUM(U157,'Calculations 16to19'!U157,'Calculations 20to24'!U157,'Calculations 25to34'!U157,'Calculations 35to44'!U157,'Calculations 45to54'!U157,'Calculations 65plus'!U157)</f>
        <v>0.14263405195771064</v>
      </c>
      <c r="V202" s="28">
        <f>V157/SUM(V157,'Calculations 16to19'!V157,'Calculations 20to24'!V157,'Calculations 25to34'!V157,'Calculations 35to44'!V157,'Calculations 45to54'!V157,'Calculations 65plus'!V157)</f>
        <v>0.14052515353416214</v>
      </c>
      <c r="W202" s="28">
        <f>W157/SUM(W157,'Calculations 16to19'!W157,'Calculations 20to24'!W157,'Calculations 25to34'!W157,'Calculations 35to44'!W157,'Calculations 45to54'!W157,'Calculations 65plus'!W157)</f>
        <v>0.13843742544501089</v>
      </c>
      <c r="X202" s="28">
        <f>X157/SUM(X157,'Calculations 16to19'!X157,'Calculations 20to24'!X157,'Calculations 25to34'!X157,'Calculations 35to44'!X157,'Calculations 45to54'!X157,'Calculations 65plus'!X157)</f>
        <v>0.1363711641345339</v>
      </c>
      <c r="Y202" s="28">
        <f>Y157/SUM(Y157,'Calculations 16to19'!Y157,'Calculations 20to24'!Y157,'Calculations 25to34'!Y157,'Calculations 35to44'!Y157,'Calculations 45to54'!Y157,'Calculations 65plus'!Y157)</f>
        <v>0.13432664160243177</v>
      </c>
      <c r="Z202" s="28">
        <f>Z157/SUM(Z157,'Calculations 16to19'!Z157,'Calculations 20to24'!Z157,'Calculations 25to34'!Z157,'Calculations 35to44'!Z157,'Calculations 45to54'!Z157,'Calculations 65plus'!Z157)</f>
        <v>0.13230410588441163</v>
      </c>
      <c r="AA202" s="28">
        <f>AA157/SUM(AA157,'Calculations 16to19'!AA157,'Calculations 20to24'!AA157,'Calculations 25to34'!AA157,'Calculations 35to44'!AA157,'Calculations 45to54'!AA157,'Calculations 65plus'!AA157)</f>
        <v>0.13030378155503994</v>
      </c>
      <c r="AB202" s="28">
        <f>AB157/SUM(AB157,'Calculations 16to19'!AB157,'Calculations 20to24'!AB157,'Calculations 25to34'!AB157,'Calculations 35to44'!AB157,'Calculations 45to54'!AB157,'Calculations 65plus'!AB157)</f>
        <v>0.12832587025116457</v>
      </c>
      <c r="AC202" s="28">
        <f>AC157/SUM(AC157,'Calculations 16to19'!AC157,'Calculations 20to24'!AC157,'Calculations 25to34'!AC157,'Calculations 35to44'!AC157,'Calculations 45to54'!AC157,'Calculations 65plus'!AC157)</f>
        <v>0.12637055121415344</v>
      </c>
      <c r="AD202" s="28">
        <f>AD157/SUM(AD157,'Calculations 16to19'!AD157,'Calculations 20to24'!AD157,'Calculations 25to34'!AD157,'Calculations 35to44'!AD157,'Calculations 45to54'!AD157,'Calculations 65plus'!AD157)</f>
        <v>0.12443798184918564</v>
      </c>
      <c r="AE202" s="28">
        <f>AE157/SUM(AE157,'Calculations 16to19'!AE157,'Calculations 20to24'!AE157,'Calculations 25to34'!AE157,'Calculations 35to44'!AE157,'Calculations 45to54'!AE157,'Calculations 65plus'!AE157)</f>
        <v>0.12252829829980906</v>
      </c>
      <c r="AF202" s="28">
        <f>AF157/SUM(AF157,'Calculations 16to19'!AF157,'Calculations 20to24'!AF157,'Calculations 25to34'!AF157,'Calculations 35to44'!AF157,'Calculations 45to54'!AF157,'Calculations 65plus'!AF157)</f>
        <v>0.12064161603597284</v>
      </c>
    </row>
    <row r="203" spans="1:32" x14ac:dyDescent="0.2">
      <c r="A203" s="6" t="s">
        <v>39</v>
      </c>
      <c r="B203" s="28">
        <f>B158/SUM(B158,'Calculations 16to19'!B158,'Calculations 20to24'!B158,'Calculations 25to34'!B158,'Calculations 35to44'!B158,'Calculations 45to54'!B158,'Calculations 65plus'!B158)</f>
        <v>0.22162645218945487</v>
      </c>
      <c r="C203" s="28">
        <f>C158/SUM(C158,'Calculations 16to19'!C158,'Calculations 20to24'!C158,'Calculations 25to34'!C158,'Calculations 35to44'!C158,'Calculations 45to54'!C158,'Calculations 65plus'!C158)</f>
        <v>0.2202338908586659</v>
      </c>
      <c r="D203" s="28">
        <f>D158/SUM(D158,'Calculations 16to19'!D158,'Calculations 20to24'!D158,'Calculations 25to34'!D158,'Calculations 35to44'!D158,'Calculations 45to54'!D158,'Calculations 65plus'!D158)</f>
        <v>0.21655686355617357</v>
      </c>
      <c r="E203" s="28">
        <f>E158/SUM(E158,'Calculations 16to19'!E158,'Calculations 20to24'!E158,'Calculations 25to34'!E158,'Calculations 35to44'!E158,'Calculations 45to54'!E158,'Calculations 65plus'!E158)</f>
        <v>0.21239099293107666</v>
      </c>
      <c r="F203" s="28">
        <f>F158/SUM(F158,'Calculations 16to19'!F158,'Calculations 20to24'!F158,'Calculations 25to34'!F158,'Calculations 35to44'!F158,'Calculations 45to54'!F158,'Calculations 65plus'!F158)</f>
        <v>0.20932596824706179</v>
      </c>
      <c r="G203" s="28">
        <f>G158/SUM(G158,'Calculations 16to19'!G158,'Calculations 20to24'!G158,'Calculations 25to34'!G158,'Calculations 35to44'!G158,'Calculations 45to54'!G158,'Calculations 65plus'!G158)</f>
        <v>0.20807949632924783</v>
      </c>
      <c r="H203" s="28">
        <f>H158/SUM(H158,'Calculations 16to19'!H158,'Calculations 20to24'!H158,'Calculations 25to34'!H158,'Calculations 35to44'!H158,'Calculations 45to54'!H158,'Calculations 65plus'!H158)</f>
        <v>0.20712491473773531</v>
      </c>
      <c r="I203" s="28">
        <f>I158/SUM(I158,'Calculations 16to19'!I158,'Calculations 20to24'!I158,'Calculations 25to34'!I158,'Calculations 35to44'!I158,'Calculations 45to54'!I158,'Calculations 65plus'!I158)</f>
        <v>0.20352065024510618</v>
      </c>
      <c r="J203" s="28">
        <f>J158/SUM(J158,'Calculations 16to19'!J158,'Calculations 20to24'!J158,'Calculations 25to34'!J158,'Calculations 35to44'!J158,'Calculations 45to54'!J158,'Calculations 65plus'!J158)</f>
        <v>0.19749080454974188</v>
      </c>
      <c r="K203" s="28">
        <f>K158/SUM(K158,'Calculations 16to19'!K158,'Calculations 20to24'!K158,'Calculations 25to34'!K158,'Calculations 35to44'!K158,'Calculations 45to54'!K158,'Calculations 65plus'!K158)</f>
        <v>0.19094243909939809</v>
      </c>
      <c r="L203" s="28">
        <f>L158/SUM(L158,'Calculations 16to19'!L158,'Calculations 20to24'!L158,'Calculations 25to34'!L158,'Calculations 35to44'!L158,'Calculations 45to54'!L158,'Calculations 65plus'!L158)</f>
        <v>0.19272151014718761</v>
      </c>
      <c r="M203" s="28">
        <f>M158/SUM(M158,'Calculations 16to19'!M158,'Calculations 20to24'!M158,'Calculations 25to34'!M158,'Calculations 35to44'!M158,'Calculations 45to54'!M158,'Calculations 65plus'!M158)</f>
        <v>0.18995569861860928</v>
      </c>
      <c r="N203" s="28">
        <f>N158/SUM(N158,'Calculations 16to19'!N158,'Calculations 20to24'!N158,'Calculations 25to34'!N158,'Calculations 35to44'!N158,'Calculations 45to54'!N158,'Calculations 65plus'!N158)</f>
        <v>0.18720872983320141</v>
      </c>
      <c r="O203" s="28">
        <f>O158/SUM(O158,'Calculations 16to19'!O158,'Calculations 20to24'!O158,'Calculations 25to34'!O158,'Calculations 35to44'!O158,'Calculations 45to54'!O158,'Calculations 65plus'!O158)</f>
        <v>0.18448148726256133</v>
      </c>
      <c r="P203" s="28">
        <f>P158/SUM(P158,'Calculations 16to19'!P158,'Calculations 20to24'!P158,'Calculations 25to34'!P158,'Calculations 35to44'!P158,'Calculations 45to54'!P158,'Calculations 65plus'!P158)</f>
        <v>0.18177480955328859</v>
      </c>
      <c r="Q203" s="28">
        <f>Q158/SUM(Q158,'Calculations 16to19'!Q158,'Calculations 20to24'!Q158,'Calculations 25to34'!Q158,'Calculations 35to44'!Q158,'Calculations 45to54'!Q158,'Calculations 65plus'!Q158)</f>
        <v>0.17908949097650939</v>
      </c>
      <c r="R203" s="28">
        <f>R158/SUM(R158,'Calculations 16to19'!R158,'Calculations 20to24'!R158,'Calculations 25to34'!R158,'Calculations 35to44'!R158,'Calculations 45to54'!R158,'Calculations 65plus'!R158)</f>
        <v>0.17642628193597071</v>
      </c>
      <c r="S203" s="28">
        <f>S158/SUM(S158,'Calculations 16to19'!S158,'Calculations 20to24'!S158,'Calculations 25to34'!S158,'Calculations 35to44'!S158,'Calculations 45to54'!S158,'Calculations 65plus'!S158)</f>
        <v>0.17378588953217283</v>
      </c>
      <c r="T203" s="28">
        <f>T158/SUM(T158,'Calculations 16to19'!T158,'Calculations 20to24'!T158,'Calculations 25to34'!T158,'Calculations 35to44'!T158,'Calculations 45to54'!T158,'Calculations 65plus'!T158)</f>
        <v>0.17116897817985466</v>
      </c>
      <c r="U203" s="28">
        <f>U158/SUM(U158,'Calculations 16to19'!U158,'Calculations 20to24'!U158,'Calculations 25to34'!U158,'Calculations 35to44'!U158,'Calculations 45to54'!U158,'Calculations 65plus'!U158)</f>
        <v>0.16857617027601207</v>
      </c>
      <c r="V203" s="28">
        <f>V158/SUM(V158,'Calculations 16to19'!V158,'Calculations 20to24'!V158,'Calculations 25to34'!V158,'Calculations 35to44'!V158,'Calculations 45to54'!V158,'Calculations 65plus'!V158)</f>
        <v>0.16600804691552837</v>
      </c>
      <c r="W203" s="28">
        <f>W158/SUM(W158,'Calculations 16to19'!W158,'Calculations 20to24'!W158,'Calculations 25to34'!W158,'Calculations 35to44'!W158,'Calculations 45to54'!W158,'Calculations 65plus'!W158)</f>
        <v>0.16346514865137357</v>
      </c>
      <c r="X203" s="28">
        <f>X158/SUM(X158,'Calculations 16to19'!X158,'Calculations 20to24'!X158,'Calculations 25to34'!X158,'Calculations 35to44'!X158,'Calculations 45to54'!X158,'Calculations 65plus'!X158)</f>
        <v>0.16094797629627999</v>
      </c>
      <c r="Y203" s="28">
        <f>Y158/SUM(Y158,'Calculations 16to19'!Y158,'Calculations 20to24'!Y158,'Calculations 25to34'!Y158,'Calculations 35to44'!Y158,'Calculations 45to54'!Y158,'Calculations 65plus'!Y158)</f>
        <v>0.15845699176272132</v>
      </c>
      <c r="Z203" s="28">
        <f>Z158/SUM(Z158,'Calculations 16to19'!Z158,'Calculations 20to24'!Z158,'Calculations 25to34'!Z158,'Calculations 35to44'!Z158,'Calculations 45to54'!Z158,'Calculations 65plus'!Z158)</f>
        <v>0.15599261893798516</v>
      </c>
      <c r="AA203" s="28">
        <f>AA158/SUM(AA158,'Calculations 16to19'!AA158,'Calculations 20to24'!AA158,'Calculations 25to34'!AA158,'Calculations 35to44'!AA158,'Calculations 45to54'!AA158,'Calculations 65plus'!AA158)</f>
        <v>0.153555244591107</v>
      </c>
      <c r="AB203" s="28">
        <f>AB158/SUM(AB158,'Calculations 16to19'!AB158,'Calculations 20to24'!AB158,'Calculations 25to34'!AB158,'Calculations 35to44'!AB158,'Calculations 45to54'!AB158,'Calculations 65plus'!AB158)</f>
        <v>0.15114521930843058</v>
      </c>
      <c r="AC203" s="28">
        <f>AC158/SUM(AC158,'Calculations 16to19'!AC158,'Calculations 20to24'!AC158,'Calculations 25to34'!AC158,'Calculations 35to44'!AC158,'Calculations 45to54'!AC158,'Calculations 65plus'!AC158)</f>
        <v>0.14876285845455639</v>
      </c>
      <c r="AD203" s="28">
        <f>AD158/SUM(AD158,'Calculations 16to19'!AD158,'Calculations 20to24'!AD158,'Calculations 25to34'!AD158,'Calculations 35to44'!AD158,'Calculations 45to54'!AD158,'Calculations 65plus'!AD158)</f>
        <v>0.14640844315548068</v>
      </c>
      <c r="AE203" s="28">
        <f>AE158/SUM(AE158,'Calculations 16to19'!AE158,'Calculations 20to24'!AE158,'Calculations 25to34'!AE158,'Calculations 35to44'!AE158,'Calculations 45to54'!AE158,'Calculations 65plus'!AE158)</f>
        <v>0.14408222130076215</v>
      </c>
      <c r="AF203" s="28">
        <f>AF158/SUM(AF158,'Calculations 16to19'!AF158,'Calculations 20to24'!AF158,'Calculations 25to34'!AF158,'Calculations 35to44'!AF158,'Calculations 45to54'!AF158,'Calculations 65plus'!AF158)</f>
        <v>0.14178440856160557</v>
      </c>
    </row>
    <row r="204" spans="1:32" x14ac:dyDescent="0.2">
      <c r="A204" s="6" t="s">
        <v>40</v>
      </c>
      <c r="B204" s="28">
        <f>B159/SUM(B159,'Calculations 16to19'!B159,'Calculations 20to24'!B159,'Calculations 25to34'!B159,'Calculations 35to44'!B159,'Calculations 45to54'!B159,'Calculations 65plus'!B159)</f>
        <v>0.17721518987341772</v>
      </c>
      <c r="C204" s="28">
        <f>C159/SUM(C159,'Calculations 16to19'!C159,'Calculations 20to24'!C159,'Calculations 25to34'!C159,'Calculations 35to44'!C159,'Calculations 45to54'!C159,'Calculations 65plus'!C159)</f>
        <v>0.17626464697516098</v>
      </c>
      <c r="D204" s="28">
        <f>D159/SUM(D159,'Calculations 16to19'!D159,'Calculations 20to24'!D159,'Calculations 25to34'!D159,'Calculations 35to44'!D159,'Calculations 45to54'!D159,'Calculations 65plus'!D159)</f>
        <v>0.17335680802774944</v>
      </c>
      <c r="E204" s="28">
        <f>E159/SUM(E159,'Calculations 16to19'!E159,'Calculations 20to24'!E159,'Calculations 25to34'!E159,'Calculations 35to44'!E159,'Calculations 45to54'!E159,'Calculations 65plus'!E159)</f>
        <v>0.17010591678436382</v>
      </c>
      <c r="F204" s="28">
        <f>F159/SUM(F159,'Calculations 16to19'!F159,'Calculations 20to24'!F159,'Calculations 25to34'!F159,'Calculations 35to44'!F159,'Calculations 45to54'!F159,'Calculations 65plus'!F159)</f>
        <v>0.16783421601590121</v>
      </c>
      <c r="G204" s="28">
        <f>G159/SUM(G159,'Calculations 16to19'!G159,'Calculations 20to24'!G159,'Calculations 25to34'!G159,'Calculations 35to44'!G159,'Calculations 45to54'!G159,'Calculations 65plus'!G159)</f>
        <v>0.16710711168177358</v>
      </c>
      <c r="H204" s="28">
        <f>H159/SUM(H159,'Calculations 16to19'!H159,'Calculations 20to24'!H159,'Calculations 25to34'!H159,'Calculations 35to44'!H159,'Calculations 45to54'!H159,'Calculations 65plus'!H159)</f>
        <v>0.16669188924516601</v>
      </c>
      <c r="I204" s="28">
        <f>I159/SUM(I159,'Calculations 16to19'!I159,'Calculations 20to24'!I159,'Calculations 25to34'!I159,'Calculations 35to44'!I159,'Calculations 45to54'!I159,'Calculations 65plus'!I159)</f>
        <v>0.16407673572581752</v>
      </c>
      <c r="J204" s="28">
        <f>J159/SUM(J159,'Calculations 16to19'!J159,'Calculations 20to24'!J159,'Calculations 25to34'!J159,'Calculations 35to44'!J159,'Calculations 45to54'!J159,'Calculations 65plus'!J159)</f>
        <v>0.15936183976259208</v>
      </c>
      <c r="K204" s="28">
        <f>K159/SUM(K159,'Calculations 16to19'!K159,'Calculations 20to24'!K159,'Calculations 25to34'!K159,'Calculations 35to44'!K159,'Calculations 45to54'!K159,'Calculations 65plus'!K159)</f>
        <v>0.15414679980748761</v>
      </c>
      <c r="L204" s="28">
        <f>L159/SUM(L159,'Calculations 16to19'!L159,'Calculations 20to24'!L159,'Calculations 25to34'!L159,'Calculations 35to44'!L159,'Calculations 45to54'!L159,'Calculations 65plus'!L159)</f>
        <v>0.15584494856697317</v>
      </c>
      <c r="M204" s="28">
        <f>M159/SUM(M159,'Calculations 16to19'!M159,'Calculations 20to24'!M159,'Calculations 25to34'!M159,'Calculations 35to44'!M159,'Calculations 45to54'!M159,'Calculations 65plus'!M159)</f>
        <v>0.1538200210278878</v>
      </c>
      <c r="N204" s="28">
        <f>N159/SUM(N159,'Calculations 16to19'!N159,'Calculations 20to24'!N159,'Calculations 25to34'!N159,'Calculations 35to44'!N159,'Calculations 45to54'!N159,'Calculations 65plus'!N159)</f>
        <v>0.15180896943597524</v>
      </c>
      <c r="O204" s="28">
        <f>O159/SUM(O159,'Calculations 16to19'!O159,'Calculations 20to24'!O159,'Calculations 25to34'!O159,'Calculations 35to44'!O159,'Calculations 45to54'!O159,'Calculations 65plus'!O159)</f>
        <v>0.14981217246381243</v>
      </c>
      <c r="P204" s="28">
        <f>P159/SUM(P159,'Calculations 16to19'!P159,'Calculations 20to24'!P159,'Calculations 25to34'!P159,'Calculations 35to44'!P159,'Calculations 45to54'!P159,'Calculations 65plus'!P159)</f>
        <v>0.14782999237180744</v>
      </c>
      <c r="Q204" s="28">
        <f>Q159/SUM(Q159,'Calculations 16to19'!Q159,'Calculations 20to24'!Q159,'Calculations 25to34'!Q159,'Calculations 35to44'!Q159,'Calculations 45to54'!Q159,'Calculations 65plus'!Q159)</f>
        <v>0.14586277507404552</v>
      </c>
      <c r="R204" s="28">
        <f>R159/SUM(R159,'Calculations 16to19'!R159,'Calculations 20to24'!R159,'Calculations 25to34'!R159,'Calculations 35to44'!R159,'Calculations 45to54'!R159,'Calculations 65plus'!R159)</f>
        <v>0.14391085021684935</v>
      </c>
      <c r="S204" s="28">
        <f>S159/SUM(S159,'Calculations 16to19'!S159,'Calculations 20to24'!S159,'Calculations 25to34'!S159,'Calculations 35to44'!S159,'Calculations 45to54'!S159,'Calculations 65plus'!S159)</f>
        <v>0.14197453127059875</v>
      </c>
      <c r="T204" s="28">
        <f>T159/SUM(T159,'Calculations 16to19'!T159,'Calculations 20to24'!T159,'Calculations 25to34'!T159,'Calculations 35to44'!T159,'Calculations 45to54'!T159,'Calculations 65plus'!T159)</f>
        <v>0.14005411563521991</v>
      </c>
      <c r="U204" s="28">
        <f>U159/SUM(U159,'Calculations 16to19'!U159,'Calculations 20to24'!U159,'Calculations 25to34'!U159,'Calculations 35to44'!U159,'Calculations 45to54'!U159,'Calculations 65plus'!U159)</f>
        <v>0.13814988475963091</v>
      </c>
      <c r="V204" s="28">
        <f>V159/SUM(V159,'Calculations 16to19'!V159,'Calculations 20to24'!V159,'Calculations 25to34'!V159,'Calculations 35to44'!V159,'Calculations 45to54'!V159,'Calculations 65plus'!V159)</f>
        <v>0.13626210427532753</v>
      </c>
      <c r="W204" s="28">
        <f>W159/SUM(W159,'Calculations 16to19'!W159,'Calculations 20to24'!W159,'Calculations 25to34'!W159,'Calculations 35to44'!W159,'Calculations 45to54'!W159,'Calculations 65plus'!W159)</f>
        <v>0.13439102414416207</v>
      </c>
      <c r="X204" s="28">
        <f>X159/SUM(X159,'Calculations 16to19'!X159,'Calculations 20to24'!X159,'Calculations 25to34'!X159,'Calculations 35to44'!X159,'Calculations 45to54'!X159,'Calculations 65plus'!X159)</f>
        <v>0.13253687882028881</v>
      </c>
      <c r="Y204" s="28">
        <f>Y159/SUM(Y159,'Calculations 16to19'!Y159,'Calculations 20to24'!Y159,'Calculations 25to34'!Y159,'Calculations 35to44'!Y159,'Calculations 45to54'!Y159,'Calculations 65plus'!Y159)</f>
        <v>0.13069988742613858</v>
      </c>
      <c r="Z204" s="28">
        <f>Z159/SUM(Z159,'Calculations 16to19'!Z159,'Calculations 20to24'!Z159,'Calculations 25to34'!Z159,'Calculations 35to44'!Z159,'Calculations 45to54'!Z159,'Calculations 65plus'!Z159)</f>
        <v>0.12888025394219813</v>
      </c>
      <c r="AA204" s="28">
        <f>AA159/SUM(AA159,'Calculations 16to19'!AA159,'Calculations 20to24'!AA159,'Calculations 25to34'!AA159,'Calculations 35to44'!AA159,'Calculations 45to54'!AA159,'Calculations 65plus'!AA159)</f>
        <v>0.1270781674102919</v>
      </c>
      <c r="AB204" s="28">
        <f>AB159/SUM(AB159,'Calculations 16to19'!AB159,'Calculations 20to24'!AB159,'Calculations 25to34'!AB159,'Calculations 35to44'!AB159,'Calculations 45to54'!AB159,'Calculations 65plus'!AB159)</f>
        <v>0.12529380214998886</v>
      </c>
      <c r="AC204" s="28">
        <f>AC159/SUM(AC159,'Calculations 16to19'!AC159,'Calculations 20to24'!AC159,'Calculations 25to34'!AC159,'Calculations 35to44'!AC159,'Calculations 45to54'!AC159,'Calculations 65plus'!AC159)</f>
        <v>0.12352731798768346</v>
      </c>
      <c r="AD204" s="28">
        <f>AD159/SUM(AD159,'Calculations 16to19'!AD159,'Calculations 20to24'!AD159,'Calculations 25to34'!AD159,'Calculations 35to44'!AD159,'Calculations 45to54'!AD159,'Calculations 65plus'!AD159)</f>
        <v>0.12177886049784528</v>
      </c>
      <c r="AE204" s="28">
        <f>AE159/SUM(AE159,'Calculations 16to19'!AE159,'Calculations 20to24'!AE159,'Calculations 25to34'!AE159,'Calculations 35to44'!AE159,'Calculations 45to54'!AE159,'Calculations 65plus'!AE159)</f>
        <v>0.12004856125587755</v>
      </c>
      <c r="AF204" s="28">
        <f>AF159/SUM(AF159,'Calculations 16to19'!AF159,'Calculations 20to24'!AF159,'Calculations 25to34'!AF159,'Calculations 35to44'!AF159,'Calculations 45to54'!AF159,'Calculations 65plus'!AF159)</f>
        <v>0.11833653810197396</v>
      </c>
    </row>
    <row r="205" spans="1:32" x14ac:dyDescent="0.2">
      <c r="A205" s="6" t="s">
        <v>41</v>
      </c>
      <c r="B205" s="28">
        <f>B160/SUM(B160,'Calculations 16to19'!B160,'Calculations 20to24'!B160,'Calculations 25to34'!B160,'Calculations 35to44'!B160,'Calculations 45to54'!B160,'Calculations 65plus'!B160)</f>
        <v>0.21538461538461531</v>
      </c>
      <c r="C205" s="28">
        <f>C160/SUM(C160,'Calculations 16to19'!C160,'Calculations 20to24'!C160,'Calculations 25to34'!C160,'Calculations 35to44'!C160,'Calculations 45to54'!C160,'Calculations 65plus'!C160)</f>
        <v>0.21390548854225166</v>
      </c>
      <c r="D205" s="28">
        <f>D160/SUM(D160,'Calculations 16to19'!D160,'Calculations 20to24'!D160,'Calculations 25to34'!D160,'Calculations 35to44'!D160,'Calculations 45to54'!D160,'Calculations 65plus'!D160)</f>
        <v>0.21021651993775498</v>
      </c>
      <c r="E205" s="28">
        <f>E160/SUM(E160,'Calculations 16to19'!E160,'Calculations 20to24'!E160,'Calculations 25to34'!E160,'Calculations 35to44'!E160,'Calculations 45to54'!E160,'Calculations 65plus'!E160)</f>
        <v>0.20613903348264753</v>
      </c>
      <c r="F205" s="28">
        <f>F160/SUM(F160,'Calculations 16to19'!F160,'Calculations 20to24'!F160,'Calculations 25to34'!F160,'Calculations 35to44'!F160,'Calculations 45to54'!F160,'Calculations 65plus'!F160)</f>
        <v>0.20322109357446436</v>
      </c>
      <c r="G205" s="28">
        <f>G160/SUM(G160,'Calculations 16to19'!G160,'Calculations 20to24'!G160,'Calculations 25to34'!G160,'Calculations 35to44'!G160,'Calculations 45to54'!G160,'Calculations 65plus'!G160)</f>
        <v>0.20213578351638195</v>
      </c>
      <c r="H205" s="28">
        <f>H160/SUM(H160,'Calculations 16to19'!H160,'Calculations 20to24'!H160,'Calculations 25to34'!H160,'Calculations 35to44'!H160,'Calculations 45to54'!H160,'Calculations 65plus'!H160)</f>
        <v>0.20141965819392021</v>
      </c>
      <c r="I205" s="28">
        <f>I160/SUM(I160,'Calculations 16to19'!I160,'Calculations 20to24'!I160,'Calculations 25to34'!I160,'Calculations 35to44'!I160,'Calculations 45to54'!I160,'Calculations 65plus'!I160)</f>
        <v>0.19822410479884911</v>
      </c>
      <c r="J205" s="28">
        <f>J160/SUM(J160,'Calculations 16to19'!J160,'Calculations 20to24'!J160,'Calculations 25to34'!J160,'Calculations 35to44'!J160,'Calculations 45to54'!J160,'Calculations 65plus'!J160)</f>
        <v>0.19259715321377419</v>
      </c>
      <c r="K205" s="28">
        <f>K160/SUM(K160,'Calculations 16to19'!K160,'Calculations 20to24'!K160,'Calculations 25to34'!K160,'Calculations 35to44'!K160,'Calculations 45to54'!K160,'Calculations 65plus'!K160)</f>
        <v>0.18635082706028855</v>
      </c>
      <c r="L205" s="28">
        <f>L160/SUM(L160,'Calculations 16to19'!L160,'Calculations 20to24'!L160,'Calculations 25to34'!L160,'Calculations 35to44'!L160,'Calculations 45to54'!L160,'Calculations 65plus'!L160)</f>
        <v>0.18789691404024911</v>
      </c>
      <c r="M205" s="28">
        <f>M160/SUM(M160,'Calculations 16to19'!M160,'Calculations 20to24'!M160,'Calculations 25to34'!M160,'Calculations 35to44'!M160,'Calculations 45to54'!M160,'Calculations 65plus'!M160)</f>
        <v>0.18529022743714824</v>
      </c>
      <c r="N205" s="28">
        <f>N160/SUM(N160,'Calculations 16to19'!N160,'Calculations 20to24'!N160,'Calculations 25to34'!N160,'Calculations 35to44'!N160,'Calculations 45to54'!N160,'Calculations 65plus'!N160)</f>
        <v>0.18270125368786785</v>
      </c>
      <c r="O205" s="28">
        <f>O160/SUM(O160,'Calculations 16to19'!O160,'Calculations 20to24'!O160,'Calculations 25to34'!O160,'Calculations 35to44'!O160,'Calculations 45to54'!O160,'Calculations 65plus'!O160)</f>
        <v>0.18013068918535141</v>
      </c>
      <c r="P205" s="28">
        <f>P160/SUM(P160,'Calculations 16to19'!P160,'Calculations 20to24'!P160,'Calculations 25to34'!P160,'Calculations 35to44'!P160,'Calculations 45to54'!P160,'Calculations 65plus'!P160)</f>
        <v>0.17757919727843208</v>
      </c>
      <c r="Q205" s="28">
        <f>Q160/SUM(Q160,'Calculations 16to19'!Q160,'Calculations 20to24'!Q160,'Calculations 25to34'!Q160,'Calculations 35to44'!Q160,'Calculations 45to54'!Q160,'Calculations 65plus'!Q160)</f>
        <v>0.17504740850970918</v>
      </c>
      <c r="R205" s="28">
        <f>R160/SUM(R160,'Calculations 16to19'!R160,'Calculations 20to24'!R160,'Calculations 25to34'!R160,'Calculations 35to44'!R160,'Calculations 45to54'!R160,'Calculations 65plus'!R160)</f>
        <v>0.17253592089282907</v>
      </c>
      <c r="S205" s="28">
        <f>S160/SUM(S160,'Calculations 16to19'!S160,'Calculations 20to24'!S160,'Calculations 25to34'!S160,'Calculations 35to44'!S160,'Calculations 45to54'!S160,'Calculations 65plus'!S160)</f>
        <v>0.17004530022817532</v>
      </c>
      <c r="T205" s="28">
        <f>T160/SUM(T160,'Calculations 16to19'!T160,'Calculations 20to24'!T160,'Calculations 25to34'!T160,'Calculations 35to44'!T160,'Calculations 45to54'!T160,'Calculations 65plus'!T160)</f>
        <v>0.16757608045581779</v>
      </c>
      <c r="U205" s="28">
        <f>U160/SUM(U160,'Calculations 16to19'!U160,'Calculations 20to24'!U160,'Calculations 25to34'!U160,'Calculations 35to44'!U160,'Calculations 45to54'!U160,'Calculations 65plus'!U160)</f>
        <v>0.1651287640444416</v>
      </c>
      <c r="V205" s="28">
        <f>V160/SUM(V160,'Calculations 16to19'!V160,'Calculations 20to24'!V160,'Calculations 25to34'!V160,'Calculations 35to44'!V160,'Calculations 45to54'!V160,'Calculations 65plus'!V160)</f>
        <v>0.16270382241487016</v>
      </c>
      <c r="W205" s="28">
        <f>W160/SUM(W160,'Calculations 16to19'!W160,'Calculations 20to24'!W160,'Calculations 25to34'!W160,'Calculations 35to44'!W160,'Calculations 45to54'!W160,'Calculations 65plus'!W160)</f>
        <v>0.16030169639665601</v>
      </c>
      <c r="X205" s="28">
        <f>X160/SUM(X160,'Calculations 16to19'!X160,'Calculations 20to24'!X160,'Calculations 25to34'!X160,'Calculations 35to44'!X160,'Calculations 45to54'!X160,'Calculations 65plus'!X160)</f>
        <v>0.15792279671614551</v>
      </c>
      <c r="Y205" s="28">
        <f>Y160/SUM(Y160,'Calculations 16to19'!Y160,'Calculations 20to24'!Y160,'Calculations 25to34'!Y160,'Calculations 35to44'!Y160,'Calculations 45to54'!Y160,'Calculations 65plus'!Y160)</f>
        <v>0.15556750451431875</v>
      </c>
      <c r="Z205" s="28">
        <f>Z160/SUM(Z160,'Calculations 16to19'!Z160,'Calculations 20to24'!Z160,'Calculations 25to34'!Z160,'Calculations 35to44'!Z160,'Calculations 45to54'!Z160,'Calculations 65plus'!Z160)</f>
        <v>0.15323617189262803</v>
      </c>
      <c r="AA205" s="28">
        <f>AA160/SUM(AA160,'Calculations 16to19'!AA160,'Calculations 20to24'!AA160,'Calculations 25to34'!AA160,'Calculations 35to44'!AA160,'Calculations 45to54'!AA160,'Calculations 65plus'!AA160)</f>
        <v>0.15092912248500409</v>
      </c>
      <c r="AB205" s="28">
        <f>AB160/SUM(AB160,'Calculations 16to19'!AB160,'Calculations 20to24'!AB160,'Calculations 25to34'!AB160,'Calculations 35to44'!AB160,'Calculations 45to54'!AB160,'Calculations 65plus'!AB160)</f>
        <v>0.14864665205414709</v>
      </c>
      <c r="AC205" s="28">
        <f>AC160/SUM(AC160,'Calculations 16to19'!AC160,'Calculations 20to24'!AC160,'Calculations 25to34'!AC160,'Calculations 35to44'!AC160,'Calculations 45to54'!AC160,'Calculations 65plus'!AC160)</f>
        <v>0.14638902911016821</v>
      </c>
      <c r="AD205" s="28">
        <f>AD160/SUM(AD160,'Calculations 16to19'!AD160,'Calculations 20to24'!AD160,'Calculations 25to34'!AD160,'Calculations 35to44'!AD160,'Calculations 45to54'!AD160,'Calculations 65plus'!AD160)</f>
        <v>0.14415649554963342</v>
      </c>
      <c r="AE205" s="28">
        <f>AE160/SUM(AE160,'Calculations 16to19'!AE160,'Calculations 20to24'!AE160,'Calculations 25to34'!AE160,'Calculations 35to44'!AE160,'Calculations 45to54'!AE160,'Calculations 65plus'!AE160)</f>
        <v>0.14194926731304042</v>
      </c>
      <c r="AF205" s="28">
        <f>AF160/SUM(AF160,'Calculations 16to19'!AF160,'Calculations 20to24'!AF160,'Calculations 25to34'!AF160,'Calculations 35to44'!AF160,'Calculations 45to54'!AF160,'Calculations 65plus'!AF160)</f>
        <v>0.13976753505874698</v>
      </c>
    </row>
    <row r="206" spans="1:32" x14ac:dyDescent="0.2">
      <c r="A206" s="6" t="s">
        <v>42</v>
      </c>
      <c r="B206" s="28">
        <f>B161/SUM(B161,'Calculations 16to19'!B161,'Calculations 20to24'!B161,'Calculations 25to34'!B161,'Calculations 35to44'!B161,'Calculations 45to54'!B161,'Calculations 65plus'!B161)</f>
        <v>0.20223243598161522</v>
      </c>
      <c r="C206" s="28">
        <f>C161/SUM(C161,'Calculations 16to19'!C161,'Calculations 20to24'!C161,'Calculations 25to34'!C161,'Calculations 35to44'!C161,'Calculations 45to54'!C161,'Calculations 65plus'!C161)</f>
        <v>0.20096009735385639</v>
      </c>
      <c r="D206" s="28">
        <f>D161/SUM(D161,'Calculations 16to19'!D161,'Calculations 20to24'!D161,'Calculations 25to34'!D161,'Calculations 35to44'!D161,'Calculations 45to54'!D161,'Calculations 65plus'!D161)</f>
        <v>0.19753347662092891</v>
      </c>
      <c r="E206" s="28">
        <f>E161/SUM(E161,'Calculations 16to19'!E161,'Calculations 20to24'!E161,'Calculations 25to34'!E161,'Calculations 35to44'!E161,'Calculations 45to54'!E161,'Calculations 65plus'!E161)</f>
        <v>0.19367730484465523</v>
      </c>
      <c r="F206" s="28">
        <f>F161/SUM(F161,'Calculations 16to19'!F161,'Calculations 20to24'!F161,'Calculations 25to34'!F161,'Calculations 35to44'!F161,'Calculations 45to54'!F161,'Calculations 65plus'!F161)</f>
        <v>0.19087043706154305</v>
      </c>
      <c r="G206" s="28">
        <f>G161/SUM(G161,'Calculations 16to19'!G161,'Calculations 20to24'!G161,'Calculations 25to34'!G161,'Calculations 35to44'!G161,'Calculations 45to54'!G161,'Calculations 65plus'!G161)</f>
        <v>0.18974991593130586</v>
      </c>
      <c r="H206" s="28">
        <f>H161/SUM(H161,'Calculations 16to19'!H161,'Calculations 20to24'!H161,'Calculations 25to34'!H161,'Calculations 35to44'!H161,'Calculations 45to54'!H161,'Calculations 65plus'!H161)</f>
        <v>0.18893022311573551</v>
      </c>
      <c r="I206" s="28">
        <f>I161/SUM(I161,'Calculations 16to19'!I161,'Calculations 20to24'!I161,'Calculations 25to34'!I161,'Calculations 35to44'!I161,'Calculations 45to54'!I161,'Calculations 65plus'!I161)</f>
        <v>0.18569303143044544</v>
      </c>
      <c r="J206" s="28">
        <f>J161/SUM(J161,'Calculations 16to19'!J161,'Calculations 20to24'!J161,'Calculations 25to34'!J161,'Calculations 35to44'!J161,'Calculations 45to54'!J161,'Calculations 65plus'!J161)</f>
        <v>0.18018838899458195</v>
      </c>
      <c r="K206" s="28">
        <f>K161/SUM(K161,'Calculations 16to19'!K161,'Calculations 20to24'!K161,'Calculations 25to34'!K161,'Calculations 35to44'!K161,'Calculations 45to54'!K161,'Calculations 65plus'!K161)</f>
        <v>0.17415965305989348</v>
      </c>
      <c r="L206" s="28">
        <f>L161/SUM(L161,'Calculations 16to19'!L161,'Calculations 20to24'!L161,'Calculations 25to34'!L161,'Calculations 35to44'!L161,'Calculations 45to54'!L161,'Calculations 65plus'!L161)</f>
        <v>0.17580881217252067</v>
      </c>
      <c r="M206" s="28">
        <f>M161/SUM(M161,'Calculations 16to19'!M161,'Calculations 20to24'!M161,'Calculations 25to34'!M161,'Calculations 35to44'!M161,'Calculations 45to54'!M161,'Calculations 65plus'!M161)</f>
        <v>0.17329598263383281</v>
      </c>
      <c r="N206" s="28">
        <f>N161/SUM(N161,'Calculations 16to19'!N161,'Calculations 20to24'!N161,'Calculations 25to34'!N161,'Calculations 35to44'!N161,'Calculations 45to54'!N161,'Calculations 65plus'!N161)</f>
        <v>0.17080181596786564</v>
      </c>
      <c r="O206" s="28">
        <f>O161/SUM(O161,'Calculations 16to19'!O161,'Calculations 20to24'!O161,'Calculations 25to34'!O161,'Calculations 35to44'!O161,'Calculations 45to54'!O161,'Calculations 65plus'!O161)</f>
        <v>0.16832699752805277</v>
      </c>
      <c r="P206" s="28">
        <f>P161/SUM(P161,'Calculations 16to19'!P161,'Calculations 20to24'!P161,'Calculations 25to34'!P161,'Calculations 35to44'!P161,'Calculations 45to54'!P161,'Calculations 65plus'!P161)</f>
        <v>0.16587217614965039</v>
      </c>
      <c r="Q206" s="28">
        <f>Q161/SUM(Q161,'Calculations 16to19'!Q161,'Calculations 20to24'!Q161,'Calculations 25to34'!Q161,'Calculations 35to44'!Q161,'Calculations 45to54'!Q161,'Calculations 65plus'!Q161)</f>
        <v>0.16343796456901508</v>
      </c>
      <c r="R206" s="28">
        <f>R161/SUM(R161,'Calculations 16to19'!R161,'Calculations 20to24'!R161,'Calculations 25to34'!R161,'Calculations 35to44'!R161,'Calculations 45to54'!R161,'Calculations 65plus'!R161)</f>
        <v>0.16102493988460245</v>
      </c>
      <c r="S206" s="28">
        <f>S161/SUM(S161,'Calculations 16to19'!S161,'Calculations 20to24'!S161,'Calculations 25to34'!S161,'Calculations 35to44'!S161,'Calculations 45to54'!S161,'Calculations 65plus'!S161)</f>
        <v>0.1586336440580359</v>
      </c>
      <c r="T206" s="28">
        <f>T161/SUM(T161,'Calculations 16to19'!T161,'Calculations 20to24'!T161,'Calculations 25to34'!T161,'Calculations 35to44'!T161,'Calculations 45to54'!T161,'Calculations 65plus'!T161)</f>
        <v>0.15626458445344377</v>
      </c>
      <c r="U206" s="28">
        <f>U161/SUM(U161,'Calculations 16to19'!U161,'Calculations 20to24'!U161,'Calculations 25to34'!U161,'Calculations 35to44'!U161,'Calculations 45to54'!U161,'Calculations 65plus'!U161)</f>
        <v>0.15391823441313973</v>
      </c>
      <c r="V206" s="28">
        <f>V161/SUM(V161,'Calculations 16to19'!V161,'Calculations 20to24'!V161,'Calculations 25to34'!V161,'Calculations 35to44'!V161,'Calculations 45to54'!V161,'Calculations 65plus'!V161)</f>
        <v>0.1515950338676261</v>
      </c>
      <c r="W206" s="28">
        <f>W161/SUM(W161,'Calculations 16to19'!W161,'Calculations 20to24'!W161,'Calculations 25to34'!W161,'Calculations 35to44'!W161,'Calculations 45to54'!W161,'Calculations 65plus'!W161)</f>
        <v>0.14929538997777758</v>
      </c>
      <c r="X206" s="28">
        <f>X161/SUM(X161,'Calculations 16to19'!X161,'Calculations 20to24'!X161,'Calculations 25to34'!X161,'Calculations 35to44'!X161,'Calculations 45to54'!X161,'Calculations 65plus'!X161)</f>
        <v>0.14701967780701397</v>
      </c>
      <c r="Y206" s="28">
        <f>Y161/SUM(Y161,'Calculations 16to19'!Y161,'Calculations 20to24'!Y161,'Calculations 25to34'!Y161,'Calculations 35to44'!Y161,'Calculations 45to54'!Y161,'Calculations 65plus'!Y161)</f>
        <v>0.14476824102118874</v>
      </c>
      <c r="Z206" s="28">
        <f>Z161/SUM(Z161,'Calculations 16to19'!Z161,'Calculations 20to24'!Z161,'Calculations 25to34'!Z161,'Calculations 35to44'!Z161,'Calculations 45to54'!Z161,'Calculations 65plus'!Z161)</f>
        <v>0.14254139261387441</v>
      </c>
      <c r="AA206" s="28">
        <f>AA161/SUM(AA161,'Calculations 16to19'!AA161,'Calculations 20to24'!AA161,'Calculations 25to34'!AA161,'Calculations 35to44'!AA161,'Calculations 45to54'!AA161,'Calculations 65plus'!AA161)</f>
        <v>0.14033941565469674</v>
      </c>
      <c r="AB206" s="28">
        <f>AB161/SUM(AB161,'Calculations 16to19'!AB161,'Calculations 20to24'!AB161,'Calculations 25to34'!AB161,'Calculations 35to44'!AB161,'Calculations 45to54'!AB161,'Calculations 65plus'!AB161)</f>
        <v>0.13816256405835214</v>
      </c>
      <c r="AC206" s="28">
        <f>AC161/SUM(AC161,'Calculations 16to19'!AC161,'Calculations 20to24'!AC161,'Calculations 25to34'!AC161,'Calculations 35to44'!AC161,'Calculations 45to54'!AC161,'Calculations 65plus'!AC161)</f>
        <v>0.1360110633719285</v>
      </c>
      <c r="AD206" s="28">
        <f>AD161/SUM(AD161,'Calculations 16to19'!AD161,'Calculations 20to24'!AD161,'Calculations 25to34'!AD161,'Calculations 35to44'!AD161,'Calculations 45to54'!AD161,'Calculations 65plus'!AD161)</f>
        <v>0.1338851115781674</v>
      </c>
      <c r="AE206" s="28">
        <f>AE161/SUM(AE161,'Calculations 16to19'!AE161,'Calculations 20to24'!AE161,'Calculations 25to34'!AE161,'Calculations 35to44'!AE161,'Calculations 45to54'!AE161,'Calculations 65plus'!AE161)</f>
        <v>0.13178487991232535</v>
      </c>
      <c r="AF206" s="28">
        <f>AF161/SUM(AF161,'Calculations 16to19'!AF161,'Calculations 20to24'!AF161,'Calculations 25to34'!AF161,'Calculations 35to44'!AF161,'Calculations 45to54'!AF161,'Calculations 65plus'!AF161)</f>
        <v>0.12971051369031608</v>
      </c>
    </row>
    <row r="207" spans="1:32" x14ac:dyDescent="0.2">
      <c r="A207" s="6" t="s">
        <v>105</v>
      </c>
      <c r="B207" s="28">
        <f>B162/SUM(B162,'Calculations 16to19'!B162,'Calculations 20to24'!B162,'Calculations 25to34'!B162,'Calculations 35to44'!B162,'Calculations 45to54'!B162,'Calculations 65plus'!B162)</f>
        <v>0.22506738544474386</v>
      </c>
      <c r="C207" s="28">
        <f>C162/SUM(C162,'Calculations 16to19'!C162,'Calculations 20to24'!C162,'Calculations 25to34'!C162,'Calculations 35to44'!C162,'Calculations 45to54'!C162,'Calculations 65plus'!C162)</f>
        <v>0.22359946871000597</v>
      </c>
      <c r="D207" s="28">
        <f>D162/SUM(D162,'Calculations 16to19'!D162,'Calculations 20to24'!D162,'Calculations 25to34'!D162,'Calculations 35to44'!D162,'Calculations 45to54'!D162,'Calculations 65plus'!D162)</f>
        <v>0.21981593519278533</v>
      </c>
      <c r="E207" s="28">
        <f>E162/SUM(E162,'Calculations 16to19'!E162,'Calculations 20to24'!E162,'Calculations 25to34'!E162,'Calculations 35to44'!E162,'Calculations 45to54'!E162,'Calculations 65plus'!E162)</f>
        <v>0.2156204207786373</v>
      </c>
      <c r="F207" s="28">
        <f>F162/SUM(F162,'Calculations 16to19'!F162,'Calculations 20to24'!F162,'Calculations 25to34'!F162,'Calculations 35to44'!F162,'Calculations 45to54'!F162,'Calculations 65plus'!F162)</f>
        <v>0.21261959631746061</v>
      </c>
      <c r="G207" s="28">
        <f>G162/SUM(G162,'Calculations 16to19'!G162,'Calculations 20to24'!G162,'Calculations 25to34'!G162,'Calculations 35to44'!G162,'Calculations 45to54'!G162,'Calculations 65plus'!G162)</f>
        <v>0.21150790862306837</v>
      </c>
      <c r="H207" s="28">
        <f>H162/SUM(H162,'Calculations 16to19'!H162,'Calculations 20to24'!H162,'Calculations 25to34'!H162,'Calculations 35to44'!H162,'Calculations 45to54'!H162,'Calculations 65plus'!H162)</f>
        <v>0.21077856444140181</v>
      </c>
      <c r="I207" s="28">
        <f>I162/SUM(I162,'Calculations 16to19'!I162,'Calculations 20to24'!I162,'Calculations 25to34'!I162,'Calculations 35to44'!I162,'Calculations 45to54'!I162,'Calculations 65plus'!I162)</f>
        <v>0.20747119498239033</v>
      </c>
      <c r="J207" s="28">
        <f>J162/SUM(J162,'Calculations 16to19'!J162,'Calculations 20to24'!J162,'Calculations 25to34'!J162,'Calculations 35to44'!J162,'Calculations 45to54'!J162,'Calculations 65plus'!J162)</f>
        <v>0.20162698441932664</v>
      </c>
      <c r="K207" s="28">
        <f>K162/SUM(K162,'Calculations 16to19'!K162,'Calculations 20to24'!K162,'Calculations 25to34'!K162,'Calculations 35to44'!K162,'Calculations 45to54'!K162,'Calculations 65plus'!K162)</f>
        <v>0.1951183585299299</v>
      </c>
      <c r="L207" s="28">
        <f>L162/SUM(L162,'Calculations 16to19'!L162,'Calculations 20to24'!L162,'Calculations 25to34'!L162,'Calculations 35to44'!L162,'Calculations 45to54'!L162,'Calculations 65plus'!L162)</f>
        <v>0.19680915992671522</v>
      </c>
      <c r="M207" s="28">
        <f>M162/SUM(M162,'Calculations 16to19'!M162,'Calculations 20to24'!M162,'Calculations 25to34'!M162,'Calculations 35to44'!M162,'Calculations 45to54'!M162,'Calculations 65plus'!M162)</f>
        <v>0.19412224553784069</v>
      </c>
      <c r="N207" s="28">
        <f>N162/SUM(N162,'Calculations 16to19'!N162,'Calculations 20to24'!N162,'Calculations 25to34'!N162,'Calculations 35to44'!N162,'Calculations 45to54'!N162,'Calculations 65plus'!N162)</f>
        <v>0.19145267665898394</v>
      </c>
      <c r="O207" s="28">
        <f>O162/SUM(O162,'Calculations 16to19'!O162,'Calculations 20to24'!O162,'Calculations 25to34'!O162,'Calculations 35to44'!O162,'Calculations 45to54'!O162,'Calculations 65plus'!O162)</f>
        <v>0.18880119193165029</v>
      </c>
      <c r="P207" s="28">
        <f>P162/SUM(P162,'Calculations 16to19'!P162,'Calculations 20to24'!P162,'Calculations 25to34'!P162,'Calculations 35to44'!P162,'Calculations 45to54'!P162,'Calculations 65plus'!P162)</f>
        <v>0.18616849505615313</v>
      </c>
      <c r="Q207" s="28">
        <f>Q162/SUM(Q162,'Calculations 16to19'!Q162,'Calculations 20to24'!Q162,'Calculations 25to34'!Q162,'Calculations 35to44'!Q162,'Calculations 45to54'!Q162,'Calculations 65plus'!Q162)</f>
        <v>0.18355525513559387</v>
      </c>
      <c r="R207" s="28">
        <f>R162/SUM(R162,'Calculations 16to19'!R162,'Calculations 20to24'!R162,'Calculations 25to34'!R162,'Calculations 35to44'!R162,'Calculations 45to54'!R162,'Calculations 65plus'!R162)</f>
        <v>0.18096210705587468</v>
      </c>
      <c r="S207" s="28">
        <f>S162/SUM(S162,'Calculations 16to19'!S162,'Calculations 20to24'!S162,'Calculations 25to34'!S162,'Calculations 35to44'!S162,'Calculations 45to54'!S162,'Calculations 65plus'!S162)</f>
        <v>0.17838965190038511</v>
      </c>
      <c r="T207" s="28">
        <f>T162/SUM(T162,'Calculations 16to19'!T162,'Calculations 20to24'!T162,'Calculations 25to34'!T162,'Calculations 35to44'!T162,'Calculations 45to54'!T162,'Calculations 65plus'!T162)</f>
        <v>0.17583845739791329</v>
      </c>
      <c r="U207" s="28">
        <f>U162/SUM(U162,'Calculations 16to19'!U162,'Calculations 20to24'!U162,'Calculations 25to34'!U162,'Calculations 35to44'!U162,'Calculations 45to54'!U162,'Calculations 65plus'!U162)</f>
        <v>0.17330905840226316</v>
      </c>
      <c r="V207" s="28">
        <f>V162/SUM(V162,'Calculations 16to19'!V162,'Calculations 20to24'!V162,'Calculations 25to34'!V162,'Calculations 35to44'!V162,'Calculations 45to54'!V162,'Calculations 65plus'!V162)</f>
        <v>0.1708019574020091</v>
      </c>
      <c r="W207" s="28">
        <f>W162/SUM(W162,'Calculations 16to19'!W162,'Calculations 20to24'!W162,'Calculations 25to34'!W162,'Calculations 35to44'!W162,'Calculations 45to54'!W162,'Calculations 65plus'!W162)</f>
        <v>0.16831762505872769</v>
      </c>
      <c r="X207" s="28">
        <f>X162/SUM(X162,'Calculations 16to19'!X162,'Calculations 20to24'!X162,'Calculations 25to34'!X162,'Calculations 35to44'!X162,'Calculations 45to54'!X162,'Calculations 65plus'!X162)</f>
        <v>0.1658565007720334</v>
      </c>
      <c r="Y207" s="28">
        <f>Y162/SUM(Y162,'Calculations 16to19'!Y162,'Calculations 20to24'!Y162,'Calculations 25to34'!Y162,'Calculations 35to44'!Y162,'Calculations 45to54'!Y162,'Calculations 65plus'!Y162)</f>
        <v>0.16341899326967671</v>
      </c>
      <c r="Z207" s="28">
        <f>Z162/SUM(Z162,'Calculations 16to19'!Z162,'Calculations 20to24'!Z162,'Calculations 25to34'!Z162,'Calculations 35to44'!Z162,'Calculations 45to54'!Z162,'Calculations 65plus'!Z162)</f>
        <v>0.16100548122093239</v>
      </c>
      <c r="AA207" s="28">
        <f>AA162/SUM(AA162,'Calculations 16to19'!AA162,'Calculations 20to24'!AA162,'Calculations 25to34'!AA162,'Calculations 35to44'!AA162,'Calculations 45to54'!AA162,'Calculations 65plus'!AA162)</f>
        <v>0.15861631387148287</v>
      </c>
      <c r="AB207" s="28">
        <f>AB162/SUM(AB162,'Calculations 16to19'!AB162,'Calculations 20to24'!AB162,'Calculations 25to34'!AB162,'Calculations 35to44'!AB162,'Calculations 45to54'!AB162,'Calculations 65plus'!AB162)</f>
        <v>0.15625181169798483</v>
      </c>
      <c r="AC207" s="28">
        <f>AC162/SUM(AC162,'Calculations 16to19'!AC162,'Calculations 20to24'!AC162,'Calculations 25to34'!AC162,'Calculations 35to44'!AC162,'Calculations 45to54'!AC162,'Calculations 65plus'!AC162)</f>
        <v>0.15391226708048525</v>
      </c>
      <c r="AD207" s="28">
        <f>AD162/SUM(AD162,'Calculations 16to19'!AD162,'Calculations 20to24'!AD162,'Calculations 25to34'!AD162,'Calculations 35to44'!AD162,'Calculations 45to54'!AD162,'Calculations 65plus'!AD162)</f>
        <v>0.15159794499086024</v>
      </c>
      <c r="AE207" s="28">
        <f>AE162/SUM(AE162,'Calculations 16to19'!AE162,'Calculations 20to24'!AE162,'Calculations 25to34'!AE162,'Calculations 35to44'!AE162,'Calculations 45to54'!AE162,'Calculations 65plus'!AE162)</f>
        <v>0.1493090836954567</v>
      </c>
      <c r="AF207" s="28">
        <f>AF162/SUM(AF162,'Calculations 16to19'!AF162,'Calculations 20to24'!AF162,'Calculations 25to34'!AF162,'Calculations 35to44'!AF162,'Calculations 45to54'!AF162,'Calculations 65plus'!AF162)</f>
        <v>0.14704589547011737</v>
      </c>
    </row>
    <row r="208" spans="1:32" x14ac:dyDescent="0.2">
      <c r="A208" s="6" t="s">
        <v>106</v>
      </c>
      <c r="B208" s="28">
        <f>B163/SUM(B163,'Calculations 16to19'!B163,'Calculations 20to24'!B163,'Calculations 25to34'!B163,'Calculations 35to44'!B163,'Calculations 45to54'!B163,'Calculations 65plus'!B163)</f>
        <v>0.16161616161616157</v>
      </c>
      <c r="C208" s="28">
        <f>C163/SUM(C163,'Calculations 16to19'!C163,'Calculations 20to24'!C163,'Calculations 25to34'!C163,'Calculations 35to44'!C163,'Calculations 45to54'!C163,'Calculations 65plus'!C163)</f>
        <v>0.16031945050549459</v>
      </c>
      <c r="D208" s="28">
        <f>D163/SUM(D163,'Calculations 16to19'!D163,'Calculations 20to24'!D163,'Calculations 25to34'!D163,'Calculations 35to44'!D163,'Calculations 45to54'!D163,'Calculations 65plus'!D163)</f>
        <v>0.15738731920634141</v>
      </c>
      <c r="E208" s="28">
        <f>E163/SUM(E163,'Calculations 16to19'!E163,'Calculations 20to24'!E163,'Calculations 25to34'!E163,'Calculations 35to44'!E163,'Calculations 45to54'!E163,'Calculations 65plus'!E163)</f>
        <v>0.15421480529129847</v>
      </c>
      <c r="F208" s="28">
        <f>F163/SUM(F163,'Calculations 16to19'!F163,'Calculations 20to24'!F163,'Calculations 25to34'!F163,'Calculations 35to44'!F163,'Calculations 45to54'!F163,'Calculations 65plus'!F163)</f>
        <v>0.15198196069122899</v>
      </c>
      <c r="G208" s="28">
        <f>G163/SUM(G163,'Calculations 16to19'!G163,'Calculations 20to24'!G163,'Calculations 25to34'!G163,'Calculations 35to44'!G163,'Calculations 45to54'!G163,'Calculations 65plus'!G163)</f>
        <v>0.15121395682029962</v>
      </c>
      <c r="H208" s="28">
        <f>H163/SUM(H163,'Calculations 16to19'!H163,'Calculations 20to24'!H163,'Calculations 25to34'!H163,'Calculations 35to44'!H163,'Calculations 45to54'!H163,'Calculations 65plus'!H163)</f>
        <v>0.1507527180883417</v>
      </c>
      <c r="I208" s="28">
        <f>I163/SUM(I163,'Calculations 16to19'!I163,'Calculations 20to24'!I163,'Calculations 25to34'!I163,'Calculations 35to44'!I163,'Calculations 45to54'!I163,'Calculations 65plus'!I163)</f>
        <v>0.14848528882786025</v>
      </c>
      <c r="J208" s="28">
        <f>J163/SUM(J163,'Calculations 16to19'!J163,'Calculations 20to24'!J163,'Calculations 25to34'!J163,'Calculations 35to44'!J163,'Calculations 45to54'!J163,'Calculations 65plus'!J163)</f>
        <v>0.14438105934032716</v>
      </c>
      <c r="K208" s="28">
        <f>K163/SUM(K163,'Calculations 16to19'!K163,'Calculations 20to24'!K163,'Calculations 25to34'!K163,'Calculations 35to44'!K163,'Calculations 45to54'!K163,'Calculations 65plus'!K163)</f>
        <v>0.13978336285994034</v>
      </c>
      <c r="L208" s="28">
        <f>L163/SUM(L163,'Calculations 16to19'!L163,'Calculations 20to24'!L163,'Calculations 25to34'!L163,'Calculations 35to44'!L163,'Calculations 45to54'!L163,'Calculations 65plus'!L163)</f>
        <v>0.14073689088617439</v>
      </c>
      <c r="M208" s="28">
        <f>M163/SUM(M163,'Calculations 16to19'!M163,'Calculations 20to24'!M163,'Calculations 25to34'!M163,'Calculations 35to44'!M163,'Calculations 45to54'!M163,'Calculations 65plus'!M163)</f>
        <v>0.13880248082775096</v>
      </c>
      <c r="N208" s="28">
        <f>N163/SUM(N163,'Calculations 16to19'!N163,'Calculations 20to24'!N163,'Calculations 25to34'!N163,'Calculations 35to44'!N163,'Calculations 45to54'!N163,'Calculations 65plus'!N163)</f>
        <v>0.13688562138525856</v>
      </c>
      <c r="O208" s="28">
        <f>O163/SUM(O163,'Calculations 16to19'!O163,'Calculations 20to24'!O163,'Calculations 25to34'!O163,'Calculations 35to44'!O163,'Calculations 45to54'!O163,'Calculations 65plus'!O163)</f>
        <v>0.13498651526158628</v>
      </c>
      <c r="P208" s="28">
        <f>P163/SUM(P163,'Calculations 16to19'!P163,'Calculations 20to24'!P163,'Calculations 25to34'!P163,'Calculations 35to44'!P163,'Calculations 45to54'!P163,'Calculations 65plus'!P163)</f>
        <v>0.13310535244295282</v>
      </c>
      <c r="Q208" s="28">
        <f>Q163/SUM(Q163,'Calculations 16to19'!Q163,'Calculations 20to24'!Q163,'Calculations 25to34'!Q163,'Calculations 35to44'!Q163,'Calculations 45to54'!Q163,'Calculations 65plus'!Q163)</f>
        <v>0.13124231021425081</v>
      </c>
      <c r="R208" s="28">
        <f>R163/SUM(R163,'Calculations 16to19'!R163,'Calculations 20to24'!R163,'Calculations 25to34'!R163,'Calculations 35to44'!R163,'Calculations 45to54'!R163,'Calculations 65plus'!R163)</f>
        <v>0.12939755319334148</v>
      </c>
      <c r="S208" s="28">
        <f>S163/SUM(S163,'Calculations 16to19'!S163,'Calculations 20to24'!S163,'Calculations 25to34'!S163,'Calculations 35to44'!S163,'Calculations 45to54'!S163,'Calculations 65plus'!S163)</f>
        <v>0.1275712333843127</v>
      </c>
      <c r="T208" s="28">
        <f>T163/SUM(T163,'Calculations 16to19'!T163,'Calculations 20to24'!T163,'Calculations 25to34'!T163,'Calculations 35to44'!T163,'Calculations 45to54'!T163,'Calculations 65plus'!T163)</f>
        <v>0.12576349024956079</v>
      </c>
      <c r="U208" s="28">
        <f>U163/SUM(U163,'Calculations 16to19'!U163,'Calculations 20to24'!U163,'Calculations 25to34'!U163,'Calculations 35to44'!U163,'Calculations 45to54'!U163,'Calculations 65plus'!U163)</f>
        <v>0.123974450800431</v>
      </c>
      <c r="V208" s="28">
        <f>V163/SUM(V163,'Calculations 16to19'!V163,'Calculations 20to24'!V163,'Calculations 25to34'!V163,'Calculations 35to44'!V163,'Calculations 45to54'!V163,'Calculations 65plus'!V163)</f>
        <v>0.12220422970604264</v>
      </c>
      <c r="W208" s="28">
        <f>W163/SUM(W163,'Calculations 16to19'!W163,'Calculations 20to24'!W163,'Calculations 25to34'!W163,'Calculations 35to44'!W163,'Calculations 45to54'!W163,'Calculations 65plus'!W163)</f>
        <v>0.12045292941980021</v>
      </c>
      <c r="X208" s="28">
        <f>X163/SUM(X163,'Calculations 16to19'!X163,'Calculations 20to24'!X163,'Calculations 25to34'!X163,'Calculations 35to44'!X163,'Calculations 45to54'!X163,'Calculations 65plus'!X163)</f>
        <v>0.11872064032302417</v>
      </c>
      <c r="Y208" s="28">
        <f>Y163/SUM(Y163,'Calculations 16to19'!Y163,'Calculations 20to24'!Y163,'Calculations 25to34'!Y163,'Calculations 35to44'!Y163,'Calculations 45to54'!Y163,'Calculations 65plus'!Y163)</f>
        <v>0.11700744088503565</v>
      </c>
      <c r="Z208" s="28">
        <f>Z163/SUM(Z163,'Calculations 16to19'!Z163,'Calculations 20to24'!Z163,'Calculations 25to34'!Z163,'Calculations 35to44'!Z163,'Calculations 45to54'!Z163,'Calculations 65plus'!Z163)</f>
        <v>0.11531339783896555</v>
      </c>
      <c r="AA208" s="28">
        <f>AA163/SUM(AA163,'Calculations 16to19'!AA163,'Calculations 20to24'!AA163,'Calculations 25to34'!AA163,'Calculations 35to44'!AA163,'Calculations 45to54'!AA163,'Calculations 65plus'!AA163)</f>
        <v>0.11363856637249919</v>
      </c>
      <c r="AB208" s="28">
        <f>AB163/SUM(AB163,'Calculations 16to19'!AB163,'Calculations 20to24'!AB163,'Calculations 25to34'!AB163,'Calculations 35to44'!AB163,'Calculations 45to54'!AB163,'Calculations 65plus'!AB163)</f>
        <v>0.11198299033272154</v>
      </c>
      <c r="AC208" s="28">
        <f>AC163/SUM(AC163,'Calculations 16to19'!AC163,'Calculations 20to24'!AC163,'Calculations 25to34'!AC163,'Calculations 35to44'!AC163,'Calculations 45to54'!AC163,'Calculations 65plus'!AC163)</f>
        <v>0.11034670244417731</v>
      </c>
      <c r="AD208" s="28">
        <f>AD163/SUM(AD163,'Calculations 16to19'!AD163,'Calculations 20to24'!AD163,'Calculations 25to34'!AD163,'Calculations 35to44'!AD163,'Calculations 45to54'!AD163,'Calculations 65plus'!AD163)</f>
        <v>0.10872972453924089</v>
      </c>
      <c r="AE208" s="28">
        <f>AE163/SUM(AE163,'Calculations 16to19'!AE163,'Calculations 20to24'!AE163,'Calculations 25to34'!AE163,'Calculations 35to44'!AE163,'Calculations 45to54'!AE163,'Calculations 65plus'!AE163)</f>
        <v>0.10713206779986349</v>
      </c>
      <c r="AF208" s="28">
        <f>AF163/SUM(AF163,'Calculations 16to19'!AF163,'Calculations 20to24'!AF163,'Calculations 25to34'!AF163,'Calculations 35to44'!AF163,'Calculations 45to54'!AF163,'Calculations 65plus'!AF163)</f>
        <v>0.1055537330097453</v>
      </c>
    </row>
    <row r="209" spans="1:32" x14ac:dyDescent="0.2">
      <c r="A209" s="6" t="s">
        <v>107</v>
      </c>
      <c r="B209" s="28">
        <f>B164/SUM(B164,'Calculations 16to19'!B164,'Calculations 20to24'!B164,'Calculations 25to34'!B164,'Calculations 35to44'!B164,'Calculations 45to54'!B164,'Calculations 65plus'!B164)</f>
        <v>0.23076923076923078</v>
      </c>
      <c r="C209" s="28">
        <f>C164/SUM(C164,'Calculations 16to19'!C164,'Calculations 20to24'!C164,'Calculations 25to34'!C164,'Calculations 35to44'!C164,'Calculations 45to54'!C164,'Calculations 65plus'!C164)</f>
        <v>0.22940059013949873</v>
      </c>
      <c r="D209" s="28">
        <f>D164/SUM(D164,'Calculations 16to19'!D164,'Calculations 20to24'!D164,'Calculations 25to34'!D164,'Calculations 35to44'!D164,'Calculations 45to54'!D164,'Calculations 65plus'!D164)</f>
        <v>0.22554211829155429</v>
      </c>
      <c r="E209" s="28">
        <f>E164/SUM(E164,'Calculations 16to19'!E164,'Calculations 20to24'!E164,'Calculations 25to34'!E164,'Calculations 35to44'!E164,'Calculations 45to54'!E164,'Calculations 65plus'!E164)</f>
        <v>0.22120502868637773</v>
      </c>
      <c r="F209" s="28">
        <f>F164/SUM(F164,'Calculations 16to19'!F164,'Calculations 20to24'!F164,'Calculations 25to34'!F164,'Calculations 35to44'!F164,'Calculations 45to54'!F164,'Calculations 65plus'!F164)</f>
        <v>0.21805168759945445</v>
      </c>
      <c r="G209" s="28">
        <f>G164/SUM(G164,'Calculations 16to19'!G164,'Calculations 20to24'!G164,'Calculations 25to34'!G164,'Calculations 35to44'!G164,'Calculations 45to54'!G164,'Calculations 65plus'!G164)</f>
        <v>0.21673394929395645</v>
      </c>
      <c r="H209" s="28">
        <f>H164/SUM(H164,'Calculations 16to19'!H164,'Calculations 20to24'!H164,'Calculations 25to34'!H164,'Calculations 35to44'!H164,'Calculations 45to54'!H164,'Calculations 65plus'!H164)</f>
        <v>0.21580349083956299</v>
      </c>
      <c r="I209" s="28">
        <f>I164/SUM(I164,'Calculations 16to19'!I164,'Calculations 20to24'!I164,'Calculations 25to34'!I164,'Calculations 35to44'!I164,'Calculations 45to54'!I164,'Calculations 65plus'!I164)</f>
        <v>0.21216233979184493</v>
      </c>
      <c r="J209" s="28">
        <f>J164/SUM(J164,'Calculations 16to19'!J164,'Calculations 20to24'!J164,'Calculations 25to34'!J164,'Calculations 35to44'!J164,'Calculations 45to54'!J164,'Calculations 65plus'!J164)</f>
        <v>0.20590063932149247</v>
      </c>
      <c r="K209" s="28">
        <f>K164/SUM(K164,'Calculations 16to19'!K164,'Calculations 20to24'!K164,'Calculations 25to34'!K164,'Calculations 35to44'!K164,'Calculations 45to54'!K164,'Calculations 65plus'!K164)</f>
        <v>0.19896766374346364</v>
      </c>
      <c r="L209" s="28">
        <f>L164/SUM(L164,'Calculations 16to19'!L164,'Calculations 20to24'!L164,'Calculations 25to34'!L164,'Calculations 35to44'!L164,'Calculations 45to54'!L164,'Calculations 65plus'!L164)</f>
        <v>0.20092385725269266</v>
      </c>
      <c r="M209" s="28">
        <f>M164/SUM(M164,'Calculations 16to19'!M164,'Calculations 20to24'!M164,'Calculations 25to34'!M164,'Calculations 35to44'!M164,'Calculations 45to54'!M164,'Calculations 65plus'!M164)</f>
        <v>0.19806768029013636</v>
      </c>
      <c r="N209" s="28">
        <f>N164/SUM(N164,'Calculations 16to19'!N164,'Calculations 20to24'!N164,'Calculations 25to34'!N164,'Calculations 35to44'!N164,'Calculations 45to54'!N164,'Calculations 65plus'!N164)</f>
        <v>0.1952305504177213</v>
      </c>
      <c r="O209" s="28">
        <f>O164/SUM(O164,'Calculations 16to19'!O164,'Calculations 20to24'!O164,'Calculations 25to34'!O164,'Calculations 35to44'!O164,'Calculations 45to54'!O164,'Calculations 65plus'!O164)</f>
        <v>0.192413353303969</v>
      </c>
      <c r="P209" s="28">
        <f>P164/SUM(P164,'Calculations 16to19'!P164,'Calculations 20to24'!P164,'Calculations 25to34'!P164,'Calculations 35to44'!P164,'Calculations 45to54'!P164,'Calculations 65plus'!P164)</f>
        <v>0.18961693123002607</v>
      </c>
      <c r="Q209" s="28">
        <f>Q164/SUM(Q164,'Calculations 16to19'!Q164,'Calculations 20to24'!Q164,'Calculations 25to34'!Q164,'Calculations 35to44'!Q164,'Calculations 45to54'!Q164,'Calculations 65plus'!Q164)</f>
        <v>0.18684208346952222</v>
      </c>
      <c r="R209" s="28">
        <f>R164/SUM(R164,'Calculations 16to19'!R164,'Calculations 20to24'!R164,'Calculations 25to34'!R164,'Calculations 35to44'!R164,'Calculations 45to54'!R164,'Calculations 65plus'!R164)</f>
        <v>0.18408956672475216</v>
      </c>
      <c r="S209" s="28">
        <f>S164/SUM(S164,'Calculations 16to19'!S164,'Calculations 20to24'!S164,'Calculations 25to34'!S164,'Calculations 35to44'!S164,'Calculations 45to54'!S164,'Calculations 65plus'!S164)</f>
        <v>0.18136009561695607</v>
      </c>
      <c r="T209" s="28">
        <f>T164/SUM(T164,'Calculations 16to19'!T164,'Calculations 20to24'!T164,'Calculations 25to34'!T164,'Calculations 35to44'!T164,'Calculations 45to54'!T164,'Calculations 65plus'!T164)</f>
        <v>0.17865434322832499</v>
      </c>
      <c r="U209" s="28">
        <f>U164/SUM(U164,'Calculations 16to19'!U164,'Calculations 20to24'!U164,'Calculations 25to34'!U164,'Calculations 35to44'!U164,'Calculations 45to54'!U164,'Calculations 65plus'!U164)</f>
        <v>0.17597294169324174</v>
      </c>
      <c r="V209" s="28">
        <f>V164/SUM(V164,'Calculations 16to19'!V164,'Calculations 20to24'!V164,'Calculations 25to34'!V164,'Calculations 35to44'!V164,'Calculations 45to54'!V164,'Calculations 65plus'!V164)</f>
        <v>0.17331648283616746</v>
      </c>
      <c r="W209" s="28">
        <f>W164/SUM(W164,'Calculations 16to19'!W164,'Calculations 20to24'!W164,'Calculations 25to34'!W164,'Calculations 35to44'!W164,'Calculations 45to54'!W164,'Calculations 65plus'!W164)</f>
        <v>0.17068551885346714</v>
      </c>
      <c r="X209" s="28">
        <f>X164/SUM(X164,'Calculations 16to19'!X164,'Calculations 20to24'!X164,'Calculations 25to34'!X164,'Calculations 35to44'!X164,'Calculations 45to54'!X164,'Calculations 65plus'!X164)</f>
        <v>0.16808056303641511</v>
      </c>
      <c r="Y209" s="28">
        <f>Y164/SUM(Y164,'Calculations 16to19'!Y164,'Calculations 20to24'!Y164,'Calculations 25to34'!Y164,'Calculations 35to44'!Y164,'Calculations 45to54'!Y164,'Calculations 65plus'!Y164)</f>
        <v>0.16550209053253909</v>
      </c>
      <c r="Z209" s="28">
        <f>Z164/SUM(Z164,'Calculations 16to19'!Z164,'Calculations 20to24'!Z164,'Calculations 25to34'!Z164,'Calculations 35to44'!Z164,'Calculations 45to54'!Z164,'Calculations 65plus'!Z164)</f>
        <v>0.1629505391424122</v>
      </c>
      <c r="AA209" s="28">
        <f>AA164/SUM(AA164,'Calculations 16to19'!AA164,'Calculations 20to24'!AA164,'Calculations 25to34'!AA164,'Calculations 35to44'!AA164,'Calculations 45to54'!AA164,'Calculations 65plus'!AA164)</f>
        <v>0.1604263101489746</v>
      </c>
      <c r="AB209" s="28">
        <f>AB164/SUM(AB164,'Calculations 16to19'!AB164,'Calculations 20to24'!AB164,'Calculations 25to34'!AB164,'Calculations 35to44'!AB164,'Calculations 45to54'!AB164,'Calculations 65plus'!AB164)</f>
        <v>0.15792976917644716</v>
      </c>
      <c r="AC209" s="28">
        <f>AC164/SUM(AC164,'Calculations 16to19'!AC164,'Calculations 20to24'!AC164,'Calculations 25to34'!AC164,'Calculations 35to44'!AC164,'Calculations 45to54'!AC164,'Calculations 65plus'!AC164)</f>
        <v>0.15546124707588233</v>
      </c>
      <c r="AD209" s="28">
        <f>AD164/SUM(AD164,'Calculations 16to19'!AD164,'Calculations 20to24'!AD164,'Calculations 25to34'!AD164,'Calculations 35to44'!AD164,'Calculations 45to54'!AD164,'Calculations 65plus'!AD164)</f>
        <v>0.15302104083442183</v>
      </c>
      <c r="AE209" s="28">
        <f>AE164/SUM(AE164,'Calculations 16to19'!AE164,'Calculations 20to24'!AE164,'Calculations 25to34'!AE164,'Calculations 35to44'!AE164,'Calculations 45to54'!AE164,'Calculations 65plus'!AE164)</f>
        <v>0.15060941450534523</v>
      </c>
      <c r="AF209" s="28">
        <f>AF164/SUM(AF164,'Calculations 16to19'!AF164,'Calculations 20to24'!AF164,'Calculations 25to34'!AF164,'Calculations 35to44'!AF164,'Calculations 45to54'!AF164,'Calculations 65plus'!AF164)</f>
        <v>0.14822660015602906</v>
      </c>
    </row>
    <row r="210" spans="1:32" x14ac:dyDescent="0.2">
      <c r="A210" s="6" t="s">
        <v>43</v>
      </c>
      <c r="B210" s="28">
        <f>B165/SUM(B165,'Calculations 16to19'!B165,'Calculations 20to24'!B165,'Calculations 25to34'!B165,'Calculations 35to44'!B165,'Calculations 45to54'!B165,'Calculations 65plus'!B165)</f>
        <v>0.1715027347733383</v>
      </c>
      <c r="C210" s="28">
        <f>C165/SUM(C165,'Calculations 16to19'!C165,'Calculations 20to24'!C165,'Calculations 25to34'!C165,'Calculations 35to44'!C165,'Calculations 45to54'!C165,'Calculations 65plus'!C165)</f>
        <v>0.17034338736924889</v>
      </c>
      <c r="D210" s="28">
        <f>D165/SUM(D165,'Calculations 16to19'!D165,'Calculations 20to24'!D165,'Calculations 25to34'!D165,'Calculations 35to44'!D165,'Calculations 45to54'!D165,'Calculations 65plus'!D165)</f>
        <v>0.16739064105505774</v>
      </c>
      <c r="E210" s="28">
        <f>E165/SUM(E165,'Calculations 16to19'!E165,'Calculations 20to24'!E165,'Calculations 25to34'!E165,'Calculations 35to44'!E165,'Calculations 45to54'!E165,'Calculations 65plus'!E165)</f>
        <v>0.16408745020811863</v>
      </c>
      <c r="F210" s="28">
        <f>F165/SUM(F165,'Calculations 16to19'!F165,'Calculations 20to24'!F165,'Calculations 25to34'!F165,'Calculations 35to44'!F165,'Calculations 45to54'!F165,'Calculations 65plus'!F165)</f>
        <v>0.16169736131835863</v>
      </c>
      <c r="G210" s="28">
        <f>G165/SUM(G165,'Calculations 16to19'!G165,'Calculations 20to24'!G165,'Calculations 25to34'!G165,'Calculations 35to44'!G165,'Calculations 45to54'!G165,'Calculations 65plus'!G165)</f>
        <v>0.16080359517647391</v>
      </c>
      <c r="H210" s="28">
        <f>H165/SUM(H165,'Calculations 16to19'!H165,'Calculations 20to24'!H165,'Calculations 25to34'!H165,'Calculations 35to44'!H165,'Calculations 45to54'!H165,'Calculations 65plus'!H165)</f>
        <v>0.16014779295836501</v>
      </c>
      <c r="I210" s="28">
        <f>I165/SUM(I165,'Calculations 16to19'!I165,'Calculations 20to24'!I165,'Calculations 25to34'!I165,'Calculations 35to44'!I165,'Calculations 45to54'!I165,'Calculations 65plus'!I165)</f>
        <v>0.15747600924372304</v>
      </c>
      <c r="J210" s="28">
        <f>J165/SUM(J165,'Calculations 16to19'!J165,'Calculations 20to24'!J165,'Calculations 25to34'!J165,'Calculations 35to44'!J165,'Calculations 45to54'!J165,'Calculations 65plus'!J165)</f>
        <v>0.15291162637684794</v>
      </c>
      <c r="K210" s="28">
        <f>K165/SUM(K165,'Calculations 16to19'!K165,'Calculations 20to24'!K165,'Calculations 25to34'!K165,'Calculations 35to44'!K165,'Calculations 45to54'!K165,'Calculations 65plus'!K165)</f>
        <v>0.14791041639472116</v>
      </c>
      <c r="L210" s="28">
        <f>L165/SUM(L165,'Calculations 16to19'!L165,'Calculations 20to24'!L165,'Calculations 25to34'!L165,'Calculations 35to44'!L165,'Calculations 45to54'!L165,'Calculations 65plus'!L165)</f>
        <v>0.14917296479815043</v>
      </c>
      <c r="M210" s="28">
        <f>M165/SUM(M165,'Calculations 16to19'!M165,'Calculations 20to24'!M165,'Calculations 25to34'!M165,'Calculations 35to44'!M165,'Calculations 45to54'!M165,'Calculations 65plus'!M165)</f>
        <v>0.14706569173534598</v>
      </c>
      <c r="N210" s="28">
        <f>N165/SUM(N165,'Calculations 16to19'!N165,'Calculations 20to24'!N165,'Calculations 25to34'!N165,'Calculations 35to44'!N165,'Calculations 45to54'!N165,'Calculations 65plus'!N165)</f>
        <v>0.14497510446469483</v>
      </c>
      <c r="O210" s="28">
        <f>O165/SUM(O165,'Calculations 16to19'!O165,'Calculations 20to24'!O165,'Calculations 25to34'!O165,'Calculations 35to44'!O165,'Calculations 45to54'!O165,'Calculations 65plus'!O165)</f>
        <v>0.14290169838306355</v>
      </c>
      <c r="P210" s="28">
        <f>P165/SUM(P165,'Calculations 16to19'!P165,'Calculations 20to24'!P165,'Calculations 25to34'!P165,'Calculations 35to44'!P165,'Calculations 45to54'!P165,'Calculations 65plus'!P165)</f>
        <v>0.14084594053968319</v>
      </c>
      <c r="Q210" s="28">
        <f>Q165/SUM(Q165,'Calculations 16to19'!Q165,'Calculations 20to24'!Q165,'Calculations 25to34'!Q165,'Calculations 35to44'!Q165,'Calculations 45to54'!Q165,'Calculations 65plus'!Q165)</f>
        <v>0.13880827003336385</v>
      </c>
      <c r="R210" s="28">
        <f>R165/SUM(R165,'Calculations 16to19'!R165,'Calculations 20to24'!R165,'Calculations 25to34'!R165,'Calculations 35to44'!R165,'Calculations 45to54'!R165,'Calculations 65plus'!R165)</f>
        <v>0.13678909843778109</v>
      </c>
      <c r="S210" s="28">
        <f>S165/SUM(S165,'Calculations 16to19'!S165,'Calculations 20to24'!S165,'Calculations 25to34'!S165,'Calculations 35to44'!S165,'Calculations 45to54'!S165,'Calculations 65plus'!S165)</f>
        <v>0.13478881025361508</v>
      </c>
      <c r="T210" s="28">
        <f>T165/SUM(T165,'Calculations 16to19'!T165,'Calculations 20to24'!T165,'Calculations 25to34'!T165,'Calculations 35to44'!T165,'Calculations 45to54'!T165,'Calculations 65plus'!T165)</f>
        <v>0.13280776338619799</v>
      </c>
      <c r="U210" s="28">
        <f>U165/SUM(U165,'Calculations 16to19'!U165,'Calculations 20to24'!U165,'Calculations 25to34'!U165,'Calculations 35to44'!U165,'Calculations 45to54'!U165,'Calculations 65plus'!U165)</f>
        <v>0.13084628964723324</v>
      </c>
      <c r="V210" s="28">
        <f>V165/SUM(V165,'Calculations 16to19'!V165,'Calculations 20to24'!V165,'Calculations 25to34'!V165,'Calculations 35to44'!V165,'Calculations 45to54'!V165,'Calculations 65plus'!V165)</f>
        <v>0.12890469527907264</v>
      </c>
      <c r="W210" s="28">
        <f>W165/SUM(W165,'Calculations 16to19'!W165,'Calculations 20to24'!W165,'Calculations 25to34'!W165,'Calculations 35to44'!W165,'Calculations 45to54'!W165,'Calculations 65plus'!W165)</f>
        <v>0.12698326149994957</v>
      </c>
      <c r="X210" s="28">
        <f>X165/SUM(X165,'Calculations 16to19'!X165,'Calculations 20to24'!X165,'Calculations 25to34'!X165,'Calculations 35to44'!X165,'Calculations 45to54'!X165,'Calculations 65plus'!X165)</f>
        <v>0.12508224506853302</v>
      </c>
      <c r="Y210" s="28">
        <f>Y165/SUM(Y165,'Calculations 16to19'!Y165,'Calculations 20to24'!Y165,'Calculations 25to34'!Y165,'Calculations 35to44'!Y165,'Calculations 45to54'!Y165,'Calculations 65plus'!Y165)</f>
        <v>0.12320187886610977</v>
      </c>
      <c r="Z210" s="28">
        <f>Z165/SUM(Z165,'Calculations 16to19'!Z165,'Calculations 20to24'!Z165,'Calculations 25to34'!Z165,'Calculations 35to44'!Z165,'Calculations 45to54'!Z165,'Calculations 65plus'!Z165)</f>
        <v>0.12134237249467442</v>
      </c>
      <c r="AA210" s="28">
        <f>AA165/SUM(AA165,'Calculations 16to19'!AA165,'Calculations 20to24'!AA165,'Calculations 25to34'!AA165,'Calculations 35to44'!AA165,'Calculations 45to54'!AA165,'Calculations 65plus'!AA165)</f>
        <v>0.11950391288919364</v>
      </c>
      <c r="AB210" s="28">
        <f>AB165/SUM(AB165,'Calculations 16to19'!AB165,'Calculations 20to24'!AB165,'Calculations 25to34'!AB165,'Calculations 35to44'!AB165,'Calculations 45to54'!AB165,'Calculations 65plus'!AB165)</f>
        <v>0.11768666494230468</v>
      </c>
      <c r="AC210" s="28">
        <f>AC165/SUM(AC165,'Calculations 16to19'!AC165,'Calculations 20to24'!AC165,'Calculations 25to34'!AC165,'Calculations 35to44'!AC165,'Calculations 45to54'!AC165,'Calculations 65plus'!AC165)</f>
        <v>0.11589077213970581</v>
      </c>
      <c r="AD210" s="28">
        <f>AD165/SUM(AD165,'Calculations 16to19'!AD165,'Calculations 20to24'!AD165,'Calculations 25to34'!AD165,'Calculations 35to44'!AD165,'Calculations 45to54'!AD165,'Calculations 65plus'!AD165)</f>
        <v>0.1141163572045194</v>
      </c>
      <c r="AE210" s="28">
        <f>AE165/SUM(AE165,'Calculations 16to19'!AE165,'Calculations 20to24'!AE165,'Calculations 25to34'!AE165,'Calculations 35to44'!AE165,'Calculations 45to54'!AE165,'Calculations 65plus'!AE165)</f>
        <v>0.11236352274893061</v>
      </c>
      <c r="AF210" s="28">
        <f>AF165/SUM(AF165,'Calculations 16to19'!AF165,'Calculations 20to24'!AF165,'Calculations 25to34'!AF165,'Calculations 35to44'!AF165,'Calculations 45to54'!AF165,'Calculations 65plus'!AF165)</f>
        <v>0.11063235193143139</v>
      </c>
    </row>
    <row r="211" spans="1:32" x14ac:dyDescent="0.2">
      <c r="A211" s="6" t="s">
        <v>44</v>
      </c>
      <c r="B211" s="28">
        <f>B166/SUM(B166,'Calculations 16to19'!B166,'Calculations 20to24'!B166,'Calculations 25to34'!B166,'Calculations 35to44'!B166,'Calculations 45to54'!B166,'Calculations 65plus'!B166)</f>
        <v>0.15829383886255918</v>
      </c>
      <c r="C211" s="28">
        <f>C166/SUM(C166,'Calculations 16to19'!C166,'Calculations 20to24'!C166,'Calculations 25to34'!C166,'Calculations 35to44'!C166,'Calculations 45to54'!C166,'Calculations 65plus'!C166)</f>
        <v>0.1575931442584686</v>
      </c>
      <c r="D211" s="28">
        <f>D166/SUM(D166,'Calculations 16to19'!D166,'Calculations 20to24'!D166,'Calculations 25to34'!D166,'Calculations 35to44'!D166,'Calculations 45to54'!D166,'Calculations 65plus'!D166)</f>
        <v>0.15523783338297256</v>
      </c>
      <c r="E211" s="28">
        <f>E166/SUM(E166,'Calculations 16to19'!E166,'Calculations 20to24'!E166,'Calculations 25to34'!E166,'Calculations 35to44'!E166,'Calculations 45to54'!E166,'Calculations 65plus'!E166)</f>
        <v>0.15257172127036894</v>
      </c>
      <c r="F211" s="28">
        <f>F166/SUM(F166,'Calculations 16to19'!F166,'Calculations 20to24'!F166,'Calculations 25to34'!F166,'Calculations 35to44'!F166,'Calculations 45to54'!F166,'Calculations 65plus'!F166)</f>
        <v>0.15077758346116124</v>
      </c>
      <c r="G211" s="28">
        <f>G166/SUM(G166,'Calculations 16to19'!G166,'Calculations 20to24'!G166,'Calculations 25to34'!G166,'Calculations 35to44'!G166,'Calculations 45to54'!G166,'Calculations 65plus'!G166)</f>
        <v>0.1505103519586645</v>
      </c>
      <c r="H211" s="28">
        <f>H166/SUM(H166,'Calculations 16to19'!H166,'Calculations 20to24'!H166,'Calculations 25to34'!H166,'Calculations 35to44'!H166,'Calculations 45to54'!H166,'Calculations 65plus'!H166)</f>
        <v>0.1504113300036394</v>
      </c>
      <c r="I211" s="28">
        <f>I166/SUM(I166,'Calculations 16to19'!I166,'Calculations 20to24'!I166,'Calculations 25to34'!I166,'Calculations 35to44'!I166,'Calculations 45to54'!I166,'Calculations 65plus'!I166)</f>
        <v>0.14846289411623864</v>
      </c>
      <c r="J211" s="28">
        <f>J166/SUM(J166,'Calculations 16to19'!J166,'Calculations 20to24'!J166,'Calculations 25to34'!J166,'Calculations 35to44'!J166,'Calculations 45to54'!J166,'Calculations 65plus'!J166)</f>
        <v>0.14478152092222429</v>
      </c>
      <c r="K211" s="28">
        <f>K166/SUM(K166,'Calculations 16to19'!K166,'Calculations 20to24'!K166,'Calculations 25to34'!K166,'Calculations 35to44'!K166,'Calculations 45to54'!K166,'Calculations 65plus'!K166)</f>
        <v>0.1406809900524939</v>
      </c>
      <c r="L211" s="28">
        <f>L166/SUM(L166,'Calculations 16to19'!L166,'Calculations 20to24'!L166,'Calculations 25to34'!L166,'Calculations 35to44'!L166,'Calculations 45to54'!L166,'Calculations 65plus'!L166)</f>
        <v>0.14186313237811773</v>
      </c>
      <c r="M211" s="28">
        <f>M166/SUM(M166,'Calculations 16to19'!M166,'Calculations 20to24'!M166,'Calculations 25to34'!M166,'Calculations 35to44'!M166,'Calculations 45to54'!M166,'Calculations 65plus'!M166)</f>
        <v>0.14022374176000366</v>
      </c>
      <c r="N211" s="28">
        <f>N166/SUM(N166,'Calculations 16to19'!N166,'Calculations 20to24'!N166,'Calculations 25to34'!N166,'Calculations 35to44'!N166,'Calculations 45to54'!N166,'Calculations 65plus'!N166)</f>
        <v>0.13857883443097577</v>
      </c>
      <c r="O211" s="28">
        <f>O166/SUM(O166,'Calculations 16to19'!O166,'Calculations 20to24'!O166,'Calculations 25to34'!O166,'Calculations 35to44'!O166,'Calculations 45to54'!O166,'Calculations 65plus'!O166)</f>
        <v>0.13692968550186169</v>
      </c>
      <c r="P211" s="28">
        <f>P166/SUM(P166,'Calculations 16to19'!P166,'Calculations 20to24'!P166,'Calculations 25to34'!P166,'Calculations 35to44'!P166,'Calculations 45to54'!P166,'Calculations 65plus'!P166)</f>
        <v>0.13527753028596884</v>
      </c>
      <c r="Q211" s="28">
        <f>Q166/SUM(Q166,'Calculations 16to19'!Q166,'Calculations 20to24'!Q166,'Calculations 25to34'!Q166,'Calculations 35to44'!Q166,'Calculations 45to54'!Q166,'Calculations 65plus'!Q166)</f>
        <v>0.13362356357507882</v>
      </c>
      <c r="R211" s="28">
        <f>R166/SUM(R166,'Calculations 16to19'!R166,'Calculations 20to24'!R166,'Calculations 25to34'!R166,'Calculations 35to44'!R166,'Calculations 45to54'!R166,'Calculations 65plus'!R166)</f>
        <v>0.13196893908789054</v>
      </c>
      <c r="S211" s="28">
        <f>S166/SUM(S166,'Calculations 16to19'!S166,'Calculations 20to24'!S166,'Calculations 25to34'!S166,'Calculations 35to44'!S166,'Calculations 45to54'!S166,'Calculations 65plus'!S166)</f>
        <v>0.13031476907745679</v>
      </c>
      <c r="T211" s="28">
        <f>T166/SUM(T166,'Calculations 16to19'!T166,'Calculations 20to24'!T166,'Calculations 25to34'!T166,'Calculations 35to44'!T166,'Calculations 45to54'!T166,'Calculations 65plus'!T166)</f>
        <v>0.12866212408506963</v>
      </c>
      <c r="U211" s="28">
        <f>U166/SUM(U166,'Calculations 16to19'!U166,'Calculations 20to24'!U166,'Calculations 25to34'!U166,'Calculations 35to44'!U166,'Calculations 45to54'!U166,'Calculations 65plus'!U166)</f>
        <v>0.1270120328289045</v>
      </c>
      <c r="V211" s="28">
        <f>V166/SUM(V166,'Calculations 16to19'!V166,'Calculations 20to24'!V166,'Calculations 25to34'!V166,'Calculations 35to44'!V166,'Calculations 45to54'!V166,'Calculations 65plus'!V166)</f>
        <v>0.12536548221651611</v>
      </c>
      <c r="W211" s="28">
        <f>W166/SUM(W166,'Calculations 16to19'!W166,'Calculations 20to24'!W166,'Calculations 25to34'!W166,'Calculations 35to44'!W166,'Calculations 45to54'!W166,'Calculations 65plus'!W166)</f>
        <v>0.12372341747098412</v>
      </c>
      <c r="X211" s="28">
        <f>X166/SUM(X166,'Calculations 16to19'!X166,'Calculations 20to24'!X166,'Calculations 25to34'!X166,'Calculations 35to44'!X166,'Calculations 45to54'!X166,'Calculations 65plus'!X166)</f>
        <v>0.12208674236117989</v>
      </c>
      <c r="Y211" s="28">
        <f>Y166/SUM(Y166,'Calculations 16to19'!Y166,'Calculations 20to24'!Y166,'Calculations 25to34'!Y166,'Calculations 35to44'!Y166,'Calculations 45to54'!Y166,'Calculations 65plus'!Y166)</f>
        <v>0.12045631952721918</v>
      </c>
      <c r="Z211" s="28">
        <f>Z166/SUM(Z166,'Calculations 16to19'!Z166,'Calculations 20to24'!Z166,'Calculations 25to34'!Z166,'Calculations 35to44'!Z166,'Calculations 45to54'!Z166,'Calculations 65plus'!Z166)</f>
        <v>0.11883297089271788</v>
      </c>
      <c r="AA211" s="28">
        <f>AA166/SUM(AA166,'Calculations 16to19'!AA166,'Calculations 20to24'!AA166,'Calculations 25to34'!AA166,'Calculations 35to44'!AA166,'Calculations 45to54'!AA166,'Calculations 65plus'!AA166)</f>
        <v>0.11721747815598399</v>
      </c>
      <c r="AB211" s="28">
        <f>AB166/SUM(AB166,'Calculations 16to19'!AB166,'Calculations 20to24'!AB166,'Calculations 25to34'!AB166,'Calculations 35to44'!AB166,'Calculations 45to54'!AB166,'Calculations 65plus'!AB166)</f>
        <v>0.11561058335274768</v>
      </c>
      <c r="AC211" s="28">
        <f>AC166/SUM(AC166,'Calculations 16to19'!AC166,'Calculations 20to24'!AC166,'Calculations 25to34'!AC166,'Calculations 35to44'!AC166,'Calculations 45to54'!AC166,'Calculations 65plus'!AC166)</f>
        <v>0.11401298948346006</v>
      </c>
      <c r="AD211" s="28">
        <f>AD166/SUM(AD166,'Calculations 16to19'!AD166,'Calculations 20to24'!AD166,'Calculations 25to34'!AD166,'Calculations 35to44'!AD166,'Calculations 45to54'!AD166,'Calculations 65plus'!AD166)</f>
        <v>0.11242536119860076</v>
      </c>
      <c r="AE211" s="28">
        <f>AE166/SUM(AE166,'Calculations 16to19'!AE166,'Calculations 20to24'!AE166,'Calculations 25to34'!AE166,'Calculations 35to44'!AE166,'Calculations 45to54'!AE166,'Calculations 65plus'!AE166)</f>
        <v>0.11084832553581313</v>
      </c>
      <c r="AF211" s="28">
        <f>AF166/SUM(AF166,'Calculations 16to19'!AF166,'Calculations 20to24'!AF166,'Calculations 25to34'!AF166,'Calculations 35to44'!AF166,'Calculations 45to54'!AF166,'Calculations 65plus'!AF166)</f>
        <v>0.10928247270302711</v>
      </c>
    </row>
    <row r="212" spans="1:32" x14ac:dyDescent="0.2">
      <c r="A212" s="6" t="s">
        <v>45</v>
      </c>
      <c r="B212" s="28">
        <f>B167/SUM(B167,'Calculations 16to19'!B167,'Calculations 20to24'!B167,'Calculations 25to34'!B167,'Calculations 35to44'!B167,'Calculations 45to54'!B167,'Calculations 65plus'!B167)</f>
        <v>0.1927206805187561</v>
      </c>
      <c r="C212" s="28">
        <f>C167/SUM(C167,'Calculations 16to19'!C167,'Calculations 20to24'!C167,'Calculations 25to34'!C167,'Calculations 35to44'!C167,'Calculations 45to54'!C167,'Calculations 65plus'!C167)</f>
        <v>0.1915105071811912</v>
      </c>
      <c r="D212" s="28">
        <f>D167/SUM(D167,'Calculations 16to19'!D167,'Calculations 20to24'!D167,'Calculations 25to34'!D167,'Calculations 35to44'!D167,'Calculations 45to54'!D167,'Calculations 65plus'!D167)</f>
        <v>0.18829594146774872</v>
      </c>
      <c r="E212" s="28">
        <f>E167/SUM(E167,'Calculations 16to19'!E167,'Calculations 20to24'!E167,'Calculations 25to34'!E167,'Calculations 35to44'!E167,'Calculations 45to54'!E167,'Calculations 65plus'!E167)</f>
        <v>0.18468846754551274</v>
      </c>
      <c r="F212" s="28">
        <f>F167/SUM(F167,'Calculations 16to19'!F167,'Calculations 20to24'!F167,'Calculations 25to34'!F167,'Calculations 35to44'!F167,'Calculations 45to54'!F167,'Calculations 65plus'!F167)</f>
        <v>0.18209812881214674</v>
      </c>
      <c r="G212" s="28">
        <f>G167/SUM(G167,'Calculations 16to19'!G167,'Calculations 20to24'!G167,'Calculations 25to34'!G167,'Calculations 35to44'!G167,'Calculations 45to54'!G167,'Calculations 65plus'!G167)</f>
        <v>0.18118420929733303</v>
      </c>
      <c r="H212" s="28">
        <f>H167/SUM(H167,'Calculations 16to19'!H167,'Calculations 20to24'!H167,'Calculations 25to34'!H167,'Calculations 35to44'!H167,'Calculations 45to54'!H167,'Calculations 65plus'!H167)</f>
        <v>0.18054008806518659</v>
      </c>
      <c r="I212" s="28">
        <f>I167/SUM(I167,'Calculations 16to19'!I167,'Calculations 20to24'!I167,'Calculations 25to34'!I167,'Calculations 35to44'!I167,'Calculations 45to54'!I167,'Calculations 65plus'!I167)</f>
        <v>0.17760098112138636</v>
      </c>
      <c r="J212" s="28">
        <f>J167/SUM(J167,'Calculations 16to19'!J167,'Calculations 20to24'!J167,'Calculations 25to34'!J167,'Calculations 35to44'!J167,'Calculations 45to54'!J167,'Calculations 65plus'!J167)</f>
        <v>0.17251817547272624</v>
      </c>
      <c r="K212" s="28">
        <f>K167/SUM(K167,'Calculations 16to19'!K167,'Calculations 20to24'!K167,'Calculations 25to34'!K167,'Calculations 35to44'!K167,'Calculations 45to54'!K167,'Calculations 65plus'!K167)</f>
        <v>0.16695020236826941</v>
      </c>
      <c r="L212" s="28">
        <f>L167/SUM(L167,'Calculations 16to19'!L167,'Calculations 20to24'!L167,'Calculations 25to34'!L167,'Calculations 35to44'!L167,'Calculations 45to54'!L167,'Calculations 65plus'!L167)</f>
        <v>0.16844737535853624</v>
      </c>
      <c r="M212" s="28">
        <f>M167/SUM(M167,'Calculations 16to19'!M167,'Calculations 20to24'!M167,'Calculations 25to34'!M167,'Calculations 35to44'!M167,'Calculations 45to54'!M167,'Calculations 65plus'!M167)</f>
        <v>0.16613254579667655</v>
      </c>
      <c r="N212" s="28">
        <f>N167/SUM(N167,'Calculations 16to19'!N167,'Calculations 20to24'!N167,'Calculations 25to34'!N167,'Calculations 35to44'!N167,'Calculations 45to54'!N167,'Calculations 65plus'!N167)</f>
        <v>0.16383202893746829</v>
      </c>
      <c r="O212" s="28">
        <f>O167/SUM(O167,'Calculations 16to19'!O167,'Calculations 20to24'!O167,'Calculations 25to34'!O167,'Calculations 35to44'!O167,'Calculations 45to54'!O167,'Calculations 65plus'!O167)</f>
        <v>0.1615465366793146</v>
      </c>
      <c r="P212" s="28">
        <f>P167/SUM(P167,'Calculations 16to19'!P167,'Calculations 20to24'!P167,'Calculations 25to34'!P167,'Calculations 35to44'!P167,'Calculations 45to54'!P167,'Calculations 65plus'!P167)</f>
        <v>0.15927674842499998</v>
      </c>
      <c r="Q212" s="28">
        <f>Q167/SUM(Q167,'Calculations 16to19'!Q167,'Calculations 20to24'!Q167,'Calculations 25to34'!Q167,'Calculations 35to44'!Q167,'Calculations 45to54'!Q167,'Calculations 65plus'!Q167)</f>
        <v>0.15702331128339672</v>
      </c>
      <c r="R212" s="28">
        <f>R167/SUM(R167,'Calculations 16to19'!R167,'Calculations 20to24'!R167,'Calculations 25to34'!R167,'Calculations 35to44'!R167,'Calculations 45to54'!R167,'Calculations 65plus'!R167)</f>
        <v>0.1547868403117956</v>
      </c>
      <c r="S212" s="28">
        <f>S167/SUM(S167,'Calculations 16to19'!S167,'Calculations 20to24'!S167,'Calculations 25to34'!S167,'Calculations 35to44'!S167,'Calculations 45to54'!S167,'Calculations 65plus'!S167)</f>
        <v>0.15256791879814763</v>
      </c>
      <c r="T212" s="28">
        <f>T167/SUM(T167,'Calculations 16to19'!T167,'Calculations 20to24'!T167,'Calculations 25to34'!T167,'Calculations 35to44'!T167,'Calculations 45to54'!T167,'Calculations 65plus'!T167)</f>
        <v>0.15036709858230043</v>
      </c>
      <c r="U212" s="28">
        <f>U167/SUM(U167,'Calculations 16to19'!U167,'Calculations 20to24'!U167,'Calculations 25to34'!U167,'Calculations 35to44'!U167,'Calculations 45to54'!U167,'Calculations 65plus'!U167)</f>
        <v>0.148184900415126</v>
      </c>
      <c r="V212" s="28">
        <f>V167/SUM(V167,'Calculations 16to19'!V167,'Calculations 20to24'!V167,'Calculations 25to34'!V167,'Calculations 35to44'!V167,'Calculations 45to54'!V167,'Calculations 65plus'!V167)</f>
        <v>0.14602181435427769</v>
      </c>
      <c r="W212" s="28">
        <f>W167/SUM(W167,'Calculations 16to19'!W167,'Calculations 20to24'!W167,'Calculations 25to34'!W167,'Calculations 35to44'!W167,'Calculations 45to54'!W167,'Calculations 65plus'!W167)</f>
        <v>0.14387830019513681</v>
      </c>
      <c r="X212" s="28">
        <f>X167/SUM(X167,'Calculations 16to19'!X167,'Calculations 20to24'!X167,'Calculations 25to34'!X167,'Calculations 35to44'!X167,'Calculations 45to54'!X167,'Calculations 65plus'!X167)</f>
        <v>0.14175478793539525</v>
      </c>
      <c r="Y212" s="28">
        <f>Y167/SUM(Y167,'Calculations 16to19'!Y167,'Calculations 20to24'!Y167,'Calculations 25to34'!Y167,'Calculations 35to44'!Y167,'Calculations 45to54'!Y167,'Calculations 65plus'!Y167)</f>
        <v>0.13965167827158123</v>
      </c>
      <c r="Z212" s="28">
        <f>Z167/SUM(Z167,'Calculations 16to19'!Z167,'Calculations 20to24'!Z167,'Calculations 25to34'!Z167,'Calculations 35to44'!Z167,'Calculations 45to54'!Z167,'Calculations 65plus'!Z167)</f>
        <v>0.13756934312572874</v>
      </c>
      <c r="AA212" s="28">
        <f>AA167/SUM(AA167,'Calculations 16to19'!AA167,'Calculations 20to24'!AA167,'Calculations 25to34'!AA167,'Calculations 35to44'!AA167,'Calculations 45to54'!AA167,'Calculations 65plus'!AA167)</f>
        <v>0.13550812620030717</v>
      </c>
      <c r="AB212" s="28">
        <f>AB167/SUM(AB167,'Calculations 16to19'!AB167,'Calculations 20to24'!AB167,'Calculations 25to34'!AB167,'Calculations 35to44'!AB167,'Calculations 45to54'!AB167,'Calculations 65plus'!AB167)</f>
        <v>0.13346834355945153</v>
      </c>
      <c r="AC212" s="28">
        <f>AC167/SUM(AC167,'Calculations 16to19'!AC167,'Calculations 20to24'!AC167,'Calculations 25to34'!AC167,'Calculations 35to44'!AC167,'Calculations 45to54'!AC167,'Calculations 65plus'!AC167)</f>
        <v>0.131450284234467</v>
      </c>
      <c r="AD212" s="28">
        <f>AD167/SUM(AD167,'Calculations 16to19'!AD167,'Calculations 20to24'!AD167,'Calculations 25to34'!AD167,'Calculations 35to44'!AD167,'Calculations 45to54'!AD167,'Calculations 65plus'!AD167)</f>
        <v>0.12945421085154649</v>
      </c>
      <c r="AE212" s="28">
        <f>AE167/SUM(AE167,'Calculations 16to19'!AE167,'Calculations 20to24'!AE167,'Calculations 25to34'!AE167,'Calculations 35to44'!AE167,'Calculations 45to54'!AE167,'Calculations 65plus'!AE167)</f>
        <v>0.12748036027960913</v>
      </c>
      <c r="AF212" s="28">
        <f>AF167/SUM(AF167,'Calculations 16to19'!AF167,'Calculations 20to24'!AF167,'Calculations 25to34'!AF167,'Calculations 35to44'!AF167,'Calculations 45to54'!AF167,'Calculations 65plus'!AF167)</f>
        <v>0.12552894429614583</v>
      </c>
    </row>
    <row r="213" spans="1:32" x14ac:dyDescent="0.2">
      <c r="A213" s="6" t="s">
        <v>46</v>
      </c>
      <c r="B213" s="28">
        <f>B168/SUM(B168,'Calculations 16to19'!B168,'Calculations 20to24'!B168,'Calculations 25to34'!B168,'Calculations 35to44'!B168,'Calculations 45to54'!B168,'Calculations 65plus'!B168)</f>
        <v>8.7284604122085871E-2</v>
      </c>
      <c r="C213" s="28">
        <f>C168/SUM(C168,'Calculations 16to19'!C168,'Calculations 20to24'!C168,'Calculations 25to34'!C168,'Calculations 35to44'!C168,'Calculations 45to54'!C168,'Calculations 65plus'!C168)</f>
        <v>8.7824737961358368E-2</v>
      </c>
      <c r="D213" s="28">
        <f>D168/SUM(D168,'Calculations 16to19'!D168,'Calculations 20to24'!D168,'Calculations 25to34'!D168,'Calculations 35to44'!D168,'Calculations 45to54'!D168,'Calculations 65plus'!D168)</f>
        <v>8.7254599706448319E-2</v>
      </c>
      <c r="E213" s="28">
        <f>E168/SUM(E168,'Calculations 16to19'!E168,'Calculations 20to24'!E168,'Calculations 25to34'!E168,'Calculations 35to44'!E168,'Calculations 45to54'!E168,'Calculations 65plus'!E168)</f>
        <v>8.6505421783502096E-2</v>
      </c>
      <c r="F213" s="28">
        <f>F168/SUM(F168,'Calculations 16to19'!F168,'Calculations 20to24'!F168,'Calculations 25to34'!F168,'Calculations 35to44'!F168,'Calculations 45to54'!F168,'Calculations 65plus'!F168)</f>
        <v>8.6265800951109334E-2</v>
      </c>
      <c r="G213" s="28">
        <f>G168/SUM(G168,'Calculations 16to19'!G168,'Calculations 20to24'!G168,'Calculations 25to34'!G168,'Calculations 35to44'!G168,'Calculations 45to54'!G168,'Calculations 65plus'!G168)</f>
        <v>8.6983607522220327E-2</v>
      </c>
      <c r="H213" s="28">
        <f>H168/SUM(H168,'Calculations 16to19'!H168,'Calculations 20to24'!H168,'Calculations 25to34'!H168,'Calculations 35to44'!H168,'Calculations 45to54'!H168,'Calculations 65plus'!H168)</f>
        <v>8.7746124376954254E-2</v>
      </c>
      <c r="I213" s="28">
        <f>I168/SUM(I168,'Calculations 16to19'!I168,'Calculations 20to24'!I168,'Calculations 25to34'!I168,'Calculations 35to44'!I168,'Calculations 45to54'!I168,'Calculations 65plus'!I168)</f>
        <v>8.7560845425897982E-2</v>
      </c>
      <c r="J213" s="28">
        <f>J168/SUM(J168,'Calculations 16to19'!J168,'Calculations 20to24'!J168,'Calculations 25to34'!J168,'Calculations 35to44'!J168,'Calculations 45to54'!J168,'Calculations 65plus'!J168)</f>
        <v>8.6403214814122581E-2</v>
      </c>
      <c r="K213" s="28">
        <f>K168/SUM(K168,'Calculations 16to19'!K168,'Calculations 20to24'!K168,'Calculations 25to34'!K168,'Calculations 35to44'!K168,'Calculations 45to54'!K168,'Calculations 65plus'!K168)</f>
        <v>8.485927687895653E-2</v>
      </c>
      <c r="L213" s="28">
        <f>L168/SUM(L168,'Calculations 16to19'!L168,'Calculations 20to24'!L168,'Calculations 25to34'!L168,'Calculations 35to44'!L168,'Calculations 45to54'!L168,'Calculations 65plus'!L168)</f>
        <v>8.5973188046930216E-2</v>
      </c>
      <c r="M213" s="28">
        <f>M168/SUM(M168,'Calculations 16to19'!M168,'Calculations 20to24'!M168,'Calculations 25to34'!M168,'Calculations 35to44'!M168,'Calculations 45to54'!M168,'Calculations 65plus'!M168)</f>
        <v>8.5680222909972945E-2</v>
      </c>
      <c r="N213" s="28">
        <f>N168/SUM(N168,'Calculations 16to19'!N168,'Calculations 20to24'!N168,'Calculations 25to34'!N168,'Calculations 35to44'!N168,'Calculations 45to54'!N168,'Calculations 65plus'!N168)</f>
        <v>8.5351311283743694E-2</v>
      </c>
      <c r="O213" s="28">
        <f>O168/SUM(O168,'Calculations 16to19'!O168,'Calculations 20to24'!O168,'Calculations 25to34'!O168,'Calculations 35to44'!O168,'Calculations 45to54'!O168,'Calculations 65plus'!O168)</f>
        <v>8.4987726752106682E-2</v>
      </c>
      <c r="P213" s="28">
        <f>P168/SUM(P168,'Calculations 16to19'!P168,'Calculations 20to24'!P168,'Calculations 25to34'!P168,'Calculations 35to44'!P168,'Calculations 45to54'!P168,'Calculations 65plus'!P168)</f>
        <v>8.4590824678855522E-2</v>
      </c>
      <c r="Q213" s="28">
        <f>Q168/SUM(Q168,'Calculations 16to19'!Q168,'Calculations 20to24'!Q168,'Calculations 25to34'!Q168,'Calculations 35to44'!Q168,'Calculations 45to54'!Q168,'Calculations 65plus'!Q168)</f>
        <v>8.4162024235318503E-2</v>
      </c>
      <c r="R213" s="28">
        <f>R168/SUM(R168,'Calculations 16to19'!R168,'Calculations 20to24'!R168,'Calculations 25to34'!R168,'Calculations 35to44'!R168,'Calculations 45to54'!R168,'Calculations 65plus'!R168)</f>
        <v>8.3702792015544147E-2</v>
      </c>
      <c r="S213" s="28">
        <f>S168/SUM(S168,'Calculations 16to19'!S168,'Calculations 20to24'!S168,'Calculations 25to34'!S168,'Calculations 35to44'!S168,'Calculations 45to54'!S168,'Calculations 65plus'!S168)</f>
        <v>8.3214627243482955E-2</v>
      </c>
      <c r="T213" s="28">
        <f>T168/SUM(T168,'Calculations 16to19'!T168,'Calculations 20to24'!T168,'Calculations 25to34'!T168,'Calculations 35to44'!T168,'Calculations 45to54'!T168,'Calculations 65plus'!T168)</f>
        <v>8.2699048544420756E-2</v>
      </c>
      <c r="U213" s="28">
        <f>U168/SUM(U168,'Calculations 16to19'!U168,'Calculations 20to24'!U168,'Calculations 25to34'!U168,'Calculations 35to44'!U168,'Calculations 45to54'!U168,'Calculations 65plus'!U168)</f>
        <v>8.2157582227702378E-2</v>
      </c>
      <c r="V213" s="28">
        <f>V168/SUM(V168,'Calculations 16to19'!V168,'Calculations 20to24'!V168,'Calculations 25to34'!V168,'Calculations 35to44'!V168,'Calculations 45to54'!V168,'Calculations 65plus'!V168)</f>
        <v>8.1591752008783061E-2</v>
      </c>
      <c r="W213" s="28">
        <f>W168/SUM(W168,'Calculations 16to19'!W168,'Calculations 20to24'!W168,'Calculations 25to34'!W168,'Calculations 35to44'!W168,'Calculations 45to54'!W168,'Calculations 65plus'!W168)</f>
        <v>8.1003070085086615E-2</v>
      </c>
      <c r="X213" s="28">
        <f>X168/SUM(X168,'Calculations 16to19'!X168,'Calculations 20to24'!X168,'Calculations 25to34'!X168,'Calculations 35to44'!X168,'Calculations 45to54'!X168,'Calculations 65plus'!X168)</f>
        <v>8.0393029471276106E-2</v>
      </c>
      <c r="Y213" s="28">
        <f>Y168/SUM(Y168,'Calculations 16to19'!Y168,'Calculations 20to24'!Y168,'Calculations 25to34'!Y168,'Calculations 35to44'!Y168,'Calculations 45to54'!Y168,'Calculations 65plus'!Y168)</f>
        <v>7.9763097494558871E-2</v>
      </c>
      <c r="Z213" s="28">
        <f>Z168/SUM(Z168,'Calculations 16to19'!Z168,'Calculations 20to24'!Z168,'Calculations 25to34'!Z168,'Calculations 35to44'!Z168,'Calculations 45to54'!Z168,'Calculations 65plus'!Z168)</f>
        <v>7.9114710348856337E-2</v>
      </c>
      <c r="AA213" s="28">
        <f>AA168/SUM(AA168,'Calculations 16to19'!AA168,'Calculations 20to24'!AA168,'Calculations 25to34'!AA168,'Calculations 35to44'!AA168,'Calculations 45to54'!AA168,'Calculations 65plus'!AA168)</f>
        <v>7.8449268607423267E-2</v>
      </c>
      <c r="AB213" s="28">
        <f>AB168/SUM(AB168,'Calculations 16to19'!AB168,'Calculations 20to24'!AB168,'Calculations 25to34'!AB168,'Calculations 35to44'!AB168,'Calculations 45to54'!AB168,'Calculations 65plus'!AB168)</f>
        <v>7.7768133596206906E-2</v>
      </c>
      <c r="AC213" s="28">
        <f>AC168/SUM(AC168,'Calculations 16to19'!AC168,'Calculations 20to24'!AC168,'Calculations 25to34'!AC168,'Calculations 35to44'!AC168,'Calculations 45to54'!AC168,'Calculations 65plus'!AC168)</f>
        <v>7.7072624534399781E-2</v>
      </c>
      <c r="AD213" s="28">
        <f>AD168/SUM(AD168,'Calculations 16to19'!AD168,'Calculations 20to24'!AD168,'Calculations 25to34'!AD168,'Calculations 35to44'!AD168,'Calculations 45to54'!AD168,'Calculations 65plus'!AD168)</f>
        <v>7.636401635383995E-2</v>
      </c>
      <c r="AE213" s="28">
        <f>AE168/SUM(AE168,'Calculations 16to19'!AE168,'Calculations 20to24'!AE168,'Calculations 25to34'!AE168,'Calculations 35to44'!AE168,'Calculations 45to54'!AE168,'Calculations 65plus'!AE168)</f>
        <v>7.5643538114785136E-2</v>
      </c>
      <c r="AF213" s="28">
        <f>AF168/SUM(AF168,'Calculations 16to19'!AF168,'Calculations 20to24'!AF168,'Calculations 25to34'!AF168,'Calculations 35to44'!AF168,'Calculations 45to54'!AF168,'Calculations 65plus'!AF168)</f>
        <v>7.4912371941835629E-2</v>
      </c>
    </row>
    <row r="214" spans="1:32" x14ac:dyDescent="0.2">
      <c r="A214" s="6" t="s">
        <v>47</v>
      </c>
      <c r="B214" s="28">
        <f>B169/SUM(B169,'Calculations 16to19'!B169,'Calculations 20to24'!B169,'Calculations 25to34'!B169,'Calculations 35to44'!B169,'Calculations 45to54'!B169,'Calculations 65plus'!B169)</f>
        <v>0.14676390154968094</v>
      </c>
      <c r="C214" s="28">
        <f>C169/SUM(C169,'Calculations 16to19'!C169,'Calculations 20to24'!C169,'Calculations 25to34'!C169,'Calculations 35to44'!C169,'Calculations 45to54'!C169,'Calculations 65plus'!C169)</f>
        <v>0.14573545921718417</v>
      </c>
      <c r="D214" s="28">
        <f>D169/SUM(D169,'Calculations 16to19'!D169,'Calculations 20to24'!D169,'Calculations 25to34'!D169,'Calculations 35to44'!D169,'Calculations 45to54'!D169,'Calculations 65plus'!D169)</f>
        <v>0.14316654121168373</v>
      </c>
      <c r="E214" s="28">
        <f>E169/SUM(E169,'Calculations 16to19'!E169,'Calculations 20to24'!E169,'Calculations 25to34'!E169,'Calculations 35to44'!E169,'Calculations 45to54'!E169,'Calculations 65plus'!E169)</f>
        <v>0.14034111589576825</v>
      </c>
      <c r="F214" s="28">
        <f>F169/SUM(F169,'Calculations 16to19'!F169,'Calculations 20to24'!F169,'Calculations 25to34'!F169,'Calculations 35to44'!F169,'Calculations 45to54'!F169,'Calculations 65plus'!F169)</f>
        <v>0.13834850507525126</v>
      </c>
      <c r="G214" s="28">
        <f>G169/SUM(G169,'Calculations 16to19'!G169,'Calculations 20to24'!G169,'Calculations 25to34'!G169,'Calculations 35to44'!G169,'Calculations 45to54'!G169,'Calculations 65plus'!G169)</f>
        <v>0.1376791415577156</v>
      </c>
      <c r="H214" s="28">
        <f>H169/SUM(H169,'Calculations 16to19'!H169,'Calculations 20to24'!H169,'Calculations 25to34'!H169,'Calculations 35to44'!H169,'Calculations 45to54'!H169,'Calculations 65plus'!H169)</f>
        <v>0.13725522106711779</v>
      </c>
      <c r="I214" s="28">
        <f>I169/SUM(I169,'Calculations 16to19'!I169,'Calculations 20to24'!I169,'Calculations 25to34'!I169,'Calculations 35to44'!I169,'Calculations 45to54'!I169,'Calculations 65plus'!I169)</f>
        <v>0.13513768133246487</v>
      </c>
      <c r="J214" s="28">
        <f>J169/SUM(J169,'Calculations 16to19'!J169,'Calculations 20to24'!J169,'Calculations 25to34'!J169,'Calculations 35to44'!J169,'Calculations 45to54'!J169,'Calculations 65plus'!J169)</f>
        <v>0.13136163713967755</v>
      </c>
      <c r="K214" s="28">
        <f>K169/SUM(K169,'Calculations 16to19'!K169,'Calculations 20to24'!K169,'Calculations 25to34'!K169,'Calculations 35to44'!K169,'Calculations 45to54'!K169,'Calculations 65plus'!K169)</f>
        <v>0.12716708153058037</v>
      </c>
      <c r="L214" s="28">
        <f>L169/SUM(L169,'Calculations 16to19'!L169,'Calculations 20to24'!L169,'Calculations 25to34'!L169,'Calculations 35to44'!L169,'Calculations 45to54'!L169,'Calculations 65plus'!L169)</f>
        <v>0.12816595742577203</v>
      </c>
      <c r="M214" s="28">
        <f>M169/SUM(M169,'Calculations 16to19'!M169,'Calculations 20to24'!M169,'Calculations 25to34'!M169,'Calculations 35to44'!M169,'Calculations 45to54'!M169,'Calculations 65plus'!M169)</f>
        <v>0.1264192889031544</v>
      </c>
      <c r="N214" s="28">
        <f>N169/SUM(N169,'Calculations 16to19'!N169,'Calculations 20to24'!N169,'Calculations 25to34'!N169,'Calculations 35to44'!N169,'Calculations 45to54'!N169,'Calculations 65plus'!N169)</f>
        <v>0.12468565805395722</v>
      </c>
      <c r="O214" s="28">
        <f>O169/SUM(O169,'Calculations 16to19'!O169,'Calculations 20to24'!O169,'Calculations 25to34'!O169,'Calculations 35to44'!O169,'Calculations 45to54'!O169,'Calculations 65plus'!O169)</f>
        <v>0.12296543813139606</v>
      </c>
      <c r="P214" s="28">
        <f>P169/SUM(P169,'Calculations 16to19'!P169,'Calculations 20to24'!P169,'Calculations 25to34'!P169,'Calculations 35to44'!P169,'Calculations 45to54'!P169,'Calculations 65plus'!P169)</f>
        <v>0.12125898466458793</v>
      </c>
      <c r="Q214" s="28">
        <f>Q169/SUM(Q169,'Calculations 16to19'!Q169,'Calculations 20to24'!Q169,'Calculations 25to34'!Q169,'Calculations 35to44'!Q169,'Calculations 45to54'!Q169,'Calculations 65plus'!Q169)</f>
        <v>0.11956663545173561</v>
      </c>
      <c r="R214" s="28">
        <f>R169/SUM(R169,'Calculations 16to19'!R169,'Calculations 20to24'!R169,'Calculations 25to34'!R169,'Calculations 35to44'!R169,'Calculations 45to54'!R169,'Calculations 65plus'!R169)</f>
        <v>0.11788871058290991</v>
      </c>
      <c r="S214" s="28">
        <f>S169/SUM(S169,'Calculations 16to19'!S169,'Calculations 20to24'!S169,'Calculations 25to34'!S169,'Calculations 35to44'!S169,'Calculations 45to54'!S169,'Calculations 65plus'!S169)</f>
        <v>0.11622551249227871</v>
      </c>
      <c r="T214" s="28">
        <f>T169/SUM(T169,'Calculations 16to19'!T169,'Calculations 20to24'!T169,'Calculations 25to34'!T169,'Calculations 35to44'!T169,'Calculations 45to54'!T169,'Calculations 65plus'!T169)</f>
        <v>0.11457732603942562</v>
      </c>
      <c r="U214" s="28">
        <f>U169/SUM(U169,'Calculations 16to19'!U169,'Calculations 20to24'!U169,'Calculations 25to34'!U169,'Calculations 35to44'!U169,'Calculations 45to54'!U169,'Calculations 65plus'!U169)</f>
        <v>0.11294441861922216</v>
      </c>
      <c r="V214" s="28">
        <f>V169/SUM(V169,'Calculations 16to19'!V169,'Calculations 20to24'!V169,'Calculations 25to34'!V169,'Calculations 35to44'!V169,'Calculations 45to54'!V169,'Calculations 65plus'!V169)</f>
        <v>0.11132704029956225</v>
      </c>
      <c r="W214" s="28">
        <f>W169/SUM(W169,'Calculations 16to19'!W169,'Calculations 20to24'!W169,'Calculations 25to34'!W169,'Calculations 35to44'!W169,'Calculations 45to54'!W169,'Calculations 65plus'!W169)</f>
        <v>0.10972542398610399</v>
      </c>
      <c r="X214" s="28">
        <f>X169/SUM(X169,'Calculations 16to19'!X169,'Calculations 20to24'!X169,'Calculations 25to34'!X169,'Calculations 35to44'!X169,'Calculations 45to54'!X169,'Calculations 65plus'!X169)</f>
        <v>0.10813978561305088</v>
      </c>
      <c r="Y214" s="28">
        <f>Y169/SUM(Y169,'Calculations 16to19'!Y169,'Calculations 20to24'!Y169,'Calculations 25to34'!Y169,'Calculations 35to44'!Y169,'Calculations 45to54'!Y169,'Calculations 65plus'!Y169)</f>
        <v>0.1065703243588805</v>
      </c>
      <c r="Z214" s="28">
        <f>Z169/SUM(Z169,'Calculations 16to19'!Z169,'Calculations 20to24'!Z169,'Calculations 25to34'!Z169,'Calculations 35to44'!Z169,'Calculations 45to54'!Z169,'Calculations 65plus'!Z169)</f>
        <v>0.10501722288582968</v>
      </c>
      <c r="AA214" s="28">
        <f>AA169/SUM(AA169,'Calculations 16to19'!AA169,'Calculations 20to24'!AA169,'Calculations 25to34'!AA169,'Calculations 35to44'!AA169,'Calculations 45to54'!AA169,'Calculations 65plus'!AA169)</f>
        <v>0.10348064760186479</v>
      </c>
      <c r="AB214" s="28">
        <f>AB169/SUM(AB169,'Calculations 16to19'!AB169,'Calculations 20to24'!AB169,'Calculations 25to34'!AB169,'Calculations 35to44'!AB169,'Calculations 45to54'!AB169,'Calculations 65plus'!AB169)</f>
        <v>0.10196074894379982</v>
      </c>
      <c r="AC214" s="28">
        <f>AC169/SUM(AC169,'Calculations 16to19'!AC169,'Calculations 20to24'!AC169,'Calculations 25to34'!AC169,'Calculations 35to44'!AC169,'Calculations 45to54'!AC169,'Calculations 65plus'!AC169)</f>
        <v>0.10045766168015989</v>
      </c>
      <c r="AD214" s="28">
        <f>AD169/SUM(AD169,'Calculations 16to19'!AD169,'Calculations 20to24'!AD169,'Calculations 25to34'!AD169,'Calculations 35to44'!AD169,'Calculations 45to54'!AD169,'Calculations 65plus'!AD169)</f>
        <v>9.8971505232355941E-2</v>
      </c>
      <c r="AE214" s="28">
        <f>AE169/SUM(AE169,'Calculations 16to19'!AE169,'Calculations 20to24'!AE169,'Calculations 25to34'!AE169,'Calculations 35to44'!AE169,'Calculations 45to54'!AE169,'Calculations 65plus'!AE169)</f>
        <v>9.7502384012705168E-2</v>
      </c>
      <c r="AF214" s="28">
        <f>AF169/SUM(AF169,'Calculations 16to19'!AF169,'Calculations 20to24'!AF169,'Calculations 25to34'!AF169,'Calculations 35to44'!AF169,'Calculations 45to54'!AF169,'Calculations 65plus'!AF169)</f>
        <v>9.6050387777807861E-2</v>
      </c>
    </row>
    <row r="215" spans="1:32" x14ac:dyDescent="0.2">
      <c r="A215" s="6" t="s">
        <v>48</v>
      </c>
      <c r="B215" s="28">
        <f>B170/SUM(B170,'Calculations 16to19'!B170,'Calculations 20to24'!B170,'Calculations 25to34'!B170,'Calculations 35to44'!B170,'Calculations 45to54'!B170,'Calculations 65plus'!B170)</f>
        <v>0.17423312883435582</v>
      </c>
      <c r="C215" s="28">
        <f>C170/SUM(C170,'Calculations 16to19'!C170,'Calculations 20to24'!C170,'Calculations 25to34'!C170,'Calculations 35to44'!C170,'Calculations 45to54'!C170,'Calculations 65plus'!C170)</f>
        <v>0.17334698519195482</v>
      </c>
      <c r="D215" s="28">
        <f>D170/SUM(D170,'Calculations 16to19'!D170,'Calculations 20to24'!D170,'Calculations 25to34'!D170,'Calculations 35to44'!D170,'Calculations 45to54'!D170,'Calculations 65plus'!D170)</f>
        <v>0.17044988765260669</v>
      </c>
      <c r="E215" s="28">
        <f>E170/SUM(E170,'Calculations 16to19'!E170,'Calculations 20to24'!E170,'Calculations 25to34'!E170,'Calculations 35to44'!E170,'Calculations 45to54'!E170,'Calculations 65plus'!E170)</f>
        <v>0.16714991857114647</v>
      </c>
      <c r="F215" s="28">
        <f>F170/SUM(F170,'Calculations 16to19'!F170,'Calculations 20to24'!F170,'Calculations 25to34'!F170,'Calculations 35to44'!F170,'Calculations 45to54'!F170,'Calculations 65plus'!F170)</f>
        <v>0.16475814792203228</v>
      </c>
      <c r="G215" s="28">
        <f>G170/SUM(G170,'Calculations 16to19'!G170,'Calculations 20to24'!G170,'Calculations 25to34'!G170,'Calculations 35to44'!G170,'Calculations 45to54'!G170,'Calculations 65plus'!G170)</f>
        <v>0.16378809083765533</v>
      </c>
      <c r="H215" s="28">
        <f>H170/SUM(H170,'Calculations 16to19'!H170,'Calculations 20to24'!H170,'Calculations 25to34'!H170,'Calculations 35to44'!H170,'Calculations 45to54'!H170,'Calculations 65plus'!H170)</f>
        <v>0.16309631206033048</v>
      </c>
      <c r="I215" s="28">
        <f>I170/SUM(I170,'Calculations 16to19'!I170,'Calculations 20to24'!I170,'Calculations 25to34'!I170,'Calculations 35to44'!I170,'Calculations 45to54'!I170,'Calculations 65plus'!I170)</f>
        <v>0.160188868484061</v>
      </c>
      <c r="J215" s="28">
        <f>J170/SUM(J170,'Calculations 16to19'!J170,'Calculations 20to24'!J170,'Calculations 25to34'!J170,'Calculations 35to44'!J170,'Calculations 45to54'!J170,'Calculations 65plus'!J170)</f>
        <v>0.15523533617020549</v>
      </c>
      <c r="K215" s="28">
        <f>K170/SUM(K170,'Calculations 16to19'!K170,'Calculations 20to24'!K170,'Calculations 25to34'!K170,'Calculations 35to44'!K170,'Calculations 45to54'!K170,'Calculations 65plus'!K170)</f>
        <v>0.14982332802027382</v>
      </c>
      <c r="L215" s="28">
        <f>L170/SUM(L170,'Calculations 16to19'!L170,'Calculations 20to24'!L170,'Calculations 25to34'!L170,'Calculations 35to44'!L170,'Calculations 45to54'!L170,'Calculations 65plus'!L170)</f>
        <v>0.15166784744942644</v>
      </c>
      <c r="M215" s="28">
        <f>M170/SUM(M170,'Calculations 16to19'!M170,'Calculations 20to24'!M170,'Calculations 25to34'!M170,'Calculations 35to44'!M170,'Calculations 45to54'!M170,'Calculations 65plus'!M170)</f>
        <v>0.14953666559662326</v>
      </c>
      <c r="N215" s="28">
        <f>N170/SUM(N170,'Calculations 16to19'!N170,'Calculations 20to24'!N170,'Calculations 25to34'!N170,'Calculations 35to44'!N170,'Calculations 45to54'!N170,'Calculations 65plus'!N170)</f>
        <v>0.14742515806918238</v>
      </c>
      <c r="O215" s="28">
        <f>O170/SUM(O170,'Calculations 16to19'!O170,'Calculations 20to24'!O170,'Calculations 25to34'!O170,'Calculations 35to44'!O170,'Calculations 45to54'!O170,'Calculations 65plus'!O170)</f>
        <v>0.14533361385590257</v>
      </c>
      <c r="P215" s="28">
        <f>P170/SUM(P170,'Calculations 16to19'!P170,'Calculations 20to24'!P170,'Calculations 25to34'!P170,'Calculations 35to44'!P170,'Calculations 45to54'!P170,'Calculations 65plus'!P170)</f>
        <v>0.14326230032001314</v>
      </c>
      <c r="Q215" s="28">
        <f>Q170/SUM(Q170,'Calculations 16to19'!Q170,'Calculations 20to24'!Q170,'Calculations 25to34'!Q170,'Calculations 35to44'!Q170,'Calculations 45to54'!Q170,'Calculations 65plus'!Q170)</f>
        <v>0.14121146368433163</v>
      </c>
      <c r="R215" s="28">
        <f>R170/SUM(R170,'Calculations 16to19'!R170,'Calculations 20to24'!R170,'Calculations 25to34'!R170,'Calculations 35to44'!R170,'Calculations 45to54'!R170,'Calculations 65plus'!R170)</f>
        <v>0.13918132952252707</v>
      </c>
      <c r="S215" s="28">
        <f>S170/SUM(S170,'Calculations 16to19'!S170,'Calculations 20to24'!S170,'Calculations 25to34'!S170,'Calculations 35to44'!S170,'Calculations 45to54'!S170,'Calculations 65plus'!S170)</f>
        <v>0.1371721032559324</v>
      </c>
      <c r="T215" s="28">
        <f>T170/SUM(T170,'Calculations 16to19'!T170,'Calculations 20to24'!T170,'Calculations 25to34'!T170,'Calculations 35to44'!T170,'Calculations 45to54'!T170,'Calculations 65plus'!T170)</f>
        <v>0.13518397065531473</v>
      </c>
      <c r="U215" s="28">
        <f>U170/SUM(U170,'Calculations 16to19'!U170,'Calculations 20to24'!U170,'Calculations 25to34'!U170,'Calculations 35to44'!U170,'Calculations 45to54'!U170,'Calculations 65plus'!U170)</f>
        <v>0.13321709834698514</v>
      </c>
      <c r="V215" s="28">
        <f>V170/SUM(V170,'Calculations 16to19'!V170,'Calculations 20to24'!V170,'Calculations 25to34'!V170,'Calculations 35to44'!V170,'Calculations 45to54'!V170,'Calculations 65plus'!V170)</f>
        <v>0.13127163432261979</v>
      </c>
      <c r="W215" s="28">
        <f>W170/SUM(W170,'Calculations 16to19'!W170,'Calculations 20to24'!W170,'Calculations 25to34'!W170,'Calculations 35to44'!W170,'Calculations 45to54'!W170,'Calculations 65plus'!W170)</f>
        <v>0.12934770845212443</v>
      </c>
      <c r="X215" s="28">
        <f>X170/SUM(X170,'Calculations 16to19'!X170,'Calculations 20to24'!X170,'Calculations 25to34'!X170,'Calculations 35to44'!X170,'Calculations 45to54'!X170,'Calculations 65plus'!X170)</f>
        <v>0.12744543299888886</v>
      </c>
      <c r="Y215" s="28">
        <f>Y170/SUM(Y170,'Calculations 16to19'!Y170,'Calculations 20to24'!Y170,'Calculations 25to34'!Y170,'Calculations 35to44'!Y170,'Calculations 45to54'!Y170,'Calculations 65plus'!Y170)</f>
        <v>0.12556490313674606</v>
      </c>
      <c r="Z215" s="28">
        <f>Z170/SUM(Z170,'Calculations 16to19'!Z170,'Calculations 20to24'!Z170,'Calculations 25to34'!Z170,'Calculations 35to44'!Z170,'Calculations 45to54'!Z170,'Calculations 65plus'!Z170)</f>
        <v>0.12370619746795695</v>
      </c>
      <c r="AA215" s="28">
        <f>AA170/SUM(AA170,'Calculations 16to19'!AA170,'Calculations 20to24'!AA170,'Calculations 25to34'!AA170,'Calculations 35to44'!AA170,'Calculations 45to54'!AA170,'Calculations 65plus'!AA170)</f>
        <v>0.12186937854153596</v>
      </c>
      <c r="AB215" s="28">
        <f>AB170/SUM(AB170,'Calculations 16to19'!AB170,'Calculations 20to24'!AB170,'Calculations 25to34'!AB170,'Calculations 35to44'!AB170,'Calculations 45to54'!AB170,'Calculations 65plus'!AB170)</f>
        <v>0.12005449337124045</v>
      </c>
      <c r="AC215" s="28">
        <f>AC170/SUM(AC170,'Calculations 16to19'!AC170,'Calculations 20to24'!AC170,'Calculations 25to34'!AC170,'Calculations 35to44'!AC170,'Calculations 45to54'!AC170,'Calculations 65plus'!AC170)</f>
        <v>0.11826157395254419</v>
      </c>
      <c r="AD215" s="28">
        <f>AD170/SUM(AD170,'Calculations 16to19'!AD170,'Calculations 20to24'!AD170,'Calculations 25to34'!AD170,'Calculations 35to44'!AD170,'Calculations 45to54'!AD170,'Calculations 65plus'!AD170)</f>
        <v>0.11649063777793055</v>
      </c>
      <c r="AE215" s="28">
        <f>AE170/SUM(AE170,'Calculations 16to19'!AE170,'Calculations 20to24'!AE170,'Calculations 25to34'!AE170,'Calculations 35to44'!AE170,'Calculations 45to54'!AE170,'Calculations 65plus'!AE170)</f>
        <v>0.11474168834985433</v>
      </c>
      <c r="AF215" s="28">
        <f>AF170/SUM(AF170,'Calculations 16to19'!AF170,'Calculations 20to24'!AF170,'Calculations 25to34'!AF170,'Calculations 35to44'!AF170,'Calculations 45to54'!AF170,'Calculations 65plus'!AF170)</f>
        <v>0.11301471569072846</v>
      </c>
    </row>
    <row r="216" spans="1:32" x14ac:dyDescent="0.2">
      <c r="A216" s="6" t="s">
        <v>49</v>
      </c>
      <c r="B216" s="28">
        <f>B171/SUM(B171,'Calculations 16to19'!B171,'Calculations 20to24'!B171,'Calculations 25to34'!B171,'Calculations 35to44'!B171,'Calculations 45to54'!B171,'Calculations 65plus'!B171)</f>
        <v>0.11382113821138214</v>
      </c>
      <c r="C216" s="28">
        <f>C171/SUM(C171,'Calculations 16to19'!C171,'Calculations 20to24'!C171,'Calculations 25to34'!C171,'Calculations 35to44'!C171,'Calculations 45to54'!C171,'Calculations 65plus'!C171)</f>
        <v>0.11296578710274088</v>
      </c>
      <c r="D216" s="28">
        <f>D171/SUM(D171,'Calculations 16to19'!D171,'Calculations 20to24'!D171,'Calculations 25to34'!D171,'Calculations 35to44'!D171,'Calculations 45to54'!D171,'Calculations 65plus'!D171)</f>
        <v>0.11096181118681081</v>
      </c>
      <c r="E216" s="28">
        <f>E171/SUM(E171,'Calculations 16to19'!E171,'Calculations 20to24'!E171,'Calculations 25to34'!E171,'Calculations 35to44'!E171,'Calculations 45to54'!E171,'Calculations 65plus'!E171)</f>
        <v>0.10882296427925875</v>
      </c>
      <c r="F216" s="28">
        <f>F171/SUM(F171,'Calculations 16to19'!F171,'Calculations 20to24'!F171,'Calculations 25to34'!F171,'Calculations 35to44'!F171,'Calculations 45to54'!F171,'Calculations 65plus'!F171)</f>
        <v>0.10738325591515875</v>
      </c>
      <c r="G216" s="28">
        <f>G171/SUM(G171,'Calculations 16to19'!G171,'Calculations 20to24'!G171,'Calculations 25to34'!G171,'Calculations 35to44'!G171,'Calculations 45to54'!G171,'Calculations 65plus'!G171)</f>
        <v>0.10702032992025183</v>
      </c>
      <c r="H216" s="28">
        <f>H171/SUM(H171,'Calculations 16to19'!H171,'Calculations 20to24'!H171,'Calculations 25to34'!H171,'Calculations 35to44'!H171,'Calculations 45to54'!H171,'Calculations 65plus'!H171)</f>
        <v>0.10690080154110079</v>
      </c>
      <c r="I216" s="28">
        <f>I171/SUM(I171,'Calculations 16to19'!I171,'Calculations 20to24'!I171,'Calculations 25to34'!I171,'Calculations 35to44'!I171,'Calculations 45to54'!I171,'Calculations 65plus'!I171)</f>
        <v>0.10551410511133651</v>
      </c>
      <c r="J216" s="28">
        <f>J171/SUM(J171,'Calculations 16to19'!J171,'Calculations 20to24'!J171,'Calculations 25to34'!J171,'Calculations 35to44'!J171,'Calculations 45to54'!J171,'Calculations 65plus'!J171)</f>
        <v>0.10280772743018969</v>
      </c>
      <c r="K216" s="28">
        <f>K171/SUM(K171,'Calculations 16to19'!K171,'Calculations 20to24'!K171,'Calculations 25to34'!K171,'Calculations 35to44'!K171,'Calculations 45to54'!K171,'Calculations 65plus'!K171)</f>
        <v>9.9739875411112511E-2</v>
      </c>
      <c r="L216" s="28">
        <f>L171/SUM(L171,'Calculations 16to19'!L171,'Calculations 20to24'!L171,'Calculations 25to34'!L171,'Calculations 35to44'!L171,'Calculations 45to54'!L171,'Calculations 65plus'!L171)</f>
        <v>0.100399063343521</v>
      </c>
      <c r="M216" s="28">
        <f>M171/SUM(M171,'Calculations 16to19'!M171,'Calculations 20to24'!M171,'Calculations 25to34'!M171,'Calculations 35to44'!M171,'Calculations 45to54'!M171,'Calculations 65plus'!M171)</f>
        <v>9.9154757612157307E-2</v>
      </c>
      <c r="N216" s="28">
        <f>N171/SUM(N171,'Calculations 16to19'!N171,'Calculations 20to24'!N171,'Calculations 25to34'!N171,'Calculations 35to44'!N171,'Calculations 45to54'!N171,'Calculations 65plus'!N171)</f>
        <v>9.791911348594691E-2</v>
      </c>
      <c r="O216" s="28">
        <f>O171/SUM(O171,'Calculations 16to19'!O171,'Calculations 20to24'!O171,'Calculations 25to34'!O171,'Calculations 35to44'!O171,'Calculations 45to54'!O171,'Calculations 65plus'!O171)</f>
        <v>9.6692247021408884E-2</v>
      </c>
      <c r="P216" s="28">
        <f>P171/SUM(P171,'Calculations 16to19'!P171,'Calculations 20to24'!P171,'Calculations 25to34'!P171,'Calculations 35to44'!P171,'Calculations 45to54'!P171,'Calculations 65plus'!P171)</f>
        <v>9.54742750979337E-2</v>
      </c>
      <c r="Q216" s="28">
        <f>Q171/SUM(Q171,'Calculations 16to19'!Q171,'Calculations 20to24'!Q171,'Calculations 25to34'!Q171,'Calculations 35to44'!Q171,'Calculations 45to54'!Q171,'Calculations 65plus'!Q171)</f>
        <v>9.4265314864564409E-2</v>
      </c>
      <c r="R216" s="28">
        <f>R171/SUM(R171,'Calculations 16to19'!R171,'Calculations 20to24'!R171,'Calculations 25to34'!R171,'Calculations 35to44'!R171,'Calculations 45to54'!R171,'Calculations 65plus'!R171)</f>
        <v>9.3065483207907057E-2</v>
      </c>
      <c r="S216" s="28">
        <f>S171/SUM(S171,'Calculations 16to19'!S171,'Calculations 20to24'!S171,'Calculations 25to34'!S171,'Calculations 35to44'!S171,'Calculations 45to54'!S171,'Calculations 65plus'!S171)</f>
        <v>9.1874896242610374E-2</v>
      </c>
      <c r="T216" s="28">
        <f>T171/SUM(T171,'Calculations 16to19'!T171,'Calculations 20to24'!T171,'Calculations 25to34'!T171,'Calculations 35to44'!T171,'Calculations 45to54'!T171,'Calculations 65plus'!T171)</f>
        <v>9.0693668825625934E-2</v>
      </c>
      <c r="U216" s="28">
        <f>U171/SUM(U171,'Calculations 16to19'!U171,'Calculations 20to24'!U171,'Calculations 25to34'!U171,'Calculations 35to44'!U171,'Calculations 45to54'!U171,'Calculations 65plus'!U171)</f>
        <v>8.9521914095254826E-2</v>
      </c>
      <c r="V216" s="28">
        <f>V171/SUM(V171,'Calculations 16to19'!V171,'Calculations 20to24'!V171,'Calculations 25to34'!V171,'Calculations 35to44'!V171,'Calculations 45to54'!V171,'Calculations 65plus'!V171)</f>
        <v>8.835974303579007E-2</v>
      </c>
      <c r="W216" s="28">
        <f>W171/SUM(W171,'Calculations 16to19'!W171,'Calculations 20to24'!W171,'Calculations 25to34'!W171,'Calculations 35to44'!W171,'Calculations 45to54'!W171,'Calculations 65plus'!W171)</f>
        <v>8.7207264068362447E-2</v>
      </c>
      <c r="X216" s="28">
        <f>X171/SUM(X171,'Calculations 16to19'!X171,'Calculations 20to24'!X171,'Calculations 25to34'!X171,'Calculations 35to44'!X171,'Calculations 45to54'!X171,'Calculations 65plus'!X171)</f>
        <v>8.6064582668432685E-2</v>
      </c>
      <c r="Y216" s="28">
        <f>Y171/SUM(Y171,'Calculations 16to19'!Y171,'Calculations 20to24'!Y171,'Calculations 25to34'!Y171,'Calculations 35to44'!Y171,'Calculations 45to54'!Y171,'Calculations 65plus'!Y171)</f>
        <v>8.4931801010194707E-2</v>
      </c>
      <c r="Z216" s="28">
        <f>Z171/SUM(Z171,'Calculations 16to19'!Z171,'Calculations 20to24'!Z171,'Calculations 25to34'!Z171,'Calculations 35to44'!Z171,'Calculations 45to54'!Z171,'Calculations 65plus'!Z171)</f>
        <v>8.3809017637997793E-2</v>
      </c>
      <c r="AA216" s="28">
        <f>AA171/SUM(AA171,'Calculations 16to19'!AA171,'Calculations 20to24'!AA171,'Calculations 25to34'!AA171,'Calculations 35to44'!AA171,'Calculations 45to54'!AA171,'Calculations 65plus'!AA171)</f>
        <v>8.2696327164752392E-2</v>
      </c>
      <c r="AB216" s="28">
        <f>AB171/SUM(AB171,'Calculations 16to19'!AB171,'Calculations 20to24'!AB171,'Calculations 25to34'!AB171,'Calculations 35to44'!AB171,'Calculations 45to54'!AB171,'Calculations 65plus'!AB171)</f>
        <v>8.159381999714771E-2</v>
      </c>
      <c r="AC216" s="28">
        <f>AC171/SUM(AC171,'Calculations 16to19'!AC171,'Calculations 20to24'!AC171,'Calculations 25to34'!AC171,'Calculations 35to44'!AC171,'Calculations 45to54'!AC171,'Calculations 65plus'!AC171)</f>
        <v>8.0501582087379411E-2</v>
      </c>
      <c r="AD216" s="28">
        <f>AD171/SUM(AD171,'Calculations 16to19'!AD171,'Calculations 20to24'!AD171,'Calculations 25to34'!AD171,'Calculations 35to44'!AD171,'Calculations 45to54'!AD171,'Calculations 65plus'!AD171)</f>
        <v>7.9419694710978234E-2</v>
      </c>
      <c r="AE216" s="28">
        <f>AE171/SUM(AE171,'Calculations 16to19'!AE171,'Calculations 20to24'!AE171,'Calculations 25to34'!AE171,'Calculations 35to44'!AE171,'Calculations 45to54'!AE171,'Calculations 65plus'!AE171)</f>
        <v>7.8348234270225456E-2</v>
      </c>
      <c r="AF216" s="28">
        <f>AF171/SUM(AF171,'Calculations 16to19'!AF171,'Calculations 20to24'!AF171,'Calculations 25to34'!AF171,'Calculations 35to44'!AF171,'Calculations 45to54'!AF171,'Calculations 65plus'!AF171)</f>
        <v>7.7287272122544659E-2</v>
      </c>
    </row>
    <row r="217" spans="1:32" x14ac:dyDescent="0.2">
      <c r="A217" s="6" t="s">
        <v>50</v>
      </c>
      <c r="B217" s="28">
        <f>B172/SUM(B172,'Calculations 16to19'!B172,'Calculations 20to24'!B172,'Calculations 25to34'!B172,'Calculations 35to44'!B172,'Calculations 45to54'!B172,'Calculations 65plus'!B172)</f>
        <v>0.17814882987115438</v>
      </c>
      <c r="C217" s="28">
        <f>C172/SUM(C172,'Calculations 16to19'!C172,'Calculations 20to24'!C172,'Calculations 25to34'!C172,'Calculations 35to44'!C172,'Calculations 45to54'!C172,'Calculations 65plus'!C172)</f>
        <v>0.17683633497195975</v>
      </c>
      <c r="D217" s="28">
        <f>D172/SUM(D172,'Calculations 16to19'!D172,'Calculations 20to24'!D172,'Calculations 25to34'!D172,'Calculations 35to44'!D172,'Calculations 45to54'!D172,'Calculations 65plus'!D172)</f>
        <v>0.17367853989840085</v>
      </c>
      <c r="E217" s="28">
        <f>E172/SUM(E172,'Calculations 16to19'!E172,'Calculations 20to24'!E172,'Calculations 25to34'!E172,'Calculations 35to44'!E172,'Calculations 45to54'!E172,'Calculations 65plus'!E172)</f>
        <v>0.17019140788108514</v>
      </c>
      <c r="F217" s="28">
        <f>F172/SUM(F172,'Calculations 16to19'!F172,'Calculations 20to24'!F172,'Calculations 25to34'!F172,'Calculations 35to44'!F172,'Calculations 45to54'!F172,'Calculations 65plus'!F172)</f>
        <v>0.16768138847142416</v>
      </c>
      <c r="G217" s="28">
        <f>G172/SUM(G172,'Calculations 16to19'!G172,'Calculations 20to24'!G172,'Calculations 25to34'!G172,'Calculations 35to44'!G172,'Calculations 45to54'!G172,'Calculations 65plus'!G172)</f>
        <v>0.16672577356356499</v>
      </c>
      <c r="H217" s="28">
        <f>H172/SUM(H172,'Calculations 16to19'!H172,'Calculations 20to24'!H172,'Calculations 25to34'!H172,'Calculations 35to44'!H172,'Calculations 45to54'!H172,'Calculations 65plus'!H172)</f>
        <v>0.16606223092157363</v>
      </c>
      <c r="I217" s="28">
        <f>I172/SUM(I172,'Calculations 16to19'!I172,'Calculations 20to24'!I172,'Calculations 25to34'!I172,'Calculations 35to44'!I172,'Calculations 45to54'!I172,'Calculations 65plus'!I172)</f>
        <v>0.16332287413894617</v>
      </c>
      <c r="J217" s="28">
        <f>J172/SUM(J172,'Calculations 16to19'!J172,'Calculations 20to24'!J172,'Calculations 25to34'!J172,'Calculations 35to44'!J172,'Calculations 45to54'!J172,'Calculations 65plus'!J172)</f>
        <v>0.1585814678248883</v>
      </c>
      <c r="K217" s="28">
        <f>K172/SUM(K172,'Calculations 16to19'!K172,'Calculations 20to24'!K172,'Calculations 25to34'!K172,'Calculations 35to44'!K172,'Calculations 45to54'!K172,'Calculations 65plus'!K172)</f>
        <v>0.15335975078705052</v>
      </c>
      <c r="L217" s="28">
        <f>L172/SUM(L172,'Calculations 16to19'!L172,'Calculations 20to24'!L172,'Calculations 25to34'!L172,'Calculations 35to44'!L172,'Calculations 45to54'!L172,'Calculations 65plus'!L172)</f>
        <v>0.15458720060283079</v>
      </c>
      <c r="M217" s="28">
        <f>M172/SUM(M172,'Calculations 16to19'!M172,'Calculations 20to24'!M172,'Calculations 25to34'!M172,'Calculations 35to44'!M172,'Calculations 45to54'!M172,'Calculations 65plus'!M172)</f>
        <v>0.15237723208291626</v>
      </c>
      <c r="N217" s="28">
        <f>N172/SUM(N172,'Calculations 16to19'!N172,'Calculations 20to24'!N172,'Calculations 25to34'!N172,'Calculations 35to44'!N172,'Calculations 45to54'!N172,'Calculations 65plus'!N172)</f>
        <v>0.15018622123469469</v>
      </c>
      <c r="O217" s="28">
        <f>O172/SUM(O172,'Calculations 16to19'!O172,'Calculations 20to24'!O172,'Calculations 25to34'!O172,'Calculations 35to44'!O172,'Calculations 45to54'!O172,'Calculations 65plus'!O172)</f>
        <v>0.14801458785520616</v>
      </c>
      <c r="P217" s="28">
        <f>P172/SUM(P172,'Calculations 16to19'!P172,'Calculations 20to24'!P172,'Calculations 25to34'!P172,'Calculations 35to44'!P172,'Calculations 45to54'!P172,'Calculations 65plus'!P172)</f>
        <v>0.14586272694728711</v>
      </c>
      <c r="Q217" s="28">
        <f>Q172/SUM(Q172,'Calculations 16to19'!Q172,'Calculations 20to24'!Q172,'Calculations 25to34'!Q172,'Calculations 35to44'!Q172,'Calculations 45to54'!Q172,'Calculations 65plus'!Q172)</f>
        <v>0.14373100896799595</v>
      </c>
      <c r="R217" s="28">
        <f>R172/SUM(R172,'Calculations 16to19'!R172,'Calculations 20to24'!R172,'Calculations 25to34'!R172,'Calculations 35to44'!R172,'Calculations 45to54'!R172,'Calculations 65plus'!R172)</f>
        <v>0.14161978010736576</v>
      </c>
      <c r="S217" s="28">
        <f>S172/SUM(S172,'Calculations 16to19'!S172,'Calculations 20to24'!S172,'Calculations 25to34'!S172,'Calculations 35to44'!S172,'Calculations 45to54'!S172,'Calculations 65plus'!S172)</f>
        <v>0.13952936259656351</v>
      </c>
      <c r="T217" s="28">
        <f>T172/SUM(T172,'Calculations 16to19'!T172,'Calculations 20to24'!T172,'Calculations 25to34'!T172,'Calculations 35to44'!T172,'Calculations 45to54'!T172,'Calculations 65plus'!T172)</f>
        <v>0.13746005504438533</v>
      </c>
      <c r="U217" s="28">
        <f>U172/SUM(U172,'Calculations 16to19'!U172,'Calculations 20to24'!U172,'Calculations 25to34'!U172,'Calculations 35to44'!U172,'Calculations 45to54'!U172,'Calculations 65plus'!U172)</f>
        <v>0.13541213280089442</v>
      </c>
      <c r="V217" s="28">
        <f>V172/SUM(V172,'Calculations 16to19'!V172,'Calculations 20to24'!V172,'Calculations 25to34'!V172,'Calculations 35to44'!V172,'Calculations 45to54'!V172,'Calculations 65plus'!V172)</f>
        <v>0.1333858483469077</v>
      </c>
      <c r="W217" s="28">
        <f>W172/SUM(W172,'Calculations 16to19'!W172,'Calculations 20to24'!W172,'Calculations 25to34'!W172,'Calculations 35to44'!W172,'Calculations 45to54'!W172,'Calculations 65plus'!W172)</f>
        <v>0.13138143170792158</v>
      </c>
      <c r="X217" s="28">
        <f>X172/SUM(X172,'Calculations 16to19'!X172,'Calculations 20to24'!X172,'Calculations 25to34'!X172,'Calculations 35to44'!X172,'Calculations 45to54'!X172,'Calculations 65plus'!X172)</f>
        <v>0.12939909089100796</v>
      </c>
      <c r="Y217" s="28">
        <f>Y172/SUM(Y172,'Calculations 16to19'!Y172,'Calculations 20to24'!Y172,'Calculations 25to34'!Y172,'Calculations 35to44'!Y172,'Calculations 45to54'!Y172,'Calculations 65plus'!Y172)</f>
        <v>0.12743901234313224</v>
      </c>
      <c r="Z217" s="28">
        <f>Z172/SUM(Z172,'Calculations 16to19'!Z172,'Calculations 20to24'!Z172,'Calculations 25to34'!Z172,'Calculations 35to44'!Z172,'Calculations 45to54'!Z172,'Calculations 65plus'!Z172)</f>
        <v>0.12550136142928994</v>
      </c>
      <c r="AA217" s="28">
        <f>AA172/SUM(AA172,'Calculations 16to19'!AA172,'Calculations 20to24'!AA172,'Calculations 25to34'!AA172,'Calculations 35to44'!AA172,'Calculations 45to54'!AA172,'Calculations 65plus'!AA172)</f>
        <v>0.12358628292882358</v>
      </c>
      <c r="AB217" s="28">
        <f>AB172/SUM(AB172,'Calculations 16to19'!AB172,'Calculations 20to24'!AB172,'Calculations 25to34'!AB172,'Calculations 35to44'!AB172,'Calculations 45to54'!AB172,'Calculations 65plus'!AB172)</f>
        <v>0.12169390154825575</v>
      </c>
      <c r="AC217" s="28">
        <f>AC172/SUM(AC172,'Calculations 16to19'!AC172,'Calculations 20to24'!AC172,'Calculations 25to34'!AC172,'Calculations 35to44'!AC172,'Calculations 45to54'!AC172,'Calculations 65plus'!AC172)</f>
        <v>0.11982432244894642</v>
      </c>
      <c r="AD217" s="28">
        <f>AD172/SUM(AD172,'Calculations 16to19'!AD172,'Calculations 20to24'!AD172,'Calculations 25to34'!AD172,'Calculations 35to44'!AD172,'Calculations 45to54'!AD172,'Calculations 65plus'!AD172)</f>
        <v>0.117977631787889</v>
      </c>
      <c r="AE217" s="28">
        <f>AE172/SUM(AE172,'Calculations 16to19'!AE172,'Calculations 20to24'!AE172,'Calculations 25to34'!AE172,'Calculations 35to44'!AE172,'Calculations 45to54'!AE172,'Calculations 65plus'!AE172)</f>
        <v>0.11615389726996372</v>
      </c>
      <c r="AF217" s="28">
        <f>AF172/SUM(AF172,'Calculations 16to19'!AF172,'Calculations 20to24'!AF172,'Calculations 25to34'!AF172,'Calculations 35to44'!AF172,'Calculations 45to54'!AF172,'Calculations 65plus'!AF172)</f>
        <v>0.11435316870997182</v>
      </c>
    </row>
    <row r="218" spans="1:32" x14ac:dyDescent="0.2">
      <c r="A218" s="6" t="s">
        <v>51</v>
      </c>
      <c r="B218" s="28">
        <f>B173/SUM(B173,'Calculations 16to19'!B173,'Calculations 20to24'!B173,'Calculations 25to34'!B173,'Calculations 35to44'!B173,'Calculations 45to54'!B173,'Calculations 65plus'!B173)</f>
        <v>0.22067957617829739</v>
      </c>
      <c r="C218" s="28">
        <f>C173/SUM(C173,'Calculations 16to19'!C173,'Calculations 20to24'!C173,'Calculations 25to34'!C173,'Calculations 35to44'!C173,'Calculations 45to54'!C173,'Calculations 65plus'!C173)</f>
        <v>0.21870515792855899</v>
      </c>
      <c r="D218" s="28">
        <f>D173/SUM(D173,'Calculations 16to19'!D173,'Calculations 20to24'!D173,'Calculations 25to34'!D173,'Calculations 35to44'!D173,'Calculations 45to54'!D173,'Calculations 65plus'!D173)</f>
        <v>0.21452026048622971</v>
      </c>
      <c r="E218" s="28">
        <f>E173/SUM(E173,'Calculations 16to19'!E173,'Calculations 20to24'!E173,'Calculations 25to34'!E173,'Calculations 35to44'!E173,'Calculations 45to54'!E173,'Calculations 65plus'!E173)</f>
        <v>0.20985109503925889</v>
      </c>
      <c r="F218" s="28">
        <f>F173/SUM(F173,'Calculations 16to19'!F173,'Calculations 20to24'!F173,'Calculations 25to34'!F173,'Calculations 35to44'!F173,'Calculations 45to54'!F173,'Calculations 65plus'!F173)</f>
        <v>0.20626785343029602</v>
      </c>
      <c r="G218" s="28">
        <f>G173/SUM(G173,'Calculations 16to19'!G173,'Calculations 20to24'!G173,'Calculations 25to34'!G173,'Calculations 35to44'!G173,'Calculations 45to54'!G173,'Calculations 65plus'!G173)</f>
        <v>0.2044023457455354</v>
      </c>
      <c r="H218" s="28">
        <f>H173/SUM(H173,'Calculations 16to19'!H173,'Calculations 20to24'!H173,'Calculations 25to34'!H173,'Calculations 35to44'!H173,'Calculations 45to54'!H173,'Calculations 65plus'!H173)</f>
        <v>0.2028414471605357</v>
      </c>
      <c r="I218" s="28">
        <f>I173/SUM(I173,'Calculations 16to19'!I173,'Calculations 20to24'!I173,'Calculations 25to34'!I173,'Calculations 35to44'!I173,'Calculations 45to54'!I173,'Calculations 65plus'!I173)</f>
        <v>0.19887853447266268</v>
      </c>
      <c r="J218" s="28">
        <f>J173/SUM(J173,'Calculations 16to19'!J173,'Calculations 20to24'!J173,'Calculations 25to34'!J173,'Calculations 35to44'!J173,'Calculations 45to54'!J173,'Calculations 65plus'!J173)</f>
        <v>0.19263701828834498</v>
      </c>
      <c r="K218" s="28">
        <f>K173/SUM(K173,'Calculations 16to19'!K173,'Calculations 20to24'!K173,'Calculations 25to34'!K173,'Calculations 35to44'!K173,'Calculations 45to54'!K173,'Calculations 65plus'!K173)</f>
        <v>0.18585698205193821</v>
      </c>
      <c r="L218" s="28">
        <f>L173/SUM(L173,'Calculations 16to19'!L173,'Calculations 20to24'!L173,'Calculations 25to34'!L173,'Calculations 35to44'!L173,'Calculations 45to54'!L173,'Calculations 65plus'!L173)</f>
        <v>0.18696718358096567</v>
      </c>
      <c r="M218" s="28">
        <f>M173/SUM(M173,'Calculations 16to19'!M173,'Calculations 20to24'!M173,'Calculations 25to34'!M173,'Calculations 35to44'!M173,'Calculations 45to54'!M173,'Calculations 65plus'!M173)</f>
        <v>0.18382025223062634</v>
      </c>
      <c r="N218" s="28">
        <f>N173/SUM(N173,'Calculations 16to19'!N173,'Calculations 20to24'!N173,'Calculations 25to34'!N173,'Calculations 35to44'!N173,'Calculations 45to54'!N173,'Calculations 65plus'!N173)</f>
        <v>0.18070980359898942</v>
      </c>
      <c r="O218" s="28">
        <f>O173/SUM(O173,'Calculations 16to19'!O173,'Calculations 20to24'!O173,'Calculations 25to34'!O173,'Calculations 35to44'!O173,'Calculations 45to54'!O173,'Calculations 65plus'!O173)</f>
        <v>0.17763651945842263</v>
      </c>
      <c r="P218" s="28">
        <f>P173/SUM(P173,'Calculations 16to19'!P173,'Calculations 20to24'!P173,'Calculations 25to34'!P173,'Calculations 35to44'!P173,'Calculations 45to54'!P173,'Calculations 65plus'!P173)</f>
        <v>0.17460101319830465</v>
      </c>
      <c r="Q218" s="28">
        <f>Q173/SUM(Q173,'Calculations 16to19'!Q173,'Calculations 20to24'!Q173,'Calculations 25to34'!Q173,'Calculations 35to44'!Q173,'Calculations 45to54'!Q173,'Calculations 65plus'!Q173)</f>
        <v>0.17160383187553591</v>
      </c>
      <c r="R218" s="28">
        <f>R173/SUM(R173,'Calculations 16to19'!R173,'Calculations 20to24'!R173,'Calculations 25to34'!R173,'Calculations 35to44'!R173,'Calculations 45to54'!R173,'Calculations 65plus'!R173)</f>
        <v>0.16864545832687755</v>
      </c>
      <c r="S218" s="28">
        <f>S173/SUM(S173,'Calculations 16to19'!S173,'Calculations 20to24'!S173,'Calculations 25to34'!S173,'Calculations 35to44'!S173,'Calculations 45to54'!S173,'Calculations 65plus'!S173)</f>
        <v>0.16572631333255189</v>
      </c>
      <c r="T218" s="28">
        <f>T173/SUM(T173,'Calculations 16to19'!T173,'Calculations 20to24'!T173,'Calculations 25to34'!T173,'Calculations 35to44'!T173,'Calculations 45to54'!T173,'Calculations 65plus'!T173)</f>
        <v>0.16284675782090752</v>
      </c>
      <c r="U218" s="28">
        <f>U173/SUM(U173,'Calculations 16to19'!U173,'Calculations 20to24'!U173,'Calculations 25to34'!U173,'Calculations 35to44'!U173,'Calculations 45to54'!U173,'Calculations 65plus'!U173)</f>
        <v>0.16000709510437383</v>
      </c>
      <c r="V218" s="28">
        <f>V173/SUM(V173,'Calculations 16to19'!V173,'Calculations 20to24'!V173,'Calculations 25to34'!V173,'Calculations 35to44'!V173,'Calculations 45to54'!V173,'Calculations 65plus'!V173)</f>
        <v>0.15720757313739242</v>
      </c>
      <c r="W218" s="28">
        <f>W173/SUM(W173,'Calculations 16to19'!W173,'Calculations 20to24'!W173,'Calculations 25to34'!W173,'Calculations 35to44'!W173,'Calculations 45to54'!W173,'Calculations 65plus'!W173)</f>
        <v>0.15444838678746403</v>
      </c>
      <c r="X218" s="28">
        <f>X173/SUM(X173,'Calculations 16to19'!X173,'Calculations 20to24'!X173,'Calculations 25to34'!X173,'Calculations 35to44'!X173,'Calculations 45to54'!X173,'Calculations 65plus'!X173)</f>
        <v>0.15172968011098087</v>
      </c>
      <c r="Y218" s="28">
        <f>Y173/SUM(Y173,'Calculations 16to19'!Y173,'Calculations 20to24'!Y173,'Calculations 25to34'!Y173,'Calculations 35to44'!Y173,'Calculations 45to54'!Y173,'Calculations 65plus'!Y173)</f>
        <v>0.14905154862600126</v>
      </c>
      <c r="Z218" s="28">
        <f>Z173/SUM(Z173,'Calculations 16to19'!Z173,'Calculations 20to24'!Z173,'Calculations 25to34'!Z173,'Calculations 35to44'!Z173,'Calculations 45to54'!Z173,'Calculations 65plus'!Z173)</f>
        <v>0.14641404157465762</v>
      </c>
      <c r="AA218" s="28">
        <f>AA173/SUM(AA173,'Calculations 16to19'!AA173,'Calculations 20to24'!AA173,'Calculations 25to34'!AA173,'Calculations 35to44'!AA173,'Calculations 45to54'!AA173,'Calculations 65plus'!AA173)</f>
        <v>0.14381716416841553</v>
      </c>
      <c r="AB218" s="28">
        <f>AB173/SUM(AB173,'Calculations 16to19'!AB173,'Calculations 20to24'!AB173,'Calculations 25to34'!AB173,'Calculations 35to44'!AB173,'Calculations 45to54'!AB173,'Calculations 65plus'!AB173)</f>
        <v>0.14126087980993488</v>
      </c>
      <c r="AC218" s="28">
        <f>AC173/SUM(AC173,'Calculations 16to19'!AC173,'Calculations 20to24'!AC173,'Calculations 25to34'!AC173,'Calculations 35to44'!AC173,'Calculations 45to54'!AC173,'Calculations 65plus'!AC173)</f>
        <v>0.13874511228580053</v>
      </c>
      <c r="AD218" s="28">
        <f>AD173/SUM(AD173,'Calculations 16to19'!AD173,'Calculations 20to24'!AD173,'Calculations 25to34'!AD173,'Calculations 35to44'!AD173,'Calculations 45to54'!AD173,'Calculations 65plus'!AD173)</f>
        <v>0.13626974792491975</v>
      </c>
      <c r="AE218" s="28">
        <f>AE173/SUM(AE173,'Calculations 16to19'!AE173,'Calculations 20to24'!AE173,'Calculations 25to34'!AE173,'Calculations 35to44'!AE173,'Calculations 45to54'!AE173,'Calculations 65plus'!AE173)</f>
        <v>0.13383463771788945</v>
      </c>
      <c r="AF218" s="28">
        <f>AF173/SUM(AF173,'Calculations 16to19'!AF173,'Calculations 20to24'!AF173,'Calculations 25to34'!AF173,'Calculations 35to44'!AF173,'Calculations 45to54'!AF173,'Calculations 65plus'!AF173)</f>
        <v>0.13143959939313024</v>
      </c>
    </row>
    <row r="219" spans="1:32" x14ac:dyDescent="0.2">
      <c r="A219" s="6" t="s">
        <v>52</v>
      </c>
      <c r="B219" s="28">
        <f>B174/SUM(B174,'Calculations 16to19'!B174,'Calculations 20to24'!B174,'Calculations 25to34'!B174,'Calculations 35to44'!B174,'Calculations 45to54'!B174,'Calculations 65plus'!B174)</f>
        <v>0.16431949832598186</v>
      </c>
      <c r="C219" s="28">
        <f>C174/SUM(C174,'Calculations 16to19'!C174,'Calculations 20to24'!C174,'Calculations 25to34'!C174,'Calculations 35to44'!C174,'Calculations 45to54'!C174,'Calculations 65plus'!C174)</f>
        <v>0.1629988251457338</v>
      </c>
      <c r="D219" s="28">
        <f>D174/SUM(D174,'Calculations 16to19'!D174,'Calculations 20to24'!D174,'Calculations 25to34'!D174,'Calculations 35to44'!D174,'Calculations 45to54'!D174,'Calculations 65plus'!D174)</f>
        <v>0.16001001094589926</v>
      </c>
      <c r="E219" s="28">
        <f>E174/SUM(E174,'Calculations 16to19'!E174,'Calculations 20to24'!E174,'Calculations 25to34'!E174,'Calculations 35to44'!E174,'Calculations 45to54'!E174,'Calculations 65plus'!E174)</f>
        <v>0.15674483923278554</v>
      </c>
      <c r="F219" s="28">
        <f>F174/SUM(F174,'Calculations 16to19'!F174,'Calculations 20to24'!F174,'Calculations 25to34'!F174,'Calculations 35to44'!F174,'Calculations 45to54'!F174,'Calculations 65plus'!F174)</f>
        <v>0.15440895520673437</v>
      </c>
      <c r="G219" s="28">
        <f>G174/SUM(G174,'Calculations 16to19'!G174,'Calculations 20to24'!G174,'Calculations 25to34'!G174,'Calculations 35to44'!G174,'Calculations 45to54'!G174,'Calculations 65plus'!G174)</f>
        <v>0.15354290284741781</v>
      </c>
      <c r="H219" s="28">
        <f>H174/SUM(H174,'Calculations 16to19'!H174,'Calculations 20to24'!H174,'Calculations 25to34'!H174,'Calculations 35to44'!H174,'Calculations 45to54'!H174,'Calculations 65plus'!H174)</f>
        <v>0.15295634962816679</v>
      </c>
      <c r="I219" s="28">
        <f>I174/SUM(I174,'Calculations 16to19'!I174,'Calculations 20to24'!I174,'Calculations 25to34'!I174,'Calculations 35to44'!I174,'Calculations 45to54'!I174,'Calculations 65plus'!I174)</f>
        <v>0.15051857936273208</v>
      </c>
      <c r="J219" s="28">
        <f>J174/SUM(J174,'Calculations 16to19'!J174,'Calculations 20to24'!J174,'Calculations 25to34'!J174,'Calculations 35to44'!J174,'Calculations 45to54'!J174,'Calculations 65plus'!J174)</f>
        <v>0.14625176501211223</v>
      </c>
      <c r="K219" s="28">
        <f>K174/SUM(K174,'Calculations 16to19'!K174,'Calculations 20to24'!K174,'Calculations 25to34'!K174,'Calculations 35to44'!K174,'Calculations 45to54'!K174,'Calculations 65plus'!K174)</f>
        <v>0.14152230471915703</v>
      </c>
      <c r="L219" s="28">
        <f>L174/SUM(L174,'Calculations 16to19'!L174,'Calculations 20to24'!L174,'Calculations 25to34'!L174,'Calculations 35to44'!L174,'Calculations 45to54'!L174,'Calculations 65plus'!L174)</f>
        <v>0.1424627621147693</v>
      </c>
      <c r="M219" s="28">
        <f>M174/SUM(M174,'Calculations 16to19'!M174,'Calculations 20to24'!M174,'Calculations 25to34'!M174,'Calculations 35to44'!M174,'Calculations 45to54'!M174,'Calculations 65plus'!M174)</f>
        <v>0.1404219738459275</v>
      </c>
      <c r="N219" s="28">
        <f>N174/SUM(N174,'Calculations 16to19'!N174,'Calculations 20to24'!N174,'Calculations 25to34'!N174,'Calculations 35to44'!N174,'Calculations 45to54'!N174,'Calculations 65plus'!N174)</f>
        <v>0.13839872976442616</v>
      </c>
      <c r="O219" s="28">
        <f>O174/SUM(O174,'Calculations 16to19'!O174,'Calculations 20to24'!O174,'Calculations 25to34'!O174,'Calculations 35to44'!O174,'Calculations 45to54'!O174,'Calculations 65plus'!O174)</f>
        <v>0.13639342021540354</v>
      </c>
      <c r="P219" s="28">
        <f>P174/SUM(P174,'Calculations 16to19'!P174,'Calculations 20to24'!P174,'Calculations 25to34'!P174,'Calculations 35to44'!P174,'Calculations 45to54'!P174,'Calculations 65plus'!P174)</f>
        <v>0.13440641347472529</v>
      </c>
      <c r="Q219" s="28">
        <f>Q174/SUM(Q174,'Calculations 16to19'!Q174,'Calculations 20to24'!Q174,'Calculations 25to34'!Q174,'Calculations 35to44'!Q174,'Calculations 45to54'!Q174,'Calculations 65plus'!Q174)</f>
        <v>0.13243805583480767</v>
      </c>
      <c r="R219" s="28">
        <f>R174/SUM(R174,'Calculations 16to19'!R174,'Calculations 20to24'!R174,'Calculations 25to34'!R174,'Calculations 35to44'!R174,'Calculations 45to54'!R174,'Calculations 65plus'!R174)</f>
        <v>0.1304886717278706</v>
      </c>
      <c r="S219" s="28">
        <f>S174/SUM(S174,'Calculations 16to19'!S174,'Calculations 20to24'!S174,'Calculations 25to34'!S174,'Calculations 35to44'!S174,'Calculations 45to54'!S174,'Calculations 65plus'!S174)</f>
        <v>0.12855856388582054</v>
      </c>
      <c r="T219" s="28">
        <f>T174/SUM(T174,'Calculations 16to19'!T174,'Calculations 20to24'!T174,'Calculations 25to34'!T174,'Calculations 35to44'!T174,'Calculations 45to54'!T174,'Calculations 65plus'!T174)</f>
        <v>0.12664801353574887</v>
      </c>
      <c r="U219" s="28">
        <f>U174/SUM(U174,'Calculations 16to19'!U174,'Calculations 20to24'!U174,'Calculations 25to34'!U174,'Calculations 35to44'!U174,'Calculations 45to54'!U174,'Calculations 65plus'!U174)</f>
        <v>0.12475728062985293</v>
      </c>
      <c r="V219" s="28">
        <f>V174/SUM(V174,'Calculations 16to19'!V174,'Calculations 20to24'!V174,'Calculations 25to34'!V174,'Calculations 35to44'!V174,'Calculations 45to54'!V174,'Calculations 65plus'!V174)</f>
        <v>0.12288660410843145</v>
      </c>
      <c r="W219" s="28">
        <f>W174/SUM(W174,'Calculations 16to19'!W174,'Calculations 20to24'!W174,'Calculations 25to34'!W174,'Calculations 35to44'!W174,'Calculations 45to54'!W174,'Calculations 65plus'!W174)</f>
        <v>0.12103620219444852</v>
      </c>
      <c r="X219" s="28">
        <f>X174/SUM(X174,'Calculations 16to19'!X174,'Calculations 20to24'!X174,'Calculations 25to34'!X174,'Calculations 35to44'!X174,'Calculations 45to54'!X174,'Calculations 65plus'!X174)</f>
        <v>0.11920627271805882</v>
      </c>
      <c r="Y219" s="28">
        <f>Y174/SUM(Y174,'Calculations 16to19'!Y174,'Calculations 20to24'!Y174,'Calculations 25to34'!Y174,'Calculations 35to44'!Y174,'Calculations 45to54'!Y174,'Calculations 65plus'!Y174)</f>
        <v>0.11739699346937167</v>
      </c>
      <c r="Z219" s="28">
        <f>Z174/SUM(Z174,'Calculations 16to19'!Z174,'Calculations 20to24'!Z174,'Calculations 25to34'!Z174,'Calculations 35to44'!Z174,'Calculations 45to54'!Z174,'Calculations 65plus'!Z174)</f>
        <v>0.11560852257765064</v>
      </c>
      <c r="AA219" s="28">
        <f>AA174/SUM(AA174,'Calculations 16to19'!AA174,'Calculations 20to24'!AA174,'Calculations 25to34'!AA174,'Calculations 35to44'!AA174,'Calculations 45to54'!AA174,'Calculations 65plus'!AA174)</f>
        <v>0.11384099891508256</v>
      </c>
      <c r="AB219" s="28">
        <f>AB174/SUM(AB174,'Calculations 16to19'!AB174,'Calculations 20to24'!AB174,'Calculations 25to34'!AB174,'Calculations 35to44'!AB174,'Calculations 45to54'!AB174,'Calculations 65plus'!AB174)</f>
        <v>0.11209454252320419</v>
      </c>
      <c r="AC219" s="28">
        <f>AC174/SUM(AC174,'Calculations 16to19'!AC174,'Calculations 20to24'!AC174,'Calculations 25to34'!AC174,'Calculations 35to44'!AC174,'Calculations 45to54'!AC174,'Calculations 65plus'!AC174)</f>
        <v>0.11036925506003319</v>
      </c>
      <c r="AD219" s="28">
        <f>AD174/SUM(AD174,'Calculations 16to19'!AD174,'Calculations 20to24'!AD174,'Calculations 25to34'!AD174,'Calculations 35to44'!AD174,'Calculations 45to54'!AD174,'Calculations 65plus'!AD174)</f>
        <v>0.1086652202659423</v>
      </c>
      <c r="AE219" s="28">
        <f>AE174/SUM(AE174,'Calculations 16to19'!AE174,'Calculations 20to24'!AE174,'Calculations 25to34'!AE174,'Calculations 35to44'!AE174,'Calculations 45to54'!AE174,'Calculations 65plus'!AE174)</f>
        <v>0.10698250444631109</v>
      </c>
      <c r="AF219" s="28">
        <f>AF174/SUM(AF174,'Calculations 16to19'!AF174,'Calculations 20to24'!AF174,'Calculations 25to34'!AF174,'Calculations 35to44'!AF174,'Calculations 45to54'!AF174,'Calculations 65plus'!AF174)</f>
        <v>0.10532115696899297</v>
      </c>
    </row>
    <row r="220" spans="1:32" x14ac:dyDescent="0.2">
      <c r="A220" s="6" t="s">
        <v>53</v>
      </c>
      <c r="B220" s="28">
        <f>B175/SUM(B175,'Calculations 16to19'!B175,'Calculations 20to24'!B175,'Calculations 25to34'!B175,'Calculations 35to44'!B175,'Calculations 45to54'!B175,'Calculations 65plus'!B175)</f>
        <v>0.20261263663023191</v>
      </c>
      <c r="C220" s="28">
        <f>C175/SUM(C175,'Calculations 16to19'!C175,'Calculations 20to24'!C175,'Calculations 25to34'!C175,'Calculations 35to44'!C175,'Calculations 45to54'!C175,'Calculations 65plus'!C175)</f>
        <v>0.20122640861370117</v>
      </c>
      <c r="D220" s="28">
        <f>D175/SUM(D175,'Calculations 16to19'!D175,'Calculations 20to24'!D175,'Calculations 25to34'!D175,'Calculations 35to44'!D175,'Calculations 45to54'!D175,'Calculations 65plus'!D175)</f>
        <v>0.19765731284877511</v>
      </c>
      <c r="E220" s="28">
        <f>E175/SUM(E175,'Calculations 16to19'!E175,'Calculations 20to24'!E175,'Calculations 25to34'!E175,'Calculations 35to44'!E175,'Calculations 45to54'!E175,'Calculations 65plus'!E175)</f>
        <v>0.19365266598619912</v>
      </c>
      <c r="F220" s="28">
        <f>F175/SUM(F175,'Calculations 16to19'!F175,'Calculations 20to24'!F175,'Calculations 25to34'!F175,'Calculations 35to44'!F175,'Calculations 45to54'!F175,'Calculations 65plus'!F175)</f>
        <v>0.19069312100434332</v>
      </c>
      <c r="G220" s="28">
        <f>G175/SUM(G175,'Calculations 16to19'!G175,'Calculations 20to24'!G175,'Calculations 25to34'!G175,'Calculations 35to44'!G175,'Calculations 45to54'!G175,'Calculations 65plus'!G175)</f>
        <v>0.18937103223459503</v>
      </c>
      <c r="H220" s="28">
        <f>H175/SUM(H175,'Calculations 16to19'!H175,'Calculations 20to24'!H175,'Calculations 25to34'!H175,'Calculations 35to44'!H175,'Calculations 45to54'!H175,'Calculations 65plus'!H175)</f>
        <v>0.18836671193535784</v>
      </c>
      <c r="I220" s="28">
        <f>I175/SUM(I175,'Calculations 16to19'!I175,'Calculations 20to24'!I175,'Calculations 25to34'!I175,'Calculations 35to44'!I175,'Calculations 45to54'!I175,'Calculations 65plus'!I175)</f>
        <v>0.18498032366042802</v>
      </c>
      <c r="J220" s="28">
        <f>J175/SUM(J175,'Calculations 16to19'!J175,'Calculations 20to24'!J175,'Calculations 25to34'!J175,'Calculations 35to44'!J175,'Calculations 45to54'!J175,'Calculations 65plus'!J175)</f>
        <v>0.17932807124982977</v>
      </c>
      <c r="K220" s="28">
        <f>K175/SUM(K175,'Calculations 16to19'!K175,'Calculations 20to24'!K175,'Calculations 25to34'!K175,'Calculations 35to44'!K175,'Calculations 45to54'!K175,'Calculations 65plus'!K175)</f>
        <v>0.17312776343872646</v>
      </c>
      <c r="L220" s="28">
        <f>L175/SUM(L175,'Calculations 16to19'!L175,'Calculations 20to24'!L175,'Calculations 25to34'!L175,'Calculations 35to44'!L175,'Calculations 45to54'!L175,'Calculations 65plus'!L175)</f>
        <v>0.17471761785785681</v>
      </c>
      <c r="M220" s="28">
        <f>M175/SUM(M175,'Calculations 16to19'!M175,'Calculations 20to24'!M175,'Calculations 25to34'!M175,'Calculations 35to44'!M175,'Calculations 45to54'!M175,'Calculations 65plus'!M175)</f>
        <v>0.17208905287323673</v>
      </c>
      <c r="N220" s="28">
        <f>N175/SUM(N175,'Calculations 16to19'!N175,'Calculations 20to24'!N175,'Calculations 25to34'!N175,'Calculations 35to44'!N175,'Calculations 45to54'!N175,'Calculations 65plus'!N175)</f>
        <v>0.16948518312253683</v>
      </c>
      <c r="O220" s="28">
        <f>O175/SUM(O175,'Calculations 16to19'!O175,'Calculations 20to24'!O175,'Calculations 25to34'!O175,'Calculations 35to44'!O175,'Calculations 45to54'!O175,'Calculations 65plus'!O175)</f>
        <v>0.16690654872530231</v>
      </c>
      <c r="P220" s="28">
        <f>P175/SUM(P175,'Calculations 16to19'!P175,'Calculations 20to24'!P175,'Calculations 25to34'!P175,'Calculations 35to44'!P175,'Calculations 45to54'!P175,'Calculations 65plus'!P175)</f>
        <v>0.16435365092665899</v>
      </c>
      <c r="Q220" s="28">
        <f>Q175/SUM(Q175,'Calculations 16to19'!Q175,'Calculations 20to24'!Q175,'Calculations 25to34'!Q175,'Calculations 35to44'!Q175,'Calculations 45to54'!Q175,'Calculations 65plus'!Q175)</f>
        <v>0.1618269529079982</v>
      </c>
      <c r="R220" s="28">
        <f>R175/SUM(R175,'Calculations 16to19'!R175,'Calculations 20to24'!R175,'Calculations 25to34'!R175,'Calculations 35to44'!R175,'Calculations 45to54'!R175,'Calculations 65plus'!R175)</f>
        <v>0.15932688062960676</v>
      </c>
      <c r="S220" s="28">
        <f>S175/SUM(S175,'Calculations 16to19'!S175,'Calculations 20to24'!S175,'Calculations 25to34'!S175,'Calculations 35to44'!S175,'Calculations 45to54'!S175,'Calculations 65plus'!S175)</f>
        <v>0.15685382370235798</v>
      </c>
      <c r="T220" s="28">
        <f>T175/SUM(T175,'Calculations 16to19'!T175,'Calculations 20to24'!T175,'Calculations 25to34'!T175,'Calculations 35to44'!T175,'Calculations 45to54'!T175,'Calculations 65plus'!T175)</f>
        <v>0.15440813628556629</v>
      </c>
      <c r="U220" s="28">
        <f>U175/SUM(U175,'Calculations 16to19'!U175,'Calculations 20to24'!U175,'Calculations 25to34'!U175,'Calculations 35to44'!U175,'Calculations 45to54'!U175,'Calculations 65plus'!U175)</f>
        <v>0.15199013800812086</v>
      </c>
      <c r="V220" s="28">
        <f>V175/SUM(V175,'Calculations 16to19'!V175,'Calculations 20to24'!V175,'Calculations 25to34'!V175,'Calculations 35to44'!V175,'Calculations 45to54'!V175,'Calculations 65plus'!V175)</f>
        <v>0.14960011491004913</v>
      </c>
      <c r="W220" s="28">
        <f>W175/SUM(W175,'Calculations 16to19'!W175,'Calculations 20to24'!W175,'Calculations 25to34'!W175,'Calculations 35to44'!W175,'Calculations 45to54'!W175,'Calculations 65plus'!W175)</f>
        <v>0.14723832040166854</v>
      </c>
      <c r="X220" s="28">
        <f>X175/SUM(X175,'Calculations 16to19'!X175,'Calculations 20to24'!X175,'Calculations 25to34'!X175,'Calculations 35to44'!X175,'Calculations 45to54'!X175,'Calculations 65plus'!X175)</f>
        <v>0.14490497623756435</v>
      </c>
      <c r="Y220" s="28">
        <f>Y175/SUM(Y175,'Calculations 16to19'!Y175,'Calculations 20to24'!Y175,'Calculations 25to34'!Y175,'Calculations 35to44'!Y175,'Calculations 45to54'!Y175,'Calculations 65plus'!Y175)</f>
        <v>0.14260027350266363</v>
      </c>
      <c r="Z220" s="28">
        <f>Z175/SUM(Z175,'Calculations 16to19'!Z175,'Calculations 20to24'!Z175,'Calculations 25to34'!Z175,'Calculations 35to44'!Z175,'Calculations 45to54'!Z175,'Calculations 65plus'!Z175)</f>
        <v>0.14032437360774988</v>
      </c>
      <c r="AA220" s="28">
        <f>AA175/SUM(AA175,'Calculations 16to19'!AA175,'Calculations 20to24'!AA175,'Calculations 25to34'!AA175,'Calculations 35to44'!AA175,'Calculations 45to54'!AA175,'Calculations 65plus'!AA175)</f>
        <v>0.1380774092918384</v>
      </c>
      <c r="AB220" s="28">
        <f>AB175/SUM(AB175,'Calculations 16to19'!AB175,'Calculations 20to24'!AB175,'Calculations 25to34'!AB175,'Calculations 35to44'!AB175,'Calculations 45to54'!AB175,'Calculations 65plus'!AB175)</f>
        <v>0.13585948562891939</v>
      </c>
      <c r="AC220" s="28">
        <f>AC175/SUM(AC175,'Calculations 16to19'!AC175,'Calculations 20to24'!AC175,'Calculations 25to34'!AC175,'Calculations 35to44'!AC175,'Calculations 45to54'!AC175,'Calculations 65plus'!AC175)</f>
        <v>0.13367068103665664</v>
      </c>
      <c r="AD220" s="28">
        <f>AD175/SUM(AD175,'Calculations 16to19'!AD175,'Calculations 20to24'!AD175,'Calculations 25to34'!AD175,'Calculations 35to44'!AD175,'Calculations 45to54'!AD175,'Calculations 65plus'!AD175)</f>
        <v>0.13151104828473556</v>
      </c>
      <c r="AE220" s="28">
        <f>AE175/SUM(AE175,'Calculations 16to19'!AE175,'Calculations 20to24'!AE175,'Calculations 25to34'!AE175,'Calculations 35to44'!AE175,'Calculations 45to54'!AE175,'Calculations 65plus'!AE175)</f>
        <v>0.12938061550065588</v>
      </c>
      <c r="AF220" s="28">
        <f>AF175/SUM(AF175,'Calculations 16to19'!AF175,'Calculations 20to24'!AF175,'Calculations 25to34'!AF175,'Calculations 35to44'!AF175,'Calculations 45to54'!AF175,'Calculations 65plus'!AF175)</f>
        <v>0.12727938717086518</v>
      </c>
    </row>
    <row r="221" spans="1:32" x14ac:dyDescent="0.2">
      <c r="A221" s="6" t="s">
        <v>54</v>
      </c>
      <c r="B221" s="28">
        <f>B176/SUM(B176,'Calculations 16to19'!B176,'Calculations 20to24'!B176,'Calculations 25to34'!B176,'Calculations 35to44'!B176,'Calculations 45to54'!B176,'Calculations 65plus'!B176)</f>
        <v>0.18107703814510101</v>
      </c>
      <c r="C221" s="28">
        <f>C176/SUM(C176,'Calculations 16to19'!C176,'Calculations 20to24'!C176,'Calculations 25to34'!C176,'Calculations 35to44'!C176,'Calculations 45to54'!C176,'Calculations 65plus'!C176)</f>
        <v>0.17984741262963211</v>
      </c>
      <c r="D221" s="28">
        <f>D176/SUM(D176,'Calculations 16to19'!D176,'Calculations 20to24'!D176,'Calculations 25to34'!D176,'Calculations 35to44'!D176,'Calculations 45to54'!D176,'Calculations 65plus'!D176)</f>
        <v>0.17670190400117672</v>
      </c>
      <c r="E221" s="28">
        <f>E176/SUM(E176,'Calculations 16to19'!E176,'Calculations 20to24'!E176,'Calculations 25to34'!E176,'Calculations 35to44'!E176,'Calculations 45to54'!E176,'Calculations 65plus'!E176)</f>
        <v>0.17317450128205911</v>
      </c>
      <c r="F221" s="28">
        <f>F176/SUM(F176,'Calculations 16to19'!F176,'Calculations 20to24'!F176,'Calculations 25to34'!F176,'Calculations 35to44'!F176,'Calculations 45to54'!F176,'Calculations 65plus'!F176)</f>
        <v>0.17059869811010303</v>
      </c>
      <c r="G221" s="28">
        <f>G176/SUM(G176,'Calculations 16to19'!G176,'Calculations 20to24'!G176,'Calculations 25to34'!G176,'Calculations 35to44'!G176,'Calculations 45to54'!G176,'Calculations 65plus'!G176)</f>
        <v>0.16956273296287025</v>
      </c>
      <c r="H221" s="28">
        <f>H176/SUM(H176,'Calculations 16to19'!H176,'Calculations 20to24'!H176,'Calculations 25to34'!H176,'Calculations 35to44'!H176,'Calculations 45to54'!H176,'Calculations 65plus'!H176)</f>
        <v>0.16878621197384375</v>
      </c>
      <c r="I221" s="28">
        <f>I176/SUM(I176,'Calculations 16to19'!I176,'Calculations 20to24'!I176,'Calculations 25to34'!I176,'Calculations 35to44'!I176,'Calculations 45to54'!I176,'Calculations 65plus'!I176)</f>
        <v>0.16586108267859409</v>
      </c>
      <c r="J221" s="28">
        <f>J176/SUM(J176,'Calculations 16to19'!J176,'Calculations 20to24'!J176,'Calculations 25to34'!J176,'Calculations 35to44'!J176,'Calculations 45to54'!J176,'Calculations 65plus'!J176)</f>
        <v>0.16092688716088441</v>
      </c>
      <c r="K221" s="28">
        <f>K176/SUM(K176,'Calculations 16to19'!K176,'Calculations 20to24'!K176,'Calculations 25to34'!K176,'Calculations 35to44'!K176,'Calculations 45to54'!K176,'Calculations 65plus'!K176)</f>
        <v>0.1555362452541067</v>
      </c>
      <c r="L221" s="28">
        <f>L176/SUM(L176,'Calculations 16to19'!L176,'Calculations 20to24'!L176,'Calculations 25to34'!L176,'Calculations 35to44'!L176,'Calculations 45to54'!L176,'Calculations 65plus'!L176)</f>
        <v>0.15691537752252097</v>
      </c>
      <c r="M221" s="28">
        <f>M176/SUM(M176,'Calculations 16to19'!M176,'Calculations 20to24'!M176,'Calculations 25to34'!M176,'Calculations 35to44'!M176,'Calculations 45to54'!M176,'Calculations 65plus'!M176)</f>
        <v>0.15463599392306263</v>
      </c>
      <c r="N221" s="28">
        <f>N176/SUM(N176,'Calculations 16to19'!N176,'Calculations 20to24'!N176,'Calculations 25to34'!N176,'Calculations 35to44'!N176,'Calculations 45to54'!N176,'Calculations 65plus'!N176)</f>
        <v>0.1523760580501991</v>
      </c>
      <c r="O221" s="28">
        <f>O176/SUM(O176,'Calculations 16to19'!O176,'Calculations 20to24'!O176,'Calculations 25to34'!O176,'Calculations 35to44'!O176,'Calculations 45to54'!O176,'Calculations 65plus'!O176)</f>
        <v>0.15013607970661139</v>
      </c>
      <c r="P221" s="28">
        <f>P176/SUM(P176,'Calculations 16to19'!P176,'Calculations 20to24'!P176,'Calculations 25to34'!P176,'Calculations 35to44'!P176,'Calculations 45to54'!P176,'Calculations 65plus'!P176)</f>
        <v>0.14791653715855305</v>
      </c>
      <c r="Q221" s="28">
        <f>Q176/SUM(Q176,'Calculations 16to19'!Q176,'Calculations 20to24'!Q176,'Calculations 25to34'!Q176,'Calculations 35to44'!Q176,'Calculations 45to54'!Q176,'Calculations 65plus'!Q176)</f>
        <v>0.14571787761902005</v>
      </c>
      <c r="R221" s="28">
        <f>R176/SUM(R176,'Calculations 16to19'!R176,'Calculations 20to24'!R176,'Calculations 25to34'!R176,'Calculations 35to44'!R176,'Calculations 45to54'!R176,'Calculations 65plus'!R176)</f>
        <v>0.1435405177632651</v>
      </c>
      <c r="S221" s="28">
        <f>S176/SUM(S176,'Calculations 16to19'!S176,'Calculations 20to24'!S176,'Calculations 25to34'!S176,'Calculations 35to44'!S176,'Calculations 45to54'!S176,'Calculations 65plus'!S176)</f>
        <v>0.14138484427495612</v>
      </c>
      <c r="T221" s="28">
        <f>T176/SUM(T176,'Calculations 16to19'!T176,'Calculations 20to24'!T176,'Calculations 25to34'!T176,'Calculations 35to44'!T176,'Calculations 45to54'!T176,'Calculations 65plus'!T176)</f>
        <v>0.13925121442116528</v>
      </c>
      <c r="U221" s="28">
        <f>U176/SUM(U176,'Calculations 16to19'!U176,'Calculations 20to24'!U176,'Calculations 25to34'!U176,'Calculations 35to44'!U176,'Calculations 45to54'!U176,'Calculations 65plus'!U176)</f>
        <v>0.13713995665428722</v>
      </c>
      <c r="V221" s="28">
        <f>V176/SUM(V176,'Calculations 16to19'!V176,'Calculations 20to24'!V176,'Calculations 25to34'!V176,'Calculations 35to44'!V176,'Calculations 45to54'!V176,'Calculations 65plus'!V176)</f>
        <v>0.13505137123892449</v>
      </c>
      <c r="W221" s="28">
        <f>W176/SUM(W176,'Calculations 16to19'!W176,'Calculations 20to24'!W176,'Calculations 25to34'!W176,'Calculations 35to44'!W176,'Calculations 45to54'!W176,'Calculations 65plus'!W176)</f>
        <v>0.13298573090170088</v>
      </c>
      <c r="X221" s="28">
        <f>X176/SUM(X176,'Calculations 16to19'!X176,'Calculations 20to24'!X176,'Calculations 25to34'!X176,'Calculations 35to44'!X176,'Calculations 45to54'!X176,'Calculations 65plus'!X176)</f>
        <v>0.13094328150194362</v>
      </c>
      <c r="Y221" s="28">
        <f>Y176/SUM(Y176,'Calculations 16to19'!Y176,'Calculations 20to24'!Y176,'Calculations 25to34'!Y176,'Calculations 35to44'!Y176,'Calculations 45to54'!Y176,'Calculations 65plus'!Y176)</f>
        <v>0.12892424272113662</v>
      </c>
      <c r="Z221" s="28">
        <f>Z176/SUM(Z176,'Calculations 16to19'!Z176,'Calculations 20to24'!Z176,'Calculations 25to34'!Z176,'Calculations 35to44'!Z176,'Calculations 45to54'!Z176,'Calculations 65plus'!Z176)</f>
        <v>0.12692880876903115</v>
      </c>
      <c r="AA221" s="28">
        <f>AA176/SUM(AA176,'Calculations 16to19'!AA176,'Calculations 20to24'!AA176,'Calculations 25to34'!AA176,'Calculations 35to44'!AA176,'Calculations 45to54'!AA176,'Calculations 65plus'!AA176)</f>
        <v>0.12495714910430814</v>
      </c>
      <c r="AB221" s="28">
        <f>AB176/SUM(AB176,'Calculations 16to19'!AB176,'Calculations 20to24'!AB176,'Calculations 25to34'!AB176,'Calculations 35to44'!AB176,'Calculations 45to54'!AB176,'Calculations 65plus'!AB176)</f>
        <v>0.12300940916769595</v>
      </c>
      <c r="AC221" s="28">
        <f>AC176/SUM(AC176,'Calculations 16to19'!AC176,'Calculations 20to24'!AC176,'Calculations 25to34'!AC176,'Calculations 35to44'!AC176,'Calculations 45to54'!AC176,'Calculations 65plus'!AC176)</f>
        <v>0.12108571112546507</v>
      </c>
      <c r="AD221" s="28">
        <f>AD176/SUM(AD176,'Calculations 16to19'!AD176,'Calculations 20to24'!AD176,'Calculations 25to34'!AD176,'Calculations 35to44'!AD176,'Calculations 45to54'!AD176,'Calculations 65plus'!AD176)</f>
        <v>0.11918615462126332</v>
      </c>
      <c r="AE221" s="28">
        <f>AE176/SUM(AE176,'Calculations 16to19'!AE176,'Calculations 20to24'!AE176,'Calculations 25to34'!AE176,'Calculations 35to44'!AE176,'Calculations 45to54'!AE176,'Calculations 65plus'!AE176)</f>
        <v>0.11731081753429606</v>
      </c>
      <c r="AF221" s="28">
        <f>AF176/SUM(AF176,'Calculations 16to19'!AF176,'Calculations 20to24'!AF176,'Calculations 25to34'!AF176,'Calculations 35to44'!AF176,'Calculations 45to54'!AF176,'Calculations 65plus'!AF176)</f>
        <v>0.1154597567419046</v>
      </c>
    </row>
    <row r="222" spans="1:32" x14ac:dyDescent="0.2">
      <c r="A222" s="6" t="s">
        <v>55</v>
      </c>
      <c r="B222" s="28">
        <f>B177/SUM(B177,'Calculations 16to19'!B177,'Calculations 20to24'!B177,'Calculations 25to34'!B177,'Calculations 35to44'!B177,'Calculations 45to54'!B177,'Calculations 65plus'!B177)</f>
        <v>0.1730407523510972</v>
      </c>
      <c r="C222" s="28">
        <f>C177/SUM(C177,'Calculations 16to19'!C177,'Calculations 20to24'!C177,'Calculations 25to34'!C177,'Calculations 35to44'!C177,'Calculations 45to54'!C177,'Calculations 65plus'!C177)</f>
        <v>0.17175250848226192</v>
      </c>
      <c r="D222" s="28">
        <f>D177/SUM(D177,'Calculations 16to19'!D177,'Calculations 20to24'!D177,'Calculations 25to34'!D177,'Calculations 35to44'!D177,'Calculations 45to54'!D177,'Calculations 65plus'!D177)</f>
        <v>0.16869919135827968</v>
      </c>
      <c r="E222" s="28">
        <f>E177/SUM(E177,'Calculations 16to19'!E177,'Calculations 20to24'!E177,'Calculations 25to34'!E177,'Calculations 35to44'!E177,'Calculations 45to54'!E177,'Calculations 65plus'!E177)</f>
        <v>0.16533799041769418</v>
      </c>
      <c r="F222" s="28">
        <f>F177/SUM(F177,'Calculations 16to19'!F177,'Calculations 20to24'!F177,'Calculations 25to34'!F177,'Calculations 35to44'!F177,'Calculations 45to54'!F177,'Calculations 65plus'!F177)</f>
        <v>0.16293794185346624</v>
      </c>
      <c r="G222" s="28">
        <f>G177/SUM(G177,'Calculations 16to19'!G177,'Calculations 20to24'!G177,'Calculations 25to34'!G177,'Calculations 35to44'!G177,'Calculations 45to54'!G177,'Calculations 65plus'!G177)</f>
        <v>0.16208309130875248</v>
      </c>
      <c r="H222" s="28">
        <f>H177/SUM(H177,'Calculations 16to19'!H177,'Calculations 20to24'!H177,'Calculations 25to34'!H177,'Calculations 35to44'!H177,'Calculations 45to54'!H177,'Calculations 65plus'!H177)</f>
        <v>0.16150522259332142</v>
      </c>
      <c r="I222" s="28">
        <f>I177/SUM(I177,'Calculations 16to19'!I177,'Calculations 20to24'!I177,'Calculations 25to34'!I177,'Calculations 35to44'!I177,'Calculations 45to54'!I177,'Calculations 65plus'!I177)</f>
        <v>0.15894039150813472</v>
      </c>
      <c r="J222" s="28">
        <f>J177/SUM(J177,'Calculations 16to19'!J177,'Calculations 20to24'!J177,'Calculations 25to34'!J177,'Calculations 35to44'!J177,'Calculations 45to54'!J177,'Calculations 65plus'!J177)</f>
        <v>0.15444817273301206</v>
      </c>
      <c r="K222" s="28">
        <f>K177/SUM(K177,'Calculations 16to19'!K177,'Calculations 20to24'!K177,'Calculations 25to34'!K177,'Calculations 35to44'!K177,'Calculations 45to54'!K177,'Calculations 65plus'!K177)</f>
        <v>0.14948590086022054</v>
      </c>
      <c r="L222" s="28">
        <f>L177/SUM(L177,'Calculations 16to19'!L177,'Calculations 20to24'!L177,'Calculations 25to34'!L177,'Calculations 35to44'!L177,'Calculations 45to54'!L177,'Calculations 65plus'!L177)</f>
        <v>0.15058706650935325</v>
      </c>
      <c r="M222" s="28">
        <f>M177/SUM(M177,'Calculations 16to19'!M177,'Calculations 20to24'!M177,'Calculations 25to34'!M177,'Calculations 35to44'!M177,'Calculations 45to54'!M177,'Calculations 65plus'!M177)</f>
        <v>0.14847555063040918</v>
      </c>
      <c r="N222" s="28">
        <f>N177/SUM(N177,'Calculations 16to19'!N177,'Calculations 20to24'!N177,'Calculations 25to34'!N177,'Calculations 35to44'!N177,'Calculations 45to54'!N177,'Calculations 65plus'!N177)</f>
        <v>0.14638008971953867</v>
      </c>
      <c r="O222" s="28">
        <f>O177/SUM(O177,'Calculations 16to19'!O177,'Calculations 20to24'!O177,'Calculations 25to34'!O177,'Calculations 35to44'!O177,'Calculations 45to54'!O177,'Calculations 65plus'!O177)</f>
        <v>0.14430117540942503</v>
      </c>
      <c r="P222" s="28">
        <f>P177/SUM(P177,'Calculations 16to19'!P177,'Calculations 20to24'!P177,'Calculations 25to34'!P177,'Calculations 35to44'!P177,'Calculations 45to54'!P177,'Calculations 65plus'!P177)</f>
        <v>0.14223927472014544</v>
      </c>
      <c r="Q222" s="28">
        <f>Q177/SUM(Q177,'Calculations 16to19'!Q177,'Calculations 20to24'!Q177,'Calculations 25to34'!Q177,'Calculations 35to44'!Q177,'Calculations 45to54'!Q177,'Calculations 65plus'!Q177)</f>
        <v>0.14019483015233325</v>
      </c>
      <c r="R222" s="28">
        <f>R177/SUM(R177,'Calculations 16to19'!R177,'Calculations 20to24'!R177,'Calculations 25to34'!R177,'Calculations 35to44'!R177,'Calculations 45to54'!R177,'Calculations 65plus'!R177)</f>
        <v>0.13816825981745887</v>
      </c>
      <c r="S222" s="28">
        <f>S177/SUM(S177,'Calculations 16to19'!S177,'Calculations 20to24'!S177,'Calculations 25to34'!S177,'Calculations 35to44'!S177,'Calculations 45to54'!S177,'Calculations 65plus'!S177)</f>
        <v>0.13615995760469574</v>
      </c>
      <c r="T222" s="28">
        <f>T177/SUM(T177,'Calculations 16to19'!T177,'Calculations 20to24'!T177,'Calculations 25to34'!T177,'Calculations 35to44'!T177,'Calculations 45to54'!T177,'Calculations 65plus'!T177)</f>
        <v>0.13417029338361089</v>
      </c>
      <c r="U222" s="28">
        <f>U177/SUM(U177,'Calculations 16to19'!U177,'Calculations 20to24'!U177,'Calculations 25to34'!U177,'Calculations 35to44'!U177,'Calculations 45to54'!U177,'Calculations 65plus'!U177)</f>
        <v>0.1321996132417281</v>
      </c>
      <c r="V222" s="28">
        <f>V177/SUM(V177,'Calculations 16to19'!V177,'Calculations 20to24'!V177,'Calculations 25to34'!V177,'Calculations 35to44'!V177,'Calculations 45to54'!V177,'Calculations 65plus'!V177)</f>
        <v>0.13024823975584504</v>
      </c>
      <c r="W222" s="28">
        <f>W177/SUM(W177,'Calculations 16to19'!W177,'Calculations 20to24'!W177,'Calculations 25to34'!W177,'Calculations 35to44'!W177,'Calculations 45to54'!W177,'Calculations 65plus'!W177)</f>
        <v>0.12831647229580487</v>
      </c>
      <c r="X222" s="28">
        <f>X177/SUM(X177,'Calculations 16to19'!X177,'Calculations 20to24'!X177,'Calculations 25to34'!X177,'Calculations 35to44'!X177,'Calculations 45to54'!X177,'Calculations 65plus'!X177)</f>
        <v>0.12640458735930968</v>
      </c>
      <c r="Y222" s="28">
        <f>Y177/SUM(Y177,'Calculations 16to19'!Y177,'Calculations 20to24'!Y177,'Calculations 25to34'!Y177,'Calculations 35to44'!Y177,'Calculations 45to54'!Y177,'Calculations 65plus'!Y177)</f>
        <v>0.12451283893622435</v>
      </c>
      <c r="Z222" s="28">
        <f>Z177/SUM(Z177,'Calculations 16to19'!Z177,'Calculations 20to24'!Z177,'Calculations 25to34'!Z177,'Calculations 35to44'!Z177,'Calculations 45to54'!Z177,'Calculations 65plus'!Z177)</f>
        <v>0.12264145890071831</v>
      </c>
      <c r="AA222" s="28">
        <f>AA177/SUM(AA177,'Calculations 16to19'!AA177,'Calculations 20to24'!AA177,'Calculations 25to34'!AA177,'Calculations 35to44'!AA177,'Calculations 45to54'!AA177,'Calculations 65plus'!AA177)</f>
        <v>0.12079065742951184</v>
      </c>
      <c r="AB222" s="28">
        <f>AB177/SUM(AB177,'Calculations 16to19'!AB177,'Calculations 20to24'!AB177,'Calculations 25to34'!AB177,'Calculations 35to44'!AB177,'Calculations 45to54'!AB177,'Calculations 65plus'!AB177)</f>
        <v>0.11896062344442586</v>
      </c>
      <c r="AC222" s="28">
        <f>AC177/SUM(AC177,'Calculations 16to19'!AC177,'Calculations 20to24'!AC177,'Calculations 25to34'!AC177,'Calculations 35to44'!AC177,'Calculations 45to54'!AC177,'Calculations 65plus'!AC177)</f>
        <v>0.11715152507736894</v>
      </c>
      <c r="AD222" s="28">
        <f>AD177/SUM(AD177,'Calculations 16to19'!AD177,'Calculations 20to24'!AD177,'Calculations 25to34'!AD177,'Calculations 35to44'!AD177,'Calculations 45to54'!AD177,'Calculations 65plus'!AD177)</f>
        <v>0.11536351015587391</v>
      </c>
      <c r="AE222" s="28">
        <f>AE177/SUM(AE177,'Calculations 16to19'!AE177,'Calculations 20to24'!AE177,'Calculations 25to34'!AE177,'Calculations 35to44'!AE177,'Calculations 45to54'!AE177,'Calculations 65plus'!AE177)</f>
        <v>0.11359670670726456</v>
      </c>
      <c r="AF222" s="28">
        <f>AF177/SUM(AF177,'Calculations 16to19'!AF177,'Calculations 20to24'!AF177,'Calculations 25to34'!AF177,'Calculations 35to44'!AF177,'Calculations 45to54'!AF177,'Calculations 65plus'!AF177)</f>
        <v>0.11185122347952389</v>
      </c>
    </row>
    <row r="223" spans="1:32" x14ac:dyDescent="0.2">
      <c r="A223" s="6" t="s">
        <v>56</v>
      </c>
      <c r="B223" s="28">
        <f>B178/SUM(B178,'Calculations 16to19'!B178,'Calculations 20to24'!B178,'Calculations 25to34'!B178,'Calculations 35to44'!B178,'Calculations 45to54'!B178,'Calculations 65plus'!B178)</f>
        <v>0.14335126825518829</v>
      </c>
      <c r="C223" s="28">
        <f>C178/SUM(C178,'Calculations 16to19'!C178,'Calculations 20to24'!C178,'Calculations 25to34'!C178,'Calculations 35to44'!C178,'Calculations 45to54'!C178,'Calculations 65plus'!C178)</f>
        <v>0.14273538173254025</v>
      </c>
      <c r="D223" s="28">
        <f>D178/SUM(D178,'Calculations 16to19'!D178,'Calculations 20to24'!D178,'Calculations 25to34'!D178,'Calculations 35to44'!D178,'Calculations 45to54'!D178,'Calculations 65plus'!D178)</f>
        <v>0.14059087261699935</v>
      </c>
      <c r="E223" s="28">
        <f>E178/SUM(E178,'Calculations 16to19'!E178,'Calculations 20to24'!E178,'Calculations 25to34'!E178,'Calculations 35to44'!E178,'Calculations 45to54'!E178,'Calculations 65plus'!E178)</f>
        <v>0.1381753779780365</v>
      </c>
      <c r="F223" s="28">
        <f>F178/SUM(F178,'Calculations 16to19'!F178,'Calculations 20to24'!F178,'Calculations 25to34'!F178,'Calculations 35to44'!F178,'Calculations 45to54'!F178,'Calculations 65plus'!F178)</f>
        <v>0.13656830363064393</v>
      </c>
      <c r="G223" s="28">
        <f>G178/SUM(G178,'Calculations 16to19'!G178,'Calculations 20to24'!G178,'Calculations 25to34'!G178,'Calculations 35to44'!G178,'Calculations 45to54'!G178,'Calculations 65plus'!G178)</f>
        <v>0.13635425298437137</v>
      </c>
      <c r="H223" s="28">
        <f>H178/SUM(H178,'Calculations 16to19'!H178,'Calculations 20to24'!H178,'Calculations 25to34'!H178,'Calculations 35to44'!H178,'Calculations 45to54'!H178,'Calculations 65plus'!H178)</f>
        <v>0.13629804647514634</v>
      </c>
      <c r="I223" s="28">
        <f>I178/SUM(I178,'Calculations 16to19'!I178,'Calculations 20to24'!I178,'Calculations 25to34'!I178,'Calculations 35to44'!I178,'Calculations 45to54'!I178,'Calculations 65plus'!I178)</f>
        <v>0.13463868478555749</v>
      </c>
      <c r="J223" s="28">
        <f>J178/SUM(J178,'Calculations 16to19'!J178,'Calculations 20to24'!J178,'Calculations 25to34'!J178,'Calculations 35to44'!J178,'Calculations 45to54'!J178,'Calculations 65plus'!J178)</f>
        <v>0.13141891430831001</v>
      </c>
      <c r="K223" s="28">
        <f>K178/SUM(K178,'Calculations 16to19'!K178,'Calculations 20to24'!K178,'Calculations 25to34'!K178,'Calculations 35to44'!K178,'Calculations 45to54'!K178,'Calculations 65plus'!K178)</f>
        <v>0.12776838087227313</v>
      </c>
      <c r="L223" s="28">
        <f>L178/SUM(L178,'Calculations 16to19'!L178,'Calculations 20to24'!L178,'Calculations 25to34'!L178,'Calculations 35to44'!L178,'Calculations 45to54'!L178,'Calculations 65plus'!L178)</f>
        <v>0.12871893256310801</v>
      </c>
      <c r="M223" s="28">
        <f>M178/SUM(M178,'Calculations 16to19'!M178,'Calculations 20to24'!M178,'Calculations 25to34'!M178,'Calculations 35to44'!M178,'Calculations 45to54'!M178,'Calculations 65plus'!M178)</f>
        <v>0.12724042579893827</v>
      </c>
      <c r="N223" s="28">
        <f>N178/SUM(N178,'Calculations 16to19'!N178,'Calculations 20to24'!N178,'Calculations 25to34'!N178,'Calculations 35to44'!N178,'Calculations 45to54'!N178,'Calculations 65plus'!N178)</f>
        <v>0.12575352287536648</v>
      </c>
      <c r="O223" s="28">
        <f>O178/SUM(O178,'Calculations 16to19'!O178,'Calculations 20to24'!O178,'Calculations 25to34'!O178,'Calculations 35to44'!O178,'Calculations 45to54'!O178,'Calculations 65plus'!O178)</f>
        <v>0.12425968460494825</v>
      </c>
      <c r="P223" s="28">
        <f>P178/SUM(P178,'Calculations 16to19'!P178,'Calculations 20to24'!P178,'Calculations 25to34'!P178,'Calculations 35to44'!P178,'Calculations 45to54'!P178,'Calculations 65plus'!P178)</f>
        <v>0.12276032402514882</v>
      </c>
      <c r="Q223" s="28">
        <f>Q178/SUM(Q178,'Calculations 16to19'!Q178,'Calculations 20to24'!Q178,'Calculations 25to34'!Q178,'Calculations 35to44'!Q178,'Calculations 45to54'!Q178,'Calculations 65plus'!Q178)</f>
        <v>0.121256805070476</v>
      </c>
      <c r="R223" s="28">
        <f>R178/SUM(R178,'Calculations 16to19'!R178,'Calculations 20to24'!R178,'Calculations 25to34'!R178,'Calculations 35to44'!R178,'Calculations 45to54'!R178,'Calculations 65plus'!R178)</f>
        <v>0.11975044157538088</v>
      </c>
      <c r="S223" s="28">
        <f>S178/SUM(S178,'Calculations 16to19'!S178,'Calculations 20to24'!S178,'Calculations 25to34'!S178,'Calculations 35to44'!S178,'Calculations 45to54'!S178,'Calculations 65plus'!S178)</f>
        <v>0.11824249657665598</v>
      </c>
      <c r="T223" s="28">
        <f>T178/SUM(T178,'Calculations 16to19'!T178,'Calculations 20to24'!T178,'Calculations 25to34'!T178,'Calculations 35to44'!T178,'Calculations 45to54'!T178,'Calculations 65plus'!T178)</f>
        <v>0.11673418188616212</v>
      </c>
      <c r="U223" s="28">
        <f>U178/SUM(U178,'Calculations 16to19'!U178,'Calculations 20to24'!U178,'Calculations 25to34'!U178,'Calculations 35to44'!U178,'Calculations 45to54'!U178,'Calculations 65plus'!U178)</f>
        <v>0.11522665790676058</v>
      </c>
      <c r="V223" s="28">
        <f>V178/SUM(V178,'Calculations 16to19'!V178,'Calculations 20to24'!V178,'Calculations 25to34'!V178,'Calculations 35to44'!V178,'Calculations 45to54'!V178,'Calculations 65plus'!V178)</f>
        <v>0.11372103366630114</v>
      </c>
      <c r="W223" s="28">
        <f>W178/SUM(W178,'Calculations 16to19'!W178,'Calculations 20to24'!W178,'Calculations 25to34'!W178,'Calculations 35to44'!W178,'Calculations 45to54'!W178,'Calculations 65plus'!W178)</f>
        <v>0.11221836704637901</v>
      </c>
      <c r="X223" s="28">
        <f>X178/SUM(X178,'Calculations 16to19'!X178,'Calculations 20to24'!X178,'Calculations 25to34'!X178,'Calculations 35to44'!X178,'Calculations 45to54'!X178,'Calculations 65plus'!X178)</f>
        <v>0.11071966518436969</v>
      </c>
      <c r="Y223" s="28">
        <f>Y178/SUM(Y178,'Calculations 16to19'!Y178,'Calculations 20to24'!Y178,'Calculations 25to34'!Y178,'Calculations 35to44'!Y178,'Calculations 45to54'!Y178,'Calculations 65plus'!Y178)</f>
        <v>0.10922588502892092</v>
      </c>
      <c r="Z223" s="28">
        <f>Z178/SUM(Z178,'Calculations 16to19'!Z178,'Calculations 20to24'!Z178,'Calculations 25to34'!Z178,'Calculations 35to44'!Z178,'Calculations 45to54'!Z178,'Calculations 65plus'!Z178)</f>
        <v>0.10773793403065569</v>
      </c>
      <c r="AA223" s="28">
        <f>AA178/SUM(AA178,'Calculations 16to19'!AA178,'Calculations 20to24'!AA178,'Calculations 25to34'!AA178,'Calculations 35to44'!AA178,'Calculations 45to54'!AA178,'Calculations 65plus'!AA178)</f>
        <v>0.10625667095132527</v>
      </c>
      <c r="AB223" s="28">
        <f>AB178/SUM(AB178,'Calculations 16to19'!AB178,'Calculations 20to24'!AB178,'Calculations 25to34'!AB178,'Calculations 35to44'!AB178,'Calculations 45to54'!AB178,'Calculations 65plus'!AB178)</f>
        <v>0.10478290677602542</v>
      </c>
      <c r="AC223" s="28">
        <f>AC178/SUM(AC178,'Calculations 16to19'!AC178,'Calculations 20to24'!AC178,'Calculations 25to34'!AC178,'Calculations 35to44'!AC178,'Calculations 45to54'!AC178,'Calculations 65plus'!AC178)</f>
        <v>0.10331740571436866</v>
      </c>
      <c r="AD223" s="28">
        <f>AD178/SUM(AD178,'Calculations 16to19'!AD178,'Calculations 20to24'!AD178,'Calculations 25to34'!AD178,'Calculations 35to44'!AD178,'Calculations 45to54'!AD178,'Calculations 65plus'!AD178)</f>
        <v>0.10186088627770416</v>
      </c>
      <c r="AE223" s="28">
        <f>AE178/SUM(AE178,'Calculations 16to19'!AE178,'Calculations 20to24'!AE178,'Calculations 25to34'!AE178,'Calculations 35to44'!AE178,'Calculations 45to54'!AE178,'Calculations 65plus'!AE178)</f>
        <v>0.10041402242058464</v>
      </c>
      <c r="AF223" s="28">
        <f>AF178/SUM(AF178,'Calculations 16to19'!AF178,'Calculations 20to24'!AF178,'Calculations 25to34'!AF178,'Calculations 35to44'!AF178,'Calculations 45to54'!AF178,'Calculations 65plus'!AF178)</f>
        <v>9.8977444735699693E-2</v>
      </c>
    </row>
    <row r="224" spans="1:32" x14ac:dyDescent="0.2">
      <c r="A224" s="6" t="s">
        <v>57</v>
      </c>
      <c r="B224" s="28">
        <f>B179/SUM(B179,'Calculations 16to19'!B179,'Calculations 20to24'!B179,'Calculations 25to34'!B179,'Calculations 35to44'!B179,'Calculations 45to54'!B179,'Calculations 65plus'!B179)</f>
        <v>0.19694656488549619</v>
      </c>
      <c r="C224" s="28">
        <f>C179/SUM(C179,'Calculations 16to19'!C179,'Calculations 20to24'!C179,'Calculations 25to34'!C179,'Calculations 35to44'!C179,'Calculations 45to54'!C179,'Calculations 65plus'!C179)</f>
        <v>0.19610869302608605</v>
      </c>
      <c r="D224" s="28">
        <f>D179/SUM(D179,'Calculations 16to19'!D179,'Calculations 20to24'!D179,'Calculations 25to34'!D179,'Calculations 35to44'!D179,'Calculations 45to54'!D179,'Calculations 65plus'!D179)</f>
        <v>0.19330582113440573</v>
      </c>
      <c r="E224" s="28">
        <f>E179/SUM(E179,'Calculations 16to19'!E179,'Calculations 20to24'!E179,'Calculations 25to34'!E179,'Calculations 35to44'!E179,'Calculations 45to54'!E179,'Calculations 65plus'!E179)</f>
        <v>0.19001957706666839</v>
      </c>
      <c r="F224" s="28">
        <f>F179/SUM(F179,'Calculations 16to19'!F179,'Calculations 20to24'!F179,'Calculations 25to34'!F179,'Calculations 35to44'!F179,'Calculations 45to54'!F179,'Calculations 65plus'!F179)</f>
        <v>0.18768285280745689</v>
      </c>
      <c r="G224" s="28">
        <f>G179/SUM(G179,'Calculations 16to19'!G179,'Calculations 20to24'!G179,'Calculations 25to34'!G179,'Calculations 35to44'!G179,'Calculations 45to54'!G179,'Calculations 65plus'!G179)</f>
        <v>0.18715600062951251</v>
      </c>
      <c r="H224" s="28">
        <f>H179/SUM(H179,'Calculations 16to19'!H179,'Calculations 20to24'!H179,'Calculations 25to34'!H179,'Calculations 35to44'!H179,'Calculations 45to54'!H179,'Calculations 65plus'!H179)</f>
        <v>0.18672222991116472</v>
      </c>
      <c r="I224" s="28">
        <f>I179/SUM(I179,'Calculations 16to19'!I179,'Calculations 20to24'!I179,'Calculations 25to34'!I179,'Calculations 35to44'!I179,'Calculations 45to54'!I179,'Calculations 65plus'!I179)</f>
        <v>0.18387304296746831</v>
      </c>
      <c r="J224" s="28">
        <f>J179/SUM(J179,'Calculations 16to19'!J179,'Calculations 20to24'!J179,'Calculations 25to34'!J179,'Calculations 35to44'!J179,'Calculations 45to54'!J179,'Calculations 65plus'!J179)</f>
        <v>0.17898858912216914</v>
      </c>
      <c r="K224" s="28">
        <f>K179/SUM(K179,'Calculations 16to19'!K179,'Calculations 20to24'!K179,'Calculations 25to34'!K179,'Calculations 35to44'!K179,'Calculations 45to54'!K179,'Calculations 65plus'!K179)</f>
        <v>0.17376322466963404</v>
      </c>
      <c r="L224" s="28">
        <f>L179/SUM(L179,'Calculations 16to19'!L179,'Calculations 20to24'!L179,'Calculations 25to34'!L179,'Calculations 35to44'!L179,'Calculations 45to54'!L179,'Calculations 65plus'!L179)</f>
        <v>0.17540200708822112</v>
      </c>
      <c r="M224" s="28">
        <f>M179/SUM(M179,'Calculations 16to19'!M179,'Calculations 20to24'!M179,'Calculations 25to34'!M179,'Calculations 35to44'!M179,'Calculations 45to54'!M179,'Calculations 65plus'!M179)</f>
        <v>0.17324242292477196</v>
      </c>
      <c r="N224" s="28">
        <f>N179/SUM(N179,'Calculations 16to19'!N179,'Calculations 20to24'!N179,'Calculations 25to34'!N179,'Calculations 35to44'!N179,'Calculations 45to54'!N179,'Calculations 65plus'!N179)</f>
        <v>0.17107907852496188</v>
      </c>
      <c r="O224" s="28">
        <f>O179/SUM(O179,'Calculations 16to19'!O179,'Calculations 20to24'!O179,'Calculations 25to34'!O179,'Calculations 35to44'!O179,'Calculations 45to54'!O179,'Calculations 65plus'!O179)</f>
        <v>0.16891356727752255</v>
      </c>
      <c r="P224" s="28">
        <f>P179/SUM(P179,'Calculations 16to19'!P179,'Calculations 20to24'!P179,'Calculations 25to34'!P179,'Calculations 35to44'!P179,'Calculations 45to54'!P179,'Calculations 65plus'!P179)</f>
        <v>0.16674742917905672</v>
      </c>
      <c r="Q224" s="28">
        <f>Q179/SUM(Q179,'Calculations 16to19'!Q179,'Calculations 20to24'!Q179,'Calculations 25to34'!Q179,'Calculations 35to44'!Q179,'Calculations 45to54'!Q179,'Calculations 65plus'!Q179)</f>
        <v>0.1645821502244923</v>
      </c>
      <c r="R224" s="28">
        <f>R179/SUM(R179,'Calculations 16to19'!R179,'Calculations 20to24'!R179,'Calculations 25to34'!R179,'Calculations 35to44'!R179,'Calculations 45to54'!R179,'Calculations 65plus'!R179)</f>
        <v>0.16241916196935585</v>
      </c>
      <c r="S224" s="28">
        <f>S179/SUM(S179,'Calculations 16to19'!S179,'Calculations 20to24'!S179,'Calculations 25to34'!S179,'Calculations 35to44'!S179,'Calculations 45to54'!S179,'Calculations 65plus'!S179)</f>
        <v>0.16025984125402237</v>
      </c>
      <c r="T224" s="28">
        <f>T179/SUM(T179,'Calculations 16to19'!T179,'Calculations 20to24'!T179,'Calculations 25to34'!T179,'Calculations 35to44'!T179,'Calculations 45to54'!T179,'Calculations 65plus'!T179)</f>
        <v>0.15810551008043025</v>
      </c>
      <c r="U224" s="28">
        <f>U179/SUM(U179,'Calculations 16to19'!U179,'Calculations 20to24'!U179,'Calculations 25to34'!U179,'Calculations 35to44'!U179,'Calculations 45to54'!U179,'Calculations 65plus'!U179)</f>
        <v>0.15595743563207012</v>
      </c>
      <c r="V224" s="28">
        <f>V179/SUM(V179,'Calculations 16to19'!V179,'Calculations 20to24'!V179,'Calculations 25to34'!V179,'Calculations 35to44'!V179,'Calculations 45to54'!V179,'Calculations 65plus'!V179)</f>
        <v>0.15381683042834901</v>
      </c>
      <c r="W224" s="28">
        <f>W179/SUM(W179,'Calculations 16to19'!W179,'Calculations 20to24'!W179,'Calculations 25to34'!W179,'Calculations 35to44'!W179,'Calculations 45to54'!W179,'Calculations 65plus'!W179)</f>
        <v>0.15168485260466563</v>
      </c>
      <c r="X224" s="28">
        <f>X179/SUM(X179,'Calculations 16to19'!X179,'Calculations 20to24'!X179,'Calculations 25to34'!X179,'Calculations 35to44'!X179,'Calculations 45to54'!X179,'Calculations 65plus'!X179)</f>
        <v>0.14956260630980481</v>
      </c>
      <c r="Y224" s="28">
        <f>Y179/SUM(Y179,'Calculations 16to19'!Y179,'Calculations 20to24'!Y179,'Calculations 25to34'!Y179,'Calculations 35to44'!Y179,'Calculations 45to54'!Y179,'Calculations 65plus'!Y179)</f>
        <v>0.14745114221246233</v>
      </c>
      <c r="Z224" s="28">
        <f>Z179/SUM(Z179,'Calculations 16to19'!Z179,'Calculations 20to24'!Z179,'Calculations 25to34'!Z179,'Calculations 35to44'!Z179,'Calculations 45to54'!Z179,'Calculations 65plus'!Z179)</f>
        <v>0.14535145810893965</v>
      </c>
      <c r="AA224" s="28">
        <f>AA179/SUM(AA179,'Calculations 16to19'!AA179,'Calculations 20to24'!AA179,'Calculations 25to34'!AA179,'Calculations 35to44'!AA179,'Calculations 45to54'!AA179,'Calculations 65plus'!AA179)</f>
        <v>0.14326449962425467</v>
      </c>
      <c r="AB224" s="28">
        <f>AB179/SUM(AB179,'Calculations 16to19'!AB179,'Calculations 20to24'!AB179,'Calculations 25to34'!AB179,'Calculations 35to44'!AB179,'Calculations 45to54'!AB179,'Calculations 65plus'!AB179)</f>
        <v>0.14119116099913476</v>
      </c>
      <c r="AC224" s="28">
        <f>AC179/SUM(AC179,'Calculations 16to19'!AC179,'Calculations 20to24'!AC179,'Calculations 25to34'!AC179,'Calculations 35to44'!AC179,'Calculations 45to54'!AC179,'Calculations 65plus'!AC179)</f>
        <v>0.13913228595554772</v>
      </c>
      <c r="AD224" s="28">
        <f>AD179/SUM(AD179,'Calculations 16to19'!AD179,'Calculations 20to24'!AD179,'Calculations 25to34'!AD179,'Calculations 35to44'!AD179,'Calculations 45to54'!AD179,'Calculations 65plus'!AD179)</f>
        <v>0.13708866863365457</v>
      </c>
      <c r="AE224" s="28">
        <f>AE179/SUM(AE179,'Calculations 16to19'!AE179,'Calculations 20to24'!AE179,'Calculations 25to34'!AE179,'Calculations 35to44'!AE179,'Calculations 45to54'!AE179,'Calculations 65plus'!AE179)</f>
        <v>0.13506105459327761</v>
      </c>
      <c r="AF224" s="28">
        <f>AF179/SUM(AF179,'Calculations 16to19'!AF179,'Calculations 20to24'!AF179,'Calculations 25to34'!AF179,'Calculations 35to44'!AF179,'Calculations 45to54'!AF179,'Calculations 65plus'!AF179)</f>
        <v>0.13305014187318842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7FD9-DD82-4888-B39A-294F159DD0D0}">
  <sheetPr>
    <tabColor theme="5" tint="0.39997558519241921"/>
  </sheetPr>
  <dimension ref="A1:AF224"/>
  <sheetViews>
    <sheetView workbookViewId="0"/>
  </sheetViews>
  <sheetFormatPr baseColWidth="10" defaultColWidth="8.83203125" defaultRowHeight="15" x14ac:dyDescent="0.2"/>
  <cols>
    <col min="1" max="1" width="33.33203125" customWidth="1"/>
    <col min="2" max="32" width="11.5" customWidth="1"/>
  </cols>
  <sheetData>
    <row r="1" spans="1:32" x14ac:dyDescent="0.2">
      <c r="A1" s="3" t="s">
        <v>513</v>
      </c>
    </row>
    <row r="2" spans="1:32" s="6" customFormat="1" x14ac:dyDescent="0.2">
      <c r="A2" s="5"/>
      <c r="B2" s="62">
        <v>2020</v>
      </c>
    </row>
    <row r="3" spans="1:32" x14ac:dyDescent="0.2">
      <c r="A3" s="6" t="s">
        <v>27</v>
      </c>
      <c r="B3" s="28">
        <f>INDEX('BLS CPS T18b'!I:I,MATCH($A3,'BLS CPS T18b'!K:K,0))/INDEX('BLS CPS T18b'!B:B,MATCH($A3,'BLS CPS T18b'!K:K,0))</f>
        <v>0.18518518518518517</v>
      </c>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6" t="s">
        <v>94</v>
      </c>
      <c r="B4" s="28">
        <f>INDEX('BLS CPS T18b'!I:I,MATCH($A4,'BLS CPS T18b'!K:K,0))/INDEX('BLS CPS T18b'!B:B,MATCH($A4,'BLS CPS T18b'!K:K,0))</f>
        <v>1.9607843137254902E-2</v>
      </c>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6" t="s">
        <v>93</v>
      </c>
      <c r="B5" s="28">
        <f>INDEX('BLS CPS T18b'!I:I,MATCH($A5,'BLS CPS T18b'!K:K,0))/INDEX('BLS CPS T18b'!B:B,MATCH($A5,'BLS CPS T18b'!K:K,0))</f>
        <v>7.2164948453608241E-2</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6" t="s">
        <v>28</v>
      </c>
      <c r="B6" s="28">
        <f>INDEX('BLS CPS T18b'!I:I,MATCH($A6,'BLS CPS T18b'!K:K,0))/INDEX('BLS CPS T18b'!B:B,MATCH($A6,'BLS CPS T18b'!K:K,0))</f>
        <v>8.4337349397590355E-2</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6" t="s">
        <v>29</v>
      </c>
      <c r="B7" s="28">
        <f>INDEX('BLS CPS T18b'!I:I,MATCH($A7,'BLS CPS T18b'!K:K,0))/INDEX('BLS CPS T18b'!B:B,MATCH($A7,'BLS CPS T18b'!K:K,0))</f>
        <v>3.8369304556354913E-2</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6" t="s">
        <v>30</v>
      </c>
      <c r="B8" s="28">
        <f>INDEX('BLS CPS T18b'!I:I,MATCH($A8,'BLS CPS T18b'!K:K,0))/INDEX('BLS CPS T18b'!B:B,MATCH($A8,'BLS CPS T18b'!K:K,0))</f>
        <v>4.8032703117015838E-2</v>
      </c>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6" t="s">
        <v>31</v>
      </c>
      <c r="B9" s="28">
        <f>INDEX('BLS CPS T18b'!I:I,MATCH($A9,'BLS CPS T18b'!K:K,0))/INDEX('BLS CPS T18b'!B:B,MATCH($A9,'BLS CPS T18b'!K:K,0))</f>
        <v>8.3333333333333329E-2</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6" t="s">
        <v>32</v>
      </c>
      <c r="B10" s="28">
        <f>INDEX('BLS CPS T18b'!I:I,MATCH($A10,'BLS CPS T18b'!K:K,0))/INDEX('BLS CPS T18b'!B:B,MATCH($A10,'BLS CPS T18b'!K:K,0))</f>
        <v>6.0465116279069767E-2</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6" t="s">
        <v>33</v>
      </c>
      <c r="B11" s="28">
        <f>INDEX('BLS CPS T18b'!I:I,MATCH($A11,'BLS CPS T18b'!K:K,0))/INDEX('BLS CPS T18b'!B:B,MATCH($A11,'BLS CPS T18b'!K:K,0))</f>
        <v>6.741573033707865E-2</v>
      </c>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6" t="s">
        <v>34</v>
      </c>
      <c r="B12" s="28">
        <f>INDEX('BLS CPS T18b'!I:I,MATCH($A12,'BLS CPS T18b'!K:K,0))/INDEX('BLS CPS T18b'!B:B,MATCH($A12,'BLS CPS T18b'!K:K,0))</f>
        <v>3.608247422680412E-2</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6" t="s">
        <v>92</v>
      </c>
      <c r="B13" s="28">
        <f>INDEX('BLS CPS T18b'!I:I,MATCH($A13,'BLS CPS T18b'!K:K,0))/INDEX('BLS CPS T18b'!B:B,MATCH($A13,'BLS CPS T18b'!K:K,0))</f>
        <v>6.5432098765432101E-2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6" t="s">
        <v>89</v>
      </c>
      <c r="B14" s="28">
        <f>INDEX('BLS CPS T18b'!I:I,MATCH($A14,'BLS CPS T18b'!K:K,0))/INDEX('BLS CPS T18b'!B:B,MATCH($A14,'BLS CPS T18b'!K:K,0))</f>
        <v>3.2884902840059793E-2</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6" t="s">
        <v>35</v>
      </c>
      <c r="B15" s="28">
        <f>INDEX('BLS CPS T18b'!I:I,MATCH($A15,'BLS CPS T18b'!K:K,0))/INDEX('BLS CPS T18b'!B:B,MATCH($A15,'BLS CPS T18b'!K:K,0))</f>
        <v>4.0145985401459854E-2</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6" t="s">
        <v>98</v>
      </c>
      <c r="B16" s="28">
        <f>INDEX('BLS CPS T18b'!I:I,MATCH($A16,'BLS CPS T18b'!K:K,0))/INDEX('BLS CPS T18b'!B:B,MATCH($A16,'BLS CPS T18b'!K:K,0))</f>
        <v>7.3170731707317069E-2</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6" t="s">
        <v>97</v>
      </c>
      <c r="B17" s="28">
        <f>INDEX('BLS CPS T18b'!I:I,MATCH($A17,'BLS CPS T18b'!K:K,0))/INDEX('BLS CPS T18b'!B:B,MATCH($A17,'BLS CPS T18b'!K:K,0))</f>
        <v>5.2264808362369339E-2</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6" t="s">
        <v>101</v>
      </c>
      <c r="B18" s="28">
        <f>INDEX('BLS CPS T18b'!I:I,MATCH($A18,'BLS CPS T18b'!K:K,0))/INDEX('BLS CPS T18b'!B:B,MATCH($A18,'BLS CPS T18b'!K:K,0))</f>
        <v>4.296875E-2</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6" t="s">
        <v>104</v>
      </c>
      <c r="B19" s="28">
        <f>INDEX('BLS CPS T18b'!I:I,MATCH($A19,'BLS CPS T18b'!K:K,0))/INDEX('BLS CPS T18b'!B:B,MATCH($A19,'BLS CPS T18b'!K:K,0))</f>
        <v>2.8169014084507043E-2</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6" t="s">
        <v>36</v>
      </c>
      <c r="B20" s="28">
        <f>INDEX('BLS CPS T18b'!I:I,MATCH($A20,'BLS CPS T18b'!K:K,0))/INDEX('BLS CPS T18b'!B:B,MATCH($A20,'BLS CPS T18b'!K:K,0))</f>
        <v>5.6807051909892263E-2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6" t="s">
        <v>37</v>
      </c>
      <c r="B21" s="28">
        <f>INDEX('BLS CPS T18b'!I:I,MATCH($A21,'BLS CPS T18b'!K:K,0))/INDEX('BLS CPS T18b'!B:B,MATCH($A21,'BLS CPS T18b'!K:K,0))</f>
        <v>5.8710298363811357E-2</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6" t="s">
        <v>38</v>
      </c>
      <c r="B22" s="28">
        <f>INDEX('BLS CPS T18b'!I:I,MATCH($A22,'BLS CPS T18b'!K:K,0))/INDEX('BLS CPS T18b'!B:B,MATCH($A22,'BLS CPS T18b'!K:K,0))</f>
        <v>5.5851063829787231E-2</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6" t="s">
        <v>39</v>
      </c>
      <c r="B23" s="28">
        <f>INDEX('BLS CPS T18b'!I:I,MATCH($A23,'BLS CPS T18b'!K:K,0))/INDEX('BLS CPS T18b'!B:B,MATCH($A23,'BLS CPS T18b'!K:K,0))</f>
        <v>6.6130473637176043E-2</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6" t="s">
        <v>40</v>
      </c>
      <c r="B24" s="28">
        <f>INDEX('BLS CPS T18b'!I:I,MATCH($A24,'BLS CPS T18b'!K:K,0))/INDEX('BLS CPS T18b'!B:B,MATCH($A24,'BLS CPS T18b'!K:K,0))</f>
        <v>2.9225908372827805E-2</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6" t="s">
        <v>41</v>
      </c>
      <c r="B25" s="28">
        <f>INDEX('BLS CPS T18b'!I:I,MATCH($A25,'BLS CPS T18b'!K:K,0))/INDEX('BLS CPS T18b'!B:B,MATCH($A25,'BLS CPS T18b'!K:K,0))</f>
        <v>4.4315992292870907E-2</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6" t="s">
        <v>42</v>
      </c>
      <c r="B26" s="28">
        <f>INDEX('BLS CPS T18b'!I:I,MATCH($A26,'BLS CPS T18b'!K:K,0))/INDEX('BLS CPS T18b'!B:B,MATCH($A26,'BLS CPS T18b'!K:K,0))</f>
        <v>6.2417871222076218E-2</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6" t="s">
        <v>105</v>
      </c>
      <c r="B27" s="28">
        <f>INDEX('BLS CPS T18b'!I:I,MATCH($A27,'BLS CPS T18b'!K:K,0))/INDEX('BLS CPS T18b'!B:B,MATCH($A27,'BLS CPS T18b'!K:K,0))</f>
        <v>3.2388663967611336E-2</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6" t="s">
        <v>106</v>
      </c>
      <c r="B28" s="28">
        <f>INDEX('BLS CPS T18b'!I:I,MATCH($A28,'BLS CPS T18b'!K:K,0))/INDEX('BLS CPS T18b'!B:B,MATCH($A28,'BLS CPS T18b'!K:K,0))</f>
        <v>0.03</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6" t="s">
        <v>107</v>
      </c>
      <c r="B29" s="28">
        <f>INDEX('BLS CPS T18b'!I:I,MATCH($A29,'BLS CPS T18b'!K:K,0))/INDEX('BLS CPS T18b'!B:B,MATCH($A29,'BLS CPS T18b'!K:K,0))</f>
        <v>5.7623049219687875E-2</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6" t="s">
        <v>43</v>
      </c>
      <c r="B30" s="28">
        <f>INDEX('BLS CPS T18b'!I:I,MATCH($A30,'BLS CPS T18b'!K:K,0))/INDEX('BLS CPS T18b'!B:B,MATCH($A30,'BLS CPS T18b'!K:K,0))</f>
        <v>5.5442239940663822E-2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6" t="s">
        <v>44</v>
      </c>
      <c r="B31" s="28">
        <f>INDEX('BLS CPS T18b'!I:I,MATCH($A31,'BLS CPS T18b'!K:K,0))/INDEX('BLS CPS T18b'!B:B,MATCH($A31,'BLS CPS T18b'!K:K,0))</f>
        <v>7.1778398019906264E-2</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6" t="s">
        <v>45</v>
      </c>
      <c r="B32" s="28">
        <f>INDEX('BLS CPS T18b'!I:I,MATCH($A32,'BLS CPS T18b'!K:K,0))/INDEX('BLS CPS T18b'!B:B,MATCH($A32,'BLS CPS T18b'!K:K,0))</f>
        <v>5.8856345885634591E-2</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x14ac:dyDescent="0.2">
      <c r="A33" s="6" t="s">
        <v>46</v>
      </c>
      <c r="B33" s="28">
        <f>INDEX('BLS CPS T18b'!I:I,MATCH($A33,'BLS CPS T18b'!K:K,0))/INDEX('BLS CPS T18b'!B:B,MATCH($A33,'BLS CPS T18b'!K:K,0))</f>
        <v>3.4688591057551524E-2</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x14ac:dyDescent="0.2">
      <c r="A34" s="6" t="s">
        <v>47</v>
      </c>
      <c r="B34" s="28">
        <f>INDEX('BLS CPS T18b'!I:I,MATCH($A34,'BLS CPS T18b'!K:K,0))/INDEX('BLS CPS T18b'!B:B,MATCH($A34,'BLS CPS T18b'!K:K,0))</f>
        <v>6.2043795620437957E-2</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x14ac:dyDescent="0.2">
      <c r="A35" s="6" t="s">
        <v>48</v>
      </c>
      <c r="B35" s="28">
        <f>INDEX('BLS CPS T18b'!I:I,MATCH($A35,'BLS CPS T18b'!K:K,0))/INDEX('BLS CPS T18b'!B:B,MATCH($A35,'BLS CPS T18b'!K:K,0))</f>
        <v>3.3128834355828224E-2</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x14ac:dyDescent="0.2">
      <c r="A36" s="6" t="s">
        <v>49</v>
      </c>
      <c r="B36" s="28">
        <f>INDEX('BLS CPS T18b'!I:I,MATCH($A36,'BLS CPS T18b'!K:K,0))/INDEX('BLS CPS T18b'!B:B,MATCH($A36,'BLS CPS T18b'!K:K,0))</f>
        <v>5.5016181229773461E-2</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pans="1:32" x14ac:dyDescent="0.2">
      <c r="A37" s="6" t="s">
        <v>50</v>
      </c>
      <c r="B37" s="28">
        <f>INDEX('BLS CPS T18b'!I:I,MATCH($A37,'BLS CPS T18b'!K:K,0))/INDEX('BLS CPS T18b'!B:B,MATCH($A37,'BLS CPS T18b'!K:K,0))</f>
        <v>5.6015779092702167E-2</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spans="1:32" x14ac:dyDescent="0.2">
      <c r="A38" s="6" t="s">
        <v>51</v>
      </c>
      <c r="B38" s="28">
        <f>INDEX('BLS CPS T18b'!I:I,MATCH($A38,'BLS CPS T18b'!K:K,0))/INDEX('BLS CPS T18b'!B:B,MATCH($A38,'BLS CPS T18b'!K:K,0))</f>
        <v>0.14609203798392986</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pans="1:32" x14ac:dyDescent="0.2">
      <c r="A39" s="6" t="s">
        <v>52</v>
      </c>
      <c r="B39" s="28">
        <f>INDEX('BLS CPS T18b'!I:I,MATCH($A39,'BLS CPS T18b'!K:K,0))/INDEX('BLS CPS T18b'!B:B,MATCH($A39,'BLS CPS T18b'!K:K,0))</f>
        <v>7.1162840136054423E-2</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spans="1:32" x14ac:dyDescent="0.2">
      <c r="A40" s="6" t="s">
        <v>53</v>
      </c>
      <c r="B40" s="28">
        <f>INDEX('BLS CPS T18b'!I:I,MATCH($A40,'BLS CPS T18b'!K:K,0))/INDEX('BLS CPS T18b'!B:B,MATCH($A40,'BLS CPS T18b'!K:K,0))</f>
        <v>6.0125316624450073E-2</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spans="1:32" x14ac:dyDescent="0.2">
      <c r="A41" s="6" t="s">
        <v>54</v>
      </c>
      <c r="B41" s="28">
        <f>INDEX('BLS CPS T18b'!I:I,MATCH($A41,'BLS CPS T18b'!K:K,0))/INDEX('BLS CPS T18b'!B:B,MATCH($A41,'BLS CPS T18b'!K:K,0))</f>
        <v>6.4402722716732738E-2</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spans="1:32" x14ac:dyDescent="0.2">
      <c r="A42" s="6" t="s">
        <v>55</v>
      </c>
      <c r="B42" s="28">
        <f>INDEX('BLS CPS T18b'!I:I,MATCH($A42,'BLS CPS T18b'!K:K,0))/INDEX('BLS CPS T18b'!B:B,MATCH($A42,'BLS CPS T18b'!K:K,0))</f>
        <v>6.4525462962962965E-2</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spans="1:32" x14ac:dyDescent="0.2">
      <c r="A43" s="6" t="s">
        <v>56</v>
      </c>
      <c r="B43" s="28">
        <f>INDEX('BLS CPS T18b'!I:I,MATCH($A43,'BLS CPS T18b'!K:K,0))/INDEX('BLS CPS T18b'!B:B,MATCH($A43,'BLS CPS T18b'!K:K,0))</f>
        <v>9.3425605536332182E-2</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pans="1:32" x14ac:dyDescent="0.2">
      <c r="A44" s="6" t="s">
        <v>57</v>
      </c>
      <c r="B44" s="28">
        <f>INDEX('BLS CPS T18b'!I:I,MATCH($A44,'BLS CPS T18b'!K:K,0))/INDEX('BLS CPS T18b'!B:B,MATCH($A44,'BLS CPS T18b'!K:K,0))</f>
        <v>7.64525993883792E-2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6" spans="1:32" x14ac:dyDescent="0.2">
      <c r="A46" s="3" t="s">
        <v>506</v>
      </c>
    </row>
    <row r="47" spans="1:32" x14ac:dyDescent="0.2">
      <c r="A47" s="5"/>
      <c r="B47" s="62">
        <v>2020</v>
      </c>
    </row>
    <row r="48" spans="1:32" x14ac:dyDescent="0.2">
      <c r="A48" s="6" t="s">
        <v>27</v>
      </c>
      <c r="B48" s="28">
        <f>('S Curve Equation'!$B$11-(LN(1/((B3/'S Curve Equation'!$B$14)-'S Curve Equation'!$B$13)-1)/'S Curve Equation'!$B$10))/'S Curve Equation'!$B$12</f>
        <v>0.34039960014947279</v>
      </c>
    </row>
    <row r="49" spans="1:2" x14ac:dyDescent="0.2">
      <c r="A49" s="6" t="s">
        <v>94</v>
      </c>
      <c r="B49" s="28">
        <f>('S Curve Equation'!$B$11-(LN(1/((B4/'S Curve Equation'!$B$14)-'S Curve Equation'!$B$13)-1)/'S Curve Equation'!$B$10))/'S Curve Equation'!$B$12</f>
        <v>0.11439106898609291</v>
      </c>
    </row>
    <row r="50" spans="1:2" x14ac:dyDescent="0.2">
      <c r="A50" s="6" t="s">
        <v>93</v>
      </c>
      <c r="B50" s="28">
        <f>('S Curve Equation'!$B$11-(LN(1/((B5/'S Curve Equation'!$B$14)-'S Curve Equation'!$B$13)-1)/'S Curve Equation'!$B$10))/'S Curve Equation'!$B$12</f>
        <v>0.23097160245771575</v>
      </c>
    </row>
    <row r="51" spans="1:2" x14ac:dyDescent="0.2">
      <c r="A51" s="6" t="s">
        <v>28</v>
      </c>
      <c r="B51" s="28">
        <f>('S Curve Equation'!$B$11-(LN(1/((B6/'S Curve Equation'!$B$14)-'S Curve Equation'!$B$13)-1)/'S Curve Equation'!$B$10))/'S Curve Equation'!$B$12</f>
        <v>0.24755878510332036</v>
      </c>
    </row>
    <row r="52" spans="1:2" x14ac:dyDescent="0.2">
      <c r="A52" s="6" t="s">
        <v>29</v>
      </c>
      <c r="B52" s="28">
        <f>('S Curve Equation'!$B$11-(LN(1/((B7/'S Curve Equation'!$B$14)-'S Curve Equation'!$B$13)-1)/'S Curve Equation'!$B$10))/'S Curve Equation'!$B$12</f>
        <v>0.169312052914734</v>
      </c>
    </row>
    <row r="53" spans="1:2" x14ac:dyDescent="0.2">
      <c r="A53" s="6" t="s">
        <v>30</v>
      </c>
      <c r="B53" s="28">
        <f>('S Curve Equation'!$B$11-(LN(1/((B8/'S Curve Equation'!$B$14)-'S Curve Equation'!$B$13)-1)/'S Curve Equation'!$B$10))/'S Curve Equation'!$B$12</f>
        <v>0.19019799399487713</v>
      </c>
    </row>
    <row r="54" spans="1:2" x14ac:dyDescent="0.2">
      <c r="A54" s="6" t="s">
        <v>31</v>
      </c>
      <c r="B54" s="28">
        <f>('S Curve Equation'!$B$11-(LN(1/((B9/'S Curve Equation'!$B$14)-'S Curve Equation'!$B$13)-1)/'S Curve Equation'!$B$10))/'S Curve Equation'!$B$12</f>
        <v>0.24626504970389029</v>
      </c>
    </row>
    <row r="55" spans="1:2" x14ac:dyDescent="0.2">
      <c r="A55" s="6" t="s">
        <v>32</v>
      </c>
      <c r="B55" s="28">
        <f>('S Curve Equation'!$B$11-(LN(1/((B10/'S Curve Equation'!$B$14)-'S Curve Equation'!$B$13)-1)/'S Curve Equation'!$B$10))/'S Curve Equation'!$B$12</f>
        <v>0.21280052672820715</v>
      </c>
    </row>
    <row r="56" spans="1:2" x14ac:dyDescent="0.2">
      <c r="A56" s="6" t="s">
        <v>33</v>
      </c>
      <c r="B56" s="28">
        <f>('S Curve Equation'!$B$11-(LN(1/((B11/'S Curve Equation'!$B$14)-'S Curve Equation'!$B$13)-1)/'S Curve Equation'!$B$10))/'S Curve Equation'!$B$12</f>
        <v>0.22389646090213672</v>
      </c>
    </row>
    <row r="57" spans="1:2" x14ac:dyDescent="0.2">
      <c r="A57" s="6" t="s">
        <v>34</v>
      </c>
      <c r="B57" s="28">
        <f>('S Curve Equation'!$B$11-(LN(1/((B12/'S Curve Equation'!$B$14)-'S Curve Equation'!$B$13)-1)/'S Curve Equation'!$B$10))/'S Curve Equation'!$B$12</f>
        <v>0.1638068320769141</v>
      </c>
    </row>
    <row r="58" spans="1:2" x14ac:dyDescent="0.2">
      <c r="A58" s="6" t="s">
        <v>92</v>
      </c>
      <c r="B58" s="28">
        <f>('S Curve Equation'!$B$11-(LN(1/((B13/'S Curve Equation'!$B$14)-'S Curve Equation'!$B$13)-1)/'S Curve Equation'!$B$10))/'S Curve Equation'!$B$12</f>
        <v>0.2208248875219978</v>
      </c>
    </row>
    <row r="59" spans="1:2" x14ac:dyDescent="0.2">
      <c r="A59" s="6" t="s">
        <v>89</v>
      </c>
      <c r="B59" s="28">
        <f>('S Curve Equation'!$B$11-(LN(1/((B14/'S Curve Equation'!$B$14)-'S Curve Equation'!$B$13)-1)/'S Curve Equation'!$B$10))/'S Curve Equation'!$B$12</f>
        <v>0.15566858703369107</v>
      </c>
    </row>
    <row r="60" spans="1:2" x14ac:dyDescent="0.2">
      <c r="A60" s="6" t="s">
        <v>35</v>
      </c>
      <c r="B60" s="28">
        <f>('S Curve Equation'!$B$11-(LN(1/((B15/'S Curve Equation'!$B$14)-'S Curve Equation'!$B$13)-1)/'S Curve Equation'!$B$10))/'S Curve Equation'!$B$12</f>
        <v>0.17342530877568035</v>
      </c>
    </row>
    <row r="61" spans="1:2" x14ac:dyDescent="0.2">
      <c r="A61" s="6" t="s">
        <v>98</v>
      </c>
      <c r="B61" s="28">
        <f>('S Curve Equation'!$B$11-(LN(1/((B16/'S Curve Equation'!$B$14)-'S Curve Equation'!$B$13)-1)/'S Curve Equation'!$B$10))/'S Curve Equation'!$B$12</f>
        <v>0.23242264788488415</v>
      </c>
    </row>
    <row r="62" spans="1:2" x14ac:dyDescent="0.2">
      <c r="A62" s="6" t="s">
        <v>97</v>
      </c>
      <c r="B62" s="28">
        <f>('S Curve Equation'!$B$11-(LN(1/((B17/'S Curve Equation'!$B$14)-'S Curve Equation'!$B$13)-1)/'S Curve Equation'!$B$10))/'S Curve Equation'!$B$12</f>
        <v>0.1983510158321215</v>
      </c>
    </row>
    <row r="63" spans="1:2" x14ac:dyDescent="0.2">
      <c r="A63" s="6" t="s">
        <v>101</v>
      </c>
      <c r="B63" s="28">
        <f>('S Curve Equation'!$B$11-(LN(1/((B18/'S Curve Equation'!$B$14)-'S Curve Equation'!$B$13)-1)/'S Curve Equation'!$B$10))/'S Curve Equation'!$B$12</f>
        <v>0.17969132960349987</v>
      </c>
    </row>
    <row r="64" spans="1:2" x14ac:dyDescent="0.2">
      <c r="A64" s="6" t="s">
        <v>104</v>
      </c>
      <c r="B64" s="28">
        <f>('S Curve Equation'!$B$11-(LN(1/((B19/'S Curve Equation'!$B$14)-'S Curve Equation'!$B$13)-1)/'S Curve Equation'!$B$10))/'S Curve Equation'!$B$12</f>
        <v>0.14257355945999023</v>
      </c>
    </row>
    <row r="65" spans="1:2" x14ac:dyDescent="0.2">
      <c r="A65" s="6" t="s">
        <v>36</v>
      </c>
      <c r="B65" s="28">
        <f>('S Curve Equation'!$B$11-(LN(1/((B20/'S Curve Equation'!$B$14)-'S Curve Equation'!$B$13)-1)/'S Curve Equation'!$B$10))/'S Curve Equation'!$B$12</f>
        <v>0.20655525467716601</v>
      </c>
    </row>
    <row r="66" spans="1:2" x14ac:dyDescent="0.2">
      <c r="A66" s="6" t="s">
        <v>37</v>
      </c>
      <c r="B66" s="28">
        <f>('S Curve Equation'!$B$11-(LN(1/((B21/'S Curve Equation'!$B$14)-'S Curve Equation'!$B$13)-1)/'S Curve Equation'!$B$10))/'S Curve Equation'!$B$12</f>
        <v>0.2098423834663794</v>
      </c>
    </row>
    <row r="67" spans="1:2" x14ac:dyDescent="0.2">
      <c r="A67" s="6" t="s">
        <v>38</v>
      </c>
      <c r="B67" s="28">
        <f>('S Curve Equation'!$B$11-(LN(1/((B22/'S Curve Equation'!$B$14)-'S Curve Equation'!$B$13)-1)/'S Curve Equation'!$B$10))/'S Curve Equation'!$B$12</f>
        <v>0.2048718122255383</v>
      </c>
    </row>
    <row r="68" spans="1:2" x14ac:dyDescent="0.2">
      <c r="A68" s="6" t="s">
        <v>39</v>
      </c>
      <c r="B68" s="28">
        <f>('S Curve Equation'!$B$11-(LN(1/((B23/'S Curve Equation'!$B$14)-'S Curve Equation'!$B$13)-1)/'S Curve Equation'!$B$10))/'S Curve Equation'!$B$12</f>
        <v>0.22191452721456262</v>
      </c>
    </row>
    <row r="69" spans="1:2" x14ac:dyDescent="0.2">
      <c r="A69" s="6" t="s">
        <v>40</v>
      </c>
      <c r="B69" s="28">
        <f>('S Curve Equation'!$B$11-(LN(1/((B24/'S Curve Equation'!$B$14)-'S Curve Equation'!$B$13)-1)/'S Curve Equation'!$B$10))/'S Curve Equation'!$B$12</f>
        <v>0.14563412293197014</v>
      </c>
    </row>
    <row r="70" spans="1:2" x14ac:dyDescent="0.2">
      <c r="A70" s="6" t="s">
        <v>41</v>
      </c>
      <c r="B70" s="28">
        <f>('S Curve Equation'!$B$11-(LN(1/((B25/'S Curve Equation'!$B$14)-'S Curve Equation'!$B$13)-1)/'S Curve Equation'!$B$10))/'S Curve Equation'!$B$12</f>
        <v>0.1825740176127077</v>
      </c>
    </row>
    <row r="71" spans="1:2" x14ac:dyDescent="0.2">
      <c r="A71" s="6" t="s">
        <v>42</v>
      </c>
      <c r="B71" s="28">
        <f>('S Curve Equation'!$B$11-(LN(1/((B26/'S Curve Equation'!$B$14)-'S Curve Equation'!$B$13)-1)/'S Curve Equation'!$B$10))/'S Curve Equation'!$B$12</f>
        <v>0.21601465846930307</v>
      </c>
    </row>
    <row r="72" spans="1:2" x14ac:dyDescent="0.2">
      <c r="A72" s="6" t="s">
        <v>105</v>
      </c>
      <c r="B72" s="28">
        <f>('S Curve Equation'!$B$11-(LN(1/((B27/'S Curve Equation'!$B$14)-'S Curve Equation'!$B$13)-1)/'S Curve Equation'!$B$10))/'S Curve Equation'!$B$12</f>
        <v>0.15435540470061709</v>
      </c>
    </row>
    <row r="73" spans="1:2" x14ac:dyDescent="0.2">
      <c r="A73" s="6" t="s">
        <v>106</v>
      </c>
      <c r="B73" s="28">
        <f>('S Curve Equation'!$B$11-(LN(1/((B28/'S Curve Equation'!$B$14)-'S Curve Equation'!$B$13)-1)/'S Curve Equation'!$B$10))/'S Curve Equation'!$B$12</f>
        <v>0.14782748660248174</v>
      </c>
    </row>
    <row r="74" spans="1:2" x14ac:dyDescent="0.2">
      <c r="A74" s="6" t="s">
        <v>107</v>
      </c>
      <c r="B74" s="28">
        <f>('S Curve Equation'!$B$11-(LN(1/((B29/'S Curve Equation'!$B$14)-'S Curve Equation'!$B$13)-1)/'S Curve Equation'!$B$10))/'S Curve Equation'!$B$12</f>
        <v>0.20797489245301026</v>
      </c>
    </row>
    <row r="75" spans="1:2" x14ac:dyDescent="0.2">
      <c r="A75" s="6" t="s">
        <v>43</v>
      </c>
      <c r="B75" s="28">
        <f>('S Curve Equation'!$B$11-(LN(1/((B30/'S Curve Equation'!$B$14)-'S Curve Equation'!$B$13)-1)/'S Curve Equation'!$B$10))/'S Curve Equation'!$B$12</f>
        <v>0.20414507882517152</v>
      </c>
    </row>
    <row r="76" spans="1:2" x14ac:dyDescent="0.2">
      <c r="A76" s="6" t="s">
        <v>44</v>
      </c>
      <c r="B76" s="28">
        <f>('S Curve Equation'!$B$11-(LN(1/((B31/'S Curve Equation'!$B$14)-'S Curve Equation'!$B$13)-1)/'S Curve Equation'!$B$10))/'S Curve Equation'!$B$12</f>
        <v>0.2304096814641971</v>
      </c>
    </row>
    <row r="77" spans="1:2" x14ac:dyDescent="0.2">
      <c r="A77" s="6" t="s">
        <v>45</v>
      </c>
      <c r="B77" s="28">
        <f>('S Curve Equation'!$B$11-(LN(1/((B32/'S Curve Equation'!$B$14)-'S Curve Equation'!$B$13)-1)/'S Curve Equation'!$B$10))/'S Curve Equation'!$B$12</f>
        <v>0.21009118598163495</v>
      </c>
    </row>
    <row r="78" spans="1:2" x14ac:dyDescent="0.2">
      <c r="A78" s="6" t="s">
        <v>46</v>
      </c>
      <c r="B78" s="28">
        <f>('S Curve Equation'!$B$11-(LN(1/((B33/'S Curve Equation'!$B$14)-'S Curve Equation'!$B$13)-1)/'S Curve Equation'!$B$10))/'S Curve Equation'!$B$12</f>
        <v>0.16032573590247329</v>
      </c>
    </row>
    <row r="79" spans="1:2" x14ac:dyDescent="0.2">
      <c r="A79" s="6" t="s">
        <v>47</v>
      </c>
      <c r="B79" s="28">
        <f>('S Curve Equation'!$B$11-(LN(1/((B34/'S Curve Equation'!$B$14)-'S Curve Equation'!$B$13)-1)/'S Curve Equation'!$B$10))/'S Curve Equation'!$B$12</f>
        <v>0.21540509145993592</v>
      </c>
    </row>
    <row r="80" spans="1:2" x14ac:dyDescent="0.2">
      <c r="A80" s="6" t="s">
        <v>48</v>
      </c>
      <c r="B80" s="28">
        <f>('S Curve Equation'!$B$11-(LN(1/((B35/'S Curve Equation'!$B$14)-'S Curve Equation'!$B$13)-1)/'S Curve Equation'!$B$10))/'S Curve Equation'!$B$12</f>
        <v>0.15630893315687538</v>
      </c>
    </row>
    <row r="81" spans="1:32" x14ac:dyDescent="0.2">
      <c r="A81" s="6" t="s">
        <v>49</v>
      </c>
      <c r="B81" s="28">
        <f>('S Curve Equation'!$B$11-(LN(1/((B36/'S Curve Equation'!$B$14)-'S Curve Equation'!$B$13)-1)/'S Curve Equation'!$B$10))/'S Curve Equation'!$B$12</f>
        <v>0.20338328413101331</v>
      </c>
    </row>
    <row r="82" spans="1:32" x14ac:dyDescent="0.2">
      <c r="A82" s="6" t="s">
        <v>50</v>
      </c>
      <c r="B82" s="28">
        <f>('S Curve Equation'!$B$11-(LN(1/((B37/'S Curve Equation'!$B$14)-'S Curve Equation'!$B$13)-1)/'S Curve Equation'!$B$10))/'S Curve Equation'!$B$12</f>
        <v>0.20516345001935005</v>
      </c>
    </row>
    <row r="83" spans="1:32" x14ac:dyDescent="0.2">
      <c r="A83" s="6" t="s">
        <v>51</v>
      </c>
      <c r="B83" s="28">
        <f>('S Curve Equation'!$B$11-(LN(1/((B38/'S Curve Equation'!$B$14)-'S Curve Equation'!$B$13)-1)/'S Curve Equation'!$B$10))/'S Curve Equation'!$B$12</f>
        <v>0.31060284863029042</v>
      </c>
    </row>
    <row r="84" spans="1:32" x14ac:dyDescent="0.2">
      <c r="A84" s="6" t="s">
        <v>52</v>
      </c>
      <c r="B84" s="28">
        <f>('S Curve Equation'!$B$11-(LN(1/((B39/'S Curve Equation'!$B$14)-'S Curve Equation'!$B$13)-1)/'S Curve Equation'!$B$10))/'S Curve Equation'!$B$12</f>
        <v>0.22950991317793507</v>
      </c>
    </row>
    <row r="85" spans="1:32" x14ac:dyDescent="0.2">
      <c r="A85" s="6" t="s">
        <v>53</v>
      </c>
      <c r="B85" s="28">
        <f>('S Curve Equation'!$B$11-(LN(1/((B40/'S Curve Equation'!$B$14)-'S Curve Equation'!$B$13)-1)/'S Curve Equation'!$B$10))/'S Curve Equation'!$B$12</f>
        <v>0.21223298727464229</v>
      </c>
    </row>
    <row r="86" spans="1:32" x14ac:dyDescent="0.2">
      <c r="A86" s="6" t="s">
        <v>54</v>
      </c>
      <c r="B86" s="28">
        <f>('S Curve Equation'!$B$11-(LN(1/((B41/'S Curve Equation'!$B$14)-'S Curve Equation'!$B$13)-1)/'S Curve Equation'!$B$10))/'S Curve Equation'!$B$12</f>
        <v>0.21920205354203892</v>
      </c>
    </row>
    <row r="87" spans="1:32" x14ac:dyDescent="0.2">
      <c r="A87" s="6" t="s">
        <v>55</v>
      </c>
      <c r="B87" s="28">
        <f>('S Curve Equation'!$B$11-(LN(1/((B42/'S Curve Equation'!$B$14)-'S Curve Equation'!$B$13)-1)/'S Curve Equation'!$B$10))/'S Curve Equation'!$B$12</f>
        <v>0.21939661912454772</v>
      </c>
    </row>
    <row r="88" spans="1:32" x14ac:dyDescent="0.2">
      <c r="A88" s="6" t="s">
        <v>56</v>
      </c>
      <c r="B88" s="28">
        <f>('S Curve Equation'!$B$11-(LN(1/((B43/'S Curve Equation'!$B$14)-'S Curve Equation'!$B$13)-1)/'S Curve Equation'!$B$10))/'S Curve Equation'!$B$12</f>
        <v>0.25874698098940108</v>
      </c>
    </row>
    <row r="89" spans="1:32" x14ac:dyDescent="0.2">
      <c r="A89" s="6" t="s">
        <v>57</v>
      </c>
      <c r="B89" s="28">
        <f>('S Curve Equation'!$B$11-(LN(1/((B44/'S Curve Equation'!$B$14)-'S Curve Equation'!$B$13)-1)/'S Curve Equation'!$B$10))/'S Curve Equation'!$B$12</f>
        <v>0.23705047099802906</v>
      </c>
    </row>
    <row r="91" spans="1:32" x14ac:dyDescent="0.2">
      <c r="A91" s="3" t="s">
        <v>512</v>
      </c>
    </row>
    <row r="92" spans="1:32" x14ac:dyDescent="0.2">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
      <c r="A93" s="6" t="s">
        <v>27</v>
      </c>
      <c r="B93" s="28">
        <f>B48</f>
        <v>0.34039960014947279</v>
      </c>
      <c r="C93">
        <f>IF('LF Projected Ratios'!D$55&gt;=0,$B93+(1-$B93)*'LF Projected Ratios'!D$55,$B93*(1+'LF Projected Ratios'!D$55))</f>
        <v>0.34274714130460243</v>
      </c>
      <c r="D93">
        <f>IF('LF Projected Ratios'!E$55&gt;=0,$B93+(1-$B93)*'LF Projected Ratios'!E$55,$B93*(1+'LF Projected Ratios'!E$55))</f>
        <v>0.34493376135662523</v>
      </c>
      <c r="E93">
        <f>IF('LF Projected Ratios'!F$55&gt;=0,$B93+(1-$B93)*'LF Projected Ratios'!F$55,$B93*(1+'LF Projected Ratios'!F$55))</f>
        <v>0.34718684552792356</v>
      </c>
      <c r="F93">
        <f>IF('LF Projected Ratios'!G$55&gt;=0,$B93+(1-$B93)*'LF Projected Ratios'!G$55,$B93*(1+'LF Projected Ratios'!G$55))</f>
        <v>0.34939724477048451</v>
      </c>
      <c r="G93">
        <f>IF('LF Projected Ratios'!H$55&gt;=0,$B93+(1-$B93)*'LF Projected Ratios'!H$55,$B93*(1+'LF Projected Ratios'!H$55))</f>
        <v>0.35174373881516735</v>
      </c>
      <c r="H93">
        <f>IF('LF Projected Ratios'!I$55&gt;=0,$B93+(1-$B93)*'LF Projected Ratios'!I$55,$B93*(1+'LF Projected Ratios'!I$55))</f>
        <v>0.3539943073902434</v>
      </c>
      <c r="I93">
        <f>IF('LF Projected Ratios'!J$55&gt;=0,$B93+(1-$B93)*'LF Projected Ratios'!J$55,$B93*(1+'LF Projected Ratios'!J$55))</f>
        <v>0.35604761007879704</v>
      </c>
      <c r="J93">
        <f>IF('LF Projected Ratios'!K$55&gt;=0,$B93+(1-$B93)*'LF Projected Ratios'!K$55,$B93*(1+'LF Projected Ratios'!K$55))</f>
        <v>0.35804218665804566</v>
      </c>
      <c r="K93">
        <f>IF('LF Projected Ratios'!L$55&gt;=0,$B93+(1-$B93)*'LF Projected Ratios'!L$55,$B93*(1+'LF Projected Ratios'!L$55))</f>
        <v>0.36000066146371013</v>
      </c>
      <c r="L93">
        <f>IF('LF Projected Ratios'!M$55&gt;=0,$B93+(1-$B93)*'LF Projected Ratios'!M$55,$B93*(1+'LF Projected Ratios'!M$55))</f>
        <v>0.36230250564586325</v>
      </c>
      <c r="M93">
        <f>IF('LF Projected Ratios'!N$55&gt;=0,$B93+(1-$B93)*'LF Projected Ratios'!N$55,$B93*(1+'LF Projected Ratios'!N$55))</f>
        <v>0.36437918262046459</v>
      </c>
      <c r="N93">
        <f>IF('LF Projected Ratios'!O$55&gt;=0,$B93+(1-$B93)*'LF Projected Ratios'!O$55,$B93*(1+'LF Projected Ratios'!O$55))</f>
        <v>0.36643683221609041</v>
      </c>
      <c r="O93">
        <f>IF('LF Projected Ratios'!P$55&gt;=0,$B93+(1-$B93)*'LF Projected Ratios'!P$55,$B93*(1+'LF Projected Ratios'!P$55))</f>
        <v>0.36847571474534585</v>
      </c>
      <c r="P93">
        <f>IF('LF Projected Ratios'!Q$55&gt;=0,$B93+(1-$B93)*'LF Projected Ratios'!Q$55,$B93*(1+'LF Projected Ratios'!Q$55))</f>
        <v>0.37049608579396054</v>
      </c>
      <c r="Q93">
        <f>IF('LF Projected Ratios'!R$55&gt;=0,$B93+(1-$B93)*'LF Projected Ratios'!R$55,$B93*(1+'LF Projected Ratios'!R$55))</f>
        <v>0.37249819632759495</v>
      </c>
      <c r="R93">
        <f>IF('LF Projected Ratios'!S$55&gt;=0,$B93+(1-$B93)*'LF Projected Ratios'!S$55,$B93*(1+'LF Projected Ratios'!S$55))</f>
        <v>0.37448229279576262</v>
      </c>
      <c r="S93">
        <f>IF('LF Projected Ratios'!T$55&gt;=0,$B93+(1-$B93)*'LF Projected Ratios'!T$55,$B93*(1+'LF Projected Ratios'!T$55))</f>
        <v>0.37644861723296291</v>
      </c>
      <c r="T93">
        <f>IF('LF Projected Ratios'!U$55&gt;=0,$B93+(1-$B93)*'LF Projected Ratios'!U$55,$B93*(1+'LF Projected Ratios'!U$55))</f>
        <v>0.37839740735710403</v>
      </c>
      <c r="U93">
        <f>IF('LF Projected Ratios'!V$55&gt;=0,$B93+(1-$B93)*'LF Projected Ratios'!V$55,$B93*(1+'LF Projected Ratios'!V$55))</f>
        <v>0.38032889666530695</v>
      </c>
      <c r="V93">
        <f>IF('LF Projected Ratios'!W$55&gt;=0,$B93+(1-$B93)*'LF Projected Ratios'!W$55,$B93*(1+'LF Projected Ratios'!W$55))</f>
        <v>0.38224331452717003</v>
      </c>
      <c r="W93">
        <f>IF('LF Projected Ratios'!X$55&gt;=0,$B93+(1-$B93)*'LF Projected Ratios'!X$55,$B93*(1+'LF Projected Ratios'!X$55))</f>
        <v>0.38414088627556942</v>
      </c>
      <c r="X93">
        <f>IF('LF Projected Ratios'!Y$55&gt;=0,$B93+(1-$B93)*'LF Projected Ratios'!Y$55,$B93*(1+'LF Projected Ratios'!Y$55))</f>
        <v>0.38602183329507428</v>
      </c>
      <c r="Y93">
        <f>IF('LF Projected Ratios'!Z$55&gt;=0,$B93+(1-$B93)*'LF Projected Ratios'!Z$55,$B93*(1+'LF Projected Ratios'!Z$55))</f>
        <v>0.38788637310804774</v>
      </c>
      <c r="Z93">
        <f>IF('LF Projected Ratios'!AA$55&gt;=0,$B93+(1-$B93)*'LF Projected Ratios'!AA$55,$B93*(1+'LF Projected Ratios'!AA$55))</f>
        <v>0.38973471945850502</v>
      </c>
      <c r="AA93">
        <f>IF('LF Projected Ratios'!AB$55&gt;=0,$B93+(1-$B93)*'LF Projected Ratios'!AB$55,$B93*(1+'LF Projected Ratios'!AB$55))</f>
        <v>0.39156708239379562</v>
      </c>
      <c r="AB93">
        <f>IF('LF Projected Ratios'!AC$55&gt;=0,$B93+(1-$B93)*'LF Projected Ratios'!AC$55,$B93*(1+'LF Projected Ratios'!AC$55))</f>
        <v>0.3933836683441751</v>
      </c>
      <c r="AC93">
        <f>IF('LF Projected Ratios'!AD$55&gt;=0,$B93+(1-$B93)*'LF Projected Ratios'!AD$55,$B93*(1+'LF Projected Ratios'!AD$55))</f>
        <v>0.39518468020033226</v>
      </c>
      <c r="AD93">
        <f>IF('LF Projected Ratios'!AE$55&gt;=0,$B93+(1-$B93)*'LF Projected Ratios'!AE$55,$B93*(1+'LF Projected Ratios'!AE$55))</f>
        <v>0.39697031738892868</v>
      </c>
      <c r="AE93">
        <f>IF('LF Projected Ratios'!AF$55&gt;=0,$B93+(1-$B93)*'LF Projected Ratios'!AF$55,$B93*(1+'LF Projected Ratios'!AF$55))</f>
        <v>0.39874077594621288</v>
      </c>
      <c r="AF93">
        <f>IF('LF Projected Ratios'!AG$55&gt;=0,$B93+(1-$B93)*'LF Projected Ratios'!AG$55,$B93*(1+'LF Projected Ratios'!AG$55))</f>
        <v>0.40049624858976507</v>
      </c>
    </row>
    <row r="94" spans="1:32" x14ac:dyDescent="0.2">
      <c r="A94" s="6" t="s">
        <v>94</v>
      </c>
      <c r="B94" s="28">
        <f t="shared" ref="B94:B134" si="0">B49</f>
        <v>0.11439106898609291</v>
      </c>
      <c r="C94">
        <f>IF('LF Projected Ratios'!D$55&gt;=0,$B94+(1-$B94)*'LF Projected Ratios'!D$55,$B94*(1+'LF Projected Ratios'!D$55))</f>
        <v>0.11754298249823848</v>
      </c>
      <c r="D94">
        <f>IF('LF Projected Ratios'!E$55&gt;=0,$B94+(1-$B94)*'LF Projected Ratios'!E$55,$B94*(1+'LF Projected Ratios'!E$55))</f>
        <v>0.12047883615636895</v>
      </c>
      <c r="E94">
        <f>IF('LF Projected Ratios'!F$55&gt;=0,$B94+(1-$B94)*'LF Projected Ratios'!F$55,$B94*(1+'LF Projected Ratios'!F$55))</f>
        <v>0.1235039275069504</v>
      </c>
      <c r="F94">
        <f>IF('LF Projected Ratios'!G$55&gt;=0,$B94+(1-$B94)*'LF Projected Ratios'!G$55,$B94*(1+'LF Projected Ratios'!G$55))</f>
        <v>0.12647170816742598</v>
      </c>
      <c r="G94">
        <f>IF('LF Projected Ratios'!H$55&gt;=0,$B94+(1-$B94)*'LF Projected Ratios'!H$55,$B94*(1+'LF Projected Ratios'!H$55))</f>
        <v>0.12962221578235916</v>
      </c>
      <c r="H94">
        <f>IF('LF Projected Ratios'!I$55&gt;=0,$B94+(1-$B94)*'LF Projected Ratios'!I$55,$B94*(1+'LF Projected Ratios'!I$55))</f>
        <v>0.13264392958119595</v>
      </c>
      <c r="I94">
        <f>IF('LF Projected Ratios'!J$55&gt;=0,$B94+(1-$B94)*'LF Projected Ratios'!J$55,$B94*(1+'LF Projected Ratios'!J$55))</f>
        <v>0.13540078539794506</v>
      </c>
      <c r="J94">
        <f>IF('LF Projected Ratios'!K$55&gt;=0,$B94+(1-$B94)*'LF Projected Ratios'!K$55,$B94*(1+'LF Projected Ratios'!K$55))</f>
        <v>0.13807879291973255</v>
      </c>
      <c r="K94">
        <f>IF('LF Projected Ratios'!L$55&gt;=0,$B94+(1-$B94)*'LF Projected Ratios'!L$55,$B94*(1+'LF Projected Ratios'!L$55))</f>
        <v>0.1407083285892913</v>
      </c>
      <c r="L94">
        <f>IF('LF Projected Ratios'!M$55&gt;=0,$B94+(1-$B94)*'LF Projected Ratios'!M$55,$B94*(1+'LF Projected Ratios'!M$55))</f>
        <v>0.14379888730632537</v>
      </c>
      <c r="M94">
        <f>IF('LF Projected Ratios'!N$55&gt;=0,$B94+(1-$B94)*'LF Projected Ratios'!N$55,$B94*(1+'LF Projected Ratios'!N$55))</f>
        <v>0.14658712648258215</v>
      </c>
      <c r="N94">
        <f>IF('LF Projected Ratios'!O$55&gt;=0,$B94+(1-$B94)*'LF Projected Ratios'!O$55,$B94*(1+'LF Projected Ratios'!O$55))</f>
        <v>0.14934981865074384</v>
      </c>
      <c r="O94">
        <f>IF('LF Projected Ratios'!P$55&gt;=0,$B94+(1-$B94)*'LF Projected Ratios'!P$55,$B94*(1+'LF Projected Ratios'!P$55))</f>
        <v>0.15208731331813041</v>
      </c>
      <c r="P94">
        <f>IF('LF Projected Ratios'!Q$55&gt;=0,$B94+(1-$B94)*'LF Projected Ratios'!Q$55,$B94*(1+'LF Projected Ratios'!Q$55))</f>
        <v>0.15479995364554769</v>
      </c>
      <c r="Q94">
        <f>IF('LF Projected Ratios'!R$55&gt;=0,$B94+(1-$B94)*'LF Projected Ratios'!R$55,$B94*(1+'LF Projected Ratios'!R$55))</f>
        <v>0.15748807659069058</v>
      </c>
      <c r="R94">
        <f>IF('LF Projected Ratios'!S$55&gt;=0,$B94+(1-$B94)*'LF Projected Ratios'!S$55,$B94*(1+'LF Projected Ratios'!S$55))</f>
        <v>0.16015201304767368</v>
      </c>
      <c r="S94">
        <f>IF('LF Projected Ratios'!T$55&gt;=0,$B94+(1-$B94)*'LF Projected Ratios'!T$55,$B94*(1+'LF Projected Ratios'!T$55))</f>
        <v>0.16279208798281641</v>
      </c>
      <c r="T94">
        <f>IF('LF Projected Ratios'!U$55&gt;=0,$B94+(1-$B94)*'LF Projected Ratios'!U$55,$B94*(1+'LF Projected Ratios'!U$55))</f>
        <v>0.16540862056679023</v>
      </c>
      <c r="U94">
        <f>IF('LF Projected Ratios'!V$55&gt;=0,$B94+(1-$B94)*'LF Projected Ratios'!V$55,$B94*(1+'LF Projected Ratios'!V$55))</f>
        <v>0.16800192430324945</v>
      </c>
      <c r="V94">
        <f>IF('LF Projected Ratios'!W$55&gt;=0,$B94+(1-$B94)*'LF Projected Ratios'!W$55,$B94*(1+'LF Projected Ratios'!W$55))</f>
        <v>0.17057230715405228</v>
      </c>
      <c r="W94">
        <f>IF('LF Projected Ratios'!X$55&gt;=0,$B94+(1-$B94)*'LF Projected Ratios'!X$55,$B94*(1+'LF Projected Ratios'!X$55))</f>
        <v>0.17312007166117357</v>
      </c>
      <c r="X94">
        <f>IF('LF Projected Ratios'!Y$55&gt;=0,$B94+(1-$B94)*'LF Projected Ratios'!Y$55,$B94*(1+'LF Projected Ratios'!Y$55))</f>
        <v>0.17564551506541493</v>
      </c>
      <c r="Y94">
        <f>IF('LF Projected Ratios'!Z$55&gt;=0,$B94+(1-$B94)*'LF Projected Ratios'!Z$55,$B94*(1+'LF Projected Ratios'!Z$55))</f>
        <v>0.178148929422008</v>
      </c>
      <c r="Z94">
        <f>IF('LF Projected Ratios'!AA$55&gt;=0,$B94+(1-$B94)*'LF Projected Ratios'!AA$55,$B94*(1+'LF Projected Ratios'!AA$55))</f>
        <v>0.18063060171320561</v>
      </c>
      <c r="AA94">
        <f>IF('LF Projected Ratios'!AB$55&gt;=0,$B94+(1-$B94)*'LF Projected Ratios'!AB$55,$B94*(1+'LF Projected Ratios'!AB$55))</f>
        <v>0.18309081395795246</v>
      </c>
      <c r="AB94">
        <f>IF('LF Projected Ratios'!AC$55&gt;=0,$B94+(1-$B94)*'LF Projected Ratios'!AC$55,$B94*(1+'LF Projected Ratios'!AC$55))</f>
        <v>0.18552984331872155</v>
      </c>
      <c r="AC94">
        <f>IF('LF Projected Ratios'!AD$55&gt;=0,$B94+(1-$B94)*'LF Projected Ratios'!AD$55,$B94*(1+'LF Projected Ratios'!AD$55))</f>
        <v>0.18794796220560545</v>
      </c>
      <c r="AD94">
        <f>IF('LF Projected Ratios'!AE$55&gt;=0,$B94+(1-$B94)*'LF Projected Ratios'!AE$55,$B94*(1+'LF Projected Ratios'!AE$55))</f>
        <v>0.19034543837773921</v>
      </c>
      <c r="AE94">
        <f>IF('LF Projected Ratios'!AF$55&gt;=0,$B94+(1-$B94)*'LF Projected Ratios'!AF$55,$B94*(1+'LF Projected Ratios'!AF$55))</f>
        <v>0.19272253504213813</v>
      </c>
      <c r="AF94">
        <f>IF('LF Projected Ratios'!AG$55&gt;=0,$B94+(1-$B94)*'LF Projected Ratios'!AG$55,$B94*(1+'LF Projected Ratios'!AG$55))</f>
        <v>0.19507951095002524</v>
      </c>
    </row>
    <row r="95" spans="1:32" x14ac:dyDescent="0.2">
      <c r="A95" s="6" t="s">
        <v>93</v>
      </c>
      <c r="B95" s="28">
        <f t="shared" si="0"/>
        <v>0.23097160245771575</v>
      </c>
      <c r="C95">
        <f>IF('LF Projected Ratios'!D$55&gt;=0,$B95+(1-$B95)*'LF Projected Ratios'!D$55,$B95*(1+'LF Projected Ratios'!D$55))</f>
        <v>0.23370860172742966</v>
      </c>
      <c r="D95">
        <f>IF('LF Projected Ratios'!E$55&gt;=0,$B95+(1-$B95)*'LF Projected Ratios'!E$55,$B95*(1+'LF Projected Ratios'!E$55))</f>
        <v>0.23625798301194978</v>
      </c>
      <c r="E95">
        <f>IF('LF Projected Ratios'!F$55&gt;=0,$B95+(1-$B95)*'LF Projected Ratios'!F$55,$B95*(1+'LF Projected Ratios'!F$55))</f>
        <v>0.23888485484249158</v>
      </c>
      <c r="F95">
        <f>IF('LF Projected Ratios'!G$55&gt;=0,$B95+(1-$B95)*'LF Projected Ratios'!G$55,$B95*(1+'LF Projected Ratios'!G$55))</f>
        <v>0.24146196029576381</v>
      </c>
      <c r="G95">
        <f>IF('LF Projected Ratios'!H$55&gt;=0,$B95+(1-$B95)*'LF Projected Ratios'!H$55,$B95*(1+'LF Projected Ratios'!H$55))</f>
        <v>0.24419773873894529</v>
      </c>
      <c r="H95">
        <f>IF('LF Projected Ratios'!I$55&gt;=0,$B95+(1-$B95)*'LF Projected Ratios'!I$55,$B95*(1+'LF Projected Ratios'!I$55))</f>
        <v>0.24682167763474031</v>
      </c>
      <c r="I95">
        <f>IF('LF Projected Ratios'!J$55&gt;=0,$B95+(1-$B95)*'LF Projected Ratios'!J$55,$B95*(1+'LF Projected Ratios'!J$55))</f>
        <v>0.24921562414630322</v>
      </c>
      <c r="J95">
        <f>IF('LF Projected Ratios'!K$55&gt;=0,$B95+(1-$B95)*'LF Projected Ratios'!K$55,$B95*(1+'LF Projected Ratios'!K$55))</f>
        <v>0.25154110186108714</v>
      </c>
      <c r="K95">
        <f>IF('LF Projected Ratios'!L$55&gt;=0,$B95+(1-$B95)*'LF Projected Ratios'!L$55,$B95*(1+'LF Projected Ratios'!L$55))</f>
        <v>0.25382448850210249</v>
      </c>
      <c r="L95">
        <f>IF('LF Projected Ratios'!M$55&gt;=0,$B95+(1-$B95)*'LF Projected Ratios'!M$55,$B95*(1+'LF Projected Ratios'!M$55))</f>
        <v>0.25650820965083793</v>
      </c>
      <c r="M95">
        <f>IF('LF Projected Ratios'!N$55&gt;=0,$B95+(1-$B95)*'LF Projected Ratios'!N$55,$B95*(1+'LF Projected Ratios'!N$55))</f>
        <v>0.25892940825282867</v>
      </c>
      <c r="N95">
        <f>IF('LF Projected Ratios'!O$55&gt;=0,$B95+(1-$B95)*'LF Projected Ratios'!O$55,$B95*(1+'LF Projected Ratios'!O$55))</f>
        <v>0.26132842282526714</v>
      </c>
      <c r="O95">
        <f>IF('LF Projected Ratios'!P$55&gt;=0,$B95+(1-$B95)*'LF Projected Ratios'!P$55,$B95*(1+'LF Projected Ratios'!P$55))</f>
        <v>0.26370555686673469</v>
      </c>
      <c r="P95">
        <f>IF('LF Projected Ratios'!Q$55&gt;=0,$B95+(1-$B95)*'LF Projected Ratios'!Q$55,$B95*(1+'LF Projected Ratios'!Q$55))</f>
        <v>0.26606110836474628</v>
      </c>
      <c r="Q95">
        <f>IF('LF Projected Ratios'!R$55&gt;=0,$B95+(1-$B95)*'LF Projected Ratios'!R$55,$B95*(1+'LF Projected Ratios'!R$55))</f>
        <v>0.26839536992027641</v>
      </c>
      <c r="R95">
        <f>IF('LF Projected Ratios'!S$55&gt;=0,$B95+(1-$B95)*'LF Projected Ratios'!S$55,$B95*(1+'LF Projected Ratios'!S$55))</f>
        <v>0.27070862886892177</v>
      </c>
      <c r="S95">
        <f>IF('LF Projected Ratios'!T$55&gt;=0,$B95+(1-$B95)*'LF Projected Ratios'!T$55,$B95*(1+'LF Projected Ratios'!T$55))</f>
        <v>0.27300116739881208</v>
      </c>
      <c r="T95">
        <f>IF('LF Projected Ratios'!U$55&gt;=0,$B95+(1-$B95)*'LF Projected Ratios'!U$55,$B95*(1+'LF Projected Ratios'!U$55))</f>
        <v>0.27527326266536151</v>
      </c>
      <c r="U95">
        <f>IF('LF Projected Ratios'!V$55&gt;=0,$B95+(1-$B95)*'LF Projected Ratios'!V$55,$B95*(1+'LF Projected Ratios'!V$55))</f>
        <v>0.27752518690296646</v>
      </c>
      <c r="V95">
        <f>IF('LF Projected Ratios'!W$55&gt;=0,$B95+(1-$B95)*'LF Projected Ratios'!W$55,$B95*(1+'LF Projected Ratios'!W$55))</f>
        <v>0.27975720753374311</v>
      </c>
      <c r="W95">
        <f>IF('LF Projected Ratios'!X$55&gt;=0,$B95+(1-$B95)*'LF Projected Ratios'!X$55,$B95*(1+'LF Projected Ratios'!X$55))</f>
        <v>0.28196958727339122</v>
      </c>
      <c r="X95">
        <f>IF('LF Projected Ratios'!Y$55&gt;=0,$B95+(1-$B95)*'LF Projected Ratios'!Y$55,$B95*(1+'LF Projected Ratios'!Y$55))</f>
        <v>0.28416258423427776</v>
      </c>
      <c r="Y95">
        <f>IF('LF Projected Ratios'!Z$55&gt;=0,$B95+(1-$B95)*'LF Projected Ratios'!Z$55,$B95*(1+'LF Projected Ratios'!Z$55))</f>
        <v>0.28633645202582203</v>
      </c>
      <c r="Z95">
        <f>IF('LF Projected Ratios'!AA$55&gt;=0,$B95+(1-$B95)*'LF Projected Ratios'!AA$55,$B95*(1+'LF Projected Ratios'!AA$55))</f>
        <v>0.28849143985226572</v>
      </c>
      <c r="AA95">
        <f>IF('LF Projected Ratios'!AB$55&gt;=0,$B95+(1-$B95)*'LF Projected Ratios'!AB$55,$B95*(1+'LF Projected Ratios'!AB$55))</f>
        <v>0.29062779260790644</v>
      </c>
      <c r="AB95">
        <f>IF('LF Projected Ratios'!AC$55&gt;=0,$B95+(1-$B95)*'LF Projected Ratios'!AC$55,$B95*(1+'LF Projected Ratios'!AC$55))</f>
        <v>0.29274575096987038</v>
      </c>
      <c r="AC95">
        <f>IF('LF Projected Ratios'!AD$55&gt;=0,$B95+(1-$B95)*'LF Projected Ratios'!AD$55,$B95*(1+'LF Projected Ratios'!AD$55))</f>
        <v>0.29484555148850111</v>
      </c>
      <c r="AD95">
        <f>IF('LF Projected Ratios'!AE$55&gt;=0,$B95+(1-$B95)*'LF Projected Ratios'!AE$55,$B95*(1+'LF Projected Ratios'!AE$55))</f>
        <v>0.29692742667543159</v>
      </c>
      <c r="AE95">
        <f>IF('LF Projected Ratios'!AF$55&gt;=0,$B95+(1-$B95)*'LF Projected Ratios'!AF$55,$B95*(1+'LF Projected Ratios'!AF$55))</f>
        <v>0.29899160508941047</v>
      </c>
      <c r="AF95">
        <f>IF('LF Projected Ratios'!AG$55&gt;=0,$B95+(1-$B95)*'LF Projected Ratios'!AG$55,$B95*(1+'LF Projected Ratios'!AG$55))</f>
        <v>0.30103831141994963</v>
      </c>
    </row>
    <row r="96" spans="1:32" x14ac:dyDescent="0.2">
      <c r="A96" s="6" t="s">
        <v>28</v>
      </c>
      <c r="B96" s="28">
        <f t="shared" si="0"/>
        <v>0.24755878510332036</v>
      </c>
      <c r="C96">
        <f>IF('LF Projected Ratios'!D$55&gt;=0,$B96+(1-$B96)*'LF Projected Ratios'!D$55,$B96*(1+'LF Projected Ratios'!D$55))</f>
        <v>0.25023675000325973</v>
      </c>
      <c r="D96">
        <f>IF('LF Projected Ratios'!E$55&gt;=0,$B96+(1-$B96)*'LF Projected Ratios'!E$55,$B96*(1+'LF Projected Ratios'!E$55))</f>
        <v>0.25273114365255761</v>
      </c>
      <c r="E96">
        <f>IF('LF Projected Ratios'!F$55&gt;=0,$B96+(1-$B96)*'LF Projected Ratios'!F$55,$B96*(1+'LF Projected Ratios'!F$55))</f>
        <v>0.2553013564533691</v>
      </c>
      <c r="F96">
        <f>IF('LF Projected Ratios'!G$55&gt;=0,$B96+(1-$B96)*'LF Projected Ratios'!G$55,$B96*(1+'LF Projected Ratios'!G$55))</f>
        <v>0.25782287628849376</v>
      </c>
      <c r="G96">
        <f>IF('LF Projected Ratios'!H$55&gt;=0,$B96+(1-$B96)*'LF Projected Ratios'!H$55,$B96*(1+'LF Projected Ratios'!H$55))</f>
        <v>0.26049964669392267</v>
      </c>
      <c r="H96">
        <f>IF('LF Projected Ratios'!I$55&gt;=0,$B96+(1-$B96)*'LF Projected Ratios'!I$55,$B96*(1+'LF Projected Ratios'!I$55))</f>
        <v>0.26306698982049181</v>
      </c>
      <c r="I96">
        <f>IF('LF Projected Ratios'!J$55&gt;=0,$B96+(1-$B96)*'LF Projected Ratios'!J$55,$B96*(1+'LF Projected Ratios'!J$55))</f>
        <v>0.26540930127129753</v>
      </c>
      <c r="J96">
        <f>IF('LF Projected Ratios'!K$55&gt;=0,$B96+(1-$B96)*'LF Projected Ratios'!K$55,$B96*(1+'LF Projected Ratios'!K$55))</f>
        <v>0.26768462072961563</v>
      </c>
      <c r="K96">
        <f>IF('LF Projected Ratios'!L$55&gt;=0,$B96+(1-$B96)*'LF Projected Ratios'!L$55,$B96*(1+'LF Projected Ratios'!L$55))</f>
        <v>0.26991875697703549</v>
      </c>
      <c r="L96">
        <f>IF('LF Projected Ratios'!M$55&gt;=0,$B96+(1-$B96)*'LF Projected Ratios'!M$55,$B96*(1+'LF Projected Ratios'!M$55))</f>
        <v>0.272544592912421</v>
      </c>
      <c r="M96">
        <f>IF('LF Projected Ratios'!N$55&gt;=0,$B96+(1-$B96)*'LF Projected Ratios'!N$55,$B96*(1+'LF Projected Ratios'!N$55))</f>
        <v>0.27491356865299221</v>
      </c>
      <c r="N96">
        <f>IF('LF Projected Ratios'!O$55&gt;=0,$B96+(1-$B96)*'LF Projected Ratios'!O$55,$B96*(1+'LF Projected Ratios'!O$55))</f>
        <v>0.27726083885160824</v>
      </c>
      <c r="O96">
        <f>IF('LF Projected Ratios'!P$55&gt;=0,$B96+(1-$B96)*'LF Projected Ratios'!P$55,$B96*(1+'LF Projected Ratios'!P$55))</f>
        <v>0.2795867004606859</v>
      </c>
      <c r="P96">
        <f>IF('LF Projected Ratios'!Q$55&gt;=0,$B96+(1-$B96)*'LF Projected Ratios'!Q$55,$B96*(1+'LF Projected Ratios'!Q$55))</f>
        <v>0.28189144504044389</v>
      </c>
      <c r="Q96">
        <f>IF('LF Projected Ratios'!R$55&gt;=0,$B96+(1-$B96)*'LF Projected Ratios'!R$55,$B96*(1+'LF Projected Ratios'!R$55))</f>
        <v>0.28417535888074275</v>
      </c>
      <c r="R96">
        <f>IF('LF Projected Ratios'!S$55&gt;=0,$B96+(1-$B96)*'LF Projected Ratios'!S$55,$B96*(1+'LF Projected Ratios'!S$55))</f>
        <v>0.28643872311963436</v>
      </c>
      <c r="S96">
        <f>IF('LF Projected Ratios'!T$55&gt;=0,$B96+(1-$B96)*'LF Projected Ratios'!T$55,$B96*(1+'LF Projected Ratios'!T$55))</f>
        <v>0.28868181385872932</v>
      </c>
      <c r="T96">
        <f>IF('LF Projected Ratios'!U$55&gt;=0,$B96+(1-$B96)*'LF Projected Ratios'!U$55,$B96*(1+'LF Projected Ratios'!U$55))</f>
        <v>0.29090490227547328</v>
      </c>
      <c r="U96">
        <f>IF('LF Projected Ratios'!V$55&gt;=0,$B96+(1-$B96)*'LF Projected Ratios'!V$55,$B96*(1+'LF Projected Ratios'!V$55))</f>
        <v>0.29310825473243585</v>
      </c>
      <c r="V96">
        <f>IF('LF Projected Ratios'!W$55&gt;=0,$B96+(1-$B96)*'LF Projected Ratios'!W$55,$B96*(1+'LF Projected Ratios'!W$55))</f>
        <v>0.29529213288370226</v>
      </c>
      <c r="W96">
        <f>IF('LF Projected Ratios'!X$55&gt;=0,$B96+(1-$B96)*'LF Projected Ratios'!X$55,$B96*(1+'LF Projected Ratios'!X$55))</f>
        <v>0.2974567937784543</v>
      </c>
      <c r="X96">
        <f>IF('LF Projected Ratios'!Y$55&gt;=0,$B96+(1-$B96)*'LF Projected Ratios'!Y$55,$B96*(1+'LF Projected Ratios'!Y$55))</f>
        <v>0.29960248996183025</v>
      </c>
      <c r="Y96">
        <f>IF('LF Projected Ratios'!Z$55&gt;=0,$B96+(1-$B96)*'LF Projected Ratios'!Z$55,$B96*(1+'LF Projected Ratios'!Z$55))</f>
        <v>0.30172946957314484</v>
      </c>
      <c r="Z96">
        <f>IF('LF Projected Ratios'!AA$55&gt;=0,$B96+(1-$B96)*'LF Projected Ratios'!AA$55,$B96*(1+'LF Projected Ratios'!AA$55))</f>
        <v>0.30383797644155042</v>
      </c>
      <c r="AA96">
        <f>IF('LF Projected Ratios'!AB$55&gt;=0,$B96+(1-$B96)*'LF Projected Ratios'!AB$55,$B96*(1+'LF Projected Ratios'!AB$55))</f>
        <v>0.3059282501792166</v>
      </c>
      <c r="AB96">
        <f>IF('LF Projected Ratios'!AC$55&gt;=0,$B96+(1-$B96)*'LF Projected Ratios'!AC$55,$B96*(1+'LF Projected Ratios'!AC$55))</f>
        <v>0.30800052627210184</v>
      </c>
      <c r="AC96">
        <f>IF('LF Projected Ratios'!AD$55&gt;=0,$B96+(1-$B96)*'LF Projected Ratios'!AD$55,$B96*(1+'LF Projected Ratios'!AD$55))</f>
        <v>0.31005503616839258</v>
      </c>
      <c r="AD96">
        <f>IF('LF Projected Ratios'!AE$55&gt;=0,$B96+(1-$B96)*'LF Projected Ratios'!AE$55,$B96*(1+'LF Projected Ratios'!AE$55))</f>
        <v>0.31209200736467541</v>
      </c>
      <c r="AE96">
        <f>IF('LF Projected Ratios'!AF$55&gt;=0,$B96+(1-$B96)*'LF Projected Ratios'!AF$55,$B96*(1+'LF Projected Ratios'!AF$55))</f>
        <v>0.31411166348991282</v>
      </c>
      <c r="AF96">
        <f>IF('LF Projected Ratios'!AG$55&gt;=0,$B96+(1-$B96)*'LF Projected Ratios'!AG$55,$B96*(1+'LF Projected Ratios'!AG$55))</f>
        <v>0.31611422438728581</v>
      </c>
    </row>
    <row r="97" spans="1:32" x14ac:dyDescent="0.2">
      <c r="A97" s="6" t="s">
        <v>29</v>
      </c>
      <c r="B97" s="28">
        <f t="shared" si="0"/>
        <v>0.169312052914734</v>
      </c>
      <c r="C97">
        <f>IF('LF Projected Ratios'!D$55&gt;=0,$B97+(1-$B97)*'LF Projected Ratios'!D$55,$B97*(1+'LF Projected Ratios'!D$55))</f>
        <v>0.17226850070235619</v>
      </c>
      <c r="D97">
        <f>IF('LF Projected Ratios'!E$55&gt;=0,$B97+(1-$B97)*'LF Projected Ratios'!E$55,$B97*(1+'LF Projected Ratios'!E$55))</f>
        <v>0.1750222875746533</v>
      </c>
      <c r="E97">
        <f>IF('LF Projected Ratios'!F$55&gt;=0,$B97+(1-$B97)*'LF Projected Ratios'!F$55,$B97*(1+'LF Projected Ratios'!F$55))</f>
        <v>0.17785977806933806</v>
      </c>
      <c r="F97">
        <f>IF('LF Projected Ratios'!G$55&gt;=0,$B97+(1-$B97)*'LF Projected Ratios'!G$55,$B97*(1+'LF Projected Ratios'!G$55))</f>
        <v>0.18064351199287398</v>
      </c>
      <c r="G97">
        <f>IF('LF Projected Ratios'!H$55&gt;=0,$B97+(1-$B97)*'LF Projected Ratios'!H$55,$B97*(1+'LF Projected Ratios'!H$55))</f>
        <v>0.1835986410699138</v>
      </c>
      <c r="H97">
        <f>IF('LF Projected Ratios'!I$55&gt;=0,$B97+(1-$B97)*'LF Projected Ratios'!I$55,$B97*(1+'LF Projected Ratios'!I$55))</f>
        <v>0.18643296347151969</v>
      </c>
      <c r="I97">
        <f>IF('LF Projected Ratios'!J$55&gt;=0,$B97+(1-$B97)*'LF Projected Ratios'!J$55,$B97*(1+'LF Projected Ratios'!J$55))</f>
        <v>0.1890188530426688</v>
      </c>
      <c r="J97">
        <f>IF('LF Projected Ratios'!K$55&gt;=0,$B97+(1-$B97)*'LF Projected Ratios'!K$55,$B97*(1+'LF Projected Ratios'!K$55))</f>
        <v>0.191530784091067</v>
      </c>
      <c r="K97">
        <f>IF('LF Projected Ratios'!L$55&gt;=0,$B97+(1-$B97)*'LF Projected Ratios'!L$55,$B97*(1+'LF Projected Ratios'!L$55))</f>
        <v>0.19399724926620077</v>
      </c>
      <c r="L97">
        <f>IF('LF Projected Ratios'!M$55&gt;=0,$B97+(1-$B97)*'LF Projected Ratios'!M$55,$B97*(1+'LF Projected Ratios'!M$55))</f>
        <v>0.19689614717259413</v>
      </c>
      <c r="M97">
        <f>IF('LF Projected Ratios'!N$55&gt;=0,$B97+(1-$B97)*'LF Projected Ratios'!N$55,$B97*(1+'LF Projected Ratios'!N$55))</f>
        <v>0.19951147386612211</v>
      </c>
      <c r="N97">
        <f>IF('LF Projected Ratios'!O$55&gt;=0,$B97+(1-$B97)*'LF Projected Ratios'!O$55,$B97*(1+'LF Projected Ratios'!O$55))</f>
        <v>0.20210283784770638</v>
      </c>
      <c r="O97">
        <f>IF('LF Projected Ratios'!P$55&gt;=0,$B97+(1-$B97)*'LF Projected Ratios'!P$55,$B97*(1+'LF Projected Ratios'!P$55))</f>
        <v>0.20467056694999175</v>
      </c>
      <c r="P97">
        <f>IF('LF Projected Ratios'!Q$55&gt;=0,$B97+(1-$B97)*'LF Projected Ratios'!Q$55,$B97*(1+'LF Projected Ratios'!Q$55))</f>
        <v>0.20721498305268748</v>
      </c>
      <c r="Q97">
        <f>IF('LF Projected Ratios'!R$55&gt;=0,$B97+(1-$B97)*'LF Projected Ratios'!R$55,$B97*(1+'LF Projected Ratios'!R$55))</f>
        <v>0.20973640221707765</v>
      </c>
      <c r="R97">
        <f>IF('LF Projected Ratios'!S$55&gt;=0,$B97+(1-$B97)*'LF Projected Ratios'!S$55,$B97*(1+'LF Projected Ratios'!S$55))</f>
        <v>0.21223513481689843</v>
      </c>
      <c r="S97">
        <f>IF('LF Projected Ratios'!T$55&gt;=0,$B97+(1-$B97)*'LF Projected Ratios'!T$55,$B97*(1+'LF Projected Ratios'!T$55))</f>
        <v>0.21471148566570275</v>
      </c>
      <c r="T97">
        <f>IF('LF Projected Ratios'!U$55&gt;=0,$B97+(1-$B97)*'LF Projected Ratios'!U$55,$B97*(1+'LF Projected Ratios'!U$55))</f>
        <v>0.21716575414081235</v>
      </c>
      <c r="U97">
        <f>IF('LF Projected Ratios'!V$55&gt;=0,$B97+(1-$B97)*'LF Projected Ratios'!V$55,$B97*(1+'LF Projected Ratios'!V$55))</f>
        <v>0.21959823430397141</v>
      </c>
      <c r="V97">
        <f>IF('LF Projected Ratios'!W$55&gt;=0,$B97+(1-$B97)*'LF Projected Ratios'!W$55,$B97*(1+'LF Projected Ratios'!W$55))</f>
        <v>0.22200921501880236</v>
      </c>
      <c r="W97">
        <f>IF('LF Projected Ratios'!X$55&gt;=0,$B97+(1-$B97)*'LF Projected Ratios'!X$55,$B97*(1+'LF Projected Ratios'!X$55))</f>
        <v>0.22439898006515785</v>
      </c>
      <c r="X97">
        <f>IF('LF Projected Ratios'!Y$55&gt;=0,$B97+(1-$B97)*'LF Projected Ratios'!Y$55,$B97*(1+'LF Projected Ratios'!Y$55))</f>
        <v>0.2267678082504693</v>
      </c>
      <c r="Y97">
        <f>IF('LF Projected Ratios'!Z$55&gt;=0,$B97+(1-$B97)*'LF Projected Ratios'!Z$55,$B97*(1+'LF Projected Ratios'!Z$55))</f>
        <v>0.22911597351818092</v>
      </c>
      <c r="Z97">
        <f>IF('LF Projected Ratios'!AA$55&gt;=0,$B97+(1-$B97)*'LF Projected Ratios'!AA$55,$B97*(1+'LF Projected Ratios'!AA$55))</f>
        <v>0.23144374505335863</v>
      </c>
      <c r="AA97">
        <f>IF('LF Projected Ratios'!AB$55&gt;=0,$B97+(1-$B97)*'LF Projected Ratios'!AB$55,$B97*(1+'LF Projected Ratios'!AB$55))</f>
        <v>0.23375138738555942</v>
      </c>
      <c r="AB97">
        <f>IF('LF Projected Ratios'!AC$55&gt;=0,$B97+(1-$B97)*'LF Projected Ratios'!AC$55,$B97*(1+'LF Projected Ratios'!AC$55))</f>
        <v>0.23603916048904244</v>
      </c>
      <c r="AC97">
        <f>IF('LF Projected Ratios'!AD$55&gt;=0,$B97+(1-$B97)*'LF Projected Ratios'!AD$55,$B97*(1+'LF Projected Ratios'!AD$55))</f>
        <v>0.23830731988040493</v>
      </c>
      <c r="AD97">
        <f>IF('LF Projected Ratios'!AE$55&gt;=0,$B97+(1-$B97)*'LF Projected Ratios'!AE$55,$B97*(1+'LF Projected Ratios'!AE$55))</f>
        <v>0.24055611671371552</v>
      </c>
      <c r="AE97">
        <f>IF('LF Projected Ratios'!AF$55&gt;=0,$B97+(1-$B97)*'LF Projected Ratios'!AF$55,$B97*(1+'LF Projected Ratios'!AF$55))</f>
        <v>0.24278579787322244</v>
      </c>
      <c r="AF97">
        <f>IF('LF Projected Ratios'!AG$55&gt;=0,$B97+(1-$B97)*'LF Projected Ratios'!AG$55,$B97*(1+'LF Projected Ratios'!AG$55))</f>
        <v>0.24499660606370738</v>
      </c>
    </row>
    <row r="98" spans="1:32" x14ac:dyDescent="0.2">
      <c r="A98" s="6" t="s">
        <v>30</v>
      </c>
      <c r="B98" s="28">
        <f t="shared" si="0"/>
        <v>0.19019799399487713</v>
      </c>
      <c r="C98">
        <f>IF('LF Projected Ratios'!D$55&gt;=0,$B98+(1-$B98)*'LF Projected Ratios'!D$55,$B98*(1+'LF Projected Ratios'!D$55))</f>
        <v>0.19308010797939618</v>
      </c>
      <c r="D98">
        <f>IF('LF Projected Ratios'!E$55&gt;=0,$B98+(1-$B98)*'LF Projected Ratios'!E$55,$B98*(1+'LF Projected Ratios'!E$55))</f>
        <v>0.19576465654076811</v>
      </c>
      <c r="E98">
        <f>IF('LF Projected Ratios'!F$55&gt;=0,$B98+(1-$B98)*'LF Projected Ratios'!F$55,$B98*(1+'LF Projected Ratios'!F$55))</f>
        <v>0.1985308041689825</v>
      </c>
      <c r="F98">
        <f>IF('LF Projected Ratios'!G$55&gt;=0,$B98+(1-$B98)*'LF Projected Ratios'!G$55,$B98*(1+'LF Projected Ratios'!G$55))</f>
        <v>0.20124454682454138</v>
      </c>
      <c r="G98">
        <f>IF('LF Projected Ratios'!H$55&gt;=0,$B98+(1-$B98)*'LF Projected Ratios'!H$55,$B98*(1+'LF Projected Ratios'!H$55))</f>
        <v>0.20412537525474525</v>
      </c>
      <c r="H98">
        <f>IF('LF Projected Ratios'!I$55&gt;=0,$B98+(1-$B98)*'LF Projected Ratios'!I$55,$B98*(1+'LF Projected Ratios'!I$55))</f>
        <v>0.20688843444506969</v>
      </c>
      <c r="I98">
        <f>IF('LF Projected Ratios'!J$55&gt;=0,$B98+(1-$B98)*'LF Projected Ratios'!J$55,$B98*(1+'LF Projected Ratios'!J$55))</f>
        <v>0.20940930713784434</v>
      </c>
      <c r="J98">
        <f>IF('LF Projected Ratios'!K$55&gt;=0,$B98+(1-$B98)*'LF Projected Ratios'!K$55,$B98*(1+'LF Projected Ratios'!K$55))</f>
        <v>0.21185808084291244</v>
      </c>
      <c r="K98">
        <f>IF('LF Projected Ratios'!L$55&gt;=0,$B98+(1-$B98)*'LF Projected Ratios'!L$55,$B98*(1+'LF Projected Ratios'!L$55))</f>
        <v>0.21426253182065136</v>
      </c>
      <c r="L98">
        <f>IF('LF Projected Ratios'!M$55&gt;=0,$B98+(1-$B98)*'LF Projected Ratios'!M$55,$B98*(1+'LF Projected Ratios'!M$55))</f>
        <v>0.2170885428974203</v>
      </c>
      <c r="M98">
        <f>IF('LF Projected Ratios'!N$55&gt;=0,$B98+(1-$B98)*'LF Projected Ratios'!N$55,$B98*(1+'LF Projected Ratios'!N$55))</f>
        <v>0.21963811257663501</v>
      </c>
      <c r="N98">
        <f>IF('LF Projected Ratios'!O$55&gt;=0,$B98+(1-$B98)*'LF Projected Ratios'!O$55,$B98*(1+'LF Projected Ratios'!O$55))</f>
        <v>0.22216432203704622</v>
      </c>
      <c r="O98">
        <f>IF('LF Projected Ratios'!P$55&gt;=0,$B98+(1-$B98)*'LF Projected Ratios'!P$55,$B98*(1+'LF Projected Ratios'!P$55))</f>
        <v>0.22466749086862067</v>
      </c>
      <c r="P98">
        <f>IF('LF Projected Ratios'!Q$55&gt;=0,$B98+(1-$B98)*'LF Projected Ratios'!Q$55,$B98*(1+'LF Projected Ratios'!Q$55))</f>
        <v>0.22714793285806395</v>
      </c>
      <c r="Q98">
        <f>IF('LF Projected Ratios'!R$55&gt;=0,$B98+(1-$B98)*'LF Projected Ratios'!R$55,$B98*(1+'LF Projected Ratios'!R$55))</f>
        <v>0.22960595611994877</v>
      </c>
      <c r="R98">
        <f>IF('LF Projected Ratios'!S$55&gt;=0,$B98+(1-$B98)*'LF Projected Ratios'!S$55,$B98*(1+'LF Projected Ratios'!S$55))</f>
        <v>0.23204186322430159</v>
      </c>
      <c r="S98">
        <f>IF('LF Projected Ratios'!T$55&gt;=0,$B98+(1-$B98)*'LF Projected Ratios'!T$55,$B98*(1+'LF Projected Ratios'!T$55))</f>
        <v>0.23445595132076508</v>
      </c>
      <c r="T98">
        <f>IF('LF Projected Ratios'!U$55&gt;=0,$B98+(1-$B98)*'LF Projected Ratios'!U$55,$B98*(1+'LF Projected Ratios'!U$55))</f>
        <v>0.23684851225943351</v>
      </c>
      <c r="U98">
        <f>IF('LF Projected Ratios'!V$55&gt;=0,$B98+(1-$B98)*'LF Projected Ratios'!V$55,$B98*(1+'LF Projected Ratios'!V$55))</f>
        <v>0.23921983270847297</v>
      </c>
      <c r="V98">
        <f>IF('LF Projected Ratios'!W$55&gt;=0,$B98+(1-$B98)*'LF Projected Ratios'!W$55,$B98*(1+'LF Projected Ratios'!W$55))</f>
        <v>0.24157019426862375</v>
      </c>
      <c r="W98">
        <f>IF('LF Projected Ratios'!X$55&gt;=0,$B98+(1-$B98)*'LF Projected Ratios'!X$55,$B98*(1+'LF Projected Ratios'!X$55))</f>
        <v>0.24389987358467738</v>
      </c>
      <c r="X98">
        <f>IF('LF Projected Ratios'!Y$55&gt;=0,$B98+(1-$B98)*'LF Projected Ratios'!Y$55,$B98*(1+'LF Projected Ratios'!Y$55))</f>
        <v>0.24620914245402548</v>
      </c>
      <c r="Y98">
        <f>IF('LF Projected Ratios'!Z$55&gt;=0,$B98+(1-$B98)*'LF Projected Ratios'!Z$55,$B98*(1+'LF Projected Ratios'!Z$55))</f>
        <v>0.2484982679323674</v>
      </c>
      <c r="Z98">
        <f>IF('LF Projected Ratios'!AA$55&gt;=0,$B98+(1-$B98)*'LF Projected Ratios'!AA$55,$B98*(1+'LF Projected Ratios'!AA$55))</f>
        <v>0.25076751243666384</v>
      </c>
      <c r="AA98">
        <f>IF('LF Projected Ratios'!AB$55&gt;=0,$B98+(1-$B98)*'LF Projected Ratios'!AB$55,$B98*(1+'LF Projected Ratios'!AB$55))</f>
        <v>0.25301713384541979</v>
      </c>
      <c r="AB98">
        <f>IF('LF Projected Ratios'!AC$55&gt;=0,$B98+(1-$B98)*'LF Projected Ratios'!AC$55,$B98*(1+'LF Projected Ratios'!AC$55))</f>
        <v>0.255247385596376</v>
      </c>
      <c r="AC98">
        <f>IF('LF Projected Ratios'!AD$55&gt;=0,$B98+(1-$B98)*'LF Projected Ratios'!AD$55,$B98*(1+'LF Projected Ratios'!AD$55))</f>
        <v>0.25745851678168996</v>
      </c>
      <c r="AD98">
        <f>IF('LF Projected Ratios'!AE$55&gt;=0,$B98+(1-$B98)*'LF Projected Ratios'!AE$55,$B98*(1+'LF Projected Ratios'!AE$55))</f>
        <v>0.25965077224067756</v>
      </c>
      <c r="AE98">
        <f>IF('LF Projected Ratios'!AF$55&gt;=0,$B98+(1-$B98)*'LF Projected Ratios'!AF$55,$B98*(1+'LF Projected Ratios'!AF$55))</f>
        <v>0.26182439265019003</v>
      </c>
      <c r="AF98">
        <f>IF('LF Projected Ratios'!AG$55&gt;=0,$B98+(1-$B98)*'LF Projected Ratios'!AG$55,$B98*(1+'LF Projected Ratios'!AG$55))</f>
        <v>0.26397961461269615</v>
      </c>
    </row>
    <row r="99" spans="1:32" x14ac:dyDescent="0.2">
      <c r="A99" s="6" t="s">
        <v>31</v>
      </c>
      <c r="B99" s="28">
        <f t="shared" si="0"/>
        <v>0.24626504970389029</v>
      </c>
      <c r="C99">
        <f>IF('LF Projected Ratios'!D$55&gt;=0,$B99+(1-$B99)*'LF Projected Ratios'!D$55,$B99*(1+'LF Projected Ratios'!D$55))</f>
        <v>0.24894761905387958</v>
      </c>
      <c r="D99">
        <f>IF('LF Projected Ratios'!E$55&gt;=0,$B99+(1-$B99)*'LF Projected Ratios'!E$55,$B99*(1+'LF Projected Ratios'!E$55))</f>
        <v>0.2514463015237528</v>
      </c>
      <c r="E99">
        <f>IF('LF Projected Ratios'!F$55&gt;=0,$B99+(1-$B99)*'LF Projected Ratios'!F$55,$B99*(1+'LF Projected Ratios'!F$55))</f>
        <v>0.25402093350737709</v>
      </c>
      <c r="F99">
        <f>IF('LF Projected Ratios'!G$55&gt;=0,$B99+(1-$B99)*'LF Projected Ratios'!G$55,$B99*(1+'LF Projected Ratios'!G$55))</f>
        <v>0.25654678880340748</v>
      </c>
      <c r="G99">
        <f>IF('LF Projected Ratios'!H$55&gt;=0,$B99+(1-$B99)*'LF Projected Ratios'!H$55,$B99*(1+'LF Projected Ratios'!H$55))</f>
        <v>0.25922816160509154</v>
      </c>
      <c r="H99">
        <f>IF('LF Projected Ratios'!I$55&gt;=0,$B99+(1-$B99)*'LF Projected Ratios'!I$55,$B99*(1+'LF Projected Ratios'!I$55))</f>
        <v>0.26179991898040139</v>
      </c>
      <c r="I99">
        <f>IF('LF Projected Ratios'!J$55&gt;=0,$B99+(1-$B99)*'LF Projected Ratios'!J$55,$B99*(1+'LF Projected Ratios'!J$55))</f>
        <v>0.26414625776408096</v>
      </c>
      <c r="J99">
        <f>IF('LF Projected Ratios'!K$55&gt;=0,$B99+(1-$B99)*'LF Projected Ratios'!K$55,$B99*(1+'LF Projected Ratios'!K$55))</f>
        <v>0.26642548937031169</v>
      </c>
      <c r="K99">
        <f>IF('LF Projected Ratios'!L$55&gt;=0,$B99+(1-$B99)*'LF Projected Ratios'!L$55,$B99*(1+'LF Projected Ratios'!L$55))</f>
        <v>0.26866346695588961</v>
      </c>
      <c r="L99">
        <f>IF('LF Projected Ratios'!M$55&gt;=0,$B99+(1-$B99)*'LF Projected Ratios'!M$55,$B99*(1+'LF Projected Ratios'!M$55))</f>
        <v>0.27129381771161643</v>
      </c>
      <c r="M99">
        <f>IF('LF Projected Ratios'!N$55&gt;=0,$B99+(1-$B99)*'LF Projected Ratios'!N$55,$B99*(1+'LF Projected Ratios'!N$55))</f>
        <v>0.2736668666312152</v>
      </c>
      <c r="N99">
        <f>IF('LF Projected Ratios'!O$55&gt;=0,$B99+(1-$B99)*'LF Projected Ratios'!O$55,$B99*(1+'LF Projected Ratios'!O$55))</f>
        <v>0.27601817268869683</v>
      </c>
      <c r="O99">
        <f>IF('LF Projected Ratios'!P$55&gt;=0,$B99+(1-$B99)*'LF Projected Ratios'!P$55,$B99*(1+'LF Projected Ratios'!P$55))</f>
        <v>0.27834803334705338</v>
      </c>
      <c r="P99">
        <f>IF('LF Projected Ratios'!Q$55&gt;=0,$B99+(1-$B99)*'LF Projected Ratios'!Q$55,$B99*(1+'LF Projected Ratios'!Q$55))</f>
        <v>0.28065674066780749</v>
      </c>
      <c r="Q99">
        <f>IF('LF Projected Ratios'!R$55&gt;=0,$B99+(1-$B99)*'LF Projected Ratios'!R$55,$B99*(1+'LF Projected Ratios'!R$55))</f>
        <v>0.28294458143306206</v>
      </c>
      <c r="R99">
        <f>IF('LF Projected Ratios'!S$55&gt;=0,$B99+(1-$B99)*'LF Projected Ratios'!S$55,$B99*(1+'LF Projected Ratios'!S$55))</f>
        <v>0.28521183726425309</v>
      </c>
      <c r="S99">
        <f>IF('LF Projected Ratios'!T$55&gt;=0,$B99+(1-$B99)*'LF Projected Ratios'!T$55,$B99*(1+'LF Projected Ratios'!T$55))</f>
        <v>0.28745878473771591</v>
      </c>
      <c r="T99">
        <f>IF('LF Projected Ratios'!U$55&gt;=0,$B99+(1-$B99)*'LF Projected Ratios'!U$55,$B99*(1+'LF Projected Ratios'!U$55))</f>
        <v>0.28968569549715439</v>
      </c>
      <c r="U99">
        <f>IF('LF Projected Ratios'!V$55&gt;=0,$B99+(1-$B99)*'LF Projected Ratios'!V$55,$B99*(1+'LF Projected Ratios'!V$55))</f>
        <v>0.29189283636311758</v>
      </c>
      <c r="V99">
        <f>IF('LF Projected Ratios'!W$55&gt;=0,$B99+(1-$B99)*'LF Projected Ratios'!W$55,$B99*(1+'LF Projected Ratios'!W$55))</f>
        <v>0.29408046943957472</v>
      </c>
      <c r="W99">
        <f>IF('LF Projected Ratios'!X$55&gt;=0,$B99+(1-$B99)*'LF Projected Ratios'!X$55,$B99*(1+'LF Projected Ratios'!X$55))</f>
        <v>0.29624885221767377</v>
      </c>
      <c r="X99">
        <f>IF('LF Projected Ratios'!Y$55&gt;=0,$B99+(1-$B99)*'LF Projected Ratios'!Y$55,$B99*(1+'LF Projected Ratios'!Y$55))</f>
        <v>0.29839823767677504</v>
      </c>
      <c r="Y99">
        <f>IF('LF Projected Ratios'!Z$55&gt;=0,$B99+(1-$B99)*'LF Projected Ratios'!Z$55,$B99*(1+'LF Projected Ratios'!Z$55))</f>
        <v>0.30052887438284004</v>
      </c>
      <c r="Z99">
        <f>IF('LF Projected Ratios'!AA$55&gt;=0,$B99+(1-$B99)*'LF Projected Ratios'!AA$55,$B99*(1+'LF Projected Ratios'!AA$55))</f>
        <v>0.30264100658425719</v>
      </c>
      <c r="AA99">
        <f>IF('LF Projected Ratios'!AB$55&gt;=0,$B99+(1-$B99)*'LF Projected Ratios'!AB$55,$B99*(1+'LF Projected Ratios'!AB$55))</f>
        <v>0.30473487430518126</v>
      </c>
      <c r="AB99">
        <f>IF('LF Projected Ratios'!AC$55&gt;=0,$B99+(1-$B99)*'LF Projected Ratios'!AC$55,$B99*(1+'LF Projected Ratios'!AC$55))</f>
        <v>0.30681071343646166</v>
      </c>
      <c r="AC99">
        <f>IF('LF Projected Ratios'!AD$55&gt;=0,$B99+(1-$B99)*'LF Projected Ratios'!AD$55,$B99*(1+'LF Projected Ratios'!AD$55))</f>
        <v>0.30886875582423301</v>
      </c>
      <c r="AD99">
        <f>IF('LF Projected Ratios'!AE$55&gt;=0,$B99+(1-$B99)*'LF Projected Ratios'!AE$55,$B99*(1+'LF Projected Ratios'!AE$55))</f>
        <v>0.31090922935623605</v>
      </c>
      <c r="AE99">
        <f>IF('LF Projected Ratios'!AF$55&gt;=0,$B99+(1-$B99)*'LF Projected Ratios'!AF$55,$B99*(1+'LF Projected Ratios'!AF$55))</f>
        <v>0.31293235804593716</v>
      </c>
      <c r="AF99">
        <f>IF('LF Projected Ratios'!AG$55&gt;=0,$B99+(1-$B99)*'LF Projected Ratios'!AG$55,$B99*(1+'LF Projected Ratios'!AG$55))</f>
        <v>0.31493836211451232</v>
      </c>
    </row>
    <row r="100" spans="1:32" x14ac:dyDescent="0.2">
      <c r="A100" s="6" t="s">
        <v>32</v>
      </c>
      <c r="B100" s="28">
        <f t="shared" si="0"/>
        <v>0.21280052672820715</v>
      </c>
      <c r="C100">
        <f>IF('LF Projected Ratios'!D$55&gt;=0,$B100+(1-$B100)*'LF Projected Ratios'!D$55,$B100*(1+'LF Projected Ratios'!D$55))</f>
        <v>0.21560219749920831</v>
      </c>
      <c r="D100">
        <f>IF('LF Projected Ratios'!E$55&gt;=0,$B100+(1-$B100)*'LF Projected Ratios'!E$55,$B100*(1+'LF Projected Ratios'!E$55))</f>
        <v>0.21821181713192525</v>
      </c>
      <c r="E100">
        <f>IF('LF Projected Ratios'!F$55&gt;=0,$B100+(1-$B100)*'LF Projected Ratios'!F$55,$B100*(1+'LF Projected Ratios'!F$55))</f>
        <v>0.22090075830492184</v>
      </c>
      <c r="F100">
        <f>IF('LF Projected Ratios'!G$55&gt;=0,$B100+(1-$B100)*'LF Projected Ratios'!G$55,$B100*(1+'LF Projected Ratios'!G$55))</f>
        <v>0.22353875719009331</v>
      </c>
      <c r="G100">
        <f>IF('LF Projected Ratios'!H$55&gt;=0,$B100+(1-$B100)*'LF Projected Ratios'!H$55,$B100*(1+'LF Projected Ratios'!H$55))</f>
        <v>0.22633917828812222</v>
      </c>
      <c r="H100">
        <f>IF('LF Projected Ratios'!I$55&gt;=0,$B100+(1-$B100)*'LF Projected Ratios'!I$55,$B100*(1+'LF Projected Ratios'!I$55))</f>
        <v>0.22902511722518684</v>
      </c>
      <c r="I100">
        <f>IF('LF Projected Ratios'!J$55&gt;=0,$B100+(1-$B100)*'LF Projected Ratios'!J$55,$B100*(1+'LF Projected Ratios'!J$55))</f>
        <v>0.2314756293765792</v>
      </c>
      <c r="J100">
        <f>IF('LF Projected Ratios'!K$55&gt;=0,$B100+(1-$B100)*'LF Projected Ratios'!K$55,$B100*(1+'LF Projected Ratios'!K$55))</f>
        <v>0.23385605490837175</v>
      </c>
      <c r="K100">
        <f>IF('LF Projected Ratios'!L$55&gt;=0,$B100+(1-$B100)*'LF Projected Ratios'!L$55,$B100*(1+'LF Projected Ratios'!L$55))</f>
        <v>0.23619339481262971</v>
      </c>
      <c r="L100">
        <f>IF('LF Projected Ratios'!M$55&gt;=0,$B100+(1-$B100)*'LF Projected Ratios'!M$55,$B100*(1+'LF Projected Ratios'!M$55))</f>
        <v>0.23894052857445777</v>
      </c>
      <c r="M100">
        <f>IF('LF Projected Ratios'!N$55&gt;=0,$B100+(1-$B100)*'LF Projected Ratios'!N$55,$B100*(1+'LF Projected Ratios'!N$55))</f>
        <v>0.24141893674542353</v>
      </c>
      <c r="N100">
        <f>IF('LF Projected Ratios'!O$55&gt;=0,$B100+(1-$B100)*'LF Projected Ratios'!O$55,$B100*(1+'LF Projected Ratios'!O$55))</f>
        <v>0.24387463670894935</v>
      </c>
      <c r="O100">
        <f>IF('LF Projected Ratios'!P$55&gt;=0,$B100+(1-$B100)*'LF Projected Ratios'!P$55,$B100*(1+'LF Projected Ratios'!P$55))</f>
        <v>0.24630793913486765</v>
      </c>
      <c r="P100">
        <f>IF('LF Projected Ratios'!Q$55&gt;=0,$B100+(1-$B100)*'LF Projected Ratios'!Q$55,$B100*(1+'LF Projected Ratios'!Q$55))</f>
        <v>0.2487191490517256</v>
      </c>
      <c r="Q100">
        <f>IF('LF Projected Ratios'!R$55&gt;=0,$B100+(1-$B100)*'LF Projected Ratios'!R$55,$B100*(1+'LF Projected Ratios'!R$55))</f>
        <v>0.25110856597425329</v>
      </c>
      <c r="R100">
        <f>IF('LF Projected Ratios'!S$55&gt;=0,$B100+(1-$B100)*'LF Projected Ratios'!S$55,$B100*(1+'LF Projected Ratios'!S$55))</f>
        <v>0.25347648402738965</v>
      </c>
      <c r="S100">
        <f>IF('LF Projected Ratios'!T$55&gt;=0,$B100+(1-$B100)*'LF Projected Ratios'!T$55,$B100*(1+'LF Projected Ratios'!T$55))</f>
        <v>0.25582319206697895</v>
      </c>
      <c r="T100">
        <f>IF('LF Projected Ratios'!U$55&gt;=0,$B100+(1-$B100)*'LF Projected Ratios'!U$55,$B100*(1+'LF Projected Ratios'!U$55))</f>
        <v>0.25814897379723384</v>
      </c>
      <c r="U100">
        <f>IF('LF Projected Ratios'!V$55&gt;=0,$B100+(1-$B100)*'LF Projected Ratios'!V$55,$B100*(1+'LF Projected Ratios'!V$55))</f>
        <v>0.26045410788507239</v>
      </c>
      <c r="V100">
        <f>IF('LF Projected Ratios'!W$55&gt;=0,$B100+(1-$B100)*'LF Projected Ratios'!W$55,$B100*(1+'LF Projected Ratios'!W$55))</f>
        <v>0.26273886807142499</v>
      </c>
      <c r="W100">
        <f>IF('LF Projected Ratios'!X$55&gt;=0,$B100+(1-$B100)*'LF Projected Ratios'!X$55,$B100*(1+'LF Projected Ratios'!X$55))</f>
        <v>0.26500352327959942</v>
      </c>
      <c r="X100">
        <f>IF('LF Projected Ratios'!Y$55&gt;=0,$B100+(1-$B100)*'LF Projected Ratios'!Y$55,$B100*(1+'LF Projected Ratios'!Y$55))</f>
        <v>0.26724833772080037</v>
      </c>
      <c r="Y100">
        <f>IF('LF Projected Ratios'!Z$55&gt;=0,$B100+(1-$B100)*'LF Projected Ratios'!Z$55,$B100*(1+'LF Projected Ratios'!Z$55))</f>
        <v>0.26947357099688635</v>
      </c>
      <c r="Z100">
        <f>IF('LF Projected Ratios'!AA$55&gt;=0,$B100+(1-$B100)*'LF Projected Ratios'!AA$55,$B100*(1+'LF Projected Ratios'!AA$55))</f>
        <v>0.27167947820045013</v>
      </c>
      <c r="AA100">
        <f>IF('LF Projected Ratios'!AB$55&gt;=0,$B100+(1-$B100)*'LF Projected Ratios'!AB$55,$B100*(1+'LF Projected Ratios'!AB$55))</f>
        <v>0.27386631001230222</v>
      </c>
      <c r="AB100">
        <f>IF('LF Projected Ratios'!AC$55&gt;=0,$B100+(1-$B100)*'LF Projected Ratios'!AC$55,$B100*(1+'LF Projected Ratios'!AC$55))</f>
        <v>0.27603431279643598</v>
      </c>
      <c r="AC100">
        <f>IF('LF Projected Ratios'!AD$55&gt;=0,$B100+(1-$B100)*'LF Projected Ratios'!AD$55,$B100*(1+'LF Projected Ratios'!AD$55))</f>
        <v>0.27818372869255192</v>
      </c>
      <c r="AD100">
        <f>IF('LF Projected Ratios'!AE$55&gt;=0,$B100+(1-$B100)*'LF Projected Ratios'!AE$55,$B100*(1+'LF Projected Ratios'!AE$55))</f>
        <v>0.28031479570621076</v>
      </c>
      <c r="AE100">
        <f>IF('LF Projected Ratios'!AF$55&gt;=0,$B100+(1-$B100)*'LF Projected Ratios'!AF$55,$B100*(1+'LF Projected Ratios'!AF$55))</f>
        <v>0.28242774779668778</v>
      </c>
      <c r="AF100">
        <f>IF('LF Projected Ratios'!AG$55&gt;=0,$B100+(1-$B100)*'LF Projected Ratios'!AG$55,$B100*(1+'LF Projected Ratios'!AG$55))</f>
        <v>0.28452281496259679</v>
      </c>
    </row>
    <row r="101" spans="1:32" x14ac:dyDescent="0.2">
      <c r="A101" s="6" t="s">
        <v>33</v>
      </c>
      <c r="B101" s="28">
        <f t="shared" si="0"/>
        <v>0.22389646090213672</v>
      </c>
      <c r="C101">
        <f>IF('LF Projected Ratios'!D$55&gt;=0,$B101+(1-$B101)*'LF Projected Ratios'!D$55,$B101*(1+'LF Projected Ratios'!D$55))</f>
        <v>0.22665864085091611</v>
      </c>
      <c r="D101">
        <f>IF('LF Projected Ratios'!E$55&gt;=0,$B101+(1-$B101)*'LF Projected Ratios'!E$55,$B101*(1+'LF Projected Ratios'!E$55))</f>
        <v>0.22923147670944774</v>
      </c>
      <c r="E101">
        <f>IF('LF Projected Ratios'!F$55&gt;=0,$B101+(1-$B101)*'LF Projected Ratios'!F$55,$B101*(1+'LF Projected Ratios'!F$55))</f>
        <v>0.23188251603511567</v>
      </c>
      <c r="F101">
        <f>IF('LF Projected Ratios'!G$55&gt;=0,$B101+(1-$B101)*'LF Projected Ratios'!G$55,$B101*(1+'LF Projected Ratios'!G$55))</f>
        <v>0.23448333112764674</v>
      </c>
      <c r="G101">
        <f>IF('LF Projected Ratios'!H$55&gt;=0,$B101+(1-$B101)*'LF Projected Ratios'!H$55,$B101*(1+'LF Projected Ratios'!H$55))</f>
        <v>0.23724427901816211</v>
      </c>
      <c r="H101">
        <f>IF('LF Projected Ratios'!I$55&gt;=0,$B101+(1-$B101)*'LF Projected Ratios'!I$55,$B101*(1+'LF Projected Ratios'!I$55))</f>
        <v>0.23989235842577736</v>
      </c>
      <c r="I101">
        <f>IF('LF Projected Ratios'!J$55&gt;=0,$B101+(1-$B101)*'LF Projected Ratios'!J$55,$B101*(1+'LF Projected Ratios'!J$55))</f>
        <v>0.24230832949521083</v>
      </c>
      <c r="J101">
        <f>IF('LF Projected Ratios'!K$55&gt;=0,$B101+(1-$B101)*'LF Projected Ratios'!K$55,$B101*(1+'LF Projected Ratios'!K$55))</f>
        <v>0.24465520184778577</v>
      </c>
      <c r="K101">
        <f>IF('LF Projected Ratios'!L$55&gt;=0,$B101+(1-$B101)*'LF Projected Ratios'!L$55,$B101*(1+'LF Projected Ratios'!L$55))</f>
        <v>0.24695959588431854</v>
      </c>
      <c r="L101">
        <f>IF('LF Projected Ratios'!M$55&gt;=0,$B101+(1-$B101)*'LF Projected Ratios'!M$55,$B101*(1+'LF Projected Ratios'!M$55))</f>
        <v>0.24966800754784346</v>
      </c>
      <c r="M101">
        <f>IF('LF Projected Ratios'!N$55&gt;=0,$B101+(1-$B101)*'LF Projected Ratios'!N$55,$B101*(1+'LF Projected Ratios'!N$55))</f>
        <v>0.25211148142978224</v>
      </c>
      <c r="N101">
        <f>IF('LF Projected Ratios'!O$55&gt;=0,$B101+(1-$B101)*'LF Projected Ratios'!O$55,$B101*(1+'LF Projected Ratios'!O$55))</f>
        <v>0.25453256718678052</v>
      </c>
      <c r="O101">
        <f>IF('LF Projected Ratios'!P$55&gt;=0,$B101+(1-$B101)*'LF Projected Ratios'!P$55,$B101*(1+'LF Projected Ratios'!P$55))</f>
        <v>0.25693157110963827</v>
      </c>
      <c r="P101">
        <f>IF('LF Projected Ratios'!Q$55&gt;=0,$B101+(1-$B101)*'LF Projected Ratios'!Q$55,$B101*(1+'LF Projected Ratios'!Q$55))</f>
        <v>0.25930879392738682</v>
      </c>
      <c r="Q101">
        <f>IF('LF Projected Ratios'!R$55&gt;=0,$B101+(1-$B101)*'LF Projected Ratios'!R$55,$B101*(1+'LF Projected Ratios'!R$55))</f>
        <v>0.26166453093295999</v>
      </c>
      <c r="R101">
        <f>IF('LF Projected Ratios'!S$55&gt;=0,$B101+(1-$B101)*'LF Projected Ratios'!S$55,$B101*(1+'LF Projected Ratios'!S$55))</f>
        <v>0.26399907210547213</v>
      </c>
      <c r="S101">
        <f>IF('LF Projected Ratios'!T$55&gt;=0,$B101+(1-$B101)*'LF Projected Ratios'!T$55,$B101*(1+'LF Projected Ratios'!T$55))</f>
        <v>0.26631270222921311</v>
      </c>
      <c r="T101">
        <f>IF('LF Projected Ratios'!U$55&gt;=0,$B101+(1-$B101)*'LF Projected Ratios'!U$55,$B101*(1+'LF Projected Ratios'!U$55))</f>
        <v>0.26860570100945586</v>
      </c>
      <c r="U101">
        <f>IF('LF Projected Ratios'!V$55&gt;=0,$B101+(1-$B101)*'LF Projected Ratios'!V$55,$B101*(1+'LF Projected Ratios'!V$55))</f>
        <v>0.27087834318518167</v>
      </c>
      <c r="V101">
        <f>IF('LF Projected Ratios'!W$55&gt;=0,$B101+(1-$B101)*'LF Projected Ratios'!W$55,$B101*(1+'LF Projected Ratios'!W$55))</f>
        <v>0.27313089863881818</v>
      </c>
      <c r="W101">
        <f>IF('LF Projected Ratios'!X$55&gt;=0,$B101+(1-$B101)*'LF Projected Ratios'!X$55,$B101*(1+'LF Projected Ratios'!X$55))</f>
        <v>0.27536363250307694</v>
      </c>
      <c r="X101">
        <f>IF('LF Projected Ratios'!Y$55&gt;=0,$B101+(1-$B101)*'LF Projected Ratios'!Y$55,$B101*(1+'LF Projected Ratios'!Y$55))</f>
        <v>0.27757680526498563</v>
      </c>
      <c r="Y101">
        <f>IF('LF Projected Ratios'!Z$55&gt;=0,$B101+(1-$B101)*'LF Projected Ratios'!Z$55,$B101*(1+'LF Projected Ratios'!Z$55))</f>
        <v>0.27977067286719681</v>
      </c>
      <c r="Z101">
        <f>IF('LF Projected Ratios'!AA$55&gt;=0,$B101+(1-$B101)*'LF Projected Ratios'!AA$55,$B101*(1+'LF Projected Ratios'!AA$55))</f>
        <v>0.2819454868066571</v>
      </c>
      <c r="AA101">
        <f>IF('LF Projected Ratios'!AB$55&gt;=0,$B101+(1-$B101)*'LF Projected Ratios'!AB$55,$B101*(1+'LF Projected Ratios'!AB$55))</f>
        <v>0.28410149423071718</v>
      </c>
      <c r="AB101">
        <f>IF('LF Projected Ratios'!AC$55&gt;=0,$B101+(1-$B101)*'LF Projected Ratios'!AC$55,$B101*(1+'LF Projected Ratios'!AC$55))</f>
        <v>0.28623893803075806</v>
      </c>
      <c r="AC101">
        <f>IF('LF Projected Ratios'!AD$55&gt;=0,$B101+(1-$B101)*'LF Projected Ratios'!AD$55,$B101*(1+'LF Projected Ratios'!AD$55))</f>
        <v>0.28835805693341121</v>
      </c>
      <c r="AD101">
        <f>IF('LF Projected Ratios'!AE$55&gt;=0,$B101+(1-$B101)*'LF Projected Ratios'!AE$55,$B101*(1+'LF Projected Ratios'!AE$55))</f>
        <v>0.29045908558944061</v>
      </c>
      <c r="AE101">
        <f>IF('LF Projected Ratios'!AF$55&gt;=0,$B101+(1-$B101)*'LF Projected Ratios'!AF$55,$B101*(1+'LF Projected Ratios'!AF$55))</f>
        <v>0.29254225466035955</v>
      </c>
      <c r="AF101">
        <f>IF('LF Projected Ratios'!AG$55&gt;=0,$B101+(1-$B101)*'LF Projected Ratios'!AG$55,$B101*(1+'LF Projected Ratios'!AG$55))</f>
        <v>0.29460779090284672</v>
      </c>
    </row>
    <row r="102" spans="1:32" x14ac:dyDescent="0.2">
      <c r="A102" s="6" t="s">
        <v>34</v>
      </c>
      <c r="B102" s="28">
        <f t="shared" si="0"/>
        <v>0.1638068320769141</v>
      </c>
      <c r="C102">
        <f>IF('LF Projected Ratios'!D$55&gt;=0,$B102+(1-$B102)*'LF Projected Ratios'!D$55,$B102*(1+'LF Projected Ratios'!D$55))</f>
        <v>0.16678287314023441</v>
      </c>
      <c r="D102">
        <f>IF('LF Projected Ratios'!E$55&gt;=0,$B102+(1-$B102)*'LF Projected Ratios'!E$55,$B102*(1+'LF Projected Ratios'!E$55))</f>
        <v>0.16955491019290969</v>
      </c>
      <c r="E102">
        <f>IF('LF Projected Ratios'!F$55&gt;=0,$B102+(1-$B102)*'LF Projected Ratios'!F$55,$B102*(1+'LF Projected Ratios'!F$55))</f>
        <v>0.17241120559725187</v>
      </c>
      <c r="F102">
        <f>IF('LF Projected Ratios'!G$55&gt;=0,$B102+(1-$B102)*'LF Projected Ratios'!G$55,$B102*(1+'LF Projected Ratios'!G$55))</f>
        <v>0.17521338816935261</v>
      </c>
      <c r="G102">
        <f>IF('LF Projected Ratios'!H$55&gt;=0,$B102+(1-$B102)*'LF Projected Ratios'!H$55,$B102*(1+'LF Projected Ratios'!H$55))</f>
        <v>0.17818810178259578</v>
      </c>
      <c r="H102">
        <f>IF('LF Projected Ratios'!I$55&gt;=0,$B102+(1-$B102)*'LF Projected Ratios'!I$55,$B102*(1+'LF Projected Ratios'!I$55))</f>
        <v>0.18104120809794588</v>
      </c>
      <c r="I102">
        <f>IF('LF Projected Ratios'!J$55&gt;=0,$B102+(1-$B102)*'LF Projected Ratios'!J$55,$B102*(1+'LF Projected Ratios'!J$55))</f>
        <v>0.18364423514316255</v>
      </c>
      <c r="J102">
        <f>IF('LF Projected Ratios'!K$55&gt;=0,$B102+(1-$B102)*'LF Projected Ratios'!K$55,$B102*(1+'LF Projected Ratios'!K$55))</f>
        <v>0.18617281352007842</v>
      </c>
      <c r="K102">
        <f>IF('LF Projected Ratios'!L$55&gt;=0,$B102+(1-$B102)*'LF Projected Ratios'!L$55,$B102*(1+'LF Projected Ratios'!L$55))</f>
        <v>0.18865562470760533</v>
      </c>
      <c r="L102">
        <f>IF('LF Projected Ratios'!M$55&gt;=0,$B102+(1-$B102)*'LF Projected Ratios'!M$55,$B102*(1+'LF Projected Ratios'!M$55))</f>
        <v>0.19157373448918841</v>
      </c>
      <c r="M102">
        <f>IF('LF Projected Ratios'!N$55&gt;=0,$B102+(1-$B102)*'LF Projected Ratios'!N$55,$B102*(1+'LF Projected Ratios'!N$55))</f>
        <v>0.19420639374551743</v>
      </c>
      <c r="N102">
        <f>IF('LF Projected Ratios'!O$55&gt;=0,$B102+(1-$B102)*'LF Projected Ratios'!O$55,$B102*(1+'LF Projected Ratios'!O$55))</f>
        <v>0.1968149314817467</v>
      </c>
      <c r="O102">
        <f>IF('LF Projected Ratios'!P$55&gt;=0,$B102+(1-$B102)*'LF Projected Ratios'!P$55,$B102*(1+'LF Projected Ratios'!P$55))</f>
        <v>0.1993996777031673</v>
      </c>
      <c r="P102">
        <f>IF('LF Projected Ratios'!Q$55&gt;=0,$B102+(1-$B102)*'LF Projected Ratios'!Q$55,$B102*(1+'LF Projected Ratios'!Q$55))</f>
        <v>0.201960956422683</v>
      </c>
      <c r="Q102">
        <f>IF('LF Projected Ratios'!R$55&gt;=0,$B102+(1-$B102)*'LF Projected Ratios'!R$55,$B102*(1+'LF Projected Ratios'!R$55))</f>
        <v>0.20449908579621173</v>
      </c>
      <c r="R102">
        <f>IF('LF Projected Ratios'!S$55&gt;=0,$B102+(1-$B102)*'LF Projected Ratios'!S$55,$B102*(1+'LF Projected Ratios'!S$55))</f>
        <v>0.20701437825443053</v>
      </c>
      <c r="S102">
        <f>IF('LF Projected Ratios'!T$55&gt;=0,$B102+(1-$B102)*'LF Projected Ratios'!T$55,$B102*(1+'LF Projected Ratios'!T$55))</f>
        <v>0.20950714063098413</v>
      </c>
      <c r="T102">
        <f>IF('LF Projected Ratios'!U$55&gt;=0,$B102+(1-$B102)*'LF Projected Ratios'!U$55,$B102*(1+'LF Projected Ratios'!U$55))</f>
        <v>0.21197767428725856</v>
      </c>
      <c r="U102">
        <f>IF('LF Projected Ratios'!V$55&gt;=0,$B102+(1-$B102)*'LF Projected Ratios'!V$55,$B102*(1+'LF Projected Ratios'!V$55))</f>
        <v>0.21442627523383428</v>
      </c>
      <c r="V102">
        <f>IF('LF Projected Ratios'!W$55&gt;=0,$B102+(1-$B102)*'LF Projected Ratios'!W$55,$B102*(1+'LF Projected Ratios'!W$55))</f>
        <v>0.21685323424872058</v>
      </c>
      <c r="W102">
        <f>IF('LF Projected Ratios'!X$55&gt;=0,$B102+(1-$B102)*'LF Projected Ratios'!X$55,$B102*(1+'LF Projected Ratios'!X$55))</f>
        <v>0.21925883699246512</v>
      </c>
      <c r="X102">
        <f>IF('LF Projected Ratios'!Y$55&gt;=0,$B102+(1-$B102)*'LF Projected Ratios'!Y$55,$B102*(1+'LF Projected Ratios'!Y$55))</f>
        <v>0.2216433641202408</v>
      </c>
      <c r="Y102">
        <f>IF('LF Projected Ratios'!Z$55&gt;=0,$B102+(1-$B102)*'LF Projected Ratios'!Z$55,$B102*(1+'LF Projected Ratios'!Z$55))</f>
        <v>0.22400709139099795</v>
      </c>
      <c r="Z102">
        <f>IF('LF Projected Ratios'!AA$55&gt;=0,$B102+(1-$B102)*'LF Projected Ratios'!AA$55,$B102*(1+'LF Projected Ratios'!AA$55))</f>
        <v>0.22635028977377364</v>
      </c>
      <c r="AA102">
        <f>IF('LF Projected Ratios'!AB$55&gt;=0,$B102+(1-$B102)*'LF Projected Ratios'!AB$55,$B102*(1+'LF Projected Ratios'!AB$55))</f>
        <v>0.22867322555124234</v>
      </c>
      <c r="AB102">
        <f>IF('LF Projected Ratios'!AC$55&gt;=0,$B102+(1-$B102)*'LF Projected Ratios'!AC$55,$B102*(1+'LF Projected Ratios'!AC$55))</f>
        <v>0.23097616042059149</v>
      </c>
      <c r="AC102">
        <f>IF('LF Projected Ratios'!AD$55&gt;=0,$B102+(1-$B102)*'LF Projected Ratios'!AD$55,$B102*(1+'LF Projected Ratios'!AD$55))</f>
        <v>0.23325935159180419</v>
      </c>
      <c r="AD102">
        <f>IF('LF Projected Ratios'!AE$55&gt;=0,$B102+(1-$B102)*'LF Projected Ratios'!AE$55,$B102*(1+'LF Projected Ratios'!AE$55))</f>
        <v>0.23552305188342329</v>
      </c>
      <c r="AE102">
        <f>IF('LF Projected Ratios'!AF$55&gt;=0,$B102+(1-$B102)*'LF Projected Ratios'!AF$55,$B102*(1+'LF Projected Ratios'!AF$55))</f>
        <v>0.23776750981587375</v>
      </c>
      <c r="AF102">
        <f>IF('LF Projected Ratios'!AG$55&gt;=0,$B102+(1-$B102)*'LF Projected Ratios'!AG$55,$B102*(1+'LF Projected Ratios'!AG$55))</f>
        <v>0.2399929697024154</v>
      </c>
    </row>
    <row r="103" spans="1:32" x14ac:dyDescent="0.2">
      <c r="A103" s="6" t="s">
        <v>92</v>
      </c>
      <c r="B103" s="28">
        <f t="shared" si="0"/>
        <v>0.2208248875219978</v>
      </c>
      <c r="C103">
        <f>IF('LF Projected Ratios'!D$55&gt;=0,$B103+(1-$B103)*'LF Projected Ratios'!D$55,$B103*(1+'LF Projected Ratios'!D$55))</f>
        <v>0.22359799930908794</v>
      </c>
      <c r="D103">
        <f>IF('LF Projected Ratios'!E$55&gt;=0,$B103+(1-$B103)*'LF Projected Ratios'!E$55,$B103*(1+'LF Projected Ratios'!E$55))</f>
        <v>0.22618101764165355</v>
      </c>
      <c r="E103">
        <f>IF('LF Projected Ratios'!F$55&gt;=0,$B103+(1-$B103)*'LF Projected Ratios'!F$55,$B103*(1+'LF Projected Ratios'!F$55))</f>
        <v>0.2288425489460488</v>
      </c>
      <c r="F103">
        <f>IF('LF Projected Ratios'!G$55&gt;=0,$B103+(1-$B103)*'LF Projected Ratios'!G$55,$B103*(1+'LF Projected Ratios'!G$55))</f>
        <v>0.23145365724561021</v>
      </c>
      <c r="G103">
        <f>IF('LF Projected Ratios'!H$55&gt;=0,$B103+(1-$B103)*'LF Projected Ratios'!H$55,$B103*(1+'LF Projected Ratios'!H$55))</f>
        <v>0.23422553209833774</v>
      </c>
      <c r="H103">
        <f>IF('LF Projected Ratios'!I$55&gt;=0,$B103+(1-$B103)*'LF Projected Ratios'!I$55,$B103*(1+'LF Projected Ratios'!I$55))</f>
        <v>0.23688409177025685</v>
      </c>
      <c r="I103">
        <f>IF('LF Projected Ratios'!J$55&gt;=0,$B103+(1-$B103)*'LF Projected Ratios'!J$55,$B103*(1+'LF Projected Ratios'!J$55))</f>
        <v>0.23930962449229237</v>
      </c>
      <c r="J103">
        <f>IF('LF Projected Ratios'!K$55&gt;=0,$B103+(1-$B103)*'LF Projected Ratios'!K$55,$B103*(1+'LF Projected Ratios'!K$55))</f>
        <v>0.24166578502651009</v>
      </c>
      <c r="K103">
        <f>IF('LF Projected Ratios'!L$55&gt;=0,$B103+(1-$B103)*'LF Projected Ratios'!L$55,$B103*(1+'LF Projected Ratios'!L$55))</f>
        <v>0.24397929912888897</v>
      </c>
      <c r="L103">
        <f>IF('LF Projected Ratios'!M$55&gt;=0,$B103+(1-$B103)*'LF Projected Ratios'!M$55,$B103*(1+'LF Projected Ratios'!M$55))</f>
        <v>0.24669842983278548</v>
      </c>
      <c r="M103">
        <f>IF('LF Projected Ratios'!N$55&gt;=0,$B103+(1-$B103)*'LF Projected Ratios'!N$55,$B103*(1+'LF Projected Ratios'!N$55))</f>
        <v>0.24915157421479639</v>
      </c>
      <c r="N103">
        <f>IF('LF Projected Ratios'!O$55&gt;=0,$B103+(1-$B103)*'LF Projected Ratios'!O$55,$B103*(1+'LF Projected Ratios'!O$55))</f>
        <v>0.25158224186671924</v>
      </c>
      <c r="O103">
        <f>IF('LF Projected Ratios'!P$55&gt;=0,$B103+(1-$B103)*'LF Projected Ratios'!P$55,$B103*(1+'LF Projected Ratios'!P$55))</f>
        <v>0.2539907402915566</v>
      </c>
      <c r="P103">
        <f>IF('LF Projected Ratios'!Q$55&gt;=0,$B103+(1-$B103)*'LF Projected Ratios'!Q$55,$B103*(1+'LF Projected Ratios'!Q$55))</f>
        <v>0.2563773714085304</v>
      </c>
      <c r="Q103">
        <f>IF('LF Projected Ratios'!R$55&gt;=0,$B103+(1-$B103)*'LF Projected Ratios'!R$55,$B103*(1+'LF Projected Ratios'!R$55))</f>
        <v>0.25874243167925109</v>
      </c>
      <c r="R103">
        <f>IF('LF Projected Ratios'!S$55&gt;=0,$B103+(1-$B103)*'LF Projected Ratios'!S$55,$B103*(1+'LF Projected Ratios'!S$55))</f>
        <v>0.2610862122304789</v>
      </c>
      <c r="S103">
        <f>IF('LF Projected Ratios'!T$55&gt;=0,$B103+(1-$B103)*'LF Projected Ratios'!T$55,$B103*(1+'LF Projected Ratios'!T$55))</f>
        <v>0.26340899897359032</v>
      </c>
      <c r="T103">
        <f>IF('LF Projected Ratios'!U$55&gt;=0,$B103+(1-$B103)*'LF Projected Ratios'!U$55,$B103*(1+'LF Projected Ratios'!U$55))</f>
        <v>0.26571107272084366</v>
      </c>
      <c r="U103">
        <f>IF('LF Projected Ratios'!V$55&gt;=0,$B103+(1-$B103)*'LF Projected Ratios'!V$55,$B103*(1+'LF Projected Ratios'!V$55))</f>
        <v>0.26799270929855051</v>
      </c>
      <c r="V103">
        <f>IF('LF Projected Ratios'!W$55&gt;=0,$B103+(1-$B103)*'LF Projected Ratios'!W$55,$B103*(1+'LF Projected Ratios'!W$55))</f>
        <v>0.27025417965724813</v>
      </c>
      <c r="W103">
        <f>IF('LF Projected Ratios'!X$55&gt;=0,$B103+(1-$B103)*'LF Projected Ratios'!X$55,$B103*(1+'LF Projected Ratios'!X$55))</f>
        <v>0.27249574997895992</v>
      </c>
      <c r="X103">
        <f>IF('LF Projected Ratios'!Y$55&gt;=0,$B103+(1-$B103)*'LF Projected Ratios'!Y$55,$B103*(1+'LF Projected Ratios'!Y$55))</f>
        <v>0.27471768178163924</v>
      </c>
      <c r="Y103">
        <f>IF('LF Projected Ratios'!Z$55&gt;=0,$B103+(1-$B103)*'LF Projected Ratios'!Z$55,$B103*(1+'LF Projected Ratios'!Z$55))</f>
        <v>0.27692023202087884</v>
      </c>
      <c r="Z103">
        <f>IF('LF Projected Ratios'!AA$55&gt;=0,$B103+(1-$B103)*'LF Projected Ratios'!AA$55,$B103*(1+'LF Projected Ratios'!AA$55))</f>
        <v>0.27910365318897123</v>
      </c>
      <c r="AA103">
        <f>IF('LF Projected Ratios'!AB$55&gt;=0,$B103+(1-$B103)*'LF Projected Ratios'!AB$55,$B103*(1+'LF Projected Ratios'!AB$55))</f>
        <v>0.28126819341139847</v>
      </c>
      <c r="AB103">
        <f>IF('LF Projected Ratios'!AC$55&gt;=0,$B103+(1-$B103)*'LF Projected Ratios'!AC$55,$B103*(1+'LF Projected Ratios'!AC$55))</f>
        <v>0.28341409654082905</v>
      </c>
      <c r="AC103">
        <f>IF('LF Projected Ratios'!AD$55&gt;=0,$B103+(1-$B103)*'LF Projected Ratios'!AD$55,$B103*(1+'LF Projected Ratios'!AD$55))</f>
        <v>0.28554160224869929</v>
      </c>
      <c r="AD103">
        <f>IF('LF Projected Ratios'!AE$55&gt;=0,$B103+(1-$B103)*'LF Projected Ratios'!AE$55,$B103*(1+'LF Projected Ratios'!AE$55))</f>
        <v>0.28765094611444708</v>
      </c>
      <c r="AE103">
        <f>IF('LF Projected Ratios'!AF$55&gt;=0,$B103+(1-$B103)*'LF Projected Ratios'!AF$55,$B103*(1+'LF Projected Ratios'!AF$55))</f>
        <v>0.2897423597124712</v>
      </c>
      <c r="AF103">
        <f>IF('LF Projected Ratios'!AG$55&gt;=0,$B103+(1-$B103)*'LF Projected Ratios'!AG$55,$B103*(1+'LF Projected Ratios'!AG$55))</f>
        <v>0.29181607069688209</v>
      </c>
    </row>
    <row r="104" spans="1:32" x14ac:dyDescent="0.2">
      <c r="A104" s="6" t="s">
        <v>89</v>
      </c>
      <c r="B104" s="28">
        <f t="shared" si="0"/>
        <v>0.15566858703369107</v>
      </c>
      <c r="C104">
        <f>IF('LF Projected Ratios'!D$55&gt;=0,$B104+(1-$B104)*'LF Projected Ratios'!D$55,$B104*(1+'LF Projected Ratios'!D$55))</f>
        <v>0.15867359239899456</v>
      </c>
      <c r="D104">
        <f>IF('LF Projected Ratios'!E$55&gt;=0,$B104+(1-$B104)*'LF Projected Ratios'!E$55,$B104*(1+'LF Projected Ratios'!E$55))</f>
        <v>0.16147260828583038</v>
      </c>
      <c r="E104">
        <f>IF('LF Projected Ratios'!F$55&gt;=0,$B104+(1-$B104)*'LF Projected Ratios'!F$55,$B104*(1+'LF Projected Ratios'!F$55))</f>
        <v>0.16435670256824053</v>
      </c>
      <c r="F104">
        <f>IF('LF Projected Ratios'!G$55&gt;=0,$B104+(1-$B104)*'LF Projected Ratios'!G$55,$B104*(1+'LF Projected Ratios'!G$55))</f>
        <v>0.16718615736559067</v>
      </c>
      <c r="G104">
        <f>IF('LF Projected Ratios'!H$55&gt;=0,$B104+(1-$B104)*'LF Projected Ratios'!H$55,$B104*(1+'LF Projected Ratios'!H$55))</f>
        <v>0.17018982236141703</v>
      </c>
      <c r="H104">
        <f>IF('LF Projected Ratios'!I$55&gt;=0,$B104+(1-$B104)*'LF Projected Ratios'!I$55,$B104*(1+'LF Projected Ratios'!I$55))</f>
        <v>0.1730706965170454</v>
      </c>
      <c r="I104">
        <f>IF('LF Projected Ratios'!J$55&gt;=0,$B104+(1-$B104)*'LF Projected Ratios'!J$55,$B104*(1+'LF Projected Ratios'!J$55))</f>
        <v>0.17569905750752823</v>
      </c>
      <c r="J104">
        <f>IF('LF Projected Ratios'!K$55&gt;=0,$B104+(1-$B104)*'LF Projected Ratios'!K$55,$B104*(1+'LF Projected Ratios'!K$55))</f>
        <v>0.17825224525848796</v>
      </c>
      <c r="K104">
        <f>IF('LF Projected Ratios'!L$55&gt;=0,$B104+(1-$B104)*'LF Projected Ratios'!L$55,$B104*(1+'LF Projected Ratios'!L$55))</f>
        <v>0.18075922039115969</v>
      </c>
      <c r="L104">
        <f>IF('LF Projected Ratios'!M$55&gt;=0,$B104+(1-$B104)*'LF Projected Ratios'!M$55,$B104*(1+'LF Projected Ratios'!M$55))</f>
        <v>0.1837057306588703</v>
      </c>
      <c r="M104">
        <f>IF('LF Projected Ratios'!N$55&gt;=0,$B104+(1-$B104)*'LF Projected Ratios'!N$55,$B104*(1+'LF Projected Ratios'!N$55))</f>
        <v>0.18636401225578425</v>
      </c>
      <c r="N104">
        <f>IF('LF Projected Ratios'!O$55&gt;=0,$B104+(1-$B104)*'LF Projected Ratios'!O$55,$B104*(1+'LF Projected Ratios'!O$55))</f>
        <v>0.18899793757004726</v>
      </c>
      <c r="O104">
        <f>IF('LF Projected Ratios'!P$55&gt;=0,$B104+(1-$B104)*'LF Projected Ratios'!P$55,$B104*(1+'LF Projected Ratios'!P$55))</f>
        <v>0.19160783981872498</v>
      </c>
      <c r="P104">
        <f>IF('LF Projected Ratios'!Q$55&gt;=0,$B104+(1-$B104)*'LF Projected Ratios'!Q$55,$B104*(1+'LF Projected Ratios'!Q$55))</f>
        <v>0.19419404616817476</v>
      </c>
      <c r="Q104">
        <f>IF('LF Projected Ratios'!R$55&gt;=0,$B104+(1-$B104)*'LF Projected Ratios'!R$55,$B104*(1+'LF Projected Ratios'!R$55))</f>
        <v>0.19675687787076518</v>
      </c>
      <c r="R104">
        <f>IF('LF Projected Ratios'!S$55&gt;=0,$B104+(1-$B104)*'LF Projected Ratios'!S$55,$B104*(1+'LF Projected Ratios'!S$55))</f>
        <v>0.19929665039790298</v>
      </c>
      <c r="S104">
        <f>IF('LF Projected Ratios'!T$55&gt;=0,$B104+(1-$B104)*'LF Projected Ratios'!T$55,$B104*(1+'LF Projected Ratios'!T$55))</f>
        <v>0.20181367356948954</v>
      </c>
      <c r="T104">
        <f>IF('LF Projected Ratios'!U$55&gt;=0,$B104+(1-$B104)*'LF Projected Ratios'!U$55,$B104*(1+'LF Projected Ratios'!U$55))</f>
        <v>0.20430825167990871</v>
      </c>
      <c r="U104">
        <f>IF('LF Projected Ratios'!V$55&gt;=0,$B104+(1-$B104)*'LF Projected Ratios'!V$55,$B104*(1+'LF Projected Ratios'!V$55))</f>
        <v>0.20678068362066226</v>
      </c>
      <c r="V104">
        <f>IF('LF Projected Ratios'!W$55&gt;=0,$B104+(1-$B104)*'LF Projected Ratios'!W$55,$B104*(1+'LF Projected Ratios'!W$55))</f>
        <v>0.20923126299975464</v>
      </c>
      <c r="W104">
        <f>IF('LF Projected Ratios'!X$55&gt;=0,$B104+(1-$B104)*'LF Projected Ratios'!X$55,$B104*(1+'LF Projected Ratios'!X$55))</f>
        <v>0.21166027825792322</v>
      </c>
      <c r="X104">
        <f>IF('LF Projected Ratios'!Y$55&gt;=0,$B104+(1-$B104)*'LF Projected Ratios'!Y$55,$B104*(1+'LF Projected Ratios'!Y$55))</f>
        <v>0.21406801278181553</v>
      </c>
      <c r="Y104">
        <f>IF('LF Projected Ratios'!Z$55&gt;=0,$B104+(1-$B104)*'LF Projected Ratios'!Z$55,$B104*(1+'LF Projected Ratios'!Z$55))</f>
        <v>0.21645474501420442</v>
      </c>
      <c r="Z104">
        <f>IF('LF Projected Ratios'!AA$55&gt;=0,$B104+(1-$B104)*'LF Projected Ratios'!AA$55,$B104*(1+'LF Projected Ratios'!AA$55))</f>
        <v>0.21882074856133138</v>
      </c>
      <c r="AA104">
        <f>IF('LF Projected Ratios'!AB$55&gt;=0,$B104+(1-$B104)*'LF Projected Ratios'!AB$55,$B104*(1+'LF Projected Ratios'!AB$55))</f>
        <v>0.22116629229746551</v>
      </c>
      <c r="AB104">
        <f>IF('LF Projected Ratios'!AC$55&gt;=0,$B104+(1-$B104)*'LF Projected Ratios'!AC$55,$B104*(1+'LF Projected Ratios'!AC$55))</f>
        <v>0.22349164046676051</v>
      </c>
      <c r="AC104">
        <f>IF('LF Projected Ratios'!AD$55&gt;=0,$B104+(1-$B104)*'LF Projected Ratios'!AD$55,$B104*(1+'LF Projected Ratios'!AD$55))</f>
        <v>0.22579705278249418</v>
      </c>
      <c r="AD104">
        <f>IF('LF Projected Ratios'!AE$55&gt;=0,$B104+(1-$B104)*'LF Projected Ratios'!AE$55,$B104*(1+'LF Projected Ratios'!AE$55))</f>
        <v>0.22808278452376429</v>
      </c>
      <c r="AE104">
        <f>IF('LF Projected Ratios'!AF$55&gt;=0,$B104+(1-$B104)*'LF Projected Ratios'!AF$55,$B104*(1+'LF Projected Ratios'!AF$55))</f>
        <v>0.23034908662971934</v>
      </c>
      <c r="AF104">
        <f>IF('LF Projected Ratios'!AG$55&gt;=0,$B104+(1-$B104)*'LF Projected Ratios'!AG$55,$B104*(1+'LF Projected Ratios'!AG$55))</f>
        <v>0.23259620579139662</v>
      </c>
    </row>
    <row r="105" spans="1:32" x14ac:dyDescent="0.2">
      <c r="A105" s="6" t="s">
        <v>35</v>
      </c>
      <c r="B105" s="28">
        <f t="shared" si="0"/>
        <v>0.17342530877568035</v>
      </c>
      <c r="C105">
        <f>IF('LF Projected Ratios'!D$55&gt;=0,$B105+(1-$B105)*'LF Projected Ratios'!D$55,$B105*(1+'LF Projected Ratios'!D$55))</f>
        <v>0.17636711734019514</v>
      </c>
      <c r="D105">
        <f>IF('LF Projected Ratios'!E$55&gt;=0,$B105+(1-$B105)*'LF Projected Ratios'!E$55,$B105*(1+'LF Projected Ratios'!E$55))</f>
        <v>0.17910726849039946</v>
      </c>
      <c r="E105">
        <f>IF('LF Projected Ratios'!F$55&gt;=0,$B105+(1-$B105)*'LF Projected Ratios'!F$55,$B105*(1+'LF Projected Ratios'!F$55))</f>
        <v>0.18193070879397624</v>
      </c>
      <c r="F105">
        <f>IF('LF Projected Ratios'!G$55&gt;=0,$B105+(1-$B105)*'LF Projected Ratios'!G$55,$B105*(1+'LF Projected Ratios'!G$55))</f>
        <v>0.18470065870882821</v>
      </c>
      <c r="G105">
        <f>IF('LF Projected Ratios'!H$55&gt;=0,$B105+(1-$B105)*'LF Projected Ratios'!H$55,$B105*(1+'LF Projected Ratios'!H$55))</f>
        <v>0.18764115509252194</v>
      </c>
      <c r="H105">
        <f>IF('LF Projected Ratios'!I$55&gt;=0,$B105+(1-$B105)*'LF Projected Ratios'!I$55,$B105*(1+'LF Projected Ratios'!I$55))</f>
        <v>0.19046144299023121</v>
      </c>
      <c r="I105">
        <f>IF('LF Projected Ratios'!J$55&gt;=0,$B105+(1-$B105)*'LF Projected Ratios'!J$55,$B105*(1+'LF Projected Ratios'!J$55))</f>
        <v>0.19303452820389375</v>
      </c>
      <c r="J105">
        <f>IF('LF Projected Ratios'!K$55&gt;=0,$B105+(1-$B105)*'LF Projected Ratios'!K$55,$B105*(1+'LF Projected Ratios'!K$55))</f>
        <v>0.19553402110973386</v>
      </c>
      <c r="K105">
        <f>IF('LF Projected Ratios'!L$55&gt;=0,$B105+(1-$B105)*'LF Projected Ratios'!L$55,$B105*(1+'LF Projected Ratios'!L$55))</f>
        <v>0.19798827327230012</v>
      </c>
      <c r="L105">
        <f>IF('LF Projected Ratios'!M$55&gt;=0,$B105+(1-$B105)*'LF Projected Ratios'!M$55,$B105*(1+'LF Projected Ratios'!M$55))</f>
        <v>0.2008728169210621</v>
      </c>
      <c r="M105">
        <f>IF('LF Projected Ratios'!N$55&gt;=0,$B105+(1-$B105)*'LF Projected Ratios'!N$55,$B105*(1+'LF Projected Ratios'!N$55))</f>
        <v>0.20347519349548918</v>
      </c>
      <c r="N105">
        <f>IF('LF Projected Ratios'!O$55&gt;=0,$B105+(1-$B105)*'LF Projected Ratios'!O$55,$B105*(1+'LF Projected Ratios'!O$55))</f>
        <v>0.20605372601235494</v>
      </c>
      <c r="O105">
        <f>IF('LF Projected Ratios'!P$55&gt;=0,$B105+(1-$B105)*'LF Projected Ratios'!P$55,$B105*(1+'LF Projected Ratios'!P$55))</f>
        <v>0.20860874068099966</v>
      </c>
      <c r="P105">
        <f>IF('LF Projected Ratios'!Q$55&gt;=0,$B105+(1-$B105)*'LF Projected Ratios'!Q$55,$B105*(1+'LF Projected Ratios'!Q$55))</f>
        <v>0.21114055778730473</v>
      </c>
      <c r="Q105">
        <f>IF('LF Projected Ratios'!R$55&gt;=0,$B105+(1-$B105)*'LF Projected Ratios'!R$55,$B105*(1+'LF Projected Ratios'!R$55))</f>
        <v>0.21364949182753701</v>
      </c>
      <c r="R105">
        <f>IF('LF Projected Ratios'!S$55&gt;=0,$B105+(1-$B105)*'LF Projected Ratios'!S$55,$B105*(1+'LF Projected Ratios'!S$55))</f>
        <v>0.21613585163857807</v>
      </c>
      <c r="S105">
        <f>IF('LF Projected Ratios'!T$55&gt;=0,$B105+(1-$B105)*'LF Projected Ratios'!T$55,$B105*(1+'LF Projected Ratios'!T$55))</f>
        <v>0.21859994052465817</v>
      </c>
      <c r="T105">
        <f>IF('LF Projected Ratios'!U$55&gt;=0,$B105+(1-$B105)*'LF Projected Ratios'!U$55,$B105*(1+'LF Projected Ratios'!U$55))</f>
        <v>0.22104205638069463</v>
      </c>
      <c r="U105">
        <f>IF('LF Projected Ratios'!V$55&gt;=0,$B105+(1-$B105)*'LF Projected Ratios'!V$55,$B105*(1+'LF Projected Ratios'!V$55))</f>
        <v>0.22346249181234787</v>
      </c>
      <c r="V105">
        <f>IF('LF Projected Ratios'!W$55&gt;=0,$B105+(1-$B105)*'LF Projected Ratios'!W$55,$B105*(1+'LF Projected Ratios'!W$55))</f>
        <v>0.22586153425289582</v>
      </c>
      <c r="W105">
        <f>IF('LF Projected Ratios'!X$55&gt;=0,$B105+(1-$B105)*'LF Projected Ratios'!X$55,$B105*(1+'LF Projected Ratios'!X$55))</f>
        <v>0.22823946607701942</v>
      </c>
      <c r="X105">
        <f>IF('LF Projected Ratios'!Y$55&gt;=0,$B105+(1-$B105)*'LF Projected Ratios'!Y$55,$B105*(1+'LF Projected Ratios'!Y$55))</f>
        <v>0.23059656471160006</v>
      </c>
      <c r="Y105">
        <f>IF('LF Projected Ratios'!Z$55&gt;=0,$B105+(1-$B105)*'LF Projected Ratios'!Z$55,$B105*(1+'LF Projected Ratios'!Z$55))</f>
        <v>0.2329331027436165</v>
      </c>
      <c r="Z105">
        <f>IF('LF Projected Ratios'!AA$55&gt;=0,$B105+(1-$B105)*'LF Projected Ratios'!AA$55,$B105*(1+'LF Projected Ratios'!AA$55))</f>
        <v>0.23524934802523101</v>
      </c>
      <c r="AA105">
        <f>IF('LF Projected Ratios'!AB$55&gt;=0,$B105+(1-$B105)*'LF Projected Ratios'!AB$55,$B105*(1+'LF Projected Ratios'!AB$55))</f>
        <v>0.23754556377614916</v>
      </c>
      <c r="AB105">
        <f>IF('LF Projected Ratios'!AC$55&gt;=0,$B105+(1-$B105)*'LF Projected Ratios'!AC$55,$B105*(1+'LF Projected Ratios'!AC$55))</f>
        <v>0.23982200868333486</v>
      </c>
      <c r="AC105">
        <f>IF('LF Projected Ratios'!AD$55&gt;=0,$B105+(1-$B105)*'LF Projected Ratios'!AD$55,$B105*(1+'LF Projected Ratios'!AD$55))</f>
        <v>0.24207893699816274</v>
      </c>
      <c r="AD105">
        <f>IF('LF Projected Ratios'!AE$55&gt;=0,$B105+(1-$B105)*'LF Projected Ratios'!AE$55,$B105*(1+'LF Projected Ratios'!AE$55))</f>
        <v>0.24431659863108052</v>
      </c>
      <c r="AE105">
        <f>IF('LF Projected Ratios'!AF$55&gt;=0,$B105+(1-$B105)*'LF Projected Ratios'!AF$55,$B105*(1+'LF Projected Ratios'!AF$55))</f>
        <v>0.24653523924385795</v>
      </c>
      <c r="AF105">
        <f>IF('LF Projected Ratios'!AG$55&gt;=0,$B105+(1-$B105)*'LF Projected Ratios'!AG$55,$B105*(1+'LF Projected Ratios'!AG$55))</f>
        <v>0.24873510033949359</v>
      </c>
    </row>
    <row r="106" spans="1:32" x14ac:dyDescent="0.2">
      <c r="A106" s="6" t="s">
        <v>98</v>
      </c>
      <c r="B106" s="28">
        <f t="shared" si="0"/>
        <v>0.23242264788488415</v>
      </c>
      <c r="C106">
        <f>IF('LF Projected Ratios'!D$55&gt;=0,$B106+(1-$B106)*'LF Projected Ratios'!D$55,$B106*(1+'LF Projected Ratios'!D$55))</f>
        <v>0.23515448283259491</v>
      </c>
      <c r="D106">
        <f>IF('LF Projected Ratios'!E$55&gt;=0,$B106+(1-$B106)*'LF Projected Ratios'!E$55,$B106*(1+'LF Projected Ratios'!E$55))</f>
        <v>0.23769905380313072</v>
      </c>
      <c r="E106">
        <f>IF('LF Projected Ratios'!F$55&gt;=0,$B106+(1-$B106)*'LF Projected Ratios'!F$55,$B106*(1+'LF Projected Ratios'!F$55))</f>
        <v>0.24032096910622877</v>
      </c>
      <c r="F106">
        <f>IF('LF Projected Ratios'!G$55&gt;=0,$B106+(1-$B106)*'LF Projected Ratios'!G$55,$B106*(1+'LF Projected Ratios'!G$55))</f>
        <v>0.24289321193401764</v>
      </c>
      <c r="G106">
        <f>IF('LF Projected Ratios'!H$55&gt;=0,$B106+(1-$B106)*'LF Projected Ratios'!H$55,$B106*(1+'LF Projected Ratios'!H$55))</f>
        <v>0.24562382835871915</v>
      </c>
      <c r="H106">
        <f>IF('LF Projected Ratios'!I$55&gt;=0,$B106+(1-$B106)*'LF Projected Ratios'!I$55,$B106*(1+'LF Projected Ratios'!I$55))</f>
        <v>0.24824281626109435</v>
      </c>
      <c r="I106">
        <f>IF('LF Projected Ratios'!J$55&gt;=0,$B106+(1-$B106)*'LF Projected Ratios'!J$55,$B106*(1+'LF Projected Ratios'!J$55))</f>
        <v>0.25063224574162224</v>
      </c>
      <c r="J106">
        <f>IF('LF Projected Ratios'!K$55&gt;=0,$B106+(1-$B106)*'LF Projected Ratios'!K$55,$B106*(1+'LF Projected Ratios'!K$55))</f>
        <v>0.25295333561609384</v>
      </c>
      <c r="K106">
        <f>IF('LF Projected Ratios'!L$55&gt;=0,$B106+(1-$B106)*'LF Projected Ratios'!L$55,$B106*(1+'LF Projected Ratios'!L$55))</f>
        <v>0.25523241383656908</v>
      </c>
      <c r="L106">
        <f>IF('LF Projected Ratios'!M$55&gt;=0,$B106+(1-$B106)*'LF Projected Ratios'!M$55,$B106*(1+'LF Projected Ratios'!M$55))</f>
        <v>0.25791107119141465</v>
      </c>
      <c r="M106">
        <f>IF('LF Projected Ratios'!N$55&gt;=0,$B106+(1-$B106)*'LF Projected Ratios'!N$55,$B106*(1+'LF Projected Ratios'!N$55))</f>
        <v>0.26032770134161487</v>
      </c>
      <c r="N106">
        <f>IF('LF Projected Ratios'!O$55&gt;=0,$B106+(1-$B106)*'LF Projected Ratios'!O$55,$B106*(1+'LF Projected Ratios'!O$55))</f>
        <v>0.26272218932032004</v>
      </c>
      <c r="O106">
        <f>IF('LF Projected Ratios'!P$55&gt;=0,$B106+(1-$B106)*'LF Projected Ratios'!P$55,$B106*(1+'LF Projected Ratios'!P$55))</f>
        <v>0.26509483805345352</v>
      </c>
      <c r="P106">
        <f>IF('LF Projected Ratios'!Q$55&gt;=0,$B106+(1-$B106)*'LF Projected Ratios'!Q$55,$B106*(1+'LF Projected Ratios'!Q$55))</f>
        <v>0.26744594496627089</v>
      </c>
      <c r="Q106">
        <f>IF('LF Projected Ratios'!R$55&gt;=0,$B106+(1-$B106)*'LF Projected Ratios'!R$55,$B106*(1+'LF Projected Ratios'!R$55))</f>
        <v>0.26977580210765095</v>
      </c>
      <c r="R106">
        <f>IF('LF Projected Ratios'!S$55&gt;=0,$B106+(1-$B106)*'LF Projected Ratios'!S$55,$B106*(1+'LF Projected Ratios'!S$55))</f>
        <v>0.27208469627102955</v>
      </c>
      <c r="S106">
        <f>IF('LF Projected Ratios'!T$55&gt;=0,$B106+(1-$B106)*'LF Projected Ratios'!T$55,$B106*(1+'LF Projected Ratios'!T$55))</f>
        <v>0.27437290911208834</v>
      </c>
      <c r="T106">
        <f>IF('LF Projected Ratios'!U$55&gt;=0,$B106+(1-$B106)*'LF Projected Ratios'!U$55,$B106*(1+'LF Projected Ratios'!U$55))</f>
        <v>0.27664071726328909</v>
      </c>
      <c r="U106">
        <f>IF('LF Projected Ratios'!V$55&gt;=0,$B106+(1-$B106)*'LF Projected Ratios'!V$55,$B106*(1+'LF Projected Ratios'!V$55))</f>
        <v>0.27888839244536145</v>
      </c>
      <c r="V106">
        <f>IF('LF Projected Ratios'!W$55&gt;=0,$B106+(1-$B106)*'LF Projected Ratios'!W$55,$B106*(1+'LF Projected Ratios'!W$55))</f>
        <v>0.28111620157583461</v>
      </c>
      <c r="W106">
        <f>IF('LF Projected Ratios'!X$55&gt;=0,$B106+(1-$B106)*'LF Projected Ratios'!X$55,$B106*(1+'LF Projected Ratios'!X$55))</f>
        <v>0.28332440687470184</v>
      </c>
      <c r="X106">
        <f>IF('LF Projected Ratios'!Y$55&gt;=0,$B106+(1-$B106)*'LF Projected Ratios'!Y$55,$B106*(1+'LF Projected Ratios'!Y$55))</f>
        <v>0.2855132659673093</v>
      </c>
      <c r="Y106">
        <f>IF('LF Projected Ratios'!Z$55&gt;=0,$B106+(1-$B106)*'LF Projected Ratios'!Z$55,$B106*(1+'LF Projected Ratios'!Z$55))</f>
        <v>0.28768303198455203</v>
      </c>
      <c r="Z106">
        <f>IF('LF Projected Ratios'!AA$55&gt;=0,$B106+(1-$B106)*'LF Projected Ratios'!AA$55,$B106*(1+'LF Projected Ratios'!AA$55))</f>
        <v>0.28983395366045939</v>
      </c>
      <c r="AA106">
        <f>IF('LF Projected Ratios'!AB$55&gt;=0,$B106+(1-$B106)*'LF Projected Ratios'!AB$55,$B106*(1+'LF Projected Ratios'!AB$55))</f>
        <v>0.29196627542724868</v>
      </c>
      <c r="AB106">
        <f>IF('LF Projected Ratios'!AC$55&gt;=0,$B106+(1-$B106)*'LF Projected Ratios'!AC$55,$B106*(1+'LF Projected Ratios'!AC$55))</f>
        <v>0.29408023750792328</v>
      </c>
      <c r="AC106">
        <f>IF('LF Projected Ratios'!AD$55&gt;=0,$B106+(1-$B106)*'LF Projected Ratios'!AD$55,$B106*(1+'LF Projected Ratios'!AD$55))</f>
        <v>0.29617607600649049</v>
      </c>
      <c r="AD106">
        <f>IF('LF Projected Ratios'!AE$55&gt;=0,$B106+(1-$B106)*'LF Projected Ratios'!AE$55,$B106*(1+'LF Projected Ratios'!AE$55))</f>
        <v>0.29825402299586723</v>
      </c>
      <c r="AE106">
        <f>IF('LF Projected Ratios'!AF$55&gt;=0,$B106+(1-$B106)*'LF Projected Ratios'!AF$55,$B106*(1+'LF Projected Ratios'!AF$55))</f>
        <v>0.30031430660354502</v>
      </c>
      <c r="AF106">
        <f>IF('LF Projected Ratios'!AG$55&gt;=0,$B106+(1-$B106)*'LF Projected Ratios'!AG$55,$B106*(1+'LF Projected Ratios'!AG$55))</f>
        <v>0.30235715109507905</v>
      </c>
    </row>
    <row r="107" spans="1:32" x14ac:dyDescent="0.2">
      <c r="A107" s="6" t="s">
        <v>97</v>
      </c>
      <c r="B107" s="28">
        <f t="shared" si="0"/>
        <v>0.1983510158321215</v>
      </c>
      <c r="C107">
        <f>IF('LF Projected Ratios'!D$55&gt;=0,$B107+(1-$B107)*'LF Projected Ratios'!D$55,$B107*(1+'LF Projected Ratios'!D$55))</f>
        <v>0.20120411292352475</v>
      </c>
      <c r="D107">
        <f>IF('LF Projected Ratios'!E$55&gt;=0,$B107+(1-$B107)*'LF Projected Ratios'!E$55,$B107*(1+'LF Projected Ratios'!E$55))</f>
        <v>0.20386163366466198</v>
      </c>
      <c r="E107">
        <f>IF('LF Projected Ratios'!F$55&gt;=0,$B107+(1-$B107)*'LF Projected Ratios'!F$55,$B107*(1+'LF Projected Ratios'!F$55))</f>
        <v>0.20659993193976212</v>
      </c>
      <c r="F107">
        <f>IF('LF Projected Ratios'!G$55&gt;=0,$B107+(1-$B107)*'LF Projected Ratios'!G$55,$B107*(1+'LF Projected Ratios'!G$55))</f>
        <v>0.20928635285128064</v>
      </c>
      <c r="G107">
        <f>IF('LF Projected Ratios'!H$55&gt;=0,$B107+(1-$B107)*'LF Projected Ratios'!H$55,$B107*(1+'LF Projected Ratios'!H$55))</f>
        <v>0.21213817733122672</v>
      </c>
      <c r="H107">
        <f>IF('LF Projected Ratios'!I$55&gt;=0,$B107+(1-$B107)*'LF Projected Ratios'!I$55,$B107*(1+'LF Projected Ratios'!I$55))</f>
        <v>0.21487341826258261</v>
      </c>
      <c r="I107">
        <f>IF('LF Projected Ratios'!J$55&gt;=0,$B107+(1-$B107)*'LF Projected Ratios'!J$55,$B107*(1+'LF Projected Ratios'!J$55))</f>
        <v>0.21736891101067857</v>
      </c>
      <c r="J107">
        <f>IF('LF Projected Ratios'!K$55&gt;=0,$B107+(1-$B107)*'LF Projected Ratios'!K$55,$B107*(1+'LF Projected Ratios'!K$55))</f>
        <v>0.2197930306579105</v>
      </c>
      <c r="K107">
        <f>IF('LF Projected Ratios'!L$55&gt;=0,$B107+(1-$B107)*'LF Projected Ratios'!L$55,$B107*(1+'LF Projected Ratios'!L$55))</f>
        <v>0.22217327381548757</v>
      </c>
      <c r="L107">
        <f>IF('LF Projected Ratios'!M$55&gt;=0,$B107+(1-$B107)*'LF Projected Ratios'!M$55,$B107*(1+'LF Projected Ratios'!M$55))</f>
        <v>0.22497083283872943</v>
      </c>
      <c r="M107">
        <f>IF('LF Projected Ratios'!N$55&gt;=0,$B107+(1-$B107)*'LF Projected Ratios'!N$55,$B107*(1+'LF Projected Ratios'!N$55))</f>
        <v>0.22749473365430084</v>
      </c>
      <c r="N107">
        <f>IF('LF Projected Ratios'!O$55&gt;=0,$B107+(1-$B107)*'LF Projected Ratios'!O$55,$B107*(1+'LF Projected Ratios'!O$55))</f>
        <v>0.22999550943988356</v>
      </c>
      <c r="O107">
        <f>IF('LF Projected Ratios'!P$55&gt;=0,$B107+(1-$B107)*'LF Projected Ratios'!P$55,$B107*(1+'LF Projected Ratios'!P$55))</f>
        <v>0.23247347656783812</v>
      </c>
      <c r="P107">
        <f>IF('LF Projected Ratios'!Q$55&gt;=0,$B107+(1-$B107)*'LF Projected Ratios'!Q$55,$B107*(1+'LF Projected Ratios'!Q$55))</f>
        <v>0.23492894566569067</v>
      </c>
      <c r="Q107">
        <f>IF('LF Projected Ratios'!R$55&gt;=0,$B107+(1-$B107)*'LF Projected Ratios'!R$55,$B107*(1+'LF Projected Ratios'!R$55))</f>
        <v>0.23736222174594096</v>
      </c>
      <c r="R107">
        <f>IF('LF Projected Ratios'!S$55&gt;=0,$B107+(1-$B107)*'LF Projected Ratios'!S$55,$B107*(1+'LF Projected Ratios'!S$55))</f>
        <v>0.23977360433236469</v>
      </c>
      <c r="S107">
        <f>IF('LF Projected Ratios'!T$55&gt;=0,$B107+(1-$B107)*'LF Projected Ratios'!T$55,$B107*(1+'LF Projected Ratios'!T$55))</f>
        <v>0.24216338758292566</v>
      </c>
      <c r="T107">
        <f>IF('LF Projected Ratios'!U$55&gt;=0,$B107+(1-$B107)*'LF Projected Ratios'!U$55,$B107*(1+'LF Projected Ratios'!U$55))</f>
        <v>0.24453186040939476</v>
      </c>
      <c r="U107">
        <f>IF('LF Projected Ratios'!V$55&gt;=0,$B107+(1-$B107)*'LF Projected Ratios'!V$55,$B107*(1+'LF Projected Ratios'!V$55))</f>
        <v>0.24687930659378585</v>
      </c>
      <c r="V107">
        <f>IF('LF Projected Ratios'!W$55&gt;=0,$B107+(1-$B107)*'LF Projected Ratios'!W$55,$B107*(1+'LF Projected Ratios'!W$55))</f>
        <v>0.24920600490170555</v>
      </c>
      <c r="W107">
        <f>IF('LF Projected Ratios'!X$55&gt;=0,$B107+(1-$B107)*'LF Projected Ratios'!X$55,$B107*(1+'LF Projected Ratios'!X$55))</f>
        <v>0.25151222919270777</v>
      </c>
      <c r="X107">
        <f>IF('LF Projected Ratios'!Y$55&gt;=0,$B107+(1-$B107)*'LF Projected Ratios'!Y$55,$B107*(1+'LF Projected Ratios'!Y$55))</f>
        <v>0.25379824852774963</v>
      </c>
      <c r="Y107">
        <f>IF('LF Projected Ratios'!Z$55&gt;=0,$B107+(1-$B107)*'LF Projected Ratios'!Z$55,$B107*(1+'LF Projected Ratios'!Z$55))</f>
        <v>0.2560643272738351</v>
      </c>
      <c r="Z107">
        <f>IF('LF Projected Ratios'!AA$55&gt;=0,$B107+(1-$B107)*'LF Projected Ratios'!AA$55,$B107*(1+'LF Projected Ratios'!AA$55))</f>
        <v>0.25831072520593196</v>
      </c>
      <c r="AA107">
        <f>IF('LF Projected Ratios'!AB$55&gt;=0,$B107+(1-$B107)*'LF Projected Ratios'!AB$55,$B107*(1+'LF Projected Ratios'!AB$55))</f>
        <v>0.26053769760624496</v>
      </c>
      <c r="AB107">
        <f>IF('LF Projected Ratios'!AC$55&gt;=0,$B107+(1-$B107)*'LF Projected Ratios'!AC$55,$B107*(1+'LF Projected Ratios'!AC$55))</f>
        <v>0.26274549536092401</v>
      </c>
      <c r="AC107">
        <f>IF('LF Projected Ratios'!AD$55&gt;=0,$B107+(1-$B107)*'LF Projected Ratios'!AD$55,$B107*(1+'LF Projected Ratios'!AD$55))</f>
        <v>0.26493436505428664</v>
      </c>
      <c r="AD107">
        <f>IF('LF Projected Ratios'!AE$55&gt;=0,$B107+(1-$B107)*'LF Projected Ratios'!AE$55,$B107*(1+'LF Projected Ratios'!AE$55))</f>
        <v>0.26710454906062608</v>
      </c>
      <c r="AE107">
        <f>IF('LF Projected Ratios'!AF$55&gt;=0,$B107+(1-$B107)*'LF Projected Ratios'!AF$55,$B107*(1+'LF Projected Ratios'!AF$55))</f>
        <v>0.26925628563367821</v>
      </c>
      <c r="AF107">
        <f>IF('LF Projected Ratios'!AG$55&gt;=0,$B107+(1-$B107)*'LF Projected Ratios'!AG$55,$B107*(1+'LF Projected Ratios'!AG$55))</f>
        <v>0.27138980899381715</v>
      </c>
    </row>
    <row r="108" spans="1:32" x14ac:dyDescent="0.2">
      <c r="A108" s="6" t="s">
        <v>101</v>
      </c>
      <c r="B108" s="28">
        <f t="shared" si="0"/>
        <v>0.17969132960349987</v>
      </c>
      <c r="C108">
        <f>IF('LF Projected Ratios'!D$55&gt;=0,$B108+(1-$B108)*'LF Projected Ratios'!D$55,$B108*(1+'LF Projected Ratios'!D$55))</f>
        <v>0.18261083717824034</v>
      </c>
      <c r="D108">
        <f>IF('LF Projected Ratios'!E$55&gt;=0,$B108+(1-$B108)*'LF Projected Ratios'!E$55,$B108*(1+'LF Projected Ratios'!E$55))</f>
        <v>0.18533021604451091</v>
      </c>
      <c r="E108">
        <f>IF('LF Projected Ratios'!F$55&gt;=0,$B108+(1-$B108)*'LF Projected Ratios'!F$55,$B108*(1+'LF Projected Ratios'!F$55))</f>
        <v>0.18813225267345776</v>
      </c>
      <c r="F108">
        <f>IF('LF Projected Ratios'!G$55&gt;=0,$B108+(1-$B108)*'LF Projected Ratios'!G$55,$B108*(1+'LF Projected Ratios'!G$55))</f>
        <v>0.19088120440866213</v>
      </c>
      <c r="G108">
        <f>IF('LF Projected Ratios'!H$55&gt;=0,$B108+(1-$B108)*'LF Projected Ratios'!H$55,$B108*(1+'LF Projected Ratios'!H$55))</f>
        <v>0.19379940974984031</v>
      </c>
      <c r="H108">
        <f>IF('LF Projected Ratios'!I$55&gt;=0,$B108+(1-$B108)*'LF Projected Ratios'!I$55,$B108*(1+'LF Projected Ratios'!I$55))</f>
        <v>0.19659831787038592</v>
      </c>
      <c r="I108">
        <f>IF('LF Projected Ratios'!J$55&gt;=0,$B108+(1-$B108)*'LF Projected Ratios'!J$55,$B108*(1+'LF Projected Ratios'!J$55))</f>
        <v>0.19915189727808594</v>
      </c>
      <c r="J108">
        <f>IF('LF Projected Ratios'!K$55&gt;=0,$B108+(1-$B108)*'LF Projected Ratios'!K$55,$B108*(1+'LF Projected Ratios'!K$55))</f>
        <v>0.2016324422597115</v>
      </c>
      <c r="K108">
        <f>IF('LF Projected Ratios'!L$55&gt;=0,$B108+(1-$B108)*'LF Projected Ratios'!L$55,$B108*(1+'LF Projected Ratios'!L$55))</f>
        <v>0.20406808945489774</v>
      </c>
      <c r="L108">
        <f>IF('LF Projected Ratios'!M$55&gt;=0,$B108+(1-$B108)*'LF Projected Ratios'!M$55,$B108*(1+'LF Projected Ratios'!M$55))</f>
        <v>0.20693076622245252</v>
      </c>
      <c r="M108">
        <f>IF('LF Projected Ratios'!N$55&gt;=0,$B108+(1-$B108)*'LF Projected Ratios'!N$55,$B108*(1+'LF Projected Ratios'!N$55))</f>
        <v>0.20951341494168355</v>
      </c>
      <c r="N108">
        <f>IF('LF Projected Ratios'!O$55&gt;=0,$B108+(1-$B108)*'LF Projected Ratios'!O$55,$B108*(1+'LF Projected Ratios'!O$55))</f>
        <v>0.21207240035817543</v>
      </c>
      <c r="O108">
        <f>IF('LF Projected Ratios'!P$55&gt;=0,$B108+(1-$B108)*'LF Projected Ratios'!P$55,$B108*(1+'LF Projected Ratios'!P$55))</f>
        <v>0.21460804620837082</v>
      </c>
      <c r="P108">
        <f>IF('LF Projected Ratios'!Q$55&gt;=0,$B108+(1-$B108)*'LF Projected Ratios'!Q$55,$B108*(1+'LF Projected Ratios'!Q$55))</f>
        <v>0.21712067035015764</v>
      </c>
      <c r="Q108">
        <f>IF('LF Projected Ratios'!R$55&gt;=0,$B108+(1-$B108)*'LF Projected Ratios'!R$55,$B108*(1+'LF Projected Ratios'!R$55))</f>
        <v>0.2196105848956986</v>
      </c>
      <c r="R108">
        <f>IF('LF Projected Ratios'!S$55&gt;=0,$B108+(1-$B108)*'LF Projected Ratios'!S$55,$B108*(1+'LF Projected Ratios'!S$55))</f>
        <v>0.22207809634067324</v>
      </c>
      <c r="S108">
        <f>IF('LF Projected Ratios'!T$55&gt;=0,$B108+(1-$B108)*'LF Projected Ratios'!T$55,$B108*(1+'LF Projected Ratios'!T$55))</f>
        <v>0.22452350569005122</v>
      </c>
      <c r="T108">
        <f>IF('LF Projected Ratios'!U$55&gt;=0,$B108+(1-$B108)*'LF Projected Ratios'!U$55,$B108*(1+'LF Projected Ratios'!U$55))</f>
        <v>0.22694710858049566</v>
      </c>
      <c r="U108">
        <f>IF('LF Projected Ratios'!V$55&gt;=0,$B108+(1-$B108)*'LF Projected Ratios'!V$55,$B108*(1+'LF Projected Ratios'!V$55))</f>
        <v>0.2293491953995091</v>
      </c>
      <c r="V108">
        <f>IF('LF Projected Ratios'!W$55&gt;=0,$B108+(1-$B108)*'LF Projected Ratios'!W$55,$B108*(1+'LF Projected Ratios'!W$55))</f>
        <v>0.23173005140142192</v>
      </c>
      <c r="W108">
        <f>IF('LF Projected Ratios'!X$55&gt;=0,$B108+(1-$B108)*'LF Projected Ratios'!X$55,$B108*(1+'LF Projected Ratios'!X$55))</f>
        <v>0.23408995682031528</v>
      </c>
      <c r="X108">
        <f>IF('LF Projected Ratios'!Y$55&gt;=0,$B108+(1-$B108)*'LF Projected Ratios'!Y$55,$B108*(1+'LF Projected Ratios'!Y$55))</f>
        <v>0.2364291869799785</v>
      </c>
      <c r="Y108">
        <f>IF('LF Projected Ratios'!Z$55&gt;=0,$B108+(1-$B108)*'LF Projected Ratios'!Z$55,$B108*(1+'LF Projected Ratios'!Z$55))</f>
        <v>0.23874801240098831</v>
      </c>
      <c r="Z108">
        <f>IF('LF Projected Ratios'!AA$55&gt;=0,$B108+(1-$B108)*'LF Projected Ratios'!AA$55,$B108*(1+'LF Projected Ratios'!AA$55))</f>
        <v>0.24104669890499802</v>
      </c>
      <c r="AA108">
        <f>IF('LF Projected Ratios'!AB$55&gt;=0,$B108+(1-$B108)*'LF Projected Ratios'!AB$55,$B108*(1+'LF Projected Ratios'!AB$55))</f>
        <v>0.24332550771632172</v>
      </c>
      <c r="AB108">
        <f>IF('LF Projected Ratios'!AC$55&gt;=0,$B108+(1-$B108)*'LF Projected Ratios'!AC$55,$B108*(1+'LF Projected Ratios'!AC$55))</f>
        <v>0.24558469556089318</v>
      </c>
      <c r="AC108">
        <f>IF('LF Projected Ratios'!AD$55&gt;=0,$B108+(1-$B108)*'LF Projected Ratios'!AD$55,$B108*(1+'LF Projected Ratios'!AD$55))</f>
        <v>0.24782451476268175</v>
      </c>
      <c r="AD108">
        <f>IF('LF Projected Ratios'!AE$55&gt;=0,$B108+(1-$B108)*'LF Projected Ratios'!AE$55,$B108*(1+'LF Projected Ratios'!AE$55))</f>
        <v>0.25004521333763713</v>
      </c>
      <c r="AE108">
        <f>IF('LF Projected Ratios'!AF$55&gt;=0,$B108+(1-$B108)*'LF Projected Ratios'!AF$55,$B108*(1+'LF Projected Ratios'!AF$55))</f>
        <v>0.25224703508523916</v>
      </c>
      <c r="AF108">
        <f>IF('LF Projected Ratios'!AG$55&gt;=0,$B108+(1-$B108)*'LF Projected Ratios'!AG$55,$B108*(1+'LF Projected Ratios'!AG$55))</f>
        <v>0.25443021967772284</v>
      </c>
    </row>
    <row r="109" spans="1:32" x14ac:dyDescent="0.2">
      <c r="A109" s="6" t="s">
        <v>104</v>
      </c>
      <c r="B109" s="28">
        <f t="shared" si="0"/>
        <v>0.14257355945999023</v>
      </c>
      <c r="C109">
        <f>IF('LF Projected Ratios'!D$55&gt;=0,$B109+(1-$B109)*'LF Projected Ratios'!D$55,$B109*(1+'LF Projected Ratios'!D$55))</f>
        <v>0.14562517049163926</v>
      </c>
      <c r="D109">
        <f>IF('LF Projected Ratios'!E$55&gt;=0,$B109+(1-$B109)*'LF Projected Ratios'!E$55,$B109*(1+'LF Projected Ratios'!E$55))</f>
        <v>0.14846759728283615</v>
      </c>
      <c r="E109">
        <f>IF('LF Projected Ratios'!F$55&gt;=0,$B109+(1-$B109)*'LF Projected Ratios'!F$55,$B109*(1+'LF Projected Ratios'!F$55))</f>
        <v>0.1513964219798363</v>
      </c>
      <c r="F109">
        <f>IF('LF Projected Ratios'!G$55&gt;=0,$B109+(1-$B109)*'LF Projected Ratios'!G$55,$B109*(1+'LF Projected Ratios'!G$55))</f>
        <v>0.15426975976912638</v>
      </c>
      <c r="G109">
        <f>IF('LF Projected Ratios'!H$55&gt;=0,$B109+(1-$B109)*'LF Projected Ratios'!H$55,$B109*(1+'LF Projected Ratios'!H$55))</f>
        <v>0.15732000964304499</v>
      </c>
      <c r="H109">
        <f>IF('LF Projected Ratios'!I$55&gt;=0,$B109+(1-$B109)*'LF Projected Ratios'!I$55,$B109*(1+'LF Projected Ratios'!I$55))</f>
        <v>0.16024556427120462</v>
      </c>
      <c r="I109">
        <f>IF('LF Projected Ratios'!J$55&gt;=0,$B109+(1-$B109)*'LF Projected Ratios'!J$55,$B109*(1+'LF Projected Ratios'!J$55))</f>
        <v>0.1629146894203051</v>
      </c>
      <c r="J109">
        <f>IF('LF Projected Ratios'!K$55&gt;=0,$B109+(1-$B109)*'LF Projected Ratios'!K$55,$B109*(1+'LF Projected Ratios'!K$55))</f>
        <v>0.1655074754421407</v>
      </c>
      <c r="K109">
        <f>IF('LF Projected Ratios'!L$55&gt;=0,$B109+(1-$B109)*'LF Projected Ratios'!L$55,$B109*(1+'LF Projected Ratios'!L$55))</f>
        <v>0.16805333211822626</v>
      </c>
      <c r="L109">
        <f>IF('LF Projected Ratios'!M$55&gt;=0,$B109+(1-$B109)*'LF Projected Ratios'!M$55,$B109*(1+'LF Projected Ratios'!M$55))</f>
        <v>0.17104554083160564</v>
      </c>
      <c r="M109">
        <f>IF('LF Projected Ratios'!N$55&gt;=0,$B109+(1-$B109)*'LF Projected Ratios'!N$55,$B109*(1+'LF Projected Ratios'!N$55))</f>
        <v>0.173745050636159</v>
      </c>
      <c r="N109">
        <f>IF('LF Projected Ratios'!O$55&gt;=0,$B109+(1-$B109)*'LF Projected Ratios'!O$55,$B109*(1+'LF Projected Ratios'!O$55))</f>
        <v>0.17641982640805942</v>
      </c>
      <c r="O109">
        <f>IF('LF Projected Ratios'!P$55&gt;=0,$B109+(1-$B109)*'LF Projected Ratios'!P$55,$B109*(1+'LF Projected Ratios'!P$55))</f>
        <v>0.1790702065323512</v>
      </c>
      <c r="P109">
        <f>IF('LF Projected Ratios'!Q$55&gt;=0,$B109+(1-$B109)*'LF Projected Ratios'!Q$55,$B109*(1+'LF Projected Ratios'!Q$55))</f>
        <v>0.18169652324952773</v>
      </c>
      <c r="Q109">
        <f>IF('LF Projected Ratios'!R$55&gt;=0,$B109+(1-$B109)*'LF Projected Ratios'!R$55,$B109*(1+'LF Projected Ratios'!R$55))</f>
        <v>0.18429910279437156</v>
      </c>
      <c r="R109">
        <f>IF('LF Projected Ratios'!S$55&gt;=0,$B109+(1-$B109)*'LF Projected Ratios'!S$55,$B109*(1+'LF Projected Ratios'!S$55))</f>
        <v>0.18687826553104447</v>
      </c>
      <c r="S109">
        <f>IF('LF Projected Ratios'!T$55&gt;=0,$B109+(1-$B109)*'LF Projected Ratios'!T$55,$B109*(1+'LF Projected Ratios'!T$55))</f>
        <v>0.18943432608455166</v>
      </c>
      <c r="T109">
        <f>IF('LF Projected Ratios'!U$55&gt;=0,$B109+(1-$B109)*'LF Projected Ratios'!U$55,$B109*(1+'LF Projected Ratios'!U$55))</f>
        <v>0.19196759346868378</v>
      </c>
      <c r="U109">
        <f>IF('LF Projected Ratios'!V$55&gt;=0,$B109+(1-$B109)*'LF Projected Ratios'!V$55,$B109*(1+'LF Projected Ratios'!V$55))</f>
        <v>0.19447837121055411</v>
      </c>
      <c r="V109">
        <f>IF('LF Projected Ratios'!W$55&gt;=0,$B109+(1-$B109)*'LF Projected Ratios'!W$55,$B109*(1+'LF Projected Ratios'!W$55))</f>
        <v>0.19696695747183512</v>
      </c>
      <c r="W109">
        <f>IF('LF Projected Ratios'!X$55&gt;=0,$B109+(1-$B109)*'LF Projected Ratios'!X$55,$B109*(1+'LF Projected Ratios'!X$55))</f>
        <v>0.19943364516679118</v>
      </c>
      <c r="X109">
        <f>IF('LF Projected Ratios'!Y$55&gt;=0,$B109+(1-$B109)*'LF Projected Ratios'!Y$55,$B109*(1+'LF Projected Ratios'!Y$55))</f>
        <v>0.20187872207721128</v>
      </c>
      <c r="Y109">
        <f>IF('LF Projected Ratios'!Z$55&gt;=0,$B109+(1-$B109)*'LF Projected Ratios'!Z$55,$B109*(1+'LF Projected Ratios'!Z$55))</f>
        <v>0.20430247096433335</v>
      </c>
      <c r="Z109">
        <f>IF('LF Projected Ratios'!AA$55&gt;=0,$B109+(1-$B109)*'LF Projected Ratios'!AA$55,$B109*(1+'LF Projected Ratios'!AA$55))</f>
        <v>0.20670516967785268</v>
      </c>
      <c r="AA109">
        <f>IF('LF Projected Ratios'!AB$55&gt;=0,$B109+(1-$B109)*'LF Projected Ratios'!AB$55,$B109*(1+'LF Projected Ratios'!AB$55))</f>
        <v>0.20908709126210226</v>
      </c>
      <c r="AB109">
        <f>IF('LF Projected Ratios'!AC$55&gt;=0,$B109+(1-$B109)*'LF Projected Ratios'!AC$55,$B109*(1+'LF Projected Ratios'!AC$55))</f>
        <v>0.21144850405948967</v>
      </c>
      <c r="AC109">
        <f>IF('LF Projected Ratios'!AD$55&gt;=0,$B109+(1-$B109)*'LF Projected Ratios'!AD$55,$B109*(1+'LF Projected Ratios'!AD$55))</f>
        <v>0.21378967181127567</v>
      </c>
      <c r="AD109">
        <f>IF('LF Projected Ratios'!AE$55&gt;=0,$B109+(1-$B109)*'LF Projected Ratios'!AE$55,$B109*(1+'LF Projected Ratios'!AE$55))</f>
        <v>0.21611085375576972</v>
      </c>
      <c r="AE109">
        <f>IF('LF Projected Ratios'!AF$55&gt;=0,$B109+(1-$B109)*'LF Projected Ratios'!AF$55,$B109*(1+'LF Projected Ratios'!AF$55))</f>
        <v>0.21841230472402229</v>
      </c>
      <c r="AF109">
        <f>IF('LF Projected Ratios'!AG$55&gt;=0,$B109+(1-$B109)*'LF Projected Ratios'!AG$55,$B109*(1+'LF Projected Ratios'!AG$55))</f>
        <v>0.22069427523308716</v>
      </c>
    </row>
    <row r="110" spans="1:32" x14ac:dyDescent="0.2">
      <c r="A110" s="6" t="s">
        <v>36</v>
      </c>
      <c r="B110" s="28">
        <f t="shared" si="0"/>
        <v>0.20655525467716601</v>
      </c>
      <c r="C110">
        <f>IF('LF Projected Ratios'!D$55&gt;=0,$B110+(1-$B110)*'LF Projected Ratios'!D$55,$B110*(1+'LF Projected Ratios'!D$55))</f>
        <v>0.20937915259231099</v>
      </c>
      <c r="D110">
        <f>IF('LF Projected Ratios'!E$55&gt;=0,$B110+(1-$B110)*'LF Projected Ratios'!E$55,$B110*(1+'LF Projected Ratios'!E$55))</f>
        <v>0.21200947572535972</v>
      </c>
      <c r="E110">
        <f>IF('LF Projected Ratios'!F$55&gt;=0,$B110+(1-$B110)*'LF Projected Ratios'!F$55,$B110*(1+'LF Projected Ratios'!F$55))</f>
        <v>0.21471974969864999</v>
      </c>
      <c r="F110">
        <f>IF('LF Projected Ratios'!G$55&gt;=0,$B110+(1-$B110)*'LF Projected Ratios'!G$55,$B110*(1+'LF Projected Ratios'!G$55))</f>
        <v>0.21737867723185494</v>
      </c>
      <c r="G110">
        <f>IF('LF Projected Ratios'!H$55&gt;=0,$B110+(1-$B110)*'LF Projected Ratios'!H$55,$B110*(1+'LF Projected Ratios'!H$55))</f>
        <v>0.2202013155597074</v>
      </c>
      <c r="H110">
        <f>IF('LF Projected Ratios'!I$55&gt;=0,$B110+(1-$B110)*'LF Projected Ratios'!I$55,$B110*(1+'LF Projected Ratios'!I$55))</f>
        <v>0.22290856347873148</v>
      </c>
      <c r="I110">
        <f>IF('LF Projected Ratios'!J$55&gt;=0,$B110+(1-$B110)*'LF Projected Ratios'!J$55,$B110*(1+'LF Projected Ratios'!J$55))</f>
        <v>0.22537851684619353</v>
      </c>
      <c r="J110">
        <f>IF('LF Projected Ratios'!K$55&gt;=0,$B110+(1-$B110)*'LF Projected Ratios'!K$55,$B110*(1+'LF Projected Ratios'!K$55))</f>
        <v>0.22777782755963072</v>
      </c>
      <c r="K110">
        <f>IF('LF Projected Ratios'!L$55&gt;=0,$B110+(1-$B110)*'LF Projected Ratios'!L$55,$B110*(1+'LF Projected Ratios'!L$55))</f>
        <v>0.23013371082433731</v>
      </c>
      <c r="L110">
        <f>IF('LF Projected Ratios'!M$55&gt;=0,$B110+(1-$B110)*'LF Projected Ratios'!M$55,$B110*(1+'LF Projected Ratios'!M$55))</f>
        <v>0.23290263905921285</v>
      </c>
      <c r="M110">
        <f>IF('LF Projected Ratios'!N$55&gt;=0,$B110+(1-$B110)*'LF Projected Ratios'!N$55,$B110*(1+'LF Projected Ratios'!N$55))</f>
        <v>0.23540070976020655</v>
      </c>
      <c r="N110">
        <f>IF('LF Projected Ratios'!O$55&gt;=0,$B110+(1-$B110)*'LF Projected Ratios'!O$55,$B110*(1+'LF Projected Ratios'!O$55))</f>
        <v>0.23787589209747459</v>
      </c>
      <c r="O110">
        <f>IF('LF Projected Ratios'!P$55&gt;=0,$B110+(1-$B110)*'LF Projected Ratios'!P$55,$B110*(1+'LF Projected Ratios'!P$55))</f>
        <v>0.24032849920555835</v>
      </c>
      <c r="P110">
        <f>IF('LF Projected Ratios'!Q$55&gt;=0,$B110+(1-$B110)*'LF Projected Ratios'!Q$55,$B110*(1+'LF Projected Ratios'!Q$55))</f>
        <v>0.24275883853295865</v>
      </c>
      <c r="Q110">
        <f>IF('LF Projected Ratios'!R$55&gt;=0,$B110+(1-$B110)*'LF Projected Ratios'!R$55,$B110*(1+'LF Projected Ratios'!R$55))</f>
        <v>0.24516721197061528</v>
      </c>
      <c r="R110">
        <f>IF('LF Projected Ratios'!S$55&gt;=0,$B110+(1-$B110)*'LF Projected Ratios'!S$55,$B110*(1+'LF Projected Ratios'!S$55))</f>
        <v>0.24755391597691664</v>
      </c>
      <c r="S110">
        <f>IF('LF Projected Ratios'!T$55&gt;=0,$B110+(1-$B110)*'LF Projected Ratios'!T$55,$B110*(1+'LF Projected Ratios'!T$55))</f>
        <v>0.24991924169935409</v>
      </c>
      <c r="T110">
        <f>IF('LF Projected Ratios'!U$55&gt;=0,$B110+(1-$B110)*'LF Projected Ratios'!U$55,$B110*(1+'LF Projected Ratios'!U$55))</f>
        <v>0.25226347509291663</v>
      </c>
      <c r="U110">
        <f>IF('LF Projected Ratios'!V$55&gt;=0,$B110+(1-$B110)*'LF Projected Ratios'!V$55,$B110*(1+'LF Projected Ratios'!V$55))</f>
        <v>0.25458689703533527</v>
      </c>
      <c r="V110">
        <f>IF('LF Projected Ratios'!W$55&gt;=0,$B110+(1-$B110)*'LF Projected Ratios'!W$55,$B110*(1+'LF Projected Ratios'!W$55))</f>
        <v>0.2568897834392726</v>
      </c>
      <c r="W110">
        <f>IF('LF Projected Ratios'!X$55&gt;=0,$B110+(1-$B110)*'LF Projected Ratios'!X$55,$B110*(1+'LF Projected Ratios'!X$55))</f>
        <v>0.25917240536154823</v>
      </c>
      <c r="X110">
        <f>IF('LF Projected Ratios'!Y$55&gt;=0,$B110+(1-$B110)*'LF Projected Ratios'!Y$55,$B110*(1+'LF Projected Ratios'!Y$55))</f>
        <v>0.26143502910949468</v>
      </c>
      <c r="Y110">
        <f>IF('LF Projected Ratios'!Z$55&gt;=0,$B110+(1-$B110)*'LF Projected Ratios'!Z$55,$B110*(1+'LF Projected Ratios'!Z$55))</f>
        <v>0.26367791634453014</v>
      </c>
      <c r="Z110">
        <f>IF('LF Projected Ratios'!AA$55&gt;=0,$B110+(1-$B110)*'LF Projected Ratios'!AA$55,$B110*(1+'LF Projected Ratios'!AA$55))</f>
        <v>0.26590132418303253</v>
      </c>
      <c r="AA110">
        <f>IF('LF Projected Ratios'!AB$55&gt;=0,$B110+(1-$B110)*'LF Projected Ratios'!AB$55,$B110*(1+'LF Projected Ratios'!AB$55))</f>
        <v>0.26810550529459654</v>
      </c>
      <c r="AB110">
        <f>IF('LF Projected Ratios'!AC$55&gt;=0,$B110+(1-$B110)*'LF Projected Ratios'!AC$55,$B110*(1+'LF Projected Ratios'!AC$55))</f>
        <v>0.27029070799775218</v>
      </c>
      <c r="AC110">
        <f>IF('LF Projected Ratios'!AD$55&gt;=0,$B110+(1-$B110)*'LF Projected Ratios'!AD$55,$B110*(1+'LF Projected Ratios'!AD$55))</f>
        <v>0.27245717635322297</v>
      </c>
      <c r="AD110">
        <f>IF('LF Projected Ratios'!AE$55&gt;=0,$B110+(1-$B110)*'LF Projected Ratios'!AE$55,$B110*(1+'LF Projected Ratios'!AE$55))</f>
        <v>0.27460515025479415</v>
      </c>
      <c r="AE110">
        <f>IF('LF Projected Ratios'!AF$55&gt;=0,$B110+(1-$B110)*'LF Projected Ratios'!AF$55,$B110*(1+'LF Projected Ratios'!AF$55))</f>
        <v>0.27673486551786453</v>
      </c>
      <c r="AF110">
        <f>IF('LF Projected Ratios'!AG$55&gt;=0,$B110+(1-$B110)*'LF Projected Ratios'!AG$55,$B110*(1+'LF Projected Ratios'!AG$55))</f>
        <v>0.27884655396574914</v>
      </c>
    </row>
    <row r="111" spans="1:32" x14ac:dyDescent="0.2">
      <c r="A111" s="6" t="s">
        <v>37</v>
      </c>
      <c r="B111" s="28">
        <f t="shared" si="0"/>
        <v>0.2098423834663794</v>
      </c>
      <c r="C111">
        <f>IF('LF Projected Ratios'!D$55&gt;=0,$B111+(1-$B111)*'LF Projected Ratios'!D$55,$B111*(1+'LF Projected Ratios'!D$55))</f>
        <v>0.21265458237388787</v>
      </c>
      <c r="D111">
        <f>IF('LF Projected Ratios'!E$55&gt;=0,$B111+(1-$B111)*'LF Projected Ratios'!E$55,$B111*(1+'LF Projected Ratios'!E$55))</f>
        <v>0.21527400845210506</v>
      </c>
      <c r="E111">
        <f>IF('LF Projected Ratios'!F$55&gt;=0,$B111+(1-$B111)*'LF Projected Ratios'!F$55,$B111*(1+'LF Projected Ratios'!F$55))</f>
        <v>0.21797305414559795</v>
      </c>
      <c r="F111">
        <f>IF('LF Projected Ratios'!G$55&gt;=0,$B111+(1-$B111)*'LF Projected Ratios'!G$55,$B111*(1+'LF Projected Ratios'!G$55))</f>
        <v>0.2206209661200077</v>
      </c>
      <c r="G111">
        <f>IF('LF Projected Ratios'!H$55&gt;=0,$B111+(1-$B111)*'LF Projected Ratios'!H$55,$B111*(1+'LF Projected Ratios'!H$55))</f>
        <v>0.22343191065851478</v>
      </c>
      <c r="H111">
        <f>IF('LF Projected Ratios'!I$55&gt;=0,$B111+(1-$B111)*'LF Projected Ratios'!I$55,$B111*(1+'LF Projected Ratios'!I$55))</f>
        <v>0.22612794283425414</v>
      </c>
      <c r="I111">
        <f>IF('LF Projected Ratios'!J$55&gt;=0,$B111+(1-$B111)*'LF Projected Ratios'!J$55,$B111*(1+'LF Projected Ratios'!J$55))</f>
        <v>0.22858766353602639</v>
      </c>
      <c r="J111">
        <f>IF('LF Projected Ratios'!K$55&gt;=0,$B111+(1-$B111)*'LF Projected Ratios'!K$55,$B111*(1+'LF Projected Ratios'!K$55))</f>
        <v>0.23097703424624735</v>
      </c>
      <c r="K111">
        <f>IF('LF Projected Ratios'!L$55&gt;=0,$B111+(1-$B111)*'LF Projected Ratios'!L$55,$B111*(1+'LF Projected Ratios'!L$55))</f>
        <v>0.23332315742148446</v>
      </c>
      <c r="L111">
        <f>IF('LF Projected Ratios'!M$55&gt;=0,$B111+(1-$B111)*'LF Projected Ratios'!M$55,$B111*(1+'LF Projected Ratios'!M$55))</f>
        <v>0.23608061438029473</v>
      </c>
      <c r="M111">
        <f>IF('LF Projected Ratios'!N$55&gt;=0,$B111+(1-$B111)*'LF Projected Ratios'!N$55,$B111*(1+'LF Projected Ratios'!N$55))</f>
        <v>0.23856833592948282</v>
      </c>
      <c r="N111">
        <f>IF('LF Projected Ratios'!O$55&gt;=0,$B111+(1-$B111)*'LF Projected Ratios'!O$55,$B111*(1+'LF Projected Ratios'!O$55))</f>
        <v>0.24103326393818247</v>
      </c>
      <c r="O111">
        <f>IF('LF Projected Ratios'!P$55&gt;=0,$B111+(1-$B111)*'LF Projected Ratios'!P$55,$B111*(1+'LF Projected Ratios'!P$55))</f>
        <v>0.24347571024366324</v>
      </c>
      <c r="P111">
        <f>IF('LF Projected Ratios'!Q$55&gt;=0,$B111+(1-$B111)*'LF Projected Ratios'!Q$55,$B111*(1+'LF Projected Ratios'!Q$55))</f>
        <v>0.24589598102071047</v>
      </c>
      <c r="Q111">
        <f>IF('LF Projected Ratios'!R$55&gt;=0,$B111+(1-$B111)*'LF Projected Ratios'!R$55,$B111*(1+'LF Projected Ratios'!R$55))</f>
        <v>0.24829437690957273</v>
      </c>
      <c r="R111">
        <f>IF('LF Projected Ratios'!S$55&gt;=0,$B111+(1-$B111)*'LF Projected Ratios'!S$55,$B111*(1+'LF Projected Ratios'!S$55))</f>
        <v>0.2506711931404535</v>
      </c>
      <c r="S111">
        <f>IF('LF Projected Ratios'!T$55&gt;=0,$B111+(1-$B111)*'LF Projected Ratios'!T$55,$B111*(1+'LF Projected Ratios'!T$55))</f>
        <v>0.25302671965466128</v>
      </c>
      <c r="T111">
        <f>IF('LF Projected Ratios'!U$55&gt;=0,$B111+(1-$B111)*'LF Projected Ratios'!U$55,$B111*(1+'LF Projected Ratios'!U$55))</f>
        <v>0.25536124122251447</v>
      </c>
      <c r="U111">
        <f>IF('LF Projected Ratios'!V$55&gt;=0,$B111+(1-$B111)*'LF Projected Ratios'!V$55,$B111*(1+'LF Projected Ratios'!V$55))</f>
        <v>0.25767503755810733</v>
      </c>
      <c r="V111">
        <f>IF('LF Projected Ratios'!W$55&gt;=0,$B111+(1-$B111)*'LF Projected Ratios'!W$55,$B111*(1+'LF Projected Ratios'!W$55))</f>
        <v>0.25996838343103573</v>
      </c>
      <c r="W111">
        <f>IF('LF Projected Ratios'!X$55&gt;=0,$B111+(1-$B111)*'LF Projected Ratios'!X$55,$B111*(1+'LF Projected Ratios'!X$55))</f>
        <v>0.26224154877516925</v>
      </c>
      <c r="X111">
        <f>IF('LF Projected Ratios'!Y$55&gt;=0,$B111+(1-$B111)*'LF Projected Ratios'!Y$55,$B111*(1+'LF Projected Ratios'!Y$55))</f>
        <v>0.264494798794567</v>
      </c>
      <c r="Y111">
        <f>IF('LF Projected Ratios'!Z$55&gt;=0,$B111+(1-$B111)*'LF Projected Ratios'!Z$55,$B111*(1+'LF Projected Ratios'!Z$55))</f>
        <v>0.26672839406662119</v>
      </c>
      <c r="Z111">
        <f>IF('LF Projected Ratios'!AA$55&gt;=0,$B111+(1-$B111)*'LF Projected Ratios'!AA$55,$B111*(1+'LF Projected Ratios'!AA$55))</f>
        <v>0.26894259064251302</v>
      </c>
      <c r="AA111">
        <f>IF('LF Projected Ratios'!AB$55&gt;=0,$B111+(1-$B111)*'LF Projected Ratios'!AB$55,$B111*(1+'LF Projected Ratios'!AB$55))</f>
        <v>0.27113764014506309</v>
      </c>
      <c r="AB111">
        <f>IF('LF Projected Ratios'!AC$55&gt;=0,$B111+(1-$B111)*'LF Projected Ratios'!AC$55,$B111*(1+'LF Projected Ratios'!AC$55))</f>
        <v>0.27331378986405297</v>
      </c>
      <c r="AC111">
        <f>IF('LF Projected Ratios'!AD$55&gt;=0,$B111+(1-$B111)*'LF Projected Ratios'!AD$55,$B111*(1+'LF Projected Ratios'!AD$55))</f>
        <v>0.27547128284909728</v>
      </c>
      <c r="AD111">
        <f>IF('LF Projected Ratios'!AE$55&gt;=0,$B111+(1-$B111)*'LF Projected Ratios'!AE$55,$B111*(1+'LF Projected Ratios'!AE$55))</f>
        <v>0.2776103580001355</v>
      </c>
      <c r="AE111">
        <f>IF('LF Projected Ratios'!AF$55&gt;=0,$B111+(1-$B111)*'LF Projected Ratios'!AF$55,$B111*(1+'LF Projected Ratios'!AF$55))</f>
        <v>0.27973125015561667</v>
      </c>
      <c r="AF111">
        <f>IF('LF Projected Ratios'!AG$55&gt;=0,$B111+(1-$B111)*'LF Projected Ratios'!AG$55,$B111*(1+'LF Projected Ratios'!AG$55))</f>
        <v>0.28183419017844491</v>
      </c>
    </row>
    <row r="112" spans="1:32" x14ac:dyDescent="0.2">
      <c r="A112" s="6" t="s">
        <v>38</v>
      </c>
      <c r="B112" s="28">
        <f t="shared" si="0"/>
        <v>0.2048718122255383</v>
      </c>
      <c r="C112">
        <f>IF('LF Projected Ratios'!D$55&gt;=0,$B112+(1-$B112)*'LF Projected Ratios'!D$55,$B112*(1+'LF Projected Ratios'!D$55))</f>
        <v>0.20770170157191706</v>
      </c>
      <c r="D112">
        <f>IF('LF Projected Ratios'!E$55&gt;=0,$B112+(1-$B112)*'LF Projected Ratios'!E$55,$B112*(1+'LF Projected Ratios'!E$55))</f>
        <v>0.21033760543084468</v>
      </c>
      <c r="E112">
        <f>IF('LF Projected Ratios'!F$55&gt;=0,$B112+(1-$B112)*'LF Projected Ratios'!F$55,$B112*(1+'LF Projected Ratios'!F$55))</f>
        <v>0.21305362976077799</v>
      </c>
      <c r="F112">
        <f>IF('LF Projected Ratios'!G$55&gt;=0,$B112+(1-$B112)*'LF Projected Ratios'!G$55,$B112*(1+'LF Projected Ratios'!G$55))</f>
        <v>0.21571819870948364</v>
      </c>
      <c r="G112">
        <f>IF('LF Projected Ratios'!H$55&gt;=0,$B112+(1-$B112)*'LF Projected Ratios'!H$55,$B112*(1+'LF Projected Ratios'!H$55))</f>
        <v>0.21854682579611825</v>
      </c>
      <c r="H112">
        <f>IF('LF Projected Ratios'!I$55&gt;=0,$B112+(1-$B112)*'LF Projected Ratios'!I$55,$B112*(1+'LF Projected Ratios'!I$55))</f>
        <v>0.2212598176514414</v>
      </c>
      <c r="I112">
        <f>IF('LF Projected Ratios'!J$55&gt;=0,$B112+(1-$B112)*'LF Projected Ratios'!J$55,$B112*(1+'LF Projected Ratios'!J$55))</f>
        <v>0.2237350114901232</v>
      </c>
      <c r="J112">
        <f>IF('LF Projected Ratios'!K$55&gt;=0,$B112+(1-$B112)*'LF Projected Ratios'!K$55,$B112*(1+'LF Projected Ratios'!K$55))</f>
        <v>0.22613941279308594</v>
      </c>
      <c r="K112">
        <f>IF('LF Projected Ratios'!L$55&gt;=0,$B112+(1-$B112)*'LF Projected Ratios'!L$55,$B112*(1+'LF Projected Ratios'!L$55))</f>
        <v>0.22850029450780718</v>
      </c>
      <c r="L112">
        <f>IF('LF Projected Ratios'!M$55&gt;=0,$B112+(1-$B112)*'LF Projected Ratios'!M$55,$B112*(1+'LF Projected Ratios'!M$55))</f>
        <v>0.23127509754538772</v>
      </c>
      <c r="M112">
        <f>IF('LF Projected Ratios'!N$55&gt;=0,$B112+(1-$B112)*'LF Projected Ratios'!N$55,$B112*(1+'LF Projected Ratios'!N$55))</f>
        <v>0.23377846837381944</v>
      </c>
      <c r="N112">
        <f>IF('LF Projected Ratios'!O$55&gt;=0,$B112+(1-$B112)*'LF Projected Ratios'!O$55,$B112*(1+'LF Projected Ratios'!O$55))</f>
        <v>0.23625890227655141</v>
      </c>
      <c r="O112">
        <f>IF('LF Projected Ratios'!P$55&gt;=0,$B112+(1-$B112)*'LF Projected Ratios'!P$55,$B112*(1+'LF Projected Ratios'!P$55))</f>
        <v>0.23871671305249892</v>
      </c>
      <c r="P112">
        <f>IF('LF Projected Ratios'!Q$55&gt;=0,$B112+(1-$B112)*'LF Projected Ratios'!Q$55,$B112*(1+'LF Projected Ratios'!Q$55))</f>
        <v>0.24115220880247273</v>
      </c>
      <c r="Q112">
        <f>IF('LF Projected Ratios'!R$55&gt;=0,$B112+(1-$B112)*'LF Projected Ratios'!R$55,$B112*(1+'LF Projected Ratios'!R$55))</f>
        <v>0.24356569205793108</v>
      </c>
      <c r="R112">
        <f>IF('LF Projected Ratios'!S$55&gt;=0,$B112+(1-$B112)*'LF Projected Ratios'!S$55,$B112*(1+'LF Projected Ratios'!S$55))</f>
        <v>0.24595745990625467</v>
      </c>
      <c r="S112">
        <f>IF('LF Projected Ratios'!T$55&gt;=0,$B112+(1-$B112)*'LF Projected Ratios'!T$55,$B112*(1+'LF Projected Ratios'!T$55))</f>
        <v>0.24832780411265906</v>
      </c>
      <c r="T112">
        <f>IF('LF Projected Ratios'!U$55&gt;=0,$B112+(1-$B112)*'LF Projected Ratios'!U$55,$B112*(1+'LF Projected Ratios'!U$55))</f>
        <v>0.25067701123884067</v>
      </c>
      <c r="U112">
        <f>IF('LF Projected Ratios'!V$55&gt;=0,$B112+(1-$B112)*'LF Projected Ratios'!V$55,$B112*(1+'LF Projected Ratios'!V$55))</f>
        <v>0.25300536275846547</v>
      </c>
      <c r="V112">
        <f>IF('LF Projected Ratios'!W$55&gt;=0,$B112+(1-$B112)*'LF Projected Ratios'!W$55,$B112*(1+'LF Projected Ratios'!W$55))</f>
        <v>0.25531313516959686</v>
      </c>
      <c r="W112">
        <f>IF('LF Projected Ratios'!X$55&gt;=0,$B112+(1-$B112)*'LF Projected Ratios'!X$55,$B112*(1+'LF Projected Ratios'!X$55))</f>
        <v>0.25760060010415231</v>
      </c>
      <c r="X112">
        <f>IF('LF Projected Ratios'!Y$55&gt;=0,$B112+(1-$B112)*'LF Projected Ratios'!Y$55,$B112*(1+'LF Projected Ratios'!Y$55))</f>
        <v>0.25986802443448559</v>
      </c>
      <c r="Y112">
        <f>IF('LF Projected Ratios'!Z$55&gt;=0,$B112+(1-$B112)*'LF Projected Ratios'!Z$55,$B112*(1+'LF Projected Ratios'!Z$55))</f>
        <v>0.26211567037717898</v>
      </c>
      <c r="Z112">
        <f>IF('LF Projected Ratios'!AA$55&gt;=0,$B112+(1-$B112)*'LF Projected Ratios'!AA$55,$B112*(1+'LF Projected Ratios'!AA$55))</f>
        <v>0.26434379559413101</v>
      </c>
      <c r="AA112">
        <f>IF('LF Projected Ratios'!AB$55&gt;=0,$B112+(1-$B112)*'LF Projected Ratios'!AB$55,$B112*(1+'LF Projected Ratios'!AB$55))</f>
        <v>0.26655265329102273</v>
      </c>
      <c r="AB112">
        <f>IF('LF Projected Ratios'!AC$55&gt;=0,$B112+(1-$B112)*'LF Projected Ratios'!AC$55,$B112*(1+'LF Projected Ratios'!AC$55))</f>
        <v>0.26874249231323849</v>
      </c>
      <c r="AC112">
        <f>IF('LF Projected Ratios'!AD$55&gt;=0,$B112+(1-$B112)*'LF Projected Ratios'!AD$55,$B112*(1+'LF Projected Ratios'!AD$55))</f>
        <v>0.27091355723932264</v>
      </c>
      <c r="AD112">
        <f>IF('LF Projected Ratios'!AE$55&gt;=0,$B112+(1-$B112)*'LF Projected Ratios'!AE$55,$B112*(1+'LF Projected Ratios'!AE$55))</f>
        <v>0.27306608847204039</v>
      </c>
      <c r="AE112">
        <f>IF('LF Projected Ratios'!AF$55&gt;=0,$B112+(1-$B112)*'LF Projected Ratios'!AF$55,$B112*(1+'LF Projected Ratios'!AF$55))</f>
        <v>0.27520032232711711</v>
      </c>
      <c r="AF112">
        <f>IF('LF Projected Ratios'!AG$55&gt;=0,$B112+(1-$B112)*'LF Projected Ratios'!AG$55,$B112*(1+'LF Projected Ratios'!AG$55))</f>
        <v>0.27731649111972489</v>
      </c>
    </row>
    <row r="113" spans="1:32" x14ac:dyDescent="0.2">
      <c r="A113" s="6" t="s">
        <v>39</v>
      </c>
      <c r="B113" s="28">
        <f t="shared" si="0"/>
        <v>0.22191452721456262</v>
      </c>
      <c r="C113">
        <f>IF('LF Projected Ratios'!D$55&gt;=0,$B113+(1-$B113)*'LF Projected Ratios'!D$55,$B113*(1+'LF Projected Ratios'!D$55))</f>
        <v>0.22468376093544307</v>
      </c>
      <c r="D113">
        <f>IF('LF Projected Ratios'!E$55&gt;=0,$B113+(1-$B113)*'LF Projected Ratios'!E$55,$B113*(1+'LF Projected Ratios'!E$55))</f>
        <v>0.22726316703854099</v>
      </c>
      <c r="E113">
        <f>IF('LF Projected Ratios'!F$55&gt;=0,$B113+(1-$B113)*'LF Projected Ratios'!F$55,$B113*(1+'LF Projected Ratios'!F$55))</f>
        <v>0.22992097631677572</v>
      </c>
      <c r="F113">
        <f>IF('LF Projected Ratios'!G$55&gt;=0,$B113+(1-$B113)*'LF Projected Ratios'!G$55,$B113*(1+'LF Projected Ratios'!G$55))</f>
        <v>0.23252843310437371</v>
      </c>
      <c r="G113">
        <f>IF('LF Projected Ratios'!H$55&gt;=0,$B113+(1-$B113)*'LF Projected Ratios'!H$55,$B113*(1+'LF Projected Ratios'!H$55))</f>
        <v>0.235296431620686</v>
      </c>
      <c r="H113">
        <f>IF('LF Projected Ratios'!I$55&gt;=0,$B113+(1-$B113)*'LF Projected Ratios'!I$55,$B113*(1+'LF Projected Ratios'!I$55))</f>
        <v>0.23795127342213265</v>
      </c>
      <c r="I113">
        <f>IF('LF Projected Ratios'!J$55&gt;=0,$B113+(1-$B113)*'LF Projected Ratios'!J$55,$B113*(1+'LF Projected Ratios'!J$55))</f>
        <v>0.2403734141509086</v>
      </c>
      <c r="J113">
        <f>IF('LF Projected Ratios'!K$55&gt;=0,$B113+(1-$B113)*'LF Projected Ratios'!K$55,$B113*(1+'LF Projected Ratios'!K$55))</f>
        <v>0.2427262797056037</v>
      </c>
      <c r="K113">
        <f>IF('LF Projected Ratios'!L$55&gt;=0,$B113+(1-$B113)*'LF Projected Ratios'!L$55,$B113*(1+'LF Projected Ratios'!L$55))</f>
        <v>0.24503655846748609</v>
      </c>
      <c r="L113">
        <f>IF('LF Projected Ratios'!M$55&gt;=0,$B113+(1-$B113)*'LF Projected Ratios'!M$55,$B113*(1+'LF Projected Ratios'!M$55))</f>
        <v>0.24775188659517505</v>
      </c>
      <c r="M113">
        <f>IF('LF Projected Ratios'!N$55&gt;=0,$B113+(1-$B113)*'LF Projected Ratios'!N$55,$B113*(1+'LF Projected Ratios'!N$55))</f>
        <v>0.25020160037032052</v>
      </c>
      <c r="N113">
        <f>IF('LF Projected Ratios'!O$55&gt;=0,$B113+(1-$B113)*'LF Projected Ratios'!O$55,$B113*(1+'LF Projected Ratios'!O$55))</f>
        <v>0.25262886884802627</v>
      </c>
      <c r="O113">
        <f>IF('LF Projected Ratios'!P$55&gt;=0,$B113+(1-$B113)*'LF Projected Ratios'!P$55,$B113*(1+'LF Projected Ratios'!P$55))</f>
        <v>0.25503399910126628</v>
      </c>
      <c r="P113">
        <f>IF('LF Projected Ratios'!Q$55&gt;=0,$B113+(1-$B113)*'LF Projected Ratios'!Q$55,$B113*(1+'LF Projected Ratios'!Q$55))</f>
        <v>0.25741729262704277</v>
      </c>
      <c r="Q113">
        <f>IF('LF Projected Ratios'!R$55&gt;=0,$B113+(1-$B113)*'LF Projected Ratios'!R$55,$B113*(1+'LF Projected Ratios'!R$55))</f>
        <v>0.25977904547237857</v>
      </c>
      <c r="R113">
        <f>IF('LF Projected Ratios'!S$55&gt;=0,$B113+(1-$B113)*'LF Projected Ratios'!S$55,$B113*(1+'LF Projected Ratios'!S$55))</f>
        <v>0.26211954835690687</v>
      </c>
      <c r="S113">
        <f>IF('LF Projected Ratios'!T$55&gt;=0,$B113+(1-$B113)*'LF Projected Ratios'!T$55,$B113*(1+'LF Projected Ratios'!T$55))</f>
        <v>0.26443908679217054</v>
      </c>
      <c r="T113">
        <f>IF('LF Projected Ratios'!U$55&gt;=0,$B113+(1-$B113)*'LF Projected Ratios'!U$55,$B113*(1+'LF Projected Ratios'!U$55))</f>
        <v>0.26673794119772509</v>
      </c>
      <c r="U113">
        <f>IF('LF Projected Ratios'!V$55&gt;=0,$B113+(1-$B113)*'LF Projected Ratios'!V$55,$B113*(1+'LF Projected Ratios'!V$55))</f>
        <v>0.26901638701415215</v>
      </c>
      <c r="V113">
        <f>IF('LF Projected Ratios'!W$55&gt;=0,$B113+(1-$B113)*'LF Projected Ratios'!W$55,$B113*(1+'LF Projected Ratios'!W$55))</f>
        <v>0.27127469481307737</v>
      </c>
      <c r="W113">
        <f>IF('LF Projected Ratios'!X$55&gt;=0,$B113+(1-$B113)*'LF Projected Ratios'!X$55,$B113*(1+'LF Projected Ratios'!X$55))</f>
        <v>0.2735131304042811</v>
      </c>
      <c r="X113">
        <f>IF('LF Projected Ratios'!Y$55&gt;=0,$B113+(1-$B113)*'LF Projected Ratios'!Y$55,$B113*(1+'LF Projected Ratios'!Y$55))</f>
        <v>0.27573195493999614</v>
      </c>
      <c r="Y113">
        <f>IF('LF Projected Ratios'!Z$55&gt;=0,$B113+(1-$B113)*'LF Projected Ratios'!Z$55,$B113*(1+'LF Projected Ratios'!Z$55))</f>
        <v>0.277931425016475</v>
      </c>
      <c r="Z113">
        <f>IF('LF Projected Ratios'!AA$55&gt;=0,$B113+(1-$B113)*'LF Projected Ratios'!AA$55,$B113*(1+'LF Projected Ratios'!AA$55))</f>
        <v>0.28011179277291165</v>
      </c>
      <c r="AA113">
        <f>IF('LF Projected Ratios'!AB$55&gt;=0,$B113+(1-$B113)*'LF Projected Ratios'!AB$55,$B113*(1+'LF Projected Ratios'!AB$55))</f>
        <v>0.28227330598779621</v>
      </c>
      <c r="AB113">
        <f>IF('LF Projected Ratios'!AC$55&gt;=0,$B113+(1-$B113)*'LF Projected Ratios'!AC$55,$B113*(1+'LF Projected Ratios'!AC$55))</f>
        <v>0.28441620817278079</v>
      </c>
      <c r="AC113">
        <f>IF('LF Projected Ratios'!AD$55&gt;=0,$B113+(1-$B113)*'LF Projected Ratios'!AD$55,$B113*(1+'LF Projected Ratios'!AD$55))</f>
        <v>0.28654073866413254</v>
      </c>
      <c r="AD113">
        <f>IF('LF Projected Ratios'!AE$55&gt;=0,$B113+(1-$B113)*'LF Projected Ratios'!AE$55,$B113*(1+'LF Projected Ratios'!AE$55))</f>
        <v>0.28864713271184256</v>
      </c>
      <c r="AE113">
        <f>IF('LF Projected Ratios'!AF$55&gt;=0,$B113+(1-$B113)*'LF Projected Ratios'!AF$55,$B113*(1+'LF Projected Ratios'!AF$55))</f>
        <v>0.29073562156646371</v>
      </c>
      <c r="AF113">
        <f>IF('LF Projected Ratios'!AG$55&gt;=0,$B113+(1-$B113)*'LF Projected Ratios'!AG$55,$B113*(1+'LF Projected Ratios'!AG$55))</f>
        <v>0.29280643256374284</v>
      </c>
    </row>
    <row r="114" spans="1:32" x14ac:dyDescent="0.2">
      <c r="A114" s="6" t="s">
        <v>40</v>
      </c>
      <c r="B114" s="28">
        <f t="shared" si="0"/>
        <v>0.14563412293197014</v>
      </c>
      <c r="C114">
        <f>IF('LF Projected Ratios'!D$55&gt;=0,$B114+(1-$B114)*'LF Projected Ratios'!D$55,$B114*(1+'LF Projected Ratios'!D$55))</f>
        <v>0.148674841309961</v>
      </c>
      <c r="D114">
        <f>IF('LF Projected Ratios'!E$55&gt;=0,$B114+(1-$B114)*'LF Projected Ratios'!E$55,$B114*(1+'LF Projected Ratios'!E$55))</f>
        <v>0.15150712212571604</v>
      </c>
      <c r="E114">
        <f>IF('LF Projected Ratios'!F$55&gt;=0,$B114+(1-$B114)*'LF Projected Ratios'!F$55,$B114*(1+'LF Projected Ratios'!F$55))</f>
        <v>0.15442549245198575</v>
      </c>
      <c r="F114">
        <f>IF('LF Projected Ratios'!G$55&gt;=0,$B114+(1-$B114)*'LF Projected Ratios'!G$55,$B114*(1+'LF Projected Ratios'!G$55))</f>
        <v>0.15728857392975479</v>
      </c>
      <c r="G114">
        <f>IF('LF Projected Ratios'!H$55&gt;=0,$B114+(1-$B114)*'LF Projected Ratios'!H$55,$B114*(1+'LF Projected Ratios'!H$55))</f>
        <v>0.16032793600863568</v>
      </c>
      <c r="H114">
        <f>IF('LF Projected Ratios'!I$55&gt;=0,$B114+(1-$B114)*'LF Projected Ratios'!I$55,$B114*(1+'LF Projected Ratios'!I$55))</f>
        <v>0.16324304793849856</v>
      </c>
      <c r="I114">
        <f>IF('LF Projected Ratios'!J$55&gt;=0,$B114+(1-$B114)*'LF Projected Ratios'!J$55,$B114*(1+'LF Projected Ratios'!J$55))</f>
        <v>0.16590264570828434</v>
      </c>
      <c r="J114">
        <f>IF('LF Projected Ratios'!K$55&gt;=0,$B114+(1-$B114)*'LF Projected Ratios'!K$55,$B114*(1+'LF Projected Ratios'!K$55))</f>
        <v>0.16848617684152087</v>
      </c>
      <c r="K114">
        <f>IF('LF Projected Ratios'!L$55&gt;=0,$B114+(1-$B114)*'LF Projected Ratios'!L$55,$B114*(1+'LF Projected Ratios'!L$55))</f>
        <v>0.17102294614220101</v>
      </c>
      <c r="L114">
        <f>IF('LF Projected Ratios'!M$55&gt;=0,$B114+(1-$B114)*'LF Projected Ratios'!M$55,$B114*(1+'LF Projected Ratios'!M$55))</f>
        <v>0.17400447423709731</v>
      </c>
      <c r="M114">
        <f>IF('LF Projected Ratios'!N$55&gt;=0,$B114+(1-$B114)*'LF Projected Ratios'!N$55,$B114*(1+'LF Projected Ratios'!N$55))</f>
        <v>0.17669434820502442</v>
      </c>
      <c r="N114">
        <f>IF('LF Projected Ratios'!O$55&gt;=0,$B114+(1-$B114)*'LF Projected Ratios'!O$55,$B114*(1+'LF Projected Ratios'!O$55))</f>
        <v>0.17935957642784522</v>
      </c>
      <c r="O114">
        <f>IF('LF Projected Ratios'!P$55&gt;=0,$B114+(1-$B114)*'LF Projected Ratios'!P$55,$B114*(1+'LF Projected Ratios'!P$55))</f>
        <v>0.1820004960827466</v>
      </c>
      <c r="P114">
        <f>IF('LF Projected Ratios'!Q$55&gt;=0,$B114+(1-$B114)*'LF Projected Ratios'!Q$55,$B114*(1+'LF Projected Ratios'!Q$55))</f>
        <v>0.18461743822429727</v>
      </c>
      <c r="Q114">
        <f>IF('LF Projected Ratios'!R$55&gt;=0,$B114+(1-$B114)*'LF Projected Ratios'!R$55,$B114*(1+'LF Projected Ratios'!R$55))</f>
        <v>0.18721072792279247</v>
      </c>
      <c r="R114">
        <f>IF('LF Projected Ratios'!S$55&gt;=0,$B114+(1-$B114)*'LF Projected Ratios'!S$55,$B114*(1+'LF Projected Ratios'!S$55))</f>
        <v>0.18978068439886162</v>
      </c>
      <c r="S114">
        <f>IF('LF Projected Ratios'!T$55&gt;=0,$B114+(1-$B114)*'LF Projected Ratios'!T$55,$B114*(1+'LF Projected Ratios'!T$55))</f>
        <v>0.19232762115446342</v>
      </c>
      <c r="T114">
        <f>IF('LF Projected Ratios'!U$55&gt;=0,$B114+(1-$B114)*'LF Projected Ratios'!U$55,$B114*(1+'LF Projected Ratios'!U$55))</f>
        <v>0.19485184610037104</v>
      </c>
      <c r="U114">
        <f>IF('LF Projected Ratios'!V$55&gt;=0,$B114+(1-$B114)*'LF Projected Ratios'!V$55,$B114*(1+'LF Projected Ratios'!V$55))</f>
        <v>0.19735366168026491</v>
      </c>
      <c r="V114">
        <f>IF('LF Projected Ratios'!W$55&gt;=0,$B114+(1-$B114)*'LF Projected Ratios'!W$55,$B114*(1+'LF Projected Ratios'!W$55))</f>
        <v>0.19983336499153642</v>
      </c>
      <c r="W114">
        <f>IF('LF Projected Ratios'!X$55&gt;=0,$B114+(1-$B114)*'LF Projected Ratios'!X$55,$B114*(1+'LF Projected Ratios'!X$55))</f>
        <v>0.20229124790289935</v>
      </c>
      <c r="X114">
        <f>IF('LF Projected Ratios'!Y$55&gt;=0,$B114+(1-$B114)*'LF Projected Ratios'!Y$55,$B114*(1+'LF Projected Ratios'!Y$55))</f>
        <v>0.20472759716891242</v>
      </c>
      <c r="Y114">
        <f>IF('LF Projected Ratios'!Z$55&gt;=0,$B114+(1-$B114)*'LF Projected Ratios'!Z$55,$B114*(1+'LF Projected Ratios'!Z$55))</f>
        <v>0.207142694541504</v>
      </c>
      <c r="Z114">
        <f>IF('LF Projected Ratios'!AA$55&gt;=0,$B114+(1-$B114)*'LF Projected Ratios'!AA$55,$B114*(1+'LF Projected Ratios'!AA$55))</f>
        <v>0.20953681687859138</v>
      </c>
      <c r="AA114">
        <f>IF('LF Projected Ratios'!AB$55&gt;=0,$B114+(1-$B114)*'LF Projected Ratios'!AB$55,$B114*(1+'LF Projected Ratios'!AB$55))</f>
        <v>0.21191023624988228</v>
      </c>
      <c r="AB114">
        <f>IF('LF Projected Ratios'!AC$55&gt;=0,$B114+(1-$B114)*'LF Projected Ratios'!AC$55,$B114*(1+'LF Projected Ratios'!AC$55))</f>
        <v>0.21426322003994239</v>
      </c>
      <c r="AC114">
        <f>IF('LF Projected Ratios'!AD$55&gt;=0,$B114+(1-$B114)*'LF Projected Ratios'!AD$55,$B114*(1+'LF Projected Ratios'!AD$55))</f>
        <v>0.21659603104861419</v>
      </c>
      <c r="AD114">
        <f>IF('LF Projected Ratios'!AE$55&gt;=0,$B114+(1-$B114)*'LF Projected Ratios'!AE$55,$B114*(1+'LF Projected Ratios'!AE$55))</f>
        <v>0.21890892758886216</v>
      </c>
      <c r="AE114">
        <f>IF('LF Projected Ratios'!AF$55&gt;=0,$B114+(1-$B114)*'LF Projected Ratios'!AF$55,$B114*(1+'LF Projected Ratios'!AF$55))</f>
        <v>0.22120216358212336</v>
      </c>
      <c r="AF114">
        <f>IF('LF Projected Ratios'!AG$55&gt;=0,$B114+(1-$B114)*'LF Projected Ratios'!AG$55,$B114*(1+'LF Projected Ratios'!AG$55))</f>
        <v>0.2234759886512368</v>
      </c>
    </row>
    <row r="115" spans="1:32" x14ac:dyDescent="0.2">
      <c r="A115" s="6" t="s">
        <v>41</v>
      </c>
      <c r="B115" s="28">
        <f t="shared" si="0"/>
        <v>0.1825740176127077</v>
      </c>
      <c r="C115">
        <f>IF('LF Projected Ratios'!D$55&gt;=0,$B115+(1-$B115)*'LF Projected Ratios'!D$55,$B115*(1+'LF Projected Ratios'!D$55))</f>
        <v>0.18548326559885397</v>
      </c>
      <c r="D115">
        <f>IF('LF Projected Ratios'!E$55&gt;=0,$B115+(1-$B115)*'LF Projected Ratios'!E$55,$B115*(1+'LF Projected Ratios'!E$55))</f>
        <v>0.18819308815890329</v>
      </c>
      <c r="E115">
        <f>IF('LF Projected Ratios'!F$55&gt;=0,$B115+(1-$B115)*'LF Projected Ratios'!F$55,$B115*(1+'LF Projected Ratios'!F$55))</f>
        <v>0.19098527800982237</v>
      </c>
      <c r="F115">
        <f>IF('LF Projected Ratios'!G$55&gt;=0,$B115+(1-$B115)*'LF Projected Ratios'!G$55,$B115*(1+'LF Projected Ratios'!G$55))</f>
        <v>0.19372456951529746</v>
      </c>
      <c r="G115">
        <f>IF('LF Projected Ratios'!H$55&gt;=0,$B115+(1-$B115)*'LF Projected Ratios'!H$55,$B115*(1+'LF Projected Ratios'!H$55))</f>
        <v>0.19663251984412602</v>
      </c>
      <c r="H115">
        <f>IF('LF Projected Ratios'!I$55&gt;=0,$B115+(1-$B115)*'LF Projected Ratios'!I$55,$B115*(1+'LF Projected Ratios'!I$55))</f>
        <v>0.19942159218069283</v>
      </c>
      <c r="I115">
        <f>IF('LF Projected Ratios'!J$55&gt;=0,$B115+(1-$B115)*'LF Projected Ratios'!J$55,$B115*(1+'LF Projected Ratios'!J$55))</f>
        <v>0.2019661979263985</v>
      </c>
      <c r="J115">
        <f>IF('LF Projected Ratios'!K$55&gt;=0,$B115+(1-$B115)*'LF Projected Ratios'!K$55,$B115*(1+'LF Projected Ratios'!K$55))</f>
        <v>0.20443802589998444</v>
      </c>
      <c r="K115">
        <f>IF('LF Projected Ratios'!L$55&gt;=0,$B115+(1-$B115)*'LF Projected Ratios'!L$55,$B115*(1+'LF Projected Ratios'!L$55))</f>
        <v>0.20686511386470341</v>
      </c>
      <c r="L115">
        <f>IF('LF Projected Ratios'!M$55&gt;=0,$B115+(1-$B115)*'LF Projected Ratios'!M$55,$B115*(1+'LF Projected Ratios'!M$55))</f>
        <v>0.20971773075566552</v>
      </c>
      <c r="M115">
        <f>IF('LF Projected Ratios'!N$55&gt;=0,$B115+(1-$B115)*'LF Projected Ratios'!N$55,$B115*(1+'LF Projected Ratios'!N$55))</f>
        <v>0.21229130365897067</v>
      </c>
      <c r="N115">
        <f>IF('LF Projected Ratios'!O$55&gt;=0,$B115+(1-$B115)*'LF Projected Ratios'!O$55,$B115*(1+'LF Projected Ratios'!O$55))</f>
        <v>0.21484129641594049</v>
      </c>
      <c r="O115">
        <f>IF('LF Projected Ratios'!P$55&gt;=0,$B115+(1-$B115)*'LF Projected Ratios'!P$55,$B115*(1+'LF Projected Ratios'!P$55))</f>
        <v>0.21736803162535914</v>
      </c>
      <c r="P115">
        <f>IF('LF Projected Ratios'!Q$55&gt;=0,$B115+(1-$B115)*'LF Projected Ratios'!Q$55,$B115*(1+'LF Projected Ratios'!Q$55))</f>
        <v>0.21987182602811411</v>
      </c>
      <c r="Q115">
        <f>IF('LF Projected Ratios'!R$55&gt;=0,$B115+(1-$B115)*'LF Projected Ratios'!R$55,$B115*(1+'LF Projected Ratios'!R$55))</f>
        <v>0.22235299063955904</v>
      </c>
      <c r="R115">
        <f>IF('LF Projected Ratios'!S$55&gt;=0,$B115+(1-$B115)*'LF Projected Ratios'!S$55,$B115*(1+'LF Projected Ratios'!S$55))</f>
        <v>0.22481183087830153</v>
      </c>
      <c r="S115">
        <f>IF('LF Projected Ratios'!T$55&gt;=0,$B115+(1-$B115)*'LF Projected Ratios'!T$55,$B115*(1+'LF Projected Ratios'!T$55))</f>
        <v>0.22724864669153458</v>
      </c>
      <c r="T115">
        <f>IF('LF Projected Ratios'!U$55&gt;=0,$B115+(1-$B115)*'LF Projected Ratios'!U$55,$B115*(1+'LF Projected Ratios'!U$55))</f>
        <v>0.2296637326770096</v>
      </c>
      <c r="U115">
        <f>IF('LF Projected Ratios'!V$55&gt;=0,$B115+(1-$B115)*'LF Projected Ratios'!V$55,$B115*(1+'LF Projected Ratios'!V$55))</f>
        <v>0.23205737820176378</v>
      </c>
      <c r="V115">
        <f>IF('LF Projected Ratios'!W$55&gt;=0,$B115+(1-$B115)*'LF Projected Ratios'!W$55,$B115*(1+'LF Projected Ratios'!W$55))</f>
        <v>0.23442986751770087</v>
      </c>
      <c r="W115">
        <f>IF('LF Projected Ratios'!X$55&gt;=0,$B115+(1-$B115)*'LF Projected Ratios'!X$55,$B115*(1+'LF Projected Ratios'!X$55))</f>
        <v>0.23678147987411735</v>
      </c>
      <c r="X115">
        <f>IF('LF Projected Ratios'!Y$55&gt;=0,$B115+(1-$B115)*'LF Projected Ratios'!Y$55,$B115*(1+'LF Projected Ratios'!Y$55))</f>
        <v>0.23911248962727338</v>
      </c>
      <c r="Y115">
        <f>IF('LF Projected Ratios'!Z$55&gt;=0,$B115+(1-$B115)*'LF Projected Ratios'!Z$55,$B115*(1+'LF Projected Ratios'!Z$55))</f>
        <v>0.24142316634709568</v>
      </c>
      <c r="Z115">
        <f>IF('LF Projected Ratios'!AA$55&gt;=0,$B115+(1-$B115)*'LF Projected Ratios'!AA$55,$B115*(1+'LF Projected Ratios'!AA$55))</f>
        <v>0.2437137749211003</v>
      </c>
      <c r="AA115">
        <f>IF('LF Projected Ratios'!AB$55&gt;=0,$B115+(1-$B115)*'LF Projected Ratios'!AB$55,$B115*(1+'LF Projected Ratios'!AB$55))</f>
        <v>0.24598457565561982</v>
      </c>
      <c r="AB115">
        <f>IF('LF Projected Ratios'!AC$55&gt;=0,$B115+(1-$B115)*'LF Projected Ratios'!AC$55,$B115*(1+'LF Projected Ratios'!AC$55))</f>
        <v>0.24823582437441444</v>
      </c>
      <c r="AC115">
        <f>IF('LF Projected Ratios'!AD$55&gt;=0,$B115+(1-$B115)*'LF Projected Ratios'!AD$55,$B115*(1+'LF Projected Ratios'!AD$55))</f>
        <v>0.25046777251474917</v>
      </c>
      <c r="AD115">
        <f>IF('LF Projected Ratios'!AE$55&gt;=0,$B115+(1-$B115)*'LF Projected Ratios'!AE$55,$B115*(1+'LF Projected Ratios'!AE$55))</f>
        <v>0.25268066722100846</v>
      </c>
      <c r="AE115">
        <f>IF('LF Projected Ratios'!AF$55&gt;=0,$B115+(1-$B115)*'LF Projected Ratios'!AF$55,$B115*(1+'LF Projected Ratios'!AF$55))</f>
        <v>0.25487475143592397</v>
      </c>
      <c r="AF115">
        <f>IF('LF Projected Ratios'!AG$55&gt;=0,$B115+(1-$B115)*'LF Projected Ratios'!AG$55,$B115*(1+'LF Projected Ratios'!AG$55))</f>
        <v>0.25705026398948644</v>
      </c>
    </row>
    <row r="116" spans="1:32" x14ac:dyDescent="0.2">
      <c r="A116" s="6" t="s">
        <v>42</v>
      </c>
      <c r="B116" s="28">
        <f t="shared" si="0"/>
        <v>0.21601465846930307</v>
      </c>
      <c r="C116">
        <f>IF('LF Projected Ratios'!D$55&gt;=0,$B116+(1-$B116)*'LF Projected Ratios'!D$55,$B116*(1+'LF Projected Ratios'!D$55))</f>
        <v>0.21880489003174411</v>
      </c>
      <c r="D116">
        <f>IF('LF Projected Ratios'!E$55&gt;=0,$B116+(1-$B116)*'LF Projected Ratios'!E$55,$B116*(1+'LF Projected Ratios'!E$55))</f>
        <v>0.22140385459979384</v>
      </c>
      <c r="E116">
        <f>IF('LF Projected Ratios'!F$55&gt;=0,$B116+(1-$B116)*'LF Projected Ratios'!F$55,$B116*(1+'LF Projected Ratios'!F$55))</f>
        <v>0.22408181683864792</v>
      </c>
      <c r="F116">
        <f>IF('LF Projected Ratios'!G$55&gt;=0,$B116+(1-$B116)*'LF Projected Ratios'!G$55,$B116*(1+'LF Projected Ratios'!G$55))</f>
        <v>0.2267090447867981</v>
      </c>
      <c r="G116">
        <f>IF('LF Projected Ratios'!H$55&gt;=0,$B116+(1-$B116)*'LF Projected Ratios'!H$55,$B116*(1+'LF Projected Ratios'!H$55))</f>
        <v>0.22949803177867575</v>
      </c>
      <c r="H116">
        <f>IF('LF Projected Ratios'!I$55&gt;=0,$B116+(1-$B116)*'LF Projected Ratios'!I$55,$B116*(1+'LF Projected Ratios'!I$55))</f>
        <v>0.232173004039713</v>
      </c>
      <c r="I116">
        <f>IF('LF Projected Ratios'!J$55&gt;=0,$B116+(1-$B116)*'LF Projected Ratios'!J$55,$B116*(1+'LF Projected Ratios'!J$55))</f>
        <v>0.23461351076153492</v>
      </c>
      <c r="J116">
        <f>IF('LF Projected Ratios'!K$55&gt;=0,$B116+(1-$B116)*'LF Projected Ratios'!K$55,$B116*(1+'LF Projected Ratios'!K$55))</f>
        <v>0.23698421702709466</v>
      </c>
      <c r="K116">
        <f>IF('LF Projected Ratios'!L$55&gt;=0,$B116+(1-$B116)*'LF Projected Ratios'!L$55,$B116*(1+'LF Projected Ratios'!L$55))</f>
        <v>0.23931201358353407</v>
      </c>
      <c r="L116">
        <f>IF('LF Projected Ratios'!M$55&gt;=0,$B116+(1-$B116)*'LF Projected Ratios'!M$55,$B116*(1+'LF Projected Ratios'!M$55))</f>
        <v>0.24204793081115356</v>
      </c>
      <c r="M116">
        <f>IF('LF Projected Ratios'!N$55&gt;=0,$B116+(1-$B116)*'LF Projected Ratios'!N$55,$B116*(1+'LF Projected Ratios'!N$55))</f>
        <v>0.24451621965323234</v>
      </c>
      <c r="N116">
        <f>IF('LF Projected Ratios'!O$55&gt;=0,$B116+(1-$B116)*'LF Projected Ratios'!O$55,$B116*(1+'LF Projected Ratios'!O$55))</f>
        <v>0.24696189300537519</v>
      </c>
      <c r="O116">
        <f>IF('LF Projected Ratios'!P$55&gt;=0,$B116+(1-$B116)*'LF Projected Ratios'!P$55,$B116*(1+'LF Projected Ratios'!P$55))</f>
        <v>0.24938526026895108</v>
      </c>
      <c r="P116">
        <f>IF('LF Projected Ratios'!Q$55&gt;=0,$B116+(1-$B116)*'LF Projected Ratios'!Q$55,$B116*(1+'LF Projected Ratios'!Q$55))</f>
        <v>0.25178662522707701</v>
      </c>
      <c r="Q116">
        <f>IF('LF Projected Ratios'!R$55&gt;=0,$B116+(1-$B116)*'LF Projected Ratios'!R$55,$B116*(1+'LF Projected Ratios'!R$55))</f>
        <v>0.25416628617156589</v>
      </c>
      <c r="R116">
        <f>IF('LF Projected Ratios'!S$55&gt;=0,$B116+(1-$B116)*'LF Projected Ratios'!S$55,$B116*(1+'LF Projected Ratios'!S$55))</f>
        <v>0.25652453602644587</v>
      </c>
      <c r="S116">
        <f>IF('LF Projected Ratios'!T$55&gt;=0,$B116+(1-$B116)*'LF Projected Ratios'!T$55,$B116*(1+'LF Projected Ratios'!T$55))</f>
        <v>0.25886166246816422</v>
      </c>
      <c r="T116">
        <f>IF('LF Projected Ratios'!U$55&gt;=0,$B116+(1-$B116)*'LF Projected Ratios'!U$55,$B116*(1+'LF Projected Ratios'!U$55))</f>
        <v>0.26117794804257055</v>
      </c>
      <c r="U116">
        <f>IF('LF Projected Ratios'!V$55&gt;=0,$B116+(1-$B116)*'LF Projected Ratios'!V$55,$B116*(1+'LF Projected Ratios'!V$55))</f>
        <v>0.26347367027878732</v>
      </c>
      <c r="V116">
        <f>IF('LF Projected Ratios'!W$55&gt;=0,$B116+(1-$B116)*'LF Projected Ratios'!W$55,$B116*(1+'LF Projected Ratios'!W$55))</f>
        <v>0.26574910180006189</v>
      </c>
      <c r="W116">
        <f>IF('LF Projected Ratios'!X$55&gt;=0,$B116+(1-$B116)*'LF Projected Ratios'!X$55,$B116*(1+'LF Projected Ratios'!X$55))</f>
        <v>0.26800451043168949</v>
      </c>
      <c r="X116">
        <f>IF('LF Projected Ratios'!Y$55&gt;=0,$B116+(1-$B116)*'LF Projected Ratios'!Y$55,$B116*(1+'LF Projected Ratios'!Y$55))</f>
        <v>0.27024015930610168</v>
      </c>
      <c r="Y116">
        <f>IF('LF Projected Ratios'!Z$55&gt;=0,$B116+(1-$B116)*'LF Projected Ratios'!Z$55,$B116*(1+'LF Projected Ratios'!Z$55))</f>
        <v>0.27245630696520384</v>
      </c>
      <c r="Z116">
        <f>IF('LF Projected Ratios'!AA$55&gt;=0,$B116+(1-$B116)*'LF Projected Ratios'!AA$55,$B116*(1+'LF Projected Ratios'!AA$55))</f>
        <v>0.27465320746004684</v>
      </c>
      <c r="AA116">
        <f>IF('LF Projected Ratios'!AB$55&gt;=0,$B116+(1-$B116)*'LF Projected Ratios'!AB$55,$B116*(1+'LF Projected Ratios'!AB$55))</f>
        <v>0.2768311104479127</v>
      </c>
      <c r="AB116">
        <f>IF('LF Projected Ratios'!AC$55&gt;=0,$B116+(1-$B116)*'LF Projected Ratios'!AC$55,$B116*(1+'LF Projected Ratios'!AC$55))</f>
        <v>0.27899026128689169</v>
      </c>
      <c r="AC116">
        <f>IF('LF Projected Ratios'!AD$55&gt;=0,$B116+(1-$B116)*'LF Projected Ratios'!AD$55,$B116*(1+'LF Projected Ratios'!AD$55))</f>
        <v>0.28113090112802908</v>
      </c>
      <c r="AD116">
        <f>IF('LF Projected Ratios'!AE$55&gt;=0,$B116+(1-$B116)*'LF Projected Ratios'!AE$55,$B116*(1+'LF Projected Ratios'!AE$55))</f>
        <v>0.28325326700511</v>
      </c>
      <c r="AE116">
        <f>IF('LF Projected Ratios'!AF$55&gt;=0,$B116+(1-$B116)*'LF Projected Ratios'!AF$55,$B116*(1+'LF Projected Ratios'!AF$55))</f>
        <v>0.28535759192215515</v>
      </c>
      <c r="AF116">
        <f>IF('LF Projected Ratios'!AG$55&gt;=0,$B116+(1-$B116)*'LF Projected Ratios'!AG$55,$B116*(1+'LF Projected Ratios'!AG$55))</f>
        <v>0.28744410493869499</v>
      </c>
    </row>
    <row r="117" spans="1:32" x14ac:dyDescent="0.2">
      <c r="A117" s="6" t="s">
        <v>105</v>
      </c>
      <c r="B117" s="28">
        <f t="shared" si="0"/>
        <v>0.15435540470061709</v>
      </c>
      <c r="C117">
        <f>IF('LF Projected Ratios'!D$55&gt;=0,$B117+(1-$B117)*'LF Projected Ratios'!D$55,$B117*(1+'LF Projected Ratios'!D$55))</f>
        <v>0.15736508372829522</v>
      </c>
      <c r="D117">
        <f>IF('LF Projected Ratios'!E$55&gt;=0,$B117+(1-$B117)*'LF Projected Ratios'!E$55,$B117*(1+'LF Projected Ratios'!E$55))</f>
        <v>0.16016845290361009</v>
      </c>
      <c r="E117">
        <f>IF('LF Projected Ratios'!F$55&gt;=0,$B117+(1-$B117)*'LF Projected Ratios'!F$55,$B117*(1+'LF Projected Ratios'!F$55))</f>
        <v>0.1630570327962918</v>
      </c>
      <c r="F117">
        <f>IF('LF Projected Ratios'!G$55&gt;=0,$B117+(1-$B117)*'LF Projected Ratios'!G$55,$B117*(1+'LF Projected Ratios'!G$55))</f>
        <v>0.16589088822353093</v>
      </c>
      <c r="G117">
        <f>IF('LF Projected Ratios'!H$55&gt;=0,$B117+(1-$B117)*'LF Projected Ratios'!H$55,$B117*(1+'LF Projected Ratios'!H$55))</f>
        <v>0.16889922479706529</v>
      </c>
      <c r="H117">
        <f>IF('LF Projected Ratios'!I$55&gt;=0,$B117+(1-$B117)*'LF Projected Ratios'!I$55,$B117*(1+'LF Projected Ratios'!I$55))</f>
        <v>0.17178457955472612</v>
      </c>
      <c r="I117">
        <f>IF('LF Projected Ratios'!J$55&gt;=0,$B117+(1-$B117)*'LF Projected Ratios'!J$55,$B117*(1+'LF Projected Ratios'!J$55))</f>
        <v>0.1744170284154038</v>
      </c>
      <c r="J117">
        <f>IF('LF Projected Ratios'!K$55&gt;=0,$B117+(1-$B117)*'LF Projected Ratios'!K$55,$B117*(1+'LF Projected Ratios'!K$55))</f>
        <v>0.17697418712018106</v>
      </c>
      <c r="K117">
        <f>IF('LF Projected Ratios'!L$55&gt;=0,$B117+(1-$B117)*'LF Projected Ratios'!L$55,$B117*(1+'LF Projected Ratios'!L$55))</f>
        <v>0.17948506133253064</v>
      </c>
      <c r="L117">
        <f>IF('LF Projected Ratios'!M$55&gt;=0,$B117+(1-$B117)*'LF Projected Ratios'!M$55,$B117*(1+'LF Projected Ratios'!M$55))</f>
        <v>0.18243615428562804</v>
      </c>
      <c r="M117">
        <f>IF('LF Projected Ratios'!N$55&gt;=0,$B117+(1-$B117)*'LF Projected Ratios'!N$55,$B117*(1+'LF Projected Ratios'!N$55))</f>
        <v>0.18509857028803228</v>
      </c>
      <c r="N117">
        <f>IF('LF Projected Ratios'!O$55&gt;=0,$B117+(1-$B117)*'LF Projected Ratios'!O$55,$B117*(1+'LF Projected Ratios'!O$55))</f>
        <v>0.18773659212664129</v>
      </c>
      <c r="O117">
        <f>IF('LF Projected Ratios'!P$55&gt;=0,$B117+(1-$B117)*'LF Projected Ratios'!P$55,$B117*(1+'LF Projected Ratios'!P$55))</f>
        <v>0.19035055353677074</v>
      </c>
      <c r="P117">
        <f>IF('LF Projected Ratios'!Q$55&gt;=0,$B117+(1-$B117)*'LF Projected Ratios'!Q$55,$B117*(1+'LF Projected Ratios'!Q$55))</f>
        <v>0.19294078219361741</v>
      </c>
      <c r="Q117">
        <f>IF('LF Projected Ratios'!R$55&gt;=0,$B117+(1-$B117)*'LF Projected Ratios'!R$55,$B117*(1+'LF Projected Ratios'!R$55))</f>
        <v>0.19550759984919122</v>
      </c>
      <c r="R117">
        <f>IF('LF Projected Ratios'!S$55&gt;=0,$B117+(1-$B117)*'LF Projected Ratios'!S$55,$B117*(1+'LF Projected Ratios'!S$55))</f>
        <v>0.19805132246554927</v>
      </c>
      <c r="S117">
        <f>IF('LF Projected Ratios'!T$55&gt;=0,$B117+(1-$B117)*'LF Projected Ratios'!T$55,$B117*(1+'LF Projected Ratios'!T$55))</f>
        <v>0.20057226034445347</v>
      </c>
      <c r="T117">
        <f>IF('LF Projected Ratios'!U$55&gt;=0,$B117+(1-$B117)*'LF Projected Ratios'!U$55,$B117*(1+'LF Projected Ratios'!U$55))</f>
        <v>0.20307071825355449</v>
      </c>
      <c r="U117">
        <f>IF('LF Projected Ratios'!V$55&gt;=0,$B117+(1-$B117)*'LF Projected Ratios'!V$55,$B117*(1+'LF Projected Ratios'!V$55))</f>
        <v>0.20554699554921782</v>
      </c>
      <c r="V117">
        <f>IF('LF Projected Ratios'!W$55&gt;=0,$B117+(1-$B117)*'LF Projected Ratios'!W$55,$B117*(1+'LF Projected Ratios'!W$55))</f>
        <v>0.20800138629609424</v>
      </c>
      <c r="W117">
        <f>IF('LF Projected Ratios'!X$55&gt;=0,$B117+(1-$B117)*'LF Projected Ratios'!X$55,$B117*(1+'LF Projected Ratios'!X$55))</f>
        <v>0.21043417938353079</v>
      </c>
      <c r="X117">
        <f>IF('LF Projected Ratios'!Y$55&gt;=0,$B117+(1-$B117)*'LF Projected Ratios'!Y$55,$B117*(1+'LF Projected Ratios'!Y$55))</f>
        <v>0.21284565863892424</v>
      </c>
      <c r="Y117">
        <f>IF('LF Projected Ratios'!Z$55&gt;=0,$B117+(1-$B117)*'LF Projected Ratios'!Z$55,$B117*(1+'LF Projected Ratios'!Z$55))</f>
        <v>0.2152361029381073</v>
      </c>
      <c r="Z117">
        <f>IF('LF Projected Ratios'!AA$55&gt;=0,$B117+(1-$B117)*'LF Projected Ratios'!AA$55,$B117*(1+'LF Projected Ratios'!AA$55))</f>
        <v>0.21760578631285923</v>
      </c>
      <c r="AA117">
        <f>IF('LF Projected Ratios'!AB$55&gt;=0,$B117+(1-$B117)*'LF Projected Ratios'!AB$55,$B117*(1+'LF Projected Ratios'!AB$55))</f>
        <v>0.2199549780556273</v>
      </c>
      <c r="AB117">
        <f>IF('LF Projected Ratios'!AC$55&gt;=0,$B117+(1-$B117)*'LF Projected Ratios'!AC$55,$B117*(1+'LF Projected Ratios'!AC$55))</f>
        <v>0.22228394282154215</v>
      </c>
      <c r="AC117">
        <f>IF('LF Projected Ratios'!AD$55&gt;=0,$B117+(1-$B117)*'LF Projected Ratios'!AD$55,$B117*(1+'LF Projected Ratios'!AD$55))</f>
        <v>0.22459294072781169</v>
      </c>
      <c r="AD117">
        <f>IF('LF Projected Ratios'!AE$55&gt;=0,$B117+(1-$B117)*'LF Projected Ratios'!AE$55,$B117*(1+'LF Projected Ratios'!AE$55))</f>
        <v>0.22688222745056735</v>
      </c>
      <c r="AE117">
        <f>IF('LF Projected Ratios'!AF$55&gt;=0,$B117+(1-$B117)*'LF Projected Ratios'!AF$55,$B117*(1+'LF Projected Ratios'!AF$55))</f>
        <v>0.22915205431924149</v>
      </c>
      <c r="AF117">
        <f>IF('LF Projected Ratios'!AG$55&gt;=0,$B117+(1-$B117)*'LF Projected Ratios'!AG$55,$B117*(1+'LF Projected Ratios'!AG$55))</f>
        <v>0.23140266840854801</v>
      </c>
    </row>
    <row r="118" spans="1:32" x14ac:dyDescent="0.2">
      <c r="A118" s="6" t="s">
        <v>106</v>
      </c>
      <c r="B118" s="28">
        <f t="shared" si="0"/>
        <v>0.14782748660248174</v>
      </c>
      <c r="C118">
        <f>IF('LF Projected Ratios'!D$55&gt;=0,$B118+(1-$B118)*'LF Projected Ratios'!D$55,$B118*(1+'LF Projected Ratios'!D$55))</f>
        <v>0.15086039872158336</v>
      </c>
      <c r="D118">
        <f>IF('LF Projected Ratios'!E$55&gt;=0,$B118+(1-$B118)*'LF Projected Ratios'!E$55,$B118*(1+'LF Projected Ratios'!E$55))</f>
        <v>0.15368540838804193</v>
      </c>
      <c r="E118">
        <f>IF('LF Projected Ratios'!F$55&gt;=0,$B118+(1-$B118)*'LF Projected Ratios'!F$55,$B118*(1+'LF Projected Ratios'!F$55))</f>
        <v>0.15659628655243749</v>
      </c>
      <c r="F118">
        <f>IF('LF Projected Ratios'!G$55&gt;=0,$B118+(1-$B118)*'LF Projected Ratios'!G$55,$B118*(1+'LF Projected Ratios'!G$55))</f>
        <v>0.15945201780816745</v>
      </c>
      <c r="G118">
        <f>IF('LF Projected Ratios'!H$55&gt;=0,$B118+(1-$B118)*'LF Projected Ratios'!H$55,$B118*(1+'LF Projected Ratios'!H$55))</f>
        <v>0.16248357711010666</v>
      </c>
      <c r="H118">
        <f>IF('LF Projected Ratios'!I$55&gt;=0,$B118+(1-$B118)*'LF Projected Ratios'!I$55,$B118*(1+'LF Projected Ratios'!I$55))</f>
        <v>0.16539120524318637</v>
      </c>
      <c r="I118">
        <f>IF('LF Projected Ratios'!J$55&gt;=0,$B118+(1-$B118)*'LF Projected Ratios'!J$55,$B118*(1+'LF Projected Ratios'!J$55))</f>
        <v>0.16804397518278488</v>
      </c>
      <c r="J118">
        <f>IF('LF Projected Ratios'!K$55&gt;=0,$B118+(1-$B118)*'LF Projected Ratios'!K$55,$B118*(1+'LF Projected Ratios'!K$55))</f>
        <v>0.17062087376727225</v>
      </c>
      <c r="K118">
        <f>IF('LF Projected Ratios'!L$55&gt;=0,$B118+(1-$B118)*'LF Projected Ratios'!L$55,$B118*(1+'LF Projected Ratios'!L$55))</f>
        <v>0.17315113056812775</v>
      </c>
      <c r="L118">
        <f>IF('LF Projected Ratios'!M$55&gt;=0,$B118+(1-$B118)*'LF Projected Ratios'!M$55,$B118*(1+'LF Projected Ratios'!M$55))</f>
        <v>0.17612500435989528</v>
      </c>
      <c r="M118">
        <f>IF('LF Projected Ratios'!N$55&gt;=0,$B118+(1-$B118)*'LF Projected Ratios'!N$55,$B118*(1+'LF Projected Ratios'!N$55))</f>
        <v>0.17880797277131802</v>
      </c>
      <c r="N118">
        <f>IF('LF Projected Ratios'!O$55&gt;=0,$B118+(1-$B118)*'LF Projected Ratios'!O$55,$B118*(1+'LF Projected Ratios'!O$55))</f>
        <v>0.18146635870921798</v>
      </c>
      <c r="O118">
        <f>IF('LF Projected Ratios'!P$55&gt;=0,$B118+(1-$B118)*'LF Projected Ratios'!P$55,$B118*(1+'LF Projected Ratios'!P$55))</f>
        <v>0.18410049848516669</v>
      </c>
      <c r="P118">
        <f>IF('LF Projected Ratios'!Q$55&gt;=0,$B118+(1-$B118)*'LF Projected Ratios'!Q$55,$B118*(1+'LF Projected Ratios'!Q$55))</f>
        <v>0.18671072230383584</v>
      </c>
      <c r="Q118">
        <f>IF('LF Projected Ratios'!R$55&gt;=0,$B118+(1-$B118)*'LF Projected Ratios'!R$55,$B118*(1+'LF Projected Ratios'!R$55))</f>
        <v>0.18929735440098661</v>
      </c>
      <c r="R118">
        <f>IF('LF Projected Ratios'!S$55&gt;=0,$B118+(1-$B118)*'LF Projected Ratios'!S$55,$B118*(1+'LF Projected Ratios'!S$55))</f>
        <v>0.19186071317773196</v>
      </c>
      <c r="S118">
        <f>IF('LF Projected Ratios'!T$55&gt;=0,$B118+(1-$B118)*'LF Projected Ratios'!T$55,$B118*(1+'LF Projected Ratios'!T$55))</f>
        <v>0.19440111133119531</v>
      </c>
      <c r="T118">
        <f>IF('LF Projected Ratios'!U$55&gt;=0,$B118+(1-$B118)*'LF Projected Ratios'!U$55,$B118*(1+'LF Projected Ratios'!U$55))</f>
        <v>0.19691885598166842</v>
      </c>
      <c r="U118">
        <f>IF('LF Projected Ratios'!V$55&gt;=0,$B118+(1-$B118)*'LF Projected Ratios'!V$55,$B118*(1+'LF Projected Ratios'!V$55))</f>
        <v>0.19941424879638575</v>
      </c>
      <c r="V118">
        <f>IF('LF Projected Ratios'!W$55&gt;=0,$B118+(1-$B118)*'LF Projected Ratios'!W$55,$B118*(1+'LF Projected Ratios'!W$55))</f>
        <v>0.20188758611001786</v>
      </c>
      <c r="W118">
        <f>IF('LF Projected Ratios'!X$55&gt;=0,$B118+(1-$B118)*'LF Projected Ratios'!X$55,$B118*(1+'LF Projected Ratios'!X$55))</f>
        <v>0.20433915904198105</v>
      </c>
      <c r="X118">
        <f>IF('LF Projected Ratios'!Y$55&gt;=0,$B118+(1-$B118)*'LF Projected Ratios'!Y$55,$B118*(1+'LF Projected Ratios'!Y$55))</f>
        <v>0.20676925361066573</v>
      </c>
      <c r="Y118">
        <f>IF('LF Projected Ratios'!Z$55&gt;=0,$B118+(1-$B118)*'LF Projected Ratios'!Z$55,$B118*(1+'LF Projected Ratios'!Z$55))</f>
        <v>0.20917815084467503</v>
      </c>
      <c r="Z118">
        <f>IF('LF Projected Ratios'!AA$55&gt;=0,$B118+(1-$B118)*'LF Projected Ratios'!AA$55,$B118*(1+'LF Projected Ratios'!AA$55))</f>
        <v>0.21156612689116505</v>
      </c>
      <c r="AA118">
        <f>IF('LF Projected Ratios'!AB$55&gt;=0,$B118+(1-$B118)*'LF Projected Ratios'!AB$55,$B118*(1+'LF Projected Ratios'!AB$55))</f>
        <v>0.21393345312137485</v>
      </c>
      <c r="AB118">
        <f>IF('LF Projected Ratios'!AC$55&gt;=0,$B118+(1-$B118)*'LF Projected Ratios'!AC$55,$B118*(1+'LF Projected Ratios'!AC$55))</f>
        <v>0.21628039623342926</v>
      </c>
      <c r="AC118">
        <f>IF('LF Projected Ratios'!AD$55&gt;=0,$B118+(1-$B118)*'LF Projected Ratios'!AD$55,$B118*(1+'LF Projected Ratios'!AD$55))</f>
        <v>0.21860721835250008</v>
      </c>
      <c r="AD118">
        <f>IF('LF Projected Ratios'!AE$55&gt;=0,$B118+(1-$B118)*'LF Projected Ratios'!AE$55,$B118*(1+'LF Projected Ratios'!AE$55))</f>
        <v>0.22091417712840006</v>
      </c>
      <c r="AE118">
        <f>IF('LF Projected Ratios'!AF$55&gt;=0,$B118+(1-$B118)*'LF Projected Ratios'!AF$55,$B118*(1+'LF Projected Ratios'!AF$55))</f>
        <v>0.22320152583068842</v>
      </c>
      <c r="AF118">
        <f>IF('LF Projected Ratios'!AG$55&gt;=0,$B118+(1-$B118)*'LF Projected Ratios'!AG$55,$B118*(1+'LF Projected Ratios'!AG$55))</f>
        <v>0.22546951344136218</v>
      </c>
    </row>
    <row r="119" spans="1:32" x14ac:dyDescent="0.2">
      <c r="A119" s="6" t="s">
        <v>107</v>
      </c>
      <c r="B119" s="28">
        <f t="shared" si="0"/>
        <v>0.20797489245301026</v>
      </c>
      <c r="C119">
        <f>IF('LF Projected Ratios'!D$55&gt;=0,$B119+(1-$B119)*'LF Projected Ratios'!D$55,$B119*(1+'LF Projected Ratios'!D$55))</f>
        <v>0.21079373782709412</v>
      </c>
      <c r="D119">
        <f>IF('LF Projected Ratios'!E$55&gt;=0,$B119+(1-$B119)*'LF Projected Ratios'!E$55,$B119*(1+'LF Projected Ratios'!E$55))</f>
        <v>0.2134193547646524</v>
      </c>
      <c r="E119">
        <f>IF('LF Projected Ratios'!F$55&gt;=0,$B119+(1-$B119)*'LF Projected Ratios'!F$55,$B119*(1+'LF Projected Ratios'!F$55))</f>
        <v>0.21612477949376022</v>
      </c>
      <c r="F119">
        <f>IF('LF Projected Ratios'!G$55&gt;=0,$B119+(1-$B119)*'LF Projected Ratios'!G$55,$B119*(1+'LF Projected Ratios'!G$55))</f>
        <v>0.21877894965224987</v>
      </c>
      <c r="G119">
        <f>IF('LF Projected Ratios'!H$55&gt;=0,$B119+(1-$B119)*'LF Projected Ratios'!H$55,$B119*(1+'LF Projected Ratios'!H$55))</f>
        <v>0.22159653769270504</v>
      </c>
      <c r="H119">
        <f>IF('LF Projected Ratios'!I$55&gt;=0,$B119+(1-$B119)*'LF Projected Ratios'!I$55,$B119*(1+'LF Projected Ratios'!I$55))</f>
        <v>0.2242989417817875</v>
      </c>
      <c r="I119">
        <f>IF('LF Projected Ratios'!J$55&gt;=0,$B119+(1-$B119)*'LF Projected Ratios'!J$55,$B119*(1+'LF Projected Ratios'!J$55))</f>
        <v>0.22676447588864485</v>
      </c>
      <c r="J119">
        <f>IF('LF Projected Ratios'!K$55&gt;=0,$B119+(1-$B119)*'LF Projected Ratios'!K$55,$B119*(1+'LF Projected Ratios'!K$55))</f>
        <v>0.22915949373588704</v>
      </c>
      <c r="K119">
        <f>IF('LF Projected Ratios'!L$55&gt;=0,$B119+(1-$B119)*'LF Projected Ratios'!L$55,$B119*(1+'LF Projected Ratios'!L$55))</f>
        <v>0.23151116183514225</v>
      </c>
      <c r="L119">
        <f>IF('LF Projected Ratios'!M$55&gt;=0,$B119+(1-$B119)*'LF Projected Ratios'!M$55,$B119*(1+'LF Projected Ratios'!M$55))</f>
        <v>0.23427513588115459</v>
      </c>
      <c r="M119">
        <f>IF('LF Projected Ratios'!N$55&gt;=0,$B119+(1-$B119)*'LF Projected Ratios'!N$55,$B119*(1+'LF Projected Ratios'!N$55))</f>
        <v>0.23676873701378232</v>
      </c>
      <c r="N119">
        <f>IF('LF Projected Ratios'!O$55&gt;=0,$B119+(1-$B119)*'LF Projected Ratios'!O$55,$B119*(1+'LF Projected Ratios'!O$55))</f>
        <v>0.23923949073473044</v>
      </c>
      <c r="O119">
        <f>IF('LF Projected Ratios'!P$55&gt;=0,$B119+(1-$B119)*'LF Projected Ratios'!P$55,$B119*(1+'LF Projected Ratios'!P$55))</f>
        <v>0.24168770961827751</v>
      </c>
      <c r="P119">
        <f>IF('LF Projected Ratios'!Q$55&gt;=0,$B119+(1-$B119)*'LF Projected Ratios'!Q$55,$B119*(1+'LF Projected Ratios'!Q$55))</f>
        <v>0.24411370056283496</v>
      </c>
      <c r="Q119">
        <f>IF('LF Projected Ratios'!R$55&gt;=0,$B119+(1-$B119)*'LF Projected Ratios'!R$55,$B119*(1+'LF Projected Ratios'!R$55))</f>
        <v>0.24651776491919691</v>
      </c>
      <c r="R119">
        <f>IF('LF Projected Ratios'!S$55&gt;=0,$B119+(1-$B119)*'LF Projected Ratios'!S$55,$B119*(1+'LF Projected Ratios'!S$55))</f>
        <v>0.24890019861532597</v>
      </c>
      <c r="S119">
        <f>IF('LF Projected Ratios'!T$55&gt;=0,$B119+(1-$B119)*'LF Projected Ratios'!T$55,$B119*(1+'LF Projected Ratios'!T$55))</f>
        <v>0.25126129227779004</v>
      </c>
      <c r="T119">
        <f>IF('LF Projected Ratios'!U$55&gt;=0,$B119+(1-$B119)*'LF Projected Ratios'!U$55,$B119*(1+'LF Projected Ratios'!U$55))</f>
        <v>0.25360133134994522</v>
      </c>
      <c r="U119">
        <f>IF('LF Projected Ratios'!V$55&gt;=0,$B119+(1-$B119)*'LF Projected Ratios'!V$55,$B119*(1+'LF Projected Ratios'!V$55))</f>
        <v>0.25592059620697366</v>
      </c>
      <c r="V119">
        <f>IF('LF Projected Ratios'!W$55&gt;=0,$B119+(1-$B119)*'LF Projected Ratios'!W$55,$B119*(1+'LF Projected Ratios'!W$55))</f>
        <v>0.25821936226787295</v>
      </c>
      <c r="W119">
        <f>IF('LF Projected Ratios'!X$55&gt;=0,$B119+(1-$B119)*'LF Projected Ratios'!X$55,$B119*(1+'LF Projected Ratios'!X$55))</f>
        <v>0.26049790010448548</v>
      </c>
      <c r="X119">
        <f>IF('LF Projected Ratios'!Y$55&gt;=0,$B119+(1-$B119)*'LF Projected Ratios'!Y$55,$B119*(1+'LF Projected Ratios'!Y$55))</f>
        <v>0.26275647554766457</v>
      </c>
      <c r="Y119">
        <f>IF('LF Projected Ratios'!Z$55&gt;=0,$B119+(1-$B119)*'LF Projected Ratios'!Z$55,$B119*(1+'LF Projected Ratios'!Z$55))</f>
        <v>0.26499534979066175</v>
      </c>
      <c r="Z119">
        <f>IF('LF Projected Ratios'!AA$55&gt;=0,$B119+(1-$B119)*'LF Projected Ratios'!AA$55,$B119*(1+'LF Projected Ratios'!AA$55))</f>
        <v>0.26721477948982009</v>
      </c>
      <c r="AA119">
        <f>IF('LF Projected Ratios'!AB$55&gt;=0,$B119+(1-$B119)*'LF Projected Ratios'!AB$55,$B119*(1+'LF Projected Ratios'!AB$55))</f>
        <v>0.26941501686265601</v>
      </c>
      <c r="AB119">
        <f>IF('LF Projected Ratios'!AC$55&gt;=0,$B119+(1-$B119)*'LF Projected Ratios'!AC$55,$B119*(1+'LF Projected Ratios'!AC$55))</f>
        <v>0.27159630978340576</v>
      </c>
      <c r="AC119">
        <f>IF('LF Projected Ratios'!AD$55&gt;=0,$B119+(1-$B119)*'LF Projected Ratios'!AD$55,$B119*(1+'LF Projected Ratios'!AD$55))</f>
        <v>0.27375890187611757</v>
      </c>
      <c r="AD119">
        <f>IF('LF Projected Ratios'!AE$55&gt;=0,$B119+(1-$B119)*'LF Projected Ratios'!AE$55,$B119*(1+'LF Projected Ratios'!AE$55))</f>
        <v>0.27590303260535676</v>
      </c>
      <c r="AE119">
        <f>IF('LF Projected Ratios'!AF$55&gt;=0,$B119+(1-$B119)*'LF Projected Ratios'!AF$55,$B119*(1+'LF Projected Ratios'!AF$55))</f>
        <v>0.27802893736459927</v>
      </c>
      <c r="AF119">
        <f>IF('LF Projected Ratios'!AG$55&gt;=0,$B119+(1-$B119)*'LF Projected Ratios'!AG$55,$B119*(1+'LF Projected Ratios'!AG$55))</f>
        <v>0.28013684756238005</v>
      </c>
    </row>
    <row r="120" spans="1:32" x14ac:dyDescent="0.2">
      <c r="A120" s="6" t="s">
        <v>43</v>
      </c>
      <c r="B120" s="28">
        <f t="shared" si="0"/>
        <v>0.20414507882517152</v>
      </c>
      <c r="C120">
        <f>IF('LF Projected Ratios'!D$55&gt;=0,$B120+(1-$B120)*'LF Projected Ratios'!D$55,$B120*(1+'LF Projected Ratios'!D$55))</f>
        <v>0.20697755464142897</v>
      </c>
      <c r="D120">
        <f>IF('LF Projected Ratios'!E$55&gt;=0,$B120+(1-$B120)*'LF Projected Ratios'!E$55,$B120*(1+'LF Projected Ratios'!E$55))</f>
        <v>0.20961586767085746</v>
      </c>
      <c r="E120">
        <f>IF('LF Projected Ratios'!F$55&gt;=0,$B120+(1-$B120)*'LF Projected Ratios'!F$55,$B120*(1+'LF Projected Ratios'!F$55))</f>
        <v>0.2123343744000154</v>
      </c>
      <c r="F120">
        <f>IF('LF Projected Ratios'!G$55&gt;=0,$B120+(1-$B120)*'LF Projected Ratios'!G$55,$B120*(1+'LF Projected Ratios'!G$55))</f>
        <v>0.21500137871861782</v>
      </c>
      <c r="G120">
        <f>IF('LF Projected Ratios'!H$55&gt;=0,$B120+(1-$B120)*'LF Projected Ratios'!H$55,$B120*(1+'LF Projected Ratios'!H$55))</f>
        <v>0.21783259112144754</v>
      </c>
      <c r="H120">
        <f>IF('LF Projected Ratios'!I$55&gt;=0,$B120+(1-$B120)*'LF Projected Ratios'!I$55,$B120*(1+'LF Projected Ratios'!I$55))</f>
        <v>0.22054806260436596</v>
      </c>
      <c r="I120">
        <f>IF('LF Projected Ratios'!J$55&gt;=0,$B120+(1-$B120)*'LF Projected Ratios'!J$55,$B120*(1+'LF Projected Ratios'!J$55))</f>
        <v>0.223025518727372</v>
      </c>
      <c r="J120">
        <f>IF('LF Projected Ratios'!K$55&gt;=0,$B120+(1-$B120)*'LF Projected Ratios'!K$55,$B120*(1+'LF Projected Ratios'!K$55))</f>
        <v>0.22543211761150669</v>
      </c>
      <c r="K120">
        <f>IF('LF Projected Ratios'!L$55&gt;=0,$B120+(1-$B120)*'LF Projected Ratios'!L$55,$B120*(1+'LF Projected Ratios'!L$55))</f>
        <v>0.22779515713124954</v>
      </c>
      <c r="L120">
        <f>IF('LF Projected Ratios'!M$55&gt;=0,$B120+(1-$B120)*'LF Projected Ratios'!M$55,$B120*(1+'LF Projected Ratios'!M$55))</f>
        <v>0.23057249629077603</v>
      </c>
      <c r="M120">
        <f>IF('LF Projected Ratios'!N$55&gt;=0,$B120+(1-$B120)*'LF Projected Ratios'!N$55,$B120*(1+'LF Projected Ratios'!N$55))</f>
        <v>0.23307815515681288</v>
      </c>
      <c r="N120">
        <f>IF('LF Projected Ratios'!O$55&gt;=0,$B120+(1-$B120)*'LF Projected Ratios'!O$55,$B120*(1+'LF Projected Ratios'!O$55))</f>
        <v>0.23556085613319691</v>
      </c>
      <c r="O120">
        <f>IF('LF Projected Ratios'!P$55&gt;=0,$B120+(1-$B120)*'LF Projected Ratios'!P$55,$B120*(1+'LF Projected Ratios'!P$55))</f>
        <v>0.23802091330565023</v>
      </c>
      <c r="P120">
        <f>IF('LF Projected Ratios'!Q$55&gt;=0,$B120+(1-$B120)*'LF Projected Ratios'!Q$55,$B120*(1+'LF Projected Ratios'!Q$55))</f>
        <v>0.24045863505658233</v>
      </c>
      <c r="Q120">
        <f>IF('LF Projected Ratios'!R$55&gt;=0,$B120+(1-$B120)*'LF Projected Ratios'!R$55,$B120*(1+'LF Projected Ratios'!R$55))</f>
        <v>0.24287432419395999</v>
      </c>
      <c r="R120">
        <f>IF('LF Projected Ratios'!S$55&gt;=0,$B120+(1-$B120)*'LF Projected Ratios'!S$55,$B120*(1+'LF Projected Ratios'!S$55))</f>
        <v>0.24526827807669668</v>
      </c>
      <c r="S120">
        <f>IF('LF Projected Ratios'!T$55&gt;=0,$B120+(1-$B120)*'LF Projected Ratios'!T$55,$B120*(1+'LF Projected Ratios'!T$55))</f>
        <v>0.2476407887366763</v>
      </c>
      <c r="T120">
        <f>IF('LF Projected Ratios'!U$55&gt;=0,$B120+(1-$B120)*'LF Projected Ratios'!U$55,$B120*(1+'LF Projected Ratios'!U$55))</f>
        <v>0.24999214299750769</v>
      </c>
      <c r="U120">
        <f>IF('LF Projected Ratios'!V$55&gt;=0,$B120+(1-$B120)*'LF Projected Ratios'!V$55,$B120*(1+'LF Projected Ratios'!V$55))</f>
        <v>0.25232262259011884</v>
      </c>
      <c r="V120">
        <f>IF('LF Projected Ratios'!W$55&gt;=0,$B120+(1-$B120)*'LF Projected Ratios'!W$55,$B120*(1+'LF Projected Ratios'!W$55))</f>
        <v>0.25463250426528761</v>
      </c>
      <c r="W120">
        <f>IF('LF Projected Ratios'!X$55&gt;=0,$B120+(1-$B120)*'LF Projected Ratios'!X$55,$B120*(1+'LF Projected Ratios'!X$55))</f>
        <v>0.25692205990319844</v>
      </c>
      <c r="X120">
        <f>IF('LF Projected Ratios'!Y$55&gt;=0,$B120+(1-$B120)*'LF Projected Ratios'!Y$55,$B120*(1+'LF Projected Ratios'!Y$55))</f>
        <v>0.25919155662012172</v>
      </c>
      <c r="Y120">
        <f>IF('LF Projected Ratios'!Z$55&gt;=0,$B120+(1-$B120)*'LF Projected Ratios'!Z$55,$B120*(1+'LF Projected Ratios'!Z$55))</f>
        <v>0.26144125687230108</v>
      </c>
      <c r="Z120">
        <f>IF('LF Projected Ratios'!AA$55&gt;=0,$B120+(1-$B120)*'LF Projected Ratios'!AA$55,$B120*(1+'LF Projected Ratios'!AA$55))</f>
        <v>0.26367141855713377</v>
      </c>
      <c r="AA120">
        <f>IF('LF Projected Ratios'!AB$55&gt;=0,$B120+(1-$B120)*'LF Projected Ratios'!AB$55,$B120*(1+'LF Projected Ratios'!AB$55))</f>
        <v>0.26588229511172623</v>
      </c>
      <c r="AB120">
        <f>IF('LF Projected Ratios'!AC$55&gt;=0,$B120+(1-$B120)*'LF Projected Ratios'!AC$55,$B120*(1+'LF Projected Ratios'!AC$55))</f>
        <v>0.26807413560890331</v>
      </c>
      <c r="AC120">
        <f>IF('LF Projected Ratios'!AD$55&gt;=0,$B120+(1-$B120)*'LF Projected Ratios'!AD$55,$B120*(1+'LF Projected Ratios'!AD$55))</f>
        <v>0.27024718485074989</v>
      </c>
      <c r="AD120">
        <f>IF('LF Projected Ratios'!AE$55&gt;=0,$B120+(1-$B120)*'LF Projected Ratios'!AE$55,$B120*(1+'LF Projected Ratios'!AE$55))</f>
        <v>0.27240168345975513</v>
      </c>
      <c r="AE120">
        <f>IF('LF Projected Ratios'!AF$55&gt;=0,$B120+(1-$B120)*'LF Projected Ratios'!AF$55,$B120*(1+'LF Projected Ratios'!AF$55))</f>
        <v>0.27453786796763291</v>
      </c>
      <c r="AF120">
        <f>IF('LF Projected Ratios'!AG$55&gt;=0,$B120+(1-$B120)*'LF Projected Ratios'!AG$55,$B120*(1+'LF Projected Ratios'!AG$55))</f>
        <v>0.27665597090188732</v>
      </c>
    </row>
    <row r="121" spans="1:32" x14ac:dyDescent="0.2">
      <c r="A121" s="6" t="s">
        <v>44</v>
      </c>
      <c r="B121" s="28">
        <f t="shared" si="0"/>
        <v>0.2304096814641971</v>
      </c>
      <c r="C121">
        <f>IF('LF Projected Ratios'!D$55&gt;=0,$B121+(1-$B121)*'LF Projected Ratios'!D$55,$B121*(1+'LF Projected Ratios'!D$55))</f>
        <v>0.23314868063060379</v>
      </c>
      <c r="D121">
        <f>IF('LF Projected Ratios'!E$55&gt;=0,$B121+(1-$B121)*'LF Projected Ratios'!E$55,$B121*(1+'LF Projected Ratios'!E$55))</f>
        <v>0.23569992472132045</v>
      </c>
      <c r="E121">
        <f>IF('LF Projected Ratios'!F$55&gt;=0,$B121+(1-$B121)*'LF Projected Ratios'!F$55,$B121*(1+'LF Projected Ratios'!F$55))</f>
        <v>0.23832871597958896</v>
      </c>
      <c r="F121">
        <f>IF('LF Projected Ratios'!G$55&gt;=0,$B121+(1-$B121)*'LF Projected Ratios'!G$55,$B121*(1+'LF Projected Ratios'!G$55))</f>
        <v>0.24090770449681737</v>
      </c>
      <c r="G121">
        <f>IF('LF Projected Ratios'!H$55&gt;=0,$B121+(1-$B121)*'LF Projected Ratios'!H$55,$B121*(1+'LF Projected Ratios'!H$55))</f>
        <v>0.24364548194464647</v>
      </c>
      <c r="H121">
        <f>IF('LF Projected Ratios'!I$55&gt;=0,$B121+(1-$B121)*'LF Projected Ratios'!I$55,$B121*(1+'LF Projected Ratios'!I$55))</f>
        <v>0.24627133812510352</v>
      </c>
      <c r="I121">
        <f>IF('LF Projected Ratios'!J$55&gt;=0,$B121+(1-$B121)*'LF Projected Ratios'!J$55,$B121*(1+'LF Projected Ratios'!J$55))</f>
        <v>0.24866703386830274</v>
      </c>
      <c r="J121">
        <f>IF('LF Projected Ratios'!K$55&gt;=0,$B121+(1-$B121)*'LF Projected Ratios'!K$55,$B121*(1+'LF Projected Ratios'!K$55))</f>
        <v>0.25099421078529044</v>
      </c>
      <c r="K121">
        <f>IF('LF Projected Ratios'!L$55&gt;=0,$B121+(1-$B121)*'LF Projected Ratios'!L$55,$B121*(1+'LF Projected Ratios'!L$55))</f>
        <v>0.25327926587300298</v>
      </c>
      <c r="L121">
        <f>IF('LF Projected Ratios'!M$55&gt;=0,$B121+(1-$B121)*'LF Projected Ratios'!M$55,$B121*(1+'LF Projected Ratios'!M$55))</f>
        <v>0.25596494798866637</v>
      </c>
      <c r="M121">
        <f>IF('LF Projected Ratios'!N$55&gt;=0,$B121+(1-$B121)*'LF Projected Ratios'!N$55,$B121*(1+'LF Projected Ratios'!N$55))</f>
        <v>0.25838791573511039</v>
      </c>
      <c r="N121">
        <f>IF('LF Projected Ratios'!O$55&gt;=0,$B121+(1-$B121)*'LF Projected Ratios'!O$55,$B121*(1+'LF Projected Ratios'!O$55))</f>
        <v>0.26078868324236415</v>
      </c>
      <c r="O121">
        <f>IF('LF Projected Ratios'!P$55&gt;=0,$B121+(1-$B121)*'LF Projected Ratios'!P$55,$B121*(1+'LF Projected Ratios'!P$55))</f>
        <v>0.26316755423077226</v>
      </c>
      <c r="P121">
        <f>IF('LF Projected Ratios'!Q$55&gt;=0,$B121+(1-$B121)*'LF Projected Ratios'!Q$55,$B121*(1+'LF Projected Ratios'!Q$55))</f>
        <v>0.26552482690558604</v>
      </c>
      <c r="Q121">
        <f>IF('LF Projected Ratios'!R$55&gt;=0,$B121+(1-$B121)*'LF Projected Ratios'!R$55,$B121*(1+'LF Projected Ratios'!R$55))</f>
        <v>0.26786079408158037</v>
      </c>
      <c r="R121">
        <f>IF('LF Projected Ratios'!S$55&gt;=0,$B121+(1-$B121)*'LF Projected Ratios'!S$55,$B121*(1+'LF Projected Ratios'!S$55))</f>
        <v>0.27017574330430516</v>
      </c>
      <c r="S121">
        <f>IF('LF Projected Ratios'!T$55&gt;=0,$B121+(1-$B121)*'LF Projected Ratios'!T$55,$B121*(1+'LF Projected Ratios'!T$55))</f>
        <v>0.27246995696808196</v>
      </c>
      <c r="T121">
        <f>IF('LF Projected Ratios'!U$55&gt;=0,$B121+(1-$B121)*'LF Projected Ratios'!U$55,$B121*(1+'LF Projected Ratios'!U$55))</f>
        <v>0.2747437124308395</v>
      </c>
      <c r="U121">
        <f>IF('LF Projected Ratios'!V$55&gt;=0,$B121+(1-$B121)*'LF Projected Ratios'!V$55,$B121*(1+'LF Projected Ratios'!V$55))</f>
        <v>0.27699728212589303</v>
      </c>
      <c r="V121">
        <f>IF('LF Projected Ratios'!W$55&gt;=0,$B121+(1-$B121)*'LF Projected Ratios'!W$55,$B121*(1+'LF Projected Ratios'!W$55))</f>
        <v>0.27923093367076129</v>
      </c>
      <c r="W121">
        <f>IF('LF Projected Ratios'!X$55&gt;=0,$B121+(1-$B121)*'LF Projected Ratios'!X$55,$B121*(1+'LF Projected Ratios'!X$55))</f>
        <v>0.2814449299731076</v>
      </c>
      <c r="X121">
        <f>IF('LF Projected Ratios'!Y$55&gt;=0,$B121+(1-$B121)*'LF Projected Ratios'!Y$55,$B121*(1+'LF Projected Ratios'!Y$55))</f>
        <v>0.28363952933389902</v>
      </c>
      <c r="Y121">
        <f>IF('LF Projected Ratios'!Z$55&gt;=0,$B121+(1-$B121)*'LF Projected Ratios'!Z$55,$B121*(1+'LF Projected Ratios'!Z$55))</f>
        <v>0.2858149855478645</v>
      </c>
      <c r="Z121">
        <f>IF('LF Projected Ratios'!AA$55&gt;=0,$B121+(1-$B121)*'LF Projected Ratios'!AA$55,$B121*(1+'LF Projected Ratios'!AA$55))</f>
        <v>0.28797154800133673</v>
      </c>
      <c r="AA121">
        <f>IF('LF Projected Ratios'!AB$55&gt;=0,$B121+(1-$B121)*'LF Projected Ratios'!AB$55,$B121*(1+'LF Projected Ratios'!AB$55))</f>
        <v>0.29010946176755487</v>
      </c>
      <c r="AB121">
        <f>IF('LF Projected Ratios'!AC$55&gt;=0,$B121+(1-$B121)*'LF Projected Ratios'!AC$55,$B121*(1+'LF Projected Ratios'!AC$55))</f>
        <v>0.29222896769950557</v>
      </c>
      <c r="AC121">
        <f>IF('LF Projected Ratios'!AD$55&gt;=0,$B121+(1-$B121)*'LF Projected Ratios'!AD$55,$B121*(1+'LF Projected Ratios'!AD$55))</f>
        <v>0.29433030252037717</v>
      </c>
      <c r="AD121">
        <f>IF('LF Projected Ratios'!AE$55&gt;=0,$B121+(1-$B121)*'LF Projected Ratios'!AE$55,$B121*(1+'LF Projected Ratios'!AE$55))</f>
        <v>0.29641369891169639</v>
      </c>
      <c r="AE121">
        <f>IF('LF Projected Ratios'!AF$55&gt;=0,$B121+(1-$B121)*'LF Projected Ratios'!AF$55,$B121*(1+'LF Projected Ratios'!AF$55))</f>
        <v>0.29847938559921738</v>
      </c>
      <c r="AF121">
        <f>IF('LF Projected Ratios'!AG$55&gt;=0,$B121+(1-$B121)*'LF Projected Ratios'!AG$55,$B121*(1+'LF Projected Ratios'!AG$55))</f>
        <v>0.30052758743663044</v>
      </c>
    </row>
    <row r="122" spans="1:32" x14ac:dyDescent="0.2">
      <c r="A122" s="6" t="s">
        <v>45</v>
      </c>
      <c r="B122" s="28">
        <f t="shared" si="0"/>
        <v>0.21009118598163495</v>
      </c>
      <c r="C122">
        <f>IF('LF Projected Ratios'!D$55&gt;=0,$B122+(1-$B122)*'LF Projected Ratios'!D$55,$B122*(1+'LF Projected Ratios'!D$55))</f>
        <v>0.21290249939219075</v>
      </c>
      <c r="D122">
        <f>IF('LF Projected Ratios'!E$55&gt;=0,$B122+(1-$B122)*'LF Projected Ratios'!E$55,$B122*(1+'LF Projected Ratios'!E$55))</f>
        <v>0.21552110067319893</v>
      </c>
      <c r="E122">
        <f>IF('LF Projected Ratios'!F$55&gt;=0,$B122+(1-$B122)*'LF Projected Ratios'!F$55,$B122*(1+'LF Projected Ratios'!F$55))</f>
        <v>0.21821929649909161</v>
      </c>
      <c r="F122">
        <f>IF('LF Projected Ratios'!G$55&gt;=0,$B122+(1-$B122)*'LF Projected Ratios'!G$55,$B122*(1+'LF Projected Ratios'!G$55))</f>
        <v>0.22086637470673684</v>
      </c>
      <c r="G122">
        <f>IF('LF Projected Ratios'!H$55&gt;=0,$B122+(1-$B122)*'LF Projected Ratios'!H$55,$B122*(1+'LF Projected Ratios'!H$55))</f>
        <v>0.22367643414326327</v>
      </c>
      <c r="H122">
        <f>IF('LF Projected Ratios'!I$55&gt;=0,$B122+(1-$B122)*'LF Projected Ratios'!I$55,$B122*(1+'LF Projected Ratios'!I$55))</f>
        <v>0.22637161740029008</v>
      </c>
      <c r="I122">
        <f>IF('LF Projected Ratios'!J$55&gt;=0,$B122+(1-$B122)*'LF Projected Ratios'!J$55,$B122*(1+'LF Projected Ratios'!J$55))</f>
        <v>0.22883056359241438</v>
      </c>
      <c r="J122">
        <f>IF('LF Projected Ratios'!K$55&gt;=0,$B122+(1-$B122)*'LF Projected Ratios'!K$55,$B122*(1+'LF Projected Ratios'!K$55))</f>
        <v>0.23121918194458657</v>
      </c>
      <c r="K122">
        <f>IF('LF Projected Ratios'!L$55&gt;=0,$B122+(1-$B122)*'LF Projected Ratios'!L$55,$B122*(1+'LF Projected Ratios'!L$55))</f>
        <v>0.23356456637943201</v>
      </c>
      <c r="L122">
        <f>IF('LF Projected Ratios'!M$55&gt;=0,$B122+(1-$B122)*'LF Projected Ratios'!M$55,$B122*(1+'LF Projected Ratios'!M$55))</f>
        <v>0.23632115507827403</v>
      </c>
      <c r="M122">
        <f>IF('LF Projected Ratios'!N$55&gt;=0,$B122+(1-$B122)*'LF Projected Ratios'!N$55,$B122*(1+'LF Projected Ratios'!N$55))</f>
        <v>0.23880809330098934</v>
      </c>
      <c r="N122">
        <f>IF('LF Projected Ratios'!O$55&gt;=0,$B122+(1-$B122)*'LF Projected Ratios'!O$55,$B122*(1+'LF Projected Ratios'!O$55))</f>
        <v>0.24127224516037948</v>
      </c>
      <c r="O122">
        <f>IF('LF Projected Ratios'!P$55&gt;=0,$B122+(1-$B122)*'LF Projected Ratios'!P$55,$B122*(1+'LF Projected Ratios'!P$55))</f>
        <v>0.24371392239552359</v>
      </c>
      <c r="P122">
        <f>IF('LF Projected Ratios'!Q$55&gt;=0,$B122+(1-$B122)*'LF Projected Ratios'!Q$55,$B122*(1+'LF Projected Ratios'!Q$55))</f>
        <v>0.24613343108479954</v>
      </c>
      <c r="Q122">
        <f>IF('LF Projected Ratios'!R$55&gt;=0,$B122+(1-$B122)*'LF Projected Ratios'!R$55,$B122*(1+'LF Projected Ratios'!R$55))</f>
        <v>0.24853107177379125</v>
      </c>
      <c r="R122">
        <f>IF('LF Projected Ratios'!S$55&gt;=0,$B122+(1-$B122)*'LF Projected Ratios'!S$55,$B122*(1+'LF Projected Ratios'!S$55))</f>
        <v>0.25090713959974087</v>
      </c>
      <c r="S122">
        <f>IF('LF Projected Ratios'!T$55&gt;=0,$B122+(1-$B122)*'LF Projected Ratios'!T$55,$B122*(1+'LF Projected Ratios'!T$55))</f>
        <v>0.25326192441266127</v>
      </c>
      <c r="T122">
        <f>IF('LF Projected Ratios'!U$55&gt;=0,$B122+(1-$B122)*'LF Projected Ratios'!U$55,$B122*(1+'LF Projected Ratios'!U$55))</f>
        <v>0.25559571089320288</v>
      </c>
      <c r="U122">
        <f>IF('LF Projected Ratios'!V$55&gt;=0,$B122+(1-$B122)*'LF Projected Ratios'!V$55,$B122*(1+'LF Projected Ratios'!V$55))</f>
        <v>0.25790877866738471</v>
      </c>
      <c r="V122">
        <f>IF('LF Projected Ratios'!W$55&gt;=0,$B122+(1-$B122)*'LF Projected Ratios'!W$55,$B122*(1+'LF Projected Ratios'!W$55))</f>
        <v>0.26020140241828377</v>
      </c>
      <c r="W122">
        <f>IF('LF Projected Ratios'!X$55&gt;=0,$B122+(1-$B122)*'LF Projected Ratios'!X$55,$B122*(1+'LF Projected Ratios'!X$55))</f>
        <v>0.26247385199477374</v>
      </c>
      <c r="X122">
        <f>IF('LF Projected Ratios'!Y$55&gt;=0,$B122+(1-$B122)*'LF Projected Ratios'!Y$55,$B122*(1+'LF Projected Ratios'!Y$55))</f>
        <v>0.26472639251740704</v>
      </c>
      <c r="Y122">
        <f>IF('LF Projected Ratios'!Z$55&gt;=0,$B122+(1-$B122)*'LF Projected Ratios'!Z$55,$B122*(1+'LF Projected Ratios'!Z$55))</f>
        <v>0.26695928448152606</v>
      </c>
      <c r="Z122">
        <f>IF('LF Projected Ratios'!AA$55&gt;=0,$B122+(1-$B122)*'LF Projected Ratios'!AA$55,$B122*(1+'LF Projected Ratios'!AA$55))</f>
        <v>0.26917278385768734</v>
      </c>
      <c r="AA122">
        <f>IF('LF Projected Ratios'!AB$55&gt;=0,$B122+(1-$B122)*'LF Projected Ratios'!AB$55,$B122*(1+'LF Projected Ratios'!AB$55))</f>
        <v>0.27136714218948121</v>
      </c>
      <c r="AB122">
        <f>IF('LF Projected Ratios'!AC$55&gt;=0,$B122+(1-$B122)*'LF Projected Ratios'!AC$55,$B122*(1+'LF Projected Ratios'!AC$55))</f>
        <v>0.27354260668882335</v>
      </c>
      <c r="AC122">
        <f>IF('LF Projected Ratios'!AD$55&gt;=0,$B122+(1-$B122)*'LF Projected Ratios'!AD$55,$B122*(1+'LF Projected Ratios'!AD$55))</f>
        <v>0.27569942032879763</v>
      </c>
      <c r="AD122">
        <f>IF('LF Projected Ratios'!AE$55&gt;=0,$B122+(1-$B122)*'LF Projected Ratios'!AE$55,$B122*(1+'LF Projected Ratios'!AE$55))</f>
        <v>0.27783782193411943</v>
      </c>
      <c r="AE122">
        <f>IF('LF Projected Ratios'!AF$55&gt;=0,$B122+(1-$B122)*'LF Projected Ratios'!AF$55,$B122*(1+'LF Projected Ratios'!AF$55))</f>
        <v>0.2799580462692926</v>
      </c>
      <c r="AF122">
        <f>IF('LF Projected Ratios'!AG$55&gt;=0,$B122+(1-$B122)*'LF Projected Ratios'!AG$55,$B122*(1+'LF Projected Ratios'!AG$55))</f>
        <v>0.28206032412452769</v>
      </c>
    </row>
    <row r="123" spans="1:32" x14ac:dyDescent="0.2">
      <c r="A123" s="6" t="s">
        <v>46</v>
      </c>
      <c r="B123" s="28">
        <f t="shared" si="0"/>
        <v>0.16032573590247329</v>
      </c>
      <c r="C123">
        <f>IF('LF Projected Ratios'!D$55&gt;=0,$B123+(1-$B123)*'LF Projected Ratios'!D$55,$B123*(1+'LF Projected Ratios'!D$55))</f>
        <v>0.16331416631021534</v>
      </c>
      <c r="D123">
        <f>IF('LF Projected Ratios'!E$55&gt;=0,$B123+(1-$B123)*'LF Projected Ratios'!E$55,$B123*(1+'LF Projected Ratios'!E$55))</f>
        <v>0.16609774343275682</v>
      </c>
      <c r="E123">
        <f>IF('LF Projected Ratios'!F$55&gt;=0,$B123+(1-$B123)*'LF Projected Ratios'!F$55,$B123*(1+'LF Projected Ratios'!F$55))</f>
        <v>0.16896592967690319</v>
      </c>
      <c r="F123">
        <f>IF('LF Projected Ratios'!G$55&gt;=0,$B123+(1-$B123)*'LF Projected Ratios'!G$55,$B123*(1+'LF Projected Ratios'!G$55))</f>
        <v>0.17177977781553333</v>
      </c>
      <c r="G123">
        <f>IF('LF Projected Ratios'!H$55&gt;=0,$B123+(1-$B123)*'LF Projected Ratios'!H$55,$B123*(1+'LF Projected Ratios'!H$55))</f>
        <v>0.17476687524698542</v>
      </c>
      <c r="H123">
        <f>IF('LF Projected Ratios'!I$55&gt;=0,$B123+(1-$B123)*'LF Projected Ratios'!I$55,$B123*(1+'LF Projected Ratios'!I$55))</f>
        <v>0.17763185912587065</v>
      </c>
      <c r="I123">
        <f>IF('LF Projected Ratios'!J$55&gt;=0,$B123+(1-$B123)*'LF Projected Ratios'!J$55,$B123*(1+'LF Projected Ratios'!J$55))</f>
        <v>0.18024572264743832</v>
      </c>
      <c r="J123">
        <f>IF('LF Projected Ratios'!K$55&gt;=0,$B123+(1-$B123)*'LF Projected Ratios'!K$55,$B123*(1+'LF Projected Ratios'!K$55))</f>
        <v>0.1827848275687608</v>
      </c>
      <c r="K123">
        <f>IF('LF Projected Ratios'!L$55&gt;=0,$B123+(1-$B123)*'LF Projected Ratios'!L$55,$B123*(1+'LF Projected Ratios'!L$55))</f>
        <v>0.18527797477057042</v>
      </c>
      <c r="L123">
        <f>IF('LF Projected Ratios'!M$55&gt;=0,$B123+(1-$B123)*'LF Projected Ratios'!M$55,$B123*(1+'LF Projected Ratios'!M$55))</f>
        <v>0.18820823272698553</v>
      </c>
      <c r="M123">
        <f>IF('LF Projected Ratios'!N$55&gt;=0,$B123+(1-$B123)*'LF Projected Ratios'!N$55,$B123*(1+'LF Projected Ratios'!N$55))</f>
        <v>0.19085185181941147</v>
      </c>
      <c r="N123">
        <f>IF('LF Projected Ratios'!O$55&gt;=0,$B123+(1-$B123)*'LF Projected Ratios'!O$55,$B123*(1+'LF Projected Ratios'!O$55))</f>
        <v>0.19347124897315671</v>
      </c>
      <c r="O123">
        <f>IF('LF Projected Ratios'!P$55&gt;=0,$B123+(1-$B123)*'LF Projected Ratios'!P$55,$B123*(1+'LF Projected Ratios'!P$55))</f>
        <v>0.19606675556733383</v>
      </c>
      <c r="P123">
        <f>IF('LF Projected Ratios'!Q$55&gt;=0,$B123+(1-$B123)*'LF Projected Ratios'!Q$55,$B123*(1+'LF Projected Ratios'!Q$55))</f>
        <v>0.19863869696372155</v>
      </c>
      <c r="Q123">
        <f>IF('LF Projected Ratios'!R$55&gt;=0,$B123+(1-$B123)*'LF Projected Ratios'!R$55,$B123*(1+'LF Projected Ratios'!R$55))</f>
        <v>0.20118739264273011</v>
      </c>
      <c r="R123">
        <f>IF('LF Projected Ratios'!S$55&gt;=0,$B123+(1-$B123)*'LF Projected Ratios'!S$55,$B123*(1+'LF Projected Ratios'!S$55))</f>
        <v>0.20371315633569442</v>
      </c>
      <c r="S123">
        <f>IF('LF Projected Ratios'!T$55&gt;=0,$B123+(1-$B123)*'LF Projected Ratios'!T$55,$B123*(1+'LF Projected Ratios'!T$55))</f>
        <v>0.20621629615361647</v>
      </c>
      <c r="T123">
        <f>IF('LF Projected Ratios'!U$55&gt;=0,$B123+(1-$B123)*'LF Projected Ratios'!U$55,$B123*(1+'LF Projected Ratios'!U$55))</f>
        <v>0.20869711471245839</v>
      </c>
      <c r="U123">
        <f>IF('LF Projected Ratios'!V$55&gt;=0,$B123+(1-$B123)*'LF Projected Ratios'!V$55,$B123*(1+'LF Projected Ratios'!V$55))</f>
        <v>0.21115590925510119</v>
      </c>
      <c r="V123">
        <f>IF('LF Projected Ratios'!W$55&gt;=0,$B123+(1-$B123)*'LF Projected Ratios'!W$55,$B123*(1+'LF Projected Ratios'!W$55))</f>
        <v>0.21359297177007136</v>
      </c>
      <c r="W123">
        <f>IF('LF Projected Ratios'!X$55&gt;=0,$B123+(1-$B123)*'LF Projected Ratios'!X$55,$B123*(1+'LF Projected Ratios'!X$55))</f>
        <v>0.21600858910712964</v>
      </c>
      <c r="X123">
        <f>IF('LF Projected Ratios'!Y$55&gt;=0,$B123+(1-$B123)*'LF Projected Ratios'!Y$55,$B123*(1+'LF Projected Ratios'!Y$55))</f>
        <v>0.21840304308982444</v>
      </c>
      <c r="Y123">
        <f>IF('LF Projected Ratios'!Z$55&gt;=0,$B123+(1-$B123)*'LF Projected Ratios'!Z$55,$B123*(1+'LF Projected Ratios'!Z$55))</f>
        <v>0.2207766106250986</v>
      </c>
      <c r="Z123">
        <f>IF('LF Projected Ratios'!AA$55&gt;=0,$B123+(1-$B123)*'LF Projected Ratios'!AA$55,$B123*(1+'LF Projected Ratios'!AA$55))</f>
        <v>0.22312956381004095</v>
      </c>
      <c r="AA123">
        <f>IF('LF Projected Ratios'!AB$55&gt;=0,$B123+(1-$B123)*'LF Projected Ratios'!AB$55,$B123*(1+'LF Projected Ratios'!AB$55))</f>
        <v>0.22546217003586849</v>
      </c>
      <c r="AB123">
        <f>IF('LF Projected Ratios'!AC$55&gt;=0,$B123+(1-$B123)*'LF Projected Ratios'!AC$55,$B123*(1+'LF Projected Ratios'!AC$55))</f>
        <v>0.22777469208922155</v>
      </c>
      <c r="AC123">
        <f>IF('LF Projected Ratios'!AD$55&gt;=0,$B123+(1-$B123)*'LF Projected Ratios'!AD$55,$B123*(1+'LF Projected Ratios'!AD$55))</f>
        <v>0.23006738825085576</v>
      </c>
      <c r="AD123">
        <f>IF('LF Projected Ratios'!AE$55&gt;=0,$B123+(1-$B123)*'LF Projected Ratios'!AE$55,$B123*(1+'LF Projected Ratios'!AE$55))</f>
        <v>0.23234051239180481</v>
      </c>
      <c r="AE123">
        <f>IF('LF Projected Ratios'!AF$55&gt;=0,$B123+(1-$B123)*'LF Projected Ratios'!AF$55,$B123*(1+'LF Projected Ratios'!AF$55))</f>
        <v>0.2345943140670913</v>
      </c>
      <c r="AF123">
        <f>IF('LF Projected Ratios'!AG$55&gt;=0,$B123+(1-$B123)*'LF Projected Ratios'!AG$55,$B123*(1+'LF Projected Ratios'!AG$55))</f>
        <v>0.23682903860705828</v>
      </c>
    </row>
    <row r="124" spans="1:32" x14ac:dyDescent="0.2">
      <c r="A124" s="6" t="s">
        <v>47</v>
      </c>
      <c r="B124" s="28">
        <f t="shared" si="0"/>
        <v>0.21540509145993592</v>
      </c>
      <c r="C124">
        <f>IF('LF Projected Ratios'!D$55&gt;=0,$B124+(1-$B124)*'LF Projected Ratios'!D$55,$B124*(1+'LF Projected Ratios'!D$55))</f>
        <v>0.21819749249292553</v>
      </c>
      <c r="D124">
        <f>IF('LF Projected Ratios'!E$55&gt;=0,$B124+(1-$B124)*'LF Projected Ratios'!E$55,$B124*(1+'LF Projected Ratios'!E$55))</f>
        <v>0.22079847781694514</v>
      </c>
      <c r="E124">
        <f>IF('LF Projected Ratios'!F$55&gt;=0,$B124+(1-$B124)*'LF Projected Ratios'!F$55,$B124*(1+'LF Projected Ratios'!F$55))</f>
        <v>0.22347852223431283</v>
      </c>
      <c r="F124">
        <f>IF('LF Projected Ratios'!G$55&gt;=0,$B124+(1-$B124)*'LF Projected Ratios'!G$55,$B124*(1+'LF Projected Ratios'!G$55))</f>
        <v>0.22610779291387451</v>
      </c>
      <c r="G124">
        <f>IF('LF Projected Ratios'!H$55&gt;=0,$B124+(1-$B124)*'LF Projected Ratios'!H$55,$B124*(1+'LF Projected Ratios'!H$55))</f>
        <v>0.22889894840861788</v>
      </c>
      <c r="H124">
        <f>IF('LF Projected Ratios'!I$55&gt;=0,$B124+(1-$B124)*'LF Projected Ratios'!I$55,$B124*(1+'LF Projected Ratios'!I$55))</f>
        <v>0.23157600052339083</v>
      </c>
      <c r="I124">
        <f>IF('LF Projected Ratios'!J$55&gt;=0,$B124+(1-$B124)*'LF Projected Ratios'!J$55,$B124*(1+'LF Projected Ratios'!J$55))</f>
        <v>0.23401840479648689</v>
      </c>
      <c r="J124">
        <f>IF('LF Projected Ratios'!K$55&gt;=0,$B124+(1-$B124)*'LF Projected Ratios'!K$55,$B124*(1+'LF Projected Ratios'!K$55))</f>
        <v>0.23639095434182733</v>
      </c>
      <c r="K124">
        <f>IF('LF Projected Ratios'!L$55&gt;=0,$B124+(1-$B124)*'LF Projected Ratios'!L$55,$B124*(1+'LF Projected Ratios'!L$55))</f>
        <v>0.23872056081474113</v>
      </c>
      <c r="L124">
        <f>IF('LF Projected Ratios'!M$55&gt;=0,$B124+(1-$B124)*'LF Projected Ratios'!M$55,$B124*(1+'LF Projected Ratios'!M$55))</f>
        <v>0.24145860528223867</v>
      </c>
      <c r="M124">
        <f>IF('LF Projected Ratios'!N$55&gt;=0,$B124+(1-$B124)*'LF Projected Ratios'!N$55,$B124*(1+'LF Projected Ratios'!N$55))</f>
        <v>0.2439288132768424</v>
      </c>
      <c r="N124">
        <f>IF('LF Projected Ratios'!O$55&gt;=0,$B124+(1-$B124)*'LF Projected Ratios'!O$55,$B124*(1+'LF Projected Ratios'!O$55))</f>
        <v>0.24637638819743582</v>
      </c>
      <c r="O124">
        <f>IF('LF Projected Ratios'!P$55&gt;=0,$B124+(1-$B124)*'LF Projected Ratios'!P$55,$B124*(1+'LF Projected Ratios'!P$55))</f>
        <v>0.2488016396859547</v>
      </c>
      <c r="P124">
        <f>IF('LF Projected Ratios'!Q$55&gt;=0,$B124+(1-$B124)*'LF Projected Ratios'!Q$55,$B124*(1+'LF Projected Ratios'!Q$55))</f>
        <v>0.25120487176171458</v>
      </c>
      <c r="Q124">
        <f>IF('LF Projected Ratios'!R$55&gt;=0,$B124+(1-$B124)*'LF Projected Ratios'!R$55,$B124*(1+'LF Projected Ratios'!R$55))</f>
        <v>0.25358638294845726</v>
      </c>
      <c r="R124">
        <f>IF('LF Projected Ratios'!S$55&gt;=0,$B124+(1-$B124)*'LF Projected Ratios'!S$55,$B124*(1+'LF Projected Ratios'!S$55))</f>
        <v>0.25594646639796614</v>
      </c>
      <c r="S124">
        <f>IF('LF Projected Ratios'!T$55&gt;=0,$B124+(1-$B124)*'LF Projected Ratios'!T$55,$B124*(1+'LF Projected Ratios'!T$55))</f>
        <v>0.2582854100103637</v>
      </c>
      <c r="T124">
        <f>IF('LF Projected Ratios'!U$55&gt;=0,$B124+(1-$B124)*'LF Projected Ratios'!U$55,$B124*(1+'LF Projected Ratios'!U$55))</f>
        <v>0.26060349655118564</v>
      </c>
      <c r="U124">
        <f>IF('LF Projected Ratios'!V$55&gt;=0,$B124+(1-$B124)*'LF Projected Ratios'!V$55,$B124*(1+'LF Projected Ratios'!V$55))</f>
        <v>0.26290100376533981</v>
      </c>
      <c r="V124">
        <f>IF('LF Projected Ratios'!W$55&gt;=0,$B124+(1-$B124)*'LF Projected Ratios'!W$55,$B124*(1+'LF Projected Ratios'!W$55))</f>
        <v>0.26517820448804452</v>
      </c>
      <c r="W124">
        <f>IF('LF Projected Ratios'!X$55&gt;=0,$B124+(1-$B124)*'LF Projected Ratios'!X$55,$B124*(1+'LF Projected Ratios'!X$55))</f>
        <v>0.26743536675283547</v>
      </c>
      <c r="X124">
        <f>IF('LF Projected Ratios'!Y$55&gt;=0,$B124+(1-$B124)*'LF Projected Ratios'!Y$55,$B124*(1+'LF Projected Ratios'!Y$55))</f>
        <v>0.26967275389673584</v>
      </c>
      <c r="Y124">
        <f>IF('LF Projected Ratios'!Z$55&gt;=0,$B124+(1-$B124)*'LF Projected Ratios'!Z$55,$B124*(1+'LF Projected Ratios'!Z$55))</f>
        <v>0.2718906246626735</v>
      </c>
      <c r="Z124">
        <f>IF('LF Projected Ratios'!AA$55&gt;=0,$B124+(1-$B124)*'LF Projected Ratios'!AA$55,$B124*(1+'LF Projected Ratios'!AA$55))</f>
        <v>0.2740892332992298</v>
      </c>
      <c r="AA124">
        <f>IF('LF Projected Ratios'!AB$55&gt;=0,$B124+(1-$B124)*'LF Projected Ratios'!AB$55,$B124*(1+'LF Projected Ratios'!AB$55))</f>
        <v>0.27626882965780131</v>
      </c>
      <c r="AB124">
        <f>IF('LF Projected Ratios'!AC$55&gt;=0,$B124+(1-$B124)*'LF Projected Ratios'!AC$55,$B124*(1+'LF Projected Ratios'!AC$55))</f>
        <v>0.27842965928724994</v>
      </c>
      <c r="AC124">
        <f>IF('LF Projected Ratios'!AD$55&gt;=0,$B124+(1-$B124)*'LF Projected Ratios'!AD$55,$B124*(1+'LF Projected Ratios'!AD$55))</f>
        <v>0.28057196352612157</v>
      </c>
      <c r="AD124">
        <f>IF('LF Projected Ratios'!AE$55&gt;=0,$B124+(1-$B124)*'LF Projected Ratios'!AE$55,$B124*(1+'LF Projected Ratios'!AE$55))</f>
        <v>0.28269597959250053</v>
      </c>
      <c r="AE124">
        <f>IF('LF Projected Ratios'!AF$55&gt;=0,$B124+(1-$B124)*'LF Projected Ratios'!AF$55,$B124*(1+'LF Projected Ratios'!AF$55))</f>
        <v>0.28480194067157383</v>
      </c>
      <c r="AF124">
        <f>IF('LF Projected Ratios'!AG$55&gt;=0,$B124+(1-$B124)*'LF Projected Ratios'!AG$55,$B124*(1+'LF Projected Ratios'!AG$55))</f>
        <v>0.28689007600097099</v>
      </c>
    </row>
    <row r="125" spans="1:32" x14ac:dyDescent="0.2">
      <c r="A125" s="6" t="s">
        <v>48</v>
      </c>
      <c r="B125" s="28">
        <f t="shared" si="0"/>
        <v>0.15630893315687538</v>
      </c>
      <c r="C125">
        <f>IF('LF Projected Ratios'!D$55&gt;=0,$B125+(1-$B125)*'LF Projected Ratios'!D$55,$B125*(1+'LF Projected Ratios'!D$55))</f>
        <v>0.15931165950767548</v>
      </c>
      <c r="D125">
        <f>IF('LF Projected Ratios'!E$55&gt;=0,$B125+(1-$B125)*'LF Projected Ratios'!E$55,$B125*(1+'LF Projected Ratios'!E$55))</f>
        <v>0.162108552603692</v>
      </c>
      <c r="E125">
        <f>IF('LF Projected Ratios'!F$55&gt;=0,$B125+(1-$B125)*'LF Projected Ratios'!F$55,$B125*(1+'LF Projected Ratios'!F$55))</f>
        <v>0.16499045957130579</v>
      </c>
      <c r="F125">
        <f>IF('LF Projected Ratios'!G$55&gt;=0,$B125+(1-$B125)*'LF Projected Ratios'!G$55,$B125*(1+'LF Projected Ratios'!G$55))</f>
        <v>0.16781776849278021</v>
      </c>
      <c r="G125">
        <f>IF('LF Projected Ratios'!H$55&gt;=0,$B125+(1-$B125)*'LF Projected Ratios'!H$55,$B125*(1+'LF Projected Ratios'!H$55))</f>
        <v>0.17081915549064758</v>
      </c>
      <c r="H125">
        <f>IF('LF Projected Ratios'!I$55&gt;=0,$B125+(1-$B125)*'LF Projected Ratios'!I$55,$B125*(1+'LF Projected Ratios'!I$55))</f>
        <v>0.17369784477364347</v>
      </c>
      <c r="I125">
        <f>IF('LF Projected Ratios'!J$55&gt;=0,$B125+(1-$B125)*'LF Projected Ratios'!J$55,$B125*(1+'LF Projected Ratios'!J$55))</f>
        <v>0.17632421239902735</v>
      </c>
      <c r="J125">
        <f>IF('LF Projected Ratios'!K$55&gt;=0,$B125+(1-$B125)*'LF Projected Ratios'!K$55,$B125*(1+'LF Projected Ratios'!K$55))</f>
        <v>0.17887546379673408</v>
      </c>
      <c r="K125">
        <f>IF('LF Projected Ratios'!L$55&gt;=0,$B125+(1-$B125)*'LF Projected Ratios'!L$55,$B125*(1+'LF Projected Ratios'!L$55))</f>
        <v>0.18138053762408601</v>
      </c>
      <c r="L125">
        <f>IF('LF Projected Ratios'!M$55&gt;=0,$B125+(1-$B125)*'LF Projected Ratios'!M$55,$B125*(1+'LF Projected Ratios'!M$55))</f>
        <v>0.18432481324033412</v>
      </c>
      <c r="M125">
        <f>IF('LF Projected Ratios'!N$55&gt;=0,$B125+(1-$B125)*'LF Projected Ratios'!N$55,$B125*(1+'LF Projected Ratios'!N$55))</f>
        <v>0.18698107878017761</v>
      </c>
      <c r="N125">
        <f>IF('LF Projected Ratios'!O$55&gt;=0,$B125+(1-$B125)*'LF Projected Ratios'!O$55,$B125*(1+'LF Projected Ratios'!O$55))</f>
        <v>0.18961300650932433</v>
      </c>
      <c r="O125">
        <f>IF('LF Projected Ratios'!P$55&gt;=0,$B125+(1-$B125)*'LF Projected Ratios'!P$55,$B125*(1+'LF Projected Ratios'!P$55))</f>
        <v>0.19222092939212607</v>
      </c>
      <c r="P125">
        <f>IF('LF Projected Ratios'!Q$55&gt;=0,$B125+(1-$B125)*'LF Projected Ratios'!Q$55,$B125*(1+'LF Projected Ratios'!Q$55))</f>
        <v>0.19480517434681524</v>
      </c>
      <c r="Q125">
        <f>IF('LF Projected Ratios'!R$55&gt;=0,$B125+(1-$B125)*'LF Projected Ratios'!R$55,$B125*(1+'LF Projected Ratios'!R$55))</f>
        <v>0.19736606238212059</v>
      </c>
      <c r="R125">
        <f>IF('LF Projected Ratios'!S$55&gt;=0,$B125+(1-$B125)*'LF Projected Ratios'!S$55,$B125*(1+'LF Projected Ratios'!S$55))</f>
        <v>0.19990390873019348</v>
      </c>
      <c r="S125">
        <f>IF('LF Projected Ratios'!T$55&gt;=0,$B125+(1-$B125)*'LF Projected Ratios'!T$55,$B125*(1+'LF Projected Ratios'!T$55))</f>
        <v>0.2024190229759659</v>
      </c>
      <c r="T125">
        <f>IF('LF Projected Ratios'!U$55&gt;=0,$B125+(1-$B125)*'LF Projected Ratios'!U$55,$B125*(1+'LF Projected Ratios'!U$55))</f>
        <v>0.20491170918304302</v>
      </c>
      <c r="U125">
        <f>IF('LF Projected Ratios'!V$55&gt;=0,$B125+(1-$B125)*'LF Projected Ratios'!V$55,$B125*(1+'LF Projected Ratios'!V$55))</f>
        <v>0.20738226601624546</v>
      </c>
      <c r="V125">
        <f>IF('LF Projected Ratios'!W$55&gt;=0,$B125+(1-$B125)*'LF Projected Ratios'!W$55,$B125*(1+'LF Projected Ratios'!W$55))</f>
        <v>0.20983098686090354</v>
      </c>
      <c r="W125">
        <f>IF('LF Projected Ratios'!X$55&gt;=0,$B125+(1-$B125)*'LF Projected Ratios'!X$55,$B125*(1+'LF Projected Ratios'!X$55))</f>
        <v>0.21225815993899941</v>
      </c>
      <c r="X125">
        <f>IF('LF Projected Ratios'!Y$55&gt;=0,$B125+(1-$B125)*'LF Projected Ratios'!Y$55,$B125*(1+'LF Projected Ratios'!Y$55))</f>
        <v>0.21466406842225846</v>
      </c>
      <c r="Y125">
        <f>IF('LF Projected Ratios'!Z$55&gt;=0,$B125+(1-$B125)*'LF Projected Ratios'!Z$55,$B125*(1+'LF Projected Ratios'!Z$55))</f>
        <v>0.21704899054228077</v>
      </c>
      <c r="Z125">
        <f>IF('LF Projected Ratios'!AA$55&gt;=0,$B125+(1-$B125)*'LF Projected Ratios'!AA$55,$B125*(1+'LF Projected Ratios'!AA$55))</f>
        <v>0.21941319969780324</v>
      </c>
      <c r="AA125">
        <f>IF('LF Projected Ratios'!AB$55&gt;=0,$B125+(1-$B125)*'LF Projected Ratios'!AB$55,$B125*(1+'LF Projected Ratios'!AB$55))</f>
        <v>0.22175696455917904</v>
      </c>
      <c r="AB125">
        <f>IF('LF Projected Ratios'!AC$55&gt;=0,$B125+(1-$B125)*'LF Projected Ratios'!AC$55,$B125*(1+'LF Projected Ratios'!AC$55))</f>
        <v>0.22408054917015746</v>
      </c>
      <c r="AC125">
        <f>IF('LF Projected Ratios'!AD$55&gt;=0,$B125+(1-$B125)*'LF Projected Ratios'!AD$55,$B125*(1+'LF Projected Ratios'!AD$55))</f>
        <v>0.22638421304704825</v>
      </c>
      <c r="AD125">
        <f>IF('LF Projected Ratios'!AE$55&gt;=0,$B125+(1-$B125)*'LF Projected Ratios'!AE$55,$B125*(1+'LF Projected Ratios'!AE$55))</f>
        <v>0.22866821127534381</v>
      </c>
      <c r="AE125">
        <f>IF('LF Projected Ratios'!AF$55&gt;=0,$B125+(1-$B125)*'LF Projected Ratios'!AF$55,$B125*(1+'LF Projected Ratios'!AF$55))</f>
        <v>0.230932794603879</v>
      </c>
      <c r="AF125">
        <f>IF('LF Projected Ratios'!AG$55&gt;=0,$B125+(1-$B125)*'LF Projected Ratios'!AG$55,$B125*(1+'LF Projected Ratios'!AG$55))</f>
        <v>0.23317820953659898</v>
      </c>
    </row>
    <row r="126" spans="1:32" x14ac:dyDescent="0.2">
      <c r="A126" s="6" t="s">
        <v>49</v>
      </c>
      <c r="B126" s="28">
        <f t="shared" si="0"/>
        <v>0.20338328413101331</v>
      </c>
      <c r="C126">
        <f>IF('LF Projected Ratios'!D$55&gt;=0,$B126+(1-$B126)*'LF Projected Ratios'!D$55,$B126*(1+'LF Projected Ratios'!D$55))</f>
        <v>0.20621847120153425</v>
      </c>
      <c r="D126">
        <f>IF('LF Projected Ratios'!E$55&gt;=0,$B126+(1-$B126)*'LF Projected Ratios'!E$55,$B126*(1+'LF Projected Ratios'!E$55))</f>
        <v>0.20885930963203006</v>
      </c>
      <c r="E126">
        <f>IF('LF Projected Ratios'!F$55&gt;=0,$B126+(1-$B126)*'LF Projected Ratios'!F$55,$B126*(1+'LF Projected Ratios'!F$55))</f>
        <v>0.2115804185239028</v>
      </c>
      <c r="F126">
        <f>IF('LF Projected Ratios'!G$55&gt;=0,$B126+(1-$B126)*'LF Projected Ratios'!G$55,$B126*(1+'LF Projected Ratios'!G$55))</f>
        <v>0.21424997570695975</v>
      </c>
      <c r="G126">
        <f>IF('LF Projected Ratios'!H$55&gt;=0,$B126+(1-$B126)*'LF Projected Ratios'!H$55,$B126*(1+'LF Projected Ratios'!H$55))</f>
        <v>0.21708389815470988</v>
      </c>
      <c r="H126">
        <f>IF('LF Projected Ratios'!I$55&gt;=0,$B126+(1-$B126)*'LF Projected Ratios'!I$55,$B126*(1+'LF Projected Ratios'!I$55))</f>
        <v>0.21980196889499642</v>
      </c>
      <c r="I126">
        <f>IF('LF Projected Ratios'!J$55&gt;=0,$B126+(1-$B126)*'LF Projected Ratios'!J$55,$B126*(1+'LF Projected Ratios'!J$55))</f>
        <v>0.2222817964463612</v>
      </c>
      <c r="J126">
        <f>IF('LF Projected Ratios'!K$55&gt;=0,$B126+(1-$B126)*'LF Projected Ratios'!K$55,$B126*(1+'LF Projected Ratios'!K$55))</f>
        <v>0.22469069893409516</v>
      </c>
      <c r="K126">
        <f>IF('LF Projected Ratios'!L$55&gt;=0,$B126+(1-$B126)*'LF Projected Ratios'!L$55,$B126*(1+'LF Projected Ratios'!L$55))</f>
        <v>0.22705600036228429</v>
      </c>
      <c r="L126">
        <f>IF('LF Projected Ratios'!M$55&gt;=0,$B126+(1-$B126)*'LF Projected Ratios'!M$55,$B126*(1+'LF Projected Ratios'!M$55))</f>
        <v>0.2298359979991027</v>
      </c>
      <c r="M126">
        <f>IF('LF Projected Ratios'!N$55&gt;=0,$B126+(1-$B126)*'LF Projected Ratios'!N$55,$B126*(1+'LF Projected Ratios'!N$55))</f>
        <v>0.23234405528924768</v>
      </c>
      <c r="N126">
        <f>IF('LF Projected Ratios'!O$55&gt;=0,$B126+(1-$B126)*'LF Projected Ratios'!O$55,$B126*(1+'LF Projected Ratios'!O$55))</f>
        <v>0.23482913271437966</v>
      </c>
      <c r="O126">
        <f>IF('LF Projected Ratios'!P$55&gt;=0,$B126+(1-$B126)*'LF Projected Ratios'!P$55,$B126*(1+'LF Projected Ratios'!P$55))</f>
        <v>0.23729154466086455</v>
      </c>
      <c r="P126">
        <f>IF('LF Projected Ratios'!Q$55&gt;=0,$B126+(1-$B126)*'LF Projected Ratios'!Q$55,$B126*(1+'LF Projected Ratios'!Q$55))</f>
        <v>0.23973159980629644</v>
      </c>
      <c r="Q126">
        <f>IF('LF Projected Ratios'!R$55&gt;=0,$B126+(1-$B126)*'LF Projected Ratios'!R$55,$B126*(1+'LF Projected Ratios'!R$55))</f>
        <v>0.24214960124849078</v>
      </c>
      <c r="R126">
        <f>IF('LF Projected Ratios'!S$55&gt;=0,$B126+(1-$B126)*'LF Projected Ratios'!S$55,$B126*(1+'LF Projected Ratios'!S$55))</f>
        <v>0.24454584663099382</v>
      </c>
      <c r="S126">
        <f>IF('LF Projected Ratios'!T$55&gt;=0,$B126+(1-$B126)*'LF Projected Ratios'!T$55,$B126*(1+'LF Projected Ratios'!T$55))</f>
        <v>0.24692062826522329</v>
      </c>
      <c r="T126">
        <f>IF('LF Projected Ratios'!U$55&gt;=0,$B126+(1-$B126)*'LF Projected Ratios'!U$55,$B126*(1+'LF Projected Ratios'!U$55))</f>
        <v>0.24927423324933645</v>
      </c>
      <c r="U126">
        <f>IF('LF Projected Ratios'!V$55&gt;=0,$B126+(1-$B126)*'LF Projected Ratios'!V$55,$B126*(1+'LF Projected Ratios'!V$55))</f>
        <v>0.25160694358393498</v>
      </c>
      <c r="V126">
        <f>IF('LF Projected Ratios'!W$55&gt;=0,$B126+(1-$B126)*'LF Projected Ratios'!W$55,$B126*(1+'LF Projected Ratios'!W$55))</f>
        <v>0.2539190362847033</v>
      </c>
      <c r="W126">
        <f>IF('LF Projected Ratios'!X$55&gt;=0,$B126+(1-$B126)*'LF Projected Ratios'!X$55,$B126*(1+'LF Projected Ratios'!X$55))</f>
        <v>0.25621078349207049</v>
      </c>
      <c r="X126">
        <f>IF('LF Projected Ratios'!Y$55&gt;=0,$B126+(1-$B126)*'LF Projected Ratios'!Y$55,$B126*(1+'LF Projected Ratios'!Y$55))</f>
        <v>0.25848245257799141</v>
      </c>
      <c r="Y126">
        <f>IF('LF Projected Ratios'!Z$55&gt;=0,$B126+(1-$B126)*'LF Projected Ratios'!Z$55,$B126*(1+'LF Projected Ratios'!Z$55))</f>
        <v>0.26073430624993355</v>
      </c>
      <c r="Z126">
        <f>IF('LF Projected Ratios'!AA$55&gt;=0,$B126+(1-$B126)*'LF Projected Ratios'!AA$55,$B126*(1+'LF Projected Ratios'!AA$55))</f>
        <v>0.26296660265215427</v>
      </c>
      <c r="AA126">
        <f>IF('LF Projected Ratios'!AB$55&gt;=0,$B126+(1-$B126)*'LF Projected Ratios'!AB$55,$B126*(1+'LF Projected Ratios'!AB$55))</f>
        <v>0.26517959546435088</v>
      </c>
      <c r="AB126">
        <f>IF('LF Projected Ratios'!AC$55&gt;=0,$B126+(1-$B126)*'LF Projected Ratios'!AC$55,$B126*(1+'LF Projected Ratios'!AC$55))</f>
        <v>0.26737353399776143</v>
      </c>
      <c r="AC126">
        <f>IF('LF Projected Ratios'!AD$55&gt;=0,$B126+(1-$B126)*'LF Projected Ratios'!AD$55,$B126*(1+'LF Projected Ratios'!AD$55))</f>
        <v>0.26954866328879601</v>
      </c>
      <c r="AD126">
        <f>IF('LF Projected Ratios'!AE$55&gt;=0,$B126+(1-$B126)*'LF Projected Ratios'!AE$55,$B126*(1+'LF Projected Ratios'!AE$55))</f>
        <v>0.27170522419026844</v>
      </c>
      <c r="AE126">
        <f>IF('LF Projected Ratios'!AF$55&gt;=0,$B126+(1-$B126)*'LF Projected Ratios'!AF$55,$B126*(1+'LF Projected Ratios'!AF$55))</f>
        <v>0.27384345346030148</v>
      </c>
      <c r="AF126">
        <f>IF('LF Projected Ratios'!AG$55&gt;=0,$B126+(1-$B126)*'LF Projected Ratios'!AG$55,$B126*(1+'LF Projected Ratios'!AG$55))</f>
        <v>0.27596358384897507</v>
      </c>
    </row>
    <row r="127" spans="1:32" x14ac:dyDescent="0.2">
      <c r="A127" s="6" t="s">
        <v>50</v>
      </c>
      <c r="B127" s="28">
        <f t="shared" si="0"/>
        <v>0.20516345001935005</v>
      </c>
      <c r="C127">
        <f>IF('LF Projected Ratios'!D$55&gt;=0,$B127+(1-$B127)*'LF Projected Ratios'!D$55,$B127*(1+'LF Projected Ratios'!D$55))</f>
        <v>0.20799230141650454</v>
      </c>
      <c r="D127">
        <f>IF('LF Projected Ratios'!E$55&gt;=0,$B127+(1-$B127)*'LF Projected Ratios'!E$55,$B127*(1+'LF Projected Ratios'!E$55))</f>
        <v>0.2106272384763701</v>
      </c>
      <c r="E127">
        <f>IF('LF Projected Ratios'!F$55&gt;=0,$B127+(1-$B127)*'LF Projected Ratios'!F$55,$B127*(1+'LF Projected Ratios'!F$55))</f>
        <v>0.21334226662058686</v>
      </c>
      <c r="F127">
        <f>IF('LF Projected Ratios'!G$55&gt;=0,$B127+(1-$B127)*'LF Projected Ratios'!G$55,$B127*(1+'LF Projected Ratios'!G$55))</f>
        <v>0.21600585825642443</v>
      </c>
      <c r="G127">
        <f>IF('LF Projected Ratios'!H$55&gt;=0,$B127+(1-$B127)*'LF Projected Ratios'!H$55,$B127*(1+'LF Projected Ratios'!H$55))</f>
        <v>0.21883344785680747</v>
      </c>
      <c r="H127">
        <f>IF('LF Projected Ratios'!I$55&gt;=0,$B127+(1-$B127)*'LF Projected Ratios'!I$55,$B127*(1+'LF Projected Ratios'!I$55))</f>
        <v>0.22154544463866765</v>
      </c>
      <c r="I127">
        <f>IF('LF Projected Ratios'!J$55&gt;=0,$B127+(1-$B127)*'LF Projected Ratios'!J$55,$B127*(1+'LF Projected Ratios'!J$55))</f>
        <v>0.22401973062364552</v>
      </c>
      <c r="J127">
        <f>IF('LF Projected Ratios'!K$55&gt;=0,$B127+(1-$B127)*'LF Projected Ratios'!K$55,$B127*(1+'LF Projected Ratios'!K$55))</f>
        <v>0.22642325003825087</v>
      </c>
      <c r="K127">
        <f>IF('LF Projected Ratios'!L$55&gt;=0,$B127+(1-$B127)*'LF Projected Ratios'!L$55,$B127*(1+'LF Projected Ratios'!L$55))</f>
        <v>0.22878326582676636</v>
      </c>
      <c r="L127">
        <f>IF('LF Projected Ratios'!M$55&gt;=0,$B127+(1-$B127)*'LF Projected Ratios'!M$55,$B127*(1+'LF Projected Ratios'!M$55))</f>
        <v>0.23155705111972588</v>
      </c>
      <c r="M127">
        <f>IF('LF Projected Ratios'!N$55&gt;=0,$B127+(1-$B127)*'LF Projected Ratios'!N$55,$B127*(1+'LF Projected Ratios'!N$55))</f>
        <v>0.23405950375967335</v>
      </c>
      <c r="N127">
        <f>IF('LF Projected Ratios'!O$55&gt;=0,$B127+(1-$B127)*'LF Projected Ratios'!O$55,$B127*(1+'LF Projected Ratios'!O$55))</f>
        <v>0.23653902788674624</v>
      </c>
      <c r="O127">
        <f>IF('LF Projected Ratios'!P$55&gt;=0,$B127+(1-$B127)*'LF Projected Ratios'!P$55,$B127*(1+'LF Projected Ratios'!P$55))</f>
        <v>0.23899593718476439</v>
      </c>
      <c r="P127">
        <f>IF('LF Projected Ratios'!Q$55&gt;=0,$B127+(1-$B127)*'LF Projected Ratios'!Q$55,$B127*(1+'LF Projected Ratios'!Q$55))</f>
        <v>0.24143053964153305</v>
      </c>
      <c r="Q127">
        <f>IF('LF Projected Ratios'!R$55&gt;=0,$B127+(1-$B127)*'LF Projected Ratios'!R$55,$B127*(1+'LF Projected Ratios'!R$55))</f>
        <v>0.24384313767754773</v>
      </c>
      <c r="R127">
        <f>IF('LF Projected Ratios'!S$55&gt;=0,$B127+(1-$B127)*'LF Projected Ratios'!S$55,$B127*(1+'LF Projected Ratios'!S$55))</f>
        <v>0.24623402827122315</v>
      </c>
      <c r="S127">
        <f>IF('LF Projected Ratios'!T$55&gt;=0,$B127+(1-$B127)*'LF Projected Ratios'!T$55,$B127*(1+'LF Projected Ratios'!T$55))</f>
        <v>0.24860350308076104</v>
      </c>
      <c r="T127">
        <f>IF('LF Projected Ratios'!U$55&gt;=0,$B127+(1-$B127)*'LF Projected Ratios'!U$55,$B127*(1+'LF Projected Ratios'!U$55))</f>
        <v>0.25095184856275243</v>
      </c>
      <c r="U127">
        <f>IF('LF Projected Ratios'!V$55&gt;=0,$B127+(1-$B127)*'LF Projected Ratios'!V$55,$B127*(1+'LF Projected Ratios'!V$55))</f>
        <v>0.25327934608762415</v>
      </c>
      <c r="V127">
        <f>IF('LF Projected Ratios'!W$55&gt;=0,$B127+(1-$B127)*'LF Projected Ratios'!W$55,$B127*(1+'LF Projected Ratios'!W$55))</f>
        <v>0.25558627205202533</v>
      </c>
      <c r="W127">
        <f>IF('LF Projected Ratios'!X$55&gt;=0,$B127+(1-$B127)*'LF Projected Ratios'!X$55,$B127*(1+'LF Projected Ratios'!X$55))</f>
        <v>0.25787289798824414</v>
      </c>
      <c r="X127">
        <f>IF('LF Projected Ratios'!Y$55&gt;=0,$B127+(1-$B127)*'LF Projected Ratios'!Y$55,$B127*(1+'LF Projected Ratios'!Y$55))</f>
        <v>0.26013949067075076</v>
      </c>
      <c r="Y127">
        <f>IF('LF Projected Ratios'!Z$55&gt;=0,$B127+(1-$B127)*'LF Projected Ratios'!Z$55,$B127*(1+'LF Projected Ratios'!Z$55))</f>
        <v>0.26238631221995123</v>
      </c>
      <c r="Z127">
        <f>IF('LF Projected Ratios'!AA$55&gt;=0,$B127+(1-$B127)*'LF Projected Ratios'!AA$55,$B127*(1+'LF Projected Ratios'!AA$55))</f>
        <v>0.26461362020323886</v>
      </c>
      <c r="AA127">
        <f>IF('LF Projected Ratios'!AB$55&gt;=0,$B127+(1-$B127)*'LF Projected Ratios'!AB$55,$B127*(1+'LF Projected Ratios'!AB$55))</f>
        <v>0.26682166773342347</v>
      </c>
      <c r="AB127">
        <f>IF('LF Projected Ratios'!AC$55&gt;=0,$B127+(1-$B127)*'LF Projected Ratios'!AC$55,$B127*(1+'LF Projected Ratios'!AC$55))</f>
        <v>0.26901070356461793</v>
      </c>
      <c r="AC127">
        <f>IF('LF Projected Ratios'!AD$55&gt;=0,$B127+(1-$B127)*'LF Projected Ratios'!AD$55,$B127*(1+'LF Projected Ratios'!AD$55))</f>
        <v>0.27118097218565973</v>
      </c>
      <c r="AD127">
        <f>IF('LF Projected Ratios'!AE$55&gt;=0,$B127+(1-$B127)*'LF Projected Ratios'!AE$55,$B127*(1+'LF Projected Ratios'!AE$55))</f>
        <v>0.27333271391113889</v>
      </c>
      <c r="AE127">
        <f>IF('LF Projected Ratios'!AF$55&gt;=0,$B127+(1-$B127)*'LF Projected Ratios'!AF$55,$B127*(1+'LF Projected Ratios'!AF$55))</f>
        <v>0.27546616497010484</v>
      </c>
      <c r="AF127">
        <f>IF('LF Projected Ratios'!AG$55&gt;=0,$B127+(1-$B127)*'LF Projected Ratios'!AG$55,$B127*(1+'LF Projected Ratios'!AG$55))</f>
        <v>0.27758155759252079</v>
      </c>
    </row>
    <row r="128" spans="1:32" x14ac:dyDescent="0.2">
      <c r="A128" s="6" t="s">
        <v>51</v>
      </c>
      <c r="B128" s="28">
        <f t="shared" si="0"/>
        <v>0.31060284863029042</v>
      </c>
      <c r="C128">
        <f>IF('LF Projected Ratios'!D$55&gt;=0,$B128+(1-$B128)*'LF Projected Ratios'!D$55,$B128*(1+'LF Projected Ratios'!D$55))</f>
        <v>0.31305643747807804</v>
      </c>
      <c r="D128">
        <f>IF('LF Projected Ratios'!E$55&gt;=0,$B128+(1-$B128)*'LF Projected Ratios'!E$55,$B128*(1+'LF Projected Ratios'!E$55))</f>
        <v>0.3153418357818602</v>
      </c>
      <c r="E128">
        <f>IF('LF Projected Ratios'!F$55&gt;=0,$B128+(1-$B128)*'LF Projected Ratios'!F$55,$B128*(1+'LF Projected Ratios'!F$55))</f>
        <v>0.31769670065131944</v>
      </c>
      <c r="F128">
        <f>IF('LF Projected Ratios'!G$55&gt;=0,$B128+(1-$B128)*'LF Projected Ratios'!G$55,$B128*(1+'LF Projected Ratios'!G$55))</f>
        <v>0.32000695234546123</v>
      </c>
      <c r="G128">
        <f>IF('LF Projected Ratios'!H$55&gt;=0,$B128+(1-$B128)*'LF Projected Ratios'!H$55,$B128*(1+'LF Projected Ratios'!H$55))</f>
        <v>0.32245944678069338</v>
      </c>
      <c r="H128">
        <f>IF('LF Projected Ratios'!I$55&gt;=0,$B128+(1-$B128)*'LF Projected Ratios'!I$55,$B128*(1+'LF Projected Ratios'!I$55))</f>
        <v>0.32481168241452746</v>
      </c>
      <c r="I128">
        <f>IF('LF Projected Ratios'!J$55&gt;=0,$B128+(1-$B128)*'LF Projected Ratios'!J$55,$B128*(1+'LF Projected Ratios'!J$55))</f>
        <v>0.32695774088373003</v>
      </c>
      <c r="J128">
        <f>IF('LF Projected Ratios'!K$55&gt;=0,$B128+(1-$B128)*'LF Projected Ratios'!K$55,$B128*(1+'LF Projected Ratios'!K$55))</f>
        <v>0.32904242035365511</v>
      </c>
      <c r="K128">
        <f>IF('LF Projected Ratios'!L$55&gt;=0,$B128+(1-$B128)*'LF Projected Ratios'!L$55,$B128*(1+'LF Projected Ratios'!L$55))</f>
        <v>0.33108936719049809</v>
      </c>
      <c r="L128">
        <f>IF('LF Projected Ratios'!M$55&gt;=0,$B128+(1-$B128)*'LF Projected Ratios'!M$55,$B128*(1+'LF Projected Ratios'!M$55))</f>
        <v>0.33349519475281142</v>
      </c>
      <c r="M128">
        <f>IF('LF Projected Ratios'!N$55&gt;=0,$B128+(1-$B128)*'LF Projected Ratios'!N$55,$B128*(1+'LF Projected Ratios'!N$55))</f>
        <v>0.33566568341675046</v>
      </c>
      <c r="N128">
        <f>IF('LF Projected Ratios'!O$55&gt;=0,$B128+(1-$B128)*'LF Projected Ratios'!O$55,$B128*(1+'LF Projected Ratios'!O$55))</f>
        <v>0.33781628515996187</v>
      </c>
      <c r="O128">
        <f>IF('LF Projected Ratios'!P$55&gt;=0,$B128+(1-$B128)*'LF Projected Ratios'!P$55,$B128*(1+'LF Projected Ratios'!P$55))</f>
        <v>0.33994727205439784</v>
      </c>
      <c r="P128">
        <f>IF('LF Projected Ratios'!Q$55&gt;=0,$B128+(1-$B128)*'LF Projected Ratios'!Q$55,$B128*(1+'LF Projected Ratios'!Q$55))</f>
        <v>0.34205891123160337</v>
      </c>
      <c r="Q128">
        <f>IF('LF Projected Ratios'!R$55&gt;=0,$B128+(1-$B128)*'LF Projected Ratios'!R$55,$B128*(1+'LF Projected Ratios'!R$55))</f>
        <v>0.34415146499434757</v>
      </c>
      <c r="R128">
        <f>IF('LF Projected Ratios'!S$55&gt;=0,$B128+(1-$B128)*'LF Projected Ratios'!S$55,$B128*(1+'LF Projected Ratios'!S$55))</f>
        <v>0.34622519092524073</v>
      </c>
      <c r="S128">
        <f>IF('LF Projected Ratios'!T$55&gt;=0,$B128+(1-$B128)*'LF Projected Ratios'!T$55,$B128*(1+'LF Projected Ratios'!T$55))</f>
        <v>0.34828034199243491</v>
      </c>
      <c r="T128">
        <f>IF('LF Projected Ratios'!U$55&gt;=0,$B128+(1-$B128)*'LF Projected Ratios'!U$55,$B128*(1+'LF Projected Ratios'!U$55))</f>
        <v>0.35031716665249391</v>
      </c>
      <c r="U128">
        <f>IF('LF Projected Ratios'!V$55&gt;=0,$B128+(1-$B128)*'LF Projected Ratios'!V$55,$B128*(1+'LF Projected Ratios'!V$55))</f>
        <v>0.35233590895052447</v>
      </c>
      <c r="V128">
        <f>IF('LF Projected Ratios'!W$55&gt;=0,$B128+(1-$B128)*'LF Projected Ratios'!W$55,$B128*(1+'LF Projected Ratios'!W$55))</f>
        <v>0.35433680861765438</v>
      </c>
      <c r="W128">
        <f>IF('LF Projected Ratios'!X$55&gt;=0,$B128+(1-$B128)*'LF Projected Ratios'!X$55,$B128*(1+'LF Projected Ratios'!X$55))</f>
        <v>0.3563201011659346</v>
      </c>
      <c r="X128">
        <f>IF('LF Projected Ratios'!Y$55&gt;=0,$B128+(1-$B128)*'LF Projected Ratios'!Y$55,$B128*(1+'LF Projected Ratios'!Y$55))</f>
        <v>0.35828601798074827</v>
      </c>
      <c r="Y128">
        <f>IF('LF Projected Ratios'!Z$55&gt;=0,$B128+(1-$B128)*'LF Projected Ratios'!Z$55,$B128*(1+'LF Projected Ratios'!Z$55))</f>
        <v>0.36023478641080175</v>
      </c>
      <c r="Z128">
        <f>IF('LF Projected Ratios'!AA$55&gt;=0,$B128+(1-$B128)*'LF Projected Ratios'!AA$55,$B128*(1+'LF Projected Ratios'!AA$55))</f>
        <v>0.36216662985577019</v>
      </c>
      <c r="AA128">
        <f>IF('LF Projected Ratios'!AB$55&gt;=0,$B128+(1-$B128)*'LF Projected Ratios'!AB$55,$B128*(1+'LF Projected Ratios'!AB$55))</f>
        <v>0.36408176785167046</v>
      </c>
      <c r="AB128">
        <f>IF('LF Projected Ratios'!AC$55&gt;=0,$B128+(1-$B128)*'LF Projected Ratios'!AC$55,$B128*(1+'LF Projected Ratios'!AC$55))</f>
        <v>0.36598041615402699</v>
      </c>
      <c r="AC128">
        <f>IF('LF Projected Ratios'!AD$55&gt;=0,$B128+(1-$B128)*'LF Projected Ratios'!AD$55,$B128*(1+'LF Projected Ratios'!AD$55))</f>
        <v>0.36786278681890106</v>
      </c>
      <c r="AD128">
        <f>IF('LF Projected Ratios'!AE$55&gt;=0,$B128+(1-$B128)*'LF Projected Ratios'!AE$55,$B128*(1+'LF Projected Ratios'!AE$55))</f>
        <v>0.36972908828184303</v>
      </c>
      <c r="AE128">
        <f>IF('LF Projected Ratios'!AF$55&gt;=0,$B128+(1-$B128)*'LF Projected Ratios'!AF$55,$B128*(1+'LF Projected Ratios'!AF$55))</f>
        <v>0.37157952543483208</v>
      </c>
      <c r="AF128">
        <f>IF('LF Projected Ratios'!AG$55&gt;=0,$B128+(1-$B128)*'LF Projected Ratios'!AG$55,$B128*(1+'LF Projected Ratios'!AG$55))</f>
        <v>0.37341429970126155</v>
      </c>
    </row>
    <row r="129" spans="1:32" x14ac:dyDescent="0.2">
      <c r="A129" s="6" t="s">
        <v>52</v>
      </c>
      <c r="B129" s="28">
        <f t="shared" si="0"/>
        <v>0.22950991317793507</v>
      </c>
      <c r="C129">
        <f>IF('LF Projected Ratios'!D$55&gt;=0,$B129+(1-$B129)*'LF Projected Ratios'!D$55,$B129*(1+'LF Projected Ratios'!D$55))</f>
        <v>0.23225211465150009</v>
      </c>
      <c r="D129">
        <f>IF('LF Projected Ratios'!E$55&gt;=0,$B129+(1-$B129)*'LF Projected Ratios'!E$55,$B129*(1+'LF Projected Ratios'!E$55))</f>
        <v>0.23480634153509766</v>
      </c>
      <c r="E129">
        <f>IF('LF Projected Ratios'!F$55&gt;=0,$B129+(1-$B129)*'LF Projected Ratios'!F$55,$B129*(1+'LF Projected Ratios'!F$55))</f>
        <v>0.23743820625069589</v>
      </c>
      <c r="F129">
        <f>IF('LF Projected Ratios'!G$55&gt;=0,$B129+(1-$B129)*'LF Projected Ratios'!G$55,$B129*(1+'LF Projected Ratios'!G$55))</f>
        <v>0.24002020999826512</v>
      </c>
      <c r="G129">
        <f>IF('LF Projected Ratios'!H$55&gt;=0,$B129+(1-$B129)*'LF Projected Ratios'!H$55,$B129*(1+'LF Projected Ratios'!H$55))</f>
        <v>0.24276118832487745</v>
      </c>
      <c r="H129">
        <f>IF('LF Projected Ratios'!I$55&gt;=0,$B129+(1-$B129)*'LF Projected Ratios'!I$55,$B129*(1+'LF Projected Ratios'!I$55))</f>
        <v>0.24539011453111126</v>
      </c>
      <c r="I129">
        <f>IF('LF Projected Ratios'!J$55&gt;=0,$B129+(1-$B129)*'LF Projected Ratios'!J$55,$B129*(1+'LF Projected Ratios'!J$55))</f>
        <v>0.24778861120748408</v>
      </c>
      <c r="J129">
        <f>IF('LF Projected Ratios'!K$55&gt;=0,$B129+(1-$B129)*'LF Projected Ratios'!K$55,$B129*(1+'LF Projected Ratios'!K$55))</f>
        <v>0.25011850894870252</v>
      </c>
      <c r="K129">
        <f>IF('LF Projected Ratios'!L$55&gt;=0,$B129+(1-$B129)*'LF Projected Ratios'!L$55,$B129*(1+'LF Projected Ratios'!L$55))</f>
        <v>0.25240623561381248</v>
      </c>
      <c r="L129">
        <f>IF('LF Projected Ratios'!M$55&gt;=0,$B129+(1-$B129)*'LF Projected Ratios'!M$55,$B129*(1+'LF Projected Ratios'!M$55))</f>
        <v>0.25509505770088209</v>
      </c>
      <c r="M129">
        <f>IF('LF Projected Ratios'!N$55&gt;=0,$B129+(1-$B129)*'LF Projected Ratios'!N$55,$B129*(1+'LF Projected Ratios'!N$55))</f>
        <v>0.25752085826562482</v>
      </c>
      <c r="N129">
        <f>IF('LF Projected Ratios'!O$55&gt;=0,$B129+(1-$B129)*'LF Projected Ratios'!O$55,$B129*(1+'LF Projected Ratios'!O$55))</f>
        <v>0.25992443263571674</v>
      </c>
      <c r="O129">
        <f>IF('LF Projected Ratios'!P$55&gt;=0,$B129+(1-$B129)*'LF Projected Ratios'!P$55,$B129*(1+'LF Projected Ratios'!P$55))</f>
        <v>0.26230608488659779</v>
      </c>
      <c r="P129">
        <f>IF('LF Projected Ratios'!Q$55&gt;=0,$B129+(1-$B129)*'LF Projected Ratios'!Q$55,$B129*(1+'LF Projected Ratios'!Q$55))</f>
        <v>0.26466611357216663</v>
      </c>
      <c r="Q129">
        <f>IF('LF Projected Ratios'!R$55&gt;=0,$B129+(1-$B129)*'LF Projected Ratios'!R$55,$B129*(1+'LF Projected Ratios'!R$55))</f>
        <v>0.26700481184954322</v>
      </c>
      <c r="R129">
        <f>IF('LF Projected Ratios'!S$55&gt;=0,$B129+(1-$B129)*'LF Projected Ratios'!S$55,$B129*(1+'LF Projected Ratios'!S$55))</f>
        <v>0.26932246760046197</v>
      </c>
      <c r="S129">
        <f>IF('LF Projected Ratios'!T$55&gt;=0,$B129+(1-$B129)*'LF Projected Ratios'!T$55,$B129*(1+'LF Projected Ratios'!T$55))</f>
        <v>0.27161936354940641</v>
      </c>
      <c r="T129">
        <f>IF('LF Projected Ratios'!U$55&gt;=0,$B129+(1-$B129)*'LF Projected Ratios'!U$55,$B129*(1+'LF Projected Ratios'!U$55))</f>
        <v>0.27389577737857895</v>
      </c>
      <c r="U129">
        <f>IF('LF Projected Ratios'!V$55&gt;=0,$B129+(1-$B129)*'LF Projected Ratios'!V$55,$B129*(1+'LF Projected Ratios'!V$55))</f>
        <v>0.27615198183981088</v>
      </c>
      <c r="V129">
        <f>IF('LF Projected Ratios'!W$55&gt;=0,$B129+(1-$B129)*'LF Projected Ratios'!W$55,$B129*(1+'LF Projected Ratios'!W$55))</f>
        <v>0.27838824486350655</v>
      </c>
      <c r="W129">
        <f>IF('LF Projected Ratios'!X$55&gt;=0,$B129+(1-$B129)*'LF Projected Ratios'!X$55,$B129*(1+'LF Projected Ratios'!X$55))</f>
        <v>0.2806048296647084</v>
      </c>
      <c r="X129">
        <f>IF('LF Projected Ratios'!Y$55&gt;=0,$B129+(1-$B129)*'LF Projected Ratios'!Y$55,$B129*(1+'LF Projected Ratios'!Y$55))</f>
        <v>0.28280199484637658</v>
      </c>
      <c r="Y129">
        <f>IF('LF Projected Ratios'!Z$55&gt;=0,$B129+(1-$B129)*'LF Projected Ratios'!Z$55,$B129*(1+'LF Projected Ratios'!Z$55))</f>
        <v>0.28497999449996486</v>
      </c>
      <c r="Z129">
        <f>IF('LF Projected Ratios'!AA$55&gt;=0,$B129+(1-$B129)*'LF Projected Ratios'!AA$55,$B129*(1+'LF Projected Ratios'!AA$55))</f>
        <v>0.28713907830337643</v>
      </c>
      <c r="AA129">
        <f>IF('LF Projected Ratios'!AB$55&gt;=0,$B129+(1-$B129)*'LF Projected Ratios'!AB$55,$B129*(1+'LF Projected Ratios'!AB$55))</f>
        <v>0.2892794916163785</v>
      </c>
      <c r="AB129">
        <f>IF('LF Projected Ratios'!AC$55&gt;=0,$B129+(1-$B129)*'LF Projected Ratios'!AC$55,$B129*(1+'LF Projected Ratios'!AC$55))</f>
        <v>0.29140147557355145</v>
      </c>
      <c r="AC129">
        <f>IF('LF Projected Ratios'!AD$55&gt;=0,$B129+(1-$B129)*'LF Projected Ratios'!AD$55,$B129*(1+'LF Projected Ratios'!AD$55))</f>
        <v>0.29350526717484904</v>
      </c>
      <c r="AD129">
        <f>IF('LF Projected Ratios'!AE$55&gt;=0,$B129+(1-$B129)*'LF Projected Ratios'!AE$55,$B129*(1+'LF Projected Ratios'!AE$55))</f>
        <v>0.29559109937383821</v>
      </c>
      <c r="AE129">
        <f>IF('LF Projected Ratios'!AF$55&gt;=0,$B129+(1-$B129)*'LF Projected Ratios'!AF$55,$B129*(1+'LF Projected Ratios'!AF$55))</f>
        <v>0.29765920116368838</v>
      </c>
      <c r="AF129">
        <f>IF('LF Projected Ratios'!AG$55&gt;=0,$B129+(1-$B129)*'LF Projected Ratios'!AG$55,$B129*(1+'LF Projected Ratios'!AG$55))</f>
        <v>0.29970979766097794</v>
      </c>
    </row>
    <row r="130" spans="1:32" x14ac:dyDescent="0.2">
      <c r="A130" s="6" t="s">
        <v>53</v>
      </c>
      <c r="B130" s="28">
        <f t="shared" si="0"/>
        <v>0.21223298727464229</v>
      </c>
      <c r="C130">
        <f>IF('LF Projected Ratios'!D$55&gt;=0,$B130+(1-$B130)*'LF Projected Ratios'!D$55,$B130*(1+'LF Projected Ratios'!D$55))</f>
        <v>0.21503667793863426</v>
      </c>
      <c r="D130">
        <f>IF('LF Projected Ratios'!E$55&gt;=0,$B130+(1-$B130)*'LF Projected Ratios'!E$55,$B130*(1+'LF Projected Ratios'!E$55))</f>
        <v>0.2176481790031238</v>
      </c>
      <c r="E130">
        <f>IF('LF Projected Ratios'!F$55&gt;=0,$B130+(1-$B130)*'LF Projected Ratios'!F$55,$B130*(1+'LF Projected Ratios'!F$55))</f>
        <v>0.22033905879556284</v>
      </c>
      <c r="F130">
        <f>IF('LF Projected Ratios'!G$55&gt;=0,$B130+(1-$B130)*'LF Projected Ratios'!G$55,$B130*(1+'LF Projected Ratios'!G$55))</f>
        <v>0.2229789595728171</v>
      </c>
      <c r="G130">
        <f>IF('LF Projected Ratios'!H$55&gt;=0,$B130+(1-$B130)*'LF Projected Ratios'!H$55,$B130*(1+'LF Projected Ratios'!H$55))</f>
        <v>0.22578139966287245</v>
      </c>
      <c r="H130">
        <f>IF('LF Projected Ratios'!I$55&gt;=0,$B130+(1-$B130)*'LF Projected Ratios'!I$55,$B130*(1+'LF Projected Ratios'!I$55))</f>
        <v>0.22846927505488704</v>
      </c>
      <c r="I130">
        <f>IF('LF Projected Ratios'!J$55&gt;=0,$B130+(1-$B130)*'LF Projected Ratios'!J$55,$B130*(1+'LF Projected Ratios'!J$55))</f>
        <v>0.2309215539278977</v>
      </c>
      <c r="J130">
        <f>IF('LF Projected Ratios'!K$55&gt;=0,$B130+(1-$B130)*'LF Projected Ratios'!K$55,$B130*(1+'LF Projected Ratios'!K$55))</f>
        <v>0.23330369565164852</v>
      </c>
      <c r="K130">
        <f>IF('LF Projected Ratios'!L$55&gt;=0,$B130+(1-$B130)*'LF Projected Ratios'!L$55,$B130*(1+'LF Projected Ratios'!L$55))</f>
        <v>0.23564272068484404</v>
      </c>
      <c r="L130">
        <f>IF('LF Projected Ratios'!M$55&gt;=0,$B130+(1-$B130)*'LF Projected Ratios'!M$55,$B130*(1+'LF Projected Ratios'!M$55))</f>
        <v>0.23839183502065239</v>
      </c>
      <c r="M130">
        <f>IF('LF Projected Ratios'!N$55&gt;=0,$B130+(1-$B130)*'LF Projected Ratios'!N$55,$B130*(1+'LF Projected Ratios'!N$55))</f>
        <v>0.24087203002515503</v>
      </c>
      <c r="N130">
        <f>IF('LF Projected Ratios'!O$55&gt;=0,$B130+(1-$B130)*'LF Projected Ratios'!O$55,$B130*(1+'LF Projected Ratios'!O$55))</f>
        <v>0.243329500450505</v>
      </c>
      <c r="O130">
        <f>IF('LF Projected Ratios'!P$55&gt;=0,$B130+(1-$B130)*'LF Projected Ratios'!P$55,$B130*(1+'LF Projected Ratios'!P$55))</f>
        <v>0.24576455719051532</v>
      </c>
      <c r="P130">
        <f>IF('LF Projected Ratios'!Q$55&gt;=0,$B130+(1-$B130)*'LF Projected Ratios'!Q$55,$B130*(1+'LF Projected Ratios'!Q$55))</f>
        <v>0.24817750549364651</v>
      </c>
      <c r="Q130">
        <f>IF('LF Projected Ratios'!R$55&gt;=0,$B130+(1-$B130)*'LF Projected Ratios'!R$55,$B130*(1+'LF Projected Ratios'!R$55))</f>
        <v>0.25056864509056692</v>
      </c>
      <c r="R130">
        <f>IF('LF Projected Ratios'!S$55&gt;=0,$B130+(1-$B130)*'LF Projected Ratios'!S$55,$B130*(1+'LF Projected Ratios'!S$55))</f>
        <v>0.25293827031826777</v>
      </c>
      <c r="S130">
        <f>IF('LF Projected Ratios'!T$55&gt;=0,$B130+(1-$B130)*'LF Projected Ratios'!T$55,$B130*(1+'LF Projected Ratios'!T$55))</f>
        <v>0.25528667024084695</v>
      </c>
      <c r="T130">
        <f>IF('LF Projected Ratios'!U$55&gt;=0,$B130+(1-$B130)*'LF Projected Ratios'!U$55,$B130*(1+'LF Projected Ratios'!U$55))</f>
        <v>0.25761412876705647</v>
      </c>
      <c r="U130">
        <f>IF('LF Projected Ratios'!V$55&gt;=0,$B130+(1-$B130)*'LF Projected Ratios'!V$55,$B130*(1+'LF Projected Ratios'!V$55))</f>
        <v>0.25992092476472228</v>
      </c>
      <c r="V130">
        <f>IF('LF Projected Ratios'!W$55&gt;=0,$B130+(1-$B130)*'LF Projected Ratios'!W$55,$B130*(1+'LF Projected Ratios'!W$55))</f>
        <v>0.26220733217213094</v>
      </c>
      <c r="W130">
        <f>IF('LF Projected Ratios'!X$55&gt;=0,$B130+(1-$B130)*'LF Projected Ratios'!X$55,$B130*(1+'LF Projected Ratios'!X$55))</f>
        <v>0.26447362010647324</v>
      </c>
      <c r="X130">
        <f>IF('LF Projected Ratios'!Y$55&gt;=0,$B130+(1-$B130)*'LF Projected Ratios'!Y$55,$B130*(1+'LF Projected Ratios'!Y$55))</f>
        <v>0.26672005296943968</v>
      </c>
      <c r="Y130">
        <f>IF('LF Projected Ratios'!Z$55&gt;=0,$B130+(1-$B130)*'LF Projected Ratios'!Z$55,$B130*(1+'LF Projected Ratios'!Z$55))</f>
        <v>0.26894689055005128</v>
      </c>
      <c r="Z130">
        <f>IF('LF Projected Ratios'!AA$55&gt;=0,$B130+(1-$B130)*'LF Projected Ratios'!AA$55,$B130*(1+'LF Projected Ratios'!AA$55))</f>
        <v>0.27115438812481246</v>
      </c>
      <c r="AA130">
        <f>IF('LF Projected Ratios'!AB$55&gt;=0,$B130+(1-$B130)*'LF Projected Ratios'!AB$55,$B130*(1+'LF Projected Ratios'!AB$55))</f>
        <v>0.27334279655526467</v>
      </c>
      <c r="AB130">
        <f>IF('LF Projected Ratios'!AC$55&gt;=0,$B130+(1-$B130)*'LF Projected Ratios'!AC$55,$B130*(1+'LF Projected Ratios'!AC$55))</f>
        <v>0.27551236238301979</v>
      </c>
      <c r="AC130">
        <f>IF('LF Projected Ratios'!AD$55&gt;=0,$B130+(1-$B130)*'LF Projected Ratios'!AD$55,$B130*(1+'LF Projected Ratios'!AD$55))</f>
        <v>0.27766332792235149</v>
      </c>
      <c r="AD130">
        <f>IF('LF Projected Ratios'!AE$55&gt;=0,$B130+(1-$B130)*'LF Projected Ratios'!AE$55,$B130*(1+'LF Projected Ratios'!AE$55))</f>
        <v>0.27979593135041286</v>
      </c>
      <c r="AE130">
        <f>IF('LF Projected Ratios'!AF$55&gt;=0,$B130+(1-$B130)*'LF Projected Ratios'!AF$55,$B130*(1+'LF Projected Ratios'!AF$55))</f>
        <v>0.28191040679515467</v>
      </c>
      <c r="AF130">
        <f>IF('LF Projected Ratios'!AG$55&gt;=0,$B130+(1-$B130)*'LF Projected Ratios'!AG$55,$B130*(1+'LF Projected Ratios'!AG$55))</f>
        <v>0.28400698442101047</v>
      </c>
    </row>
    <row r="131" spans="1:32" x14ac:dyDescent="0.2">
      <c r="A131" s="6" t="s">
        <v>54</v>
      </c>
      <c r="B131" s="28">
        <f t="shared" si="0"/>
        <v>0.21920205354203892</v>
      </c>
      <c r="C131">
        <f>IF('LF Projected Ratios'!D$55&gt;=0,$B131+(1-$B131)*'LF Projected Ratios'!D$55,$B131*(1+'LF Projected Ratios'!D$55))</f>
        <v>0.22198094105266827</v>
      </c>
      <c r="D131">
        <f>IF('LF Projected Ratios'!E$55&gt;=0,$B131+(1-$B131)*'LF Projected Ratios'!E$55,$B131*(1+'LF Projected Ratios'!E$55))</f>
        <v>0.22456933918991942</v>
      </c>
      <c r="E131">
        <f>IF('LF Projected Ratios'!F$55&gt;=0,$B131+(1-$B131)*'LF Projected Ratios'!F$55,$B131*(1+'LF Projected Ratios'!F$55))</f>
        <v>0.22723641382259907</v>
      </c>
      <c r="F131">
        <f>IF('LF Projected Ratios'!G$55&gt;=0,$B131+(1-$B131)*'LF Projected Ratios'!G$55,$B131*(1+'LF Projected Ratios'!G$55))</f>
        <v>0.2298529604314776</v>
      </c>
      <c r="G131">
        <f>IF('LF Projected Ratios'!H$55&gt;=0,$B131+(1-$B131)*'LF Projected Ratios'!H$55,$B131*(1+'LF Projected Ratios'!H$55))</f>
        <v>0.23263060843150818</v>
      </c>
      <c r="H131">
        <f>IF('LF Projected Ratios'!I$55&gt;=0,$B131+(1-$B131)*'LF Projected Ratios'!I$55,$B131*(1+'LF Projected Ratios'!I$55))</f>
        <v>0.23529470524251742</v>
      </c>
      <c r="I131">
        <f>IF('LF Projected Ratios'!J$55&gt;=0,$B131+(1-$B131)*'LF Projected Ratios'!J$55,$B131*(1+'LF Projected Ratios'!J$55))</f>
        <v>0.23772528976466534</v>
      </c>
      <c r="J131">
        <f>IF('LF Projected Ratios'!K$55&gt;=0,$B131+(1-$B131)*'LF Projected Ratios'!K$55,$B131*(1+'LF Projected Ratios'!K$55))</f>
        <v>0.24008635761344682</v>
      </c>
      <c r="K131">
        <f>IF('LF Projected Ratios'!L$55&gt;=0,$B131+(1-$B131)*'LF Projected Ratios'!L$55,$B131*(1+'LF Projected Ratios'!L$55))</f>
        <v>0.24240469020814959</v>
      </c>
      <c r="L131">
        <f>IF('LF Projected Ratios'!M$55&gt;=0,$B131+(1-$B131)*'LF Projected Ratios'!M$55,$B131*(1+'LF Projected Ratios'!M$55))</f>
        <v>0.24512948420599834</v>
      </c>
      <c r="M131">
        <f>IF('LF Projected Ratios'!N$55&gt;=0,$B131+(1-$B131)*'LF Projected Ratios'!N$55,$B131*(1+'LF Projected Ratios'!N$55))</f>
        <v>0.24758773789655505</v>
      </c>
      <c r="N131">
        <f>IF('LF Projected Ratios'!O$55&gt;=0,$B131+(1-$B131)*'LF Projected Ratios'!O$55,$B131*(1+'LF Projected Ratios'!O$55))</f>
        <v>0.2500234680434118</v>
      </c>
      <c r="O131">
        <f>IF('LF Projected Ratios'!P$55&gt;=0,$B131+(1-$B131)*'LF Projected Ratios'!P$55,$B131*(1+'LF Projected Ratios'!P$55))</f>
        <v>0.25243698279002574</v>
      </c>
      <c r="P131">
        <f>IF('LF Projected Ratios'!Q$55&gt;=0,$B131+(1-$B131)*'LF Projected Ratios'!Q$55,$B131*(1+'LF Projected Ratios'!Q$55))</f>
        <v>0.25482858468444386</v>
      </c>
      <c r="Q131">
        <f>IF('LF Projected Ratios'!R$55&gt;=0,$B131+(1-$B131)*'LF Projected Ratios'!R$55,$B131*(1+'LF Projected Ratios'!R$55))</f>
        <v>0.25719857080573461</v>
      </c>
      <c r="R131">
        <f>IF('LF Projected Ratios'!S$55&gt;=0,$B131+(1-$B131)*'LF Projected Ratios'!S$55,$B131*(1+'LF Projected Ratios'!S$55))</f>
        <v>0.25954723288700515</v>
      </c>
      <c r="S131">
        <f>IF('LF Projected Ratios'!T$55&gt;=0,$B131+(1-$B131)*'LF Projected Ratios'!T$55,$B131*(1+'LF Projected Ratios'!T$55))</f>
        <v>0.2618748574351164</v>
      </c>
      <c r="T131">
        <f>IF('LF Projected Ratios'!U$55&gt;=0,$B131+(1-$B131)*'LF Projected Ratios'!U$55,$B131*(1+'LF Projected Ratios'!U$55))</f>
        <v>0.26418172584719102</v>
      </c>
      <c r="U131">
        <f>IF('LF Projected Ratios'!V$55&gt;=0,$B131+(1-$B131)*'LF Projected Ratios'!V$55,$B131*(1+'LF Projected Ratios'!V$55))</f>
        <v>0.26646811452402031</v>
      </c>
      <c r="V131">
        <f>IF('LF Projected Ratios'!W$55&gt;=0,$B131+(1-$B131)*'LF Projected Ratios'!W$55,$B131*(1+'LF Projected Ratios'!W$55))</f>
        <v>0.26873429498046614</v>
      </c>
      <c r="W131">
        <f>IF('LF Projected Ratios'!X$55&gt;=0,$B131+(1-$B131)*'LF Projected Ratios'!X$55,$B131*(1+'LF Projected Ratios'!X$55))</f>
        <v>0.27098053395294502</v>
      </c>
      <c r="X131">
        <f>IF('LF Projected Ratios'!Y$55&gt;=0,$B131+(1-$B131)*'LF Projected Ratios'!Y$55,$B131*(1+'LF Projected Ratios'!Y$55))</f>
        <v>0.27320709350408906</v>
      </c>
      <c r="Y131">
        <f>IF('LF Projected Ratios'!Z$55&gt;=0,$B131+(1-$B131)*'LF Projected Ratios'!Z$55,$B131*(1+'LF Projected Ratios'!Z$55))</f>
        <v>0.27541423112466767</v>
      </c>
      <c r="Z131">
        <f>IF('LF Projected Ratios'!AA$55&gt;=0,$B131+(1-$B131)*'LF Projected Ratios'!AA$55,$B131*(1+'LF Projected Ratios'!AA$55))</f>
        <v>0.27760219983285395</v>
      </c>
      <c r="AA131">
        <f>IF('LF Projected Ratios'!AB$55&gt;=0,$B131+(1-$B131)*'LF Projected Ratios'!AB$55,$B131*(1+'LF Projected Ratios'!AB$55))</f>
        <v>0.27977124827091548</v>
      </c>
      <c r="AB131">
        <f>IF('LF Projected Ratios'!AC$55&gt;=0,$B131+(1-$B131)*'LF Projected Ratios'!AC$55,$B131*(1+'LF Projected Ratios'!AC$55))</f>
        <v>0.28192162079940719</v>
      </c>
      <c r="AC131">
        <f>IF('LF Projected Ratios'!AD$55&gt;=0,$B131+(1-$B131)*'LF Projected Ratios'!AD$55,$B131*(1+'LF Projected Ratios'!AD$55))</f>
        <v>0.28405355758894313</v>
      </c>
      <c r="AD131">
        <f>IF('LF Projected Ratios'!AE$55&gt;=0,$B131+(1-$B131)*'LF Projected Ratios'!AE$55,$B131*(1+'LF Projected Ratios'!AE$55))</f>
        <v>0.28616729470961649</v>
      </c>
      <c r="AE131">
        <f>IF('LF Projected Ratios'!AF$55&gt;=0,$B131+(1-$B131)*'LF Projected Ratios'!AF$55,$B131*(1+'LF Projected Ratios'!AF$55))</f>
        <v>0.28826306421813963</v>
      </c>
      <c r="AF131">
        <f>IF('LF Projected Ratios'!AG$55&gt;=0,$B131+(1-$B131)*'LF Projected Ratios'!AG$55,$B131*(1+'LF Projected Ratios'!AG$55))</f>
        <v>0.29034109424277166</v>
      </c>
    </row>
    <row r="132" spans="1:32" x14ac:dyDescent="0.2">
      <c r="A132" s="6" t="s">
        <v>55</v>
      </c>
      <c r="B132" s="28">
        <f t="shared" si="0"/>
        <v>0.21939661912454772</v>
      </c>
      <c r="C132">
        <f>IF('LF Projected Ratios'!D$55&gt;=0,$B132+(1-$B132)*'LF Projected Ratios'!D$55,$B132*(1+'LF Projected Ratios'!D$55))</f>
        <v>0.22217481416938656</v>
      </c>
      <c r="D132">
        <f>IF('LF Projected Ratios'!E$55&gt;=0,$B132+(1-$B132)*'LF Projected Ratios'!E$55,$B132*(1+'LF Projected Ratios'!E$55))</f>
        <v>0.22476256730853847</v>
      </c>
      <c r="E132">
        <f>IF('LF Projected Ratios'!F$55&gt;=0,$B132+(1-$B132)*'LF Projected Ratios'!F$55,$B132*(1+'LF Projected Ratios'!F$55))</f>
        <v>0.2274289773378699</v>
      </c>
      <c r="F132">
        <f>IF('LF Projected Ratios'!G$55&gt;=0,$B132+(1-$B132)*'LF Projected Ratios'!G$55,$B132*(1+'LF Projected Ratios'!G$55))</f>
        <v>0.23004487193438411</v>
      </c>
      <c r="G132">
        <f>IF('LF Projected Ratios'!H$55&gt;=0,$B132+(1-$B132)*'LF Projected Ratios'!H$55,$B132*(1+'LF Projected Ratios'!H$55))</f>
        <v>0.23282182777749552</v>
      </c>
      <c r="H132">
        <f>IF('LF Projected Ratios'!I$55&gt;=0,$B132+(1-$B132)*'LF Projected Ratios'!I$55,$B132*(1+'LF Projected Ratios'!I$55))</f>
        <v>0.23548526072719433</v>
      </c>
      <c r="I132">
        <f>IF('LF Projected Ratios'!J$55&gt;=0,$B132+(1-$B132)*'LF Projected Ratios'!J$55,$B132*(1+'LF Projected Ratios'!J$55))</f>
        <v>0.23791523957652316</v>
      </c>
      <c r="J132">
        <f>IF('LF Projected Ratios'!K$55&gt;=0,$B132+(1-$B132)*'LF Projected Ratios'!K$55,$B132*(1+'LF Projected Ratios'!K$55))</f>
        <v>0.24027571907521555</v>
      </c>
      <c r="K132">
        <f>IF('LF Projected Ratios'!L$55&gt;=0,$B132+(1-$B132)*'LF Projected Ratios'!L$55,$B132*(1+'LF Projected Ratios'!L$55))</f>
        <v>0.24259347396894745</v>
      </c>
      <c r="L132">
        <f>IF('LF Projected Ratios'!M$55&gt;=0,$B132+(1-$B132)*'LF Projected Ratios'!M$55,$B132*(1+'LF Projected Ratios'!M$55))</f>
        <v>0.24531758898046716</v>
      </c>
      <c r="M132">
        <f>IF('LF Projected Ratios'!N$55&gt;=0,$B132+(1-$B132)*'LF Projected Ratios'!N$55,$B132*(1+'LF Projected Ratios'!N$55))</f>
        <v>0.24777523010337632</v>
      </c>
      <c r="N132">
        <f>IF('LF Projected Ratios'!O$55&gt;=0,$B132+(1-$B132)*'LF Projected Ratios'!O$55,$B132*(1+'LF Projected Ratios'!O$55))</f>
        <v>0.25021035329518537</v>
      </c>
      <c r="O132">
        <f>IF('LF Projected Ratios'!P$55&gt;=0,$B132+(1-$B132)*'LF Projected Ratios'!P$55,$B132*(1+'LF Projected Ratios'!P$55))</f>
        <v>0.25262326662256568</v>
      </c>
      <c r="P132">
        <f>IF('LF Projected Ratios'!Q$55&gt;=0,$B132+(1-$B132)*'LF Projected Ratios'!Q$55,$B132*(1+'LF Projected Ratios'!Q$55))</f>
        <v>0.25501427255817288</v>
      </c>
      <c r="Q132">
        <f>IF('LF Projected Ratios'!R$55&gt;=0,$B132+(1-$B132)*'LF Projected Ratios'!R$55,$B132*(1+'LF Projected Ratios'!R$55))</f>
        <v>0.25738366810704688</v>
      </c>
      <c r="R132">
        <f>IF('LF Projected Ratios'!S$55&gt;=0,$B132+(1-$B132)*'LF Projected Ratios'!S$55,$B132*(1+'LF Projected Ratios'!S$55))</f>
        <v>0.25973174492959838</v>
      </c>
      <c r="S132">
        <f>IF('LF Projected Ratios'!T$55&gt;=0,$B132+(1-$B132)*'LF Projected Ratios'!T$55,$B132*(1+'LF Projected Ratios'!T$55))</f>
        <v>0.26205878946129429</v>
      </c>
      <c r="T132">
        <f>IF('LF Projected Ratios'!U$55&gt;=0,$B132+(1-$B132)*'LF Projected Ratios'!U$55,$B132*(1+'LF Projected Ratios'!U$55))</f>
        <v>0.26436508302913625</v>
      </c>
      <c r="U132">
        <f>IF('LF Projected Ratios'!V$55&gt;=0,$B132+(1-$B132)*'LF Projected Ratios'!V$55,$B132*(1+'LF Projected Ratios'!V$55))</f>
        <v>0.26665090196503993</v>
      </c>
      <c r="V132">
        <f>IF('LF Projected Ratios'!W$55&gt;=0,$B132+(1-$B132)*'LF Projected Ratios'!W$55,$B132*(1+'LF Projected Ratios'!W$55))</f>
        <v>0.26891651771620884</v>
      </c>
      <c r="W132">
        <f>IF('LF Projected Ratios'!X$55&gt;=0,$B132+(1-$B132)*'LF Projected Ratios'!X$55,$B132*(1+'LF Projected Ratios'!X$55))</f>
        <v>0.27116219695259192</v>
      </c>
      <c r="X132">
        <f>IF('LF Projected Ratios'!Y$55&gt;=0,$B132+(1-$B132)*'LF Projected Ratios'!Y$55,$B132*(1+'LF Projected Ratios'!Y$55))</f>
        <v>0.27338820167151845</v>
      </c>
      <c r="Y132">
        <f>IF('LF Projected Ratios'!Z$55&gt;=0,$B132+(1-$B132)*'LF Projected Ratios'!Z$55,$B132*(1+'LF Projected Ratios'!Z$55))</f>
        <v>0.27559478929959419</v>
      </c>
      <c r="Z132">
        <f>IF('LF Projected Ratios'!AA$55&gt;=0,$B132+(1-$B132)*'LF Projected Ratios'!AA$55,$B132*(1+'LF Projected Ratios'!AA$55))</f>
        <v>0.27778221279194304</v>
      </c>
      <c r="AA132">
        <f>IF('LF Projected Ratios'!AB$55&gt;=0,$B132+(1-$B132)*'LF Projected Ratios'!AB$55,$B132*(1+'LF Projected Ratios'!AB$55))</f>
        <v>0.279950720728874</v>
      </c>
      <c r="AB132">
        <f>IF('LF Projected Ratios'!AC$55&gt;=0,$B132+(1-$B132)*'LF Projected Ratios'!AC$55,$B132*(1+'LF Projected Ratios'!AC$55))</f>
        <v>0.28210055741005008</v>
      </c>
      <c r="AC132">
        <f>IF('LF Projected Ratios'!AD$55&gt;=0,$B132+(1-$B132)*'LF Projected Ratios'!AD$55,$B132*(1+'LF Projected Ratios'!AD$55))</f>
        <v>0.28423196294623781</v>
      </c>
      <c r="AD132">
        <f>IF('LF Projected Ratios'!AE$55&gt;=0,$B132+(1-$B132)*'LF Projected Ratios'!AE$55,$B132*(1+'LF Projected Ratios'!AE$55))</f>
        <v>0.28634517334870446</v>
      </c>
      <c r="AE132">
        <f>IF('LF Projected Ratios'!AF$55&gt;=0,$B132+(1-$B132)*'LF Projected Ratios'!AF$55,$B132*(1+'LF Projected Ratios'!AF$55))</f>
        <v>0.28844042061633668</v>
      </c>
      <c r="AF132">
        <f>IF('LF Projected Ratios'!AG$55&gt;=0,$B132+(1-$B132)*'LF Projected Ratios'!AG$55,$B132*(1+'LF Projected Ratios'!AG$55))</f>
        <v>0.29051793282054655</v>
      </c>
    </row>
    <row r="133" spans="1:32" x14ac:dyDescent="0.2">
      <c r="A133" s="6" t="s">
        <v>56</v>
      </c>
      <c r="B133" s="28">
        <f t="shared" si="0"/>
        <v>0.25874698098940108</v>
      </c>
      <c r="C133">
        <f>IF('LF Projected Ratios'!D$55&gt;=0,$B133+(1-$B133)*'LF Projected Ratios'!D$55,$B133*(1+'LF Projected Ratios'!D$55))</f>
        <v>0.26138512670442154</v>
      </c>
      <c r="D133">
        <f>IF('LF Projected Ratios'!E$55&gt;=0,$B133+(1-$B133)*'LF Projected Ratios'!E$55,$B133*(1+'LF Projected Ratios'!E$55))</f>
        <v>0.26384243072570218</v>
      </c>
      <c r="E133">
        <f>IF('LF Projected Ratios'!F$55&gt;=0,$B133+(1-$B133)*'LF Projected Ratios'!F$55,$B133*(1+'LF Projected Ratios'!F$55))</f>
        <v>0.26637442652867377</v>
      </c>
      <c r="F133">
        <f>IF('LF Projected Ratios'!G$55&gt;=0,$B133+(1-$B133)*'LF Projected Ratios'!G$55,$B133*(1+'LF Projected Ratios'!G$55))</f>
        <v>0.26885845339120801</v>
      </c>
      <c r="G133">
        <f>IF('LF Projected Ratios'!H$55&gt;=0,$B133+(1-$B133)*'LF Projected Ratios'!H$55,$B133*(1+'LF Projected Ratios'!H$55))</f>
        <v>0.27149542237289104</v>
      </c>
      <c r="H133">
        <f>IF('LF Projected Ratios'!I$55&gt;=0,$B133+(1-$B133)*'LF Projected Ratios'!I$55,$B133*(1+'LF Projected Ratios'!I$55))</f>
        <v>0.2740245911713689</v>
      </c>
      <c r="I133">
        <f>IF('LF Projected Ratios'!J$55&gt;=0,$B133+(1-$B133)*'LF Projected Ratios'!J$55,$B133*(1+'LF Projected Ratios'!J$55))</f>
        <v>0.27633207433417151</v>
      </c>
      <c r="J133">
        <f>IF('LF Projected Ratios'!K$55&gt;=0,$B133+(1-$B133)*'LF Projected Ratios'!K$55,$B133*(1+'LF Projected Ratios'!K$55))</f>
        <v>0.27857356162155178</v>
      </c>
      <c r="K133">
        <f>IF('LF Projected Ratios'!L$55&gt;=0,$B133+(1-$B133)*'LF Projected Ratios'!L$55,$B133*(1+'LF Projected Ratios'!L$55))</f>
        <v>0.28077447805926764</v>
      </c>
      <c r="L133">
        <f>IF('LF Projected Ratios'!M$55&gt;=0,$B133+(1-$B133)*'LF Projected Ratios'!M$55,$B133*(1+'LF Projected Ratios'!M$55))</f>
        <v>0.2833612699255243</v>
      </c>
      <c r="M133">
        <f>IF('LF Projected Ratios'!N$55&gt;=0,$B133+(1-$B133)*'LF Projected Ratios'!N$55,$B133*(1+'LF Projected Ratios'!N$55))</f>
        <v>0.28569502090154225</v>
      </c>
      <c r="N133">
        <f>IF('LF Projected Ratios'!O$55&gt;=0,$B133+(1-$B133)*'LF Projected Ratios'!O$55,$B133*(1+'LF Projected Ratios'!O$55))</f>
        <v>0.28800738907956219</v>
      </c>
      <c r="O133">
        <f>IF('LF Projected Ratios'!P$55&gt;=0,$B133+(1-$B133)*'LF Projected Ratios'!P$55,$B133*(1+'LF Projected Ratios'!P$55))</f>
        <v>0.29029866699655721</v>
      </c>
      <c r="P133">
        <f>IF('LF Projected Ratios'!Q$55&gt;=0,$B133+(1-$B133)*'LF Projected Ratios'!Q$55,$B133*(1+'LF Projected Ratios'!Q$55))</f>
        <v>0.29256914187747995</v>
      </c>
      <c r="Q133">
        <f>IF('LF Projected Ratios'!R$55&gt;=0,$B133+(1-$B133)*'LF Projected Ratios'!R$55,$B133*(1+'LF Projected Ratios'!R$55))</f>
        <v>0.29481909575529103</v>
      </c>
      <c r="R133">
        <f>IF('LF Projected Ratios'!S$55&gt;=0,$B133+(1-$B133)*'LF Projected Ratios'!S$55,$B133*(1+'LF Projected Ratios'!S$55))</f>
        <v>0.29704880558774538</v>
      </c>
      <c r="S133">
        <f>IF('LF Projected Ratios'!T$55&gt;=0,$B133+(1-$B133)*'LF Projected Ratios'!T$55,$B133*(1+'LF Projected Ratios'!T$55))</f>
        <v>0.29925854337104474</v>
      </c>
      <c r="T133">
        <f>IF('LF Projected Ratios'!U$55&gt;=0,$B133+(1-$B133)*'LF Projected Ratios'!U$55,$B133*(1+'LF Projected Ratios'!U$55))</f>
        <v>0.30144857625044413</v>
      </c>
      <c r="U133">
        <f>IF('LF Projected Ratios'!V$55&gt;=0,$B133+(1-$B133)*'LF Projected Ratios'!V$55,$B133*(1+'LF Projected Ratios'!V$55))</f>
        <v>0.30361916662791588</v>
      </c>
      <c r="V133">
        <f>IF('LF Projected Ratios'!W$55&gt;=0,$B133+(1-$B133)*'LF Projected Ratios'!W$55,$B133*(1+'LF Projected Ratios'!W$55))</f>
        <v>0.30577057226695947</v>
      </c>
      <c r="W133">
        <f>IF('LF Projected Ratios'!X$55&gt;=0,$B133+(1-$B133)*'LF Projected Ratios'!X$55,$B133*(1+'LF Projected Ratios'!X$55))</f>
        <v>0.30790304639464194</v>
      </c>
      <c r="X133">
        <f>IF('LF Projected Ratios'!Y$55&gt;=0,$B133+(1-$B133)*'LF Projected Ratios'!Y$55,$B133*(1+'LF Projected Ratios'!Y$55))</f>
        <v>0.31001683780095846</v>
      </c>
      <c r="Y133">
        <f>IF('LF Projected Ratios'!Z$55&gt;=0,$B133+(1-$B133)*'LF Projected Ratios'!Z$55,$B133*(1+'LF Projected Ratios'!Z$55))</f>
        <v>0.31211219093559156</v>
      </c>
      <c r="Z133">
        <f>IF('LF Projected Ratios'!AA$55&gt;=0,$B133+(1-$B133)*'LF Projected Ratios'!AA$55,$B133*(1+'LF Projected Ratios'!AA$55))</f>
        <v>0.31418934600215026</v>
      </c>
      <c r="AA133">
        <f>IF('LF Projected Ratios'!AB$55&gt;=0,$B133+(1-$B133)*'LF Projected Ratios'!AB$55,$B133*(1+'LF Projected Ratios'!AB$55))</f>
        <v>0.31624853904996381</v>
      </c>
      <c r="AB133">
        <f>IF('LF Projected Ratios'!AC$55&gt;=0,$B133+(1-$B133)*'LF Projected Ratios'!AC$55,$B133*(1+'LF Projected Ratios'!AC$55))</f>
        <v>0.31829000206350383</v>
      </c>
      <c r="AC133">
        <f>IF('LF Projected Ratios'!AD$55&gt;=0,$B133+(1-$B133)*'LF Projected Ratios'!AD$55,$B133*(1+'LF Projected Ratios'!AD$55))</f>
        <v>0.32031396304950827</v>
      </c>
      <c r="AD133">
        <f>IF('LF Projected Ratios'!AE$55&gt;=0,$B133+(1-$B133)*'LF Projected Ratios'!AE$55,$B133*(1+'LF Projected Ratios'!AE$55))</f>
        <v>0.32232064612187245</v>
      </c>
      <c r="AE133">
        <f>IF('LF Projected Ratios'!AF$55&gt;=0,$B133+(1-$B133)*'LF Projected Ratios'!AF$55,$B133*(1+'LF Projected Ratios'!AF$55))</f>
        <v>0.32431027158437586</v>
      </c>
      <c r="AF133">
        <f>IF('LF Projected Ratios'!AG$55&gt;=0,$B133+(1-$B133)*'LF Projected Ratios'!AG$55,$B133*(1+'LF Projected Ratios'!AG$55))</f>
        <v>0.32628305601130836</v>
      </c>
    </row>
    <row r="134" spans="1:32" x14ac:dyDescent="0.2">
      <c r="A134" s="6" t="s">
        <v>57</v>
      </c>
      <c r="B134" s="28">
        <f t="shared" si="0"/>
        <v>0.23705047099802906</v>
      </c>
      <c r="C134">
        <f>IF('LF Projected Ratios'!D$55&gt;=0,$B134+(1-$B134)*'LF Projected Ratios'!D$55,$B134*(1+'LF Projected Ratios'!D$55))</f>
        <v>0.23976583535958004</v>
      </c>
      <c r="D134">
        <f>IF('LF Projected Ratios'!E$55&gt;=0,$B134+(1-$B134)*'LF Projected Ratios'!E$55,$B134*(1+'LF Projected Ratios'!E$55))</f>
        <v>0.24229506478269</v>
      </c>
      <c r="E134">
        <f>IF('LF Projected Ratios'!F$55&gt;=0,$B134+(1-$B134)*'LF Projected Ratios'!F$55,$B134*(1+'LF Projected Ratios'!F$55))</f>
        <v>0.2449011722193796</v>
      </c>
      <c r="F134">
        <f>IF('LF Projected Ratios'!G$55&gt;=0,$B134+(1-$B134)*'LF Projected Ratios'!G$55,$B134*(1+'LF Projected Ratios'!G$55))</f>
        <v>0.24745790666253692</v>
      </c>
      <c r="G134">
        <f>IF('LF Projected Ratios'!H$55&gt;=0,$B134+(1-$B134)*'LF Projected Ratios'!H$55,$B134*(1+'LF Projected Ratios'!H$55))</f>
        <v>0.25017205984771146</v>
      </c>
      <c r="H134">
        <f>IF('LF Projected Ratios'!I$55&gt;=0,$B134+(1-$B134)*'LF Projected Ratios'!I$55,$B134*(1+'LF Projected Ratios'!I$55))</f>
        <v>0.25277525753335567</v>
      </c>
      <c r="I134">
        <f>IF('LF Projected Ratios'!J$55&gt;=0,$B134+(1-$B134)*'LF Projected Ratios'!J$55,$B134*(1+'LF Projected Ratios'!J$55))</f>
        <v>0.2551502808345627</v>
      </c>
      <c r="J134">
        <f>IF('LF Projected Ratios'!K$55&gt;=0,$B134+(1-$B134)*'LF Projected Ratios'!K$55,$B134*(1+'LF Projected Ratios'!K$55))</f>
        <v>0.25745737655803552</v>
      </c>
      <c r="K134">
        <f>IF('LF Projected Ratios'!L$55&gt;=0,$B134+(1-$B134)*'LF Projected Ratios'!L$55,$B134*(1+'LF Projected Ratios'!L$55))</f>
        <v>0.25972271392120649</v>
      </c>
      <c r="L134">
        <f>IF('LF Projected Ratios'!M$55&gt;=0,$B134+(1-$B134)*'LF Projected Ratios'!M$55,$B134*(1+'LF Projected Ratios'!M$55))</f>
        <v>0.26238522130447617</v>
      </c>
      <c r="M134">
        <f>IF('LF Projected Ratios'!N$55&gt;=0,$B134+(1-$B134)*'LF Projected Ratios'!N$55,$B134*(1+'LF Projected Ratios'!N$55))</f>
        <v>0.2647872812790007</v>
      </c>
      <c r="N134">
        <f>IF('LF Projected Ratios'!O$55&gt;=0,$B134+(1-$B134)*'LF Projected Ratios'!O$55,$B134*(1+'LF Projected Ratios'!O$55))</f>
        <v>0.26716733258004532</v>
      </c>
      <c r="O134">
        <f>IF('LF Projected Ratios'!P$55&gt;=0,$B134+(1-$B134)*'LF Projected Ratios'!P$55,$B134*(1+'LF Projected Ratios'!P$55))</f>
        <v>0.26952567630715396</v>
      </c>
      <c r="P134">
        <f>IF('LF Projected Ratios'!Q$55&gt;=0,$B134+(1-$B134)*'LF Projected Ratios'!Q$55,$B134*(1+'LF Projected Ratios'!Q$55))</f>
        <v>0.27186260809236673</v>
      </c>
      <c r="Q134">
        <f>IF('LF Projected Ratios'!R$55&gt;=0,$B134+(1-$B134)*'LF Projected Ratios'!R$55,$B134*(1+'LF Projected Ratios'!R$55))</f>
        <v>0.27417841822376204</v>
      </c>
      <c r="R134">
        <f>IF('LF Projected Ratios'!S$55&gt;=0,$B134+(1-$B134)*'LF Projected Ratios'!S$55,$B134*(1+'LF Projected Ratios'!S$55))</f>
        <v>0.2764733917656611</v>
      </c>
      <c r="S134">
        <f>IF('LF Projected Ratios'!T$55&gt;=0,$B134+(1-$B134)*'LF Projected Ratios'!T$55,$B134*(1+'LF Projected Ratios'!T$55))</f>
        <v>0.27874780867560689</v>
      </c>
      <c r="T134">
        <f>IF('LF Projected Ratios'!U$55&gt;=0,$B134+(1-$B134)*'LF Projected Ratios'!U$55,$B134*(1+'LF Projected Ratios'!U$55))</f>
        <v>0.28100194391820849</v>
      </c>
      <c r="U134">
        <f>IF('LF Projected Ratios'!V$55&gt;=0,$B134+(1-$B134)*'LF Projected Ratios'!V$55,$B134*(1+'LF Projected Ratios'!V$55))</f>
        <v>0.28323606757595593</v>
      </c>
      <c r="V134">
        <f>IF('LF Projected Ratios'!W$55&gt;=0,$B134+(1-$B134)*'LF Projected Ratios'!W$55,$B134*(1+'LF Projected Ratios'!W$55))</f>
        <v>0.2854504449570982</v>
      </c>
      <c r="W134">
        <f>IF('LF Projected Ratios'!X$55&gt;=0,$B134+(1-$B134)*'LF Projected Ratios'!X$55,$B134*(1+'LF Projected Ratios'!X$55))</f>
        <v>0.28764533670067027</v>
      </c>
      <c r="X134">
        <f>IF('LF Projected Ratios'!Y$55&gt;=0,$B134+(1-$B134)*'LF Projected Ratios'!Y$55,$B134*(1+'LF Projected Ratios'!Y$55))</f>
        <v>0.28982099887876189</v>
      </c>
      <c r="Y134">
        <f>IF('LF Projected Ratios'!Z$55&gt;=0,$B134+(1-$B134)*'LF Projected Ratios'!Z$55,$B134*(1+'LF Projected Ratios'!Z$55))</f>
        <v>0.29197768309610911</v>
      </c>
      <c r="Z134">
        <f>IF('LF Projected Ratios'!AA$55&gt;=0,$B134+(1-$B134)*'LF Projected Ratios'!AA$55,$B134*(1+'LF Projected Ratios'!AA$55))</f>
        <v>0.29411563658709161</v>
      </c>
      <c r="AA134">
        <f>IF('LF Projected Ratios'!AB$55&gt;=0,$B134+(1-$B134)*'LF Projected Ratios'!AB$55,$B134*(1+'LF Projected Ratios'!AB$55))</f>
        <v>0.29623510231021338</v>
      </c>
      <c r="AB134">
        <f>IF('LF Projected Ratios'!AC$55&gt;=0,$B134+(1-$B134)*'LF Projected Ratios'!AC$55,$B134*(1+'LF Projected Ratios'!AC$55))</f>
        <v>0.29833631904014213</v>
      </c>
      <c r="AC134">
        <f>IF('LF Projected Ratios'!AD$55&gt;=0,$B134+(1-$B134)*'LF Projected Ratios'!AD$55,$B134*(1+'LF Projected Ratios'!AD$55))</f>
        <v>0.30041952145738365</v>
      </c>
      <c r="AD134">
        <f>IF('LF Projected Ratios'!AE$55&gt;=0,$B134+(1-$B134)*'LF Projected Ratios'!AE$55,$B134*(1+'LF Projected Ratios'!AE$55))</f>
        <v>0.3024849402356572</v>
      </c>
      <c r="AE134">
        <f>IF('LF Projected Ratios'!AF$55&gt;=0,$B134+(1-$B134)*'LF Projected Ratios'!AF$55,$B134*(1+'LF Projected Ratios'!AF$55))</f>
        <v>0.30453280212704414</v>
      </c>
      <c r="AF134">
        <f>IF('LF Projected Ratios'!AG$55&gt;=0,$B134+(1-$B134)*'LF Projected Ratios'!AG$55,$B134*(1+'LF Projected Ratios'!AG$55))</f>
        <v>0.30656333004497371</v>
      </c>
    </row>
    <row r="136" spans="1:32" x14ac:dyDescent="0.2">
      <c r="A136" s="3" t="s">
        <v>514</v>
      </c>
      <c r="AF136" s="28"/>
    </row>
    <row r="137" spans="1:32" x14ac:dyDescent="0.2">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
      <c r="A138" s="6" t="s">
        <v>27</v>
      </c>
      <c r="B138" s="28">
        <f>(1/(1+EXP(('S Curve Equation'!$B$11-B93*'S Curve Equation'!$B$12)*'S Curve Equation'!$B$10))+'S Curve Equation'!$B$13)*'S Curve Equation'!$B$14</f>
        <v>0.18518518518518517</v>
      </c>
      <c r="C138" s="28">
        <f>(1/(1+EXP(('S Curve Equation'!$B$11-C93*'S Curve Equation'!$B$12)*'S Curve Equation'!$B$10))+'S Curve Equation'!$B$13)*'S Curve Equation'!$B$14</f>
        <v>0.18855971578857636</v>
      </c>
      <c r="D138" s="28">
        <f>(1/(1+EXP(('S Curve Equation'!$B$11-D93*'S Curve Equation'!$B$12)*'S Curve Equation'!$B$10))+'S Curve Equation'!$B$13)*'S Curve Equation'!$B$14</f>
        <v>0.19174224584130406</v>
      </c>
      <c r="E138" s="28">
        <f>(1/(1+EXP(('S Curve Equation'!$B$11-E93*'S Curve Equation'!$B$12)*'S Curve Equation'!$B$10))+'S Curve Equation'!$B$13)*'S Curve Equation'!$B$14</f>
        <v>0.19506125025054893</v>
      </c>
      <c r="F138" s="28">
        <f>(1/(1+EXP(('S Curve Equation'!$B$11-F93*'S Curve Equation'!$B$12)*'S Curve Equation'!$B$10))+'S Curve Equation'!$B$13)*'S Curve Equation'!$B$14</f>
        <v>0.19835662191694317</v>
      </c>
      <c r="G138" s="28">
        <f>(1/(1+EXP(('S Curve Equation'!$B$11-G93*'S Curve Equation'!$B$12)*'S Curve Equation'!$B$10))+'S Curve Equation'!$B$13)*'S Curve Equation'!$B$14</f>
        <v>0.20189746556979166</v>
      </c>
      <c r="H138" s="28">
        <f>(1/(1+EXP(('S Curve Equation'!$B$11-H93*'S Curve Equation'!$B$12)*'S Curve Equation'!$B$10))+'S Curve Equation'!$B$13)*'S Curve Equation'!$B$14</f>
        <v>0.20533477597579861</v>
      </c>
      <c r="I138" s="28">
        <f>(1/(1+EXP(('S Curve Equation'!$B$11-I93*'S Curve Equation'!$B$12)*'S Curve Equation'!$B$10))+'S Curve Equation'!$B$13)*'S Curve Equation'!$B$14</f>
        <v>0.20850601265802607</v>
      </c>
      <c r="J138" s="28">
        <f>(1/(1+EXP(('S Curve Equation'!$B$11-J93*'S Curve Equation'!$B$12)*'S Curve Equation'!$B$10))+'S Curve Equation'!$B$13)*'S Curve Equation'!$B$14</f>
        <v>0.21161871268663204</v>
      </c>
      <c r="K138" s="28">
        <f>(1/(1+EXP(('S Curve Equation'!$B$11-K93*'S Curve Equation'!$B$12)*'S Curve Equation'!$B$10))+'S Curve Equation'!$B$13)*'S Curve Equation'!$B$14</f>
        <v>0.21470589714572427</v>
      </c>
      <c r="L138" s="28">
        <f>(1/(1+EXP(('S Curve Equation'!$B$11-L93*'S Curve Equation'!$B$12)*'S Curve Equation'!$B$10))+'S Curve Equation'!$B$13)*'S Curve Equation'!$B$14</f>
        <v>0.21837334949496581</v>
      </c>
      <c r="M138" s="28">
        <f>(1/(1+EXP(('S Curve Equation'!$B$11-M93*'S Curve Equation'!$B$12)*'S Curve Equation'!$B$10))+'S Curve Equation'!$B$13)*'S Curve Equation'!$B$14</f>
        <v>0.22171817027517959</v>
      </c>
      <c r="N138" s="28">
        <f>(1/(1+EXP(('S Curve Equation'!$B$11-N93*'S Curve Equation'!$B$12)*'S Curve Equation'!$B$10))+'S Curve Equation'!$B$13)*'S Curve Equation'!$B$14</f>
        <v>0.22506607801433728</v>
      </c>
      <c r="O138" s="28">
        <f>(1/(1+EXP(('S Curve Equation'!$B$11-O93*'S Curve Equation'!$B$12)*'S Curve Equation'!$B$10))+'S Curve Equation'!$B$13)*'S Curve Equation'!$B$14</f>
        <v>0.22841650217189949</v>
      </c>
      <c r="P138" s="28">
        <f>(1/(1+EXP(('S Curve Equation'!$B$11-P93*'S Curve Equation'!$B$12)*'S Curve Equation'!$B$10))+'S Curve Equation'!$B$13)*'S Curve Equation'!$B$14</f>
        <v>0.23176888092730266</v>
      </c>
      <c r="Q138" s="28">
        <f>(1/(1+EXP(('S Curve Equation'!$B$11-Q93*'S Curve Equation'!$B$12)*'S Curve Equation'!$B$10))+'S Curve Equation'!$B$13)*'S Curve Equation'!$B$14</f>
        <v>0.23512266135482304</v>
      </c>
      <c r="R138" s="28">
        <f>(1/(1+EXP(('S Curve Equation'!$B$11-R93*'S Curve Equation'!$B$12)*'S Curve Equation'!$B$10))+'S Curve Equation'!$B$13)*'S Curve Equation'!$B$14</f>
        <v>0.23847729958379299</v>
      </c>
      <c r="S138" s="28">
        <f>(1/(1+EXP(('S Curve Equation'!$B$11-S93*'S Curve Equation'!$B$12)*'S Curve Equation'!$B$10))+'S Curve Equation'!$B$13)*'S Curve Equation'!$B$14</f>
        <v>0.24183226094449764</v>
      </c>
      <c r="T138" s="28">
        <f>(1/(1+EXP(('S Curve Equation'!$B$11-T93*'S Curve Equation'!$B$12)*'S Curve Equation'!$B$10))+'S Curve Equation'!$B$13)*'S Curve Equation'!$B$14</f>
        <v>0.24518702010007165</v>
      </c>
      <c r="U138" s="28">
        <f>(1/(1+EXP(('S Curve Equation'!$B$11-U93*'S Curve Equation'!$B$12)*'S Curve Equation'!$B$10))+'S Curve Equation'!$B$13)*'S Curve Equation'!$B$14</f>
        <v>0.24854106116475361</v>
      </c>
      <c r="V138" s="28">
        <f>(1/(1+EXP(('S Curve Equation'!$B$11-V93*'S Curve Equation'!$B$12)*'S Curve Equation'!$B$10))+'S Curve Equation'!$B$13)*'S Curve Equation'!$B$14</f>
        <v>0.25189387780884925</v>
      </c>
      <c r="W138" s="28">
        <f>(1/(1+EXP(('S Curve Equation'!$B$11-W93*'S Curve Equation'!$B$12)*'S Curve Equation'!$B$10))+'S Curve Equation'!$B$13)*'S Curve Equation'!$B$14</f>
        <v>0.25524497335076141</v>
      </c>
      <c r="X138" s="28">
        <f>(1/(1+EXP(('S Curve Equation'!$B$11-X93*'S Curve Equation'!$B$12)*'S Curve Equation'!$B$10))+'S Curve Equation'!$B$13)*'S Curve Equation'!$B$14</f>
        <v>0.2585938608364633</v>
      </c>
      <c r="Y138" s="28">
        <f>(1/(1+EXP(('S Curve Equation'!$B$11-Y93*'S Curve Equation'!$B$12)*'S Curve Equation'!$B$10))+'S Curve Equation'!$B$13)*'S Curve Equation'!$B$14</f>
        <v>0.26194006310678919</v>
      </c>
      <c r="Z138" s="28">
        <f>(1/(1+EXP(('S Curve Equation'!$B$11-Z93*'S Curve Equation'!$B$12)*'S Curve Equation'!$B$10))+'S Curve Equation'!$B$13)*'S Curve Equation'!$B$14</f>
        <v>0.26528311285292439</v>
      </c>
      <c r="AA138" s="28">
        <f>(1/(1+EXP(('S Curve Equation'!$B$11-AA93*'S Curve Equation'!$B$12)*'S Curve Equation'!$B$10))+'S Curve Equation'!$B$13)*'S Curve Equation'!$B$14</f>
        <v>0.26862255266047996</v>
      </c>
      <c r="AB138" s="28">
        <f>(1/(1+EXP(('S Curve Equation'!$B$11-AB93*'S Curve Equation'!$B$12)*'S Curve Equation'!$B$10))+'S Curve Equation'!$B$13)*'S Curve Equation'!$B$14</f>
        <v>0.27195793504253951</v>
      </c>
      <c r="AC138" s="28">
        <f>(1/(1+EXP(('S Curve Equation'!$B$11-AC93*'S Curve Equation'!$B$12)*'S Curve Equation'!$B$10))+'S Curve Equation'!$B$13)*'S Curve Equation'!$B$14</f>
        <v>0.27528882246207204</v>
      </c>
      <c r="AD138" s="28">
        <f>(1/(1+EXP(('S Curve Equation'!$B$11-AD93*'S Curve Equation'!$B$12)*'S Curve Equation'!$B$10))+'S Curve Equation'!$B$13)*'S Curve Equation'!$B$14</f>
        <v>0.2786147873440965</v>
      </c>
      <c r="AE138" s="28">
        <f>(1/(1+EXP(('S Curve Equation'!$B$11-AE93*'S Curve Equation'!$B$12)*'S Curve Equation'!$B$10))+'S Curve Equation'!$B$13)*'S Curve Equation'!$B$14</f>
        <v>0.28193541207799228</v>
      </c>
      <c r="AF138" s="28">
        <f>(1/(1+EXP(('S Curve Equation'!$B$11-AF93*'S Curve Equation'!$B$12)*'S Curve Equation'!$B$10))+'S Curve Equation'!$B$13)*'S Curve Equation'!$B$14</f>
        <v>0.28525028901034533</v>
      </c>
    </row>
    <row r="139" spans="1:32" x14ac:dyDescent="0.2">
      <c r="A139" s="6" t="s">
        <v>94</v>
      </c>
      <c r="B139" s="28">
        <f>(1/(1+EXP(('S Curve Equation'!$B$11-B94*'S Curve Equation'!$B$12)*'S Curve Equation'!$B$10))+'S Curve Equation'!$B$13)*'S Curve Equation'!$B$14</f>
        <v>1.9607843137254895E-2</v>
      </c>
      <c r="C139" s="28">
        <f>(1/(1+EXP(('S Curve Equation'!$B$11-C94*'S Curve Equation'!$B$12)*'S Curve Equation'!$B$10))+'S Curve Equation'!$B$13)*'S Curve Equation'!$B$14</f>
        <v>2.0467747589013891E-2</v>
      </c>
      <c r="D139" s="28">
        <f>(1/(1+EXP(('S Curve Equation'!$B$11-D94*'S Curve Equation'!$B$12)*'S Curve Equation'!$B$10))+'S Curve Equation'!$B$13)*'S Curve Equation'!$B$14</f>
        <v>2.1289552453636069E-2</v>
      </c>
      <c r="E139" s="28">
        <f>(1/(1+EXP(('S Curve Equation'!$B$11-E94*'S Curve Equation'!$B$12)*'S Curve Equation'!$B$10))+'S Curve Equation'!$B$13)*'S Curve Equation'!$B$14</f>
        <v>2.2157876274289178E-2</v>
      </c>
      <c r="F139" s="28">
        <f>(1/(1+EXP(('S Curve Equation'!$B$11-F94*'S Curve Equation'!$B$12)*'S Curve Equation'!$B$10))+'S Curve Equation'!$B$13)*'S Curve Equation'!$B$14</f>
        <v>2.303149445877099E-2</v>
      </c>
      <c r="G139" s="28">
        <f>(1/(1+EXP(('S Curve Equation'!$B$11-G94*'S Curve Equation'!$B$12)*'S Curve Equation'!$B$10))+'S Curve Equation'!$B$13)*'S Curve Equation'!$B$14</f>
        <v>2.3983034374194613E-2</v>
      </c>
      <c r="H139" s="28">
        <f>(1/(1+EXP(('S Curve Equation'!$B$11-H94*'S Curve Equation'!$B$12)*'S Curve Equation'!$B$10))+'S Curve Equation'!$B$13)*'S Curve Equation'!$B$14</f>
        <v>2.4919583575191879E-2</v>
      </c>
      <c r="I139" s="28">
        <f>(1/(1+EXP(('S Curve Equation'!$B$11-I94*'S Curve Equation'!$B$12)*'S Curve Equation'!$B$10))+'S Curve Equation'!$B$13)*'S Curve Equation'!$B$14</f>
        <v>2.5794939124439299E-2</v>
      </c>
      <c r="J139" s="28">
        <f>(1/(1+EXP(('S Curve Equation'!$B$11-J94*'S Curve Equation'!$B$12)*'S Curve Equation'!$B$10))+'S Curve Equation'!$B$13)*'S Curve Equation'!$B$14</f>
        <v>2.6664768297394593E-2</v>
      </c>
      <c r="K139" s="28">
        <f>(1/(1+EXP(('S Curve Equation'!$B$11-K94*'S Curve Equation'!$B$12)*'S Curve Equation'!$B$10))+'S Curve Equation'!$B$13)*'S Curve Equation'!$B$14</f>
        <v>2.7537950118953398E-2</v>
      </c>
      <c r="L139" s="28">
        <f>(1/(1+EXP(('S Curve Equation'!$B$11-L94*'S Curve Equation'!$B$12)*'S Curve Equation'!$B$10))+'S Curve Equation'!$B$13)*'S Curve Equation'!$B$14</f>
        <v>2.8588933445853778E-2</v>
      </c>
      <c r="M139" s="28">
        <f>(1/(1+EXP(('S Curve Equation'!$B$11-M94*'S Curve Equation'!$B$12)*'S Curve Equation'!$B$10))+'S Curve Equation'!$B$13)*'S Curve Equation'!$B$14</f>
        <v>2.9560519921651249E-2</v>
      </c>
      <c r="N139" s="28">
        <f>(1/(1+EXP(('S Curve Equation'!$B$11-N94*'S Curve Equation'!$B$12)*'S Curve Equation'!$B$10))+'S Curve Equation'!$B$13)*'S Curve Equation'!$B$14</f>
        <v>3.0545588383070209E-2</v>
      </c>
      <c r="O139" s="28">
        <f>(1/(1+EXP(('S Curve Equation'!$B$11-O94*'S Curve Equation'!$B$12)*'S Curve Equation'!$B$10))+'S Curve Equation'!$B$13)*'S Curve Equation'!$B$14</f>
        <v>3.1544110566241956E-2</v>
      </c>
      <c r="P139" s="28">
        <f>(1/(1+EXP(('S Curve Equation'!$B$11-P94*'S Curve Equation'!$B$12)*'S Curve Equation'!$B$10))+'S Curve Equation'!$B$13)*'S Curve Equation'!$B$14</f>
        <v>3.2556054718231336E-2</v>
      </c>
      <c r="Q139" s="28">
        <f>(1/(1+EXP(('S Curve Equation'!$B$11-Q94*'S Curve Equation'!$B$12)*'S Curve Equation'!$B$10))+'S Curve Equation'!$B$13)*'S Curve Equation'!$B$14</f>
        <v>3.3581385633471288E-2</v>
      </c>
      <c r="R139" s="28">
        <f>(1/(1+EXP(('S Curve Equation'!$B$11-R94*'S Curve Equation'!$B$12)*'S Curve Equation'!$B$10))+'S Curve Equation'!$B$13)*'S Curve Equation'!$B$14</f>
        <v>3.4620064691818719E-2</v>
      </c>
      <c r="S139" s="28">
        <f>(1/(1+EXP(('S Curve Equation'!$B$11-S94*'S Curve Equation'!$B$12)*'S Curve Equation'!$B$10))+'S Curve Equation'!$B$13)*'S Curve Equation'!$B$14</f>
        <v>3.5672049898180749E-2</v>
      </c>
      <c r="T139" s="28">
        <f>(1/(1+EXP(('S Curve Equation'!$B$11-T94*'S Curve Equation'!$B$12)*'S Curve Equation'!$B$10))+'S Curve Equation'!$B$13)*'S Curve Equation'!$B$14</f>
        <v>3.6737295923653317E-2</v>
      </c>
      <c r="U139" s="28">
        <f>(1/(1+EXP(('S Curve Equation'!$B$11-U94*'S Curve Equation'!$B$12)*'S Curve Equation'!$B$10))+'S Curve Equation'!$B$13)*'S Curve Equation'!$B$14</f>
        <v>3.7815754148120696E-2</v>
      </c>
      <c r="V139" s="28">
        <f>(1/(1+EXP(('S Curve Equation'!$B$11-V94*'S Curve Equation'!$B$12)*'S Curve Equation'!$B$10))+'S Curve Equation'!$B$13)*'S Curve Equation'!$B$14</f>
        <v>3.8907372704261131E-2</v>
      </c>
      <c r="W139" s="28">
        <f>(1/(1+EXP(('S Curve Equation'!$B$11-W94*'S Curve Equation'!$B$12)*'S Curve Equation'!$B$10))+'S Curve Equation'!$B$13)*'S Curve Equation'!$B$14</f>
        <v>4.0012096522901393E-2</v>
      </c>
      <c r="X139" s="28">
        <f>(1/(1+EXP(('S Curve Equation'!$B$11-X94*'S Curve Equation'!$B$12)*'S Curve Equation'!$B$10))+'S Curve Equation'!$B$13)*'S Curve Equation'!$B$14</f>
        <v>4.112986737966718E-2</v>
      </c>
      <c r="Y139" s="28">
        <f>(1/(1+EXP(('S Curve Equation'!$B$11-Y94*'S Curve Equation'!$B$12)*'S Curve Equation'!$B$10))+'S Curve Equation'!$B$13)*'S Curve Equation'!$B$14</f>
        <v>4.2260623942873873E-2</v>
      </c>
      <c r="Z139" s="28">
        <f>(1/(1+EXP(('S Curve Equation'!$B$11-Z94*'S Curve Equation'!$B$12)*'S Curve Equation'!$B$10))+'S Curve Equation'!$B$13)*'S Curve Equation'!$B$14</f>
        <v>4.3404301822601431E-2</v>
      </c>
      <c r="AA139" s="28">
        <f>(1/(1+EXP(('S Curve Equation'!$B$11-AA94*'S Curve Equation'!$B$12)*'S Curve Equation'!$B$10))+'S Curve Equation'!$B$13)*'S Curve Equation'!$B$14</f>
        <v>4.4560833620899291E-2</v>
      </c>
      <c r="AB139" s="28">
        <f>(1/(1+EXP(('S Curve Equation'!$B$11-AB94*'S Curve Equation'!$B$12)*'S Curve Equation'!$B$10))+'S Curve Equation'!$B$13)*'S Curve Equation'!$B$14</f>
        <v>4.5730148983065079E-2</v>
      </c>
      <c r="AC139" s="28">
        <f>(1/(1+EXP(('S Curve Equation'!$B$11-AC94*'S Curve Equation'!$B$12)*'S Curve Equation'!$B$10))+'S Curve Equation'!$B$13)*'S Curve Equation'!$B$14</f>
        <v>4.6912174649943697E-2</v>
      </c>
      <c r="AD139" s="28">
        <f>(1/(1+EXP(('S Curve Equation'!$B$11-AD94*'S Curve Equation'!$B$12)*'S Curve Equation'!$B$10))+'S Curve Equation'!$B$13)*'S Curve Equation'!$B$14</f>
        <v>4.8106834511189703E-2</v>
      </c>
      <c r="AE139" s="28">
        <f>(1/(1+EXP(('S Curve Equation'!$B$11-AE94*'S Curve Equation'!$B$12)*'S Curve Equation'!$B$10))+'S Curve Equation'!$B$13)*'S Curve Equation'!$B$14</f>
        <v>4.9314049659439987E-2</v>
      </c>
      <c r="AF139" s="28">
        <f>(1/(1+EXP(('S Curve Equation'!$B$11-AF94*'S Curve Equation'!$B$12)*'S Curve Equation'!$B$10))+'S Curve Equation'!$B$13)*'S Curve Equation'!$B$14</f>
        <v>5.0533738445341717E-2</v>
      </c>
    </row>
    <row r="140" spans="1:32" x14ac:dyDescent="0.2">
      <c r="A140" s="6" t="s">
        <v>93</v>
      </c>
      <c r="B140" s="28">
        <f>(1/(1+EXP(('S Curve Equation'!$B$11-B95*'S Curve Equation'!$B$12)*'S Curve Equation'!$B$10))+'S Curve Equation'!$B$13)*'S Curve Equation'!$B$14</f>
        <v>7.2164948453608282E-2</v>
      </c>
      <c r="C140" s="28">
        <f>(1/(1+EXP(('S Curve Equation'!$B$11-C95*'S Curve Equation'!$B$12)*'S Curve Equation'!$B$10))+'S Curve Equation'!$B$13)*'S Curve Equation'!$B$14</f>
        <v>7.4071295671877813E-2</v>
      </c>
      <c r="D140" s="28">
        <f>(1/(1+EXP(('S Curve Equation'!$B$11-D95*'S Curve Equation'!$B$12)*'S Curve Equation'!$B$10))+'S Curve Equation'!$B$13)*'S Curve Equation'!$B$14</f>
        <v>7.5882507662914669E-2</v>
      </c>
      <c r="E140" s="28">
        <f>(1/(1+EXP(('S Curve Equation'!$B$11-E95*'S Curve Equation'!$B$12)*'S Curve Equation'!$B$10))+'S Curve Equation'!$B$13)*'S Curve Equation'!$B$14</f>
        <v>7.7785186795247513E-2</v>
      </c>
      <c r="F140" s="28">
        <f>(1/(1+EXP(('S Curve Equation'!$B$11-F95*'S Curve Equation'!$B$12)*'S Curve Equation'!$B$10))+'S Curve Equation'!$B$13)*'S Curve Equation'!$B$14</f>
        <v>7.9688271333414565E-2</v>
      </c>
      <c r="G140" s="28">
        <f>(1/(1+EXP(('S Curve Equation'!$B$11-G95*'S Curve Equation'!$B$12)*'S Curve Equation'!$B$10))+'S Curve Equation'!$B$13)*'S Curve Equation'!$B$14</f>
        <v>8.1748631769004154E-2</v>
      </c>
      <c r="H140" s="28">
        <f>(1/(1+EXP(('S Curve Equation'!$B$11-H95*'S Curve Equation'!$B$12)*'S Curve Equation'!$B$10))+'S Curve Equation'!$B$13)*'S Curve Equation'!$B$14</f>
        <v>8.3764143693611279E-2</v>
      </c>
      <c r="I140" s="28">
        <f>(1/(1+EXP(('S Curve Equation'!$B$11-I95*'S Curve Equation'!$B$12)*'S Curve Equation'!$B$10))+'S Curve Equation'!$B$13)*'S Curve Equation'!$B$14</f>
        <v>8.5637111504100735E-2</v>
      </c>
      <c r="J140" s="28">
        <f>(1/(1+EXP(('S Curve Equation'!$B$11-J95*'S Curve Equation'!$B$12)*'S Curve Equation'!$B$10))+'S Curve Equation'!$B$13)*'S Curve Equation'!$B$14</f>
        <v>8.7488099443192288E-2</v>
      </c>
      <c r="K140" s="28">
        <f>(1/(1+EXP(('S Curve Equation'!$B$11-K95*'S Curve Equation'!$B$12)*'S Curve Equation'!$B$10))+'S Curve Equation'!$B$13)*'S Curve Equation'!$B$14</f>
        <v>8.933625560283065E-2</v>
      </c>
      <c r="L140" s="28">
        <f>(1/(1+EXP(('S Curve Equation'!$B$11-L95*'S Curve Equation'!$B$12)*'S Curve Equation'!$B$10))+'S Curve Equation'!$B$13)*'S Curve Equation'!$B$14</f>
        <v>9.154779155811936E-2</v>
      </c>
      <c r="M140" s="28">
        <f>(1/(1+EXP(('S Curve Equation'!$B$11-M95*'S Curve Equation'!$B$12)*'S Curve Equation'!$B$10))+'S Curve Equation'!$B$13)*'S Curve Equation'!$B$14</f>
        <v>9.3579951897474076E-2</v>
      </c>
      <c r="N140" s="28">
        <f>(1/(1+EXP(('S Curve Equation'!$B$11-N95*'S Curve Equation'!$B$12)*'S Curve Equation'!$B$10))+'S Curve Equation'!$B$13)*'S Curve Equation'!$B$14</f>
        <v>9.5628514600476916E-2</v>
      </c>
      <c r="O140" s="28">
        <f>(1/(1+EXP(('S Curve Equation'!$B$11-O95*'S Curve Equation'!$B$12)*'S Curve Equation'!$B$10))+'S Curve Equation'!$B$13)*'S Curve Equation'!$B$14</f>
        <v>9.7693195814074624E-2</v>
      </c>
      <c r="P140" s="28">
        <f>(1/(1+EXP(('S Curve Equation'!$B$11-P95*'S Curve Equation'!$B$12)*'S Curve Equation'!$B$10))+'S Curve Equation'!$B$13)*'S Curve Equation'!$B$14</f>
        <v>9.9773708468585312E-2</v>
      </c>
      <c r="Q140" s="28">
        <f>(1/(1+EXP(('S Curve Equation'!$B$11-Q95*'S Curve Equation'!$B$12)*'S Curve Equation'!$B$10))+'S Curve Equation'!$B$13)*'S Curve Equation'!$B$14</f>
        <v>0.10186976247816268</v>
      </c>
      <c r="R140" s="28">
        <f>(1/(1+EXP(('S Curve Equation'!$B$11-R95*'S Curve Equation'!$B$12)*'S Curve Equation'!$B$10))+'S Curve Equation'!$B$13)*'S Curve Equation'!$B$14</f>
        <v>0.10398106493995382</v>
      </c>
      <c r="S140" s="28">
        <f>(1/(1+EXP(('S Curve Equation'!$B$11-S95*'S Curve Equation'!$B$12)*'S Curve Equation'!$B$10))+'S Curve Equation'!$B$13)*'S Curve Equation'!$B$14</f>
        <v>0.10610732033177778</v>
      </c>
      <c r="T140" s="28">
        <f>(1/(1+EXP(('S Curve Equation'!$B$11-T95*'S Curve Equation'!$B$12)*'S Curve Equation'!$B$10))+'S Curve Equation'!$B$13)*'S Curve Equation'!$B$14</f>
        <v>0.10824823070814163</v>
      </c>
      <c r="U140" s="28">
        <f>(1/(1+EXP(('S Curve Equation'!$B$11-U95*'S Curve Equation'!$B$12)*'S Curve Equation'!$B$10))+'S Curve Equation'!$B$13)*'S Curve Equation'!$B$14</f>
        <v>0.11040349589443453</v>
      </c>
      <c r="V140" s="28">
        <f>(1/(1+EXP(('S Curve Equation'!$B$11-V95*'S Curve Equation'!$B$12)*'S Curve Equation'!$B$10))+'S Curve Equation'!$B$13)*'S Curve Equation'!$B$14</f>
        <v>0.11257281367913882</v>
      </c>
      <c r="W140" s="28">
        <f>(1/(1+EXP(('S Curve Equation'!$B$11-W95*'S Curve Equation'!$B$12)*'S Curve Equation'!$B$10))+'S Curve Equation'!$B$13)*'S Curve Equation'!$B$14</f>
        <v>0.11475588000390112</v>
      </c>
      <c r="X140" s="28">
        <f>(1/(1+EXP(('S Curve Equation'!$B$11-X95*'S Curve Equation'!$B$12)*'S Curve Equation'!$B$10))+'S Curve Equation'!$B$13)*'S Curve Equation'!$B$14</f>
        <v>0.11695238915132093</v>
      </c>
      <c r="Y140" s="28">
        <f>(1/(1+EXP(('S Curve Equation'!$B$11-Y95*'S Curve Equation'!$B$12)*'S Curve Equation'!$B$10))+'S Curve Equation'!$B$13)*'S Curve Equation'!$B$14</f>
        <v>0.11916203393031574</v>
      </c>
      <c r="Z140" s="28">
        <f>(1/(1+EXP(('S Curve Equation'!$B$11-Z95*'S Curve Equation'!$B$12)*'S Curve Equation'!$B$10))+'S Curve Equation'!$B$13)*'S Curve Equation'!$B$14</f>
        <v>0.12138450585893107</v>
      </c>
      <c r="AA140" s="28">
        <f>(1/(1+EXP(('S Curve Equation'!$B$11-AA95*'S Curve Equation'!$B$12)*'S Curve Equation'!$B$10))+'S Curve Equation'!$B$13)*'S Curve Equation'!$B$14</f>
        <v>0.1236194953444695</v>
      </c>
      <c r="AB140" s="28">
        <f>(1/(1+EXP(('S Curve Equation'!$B$11-AB95*'S Curve Equation'!$B$12)*'S Curve Equation'!$B$10))+'S Curve Equation'!$B$13)*'S Curve Equation'!$B$14</f>
        <v>0.12586669186081961</v>
      </c>
      <c r="AC140" s="28">
        <f>(1/(1+EXP(('S Curve Equation'!$B$11-AC95*'S Curve Equation'!$B$12)*'S Curve Equation'!$B$10))+'S Curve Equation'!$B$13)*'S Curve Equation'!$B$14</f>
        <v>0.1281257841228767</v>
      </c>
      <c r="AD140" s="28">
        <f>(1/(1+EXP(('S Curve Equation'!$B$11-AD95*'S Curve Equation'!$B$12)*'S Curve Equation'!$B$10))+'S Curve Equation'!$B$13)*'S Curve Equation'!$B$14</f>
        <v>0.13039646025794621</v>
      </c>
      <c r="AE140" s="28">
        <f>(1/(1+EXP(('S Curve Equation'!$B$11-AE95*'S Curve Equation'!$B$12)*'S Curve Equation'!$B$10))+'S Curve Equation'!$B$13)*'S Curve Equation'!$B$14</f>
        <v>0.13267840797403457</v>
      </c>
      <c r="AF140" s="28">
        <f>(1/(1+EXP(('S Curve Equation'!$B$11-AF95*'S Curve Equation'!$B$12)*'S Curve Equation'!$B$10))+'S Curve Equation'!$B$13)*'S Curve Equation'!$B$14</f>
        <v>0.13497131472493737</v>
      </c>
    </row>
    <row r="141" spans="1:32" x14ac:dyDescent="0.2">
      <c r="A141" s="6" t="s">
        <v>28</v>
      </c>
      <c r="B141" s="28">
        <f>(1/(1+EXP(('S Curve Equation'!$B$11-B96*'S Curve Equation'!$B$12)*'S Curve Equation'!$B$10))+'S Curve Equation'!$B$13)*'S Curve Equation'!$B$14</f>
        <v>8.4337349397590355E-2</v>
      </c>
      <c r="C141" s="28">
        <f>(1/(1+EXP(('S Curve Equation'!$B$11-C96*'S Curve Equation'!$B$12)*'S Curve Equation'!$B$10))+'S Curve Equation'!$B$13)*'S Curve Equation'!$B$14</f>
        <v>8.6446030068234772E-2</v>
      </c>
      <c r="D141" s="28">
        <f>(1/(1+EXP(('S Curve Equation'!$B$11-D96*'S Curve Equation'!$B$12)*'S Curve Equation'!$B$10))+'S Curve Equation'!$B$13)*'S Curve Equation'!$B$14</f>
        <v>8.8447494742060109E-2</v>
      </c>
      <c r="E141" s="28">
        <f>(1/(1+EXP(('S Curve Equation'!$B$11-E96*'S Curve Equation'!$B$12)*'S Curve Equation'!$B$10))+'S Curve Equation'!$B$13)*'S Curve Equation'!$B$14</f>
        <v>9.0547981007510936E-2</v>
      </c>
      <c r="F141" s="28">
        <f>(1/(1+EXP(('S Curve Equation'!$B$11-F96*'S Curve Equation'!$B$12)*'S Curve Equation'!$B$10))+'S Curve Equation'!$B$13)*'S Curve Equation'!$B$14</f>
        <v>9.2646837895177941E-2</v>
      </c>
      <c r="G141" s="28">
        <f>(1/(1+EXP(('S Curve Equation'!$B$11-G96*'S Curve Equation'!$B$12)*'S Curve Equation'!$B$10))+'S Curve Equation'!$B$13)*'S Curve Equation'!$B$14</f>
        <v>9.491683949721931E-2</v>
      </c>
      <c r="H141" s="28">
        <f>(1/(1+EXP(('S Curve Equation'!$B$11-H96*'S Curve Equation'!$B$12)*'S Curve Equation'!$B$10))+'S Curve Equation'!$B$13)*'S Curve Equation'!$B$14</f>
        <v>9.7135136114436152E-2</v>
      </c>
      <c r="I141" s="28">
        <f>(1/(1+EXP(('S Curve Equation'!$B$11-I96*'S Curve Equation'!$B$12)*'S Curve Equation'!$B$10))+'S Curve Equation'!$B$13)*'S Curve Equation'!$B$14</f>
        <v>9.9194540307175796E-2</v>
      </c>
      <c r="J141" s="28">
        <f>(1/(1+EXP(('S Curve Equation'!$B$11-J96*'S Curve Equation'!$B$12)*'S Curve Equation'!$B$10))+'S Curve Equation'!$B$13)*'S Curve Equation'!$B$14</f>
        <v>0.10122790072135604</v>
      </c>
      <c r="K141" s="28">
        <f>(1/(1+EXP(('S Curve Equation'!$B$11-K96*'S Curve Equation'!$B$12)*'S Curve Equation'!$B$10))+'S Curve Equation'!$B$13)*'S Curve Equation'!$B$14</f>
        <v>0.10325631125285145</v>
      </c>
      <c r="L141" s="28">
        <f>(1/(1+EXP(('S Curve Equation'!$B$11-L96*'S Curve Equation'!$B$12)*'S Curve Equation'!$B$10))+'S Curve Equation'!$B$13)*'S Curve Equation'!$B$14</f>
        <v>0.10568115657424088</v>
      </c>
      <c r="M141" s="28">
        <f>(1/(1+EXP(('S Curve Equation'!$B$11-M96*'S Curve Equation'!$B$12)*'S Curve Equation'!$B$10))+'S Curve Equation'!$B$13)*'S Curve Equation'!$B$14</f>
        <v>0.10790706071181827</v>
      </c>
      <c r="N141" s="28">
        <f>(1/(1+EXP(('S Curve Equation'!$B$11-N96*'S Curve Equation'!$B$12)*'S Curve Equation'!$B$10))+'S Curve Equation'!$B$13)*'S Curve Equation'!$B$14</f>
        <v>0.1101487629827696</v>
      </c>
      <c r="O141" s="28">
        <f>(1/(1+EXP(('S Curve Equation'!$B$11-O96*'S Curve Equation'!$B$12)*'S Curve Equation'!$B$10))+'S Curve Equation'!$B$13)*'S Curve Equation'!$B$14</f>
        <v>0.11240592667287617</v>
      </c>
      <c r="P141" s="28">
        <f>(1/(1+EXP(('S Curve Equation'!$B$11-P96*'S Curve Equation'!$B$12)*'S Curve Equation'!$B$10))+'S Curve Equation'!$B$13)*'S Curve Equation'!$B$14</f>
        <v>0.11467821269864864</v>
      </c>
      <c r="Q141" s="28">
        <f>(1/(1+EXP(('S Curve Equation'!$B$11-Q96*'S Curve Equation'!$B$12)*'S Curve Equation'!$B$10))+'S Curve Equation'!$B$13)*'S Curve Equation'!$B$14</f>
        <v>0.11696527983549342</v>
      </c>
      <c r="R141" s="28">
        <f>(1/(1+EXP(('S Curve Equation'!$B$11-R96*'S Curve Equation'!$B$12)*'S Curve Equation'!$B$10))+'S Curve Equation'!$B$13)*'S Curve Equation'!$B$14</f>
        <v>0.11926678494309445</v>
      </c>
      <c r="S141" s="28">
        <f>(1/(1+EXP(('S Curve Equation'!$B$11-S96*'S Curve Equation'!$B$12)*'S Curve Equation'!$B$10))+'S Curve Equation'!$B$13)*'S Curve Equation'!$B$14</f>
        <v>0.12158238318783345</v>
      </c>
      <c r="T141" s="28">
        <f>(1/(1+EXP(('S Curve Equation'!$B$11-T96*'S Curve Equation'!$B$12)*'S Curve Equation'!$B$10))+'S Curve Equation'!$B$13)*'S Curve Equation'!$B$14</f>
        <v>0.12391172826206848</v>
      </c>
      <c r="U141" s="28">
        <f>(1/(1+EXP(('S Curve Equation'!$B$11-U96*'S Curve Equation'!$B$12)*'S Curve Equation'!$B$10))+'S Curve Equation'!$B$13)*'S Curve Equation'!$B$14</f>
        <v>0.12625447260011527</v>
      </c>
      <c r="V141" s="28">
        <f>(1/(1+EXP(('S Curve Equation'!$B$11-V96*'S Curve Equation'!$B$12)*'S Curve Equation'!$B$10))+'S Curve Equation'!$B$13)*'S Curve Equation'!$B$14</f>
        <v>0.12861026759077543</v>
      </c>
      <c r="W141" s="28">
        <f>(1/(1+EXP(('S Curve Equation'!$B$11-W96*'S Curve Equation'!$B$12)*'S Curve Equation'!$B$10))+'S Curve Equation'!$B$13)*'S Curve Equation'!$B$14</f>
        <v>0.13097876378626389</v>
      </c>
      <c r="X141" s="28">
        <f>(1/(1+EXP(('S Curve Equation'!$B$11-X96*'S Curve Equation'!$B$12)*'S Curve Equation'!$B$10))+'S Curve Equation'!$B$13)*'S Curve Equation'!$B$14</f>
        <v>0.13335961110740424</v>
      </c>
      <c r="Y141" s="28">
        <f>(1/(1+EXP(('S Curve Equation'!$B$11-Y96*'S Curve Equation'!$B$12)*'S Curve Equation'!$B$10))+'S Curve Equation'!$B$13)*'S Curve Equation'!$B$14</f>
        <v>0.13575245904496297</v>
      </c>
      <c r="Z141" s="28">
        <f>(1/(1+EXP(('S Curve Equation'!$B$11-Z96*'S Curve Equation'!$B$12)*'S Curve Equation'!$B$10))+'S Curve Equation'!$B$13)*'S Curve Equation'!$B$14</f>
        <v>0.1381569568570073</v>
      </c>
      <c r="AA141" s="28">
        <f>(1/(1+EXP(('S Curve Equation'!$B$11-AA96*'S Curve Equation'!$B$12)*'S Curve Equation'!$B$10))+'S Curve Equation'!$B$13)*'S Curve Equation'!$B$14</f>
        <v>0.14057275376217704</v>
      </c>
      <c r="AB141" s="28">
        <f>(1/(1+EXP(('S Curve Equation'!$B$11-AB96*'S Curve Equation'!$B$12)*'S Curve Equation'!$B$10))+'S Curve Equation'!$B$13)*'S Curve Equation'!$B$14</f>
        <v>0.14299949912876997</v>
      </c>
      <c r="AC141" s="28">
        <f>(1/(1+EXP(('S Curve Equation'!$B$11-AC96*'S Curve Equation'!$B$12)*'S Curve Equation'!$B$10))+'S Curve Equation'!$B$13)*'S Curve Equation'!$B$14</f>
        <v>0.14543684265955462</v>
      </c>
      <c r="AD141" s="28">
        <f>(1/(1+EXP(('S Curve Equation'!$B$11-AD96*'S Curve Equation'!$B$12)*'S Curve Equation'!$B$10))+'S Curve Equation'!$B$13)*'S Curve Equation'!$B$14</f>
        <v>0.14788443457222153</v>
      </c>
      <c r="AE141" s="28">
        <f>(1/(1+EXP(('S Curve Equation'!$B$11-AE96*'S Curve Equation'!$B$12)*'S Curve Equation'!$B$10))+'S Curve Equation'!$B$13)*'S Curve Equation'!$B$14</f>
        <v>0.15034192577540509</v>
      </c>
      <c r="AF141" s="28">
        <f>(1/(1+EXP(('S Curve Equation'!$B$11-AF96*'S Curve Equation'!$B$12)*'S Curve Equation'!$B$10))+'S Curve Equation'!$B$13)*'S Curve Equation'!$B$14</f>
        <v>0.15280896804020658</v>
      </c>
    </row>
    <row r="142" spans="1:32" x14ac:dyDescent="0.2">
      <c r="A142" s="6" t="s">
        <v>29</v>
      </c>
      <c r="B142" s="28">
        <f>(1/(1+EXP(('S Curve Equation'!$B$11-B97*'S Curve Equation'!$B$12)*'S Curve Equation'!$B$10))+'S Curve Equation'!$B$13)*'S Curve Equation'!$B$14</f>
        <v>3.8369304556354913E-2</v>
      </c>
      <c r="C142" s="28">
        <f>(1/(1+EXP(('S Curve Equation'!$B$11-C97*'S Curve Equation'!$B$12)*'S Curve Equation'!$B$10))+'S Curve Equation'!$B$13)*'S Curve Equation'!$B$14</f>
        <v>3.9640309483606126E-2</v>
      </c>
      <c r="D142" s="28">
        <f>(1/(1+EXP(('S Curve Equation'!$B$11-D97*'S Curve Equation'!$B$12)*'S Curve Equation'!$B$10))+'S Curve Equation'!$B$13)*'S Curve Equation'!$B$14</f>
        <v>4.0851899367027038E-2</v>
      </c>
      <c r="E142" s="28">
        <f>(1/(1+EXP(('S Curve Equation'!$B$11-E97*'S Curve Equation'!$B$12)*'S Curve Equation'!$B$10))+'S Curve Equation'!$B$13)*'S Curve Equation'!$B$14</f>
        <v>4.2128849107997579E-2</v>
      </c>
      <c r="F142" s="28">
        <f>(1/(1+EXP(('S Curve Equation'!$B$11-F97*'S Curve Equation'!$B$12)*'S Curve Equation'!$B$10))+'S Curve Equation'!$B$13)*'S Curve Equation'!$B$14</f>
        <v>4.3410311422265035E-2</v>
      </c>
      <c r="G142" s="28">
        <f>(1/(1+EXP(('S Curve Equation'!$B$11-G97*'S Curve Equation'!$B$12)*'S Curve Equation'!$B$10))+'S Curve Equation'!$B$13)*'S Curve Equation'!$B$14</f>
        <v>4.480241590118237E-2</v>
      </c>
      <c r="H142" s="28">
        <f>(1/(1+EXP(('S Curve Equation'!$B$11-H97*'S Curve Equation'!$B$12)*'S Curve Equation'!$B$10))+'S Curve Equation'!$B$13)*'S Curve Equation'!$B$14</f>
        <v>4.6168943518888367E-2</v>
      </c>
      <c r="I142" s="28">
        <f>(1/(1+EXP(('S Curve Equation'!$B$11-I97*'S Curve Equation'!$B$12)*'S Curve Equation'!$B$10))+'S Curve Equation'!$B$13)*'S Curve Equation'!$B$14</f>
        <v>4.7442979760327408E-2</v>
      </c>
      <c r="J142" s="28">
        <f>(1/(1+EXP(('S Curve Equation'!$B$11-J97*'S Curve Equation'!$B$12)*'S Curve Equation'!$B$10))+'S Curve Equation'!$B$13)*'S Curve Equation'!$B$14</f>
        <v>4.8705965841659482E-2</v>
      </c>
      <c r="K142" s="28">
        <f>(1/(1+EXP(('S Curve Equation'!$B$11-K97*'S Curve Equation'!$B$12)*'S Curve Equation'!$B$10))+'S Curve Equation'!$B$13)*'S Curve Equation'!$B$14</f>
        <v>4.9970860402382591E-2</v>
      </c>
      <c r="L142" s="28">
        <f>(1/(1+EXP(('S Curve Equation'!$B$11-L97*'S Curve Equation'!$B$12)*'S Curve Equation'!$B$10))+'S Curve Equation'!$B$13)*'S Curve Equation'!$B$14</f>
        <v>5.148946106309029E-2</v>
      </c>
      <c r="M142" s="28">
        <f>(1/(1+EXP(('S Curve Equation'!$B$11-M97*'S Curve Equation'!$B$12)*'S Curve Equation'!$B$10))+'S Curve Equation'!$B$13)*'S Curve Equation'!$B$14</f>
        <v>5.2889661466368913E-2</v>
      </c>
      <c r="N142" s="28">
        <f>(1/(1+EXP(('S Curve Equation'!$B$11-N97*'S Curve Equation'!$B$12)*'S Curve Equation'!$B$10))+'S Curve Equation'!$B$13)*'S Curve Equation'!$B$14</f>
        <v>5.4305754471635811E-2</v>
      </c>
      <c r="O142" s="28">
        <f>(1/(1+EXP(('S Curve Equation'!$B$11-O97*'S Curve Equation'!$B$12)*'S Curve Equation'!$B$10))+'S Curve Equation'!$B$13)*'S Curve Equation'!$B$14</f>
        <v>5.5737620527056532E-2</v>
      </c>
      <c r="P142" s="28">
        <f>(1/(1+EXP(('S Curve Equation'!$B$11-P97*'S Curve Equation'!$B$12)*'S Curve Equation'!$B$10))+'S Curve Equation'!$B$13)*'S Curve Equation'!$B$14</f>
        <v>5.7185135916617114E-2</v>
      </c>
      <c r="Q142" s="28">
        <f>(1/(1+EXP(('S Curve Equation'!$B$11-Q97*'S Curve Equation'!$B$12)*'S Curve Equation'!$B$10))+'S Curve Equation'!$B$13)*'S Curve Equation'!$B$14</f>
        <v>5.8648172857388804E-2</v>
      </c>
      <c r="R142" s="28">
        <f>(1/(1+EXP(('S Curve Equation'!$B$11-R97*'S Curve Equation'!$B$12)*'S Curve Equation'!$B$10))+'S Curve Equation'!$B$13)*'S Curve Equation'!$B$14</f>
        <v>6.0126599598176199E-2</v>
      </c>
      <c r="S142" s="28">
        <f>(1/(1+EXP(('S Curve Equation'!$B$11-S97*'S Curve Equation'!$B$12)*'S Curve Equation'!$B$10))+'S Curve Equation'!$B$13)*'S Curve Equation'!$B$14</f>
        <v>6.162028051944228E-2</v>
      </c>
      <c r="T142" s="28">
        <f>(1/(1+EXP(('S Curve Equation'!$B$11-T97*'S Curve Equation'!$B$12)*'S Curve Equation'!$B$10))+'S Curve Equation'!$B$13)*'S Curve Equation'!$B$14</f>
        <v>6.312907623439383E-2</v>
      </c>
      <c r="U142" s="28">
        <f>(1/(1+EXP(('S Curve Equation'!$B$11-U97*'S Curve Equation'!$B$12)*'S Curve Equation'!$B$10))+'S Curve Equation'!$B$13)*'S Curve Equation'!$B$14</f>
        <v>6.4652843691123646E-2</v>
      </c>
      <c r="V142" s="28">
        <f>(1/(1+EXP(('S Curve Equation'!$B$11-V97*'S Curve Equation'!$B$12)*'S Curve Equation'!$B$10))+'S Curve Equation'!$B$13)*'S Curve Equation'!$B$14</f>
        <v>6.6191436275700455E-2</v>
      </c>
      <c r="W142" s="28">
        <f>(1/(1+EXP(('S Curve Equation'!$B$11-W97*'S Curve Equation'!$B$12)*'S Curve Equation'!$B$10))+'S Curve Equation'!$B$13)*'S Curve Equation'!$B$14</f>
        <v>6.7744703916097077E-2</v>
      </c>
      <c r="X142" s="28">
        <f>(1/(1+EXP(('S Curve Equation'!$B$11-X97*'S Curve Equation'!$B$12)*'S Curve Equation'!$B$10))+'S Curve Equation'!$B$13)*'S Curve Equation'!$B$14</f>
        <v>6.9312493186854604E-2</v>
      </c>
      <c r="Y142" s="28">
        <f>(1/(1+EXP(('S Curve Equation'!$B$11-Y97*'S Curve Equation'!$B$12)*'S Curve Equation'!$B$10))+'S Curve Equation'!$B$13)*'S Curve Equation'!$B$14</f>
        <v>7.0894647414377635E-2</v>
      </c>
      <c r="Z142" s="28">
        <f>(1/(1+EXP(('S Curve Equation'!$B$11-Z97*'S Curve Equation'!$B$12)*'S Curve Equation'!$B$10))+'S Curve Equation'!$B$13)*'S Curve Equation'!$B$14</f>
        <v>7.2491006782757911E-2</v>
      </c>
      <c r="AA142" s="28">
        <f>(1/(1+EXP(('S Curve Equation'!$B$11-AA97*'S Curve Equation'!$B$12)*'S Curve Equation'!$B$10))+'S Curve Equation'!$B$13)*'S Curve Equation'!$B$14</f>
        <v>7.4101408440026537E-2</v>
      </c>
      <c r="AB142" s="28">
        <f>(1/(1+EXP(('S Curve Equation'!$B$11-AB97*'S Curve Equation'!$B$12)*'S Curve Equation'!$B$10))+'S Curve Equation'!$B$13)*'S Curve Equation'!$B$14</f>
        <v>7.5725686604734277E-2</v>
      </c>
      <c r="AC142" s="28">
        <f>(1/(1+EXP(('S Curve Equation'!$B$11-AC97*'S Curve Equation'!$B$12)*'S Curve Equation'!$B$10))+'S Curve Equation'!$B$13)*'S Curve Equation'!$B$14</f>
        <v>7.7363672672766198E-2</v>
      </c>
      <c r="AD142" s="28">
        <f>(1/(1+EXP(('S Curve Equation'!$B$11-AD97*'S Curve Equation'!$B$12)*'S Curve Equation'!$B$10))+'S Curve Equation'!$B$13)*'S Curve Equation'!$B$14</f>
        <v>7.9015195324290952E-2</v>
      </c>
      <c r="AE142" s="28">
        <f>(1/(1+EXP(('S Curve Equation'!$B$11-AE97*'S Curve Equation'!$B$12)*'S Curve Equation'!$B$10))+'S Curve Equation'!$B$13)*'S Curve Equation'!$B$14</f>
        <v>8.0680080630755421E-2</v>
      </c>
      <c r="AF142" s="28">
        <f>(1/(1+EXP(('S Curve Equation'!$B$11-AF97*'S Curve Equation'!$B$12)*'S Curve Equation'!$B$10))+'S Curve Equation'!$B$13)*'S Curve Equation'!$B$14</f>
        <v>8.2358152161831302E-2</v>
      </c>
    </row>
    <row r="143" spans="1:32" x14ac:dyDescent="0.2">
      <c r="A143" s="6" t="s">
        <v>30</v>
      </c>
      <c r="B143" s="28">
        <f>(1/(1+EXP(('S Curve Equation'!$B$11-B98*'S Curve Equation'!$B$12)*'S Curve Equation'!$B$10))+'S Curve Equation'!$B$13)*'S Curve Equation'!$B$14</f>
        <v>4.8032703117015844E-2</v>
      </c>
      <c r="C143" s="28">
        <f>(1/(1+EXP(('S Curve Equation'!$B$11-C98*'S Curve Equation'!$B$12)*'S Curve Equation'!$B$10))+'S Curve Equation'!$B$13)*'S Curve Equation'!$B$14</f>
        <v>4.9497623682113662E-2</v>
      </c>
      <c r="D143" s="28">
        <f>(1/(1+EXP(('S Curve Equation'!$B$11-D98*'S Curve Equation'!$B$12)*'S Curve Equation'!$B$10))+'S Curve Equation'!$B$13)*'S Curve Equation'!$B$14</f>
        <v>5.0892578838200309E-2</v>
      </c>
      <c r="E143" s="28">
        <f>(1/(1+EXP(('S Curve Equation'!$B$11-E98*'S Curve Equation'!$B$12)*'S Curve Equation'!$B$10))+'S Curve Equation'!$B$13)*'S Curve Equation'!$B$14</f>
        <v>5.2361242528962862E-2</v>
      </c>
      <c r="F143" s="28">
        <f>(1/(1+EXP(('S Curve Equation'!$B$11-F98*'S Curve Equation'!$B$12)*'S Curve Equation'!$B$10))+'S Curve Equation'!$B$13)*'S Curve Equation'!$B$14</f>
        <v>5.3833530304209391E-2</v>
      </c>
      <c r="G143" s="28">
        <f>(1/(1+EXP(('S Curve Equation'!$B$11-G98*'S Curve Equation'!$B$12)*'S Curve Equation'!$B$10))+'S Curve Equation'!$B$13)*'S Curve Equation'!$B$14</f>
        <v>5.5431188030531778E-2</v>
      </c>
      <c r="H143" s="28">
        <f>(1/(1+EXP(('S Curve Equation'!$B$11-H98*'S Curve Equation'!$B$12)*'S Curve Equation'!$B$10))+'S Curve Equation'!$B$13)*'S Curve Equation'!$B$14</f>
        <v>5.6997750902267434E-2</v>
      </c>
      <c r="I143" s="28">
        <f>(1/(1+EXP(('S Curve Equation'!$B$11-I98*'S Curve Equation'!$B$12)*'S Curve Equation'!$B$10))+'S Curve Equation'!$B$13)*'S Curve Equation'!$B$14</f>
        <v>5.845675419716289E-2</v>
      </c>
      <c r="J143" s="28">
        <f>(1/(1+EXP(('S Curve Equation'!$B$11-J98*'S Curve Equation'!$B$12)*'S Curve Equation'!$B$10))+'S Curve Equation'!$B$13)*'S Curve Equation'!$B$14</f>
        <v>5.990166865915058E-2</v>
      </c>
      <c r="K143" s="28">
        <f>(1/(1+EXP(('S Curve Equation'!$B$11-K98*'S Curve Equation'!$B$12)*'S Curve Equation'!$B$10))+'S Curve Equation'!$B$13)*'S Curve Equation'!$B$14</f>
        <v>6.1347355673227418E-2</v>
      </c>
      <c r="L143" s="28">
        <f>(1/(1+EXP(('S Curve Equation'!$B$11-L98*'S Curve Equation'!$B$12)*'S Curve Equation'!$B$10))+'S Curve Equation'!$B$13)*'S Curve Equation'!$B$14</f>
        <v>6.3081173863905562E-2</v>
      </c>
      <c r="M143" s="28">
        <f>(1/(1+EXP(('S Curve Equation'!$B$11-M98*'S Curve Equation'!$B$12)*'S Curve Equation'!$B$10))+'S Curve Equation'!$B$13)*'S Curve Equation'!$B$14</f>
        <v>6.4678062160820352E-2</v>
      </c>
      <c r="N143" s="28">
        <f>(1/(1+EXP(('S Curve Equation'!$B$11-N98*'S Curve Equation'!$B$12)*'S Curve Equation'!$B$10))+'S Curve Equation'!$B$13)*'S Curve Equation'!$B$14</f>
        <v>6.6291393781071142E-2</v>
      </c>
      <c r="O143" s="28">
        <f>(1/(1+EXP(('S Curve Equation'!$B$11-O98*'S Curve Equation'!$B$12)*'S Curve Equation'!$B$10))+'S Curve Equation'!$B$13)*'S Curve Equation'!$B$14</f>
        <v>6.7921000612543553E-2</v>
      </c>
      <c r="P143" s="28">
        <f>(1/(1+EXP(('S Curve Equation'!$B$11-P98*'S Curve Equation'!$B$12)*'S Curve Equation'!$B$10))+'S Curve Equation'!$B$13)*'S Curve Equation'!$B$14</f>
        <v>6.9566710399591114E-2</v>
      </c>
      <c r="Q143" s="28">
        <f>(1/(1+EXP(('S Curve Equation'!$B$11-Q98*'S Curve Equation'!$B$12)*'S Curve Equation'!$B$10))+'S Curve Equation'!$B$13)*'S Curve Equation'!$B$14</f>
        <v>7.122834687237066E-2</v>
      </c>
      <c r="R143" s="28">
        <f>(1/(1+EXP(('S Curve Equation'!$B$11-R98*'S Curve Equation'!$B$12)*'S Curve Equation'!$B$10))+'S Curve Equation'!$B$13)*'S Curve Equation'!$B$14</f>
        <v>7.2905729877059886E-2</v>
      </c>
      <c r="S143" s="28">
        <f>(1/(1+EXP(('S Curve Equation'!$B$11-S98*'S Curve Equation'!$B$12)*'S Curve Equation'!$B$10))+'S Curve Equation'!$B$13)*'S Curve Equation'!$B$14</f>
        <v>7.4598675506823045E-2</v>
      </c>
      <c r="T143" s="28">
        <f>(1/(1+EXP(('S Curve Equation'!$B$11-T98*'S Curve Equation'!$B$12)*'S Curve Equation'!$B$10))+'S Curve Equation'!$B$13)*'S Curve Equation'!$B$14</f>
        <v>7.6306996233382302E-2</v>
      </c>
      <c r="U143" s="28">
        <f>(1/(1+EXP(('S Curve Equation'!$B$11-U98*'S Curve Equation'!$B$12)*'S Curve Equation'!$B$10))+'S Curve Equation'!$B$13)*'S Curve Equation'!$B$14</f>
        <v>7.8030501039066752E-2</v>
      </c>
      <c r="V143" s="28">
        <f>(1/(1+EXP(('S Curve Equation'!$B$11-V98*'S Curve Equation'!$B$12)*'S Curve Equation'!$B$10))+'S Curve Equation'!$B$13)*'S Curve Equation'!$B$14</f>
        <v>7.9768995549205732E-2</v>
      </c>
      <c r="W143" s="28">
        <f>(1/(1+EXP(('S Curve Equation'!$B$11-W98*'S Curve Equation'!$B$12)*'S Curve Equation'!$B$10))+'S Curve Equation'!$B$13)*'S Curve Equation'!$B$14</f>
        <v>8.1522282164736684E-2</v>
      </c>
      <c r="X143" s="28">
        <f>(1/(1+EXP(('S Curve Equation'!$B$11-X98*'S Curve Equation'!$B$12)*'S Curve Equation'!$B$10))+'S Curve Equation'!$B$13)*'S Curve Equation'!$B$14</f>
        <v>8.3290160194902818E-2</v>
      </c>
      <c r="Y143" s="28">
        <f>(1/(1+EXP(('S Curve Equation'!$B$11-Y98*'S Curve Equation'!$B$12)*'S Curve Equation'!$B$10))+'S Curve Equation'!$B$13)*'S Curve Equation'!$B$14</f>
        <v>8.507242598991667E-2</v>
      </c>
      <c r="Z143" s="28">
        <f>(1/(1+EXP(('S Curve Equation'!$B$11-Z98*'S Curve Equation'!$B$12)*'S Curve Equation'!$B$10))+'S Curve Equation'!$B$13)*'S Curve Equation'!$B$14</f>
        <v>8.6868873073469507E-2</v>
      </c>
      <c r="AA143" s="28">
        <f>(1/(1+EXP(('S Curve Equation'!$B$11-AA98*'S Curve Equation'!$B$12)*'S Curve Equation'!$B$10))+'S Curve Equation'!$B$13)*'S Curve Equation'!$B$14</f>
        <v>8.8679292274969193E-2</v>
      </c>
      <c r="AB143" s="28">
        <f>(1/(1+EXP(('S Curve Equation'!$B$11-AB98*'S Curve Equation'!$B$12)*'S Curve Equation'!$B$10))+'S Curve Equation'!$B$13)*'S Curve Equation'!$B$14</f>
        <v>9.0503471861390988E-2</v>
      </c>
      <c r="AC143" s="28">
        <f>(1/(1+EXP(('S Curve Equation'!$B$11-AC98*'S Curve Equation'!$B$12)*'S Curve Equation'!$B$10))+'S Curve Equation'!$B$13)*'S Curve Equation'!$B$14</f>
        <v>9.2341197668632913E-2</v>
      </c>
      <c r="AD143" s="28">
        <f>(1/(1+EXP(('S Curve Equation'!$B$11-AD98*'S Curve Equation'!$B$12)*'S Curve Equation'!$B$10))+'S Curve Equation'!$B$13)*'S Curve Equation'!$B$14</f>
        <v>9.4192253232264017E-2</v>
      </c>
      <c r="AE143" s="28">
        <f>(1/(1+EXP(('S Curve Equation'!$B$11-AE98*'S Curve Equation'!$B$12)*'S Curve Equation'!$B$10))+'S Curve Equation'!$B$13)*'S Curve Equation'!$B$14</f>
        <v>9.6056419917563848E-2</v>
      </c>
      <c r="AF143" s="28">
        <f>(1/(1+EXP(('S Curve Equation'!$B$11-AF98*'S Curve Equation'!$B$12)*'S Curve Equation'!$B$10))+'S Curve Equation'!$B$13)*'S Curve Equation'!$B$14</f>
        <v>9.7933477048749662E-2</v>
      </c>
    </row>
    <row r="144" spans="1:32" x14ac:dyDescent="0.2">
      <c r="A144" s="6" t="s">
        <v>31</v>
      </c>
      <c r="B144" s="28">
        <f>(1/(1+EXP(('S Curve Equation'!$B$11-B99*'S Curve Equation'!$B$12)*'S Curve Equation'!$B$10))+'S Curve Equation'!$B$13)*'S Curve Equation'!$B$14</f>
        <v>8.3333333333333315E-2</v>
      </c>
      <c r="C144" s="28">
        <f>(1/(1+EXP(('S Curve Equation'!$B$11-C99*'S Curve Equation'!$B$12)*'S Curve Equation'!$B$10))+'S Curve Equation'!$B$13)*'S Curve Equation'!$B$14</f>
        <v>8.5425798305817036E-2</v>
      </c>
      <c r="D144" s="28">
        <f>(1/(1+EXP(('S Curve Equation'!$B$11-D99*'S Curve Equation'!$B$12)*'S Curve Equation'!$B$10))+'S Curve Equation'!$B$13)*'S Curve Equation'!$B$14</f>
        <v>8.741202842204511E-2</v>
      </c>
      <c r="E144" s="28">
        <f>(1/(1+EXP(('S Curve Equation'!$B$11-E99*'S Curve Equation'!$B$12)*'S Curve Equation'!$B$10))+'S Curve Equation'!$B$13)*'S Curve Equation'!$B$14</f>
        <v>8.9496688584379119E-2</v>
      </c>
      <c r="F144" s="28">
        <f>(1/(1+EXP(('S Curve Equation'!$B$11-F99*'S Curve Equation'!$B$12)*'S Curve Equation'!$B$10))+'S Curve Equation'!$B$13)*'S Curve Equation'!$B$14</f>
        <v>9.1579895677806999E-2</v>
      </c>
      <c r="G144" s="28">
        <f>(1/(1+EXP(('S Curve Equation'!$B$11-G99*'S Curve Equation'!$B$12)*'S Curve Equation'!$B$10))+'S Curve Equation'!$B$13)*'S Curve Equation'!$B$14</f>
        <v>9.3833153829411584E-2</v>
      </c>
      <c r="H144" s="28">
        <f>(1/(1+EXP(('S Curve Equation'!$B$11-H99*'S Curve Equation'!$B$12)*'S Curve Equation'!$B$10))+'S Curve Equation'!$B$13)*'S Curve Equation'!$B$14</f>
        <v>9.6035269465968118E-2</v>
      </c>
      <c r="I144" s="28">
        <f>(1/(1+EXP(('S Curve Equation'!$B$11-I99*'S Curve Equation'!$B$12)*'S Curve Equation'!$B$10))+'S Curve Equation'!$B$13)*'S Curve Equation'!$B$14</f>
        <v>9.8079810162091732E-2</v>
      </c>
      <c r="J144" s="28">
        <f>(1/(1+EXP(('S Curve Equation'!$B$11-J99*'S Curve Equation'!$B$12)*'S Curve Equation'!$B$10))+'S Curve Equation'!$B$13)*'S Curve Equation'!$B$14</f>
        <v>0.10009864319813423</v>
      </c>
      <c r="K144" s="28">
        <f>(1/(1+EXP(('S Curve Equation'!$B$11-K99*'S Curve Equation'!$B$12)*'S Curve Equation'!$B$10))+'S Curve Equation'!$B$13)*'S Curve Equation'!$B$14</f>
        <v>0.10211270694585377</v>
      </c>
      <c r="L144" s="28">
        <f>(1/(1+EXP(('S Curve Equation'!$B$11-L99*'S Curve Equation'!$B$12)*'S Curve Equation'!$B$10))+'S Curve Equation'!$B$13)*'S Curve Equation'!$B$14</f>
        <v>0.10452058994348964</v>
      </c>
      <c r="M144" s="28">
        <f>(1/(1+EXP(('S Curve Equation'!$B$11-M99*'S Curve Equation'!$B$12)*'S Curve Equation'!$B$10))+'S Curve Equation'!$B$13)*'S Curve Equation'!$B$14</f>
        <v>0.10673110216964064</v>
      </c>
      <c r="N144" s="28">
        <f>(1/(1+EXP(('S Curve Equation'!$B$11-N99*'S Curve Equation'!$B$12)*'S Curve Equation'!$B$10))+'S Curve Equation'!$B$13)*'S Curve Equation'!$B$14</f>
        <v>0.10895747445576294</v>
      </c>
      <c r="O144" s="28">
        <f>(1/(1+EXP(('S Curve Equation'!$B$11-O99*'S Curve Equation'!$B$12)*'S Curve Equation'!$B$10))+'S Curve Equation'!$B$13)*'S Curve Equation'!$B$14</f>
        <v>0.11119937427538257</v>
      </c>
      <c r="P144" s="28">
        <f>(1/(1+EXP(('S Curve Equation'!$B$11-P99*'S Curve Equation'!$B$12)*'S Curve Equation'!$B$10))+'S Curve Equation'!$B$13)*'S Curve Equation'!$B$14</f>
        <v>0.11345646665494216</v>
      </c>
      <c r="Q144" s="28">
        <f>(1/(1+EXP(('S Curve Equation'!$B$11-Q99*'S Curve Equation'!$B$12)*'S Curve Equation'!$B$10))+'S Curve Equation'!$B$13)*'S Curve Equation'!$B$14</f>
        <v>0.11572841439993534</v>
      </c>
      <c r="R144" s="28">
        <f>(1/(1+EXP(('S Curve Equation'!$B$11-R99*'S Curve Equation'!$B$12)*'S Curve Equation'!$B$10))+'S Curve Equation'!$B$13)*'S Curve Equation'!$B$14</f>
        <v>0.1180148783183841</v>
      </c>
      <c r="S144" s="28">
        <f>(1/(1+EXP(('S Curve Equation'!$B$11-S99*'S Curve Equation'!$B$12)*'S Curve Equation'!$B$10))+'S Curve Equation'!$B$13)*'S Curve Equation'!$B$14</f>
        <v>0.12031551744148425</v>
      </c>
      <c r="T144" s="28">
        <f>(1/(1+EXP(('S Curve Equation'!$B$11-T99*'S Curve Equation'!$B$12)*'S Curve Equation'!$B$10))+'S Curve Equation'!$B$13)*'S Curve Equation'!$B$14</f>
        <v>0.12262998924123618</v>
      </c>
      <c r="U144" s="28">
        <f>(1/(1+EXP(('S Curve Equation'!$B$11-U99*'S Curve Equation'!$B$12)*'S Curve Equation'!$B$10))+'S Curve Equation'!$B$13)*'S Curve Equation'!$B$14</f>
        <v>0.12495794984490503</v>
      </c>
      <c r="V144" s="28">
        <f>(1/(1+EXP(('S Curve Equation'!$B$11-V99*'S Curve Equation'!$B$12)*'S Curve Equation'!$B$10))+'S Curve Equation'!$B$13)*'S Curve Equation'!$B$14</f>
        <v>0.12729905424615415</v>
      </c>
      <c r="W144" s="28">
        <f>(1/(1+EXP(('S Curve Equation'!$B$11-W99*'S Curve Equation'!$B$12)*'S Curve Equation'!$B$10))+'S Curve Equation'!$B$13)*'S Curve Equation'!$B$14</f>
        <v>0.12965295651270142</v>
      </c>
      <c r="X144" s="28">
        <f>(1/(1+EXP(('S Curve Equation'!$B$11-X99*'S Curve Equation'!$B$12)*'S Curve Equation'!$B$10))+'S Curve Equation'!$B$13)*'S Curve Equation'!$B$14</f>
        <v>0.13201930999036665</v>
      </c>
      <c r="Y144" s="28">
        <f>(1/(1+EXP(('S Curve Equation'!$B$11-Y99*'S Curve Equation'!$B$12)*'S Curve Equation'!$B$10))+'S Curve Equation'!$B$13)*'S Curve Equation'!$B$14</f>
        <v>0.13439776750337987</v>
      </c>
      <c r="Z144" s="28">
        <f>(1/(1+EXP(('S Curve Equation'!$B$11-Z99*'S Curve Equation'!$B$12)*'S Curve Equation'!$B$10))+'S Curve Equation'!$B$13)*'S Curve Equation'!$B$14</f>
        <v>0.1367879815508318</v>
      </c>
      <c r="AA144" s="28">
        <f>(1/(1+EXP(('S Curve Equation'!$B$11-AA99*'S Curve Equation'!$B$12)*'S Curve Equation'!$B$10))+'S Curve Equation'!$B$13)*'S Curve Equation'!$B$14</f>
        <v>0.13918960449915596</v>
      </c>
      <c r="AB144" s="28">
        <f>(1/(1+EXP(('S Curve Equation'!$B$11-AB99*'S Curve Equation'!$B$12)*'S Curve Equation'!$B$10))+'S Curve Equation'!$B$13)*'S Curve Equation'!$B$14</f>
        <v>0.14160228877054115</v>
      </c>
      <c r="AC144" s="28">
        <f>(1/(1+EXP(('S Curve Equation'!$B$11-AC99*'S Curve Equation'!$B$12)*'S Curve Equation'!$B$10))+'S Curve Equation'!$B$13)*'S Curve Equation'!$B$14</f>
        <v>0.14402568702718227</v>
      </c>
      <c r="AD144" s="28">
        <f>(1/(1+EXP(('S Curve Equation'!$B$11-AD99*'S Curve Equation'!$B$12)*'S Curve Equation'!$B$10))+'S Curve Equation'!$B$13)*'S Curve Equation'!$B$14</f>
        <v>0.14645945235128333</v>
      </c>
      <c r="AE144" s="28">
        <f>(1/(1+EXP(('S Curve Equation'!$B$11-AE99*'S Curve Equation'!$B$12)*'S Curve Equation'!$B$10))+'S Curve Equation'!$B$13)*'S Curve Equation'!$B$14</f>
        <v>0.14890323842073638</v>
      </c>
      <c r="AF144" s="28">
        <f>(1/(1+EXP(('S Curve Equation'!$B$11-AF99*'S Curve Equation'!$B$12)*'S Curve Equation'!$B$10))+'S Curve Equation'!$B$13)*'S Curve Equation'!$B$14</f>
        <v>0.15135669968041074</v>
      </c>
    </row>
    <row r="145" spans="1:32" x14ac:dyDescent="0.2">
      <c r="A145" s="6" t="s">
        <v>32</v>
      </c>
      <c r="B145" s="28">
        <f>(1/(1+EXP(('S Curve Equation'!$B$11-B100*'S Curve Equation'!$B$12)*'S Curve Equation'!$B$10))+'S Curve Equation'!$B$13)*'S Curve Equation'!$B$14</f>
        <v>6.0465116279069801E-2</v>
      </c>
      <c r="C145" s="28">
        <f>(1/(1+EXP(('S Curve Equation'!$B$11-C100*'S Curve Equation'!$B$12)*'S Curve Equation'!$B$10))+'S Curve Equation'!$B$13)*'S Curve Equation'!$B$14</f>
        <v>6.2164562325975149E-2</v>
      </c>
      <c r="D145" s="28">
        <f>(1/(1+EXP(('S Curve Equation'!$B$11-D100*'S Curve Equation'!$B$12)*'S Curve Equation'!$B$10))+'S Curve Equation'!$B$13)*'S Curve Equation'!$B$14</f>
        <v>6.378087048514916E-2</v>
      </c>
      <c r="E145" s="28">
        <f>(1/(1+EXP(('S Curve Equation'!$B$11-E100*'S Curve Equation'!$B$12)*'S Curve Equation'!$B$10))+'S Curve Equation'!$B$13)*'S Curve Equation'!$B$14</f>
        <v>6.5480537840919492E-2</v>
      </c>
      <c r="F145" s="28">
        <f>(1/(1+EXP(('S Curve Equation'!$B$11-F100*'S Curve Equation'!$B$12)*'S Curve Equation'!$B$10))+'S Curve Equation'!$B$13)*'S Curve Equation'!$B$14</f>
        <v>6.7182325801814491E-2</v>
      </c>
      <c r="G145" s="28">
        <f>(1/(1+EXP(('S Curve Equation'!$B$11-G100*'S Curve Equation'!$B$12)*'S Curve Equation'!$B$10))+'S Curve Equation'!$B$13)*'S Curve Equation'!$B$14</f>
        <v>6.9026714421578844E-2</v>
      </c>
      <c r="H145" s="28">
        <f>(1/(1+EXP(('S Curve Equation'!$B$11-H100*'S Curve Equation'!$B$12)*'S Curve Equation'!$B$10))+'S Curve Equation'!$B$13)*'S Curve Equation'!$B$14</f>
        <v>7.0832905935534068E-2</v>
      </c>
      <c r="I145" s="28">
        <f>(1/(1+EXP(('S Curve Equation'!$B$11-I100*'S Curve Equation'!$B$12)*'S Curve Equation'!$B$10))+'S Curve Equation'!$B$13)*'S Curve Equation'!$B$14</f>
        <v>7.2513067671275716E-2</v>
      </c>
      <c r="J145" s="28">
        <f>(1/(1+EXP(('S Curve Equation'!$B$11-J100*'S Curve Equation'!$B$12)*'S Curve Equation'!$B$10))+'S Curve Equation'!$B$13)*'S Curve Equation'!$B$14</f>
        <v>7.4175114717935808E-2</v>
      </c>
      <c r="K145" s="28">
        <f>(1/(1+EXP(('S Curve Equation'!$B$11-K100*'S Curve Equation'!$B$12)*'S Curve Equation'!$B$10))+'S Curve Equation'!$B$13)*'S Curve Equation'!$B$14</f>
        <v>7.5836193310930125E-2</v>
      </c>
      <c r="L145" s="28">
        <f>(1/(1+EXP(('S Curve Equation'!$B$11-L100*'S Curve Equation'!$B$12)*'S Curve Equation'!$B$10))+'S Curve Equation'!$B$13)*'S Curve Equation'!$B$14</f>
        <v>7.7825916023097561E-2</v>
      </c>
      <c r="M145" s="28">
        <f>(1/(1+EXP(('S Curve Equation'!$B$11-M100*'S Curve Equation'!$B$12)*'S Curve Equation'!$B$10))+'S Curve Equation'!$B$13)*'S Curve Equation'!$B$14</f>
        <v>7.9656201002082316E-2</v>
      </c>
      <c r="N145" s="28">
        <f>(1/(1+EXP(('S Curve Equation'!$B$11-N100*'S Curve Equation'!$B$12)*'S Curve Equation'!$B$10))+'S Curve Equation'!$B$13)*'S Curve Equation'!$B$14</f>
        <v>8.1503127315075849E-2</v>
      </c>
      <c r="O145" s="28">
        <f>(1/(1+EXP(('S Curve Equation'!$B$11-O100*'S Curve Equation'!$B$12)*'S Curve Equation'!$B$10))+'S Curve Equation'!$B$13)*'S Curve Equation'!$B$14</f>
        <v>8.3366465752000476E-2</v>
      </c>
      <c r="P145" s="28">
        <f>(1/(1+EXP(('S Curve Equation'!$B$11-P100*'S Curve Equation'!$B$12)*'S Curve Equation'!$B$10))+'S Curve Equation'!$B$13)*'S Curve Equation'!$B$14</f>
        <v>8.5245983296128217E-2</v>
      </c>
      <c r="Q145" s="28">
        <f>(1/(1+EXP(('S Curve Equation'!$B$11-Q100*'S Curve Equation'!$B$12)*'S Curve Equation'!$B$10))+'S Curve Equation'!$B$13)*'S Curve Equation'!$B$14</f>
        <v>8.714144329227537E-2</v>
      </c>
      <c r="R145" s="28">
        <f>(1/(1+EXP(('S Curve Equation'!$B$11-R100*'S Curve Equation'!$B$12)*'S Curve Equation'!$B$10))+'S Curve Equation'!$B$13)*'S Curve Equation'!$B$14</f>
        <v>8.9052605614901151E-2</v>
      </c>
      <c r="S145" s="28">
        <f>(1/(1+EXP(('S Curve Equation'!$B$11-S100*'S Curve Equation'!$B$12)*'S Curve Equation'!$B$10))+'S Curve Equation'!$B$13)*'S Curve Equation'!$B$14</f>
        <v>9.09792268359471E-2</v>
      </c>
      <c r="T145" s="28">
        <f>(1/(1+EXP(('S Curve Equation'!$B$11-T100*'S Curve Equation'!$B$12)*'S Curve Equation'!$B$10))+'S Curve Equation'!$B$13)*'S Curve Equation'!$B$14</f>
        <v>9.2921060392250537E-2</v>
      </c>
      <c r="U145" s="28">
        <f>(1/(1+EXP(('S Curve Equation'!$B$11-U100*'S Curve Equation'!$B$12)*'S Curve Equation'!$B$10))+'S Curve Equation'!$B$13)*'S Curve Equation'!$B$14</f>
        <v>9.487785675238021E-2</v>
      </c>
      <c r="V145" s="28">
        <f>(1/(1+EXP(('S Curve Equation'!$B$11-V100*'S Curve Equation'!$B$12)*'S Curve Equation'!$B$10))+'S Curve Equation'!$B$13)*'S Curve Equation'!$B$14</f>
        <v>9.6849363582741183E-2</v>
      </c>
      <c r="W145" s="28">
        <f>(1/(1+EXP(('S Curve Equation'!$B$11-W100*'S Curve Equation'!$B$12)*'S Curve Equation'!$B$10))+'S Curve Equation'!$B$13)*'S Curve Equation'!$B$14</f>
        <v>9.8835325912797548E-2</v>
      </c>
      <c r="X145" s="28">
        <f>(1/(1+EXP(('S Curve Equation'!$B$11-X100*'S Curve Equation'!$B$12)*'S Curve Equation'!$B$10))+'S Curve Equation'!$B$13)*'S Curve Equation'!$B$14</f>
        <v>0.10083548629927451</v>
      </c>
      <c r="Y145" s="28">
        <f>(1/(1+EXP(('S Curve Equation'!$B$11-Y100*'S Curve Equation'!$B$12)*'S Curve Equation'!$B$10))+'S Curve Equation'!$B$13)*'S Curve Equation'!$B$14</f>
        <v>0.10284958498919877</v>
      </c>
      <c r="Z145" s="28">
        <f>(1/(1+EXP(('S Curve Equation'!$B$11-Z100*'S Curve Equation'!$B$12)*'S Curve Equation'!$B$10))+'S Curve Equation'!$B$13)*'S Curve Equation'!$B$14</f>
        <v>0.10487736008164565</v>
      </c>
      <c r="AA145" s="28">
        <f>(1/(1+EXP(('S Curve Equation'!$B$11-AA100*'S Curve Equation'!$B$12)*'S Curve Equation'!$B$10))+'S Curve Equation'!$B$13)*'S Curve Equation'!$B$14</f>
        <v>0.10691854768806382</v>
      </c>
      <c r="AB145" s="28">
        <f>(1/(1+EXP(('S Curve Equation'!$B$11-AB100*'S Curve Equation'!$B$12)*'S Curve Equation'!$B$10))+'S Curve Equation'!$B$13)*'S Curve Equation'!$B$14</f>
        <v>0.10897288209105466</v>
      </c>
      <c r="AC145" s="28">
        <f>(1/(1+EXP(('S Curve Equation'!$B$11-AC100*'S Curve Equation'!$B$12)*'S Curve Equation'!$B$10))+'S Curve Equation'!$B$13)*'S Curve Equation'!$B$14</f>
        <v>0.11104009590148908</v>
      </c>
      <c r="AD145" s="28">
        <f>(1/(1+EXP(('S Curve Equation'!$B$11-AD100*'S Curve Equation'!$B$12)*'S Curve Equation'!$B$10))+'S Curve Equation'!$B$13)*'S Curve Equation'!$B$14</f>
        <v>0.11311992021384774</v>
      </c>
      <c r="AE145" s="28">
        <f>(1/(1+EXP(('S Curve Equation'!$B$11-AE100*'S Curve Equation'!$B$12)*'S Curve Equation'!$B$10))+'S Curve Equation'!$B$13)*'S Curve Equation'!$B$14</f>
        <v>0.11521208475967637</v>
      </c>
      <c r="AF145" s="28">
        <f>(1/(1+EXP(('S Curve Equation'!$B$11-AF100*'S Curve Equation'!$B$12)*'S Curve Equation'!$B$10))+'S Curve Equation'!$B$13)*'S Curve Equation'!$B$14</f>
        <v>0.11731631805905561</v>
      </c>
    </row>
    <row r="146" spans="1:32" x14ac:dyDescent="0.2">
      <c r="A146" s="6" t="s">
        <v>33</v>
      </c>
      <c r="B146" s="28">
        <f>(1/(1+EXP(('S Curve Equation'!$B$11-B101*'S Curve Equation'!$B$12)*'S Curve Equation'!$B$10))+'S Curve Equation'!$B$13)*'S Curve Equation'!$B$14</f>
        <v>6.741573033707865E-2</v>
      </c>
      <c r="C146" s="28">
        <f>(1/(1+EXP(('S Curve Equation'!$B$11-C101*'S Curve Equation'!$B$12)*'S Curve Equation'!$B$10))+'S Curve Equation'!$B$13)*'S Curve Equation'!$B$14</f>
        <v>6.9239620240315866E-2</v>
      </c>
      <c r="D146" s="28">
        <f>(1/(1+EXP(('S Curve Equation'!$B$11-D101*'S Curve Equation'!$B$12)*'S Curve Equation'!$B$10))+'S Curve Equation'!$B$13)*'S Curve Equation'!$B$14</f>
        <v>7.0973198918273195E-2</v>
      </c>
      <c r="E146" s="28">
        <f>(1/(1+EXP(('S Curve Equation'!$B$11-E101*'S Curve Equation'!$B$12)*'S Curve Equation'!$B$10))+'S Curve Equation'!$B$13)*'S Curve Equation'!$B$14</f>
        <v>7.2795059355444086E-2</v>
      </c>
      <c r="F146" s="28">
        <f>(1/(1+EXP(('S Curve Equation'!$B$11-F101*'S Curve Equation'!$B$12)*'S Curve Equation'!$B$10))+'S Curve Equation'!$B$13)*'S Curve Equation'!$B$14</f>
        <v>7.4618052656979156E-2</v>
      </c>
      <c r="G146" s="28">
        <f>(1/(1+EXP(('S Curve Equation'!$B$11-G101*'S Curve Equation'!$B$12)*'S Curve Equation'!$B$10))+'S Curve Equation'!$B$13)*'S Curve Equation'!$B$14</f>
        <v>7.6592532559147344E-2</v>
      </c>
      <c r="H146" s="28">
        <f>(1/(1+EXP(('S Curve Equation'!$B$11-H101*'S Curve Equation'!$B$12)*'S Curve Equation'!$B$10))+'S Curve Equation'!$B$13)*'S Curve Equation'!$B$14</f>
        <v>7.8524858125606029E-2</v>
      </c>
      <c r="I146" s="28">
        <f>(1/(1+EXP(('S Curve Equation'!$B$11-I101*'S Curve Equation'!$B$12)*'S Curve Equation'!$B$10))+'S Curve Equation'!$B$13)*'S Curve Equation'!$B$14</f>
        <v>8.0321245683720635E-2</v>
      </c>
      <c r="J146" s="28">
        <f>(1/(1+EXP(('S Curve Equation'!$B$11-J101*'S Curve Equation'!$B$12)*'S Curve Equation'!$B$10))+'S Curve Equation'!$B$13)*'S Curve Equation'!$B$14</f>
        <v>8.2097228887665172E-2</v>
      </c>
      <c r="K146" s="28">
        <f>(1/(1+EXP(('S Curve Equation'!$B$11-K101*'S Curve Equation'!$B$12)*'S Curve Equation'!$B$10))+'S Curve Equation'!$B$13)*'S Curve Equation'!$B$14</f>
        <v>8.3871159524117958E-2</v>
      </c>
      <c r="L146" s="28">
        <f>(1/(1+EXP(('S Curve Equation'!$B$11-L101*'S Curve Equation'!$B$12)*'S Curve Equation'!$B$10))+'S Curve Equation'!$B$13)*'S Curve Equation'!$B$14</f>
        <v>8.5994739357410213E-2</v>
      </c>
      <c r="M146" s="28">
        <f>(1/(1+EXP(('S Curve Equation'!$B$11-M101*'S Curve Equation'!$B$12)*'S Curve Equation'!$B$10))+'S Curve Equation'!$B$13)*'S Curve Equation'!$B$14</f>
        <v>8.794689821521201E-2</v>
      </c>
      <c r="N146" s="28">
        <f>(1/(1+EXP(('S Curve Equation'!$B$11-N101*'S Curve Equation'!$B$12)*'S Curve Equation'!$B$10))+'S Curve Equation'!$B$13)*'S Curve Equation'!$B$14</f>
        <v>8.991560070259691E-2</v>
      </c>
      <c r="O146" s="28">
        <f>(1/(1+EXP(('S Curve Equation'!$B$11-O101*'S Curve Equation'!$B$12)*'S Curve Equation'!$B$10))+'S Curve Equation'!$B$13)*'S Curve Equation'!$B$14</f>
        <v>9.1900584740376864E-2</v>
      </c>
      <c r="P146" s="28">
        <f>(1/(1+EXP(('S Curve Equation'!$B$11-P101*'S Curve Equation'!$B$12)*'S Curve Equation'!$B$10))+'S Curve Equation'!$B$13)*'S Curve Equation'!$B$14</f>
        <v>9.3901584764268881E-2</v>
      </c>
      <c r="Q146" s="28">
        <f>(1/(1+EXP(('S Curve Equation'!$B$11-Q101*'S Curve Equation'!$B$12)*'S Curve Equation'!$B$10))+'S Curve Equation'!$B$13)*'S Curve Equation'!$B$14</f>
        <v>9.5918331912862254E-2</v>
      </c>
      <c r="R146" s="28">
        <f>(1/(1+EXP(('S Curve Equation'!$B$11-R101*'S Curve Equation'!$B$12)*'S Curve Equation'!$B$10))+'S Curve Equation'!$B$13)*'S Curve Equation'!$B$14</f>
        <v>9.7950554214800256E-2</v>
      </c>
      <c r="S146" s="28">
        <f>(1/(1+EXP(('S Curve Equation'!$B$11-S101*'S Curve Equation'!$B$12)*'S Curve Equation'!$B$10))+'S Curve Equation'!$B$13)*'S Curve Equation'!$B$14</f>
        <v>9.999797677500484E-2</v>
      </c>
      <c r="T146" s="28">
        <f>(1/(1+EXP(('S Curve Equation'!$B$11-T101*'S Curve Equation'!$B$12)*'S Curve Equation'!$B$10))+'S Curve Equation'!$B$13)*'S Curve Equation'!$B$14</f>
        <v>0.10206032195976748</v>
      </c>
      <c r="U146" s="28">
        <f>(1/(1+EXP(('S Curve Equation'!$B$11-U101*'S Curve Equation'!$B$12)*'S Curve Equation'!$B$10))+'S Curve Equation'!$B$13)*'S Curve Equation'!$B$14</f>
        <v>0.10413730958054801</v>
      </c>
      <c r="V146" s="28">
        <f>(1/(1+EXP(('S Curve Equation'!$B$11-V101*'S Curve Equation'!$B$12)*'S Curve Equation'!$B$10))+'S Curve Equation'!$B$13)*'S Curve Equation'!$B$14</f>
        <v>0.10622865707632154</v>
      </c>
      <c r="W146" s="28">
        <f>(1/(1+EXP(('S Curve Equation'!$B$11-W101*'S Curve Equation'!$B$12)*'S Curve Equation'!$B$10))+'S Curve Equation'!$B$13)*'S Curve Equation'!$B$14</f>
        <v>0.10833407969431753</v>
      </c>
      <c r="X146" s="28">
        <f>(1/(1+EXP(('S Curve Equation'!$B$11-X101*'S Curve Equation'!$B$12)*'S Curve Equation'!$B$10))+'S Curve Equation'!$B$13)*'S Curve Equation'!$B$14</f>
        <v>0.11045329066900902</v>
      </c>
      <c r="Y146" s="28">
        <f>(1/(1+EXP(('S Curve Equation'!$B$11-Y101*'S Curve Equation'!$B$12)*'S Curve Equation'!$B$10))+'S Curve Equation'!$B$13)*'S Curve Equation'!$B$14</f>
        <v>0.11258600139920884</v>
      </c>
      <c r="Z146" s="28">
        <f>(1/(1+EXP(('S Curve Equation'!$B$11-Z101*'S Curve Equation'!$B$12)*'S Curve Equation'!$B$10))+'S Curve Equation'!$B$13)*'S Curve Equation'!$B$14</f>
        <v>0.11473192162313942</v>
      </c>
      <c r="AA146" s="28">
        <f>(1/(1+EXP(('S Curve Equation'!$B$11-AA101*'S Curve Equation'!$B$12)*'S Curve Equation'!$B$10))+'S Curve Equation'!$B$13)*'S Curve Equation'!$B$14</f>
        <v>0.11689075959134831</v>
      </c>
      <c r="AB146" s="28">
        <f>(1/(1+EXP(('S Curve Equation'!$B$11-AB101*'S Curve Equation'!$B$12)*'S Curve Equation'!$B$10))+'S Curve Equation'!$B$13)*'S Curve Equation'!$B$14</f>
        <v>0.11906222223734628</v>
      </c>
      <c r="AC146" s="28">
        <f>(1/(1+EXP(('S Curve Equation'!$B$11-AC101*'S Curve Equation'!$B$12)*'S Curve Equation'!$B$10))+'S Curve Equation'!$B$13)*'S Curve Equation'!$B$14</f>
        <v>0.12124601534585504</v>
      </c>
      <c r="AD146" s="28">
        <f>(1/(1+EXP(('S Curve Equation'!$B$11-AD101*'S Curve Equation'!$B$12)*'S Curve Equation'!$B$10))+'S Curve Equation'!$B$13)*'S Curve Equation'!$B$14</f>
        <v>0.1234418437185511</v>
      </c>
      <c r="AE146" s="28">
        <f>(1/(1+EXP(('S Curve Equation'!$B$11-AE101*'S Curve Equation'!$B$12)*'S Curve Equation'!$B$10))+'S Curve Equation'!$B$13)*'S Curve Equation'!$B$14</f>
        <v>0.12564941133720656</v>
      </c>
      <c r="AF146" s="28">
        <f>(1/(1+EXP(('S Curve Equation'!$B$11-AF101*'S Curve Equation'!$B$12)*'S Curve Equation'!$B$10))+'S Curve Equation'!$B$13)*'S Curve Equation'!$B$14</f>
        <v>0.12786842152412567</v>
      </c>
    </row>
    <row r="147" spans="1:32" x14ac:dyDescent="0.2">
      <c r="A147" s="6" t="s">
        <v>34</v>
      </c>
      <c r="B147" s="28">
        <f>(1/(1+EXP(('S Curve Equation'!$B$11-B102*'S Curve Equation'!$B$12)*'S Curve Equation'!$B$10))+'S Curve Equation'!$B$13)*'S Curve Equation'!$B$14</f>
        <v>3.608247422680412E-2</v>
      </c>
      <c r="C147" s="28">
        <f>(1/(1+EXP(('S Curve Equation'!$B$11-C102*'S Curve Equation'!$B$12)*'S Curve Equation'!$B$10))+'S Curve Equation'!$B$13)*'S Curve Equation'!$B$14</f>
        <v>3.7305958143901051E-2</v>
      </c>
      <c r="D147" s="28">
        <f>(1/(1+EXP(('S Curve Equation'!$B$11-D102*'S Curve Equation'!$B$12)*'S Curve Equation'!$B$10))+'S Curve Equation'!$B$13)*'S Curve Equation'!$B$14</f>
        <v>3.8472564965097274E-2</v>
      </c>
      <c r="E147" s="28">
        <f>(1/(1+EXP(('S Curve Equation'!$B$11-E102*'S Curve Equation'!$B$12)*'S Curve Equation'!$B$10))+'S Curve Equation'!$B$13)*'S Curve Equation'!$B$14</f>
        <v>3.9702434187730229E-2</v>
      </c>
      <c r="F147" s="28">
        <f>(1/(1+EXP(('S Curve Equation'!$B$11-F102*'S Curve Equation'!$B$12)*'S Curve Equation'!$B$10))+'S Curve Equation'!$B$13)*'S Curve Equation'!$B$14</f>
        <v>4.093698408575322E-2</v>
      </c>
      <c r="G147" s="28">
        <f>(1/(1+EXP(('S Curve Equation'!$B$11-G102*'S Curve Equation'!$B$12)*'S Curve Equation'!$B$10))+'S Curve Equation'!$B$13)*'S Curve Equation'!$B$14</f>
        <v>4.2278499577017264E-2</v>
      </c>
      <c r="H147" s="28">
        <f>(1/(1+EXP(('S Curve Equation'!$B$11-H102*'S Curve Equation'!$B$12)*'S Curve Equation'!$B$10))+'S Curve Equation'!$B$13)*'S Curve Equation'!$B$14</f>
        <v>4.3595740571795653E-2</v>
      </c>
      <c r="I147" s="28">
        <f>(1/(1+EXP(('S Curve Equation'!$B$11-I102*'S Curve Equation'!$B$12)*'S Curve Equation'!$B$10))+'S Curve Equation'!$B$13)*'S Curve Equation'!$B$14</f>
        <v>4.4824153944917663E-2</v>
      </c>
      <c r="J147" s="28">
        <f>(1/(1+EXP(('S Curve Equation'!$B$11-J102*'S Curve Equation'!$B$12)*'S Curve Equation'!$B$10))+'S Curve Equation'!$B$13)*'S Curve Equation'!$B$14</f>
        <v>4.6042220792832829E-2</v>
      </c>
      <c r="K147" s="28">
        <f>(1/(1+EXP(('S Curve Equation'!$B$11-K102*'S Curve Equation'!$B$12)*'S Curve Equation'!$B$10))+'S Curve Equation'!$B$13)*'S Curve Equation'!$B$14</f>
        <v>4.7262431479814467E-2</v>
      </c>
      <c r="L147" s="28">
        <f>(1/(1+EXP(('S Curve Equation'!$B$11-L102*'S Curve Equation'!$B$12)*'S Curve Equation'!$B$10))+'S Curve Equation'!$B$13)*'S Curve Equation'!$B$14</f>
        <v>4.8727781209287613E-2</v>
      </c>
      <c r="M147" s="28">
        <f>(1/(1+EXP(('S Curve Equation'!$B$11-M102*'S Curve Equation'!$B$12)*'S Curve Equation'!$B$10))+'S Curve Equation'!$B$13)*'S Curve Equation'!$B$14</f>
        <v>5.0079259539641333E-2</v>
      </c>
      <c r="N147" s="28">
        <f>(1/(1+EXP(('S Curve Equation'!$B$11-N102*'S Curve Equation'!$B$12)*'S Curve Equation'!$B$10))+'S Curve Equation'!$B$13)*'S Curve Equation'!$B$14</f>
        <v>5.1446440331317254E-2</v>
      </c>
      <c r="O147" s="28">
        <f>(1/(1+EXP(('S Curve Equation'!$B$11-O102*'S Curve Equation'!$B$12)*'S Curve Equation'!$B$10))+'S Curve Equation'!$B$13)*'S Curve Equation'!$B$14</f>
        <v>5.282921552037053E-2</v>
      </c>
      <c r="P147" s="28">
        <f>(1/(1+EXP(('S Curve Equation'!$B$11-P102*'S Curve Equation'!$B$12)*'S Curve Equation'!$B$10))+'S Curve Equation'!$B$13)*'S Curve Equation'!$B$14</f>
        <v>5.4227472908035569E-2</v>
      </c>
      <c r="Q147" s="28">
        <f>(1/(1+EXP(('S Curve Equation'!$B$11-Q102*'S Curve Equation'!$B$12)*'S Curve Equation'!$B$10))+'S Curve Equation'!$B$13)*'S Curve Equation'!$B$14</f>
        <v>5.5641096250326635E-2</v>
      </c>
      <c r="R147" s="28">
        <f>(1/(1+EXP(('S Curve Equation'!$B$11-R102*'S Curve Equation'!$B$12)*'S Curve Equation'!$B$10))+'S Curve Equation'!$B$13)*'S Curve Equation'!$B$14</f>
        <v>5.7069965349103982E-2</v>
      </c>
      <c r="S147" s="28">
        <f>(1/(1+EXP(('S Curve Equation'!$B$11-S102*'S Curve Equation'!$B$12)*'S Curve Equation'!$B$10))+'S Curve Equation'!$B$13)*'S Curve Equation'!$B$14</f>
        <v>5.8513956144505899E-2</v>
      </c>
      <c r="T147" s="28">
        <f>(1/(1+EXP(('S Curve Equation'!$B$11-T102*'S Curve Equation'!$B$12)*'S Curve Equation'!$B$10))+'S Curve Equation'!$B$13)*'S Curve Equation'!$B$14</f>
        <v>5.9972940808637319E-2</v>
      </c>
      <c r="U147" s="28">
        <f>(1/(1+EXP(('S Curve Equation'!$B$11-U102*'S Curve Equation'!$B$12)*'S Curve Equation'!$B$10))+'S Curve Equation'!$B$13)*'S Curve Equation'!$B$14</f>
        <v>6.144678784041701E-2</v>
      </c>
      <c r="V147" s="28">
        <f>(1/(1+EXP(('S Curve Equation'!$B$11-V102*'S Curve Equation'!$B$12)*'S Curve Equation'!$B$10))+'S Curve Equation'!$B$13)*'S Curve Equation'!$B$14</f>
        <v>6.2935362161480823E-2</v>
      </c>
      <c r="W147" s="28">
        <f>(1/(1+EXP(('S Curve Equation'!$B$11-W102*'S Curve Equation'!$B$12)*'S Curve Equation'!$B$10))+'S Curve Equation'!$B$13)*'S Curve Equation'!$B$14</f>
        <v>6.4438525213037737E-2</v>
      </c>
      <c r="X147" s="28">
        <f>(1/(1+EXP(('S Curve Equation'!$B$11-X102*'S Curve Equation'!$B$12)*'S Curve Equation'!$B$10))+'S Curve Equation'!$B$13)*'S Curve Equation'!$B$14</f>
        <v>6.5956135053581791E-2</v>
      </c>
      <c r="Y147" s="28">
        <f>(1/(1+EXP(('S Curve Equation'!$B$11-Y102*'S Curve Equation'!$B$12)*'S Curve Equation'!$B$10))+'S Curve Equation'!$B$13)*'S Curve Equation'!$B$14</f>
        <v>6.7488046457359938E-2</v>
      </c>
      <c r="Z147" s="28">
        <f>(1/(1+EXP(('S Curve Equation'!$B$11-Z102*'S Curve Equation'!$B$12)*'S Curve Equation'!$B$10))+'S Curve Equation'!$B$13)*'S Curve Equation'!$B$14</f>
        <v>6.9034111013499239E-2</v>
      </c>
      <c r="AA147" s="28">
        <f>(1/(1+EXP(('S Curve Equation'!$B$11-AA102*'S Curve Equation'!$B$12)*'S Curve Equation'!$B$10))+'S Curve Equation'!$B$13)*'S Curve Equation'!$B$14</f>
        <v>7.0594177225697566E-2</v>
      </c>
      <c r="AB147" s="28">
        <f>(1/(1+EXP(('S Curve Equation'!$B$11-AB102*'S Curve Equation'!$B$12)*'S Curve Equation'!$B$10))+'S Curve Equation'!$B$13)*'S Curve Equation'!$B$14</f>
        <v>7.216809061238226E-2</v>
      </c>
      <c r="AC147" s="28">
        <f>(1/(1+EXP(('S Curve Equation'!$B$11-AC102*'S Curve Equation'!$B$12)*'S Curve Equation'!$B$10))+'S Curve Equation'!$B$13)*'S Curve Equation'!$B$14</f>
        <v>7.3755693807246878E-2</v>
      </c>
      <c r="AD147" s="28">
        <f>(1/(1+EXP(('S Curve Equation'!$B$11-AD102*'S Curve Equation'!$B$12)*'S Curve Equation'!$B$10))+'S Curve Equation'!$B$13)*'S Curve Equation'!$B$14</f>
        <v>7.5356826660071624E-2</v>
      </c>
      <c r="AE147" s="28">
        <f>(1/(1+EXP(('S Curve Equation'!$B$11-AE102*'S Curve Equation'!$B$12)*'S Curve Equation'!$B$10))+'S Curve Equation'!$B$13)*'S Curve Equation'!$B$14</f>
        <v>7.6971326337739607E-2</v>
      </c>
      <c r="AF147" s="28">
        <f>(1/(1+EXP(('S Curve Equation'!$B$11-AF102*'S Curve Equation'!$B$12)*'S Curve Equation'!$B$10))+'S Curve Equation'!$B$13)*'S Curve Equation'!$B$14</f>
        <v>7.859902742536122E-2</v>
      </c>
    </row>
    <row r="148" spans="1:32" x14ac:dyDescent="0.2">
      <c r="A148" s="6" t="s">
        <v>92</v>
      </c>
      <c r="B148" s="28">
        <f>(1/(1+EXP(('S Curve Equation'!$B$11-B103*'S Curve Equation'!$B$12)*'S Curve Equation'!$B$10))+'S Curve Equation'!$B$13)*'S Curve Equation'!$B$14</f>
        <v>6.5432098765432101E-2</v>
      </c>
      <c r="C148" s="28">
        <f>(1/(1+EXP(('S Curve Equation'!$B$11-C103*'S Curve Equation'!$B$12)*'S Curve Equation'!$B$10))+'S Curve Equation'!$B$13)*'S Curve Equation'!$B$14</f>
        <v>6.722093782675656E-2</v>
      </c>
      <c r="D148" s="28">
        <f>(1/(1+EXP(('S Curve Equation'!$B$11-D103*'S Curve Equation'!$B$12)*'S Curve Equation'!$B$10))+'S Curve Equation'!$B$13)*'S Curve Equation'!$B$14</f>
        <v>6.8921499075501338E-2</v>
      </c>
      <c r="E148" s="28">
        <f>(1/(1+EXP(('S Curve Equation'!$B$11-E103*'S Curve Equation'!$B$12)*'S Curve Equation'!$B$10))+'S Curve Equation'!$B$13)*'S Curve Equation'!$B$14</f>
        <v>7.0708969569169153E-2</v>
      </c>
      <c r="F148" s="28">
        <f>(1/(1+EXP(('S Curve Equation'!$B$11-F103*'S Curve Equation'!$B$12)*'S Curve Equation'!$B$10))+'S Curve Equation'!$B$13)*'S Curve Equation'!$B$14</f>
        <v>7.2497864500489673E-2</v>
      </c>
      <c r="G148" s="28">
        <f>(1/(1+EXP(('S Curve Equation'!$B$11-G103*'S Curve Equation'!$B$12)*'S Curve Equation'!$B$10))+'S Curve Equation'!$B$13)*'S Curve Equation'!$B$14</f>
        <v>7.4435761283645346E-2</v>
      </c>
      <c r="H148" s="28">
        <f>(1/(1+EXP(('S Curve Equation'!$B$11-H103*'S Curve Equation'!$B$12)*'S Curve Equation'!$B$10))+'S Curve Equation'!$B$13)*'S Curve Equation'!$B$14</f>
        <v>7.6332631546395607E-2</v>
      </c>
      <c r="I148" s="28">
        <f>(1/(1+EXP(('S Curve Equation'!$B$11-I103*'S Curve Equation'!$B$12)*'S Curve Equation'!$B$10))+'S Curve Equation'!$B$13)*'S Curve Equation'!$B$14</f>
        <v>7.8096362056873869E-2</v>
      </c>
      <c r="J148" s="28">
        <f>(1/(1+EXP(('S Curve Equation'!$B$11-J103*'S Curve Equation'!$B$12)*'S Curve Equation'!$B$10))+'S Curve Equation'!$B$13)*'S Curve Equation'!$B$14</f>
        <v>7.9840343839765224E-2</v>
      </c>
      <c r="K148" s="28">
        <f>(1/(1+EXP(('S Curve Equation'!$B$11-K103*'S Curve Equation'!$B$12)*'S Curve Equation'!$B$10))+'S Curve Equation'!$B$13)*'S Curve Equation'!$B$14</f>
        <v>8.1582589590459401E-2</v>
      </c>
      <c r="L148" s="28">
        <f>(1/(1+EXP(('S Curve Equation'!$B$11-L103*'S Curve Equation'!$B$12)*'S Curve Equation'!$B$10))+'S Curve Equation'!$B$13)*'S Curve Equation'!$B$14</f>
        <v>8.3668602665006725E-2</v>
      </c>
      <c r="M148" s="28">
        <f>(1/(1+EXP(('S Curve Equation'!$B$11-M103*'S Curve Equation'!$B$12)*'S Curve Equation'!$B$10))+'S Curve Equation'!$B$13)*'S Curve Equation'!$B$14</f>
        <v>8.5586572658611929E-2</v>
      </c>
      <c r="N148" s="28">
        <f>(1/(1+EXP(('S Curve Equation'!$B$11-N103*'S Curve Equation'!$B$12)*'S Curve Equation'!$B$10))+'S Curve Equation'!$B$13)*'S Curve Equation'!$B$14</f>
        <v>8.7521127884574709E-2</v>
      </c>
      <c r="O148" s="28">
        <f>(1/(1+EXP(('S Curve Equation'!$B$11-O103*'S Curve Equation'!$B$12)*'S Curve Equation'!$B$10))+'S Curve Equation'!$B$13)*'S Curve Equation'!$B$14</f>
        <v>8.9472015529188029E-2</v>
      </c>
      <c r="P148" s="28">
        <f>(1/(1+EXP(('S Curve Equation'!$B$11-P103*'S Curve Equation'!$B$12)*'S Curve Equation'!$B$10))+'S Curve Equation'!$B$13)*'S Curve Equation'!$B$14</f>
        <v>9.1438979192938169E-2</v>
      </c>
      <c r="Q148" s="28">
        <f>(1/(1+EXP(('S Curve Equation'!$B$11-Q103*'S Curve Equation'!$B$12)*'S Curve Equation'!$B$10))+'S Curve Equation'!$B$13)*'S Curve Equation'!$B$14</f>
        <v>9.3421759073000335E-2</v>
      </c>
      <c r="R148" s="28">
        <f>(1/(1+EXP(('S Curve Equation'!$B$11-R103*'S Curve Equation'!$B$12)*'S Curve Equation'!$B$10))+'S Curve Equation'!$B$13)*'S Curve Equation'!$B$14</f>
        <v>9.5420092145153332E-2</v>
      </c>
      <c r="S148" s="28">
        <f>(1/(1+EXP(('S Curve Equation'!$B$11-S103*'S Curve Equation'!$B$12)*'S Curve Equation'!$B$10))+'S Curve Equation'!$B$13)*'S Curve Equation'!$B$14</f>
        <v>9.7433712344946646E-2</v>
      </c>
      <c r="T148" s="28">
        <f>(1/(1+EXP(('S Curve Equation'!$B$11-T103*'S Curve Equation'!$B$12)*'S Curve Equation'!$B$10))+'S Curve Equation'!$B$13)*'S Curve Equation'!$B$14</f>
        <v>9.9462350747943198E-2</v>
      </c>
      <c r="U148" s="28">
        <f>(1/(1+EXP(('S Curve Equation'!$B$11-U103*'S Curve Equation'!$B$12)*'S Curve Equation'!$B$10))+'S Curve Equation'!$B$13)*'S Curve Equation'!$B$14</f>
        <v>0.10150573574888148</v>
      </c>
      <c r="V148" s="28">
        <f>(1/(1+EXP(('S Curve Equation'!$B$11-V103*'S Curve Equation'!$B$12)*'S Curve Equation'!$B$10))+'S Curve Equation'!$B$13)*'S Curve Equation'!$B$14</f>
        <v>0.10356359323959992</v>
      </c>
      <c r="W148" s="28">
        <f>(1/(1+EXP(('S Curve Equation'!$B$11-W103*'S Curve Equation'!$B$12)*'S Curve Equation'!$B$10))+'S Curve Equation'!$B$13)*'S Curve Equation'!$B$14</f>
        <v>0.10563564678556685</v>
      </c>
      <c r="X148" s="28">
        <f>(1/(1+EXP(('S Curve Equation'!$B$11-X103*'S Curve Equation'!$B$12)*'S Curve Equation'!$B$10))+'S Curve Equation'!$B$13)*'S Curve Equation'!$B$14</f>
        <v>0.10772161780087534</v>
      </c>
      <c r="Y148" s="28">
        <f>(1/(1+EXP(('S Curve Equation'!$B$11-Y103*'S Curve Equation'!$B$12)*'S Curve Equation'!$B$10))+'S Curve Equation'!$B$13)*'S Curve Equation'!$B$14</f>
        <v>0.10982122572155976</v>
      </c>
      <c r="Z148" s="28">
        <f>(1/(1+EXP(('S Curve Equation'!$B$11-Z103*'S Curve Equation'!$B$12)*'S Curve Equation'!$B$10))+'S Curve Equation'!$B$13)*'S Curve Equation'!$B$14</f>
        <v>0.11193418817710099</v>
      </c>
      <c r="AA148" s="28">
        <f>(1/(1+EXP(('S Curve Equation'!$B$11-AA103*'S Curve Equation'!$B$12)*'S Curve Equation'!$B$10))+'S Curve Equation'!$B$13)*'S Curve Equation'!$B$14</f>
        <v>0.11406022115999105</v>
      </c>
      <c r="AB148" s="28">
        <f>(1/(1+EXP(('S Curve Equation'!$B$11-AB103*'S Curve Equation'!$B$12)*'S Curve Equation'!$B$10))+'S Curve Equation'!$B$13)*'S Curve Equation'!$B$14</f>
        <v>0.11619903919323357</v>
      </c>
      <c r="AC148" s="28">
        <f>(1/(1+EXP(('S Curve Equation'!$B$11-AC103*'S Curve Equation'!$B$12)*'S Curve Equation'!$B$10))+'S Curve Equation'!$B$13)*'S Curve Equation'!$B$14</f>
        <v>0.11835035549566662</v>
      </c>
      <c r="AD148" s="28">
        <f>(1/(1+EXP(('S Curve Equation'!$B$11-AD103*'S Curve Equation'!$B$12)*'S Curve Equation'!$B$10))+'S Curve Equation'!$B$13)*'S Curve Equation'!$B$14</f>
        <v>0.1205138821449923</v>
      </c>
      <c r="AE148" s="28">
        <f>(1/(1+EXP(('S Curve Equation'!$B$11-AE103*'S Curve Equation'!$B$12)*'S Curve Equation'!$B$10))+'S Curve Equation'!$B$13)*'S Curve Equation'!$B$14</f>
        <v>0.12268933023841111</v>
      </c>
      <c r="AF148" s="28">
        <f>(1/(1+EXP(('S Curve Equation'!$B$11-AF103*'S Curve Equation'!$B$12)*'S Curve Equation'!$B$10))+'S Curve Equation'!$B$13)*'S Curve Equation'!$B$14</f>
        <v>0.12487641005076103</v>
      </c>
    </row>
    <row r="149" spans="1:32" x14ac:dyDescent="0.2">
      <c r="A149" s="6" t="s">
        <v>89</v>
      </c>
      <c r="B149" s="28">
        <f>(1/(1+EXP(('S Curve Equation'!$B$11-B104*'S Curve Equation'!$B$12)*'S Curve Equation'!$B$10))+'S Curve Equation'!$B$13)*'S Curve Equation'!$B$14</f>
        <v>3.2884902840059786E-2</v>
      </c>
      <c r="C149" s="28">
        <f>(1/(1+EXP(('S Curve Equation'!$B$11-C104*'S Curve Equation'!$B$12)*'S Curve Equation'!$B$10))+'S Curve Equation'!$B$13)*'S Curve Equation'!$B$14</f>
        <v>3.4040821310753692E-2</v>
      </c>
      <c r="D149" s="28">
        <f>(1/(1+EXP(('S Curve Equation'!$B$11-D104*'S Curve Equation'!$B$12)*'S Curve Equation'!$B$10))+'S Curve Equation'!$B$13)*'S Curve Equation'!$B$14</f>
        <v>3.5143438534293692E-2</v>
      </c>
      <c r="E149" s="28">
        <f>(1/(1+EXP(('S Curve Equation'!$B$11-E104*'S Curve Equation'!$B$12)*'S Curve Equation'!$B$10))+'S Curve Equation'!$B$13)*'S Curve Equation'!$B$14</f>
        <v>3.6306300587852509E-2</v>
      </c>
      <c r="F149" s="28">
        <f>(1/(1+EXP(('S Curve Equation'!$B$11-F104*'S Curve Equation'!$B$12)*'S Curve Equation'!$B$10))+'S Curve Equation'!$B$13)*'S Curve Equation'!$B$14</f>
        <v>3.7474048168914732E-2</v>
      </c>
      <c r="G149" s="28">
        <f>(1/(1+EXP(('S Curve Equation'!$B$11-G104*'S Curve Equation'!$B$12)*'S Curve Equation'!$B$10))+'S Curve Equation'!$B$13)*'S Curve Equation'!$B$14</f>
        <v>3.8743487573368061E-2</v>
      </c>
      <c r="H149" s="28">
        <f>(1/(1+EXP(('S Curve Equation'!$B$11-H104*'S Curve Equation'!$B$12)*'S Curve Equation'!$B$10))+'S Curve Equation'!$B$13)*'S Curve Equation'!$B$14</f>
        <v>3.9990469739774742E-2</v>
      </c>
      <c r="I149" s="28">
        <f>(1/(1+EXP(('S Curve Equation'!$B$11-I104*'S Curve Equation'!$B$12)*'S Curve Equation'!$B$10))+'S Curve Equation'!$B$13)*'S Curve Equation'!$B$14</f>
        <v>4.1153813398330616E-2</v>
      </c>
      <c r="J149" s="28">
        <f>(1/(1+EXP(('S Curve Equation'!$B$11-J104*'S Curve Equation'!$B$12)*'S Curve Equation'!$B$10))+'S Curve Equation'!$B$13)*'S Curve Equation'!$B$14</f>
        <v>4.2307782537655318E-2</v>
      </c>
      <c r="K149" s="28">
        <f>(1/(1+EXP(('S Curve Equation'!$B$11-K104*'S Curve Equation'!$B$12)*'S Curve Equation'!$B$10))+'S Curve Equation'!$B$13)*'S Curve Equation'!$B$14</f>
        <v>4.3464200317028891E-2</v>
      </c>
      <c r="L149" s="28">
        <f>(1/(1+EXP(('S Curve Equation'!$B$11-L104*'S Curve Equation'!$B$12)*'S Curve Equation'!$B$10))+'S Curve Equation'!$B$13)*'S Curve Equation'!$B$14</f>
        <v>4.4853485956878061E-2</v>
      </c>
      <c r="M149" s="28">
        <f>(1/(1+EXP(('S Curve Equation'!$B$11-M104*'S Curve Equation'!$B$12)*'S Curve Equation'!$B$10))+'S Curve Equation'!$B$13)*'S Curve Equation'!$B$14</f>
        <v>4.6135330744499915E-2</v>
      </c>
      <c r="N149" s="28">
        <f>(1/(1+EXP(('S Curve Equation'!$B$11-N104*'S Curve Equation'!$B$12)*'S Curve Equation'!$B$10))+'S Curve Equation'!$B$13)*'S Curve Equation'!$B$14</f>
        <v>4.7432569215490786E-2</v>
      </c>
      <c r="O149" s="28">
        <f>(1/(1+EXP(('S Curve Equation'!$B$11-O104*'S Curve Equation'!$B$12)*'S Curve Equation'!$B$10))+'S Curve Equation'!$B$13)*'S Curve Equation'!$B$14</f>
        <v>4.8745109292362164E-2</v>
      </c>
      <c r="P149" s="28">
        <f>(1/(1+EXP(('S Curve Equation'!$B$11-P104*'S Curve Equation'!$B$12)*'S Curve Equation'!$B$10))+'S Curve Equation'!$B$13)*'S Curve Equation'!$B$14</f>
        <v>5.0072854827225906E-2</v>
      </c>
      <c r="Q149" s="28">
        <f>(1/(1+EXP(('S Curve Equation'!$B$11-Q104*'S Curve Equation'!$B$12)*'S Curve Equation'!$B$10))+'S Curve Equation'!$B$13)*'S Curve Equation'!$B$14</f>
        <v>5.1415705680709474E-2</v>
      </c>
      <c r="R149" s="28">
        <f>(1/(1+EXP(('S Curve Equation'!$B$11-R104*'S Curve Equation'!$B$12)*'S Curve Equation'!$B$10))+'S Curve Equation'!$B$13)*'S Curve Equation'!$B$14</f>
        <v>5.2773557802427304E-2</v>
      </c>
      <c r="S149" s="28">
        <f>(1/(1+EXP(('S Curve Equation'!$B$11-S104*'S Curve Equation'!$B$12)*'S Curve Equation'!$B$10))+'S Curve Equation'!$B$13)*'S Curve Equation'!$B$14</f>
        <v>5.4146303312918191E-2</v>
      </c>
      <c r="T149" s="28">
        <f>(1/(1+EXP(('S Curve Equation'!$B$11-T104*'S Curve Equation'!$B$12)*'S Curve Equation'!$B$10))+'S Curve Equation'!$B$13)*'S Curve Equation'!$B$14</f>
        <v>5.5533830586949544E-2</v>
      </c>
      <c r="U149" s="28">
        <f>(1/(1+EXP(('S Curve Equation'!$B$11-U104*'S Curve Equation'!$B$12)*'S Curve Equation'!$B$10))+'S Curve Equation'!$B$13)*'S Curve Equation'!$B$14</f>
        <v>5.693602433809903E-2</v>
      </c>
      <c r="V149" s="28">
        <f>(1/(1+EXP(('S Curve Equation'!$B$11-V104*'S Curve Equation'!$B$12)*'S Curve Equation'!$B$10))+'S Curve Equation'!$B$13)*'S Curve Equation'!$B$14</f>
        <v>5.8352765704520491E-2</v>
      </c>
      <c r="W149" s="28">
        <f>(1/(1+EXP(('S Curve Equation'!$B$11-W104*'S Curve Equation'!$B$12)*'S Curve Equation'!$B$10))+'S Curve Equation'!$B$13)*'S Curve Equation'!$B$14</f>
        <v>5.9783932335799199E-2</v>
      </c>
      <c r="X149" s="28">
        <f>(1/(1+EXP(('S Curve Equation'!$B$11-X104*'S Curve Equation'!$B$12)*'S Curve Equation'!$B$10))+'S Curve Equation'!$B$13)*'S Curve Equation'!$B$14</f>
        <v>6.1229398480807787E-2</v>
      </c>
      <c r="Y149" s="28">
        <f>(1/(1+EXP(('S Curve Equation'!$B$11-Y104*'S Curve Equation'!$B$12)*'S Curve Equation'!$B$10))+'S Curve Equation'!$B$13)*'S Curve Equation'!$B$14</f>
        <v>6.2689035076470861E-2</v>
      </c>
      <c r="Z149" s="28">
        <f>(1/(1+EXP(('S Curve Equation'!$B$11-Z104*'S Curve Equation'!$B$12)*'S Curve Equation'!$B$10))+'S Curve Equation'!$B$13)*'S Curve Equation'!$B$14</f>
        <v>6.416270983734948E-2</v>
      </c>
      <c r="AA149" s="28">
        <f>(1/(1+EXP(('S Curve Equation'!$B$11-AA104*'S Curve Equation'!$B$12)*'S Curve Equation'!$B$10))+'S Curve Equation'!$B$13)*'S Curve Equation'!$B$14</f>
        <v>6.5650287345956085E-2</v>
      </c>
      <c r="AB149" s="28">
        <f>(1/(1+EXP(('S Curve Equation'!$B$11-AB104*'S Curve Equation'!$B$12)*'S Curve Equation'!$B$10))+'S Curve Equation'!$B$13)*'S Curve Equation'!$B$14</f>
        <v>6.7151629143712407E-2</v>
      </c>
      <c r="AC149" s="28">
        <f>(1/(1+EXP(('S Curve Equation'!$B$11-AC104*'S Curve Equation'!$B$12)*'S Curve Equation'!$B$10))+'S Curve Equation'!$B$13)*'S Curve Equation'!$B$14</f>
        <v>6.8666593822465954E-2</v>
      </c>
      <c r="AD149" s="28">
        <f>(1/(1+EXP(('S Curve Equation'!$B$11-AD104*'S Curve Equation'!$B$12)*'S Curve Equation'!$B$10))+'S Curve Equation'!$B$13)*'S Curve Equation'!$B$14</f>
        <v>7.0195037116477108E-2</v>
      </c>
      <c r="AE149" s="28">
        <f>(1/(1+EXP(('S Curve Equation'!$B$11-AE104*'S Curve Equation'!$B$12)*'S Curve Equation'!$B$10))+'S Curve Equation'!$B$13)*'S Curve Equation'!$B$14</f>
        <v>7.1736811994794952E-2</v>
      </c>
      <c r="AF149" s="28">
        <f>(1/(1+EXP(('S Curve Equation'!$B$11-AF104*'S Curve Equation'!$B$12)*'S Curve Equation'!$B$10))+'S Curve Equation'!$B$13)*'S Curve Equation'!$B$14</f>
        <v>7.3291768753939626E-2</v>
      </c>
    </row>
    <row r="150" spans="1:32" x14ac:dyDescent="0.2">
      <c r="A150" s="6" t="s">
        <v>35</v>
      </c>
      <c r="B150" s="28">
        <f>(1/(1+EXP(('S Curve Equation'!$B$11-B105*'S Curve Equation'!$B$12)*'S Curve Equation'!$B$10))+'S Curve Equation'!$B$13)*'S Curve Equation'!$B$14</f>
        <v>4.0145985401459867E-2</v>
      </c>
      <c r="C150" s="28">
        <f>(1/(1+EXP(('S Curve Equation'!$B$11-C105*'S Curve Equation'!$B$12)*'S Curve Equation'!$B$10))+'S Curve Equation'!$B$13)*'S Curve Equation'!$B$14</f>
        <v>4.1453464932078209E-2</v>
      </c>
      <c r="D150" s="28">
        <f>(1/(1+EXP(('S Curve Equation'!$B$11-D105*'S Curve Equation'!$B$12)*'S Curve Equation'!$B$10))+'S Curve Equation'!$B$13)*'S Curve Equation'!$B$14</f>
        <v>4.2699568667321032E-2</v>
      </c>
      <c r="E150" s="28">
        <f>(1/(1+EXP(('S Curve Equation'!$B$11-E105*'S Curve Equation'!$B$12)*'S Curve Equation'!$B$10))+'S Curve Equation'!$B$13)*'S Curve Equation'!$B$14</f>
        <v>4.4012628314602724E-2</v>
      </c>
      <c r="F150" s="28">
        <f>(1/(1+EXP(('S Curve Equation'!$B$11-F105*'S Curve Equation'!$B$12)*'S Curve Equation'!$B$10))+'S Curve Equation'!$B$13)*'S Curve Equation'!$B$14</f>
        <v>4.5330058166243831E-2</v>
      </c>
      <c r="G150" s="28">
        <f>(1/(1+EXP(('S Curve Equation'!$B$11-G105*'S Curve Equation'!$B$12)*'S Curve Equation'!$B$10))+'S Curve Equation'!$B$13)*'S Curve Equation'!$B$14</f>
        <v>4.6760934000809364E-2</v>
      </c>
      <c r="H150" s="28">
        <f>(1/(1+EXP(('S Curve Equation'!$B$11-H105*'S Curve Equation'!$B$12)*'S Curve Equation'!$B$10))+'S Curve Equation'!$B$13)*'S Curve Equation'!$B$14</f>
        <v>4.8165219915533006E-2</v>
      </c>
      <c r="I150" s="28">
        <f>(1/(1+EXP(('S Curve Equation'!$B$11-I105*'S Curve Equation'!$B$12)*'S Curve Equation'!$B$10))+'S Curve Equation'!$B$13)*'S Curve Equation'!$B$14</f>
        <v>4.9474194560489015E-2</v>
      </c>
      <c r="J150" s="28">
        <f>(1/(1+EXP(('S Curve Equation'!$B$11-J105*'S Curve Equation'!$B$12)*'S Curve Equation'!$B$10))+'S Curve Equation'!$B$13)*'S Curve Equation'!$B$14</f>
        <v>5.0771567906086328E-2</v>
      </c>
      <c r="K150" s="28">
        <f>(1/(1+EXP(('S Curve Equation'!$B$11-K105*'S Curve Equation'!$B$12)*'S Curve Equation'!$B$10))+'S Curve Equation'!$B$13)*'S Curve Equation'!$B$14</f>
        <v>5.2070657472181148E-2</v>
      </c>
      <c r="L150" s="28">
        <f>(1/(1+EXP(('S Curve Equation'!$B$11-L105*'S Curve Equation'!$B$12)*'S Curve Equation'!$B$10))+'S Curve Equation'!$B$13)*'S Curve Equation'!$B$14</f>
        <v>5.3629993486112713E-2</v>
      </c>
      <c r="M150" s="28">
        <f>(1/(1+EXP(('S Curve Equation'!$B$11-M105*'S Curve Equation'!$B$12)*'S Curve Equation'!$B$10))+'S Curve Equation'!$B$13)*'S Curve Equation'!$B$14</f>
        <v>5.5067449837193486E-2</v>
      </c>
      <c r="N150" s="28">
        <f>(1/(1+EXP(('S Curve Equation'!$B$11-N105*'S Curve Equation'!$B$12)*'S Curve Equation'!$B$10))+'S Curve Equation'!$B$13)*'S Curve Equation'!$B$14</f>
        <v>5.6520929806352566E-2</v>
      </c>
      <c r="O150" s="28">
        <f>(1/(1+EXP(('S Curve Equation'!$B$11-O105*'S Curve Equation'!$B$12)*'S Curve Equation'!$B$10))+'S Curve Equation'!$B$13)*'S Curve Equation'!$B$14</f>
        <v>5.7990304900953187E-2</v>
      </c>
      <c r="P150" s="28">
        <f>(1/(1+EXP(('S Curve Equation'!$B$11-P105*'S Curve Equation'!$B$12)*'S Curve Equation'!$B$10))+'S Curve Equation'!$B$13)*'S Curve Equation'!$B$14</f>
        <v>5.9475442450712908E-2</v>
      </c>
      <c r="Q150" s="28">
        <f>(1/(1+EXP(('S Curve Equation'!$B$11-Q105*'S Curve Equation'!$B$12)*'S Curve Equation'!$B$10))+'S Curve Equation'!$B$13)*'S Curve Equation'!$B$14</f>
        <v>6.0976205710918739E-2</v>
      </c>
      <c r="R150" s="28">
        <f>(1/(1+EXP(('S Curve Equation'!$B$11-R105*'S Curve Equation'!$B$12)*'S Curve Equation'!$B$10))+'S Curve Equation'!$B$13)*'S Curve Equation'!$B$14</f>
        <v>6.2492453966952549E-2</v>
      </c>
      <c r="S150" s="28">
        <f>(1/(1+EXP(('S Curve Equation'!$B$11-S105*'S Curve Equation'!$B$12)*'S Curve Equation'!$B$10))+'S Curve Equation'!$B$13)*'S Curve Equation'!$B$14</f>
        <v>6.4024042640014156E-2</v>
      </c>
      <c r="T150" s="28">
        <f>(1/(1+EXP(('S Curve Equation'!$B$11-T105*'S Curve Equation'!$B$12)*'S Curve Equation'!$B$10))+'S Curve Equation'!$B$13)*'S Curve Equation'!$B$14</f>
        <v>6.5570823393920633E-2</v>
      </c>
      <c r="U150" s="28">
        <f>(1/(1+EXP(('S Curve Equation'!$B$11-U105*'S Curve Equation'!$B$12)*'S Curve Equation'!$B$10))+'S Curve Equation'!$B$13)*'S Curve Equation'!$B$14</f>
        <v>6.7132644242873671E-2</v>
      </c>
      <c r="V150" s="28">
        <f>(1/(1+EXP(('S Curve Equation'!$B$11-V105*'S Curve Equation'!$B$12)*'S Curve Equation'!$B$10))+'S Curve Equation'!$B$13)*'S Curve Equation'!$B$14</f>
        <v>6.8709349660080882E-2</v>
      </c>
      <c r="W150" s="28">
        <f>(1/(1+EXP(('S Curve Equation'!$B$11-W105*'S Curve Equation'!$B$12)*'S Curve Equation'!$B$10))+'S Curve Equation'!$B$13)*'S Curve Equation'!$B$14</f>
        <v>7.030078068711744E-2</v>
      </c>
      <c r="X150" s="28">
        <f>(1/(1+EXP(('S Curve Equation'!$B$11-X105*'S Curve Equation'!$B$12)*'S Curve Equation'!$B$10))+'S Curve Equation'!$B$13)*'S Curve Equation'!$B$14</f>
        <v>7.1906775043921622E-2</v>
      </c>
      <c r="Y150" s="28">
        <f>(1/(1+EXP(('S Curve Equation'!$B$11-Y105*'S Curve Equation'!$B$12)*'S Curve Equation'!$B$10))+'S Curve Equation'!$B$13)*'S Curve Equation'!$B$14</f>
        <v>7.3527167239314878E-2</v>
      </c>
      <c r="Z150" s="28">
        <f>(1/(1+EXP(('S Curve Equation'!$B$11-Z105*'S Curve Equation'!$B$12)*'S Curve Equation'!$B$10))+'S Curve Equation'!$B$13)*'S Curve Equation'!$B$14</f>
        <v>7.5161788681940719E-2</v>
      </c>
      <c r="AA150" s="28">
        <f>(1/(1+EXP(('S Curve Equation'!$B$11-AA105*'S Curve Equation'!$B$12)*'S Curve Equation'!$B$10))+'S Curve Equation'!$B$13)*'S Curve Equation'!$B$14</f>
        <v>7.681046779151815E-2</v>
      </c>
      <c r="AB150" s="28">
        <f>(1/(1+EXP(('S Curve Equation'!$B$11-AB105*'S Curve Equation'!$B$12)*'S Curve Equation'!$B$10))+'S Curve Equation'!$B$13)*'S Curve Equation'!$B$14</f>
        <v>7.8473030110306805E-2</v>
      </c>
      <c r="AC150" s="28">
        <f>(1/(1+EXP(('S Curve Equation'!$B$11-AC105*'S Curve Equation'!$B$12)*'S Curve Equation'!$B$10))+'S Curve Equation'!$B$13)*'S Curve Equation'!$B$14</f>
        <v>8.0149298414686029E-2</v>
      </c>
      <c r="AD150" s="28">
        <f>(1/(1+EXP(('S Curve Equation'!$B$11-AD105*'S Curve Equation'!$B$12)*'S Curve Equation'!$B$10))+'S Curve Equation'!$B$13)*'S Curve Equation'!$B$14</f>
        <v>8.1839092826746271E-2</v>
      </c>
      <c r="AE150" s="28">
        <f>(1/(1+EXP(('S Curve Equation'!$B$11-AE105*'S Curve Equation'!$B$12)*'S Curve Equation'!$B$10))+'S Curve Equation'!$B$13)*'S Curve Equation'!$B$14</f>
        <v>8.3542230925799529E-2</v>
      </c>
      <c r="AF150" s="28">
        <f>(1/(1+EXP(('S Curve Equation'!$B$11-AF105*'S Curve Equation'!$B$12)*'S Curve Equation'!$B$10))+'S Curve Equation'!$B$13)*'S Curve Equation'!$B$14</f>
        <v>8.5258527859714828E-2</v>
      </c>
    </row>
    <row r="151" spans="1:32" x14ac:dyDescent="0.2">
      <c r="A151" s="6" t="s">
        <v>98</v>
      </c>
      <c r="B151" s="28">
        <f>(1/(1+EXP(('S Curve Equation'!$B$11-B106*'S Curve Equation'!$B$12)*'S Curve Equation'!$B$10))+'S Curve Equation'!$B$13)*'S Curve Equation'!$B$14</f>
        <v>7.3170731707317083E-2</v>
      </c>
      <c r="C151" s="28">
        <f>(1/(1+EXP(('S Curve Equation'!$B$11-C106*'S Curve Equation'!$B$12)*'S Curve Equation'!$B$10))+'S Curve Equation'!$B$13)*'S Curve Equation'!$B$14</f>
        <v>7.5094282028901629E-2</v>
      </c>
      <c r="D151" s="28">
        <f>(1/(1+EXP(('S Curve Equation'!$B$11-D106*'S Curve Equation'!$B$12)*'S Curve Equation'!$B$10))+'S Curve Equation'!$B$13)*'S Curve Equation'!$B$14</f>
        <v>7.6921683505612112E-2</v>
      </c>
      <c r="E151" s="28">
        <f>(1/(1+EXP(('S Curve Equation'!$B$11-E106*'S Curve Equation'!$B$12)*'S Curve Equation'!$B$10))+'S Curve Equation'!$B$13)*'S Curve Equation'!$B$14</f>
        <v>7.8841208964193429E-2</v>
      </c>
      <c r="F151" s="28">
        <f>(1/(1+EXP(('S Curve Equation'!$B$11-F106*'S Curve Equation'!$B$12)*'S Curve Equation'!$B$10))+'S Curve Equation'!$B$13)*'S Curve Equation'!$B$14</f>
        <v>8.0760980680907521E-2</v>
      </c>
      <c r="G151" s="28">
        <f>(1/(1+EXP(('S Curve Equation'!$B$11-G106*'S Curve Equation'!$B$12)*'S Curve Equation'!$B$10))+'S Curve Equation'!$B$13)*'S Curve Equation'!$B$14</f>
        <v>8.2839226158815851E-2</v>
      </c>
      <c r="H151" s="28">
        <f>(1/(1+EXP(('S Curve Equation'!$B$11-H106*'S Curve Equation'!$B$12)*'S Curve Equation'!$B$10))+'S Curve Equation'!$B$13)*'S Curve Equation'!$B$14</f>
        <v>8.4872053770022951E-2</v>
      </c>
      <c r="I151" s="28">
        <f>(1/(1+EXP(('S Curve Equation'!$B$11-I106*'S Curve Equation'!$B$12)*'S Curve Equation'!$B$10))+'S Curve Equation'!$B$13)*'S Curve Equation'!$B$14</f>
        <v>8.6760954927444678E-2</v>
      </c>
      <c r="J151" s="28">
        <f>(1/(1+EXP(('S Curve Equation'!$B$11-J106*'S Curve Equation'!$B$12)*'S Curve Equation'!$B$10))+'S Curve Equation'!$B$13)*'S Curve Equation'!$B$14</f>
        <v>8.8627541641406321E-2</v>
      </c>
      <c r="K151" s="28">
        <f>(1/(1+EXP(('S Curve Equation'!$B$11-K106*'S Curve Equation'!$B$12)*'S Curve Equation'!$B$10))+'S Curve Equation'!$B$13)*'S Curve Equation'!$B$14</f>
        <v>9.0491127890851383E-2</v>
      </c>
      <c r="L151" s="28">
        <f>(1/(1+EXP(('S Curve Equation'!$B$11-L106*'S Curve Equation'!$B$12)*'S Curve Equation'!$B$10))+'S Curve Equation'!$B$13)*'S Curve Equation'!$B$14</f>
        <v>9.2720939674330913E-2</v>
      </c>
      <c r="M151" s="28">
        <f>(1/(1+EXP(('S Curve Equation'!$B$11-M106*'S Curve Equation'!$B$12)*'S Curve Equation'!$B$10))+'S Curve Equation'!$B$13)*'S Curve Equation'!$B$14</f>
        <v>9.4769714848111586E-2</v>
      </c>
      <c r="N151" s="28">
        <f>(1/(1+EXP(('S Curve Equation'!$B$11-N106*'S Curve Equation'!$B$12)*'S Curve Equation'!$B$10))+'S Curve Equation'!$B$13)*'S Curve Equation'!$B$14</f>
        <v>9.6834855246084331E-2</v>
      </c>
      <c r="O151" s="28">
        <f>(1/(1+EXP(('S Curve Equation'!$B$11-O106*'S Curve Equation'!$B$12)*'S Curve Equation'!$B$10))+'S Curve Equation'!$B$13)*'S Curve Equation'!$B$14</f>
        <v>9.8916072481982295E-2</v>
      </c>
      <c r="P151" s="28">
        <f>(1/(1+EXP(('S Curve Equation'!$B$11-P106*'S Curve Equation'!$B$12)*'S Curve Equation'!$B$10))+'S Curve Equation'!$B$13)*'S Curve Equation'!$B$14</f>
        <v>0.10101307501451776</v>
      </c>
      <c r="Q151" s="28">
        <f>(1/(1+EXP(('S Curve Equation'!$B$11-Q106*'S Curve Equation'!$B$12)*'S Curve Equation'!$B$10))+'S Curve Equation'!$B$13)*'S Curve Equation'!$B$14</f>
        <v>0.10312556835037766</v>
      </c>
      <c r="R151" s="28">
        <f>(1/(1+EXP(('S Curve Equation'!$B$11-R106*'S Curve Equation'!$B$12)*'S Curve Equation'!$B$10))+'S Curve Equation'!$B$13)*'S Curve Equation'!$B$14</f>
        <v>0.10525325524579852</v>
      </c>
      <c r="S151" s="28">
        <f>(1/(1+EXP(('S Curve Equation'!$B$11-S106*'S Curve Equation'!$B$12)*'S Curve Equation'!$B$10))+'S Curve Equation'!$B$13)*'S Curve Equation'!$B$14</f>
        <v>0.10739583590654685</v>
      </c>
      <c r="T151" s="28">
        <f>(1/(1+EXP(('S Curve Equation'!$B$11-T106*'S Curve Equation'!$B$12)*'S Curve Equation'!$B$10))+'S Curve Equation'!$B$13)*'S Curve Equation'!$B$14</f>
        <v>0.10955300818612065</v>
      </c>
      <c r="U151" s="28">
        <f>(1/(1+EXP(('S Curve Equation'!$B$11-U106*'S Curve Equation'!$B$12)*'S Curve Equation'!$B$10))+'S Curve Equation'!$B$13)*'S Curve Equation'!$B$14</f>
        <v>0.11172446778201392</v>
      </c>
      <c r="V151" s="28">
        <f>(1/(1+EXP(('S Curve Equation'!$B$11-V106*'S Curve Equation'!$B$12)*'S Curve Equation'!$B$10))+'S Curve Equation'!$B$13)*'S Curve Equation'!$B$14</f>
        <v>0.11390990842988136</v>
      </c>
      <c r="W151" s="28">
        <f>(1/(1+EXP(('S Curve Equation'!$B$11-W106*'S Curve Equation'!$B$12)*'S Curve Equation'!$B$10))+'S Curve Equation'!$B$13)*'S Curve Equation'!$B$14</f>
        <v>0.11610902209544706</v>
      </c>
      <c r="X151" s="28">
        <f>(1/(1+EXP(('S Curve Equation'!$B$11-X106*'S Curve Equation'!$B$12)*'S Curve Equation'!$B$10))+'S Curve Equation'!$B$13)*'S Curve Equation'!$B$14</f>
        <v>0.11832149916401562</v>
      </c>
      <c r="Y151" s="28">
        <f>(1/(1+EXP(('S Curve Equation'!$B$11-Y106*'S Curve Equation'!$B$12)*'S Curve Equation'!$B$10))+'S Curve Equation'!$B$13)*'S Curve Equation'!$B$14</f>
        <v>0.12054702862744456</v>
      </c>
      <c r="Z151" s="28">
        <f>(1/(1+EXP(('S Curve Equation'!$B$11-Z106*'S Curve Equation'!$B$12)*'S Curve Equation'!$B$10))+'S Curve Equation'!$B$13)*'S Curve Equation'!$B$14</f>
        <v>0.12278529826844713</v>
      </c>
      <c r="AA151" s="28">
        <f>(1/(1+EXP(('S Curve Equation'!$B$11-AA106*'S Curve Equation'!$B$12)*'S Curve Equation'!$B$10))+'S Curve Equation'!$B$13)*'S Curve Equation'!$B$14</f>
        <v>0.1250359948421004</v>
      </c>
      <c r="AB151" s="28">
        <f>(1/(1+EXP(('S Curve Equation'!$B$11-AB106*'S Curve Equation'!$B$12)*'S Curve Equation'!$B$10))+'S Curve Equation'!$B$13)*'S Curve Equation'!$B$14</f>
        <v>0.12729880425444148</v>
      </c>
      <c r="AC151" s="28">
        <f>(1/(1+EXP(('S Curve Equation'!$B$11-AC106*'S Curve Equation'!$B$12)*'S Curve Equation'!$B$10))+'S Curve Equation'!$B$13)*'S Curve Equation'!$B$14</f>
        <v>0.12957341173804332</v>
      </c>
      <c r="AD151" s="28">
        <f>(1/(1+EXP(('S Curve Equation'!$B$11-AD106*'S Curve Equation'!$B$12)*'S Curve Equation'!$B$10))+'S Curve Equation'!$B$13)*'S Curve Equation'!$B$14</f>
        <v>0.13185950202446375</v>
      </c>
      <c r="AE151" s="28">
        <f>(1/(1+EXP(('S Curve Equation'!$B$11-AE106*'S Curve Equation'!$B$12)*'S Curve Equation'!$B$10))+'S Curve Equation'!$B$13)*'S Curve Equation'!$B$14</f>
        <v>0.13415675951347375</v>
      </c>
      <c r="AF151" s="28">
        <f>(1/(1+EXP(('S Curve Equation'!$B$11-AF106*'S Curve Equation'!$B$12)*'S Curve Equation'!$B$10))+'S Curve Equation'!$B$13)*'S Curve Equation'!$B$14</f>
        <v>0.13646486843897507</v>
      </c>
    </row>
    <row r="152" spans="1:32" x14ac:dyDescent="0.2">
      <c r="A152" s="6" t="s">
        <v>97</v>
      </c>
      <c r="B152" s="28">
        <f>(1/(1+EXP(('S Curve Equation'!$B$11-B107*'S Curve Equation'!$B$12)*'S Curve Equation'!$B$10))+'S Curve Equation'!$B$13)*'S Curve Equation'!$B$14</f>
        <v>5.2264808362369332E-2</v>
      </c>
      <c r="C152" s="28">
        <f>(1/(1+EXP(('S Curve Equation'!$B$11-C107*'S Curve Equation'!$B$12)*'S Curve Equation'!$B$10))+'S Curve Equation'!$B$13)*'S Curve Equation'!$B$14</f>
        <v>5.3811362324107603E-2</v>
      </c>
      <c r="D152" s="28">
        <f>(1/(1+EXP(('S Curve Equation'!$B$11-D107*'S Curve Equation'!$B$12)*'S Curve Equation'!$B$10))+'S Curve Equation'!$B$13)*'S Curve Equation'!$B$14</f>
        <v>5.5283416982941293E-2</v>
      </c>
      <c r="E152" s="28">
        <f>(1/(1+EXP(('S Curve Equation'!$B$11-E107*'S Curve Equation'!$B$12)*'S Curve Equation'!$B$10))+'S Curve Equation'!$B$13)*'S Curve Equation'!$B$14</f>
        <v>5.6832594651209614E-2</v>
      </c>
      <c r="F152" s="28">
        <f>(1/(1+EXP(('S Curve Equation'!$B$11-F107*'S Curve Equation'!$B$12)*'S Curve Equation'!$B$10))+'S Curve Equation'!$B$13)*'S Curve Equation'!$B$14</f>
        <v>5.8384926116985078E-2</v>
      </c>
      <c r="G152" s="28">
        <f>(1/(1+EXP(('S Curve Equation'!$B$11-G107*'S Curve Equation'!$B$12)*'S Curve Equation'!$B$10))+'S Curve Equation'!$B$13)*'S Curve Equation'!$B$14</f>
        <v>6.0068697011347927E-2</v>
      </c>
      <c r="H152" s="28">
        <f>(1/(1+EXP(('S Curve Equation'!$B$11-H107*'S Curve Equation'!$B$12)*'S Curve Equation'!$B$10))+'S Curve Equation'!$B$13)*'S Curve Equation'!$B$14</f>
        <v>6.1718953749005157E-2</v>
      </c>
      <c r="I152" s="28">
        <f>(1/(1+EXP(('S Curve Equation'!$B$11-I107*'S Curve Equation'!$B$12)*'S Curve Equation'!$B$10))+'S Curve Equation'!$B$13)*'S Curve Equation'!$B$14</f>
        <v>6.3255252076384869E-2</v>
      </c>
      <c r="J152" s="28">
        <f>(1/(1+EXP(('S Curve Equation'!$B$11-J107*'S Curve Equation'!$B$12)*'S Curve Equation'!$B$10))+'S Curve Equation'!$B$13)*'S Curve Equation'!$B$14</f>
        <v>6.4776103373135732E-2</v>
      </c>
      <c r="K152" s="28">
        <f>(1/(1+EXP(('S Curve Equation'!$B$11-K107*'S Curve Equation'!$B$12)*'S Curve Equation'!$B$10))+'S Curve Equation'!$B$13)*'S Curve Equation'!$B$14</f>
        <v>6.6297166298896898E-2</v>
      </c>
      <c r="L152" s="28">
        <f>(1/(1+EXP(('S Curve Equation'!$B$11-L107*'S Curve Equation'!$B$12)*'S Curve Equation'!$B$10))+'S Curve Equation'!$B$13)*'S Curve Equation'!$B$14</f>
        <v>6.812060012062654E-2</v>
      </c>
      <c r="M152" s="28">
        <f>(1/(1+EXP(('S Curve Equation'!$B$11-M107*'S Curve Equation'!$B$12)*'S Curve Equation'!$B$10))+'S Curve Equation'!$B$13)*'S Curve Equation'!$B$14</f>
        <v>6.9799281187474319E-2</v>
      </c>
      <c r="N152" s="28">
        <f>(1/(1+EXP(('S Curve Equation'!$B$11-N107*'S Curve Equation'!$B$12)*'S Curve Equation'!$B$10))+'S Curve Equation'!$B$13)*'S Curve Equation'!$B$14</f>
        <v>7.1494531748969067E-2</v>
      </c>
      <c r="O152" s="28">
        <f>(1/(1+EXP(('S Curve Equation'!$B$11-O107*'S Curve Equation'!$B$12)*'S Curve Equation'!$B$10))+'S Curve Equation'!$B$13)*'S Curve Equation'!$B$14</f>
        <v>7.3206162634296482E-2</v>
      </c>
      <c r="P152" s="28">
        <f>(1/(1+EXP(('S Curve Equation'!$B$11-P107*'S Curve Equation'!$B$12)*'S Curve Equation'!$B$10))+'S Curve Equation'!$B$13)*'S Curve Equation'!$B$14</f>
        <v>7.4933980606972456E-2</v>
      </c>
      <c r="Q152" s="28">
        <f>(1/(1+EXP(('S Curve Equation'!$B$11-Q107*'S Curve Equation'!$B$12)*'S Curve Equation'!$B$10))+'S Curve Equation'!$B$13)*'S Curve Equation'!$B$14</f>
        <v>7.6677788507815897E-2</v>
      </c>
      <c r="R152" s="28">
        <f>(1/(1+EXP(('S Curve Equation'!$B$11-R107*'S Curve Equation'!$B$12)*'S Curve Equation'!$B$10))+'S Curve Equation'!$B$13)*'S Curve Equation'!$B$14</f>
        <v>7.8437385398510112E-2</v>
      </c>
      <c r="S152" s="28">
        <f>(1/(1+EXP(('S Curve Equation'!$B$11-S107*'S Curve Equation'!$B$12)*'S Curve Equation'!$B$10))+'S Curve Equation'!$B$13)*'S Curve Equation'!$B$14</f>
        <v>8.0212566705607877E-2</v>
      </c>
      <c r="T152" s="28">
        <f>(1/(1+EXP(('S Curve Equation'!$B$11-T107*'S Curve Equation'!$B$12)*'S Curve Equation'!$B$10))+'S Curve Equation'!$B$13)*'S Curve Equation'!$B$14</f>
        <v>8.20031243648284E-2</v>
      </c>
      <c r="U152" s="28">
        <f>(1/(1+EXP(('S Curve Equation'!$B$11-U107*'S Curve Equation'!$B$12)*'S Curve Equation'!$B$10))+'S Curve Equation'!$B$13)*'S Curve Equation'!$B$14</f>
        <v>8.3808846965507972E-2</v>
      </c>
      <c r="V152" s="28">
        <f>(1/(1+EXP(('S Curve Equation'!$B$11-V107*'S Curve Equation'!$B$12)*'S Curve Equation'!$B$10))+'S Curve Equation'!$B$13)*'S Curve Equation'!$B$14</f>
        <v>8.5629519895064635E-2</v>
      </c>
      <c r="W152" s="28">
        <f>(1/(1+EXP(('S Curve Equation'!$B$11-W107*'S Curve Equation'!$B$12)*'S Curve Equation'!$B$10))+'S Curve Equation'!$B$13)*'S Curve Equation'!$B$14</f>
        <v>8.7464925483336231E-2</v>
      </c>
      <c r="X152" s="28">
        <f>(1/(1+EXP(('S Curve Equation'!$B$11-X107*'S Curve Equation'!$B$12)*'S Curve Equation'!$B$10))+'S Curve Equation'!$B$13)*'S Curve Equation'!$B$14</f>
        <v>8.9314843146662617E-2</v>
      </c>
      <c r="Y152" s="28">
        <f>(1/(1+EXP(('S Curve Equation'!$B$11-Y107*'S Curve Equation'!$B$12)*'S Curve Equation'!$B$10))+'S Curve Equation'!$B$13)*'S Curve Equation'!$B$14</f>
        <v>9.1179049531580708E-2</v>
      </c>
      <c r="Z152" s="28">
        <f>(1/(1+EXP(('S Curve Equation'!$B$11-Z107*'S Curve Equation'!$B$12)*'S Curve Equation'!$B$10))+'S Curve Equation'!$B$13)*'S Curve Equation'!$B$14</f>
        <v>9.3057318658006136E-2</v>
      </c>
      <c r="AA152" s="28">
        <f>(1/(1+EXP(('S Curve Equation'!$B$11-AA107*'S Curve Equation'!$B$12)*'S Curve Equation'!$B$10))+'S Curve Equation'!$B$13)*'S Curve Equation'!$B$14</f>
        <v>9.4949422061779046E-2</v>
      </c>
      <c r="AB152" s="28">
        <f>(1/(1+EXP(('S Curve Equation'!$B$11-AB107*'S Curve Equation'!$B$12)*'S Curve Equation'!$B$10))+'S Curve Equation'!$B$13)*'S Curve Equation'!$B$14</f>
        <v>9.6855128936454898E-2</v>
      </c>
      <c r="AC152" s="28">
        <f>(1/(1+EXP(('S Curve Equation'!$B$11-AC107*'S Curve Equation'!$B$12)*'S Curve Equation'!$B$10))+'S Curve Equation'!$B$13)*'S Curve Equation'!$B$14</f>
        <v>9.8774206274226561E-2</v>
      </c>
      <c r="AD152" s="28">
        <f>(1/(1+EXP(('S Curve Equation'!$B$11-AD107*'S Curve Equation'!$B$12)*'S Curve Equation'!$B$10))+'S Curve Equation'!$B$13)*'S Curve Equation'!$B$14</f>
        <v>0.10070641900586469</v>
      </c>
      <c r="AE152" s="28">
        <f>(1/(1+EXP(('S Curve Equation'!$B$11-AE107*'S Curve Equation'!$B$12)*'S Curve Equation'!$B$10))+'S Curve Equation'!$B$13)*'S Curve Equation'!$B$14</f>
        <v>0.10265153013956942</v>
      </c>
      <c r="AF152" s="28">
        <f>(1/(1+EXP(('S Curve Equation'!$B$11-AF107*'S Curve Equation'!$B$12)*'S Curve Equation'!$B$10))+'S Curve Equation'!$B$13)*'S Curve Equation'!$B$14</f>
        <v>0.10460930089863132</v>
      </c>
    </row>
    <row r="153" spans="1:32" x14ac:dyDescent="0.2">
      <c r="A153" s="6" t="s">
        <v>101</v>
      </c>
      <c r="B153" s="28">
        <f>(1/(1+EXP(('S Curve Equation'!$B$11-B108*'S Curve Equation'!$B$12)*'S Curve Equation'!$B$10))+'S Curve Equation'!$B$13)*'S Curve Equation'!$B$14</f>
        <v>4.2968750000000007E-2</v>
      </c>
      <c r="C153" s="28">
        <f>(1/(1+EXP(('S Curve Equation'!$B$11-C108*'S Curve Equation'!$B$12)*'S Curve Equation'!$B$10))+'S Curve Equation'!$B$13)*'S Curve Equation'!$B$14</f>
        <v>4.433340265071218E-2</v>
      </c>
      <c r="D153" s="28">
        <f>(1/(1+EXP(('S Curve Equation'!$B$11-D108*'S Curve Equation'!$B$12)*'S Curve Equation'!$B$10))+'S Curve Equation'!$B$13)*'S Curve Equation'!$B$14</f>
        <v>4.5633583894432089E-2</v>
      </c>
      <c r="E153" s="28">
        <f>(1/(1+EXP(('S Curve Equation'!$B$11-E108*'S Curve Equation'!$B$12)*'S Curve Equation'!$B$10))+'S Curve Equation'!$B$13)*'S Curve Equation'!$B$14</f>
        <v>4.7003198783504466E-2</v>
      </c>
      <c r="F153" s="28">
        <f>(1/(1+EXP(('S Curve Equation'!$B$11-F108*'S Curve Equation'!$B$12)*'S Curve Equation'!$B$10))+'S Curve Equation'!$B$13)*'S Curve Equation'!$B$14</f>
        <v>4.8376937553708879E-2</v>
      </c>
      <c r="G153" s="28">
        <f>(1/(1+EXP(('S Curve Equation'!$B$11-G108*'S Curve Equation'!$B$12)*'S Curve Equation'!$B$10))+'S Curve Equation'!$B$13)*'S Curve Equation'!$B$14</f>
        <v>4.9868485782241165E-2</v>
      </c>
      <c r="H153" s="28">
        <f>(1/(1+EXP(('S Curve Equation'!$B$11-H108*'S Curve Equation'!$B$12)*'S Curve Equation'!$B$10))+'S Curve Equation'!$B$13)*'S Curve Equation'!$B$14</f>
        <v>5.1331832862813051E-2</v>
      </c>
      <c r="I153" s="28">
        <f>(1/(1+EXP(('S Curve Equation'!$B$11-I108*'S Curve Equation'!$B$12)*'S Curve Equation'!$B$10))+'S Curve Equation'!$B$13)*'S Curve Equation'!$B$14</f>
        <v>5.2695435078666454E-2</v>
      </c>
      <c r="J153" s="28">
        <f>(1/(1+EXP(('S Curve Equation'!$B$11-J108*'S Curve Equation'!$B$12)*'S Curve Equation'!$B$10))+'S Curve Equation'!$B$13)*'S Curve Equation'!$B$14</f>
        <v>5.4046552944699539E-2</v>
      </c>
      <c r="K153" s="28">
        <f>(1/(1+EXP(('S Curve Equation'!$B$11-K108*'S Curve Equation'!$B$12)*'S Curve Equation'!$B$10))+'S Curve Equation'!$B$13)*'S Curve Equation'!$B$14</f>
        <v>5.5399065588449301E-2</v>
      </c>
      <c r="L153" s="28">
        <f>(1/(1+EXP(('S Curve Equation'!$B$11-L108*'S Curve Equation'!$B$12)*'S Curve Equation'!$B$10))+'S Curve Equation'!$B$13)*'S Curve Equation'!$B$14</f>
        <v>5.7022015448042869E-2</v>
      </c>
      <c r="M153" s="28">
        <f>(1/(1+EXP(('S Curve Equation'!$B$11-M108*'S Curve Equation'!$B$12)*'S Curve Equation'!$B$10))+'S Curve Equation'!$B$13)*'S Curve Equation'!$B$14</f>
        <v>5.8517626135288214E-2</v>
      </c>
      <c r="N153" s="28">
        <f>(1/(1+EXP(('S Curve Equation'!$B$11-N108*'S Curve Equation'!$B$12)*'S Curve Equation'!$B$10))+'S Curve Equation'!$B$13)*'S Curve Equation'!$B$14</f>
        <v>6.0029440036917764E-2</v>
      </c>
      <c r="O153" s="28">
        <f>(1/(1+EXP(('S Curve Equation'!$B$11-O108*'S Curve Equation'!$B$12)*'S Curve Equation'!$B$10))+'S Curve Equation'!$B$13)*'S Curve Equation'!$B$14</f>
        <v>6.1557314451326291E-2</v>
      </c>
      <c r="P153" s="28">
        <f>(1/(1+EXP(('S Curve Equation'!$B$11-P108*'S Curve Equation'!$B$12)*'S Curve Equation'!$B$10))+'S Curve Equation'!$B$13)*'S Curve Equation'!$B$14</f>
        <v>6.3101102494201561E-2</v>
      </c>
      <c r="Q153" s="28">
        <f>(1/(1+EXP(('S Curve Equation'!$B$11-Q108*'S Curve Equation'!$B$12)*'S Curve Equation'!$B$10))+'S Curve Equation'!$B$13)*'S Curve Equation'!$B$14</f>
        <v>6.4660653211161101E-2</v>
      </c>
      <c r="R153" s="28">
        <f>(1/(1+EXP(('S Curve Equation'!$B$11-R108*'S Curve Equation'!$B$12)*'S Curve Equation'!$B$10))+'S Curve Equation'!$B$13)*'S Curve Equation'!$B$14</f>
        <v>6.6235811691564936E-2</v>
      </c>
      <c r="S153" s="28">
        <f>(1/(1+EXP(('S Curve Equation'!$B$11-S108*'S Curve Equation'!$B$12)*'S Curve Equation'!$B$10))+'S Curve Equation'!$B$13)*'S Curve Equation'!$B$14</f>
        <v>6.7826419183383363E-2</v>
      </c>
      <c r="T153" s="28">
        <f>(1/(1+EXP(('S Curve Equation'!$B$11-T108*'S Curve Equation'!$B$12)*'S Curve Equation'!$B$10))+'S Curve Equation'!$B$13)*'S Curve Equation'!$B$14</f>
        <v>6.9432313208990307E-2</v>
      </c>
      <c r="U153" s="28">
        <f>(1/(1+EXP(('S Curve Equation'!$B$11-U108*'S Curve Equation'!$B$12)*'S Curve Equation'!$B$10))+'S Curve Equation'!$B$13)*'S Curve Equation'!$B$14</f>
        <v>7.1053327681766601E-2</v>
      </c>
      <c r="V153" s="28">
        <f>(1/(1+EXP(('S Curve Equation'!$B$11-V108*'S Curve Equation'!$B$12)*'S Curve Equation'!$B$10))+'S Curve Equation'!$B$13)*'S Curve Equation'!$B$14</f>
        <v>7.2689293023392804E-2</v>
      </c>
      <c r="W153" s="28">
        <f>(1/(1+EXP(('S Curve Equation'!$B$11-W108*'S Curve Equation'!$B$12)*'S Curve Equation'!$B$10))+'S Curve Equation'!$B$13)*'S Curve Equation'!$B$14</f>
        <v>7.4340036281709709E-2</v>
      </c>
      <c r="X153" s="28">
        <f>(1/(1+EXP(('S Curve Equation'!$B$11-X108*'S Curve Equation'!$B$12)*'S Curve Equation'!$B$10))+'S Curve Equation'!$B$13)*'S Curve Equation'!$B$14</f>
        <v>7.6005381249035206E-2</v>
      </c>
      <c r="Y153" s="28">
        <f>(1/(1+EXP(('S Curve Equation'!$B$11-Y108*'S Curve Equation'!$B$12)*'S Curve Equation'!$B$10))+'S Curve Equation'!$B$13)*'S Curve Equation'!$B$14</f>
        <v>7.7685148580821622E-2</v>
      </c>
      <c r="Z153" s="28">
        <f>(1/(1+EXP(('S Curve Equation'!$B$11-Z108*'S Curve Equation'!$B$12)*'S Curve Equation'!$B$10))+'S Curve Equation'!$B$13)*'S Curve Equation'!$B$14</f>
        <v>7.9379155914541533E-2</v>
      </c>
      <c r="AA153" s="28">
        <f>(1/(1+EXP(('S Curve Equation'!$B$11-AA108*'S Curve Equation'!$B$12)*'S Curve Equation'!$B$10))+'S Curve Equation'!$B$13)*'S Curve Equation'!$B$14</f>
        <v>8.1087217988693894E-2</v>
      </c>
      <c r="AB153" s="28">
        <f>(1/(1+EXP(('S Curve Equation'!$B$11-AB108*'S Curve Equation'!$B$12)*'S Curve Equation'!$B$10))+'S Curve Equation'!$B$13)*'S Curve Equation'!$B$14</f>
        <v>8.2809146761821883E-2</v>
      </c>
      <c r="AC153" s="28">
        <f>(1/(1+EXP(('S Curve Equation'!$B$11-AC108*'S Curve Equation'!$B$12)*'S Curve Equation'!$B$10))+'S Curve Equation'!$B$13)*'S Curve Equation'!$B$14</f>
        <v>8.4544751531439782E-2</v>
      </c>
      <c r="AD153" s="28">
        <f>(1/(1+EXP(('S Curve Equation'!$B$11-AD108*'S Curve Equation'!$B$12)*'S Curve Equation'!$B$10))+'S Curve Equation'!$B$13)*'S Curve Equation'!$B$14</f>
        <v>8.6293839052764679E-2</v>
      </c>
      <c r="AE153" s="28">
        <f>(1/(1+EXP(('S Curve Equation'!$B$11-AE108*'S Curve Equation'!$B$12)*'S Curve Equation'!$B$10))+'S Curve Equation'!$B$13)*'S Curve Equation'!$B$14</f>
        <v>8.8056213657154783E-2</v>
      </c>
      <c r="AF153" s="28">
        <f>(1/(1+EXP(('S Curve Equation'!$B$11-AF108*'S Curve Equation'!$B$12)*'S Curve Equation'!$B$10))+'S Curve Equation'!$B$13)*'S Curve Equation'!$B$14</f>
        <v>8.9831677370156515E-2</v>
      </c>
    </row>
    <row r="154" spans="1:32" x14ac:dyDescent="0.2">
      <c r="A154" s="6" t="s">
        <v>104</v>
      </c>
      <c r="B154" s="28">
        <f>(1/(1+EXP(('S Curve Equation'!$B$11-B109*'S Curve Equation'!$B$12)*'S Curve Equation'!$B$10))+'S Curve Equation'!$B$13)*'S Curve Equation'!$B$14</f>
        <v>2.816901408450705E-2</v>
      </c>
      <c r="C154" s="28">
        <f>(1/(1+EXP(('S Curve Equation'!$B$11-C109*'S Curve Equation'!$B$12)*'S Curve Equation'!$B$10))+'S Curve Equation'!$B$13)*'S Curve Equation'!$B$14</f>
        <v>2.9222777568475126E-2</v>
      </c>
      <c r="D154" s="28">
        <f>(1/(1+EXP(('S Curve Equation'!$B$11-D109*'S Curve Equation'!$B$12)*'S Curve Equation'!$B$10))+'S Curve Equation'!$B$13)*'S Curve Equation'!$B$14</f>
        <v>3.0228572627568236E-2</v>
      </c>
      <c r="E154" s="28">
        <f>(1/(1+EXP(('S Curve Equation'!$B$11-E109*'S Curve Equation'!$B$12)*'S Curve Equation'!$B$10))+'S Curve Equation'!$B$13)*'S Curve Equation'!$B$14</f>
        <v>3.1289970080532317E-2</v>
      </c>
      <c r="F154" s="28">
        <f>(1/(1+EXP(('S Curve Equation'!$B$11-F109*'S Curve Equation'!$B$12)*'S Curve Equation'!$B$10))+'S Curve Equation'!$B$13)*'S Curve Equation'!$B$14</f>
        <v>3.2356485479123086E-2</v>
      </c>
      <c r="G154" s="28">
        <f>(1/(1+EXP(('S Curve Equation'!$B$11-G109*'S Curve Equation'!$B$12)*'S Curve Equation'!$B$10))+'S Curve Equation'!$B$13)*'S Curve Equation'!$B$14</f>
        <v>3.351661394294151E-2</v>
      </c>
      <c r="H154" s="28">
        <f>(1/(1+EXP(('S Curve Equation'!$B$11-H109*'S Curve Equation'!$B$12)*'S Curve Equation'!$B$10))+'S Curve Equation'!$B$13)*'S Curve Equation'!$B$14</f>
        <v>3.465695459968967E-2</v>
      </c>
      <c r="I154" s="28">
        <f>(1/(1+EXP(('S Curve Equation'!$B$11-I109*'S Curve Equation'!$B$12)*'S Curve Equation'!$B$10))+'S Curve Equation'!$B$13)*'S Curve Equation'!$B$14</f>
        <v>3.5721456826661016E-2</v>
      </c>
      <c r="J154" s="28">
        <f>(1/(1+EXP(('S Curve Equation'!$B$11-J109*'S Curve Equation'!$B$12)*'S Curve Equation'!$B$10))+'S Curve Equation'!$B$13)*'S Curve Equation'!$B$14</f>
        <v>3.6777989511571137E-2</v>
      </c>
      <c r="K154" s="28">
        <f>(1/(1+EXP(('S Curve Equation'!$B$11-K109*'S Curve Equation'!$B$12)*'S Curve Equation'!$B$10))+'S Curve Equation'!$B$13)*'S Curve Equation'!$B$14</f>
        <v>3.7837363777842081E-2</v>
      </c>
      <c r="L154" s="28">
        <f>(1/(1+EXP(('S Curve Equation'!$B$11-L109*'S Curve Equation'!$B$12)*'S Curve Equation'!$B$10))+'S Curve Equation'!$B$13)*'S Curve Equation'!$B$14</f>
        <v>3.9110846929266967E-2</v>
      </c>
      <c r="M154" s="28">
        <f>(1/(1+EXP(('S Curve Equation'!$B$11-M109*'S Curve Equation'!$B$12)*'S Curve Equation'!$B$10))+'S Curve Equation'!$B$13)*'S Curve Equation'!$B$14</f>
        <v>4.0286591878237701E-2</v>
      </c>
      <c r="N154" s="28">
        <f>(1/(1+EXP(('S Curve Equation'!$B$11-N109*'S Curve Equation'!$B$12)*'S Curve Equation'!$B$10))+'S Curve Equation'!$B$13)*'S Curve Equation'!$B$14</f>
        <v>4.147717592042683E-2</v>
      </c>
      <c r="O154" s="28">
        <f>(1/(1+EXP(('S Curve Equation'!$B$11-O109*'S Curve Equation'!$B$12)*'S Curve Equation'!$B$10))+'S Curve Equation'!$B$13)*'S Curve Equation'!$B$14</f>
        <v>4.2682530260185758E-2</v>
      </c>
      <c r="P154" s="28">
        <f>(1/(1+EXP(('S Curve Equation'!$B$11-P109*'S Curve Equation'!$B$12)*'S Curve Equation'!$B$10))+'S Curve Equation'!$B$13)*'S Curve Equation'!$B$14</f>
        <v>4.3902582178259923E-2</v>
      </c>
      <c r="Q154" s="28">
        <f>(1/(1+EXP(('S Curve Equation'!$B$11-Q109*'S Curve Equation'!$B$12)*'S Curve Equation'!$B$10))+'S Curve Equation'!$B$13)*'S Curve Equation'!$B$14</f>
        <v>4.5137255095140397E-2</v>
      </c>
      <c r="R154" s="28">
        <f>(1/(1+EXP(('S Curve Equation'!$B$11-R109*'S Curve Equation'!$B$12)*'S Curve Equation'!$B$10))+'S Curve Equation'!$B$13)*'S Curve Equation'!$B$14</f>
        <v>4.6386468636053398E-2</v>
      </c>
      <c r="S154" s="28">
        <f>(1/(1+EXP(('S Curve Equation'!$B$11-S109*'S Curve Equation'!$B$12)*'S Curve Equation'!$B$10))+'S Curve Equation'!$B$13)*'S Curve Equation'!$B$14</f>
        <v>4.7650138697510523E-2</v>
      </c>
      <c r="T154" s="28">
        <f>(1/(1+EXP(('S Curve Equation'!$B$11-T109*'S Curve Equation'!$B$12)*'S Curve Equation'!$B$10))+'S Curve Equation'!$B$13)*'S Curve Equation'!$B$14</f>
        <v>4.8928177515335659E-2</v>
      </c>
      <c r="U154" s="28">
        <f>(1/(1+EXP(('S Curve Equation'!$B$11-U109*'S Curve Equation'!$B$12)*'S Curve Equation'!$B$10))+'S Curve Equation'!$B$13)*'S Curve Equation'!$B$14</f>
        <v>5.0220493734093229E-2</v>
      </c>
      <c r="V154" s="28">
        <f>(1/(1+EXP(('S Curve Equation'!$B$11-V109*'S Curve Equation'!$B$12)*'S Curve Equation'!$B$10))+'S Curve Equation'!$B$13)*'S Curve Equation'!$B$14</f>
        <v>5.1526992477837298E-2</v>
      </c>
      <c r="W154" s="28">
        <f>(1/(1+EXP(('S Curve Equation'!$B$11-W109*'S Curve Equation'!$B$12)*'S Curve Equation'!$B$10))+'S Curve Equation'!$B$13)*'S Curve Equation'!$B$14</f>
        <v>5.2847575422100258E-2</v>
      </c>
      <c r="X154" s="28">
        <f>(1/(1+EXP(('S Curve Equation'!$B$11-X109*'S Curve Equation'!$B$12)*'S Curve Equation'!$B$10))+'S Curve Equation'!$B$13)*'S Curve Equation'!$B$14</f>
        <v>5.4182140867045425E-2</v>
      </c>
      <c r="Y154" s="28">
        <f>(1/(1+EXP(('S Curve Equation'!$B$11-Y109*'S Curve Equation'!$B$12)*'S Curve Equation'!$B$10))+'S Curve Equation'!$B$13)*'S Curve Equation'!$B$14</f>
        <v>5.5530583811703428E-2</v>
      </c>
      <c r="Z154" s="28">
        <f>(1/(1+EXP(('S Curve Equation'!$B$11-Z109*'S Curve Equation'!$B$12)*'S Curve Equation'!$B$10))+'S Curve Equation'!$B$13)*'S Curve Equation'!$B$14</f>
        <v>5.6892796029214779E-2</v>
      </c>
      <c r="AA154" s="28">
        <f>(1/(1+EXP(('S Curve Equation'!$B$11-AA109*'S Curve Equation'!$B$12)*'S Curve Equation'!$B$10))+'S Curve Equation'!$B$13)*'S Curve Equation'!$B$14</f>
        <v>5.8268666143002336E-2</v>
      </c>
      <c r="AB154" s="28">
        <f>(1/(1+EXP(('S Curve Equation'!$B$11-AB109*'S Curve Equation'!$B$12)*'S Curve Equation'!$B$10))+'S Curve Equation'!$B$13)*'S Curve Equation'!$B$14</f>
        <v>5.9658079703795414E-2</v>
      </c>
      <c r="AC154" s="28">
        <f>(1/(1+EXP(('S Curve Equation'!$B$11-AC109*'S Curve Equation'!$B$12)*'S Curve Equation'!$B$10))+'S Curve Equation'!$B$13)*'S Curve Equation'!$B$14</f>
        <v>6.1060919267432213E-2</v>
      </c>
      <c r="AD154" s="28">
        <f>(1/(1+EXP(('S Curve Equation'!$B$11-AD109*'S Curve Equation'!$B$12)*'S Curve Equation'!$B$10))+'S Curve Equation'!$B$13)*'S Curve Equation'!$B$14</f>
        <v>6.2477064473362938E-2</v>
      </c>
      <c r="AE154" s="28">
        <f>(1/(1+EXP(('S Curve Equation'!$B$11-AE109*'S Curve Equation'!$B$12)*'S Curve Equation'!$B$10))+'S Curve Equation'!$B$13)*'S Curve Equation'!$B$14</f>
        <v>6.3906392123781158E-2</v>
      </c>
      <c r="AF154" s="28">
        <f>(1/(1+EXP(('S Curve Equation'!$B$11-AF109*'S Curve Equation'!$B$12)*'S Curve Equation'!$B$10))+'S Curve Equation'!$B$13)*'S Curve Equation'!$B$14</f>
        <v>6.5348776263309635E-2</v>
      </c>
    </row>
    <row r="155" spans="1:32" x14ac:dyDescent="0.2">
      <c r="A155" s="6" t="s">
        <v>36</v>
      </c>
      <c r="B155" s="28">
        <f>(1/(1+EXP(('S Curve Equation'!$B$11-B110*'S Curve Equation'!$B$12)*'S Curve Equation'!$B$10))+'S Curve Equation'!$B$13)*'S Curve Equation'!$B$14</f>
        <v>5.6807051909892242E-2</v>
      </c>
      <c r="C155" s="28">
        <f>(1/(1+EXP(('S Curve Equation'!$B$11-C110*'S Curve Equation'!$B$12)*'S Curve Equation'!$B$10))+'S Curve Equation'!$B$13)*'S Curve Equation'!$B$14</f>
        <v>5.8439132002060815E-2</v>
      </c>
      <c r="D155" s="28">
        <f>(1/(1+EXP(('S Curve Equation'!$B$11-D110*'S Curve Equation'!$B$12)*'S Curve Equation'!$B$10))+'S Curve Equation'!$B$13)*'S Curve Equation'!$B$14</f>
        <v>5.9991904108062079E-2</v>
      </c>
      <c r="E155" s="28">
        <f>(1/(1+EXP(('S Curve Equation'!$B$11-E110*'S Curve Equation'!$B$12)*'S Curve Equation'!$B$10))+'S Curve Equation'!$B$13)*'S Curve Equation'!$B$14</f>
        <v>6.1625313202412622E-2</v>
      </c>
      <c r="F155" s="28">
        <f>(1/(1+EXP(('S Curve Equation'!$B$11-F110*'S Curve Equation'!$B$12)*'S Curve Equation'!$B$10))+'S Curve Equation'!$B$13)*'S Curve Equation'!$B$14</f>
        <v>6.3261322608109516E-2</v>
      </c>
      <c r="G155" s="28">
        <f>(1/(1+EXP(('S Curve Equation'!$B$11-G110*'S Curve Equation'!$B$12)*'S Curve Equation'!$B$10))+'S Curve Equation'!$B$13)*'S Curve Equation'!$B$14</f>
        <v>6.5035048029317297E-2</v>
      </c>
      <c r="H155" s="28">
        <f>(1/(1+EXP(('S Curve Equation'!$B$11-H110*'S Curve Equation'!$B$12)*'S Curve Equation'!$B$10))+'S Curve Equation'!$B$13)*'S Curve Equation'!$B$14</f>
        <v>6.6772664034518994E-2</v>
      </c>
      <c r="I155" s="28">
        <f>(1/(1+EXP(('S Curve Equation'!$B$11-I110*'S Curve Equation'!$B$12)*'S Curve Equation'!$B$10))+'S Curve Equation'!$B$13)*'S Curve Equation'!$B$14</f>
        <v>6.8389582937975146E-2</v>
      </c>
      <c r="J155" s="28">
        <f>(1/(1+EXP(('S Curve Equation'!$B$11-J110*'S Curve Equation'!$B$12)*'S Curve Equation'!$B$10))+'S Curve Equation'!$B$13)*'S Curve Equation'!$B$14</f>
        <v>6.9989582369922088E-2</v>
      </c>
      <c r="K155" s="28">
        <f>(1/(1+EXP(('S Curve Equation'!$B$11-K110*'S Curve Equation'!$B$12)*'S Curve Equation'!$B$10))+'S Curve Equation'!$B$13)*'S Curve Equation'!$B$14</f>
        <v>7.1589154014331607E-2</v>
      </c>
      <c r="L155" s="28">
        <f>(1/(1+EXP(('S Curve Equation'!$B$11-L110*'S Curve Equation'!$B$12)*'S Curve Equation'!$B$10))+'S Curve Equation'!$B$13)*'S Curve Equation'!$B$14</f>
        <v>7.3505856987853863E-2</v>
      </c>
      <c r="M155" s="28">
        <f>(1/(1+EXP(('S Curve Equation'!$B$11-M110*'S Curve Equation'!$B$12)*'S Curve Equation'!$B$10))+'S Curve Equation'!$B$13)*'S Curve Equation'!$B$14</f>
        <v>7.5269597843414679E-2</v>
      </c>
      <c r="N155" s="28">
        <f>(1/(1+EXP(('S Curve Equation'!$B$11-N110*'S Curve Equation'!$B$12)*'S Curve Equation'!$B$10))+'S Curve Equation'!$B$13)*'S Curve Equation'!$B$14</f>
        <v>7.7049974614616795E-2</v>
      </c>
      <c r="O155" s="28">
        <f>(1/(1+EXP(('S Curve Equation'!$B$11-O110*'S Curve Equation'!$B$12)*'S Curve Equation'!$B$10))+'S Curve Equation'!$B$13)*'S Curve Equation'!$B$14</f>
        <v>7.8846775805978223E-2</v>
      </c>
      <c r="P155" s="28">
        <f>(1/(1+EXP(('S Curve Equation'!$B$11-P110*'S Curve Equation'!$B$12)*'S Curve Equation'!$B$10))+'S Curve Equation'!$B$13)*'S Curve Equation'!$B$14</f>
        <v>8.0659785982898358E-2</v>
      </c>
      <c r="Q155" s="28">
        <f>(1/(1+EXP(('S Curve Equation'!$B$11-Q110*'S Curve Equation'!$B$12)*'S Curve Equation'!$B$10))+'S Curve Equation'!$B$13)*'S Curve Equation'!$B$14</f>
        <v>8.2488785928825428E-2</v>
      </c>
      <c r="R155" s="28">
        <f>(1/(1+EXP(('S Curve Equation'!$B$11-R110*'S Curve Equation'!$B$12)*'S Curve Equation'!$B$10))+'S Curve Equation'!$B$13)*'S Curve Equation'!$B$14</f>
        <v>8.4333552802651285E-2</v>
      </c>
      <c r="S155" s="28">
        <f>(1/(1+EXP(('S Curve Equation'!$B$11-S110*'S Curve Equation'!$B$12)*'S Curve Equation'!$B$10))+'S Curve Equation'!$B$13)*'S Curve Equation'!$B$14</f>
        <v>8.6193860296178482E-2</v>
      </c>
      <c r="T155" s="28">
        <f>(1/(1+EXP(('S Curve Equation'!$B$11-T110*'S Curve Equation'!$B$12)*'S Curve Equation'!$B$10))+'S Curve Equation'!$B$13)*'S Curve Equation'!$B$14</f>
        <v>8.8069478791497624E-2</v>
      </c>
      <c r="U155" s="28">
        <f>(1/(1+EXP(('S Curve Equation'!$B$11-U110*'S Curve Equation'!$B$12)*'S Curve Equation'!$B$10))+'S Curve Equation'!$B$13)*'S Curve Equation'!$B$14</f>
        <v>8.9960175518130223E-2</v>
      </c>
      <c r="V155" s="28">
        <f>(1/(1+EXP(('S Curve Equation'!$B$11-V110*'S Curve Equation'!$B$12)*'S Curve Equation'!$B$10))+'S Curve Equation'!$B$13)*'S Curve Equation'!$B$14</f>
        <v>9.1865714709787952E-2</v>
      </c>
      <c r="W155" s="28">
        <f>(1/(1+EXP(('S Curve Equation'!$B$11-W110*'S Curve Equation'!$B$12)*'S Curve Equation'!$B$10))+'S Curve Equation'!$B$13)*'S Curve Equation'!$B$14</f>
        <v>9.3785857760602095E-2</v>
      </c>
      <c r="X155" s="28">
        <f>(1/(1+EXP(('S Curve Equation'!$B$11-X110*'S Curve Equation'!$B$12)*'S Curve Equation'!$B$10))+'S Curve Equation'!$B$13)*'S Curve Equation'!$B$14</f>
        <v>9.5720363380687082E-2</v>
      </c>
      <c r="Y155" s="28">
        <f>(1/(1+EXP(('S Curve Equation'!$B$11-Y110*'S Curve Equation'!$B$12)*'S Curve Equation'!$B$10))+'S Curve Equation'!$B$13)*'S Curve Equation'!$B$14</f>
        <v>9.7668987750901659E-2</v>
      </c>
      <c r="Z155" s="28">
        <f>(1/(1+EXP(('S Curve Equation'!$B$11-Z110*'S Curve Equation'!$B$12)*'S Curve Equation'!$B$10))+'S Curve Equation'!$B$13)*'S Curve Equation'!$B$14</f>
        <v>9.9631484676677484E-2</v>
      </c>
      <c r="AA155" s="28">
        <f>(1/(1+EXP(('S Curve Equation'!$B$11-AA110*'S Curve Equation'!$B$12)*'S Curve Equation'!$B$10))+'S Curve Equation'!$B$13)*'S Curve Equation'!$B$14</f>
        <v>0.10160760574078744</v>
      </c>
      <c r="AB155" s="28">
        <f>(1/(1+EXP(('S Curve Equation'!$B$11-AB110*'S Curve Equation'!$B$12)*'S Curve Equation'!$B$10))+'S Curve Equation'!$B$13)*'S Curve Equation'!$B$14</f>
        <v>0.1035971004549328</v>
      </c>
      <c r="AC155" s="28">
        <f>(1/(1+EXP(('S Curve Equation'!$B$11-AC110*'S Curve Equation'!$B$12)*'S Curve Equation'!$B$10))+'S Curve Equation'!$B$13)*'S Curve Equation'!$B$14</f>
        <v>0.10559971641003288</v>
      </c>
      <c r="AD155" s="28">
        <f>(1/(1+EXP(('S Curve Equation'!$B$11-AD110*'S Curve Equation'!$B$12)*'S Curve Equation'!$B$10))+'S Curve Equation'!$B$13)*'S Curve Equation'!$B$14</f>
        <v>0.10761519942510084</v>
      </c>
      <c r="AE155" s="28">
        <f>(1/(1+EXP(('S Curve Equation'!$B$11-AE110*'S Curve Equation'!$B$12)*'S Curve Equation'!$B$10))+'S Curve Equation'!$B$13)*'S Curve Equation'!$B$14</f>
        <v>0.10964329369460056</v>
      </c>
      <c r="AF155" s="28">
        <f>(1/(1+EXP(('S Curve Equation'!$B$11-AF110*'S Curve Equation'!$B$12)*'S Curve Equation'!$B$10))+'S Curve Equation'!$B$13)*'S Curve Equation'!$B$14</f>
        <v>0.11168374193417892</v>
      </c>
    </row>
    <row r="156" spans="1:32" x14ac:dyDescent="0.2">
      <c r="A156" s="6" t="s">
        <v>37</v>
      </c>
      <c r="B156" s="28">
        <f>(1/(1+EXP(('S Curve Equation'!$B$11-B111*'S Curve Equation'!$B$12)*'S Curve Equation'!$B$10))+'S Curve Equation'!$B$13)*'S Curve Equation'!$B$14</f>
        <v>5.8710298363811371E-2</v>
      </c>
      <c r="C156" s="28">
        <f>(1/(1+EXP(('S Curve Equation'!$B$11-C111*'S Curve Equation'!$B$12)*'S Curve Equation'!$B$10))+'S Curve Equation'!$B$13)*'S Curve Equation'!$B$14</f>
        <v>6.0377593226100659E-2</v>
      </c>
      <c r="D156" s="28">
        <f>(1/(1+EXP(('S Curve Equation'!$B$11-D111*'S Curve Equation'!$B$12)*'S Curve Equation'!$B$10))+'S Curve Equation'!$B$13)*'S Curve Equation'!$B$14</f>
        <v>6.1963582719176014E-2</v>
      </c>
      <c r="E156" s="28">
        <f>(1/(1+EXP(('S Curve Equation'!$B$11-E111*'S Curve Equation'!$B$12)*'S Curve Equation'!$B$10))+'S Curve Equation'!$B$13)*'S Curve Equation'!$B$14</f>
        <v>6.3631637224035323E-2</v>
      </c>
      <c r="F156" s="28">
        <f>(1/(1+EXP(('S Curve Equation'!$B$11-F111*'S Curve Equation'!$B$12)*'S Curve Equation'!$B$10))+'S Curve Equation'!$B$13)*'S Curve Equation'!$B$14</f>
        <v>6.5302046089554922E-2</v>
      </c>
      <c r="G156" s="28">
        <f>(1/(1+EXP(('S Curve Equation'!$B$11-G111*'S Curve Equation'!$B$12)*'S Curve Equation'!$B$10))+'S Curve Equation'!$B$13)*'S Curve Equation'!$B$14</f>
        <v>6.7112730868829198E-2</v>
      </c>
      <c r="H156" s="28">
        <f>(1/(1+EXP(('S Curve Equation'!$B$11-H111*'S Curve Equation'!$B$12)*'S Curve Equation'!$B$10))+'S Curve Equation'!$B$13)*'S Curve Equation'!$B$14</f>
        <v>6.8886219692436065E-2</v>
      </c>
      <c r="I156" s="28">
        <f>(1/(1+EXP(('S Curve Equation'!$B$11-I111*'S Curve Equation'!$B$12)*'S Curve Equation'!$B$10))+'S Curve Equation'!$B$13)*'S Curve Equation'!$B$14</f>
        <v>7.0536226542878555E-2</v>
      </c>
      <c r="J156" s="28">
        <f>(1/(1+EXP(('S Curve Equation'!$B$11-J111*'S Curve Equation'!$B$12)*'S Curve Equation'!$B$10))+'S Curve Equation'!$B$13)*'S Curve Equation'!$B$14</f>
        <v>7.21686930207808E-2</v>
      </c>
      <c r="K156" s="28">
        <f>(1/(1+EXP(('S Curve Equation'!$B$11-K111*'S Curve Equation'!$B$12)*'S Curve Equation'!$B$10))+'S Curve Equation'!$B$13)*'S Curve Equation'!$B$14</f>
        <v>7.3800453142155248E-2</v>
      </c>
      <c r="L156" s="28">
        <f>(1/(1+EXP(('S Curve Equation'!$B$11-L111*'S Curve Equation'!$B$12)*'S Curve Equation'!$B$10))+'S Curve Equation'!$B$13)*'S Curve Equation'!$B$14</f>
        <v>7.575537522290858E-2</v>
      </c>
      <c r="M156" s="28">
        <f>(1/(1+EXP(('S Curve Equation'!$B$11-M111*'S Curve Equation'!$B$12)*'S Curve Equation'!$B$10))+'S Curve Equation'!$B$13)*'S Curve Equation'!$B$14</f>
        <v>7.7553951147888101E-2</v>
      </c>
      <c r="N156" s="28">
        <f>(1/(1+EXP(('S Curve Equation'!$B$11-N111*'S Curve Equation'!$B$12)*'S Curve Equation'!$B$10))+'S Curve Equation'!$B$13)*'S Curve Equation'!$B$14</f>
        <v>7.9369170953155738E-2</v>
      </c>
      <c r="O156" s="28">
        <f>(1/(1+EXP(('S Curve Equation'!$B$11-O111*'S Curve Equation'!$B$12)*'S Curve Equation'!$B$10))+'S Curve Equation'!$B$13)*'S Curve Equation'!$B$14</f>
        <v>8.1200813894189441E-2</v>
      </c>
      <c r="P156" s="28">
        <f>(1/(1+EXP(('S Curve Equation'!$B$11-P111*'S Curve Equation'!$B$12)*'S Curve Equation'!$B$10))+'S Curve Equation'!$B$13)*'S Curve Equation'!$B$14</f>
        <v>8.3048655352970638E-2</v>
      </c>
      <c r="Q156" s="28">
        <f>(1/(1+EXP(('S Curve Equation'!$B$11-Q111*'S Curve Equation'!$B$12)*'S Curve Equation'!$B$10))+'S Curve Equation'!$B$13)*'S Curve Equation'!$B$14</f>
        <v>8.491246700093838E-2</v>
      </c>
      <c r="R156" s="28">
        <f>(1/(1+EXP(('S Curve Equation'!$B$11-R111*'S Curve Equation'!$B$12)*'S Curve Equation'!$B$10))+'S Curve Equation'!$B$13)*'S Curve Equation'!$B$14</f>
        <v>8.6792016962005281E-2</v>
      </c>
      <c r="S156" s="28">
        <f>(1/(1+EXP(('S Curve Equation'!$B$11-S111*'S Curve Equation'!$B$12)*'S Curve Equation'!$B$10))+'S Curve Equation'!$B$13)*'S Curve Equation'!$B$14</f>
        <v>8.8687069975476998E-2</v>
      </c>
      <c r="T156" s="28">
        <f>(1/(1+EXP(('S Curve Equation'!$B$11-T111*'S Curve Equation'!$B$12)*'S Curve Equation'!$B$10))+'S Curve Equation'!$B$13)*'S Curve Equation'!$B$14</f>
        <v>9.0597387558710413E-2</v>
      </c>
      <c r="U156" s="28">
        <f>(1/(1+EXP(('S Curve Equation'!$B$11-U111*'S Curve Equation'!$B$12)*'S Curve Equation'!$B$10))+'S Curve Equation'!$B$13)*'S Curve Equation'!$B$14</f>
        <v>9.2522728169361024E-2</v>
      </c>
      <c r="V156" s="28">
        <f>(1/(1+EXP(('S Curve Equation'!$B$11-V111*'S Curve Equation'!$B$12)*'S Curve Equation'!$B$10))+'S Curve Equation'!$B$13)*'S Curve Equation'!$B$14</f>
        <v>9.4462847367070404E-2</v>
      </c>
      <c r="W156" s="28">
        <f>(1/(1+EXP(('S Curve Equation'!$B$11-W111*'S Curve Equation'!$B$12)*'S Curve Equation'!$B$10))+'S Curve Equation'!$B$13)*'S Curve Equation'!$B$14</f>
        <v>9.6417497974441907E-2</v>
      </c>
      <c r="X156" s="28">
        <f>(1/(1+EXP(('S Curve Equation'!$B$11-X111*'S Curve Equation'!$B$12)*'S Curve Equation'!$B$10))+'S Curve Equation'!$B$13)*'S Curve Equation'!$B$14</f>
        <v>9.8386430237169434E-2</v>
      </c>
      <c r="Y156" s="28">
        <f>(1/(1+EXP(('S Curve Equation'!$B$11-Y111*'S Curve Equation'!$B$12)*'S Curve Equation'!$B$10))+'S Curve Equation'!$B$13)*'S Curve Equation'!$B$14</f>
        <v>0.10036939198317953</v>
      </c>
      <c r="Z156" s="28">
        <f>(1/(1+EXP(('S Curve Equation'!$B$11-Z111*'S Curve Equation'!$B$12)*'S Curve Equation'!$B$10))+'S Curve Equation'!$B$13)*'S Curve Equation'!$B$14</f>
        <v>0.10236612878065461</v>
      </c>
      <c r="AA156" s="28">
        <f>(1/(1+EXP(('S Curve Equation'!$B$11-AA111*'S Curve Equation'!$B$12)*'S Curve Equation'!$B$10))+'S Curve Equation'!$B$13)*'S Curve Equation'!$B$14</f>
        <v>0.10437638409481105</v>
      </c>
      <c r="AB156" s="28">
        <f>(1/(1+EXP(('S Curve Equation'!$B$11-AB111*'S Curve Equation'!$B$12)*'S Curve Equation'!$B$10))+'S Curve Equation'!$B$13)*'S Curve Equation'!$B$14</f>
        <v>0.10639989944330759</v>
      </c>
      <c r="AC156" s="28">
        <f>(1/(1+EXP(('S Curve Equation'!$B$11-AC111*'S Curve Equation'!$B$12)*'S Curve Equation'!$B$10))+'S Curve Equation'!$B$13)*'S Curve Equation'!$B$14</f>
        <v>0.10843641455016877</v>
      </c>
      <c r="AD156" s="28">
        <f>(1/(1+EXP(('S Curve Equation'!$B$11-AD111*'S Curve Equation'!$B$12)*'S Curve Equation'!$B$10))+'S Curve Equation'!$B$13)*'S Curve Equation'!$B$14</f>
        <v>0.11048566749810727</v>
      </c>
      <c r="AE156" s="28">
        <f>(1/(1+EXP(('S Curve Equation'!$B$11-AE111*'S Curve Equation'!$B$12)*'S Curve Equation'!$B$10))+'S Curve Equation'!$B$13)*'S Curve Equation'!$B$14</f>
        <v>0.11254739487913895</v>
      </c>
      <c r="AF156" s="28">
        <f>(1/(1+EXP(('S Curve Equation'!$B$11-AF111*'S Curve Equation'!$B$12)*'S Curve Equation'!$B$10))+'S Curve Equation'!$B$13)*'S Curve Equation'!$B$14</f>
        <v>0.11462133194338642</v>
      </c>
    </row>
    <row r="157" spans="1:32" x14ac:dyDescent="0.2">
      <c r="A157" s="6" t="s">
        <v>38</v>
      </c>
      <c r="B157" s="28">
        <f>(1/(1+EXP(('S Curve Equation'!$B$11-B112*'S Curve Equation'!$B$12)*'S Curve Equation'!$B$10))+'S Curve Equation'!$B$13)*'S Curve Equation'!$B$14</f>
        <v>5.5851063829787224E-2</v>
      </c>
      <c r="C157" s="28">
        <f>(1/(1+EXP(('S Curve Equation'!$B$11-C112*'S Curve Equation'!$B$12)*'S Curve Equation'!$B$10))+'S Curve Equation'!$B$13)*'S Curve Equation'!$B$14</f>
        <v>5.7465318811104289E-2</v>
      </c>
      <c r="D157" s="28">
        <f>(1/(1+EXP(('S Curve Equation'!$B$11-D112*'S Curve Equation'!$B$12)*'S Curve Equation'!$B$10))+'S Curve Equation'!$B$13)*'S Curve Equation'!$B$14</f>
        <v>5.9001272966149668E-2</v>
      </c>
      <c r="E157" s="28">
        <f>(1/(1+EXP(('S Curve Equation'!$B$11-E112*'S Curve Equation'!$B$12)*'S Curve Equation'!$B$10))+'S Curve Equation'!$B$13)*'S Curve Equation'!$B$14</f>
        <v>6.0617137079671347E-2</v>
      </c>
      <c r="F157" s="28">
        <f>(1/(1+EXP(('S Curve Equation'!$B$11-F112*'S Curve Equation'!$B$12)*'S Curve Equation'!$B$10))+'S Curve Equation'!$B$13)*'S Curve Equation'!$B$14</f>
        <v>6.2235721985456509E-2</v>
      </c>
      <c r="G157" s="28">
        <f>(1/(1+EXP(('S Curve Equation'!$B$11-G112*'S Curve Equation'!$B$12)*'S Curve Equation'!$B$10))+'S Curve Equation'!$B$13)*'S Curve Equation'!$B$14</f>
        <v>6.3990721696744968E-2</v>
      </c>
      <c r="H157" s="28">
        <f>(1/(1+EXP(('S Curve Equation'!$B$11-H112*'S Curve Equation'!$B$12)*'S Curve Equation'!$B$10))+'S Curve Equation'!$B$13)*'S Curve Equation'!$B$14</f>
        <v>6.5710157989228399E-2</v>
      </c>
      <c r="I157" s="28">
        <f>(1/(1+EXP(('S Curve Equation'!$B$11-I112*'S Curve Equation'!$B$12)*'S Curve Equation'!$B$10))+'S Curve Equation'!$B$13)*'S Curve Equation'!$B$14</f>
        <v>6.731030455578782E-2</v>
      </c>
      <c r="J157" s="28">
        <f>(1/(1+EXP(('S Curve Equation'!$B$11-J112*'S Curve Equation'!$B$12)*'S Curve Equation'!$B$10))+'S Curve Equation'!$B$13)*'S Curve Equation'!$B$14</f>
        <v>6.8893842691159404E-2</v>
      </c>
      <c r="K157" s="28">
        <f>(1/(1+EXP(('S Curve Equation'!$B$11-K112*'S Curve Equation'!$B$12)*'S Curve Equation'!$B$10))+'S Curve Equation'!$B$13)*'S Curve Equation'!$B$14</f>
        <v>7.0477090651087398E-2</v>
      </c>
      <c r="L157" s="28">
        <f>(1/(1+EXP(('S Curve Equation'!$B$11-L112*'S Curve Equation'!$B$12)*'S Curve Equation'!$B$10))+'S Curve Equation'!$B$13)*'S Curve Equation'!$B$14</f>
        <v>7.2374406928688781E-2</v>
      </c>
      <c r="M157" s="28">
        <f>(1/(1+EXP(('S Curve Equation'!$B$11-M112*'S Curve Equation'!$B$12)*'S Curve Equation'!$B$10))+'S Curve Equation'!$B$13)*'S Curve Equation'!$B$14</f>
        <v>7.4120473172830312E-2</v>
      </c>
      <c r="N157" s="28">
        <f>(1/(1+EXP(('S Curve Equation'!$B$11-N112*'S Curve Equation'!$B$12)*'S Curve Equation'!$B$10))+'S Curve Equation'!$B$13)*'S Curve Equation'!$B$14</f>
        <v>7.5883167002512603E-2</v>
      </c>
      <c r="O157" s="28">
        <f>(1/(1+EXP(('S Curve Equation'!$B$11-O112*'S Curve Equation'!$B$12)*'S Curve Equation'!$B$10))+'S Curve Equation'!$B$13)*'S Curve Equation'!$B$14</f>
        <v>7.7662281592812743E-2</v>
      </c>
      <c r="P157" s="28">
        <f>(1/(1+EXP(('S Curve Equation'!$B$11-P112*'S Curve Equation'!$B$12)*'S Curve Equation'!$B$10))+'S Curve Equation'!$B$13)*'S Curve Equation'!$B$14</f>
        <v>7.9457606149487506E-2</v>
      </c>
      <c r="Q157" s="28">
        <f>(1/(1+EXP(('S Curve Equation'!$B$11-Q112*'S Curve Equation'!$B$12)*'S Curve Equation'!$B$10))+'S Curve Equation'!$B$13)*'S Curve Equation'!$B$14</f>
        <v>8.1268926063196287E-2</v>
      </c>
      <c r="R157" s="28">
        <f>(1/(1+EXP(('S Curve Equation'!$B$11-R112*'S Curve Equation'!$B$12)*'S Curve Equation'!$B$10))+'S Curve Equation'!$B$13)*'S Curve Equation'!$B$14</f>
        <v>8.3096023064031632E-2</v>
      </c>
      <c r="S157" s="28">
        <f>(1/(1+EXP(('S Curve Equation'!$B$11-S112*'S Curve Equation'!$B$12)*'S Curve Equation'!$B$10))+'S Curve Equation'!$B$13)*'S Curve Equation'!$B$14</f>
        <v>8.4938675376204101E-2</v>
      </c>
      <c r="T157" s="28">
        <f>(1/(1+EXP(('S Curve Equation'!$B$11-T112*'S Curve Equation'!$B$12)*'S Curve Equation'!$B$10))+'S Curve Equation'!$B$13)*'S Curve Equation'!$B$14</f>
        <v>8.6796657872720909E-2</v>
      </c>
      <c r="U157" s="28">
        <f>(1/(1+EXP(('S Curve Equation'!$B$11-U112*'S Curve Equation'!$B$12)*'S Curve Equation'!$B$10))+'S Curve Equation'!$B$13)*'S Curve Equation'!$B$14</f>
        <v>8.8669742229915499E-2</v>
      </c>
      <c r="V157" s="28">
        <f>(1/(1+EXP(('S Curve Equation'!$B$11-V112*'S Curve Equation'!$B$12)*'S Curve Equation'!$B$10))+'S Curve Equation'!$B$13)*'S Curve Equation'!$B$14</f>
        <v>9.0557697081680474E-2</v>
      </c>
      <c r="W157" s="28">
        <f>(1/(1+EXP(('S Curve Equation'!$B$11-W112*'S Curve Equation'!$B$12)*'S Curve Equation'!$B$10))+'S Curve Equation'!$B$13)*'S Curve Equation'!$B$14</f>
        <v>9.2460288173258395E-2</v>
      </c>
      <c r="X157" s="28">
        <f>(1/(1+EXP(('S Curve Equation'!$B$11-X112*'S Curve Equation'!$B$12)*'S Curve Equation'!$B$10))+'S Curve Equation'!$B$13)*'S Curve Equation'!$B$14</f>
        <v>9.4377278514456889E-2</v>
      </c>
      <c r="Y157" s="28">
        <f>(1/(1+EXP(('S Curve Equation'!$B$11-Y112*'S Curve Equation'!$B$12)*'S Curve Equation'!$B$10))+'S Curve Equation'!$B$13)*'S Curve Equation'!$B$14</f>
        <v>9.6308428532150853E-2</v>
      </c>
      <c r="Z157" s="28">
        <f>(1/(1+EXP(('S Curve Equation'!$B$11-Z112*'S Curve Equation'!$B$12)*'S Curve Equation'!$B$10))+'S Curve Equation'!$B$13)*'S Curve Equation'!$B$14</f>
        <v>9.8253496221942779E-2</v>
      </c>
      <c r="AA157" s="28">
        <f>(1/(1+EXP(('S Curve Equation'!$B$11-AA112*'S Curve Equation'!$B$12)*'S Curve Equation'!$B$10))+'S Curve Equation'!$B$13)*'S Curve Equation'!$B$14</f>
        <v>0.10021223729885641</v>
      </c>
      <c r="AB157" s="28">
        <f>(1/(1+EXP(('S Curve Equation'!$B$11-AB112*'S Curve Equation'!$B$12)*'S Curve Equation'!$B$10))+'S Curve Equation'!$B$13)*'S Curve Equation'!$B$14</f>
        <v>0.10218440534693911</v>
      </c>
      <c r="AC157" s="28">
        <f>(1/(1+EXP(('S Curve Equation'!$B$11-AC112*'S Curve Equation'!$B$12)*'S Curve Equation'!$B$10))+'S Curve Equation'!$B$13)*'S Curve Equation'!$B$14</f>
        <v>0.104169751967661</v>
      </c>
      <c r="AD157" s="28">
        <f>(1/(1+EXP(('S Curve Equation'!$B$11-AD112*'S Curve Equation'!$B$12)*'S Curve Equation'!$B$10))+'S Curve Equation'!$B$13)*'S Curve Equation'!$B$14</f>
        <v>0.10616802692699268</v>
      </c>
      <c r="AE157" s="28">
        <f>(1/(1+EXP(('S Curve Equation'!$B$11-AE112*'S Curve Equation'!$B$12)*'S Curve Equation'!$B$10))+'S Curve Equation'!$B$13)*'S Curve Equation'!$B$14</f>
        <v>0.10817897830105594</v>
      </c>
      <c r="AF157" s="28">
        <f>(1/(1+EXP(('S Curve Equation'!$B$11-AF112*'S Curve Equation'!$B$12)*'S Curve Equation'!$B$10))+'S Curve Equation'!$B$13)*'S Curve Equation'!$B$14</f>
        <v>0.11020235262024476</v>
      </c>
    </row>
    <row r="158" spans="1:32" x14ac:dyDescent="0.2">
      <c r="A158" s="6" t="s">
        <v>39</v>
      </c>
      <c r="B158" s="28">
        <f>(1/(1+EXP(('S Curve Equation'!$B$11-B113*'S Curve Equation'!$B$12)*'S Curve Equation'!$B$10))+'S Curve Equation'!$B$13)*'S Curve Equation'!$B$14</f>
        <v>6.6130473637176043E-2</v>
      </c>
      <c r="C158" s="28">
        <f>(1/(1+EXP(('S Curve Equation'!$B$11-C113*'S Curve Equation'!$B$12)*'S Curve Equation'!$B$10))+'S Curve Equation'!$B$13)*'S Curve Equation'!$B$14</f>
        <v>6.7931694660179259E-2</v>
      </c>
      <c r="D158" s="28">
        <f>(1/(1+EXP(('S Curve Equation'!$B$11-D113*'S Curve Equation'!$B$12)*'S Curve Equation'!$B$10))+'S Curve Equation'!$B$13)*'S Curve Equation'!$B$14</f>
        <v>6.964392071847493E-2</v>
      </c>
      <c r="E158" s="28">
        <f>(1/(1+EXP(('S Curve Equation'!$B$11-E113*'S Curve Equation'!$B$12)*'S Curve Equation'!$B$10))+'S Curve Equation'!$B$13)*'S Curve Equation'!$B$14</f>
        <v>7.1443542127242299E-2</v>
      </c>
      <c r="F158" s="28">
        <f>(1/(1+EXP(('S Curve Equation'!$B$11-F113*'S Curve Equation'!$B$12)*'S Curve Equation'!$B$10))+'S Curve Equation'!$B$13)*'S Curve Equation'!$B$14</f>
        <v>7.3244486173100157E-2</v>
      </c>
      <c r="G158" s="28">
        <f>(1/(1+EXP(('S Curve Equation'!$B$11-G113*'S Curve Equation'!$B$12)*'S Curve Equation'!$B$10))+'S Curve Equation'!$B$13)*'S Curve Equation'!$B$14</f>
        <v>7.519531144712073E-2</v>
      </c>
      <c r="H158" s="28">
        <f>(1/(1+EXP(('S Curve Equation'!$B$11-H113*'S Curve Equation'!$B$12)*'S Curve Equation'!$B$10))+'S Curve Equation'!$B$13)*'S Curve Equation'!$B$14</f>
        <v>7.7104712977330833E-2</v>
      </c>
      <c r="I158" s="28">
        <f>(1/(1+EXP(('S Curve Equation'!$B$11-I113*'S Curve Equation'!$B$12)*'S Curve Equation'!$B$10))+'S Curve Equation'!$B$13)*'S Curve Equation'!$B$14</f>
        <v>7.8879986923081055E-2</v>
      </c>
      <c r="J158" s="28">
        <f>(1/(1+EXP(('S Curve Equation'!$B$11-J113*'S Curve Equation'!$B$12)*'S Curve Equation'!$B$10))+'S Curve Equation'!$B$13)*'S Curve Equation'!$B$14</f>
        <v>8.06352814964688E-2</v>
      </c>
      <c r="K158" s="28">
        <f>(1/(1+EXP(('S Curve Equation'!$B$11-K113*'S Curve Equation'!$B$12)*'S Curve Equation'!$B$10))+'S Curve Equation'!$B$13)*'S Curve Equation'!$B$14</f>
        <v>8.2388729220508466E-2</v>
      </c>
      <c r="L158" s="28">
        <f>(1/(1+EXP(('S Curve Equation'!$B$11-L113*'S Curve Equation'!$B$12)*'S Curve Equation'!$B$10))+'S Curve Equation'!$B$13)*'S Curve Equation'!$B$14</f>
        <v>8.4488025165929417E-2</v>
      </c>
      <c r="M158" s="28">
        <f>(1/(1+EXP(('S Curve Equation'!$B$11-M113*'S Curve Equation'!$B$12)*'S Curve Equation'!$B$10))+'S Curve Equation'!$B$13)*'S Curve Equation'!$B$14</f>
        <v>8.6418085003290041E-2</v>
      </c>
      <c r="N158" s="28">
        <f>(1/(1+EXP(('S Curve Equation'!$B$11-N113*'S Curve Equation'!$B$12)*'S Curve Equation'!$B$10))+'S Curve Equation'!$B$13)*'S Curve Equation'!$B$14</f>
        <v>8.8364716635521978E-2</v>
      </c>
      <c r="O158" s="28">
        <f>(1/(1+EXP(('S Curve Equation'!$B$11-O113*'S Curve Equation'!$B$12)*'S Curve Equation'!$B$10))+'S Curve Equation'!$B$13)*'S Curve Equation'!$B$14</f>
        <v>9.0327663975833028E-2</v>
      </c>
      <c r="P158" s="28">
        <f>(1/(1+EXP(('S Curve Equation'!$B$11-P113*'S Curve Equation'!$B$12)*'S Curve Equation'!$B$10))+'S Curve Equation'!$B$13)*'S Curve Equation'!$B$14</f>
        <v>9.2306667386290203E-2</v>
      </c>
      <c r="Q158" s="28">
        <f>(1/(1+EXP(('S Curve Equation'!$B$11-Q113*'S Curve Equation'!$B$12)*'S Curve Equation'!$B$10))+'S Curve Equation'!$B$13)*'S Curve Equation'!$B$14</f>
        <v>9.4301463862257837E-2</v>
      </c>
      <c r="R158" s="28">
        <f>(1/(1+EXP(('S Curve Equation'!$B$11-R113*'S Curve Equation'!$B$12)*'S Curve Equation'!$B$10))+'S Curve Equation'!$B$13)*'S Curve Equation'!$B$14</f>
        <v>9.6311787216183858E-2</v>
      </c>
      <c r="S158" s="28">
        <f>(1/(1+EXP(('S Curve Equation'!$B$11-S113*'S Curve Equation'!$B$12)*'S Curve Equation'!$B$10))+'S Curve Equation'!$B$13)*'S Curve Equation'!$B$14</f>
        <v>9.8337368260565217E-2</v>
      </c>
      <c r="T158" s="28">
        <f>(1/(1+EXP(('S Curve Equation'!$B$11-T113*'S Curve Equation'!$B$12)*'S Curve Equation'!$B$10))+'S Curve Equation'!$B$13)*'S Curve Equation'!$B$14</f>
        <v>0.10037793498991587</v>
      </c>
      <c r="U158" s="28">
        <f>(1/(1+EXP(('S Curve Equation'!$B$11-U113*'S Curve Equation'!$B$12)*'S Curve Equation'!$B$10))+'S Curve Equation'!$B$13)*'S Curve Equation'!$B$14</f>
        <v>0.10243321276158107</v>
      </c>
      <c r="V158" s="28">
        <f>(1/(1+EXP(('S Curve Equation'!$B$11-V113*'S Curve Equation'!$B$12)*'S Curve Equation'!$B$10))+'S Curve Equation'!$B$13)*'S Curve Equation'!$B$14</f>
        <v>0.1045029244752383</v>
      </c>
      <c r="W158" s="28">
        <f>(1/(1+EXP(('S Curve Equation'!$B$11-W113*'S Curve Equation'!$B$12)*'S Curve Equation'!$B$10))+'S Curve Equation'!$B$13)*'S Curve Equation'!$B$14</f>
        <v>0.10658679075092954</v>
      </c>
      <c r="X158" s="28">
        <f>(1/(1+EXP(('S Curve Equation'!$B$11-X113*'S Curve Equation'!$B$12)*'S Curve Equation'!$B$10))+'S Curve Equation'!$B$13)*'S Curve Equation'!$B$14</f>
        <v>0.10868453010548365</v>
      </c>
      <c r="Y158" s="28">
        <f>(1/(1+EXP(('S Curve Equation'!$B$11-Y113*'S Curve Equation'!$B$12)*'S Curve Equation'!$B$10))+'S Curve Equation'!$B$13)*'S Curve Equation'!$B$14</f>
        <v>0.11079585912718509</v>
      </c>
      <c r="Z158" s="28">
        <f>(1/(1+EXP(('S Curve Equation'!$B$11-Z113*'S Curve Equation'!$B$12)*'S Curve Equation'!$B$10))+'S Curve Equation'!$B$13)*'S Curve Equation'!$B$14</f>
        <v>0.11292049264855604</v>
      </c>
      <c r="AA158" s="28">
        <f>(1/(1+EXP(('S Curve Equation'!$B$11-AA113*'S Curve Equation'!$B$12)*'S Curve Equation'!$B$10))+'S Curve Equation'!$B$13)*'S Curve Equation'!$B$14</f>
        <v>0.11505814391712321</v>
      </c>
      <c r="AB158" s="28">
        <f>(1/(1+EXP(('S Curve Equation'!$B$11-AB113*'S Curve Equation'!$B$12)*'S Curve Equation'!$B$10))+'S Curve Equation'!$B$13)*'S Curve Equation'!$B$14</f>
        <v>0.11720852476404574</v>
      </c>
      <c r="AC158" s="28">
        <f>(1/(1+EXP(('S Curve Equation'!$B$11-AC113*'S Curve Equation'!$B$12)*'S Curve Equation'!$B$10))+'S Curve Equation'!$B$13)*'S Curve Equation'!$B$14</f>
        <v>0.11937134577049115</v>
      </c>
      <c r="AD158" s="28">
        <f>(1/(1+EXP(('S Curve Equation'!$B$11-AD113*'S Curve Equation'!$B$12)*'S Curve Equation'!$B$10))+'S Curve Equation'!$B$13)*'S Curve Equation'!$B$14</f>
        <v>0.1215463164316436</v>
      </c>
      <c r="AE158" s="28">
        <f>(1/(1+EXP(('S Curve Equation'!$B$11-AE113*'S Curve Equation'!$B$12)*'S Curve Equation'!$B$10))+'S Curve Equation'!$B$13)*'S Curve Equation'!$B$14</f>
        <v>0.12373314531824456</v>
      </c>
      <c r="AF158" s="28">
        <f>(1/(1+EXP(('S Curve Equation'!$B$11-AF113*'S Curve Equation'!$B$12)*'S Curve Equation'!$B$10))+'S Curve Equation'!$B$13)*'S Curve Equation'!$B$14</f>
        <v>0.12593154023556474</v>
      </c>
    </row>
    <row r="159" spans="1:32" x14ac:dyDescent="0.2">
      <c r="A159" s="6" t="s">
        <v>40</v>
      </c>
      <c r="B159" s="28">
        <f>(1/(1+EXP(('S Curve Equation'!$B$11-B114*'S Curve Equation'!$B$12)*'S Curve Equation'!$B$10))+'S Curve Equation'!$B$13)*'S Curve Equation'!$B$14</f>
        <v>2.9225908372827805E-2</v>
      </c>
      <c r="C159" s="28">
        <f>(1/(1+EXP(('S Curve Equation'!$B$11-C114*'S Curve Equation'!$B$12)*'S Curve Equation'!$B$10))+'S Curve Equation'!$B$13)*'S Curve Equation'!$B$14</f>
        <v>3.030283564360434E-2</v>
      </c>
      <c r="D159" s="28">
        <f>(1/(1+EXP(('S Curve Equation'!$B$11-D114*'S Curve Equation'!$B$12)*'S Curve Equation'!$B$10))+'S Curve Equation'!$B$13)*'S Curve Equation'!$B$14</f>
        <v>3.1330593116603446E-2</v>
      </c>
      <c r="E159" s="28">
        <f>(1/(1+EXP(('S Curve Equation'!$B$11-E114*'S Curve Equation'!$B$12)*'S Curve Equation'!$B$10))+'S Curve Equation'!$B$13)*'S Curve Equation'!$B$14</f>
        <v>3.24150142019239E-2</v>
      </c>
      <c r="F159" s="28">
        <f>(1/(1+EXP(('S Curve Equation'!$B$11-F114*'S Curve Equation'!$B$12)*'S Curve Equation'!$B$10))+'S Curve Equation'!$B$13)*'S Curve Equation'!$B$14</f>
        <v>3.3504508785155949E-2</v>
      </c>
      <c r="G159" s="28">
        <f>(1/(1+EXP(('S Curve Equation'!$B$11-G114*'S Curve Equation'!$B$12)*'S Curve Equation'!$B$10))+'S Curve Equation'!$B$13)*'S Curve Equation'!$B$14</f>
        <v>3.4689459532480087E-2</v>
      </c>
      <c r="H159" s="28">
        <f>(1/(1+EXP(('S Curve Equation'!$B$11-H114*'S Curve Equation'!$B$12)*'S Curve Equation'!$B$10))+'S Curve Equation'!$B$13)*'S Curve Equation'!$B$14</f>
        <v>3.5854025533685156E-2</v>
      </c>
      <c r="I159" s="28">
        <f>(1/(1+EXP(('S Curve Equation'!$B$11-I114*'S Curve Equation'!$B$12)*'S Curve Equation'!$B$10))+'S Curve Equation'!$B$13)*'S Curve Equation'!$B$14</f>
        <v>3.6940989308111946E-2</v>
      </c>
      <c r="J159" s="28">
        <f>(1/(1+EXP(('S Curve Equation'!$B$11-J114*'S Curve Equation'!$B$12)*'S Curve Equation'!$B$10))+'S Curve Equation'!$B$13)*'S Curve Equation'!$B$14</f>
        <v>3.8019671882971333E-2</v>
      </c>
      <c r="K159" s="28">
        <f>(1/(1+EXP(('S Curve Equation'!$B$11-K114*'S Curve Equation'!$B$12)*'S Curve Equation'!$B$10))+'S Curve Equation'!$B$13)*'S Curve Equation'!$B$14</f>
        <v>3.9101114215334964E-2</v>
      </c>
      <c r="L159" s="28">
        <f>(1/(1+EXP(('S Curve Equation'!$B$11-L114*'S Curve Equation'!$B$12)*'S Curve Equation'!$B$10))+'S Curve Equation'!$B$13)*'S Curve Equation'!$B$14</f>
        <v>4.0400941070376409E-2</v>
      </c>
      <c r="M159" s="28">
        <f>(1/(1+EXP(('S Curve Equation'!$B$11-M114*'S Curve Equation'!$B$12)*'S Curve Equation'!$B$10))+'S Curve Equation'!$B$13)*'S Curve Equation'!$B$14</f>
        <v>4.1600831801459917E-2</v>
      </c>
      <c r="N159" s="28">
        <f>(1/(1+EXP(('S Curve Equation'!$B$11-N114*'S Curve Equation'!$B$12)*'S Curve Equation'!$B$10))+'S Curve Equation'!$B$13)*'S Curve Equation'!$B$14</f>
        <v>4.2815696800214097E-2</v>
      </c>
      <c r="O159" s="28">
        <f>(1/(1+EXP(('S Curve Equation'!$B$11-O114*'S Curve Equation'!$B$12)*'S Curve Equation'!$B$10))+'S Curve Equation'!$B$13)*'S Curve Equation'!$B$14</f>
        <v>4.404546209415354E-2</v>
      </c>
      <c r="P159" s="28">
        <f>(1/(1+EXP(('S Curve Equation'!$B$11-P114*'S Curve Equation'!$B$12)*'S Curve Equation'!$B$10))+'S Curve Equation'!$B$13)*'S Curve Equation'!$B$14</f>
        <v>4.5290049748777941E-2</v>
      </c>
      <c r="Q159" s="28">
        <f>(1/(1+EXP(('S Curve Equation'!$B$11-Q114*'S Curve Equation'!$B$12)*'S Curve Equation'!$B$10))+'S Curve Equation'!$B$13)*'S Curve Equation'!$B$14</f>
        <v>4.6549377934381936E-2</v>
      </c>
      <c r="R159" s="28">
        <f>(1/(1+EXP(('S Curve Equation'!$B$11-R114*'S Curve Equation'!$B$12)*'S Curve Equation'!$B$10))+'S Curve Equation'!$B$13)*'S Curve Equation'!$B$14</f>
        <v>4.7823360994489431E-2</v>
      </c>
      <c r="S159" s="28">
        <f>(1/(1+EXP(('S Curve Equation'!$B$11-S114*'S Curve Equation'!$B$12)*'S Curve Equation'!$B$10))+'S Curve Equation'!$B$13)*'S Curve Equation'!$B$14</f>
        <v>4.91119095158336E-2</v>
      </c>
      <c r="T159" s="28">
        <f>(1/(1+EXP(('S Curve Equation'!$B$11-T114*'S Curve Equation'!$B$12)*'S Curve Equation'!$B$10))+'S Curve Equation'!$B$13)*'S Curve Equation'!$B$14</f>
        <v>5.0414930399794181E-2</v>
      </c>
      <c r="U159" s="28">
        <f>(1/(1+EXP(('S Curve Equation'!$B$11-U114*'S Curve Equation'!$B$12)*'S Curve Equation'!$B$10))+'S Curve Equation'!$B$13)*'S Curve Equation'!$B$14</f>
        <v>5.1732326935213818E-2</v>
      </c>
      <c r="V159" s="28">
        <f>(1/(1+EXP(('S Curve Equation'!$B$11-V114*'S Curve Equation'!$B$12)*'S Curve Equation'!$B$10))+'S Curve Equation'!$B$13)*'S Curve Equation'!$B$14</f>
        <v>5.3063998872510051E-2</v>
      </c>
      <c r="W159" s="28">
        <f>(1/(1+EXP(('S Curve Equation'!$B$11-W114*'S Curve Equation'!$B$12)*'S Curve Equation'!$B$10))+'S Curve Equation'!$B$13)*'S Curve Equation'!$B$14</f>
        <v>5.440984249899887E-2</v>
      </c>
      <c r="X159" s="28">
        <f>(1/(1+EXP(('S Curve Equation'!$B$11-X114*'S Curve Equation'!$B$12)*'S Curve Equation'!$B$10))+'S Curve Equation'!$B$13)*'S Curve Equation'!$B$14</f>
        <v>5.5769750715350959E-2</v>
      </c>
      <c r="Y159" s="28">
        <f>(1/(1+EXP(('S Curve Equation'!$B$11-Y114*'S Curve Equation'!$B$12)*'S Curve Equation'!$B$10))+'S Curve Equation'!$B$13)*'S Curve Equation'!$B$14</f>
        <v>5.7143613113097333E-2</v>
      </c>
      <c r="Z159" s="28">
        <f>(1/(1+EXP(('S Curve Equation'!$B$11-Z114*'S Curve Equation'!$B$12)*'S Curve Equation'!$B$10))+'S Curve Equation'!$B$13)*'S Curve Equation'!$B$14</f>
        <v>5.8531316053105652E-2</v>
      </c>
      <c r="AA159" s="28">
        <f>(1/(1+EXP(('S Curve Equation'!$B$11-AA114*'S Curve Equation'!$B$12)*'S Curve Equation'!$B$10))+'S Curve Equation'!$B$13)*'S Curve Equation'!$B$14</f>
        <v>5.9932742744945991E-2</v>
      </c>
      <c r="AB159" s="28">
        <f>(1/(1+EXP(('S Curve Equation'!$B$11-AB114*'S Curve Equation'!$B$12)*'S Curve Equation'!$B$10))+'S Curve Equation'!$B$13)*'S Curve Equation'!$B$14</f>
        <v>6.134777332706725E-2</v>
      </c>
      <c r="AC159" s="28">
        <f>(1/(1+EXP(('S Curve Equation'!$B$11-AC114*'S Curve Equation'!$B$12)*'S Curve Equation'!$B$10))+'S Curve Equation'!$B$13)*'S Curve Equation'!$B$14</f>
        <v>6.2776284947707331E-2</v>
      </c>
      <c r="AD159" s="28">
        <f>(1/(1+EXP(('S Curve Equation'!$B$11-AD114*'S Curve Equation'!$B$12)*'S Curve Equation'!$B$10))+'S Curve Equation'!$B$13)*'S Curve Equation'!$B$14</f>
        <v>6.4218151846457738E-2</v>
      </c>
      <c r="AE159" s="28">
        <f>(1/(1+EXP(('S Curve Equation'!$B$11-AE114*'S Curve Equation'!$B$12)*'S Curve Equation'!$B$10))+'S Curve Equation'!$B$13)*'S Curve Equation'!$B$14</f>
        <v>6.5673245436407499E-2</v>
      </c>
      <c r="AF159" s="28">
        <f>(1/(1+EXP(('S Curve Equation'!$B$11-AF114*'S Curve Equation'!$B$12)*'S Curve Equation'!$B$10))+'S Curve Equation'!$B$13)*'S Curve Equation'!$B$14</f>
        <v>6.7141434386790586E-2</v>
      </c>
    </row>
    <row r="160" spans="1:32" x14ac:dyDescent="0.2">
      <c r="A160" s="6" t="s">
        <v>41</v>
      </c>
      <c r="B160" s="28">
        <f>(1/(1+EXP(('S Curve Equation'!$B$11-B115*'S Curve Equation'!$B$12)*'S Curve Equation'!$B$10))+'S Curve Equation'!$B$13)*'S Curve Equation'!$B$14</f>
        <v>4.4315992292870893E-2</v>
      </c>
      <c r="C160" s="28">
        <f>(1/(1+EXP(('S Curve Equation'!$B$11-C115*'S Curve Equation'!$B$12)*'S Curve Equation'!$B$10))+'S Curve Equation'!$B$13)*'S Curve Equation'!$B$14</f>
        <v>4.5707604293920692E-2</v>
      </c>
      <c r="D160" s="28">
        <f>(1/(1+EXP(('S Curve Equation'!$B$11-D115*'S Curve Equation'!$B$12)*'S Curve Equation'!$B$10))+'S Curve Equation'!$B$13)*'S Curve Equation'!$B$14</f>
        <v>4.7033275825873848E-2</v>
      </c>
      <c r="E160" s="28">
        <f>(1/(1+EXP(('S Curve Equation'!$B$11-E115*'S Curve Equation'!$B$12)*'S Curve Equation'!$B$10))+'S Curve Equation'!$B$13)*'S Curve Equation'!$B$14</f>
        <v>4.8429539207059814E-2</v>
      </c>
      <c r="F160" s="28">
        <f>(1/(1+EXP(('S Curve Equation'!$B$11-F115*'S Curve Equation'!$B$12)*'S Curve Equation'!$B$10))+'S Curve Equation'!$B$13)*'S Curve Equation'!$B$14</f>
        <v>4.9829800553152989E-2</v>
      </c>
      <c r="G160" s="28">
        <f>(1/(1+EXP(('S Curve Equation'!$B$11-G115*'S Curve Equation'!$B$12)*'S Curve Equation'!$B$10))+'S Curve Equation'!$B$13)*'S Curve Equation'!$B$14</f>
        <v>5.1349915653764559E-2</v>
      </c>
      <c r="H160" s="28">
        <f>(1/(1+EXP(('S Curve Equation'!$B$11-H115*'S Curve Equation'!$B$12)*'S Curve Equation'!$B$10))+'S Curve Equation'!$B$13)*'S Curve Equation'!$B$14</f>
        <v>5.2841060048133139E-2</v>
      </c>
      <c r="I160" s="28">
        <f>(1/(1+EXP(('S Curve Equation'!$B$11-I115*'S Curve Equation'!$B$12)*'S Curve Equation'!$B$10))+'S Curve Equation'!$B$13)*'S Curve Equation'!$B$14</f>
        <v>5.423036330168237E-2</v>
      </c>
      <c r="J160" s="28">
        <f>(1/(1+EXP(('S Curve Equation'!$B$11-J115*'S Curve Equation'!$B$12)*'S Curve Equation'!$B$10))+'S Curve Equation'!$B$13)*'S Curve Equation'!$B$14</f>
        <v>5.560675775993363E-2</v>
      </c>
      <c r="K160" s="28">
        <f>(1/(1+EXP(('S Curve Equation'!$B$11-K115*'S Curve Equation'!$B$12)*'S Curve Equation'!$B$10))+'S Curve Equation'!$B$13)*'S Curve Equation'!$B$14</f>
        <v>5.6984386983277235E-2</v>
      </c>
      <c r="L160" s="28">
        <f>(1/(1+EXP(('S Curve Equation'!$B$11-L115*'S Curve Equation'!$B$12)*'S Curve Equation'!$B$10))+'S Curve Equation'!$B$13)*'S Curve Equation'!$B$14</f>
        <v>5.8637233069462676E-2</v>
      </c>
      <c r="M160" s="28">
        <f>(1/(1+EXP(('S Curve Equation'!$B$11-M115*'S Curve Equation'!$B$12)*'S Curve Equation'!$B$10))+'S Curve Equation'!$B$13)*'S Curve Equation'!$B$14</f>
        <v>6.0160163278606987E-2</v>
      </c>
      <c r="N160" s="28">
        <f>(1/(1+EXP(('S Curve Equation'!$B$11-N115*'S Curve Equation'!$B$12)*'S Curve Equation'!$B$10))+'S Curve Equation'!$B$13)*'S Curve Equation'!$B$14</f>
        <v>6.1699370576496736E-2</v>
      </c>
      <c r="O160" s="28">
        <f>(1/(1+EXP(('S Curve Equation'!$B$11-O115*'S Curve Equation'!$B$12)*'S Curve Equation'!$B$10))+'S Curve Equation'!$B$13)*'S Curve Equation'!$B$14</f>
        <v>6.3254705486468984E-2</v>
      </c>
      <c r="P160" s="28">
        <f>(1/(1+EXP(('S Curve Equation'!$B$11-P115*'S Curve Equation'!$B$12)*'S Curve Equation'!$B$10))+'S Curve Equation'!$B$13)*'S Curve Equation'!$B$14</f>
        <v>6.4826014353632944E-2</v>
      </c>
      <c r="Q160" s="28">
        <f>(1/(1+EXP(('S Curve Equation'!$B$11-Q115*'S Curve Equation'!$B$12)*'S Curve Equation'!$B$10))+'S Curve Equation'!$B$13)*'S Curve Equation'!$B$14</f>
        <v>6.6413139461979992E-2</v>
      </c>
      <c r="R160" s="28">
        <f>(1/(1+EXP(('S Curve Equation'!$B$11-R115*'S Curve Equation'!$B$12)*'S Curve Equation'!$B$10))+'S Curve Equation'!$B$13)*'S Curve Equation'!$B$14</f>
        <v>6.8015919152598608E-2</v>
      </c>
      <c r="S160" s="28">
        <f>(1/(1+EXP(('S Curve Equation'!$B$11-S115*'S Curve Equation'!$B$12)*'S Curve Equation'!$B$10))+'S Curve Equation'!$B$13)*'S Curve Equation'!$B$14</f>
        <v>6.9634187942868242E-2</v>
      </c>
      <c r="T160" s="28">
        <f>(1/(1+EXP(('S Curve Equation'!$B$11-T115*'S Curve Equation'!$B$12)*'S Curve Equation'!$B$10))+'S Curve Equation'!$B$13)*'S Curve Equation'!$B$14</f>
        <v>7.1267776646500594E-2</v>
      </c>
      <c r="U160" s="28">
        <f>(1/(1+EXP(('S Curve Equation'!$B$11-U115*'S Curve Equation'!$B$12)*'S Curve Equation'!$B$10))+'S Curve Equation'!$B$13)*'S Curve Equation'!$B$14</f>
        <v>7.2916512494307681E-2</v>
      </c>
      <c r="V160" s="28">
        <f>(1/(1+EXP(('S Curve Equation'!$B$11-V115*'S Curve Equation'!$B$12)*'S Curve Equation'!$B$10))+'S Curve Equation'!$B$13)*'S Curve Equation'!$B$14</f>
        <v>7.4580219255574051E-2</v>
      </c>
      <c r="W160" s="28">
        <f>(1/(1+EXP(('S Curve Equation'!$B$11-W115*'S Curve Equation'!$B$12)*'S Curve Equation'!$B$10))+'S Curve Equation'!$B$13)*'S Curve Equation'!$B$14</f>
        <v>7.6258717359908121E-2</v>
      </c>
      <c r="X160" s="28">
        <f>(1/(1+EXP(('S Curve Equation'!$B$11-X115*'S Curve Equation'!$B$12)*'S Curve Equation'!$B$10))+'S Curve Equation'!$B$13)*'S Curve Equation'!$B$14</f>
        <v>7.7951824019458271E-2</v>
      </c>
      <c r="Y160" s="28">
        <f>(1/(1+EXP(('S Curve Equation'!$B$11-Y115*'S Curve Equation'!$B$12)*'S Curve Equation'!$B$10))+'S Curve Equation'!$B$13)*'S Curve Equation'!$B$14</f>
        <v>7.9659353351374668E-2</v>
      </c>
      <c r="Z160" s="28">
        <f>(1/(1+EXP(('S Curve Equation'!$B$11-Z115*'S Curve Equation'!$B$12)*'S Curve Equation'!$B$10))+'S Curve Equation'!$B$13)*'S Curve Equation'!$B$14</f>
        <v>8.1381116500403403E-2</v>
      </c>
      <c r="AA160" s="28">
        <f>(1/(1+EXP(('S Curve Equation'!$B$11-AA115*'S Curve Equation'!$B$12)*'S Curve Equation'!$B$10))+'S Curve Equation'!$B$13)*'S Curve Equation'!$B$14</f>
        <v>8.3116921761501886E-2</v>
      </c>
      <c r="AB160" s="28">
        <f>(1/(1+EXP(('S Curve Equation'!$B$11-AB115*'S Curve Equation'!$B$12)*'S Curve Equation'!$B$10))+'S Curve Equation'!$B$13)*'S Curve Equation'!$B$14</f>
        <v>8.4866574702363709E-2</v>
      </c>
      <c r="AC160" s="28">
        <f>(1/(1+EXP(('S Curve Equation'!$B$11-AC115*'S Curve Equation'!$B$12)*'S Curve Equation'!$B$10))+'S Curve Equation'!$B$13)*'S Curve Equation'!$B$14</f>
        <v>8.6629878285751249E-2</v>
      </c>
      <c r="AD160" s="28">
        <f>(1/(1+EXP(('S Curve Equation'!$B$11-AD115*'S Curve Equation'!$B$12)*'S Curve Equation'!$B$10))+'S Curve Equation'!$B$13)*'S Curve Equation'!$B$14</f>
        <v>8.8406632991526443E-2</v>
      </c>
      <c r="AE160" s="28">
        <f>(1/(1+EXP(('S Curve Equation'!$B$11-AE115*'S Curve Equation'!$B$12)*'S Curve Equation'!$B$10))+'S Curve Equation'!$B$13)*'S Curve Equation'!$B$14</f>
        <v>9.019663693828249E-2</v>
      </c>
      <c r="AF160" s="28">
        <f>(1/(1+EXP(('S Curve Equation'!$B$11-AF115*'S Curve Equation'!$B$12)*'S Curve Equation'!$B$10))+'S Curve Equation'!$B$13)*'S Curve Equation'!$B$14</f>
        <v>9.1999686004476847E-2</v>
      </c>
    </row>
    <row r="161" spans="1:32" x14ac:dyDescent="0.2">
      <c r="A161" s="6" t="s">
        <v>42</v>
      </c>
      <c r="B161" s="28">
        <f>(1/(1+EXP(('S Curve Equation'!$B$11-B116*'S Curve Equation'!$B$12)*'S Curve Equation'!$B$10))+'S Curve Equation'!$B$13)*'S Curve Equation'!$B$14</f>
        <v>6.2417871222076225E-2</v>
      </c>
      <c r="C161" s="28">
        <f>(1/(1+EXP(('S Curve Equation'!$B$11-C116*'S Curve Equation'!$B$12)*'S Curve Equation'!$B$10))+'S Curve Equation'!$B$13)*'S Curve Equation'!$B$14</f>
        <v>6.4152742865480727E-2</v>
      </c>
      <c r="D161" s="28">
        <f>(1/(1+EXP(('S Curve Equation'!$B$11-D116*'S Curve Equation'!$B$12)*'S Curve Equation'!$B$10))+'S Curve Equation'!$B$13)*'S Curve Equation'!$B$14</f>
        <v>6.5802447613109855E-2</v>
      </c>
      <c r="E161" s="28">
        <f>(1/(1+EXP(('S Curve Equation'!$B$11-E116*'S Curve Equation'!$B$12)*'S Curve Equation'!$B$10))+'S Curve Equation'!$B$13)*'S Curve Equation'!$B$14</f>
        <v>6.753692691649886E-2</v>
      </c>
      <c r="F161" s="28">
        <f>(1/(1+EXP(('S Curve Equation'!$B$11-F116*'S Curve Equation'!$B$12)*'S Curve Equation'!$B$10))+'S Curve Equation'!$B$13)*'S Curve Equation'!$B$14</f>
        <v>6.9273259083172195E-2</v>
      </c>
      <c r="G161" s="28">
        <f>(1/(1+EXP(('S Curve Equation'!$B$11-G116*'S Curve Equation'!$B$12)*'S Curve Equation'!$B$10))+'S Curve Equation'!$B$13)*'S Curve Equation'!$B$14</f>
        <v>7.1154739648276205E-2</v>
      </c>
      <c r="H161" s="28">
        <f>(1/(1+EXP(('S Curve Equation'!$B$11-H116*'S Curve Equation'!$B$12)*'S Curve Equation'!$B$10))+'S Curve Equation'!$B$13)*'S Curve Equation'!$B$14</f>
        <v>7.2996909901069149E-2</v>
      </c>
      <c r="I161" s="28">
        <f>(1/(1+EXP(('S Curve Equation'!$B$11-I116*'S Curve Equation'!$B$12)*'S Curve Equation'!$B$10))+'S Curve Equation'!$B$13)*'S Curve Equation'!$B$14</f>
        <v>7.4710237343777047E-2</v>
      </c>
      <c r="J161" s="28">
        <f>(1/(1+EXP(('S Curve Equation'!$B$11-J116*'S Curve Equation'!$B$12)*'S Curve Equation'!$B$10))+'S Curve Equation'!$B$13)*'S Curve Equation'!$B$14</f>
        <v>7.6404809087125061E-2</v>
      </c>
      <c r="K161" s="28">
        <f>(1/(1+EXP(('S Curve Equation'!$B$11-K116*'S Curve Equation'!$B$12)*'S Curve Equation'!$B$10))+'S Curve Equation'!$B$13)*'S Curve Equation'!$B$14</f>
        <v>7.8098115021881867E-2</v>
      </c>
      <c r="L161" s="28">
        <f>(1/(1+EXP(('S Curve Equation'!$B$11-L116*'S Curve Equation'!$B$12)*'S Curve Equation'!$B$10))+'S Curve Equation'!$B$13)*'S Curve Equation'!$B$14</f>
        <v>8.0126079255081084E-2</v>
      </c>
      <c r="M161" s="28">
        <f>(1/(1+EXP(('S Curve Equation'!$B$11-M116*'S Curve Equation'!$B$12)*'S Curve Equation'!$B$10))+'S Curve Equation'!$B$13)*'S Curve Equation'!$B$14</f>
        <v>8.1991197201856283E-2</v>
      </c>
      <c r="N161" s="28">
        <f>(1/(1+EXP(('S Curve Equation'!$B$11-N116*'S Curve Equation'!$B$12)*'S Curve Equation'!$B$10))+'S Curve Equation'!$B$13)*'S Curve Equation'!$B$14</f>
        <v>8.3872942860303973E-2</v>
      </c>
      <c r="O161" s="28">
        <f>(1/(1+EXP(('S Curve Equation'!$B$11-O116*'S Curve Equation'!$B$12)*'S Curve Equation'!$B$10))+'S Curve Equation'!$B$13)*'S Curve Equation'!$B$14</f>
        <v>8.5771077675045021E-2</v>
      </c>
      <c r="P161" s="28">
        <f>(1/(1+EXP(('S Curve Equation'!$B$11-P116*'S Curve Equation'!$B$12)*'S Curve Equation'!$B$10))+'S Curve Equation'!$B$13)*'S Curve Equation'!$B$14</f>
        <v>8.7685359365397064E-2</v>
      </c>
      <c r="Q161" s="28">
        <f>(1/(1+EXP(('S Curve Equation'!$B$11-Q116*'S Curve Equation'!$B$12)*'S Curve Equation'!$B$10))+'S Curve Equation'!$B$13)*'S Curve Equation'!$B$14</f>
        <v>8.9615542099289361E-2</v>
      </c>
      <c r="R161" s="28">
        <f>(1/(1+EXP(('S Curve Equation'!$B$11-R116*'S Curve Equation'!$B$12)*'S Curve Equation'!$B$10))+'S Curve Equation'!$B$13)*'S Curve Equation'!$B$14</f>
        <v>9.1561376666896468E-2</v>
      </c>
      <c r="S161" s="28">
        <f>(1/(1+EXP(('S Curve Equation'!$B$11-S116*'S Curve Equation'!$B$12)*'S Curve Equation'!$B$10))+'S Curve Equation'!$B$13)*'S Curve Equation'!$B$14</f>
        <v>9.3522610653826416E-2</v>
      </c>
      <c r="T161" s="28">
        <f>(1/(1+EXP(('S Curve Equation'!$B$11-T116*'S Curve Equation'!$B$12)*'S Curve Equation'!$B$10))+'S Curve Equation'!$B$13)*'S Curve Equation'!$B$14</f>
        <v>9.5498988613691674E-2</v>
      </c>
      <c r="U161" s="28">
        <f>(1/(1+EXP(('S Curve Equation'!$B$11-U116*'S Curve Equation'!$B$12)*'S Curve Equation'!$B$10))+'S Curve Equation'!$B$13)*'S Curve Equation'!$B$14</f>
        <v>9.7490252239910077E-2</v>
      </c>
      <c r="V161" s="28">
        <f>(1/(1+EXP(('S Curve Equation'!$B$11-V116*'S Curve Equation'!$B$12)*'S Curve Equation'!$B$10))+'S Curve Equation'!$B$13)*'S Curve Equation'!$B$14</f>
        <v>9.9496140536580097E-2</v>
      </c>
      <c r="W161" s="28">
        <f>(1/(1+EXP(('S Curve Equation'!$B$11-W116*'S Curve Equation'!$B$12)*'S Curve Equation'!$B$10))+'S Curve Equation'!$B$13)*'S Curve Equation'!$B$14</f>
        <v>0.10151638998827692</v>
      </c>
      <c r="X161" s="28">
        <f>(1/(1+EXP(('S Curve Equation'!$B$11-X116*'S Curve Equation'!$B$12)*'S Curve Equation'!$B$10))+'S Curve Equation'!$B$13)*'S Curve Equation'!$B$14</f>
        <v>0.10355073472862984</v>
      </c>
      <c r="Y161" s="28">
        <f>(1/(1+EXP(('S Curve Equation'!$B$11-Y116*'S Curve Equation'!$B$12)*'S Curve Equation'!$B$10))+'S Curve Equation'!$B$13)*'S Curve Equation'!$B$14</f>
        <v>0.10559890670753845</v>
      </c>
      <c r="Z161" s="28">
        <f>(1/(1+EXP(('S Curve Equation'!$B$11-Z116*'S Curve Equation'!$B$12)*'S Curve Equation'!$B$10))+'S Curve Equation'!$B$13)*'S Curve Equation'!$B$14</f>
        <v>0.10766063585689602</v>
      </c>
      <c r="AA161" s="28">
        <f>(1/(1+EXP(('S Curve Equation'!$B$11-AA116*'S Curve Equation'!$B$12)*'S Curve Equation'!$B$10))+'S Curve Equation'!$B$13)*'S Curve Equation'!$B$14</f>
        <v>0.1097356502546895</v>
      </c>
      <c r="AB161" s="28">
        <f>(1/(1+EXP(('S Curve Equation'!$B$11-AB116*'S Curve Equation'!$B$12)*'S Curve Equation'!$B$10))+'S Curve Equation'!$B$13)*'S Curve Equation'!$B$14</f>
        <v>0.11182367628735318</v>
      </c>
      <c r="AC161" s="28">
        <f>(1/(1+EXP(('S Curve Equation'!$B$11-AC116*'S Curve Equation'!$B$12)*'S Curve Equation'!$B$10))+'S Curve Equation'!$B$13)*'S Curve Equation'!$B$14</f>
        <v>0.11392443881026065</v>
      </c>
      <c r="AD161" s="28">
        <f>(1/(1+EXP(('S Curve Equation'!$B$11-AD116*'S Curve Equation'!$B$12)*'S Curve Equation'!$B$10))+'S Curve Equation'!$B$13)*'S Curve Equation'!$B$14</f>
        <v>0.11603766130623884</v>
      </c>
      <c r="AE161" s="28">
        <f>(1/(1+EXP(('S Curve Equation'!$B$11-AE116*'S Curve Equation'!$B$12)*'S Curve Equation'!$B$10))+'S Curve Equation'!$B$13)*'S Curve Equation'!$B$14</f>
        <v>0.11816306604199893</v>
      </c>
      <c r="AF161" s="28">
        <f>(1/(1+EXP(('S Curve Equation'!$B$11-AF116*'S Curve Equation'!$B$12)*'S Curve Equation'!$B$10))+'S Curve Equation'!$B$13)*'S Curve Equation'!$B$14</f>
        <v>0.12030037422238331</v>
      </c>
    </row>
    <row r="162" spans="1:32" x14ac:dyDescent="0.2">
      <c r="A162" s="6" t="s">
        <v>105</v>
      </c>
      <c r="B162" s="28">
        <f>(1/(1+EXP(('S Curve Equation'!$B$11-B117*'S Curve Equation'!$B$12)*'S Curve Equation'!$B$10))+'S Curve Equation'!$B$13)*'S Curve Equation'!$B$14</f>
        <v>3.2388663967611329E-2</v>
      </c>
      <c r="C162" s="28">
        <f>(1/(1+EXP(('S Curve Equation'!$B$11-C117*'S Curve Equation'!$B$12)*'S Curve Equation'!$B$10))+'S Curve Equation'!$B$13)*'S Curve Equation'!$B$14</f>
        <v>3.3533976372410498E-2</v>
      </c>
      <c r="D162" s="28">
        <f>(1/(1+EXP(('S Curve Equation'!$B$11-D117*'S Curve Equation'!$B$12)*'S Curve Equation'!$B$10))+'S Curve Equation'!$B$13)*'S Curve Equation'!$B$14</f>
        <v>3.4626545347026888E-2</v>
      </c>
      <c r="E162" s="28">
        <f>(1/(1+EXP(('S Curve Equation'!$B$11-E117*'S Curve Equation'!$B$12)*'S Curve Equation'!$B$10))+'S Curve Equation'!$B$13)*'S Curve Equation'!$B$14</f>
        <v>3.5778881666139913E-2</v>
      </c>
      <c r="F162" s="28">
        <f>(1/(1+EXP(('S Curve Equation'!$B$11-F117*'S Curve Equation'!$B$12)*'S Curve Equation'!$B$10))+'S Curve Equation'!$B$13)*'S Curve Equation'!$B$14</f>
        <v>3.6936131998072337E-2</v>
      </c>
      <c r="G162" s="28">
        <f>(1/(1+EXP(('S Curve Equation'!$B$11-G117*'S Curve Equation'!$B$12)*'S Curve Equation'!$B$10))+'S Curve Equation'!$B$13)*'S Curve Equation'!$B$14</f>
        <v>3.8194241313906856E-2</v>
      </c>
      <c r="H162" s="28">
        <f>(1/(1+EXP(('S Curve Equation'!$B$11-H117*'S Curve Equation'!$B$12)*'S Curve Equation'!$B$10))+'S Curve Equation'!$B$13)*'S Curve Equation'!$B$14</f>
        <v>3.9430174947517424E-2</v>
      </c>
      <c r="I162" s="28">
        <f>(1/(1+EXP(('S Curve Equation'!$B$11-I117*'S Curve Equation'!$B$12)*'S Curve Equation'!$B$10))+'S Curve Equation'!$B$13)*'S Curve Equation'!$B$14</f>
        <v>4.0583282474367391E-2</v>
      </c>
      <c r="J162" s="28">
        <f>(1/(1+EXP(('S Curve Equation'!$B$11-J117*'S Curve Equation'!$B$12)*'S Curve Equation'!$B$10))+'S Curve Equation'!$B$13)*'S Curve Equation'!$B$14</f>
        <v>4.172716499881321E-2</v>
      </c>
      <c r="K162" s="28">
        <f>(1/(1+EXP(('S Curve Equation'!$B$11-K117*'S Curve Equation'!$B$12)*'S Curve Equation'!$B$10))+'S Curve Equation'!$B$13)*'S Curve Equation'!$B$14</f>
        <v>4.2873540792341659E-2</v>
      </c>
      <c r="L162" s="28">
        <f>(1/(1+EXP(('S Curve Equation'!$B$11-L117*'S Curve Equation'!$B$12)*'S Curve Equation'!$B$10))+'S Curve Equation'!$B$13)*'S Curve Equation'!$B$14</f>
        <v>4.4250848429587229E-2</v>
      </c>
      <c r="M162" s="28">
        <f>(1/(1+EXP(('S Curve Equation'!$B$11-M117*'S Curve Equation'!$B$12)*'S Curve Equation'!$B$10))+'S Curve Equation'!$B$13)*'S Curve Equation'!$B$14</f>
        <v>4.552172371030308E-2</v>
      </c>
      <c r="N162" s="28">
        <f>(1/(1+EXP(('S Curve Equation'!$B$11-N117*'S Curve Equation'!$B$12)*'S Curve Equation'!$B$10))+'S Curve Equation'!$B$13)*'S Curve Equation'!$B$14</f>
        <v>4.6807940052439989E-2</v>
      </c>
      <c r="O162" s="28">
        <f>(1/(1+EXP(('S Curve Equation'!$B$11-O117*'S Curve Equation'!$B$12)*'S Curve Equation'!$B$10))+'S Curve Equation'!$B$13)*'S Curve Equation'!$B$14</f>
        <v>4.8109407847861524E-2</v>
      </c>
      <c r="P162" s="28">
        <f>(1/(1+EXP(('S Curve Equation'!$B$11-P117*'S Curve Equation'!$B$12)*'S Curve Equation'!$B$10))+'S Curve Equation'!$B$13)*'S Curve Equation'!$B$14</f>
        <v>4.9426033430530876E-2</v>
      </c>
      <c r="Q162" s="28">
        <f>(1/(1+EXP(('S Curve Equation'!$B$11-Q117*'S Curve Equation'!$B$12)*'S Curve Equation'!$B$10))+'S Curve Equation'!$B$13)*'S Curve Equation'!$B$14</f>
        <v>5.0757719153774354E-2</v>
      </c>
      <c r="R162" s="28">
        <f>(1/(1+EXP(('S Curve Equation'!$B$11-R117*'S Curve Equation'!$B$12)*'S Curve Equation'!$B$10))+'S Curve Equation'!$B$13)*'S Curve Equation'!$B$14</f>
        <v>5.2104363469113207E-2</v>
      </c>
      <c r="S162" s="28">
        <f>(1/(1+EXP(('S Curve Equation'!$B$11-S117*'S Curve Equation'!$B$12)*'S Curve Equation'!$B$10))+'S Curve Equation'!$B$13)*'S Curve Equation'!$B$14</f>
        <v>5.3465861006573849E-2</v>
      </c>
      <c r="T162" s="28">
        <f>(1/(1+EXP(('S Curve Equation'!$B$11-T117*'S Curve Equation'!$B$12)*'S Curve Equation'!$B$10))+'S Curve Equation'!$B$13)*'S Curve Equation'!$B$14</f>
        <v>5.4842102656379683E-2</v>
      </c>
      <c r="U162" s="28">
        <f>(1/(1+EXP(('S Curve Equation'!$B$11-U117*'S Curve Equation'!$B$12)*'S Curve Equation'!$B$10))+'S Curve Equation'!$B$13)*'S Curve Equation'!$B$14</f>
        <v>5.6232975651936322E-2</v>
      </c>
      <c r="V162" s="28">
        <f>(1/(1+EXP(('S Curve Equation'!$B$11-V117*'S Curve Equation'!$B$12)*'S Curve Equation'!$B$10))+'S Curve Equation'!$B$13)*'S Curve Equation'!$B$14</f>
        <v>5.7638363654018462E-2</v>
      </c>
      <c r="W162" s="28">
        <f>(1/(1+EXP(('S Curve Equation'!$B$11-W117*'S Curve Equation'!$B$12)*'S Curve Equation'!$B$10))+'S Curve Equation'!$B$13)*'S Curve Equation'!$B$14</f>
        <v>5.905814683606473E-2</v>
      </c>
      <c r="X162" s="28">
        <f>(1/(1+EXP(('S Curve Equation'!$B$11-X117*'S Curve Equation'!$B$12)*'S Curve Equation'!$B$10))+'S Curve Equation'!$B$13)*'S Curve Equation'!$B$14</f>
        <v>6.0492201970492994E-2</v>
      </c>
      <c r="Y162" s="28">
        <f>(1/(1+EXP(('S Curve Equation'!$B$11-Y117*'S Curve Equation'!$B$12)*'S Curve Equation'!$B$10))+'S Curve Equation'!$B$13)*'S Curve Equation'!$B$14</f>
        <v>6.1940402515946374E-2</v>
      </c>
      <c r="Z162" s="28">
        <f>(1/(1+EXP(('S Curve Equation'!$B$11-Z117*'S Curve Equation'!$B$12)*'S Curve Equation'!$B$10))+'S Curve Equation'!$B$13)*'S Curve Equation'!$B$14</f>
        <v>6.3402618705380734E-2</v>
      </c>
      <c r="AA162" s="28">
        <f>(1/(1+EXP(('S Curve Equation'!$B$11-AA117*'S Curve Equation'!$B$12)*'S Curve Equation'!$B$10))+'S Curve Equation'!$B$13)*'S Curve Equation'!$B$14</f>
        <v>6.4878717634906991E-2</v>
      </c>
      <c r="AB162" s="28">
        <f>(1/(1+EXP(('S Curve Equation'!$B$11-AB117*'S Curve Equation'!$B$12)*'S Curve Equation'!$B$10))+'S Curve Equation'!$B$13)*'S Curve Equation'!$B$14</f>
        <v>6.6368563353300727E-2</v>
      </c>
      <c r="AC162" s="28">
        <f>(1/(1+EXP(('S Curve Equation'!$B$11-AC117*'S Curve Equation'!$B$12)*'S Curve Equation'!$B$10))+'S Curve Equation'!$B$13)*'S Curve Equation'!$B$14</f>
        <v>6.7872016952096256E-2</v>
      </c>
      <c r="AD162" s="28">
        <f>(1/(1+EXP(('S Curve Equation'!$B$11-AD117*'S Curve Equation'!$B$12)*'S Curve Equation'!$B$10))+'S Curve Equation'!$B$13)*'S Curve Equation'!$B$14</f>
        <v>6.9388936656178485E-2</v>
      </c>
      <c r="AE162" s="28">
        <f>(1/(1+EXP(('S Curve Equation'!$B$11-AE117*'S Curve Equation'!$B$12)*'S Curve Equation'!$B$10))+'S Curve Equation'!$B$13)*'S Curve Equation'!$B$14</f>
        <v>7.0919177914790812E-2</v>
      </c>
      <c r="AF162" s="28">
        <f>(1/(1+EXP(('S Curve Equation'!$B$11-AF117*'S Curve Equation'!$B$12)*'S Curve Equation'!$B$10))+'S Curve Equation'!$B$13)*'S Curve Equation'!$B$14</f>
        <v>7.2462593492878535E-2</v>
      </c>
    </row>
    <row r="163" spans="1:32" x14ac:dyDescent="0.2">
      <c r="A163" s="6" t="s">
        <v>106</v>
      </c>
      <c r="B163" s="28">
        <f>(1/(1+EXP(('S Curve Equation'!$B$11-B118*'S Curve Equation'!$B$12)*'S Curve Equation'!$B$10))+'S Curve Equation'!$B$13)*'S Curve Equation'!$B$14</f>
        <v>3.0000000000000006E-2</v>
      </c>
      <c r="C163" s="28">
        <f>(1/(1+EXP(('S Curve Equation'!$B$11-C118*'S Curve Equation'!$B$12)*'S Curve Equation'!$B$10))+'S Curve Equation'!$B$13)*'S Curve Equation'!$B$14</f>
        <v>3.1093792554876831E-2</v>
      </c>
      <c r="D163" s="28">
        <f>(1/(1+EXP(('S Curve Equation'!$B$11-D118*'S Curve Equation'!$B$12)*'S Curve Equation'!$B$10))+'S Curve Equation'!$B$13)*'S Curve Equation'!$B$14</f>
        <v>3.2137537695433878E-2</v>
      </c>
      <c r="E163" s="28">
        <f>(1/(1+EXP(('S Curve Equation'!$B$11-E118*'S Curve Equation'!$B$12)*'S Curve Equation'!$B$10))+'S Curve Equation'!$B$13)*'S Curve Equation'!$B$14</f>
        <v>3.3238715942483156E-2</v>
      </c>
      <c r="F163" s="28">
        <f>(1/(1+EXP(('S Curve Equation'!$B$11-F118*'S Curve Equation'!$B$12)*'S Curve Equation'!$B$10))+'S Curve Equation'!$B$13)*'S Curve Equation'!$B$14</f>
        <v>3.434493226405954E-2</v>
      </c>
      <c r="G163" s="28">
        <f>(1/(1+EXP(('S Curve Equation'!$B$11-G118*'S Curve Equation'!$B$12)*'S Curve Equation'!$B$10))+'S Curve Equation'!$B$13)*'S Curve Equation'!$B$14</f>
        <v>3.5547942522444469E-2</v>
      </c>
      <c r="H163" s="28">
        <f>(1/(1+EXP(('S Curve Equation'!$B$11-H118*'S Curve Equation'!$B$12)*'S Curve Equation'!$B$10))+'S Curve Equation'!$B$13)*'S Curve Equation'!$B$14</f>
        <v>3.6730130307759901E-2</v>
      </c>
      <c r="I163" s="28">
        <f>(1/(1+EXP(('S Curve Equation'!$B$11-I118*'S Curve Equation'!$B$12)*'S Curve Equation'!$B$10))+'S Curve Equation'!$B$13)*'S Curve Equation'!$B$14</f>
        <v>3.7833429852583048E-2</v>
      </c>
      <c r="J163" s="28">
        <f>(1/(1+EXP(('S Curve Equation'!$B$11-J118*'S Curve Equation'!$B$12)*'S Curve Equation'!$B$10))+'S Curve Equation'!$B$13)*'S Curve Equation'!$B$14</f>
        <v>3.892821871213701E-2</v>
      </c>
      <c r="K163" s="28">
        <f>(1/(1+EXP(('S Curve Equation'!$B$11-K118*'S Curve Equation'!$B$12)*'S Curve Equation'!$B$10))+'S Curve Equation'!$B$13)*'S Curve Equation'!$B$14</f>
        <v>4.0025705050949476E-2</v>
      </c>
      <c r="L163" s="28">
        <f>(1/(1+EXP(('S Curve Equation'!$B$11-L118*'S Curve Equation'!$B$12)*'S Curve Equation'!$B$10))+'S Curve Equation'!$B$13)*'S Curve Equation'!$B$14</f>
        <v>4.1344680780008435E-2</v>
      </c>
      <c r="M163" s="28">
        <f>(1/(1+EXP(('S Curve Equation'!$B$11-M118*'S Curve Equation'!$B$12)*'S Curve Equation'!$B$10))+'S Curve Equation'!$B$13)*'S Curve Equation'!$B$14</f>
        <v>4.256211929397858E-2</v>
      </c>
      <c r="N163" s="28">
        <f>(1/(1+EXP(('S Curve Equation'!$B$11-N118*'S Curve Equation'!$B$12)*'S Curve Equation'!$B$10))+'S Curve Equation'!$B$13)*'S Curve Equation'!$B$14</f>
        <v>4.3794626991775755E-2</v>
      </c>
      <c r="O163" s="28">
        <f>(1/(1+EXP(('S Curve Equation'!$B$11-O118*'S Curve Equation'!$B$12)*'S Curve Equation'!$B$10))+'S Curve Equation'!$B$13)*'S Curve Equation'!$B$14</f>
        <v>4.504212609257284E-2</v>
      </c>
      <c r="P163" s="28">
        <f>(1/(1+EXP(('S Curve Equation'!$B$11-P118*'S Curve Equation'!$B$12)*'S Curve Equation'!$B$10))+'S Curve Equation'!$B$13)*'S Curve Equation'!$B$14</f>
        <v>4.6304534827438688E-2</v>
      </c>
      <c r="Q163" s="28">
        <f>(1/(1+EXP(('S Curve Equation'!$B$11-Q118*'S Curve Equation'!$B$12)*'S Curve Equation'!$B$10))+'S Curve Equation'!$B$13)*'S Curve Equation'!$B$14</f>
        <v>4.7581767508692641E-2</v>
      </c>
      <c r="R163" s="28">
        <f>(1/(1+EXP(('S Curve Equation'!$B$11-R118*'S Curve Equation'!$B$12)*'S Curve Equation'!$B$10))+'S Curve Equation'!$B$13)*'S Curve Equation'!$B$14</f>
        <v>4.8873734600873346E-2</v>
      </c>
      <c r="S163" s="28">
        <f>(1/(1+EXP(('S Curve Equation'!$B$11-S118*'S Curve Equation'!$B$12)*'S Curve Equation'!$B$10))+'S Curve Equation'!$B$13)*'S Curve Equation'!$B$14</f>
        <v>5.0180342793238693E-2</v>
      </c>
      <c r="T163" s="28">
        <f>(1/(1+EXP(('S Curve Equation'!$B$11-T118*'S Curve Equation'!$B$12)*'S Curve Equation'!$B$10))+'S Curve Equation'!$B$13)*'S Curve Equation'!$B$14</f>
        <v>5.15014950737075E-2</v>
      </c>
      <c r="U163" s="28">
        <f>(1/(1+EXP(('S Curve Equation'!$B$11-U118*'S Curve Equation'!$B$12)*'S Curve Equation'!$B$10))+'S Curve Equation'!$B$13)*'S Curve Equation'!$B$14</f>
        <v>5.2837090804161935E-2</v>
      </c>
      <c r="V163" s="28">
        <f>(1/(1+EXP(('S Curve Equation'!$B$11-V118*'S Curve Equation'!$B$12)*'S Curve Equation'!$B$10))+'S Curve Equation'!$B$13)*'S Curve Equation'!$B$14</f>
        <v>5.4187025797025001E-2</v>
      </c>
      <c r="W163" s="28">
        <f>(1/(1+EXP(('S Curve Equation'!$B$11-W118*'S Curve Equation'!$B$12)*'S Curve Equation'!$B$10))+'S Curve Equation'!$B$13)*'S Curve Equation'!$B$14</f>
        <v>5.555119239302686E-2</v>
      </c>
      <c r="X163" s="28">
        <f>(1/(1+EXP(('S Curve Equation'!$B$11-X118*'S Curve Equation'!$B$12)*'S Curve Equation'!$B$10))+'S Curve Equation'!$B$13)*'S Curve Equation'!$B$14</f>
        <v>5.6929479540079105E-2</v>
      </c>
      <c r="Y163" s="28">
        <f>(1/(1+EXP(('S Curve Equation'!$B$11-Y118*'S Curve Equation'!$B$12)*'S Curve Equation'!$B$10))+'S Curve Equation'!$B$13)*'S Curve Equation'!$B$14</f>
        <v>5.8321772873171897E-2</v>
      </c>
      <c r="Z163" s="28">
        <f>(1/(1+EXP(('S Curve Equation'!$B$11-Z118*'S Curve Equation'!$B$12)*'S Curve Equation'!$B$10))+'S Curve Equation'!$B$13)*'S Curve Equation'!$B$14</f>
        <v>5.9727954795212243E-2</v>
      </c>
      <c r="AA163" s="28">
        <f>(1/(1+EXP(('S Curve Equation'!$B$11-AA118*'S Curve Equation'!$B$12)*'S Curve Equation'!$B$10))+'S Curve Equation'!$B$13)*'S Curve Equation'!$B$14</f>
        <v>6.1147904558722002E-2</v>
      </c>
      <c r="AB163" s="28">
        <f>(1/(1+EXP(('S Curve Equation'!$B$11-AB118*'S Curve Equation'!$B$12)*'S Curve Equation'!$B$10))+'S Curve Equation'!$B$13)*'S Curve Equation'!$B$14</f>
        <v>6.2581498348313058E-2</v>
      </c>
      <c r="AC163" s="28">
        <f>(1/(1+EXP(('S Curve Equation'!$B$11-AC118*'S Curve Equation'!$B$12)*'S Curve Equation'!$B$10))+'S Curve Equation'!$B$13)*'S Curve Equation'!$B$14</f>
        <v>6.4028609363863009E-2</v>
      </c>
      <c r="AD163" s="28">
        <f>(1/(1+EXP(('S Curve Equation'!$B$11-AD118*'S Curve Equation'!$B$12)*'S Curve Equation'!$B$10))+'S Curve Equation'!$B$13)*'S Curve Equation'!$B$14</f>
        <v>6.5489107904308577E-2</v>
      </c>
      <c r="AE163" s="28">
        <f>(1/(1+EXP(('S Curve Equation'!$B$11-AE118*'S Curve Equation'!$B$12)*'S Curve Equation'!$B$10))+'S Curve Equation'!$B$13)*'S Curve Equation'!$B$14</f>
        <v>6.6962861451980882E-2</v>
      </c>
      <c r="AF163" s="28">
        <f>(1/(1+EXP(('S Curve Equation'!$B$11-AF118*'S Curve Equation'!$B$12)*'S Curve Equation'!$B$10))+'S Curve Equation'!$B$13)*'S Curve Equation'!$B$14</f>
        <v>6.8449734757405747E-2</v>
      </c>
    </row>
    <row r="164" spans="1:32" x14ac:dyDescent="0.2">
      <c r="A164" s="6" t="s">
        <v>107</v>
      </c>
      <c r="B164" s="28">
        <f>(1/(1+EXP(('S Curve Equation'!$B$11-B119*'S Curve Equation'!$B$12)*'S Curve Equation'!$B$10))+'S Curve Equation'!$B$13)*'S Curve Equation'!$B$14</f>
        <v>5.7623049219687882E-2</v>
      </c>
      <c r="C164" s="28">
        <f>(1/(1+EXP(('S Curve Equation'!$B$11-C119*'S Curve Equation'!$B$12)*'S Curve Equation'!$B$10))+'S Curve Equation'!$B$13)*'S Curve Equation'!$B$14</f>
        <v>5.9270271501155866E-2</v>
      </c>
      <c r="D164" s="28">
        <f>(1/(1+EXP(('S Curve Equation'!$B$11-D119*'S Curve Equation'!$B$12)*'S Curve Equation'!$B$10))+'S Curve Equation'!$B$13)*'S Curve Equation'!$B$14</f>
        <v>6.0837328179151294E-2</v>
      </c>
      <c r="E164" s="28">
        <f>(1/(1+EXP(('S Curve Equation'!$B$11-E119*'S Curve Equation'!$B$12)*'S Curve Equation'!$B$10))+'S Curve Equation'!$B$13)*'S Curve Equation'!$B$14</f>
        <v>6.2485637236062673E-2</v>
      </c>
      <c r="F164" s="28">
        <f>(1/(1+EXP(('S Curve Equation'!$B$11-F119*'S Curve Equation'!$B$12)*'S Curve Equation'!$B$10))+'S Curve Equation'!$B$13)*'S Curve Equation'!$B$14</f>
        <v>6.4136442137571872E-2</v>
      </c>
      <c r="G164" s="28">
        <f>(1/(1+EXP(('S Curve Equation'!$B$11-G119*'S Curve Equation'!$B$12)*'S Curve Equation'!$B$10))+'S Curve Equation'!$B$13)*'S Curve Equation'!$B$14</f>
        <v>6.5926065545855589E-2</v>
      </c>
      <c r="H164" s="28">
        <f>(1/(1+EXP(('S Curve Equation'!$B$11-H119*'S Curve Equation'!$B$12)*'S Curve Equation'!$B$10))+'S Curve Equation'!$B$13)*'S Curve Equation'!$B$14</f>
        <v>6.7679113613583336E-2</v>
      </c>
      <c r="I164" s="28">
        <f>(1/(1+EXP(('S Curve Equation'!$B$11-I119*'S Curve Equation'!$B$12)*'S Curve Equation'!$B$10))+'S Curve Equation'!$B$13)*'S Curve Equation'!$B$14</f>
        <v>6.9310267829497813E-2</v>
      </c>
      <c r="J164" s="28">
        <f>(1/(1+EXP(('S Curve Equation'!$B$11-J119*'S Curve Equation'!$B$12)*'S Curve Equation'!$B$10))+'S Curve Equation'!$B$13)*'S Curve Equation'!$B$14</f>
        <v>7.0924236633180135E-2</v>
      </c>
      <c r="K164" s="28">
        <f>(1/(1+EXP(('S Curve Equation'!$B$11-K119*'S Curve Equation'!$B$12)*'S Curve Equation'!$B$10))+'S Curve Equation'!$B$13)*'S Curve Equation'!$B$14</f>
        <v>7.2537658956464926E-2</v>
      </c>
      <c r="L164" s="28">
        <f>(1/(1+EXP(('S Curve Equation'!$B$11-L119*'S Curve Equation'!$B$12)*'S Curve Equation'!$B$10))+'S Curve Equation'!$B$13)*'S Curve Equation'!$B$14</f>
        <v>7.4470809097260005E-2</v>
      </c>
      <c r="M164" s="28">
        <f>(1/(1+EXP(('S Curve Equation'!$B$11-M119*'S Curve Equation'!$B$12)*'S Curve Equation'!$B$10))+'S Curve Equation'!$B$13)*'S Curve Equation'!$B$14</f>
        <v>7.6249542273734927E-2</v>
      </c>
      <c r="N164" s="28">
        <f>(1/(1+EXP(('S Curve Equation'!$B$11-N119*'S Curve Equation'!$B$12)*'S Curve Equation'!$B$10))+'S Curve Equation'!$B$13)*'S Curve Equation'!$B$14</f>
        <v>7.8044916170843817E-2</v>
      </c>
      <c r="O164" s="28">
        <f>(1/(1+EXP(('S Curve Equation'!$B$11-O119*'S Curve Equation'!$B$12)*'S Curve Equation'!$B$10))+'S Curve Equation'!$B$13)*'S Curve Equation'!$B$14</f>
        <v>7.9856715319404692E-2</v>
      </c>
      <c r="P164" s="28">
        <f>(1/(1+EXP(('S Curve Equation'!$B$11-P119*'S Curve Equation'!$B$12)*'S Curve Equation'!$B$10))+'S Curve Equation'!$B$13)*'S Curve Equation'!$B$14</f>
        <v>8.1684720338363409E-2</v>
      </c>
      <c r="Q164" s="28">
        <f>(1/(1+EXP(('S Curve Equation'!$B$11-Q119*'S Curve Equation'!$B$12)*'S Curve Equation'!$B$10))+'S Curve Equation'!$B$13)*'S Curve Equation'!$B$14</f>
        <v>8.3528708094454909E-2</v>
      </c>
      <c r="R164" s="28">
        <f>(1/(1+EXP(('S Curve Equation'!$B$11-R119*'S Curve Equation'!$B$12)*'S Curve Equation'!$B$10))+'S Curve Equation'!$B$13)*'S Curve Equation'!$B$14</f>
        <v>8.5388451862021209E-2</v>
      </c>
      <c r="S164" s="28">
        <f>(1/(1+EXP(('S Curve Equation'!$B$11-S119*'S Curve Equation'!$B$12)*'S Curve Equation'!$B$10))+'S Curve Equation'!$B$13)*'S Curve Equation'!$B$14</f>
        <v>8.7263721482830514E-2</v>
      </c>
      <c r="T164" s="28">
        <f>(1/(1+EXP(('S Curve Equation'!$B$11-T119*'S Curve Equation'!$B$12)*'S Curve Equation'!$B$10))+'S Curve Equation'!$B$13)*'S Curve Equation'!$B$14</f>
        <v>8.9154283525734276E-2</v>
      </c>
      <c r="U164" s="28">
        <f>(1/(1+EXP(('S Curve Equation'!$B$11-U119*'S Curve Equation'!$B$12)*'S Curve Equation'!$B$10))+'S Curve Equation'!$B$13)*'S Curve Equation'!$B$14</f>
        <v>9.1059901446014252E-2</v>
      </c>
      <c r="V164" s="28">
        <f>(1/(1+EXP(('S Curve Equation'!$B$11-V119*'S Curve Equation'!$B$12)*'S Curve Equation'!$B$10))+'S Curve Equation'!$B$13)*'S Curve Equation'!$B$14</f>
        <v>9.2980335744272072E-2</v>
      </c>
      <c r="W164" s="28">
        <f>(1/(1+EXP(('S Curve Equation'!$B$11-W119*'S Curve Equation'!$B$12)*'S Curve Equation'!$B$10))+'S Curve Equation'!$B$13)*'S Curve Equation'!$B$14</f>
        <v>9.4915344124710865E-2</v>
      </c>
      <c r="X164" s="28">
        <f>(1/(1+EXP(('S Curve Equation'!$B$11-X119*'S Curve Equation'!$B$12)*'S Curve Equation'!$B$10))+'S Curve Equation'!$B$13)*'S Curve Equation'!$B$14</f>
        <v>9.6864681652674839E-2</v>
      </c>
      <c r="Y164" s="28">
        <f>(1/(1+EXP(('S Curve Equation'!$B$11-Y119*'S Curve Equation'!$B$12)*'S Curve Equation'!$B$10))+'S Curve Equation'!$B$13)*'S Curve Equation'!$B$14</f>
        <v>9.8828100911307643E-2</v>
      </c>
      <c r="Z164" s="28">
        <f>(1/(1+EXP(('S Curve Equation'!$B$11-Z119*'S Curve Equation'!$B$12)*'S Curve Equation'!$B$10))+'S Curve Equation'!$B$13)*'S Curve Equation'!$B$14</f>
        <v>0.10080535215719916</v>
      </c>
      <c r="AA164" s="28">
        <f>(1/(1+EXP(('S Curve Equation'!$B$11-AA119*'S Curve Equation'!$B$12)*'S Curve Equation'!$B$10))+'S Curve Equation'!$B$13)*'S Curve Equation'!$B$14</f>
        <v>0.10279618347489347</v>
      </c>
      <c r="AB164" s="28">
        <f>(1/(1+EXP(('S Curve Equation'!$B$11-AB119*'S Curve Equation'!$B$12)*'S Curve Equation'!$B$10))+'S Curve Equation'!$B$13)*'S Curve Equation'!$B$14</f>
        <v>0.10480034093013504</v>
      </c>
      <c r="AC164" s="28">
        <f>(1/(1+EXP(('S Curve Equation'!$B$11-AC119*'S Curve Equation'!$B$12)*'S Curve Equation'!$B$10))+'S Curve Equation'!$B$13)*'S Curve Equation'!$B$14</f>
        <v>0.10681756872173803</v>
      </c>
      <c r="AD164" s="28">
        <f>(1/(1+EXP(('S Curve Equation'!$B$11-AD119*'S Curve Equation'!$B$12)*'S Curve Equation'!$B$10))+'S Curve Equation'!$B$13)*'S Curve Equation'!$B$14</f>
        <v>0.1088476093319615</v>
      </c>
      <c r="AE164" s="28">
        <f>(1/(1+EXP(('S Curve Equation'!$B$11-AE119*'S Curve Equation'!$B$12)*'S Curve Equation'!$B$10))+'S Curve Equation'!$B$13)*'S Curve Equation'!$B$14</f>
        <v>0.11089020367528579</v>
      </c>
      <c r="AF164" s="28">
        <f>(1/(1+EXP(('S Curve Equation'!$B$11-AF119*'S Curve Equation'!$B$12)*'S Curve Equation'!$B$10))+'S Curve Equation'!$B$13)*'S Curve Equation'!$B$14</f>
        <v>0.11294509124548426</v>
      </c>
    </row>
    <row r="165" spans="1:32" x14ac:dyDescent="0.2">
      <c r="A165" s="6" t="s">
        <v>43</v>
      </c>
      <c r="B165" s="28">
        <f>(1/(1+EXP(('S Curve Equation'!$B$11-B120*'S Curve Equation'!$B$12)*'S Curve Equation'!$B$10))+'S Curve Equation'!$B$13)*'S Curve Equation'!$B$14</f>
        <v>5.5442239940663822E-2</v>
      </c>
      <c r="C165" s="28">
        <f>(1/(1+EXP(('S Curve Equation'!$B$11-C120*'S Curve Equation'!$B$12)*'S Curve Equation'!$B$10))+'S Curve Equation'!$B$13)*'S Curve Equation'!$B$14</f>
        <v>5.7048843858910001E-2</v>
      </c>
      <c r="D165" s="28">
        <f>(1/(1+EXP(('S Curve Equation'!$B$11-D120*'S Curve Equation'!$B$12)*'S Curve Equation'!$B$10))+'S Curve Equation'!$B$13)*'S Curve Equation'!$B$14</f>
        <v>5.8577578454029368E-2</v>
      </c>
      <c r="E165" s="28">
        <f>(1/(1+EXP(('S Curve Equation'!$B$11-E120*'S Curve Equation'!$B$12)*'S Curve Equation'!$B$10))+'S Curve Equation'!$B$13)*'S Curve Equation'!$B$14</f>
        <v>6.0185910081709239E-2</v>
      </c>
      <c r="F165" s="28">
        <f>(1/(1+EXP(('S Curve Equation'!$B$11-F120*'S Curve Equation'!$B$12)*'S Curve Equation'!$B$10))+'S Curve Equation'!$B$13)*'S Curve Equation'!$B$14</f>
        <v>6.1797013387927903E-2</v>
      </c>
      <c r="G165" s="28">
        <f>(1/(1+EXP(('S Curve Equation'!$B$11-G120*'S Curve Equation'!$B$12)*'S Curve Equation'!$B$10))+'S Curve Equation'!$B$13)*'S Curve Equation'!$B$14</f>
        <v>6.3543971861634713E-2</v>
      </c>
      <c r="H165" s="28">
        <f>(1/(1+EXP(('S Curve Equation'!$B$11-H120*'S Curve Equation'!$B$12)*'S Curve Equation'!$B$10))+'S Curve Equation'!$B$13)*'S Curve Equation'!$B$14</f>
        <v>6.525560045143379E-2</v>
      </c>
      <c r="I165" s="28">
        <f>(1/(1+EXP(('S Curve Equation'!$B$11-I120*'S Curve Equation'!$B$12)*'S Curve Equation'!$B$10))+'S Curve Equation'!$B$13)*'S Curve Equation'!$B$14</f>
        <v>6.6848542932123931E-2</v>
      </c>
      <c r="J165" s="28">
        <f>(1/(1+EXP(('S Curve Equation'!$B$11-J120*'S Curve Equation'!$B$12)*'S Curve Equation'!$B$10))+'S Curve Equation'!$B$13)*'S Curve Equation'!$B$14</f>
        <v>6.8425009818609106E-2</v>
      </c>
      <c r="K165" s="28">
        <f>(1/(1+EXP(('S Curve Equation'!$B$11-K120*'S Curve Equation'!$B$12)*'S Curve Equation'!$B$10))+'S Curve Equation'!$B$13)*'S Curve Equation'!$B$14</f>
        <v>7.0001244895906908E-2</v>
      </c>
      <c r="L165" s="28">
        <f>(1/(1+EXP(('S Curve Equation'!$B$11-L120*'S Curve Equation'!$B$12)*'S Curve Equation'!$B$10))+'S Curve Equation'!$B$13)*'S Curve Equation'!$B$14</f>
        <v>7.1890231407805302E-2</v>
      </c>
      <c r="M165" s="28">
        <f>(1/(1+EXP(('S Curve Equation'!$B$11-M120*'S Curve Equation'!$B$12)*'S Curve Equation'!$B$10))+'S Curve Equation'!$B$13)*'S Curve Equation'!$B$14</f>
        <v>7.3628702585179812E-2</v>
      </c>
      <c r="N165" s="28">
        <f>(1/(1+EXP(('S Curve Equation'!$B$11-N120*'S Curve Equation'!$B$12)*'S Curve Equation'!$B$10))+'S Curve Equation'!$B$13)*'S Curve Equation'!$B$14</f>
        <v>7.5383796884307561E-2</v>
      </c>
      <c r="O165" s="28">
        <f>(1/(1+EXP(('S Curve Equation'!$B$11-O120*'S Curve Equation'!$B$12)*'S Curve Equation'!$B$10))+'S Curve Equation'!$B$13)*'S Curve Equation'!$B$14</f>
        <v>7.715530948242752E-2</v>
      </c>
      <c r="P165" s="28">
        <f>(1/(1+EXP(('S Curve Equation'!$B$11-P120*'S Curve Equation'!$B$12)*'S Curve Equation'!$B$10))+'S Curve Equation'!$B$13)*'S Curve Equation'!$B$14</f>
        <v>7.8943031575114064E-2</v>
      </c>
      <c r="Q165" s="28">
        <f>(1/(1+EXP(('S Curve Equation'!$B$11-Q120*'S Curve Equation'!$B$12)*'S Curve Equation'!$B$10))+'S Curve Equation'!$B$13)*'S Curve Equation'!$B$14</f>
        <v>8.0746750529234509E-2</v>
      </c>
      <c r="R165" s="28">
        <f>(1/(1+EXP(('S Curve Equation'!$B$11-R120*'S Curve Equation'!$B$12)*'S Curve Equation'!$B$10))+'S Curve Equation'!$B$13)*'S Curve Equation'!$B$14</f>
        <v>8.2566250036246222E-2</v>
      </c>
      <c r="S165" s="28">
        <f>(1/(1+EXP(('S Curve Equation'!$B$11-S120*'S Curve Equation'!$B$12)*'S Curve Equation'!$B$10))+'S Curve Equation'!$B$13)*'S Curve Equation'!$B$14</f>
        <v>8.4401310265682941E-2</v>
      </c>
      <c r="T165" s="28">
        <f>(1/(1+EXP(('S Curve Equation'!$B$11-T120*'S Curve Equation'!$B$12)*'S Curve Equation'!$B$10))+'S Curve Equation'!$B$13)*'S Curve Equation'!$B$14</f>
        <v>8.6251708018670506E-2</v>
      </c>
      <c r="U165" s="28">
        <f>(1/(1+EXP(('S Curve Equation'!$B$11-U120*'S Curve Equation'!$B$12)*'S Curve Equation'!$B$10))+'S Curve Equation'!$B$13)*'S Curve Equation'!$B$14</f>
        <v>8.8117216881328786E-2</v>
      </c>
      <c r="V165" s="28">
        <f>(1/(1+EXP(('S Curve Equation'!$B$11-V120*'S Curve Equation'!$B$12)*'S Curve Equation'!$B$10))+'S Curve Equation'!$B$13)*'S Curve Equation'!$B$14</f>
        <v>8.9997607377914443E-2</v>
      </c>
      <c r="W165" s="28">
        <f>(1/(1+EXP(('S Curve Equation'!$B$11-W120*'S Curve Equation'!$B$12)*'S Curve Equation'!$B$10))+'S Curve Equation'!$B$13)*'S Curve Equation'!$B$14</f>
        <v>9.189264712355795E-2</v>
      </c>
      <c r="X165" s="28">
        <f>(1/(1+EXP(('S Curve Equation'!$B$11-X120*'S Curve Equation'!$B$12)*'S Curve Equation'!$B$10))+'S Curve Equation'!$B$13)*'S Curve Equation'!$B$14</f>
        <v>9.3802100976462896E-2</v>
      </c>
      <c r="Y165" s="28">
        <f>(1/(1+EXP(('S Curve Equation'!$B$11-Y120*'S Curve Equation'!$B$12)*'S Curve Equation'!$B$10))+'S Curve Equation'!$B$13)*'S Curve Equation'!$B$14</f>
        <v>9.5725731189430521E-2</v>
      </c>
      <c r="Z165" s="28">
        <f>(1/(1+EXP(('S Curve Equation'!$B$11-Z120*'S Curve Equation'!$B$12)*'S Curve Equation'!$B$10))+'S Curve Equation'!$B$13)*'S Curve Equation'!$B$14</f>
        <v>9.7663297560581591E-2</v>
      </c>
      <c r="AA165" s="28">
        <f>(1/(1+EXP(('S Curve Equation'!$B$11-AA120*'S Curve Equation'!$B$12)*'S Curve Equation'!$B$10))+'S Curve Equation'!$B$13)*'S Curve Equation'!$B$14</f>
        <v>9.9614557583148688E-2</v>
      </c>
      <c r="AB165" s="28">
        <f>(1/(1+EXP(('S Curve Equation'!$B$11-AB120*'S Curve Equation'!$B$12)*'S Curve Equation'!$B$10))+'S Curve Equation'!$B$13)*'S Curve Equation'!$B$14</f>
        <v>0.10157926659421844</v>
      </c>
      <c r="AC165" s="28">
        <f>(1/(1+EXP(('S Curve Equation'!$B$11-AC120*'S Curve Equation'!$B$12)*'S Curve Equation'!$B$10))+'S Curve Equation'!$B$13)*'S Curve Equation'!$B$14</f>
        <v>0.10355717792230795</v>
      </c>
      <c r="AD165" s="28">
        <f>(1/(1+EXP(('S Curve Equation'!$B$11-AD120*'S Curve Equation'!$B$12)*'S Curve Equation'!$B$10))+'S Curve Equation'!$B$13)*'S Curve Equation'!$B$14</f>
        <v>0.10554804303366022</v>
      </c>
      <c r="AE165" s="28">
        <f>(1/(1+EXP(('S Curve Equation'!$B$11-AE120*'S Curve Equation'!$B$12)*'S Curve Equation'!$B$10))+'S Curve Equation'!$B$13)*'S Curve Equation'!$B$14</f>
        <v>0.10755161167715192</v>
      </c>
      <c r="AF165" s="28">
        <f>(1/(1+EXP(('S Curve Equation'!$B$11-AF120*'S Curve Equation'!$B$12)*'S Curve Equation'!$B$10))+'S Curve Equation'!$B$13)*'S Curve Equation'!$B$14</f>
        <v>0.10956763202770994</v>
      </c>
    </row>
    <row r="166" spans="1:32" x14ac:dyDescent="0.2">
      <c r="A166" s="6" t="s">
        <v>44</v>
      </c>
      <c r="B166" s="28">
        <f>(1/(1+EXP(('S Curve Equation'!$B$11-B121*'S Curve Equation'!$B$12)*'S Curve Equation'!$B$10))+'S Curve Equation'!$B$13)*'S Curve Equation'!$B$14</f>
        <v>7.177839801990625E-2</v>
      </c>
      <c r="C166" s="28">
        <f>(1/(1+EXP(('S Curve Equation'!$B$11-C121*'S Curve Equation'!$B$12)*'S Curve Equation'!$B$10))+'S Curve Equation'!$B$13)*'S Curve Equation'!$B$14</f>
        <v>7.3678109721019402E-2</v>
      </c>
      <c r="D166" s="28">
        <f>(1/(1+EXP(('S Curve Equation'!$B$11-D121*'S Curve Equation'!$B$12)*'S Curve Equation'!$B$10))+'S Curve Equation'!$B$13)*'S Curve Equation'!$B$14</f>
        <v>7.5483076498760793E-2</v>
      </c>
      <c r="E166" s="28">
        <f>(1/(1+EXP(('S Curve Equation'!$B$11-E121*'S Curve Equation'!$B$12)*'S Curve Equation'!$B$10))+'S Curve Equation'!$B$13)*'S Curve Equation'!$B$14</f>
        <v>7.7379256348727915E-2</v>
      </c>
      <c r="F166" s="28">
        <f>(1/(1+EXP(('S Curve Equation'!$B$11-F121*'S Curve Equation'!$B$12)*'S Curve Equation'!$B$10))+'S Curve Equation'!$B$13)*'S Curve Equation'!$B$14</f>
        <v>7.92759023080154E-2</v>
      </c>
      <c r="G166" s="28">
        <f>(1/(1+EXP(('S Curve Equation'!$B$11-G121*'S Curve Equation'!$B$12)*'S Curve Equation'!$B$10))+'S Curve Equation'!$B$13)*'S Curve Equation'!$B$14</f>
        <v>8.1329361208218418E-2</v>
      </c>
      <c r="H166" s="28">
        <f>(1/(1+EXP(('S Curve Equation'!$B$11-H121*'S Curve Equation'!$B$12)*'S Curve Equation'!$B$10))+'S Curve Equation'!$B$13)*'S Curve Equation'!$B$14</f>
        <v>8.333819053551593E-2</v>
      </c>
      <c r="I166" s="28">
        <f>(1/(1+EXP(('S Curve Equation'!$B$11-I121*'S Curve Equation'!$B$12)*'S Curve Equation'!$B$10))+'S Curve Equation'!$B$13)*'S Curve Equation'!$B$14</f>
        <v>8.5205008560702261E-2</v>
      </c>
      <c r="J166" s="28">
        <f>(1/(1+EXP(('S Curve Equation'!$B$11-J121*'S Curve Equation'!$B$12)*'S Curve Equation'!$B$10))+'S Curve Equation'!$B$13)*'S Curve Equation'!$B$14</f>
        <v>8.7049975222281264E-2</v>
      </c>
      <c r="K166" s="28">
        <f>(1/(1+EXP(('S Curve Equation'!$B$11-K121*'S Curve Equation'!$B$12)*'S Curve Equation'!$B$10))+'S Curve Equation'!$B$13)*'S Curve Equation'!$B$14</f>
        <v>8.8892174604279478E-2</v>
      </c>
      <c r="L166" s="28">
        <f>(1/(1+EXP(('S Curve Equation'!$B$11-L121*'S Curve Equation'!$B$12)*'S Curve Equation'!$B$10))+'S Curve Equation'!$B$13)*'S Curve Equation'!$B$14</f>
        <v>9.1096654390183995E-2</v>
      </c>
      <c r="M166" s="28">
        <f>(1/(1+EXP(('S Curve Equation'!$B$11-M121*'S Curve Equation'!$B$12)*'S Curve Equation'!$B$10))+'S Curve Equation'!$B$13)*'S Curve Equation'!$B$14</f>
        <v>9.3122399103248099E-2</v>
      </c>
      <c r="N166" s="28">
        <f>(1/(1+EXP(('S Curve Equation'!$B$11-N121*'S Curve Equation'!$B$12)*'S Curve Equation'!$B$10))+'S Curve Equation'!$B$13)*'S Curve Equation'!$B$14</f>
        <v>9.5164559798289125E-2</v>
      </c>
      <c r="O166" s="28">
        <f>(1/(1+EXP(('S Curve Equation'!$B$11-O121*'S Curve Equation'!$B$12)*'S Curve Equation'!$B$10))+'S Curve Equation'!$B$13)*'S Curve Equation'!$B$14</f>
        <v>9.7222854371941045E-2</v>
      </c>
      <c r="P166" s="28">
        <f>(1/(1+EXP(('S Curve Equation'!$B$11-P121*'S Curve Equation'!$B$12)*'S Curve Equation'!$B$10))+'S Curve Equation'!$B$13)*'S Curve Equation'!$B$14</f>
        <v>9.9296997480963684E-2</v>
      </c>
      <c r="Q166" s="28">
        <f>(1/(1+EXP(('S Curve Equation'!$B$11-Q121*'S Curve Equation'!$B$12)*'S Curve Equation'!$B$10))+'S Curve Equation'!$B$13)*'S Curve Equation'!$B$14</f>
        <v>0.10138670074172222</v>
      </c>
      <c r="R166" s="28">
        <f>(1/(1+EXP(('S Curve Equation'!$B$11-R121*'S Curve Equation'!$B$12)*'S Curve Equation'!$B$10))+'S Curve Equation'!$B$13)*'S Curve Equation'!$B$14</f>
        <v>0.10349167292840554</v>
      </c>
      <c r="S166" s="28">
        <f>(1/(1+EXP(('S Curve Equation'!$B$11-S121*'S Curve Equation'!$B$12)*'S Curve Equation'!$B$10))+'S Curve Equation'!$B$13)*'S Curve Equation'!$B$14</f>
        <v>0.10561162016980774</v>
      </c>
      <c r="T166" s="28">
        <f>(1/(1+EXP(('S Curve Equation'!$B$11-T121*'S Curve Equation'!$B$12)*'S Curve Equation'!$B$10))+'S Curve Equation'!$B$13)*'S Curve Equation'!$B$14</f>
        <v>0.10774624614449246</v>
      </c>
      <c r="U166" s="28">
        <f>(1/(1+EXP(('S Curve Equation'!$B$11-U121*'S Curve Equation'!$B$12)*'S Curve Equation'!$B$10))+'S Curve Equation'!$B$13)*'S Curve Equation'!$B$14</f>
        <v>0.1098952522741786</v>
      </c>
      <c r="V166" s="28">
        <f>(1/(1+EXP(('S Curve Equation'!$B$11-V121*'S Curve Equation'!$B$12)*'S Curve Equation'!$B$10))+'S Curve Equation'!$B$13)*'S Curve Equation'!$B$14</f>
        <v>0.11205833791518845</v>
      </c>
      <c r="W166" s="28">
        <f>(1/(1+EXP(('S Curve Equation'!$B$11-W121*'S Curve Equation'!$B$12)*'S Curve Equation'!$B$10))+'S Curve Equation'!$B$13)*'S Curve Equation'!$B$14</f>
        <v>0.11423520054779837</v>
      </c>
      <c r="X166" s="28">
        <f>(1/(1+EXP(('S Curve Equation'!$B$11-X121*'S Curve Equation'!$B$12)*'S Curve Equation'!$B$10))+'S Curve Equation'!$B$13)*'S Curve Equation'!$B$14</f>
        <v>0.11642553596335306</v>
      </c>
      <c r="Y166" s="28">
        <f>(1/(1+EXP(('S Curve Equation'!$B$11-Y121*'S Curve Equation'!$B$12)*'S Curve Equation'!$B$10))+'S Curve Equation'!$B$13)*'S Curve Equation'!$B$14</f>
        <v>0.11862903844899911</v>
      </c>
      <c r="Z166" s="28">
        <f>(1/(1+EXP(('S Curve Equation'!$B$11-Z121*'S Curve Equation'!$B$12)*'S Curve Equation'!$B$10))+'S Curve Equation'!$B$13)*'S Curve Equation'!$B$14</f>
        <v>0.12084540096990753</v>
      </c>
      <c r="AA166" s="28">
        <f>(1/(1+EXP(('S Curve Equation'!$B$11-AA121*'S Curve Equation'!$B$12)*'S Curve Equation'!$B$10))+'S Curve Equation'!$B$13)*'S Curve Equation'!$B$14</f>
        <v>0.12307431534885882</v>
      </c>
      <c r="AB166" s="28">
        <f>(1/(1+EXP(('S Curve Equation'!$B$11-AB121*'S Curve Equation'!$B$12)*'S Curve Equation'!$B$10))+'S Curve Equation'!$B$13)*'S Curve Equation'!$B$14</f>
        <v>0.12531547244307142</v>
      </c>
      <c r="AC166" s="28">
        <f>(1/(1+EXP(('S Curve Equation'!$B$11-AC121*'S Curve Equation'!$B$12)*'S Curve Equation'!$B$10))+'S Curve Equation'!$B$13)*'S Curve Equation'!$B$14</f>
        <v>0.12756856231816335</v>
      </c>
      <c r="AD166" s="28">
        <f>(1/(1+EXP(('S Curve Equation'!$B$11-AD121*'S Curve Equation'!$B$12)*'S Curve Equation'!$B$10))+'S Curve Equation'!$B$13)*'S Curve Equation'!$B$14</f>
        <v>0.12983327441914008</v>
      </c>
      <c r="AE166" s="28">
        <f>(1/(1+EXP(('S Curve Equation'!$B$11-AE121*'S Curve Equation'!$B$12)*'S Curve Equation'!$B$10))+'S Curve Equation'!$B$13)*'S Curve Equation'!$B$14</f>
        <v>0.13210929773831112</v>
      </c>
      <c r="AF166" s="28">
        <f>(1/(1+EXP(('S Curve Equation'!$B$11-AF121*'S Curve Equation'!$B$12)*'S Curve Equation'!$B$10))+'S Curve Equation'!$B$13)*'S Curve Equation'!$B$14</f>
        <v>0.13439632098004439</v>
      </c>
    </row>
    <row r="167" spans="1:32" x14ac:dyDescent="0.2">
      <c r="A167" s="6" t="s">
        <v>45</v>
      </c>
      <c r="B167" s="28">
        <f>(1/(1+EXP(('S Curve Equation'!$B$11-B122*'S Curve Equation'!$B$12)*'S Curve Equation'!$B$10))+'S Curve Equation'!$B$13)*'S Curve Equation'!$B$14</f>
        <v>5.8856345885634584E-2</v>
      </c>
      <c r="C167" s="28">
        <f>(1/(1+EXP(('S Curve Equation'!$B$11-C122*'S Curve Equation'!$B$12)*'S Curve Equation'!$B$10))+'S Curve Equation'!$B$13)*'S Curve Equation'!$B$14</f>
        <v>6.0526328125480866E-2</v>
      </c>
      <c r="D167" s="28">
        <f>(1/(1+EXP(('S Curve Equation'!$B$11-D122*'S Curve Equation'!$B$12)*'S Curve Equation'!$B$10))+'S Curve Equation'!$B$13)*'S Curve Equation'!$B$14</f>
        <v>6.2114852149513761E-2</v>
      </c>
      <c r="E167" s="28">
        <f>(1/(1+EXP(('S Curve Equation'!$B$11-E122*'S Curve Equation'!$B$12)*'S Curve Equation'!$B$10))+'S Curve Equation'!$B$13)*'S Curve Equation'!$B$14</f>
        <v>6.3785549711884632E-2</v>
      </c>
      <c r="F167" s="28">
        <f>(1/(1+EXP(('S Curve Equation'!$B$11-F122*'S Curve Equation'!$B$12)*'S Curve Equation'!$B$10))+'S Curve Equation'!$B$13)*'S Curve Equation'!$B$14</f>
        <v>6.5458582432791554E-2</v>
      </c>
      <c r="G167" s="28">
        <f>(1/(1+EXP(('S Curve Equation'!$B$11-G122*'S Curve Equation'!$B$12)*'S Curve Equation'!$B$10))+'S Curve Equation'!$B$13)*'S Curve Equation'!$B$14</f>
        <v>6.7272085837948276E-2</v>
      </c>
      <c r="H167" s="28">
        <f>(1/(1+EXP(('S Curve Equation'!$B$11-H122*'S Curve Equation'!$B$12)*'S Curve Equation'!$B$10))+'S Curve Equation'!$B$13)*'S Curve Equation'!$B$14</f>
        <v>6.9048309939595265E-2</v>
      </c>
      <c r="I167" s="28">
        <f>(1/(1+EXP(('S Curve Equation'!$B$11-I122*'S Curve Equation'!$B$12)*'S Curve Equation'!$B$10))+'S Curve Equation'!$B$13)*'S Curve Equation'!$B$14</f>
        <v>7.0700839298454193E-2</v>
      </c>
      <c r="J167" s="28">
        <f>(1/(1+EXP(('S Curve Equation'!$B$11-J122*'S Curve Equation'!$B$12)*'S Curve Equation'!$B$10))+'S Curve Equation'!$B$13)*'S Curve Equation'!$B$14</f>
        <v>7.2335780551692472E-2</v>
      </c>
      <c r="K167" s="28">
        <f>(1/(1+EXP(('S Curve Equation'!$B$11-K122*'S Curve Equation'!$B$12)*'S Curve Equation'!$B$10))+'S Curve Equation'!$B$13)*'S Curve Equation'!$B$14</f>
        <v>7.3969993824426955E-2</v>
      </c>
      <c r="L167" s="28">
        <f>(1/(1+EXP(('S Curve Equation'!$B$11-L122*'S Curve Equation'!$B$12)*'S Curve Equation'!$B$10))+'S Curve Equation'!$B$13)*'S Curve Equation'!$B$14</f>
        <v>7.5927828156955091E-2</v>
      </c>
      <c r="M167" s="28">
        <f>(1/(1+EXP(('S Curve Equation'!$B$11-M122*'S Curve Equation'!$B$12)*'S Curve Equation'!$B$10))+'S Curve Equation'!$B$13)*'S Curve Equation'!$B$14</f>
        <v>7.7729057992822245E-2</v>
      </c>
      <c r="N167" s="28">
        <f>(1/(1+EXP(('S Curve Equation'!$B$11-N122*'S Curve Equation'!$B$12)*'S Curve Equation'!$B$10))+'S Curve Equation'!$B$13)*'S Curve Equation'!$B$14</f>
        <v>7.9546931854615963E-2</v>
      </c>
      <c r="O167" s="28">
        <f>(1/(1+EXP(('S Curve Equation'!$B$11-O122*'S Curve Equation'!$B$12)*'S Curve Equation'!$B$10))+'S Curve Equation'!$B$13)*'S Curve Equation'!$B$14</f>
        <v>8.1381228290917623E-2</v>
      </c>
      <c r="P167" s="28">
        <f>(1/(1+EXP(('S Curve Equation'!$B$11-P122*'S Curve Equation'!$B$12)*'S Curve Equation'!$B$10))+'S Curve Equation'!$B$13)*'S Curve Equation'!$B$14</f>
        <v>8.3231721982145582E-2</v>
      </c>
      <c r="Q167" s="28">
        <f>(1/(1+EXP(('S Curve Equation'!$B$11-Q122*'S Curve Equation'!$B$12)*'S Curve Equation'!$B$10))+'S Curve Equation'!$B$13)*'S Curve Equation'!$B$14</f>
        <v>8.5098183903949229E-2</v>
      </c>
      <c r="R167" s="28">
        <f>(1/(1+EXP(('S Curve Equation'!$B$11-R122*'S Curve Equation'!$B$12)*'S Curve Equation'!$B$10))+'S Curve Equation'!$B$13)*'S Curve Equation'!$B$14</f>
        <v>8.6980381490651348E-2</v>
      </c>
      <c r="S167" s="28">
        <f>(1/(1+EXP(('S Curve Equation'!$B$11-S122*'S Curve Equation'!$B$12)*'S Curve Equation'!$B$10))+'S Curve Equation'!$B$13)*'S Curve Equation'!$B$14</f>
        <v>8.8878078798581311E-2</v>
      </c>
      <c r="T167" s="28">
        <f>(1/(1+EXP(('S Curve Equation'!$B$11-T122*'S Curve Equation'!$B$12)*'S Curve Equation'!$B$10))+'S Curve Equation'!$B$13)*'S Curve Equation'!$B$14</f>
        <v>9.0791036669132949E-2</v>
      </c>
      <c r="U167" s="28">
        <f>(1/(1+EXP(('S Curve Equation'!$B$11-U122*'S Curve Equation'!$B$12)*'S Curve Equation'!$B$10))+'S Curve Equation'!$B$13)*'S Curve Equation'!$B$14</f>
        <v>9.2719012891398903E-2</v>
      </c>
      <c r="V167" s="28">
        <f>(1/(1+EXP(('S Curve Equation'!$B$11-V122*'S Curve Equation'!$B$12)*'S Curve Equation'!$B$10))+'S Curve Equation'!$B$13)*'S Curve Equation'!$B$14</f>
        <v>9.4661762364229365E-2</v>
      </c>
      <c r="W167" s="28">
        <f>(1/(1+EXP(('S Curve Equation'!$B$11-W122*'S Curve Equation'!$B$12)*'S Curve Equation'!$B$10))+'S Curve Equation'!$B$13)*'S Curve Equation'!$B$14</f>
        <v>9.6619037257566986E-2</v>
      </c>
      <c r="X167" s="28">
        <f>(1/(1+EXP(('S Curve Equation'!$B$11-X122*'S Curve Equation'!$B$12)*'S Curve Equation'!$B$10))+'S Curve Equation'!$B$13)*'S Curve Equation'!$B$14</f>
        <v>9.8590587172919228E-2</v>
      </c>
      <c r="Y167" s="28">
        <f>(1/(1+EXP(('S Curve Equation'!$B$11-Y122*'S Curve Equation'!$B$12)*'S Curve Equation'!$B$10))+'S Curve Equation'!$B$13)*'S Curve Equation'!$B$14</f>
        <v>0.10057615930283022</v>
      </c>
      <c r="Z167" s="28">
        <f>(1/(1+EXP(('S Curve Equation'!$B$11-Z122*'S Curve Equation'!$B$12)*'S Curve Equation'!$B$10))+'S Curve Equation'!$B$13)*'S Curve Equation'!$B$14</f>
        <v>0.10257549858921905</v>
      </c>
      <c r="AA167" s="28">
        <f>(1/(1+EXP(('S Curve Equation'!$B$11-AA122*'S Curve Equation'!$B$12)*'S Curve Equation'!$B$10))+'S Curve Equation'!$B$13)*'S Curve Equation'!$B$14</f>
        <v>0.104588347880459</v>
      </c>
      <c r="AB167" s="28">
        <f>(1/(1+EXP(('S Curve Equation'!$B$11-AB122*'S Curve Equation'!$B$12)*'S Curve Equation'!$B$10))+'S Curve Equation'!$B$13)*'S Curve Equation'!$B$14</f>
        <v>0.10661444808707157</v>
      </c>
      <c r="AC167" s="28">
        <f>(1/(1+EXP(('S Curve Equation'!$B$11-AC122*'S Curve Equation'!$B$12)*'S Curve Equation'!$B$10))+'S Curve Equation'!$B$13)*'S Curve Equation'!$B$14</f>
        <v>0.10865353833592177</v>
      </c>
      <c r="AD167" s="28">
        <f>(1/(1+EXP(('S Curve Equation'!$B$11-AD122*'S Curve Equation'!$B$12)*'S Curve Equation'!$B$10))+'S Curve Equation'!$B$13)*'S Curve Equation'!$B$14</f>
        <v>0.11070535612279778</v>
      </c>
      <c r="AE167" s="28">
        <f>(1/(1+EXP(('S Curve Equation'!$B$11-AE122*'S Curve Equation'!$B$12)*'S Curve Equation'!$B$10))+'S Curve Equation'!$B$13)*'S Curve Equation'!$B$14</f>
        <v>0.11276963746326785</v>
      </c>
      <c r="AF167" s="28">
        <f>(1/(1+EXP(('S Curve Equation'!$B$11-AF122*'S Curve Equation'!$B$12)*'S Curve Equation'!$B$10))+'S Curve Equation'!$B$13)*'S Curve Equation'!$B$14</f>
        <v>0.11484611704171195</v>
      </c>
    </row>
    <row r="168" spans="1:32" x14ac:dyDescent="0.2">
      <c r="A168" s="6" t="s">
        <v>46</v>
      </c>
      <c r="B168" s="28">
        <f>(1/(1+EXP(('S Curve Equation'!$B$11-B123*'S Curve Equation'!$B$12)*'S Curve Equation'!$B$10))+'S Curve Equation'!$B$13)*'S Curve Equation'!$B$14</f>
        <v>3.4688591057551531E-2</v>
      </c>
      <c r="C168" s="28">
        <f>(1/(1+EXP(('S Curve Equation'!$B$11-C123*'S Curve Equation'!$B$12)*'S Curve Equation'!$B$10))+'S Curve Equation'!$B$13)*'S Curve Equation'!$B$14</f>
        <v>3.5882785161836808E-2</v>
      </c>
      <c r="D168" s="28">
        <f>(1/(1+EXP(('S Curve Equation'!$B$11-D123*'S Curve Equation'!$B$12)*'S Curve Equation'!$B$10))+'S Curve Equation'!$B$13)*'S Curve Equation'!$B$14</f>
        <v>3.7021657031104264E-2</v>
      </c>
      <c r="E168" s="28">
        <f>(1/(1+EXP(('S Curve Equation'!$B$11-E123*'S Curve Equation'!$B$12)*'S Curve Equation'!$B$10))+'S Curve Equation'!$B$13)*'S Curve Equation'!$B$14</f>
        <v>3.8222488302801567E-2</v>
      </c>
      <c r="F168" s="28">
        <f>(1/(1+EXP(('S Curve Equation'!$B$11-F123*'S Curve Equation'!$B$12)*'S Curve Equation'!$B$10))+'S Curve Equation'!$B$13)*'S Curve Equation'!$B$14</f>
        <v>3.9428094001647818E-2</v>
      </c>
      <c r="G168" s="28">
        <f>(1/(1+EXP(('S Curve Equation'!$B$11-G123*'S Curve Equation'!$B$12)*'S Curve Equation'!$B$10))+'S Curve Equation'!$B$13)*'S Curve Equation'!$B$14</f>
        <v>4.0738385824867836E-2</v>
      </c>
      <c r="H168" s="28">
        <f>(1/(1+EXP(('S Curve Equation'!$B$11-H123*'S Curve Equation'!$B$12)*'S Curve Equation'!$B$10))+'S Curve Equation'!$B$13)*'S Curve Equation'!$B$14</f>
        <v>4.2025195932472802E-2</v>
      </c>
      <c r="I168" s="28">
        <f>(1/(1+EXP(('S Curve Equation'!$B$11-I123*'S Curve Equation'!$B$12)*'S Curve Equation'!$B$10))+'S Curve Equation'!$B$13)*'S Curve Equation'!$B$14</f>
        <v>4.3225430819424947E-2</v>
      </c>
      <c r="J168" s="28">
        <f>(1/(1+EXP(('S Curve Equation'!$B$11-J123*'S Curve Equation'!$B$12)*'S Curve Equation'!$B$10))+'S Curve Equation'!$B$13)*'S Curve Equation'!$B$14</f>
        <v>4.4415744672808982E-2</v>
      </c>
      <c r="K168" s="28">
        <f>(1/(1+EXP(('S Curve Equation'!$B$11-K123*'S Curve Equation'!$B$12)*'S Curve Equation'!$B$10))+'S Curve Equation'!$B$13)*'S Curve Equation'!$B$14</f>
        <v>4.5608338827508851E-2</v>
      </c>
      <c r="L168" s="28">
        <f>(1/(1+EXP(('S Curve Equation'!$B$11-L123*'S Curve Equation'!$B$12)*'S Curve Equation'!$B$10))+'S Curve Equation'!$B$13)*'S Curve Equation'!$B$14</f>
        <v>4.7040765563525835E-2</v>
      </c>
      <c r="M168" s="28">
        <f>(1/(1+EXP(('S Curve Equation'!$B$11-M123*'S Curve Equation'!$B$12)*'S Curve Equation'!$B$10))+'S Curve Equation'!$B$13)*'S Curve Equation'!$B$14</f>
        <v>4.8362109816803153E-2</v>
      </c>
      <c r="N168" s="28">
        <f>(1/(1+EXP(('S Curve Equation'!$B$11-N123*'S Curve Equation'!$B$12)*'S Curve Equation'!$B$10))+'S Curve Equation'!$B$13)*'S Curve Equation'!$B$14</f>
        <v>4.9699028259737356E-2</v>
      </c>
      <c r="O168" s="28">
        <f>(1/(1+EXP(('S Curve Equation'!$B$11-O123*'S Curve Equation'!$B$12)*'S Curve Equation'!$B$10))+'S Curve Equation'!$B$13)*'S Curve Equation'!$B$14</f>
        <v>5.1051419811139101E-2</v>
      </c>
      <c r="P168" s="28">
        <f>(1/(1+EXP(('S Curve Equation'!$B$11-P123*'S Curve Equation'!$B$12)*'S Curve Equation'!$B$10))+'S Curve Equation'!$B$13)*'S Curve Equation'!$B$14</f>
        <v>5.2419179279681129E-2</v>
      </c>
      <c r="Q168" s="28">
        <f>(1/(1+EXP(('S Curve Equation'!$B$11-Q123*'S Curve Equation'!$B$12)*'S Curve Equation'!$B$10))+'S Curve Equation'!$B$13)*'S Curve Equation'!$B$14</f>
        <v>5.3802197448832897E-2</v>
      </c>
      <c r="R168" s="28">
        <f>(1/(1+EXP(('S Curve Equation'!$B$11-R123*'S Curve Equation'!$B$12)*'S Curve Equation'!$B$10))+'S Curve Equation'!$B$13)*'S Curve Equation'!$B$14</f>
        <v>5.5200361163304797E-2</v>
      </c>
      <c r="S168" s="28">
        <f>(1/(1+EXP(('S Curve Equation'!$B$11-S123*'S Curve Equation'!$B$12)*'S Curve Equation'!$B$10))+'S Curve Equation'!$B$13)*'S Curve Equation'!$B$14</f>
        <v>5.6613553416904661E-2</v>
      </c>
      <c r="T168" s="28">
        <f>(1/(1+EXP(('S Curve Equation'!$B$11-T123*'S Curve Equation'!$B$12)*'S Curve Equation'!$B$10))+'S Curve Equation'!$B$13)*'S Curve Equation'!$B$14</f>
        <v>5.8041653441702673E-2</v>
      </c>
      <c r="U168" s="28">
        <f>(1/(1+EXP(('S Curve Equation'!$B$11-U123*'S Curve Equation'!$B$12)*'S Curve Equation'!$B$10))+'S Curve Equation'!$B$13)*'S Curve Equation'!$B$14</f>
        <v>5.9484536798410134E-2</v>
      </c>
      <c r="V168" s="28">
        <f>(1/(1+EXP(('S Curve Equation'!$B$11-V123*'S Curve Equation'!$B$12)*'S Curve Equation'!$B$10))+'S Curve Equation'!$B$13)*'S Curve Equation'!$B$14</f>
        <v>6.0942075467873738E-2</v>
      </c>
      <c r="W168" s="28">
        <f>(1/(1+EXP(('S Curve Equation'!$B$11-W123*'S Curve Equation'!$B$12)*'S Curve Equation'!$B$10))+'S Curve Equation'!$B$13)*'S Curve Equation'!$B$14</f>
        <v>6.2414137943584976E-2</v>
      </c>
      <c r="X168" s="28">
        <f>(1/(1+EXP(('S Curve Equation'!$B$11-X123*'S Curve Equation'!$B$12)*'S Curve Equation'!$B$10))+'S Curve Equation'!$B$13)*'S Curve Equation'!$B$14</f>
        <v>6.3900589325112597E-2</v>
      </c>
      <c r="Y168" s="28">
        <f>(1/(1+EXP(('S Curve Equation'!$B$11-Y123*'S Curve Equation'!$B$12)*'S Curve Equation'!$B$10))+'S Curve Equation'!$B$13)*'S Curve Equation'!$B$14</f>
        <v>6.5401291412360257E-2</v>
      </c>
      <c r="Z168" s="28">
        <f>(1/(1+EXP(('S Curve Equation'!$B$11-Z123*'S Curve Equation'!$B$12)*'S Curve Equation'!$B$10))+'S Curve Equation'!$B$13)*'S Curve Equation'!$B$14</f>
        <v>6.691610280055714E-2</v>
      </c>
      <c r="AA168" s="28">
        <f>(1/(1+EXP(('S Curve Equation'!$B$11-AA123*'S Curve Equation'!$B$12)*'S Curve Equation'!$B$10))+'S Curve Equation'!$B$13)*'S Curve Equation'!$B$14</f>
        <v>6.8444878975887621E-2</v>
      </c>
      <c r="AB168" s="28">
        <f>(1/(1+EXP(('S Curve Equation'!$B$11-AB123*'S Curve Equation'!$B$12)*'S Curve Equation'!$B$10))+'S Curve Equation'!$B$13)*'S Curve Equation'!$B$14</f>
        <v>6.9987472411668875E-2</v>
      </c>
      <c r="AC168" s="28">
        <f>(1/(1+EXP(('S Curve Equation'!$B$11-AC123*'S Curve Equation'!$B$12)*'S Curve Equation'!$B$10))+'S Curve Equation'!$B$13)*'S Curve Equation'!$B$14</f>
        <v>7.1543732664987494E-2</v>
      </c>
      <c r="AD168" s="28">
        <f>(1/(1+EXP(('S Curve Equation'!$B$11-AD123*'S Curve Equation'!$B$12)*'S Curve Equation'!$B$10))+'S Curve Equation'!$B$13)*'S Curve Equation'!$B$14</f>
        <v>7.3113506473704737E-2</v>
      </c>
      <c r="AE168" s="28">
        <f>(1/(1+EXP(('S Curve Equation'!$B$11-AE123*'S Curve Equation'!$B$12)*'S Curve Equation'!$B$10))+'S Curve Equation'!$B$13)*'S Curve Equation'!$B$14</f>
        <v>7.4696637853744793E-2</v>
      </c>
      <c r="AF168" s="28">
        <f>(1/(1+EXP(('S Curve Equation'!$B$11-AF123*'S Curve Equation'!$B$12)*'S Curve Equation'!$B$10))+'S Curve Equation'!$B$13)*'S Curve Equation'!$B$14</f>
        <v>7.6292968196579755E-2</v>
      </c>
    </row>
    <row r="169" spans="1:32" x14ac:dyDescent="0.2">
      <c r="A169" s="6" t="s">
        <v>47</v>
      </c>
      <c r="B169" s="28">
        <f>(1/(1+EXP(('S Curve Equation'!$B$11-B124*'S Curve Equation'!$B$12)*'S Curve Equation'!$B$10))+'S Curve Equation'!$B$13)*'S Curve Equation'!$B$14</f>
        <v>6.2043795620437971E-2</v>
      </c>
      <c r="C169" s="28">
        <f>(1/(1+EXP(('S Curve Equation'!$B$11-C124*'S Curve Equation'!$B$12)*'S Curve Equation'!$B$10))+'S Curve Equation'!$B$13)*'S Curve Equation'!$B$14</f>
        <v>6.3771909483386638E-2</v>
      </c>
      <c r="D169" s="28">
        <f>(1/(1+EXP(('S Curve Equation'!$B$11-D124*'S Curve Equation'!$B$12)*'S Curve Equation'!$B$10))+'S Curve Equation'!$B$13)*'S Curve Equation'!$B$14</f>
        <v>6.5415244302579834E-2</v>
      </c>
      <c r="E169" s="28">
        <f>(1/(1+EXP(('S Curve Equation'!$B$11-E124*'S Curve Equation'!$B$12)*'S Curve Equation'!$B$10))+'S Curve Equation'!$B$13)*'S Curve Equation'!$B$14</f>
        <v>6.7143084545048012E-2</v>
      </c>
      <c r="F169" s="28">
        <f>(1/(1+EXP(('S Curve Equation'!$B$11-F124*'S Curve Equation'!$B$12)*'S Curve Equation'!$B$10))+'S Curve Equation'!$B$13)*'S Curve Equation'!$B$14</f>
        <v>6.8872829549550277E-2</v>
      </c>
      <c r="G169" s="28">
        <f>(1/(1+EXP(('S Curve Equation'!$B$11-G124*'S Curve Equation'!$B$12)*'S Curve Equation'!$B$10))+'S Curve Equation'!$B$13)*'S Curve Equation'!$B$14</f>
        <v>7.0747238060817577E-2</v>
      </c>
      <c r="H169" s="28">
        <f>(1/(1+EXP(('S Curve Equation'!$B$11-H124*'S Curve Equation'!$B$12)*'S Curve Equation'!$B$10))+'S Curve Equation'!$B$13)*'S Curve Equation'!$B$14</f>
        <v>7.2582549431773474E-2</v>
      </c>
      <c r="I169" s="28">
        <f>(1/(1+EXP(('S Curve Equation'!$B$11-I124*'S Curve Equation'!$B$12)*'S Curve Equation'!$B$10))+'S Curve Equation'!$B$13)*'S Curve Equation'!$B$14</f>
        <v>7.4289555070810614E-2</v>
      </c>
      <c r="J169" s="28">
        <f>(1/(1+EXP(('S Curve Equation'!$B$11-J124*'S Curve Equation'!$B$12)*'S Curve Equation'!$B$10))+'S Curve Equation'!$B$13)*'S Curve Equation'!$B$14</f>
        <v>7.5977927952870991E-2</v>
      </c>
      <c r="K169" s="28">
        <f>(1/(1+EXP(('S Curve Equation'!$B$11-K124*'S Curve Equation'!$B$12)*'S Curve Equation'!$B$10))+'S Curve Equation'!$B$13)*'S Curve Equation'!$B$14</f>
        <v>7.7665092442192954E-2</v>
      </c>
      <c r="L169" s="28">
        <f>(1/(1+EXP(('S Curve Equation'!$B$11-L124*'S Curve Equation'!$B$12)*'S Curve Equation'!$B$10))+'S Curve Equation'!$B$13)*'S Curve Equation'!$B$14</f>
        <v>7.9685770094288108E-2</v>
      </c>
      <c r="M169" s="28">
        <f>(1/(1+EXP(('S Curve Equation'!$B$11-M124*'S Curve Equation'!$B$12)*'S Curve Equation'!$B$10))+'S Curve Equation'!$B$13)*'S Curve Equation'!$B$14</f>
        <v>8.1544251844886229E-2</v>
      </c>
      <c r="N169" s="28">
        <f>(1/(1+EXP(('S Curve Equation'!$B$11-N124*'S Curve Equation'!$B$12)*'S Curve Equation'!$B$10))+'S Curve Equation'!$B$13)*'S Curve Equation'!$B$14</f>
        <v>8.3419364779575331E-2</v>
      </c>
      <c r="O169" s="28">
        <f>(1/(1+EXP(('S Curve Equation'!$B$11-O124*'S Curve Equation'!$B$12)*'S Curve Equation'!$B$10))+'S Curve Equation'!$B$13)*'S Curve Equation'!$B$14</f>
        <v>8.5310872126830167E-2</v>
      </c>
      <c r="P169" s="28">
        <f>(1/(1+EXP(('S Curve Equation'!$B$11-P124*'S Curve Equation'!$B$12)*'S Curve Equation'!$B$10))+'S Curve Equation'!$B$13)*'S Curve Equation'!$B$14</f>
        <v>8.7218533373680296E-2</v>
      </c>
      <c r="Q169" s="28">
        <f>(1/(1+EXP(('S Curve Equation'!$B$11-Q124*'S Curve Equation'!$B$12)*'S Curve Equation'!$B$10))+'S Curve Equation'!$B$13)*'S Curve Equation'!$B$14</f>
        <v>8.9142104438538927E-2</v>
      </c>
      <c r="R169" s="28">
        <f>(1/(1+EXP(('S Curve Equation'!$B$11-R124*'S Curve Equation'!$B$12)*'S Curve Equation'!$B$10))+'S Curve Equation'!$B$13)*'S Curve Equation'!$B$14</f>
        <v>9.1081337843786248E-2</v>
      </c>
      <c r="S169" s="28">
        <f>(1/(1+EXP(('S Curve Equation'!$B$11-S124*'S Curve Equation'!$B$12)*'S Curve Equation'!$B$10))+'S Curve Equation'!$B$13)*'S Curve Equation'!$B$14</f>
        <v>9.3035982887943638E-2</v>
      </c>
      <c r="T169" s="28">
        <f>(1/(1+EXP(('S Curve Equation'!$B$11-T124*'S Curve Equation'!$B$12)*'S Curve Equation'!$B$10))+'S Curve Equation'!$B$13)*'S Curve Equation'!$B$14</f>
        <v>9.500578581726779E-2</v>
      </c>
      <c r="U169" s="28">
        <f>(1/(1+EXP(('S Curve Equation'!$B$11-U124*'S Curve Equation'!$B$12)*'S Curve Equation'!$B$10))+'S Curve Equation'!$B$13)*'S Curve Equation'!$B$14</f>
        <v>9.699048999661232E-2</v>
      </c>
      <c r="V169" s="28">
        <f>(1/(1+EXP(('S Curve Equation'!$B$11-V124*'S Curve Equation'!$B$12)*'S Curve Equation'!$B$10))+'S Curve Equation'!$B$13)*'S Curve Equation'!$B$14</f>
        <v>9.8989836079401053E-2</v>
      </c>
      <c r="W169" s="28">
        <f>(1/(1+EXP(('S Curve Equation'!$B$11-W124*'S Curve Equation'!$B$12)*'S Curve Equation'!$B$10))+'S Curve Equation'!$B$13)*'S Curve Equation'!$B$14</f>
        <v>0.10100356217656103</v>
      </c>
      <c r="X169" s="28">
        <f>(1/(1+EXP(('S Curve Equation'!$B$11-X124*'S Curve Equation'!$B$12)*'S Curve Equation'!$B$10))+'S Curve Equation'!$B$13)*'S Curve Equation'!$B$14</f>
        <v>0.10303140402427441</v>
      </c>
      <c r="Y169" s="28">
        <f>(1/(1+EXP(('S Curve Equation'!$B$11-Y124*'S Curve Equation'!$B$12)*'S Curve Equation'!$B$10))+'S Curve Equation'!$B$13)*'S Curve Equation'!$B$14</f>
        <v>0.10507309515040866</v>
      </c>
      <c r="Z169" s="28">
        <f>(1/(1+EXP(('S Curve Equation'!$B$11-Z124*'S Curve Equation'!$B$12)*'S Curve Equation'!$B$10))+'S Curve Equation'!$B$13)*'S Curve Equation'!$B$14</f>
        <v>0.10712836703949155</v>
      </c>
      <c r="AA169" s="28">
        <f>(1/(1+EXP(('S Curve Equation'!$B$11-AA124*'S Curve Equation'!$B$12)*'S Curve Equation'!$B$10))+'S Curve Equation'!$B$13)*'S Curve Equation'!$B$14</f>
        <v>0.10919694929610259</v>
      </c>
      <c r="AB169" s="28">
        <f>(1/(1+EXP(('S Curve Equation'!$B$11-AB124*'S Curve Equation'!$B$12)*'S Curve Equation'!$B$10))+'S Curve Equation'!$B$13)*'S Curve Equation'!$B$14</f>
        <v>0.11127856980655619</v>
      </c>
      <c r="AC169" s="28">
        <f>(1/(1+EXP(('S Curve Equation'!$B$11-AC124*'S Curve Equation'!$B$12)*'S Curve Equation'!$B$10))+'S Curve Equation'!$B$13)*'S Curve Equation'!$B$14</f>
        <v>0.11337295489876194</v>
      </c>
      <c r="AD169" s="28">
        <f>(1/(1+EXP(('S Curve Equation'!$B$11-AD124*'S Curve Equation'!$B$12)*'S Curve Equation'!$B$10))+'S Curve Equation'!$B$13)*'S Curve Equation'!$B$14</f>
        <v>0.11547982950014554</v>
      </c>
      <c r="AE169" s="28">
        <f>(1/(1+EXP(('S Curve Equation'!$B$11-AE124*'S Curve Equation'!$B$12)*'S Curve Equation'!$B$10))+'S Curve Equation'!$B$13)*'S Curve Equation'!$B$14</f>
        <v>0.1175989172935256</v>
      </c>
      <c r="AF169" s="28">
        <f>(1/(1+EXP(('S Curve Equation'!$B$11-AF124*'S Curve Equation'!$B$12)*'S Curve Equation'!$B$10))+'S Curve Equation'!$B$13)*'S Curve Equation'!$B$14</f>
        <v>0.11972994087084339</v>
      </c>
    </row>
    <row r="170" spans="1:32" x14ac:dyDescent="0.2">
      <c r="A170" s="6" t="s">
        <v>48</v>
      </c>
      <c r="B170" s="28">
        <f>(1/(1+EXP(('S Curve Equation'!$B$11-B125*'S Curve Equation'!$B$12)*'S Curve Equation'!$B$10))+'S Curve Equation'!$B$13)*'S Curve Equation'!$B$14</f>
        <v>3.3128834355828224E-2</v>
      </c>
      <c r="C170" s="28">
        <f>(1/(1+EXP(('S Curve Equation'!$B$11-C125*'S Curve Equation'!$B$12)*'S Curve Equation'!$B$10))+'S Curve Equation'!$B$13)*'S Curve Equation'!$B$14</f>
        <v>3.4289954312431002E-2</v>
      </c>
      <c r="D170" s="28">
        <f>(1/(1+EXP(('S Curve Equation'!$B$11-D125*'S Curve Equation'!$B$12)*'S Curve Equation'!$B$10))+'S Curve Equation'!$B$13)*'S Curve Equation'!$B$14</f>
        <v>3.5397499105692225E-2</v>
      </c>
      <c r="E170" s="28">
        <f>(1/(1+EXP(('S Curve Equation'!$B$11-E125*'S Curve Equation'!$B$12)*'S Curve Equation'!$B$10))+'S Curve Equation'!$B$13)*'S Curve Equation'!$B$14</f>
        <v>3.6565522521396859E-2</v>
      </c>
      <c r="F170" s="28">
        <f>(1/(1+EXP(('S Curve Equation'!$B$11-F125*'S Curve Equation'!$B$12)*'S Curve Equation'!$B$10))+'S Curve Equation'!$B$13)*'S Curve Equation'!$B$14</f>
        <v>3.7738417129007121E-2</v>
      </c>
      <c r="G170" s="28">
        <f>(1/(1+EXP(('S Curve Equation'!$B$11-G125*'S Curve Equation'!$B$12)*'S Curve Equation'!$B$10))+'S Curve Equation'!$B$13)*'S Curve Equation'!$B$14</f>
        <v>3.901341150856704E-2</v>
      </c>
      <c r="H170" s="28">
        <f>(1/(1+EXP(('S Curve Equation'!$B$11-H125*'S Curve Equation'!$B$12)*'S Curve Equation'!$B$10))+'S Curve Equation'!$B$13)*'S Curve Equation'!$B$14</f>
        <v>4.0265810198337297E-2</v>
      </c>
      <c r="I170" s="28">
        <f>(1/(1+EXP(('S Curve Equation'!$B$11-I125*'S Curve Equation'!$B$12)*'S Curve Equation'!$B$10))+'S Curve Equation'!$B$13)*'S Curve Equation'!$B$14</f>
        <v>4.1434171742659114E-2</v>
      </c>
      <c r="J170" s="28">
        <f>(1/(1+EXP(('S Curve Equation'!$B$11-J125*'S Curve Equation'!$B$12)*'S Curve Equation'!$B$10))+'S Curve Equation'!$B$13)*'S Curve Equation'!$B$14</f>
        <v>4.2593085135324081E-2</v>
      </c>
      <c r="K170" s="28">
        <f>(1/(1+EXP(('S Curve Equation'!$B$11-K125*'S Curve Equation'!$B$12)*'S Curve Equation'!$B$10))+'S Curve Equation'!$B$13)*'S Curve Equation'!$B$14</f>
        <v>4.3754424959887572E-2</v>
      </c>
      <c r="L170" s="28">
        <f>(1/(1+EXP(('S Curve Equation'!$B$11-L125*'S Curve Equation'!$B$12)*'S Curve Equation'!$B$10))+'S Curve Equation'!$B$13)*'S Curve Equation'!$B$14</f>
        <v>4.5149581144711688E-2</v>
      </c>
      <c r="M170" s="28">
        <f>(1/(1+EXP(('S Curve Equation'!$B$11-M125*'S Curve Equation'!$B$12)*'S Curve Equation'!$B$10))+'S Curve Equation'!$B$13)*'S Curve Equation'!$B$14</f>
        <v>4.6436801791158389E-2</v>
      </c>
      <c r="N170" s="28">
        <f>(1/(1+EXP(('S Curve Equation'!$B$11-N125*'S Curve Equation'!$B$12)*'S Curve Equation'!$B$10))+'S Curve Equation'!$B$13)*'S Curve Equation'!$B$14</f>
        <v>4.7739441513605908E-2</v>
      </c>
      <c r="O170" s="28">
        <f>(1/(1+EXP(('S Curve Equation'!$B$11-O125*'S Curve Equation'!$B$12)*'S Curve Equation'!$B$10))+'S Curve Equation'!$B$13)*'S Curve Equation'!$B$14</f>
        <v>4.9057407019396898E-2</v>
      </c>
      <c r="P170" s="28">
        <f>(1/(1+EXP(('S Curve Equation'!$B$11-P125*'S Curve Equation'!$B$12)*'S Curve Equation'!$B$10))+'S Curve Equation'!$B$13)*'S Curve Equation'!$B$14</f>
        <v>5.0390600939579651E-2</v>
      </c>
      <c r="Q170" s="28">
        <f>(1/(1+EXP(('S Curve Equation'!$B$11-Q125*'S Curve Equation'!$B$12)*'S Curve Equation'!$B$10))+'S Curve Equation'!$B$13)*'S Curve Equation'!$B$14</f>
        <v>5.1738921908635827E-2</v>
      </c>
      <c r="R170" s="28">
        <f>(1/(1+EXP(('S Curve Equation'!$B$11-R125*'S Curve Equation'!$B$12)*'S Curve Equation'!$B$10))+'S Curve Equation'!$B$13)*'S Curve Equation'!$B$14</f>
        <v>5.3102264645758568E-2</v>
      </c>
      <c r="S170" s="28">
        <f>(1/(1+EXP(('S Curve Equation'!$B$11-S125*'S Curve Equation'!$B$12)*'S Curve Equation'!$B$10))+'S Curve Equation'!$B$13)*'S Curve Equation'!$B$14</f>
        <v>5.4480520037590144E-2</v>
      </c>
      <c r="T170" s="28">
        <f>(1/(1+EXP(('S Curve Equation'!$B$11-T125*'S Curve Equation'!$B$12)*'S Curve Equation'!$B$10))+'S Curve Equation'!$B$13)*'S Curve Equation'!$B$14</f>
        <v>5.5873575222318617E-2</v>
      </c>
      <c r="U170" s="28">
        <f>(1/(1+EXP(('S Curve Equation'!$B$11-U125*'S Curve Equation'!$B$12)*'S Curve Equation'!$B$10))+'S Curve Equation'!$B$13)*'S Curve Equation'!$B$14</f>
        <v>5.7281313675044382E-2</v>
      </c>
      <c r="V170" s="28">
        <f>(1/(1+EXP(('S Curve Equation'!$B$11-V125*'S Curve Equation'!$B$12)*'S Curve Equation'!$B$10))+'S Curve Equation'!$B$13)*'S Curve Equation'!$B$14</f>
        <v>5.8703615294321762E-2</v>
      </c>
      <c r="W170" s="28">
        <f>(1/(1+EXP(('S Curve Equation'!$B$11-W125*'S Curve Equation'!$B$12)*'S Curve Equation'!$B$10))+'S Curve Equation'!$B$13)*'S Curve Equation'!$B$14</f>
        <v>6.0140356489780639E-2</v>
      </c>
      <c r="X170" s="28">
        <f>(1/(1+EXP(('S Curve Equation'!$B$11-X125*'S Curve Equation'!$B$12)*'S Curve Equation'!$B$10))+'S Curve Equation'!$B$13)*'S Curve Equation'!$B$14</f>
        <v>6.1591410270738604E-2</v>
      </c>
      <c r="Y170" s="28">
        <f>(1/(1+EXP(('S Curve Equation'!$B$11-Y125*'S Curve Equation'!$B$12)*'S Curve Equation'!$B$10))+'S Curve Equation'!$B$13)*'S Curve Equation'!$B$14</f>
        <v>6.3056646335711314E-2</v>
      </c>
      <c r="Z170" s="28">
        <f>(1/(1+EXP(('S Curve Equation'!$B$11-Z125*'S Curve Equation'!$B$12)*'S Curve Equation'!$B$10))+'S Curve Equation'!$B$13)*'S Curve Equation'!$B$14</f>
        <v>6.4535931162731278E-2</v>
      </c>
      <c r="AA170" s="28">
        <f>(1/(1+EXP(('S Curve Equation'!$B$11-AA125*'S Curve Equation'!$B$12)*'S Curve Equation'!$B$10))+'S Curve Equation'!$B$13)*'S Curve Equation'!$B$14</f>
        <v>6.6029128100384846E-2</v>
      </c>
      <c r="AB170" s="28">
        <f>(1/(1+EXP(('S Curve Equation'!$B$11-AB125*'S Curve Equation'!$B$12)*'S Curve Equation'!$B$10))+'S Curve Equation'!$B$13)*'S Curve Equation'!$B$14</f>
        <v>6.7536097459480623E-2</v>
      </c>
      <c r="AC170" s="28">
        <f>(1/(1+EXP(('S Curve Equation'!$B$11-AC125*'S Curve Equation'!$B$12)*'S Curve Equation'!$B$10))+'S Curve Equation'!$B$13)*'S Curve Equation'!$B$14</f>
        <v>6.9056696605262757E-2</v>
      </c>
      <c r="AD170" s="28">
        <f>(1/(1+EXP(('S Curve Equation'!$B$11-AD125*'S Curve Equation'!$B$12)*'S Curve Equation'!$B$10))+'S Curve Equation'!$B$13)*'S Curve Equation'!$B$14</f>
        <v>7.0590780050081639E-2</v>
      </c>
      <c r="AE170" s="28">
        <f>(1/(1+EXP(('S Curve Equation'!$B$11-AE125*'S Curve Equation'!$B$12)*'S Curve Equation'!$B$10))+'S Curve Equation'!$B$13)*'S Curve Equation'!$B$14</f>
        <v>7.2138199546439921E-2</v>
      </c>
      <c r="AF170" s="28">
        <f>(1/(1+EXP(('S Curve Equation'!$B$11-AF125*'S Curve Equation'!$B$12)*'S Curve Equation'!$B$10))+'S Curve Equation'!$B$13)*'S Curve Equation'!$B$14</f>
        <v>7.3698804180329924E-2</v>
      </c>
    </row>
    <row r="171" spans="1:32" x14ac:dyDescent="0.2">
      <c r="A171" s="6" t="s">
        <v>49</v>
      </c>
      <c r="B171" s="28">
        <f>(1/(1+EXP(('S Curve Equation'!$B$11-B126*'S Curve Equation'!$B$12)*'S Curve Equation'!$B$10))+'S Curve Equation'!$B$13)*'S Curve Equation'!$B$14</f>
        <v>5.5016181229773455E-2</v>
      </c>
      <c r="C171" s="28">
        <f>(1/(1+EXP(('S Curve Equation'!$B$11-C126*'S Curve Equation'!$B$12)*'S Curve Equation'!$B$10))+'S Curve Equation'!$B$13)*'S Curve Equation'!$B$14</f>
        <v>5.6614793437730203E-2</v>
      </c>
      <c r="D171" s="28">
        <f>(1/(1+EXP(('S Curve Equation'!$B$11-D126*'S Curve Equation'!$B$12)*'S Curve Equation'!$B$10))+'S Curve Equation'!$B$13)*'S Curve Equation'!$B$14</f>
        <v>5.8135986524815254E-2</v>
      </c>
      <c r="E171" s="28">
        <f>(1/(1+EXP(('S Curve Equation'!$B$11-E126*'S Curve Equation'!$B$12)*'S Curve Equation'!$B$10))+'S Curve Equation'!$B$13)*'S Curve Equation'!$B$14</f>
        <v>5.9736449232623647E-2</v>
      </c>
      <c r="F171" s="28">
        <f>(1/(1+EXP(('S Curve Equation'!$B$11-F126*'S Curve Equation'!$B$12)*'S Curve Equation'!$B$10))+'S Curve Equation'!$B$13)*'S Curve Equation'!$B$14</f>
        <v>6.1339736240004758E-2</v>
      </c>
      <c r="G171" s="28">
        <f>(1/(1+EXP(('S Curve Equation'!$B$11-G126*'S Curve Equation'!$B$12)*'S Curve Equation'!$B$10))+'S Curve Equation'!$B$13)*'S Curve Equation'!$B$14</f>
        <v>6.3078293141567127E-2</v>
      </c>
      <c r="H171" s="28">
        <f>(1/(1+EXP(('S Curve Equation'!$B$11-H126*'S Curve Equation'!$B$12)*'S Curve Equation'!$B$10))+'S Curve Equation'!$B$13)*'S Curve Equation'!$B$14</f>
        <v>6.478176356358932E-2</v>
      </c>
      <c r="I171" s="28">
        <f>(1/(1+EXP(('S Curve Equation'!$B$11-I126*'S Curve Equation'!$B$12)*'S Curve Equation'!$B$10))+'S Curve Equation'!$B$13)*'S Curve Equation'!$B$14</f>
        <v>6.6367178066121427E-2</v>
      </c>
      <c r="J171" s="28">
        <f>(1/(1+EXP(('S Curve Equation'!$B$11-J126*'S Curve Equation'!$B$12)*'S Curve Equation'!$B$10))+'S Curve Equation'!$B$13)*'S Curve Equation'!$B$14</f>
        <v>6.7936255295237294E-2</v>
      </c>
      <c r="K171" s="28">
        <f>(1/(1+EXP(('S Curve Equation'!$B$11-K126*'S Curve Equation'!$B$12)*'S Curve Equation'!$B$10))+'S Curve Equation'!$B$13)*'S Curve Equation'!$B$14</f>
        <v>6.9505161230127593E-2</v>
      </c>
      <c r="L171" s="28">
        <f>(1/(1+EXP(('S Curve Equation'!$B$11-L126*'S Curve Equation'!$B$12)*'S Curve Equation'!$B$10))+'S Curve Equation'!$B$13)*'S Curve Equation'!$B$14</f>
        <v>7.1385441706530439E-2</v>
      </c>
      <c r="M171" s="28">
        <f>(1/(1+EXP(('S Curve Equation'!$B$11-M126*'S Curve Equation'!$B$12)*'S Curve Equation'!$B$10))+'S Curve Equation'!$B$13)*'S Curve Equation'!$B$14</f>
        <v>7.3115974143421664E-2</v>
      </c>
      <c r="N171" s="28">
        <f>(1/(1+EXP(('S Curve Equation'!$B$11-N126*'S Curve Equation'!$B$12)*'S Curve Equation'!$B$10))+'S Curve Equation'!$B$13)*'S Curve Equation'!$B$14</f>
        <v>7.4863124469083234E-2</v>
      </c>
      <c r="O171" s="28">
        <f>(1/(1+EXP(('S Curve Equation'!$B$11-O126*'S Curve Equation'!$B$12)*'S Curve Equation'!$B$10))+'S Curve Equation'!$B$13)*'S Curve Equation'!$B$14</f>
        <v>7.6626689950302779E-2</v>
      </c>
      <c r="P171" s="28">
        <f>(1/(1+EXP(('S Curve Equation'!$B$11-P126*'S Curve Equation'!$B$12)*'S Curve Equation'!$B$10))+'S Curve Equation'!$B$13)*'S Curve Equation'!$B$14</f>
        <v>7.8406463859706968E-2</v>
      </c>
      <c r="Q171" s="28">
        <f>(1/(1+EXP(('S Curve Equation'!$B$11-Q126*'S Curve Equation'!$B$12)*'S Curve Equation'!$B$10))+'S Curve Equation'!$B$13)*'S Curve Equation'!$B$14</f>
        <v>8.0202235627394591E-2</v>
      </c>
      <c r="R171" s="28">
        <f>(1/(1+EXP(('S Curve Equation'!$B$11-R126*'S Curve Equation'!$B$12)*'S Curve Equation'!$B$10))+'S Curve Equation'!$B$13)*'S Curve Equation'!$B$14</f>
        <v>8.2013790992943827E-2</v>
      </c>
      <c r="S171" s="28">
        <f>(1/(1+EXP(('S Curve Equation'!$B$11-S126*'S Curve Equation'!$B$12)*'S Curve Equation'!$B$10))+'S Curve Equation'!$B$13)*'S Curve Equation'!$B$14</f>
        <v>8.3840912157644401E-2</v>
      </c>
      <c r="T171" s="28">
        <f>(1/(1+EXP(('S Curve Equation'!$B$11-T126*'S Curve Equation'!$B$12)*'S Curve Equation'!$B$10))+'S Curve Equation'!$B$13)*'S Curve Equation'!$B$14</f>
        <v>8.5683377936795008E-2</v>
      </c>
      <c r="U171" s="28">
        <f>(1/(1+EXP(('S Curve Equation'!$B$11-U126*'S Curve Equation'!$B$12)*'S Curve Equation'!$B$10))+'S Curve Equation'!$B$13)*'S Curve Equation'!$B$14</f>
        <v>8.7540963911924743E-2</v>
      </c>
      <c r="V171" s="28">
        <f>(1/(1+EXP(('S Curve Equation'!$B$11-V126*'S Curve Equation'!$B$12)*'S Curve Equation'!$B$10))+'S Curve Equation'!$B$13)*'S Curve Equation'!$B$14</f>
        <v>8.9413442582792241E-2</v>
      </c>
      <c r="W171" s="28">
        <f>(1/(1+EXP(('S Curve Equation'!$B$11-W126*'S Curve Equation'!$B$12)*'S Curve Equation'!$B$10))+'S Curve Equation'!$B$13)*'S Curve Equation'!$B$14</f>
        <v>9.1300583519018805E-2</v>
      </c>
      <c r="X171" s="28">
        <f>(1/(1+EXP(('S Curve Equation'!$B$11-X126*'S Curve Equation'!$B$12)*'S Curve Equation'!$B$10))+'S Curve Equation'!$B$13)*'S Curve Equation'!$B$14</f>
        <v>9.3202153511221325E-2</v>
      </c>
      <c r="Y171" s="28">
        <f>(1/(1+EXP(('S Curve Equation'!$B$11-Y126*'S Curve Equation'!$B$12)*'S Curve Equation'!$B$10))+'S Curve Equation'!$B$13)*'S Curve Equation'!$B$14</f>
        <v>9.5117916721511292E-2</v>
      </c>
      <c r="Z171" s="28">
        <f>(1/(1+EXP(('S Curve Equation'!$B$11-Z126*'S Curve Equation'!$B$12)*'S Curve Equation'!$B$10))+'S Curve Equation'!$B$13)*'S Curve Equation'!$B$14</f>
        <v>9.7047634833229632E-2</v>
      </c>
      <c r="AA171" s="28">
        <f>(1/(1+EXP(('S Curve Equation'!$B$11-AA126*'S Curve Equation'!$B$12)*'S Curve Equation'!$B$10))+'S Curve Equation'!$B$13)*'S Curve Equation'!$B$14</f>
        <v>9.8991067199793545E-2</v>
      </c>
      <c r="AB171" s="28">
        <f>(1/(1+EXP(('S Curve Equation'!$B$11-AB126*'S Curve Equation'!$B$12)*'S Curve Equation'!$B$10))+'S Curve Equation'!$B$13)*'S Curve Equation'!$B$14</f>
        <v>0.10094797099253257</v>
      </c>
      <c r="AC171" s="28">
        <f>(1/(1+EXP(('S Curve Equation'!$B$11-AC126*'S Curve Equation'!$B$12)*'S Curve Equation'!$B$10))+'S Curve Equation'!$B$13)*'S Curve Equation'!$B$14</f>
        <v>0.10291810134740015</v>
      </c>
      <c r="AD171" s="28">
        <f>(1/(1+EXP(('S Curve Equation'!$B$11-AD126*'S Curve Equation'!$B$12)*'S Curve Equation'!$B$10))+'S Curve Equation'!$B$13)*'S Curve Equation'!$B$14</f>
        <v>0.10490121151044517</v>
      </c>
      <c r="AE171" s="28">
        <f>(1/(1+EXP(('S Curve Equation'!$B$11-AE126*'S Curve Equation'!$B$12)*'S Curve Equation'!$B$10))+'S Curve Equation'!$B$13)*'S Curve Equation'!$B$14</f>
        <v>0.10689705298193593</v>
      </c>
      <c r="AF171" s="28">
        <f>(1/(1+EXP(('S Curve Equation'!$B$11-AF126*'S Curve Equation'!$B$12)*'S Curve Equation'!$B$10))+'S Curve Equation'!$B$13)*'S Curve Equation'!$B$14</f>
        <v>0.10890537565903434</v>
      </c>
    </row>
    <row r="172" spans="1:32" x14ac:dyDescent="0.2">
      <c r="A172" s="6" t="s">
        <v>50</v>
      </c>
      <c r="B172" s="28">
        <f>(1/(1+EXP(('S Curve Equation'!$B$11-B127*'S Curve Equation'!$B$12)*'S Curve Equation'!$B$10))+'S Curve Equation'!$B$13)*'S Curve Equation'!$B$14</f>
        <v>5.6015779092702146E-2</v>
      </c>
      <c r="C172" s="28">
        <f>(1/(1+EXP(('S Curve Equation'!$B$11-C127*'S Curve Equation'!$B$12)*'S Curve Equation'!$B$10))+'S Curve Equation'!$B$13)*'S Curve Equation'!$B$14</f>
        <v>5.7633111897117492E-2</v>
      </c>
      <c r="D172" s="28">
        <f>(1/(1+EXP(('S Curve Equation'!$B$11-D127*'S Curve Equation'!$B$12)*'S Curve Equation'!$B$10))+'S Curve Equation'!$B$13)*'S Curve Equation'!$B$14</f>
        <v>5.9171970157365097E-2</v>
      </c>
      <c r="E172" s="28">
        <f>(1/(1+EXP(('S Curve Equation'!$B$11-E127*'S Curve Equation'!$B$12)*'S Curve Equation'!$B$10))+'S Curve Equation'!$B$13)*'S Curve Equation'!$B$14</f>
        <v>6.0790864111788113E-2</v>
      </c>
      <c r="F172" s="28">
        <f>(1/(1+EXP(('S Curve Equation'!$B$11-F127*'S Curve Equation'!$B$12)*'S Curve Equation'!$B$10))+'S Curve Equation'!$B$13)*'S Curve Equation'!$B$14</f>
        <v>6.2412458248034874E-2</v>
      </c>
      <c r="G172" s="28">
        <f>(1/(1+EXP(('S Curve Equation'!$B$11-G127*'S Curve Equation'!$B$12)*'S Curve Equation'!$B$10))+'S Curve Equation'!$B$13)*'S Curve Equation'!$B$14</f>
        <v>6.4170692127757278E-2</v>
      </c>
      <c r="H172" s="28">
        <f>(1/(1+EXP(('S Curve Equation'!$B$11-H127*'S Curve Equation'!$B$12)*'S Curve Equation'!$B$10))+'S Curve Equation'!$B$13)*'S Curve Equation'!$B$14</f>
        <v>6.5893268504194941E-2</v>
      </c>
      <c r="I172" s="28">
        <f>(1/(1+EXP(('S Curve Equation'!$B$11-I127*'S Curve Equation'!$B$12)*'S Curve Equation'!$B$10))+'S Curve Equation'!$B$13)*'S Curve Equation'!$B$14</f>
        <v>6.7496312255691582E-2</v>
      </c>
      <c r="J172" s="28">
        <f>(1/(1+EXP(('S Curve Equation'!$B$11-J127*'S Curve Equation'!$B$12)*'S Curve Equation'!$B$10))+'S Curve Equation'!$B$13)*'S Curve Equation'!$B$14</f>
        <v>6.9082694025487362E-2</v>
      </c>
      <c r="K172" s="28">
        <f>(1/(1+EXP(('S Curve Equation'!$B$11-K127*'S Curve Equation'!$B$12)*'S Curve Equation'!$B$10))+'S Curve Equation'!$B$13)*'S Curve Equation'!$B$14</f>
        <v>7.0668762021829867E-2</v>
      </c>
      <c r="L172" s="28">
        <f>(1/(1+EXP(('S Curve Equation'!$B$11-L127*'S Curve Equation'!$B$12)*'S Curve Equation'!$B$10))+'S Curve Equation'!$B$13)*'S Curve Equation'!$B$14</f>
        <v>7.2569427719523558E-2</v>
      </c>
      <c r="M172" s="28">
        <f>(1/(1+EXP(('S Curve Equation'!$B$11-M127*'S Curve Equation'!$B$12)*'S Curve Equation'!$B$10))+'S Curve Equation'!$B$13)*'S Curve Equation'!$B$14</f>
        <v>7.431854780328849E-2</v>
      </c>
      <c r="N172" s="28">
        <f>(1/(1+EXP(('S Curve Equation'!$B$11-N127*'S Curve Equation'!$B$12)*'S Curve Equation'!$B$10))+'S Curve Equation'!$B$13)*'S Curve Equation'!$B$14</f>
        <v>7.6084297117690033E-2</v>
      </c>
      <c r="O172" s="28">
        <f>(1/(1+EXP(('S Curve Equation'!$B$11-O127*'S Curve Equation'!$B$12)*'S Curve Equation'!$B$10))+'S Curve Equation'!$B$13)*'S Curve Equation'!$B$14</f>
        <v>7.7866468031939348E-2</v>
      </c>
      <c r="P172" s="28">
        <f>(1/(1+EXP(('S Curve Equation'!$B$11-P127*'S Curve Equation'!$B$12)*'S Curve Equation'!$B$10))+'S Curve Equation'!$B$13)*'S Curve Equation'!$B$14</f>
        <v>7.9664848950997263E-2</v>
      </c>
      <c r="Q172" s="28">
        <f>(1/(1+EXP(('S Curve Equation'!$B$11-Q127*'S Curve Equation'!$B$12)*'S Curve Equation'!$B$10))+'S Curve Equation'!$B$13)*'S Curve Equation'!$B$14</f>
        <v>8.1479224470307143E-2</v>
      </c>
      <c r="R172" s="28">
        <f>(1/(1+EXP(('S Curve Equation'!$B$11-R127*'S Curve Equation'!$B$12)*'S Curve Equation'!$B$10))+'S Curve Equation'!$B$13)*'S Curve Equation'!$B$14</f>
        <v>8.3309375530820351E-2</v>
      </c>
      <c r="S172" s="28">
        <f>(1/(1+EXP(('S Curve Equation'!$B$11-S127*'S Curve Equation'!$B$12)*'S Curve Equation'!$B$10))+'S Curve Equation'!$B$13)*'S Curve Equation'!$B$14</f>
        <v>8.5155079574162504E-2</v>
      </c>
      <c r="T172" s="28">
        <f>(1/(1+EXP(('S Curve Equation'!$B$11-T127*'S Curve Equation'!$B$12)*'S Curve Equation'!$B$10))+'S Curve Equation'!$B$13)*'S Curve Equation'!$B$14</f>
        <v>8.7016110697779106E-2</v>
      </c>
      <c r="U172" s="28">
        <f>(1/(1+EXP(('S Curve Equation'!$B$11-U127*'S Curve Equation'!$B$12)*'S Curve Equation'!$B$10))+'S Curve Equation'!$B$13)*'S Curve Equation'!$B$14</f>
        <v>8.8892239809918311E-2</v>
      </c>
      <c r="V172" s="28">
        <f>(1/(1+EXP(('S Curve Equation'!$B$11-V127*'S Curve Equation'!$B$12)*'S Curve Equation'!$B$10))+'S Curve Equation'!$B$13)*'S Curve Equation'!$B$14</f>
        <v>9.0783234784300601E-2</v>
      </c>
      <c r="W172" s="28">
        <f>(1/(1+EXP(('S Curve Equation'!$B$11-W127*'S Curve Equation'!$B$12)*'S Curve Equation'!$B$10))+'S Curve Equation'!$B$13)*'S Curve Equation'!$B$14</f>
        <v>9.2688860614333166E-2</v>
      </c>
      <c r="X172" s="28">
        <f>(1/(1+EXP(('S Curve Equation'!$B$11-X127*'S Curve Equation'!$B$12)*'S Curve Equation'!$B$10))+'S Curve Equation'!$B$13)*'S Curve Equation'!$B$14</f>
        <v>9.4608879566731807E-2</v>
      </c>
      <c r="Y172" s="28">
        <f>(1/(1+EXP(('S Curve Equation'!$B$11-Y127*'S Curve Equation'!$B$12)*'S Curve Equation'!$B$10))+'S Curve Equation'!$B$13)*'S Curve Equation'!$B$14</f>
        <v>9.6543051334414903E-2</v>
      </c>
      <c r="Z172" s="28">
        <f>(1/(1+EXP(('S Curve Equation'!$B$11-Z127*'S Curve Equation'!$B$12)*'S Curve Equation'!$B$10))+'S Curve Equation'!$B$13)*'S Curve Equation'!$B$14</f>
        <v>9.8491133188540761E-2</v>
      </c>
      <c r="AA172" s="28">
        <f>(1/(1+EXP(('S Curve Equation'!$B$11-AA127*'S Curve Equation'!$B$12)*'S Curve Equation'!$B$10))+'S Curve Equation'!$B$13)*'S Curve Equation'!$B$14</f>
        <v>0.10045288012956109</v>
      </c>
      <c r="AB172" s="28">
        <f>(1/(1+EXP(('S Curve Equation'!$B$11-AB127*'S Curve Equation'!$B$12)*'S Curve Equation'!$B$10))+'S Curve Equation'!$B$13)*'S Curve Equation'!$B$14</f>
        <v>0.10242804503716896</v>
      </c>
      <c r="AC172" s="28">
        <f>(1/(1+EXP(('S Curve Equation'!$B$11-AC127*'S Curve Equation'!$B$12)*'S Curve Equation'!$B$10))+'S Curve Equation'!$B$13)*'S Curve Equation'!$B$14</f>
        <v>0.10441637881902598</v>
      </c>
      <c r="AD172" s="28">
        <f>(1/(1+EXP(('S Curve Equation'!$B$11-AD127*'S Curve Equation'!$B$12)*'S Curve Equation'!$B$10))+'S Curve Equation'!$B$13)*'S Curve Equation'!$B$14</f>
        <v>0.10641763055815359</v>
      </c>
      <c r="AE172" s="28">
        <f>(1/(1+EXP(('S Curve Equation'!$B$11-AE127*'S Curve Equation'!$B$12)*'S Curve Equation'!$B$10))+'S Curve Equation'!$B$13)*'S Curve Equation'!$B$14</f>
        <v>0.10843154765888112</v>
      </c>
      <c r="AF172" s="28">
        <f>(1/(1+EXP(('S Curve Equation'!$B$11-AF127*'S Curve Equation'!$B$12)*'S Curve Equation'!$B$10))+'S Curve Equation'!$B$13)*'S Curve Equation'!$B$14</f>
        <v>0.11045787599124716</v>
      </c>
    </row>
    <row r="173" spans="1:32" x14ac:dyDescent="0.2">
      <c r="A173" s="6" t="s">
        <v>51</v>
      </c>
      <c r="B173" s="28">
        <f>(1/(1+EXP(('S Curve Equation'!$B$11-B128*'S Curve Equation'!$B$12)*'S Curve Equation'!$B$10))+'S Curve Equation'!$B$13)*'S Curve Equation'!$B$14</f>
        <v>0.14609203798392989</v>
      </c>
      <c r="C173" s="28">
        <f>(1/(1+EXP(('S Curve Equation'!$B$11-C128*'S Curve Equation'!$B$12)*'S Curve Equation'!$B$10))+'S Curve Equation'!$B$13)*'S Curve Equation'!$B$14</f>
        <v>0.14905411604120197</v>
      </c>
      <c r="D173" s="28">
        <f>(1/(1+EXP(('S Curve Equation'!$B$11-D128*'S Curve Equation'!$B$12)*'S Curve Equation'!$B$10))+'S Curve Equation'!$B$13)*'S Curve Equation'!$B$14</f>
        <v>0.15185383804523037</v>
      </c>
      <c r="E173" s="28">
        <f>(1/(1+EXP(('S Curve Equation'!$B$11-E128*'S Curve Equation'!$B$12)*'S Curve Equation'!$B$10))+'S Curve Equation'!$B$13)*'S Curve Equation'!$B$14</f>
        <v>0.15477997214946471</v>
      </c>
      <c r="F173" s="28">
        <f>(1/(1+EXP(('S Curve Equation'!$B$11-F128*'S Curve Equation'!$B$12)*'S Curve Equation'!$B$10))+'S Curve Equation'!$B$13)*'S Curve Equation'!$B$14</f>
        <v>0.15769165540392305</v>
      </c>
      <c r="G173" s="28">
        <f>(1/(1+EXP(('S Curve Equation'!$B$11-G128*'S Curve Equation'!$B$12)*'S Curve Equation'!$B$10))+'S Curve Equation'!$B$13)*'S Curve Equation'!$B$14</f>
        <v>0.160827282687873</v>
      </c>
      <c r="H173" s="28">
        <f>(1/(1+EXP(('S Curve Equation'!$B$11-H128*'S Curve Equation'!$B$12)*'S Curve Equation'!$B$10))+'S Curve Equation'!$B$13)*'S Curve Equation'!$B$14</f>
        <v>0.16387817777289723</v>
      </c>
      <c r="I173" s="28">
        <f>(1/(1+EXP(('S Curve Equation'!$B$11-I128*'S Curve Equation'!$B$12)*'S Curve Equation'!$B$10))+'S Curve Equation'!$B$13)*'S Curve Equation'!$B$14</f>
        <v>0.16669895482471425</v>
      </c>
      <c r="J173" s="28">
        <f>(1/(1+EXP(('S Curve Equation'!$B$11-J128*'S Curve Equation'!$B$12)*'S Curve Equation'!$B$10))+'S Curve Equation'!$B$13)*'S Curve Equation'!$B$14</f>
        <v>0.16947327893461586</v>
      </c>
      <c r="K173" s="28">
        <f>(1/(1+EXP(('S Curve Equation'!$B$11-K128*'S Curve Equation'!$B$12)*'S Curve Equation'!$B$10))+'S Curve Equation'!$B$13)*'S Curve Equation'!$B$14</f>
        <v>0.17223033099062751</v>
      </c>
      <c r="L173" s="28">
        <f>(1/(1+EXP(('S Curve Equation'!$B$11-L128*'S Curve Equation'!$B$12)*'S Curve Equation'!$B$10))+'S Curve Equation'!$B$13)*'S Curve Equation'!$B$14</f>
        <v>0.17551264595066357</v>
      </c>
      <c r="M173" s="28">
        <f>(1/(1+EXP(('S Curve Equation'!$B$11-M128*'S Curve Equation'!$B$12)*'S Curve Equation'!$B$10))+'S Curve Equation'!$B$13)*'S Curve Equation'!$B$14</f>
        <v>0.17851285172797424</v>
      </c>
      <c r="N173" s="28">
        <f>(1/(1+EXP(('S Curve Equation'!$B$11-N128*'S Curve Equation'!$B$12)*'S Curve Equation'!$B$10))+'S Curve Equation'!$B$13)*'S Curve Equation'!$B$14</f>
        <v>0.18152214144807949</v>
      </c>
      <c r="O173" s="28">
        <f>(1/(1+EXP(('S Curve Equation'!$B$11-O128*'S Curve Equation'!$B$12)*'S Curve Equation'!$B$10))+'S Curve Equation'!$B$13)*'S Curve Equation'!$B$14</f>
        <v>0.18453999023953549</v>
      </c>
      <c r="P173" s="28">
        <f>(1/(1+EXP(('S Curve Equation'!$B$11-P128*'S Curve Equation'!$B$12)*'S Curve Equation'!$B$10))+'S Curve Equation'!$B$13)*'S Curve Equation'!$B$14</f>
        <v>0.18756587733192187</v>
      </c>
      <c r="Q173" s="28">
        <f>(1/(1+EXP(('S Curve Equation'!$B$11-Q128*'S Curve Equation'!$B$12)*'S Curve Equation'!$B$10))+'S Curve Equation'!$B$13)*'S Curve Equation'!$B$14</f>
        <v>0.1905992863101037</v>
      </c>
      <c r="R173" s="28">
        <f>(1/(1+EXP(('S Curve Equation'!$B$11-R128*'S Curve Equation'!$B$12)*'S Curve Equation'!$B$10))+'S Curve Equation'!$B$13)*'S Curve Equation'!$B$14</f>
        <v>0.19363970535737052</v>
      </c>
      <c r="S173" s="28">
        <f>(1/(1+EXP(('S Curve Equation'!$B$11-S128*'S Curve Equation'!$B$12)*'S Curve Equation'!$B$10))+'S Curve Equation'!$B$13)*'S Curve Equation'!$B$14</f>
        <v>0.19668662748750149</v>
      </c>
      <c r="T173" s="28">
        <f>(1/(1+EXP(('S Curve Equation'!$B$11-T128*'S Curve Equation'!$B$12)*'S Curve Equation'!$B$10))+'S Curve Equation'!$B$13)*'S Curve Equation'!$B$14</f>
        <v>0.19973955076580796</v>
      </c>
      <c r="U173" s="28">
        <f>(1/(1+EXP(('S Curve Equation'!$B$11-U128*'S Curve Equation'!$B$12)*'S Curve Equation'!$B$10))+'S Curve Equation'!$B$13)*'S Curve Equation'!$B$14</f>
        <v>0.20279797851923634</v>
      </c>
      <c r="V173" s="28">
        <f>(1/(1+EXP(('S Curve Equation'!$B$11-V128*'S Curve Equation'!$B$12)*'S Curve Equation'!$B$10))+'S Curve Equation'!$B$13)*'S Curve Equation'!$B$14</f>
        <v>0.20586141953562437</v>
      </c>
      <c r="W173" s="28">
        <f>(1/(1+EXP(('S Curve Equation'!$B$11-W128*'S Curve Equation'!$B$12)*'S Curve Equation'!$B$10))+'S Curve Equation'!$B$13)*'S Curve Equation'!$B$14</f>
        <v>0.20892938825221161</v>
      </c>
      <c r="X173" s="28">
        <f>(1/(1+EXP(('S Curve Equation'!$B$11-X128*'S Curve Equation'!$B$12)*'S Curve Equation'!$B$10))+'S Curve Equation'!$B$13)*'S Curve Equation'!$B$14</f>
        <v>0.21200140493352912</v>
      </c>
      <c r="Y173" s="28">
        <f>(1/(1+EXP(('S Curve Equation'!$B$11-Y128*'S Curve Equation'!$B$12)*'S Curve Equation'!$B$10))+'S Curve Equation'!$B$13)*'S Curve Equation'!$B$14</f>
        <v>0.21507699583880185</v>
      </c>
      <c r="Z173" s="28">
        <f>(1/(1+EXP(('S Curve Equation'!$B$11-Z128*'S Curve Equation'!$B$12)*'S Curve Equation'!$B$10))+'S Curve Equation'!$B$13)*'S Curve Equation'!$B$14</f>
        <v>0.21815569337900786</v>
      </c>
      <c r="AA173" s="28">
        <f>(1/(1+EXP(('S Curve Equation'!$B$11-AA128*'S Curve Equation'!$B$12)*'S Curve Equation'!$B$10))+'S Curve Equation'!$B$13)*'S Curve Equation'!$B$14</f>
        <v>0.22123703626375324</v>
      </c>
      <c r="AB173" s="28">
        <f>(1/(1+EXP(('S Curve Equation'!$B$11-AB128*'S Curve Equation'!$B$12)*'S Curve Equation'!$B$10))+'S Curve Equation'!$B$13)*'S Curve Equation'!$B$14</f>
        <v>0.22432056963812746</v>
      </c>
      <c r="AC173" s="28">
        <f>(1/(1+EXP(('S Curve Equation'!$B$11-AC128*'S Curve Equation'!$B$12)*'S Curve Equation'!$B$10))+'S Curve Equation'!$B$13)*'S Curve Equation'!$B$14</f>
        <v>0.22740584520972151</v>
      </c>
      <c r="AD173" s="28">
        <f>(1/(1+EXP(('S Curve Equation'!$B$11-AD128*'S Curve Equation'!$B$12)*'S Curve Equation'!$B$10))+'S Curve Equation'!$B$13)*'S Curve Equation'!$B$14</f>
        <v>0.23049242136599024</v>
      </c>
      <c r="AE173" s="28">
        <f>(1/(1+EXP(('S Curve Equation'!$B$11-AE128*'S Curve Equation'!$B$12)*'S Curve Equation'!$B$10))+'S Curve Equation'!$B$13)*'S Curve Equation'!$B$14</f>
        <v>0.23357986328215524</v>
      </c>
      <c r="AF173" s="28">
        <f>(1/(1+EXP(('S Curve Equation'!$B$11-AF128*'S Curve Equation'!$B$12)*'S Curve Equation'!$B$10))+'S Curve Equation'!$B$13)*'S Curve Equation'!$B$14</f>
        <v>0.2366677430198498</v>
      </c>
    </row>
    <row r="174" spans="1:32" x14ac:dyDescent="0.2">
      <c r="A174" s="6" t="s">
        <v>52</v>
      </c>
      <c r="B174" s="28">
        <f>(1/(1+EXP(('S Curve Equation'!$B$11-B129*'S Curve Equation'!$B$12)*'S Curve Equation'!$B$10))+'S Curve Equation'!$B$13)*'S Curve Equation'!$B$14</f>
        <v>7.1162840136054423E-2</v>
      </c>
      <c r="C174" s="28">
        <f>(1/(1+EXP(('S Curve Equation'!$B$11-C129*'S Curve Equation'!$B$12)*'S Curve Equation'!$B$10))+'S Curve Equation'!$B$13)*'S Curve Equation'!$B$14</f>
        <v>7.305195767534968E-2</v>
      </c>
      <c r="D174" s="28">
        <f>(1/(1+EXP(('S Curve Equation'!$B$11-D129*'S Curve Equation'!$B$12)*'S Curve Equation'!$B$10))+'S Curve Equation'!$B$13)*'S Curve Equation'!$B$14</f>
        <v>7.4846952678076922E-2</v>
      </c>
      <c r="E174" s="28">
        <f>(1/(1+EXP(('S Curve Equation'!$B$11-E129*'S Curve Equation'!$B$12)*'S Curve Equation'!$B$10))+'S Curve Equation'!$B$13)*'S Curve Equation'!$B$14</f>
        <v>7.673275428646481E-2</v>
      </c>
      <c r="F174" s="28">
        <f>(1/(1+EXP(('S Curve Equation'!$B$11-F129*'S Curve Equation'!$B$12)*'S Curve Equation'!$B$10))+'S Curve Equation'!$B$13)*'S Curve Equation'!$B$14</f>
        <v>7.8619118135907037E-2</v>
      </c>
      <c r="G174" s="28">
        <f>(1/(1+EXP(('S Curve Equation'!$B$11-G129*'S Curve Equation'!$B$12)*'S Curve Equation'!$B$10))+'S Curve Equation'!$B$13)*'S Curve Equation'!$B$14</f>
        <v>8.0661554715641848E-2</v>
      </c>
      <c r="H174" s="28">
        <f>(1/(1+EXP(('S Curve Equation'!$B$11-H129*'S Curve Equation'!$B$12)*'S Curve Equation'!$B$10))+'S Curve Equation'!$B$13)*'S Curve Equation'!$B$14</f>
        <v>8.2659710501040665E-2</v>
      </c>
      <c r="I174" s="28">
        <f>(1/(1+EXP(('S Curve Equation'!$B$11-I129*'S Curve Equation'!$B$12)*'S Curve Equation'!$B$10))+'S Curve Equation'!$B$13)*'S Curve Equation'!$B$14</f>
        <v>8.4516705226418534E-2</v>
      </c>
      <c r="J174" s="28">
        <f>(1/(1+EXP(('S Curve Equation'!$B$11-J129*'S Curve Equation'!$B$12)*'S Curve Equation'!$B$10))+'S Curve Equation'!$B$13)*'S Curve Equation'!$B$14</f>
        <v>8.635205313638715E-2</v>
      </c>
      <c r="K174" s="28">
        <f>(1/(1+EXP(('S Curve Equation'!$B$11-K129*'S Curve Equation'!$B$12)*'S Curve Equation'!$B$10))+'S Curve Equation'!$B$13)*'S Curve Equation'!$B$14</f>
        <v>8.8184736094789523E-2</v>
      </c>
      <c r="L174" s="28">
        <f>(1/(1+EXP(('S Curve Equation'!$B$11-L129*'S Curve Equation'!$B$12)*'S Curve Equation'!$B$10))+'S Curve Equation'!$B$13)*'S Curve Equation'!$B$14</f>
        <v>9.0377942174181311E-2</v>
      </c>
      <c r="M174" s="28">
        <f>(1/(1+EXP(('S Curve Equation'!$B$11-M129*'S Curve Equation'!$B$12)*'S Curve Equation'!$B$10))+'S Curve Equation'!$B$13)*'S Curve Equation'!$B$14</f>
        <v>9.2393435711940253E-2</v>
      </c>
      <c r="N174" s="28">
        <f>(1/(1+EXP(('S Curve Equation'!$B$11-N129*'S Curve Equation'!$B$12)*'S Curve Equation'!$B$10))+'S Curve Equation'!$B$13)*'S Curve Equation'!$B$14</f>
        <v>9.4425366158511617E-2</v>
      </c>
      <c r="O174" s="28">
        <f>(1/(1+EXP(('S Curve Equation'!$B$11-O129*'S Curve Equation'!$B$12)*'S Curve Equation'!$B$10))+'S Curve Equation'!$B$13)*'S Curve Equation'!$B$14</f>
        <v>9.6473454205237175E-2</v>
      </c>
      <c r="P174" s="28">
        <f>(1/(1+EXP(('S Curve Equation'!$B$11-P129*'S Curve Equation'!$B$12)*'S Curve Equation'!$B$10))+'S Curve Equation'!$B$13)*'S Curve Equation'!$B$14</f>
        <v>9.8537417267066815E-2</v>
      </c>
      <c r="Q174" s="28">
        <f>(1/(1+EXP(('S Curve Equation'!$B$11-Q129*'S Curve Equation'!$B$12)*'S Curve Equation'!$B$10))+'S Curve Equation'!$B$13)*'S Curve Equation'!$B$14</f>
        <v>0.10061696968045895</v>
      </c>
      <c r="R174" s="28">
        <f>(1/(1+EXP(('S Curve Equation'!$B$11-R129*'S Curve Equation'!$B$12)*'S Curve Equation'!$B$10))+'S Curve Equation'!$B$13)*'S Curve Equation'!$B$14</f>
        <v>0.10271182290008883</v>
      </c>
      <c r="S174" s="28">
        <f>(1/(1+EXP(('S Curve Equation'!$B$11-S129*'S Curve Equation'!$B$12)*'S Curve Equation'!$B$10))+'S Curve Equation'!$B$13)*'S Curve Equation'!$B$14</f>
        <v>0.10482168569418883</v>
      </c>
      <c r="T174" s="28">
        <f>(1/(1+EXP(('S Curve Equation'!$B$11-T129*'S Curve Equation'!$B$12)*'S Curve Equation'!$B$10))+'S Curve Equation'!$B$13)*'S Curve Equation'!$B$14</f>
        <v>0.10694626433834234</v>
      </c>
      <c r="U174" s="28">
        <f>(1/(1+EXP(('S Curve Equation'!$B$11-U129*'S Curve Equation'!$B$12)*'S Curve Equation'!$B$10))+'S Curve Equation'!$B$13)*'S Curve Equation'!$B$14</f>
        <v>0.10908526280756874</v>
      </c>
      <c r="V174" s="28">
        <f>(1/(1+EXP(('S Curve Equation'!$B$11-V129*'S Curve Equation'!$B$12)*'S Curve Equation'!$B$10))+'S Curve Equation'!$B$13)*'S Curve Equation'!$B$14</f>
        <v>0.11123838296654026</v>
      </c>
      <c r="W174" s="28">
        <f>(1/(1+EXP(('S Curve Equation'!$B$11-W129*'S Curve Equation'!$B$12)*'S Curve Equation'!$B$10))+'S Curve Equation'!$B$13)*'S Curve Equation'!$B$14</f>
        <v>0.11340532475777325</v>
      </c>
      <c r="X174" s="28">
        <f>(1/(1+EXP(('S Curve Equation'!$B$11-X129*'S Curve Equation'!$B$12)*'S Curve Equation'!$B$10))+'S Curve Equation'!$B$13)*'S Curve Equation'!$B$14</f>
        <v>0.1155857863876511</v>
      </c>
      <c r="Y174" s="28">
        <f>(1/(1+EXP(('S Curve Equation'!$B$11-Y129*'S Curve Equation'!$B$12)*'S Curve Equation'!$B$10))+'S Curve Equation'!$B$13)*'S Curve Equation'!$B$14</f>
        <v>0.11777946451013792</v>
      </c>
      <c r="Z174" s="28">
        <f>(1/(1+EXP(('S Curve Equation'!$B$11-Z129*'S Curve Equation'!$B$12)*'S Curve Equation'!$B$10))+'S Curve Equation'!$B$13)*'S Curve Equation'!$B$14</f>
        <v>0.11998605440804952</v>
      </c>
      <c r="AA174" s="28">
        <f>(1/(1+EXP(('S Curve Equation'!$B$11-AA129*'S Curve Equation'!$B$12)*'S Curve Equation'!$B$10))+'S Curve Equation'!$B$13)*'S Curve Equation'!$B$14</f>
        <v>0.12220525017175654</v>
      </c>
      <c r="AB174" s="28">
        <f>(1/(1+EXP(('S Curve Equation'!$B$11-AB129*'S Curve Equation'!$B$12)*'S Curve Equation'!$B$10))+'S Curve Equation'!$B$13)*'S Curve Equation'!$B$14</f>
        <v>0.12443674487519882</v>
      </c>
      <c r="AC174" s="28">
        <f>(1/(1+EXP(('S Curve Equation'!$B$11-AC129*'S Curve Equation'!$B$12)*'S Curve Equation'!$B$10))+'S Curve Equation'!$B$13)*'S Curve Equation'!$B$14</f>
        <v>0.12668023074910151</v>
      </c>
      <c r="AD174" s="28">
        <f>(1/(1+EXP(('S Curve Equation'!$B$11-AD129*'S Curve Equation'!$B$12)*'S Curve Equation'!$B$10))+'S Curve Equation'!$B$13)*'S Curve Equation'!$B$14</f>
        <v>0.1289353993512839</v>
      </c>
      <c r="AE174" s="28">
        <f>(1/(1+EXP(('S Curve Equation'!$B$11-AE129*'S Curve Equation'!$B$12)*'S Curve Equation'!$B$10))+'S Curve Equation'!$B$13)*'S Curve Equation'!$B$14</f>
        <v>0.13120194173396316</v>
      </c>
      <c r="AF174" s="28">
        <f>(1/(1+EXP(('S Curve Equation'!$B$11-AF129*'S Curve Equation'!$B$12)*'S Curve Equation'!$B$10))+'S Curve Equation'!$B$13)*'S Curve Equation'!$B$14</f>
        <v>0.1334795486079613</v>
      </c>
    </row>
    <row r="175" spans="1:32" x14ac:dyDescent="0.2">
      <c r="A175" s="6" t="s">
        <v>53</v>
      </c>
      <c r="B175" s="28">
        <f>(1/(1+EXP(('S Curve Equation'!$B$11-B130*'S Curve Equation'!$B$12)*'S Curve Equation'!$B$10))+'S Curve Equation'!$B$13)*'S Curve Equation'!$B$14</f>
        <v>6.0125316624450052E-2</v>
      </c>
      <c r="C175" s="28">
        <f>(1/(1+EXP(('S Curve Equation'!$B$11-C130*'S Curve Equation'!$B$12)*'S Curve Equation'!$B$10))+'S Curve Equation'!$B$13)*'S Curve Equation'!$B$14</f>
        <v>6.1818560513729248E-2</v>
      </c>
      <c r="D175" s="28">
        <f>(1/(1+EXP(('S Curve Equation'!$B$11-D130*'S Curve Equation'!$B$12)*'S Curve Equation'!$B$10))+'S Curve Equation'!$B$13)*'S Curve Equation'!$B$14</f>
        <v>6.3429020681344248E-2</v>
      </c>
      <c r="E175" s="28">
        <f>(1/(1+EXP(('S Curve Equation'!$B$11-E130*'S Curve Equation'!$B$12)*'S Curve Equation'!$B$10))+'S Curve Equation'!$B$13)*'S Curve Equation'!$B$14</f>
        <v>6.5122591103719166E-2</v>
      </c>
      <c r="F175" s="28">
        <f>(1/(1+EXP(('S Curve Equation'!$B$11-F130*'S Curve Equation'!$B$12)*'S Curve Equation'!$B$10))+'S Curve Equation'!$B$13)*'S Curve Equation'!$B$14</f>
        <v>6.6818327908133773E-2</v>
      </c>
      <c r="G175" s="28">
        <f>(1/(1+EXP(('S Curve Equation'!$B$11-G130*'S Curve Equation'!$B$12)*'S Curve Equation'!$B$10))+'S Curve Equation'!$B$13)*'S Curve Equation'!$B$14</f>
        <v>6.8656217839328501E-2</v>
      </c>
      <c r="H175" s="28">
        <f>(1/(1+EXP(('S Curve Equation'!$B$11-H130*'S Curve Equation'!$B$12)*'S Curve Equation'!$B$10))+'S Curve Equation'!$B$13)*'S Curve Equation'!$B$14</f>
        <v>7.0456104471325554E-2</v>
      </c>
      <c r="I175" s="28">
        <f>(1/(1+EXP(('S Curve Equation'!$B$11-I130*'S Curve Equation'!$B$12)*'S Curve Equation'!$B$10))+'S Curve Equation'!$B$13)*'S Curve Equation'!$B$14</f>
        <v>7.2130453198742284E-2</v>
      </c>
      <c r="J175" s="28">
        <f>(1/(1+EXP(('S Curve Equation'!$B$11-J130*'S Curve Equation'!$B$12)*'S Curve Equation'!$B$10))+'S Curve Equation'!$B$13)*'S Curve Equation'!$B$14</f>
        <v>7.378679857794862E-2</v>
      </c>
      <c r="K175" s="28">
        <f>(1/(1+EXP(('S Curve Equation'!$B$11-K130*'S Curve Equation'!$B$12)*'S Curve Equation'!$B$10))+'S Curve Equation'!$B$13)*'S Curve Equation'!$B$14</f>
        <v>7.5442226639774818E-2</v>
      </c>
      <c r="L175" s="28">
        <f>(1/(1+EXP(('S Curve Equation'!$B$11-L130*'S Curve Equation'!$B$12)*'S Curve Equation'!$B$10))+'S Curve Equation'!$B$13)*'S Curve Equation'!$B$14</f>
        <v>7.7425243048120831E-2</v>
      </c>
      <c r="M175" s="28">
        <f>(1/(1+EXP(('S Curve Equation'!$B$11-M130*'S Curve Equation'!$B$12)*'S Curve Equation'!$B$10))+'S Curve Equation'!$B$13)*'S Curve Equation'!$B$14</f>
        <v>7.9249418250307638E-2</v>
      </c>
      <c r="N175" s="28">
        <f>(1/(1+EXP(('S Curve Equation'!$B$11-N130*'S Curve Equation'!$B$12)*'S Curve Equation'!$B$10))+'S Curve Equation'!$B$13)*'S Curve Equation'!$B$14</f>
        <v>8.109023600577922E-2</v>
      </c>
      <c r="O175" s="28">
        <f>(1/(1+EXP(('S Curve Equation'!$B$11-O130*'S Curve Equation'!$B$12)*'S Curve Equation'!$B$10))+'S Curve Equation'!$B$13)*'S Curve Equation'!$B$14</f>
        <v>8.2947468738854113E-2</v>
      </c>
      <c r="P175" s="28">
        <f>(1/(1+EXP(('S Curve Equation'!$B$11-P130*'S Curve Equation'!$B$12)*'S Curve Equation'!$B$10))+'S Curve Equation'!$B$13)*'S Curve Equation'!$B$14</f>
        <v>8.4820885053788903E-2</v>
      </c>
      <c r="Q175" s="28">
        <f>(1/(1+EXP(('S Curve Equation'!$B$11-Q130*'S Curve Equation'!$B$12)*'S Curve Equation'!$B$10))+'S Curve Equation'!$B$13)*'S Curve Equation'!$B$14</f>
        <v>8.6710249901965852E-2</v>
      </c>
      <c r="R175" s="28">
        <f>(1/(1+EXP(('S Curve Equation'!$B$11-R130*'S Curve Equation'!$B$12)*'S Curve Equation'!$B$10))+'S Curve Equation'!$B$13)*'S Curve Equation'!$B$14</f>
        <v>8.8615324749014485E-2</v>
      </c>
      <c r="S175" s="28">
        <f>(1/(1+EXP(('S Curve Equation'!$B$11-S130*'S Curve Equation'!$B$12)*'S Curve Equation'!$B$10))+'S Curve Equation'!$B$13)*'S Curve Equation'!$B$14</f>
        <v>9.0535867741707271E-2</v>
      </c>
      <c r="T175" s="28">
        <f>(1/(1+EXP(('S Curve Equation'!$B$11-T130*'S Curve Equation'!$B$12)*'S Curve Equation'!$B$10))+'S Curve Equation'!$B$13)*'S Curve Equation'!$B$14</f>
        <v>9.247163387446046E-2</v>
      </c>
      <c r="U175" s="28">
        <f>(1/(1+EXP(('S Curve Equation'!$B$11-U130*'S Curve Equation'!$B$12)*'S Curve Equation'!$B$10))+'S Curve Equation'!$B$13)*'S Curve Equation'!$B$14</f>
        <v>9.44223751552907E-2</v>
      </c>
      <c r="V175" s="28">
        <f>(1/(1+EXP(('S Curve Equation'!$B$11-V130*'S Curve Equation'!$B$12)*'S Curve Equation'!$B$10))+'S Curve Equation'!$B$13)*'S Curve Equation'!$B$14</f>
        <v>9.6387840771073971E-2</v>
      </c>
      <c r="W175" s="28">
        <f>(1/(1+EXP(('S Curve Equation'!$B$11-W130*'S Curve Equation'!$B$12)*'S Curve Equation'!$B$10))+'S Curve Equation'!$B$13)*'S Curve Equation'!$B$14</f>
        <v>9.8367777251956057E-2</v>
      </c>
      <c r="X175" s="28">
        <f>(1/(1+EXP(('S Curve Equation'!$B$11-X130*'S Curve Equation'!$B$12)*'S Curve Equation'!$B$10))+'S Curve Equation'!$B$13)*'S Curve Equation'!$B$14</f>
        <v>0.10036192863477603</v>
      </c>
      <c r="Y175" s="28">
        <f>(1/(1+EXP(('S Curve Equation'!$B$11-Y130*'S Curve Equation'!$B$12)*'S Curve Equation'!$B$10))+'S Curve Equation'!$B$13)*'S Curve Equation'!$B$14</f>
        <v>0.1023700366253624</v>
      </c>
      <c r="Z175" s="28">
        <f>(1/(1+EXP(('S Curve Equation'!$B$11-Z130*'S Curve Equation'!$B$12)*'S Curve Equation'!$B$10))+'S Curve Equation'!$B$13)*'S Curve Equation'!$B$14</f>
        <v>0.10439184075957068</v>
      </c>
      <c r="AA175" s="28">
        <f>(1/(1+EXP(('S Curve Equation'!$B$11-AA130*'S Curve Equation'!$B$12)*'S Curve Equation'!$B$10))+'S Curve Equation'!$B$13)*'S Curve Equation'!$B$14</f>
        <v>0.10642707856293215</v>
      </c>
      <c r="AB175" s="28">
        <f>(1/(1+EXP(('S Curve Equation'!$B$11-AB130*'S Curve Equation'!$B$12)*'S Curve Equation'!$B$10))+'S Curve Equation'!$B$13)*'S Curve Equation'!$B$14</f>
        <v>0.1084754857087919</v>
      </c>
      <c r="AC175" s="28">
        <f>(1/(1+EXP(('S Curve Equation'!$B$11-AC130*'S Curve Equation'!$B$12)*'S Curve Equation'!$B$10))+'S Curve Equation'!$B$13)*'S Curve Equation'!$B$14</f>
        <v>0.11053679617481994</v>
      </c>
      <c r="AD175" s="28">
        <f>(1/(1+EXP(('S Curve Equation'!$B$11-AD130*'S Curve Equation'!$B$12)*'S Curve Equation'!$B$10))+'S Curve Equation'!$B$13)*'S Curve Equation'!$B$14</f>
        <v>0.11261074239777825</v>
      </c>
      <c r="AE175" s="28">
        <f>(1/(1+EXP(('S Curve Equation'!$B$11-AE130*'S Curve Equation'!$B$12)*'S Curve Equation'!$B$10))+'S Curve Equation'!$B$13)*'S Curve Equation'!$B$14</f>
        <v>0.11469705542643921</v>
      </c>
      <c r="AF175" s="28">
        <f>(1/(1+EXP(('S Curve Equation'!$B$11-AF130*'S Curve Equation'!$B$12)*'S Curve Equation'!$B$10))+'S Curve Equation'!$B$13)*'S Curve Equation'!$B$14</f>
        <v>0.11679546507255104</v>
      </c>
    </row>
    <row r="176" spans="1:32" x14ac:dyDescent="0.2">
      <c r="A176" s="6" t="s">
        <v>54</v>
      </c>
      <c r="B176" s="28">
        <f>(1/(1+EXP(('S Curve Equation'!$B$11-B131*'S Curve Equation'!$B$12)*'S Curve Equation'!$B$10))+'S Curve Equation'!$B$13)*'S Curve Equation'!$B$14</f>
        <v>6.4402722716732724E-2</v>
      </c>
      <c r="C176" s="28">
        <f>(1/(1+EXP(('S Curve Equation'!$B$11-C131*'S Curve Equation'!$B$12)*'S Curve Equation'!$B$10))+'S Curve Equation'!$B$13)*'S Curve Equation'!$B$14</f>
        <v>6.6173228094000544E-2</v>
      </c>
      <c r="D176" s="28">
        <f>(1/(1+EXP(('S Curve Equation'!$B$11-D131*'S Curve Equation'!$B$12)*'S Curve Equation'!$B$10))+'S Curve Equation'!$B$13)*'S Curve Equation'!$B$14</f>
        <v>6.7856515194886044E-2</v>
      </c>
      <c r="E176" s="28">
        <f>(1/(1+EXP(('S Curve Equation'!$B$11-E131*'S Curve Equation'!$B$12)*'S Curve Equation'!$B$10))+'S Curve Equation'!$B$13)*'S Curve Equation'!$B$14</f>
        <v>6.9625989261204752E-2</v>
      </c>
      <c r="F176" s="28">
        <f>(1/(1+EXP(('S Curve Equation'!$B$11-F131*'S Curve Equation'!$B$12)*'S Curve Equation'!$B$10))+'S Curve Equation'!$B$13)*'S Curve Equation'!$B$14</f>
        <v>7.1397036094613398E-2</v>
      </c>
      <c r="G176" s="28">
        <f>(1/(1+EXP(('S Curve Equation'!$B$11-G131*'S Curve Equation'!$B$12)*'S Curve Equation'!$B$10))+'S Curve Equation'!$B$13)*'S Curve Equation'!$B$14</f>
        <v>7.3315779458813596E-2</v>
      </c>
      <c r="H176" s="28">
        <f>(1/(1+EXP(('S Curve Equation'!$B$11-H131*'S Curve Equation'!$B$12)*'S Curve Equation'!$B$10))+'S Curve Equation'!$B$13)*'S Curve Equation'!$B$14</f>
        <v>7.5194082085056943E-2</v>
      </c>
      <c r="I176" s="28">
        <f>(1/(1+EXP(('S Curve Equation'!$B$11-I131*'S Curve Equation'!$B$12)*'S Curve Equation'!$B$10))+'S Curve Equation'!$B$13)*'S Curve Equation'!$B$14</f>
        <v>7.6940706271003245E-2</v>
      </c>
      <c r="J176" s="28">
        <f>(1/(1+EXP(('S Curve Equation'!$B$11-J131*'S Curve Equation'!$B$12)*'S Curve Equation'!$B$10))+'S Curve Equation'!$B$13)*'S Curve Equation'!$B$14</f>
        <v>7.8667921313602854E-2</v>
      </c>
      <c r="K176" s="28">
        <f>(1/(1+EXP(('S Curve Equation'!$B$11-K131*'S Curve Equation'!$B$12)*'S Curve Equation'!$B$10))+'S Curve Equation'!$B$13)*'S Curve Equation'!$B$14</f>
        <v>8.0393562399216439E-2</v>
      </c>
      <c r="L176" s="28">
        <f>(1/(1+EXP(('S Curve Equation'!$B$11-L131*'S Curve Equation'!$B$12)*'S Curve Equation'!$B$10))+'S Curve Equation'!$B$13)*'S Curve Equation'!$B$14</f>
        <v>8.2459883486701441E-2</v>
      </c>
      <c r="M176" s="28">
        <f>(1/(1+EXP(('S Curve Equation'!$B$11-M131*'S Curve Equation'!$B$12)*'S Curve Equation'!$B$10))+'S Curve Equation'!$B$13)*'S Curve Equation'!$B$14</f>
        <v>8.4359927499375556E-2</v>
      </c>
      <c r="N176" s="28">
        <f>(1/(1+EXP(('S Curve Equation'!$B$11-N131*'S Curve Equation'!$B$12)*'S Curve Equation'!$B$10))+'S Curve Equation'!$B$13)*'S Curve Equation'!$B$14</f>
        <v>8.6276574112629331E-2</v>
      </c>
      <c r="O176" s="28">
        <f>(1/(1+EXP(('S Curve Equation'!$B$11-O131*'S Curve Equation'!$B$12)*'S Curve Equation'!$B$10))+'S Curve Equation'!$B$13)*'S Curve Equation'!$B$14</f>
        <v>8.8209575358412395E-2</v>
      </c>
      <c r="P176" s="28">
        <f>(1/(1+EXP(('S Curve Equation'!$B$11-P131*'S Curve Equation'!$B$12)*'S Curve Equation'!$B$10))+'S Curve Equation'!$B$13)*'S Curve Equation'!$B$14</f>
        <v>9.0158679633364491E-2</v>
      </c>
      <c r="Q176" s="28">
        <f>(1/(1+EXP(('S Curve Equation'!$B$11-Q131*'S Curve Equation'!$B$12)*'S Curve Equation'!$B$10))+'S Curve Equation'!$B$13)*'S Curve Equation'!$B$14</f>
        <v>9.2123631878415782E-2</v>
      </c>
      <c r="R176" s="28">
        <f>(1/(1+EXP(('S Curve Equation'!$B$11-R131*'S Curve Equation'!$B$12)*'S Curve Equation'!$B$10))+'S Curve Equation'!$B$13)*'S Curve Equation'!$B$14</f>
        <v>9.41041737579109E-2</v>
      </c>
      <c r="S176" s="28">
        <f>(1/(1+EXP(('S Curve Equation'!$B$11-S131*'S Curve Equation'!$B$12)*'S Curve Equation'!$B$10))+'S Curve Equation'!$B$13)*'S Curve Equation'!$B$14</f>
        <v>9.6100043838089594E-2</v>
      </c>
      <c r="T176" s="28">
        <f>(1/(1+EXP(('S Curve Equation'!$B$11-T131*'S Curve Equation'!$B$12)*'S Curve Equation'!$B$10))+'S Curve Equation'!$B$13)*'S Curve Equation'!$B$14</f>
        <v>9.8110977764750557E-2</v>
      </c>
      <c r="U176" s="28">
        <f>(1/(1+EXP(('S Curve Equation'!$B$11-U131*'S Curve Equation'!$B$12)*'S Curve Equation'!$B$10))+'S Curve Equation'!$B$13)*'S Curve Equation'!$B$14</f>
        <v>0.10013670843994153</v>
      </c>
      <c r="V176" s="28">
        <f>(1/(1+EXP(('S Curve Equation'!$B$11-V131*'S Curve Equation'!$B$12)*'S Curve Equation'!$B$10))+'S Curve Equation'!$B$13)*'S Curve Equation'!$B$14</f>
        <v>0.10217696619752051</v>
      </c>
      <c r="W176" s="28">
        <f>(1/(1+EXP(('S Curve Equation'!$B$11-W131*'S Curve Equation'!$B$12)*'S Curve Equation'!$B$10))+'S Curve Equation'!$B$13)*'S Curve Equation'!$B$14</f>
        <v>0.10423147897743117</v>
      </c>
      <c r="X176" s="28">
        <f>(1/(1+EXP(('S Curve Equation'!$B$11-X131*'S Curve Equation'!$B$12)*'S Curve Equation'!$B$10))+'S Curve Equation'!$B$13)*'S Curve Equation'!$B$14</f>
        <v>0.10629997249855259</v>
      </c>
      <c r="Y176" s="28">
        <f>(1/(1+EXP(('S Curve Equation'!$B$11-Y131*'S Curve Equation'!$B$12)*'S Curve Equation'!$B$10))+'S Curve Equation'!$B$13)*'S Curve Equation'!$B$14</f>
        <v>0.10838217042998069</v>
      </c>
      <c r="Z176" s="28">
        <f>(1/(1+EXP(('S Curve Equation'!$B$11-Z131*'S Curve Equation'!$B$12)*'S Curve Equation'!$B$10))+'S Curve Equation'!$B$13)*'S Curve Equation'!$B$14</f>
        <v>0.11047779456060812</v>
      </c>
      <c r="AA176" s="28">
        <f>(1/(1+EXP(('S Curve Equation'!$B$11-AA131*'S Curve Equation'!$B$12)*'S Curve Equation'!$B$10))+'S Curve Equation'!$B$13)*'S Curve Equation'!$B$14</f>
        <v>0.11258656496687205</v>
      </c>
      <c r="AB176" s="28">
        <f>(1/(1+EXP(('S Curve Equation'!$B$11-AB131*'S Curve Equation'!$B$12)*'S Curve Equation'!$B$10))+'S Curve Equation'!$B$13)*'S Curve Equation'!$B$14</f>
        <v>0.11470820017854914</v>
      </c>
      <c r="AC176" s="28">
        <f>(1/(1+EXP(('S Curve Equation'!$B$11-AC131*'S Curve Equation'!$B$12)*'S Curve Equation'!$B$10))+'S Curve Equation'!$B$13)*'S Curve Equation'!$B$14</f>
        <v>0.11684241734248002</v>
      </c>
      <c r="AD176" s="28">
        <f>(1/(1+EXP(('S Curve Equation'!$B$11-AD131*'S Curve Equation'!$B$12)*'S Curve Equation'!$B$10))+'S Curve Equation'!$B$13)*'S Curve Equation'!$B$14</f>
        <v>0.1189889323841095</v>
      </c>
      <c r="AE176" s="28">
        <f>(1/(1+EXP(('S Curve Equation'!$B$11-AE131*'S Curve Equation'!$B$12)*'S Curve Equation'!$B$10))+'S Curve Equation'!$B$13)*'S Curve Equation'!$B$14</f>
        <v>0.12114746016673932</v>
      </c>
      <c r="AF176" s="28">
        <f>(1/(1+EXP(('S Curve Equation'!$B$11-AF131*'S Curve Equation'!$B$12)*'S Curve Equation'!$B$10))+'S Curve Equation'!$B$13)*'S Curve Equation'!$B$14</f>
        <v>0.12331771464839195</v>
      </c>
    </row>
    <row r="177" spans="1:32" x14ac:dyDescent="0.2">
      <c r="A177" s="6" t="s">
        <v>55</v>
      </c>
      <c r="B177" s="28">
        <f>(1/(1+EXP(('S Curve Equation'!$B$11-B132*'S Curve Equation'!$B$12)*'S Curve Equation'!$B$10))+'S Curve Equation'!$B$13)*'S Curve Equation'!$B$14</f>
        <v>6.4525462962962965E-2</v>
      </c>
      <c r="C177" s="28">
        <f>(1/(1+EXP(('S Curve Equation'!$B$11-C132*'S Curve Equation'!$B$12)*'S Curve Equation'!$B$10))+'S Curve Equation'!$B$13)*'S Curve Equation'!$B$14</f>
        <v>6.6298159629613967E-2</v>
      </c>
      <c r="D177" s="28">
        <f>(1/(1+EXP(('S Curve Equation'!$B$11-D132*'S Curve Equation'!$B$12)*'S Curve Equation'!$B$10))+'S Curve Equation'!$B$13)*'S Curve Equation'!$B$14</f>
        <v>6.7983511527877155E-2</v>
      </c>
      <c r="E177" s="28">
        <f>(1/(1+EXP(('S Curve Equation'!$B$11-E132*'S Curve Equation'!$B$12)*'S Curve Equation'!$B$10))+'S Curve Equation'!$B$13)*'S Curve Equation'!$B$14</f>
        <v>6.9755136878103627E-2</v>
      </c>
      <c r="F177" s="28">
        <f>(1/(1+EXP(('S Curve Equation'!$B$11-F132*'S Curve Equation'!$B$12)*'S Curve Equation'!$B$10))+'S Curve Equation'!$B$13)*'S Curve Equation'!$B$14</f>
        <v>7.1528317417637835E-2</v>
      </c>
      <c r="G177" s="28">
        <f>(1/(1+EXP(('S Curve Equation'!$B$11-G132*'S Curve Equation'!$B$12)*'S Curve Equation'!$B$10))+'S Curve Equation'!$B$13)*'S Curve Equation'!$B$14</f>
        <v>7.3449350707289876E-2</v>
      </c>
      <c r="H177" s="28">
        <f>(1/(1+EXP(('S Curve Equation'!$B$11-H132*'S Curve Equation'!$B$12)*'S Curve Equation'!$B$10))+'S Curve Equation'!$B$13)*'S Curve Equation'!$B$14</f>
        <v>7.5329873394026317E-2</v>
      </c>
      <c r="I177" s="28">
        <f>(1/(1+EXP(('S Curve Equation'!$B$11-I132*'S Curve Equation'!$B$12)*'S Curve Equation'!$B$10))+'S Curve Equation'!$B$13)*'S Curve Equation'!$B$14</f>
        <v>7.7078543065380992E-2</v>
      </c>
      <c r="J177" s="28">
        <f>(1/(1+EXP(('S Curve Equation'!$B$11-J132*'S Curve Equation'!$B$12)*'S Curve Equation'!$B$10))+'S Curve Equation'!$B$13)*'S Curve Equation'!$B$14</f>
        <v>7.8807763126397923E-2</v>
      </c>
      <c r="K177" s="28">
        <f>(1/(1+EXP(('S Curve Equation'!$B$11-K132*'S Curve Equation'!$B$12)*'S Curve Equation'!$B$10))+'S Curve Equation'!$B$13)*'S Curve Equation'!$B$14</f>
        <v>8.05353899850062E-2</v>
      </c>
      <c r="L177" s="28">
        <f>(1/(1+EXP(('S Curve Equation'!$B$11-L132*'S Curve Equation'!$B$12)*'S Curve Equation'!$B$10))+'S Curve Equation'!$B$13)*'S Curve Equation'!$B$14</f>
        <v>8.2604066238687116E-2</v>
      </c>
      <c r="M177" s="28">
        <f>(1/(1+EXP(('S Curve Equation'!$B$11-M132*'S Curve Equation'!$B$12)*'S Curve Equation'!$B$10))+'S Curve Equation'!$B$13)*'S Curve Equation'!$B$14</f>
        <v>8.4506254370287109E-2</v>
      </c>
      <c r="N177" s="28">
        <f>(1/(1+EXP(('S Curve Equation'!$B$11-N132*'S Curve Equation'!$B$12)*'S Curve Equation'!$B$10))+'S Curve Equation'!$B$13)*'S Curve Equation'!$B$14</f>
        <v>8.6425043185478292E-2</v>
      </c>
      <c r="O177" s="28">
        <f>(1/(1+EXP(('S Curve Equation'!$B$11-O132*'S Curve Equation'!$B$12)*'S Curve Equation'!$B$10))+'S Curve Equation'!$B$13)*'S Curve Equation'!$B$14</f>
        <v>8.836018413711369E-2</v>
      </c>
      <c r="P177" s="28">
        <f>(1/(1+EXP(('S Curve Equation'!$B$11-P132*'S Curve Equation'!$B$12)*'S Curve Equation'!$B$10))+'S Curve Equation'!$B$13)*'S Curve Equation'!$B$14</f>
        <v>9.0311425048538868E-2</v>
      </c>
      <c r="Q177" s="28">
        <f>(1/(1+EXP(('S Curve Equation'!$B$11-Q132*'S Curve Equation'!$B$12)*'S Curve Equation'!$B$10))+'S Curve Equation'!$B$13)*'S Curve Equation'!$B$14</f>
        <v>9.2278510293539062E-2</v>
      </c>
      <c r="R177" s="28">
        <f>(1/(1+EXP(('S Curve Equation'!$B$11-R132*'S Curve Equation'!$B$12)*'S Curve Equation'!$B$10))+'S Curve Equation'!$B$13)*'S Curve Equation'!$B$14</f>
        <v>9.4261180975798178E-2</v>
      </c>
      <c r="S177" s="28">
        <f>(1/(1+EXP(('S Curve Equation'!$B$11-S132*'S Curve Equation'!$B$12)*'S Curve Equation'!$B$10))+'S Curve Equation'!$B$13)*'S Curve Equation'!$B$14</f>
        <v>9.6259175107701947E-2</v>
      </c>
      <c r="T177" s="28">
        <f>(1/(1+EXP(('S Curve Equation'!$B$11-T132*'S Curve Equation'!$B$12)*'S Curve Equation'!$B$10))+'S Curve Equation'!$B$13)*'S Curve Equation'!$B$14</f>
        <v>9.8272227788311087E-2</v>
      </c>
      <c r="U177" s="28">
        <f>(1/(1+EXP(('S Curve Equation'!$B$11-U132*'S Curve Equation'!$B$12)*'S Curve Equation'!$B$10))+'S Curve Equation'!$B$13)*'S Curve Equation'!$B$14</f>
        <v>0.10030007138034917</v>
      </c>
      <c r="V177" s="28">
        <f>(1/(1+EXP(('S Curve Equation'!$B$11-V132*'S Curve Equation'!$B$12)*'S Curve Equation'!$B$10))+'S Curve Equation'!$B$13)*'S Curve Equation'!$B$14</f>
        <v>0.10234243568604741</v>
      </c>
      <c r="W177" s="28">
        <f>(1/(1+EXP(('S Curve Equation'!$B$11-W132*'S Curve Equation'!$B$12)*'S Curve Equation'!$B$10))+'S Curve Equation'!$B$13)*'S Curve Equation'!$B$14</f>
        <v>0.10439904812169169</v>
      </c>
      <c r="X177" s="28">
        <f>(1/(1+EXP(('S Curve Equation'!$B$11-X132*'S Curve Equation'!$B$12)*'S Curve Equation'!$B$10))+'S Curve Equation'!$B$13)*'S Curve Equation'!$B$14</f>
        <v>0.10646963389073077</v>
      </c>
      <c r="Y177" s="28">
        <f>(1/(1+EXP(('S Curve Equation'!$B$11-Y132*'S Curve Equation'!$B$12)*'S Curve Equation'!$B$10))+'S Curve Equation'!$B$13)*'S Curve Equation'!$B$14</f>
        <v>0.10855391615530269</v>
      </c>
      <c r="Z177" s="28">
        <f>(1/(1+EXP(('S Curve Equation'!$B$11-Z132*'S Curve Equation'!$B$12)*'S Curve Equation'!$B$10))+'S Curve Equation'!$B$13)*'S Curve Equation'!$B$14</f>
        <v>0.11065161620604687</v>
      </c>
      <c r="AA177" s="28">
        <f>(1/(1+EXP(('S Curve Equation'!$B$11-AA132*'S Curve Equation'!$B$12)*'S Curve Equation'!$B$10))+'S Curve Equation'!$B$13)*'S Curve Equation'!$B$14</f>
        <v>0.11276245363007194</v>
      </c>
      <c r="AB177" s="28">
        <f>(1/(1+EXP(('S Curve Equation'!$B$11-AB132*'S Curve Equation'!$B$12)*'S Curve Equation'!$B$10))+'S Curve Equation'!$B$13)*'S Curve Equation'!$B$14</f>
        <v>0.11488614647695598</v>
      </c>
      <c r="AC177" s="28">
        <f>(1/(1+EXP(('S Curve Equation'!$B$11-AC132*'S Curve Equation'!$B$12)*'S Curve Equation'!$B$10))+'S Curve Equation'!$B$13)*'S Curve Equation'!$B$14</f>
        <v>0.11702241142266502</v>
      </c>
      <c r="AD177" s="28">
        <f>(1/(1+EXP(('S Curve Equation'!$B$11-AD132*'S Curve Equation'!$B$12)*'S Curve Equation'!$B$10))+'S Curve Equation'!$B$13)*'S Curve Equation'!$B$14</f>
        <v>0.11917096393127363</v>
      </c>
      <c r="AE177" s="28">
        <f>(1/(1+EXP(('S Curve Equation'!$B$11-AE132*'S Curve Equation'!$B$12)*'S Curve Equation'!$B$10))+'S Curve Equation'!$B$13)*'S Curve Equation'!$B$14</f>
        <v>0.12133151841438515</v>
      </c>
      <c r="AF177" s="28">
        <f>(1/(1+EXP(('S Curve Equation'!$B$11-AF132*'S Curve Equation'!$B$12)*'S Curve Equation'!$B$10))+'S Curve Equation'!$B$13)*'S Curve Equation'!$B$14</f>
        <v>0.1235037883881506</v>
      </c>
    </row>
    <row r="178" spans="1:32" x14ac:dyDescent="0.2">
      <c r="A178" s="6" t="s">
        <v>56</v>
      </c>
      <c r="B178" s="28">
        <f>(1/(1+EXP(('S Curve Equation'!$B$11-B133*'S Curve Equation'!$B$12)*'S Curve Equation'!$B$10))+'S Curve Equation'!$B$13)*'S Curve Equation'!$B$14</f>
        <v>9.342560553633221E-2</v>
      </c>
      <c r="C178" s="28">
        <f>(1/(1+EXP(('S Curve Equation'!$B$11-C133*'S Curve Equation'!$B$12)*'S Curve Equation'!$B$10))+'S Curve Equation'!$B$13)*'S Curve Equation'!$B$14</f>
        <v>9.5677360287081334E-2</v>
      </c>
      <c r="D178" s="28">
        <f>(1/(1+EXP(('S Curve Equation'!$B$11-D133*'S Curve Equation'!$B$12)*'S Curve Equation'!$B$10))+'S Curve Equation'!$B$13)*'S Curve Equation'!$B$14</f>
        <v>9.7813142241932424E-2</v>
      </c>
      <c r="E178" s="28">
        <f>(1/(1+EXP(('S Curve Equation'!$B$11-E133*'S Curve Equation'!$B$12)*'S Curve Equation'!$B$10))+'S Curve Equation'!$B$13)*'S Curve Equation'!$B$14</f>
        <v>0.10005305794289798</v>
      </c>
      <c r="F178" s="28">
        <f>(1/(1+EXP(('S Curve Equation'!$B$11-F133*'S Curve Equation'!$B$12)*'S Curve Equation'!$B$10))+'S Curve Equation'!$B$13)*'S Curve Equation'!$B$14</f>
        <v>0.10228968677587962</v>
      </c>
      <c r="G178" s="28">
        <f>(1/(1+EXP(('S Curve Equation'!$B$11-G133*'S Curve Equation'!$B$12)*'S Curve Equation'!$B$10))+'S Curve Equation'!$B$13)*'S Curve Equation'!$B$14</f>
        <v>0.10470697268306493</v>
      </c>
      <c r="H178" s="28">
        <f>(1/(1+EXP(('S Curve Equation'!$B$11-H133*'S Curve Equation'!$B$12)*'S Curve Equation'!$B$10))+'S Curve Equation'!$B$13)*'S Curve Equation'!$B$14</f>
        <v>0.10706749140837485</v>
      </c>
      <c r="I178" s="28">
        <f>(1/(1+EXP(('S Curve Equation'!$B$11-I133*'S Curve Equation'!$B$12)*'S Curve Equation'!$B$10))+'S Curve Equation'!$B$13)*'S Curve Equation'!$B$14</f>
        <v>0.1092574378297697</v>
      </c>
      <c r="J178" s="28">
        <f>(1/(1+EXP(('S Curve Equation'!$B$11-J133*'S Curve Equation'!$B$12)*'S Curve Equation'!$B$10))+'S Curve Equation'!$B$13)*'S Curve Equation'!$B$14</f>
        <v>0.11141829523352559</v>
      </c>
      <c r="K178" s="28">
        <f>(1/(1+EXP(('S Curve Equation'!$B$11-K133*'S Curve Equation'!$B$12)*'S Curve Equation'!$B$10))+'S Curve Equation'!$B$13)*'S Curve Equation'!$B$14</f>
        <v>0.11357252663772935</v>
      </c>
      <c r="L178" s="28">
        <f>(1/(1+EXP(('S Curve Equation'!$B$11-L133*'S Curve Equation'!$B$12)*'S Curve Equation'!$B$10))+'S Curve Equation'!$B$13)*'S Curve Equation'!$B$14</f>
        <v>0.11614601311940069</v>
      </c>
      <c r="M178" s="28">
        <f>(1/(1+EXP(('S Curve Equation'!$B$11-M133*'S Curve Equation'!$B$12)*'S Curve Equation'!$B$10))+'S Curve Equation'!$B$13)*'S Curve Equation'!$B$14</f>
        <v>0.1185066852302623</v>
      </c>
      <c r="N178" s="28">
        <f>(1/(1+EXP(('S Curve Equation'!$B$11-N133*'S Curve Equation'!$B$12)*'S Curve Equation'!$B$10))+'S Curve Equation'!$B$13)*'S Curve Equation'!$B$14</f>
        <v>0.1208825066053425</v>
      </c>
      <c r="O178" s="28">
        <f>(1/(1+EXP(('S Curve Equation'!$B$11-O133*'S Curve Equation'!$B$12)*'S Curve Equation'!$B$10))+'S Curve Equation'!$B$13)*'S Curve Equation'!$B$14</f>
        <v>0.12327310413741573</v>
      </c>
      <c r="P178" s="28">
        <f>(1/(1+EXP(('S Curve Equation'!$B$11-P133*'S Curve Equation'!$B$12)*'S Curve Equation'!$B$10))+'S Curve Equation'!$B$13)*'S Curve Equation'!$B$14</f>
        <v>0.1256781031112682</v>
      </c>
      <c r="Q178" s="28">
        <f>(1/(1+EXP(('S Curve Equation'!$B$11-Q133*'S Curve Equation'!$B$12)*'S Curve Equation'!$B$10))+'S Curve Equation'!$B$13)*'S Curve Equation'!$B$14</f>
        <v>0.1280971274480544</v>
      </c>
      <c r="R178" s="28">
        <f>(1/(1+EXP(('S Curve Equation'!$B$11-R133*'S Curve Equation'!$B$12)*'S Curve Equation'!$B$10))+'S Curve Equation'!$B$13)*'S Curve Equation'!$B$14</f>
        <v>0.13052979994566022</v>
      </c>
      <c r="S178" s="28">
        <f>(1/(1+EXP(('S Curve Equation'!$B$11-S133*'S Curve Equation'!$B$12)*'S Curve Equation'!$B$10))+'S Curve Equation'!$B$13)*'S Curve Equation'!$B$14</f>
        <v>0.13297574251490724</v>
      </c>
      <c r="T178" s="28">
        <f>(1/(1+EXP(('S Curve Equation'!$B$11-T133*'S Curve Equation'!$B$12)*'S Curve Equation'!$B$10))+'S Curve Equation'!$B$13)*'S Curve Equation'!$B$14</f>
        <v>0.13543457641142614</v>
      </c>
      <c r="U178" s="28">
        <f>(1/(1+EXP(('S Curve Equation'!$B$11-U133*'S Curve Equation'!$B$12)*'S Curve Equation'!$B$10))+'S Curve Equation'!$B$13)*'S Curve Equation'!$B$14</f>
        <v>0.13790592246305916</v>
      </c>
      <c r="V178" s="28">
        <f>(1/(1+EXP(('S Curve Equation'!$B$11-V133*'S Curve Equation'!$B$12)*'S Curve Equation'!$B$10))+'S Curve Equation'!$B$13)*'S Curve Equation'!$B$14</f>
        <v>0.14038940129264904</v>
      </c>
      <c r="W178" s="28">
        <f>(1/(1+EXP(('S Curve Equation'!$B$11-W133*'S Curve Equation'!$B$12)*'S Curve Equation'!$B$10))+'S Curve Equation'!$B$13)*'S Curve Equation'!$B$14</f>
        <v>0.14288463353608247</v>
      </c>
      <c r="X178" s="28">
        <f>(1/(1+EXP(('S Curve Equation'!$B$11-X133*'S Curve Equation'!$B$12)*'S Curve Equation'!$B$10))+'S Curve Equation'!$B$13)*'S Curve Equation'!$B$14</f>
        <v>0.14539124005547641</v>
      </c>
      <c r="Y178" s="28">
        <f>(1/(1+EXP(('S Curve Equation'!$B$11-Y133*'S Curve Equation'!$B$12)*'S Curve Equation'!$B$10))+'S Curve Equation'!$B$13)*'S Curve Equation'!$B$14</f>
        <v>0.14790884214739564</v>
      </c>
      <c r="Z178" s="28">
        <f>(1/(1+EXP(('S Curve Equation'!$B$11-Z133*'S Curve Equation'!$B$12)*'S Curve Equation'!$B$10))+'S Curve Equation'!$B$13)*'S Curve Equation'!$B$14</f>
        <v>0.15043706174600782</v>
      </c>
      <c r="AA178" s="28">
        <f>(1/(1+EXP(('S Curve Equation'!$B$11-AA133*'S Curve Equation'!$B$12)*'S Curve Equation'!$B$10))+'S Curve Equation'!$B$13)*'S Curve Equation'!$B$14</f>
        <v>0.15297552162108785</v>
      </c>
      <c r="AB178" s="28">
        <f>(1/(1+EXP(('S Curve Equation'!$B$11-AB133*'S Curve Equation'!$B$12)*'S Curve Equation'!$B$10))+'S Curve Equation'!$B$13)*'S Curve Equation'!$B$14</f>
        <v>0.15552384557079504</v>
      </c>
      <c r="AC178" s="28">
        <f>(1/(1+EXP(('S Curve Equation'!$B$11-AC133*'S Curve Equation'!$B$12)*'S Curve Equation'!$B$10))+'S Curve Equation'!$B$13)*'S Curve Equation'!$B$14</f>
        <v>0.15808165860915963</v>
      </c>
      <c r="AD178" s="28">
        <f>(1/(1+EXP(('S Curve Equation'!$B$11-AD133*'S Curve Equation'!$B$12)*'S Curve Equation'!$B$10))+'S Curve Equation'!$B$13)*'S Curve Equation'!$B$14</f>
        <v>0.16064858714821673</v>
      </c>
      <c r="AE178" s="28">
        <f>(1/(1+EXP(('S Curve Equation'!$B$11-AE133*'S Curve Equation'!$B$12)*'S Curve Equation'!$B$10))+'S Curve Equation'!$B$13)*'S Curve Equation'!$B$14</f>
        <v>0.16322425917474384</v>
      </c>
      <c r="AF178" s="28">
        <f>(1/(1+EXP(('S Curve Equation'!$B$11-AF133*'S Curve Equation'!$B$12)*'S Curve Equation'!$B$10))+'S Curve Equation'!$B$13)*'S Curve Equation'!$B$14</f>
        <v>0.16580830442156183</v>
      </c>
    </row>
    <row r="179" spans="1:32" x14ac:dyDescent="0.2">
      <c r="A179" s="6" t="s">
        <v>57</v>
      </c>
      <c r="B179" s="28">
        <f>(1/(1+EXP(('S Curve Equation'!$B$11-B134*'S Curve Equation'!$B$12)*'S Curve Equation'!$B$10))+'S Curve Equation'!$B$13)*'S Curve Equation'!$B$14</f>
        <v>7.6452599388379214E-2</v>
      </c>
      <c r="C179" s="28">
        <f>(1/(1+EXP(('S Curve Equation'!$B$11-C134*'S Curve Equation'!$B$12)*'S Curve Equation'!$B$10))+'S Curve Equation'!$B$13)*'S Curve Equation'!$B$14</f>
        <v>7.8431665559819716E-2</v>
      </c>
      <c r="D179" s="28">
        <f>(1/(1+EXP(('S Curve Equation'!$B$11-D134*'S Curve Equation'!$B$12)*'S Curve Equation'!$B$10))+'S Curve Equation'!$B$13)*'S Curve Equation'!$B$14</f>
        <v>8.0311294822835291E-2</v>
      </c>
      <c r="E179" s="28">
        <f>(1/(1+EXP(('S Curve Equation'!$B$11-E134*'S Curve Equation'!$B$12)*'S Curve Equation'!$B$10))+'S Curve Equation'!$B$13)*'S Curve Equation'!$B$14</f>
        <v>8.228514943861652E-2</v>
      </c>
      <c r="F179" s="28">
        <f>(1/(1+EXP(('S Curve Equation'!$B$11-F134*'S Curve Equation'!$B$12)*'S Curve Equation'!$B$10))+'S Curve Equation'!$B$13)*'S Curve Equation'!$B$14</f>
        <v>8.4258719262950477E-2</v>
      </c>
      <c r="G179" s="28">
        <f>(1/(1+EXP(('S Curve Equation'!$B$11-G134*'S Curve Equation'!$B$12)*'S Curve Equation'!$B$10))+'S Curve Equation'!$B$13)*'S Curve Equation'!$B$14</f>
        <v>8.6394604887912022E-2</v>
      </c>
      <c r="H179" s="28">
        <f>(1/(1+EXP(('S Curve Equation'!$B$11-H134*'S Curve Equation'!$B$12)*'S Curve Equation'!$B$10))+'S Curve Equation'!$B$13)*'S Curve Equation'!$B$14</f>
        <v>8.8483218110645939E-2</v>
      </c>
      <c r="I179" s="28">
        <f>(1/(1+EXP(('S Curve Equation'!$B$11-I134*'S Curve Equation'!$B$12)*'S Curve Equation'!$B$10))+'S Curve Equation'!$B$13)*'S Curve Equation'!$B$14</f>
        <v>9.042343427563701E-2</v>
      </c>
      <c r="J179" s="28">
        <f>(1/(1+EXP(('S Curve Equation'!$B$11-J134*'S Curve Equation'!$B$12)*'S Curve Equation'!$B$10))+'S Curve Equation'!$B$13)*'S Curve Equation'!$B$14</f>
        <v>9.2340242454183125E-2</v>
      </c>
      <c r="K179" s="28">
        <f>(1/(1+EXP(('S Curve Equation'!$B$11-K134*'S Curve Equation'!$B$12)*'S Curve Equation'!$B$10))+'S Curve Equation'!$B$13)*'S Curve Equation'!$B$14</f>
        <v>9.4253491383193888E-2</v>
      </c>
      <c r="L179" s="28">
        <f>(1/(1+EXP(('S Curve Equation'!$B$11-L134*'S Curve Equation'!$B$12)*'S Curve Equation'!$B$10))+'S Curve Equation'!$B$13)*'S Curve Equation'!$B$14</f>
        <v>9.6542104700355763E-2</v>
      </c>
      <c r="M179" s="28">
        <f>(1/(1+EXP(('S Curve Equation'!$B$11-M134*'S Curve Equation'!$B$12)*'S Curve Equation'!$B$10))+'S Curve Equation'!$B$13)*'S Curve Equation'!$B$14</f>
        <v>9.8644317974413545E-2</v>
      </c>
      <c r="N179" s="28">
        <f>(1/(1+EXP(('S Curve Equation'!$B$11-N134*'S Curve Equation'!$B$12)*'S Curve Equation'!$B$10))+'S Curve Equation'!$B$13)*'S Curve Equation'!$B$14</f>
        <v>0.10076275858267306</v>
      </c>
      <c r="O179" s="28">
        <f>(1/(1+EXP(('S Curve Equation'!$B$11-O134*'S Curve Equation'!$B$12)*'S Curve Equation'!$B$10))+'S Curve Equation'!$B$13)*'S Curve Equation'!$B$14</f>
        <v>0.10289712354669933</v>
      </c>
      <c r="P179" s="28">
        <f>(1/(1+EXP(('S Curve Equation'!$B$11-P134*'S Curve Equation'!$B$12)*'S Curve Equation'!$B$10))+'S Curve Equation'!$B$13)*'S Curve Equation'!$B$14</f>
        <v>0.10504710694506357</v>
      </c>
      <c r="Q179" s="28">
        <f>(1/(1+EXP(('S Curve Equation'!$B$11-Q134*'S Curve Equation'!$B$12)*'S Curve Equation'!$B$10))+'S Curve Equation'!$B$13)*'S Curve Equation'!$B$14</f>
        <v>0.10721240012430622</v>
      </c>
      <c r="R179" s="28">
        <f>(1/(1+EXP(('S Curve Equation'!$B$11-R134*'S Curve Equation'!$B$12)*'S Curve Equation'!$B$10))+'S Curve Equation'!$B$13)*'S Curve Equation'!$B$14</f>
        <v>0.10939269190809485</v>
      </c>
      <c r="S179" s="28">
        <f>(1/(1+EXP(('S Curve Equation'!$B$11-S134*'S Curve Equation'!$B$12)*'S Curve Equation'!$B$10))+'S Curve Equation'!$B$13)*'S Curve Equation'!$B$14</f>
        <v>0.11158766880440142</v>
      </c>
      <c r="T179" s="28">
        <f>(1/(1+EXP(('S Curve Equation'!$B$11-T134*'S Curve Equation'!$B$12)*'S Curve Equation'!$B$10))+'S Curve Equation'!$B$13)*'S Curve Equation'!$B$14</f>
        <v>0.11379701521051447</v>
      </c>
      <c r="U179" s="28">
        <f>(1/(1+EXP(('S Curve Equation'!$B$11-U134*'S Curve Equation'!$B$12)*'S Curve Equation'!$B$10))+'S Curve Equation'!$B$13)*'S Curve Equation'!$B$14</f>
        <v>0.11602041361572674</v>
      </c>
      <c r="V179" s="28">
        <f>(1/(1+EXP(('S Curve Equation'!$B$11-V134*'S Curve Equation'!$B$12)*'S Curve Equation'!$B$10))+'S Curve Equation'!$B$13)*'S Curve Equation'!$B$14</f>
        <v>0.11825754480153731</v>
      </c>
      <c r="W179" s="28">
        <f>(1/(1+EXP(('S Curve Equation'!$B$11-W134*'S Curve Equation'!$B$12)*'S Curve Equation'!$B$10))+'S Curve Equation'!$B$13)*'S Curve Equation'!$B$14</f>
        <v>0.12050808803921245</v>
      </c>
      <c r="X179" s="28">
        <f>(1/(1+EXP(('S Curve Equation'!$B$11-X134*'S Curve Equation'!$B$12)*'S Curve Equation'!$B$10))+'S Curve Equation'!$B$13)*'S Curve Equation'!$B$14</f>
        <v>0.12277172128456554</v>
      </c>
      <c r="Y179" s="28">
        <f>(1/(1+EXP(('S Curve Equation'!$B$11-Y134*'S Curve Equation'!$B$12)*'S Curve Equation'!$B$10))+'S Curve Equation'!$B$13)*'S Curve Equation'!$B$14</f>
        <v>0.12504812136981724</v>
      </c>
      <c r="Z179" s="28">
        <f>(1/(1+EXP(('S Curve Equation'!$B$11-Z134*'S Curve Equation'!$B$12)*'S Curve Equation'!$B$10))+'S Curve Equation'!$B$13)*'S Curve Equation'!$B$14</f>
        <v>0.1273369641924082</v>
      </c>
      <c r="AA179" s="28">
        <f>(1/(1+EXP(('S Curve Equation'!$B$11-AA134*'S Curve Equation'!$B$12)*'S Curve Equation'!$B$10))+'S Curve Equation'!$B$13)*'S Curve Equation'!$B$14</f>
        <v>0.12963792490064296</v>
      </c>
      <c r="AB179" s="28">
        <f>(1/(1+EXP(('S Curve Equation'!$B$11-AB134*'S Curve Equation'!$B$12)*'S Curve Equation'!$B$10))+'S Curve Equation'!$B$13)*'S Curve Equation'!$B$14</f>
        <v>0.13195067807605065</v>
      </c>
      <c r="AC179" s="28">
        <f>(1/(1+EXP(('S Curve Equation'!$B$11-AC134*'S Curve Equation'!$B$12)*'S Curve Equation'!$B$10))+'S Curve Equation'!$B$13)*'S Curve Equation'!$B$14</f>
        <v>0.13427489791236041</v>
      </c>
      <c r="AD179" s="28">
        <f>(1/(1+EXP(('S Curve Equation'!$B$11-AD134*'S Curve Equation'!$B$12)*'S Curve Equation'!$B$10))+'S Curve Equation'!$B$13)*'S Curve Equation'!$B$14</f>
        <v>0.13661025839098814</v>
      </c>
      <c r="AE179" s="28">
        <f>(1/(1+EXP(('S Curve Equation'!$B$11-AE134*'S Curve Equation'!$B$12)*'S Curve Equation'!$B$10))+'S Curve Equation'!$B$13)*'S Curve Equation'!$B$14</f>
        <v>0.13895643345294809</v>
      </c>
      <c r="AF179" s="28">
        <f>(1/(1+EXP(('S Curve Equation'!$B$11-AF134*'S Curve Equation'!$B$12)*'S Curve Equation'!$B$10))+'S Curve Equation'!$B$13)*'S Curve Equation'!$B$14</f>
        <v>0.14131309716710305</v>
      </c>
    </row>
    <row r="181" spans="1:32" x14ac:dyDescent="0.2">
      <c r="A181" s="7" t="s">
        <v>521</v>
      </c>
      <c r="AF181" s="28"/>
    </row>
    <row r="182" spans="1:32" x14ac:dyDescent="0.2">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
      <c r="A183" s="6" t="s">
        <v>27</v>
      </c>
      <c r="B183" s="28">
        <f>B138/SUM(B138,'Calculations 16to19'!B138,'Calculations 20to24'!B138,'Calculations 25to34'!B138,'Calculations 35to44'!B138,'Calculations 45to54'!B138,'Calculations 55to64'!B138)</f>
        <v>0.1851851851851852</v>
      </c>
      <c r="C183" s="28">
        <f>C138/SUM(C138,'Calculations 16to19'!C138,'Calculations 20to24'!C138,'Calculations 25to34'!C138,'Calculations 35to44'!C138,'Calculations 45to54'!C138,'Calculations 55to64'!C138)</f>
        <v>0.18978401213110963</v>
      </c>
      <c r="D183" s="28">
        <f>D138/SUM(D138,'Calculations 16to19'!D138,'Calculations 20to24'!D138,'Calculations 25to34'!D138,'Calculations 35to44'!D138,'Calculations 45to54'!D138,'Calculations 55to64'!D138)</f>
        <v>0.1941171604225925</v>
      </c>
      <c r="E183" s="28">
        <f>E138/SUM(E138,'Calculations 16to19'!E138,'Calculations 20to24'!E138,'Calculations 25to34'!E138,'Calculations 35to44'!E138,'Calculations 45to54'!E138,'Calculations 55to64'!E138)</f>
        <v>0.19865918799501606</v>
      </c>
      <c r="F183" s="28">
        <f>F138/SUM(F138,'Calculations 16to19'!F138,'Calculations 20to24'!F138,'Calculations 25to34'!F138,'Calculations 35to44'!F138,'Calculations 45to54'!F138,'Calculations 55to64'!F138)</f>
        <v>0.20312540829622064</v>
      </c>
      <c r="G183" s="28">
        <f>G138/SUM(G138,'Calculations 16to19'!G138,'Calculations 20to24'!G138,'Calculations 25to34'!G138,'Calculations 35to44'!G138,'Calculations 45to54'!G138,'Calculations 55to64'!G138)</f>
        <v>0.20766226647311131</v>
      </c>
      <c r="H183" s="28">
        <f>H138/SUM(H138,'Calculations 16to19'!H138,'Calculations 20to24'!H138,'Calculations 25to34'!H138,'Calculations 35to44'!H138,'Calculations 45to54'!H138,'Calculations 55to64'!H138)</f>
        <v>0.21213041566856039</v>
      </c>
      <c r="I183" s="28">
        <f>I138/SUM(I138,'Calculations 16to19'!I138,'Calculations 20to24'!I138,'Calculations 25to34'!I138,'Calculations 35to44'!I138,'Calculations 45to54'!I138,'Calculations 55to64'!I138)</f>
        <v>0.21627739965788093</v>
      </c>
      <c r="J183" s="28">
        <f>J138/SUM(J138,'Calculations 16to19'!J138,'Calculations 20to24'!J138,'Calculations 25to34'!J138,'Calculations 35to44'!J138,'Calculations 45to54'!J138,'Calculations 55to64'!J138)</f>
        <v>0.22032480210888064</v>
      </c>
      <c r="K183" s="28">
        <f>K138/SUM(K138,'Calculations 16to19'!K138,'Calculations 20to24'!K138,'Calculations 25to34'!K138,'Calculations 35to44'!K138,'Calculations 45to54'!K138,'Calculations 55to64'!K138)</f>
        <v>0.22431013161335117</v>
      </c>
      <c r="L183" s="28">
        <f>L138/SUM(L138,'Calculations 16to19'!L138,'Calculations 20to24'!L138,'Calculations 25to34'!L138,'Calculations 35to44'!L138,'Calculations 45to54'!L138,'Calculations 55to64'!L138)</f>
        <v>0.22924035763061351</v>
      </c>
      <c r="M183" s="28">
        <f>M138/SUM(M138,'Calculations 16to19'!M138,'Calculations 20to24'!M138,'Calculations 25to34'!M138,'Calculations 35to44'!M138,'Calculations 45to54'!M138,'Calculations 55to64'!M138)</f>
        <v>0.23357479513319043</v>
      </c>
      <c r="N183" s="28">
        <f>N138/SUM(N138,'Calculations 16to19'!N138,'Calculations 20to24'!N138,'Calculations 25to34'!N138,'Calculations 35to44'!N138,'Calculations 45to54'!N138,'Calculations 55to64'!N138)</f>
        <v>0.23789167580258988</v>
      </c>
      <c r="O183" s="28">
        <f>O138/SUM(O138,'Calculations 16to19'!O138,'Calculations 20to24'!O138,'Calculations 25to34'!O138,'Calculations 35to44'!O138,'Calculations 45to54'!O138,'Calculations 55to64'!O138)</f>
        <v>0.24218915761500592</v>
      </c>
      <c r="P183" s="28">
        <f>P138/SUM(P138,'Calculations 16to19'!P138,'Calculations 20to24'!P138,'Calculations 25to34'!P138,'Calculations 35to44'!P138,'Calculations 45to54'!P138,'Calculations 55to64'!P138)</f>
        <v>0.24646547557706625</v>
      </c>
      <c r="Q183" s="28">
        <f>Q138/SUM(Q138,'Calculations 16to19'!Q138,'Calculations 20to24'!Q138,'Calculations 25to34'!Q138,'Calculations 35to44'!Q138,'Calculations 45to54'!Q138,'Calculations 55to64'!Q138)</f>
        <v>0.25071894227469277</v>
      </c>
      <c r="R183" s="28">
        <f>R138/SUM(R138,'Calculations 16to19'!R138,'Calculations 20to24'!R138,'Calculations 25to34'!R138,'Calculations 35to44'!R138,'Calculations 45to54'!R138,'Calculations 55to64'!R138)</f>
        <v>0.2549479481502761</v>
      </c>
      <c r="S183" s="28">
        <f>S138/SUM(S138,'Calculations 16to19'!S138,'Calculations 20to24'!S138,'Calculations 25to34'!S138,'Calculations 35to44'!S138,'Calculations 45to54'!S138,'Calculations 55to64'!S138)</f>
        <v>0.25915096152344552</v>
      </c>
      <c r="T183" s="28">
        <f>T138/SUM(T138,'Calculations 16to19'!T138,'Calculations 20to24'!T138,'Calculations 25to34'!T138,'Calculations 35to44'!T138,'Calculations 45to54'!T138,'Calculations 55to64'!T138)</f>
        <v>0.26332652837111425</v>
      </c>
      <c r="U183" s="28">
        <f>U138/SUM(U138,'Calculations 16to19'!U138,'Calculations 20to24'!U138,'Calculations 25to34'!U138,'Calculations 35to44'!U138,'Calculations 45to54'!U138,'Calculations 55to64'!U138)</f>
        <v>0.26747327188276809</v>
      </c>
      <c r="V183" s="28">
        <f>V138/SUM(V138,'Calculations 16to19'!V138,'Calculations 20to24'!V138,'Calculations 25to34'!V138,'Calculations 35to44'!V138,'Calculations 45to54'!V138,'Calculations 55to64'!V138)</f>
        <v>0.27158989180708187</v>
      </c>
      <c r="W183" s="28">
        <f>W138/SUM(W138,'Calculations 16to19'!W138,'Calculations 20to24'!W138,'Calculations 25to34'!W138,'Calculations 35to44'!W138,'Calculations 45to54'!W138,'Calculations 55to64'!W138)</f>
        <v>0.27567516360594246</v>
      </c>
      <c r="X183" s="28">
        <f>X138/SUM(X138,'Calculations 16to19'!X138,'Calculations 20to24'!X138,'Calculations 25to34'!X138,'Calculations 35to44'!X138,'Calculations 45to54'!X138,'Calculations 55to64'!X138)</f>
        <v>0.27972793743185775</v>
      </c>
      <c r="Y183" s="28">
        <f>Y138/SUM(Y138,'Calculations 16to19'!Y138,'Calculations 20to24'!Y138,'Calculations 25to34'!Y138,'Calculations 35to44'!Y138,'Calculations 45to54'!Y138,'Calculations 55to64'!Y138)</f>
        <v>0.28374713694450227</v>
      </c>
      <c r="Z183" s="28">
        <f>Z138/SUM(Z138,'Calculations 16to19'!Z138,'Calculations 20to24'!Z138,'Calculations 25to34'!Z138,'Calculations 35to44'!Z138,'Calculations 45to54'!Z138,'Calculations 55to64'!Z138)</f>
        <v>0.28773175798184164</v>
      </c>
      <c r="AA183" s="28">
        <f>AA138/SUM(AA138,'Calculations 16to19'!AA138,'Calculations 20to24'!AA138,'Calculations 25to34'!AA138,'Calculations 35to44'!AA138,'Calculations 45to54'!AA138,'Calculations 55to64'!AA138)</f>
        <v>0.29168086710088947</v>
      </c>
      <c r="AB183" s="28">
        <f>AB138/SUM(AB138,'Calculations 16to19'!AB138,'Calculations 20to24'!AB138,'Calculations 25to34'!AB138,'Calculations 35to44'!AB138,'Calculations 45to54'!AB138,'Calculations 55to64'!AB138)</f>
        <v>0.29559360000268492</v>
      </c>
      <c r="AC183" s="28">
        <f>AC138/SUM(AC138,'Calculations 16to19'!AC138,'Calculations 20to24'!AC138,'Calculations 25to34'!AC138,'Calculations 35to44'!AC138,'Calculations 45to54'!AC138,'Calculations 55to64'!AC138)</f>
        <v>0.29946915985556521</v>
      </c>
      <c r="AD183" s="28">
        <f>AD138/SUM(AD138,'Calculations 16to19'!AD138,'Calculations 20to24'!AD138,'Calculations 25to34'!AD138,'Calculations 35to44'!AD138,'Calculations 45to54'!AD138,'Calculations 55to64'!AD138)</f>
        <v>0.30330681553022898</v>
      </c>
      <c r="AE183" s="28">
        <f>AE138/SUM(AE138,'Calculations 16to19'!AE138,'Calculations 20to24'!AE138,'Calculations 25to34'!AE138,'Calculations 35to44'!AE138,'Calculations 45to54'!AE138,'Calculations 55to64'!AE138)</f>
        <v>0.30710589975948338</v>
      </c>
      <c r="AF183" s="28">
        <f>AF138/SUM(AF138,'Calculations 16to19'!AF138,'Calculations 20to24'!AF138,'Calculations 25to34'!AF138,'Calculations 35to44'!AF138,'Calculations 45to54'!AF138,'Calculations 55to64'!AF138)</f>
        <v>0.31086580723492929</v>
      </c>
    </row>
    <row r="184" spans="1:32" x14ac:dyDescent="0.2">
      <c r="A184" s="6" t="s">
        <v>94</v>
      </c>
      <c r="B184" s="28">
        <f>B139/SUM(B139,'Calculations 16to19'!B139,'Calculations 20to24'!B139,'Calculations 25to34'!B139,'Calculations 35to44'!B139,'Calculations 45to54'!B139,'Calculations 55to64'!B139)</f>
        <v>1.9607843137254905E-2</v>
      </c>
      <c r="C184" s="28">
        <f>C139/SUM(C139,'Calculations 16to19'!C139,'Calculations 20to24'!C139,'Calculations 25to34'!C139,'Calculations 35to44'!C139,'Calculations 45to54'!C139,'Calculations 55to64'!C139)</f>
        <v>2.0633130514992416E-2</v>
      </c>
      <c r="D184" s="28">
        <f>D139/SUM(D139,'Calculations 16to19'!D139,'Calculations 20to24'!D139,'Calculations 25to34'!D139,'Calculations 35to44'!D139,'Calculations 45to54'!D139,'Calculations 55to64'!D139)</f>
        <v>2.161074271961191E-2</v>
      </c>
      <c r="E184" s="28">
        <f>E139/SUM(E139,'Calculations 16to19'!E139,'Calculations 20to24'!E139,'Calculations 25to34'!E139,'Calculations 35to44'!E139,'Calculations 45to54'!E139,'Calculations 55to64'!E139)</f>
        <v>2.26529183188885E-2</v>
      </c>
      <c r="F184" s="28">
        <f>F139/SUM(F139,'Calculations 16to19'!F139,'Calculations 20to24'!F139,'Calculations 25to34'!F139,'Calculations 35to44'!F139,'Calculations 45to54'!F139,'Calculations 55to64'!F139)</f>
        <v>2.3704021090232522E-2</v>
      </c>
      <c r="G184" s="28">
        <f>G139/SUM(G139,'Calculations 16to19'!G139,'Calculations 20to24'!G139,'Calculations 25to34'!G139,'Calculations 35to44'!G139,'Calculations 45to54'!G139,'Calculations 55to64'!G139)</f>
        <v>2.4818759648445876E-2</v>
      </c>
      <c r="H184" s="28">
        <f>H139/SUM(H139,'Calculations 16to19'!H139,'Calculations 20to24'!H139,'Calculations 25to34'!H139,'Calculations 35to44'!H139,'Calculations 45to54'!H139,'Calculations 55to64'!H139)</f>
        <v>2.5937636430524168E-2</v>
      </c>
      <c r="I184" s="28">
        <f>I139/SUM(I139,'Calculations 16to19'!I139,'Calculations 20to24'!I139,'Calculations 25to34'!I139,'Calculations 35to44'!I139,'Calculations 45to54'!I139,'Calculations 55to64'!I139)</f>
        <v>2.6966059051648707E-2</v>
      </c>
      <c r="J184" s="28">
        <f>J139/SUM(J139,'Calculations 16to19'!J139,'Calculations 20to24'!J139,'Calculations 25to34'!J139,'Calculations 35to44'!J139,'Calculations 45to54'!J139,'Calculations 55to64'!J139)</f>
        <v>2.7962706154937848E-2</v>
      </c>
      <c r="K184" s="28">
        <f>K139/SUM(K139,'Calculations 16to19'!K139,'Calculations 20to24'!K139,'Calculations 25to34'!K139,'Calculations 35to44'!K139,'Calculations 45to54'!K139,'Calculations 55to64'!K139)</f>
        <v>2.8956672339460199E-2</v>
      </c>
      <c r="L184" s="28">
        <f>L139/SUM(L139,'Calculations 16to19'!L139,'Calculations 20to24'!L139,'Calculations 25to34'!L139,'Calculations 35to44'!L139,'Calculations 45to54'!L139,'Calculations 55to64'!L139)</f>
        <v>3.0332668574444641E-2</v>
      </c>
      <c r="M184" s="28">
        <f>M139/SUM(M139,'Calculations 16to19'!M139,'Calculations 20to24'!M139,'Calculations 25to34'!M139,'Calculations 35to44'!M139,'Calculations 45to54'!M139,'Calculations 55to64'!M139)</f>
        <v>3.1517072317692962E-2</v>
      </c>
      <c r="N184" s="28">
        <f>N139/SUM(N139,'Calculations 16to19'!N139,'Calculations 20to24'!N139,'Calculations 25to34'!N139,'Calculations 35to44'!N139,'Calculations 45to54'!N139,'Calculations 55to64'!N139)</f>
        <v>3.2721883751230738E-2</v>
      </c>
      <c r="O184" s="28">
        <f>O139/SUM(O139,'Calculations 16to19'!O139,'Calculations 20to24'!O139,'Calculations 25to34'!O139,'Calculations 35to44'!O139,'Calculations 45to54'!O139,'Calculations 55to64'!O139)</f>
        <v>3.3946875395948622E-2</v>
      </c>
      <c r="P184" s="28">
        <f>P139/SUM(P139,'Calculations 16to19'!P139,'Calculations 20to24'!P139,'Calculations 25to34'!P139,'Calculations 35to44'!P139,'Calculations 45to54'!P139,'Calculations 55to64'!P139)</f>
        <v>3.5191808132456884E-2</v>
      </c>
      <c r="Q184" s="28">
        <f>Q139/SUM(Q139,'Calculations 16to19'!Q139,'Calculations 20to24'!Q139,'Calculations 25to34'!Q139,'Calculations 35to44'!Q139,'Calculations 45to54'!Q139,'Calculations 55to64'!Q139)</f>
        <v>3.6456431662475162E-2</v>
      </c>
      <c r="R184" s="28">
        <f>R139/SUM(R139,'Calculations 16to19'!R139,'Calculations 20to24'!R139,'Calculations 25to34'!R139,'Calculations 35to44'!R139,'Calculations 45to54'!R139,'Calculations 55to64'!R139)</f>
        <v>3.7740484976596822E-2</v>
      </c>
      <c r="S184" s="28">
        <f>S139/SUM(S139,'Calculations 16to19'!S139,'Calculations 20to24'!S139,'Calculations 25to34'!S139,'Calculations 35to44'!S139,'Calculations 45to54'!S139,'Calculations 55to64'!S139)</f>
        <v>3.9043696827093487E-2</v>
      </c>
      <c r="T184" s="28">
        <f>T139/SUM(T139,'Calculations 16to19'!T139,'Calculations 20to24'!T139,'Calculations 25to34'!T139,'Calculations 35to44'!T139,'Calculations 45to54'!T139,'Calculations 55to64'!T139)</f>
        <v>4.0365786204467062E-2</v>
      </c>
      <c r="U184" s="28">
        <f>U139/SUM(U139,'Calculations 16to19'!U139,'Calculations 20to24'!U139,'Calculations 25to34'!U139,'Calculations 35to44'!U139,'Calculations 45to54'!U139,'Calculations 55to64'!U139)</f>
        <v>4.1706462816513218E-2</v>
      </c>
      <c r="V184" s="28">
        <f>V139/SUM(V139,'Calculations 16to19'!V139,'Calculations 20to24'!V139,'Calculations 25to34'!V139,'Calculations 35to44'!V139,'Calculations 45to54'!V139,'Calculations 55to64'!V139)</f>
        <v>4.3065427568709118E-2</v>
      </c>
      <c r="W184" s="28">
        <f>W139/SUM(W139,'Calculations 16to19'!W139,'Calculations 20to24'!W139,'Calculations 25to34'!W139,'Calculations 35to44'!W139,'Calculations 45to54'!W139,'Calculations 55to64'!W139)</f>
        <v>4.4442373044788964E-2</v>
      </c>
      <c r="X184" s="28">
        <f>X139/SUM(X139,'Calculations 16to19'!X139,'Calculations 20to24'!X139,'Calculations 25to34'!X139,'Calculations 35to44'!X139,'Calculations 45to54'!X139,'Calculations 55to64'!X139)</f>
        <v>4.5836983986430949E-2</v>
      </c>
      <c r="Y184" s="28">
        <f>Y139/SUM(Y139,'Calculations 16to19'!Y139,'Calculations 20to24'!Y139,'Calculations 25to34'!Y139,'Calculations 35to44'!Y139,'Calculations 45to54'!Y139,'Calculations 55to64'!Y139)</f>
        <v>4.7248937771032354E-2</v>
      </c>
      <c r="Z184" s="28">
        <f>Z139/SUM(Z139,'Calculations 16to19'!Z139,'Calculations 20to24'!Z139,'Calculations 25to34'!Z139,'Calculations 35to44'!Z139,'Calculations 45to54'!Z139,'Calculations 55to64'!Z139)</f>
        <v>4.86779048866047E-2</v>
      </c>
      <c r="AA184" s="28">
        <f>AA139/SUM(AA139,'Calculations 16to19'!AA139,'Calculations 20to24'!AA139,'Calculations 25to34'!AA139,'Calculations 35to44'!AA139,'Calculations 45to54'!AA139,'Calculations 55to64'!AA139)</f>
        <v>5.0123549402880357E-2</v>
      </c>
      <c r="AB184" s="28">
        <f>AB139/SUM(AB139,'Calculations 16to19'!AB139,'Calculations 20to24'!AB139,'Calculations 25to34'!AB139,'Calculations 35to44'!AB139,'Calculations 45to54'!AB139,'Calculations 55to64'!AB139)</f>
        <v>5.1585529437776279E-2</v>
      </c>
      <c r="AC184" s="28">
        <f>AC139/SUM(AC139,'Calculations 16to19'!AC139,'Calculations 20to24'!AC139,'Calculations 25to34'!AC139,'Calculations 35to44'!AC139,'Calculations 45to54'!AC139,'Calculations 55to64'!AC139)</f>
        <v>5.3063497618419206E-2</v>
      </c>
      <c r="AD184" s="28">
        <f>AD139/SUM(AD139,'Calculations 16to19'!AD139,'Calculations 20to24'!AD139,'Calculations 25to34'!AD139,'Calculations 35to44'!AD139,'Calculations 45to54'!AD139,'Calculations 55to64'!AD139)</f>
        <v>5.4557101535989583E-2</v>
      </c>
      <c r="AE184" s="28">
        <f>AE139/SUM(AE139,'Calculations 16to19'!AE139,'Calculations 20to24'!AE139,'Calculations 25to34'!AE139,'Calculations 35to44'!AE139,'Calculations 45to54'!AE139,'Calculations 55to64'!AE139)</f>
        <v>5.6065984193699028E-2</v>
      </c>
      <c r="AF184" s="28">
        <f>AF139/SUM(AF139,'Calculations 16to19'!AF139,'Calculations 20to24'!AF139,'Calculations 25to34'!AF139,'Calculations 35to44'!AF139,'Calculations 45to54'!AF139,'Calculations 55to64'!AF139)</f>
        <v>5.758978444726999E-2</v>
      </c>
    </row>
    <row r="185" spans="1:32" x14ac:dyDescent="0.2">
      <c r="A185" s="6" t="s">
        <v>93</v>
      </c>
      <c r="B185" s="28">
        <f>B140/SUM(B140,'Calculations 16to19'!B140,'Calculations 20to24'!B140,'Calculations 25to34'!B140,'Calculations 35to44'!B140,'Calculations 45to54'!B140,'Calculations 55to64'!B140)</f>
        <v>7.1428571428571452E-2</v>
      </c>
      <c r="C185" s="28">
        <f>C140/SUM(C140,'Calculations 16to19'!C140,'Calculations 20to24'!C140,'Calculations 25to34'!C140,'Calculations 35to44'!C140,'Calculations 45to54'!C140,'Calculations 55to64'!C140)</f>
        <v>7.3757244493833835E-2</v>
      </c>
      <c r="D185" s="28">
        <f>D140/SUM(D140,'Calculations 16to19'!D140,'Calculations 20to24'!D140,'Calculations 25to34'!D140,'Calculations 35to44'!D140,'Calculations 45to54'!D140,'Calculations 55to64'!D140)</f>
        <v>7.5876925701117898E-2</v>
      </c>
      <c r="E185" s="28">
        <f>E140/SUM(E140,'Calculations 16to19'!E140,'Calculations 20to24'!E140,'Calculations 25to34'!E140,'Calculations 35to44'!E140,'Calculations 45to54'!E140,'Calculations 55to64'!E140)</f>
        <v>7.8123882417016649E-2</v>
      </c>
      <c r="F185" s="28">
        <f>F140/SUM(F140,'Calculations 16to19'!F140,'Calculations 20to24'!F140,'Calculations 25to34'!F140,'Calculations 35to44'!F140,'Calculations 45to54'!F140,'Calculations 55to64'!F140)</f>
        <v>8.0410773948471931E-2</v>
      </c>
      <c r="G185" s="28">
        <f>G140/SUM(G140,'Calculations 16to19'!G140,'Calculations 20to24'!G140,'Calculations 25to34'!G140,'Calculations 35to44'!G140,'Calculations 45to54'!G140,'Calculations 55to64'!G140)</f>
        <v>8.2841040108220604E-2</v>
      </c>
      <c r="H185" s="28">
        <f>H140/SUM(H140,'Calculations 16to19'!H140,'Calculations 20to24'!H140,'Calculations 25to34'!H140,'Calculations 35to44'!H140,'Calculations 45to54'!H140,'Calculations 55to64'!H140)</f>
        <v>8.5307650887292905E-2</v>
      </c>
      <c r="I185" s="28">
        <f>I140/SUM(I140,'Calculations 16to19'!I140,'Calculations 20to24'!I140,'Calculations 25to34'!I140,'Calculations 35to44'!I140,'Calculations 45to54'!I140,'Calculations 55to64'!I140)</f>
        <v>8.7484900951238842E-2</v>
      </c>
      <c r="J185" s="28">
        <f>J140/SUM(J140,'Calculations 16to19'!J140,'Calculations 20to24'!J140,'Calculations 25to34'!J140,'Calculations 35to44'!J140,'Calculations 45to54'!J140,'Calculations 55to64'!J140)</f>
        <v>8.9455247659995241E-2</v>
      </c>
      <c r="K185" s="28">
        <f>K140/SUM(K140,'Calculations 16to19'!K140,'Calculations 20to24'!K140,'Calculations 25to34'!K140,'Calculations 35to44'!K140,'Calculations 45to54'!K140,'Calculations 55to64'!K140)</f>
        <v>9.1344164493060501E-2</v>
      </c>
      <c r="L185" s="28">
        <f>L140/SUM(L140,'Calculations 16to19'!L140,'Calculations 20to24'!L140,'Calculations 25to34'!L140,'Calculations 35to44'!L140,'Calculations 45to54'!L140,'Calculations 55to64'!L140)</f>
        <v>9.4301813781707836E-2</v>
      </c>
      <c r="M185" s="28">
        <f>M140/SUM(M140,'Calculations 16to19'!M140,'Calculations 20to24'!M140,'Calculations 25to34'!M140,'Calculations 35to44'!M140,'Calculations 45to54'!M140,'Calculations 55to64'!M140)</f>
        <v>9.6689906510087631E-2</v>
      </c>
      <c r="N185" s="28">
        <f>N140/SUM(N140,'Calculations 16to19'!N140,'Calculations 20to24'!N140,'Calculations 25to34'!N140,'Calculations 35to44'!N140,'Calculations 45to54'!N140,'Calculations 55to64'!N140)</f>
        <v>9.9094390542530192E-2</v>
      </c>
      <c r="O185" s="28">
        <f>O140/SUM(O140,'Calculations 16to19'!O140,'Calculations 20to24'!O140,'Calculations 25to34'!O140,'Calculations 35to44'!O140,'Calculations 45to54'!O140,'Calculations 55to64'!O140)</f>
        <v>0.10151438754154335</v>
      </c>
      <c r="P185" s="28">
        <f>P140/SUM(P140,'Calculations 16to19'!P140,'Calculations 20to24'!P140,'Calculations 25to34'!P140,'Calculations 35to44'!P140,'Calculations 45to54'!P140,'Calculations 55to64'!P140)</f>
        <v>0.10394902016174375</v>
      </c>
      <c r="Q185" s="28">
        <f>Q140/SUM(Q140,'Calculations 16to19'!Q140,'Calculations 20to24'!Q140,'Calculations 25to34'!Q140,'Calculations 35to44'!Q140,'Calculations 45to54'!Q140,'Calculations 55to64'!Q140)</f>
        <v>0.10639741328449123</v>
      </c>
      <c r="R185" s="28">
        <f>R140/SUM(R140,'Calculations 16to19'!R140,'Calculations 20to24'!R140,'Calculations 25to34'!R140,'Calculations 35to44'!R140,'Calculations 45to54'!R140,'Calculations 55to64'!R140)</f>
        <v>0.10885869520483256</v>
      </c>
      <c r="S185" s="28">
        <f>S140/SUM(S140,'Calculations 16to19'!S140,'Calculations 20to24'!S140,'Calculations 25to34'!S140,'Calculations 35to44'!S140,'Calculations 45to54'!S140,'Calculations 55to64'!S140)</f>
        <v>0.11133199876920737</v>
      </c>
      <c r="T185" s="28">
        <f>T140/SUM(T140,'Calculations 16to19'!T140,'Calculations 20to24'!T140,'Calculations 25to34'!T140,'Calculations 35to44'!T140,'Calculations 45to54'!T140,'Calculations 55to64'!T140)</f>
        <v>0.1138164624626343</v>
      </c>
      <c r="U185" s="28">
        <f>U140/SUM(U140,'Calculations 16to19'!U140,'Calculations 20to24'!U140,'Calculations 25to34'!U140,'Calculations 35to44'!U140,'Calculations 45to54'!U140,'Calculations 55to64'!U140)</f>
        <v>0.11631123144438055</v>
      </c>
      <c r="V185" s="28">
        <f>V140/SUM(V140,'Calculations 16to19'!V140,'Calculations 20to24'!V140,'Calculations 25to34'!V140,'Calculations 35to44'!V140,'Calculations 45to54'!V140,'Calculations 55to64'!V140)</f>
        <v>0.11881545853136891</v>
      </c>
      <c r="W185" s="28">
        <f>W140/SUM(W140,'Calculations 16to19'!W140,'Calculations 20to24'!W140,'Calculations 25to34'!W140,'Calculations 35to44'!W140,'Calculations 45to54'!W140,'Calculations 55to64'!W140)</f>
        <v>0.12132830512881876</v>
      </c>
      <c r="X185" s="28">
        <f>X140/SUM(X140,'Calculations 16to19'!X140,'Calculations 20to24'!X140,'Calculations 25to34'!X140,'Calculations 35to44'!X140,'Calculations 45to54'!X140,'Calculations 55to64'!X140)</f>
        <v>0.12384894210785925</v>
      </c>
      <c r="Y185" s="28">
        <f>Y140/SUM(Y140,'Calculations 16to19'!Y140,'Calculations 20to24'!Y140,'Calculations 25to34'!Y140,'Calculations 35to44'!Y140,'Calculations 45to54'!Y140,'Calculations 55to64'!Y140)</f>
        <v>0.12637655063006795</v>
      </c>
      <c r="Z185" s="28">
        <f>Z140/SUM(Z140,'Calculations 16to19'!Z140,'Calculations 20to24'!Z140,'Calculations 25to34'!Z140,'Calculations 35to44'!Z140,'Calculations 45to54'!Z140,'Calculations 55to64'!Z140)</f>
        <v>0.12891032291909471</v>
      </c>
      <c r="AA185" s="28">
        <f>AA140/SUM(AA140,'Calculations 16to19'!AA140,'Calculations 20to24'!AA140,'Calculations 25to34'!AA140,'Calculations 35to44'!AA140,'Calculations 45to54'!AA140,'Calculations 55to64'!AA140)</f>
        <v>0.1314494629797246</v>
      </c>
      <c r="AB185" s="28">
        <f>AB140/SUM(AB140,'Calculations 16to19'!AB140,'Calculations 20to24'!AB140,'Calculations 25to34'!AB140,'Calculations 35to44'!AB140,'Calculations 45to54'!AB140,'Calculations 55to64'!AB140)</f>
        <v>0.13399318726490902</v>
      </c>
      <c r="AC185" s="28">
        <f>AC140/SUM(AC140,'Calculations 16to19'!AC140,'Calculations 20to24'!AC140,'Calculations 25to34'!AC140,'Calculations 35to44'!AC140,'Calculations 45to54'!AC140,'Calculations 55to64'!AC140)</f>
        <v>0.13654072529146272</v>
      </c>
      <c r="AD185" s="28">
        <f>AD140/SUM(AD140,'Calculations 16to19'!AD140,'Calculations 20to24'!AD140,'Calculations 25to34'!AD140,'Calculations 35to44'!AD140,'Calculations 45to54'!AD140,'Calculations 55to64'!AD140)</f>
        <v>0.13909132020526824</v>
      </c>
      <c r="AE185" s="28">
        <f>AE140/SUM(AE140,'Calculations 16to19'!AE140,'Calculations 20to24'!AE140,'Calculations 25to34'!AE140,'Calculations 35to44'!AE140,'Calculations 45to54'!AE140,'Calculations 55to64'!AE140)</f>
        <v>0.14164422929696668</v>
      </c>
      <c r="AF185" s="28">
        <f>AF140/SUM(AF140,'Calculations 16to19'!AF140,'Calculations 20to24'!AF140,'Calculations 25to34'!AF140,'Calculations 35to44'!AF140,'Calculations 45to54'!AF140,'Calculations 55to64'!AF140)</f>
        <v>0.14419872446924162</v>
      </c>
    </row>
    <row r="186" spans="1:32" x14ac:dyDescent="0.2">
      <c r="A186" s="6" t="s">
        <v>28</v>
      </c>
      <c r="B186" s="28">
        <f>B141/SUM(B141,'Calculations 16to19'!B141,'Calculations 20to24'!B141,'Calculations 25to34'!B141,'Calculations 35to44'!B141,'Calculations 45to54'!B141,'Calculations 55to64'!B141)</f>
        <v>8.5365853658536606E-2</v>
      </c>
      <c r="C186" s="28">
        <f>C141/SUM(C141,'Calculations 16to19'!C141,'Calculations 20to24'!C141,'Calculations 25to34'!C141,'Calculations 35to44'!C141,'Calculations 45to54'!C141,'Calculations 55to64'!C141)</f>
        <v>8.8094730934185336E-2</v>
      </c>
      <c r="D186" s="28">
        <f>D141/SUM(D141,'Calculations 16to19'!D141,'Calculations 20to24'!D141,'Calculations 25to34'!D141,'Calculations 35to44'!D141,'Calculations 45to54'!D141,'Calculations 55to64'!D141)</f>
        <v>9.0852013833944339E-2</v>
      </c>
      <c r="E186" s="28">
        <f>E141/SUM(E141,'Calculations 16to19'!E141,'Calculations 20to24'!E141,'Calculations 25to34'!E141,'Calculations 35to44'!E141,'Calculations 45to54'!E141,'Calculations 55to64'!E141)</f>
        <v>9.3759069446546689E-2</v>
      </c>
      <c r="F186" s="28">
        <f>F141/SUM(F141,'Calculations 16to19'!F141,'Calculations 20to24'!F141,'Calculations 25to34'!F141,'Calculations 35to44'!F141,'Calculations 45to54'!F141,'Calculations 55to64'!F141)</f>
        <v>9.6578935488778592E-2</v>
      </c>
      <c r="G186" s="28">
        <f>G141/SUM(G141,'Calculations 16to19'!G141,'Calculations 20to24'!G141,'Calculations 25to34'!G141,'Calculations 35to44'!G141,'Calculations 45to54'!G141,'Calculations 55to64'!G141)</f>
        <v>9.9468726281518052E-2</v>
      </c>
      <c r="H186" s="28">
        <f>H141/SUM(H141,'Calculations 16to19'!H141,'Calculations 20to24'!H141,'Calculations 25to34'!H141,'Calculations 35to44'!H141,'Calculations 45to54'!H141,'Calculations 55to64'!H141)</f>
        <v>0.10226275846069788</v>
      </c>
      <c r="I186" s="28">
        <f>I141/SUM(I141,'Calculations 16to19'!I141,'Calculations 20to24'!I141,'Calculations 25to34'!I141,'Calculations 35to44'!I141,'Calculations 45to54'!I141,'Calculations 55to64'!I141)</f>
        <v>0.10484698512112424</v>
      </c>
      <c r="J186" s="28">
        <f>J141/SUM(J141,'Calculations 16to19'!J141,'Calculations 20to24'!J141,'Calculations 25to34'!J141,'Calculations 35to44'!J141,'Calculations 45to54'!J141,'Calculations 55to64'!J141)</f>
        <v>0.10751532658411686</v>
      </c>
      <c r="K186" s="28">
        <f>K141/SUM(K141,'Calculations 16to19'!K141,'Calculations 20to24'!K141,'Calculations 25to34'!K141,'Calculations 35to44'!K141,'Calculations 45to54'!K141,'Calculations 55to64'!K141)</f>
        <v>0.11034193308157889</v>
      </c>
      <c r="L186" s="28">
        <f>L141/SUM(L141,'Calculations 16to19'!L141,'Calculations 20to24'!L141,'Calculations 25to34'!L141,'Calculations 35to44'!L141,'Calculations 45to54'!L141,'Calculations 55to64'!L141)</f>
        <v>0.11353806327968753</v>
      </c>
      <c r="M186" s="28">
        <f>M141/SUM(M141,'Calculations 16to19'!M141,'Calculations 20to24'!M141,'Calculations 25to34'!M141,'Calculations 35to44'!M141,'Calculations 45to54'!M141,'Calculations 55to64'!M141)</f>
        <v>0.11647306113721745</v>
      </c>
      <c r="N186" s="28">
        <f>N141/SUM(N141,'Calculations 16to19'!N141,'Calculations 20to24'!N141,'Calculations 25to34'!N141,'Calculations 35to44'!N141,'Calculations 45to54'!N141,'Calculations 55to64'!N141)</f>
        <v>0.11942742474145347</v>
      </c>
      <c r="O186" s="28">
        <f>O141/SUM(O141,'Calculations 16to19'!O141,'Calculations 20to24'!O141,'Calculations 25to34'!O141,'Calculations 35to44'!O141,'Calculations 45to54'!O141,'Calculations 55to64'!O141)</f>
        <v>0.12239981054026472</v>
      </c>
      <c r="P186" s="28">
        <f>P141/SUM(P141,'Calculations 16to19'!P141,'Calculations 20to24'!P141,'Calculations 25to34'!P141,'Calculations 35to44'!P141,'Calculations 45to54'!P141,'Calculations 55to64'!P141)</f>
        <v>0.12538887683267813</v>
      </c>
      <c r="Q186" s="28">
        <f>Q141/SUM(Q141,'Calculations 16to19'!Q141,'Calculations 20to24'!Q141,'Calculations 25to34'!Q141,'Calculations 35to44'!Q141,'Calculations 45to54'!Q141,'Calculations 55to64'!Q141)</f>
        <v>0.12839328621805954</v>
      </c>
      <c r="R186" s="28">
        <f>R141/SUM(R141,'Calculations 16to19'!R141,'Calculations 20to24'!R141,'Calculations 25to34'!R141,'Calculations 35to44'!R141,'Calculations 45to54'!R141,'Calculations 55to64'!R141)</f>
        <v>0.13141170794930077</v>
      </c>
      <c r="S186" s="28">
        <f>S141/SUM(S141,'Calculations 16to19'!S141,'Calculations 20to24'!S141,'Calculations 25to34'!S141,'Calculations 35to44'!S141,'Calculations 45to54'!S141,'Calculations 55to64'!S141)</f>
        <v>0.13444282018472492</v>
      </c>
      <c r="T186" s="28">
        <f>T141/SUM(T141,'Calculations 16to19'!T141,'Calculations 20to24'!T141,'Calculations 25to34'!T141,'Calculations 35to44'!T141,'Calculations 45to54'!T141,'Calculations 55to64'!T141)</f>
        <v>0.13748531213422066</v>
      </c>
      <c r="U186" s="28">
        <f>U141/SUM(U141,'Calculations 16to19'!U141,'Calculations 20to24'!U141,'Calculations 25to34'!U141,'Calculations 35to44'!U141,'Calculations 45to54'!U141,'Calculations 55to64'!U141)</f>
        <v>0.14053788609591922</v>
      </c>
      <c r="V186" s="28">
        <f>V141/SUM(V141,'Calculations 16to19'!V141,'Calculations 20to24'!V141,'Calculations 25to34'!V141,'Calculations 35to44'!V141,'Calculations 45to54'!V141,'Calculations 55to64'!V141)</f>
        <v>0.14359925938048426</v>
      </c>
      <c r="W186" s="28">
        <f>W141/SUM(W141,'Calculations 16to19'!W141,'Calculations 20to24'!W141,'Calculations 25to34'!W141,'Calculations 35to44'!W141,'Calculations 45to54'!W141,'Calculations 55to64'!W141)</f>
        <v>0.14666816612082495</v>
      </c>
      <c r="X186" s="28">
        <f>X141/SUM(X141,'Calculations 16to19'!X141,'Calculations 20to24'!X141,'Calculations 25to34'!X141,'Calculations 35to44'!X141,'Calculations 45to54'!X141,'Calculations 55to64'!X141)</f>
        <v>0.14974335896575391</v>
      </c>
      <c r="Y186" s="28">
        <f>Y141/SUM(Y141,'Calculations 16to19'!Y141,'Calculations 20to24'!Y141,'Calculations 25to34'!Y141,'Calculations 35to44'!Y141,'Calculations 45to54'!Y141,'Calculations 55to64'!Y141)</f>
        <v>0.15282361065677877</v>
      </c>
      <c r="Z186" s="28">
        <f>Z141/SUM(Z141,'Calculations 16to19'!Z141,'Calculations 20to24'!Z141,'Calculations 25to34'!Z141,'Calculations 35to44'!Z141,'Calculations 45to54'!Z141,'Calculations 55to64'!Z141)</f>
        <v>0.15590771548785362</v>
      </c>
      <c r="AA186" s="28">
        <f>AA141/SUM(AA141,'Calculations 16to19'!AA141,'Calculations 20to24'!AA141,'Calculations 25to34'!AA141,'Calculations 35to44'!AA141,'Calculations 45to54'!AA141,'Calculations 55to64'!AA141)</f>
        <v>0.15899449064850679</v>
      </c>
      <c r="AB186" s="28">
        <f>AB141/SUM(AB141,'Calculations 16to19'!AB141,'Calculations 20to24'!AB141,'Calculations 25to34'!AB141,'Calculations 35to44'!AB141,'Calculations 45to54'!AB141,'Calculations 55to64'!AB141)</f>
        <v>0.16208277745131183</v>
      </c>
      <c r="AC186" s="28">
        <f>AC141/SUM(AC141,'Calculations 16to19'!AC141,'Calculations 20to24'!AC141,'Calculations 25to34'!AC141,'Calculations 35to44'!AC141,'Calculations 45to54'!AC141,'Calculations 55to64'!AC141)</f>
        <v>0.16517144244518384</v>
      </c>
      <c r="AD186" s="28">
        <f>AD141/SUM(AD141,'Calculations 16to19'!AD141,'Calculations 20to24'!AD141,'Calculations 25to34'!AD141,'Calculations 35to44'!AD141,'Calculations 45to54'!AD141,'Calculations 55to64'!AD141)</f>
        <v>0.16825937841643326</v>
      </c>
      <c r="AE186" s="28">
        <f>AE141/SUM(AE141,'Calculations 16to19'!AE141,'Calculations 20to24'!AE141,'Calculations 25to34'!AE141,'Calculations 35to44'!AE141,'Calculations 45to54'!AE141,'Calculations 55to64'!AE141)</f>
        <v>0.17134550527994252</v>
      </c>
      <c r="AF186" s="28">
        <f>AF141/SUM(AF141,'Calculations 16to19'!AF141,'Calculations 20to24'!AF141,'Calculations 25to34'!AF141,'Calculations 35to44'!AF141,'Calculations 45to54'!AF141,'Calculations 55to64'!AF141)</f>
        <v>0.17442877086319722</v>
      </c>
    </row>
    <row r="187" spans="1:32" x14ac:dyDescent="0.2">
      <c r="A187" s="6" t="s">
        <v>29</v>
      </c>
      <c r="B187" s="28">
        <f>B142/SUM(B142,'Calculations 16to19'!B142,'Calculations 20to24'!B142,'Calculations 25to34'!B142,'Calculations 35to44'!B142,'Calculations 45to54'!B142,'Calculations 55to64'!B142)</f>
        <v>3.8277511961722487E-2</v>
      </c>
      <c r="C187" s="28">
        <f>C142/SUM(C142,'Calculations 16to19'!C142,'Calculations 20to24'!C142,'Calculations 25to34'!C142,'Calculations 35to44'!C142,'Calculations 45to54'!C142,'Calculations 55to64'!C142)</f>
        <v>3.9823092198724076E-2</v>
      </c>
      <c r="D187" s="28">
        <f>D142/SUM(D142,'Calculations 16to19'!D142,'Calculations 20to24'!D142,'Calculations 25to34'!D142,'Calculations 35to44'!D142,'Calculations 45to54'!D142,'Calculations 55to64'!D142)</f>
        <v>4.1268898648999325E-2</v>
      </c>
      <c r="E187" s="28">
        <f>E142/SUM(E142,'Calculations 16to19'!E142,'Calculations 20to24'!E142,'Calculations 25to34'!E142,'Calculations 35to44'!E142,'Calculations 45to54'!E142,'Calculations 55to64'!E142)</f>
        <v>4.2803650920412703E-2</v>
      </c>
      <c r="F187" s="28">
        <f>F142/SUM(F142,'Calculations 16to19'!F142,'Calculations 20to24'!F142,'Calculations 25to34'!F142,'Calculations 35to44'!F142,'Calculations 45to54'!F142,'Calculations 55to64'!F142)</f>
        <v>4.4362731153716785E-2</v>
      </c>
      <c r="G187" s="28">
        <f>G142/SUM(G142,'Calculations 16to19'!G142,'Calculations 20to24'!G142,'Calculations 25to34'!G142,'Calculations 35to44'!G142,'Calculations 45to54'!G142,'Calculations 55to64'!G142)</f>
        <v>4.6044387275707754E-2</v>
      </c>
      <c r="H187" s="28">
        <f>H142/SUM(H142,'Calculations 16to19'!H142,'Calculations 20to24'!H142,'Calculations 25to34'!H142,'Calculations 35to44'!H142,'Calculations 45to54'!H142,'Calculations 55to64'!H142)</f>
        <v>4.7734113063624871E-2</v>
      </c>
      <c r="I187" s="28">
        <f>I142/SUM(I142,'Calculations 16to19'!I142,'Calculations 20to24'!I142,'Calculations 25to34'!I142,'Calculations 35to44'!I142,'Calculations 45to54'!I142,'Calculations 55to64'!I142)</f>
        <v>4.9245770923627127E-2</v>
      </c>
      <c r="J187" s="28">
        <f>J142/SUM(J142,'Calculations 16to19'!J142,'Calculations 20to24'!J142,'Calculations 25to34'!J142,'Calculations 35to44'!J142,'Calculations 45to54'!J142,'Calculations 55to64'!J142)</f>
        <v>5.0667665861250835E-2</v>
      </c>
      <c r="K187" s="28">
        <f>K142/SUM(K142,'Calculations 16to19'!K142,'Calculations 20to24'!K142,'Calculations 25to34'!K142,'Calculations 35to44'!K142,'Calculations 45to54'!K142,'Calculations 55to64'!K142)</f>
        <v>5.2076373366214936E-2</v>
      </c>
      <c r="L187" s="28">
        <f>L142/SUM(L142,'Calculations 16to19'!L142,'Calculations 20to24'!L142,'Calculations 25to34'!L142,'Calculations 35to44'!L142,'Calculations 45to54'!L142,'Calculations 55to64'!L142)</f>
        <v>5.40989342540951E-2</v>
      </c>
      <c r="M187" s="28">
        <f>M142/SUM(M142,'Calculations 16to19'!M142,'Calculations 20to24'!M142,'Calculations 25to34'!M142,'Calculations 35to44'!M142,'Calculations 45to54'!M142,'Calculations 55to64'!M142)</f>
        <v>5.580476556736215E-2</v>
      </c>
      <c r="N187" s="28">
        <f>N142/SUM(N142,'Calculations 16to19'!N142,'Calculations 20to24'!N142,'Calculations 25to34'!N142,'Calculations 35to44'!N142,'Calculations 45to54'!N142,'Calculations 55to64'!N142)</f>
        <v>5.7532160023851933E-2</v>
      </c>
      <c r="O187" s="28">
        <f>O142/SUM(O142,'Calculations 16to19'!O142,'Calculations 20to24'!O142,'Calculations 25to34'!O142,'Calculations 35to44'!O142,'Calculations 45to54'!O142,'Calculations 55to64'!O142)</f>
        <v>5.9280623140775604E-2</v>
      </c>
      <c r="P187" s="28">
        <f>P142/SUM(P142,'Calculations 16to19'!P142,'Calculations 20to24'!P142,'Calculations 25to34'!P142,'Calculations 35to44'!P142,'Calculations 45to54'!P142,'Calculations 55to64'!P142)</f>
        <v>6.1049650038588352E-2</v>
      </c>
      <c r="Q187" s="28">
        <f>Q142/SUM(Q142,'Calculations 16to19'!Q142,'Calculations 20to24'!Q142,'Calculations 25to34'!Q142,'Calculations 35to44'!Q142,'Calculations 45to54'!Q142,'Calculations 55to64'!Q142)</f>
        <v>6.2838726267733638E-2</v>
      </c>
      <c r="R187" s="28">
        <f>R142/SUM(R142,'Calculations 16to19'!R142,'Calculations 20to24'!R142,'Calculations 25to34'!R142,'Calculations 35to44'!R142,'Calculations 45to54'!R142,'Calculations 55to64'!R142)</f>
        <v>6.4647328630117018E-2</v>
      </c>
      <c r="S187" s="28">
        <f>S142/SUM(S142,'Calculations 16to19'!S142,'Calculations 20to24'!S142,'Calculations 25to34'!S142,'Calculations 35to44'!S142,'Calculations 45to54'!S142,'Calculations 55to64'!S142)</f>
        <v>6.6474925993363659E-2</v>
      </c>
      <c r="T187" s="28">
        <f>T142/SUM(T142,'Calculations 16to19'!T142,'Calculations 20to24'!T142,'Calculations 25to34'!T142,'Calculations 35to44'!T142,'Calculations 45to54'!T142,'Calculations 55to64'!T142)</f>
        <v>6.8320980096015463E-2</v>
      </c>
      <c r="U187" s="28">
        <f>U142/SUM(U142,'Calculations 16to19'!U142,'Calculations 20to24'!U142,'Calculations 25to34'!U142,'Calculations 35to44'!U142,'Calculations 45to54'!U142,'Calculations 55to64'!U142)</f>
        <v>7.0184946341949647E-2</v>
      </c>
      <c r="V187" s="28">
        <f>V142/SUM(V142,'Calculations 16to19'!V142,'Calculations 20to24'!V142,'Calculations 25to34'!V142,'Calculations 35to44'!V142,'Calculations 45to54'!V142,'Calculations 55to64'!V142)</f>
        <v>7.2066274582411508E-2</v>
      </c>
      <c r="W187" s="28">
        <f>W142/SUM(W142,'Calculations 16to19'!W142,'Calculations 20to24'!W142,'Calculations 25to34'!W142,'Calculations 35to44'!W142,'Calculations 45to54'!W142,'Calculations 55to64'!W142)</f>
        <v>7.3964409884167068E-2</v>
      </c>
      <c r="X187" s="28">
        <f>X142/SUM(X142,'Calculations 16to19'!X142,'Calculations 20to24'!X142,'Calculations 25to34'!X142,'Calculations 35to44'!X142,'Calculations 45to54'!X142,'Calculations 55to64'!X142)</f>
        <v>7.5878793282405391E-2</v>
      </c>
      <c r="Y187" s="28">
        <f>Y142/SUM(Y142,'Calculations 16to19'!Y142,'Calculations 20to24'!Y142,'Calculations 25to34'!Y142,'Calculations 35to44'!Y142,'Calculations 45to54'!Y142,'Calculations 55to64'!Y142)</f>
        <v>7.7808862517132288E-2</v>
      </c>
      <c r="Z187" s="28">
        <f>Z142/SUM(Z142,'Calculations 16to19'!Z142,'Calculations 20to24'!Z142,'Calculations 25to34'!Z142,'Calculations 35to44'!Z142,'Calculations 45to54'!Z142,'Calculations 55to64'!Z142)</f>
        <v>7.9754052751910331E-2</v>
      </c>
      <c r="AA187" s="28">
        <f>AA142/SUM(AA142,'Calculations 16to19'!AA142,'Calculations 20to24'!AA142,'Calculations 25to34'!AA142,'Calculations 35to44'!AA142,'Calculations 45to54'!AA142,'Calculations 55to64'!AA142)</f>
        <v>8.1713797273917602E-2</v>
      </c>
      <c r="AB187" s="28">
        <f>AB142/SUM(AB142,'Calculations 16to19'!AB142,'Calculations 20to24'!AB142,'Calculations 25to34'!AB142,'Calculations 35to44'!AB142,'Calculations 45to54'!AB142,'Calculations 55to64'!AB142)</f>
        <v>8.3687528174402948E-2</v>
      </c>
      <c r="AC187" s="28">
        <f>AC142/SUM(AC142,'Calculations 16to19'!AC142,'Calculations 20to24'!AC142,'Calculations 25to34'!AC142,'Calculations 35to44'!AC142,'Calculations 45to54'!AC142,'Calculations 55to64'!AC142)</f>
        <v>8.5674677008730618E-2</v>
      </c>
      <c r="AD187" s="28">
        <f>AD142/SUM(AD142,'Calculations 16to19'!AD142,'Calculations 20to24'!AD142,'Calculations 25to34'!AD142,'Calculations 35to44'!AD142,'Calculations 45to54'!AD142,'Calculations 55to64'!AD142)</f>
        <v>8.7674675435303773E-2</v>
      </c>
      <c r="AE187" s="28">
        <f>AE142/SUM(AE142,'Calculations 16to19'!AE142,'Calculations 20to24'!AE142,'Calculations 25to34'!AE142,'Calculations 35to44'!AE142,'Calculations 45to54'!AE142,'Calculations 55to64'!AE142)</f>
        <v>8.9686955832765619E-2</v>
      </c>
      <c r="AF187" s="28">
        <f>AF142/SUM(AF142,'Calculations 16to19'!AF142,'Calculations 20to24'!AF142,'Calculations 25to34'!AF142,'Calculations 35to44'!AF142,'Calculations 45to54'!AF142,'Calculations 55to64'!AF142)</f>
        <v>9.1710951894971526E-2</v>
      </c>
    </row>
    <row r="188" spans="1:32" x14ac:dyDescent="0.2">
      <c r="A188" s="6" t="s">
        <v>30</v>
      </c>
      <c r="B188" s="28">
        <f>B143/SUM(B143,'Calculations 16to19'!B143,'Calculations 20to24'!B143,'Calculations 25to34'!B143,'Calculations 35to44'!B143,'Calculations 45to54'!B143,'Calculations 55to64'!B143)</f>
        <v>4.805725971370145E-2</v>
      </c>
      <c r="C188" s="28">
        <f>C143/SUM(C143,'Calculations 16to19'!C143,'Calculations 20to24'!C143,'Calculations 25to34'!C143,'Calculations 35to44'!C143,'Calculations 45to54'!C143,'Calculations 55to64'!C143)</f>
        <v>4.9937340105761958E-2</v>
      </c>
      <c r="D188" s="28">
        <f>D143/SUM(D143,'Calculations 16to19'!D143,'Calculations 20to24'!D143,'Calculations 25to34'!D143,'Calculations 35to44'!D143,'Calculations 45to54'!D143,'Calculations 55to64'!D143)</f>
        <v>5.1708979020042255E-2</v>
      </c>
      <c r="E188" s="28">
        <f>E143/SUM(E143,'Calculations 16to19'!E143,'Calculations 20to24'!E143,'Calculations 25to34'!E143,'Calculations 35to44'!E143,'Calculations 45to54'!E143,'Calculations 55to64'!E143)</f>
        <v>5.3601331011915186E-2</v>
      </c>
      <c r="F188" s="28">
        <f>F143/SUM(F143,'Calculations 16to19'!F143,'Calculations 20to24'!F143,'Calculations 25to34'!F143,'Calculations 35to44'!F143,'Calculations 45to54'!F143,'Calculations 55to64'!F143)</f>
        <v>5.5532026280964625E-2</v>
      </c>
      <c r="G188" s="28">
        <f>G143/SUM(G143,'Calculations 16to19'!G143,'Calculations 20to24'!G143,'Calculations 25to34'!G143,'Calculations 35to44'!G143,'Calculations 45to54'!G143,'Calculations 55to64'!G143)</f>
        <v>5.761585183948878E-2</v>
      </c>
      <c r="H188" s="28">
        <f>H143/SUM(H143,'Calculations 16to19'!H143,'Calculations 20to24'!H143,'Calculations 25to34'!H143,'Calculations 35to44'!H143,'Calculations 45to54'!H143,'Calculations 55to64'!H143)</f>
        <v>5.972169835694327E-2</v>
      </c>
      <c r="I188" s="28">
        <f>I143/SUM(I143,'Calculations 16to19'!I143,'Calculations 20to24'!I143,'Calculations 25to34'!I143,'Calculations 35to44'!I143,'Calculations 45to54'!I143,'Calculations 55to64'!I143)</f>
        <v>6.1632520847793346E-2</v>
      </c>
      <c r="J188" s="28">
        <f>J143/SUM(J143,'Calculations 16to19'!J143,'Calculations 20to24'!J143,'Calculations 25to34'!J143,'Calculations 35to44'!J143,'Calculations 45to54'!J143,'Calculations 55to64'!J143)</f>
        <v>6.3445816816058473E-2</v>
      </c>
      <c r="K188" s="28">
        <f>K143/SUM(K143,'Calculations 16to19'!K143,'Calculations 20to24'!K143,'Calculations 25to34'!K143,'Calculations 35to44'!K143,'Calculations 45to54'!K143,'Calculations 55to64'!K143)</f>
        <v>6.5249546567837172E-2</v>
      </c>
      <c r="L188" s="28">
        <f>L143/SUM(L143,'Calculations 16to19'!L143,'Calculations 20to24'!L143,'Calculations 25to34'!L143,'Calculations 35to44'!L143,'Calculations 45to54'!L143,'Calculations 55to64'!L143)</f>
        <v>6.767115516810715E-2</v>
      </c>
      <c r="M188" s="28">
        <f>M143/SUM(M143,'Calculations 16to19'!M143,'Calculations 20to24'!M143,'Calculations 25to34'!M143,'Calculations 35to44'!M143,'Calculations 45to54'!M143,'Calculations 55to64'!M143)</f>
        <v>6.979104643613751E-2</v>
      </c>
      <c r="N188" s="28">
        <f>N143/SUM(N143,'Calculations 16to19'!N143,'Calculations 20to24'!N143,'Calculations 25to34'!N143,'Calculations 35to44'!N143,'Calculations 45to54'!N143,'Calculations 55to64'!N143)</f>
        <v>7.1937759776383073E-2</v>
      </c>
      <c r="O188" s="28">
        <f>O143/SUM(O143,'Calculations 16to19'!O143,'Calculations 20to24'!O143,'Calculations 25to34'!O143,'Calculations 35to44'!O143,'Calculations 45to54'!O143,'Calculations 55to64'!O143)</f>
        <v>7.4110553555129619E-2</v>
      </c>
      <c r="P188" s="28">
        <f>P143/SUM(P143,'Calculations 16to19'!P143,'Calculations 20to24'!P143,'Calculations 25to34'!P143,'Calculations 35to44'!P143,'Calculations 45to54'!P143,'Calculations 55to64'!P143)</f>
        <v>7.6308669189852005E-2</v>
      </c>
      <c r="Q188" s="28">
        <f>Q143/SUM(Q143,'Calculations 16to19'!Q143,'Calculations 20to24'!Q143,'Calculations 25to34'!Q143,'Calculations 35to44'!Q143,'Calculations 45to54'!Q143,'Calculations 55to64'!Q143)</f>
        <v>7.8531332595730308E-2</v>
      </c>
      <c r="R188" s="28">
        <f>R143/SUM(R143,'Calculations 16to19'!R143,'Calculations 20to24'!R143,'Calculations 25to34'!R143,'Calculations 35to44'!R143,'Calculations 45to54'!R143,'Calculations 55to64'!R143)</f>
        <v>8.0777755633125808E-2</v>
      </c>
      <c r="S188" s="28">
        <f>S143/SUM(S143,'Calculations 16to19'!S143,'Calculations 20to24'!S143,'Calculations 25to34'!S143,'Calculations 35to44'!S143,'Calculations 45to54'!S143,'Calculations 55to64'!S143)</f>
        <v>8.3047137551306535E-2</v>
      </c>
      <c r="T188" s="28">
        <f>T143/SUM(T143,'Calculations 16to19'!T143,'Calculations 20to24'!T143,'Calculations 25to34'!T143,'Calculations 35to44'!T143,'Calculations 45to54'!T143,'Calculations 55to64'!T143)</f>
        <v>8.5338666423897688E-2</v>
      </c>
      <c r="U188" s="28">
        <f>U143/SUM(U143,'Calculations 16to19'!U143,'Calculations 20to24'!U143,'Calculations 25to34'!U143,'Calculations 35to44'!U143,'Calculations 45to54'!U143,'Calculations 55to64'!U143)</f>
        <v>8.7651520571754141E-2</v>
      </c>
      <c r="V188" s="28">
        <f>V143/SUM(V143,'Calculations 16to19'!V143,'Calculations 20to24'!V143,'Calculations 25to34'!V143,'Calculations 35to44'!V143,'Calculations 45to54'!V143,'Calculations 55to64'!V143)</f>
        <v>8.9984869969170572E-2</v>
      </c>
      <c r="W188" s="28">
        <f>W143/SUM(W143,'Calculations 16to19'!W143,'Calculations 20to24'!W143,'Calculations 25to34'!W143,'Calculations 35to44'!W143,'Calculations 45to54'!W143,'Calculations 55to64'!W143)</f>
        <v>9.2337877629579498E-2</v>
      </c>
      <c r="X188" s="28">
        <f>X143/SUM(X143,'Calculations 16to19'!X143,'Calculations 20to24'!X143,'Calculations 25to34'!X143,'Calculations 35to44'!X143,'Calculations 45to54'!X143,'Calculations 55to64'!X143)</f>
        <v>9.470970096713667E-2</v>
      </c>
      <c r="Y188" s="28">
        <f>Y143/SUM(Y143,'Calculations 16to19'!Y143,'Calculations 20to24'!Y143,'Calculations 25to34'!Y143,'Calculations 35to44'!Y143,'Calculations 45to54'!Y143,'Calculations 55to64'!Y143)</f>
        <v>9.7099493130844483E-2</v>
      </c>
      <c r="Z188" s="28">
        <f>Z143/SUM(Z143,'Calculations 16to19'!Z143,'Calculations 20to24'!Z143,'Calculations 25to34'!Z143,'Calculations 35to44'!Z143,'Calculations 45to54'!Z143,'Calculations 55to64'!Z143)</f>
        <v>9.9506404308119578E-2</v>
      </c>
      <c r="AA188" s="28">
        <f>AA143/SUM(AA143,'Calculations 16to19'!AA143,'Calculations 20to24'!AA143,'Calculations 25to34'!AA143,'Calculations 35to44'!AA143,'Calculations 45to54'!AA143,'Calculations 55to64'!AA143)</f>
        <v>0.10192958299497543</v>
      </c>
      <c r="AB188" s="28">
        <f>AB143/SUM(AB143,'Calculations 16to19'!AB143,'Calculations 20to24'!AB143,'Calculations 25to34'!AB143,'Calculations 35to44'!AB143,'Calculations 45to54'!AB143,'Calculations 55to64'!AB143)</f>
        <v>0.10436817723024834</v>
      </c>
      <c r="AC188" s="28">
        <f>AC143/SUM(AC143,'Calculations 16to19'!AC143,'Calculations 20to24'!AC143,'Calculations 25to34'!AC143,'Calculations 35to44'!AC143,'Calculations 45to54'!AC143,'Calculations 55to64'!AC143)</f>
        <v>0.10682133579156251</v>
      </c>
      <c r="AD188" s="28">
        <f>AD143/SUM(AD143,'Calculations 16to19'!AD143,'Calculations 20to24'!AD143,'Calculations 25to34'!AD143,'Calculations 35to44'!AD143,'Calculations 45to54'!AD143,'Calculations 55to64'!AD143)</f>
        <v>0.10928820935098363</v>
      </c>
      <c r="AE188" s="28">
        <f>AE143/SUM(AE143,'Calculations 16to19'!AE143,'Calculations 20to24'!AE143,'Calculations 25to34'!AE143,'Calculations 35to44'!AE143,'Calculations 45to54'!AE143,'Calculations 55to64'!AE143)</f>
        <v>0.11176795158857065</v>
      </c>
      <c r="AF188" s="28">
        <f>AF143/SUM(AF143,'Calculations 16to19'!AF143,'Calculations 20to24'!AF143,'Calculations 25to34'!AF143,'Calculations 35to44'!AF143,'Calculations 45to54'!AF143,'Calculations 55to64'!AF143)</f>
        <v>0.11425972026228542</v>
      </c>
    </row>
    <row r="189" spans="1:32" x14ac:dyDescent="0.2">
      <c r="A189" s="6" t="s">
        <v>31</v>
      </c>
      <c r="B189" s="28">
        <f>B144/SUM(B144,'Calculations 16to19'!B144,'Calculations 20to24'!B144,'Calculations 25to34'!B144,'Calculations 35to44'!B144,'Calculations 45to54'!B144,'Calculations 55to64'!B144)</f>
        <v>8.3521444695259586E-2</v>
      </c>
      <c r="C189" s="28">
        <f>C144/SUM(C144,'Calculations 16to19'!C144,'Calculations 20to24'!C144,'Calculations 25to34'!C144,'Calculations 35to44'!C144,'Calculations 45to54'!C144,'Calculations 55to64'!C144)</f>
        <v>8.6249873930064197E-2</v>
      </c>
      <c r="D189" s="28">
        <f>D144/SUM(D144,'Calculations 16to19'!D144,'Calculations 20to24'!D144,'Calculations 25to34'!D144,'Calculations 35to44'!D144,'Calculations 45to54'!D144,'Calculations 55to64'!D144)</f>
        <v>8.884981843986646E-2</v>
      </c>
      <c r="E189" s="28">
        <f>E144/SUM(E144,'Calculations 16to19'!E144,'Calculations 20to24'!E144,'Calculations 25to34'!E144,'Calculations 35to44'!E144,'Calculations 45to54'!E144,'Calculations 55to64'!E144)</f>
        <v>9.1615286396128634E-2</v>
      </c>
      <c r="F189" s="28">
        <f>F144/SUM(F144,'Calculations 16to19'!F144,'Calculations 20to24'!F144,'Calculations 25to34'!F144,'Calculations 35to44'!F144,'Calculations 45to54'!F144,'Calculations 55to64'!F144)</f>
        <v>9.4389727635748807E-2</v>
      </c>
      <c r="G189" s="28">
        <f>G144/SUM(G144,'Calculations 16to19'!G144,'Calculations 20to24'!G144,'Calculations 25to34'!G144,'Calculations 35to44'!G144,'Calculations 45to54'!G144,'Calculations 55to64'!G144)</f>
        <v>9.729929832396475E-2</v>
      </c>
      <c r="H189" s="28">
        <f>H144/SUM(H144,'Calculations 16to19'!H144,'Calculations 20to24'!H144,'Calculations 25to34'!H144,'Calculations 35to44'!H144,'Calculations 45to54'!H144,'Calculations 55to64'!H144)</f>
        <v>0.1002165079292144</v>
      </c>
      <c r="I189" s="28">
        <f>I144/SUM(I144,'Calculations 16to19'!I144,'Calculations 20to24'!I144,'Calculations 25to34'!I144,'Calculations 35to44'!I144,'Calculations 45to54'!I144,'Calculations 55to64'!I144)</f>
        <v>0.10287610634666228</v>
      </c>
      <c r="J189" s="28">
        <f>J144/SUM(J144,'Calculations 16to19'!J144,'Calculations 20to24'!J144,'Calculations 25to34'!J144,'Calculations 35to44'!J144,'Calculations 45to54'!J144,'Calculations 55to64'!J144)</f>
        <v>0.10542984851170009</v>
      </c>
      <c r="K189" s="28">
        <f>K144/SUM(K144,'Calculations 16to19'!K144,'Calculations 20to24'!K144,'Calculations 25to34'!K144,'Calculations 35to44'!K144,'Calculations 45to54'!K144,'Calculations 55to64'!K144)</f>
        <v>0.10798198619979148</v>
      </c>
      <c r="L189" s="28">
        <f>L144/SUM(L144,'Calculations 16to19'!L144,'Calculations 20to24'!L144,'Calculations 25to34'!L144,'Calculations 35to44'!L144,'Calculations 45to54'!L144,'Calculations 55to64'!L144)</f>
        <v>0.1113087569851242</v>
      </c>
      <c r="M189" s="28">
        <f>M144/SUM(M144,'Calculations 16to19'!M144,'Calculations 20to24'!M144,'Calculations 25to34'!M144,'Calculations 35to44'!M144,'Calculations 45to54'!M144,'Calculations 55to64'!M144)</f>
        <v>0.11422014130410031</v>
      </c>
      <c r="N189" s="28">
        <f>N144/SUM(N144,'Calculations 16to19'!N144,'Calculations 20to24'!N144,'Calculations 25to34'!N144,'Calculations 35to44'!N144,'Calculations 45to54'!N144,'Calculations 55to64'!N144)</f>
        <v>0.11715247819344968</v>
      </c>
      <c r="O189" s="28">
        <f>O144/SUM(O144,'Calculations 16to19'!O144,'Calculations 20to24'!O144,'Calculations 25to34'!O144,'Calculations 35to44'!O144,'Calculations 45to54'!O144,'Calculations 55to64'!O144)</f>
        <v>0.12010448704544051</v>
      </c>
      <c r="P189" s="28">
        <f>P144/SUM(P144,'Calculations 16to19'!P144,'Calculations 20to24'!P144,'Calculations 25to34'!P144,'Calculations 35to44'!P144,'Calculations 45to54'!P144,'Calculations 55to64'!P144)</f>
        <v>0.12307488541600498</v>
      </c>
      <c r="Q189" s="28">
        <f>Q144/SUM(Q144,'Calculations 16to19'!Q144,'Calculations 20to24'!Q144,'Calculations 25to34'!Q144,'Calculations 35to44'!Q144,'Calculations 45to54'!Q144,'Calculations 55to64'!Q144)</f>
        <v>0.12606239130795235</v>
      </c>
      <c r="R189" s="28">
        <f>R144/SUM(R144,'Calculations 16to19'!R144,'Calculations 20to24'!R144,'Calculations 25to34'!R144,'Calculations 35to44'!R144,'Calculations 45to54'!R144,'Calculations 55to64'!R144)</f>
        <v>0.12906572538196848</v>
      </c>
      <c r="S189" s="28">
        <f>S144/SUM(S144,'Calculations 16to19'!S144,'Calculations 20to24'!S144,'Calculations 25to34'!S144,'Calculations 35to44'!S144,'Calculations 45to54'!S144,'Calculations 55to64'!S144)</f>
        <v>0.13208361309004427</v>
      </c>
      <c r="T189" s="28">
        <f>T144/SUM(T144,'Calculations 16to19'!T144,'Calculations 20to24'!T144,'Calculations 25to34'!T144,'Calculations 35to44'!T144,'Calculations 45to54'!T144,'Calculations 55to64'!T144)</f>
        <v>0.13511478672658778</v>
      </c>
      <c r="U189" s="28">
        <f>U144/SUM(U144,'Calculations 16to19'!U144,'Calculations 20to24'!U144,'Calculations 25to34'!U144,'Calculations 35to44'!U144,'Calculations 45to54'!U144,'Calculations 55to64'!U144)</f>
        <v>0.13815798739311178</v>
      </c>
      <c r="V189" s="28">
        <f>V144/SUM(V144,'Calculations 16to19'!V144,'Calculations 20to24'!V144,'Calculations 25to34'!V144,'Calculations 35to44'!V144,'Calculations 45to54'!V144,'Calculations 55to64'!V144)</f>
        <v>0.14121196687299292</v>
      </c>
      <c r="W189" s="28">
        <f>W144/SUM(W144,'Calculations 16to19'!W144,'Calculations 20to24'!W144,'Calculations 25to34'!W144,'Calculations 35to44'!W144,'Calculations 45to54'!W144,'Calculations 55to64'!W144)</f>
        <v>0.14427548941339641</v>
      </c>
      <c r="X189" s="28">
        <f>X144/SUM(X144,'Calculations 16to19'!X144,'Calculations 20to24'!X144,'Calculations 25to34'!X144,'Calculations 35to44'!X144,'Calculations 45to54'!X144,'Calculations 55to64'!X144)</f>
        <v>0.14734733341205239</v>
      </c>
      <c r="Y189" s="28">
        <f>Y144/SUM(Y144,'Calculations 16to19'!Y144,'Calculations 20to24'!Y144,'Calculations 25to34'!Y144,'Calculations 35to44'!Y144,'Calculations 45to54'!Y144,'Calculations 55to64'!Y144)</f>
        <v>0.15042629300713084</v>
      </c>
      <c r="Z189" s="28">
        <f>Z144/SUM(Z144,'Calculations 16to19'!Z144,'Calculations 20to24'!Z144,'Calculations 25to34'!Z144,'Calculations 35to44'!Z144,'Calculations 45to54'!Z144,'Calculations 55to64'!Z144)</f>
        <v>0.15351117956900237</v>
      </c>
      <c r="AA189" s="28">
        <f>AA144/SUM(AA144,'Calculations 16to19'!AA144,'Calculations 20to24'!AA144,'Calculations 25to34'!AA144,'Calculations 35to44'!AA144,'Calculations 45to54'!AA144,'Calculations 55to64'!AA144)</f>
        <v>0.15660082309319309</v>
      </c>
      <c r="AB189" s="28">
        <f>AB144/SUM(AB144,'Calculations 16to19'!AB144,'Calculations 20to24'!AB144,'Calculations 25to34'!AB144,'Calculations 35to44'!AB144,'Calculations 45to54'!AB144,'Calculations 55to64'!AB144)</f>
        <v>0.15969407349432979</v>
      </c>
      <c r="AC189" s="28">
        <f>AC144/SUM(AC144,'Calculations 16to19'!AC144,'Calculations 20to24'!AC144,'Calculations 25to34'!AC144,'Calculations 35to44'!AC144,'Calculations 45to54'!AC144,'Calculations 55to64'!AC144)</f>
        <v>0.16278980180133396</v>
      </c>
      <c r="AD189" s="28">
        <f>AD144/SUM(AD144,'Calculations 16to19'!AD144,'Calculations 20to24'!AD144,'Calculations 25to34'!AD144,'Calculations 35to44'!AD144,'Calculations 45to54'!AD144,'Calculations 55to64'!AD144)</f>
        <v>0.16588690125455297</v>
      </c>
      <c r="AE189" s="28">
        <f>AE144/SUM(AE144,'Calculations 16to19'!AE144,'Calculations 20to24'!AE144,'Calculations 25to34'!AE144,'Calculations 35to44'!AE144,'Calculations 45to54'!AE144,'Calculations 55to64'!AE144)</f>
        <v>0.16898428830591528</v>
      </c>
      <c r="AF189" s="28">
        <f>AF144/SUM(AF144,'Calculations 16to19'!AF144,'Calculations 20to24'!AF144,'Calculations 25to34'!AF144,'Calculations 35to44'!AF144,'Calculations 45to54'!AF144,'Calculations 55to64'!AF144)</f>
        <v>0.17208090352357028</v>
      </c>
    </row>
    <row r="190" spans="1:32" x14ac:dyDescent="0.2">
      <c r="A190" s="6" t="s">
        <v>32</v>
      </c>
      <c r="B190" s="28">
        <f>B145/SUM(B145,'Calculations 16to19'!B145,'Calculations 20to24'!B145,'Calculations 25to34'!B145,'Calculations 35to44'!B145,'Calculations 45to54'!B145,'Calculations 55to64'!B145)</f>
        <v>6.0465116279069808E-2</v>
      </c>
      <c r="C190" s="28">
        <f>C145/SUM(C145,'Calculations 16to19'!C145,'Calculations 20to24'!C145,'Calculations 25to34'!C145,'Calculations 35to44'!C145,'Calculations 45to54'!C145,'Calculations 55to64'!C145)</f>
        <v>6.2673114798770385E-2</v>
      </c>
      <c r="D190" s="28">
        <f>D145/SUM(D145,'Calculations 16to19'!D145,'Calculations 20to24'!D145,'Calculations 25to34'!D145,'Calculations 35to44'!D145,'Calculations 45to54'!D145,'Calculations 55to64'!D145)</f>
        <v>6.4753993020245232E-2</v>
      </c>
      <c r="E190" s="28">
        <f>E145/SUM(E145,'Calculations 16to19'!E145,'Calculations 20to24'!E145,'Calculations 25to34'!E145,'Calculations 35to44'!E145,'Calculations 45to54'!E145,'Calculations 55to64'!E145)</f>
        <v>6.6964837434697291E-2</v>
      </c>
      <c r="F190" s="28">
        <f>F145/SUM(F145,'Calculations 16to19'!F145,'Calculations 20to24'!F145,'Calculations 25to34'!F145,'Calculations 35to44'!F145,'Calculations 45to54'!F145,'Calculations 55to64'!F145)</f>
        <v>6.9201334324515293E-2</v>
      </c>
      <c r="G190" s="28">
        <f>G145/SUM(G145,'Calculations 16to19'!G145,'Calculations 20to24'!G145,'Calculations 25to34'!G145,'Calculations 35to44'!G145,'Calculations 45to54'!G145,'Calculations 55to64'!G145)</f>
        <v>7.1586929426432216E-2</v>
      </c>
      <c r="H190" s="28">
        <f>H145/SUM(H145,'Calculations 16to19'!H145,'Calculations 20to24'!H145,'Calculations 25to34'!H145,'Calculations 35to44'!H145,'Calculations 45to54'!H145,'Calculations 55to64'!H145)</f>
        <v>7.3983818355228881E-2</v>
      </c>
      <c r="I190" s="28">
        <f>I145/SUM(I145,'Calculations 16to19'!I145,'Calculations 20to24'!I145,'Calculations 25to34'!I145,'Calculations 35to44'!I145,'Calculations 45to54'!I145,'Calculations 55to64'!I145)</f>
        <v>7.6136542059898712E-2</v>
      </c>
      <c r="J190" s="28">
        <f>J145/SUM(J145,'Calculations 16to19'!J145,'Calculations 20to24'!J145,'Calculations 25to34'!J145,'Calculations 35to44'!J145,'Calculations 45to54'!J145,'Calculations 55to64'!J145)</f>
        <v>7.8177452452660473E-2</v>
      </c>
      <c r="K190" s="28">
        <f>K145/SUM(K145,'Calculations 16to19'!K145,'Calculations 20to24'!K145,'Calculations 25to34'!K145,'Calculations 35to44'!K145,'Calculations 45to54'!K145,'Calculations 55to64'!K145)</f>
        <v>8.0216187469667577E-2</v>
      </c>
      <c r="L190" s="28">
        <f>L145/SUM(L145,'Calculations 16to19'!L145,'Calculations 20to24'!L145,'Calculations 25to34'!L145,'Calculations 35to44'!L145,'Calculations 45to54'!L145,'Calculations 55to64'!L145)</f>
        <v>8.3028229320934122E-2</v>
      </c>
      <c r="M190" s="28">
        <f>M145/SUM(M145,'Calculations 16to19'!M145,'Calculations 20to24'!M145,'Calculations 25to34'!M145,'Calculations 35to44'!M145,'Calculations 45to54'!M145,'Calculations 55to64'!M145)</f>
        <v>8.5432934129742455E-2</v>
      </c>
      <c r="N190" s="28">
        <f>N145/SUM(N145,'Calculations 16to19'!N145,'Calculations 20to24'!N145,'Calculations 25to34'!N145,'Calculations 35to44'!N145,'Calculations 45to54'!N145,'Calculations 55to64'!N145)</f>
        <v>8.7862471803753325E-2</v>
      </c>
      <c r="O190" s="28">
        <f>O145/SUM(O145,'Calculations 16to19'!O145,'Calculations 20to24'!O145,'Calculations 25to34'!O145,'Calculations 35to44'!O145,'Calculations 45to54'!O145,'Calculations 55to64'!O145)</f>
        <v>9.0315907816364033E-2</v>
      </c>
      <c r="P190" s="28">
        <f>P145/SUM(P145,'Calculations 16to19'!P145,'Calculations 20to24'!P145,'Calculations 25to34'!P145,'Calculations 35to44'!P145,'Calculations 45to54'!P145,'Calculations 55to64'!P145)</f>
        <v>9.2792295830435828E-2</v>
      </c>
      <c r="Q190" s="28">
        <f>Q145/SUM(Q145,'Calculations 16to19'!Q145,'Calculations 20to24'!Q145,'Calculations 25to34'!Q145,'Calculations 35to44'!Q145,'Calculations 45to54'!Q145,'Calculations 55to64'!Q145)</f>
        <v>9.5290679436352305E-2</v>
      </c>
      <c r="R190" s="28">
        <f>R145/SUM(R145,'Calculations 16to19'!R145,'Calculations 20to24'!R145,'Calculations 25to34'!R145,'Calculations 35to44'!R145,'Calculations 45to54'!R145,'Calculations 55to64'!R145)</f>
        <v>9.7810093866772141E-2</v>
      </c>
      <c r="S190" s="28">
        <f>S145/SUM(S145,'Calculations 16to19'!S145,'Calculations 20to24'!S145,'Calculations 25to34'!S145,'Calculations 35to44'!S145,'Calculations 45to54'!S145,'Calculations 55to64'!S145)</f>
        <v>0.10034956768313101</v>
      </c>
      <c r="T190" s="28">
        <f>T145/SUM(T145,'Calculations 16to19'!T145,'Calculations 20to24'!T145,'Calculations 25to34'!T145,'Calculations 35to44'!T145,'Calculations 45to54'!T145,'Calculations 55to64'!T145)</f>
        <v>0.10290812442927062</v>
      </c>
      <c r="U190" s="28">
        <f>U145/SUM(U145,'Calculations 16to19'!U145,'Calculations 20to24'!U145,'Calculations 25to34'!U145,'Calculations 35to44'!U145,'Calculations 45to54'!U145,'Calculations 55to64'!U145)</f>
        <v>0.10548478424792586</v>
      </c>
      <c r="V190" s="28">
        <f>V145/SUM(V145,'Calculations 16to19'!V145,'Calculations 20to24'!V145,'Calculations 25to34'!V145,'Calculations 35to44'!V145,'Calculations 45to54'!V145,'Calculations 55to64'!V145)</f>
        <v>0.10807856545614232</v>
      </c>
      <c r="W190" s="28">
        <f>W145/SUM(W145,'Calculations 16to19'!W145,'Calculations 20to24'!W145,'Calculations 25to34'!W145,'Calculations 35to44'!W145,'Calculations 45to54'!W145,'Calculations 55to64'!W145)</f>
        <v>0.11068848607604617</v>
      </c>
      <c r="X190" s="28">
        <f>X145/SUM(X145,'Calculations 16to19'!X145,'Calculations 20to24'!X145,'Calculations 25to34'!X145,'Calculations 35to44'!X145,'Calculations 45to54'!X145,'Calculations 55to64'!X145)</f>
        <v>0.11331356531775107</v>
      </c>
      <c r="Y190" s="28">
        <f>Y145/SUM(Y145,'Calculations 16to19'!Y145,'Calculations 20to24'!Y145,'Calculations 25to34'!Y145,'Calculations 35to44'!Y145,'Calculations 45to54'!Y145,'Calculations 55to64'!Y145)</f>
        <v>0.11595282501153308</v>
      </c>
      <c r="Z190" s="28">
        <f>Z145/SUM(Z145,'Calculations 16to19'!Z145,'Calculations 20to24'!Z145,'Calculations 25to34'!Z145,'Calculations 35to44'!Z145,'Calculations 45to54'!Z145,'Calculations 55to64'!Z145)</f>
        <v>0.11860529098675777</v>
      </c>
      <c r="AA190" s="28">
        <f>AA145/SUM(AA145,'Calculations 16to19'!AA145,'Calculations 20to24'!AA145,'Calculations 25to34'!AA145,'Calculations 35to44'!AA145,'Calculations 45to54'!AA145,'Calculations 55to64'!AA145)</f>
        <v>0.12126999439538781</v>
      </c>
      <c r="AB190" s="28">
        <f>AB145/SUM(AB145,'Calculations 16to19'!AB145,'Calculations 20to24'!AB145,'Calculations 25to34'!AB145,'Calculations 35to44'!AB145,'Calculations 45to54'!AB145,'Calculations 55to64'!AB145)</f>
        <v>0.12394597297823577</v>
      </c>
      <c r="AC190" s="28">
        <f>AC145/SUM(AC145,'Calculations 16to19'!AC145,'Calculations 20to24'!AC145,'Calculations 25to34'!AC145,'Calculations 35to44'!AC145,'Calculations 45to54'!AC145,'Calculations 55to64'!AC145)</f>
        <v>0.12663227227245819</v>
      </c>
      <c r="AD190" s="28">
        <f>AD145/SUM(AD145,'Calculations 16to19'!AD145,'Calculations 20to24'!AD145,'Calculations 25to34'!AD145,'Calculations 35to44'!AD145,'Calculations 45to54'!AD145,'Calculations 55to64'!AD145)</f>
        <v>0.12932794675910039</v>
      </c>
      <c r="AE190" s="28">
        <f>AE145/SUM(AE145,'Calculations 16to19'!AE145,'Calculations 20to24'!AE145,'Calculations 25to34'!AE145,'Calculations 35to44'!AE145,'Calculations 45to54'!AE145,'Calculations 55to64'!AE145)</f>
        <v>0.13203206094980813</v>
      </c>
      <c r="AF190" s="28">
        <f>AF145/SUM(AF145,'Calculations 16to19'!AF145,'Calculations 20to24'!AF145,'Calculations 25to34'!AF145,'Calculations 35to44'!AF145,'Calculations 45to54'!AF145,'Calculations 55to64'!AF145)</f>
        <v>0.13474369041211842</v>
      </c>
    </row>
    <row r="191" spans="1:32" x14ac:dyDescent="0.2">
      <c r="A191" s="6" t="s">
        <v>33</v>
      </c>
      <c r="B191" s="28">
        <f>B146/SUM(B146,'Calculations 16to19'!B146,'Calculations 20to24'!B146,'Calculations 25to34'!B146,'Calculations 35to44'!B146,'Calculations 45to54'!B146,'Calculations 55to64'!B146)</f>
        <v>6.7415730337078664E-2</v>
      </c>
      <c r="C191" s="28">
        <f>C146/SUM(C146,'Calculations 16to19'!C146,'Calculations 20to24'!C146,'Calculations 25to34'!C146,'Calculations 35to44'!C146,'Calculations 45to54'!C146,'Calculations 55to64'!C146)</f>
        <v>6.9861688615619061E-2</v>
      </c>
      <c r="D191" s="28">
        <f>D146/SUM(D146,'Calculations 16to19'!D146,'Calculations 20to24'!D146,'Calculations 25to34'!D146,'Calculations 35to44'!D146,'Calculations 45to54'!D146,'Calculations 55to64'!D146)</f>
        <v>7.2167157317917285E-2</v>
      </c>
      <c r="E191" s="28">
        <f>E146/SUM(E146,'Calculations 16to19'!E146,'Calculations 20to24'!E146,'Calculations 25to34'!E146,'Calculations 35to44'!E146,'Calculations 45to54'!E146,'Calculations 55to64'!E146)</f>
        <v>7.4611707075265071E-2</v>
      </c>
      <c r="F191" s="28">
        <f>F146/SUM(F146,'Calculations 16to19'!F146,'Calculations 20to24'!F146,'Calculations 25to34'!F146,'Calculations 35to44'!F146,'Calculations 45to54'!F146,'Calculations 55to64'!F146)</f>
        <v>7.7052036083526357E-2</v>
      </c>
      <c r="G191" s="28">
        <f>G146/SUM(G146,'Calculations 16to19'!G146,'Calculations 20to24'!G146,'Calculations 25to34'!G146,'Calculations 35to44'!G146,'Calculations 45to54'!G146,'Calculations 55to64'!G146)</f>
        <v>7.9556968647005691E-2</v>
      </c>
      <c r="H191" s="28">
        <f>H146/SUM(H146,'Calculations 16to19'!H146,'Calculations 20to24'!H146,'Calculations 25to34'!H146,'Calculations 35to44'!H146,'Calculations 45to54'!H146,'Calculations 55to64'!H146)</f>
        <v>8.2079288576746068E-2</v>
      </c>
      <c r="I191" s="28">
        <f>I146/SUM(I146,'Calculations 16to19'!I146,'Calculations 20to24'!I146,'Calculations 25to34'!I146,'Calculations 35to44'!I146,'Calculations 45to54'!I146,'Calculations 55to64'!I146)</f>
        <v>8.435355909753553E-2</v>
      </c>
      <c r="J191" s="28">
        <f>J146/SUM(J146,'Calculations 16to19'!J146,'Calculations 20to24'!J146,'Calculations 25to34'!J146,'Calculations 35to44'!J146,'Calculations 45to54'!J146,'Calculations 55to64'!J146)</f>
        <v>8.6514710873172515E-2</v>
      </c>
      <c r="K191" s="28">
        <f>K146/SUM(K146,'Calculations 16to19'!K146,'Calculations 20to24'!K146,'Calculations 25to34'!K146,'Calculations 35to44'!K146,'Calculations 45to54'!K146,'Calculations 55to64'!K146)</f>
        <v>8.8659557435667266E-2</v>
      </c>
      <c r="L191" s="28">
        <f>L146/SUM(L146,'Calculations 16to19'!L146,'Calculations 20to24'!L146,'Calculations 25to34'!L146,'Calculations 35to44'!L146,'Calculations 45to54'!L146,'Calculations 55to64'!L146)</f>
        <v>9.1788099681518173E-2</v>
      </c>
      <c r="M191" s="28">
        <f>M146/SUM(M146,'Calculations 16to19'!M146,'Calculations 20to24'!M146,'Calculations 25to34'!M146,'Calculations 35to44'!M146,'Calculations 45to54'!M146,'Calculations 55to64'!M146)</f>
        <v>9.4368942963319852E-2</v>
      </c>
      <c r="N191" s="28">
        <f>N146/SUM(N146,'Calculations 16to19'!N146,'Calculations 20to24'!N146,'Calculations 25to34'!N146,'Calculations 35to44'!N146,'Calculations 45to54'!N146,'Calculations 55to64'!N146)</f>
        <v>9.6974821023245672E-2</v>
      </c>
      <c r="O191" s="28">
        <f>O146/SUM(O146,'Calculations 16to19'!O146,'Calculations 20to24'!O146,'Calculations 25to34'!O146,'Calculations 35to44'!O146,'Calculations 45to54'!O146,'Calculations 55to64'!O146)</f>
        <v>9.9604690447523014E-2</v>
      </c>
      <c r="P191" s="28">
        <f>P146/SUM(P146,'Calculations 16to19'!P146,'Calculations 20to24'!P146,'Calculations 25to34'!P146,'Calculations 35to44'!P146,'Calculations 45to54'!P146,'Calculations 55to64'!P146)</f>
        <v>0.10225749609502227</v>
      </c>
      <c r="Q191" s="28">
        <f>Q146/SUM(Q146,'Calculations 16to19'!Q146,'Calculations 20to24'!Q146,'Calculations 25to34'!Q146,'Calculations 35to44'!Q146,'Calculations 45to54'!Q146,'Calculations 55to64'!Q146)</f>
        <v>0.10493217308177234</v>
      </c>
      <c r="R191" s="28">
        <f>R146/SUM(R146,'Calculations 16to19'!R146,'Calculations 20to24'!R146,'Calculations 25to34'!R146,'Calculations 35to44'!R146,'Calculations 45to54'!R146,'Calculations 55to64'!R146)</f>
        <v>0.10762764873581869</v>
      </c>
      <c r="S191" s="28">
        <f>S146/SUM(S146,'Calculations 16to19'!S146,'Calculations 20to24'!S146,'Calculations 25to34'!S146,'Calculations 35to44'!S146,'Calculations 45to54'!S146,'Calculations 55to64'!S146)</f>
        <v>0.11034284451660883</v>
      </c>
      <c r="T191" s="28">
        <f>T146/SUM(T146,'Calculations 16to19'!T146,'Calculations 20to24'!T146,'Calculations 25to34'!T146,'Calculations 35to44'!T146,'Calculations 45to54'!T146,'Calculations 55to64'!T146)</f>
        <v>0.11307667789348891</v>
      </c>
      <c r="U191" s="28">
        <f>U146/SUM(U146,'Calculations 16to19'!U146,'Calculations 20to24'!U146,'Calculations 25to34'!U146,'Calculations 35to44'!U146,'Calculations 45to54'!U146,'Calculations 55to64'!U146)</f>
        <v>0.11582806417832309</v>
      </c>
      <c r="V191" s="28">
        <f>V146/SUM(V146,'Calculations 16to19'!V146,'Calculations 20to24'!V146,'Calculations 25to34'!V146,'Calculations 35to44'!V146,'Calculations 45to54'!V146,'Calculations 55to64'!V146)</f>
        <v>0.11859591830766744</v>
      </c>
      <c r="W191" s="28">
        <f>W146/SUM(W146,'Calculations 16to19'!W146,'Calculations 20to24'!W146,'Calculations 25to34'!W146,'Calculations 35to44'!W146,'Calculations 45to54'!W146,'Calculations 55to64'!W146)</f>
        <v>0.12137915657035797</v>
      </c>
      <c r="X191" s="28">
        <f>X146/SUM(X146,'Calculations 16to19'!X146,'Calculations 20to24'!X146,'Calculations 25to34'!X146,'Calculations 35to44'!X146,'Calculations 45to54'!X146,'Calculations 55to64'!X146)</f>
        <v>0.12417669827681369</v>
      </c>
      <c r="Y191" s="28">
        <f>Y146/SUM(Y146,'Calculations 16to19'!Y146,'Calculations 20to24'!Y146,'Calculations 25to34'!Y146,'Calculations 35to44'!Y146,'Calculations 45to54'!Y146,'Calculations 55to64'!Y146)</f>
        <v>0.12698746736677941</v>
      </c>
      <c r="Z191" s="28">
        <f>Z146/SUM(Z146,'Calculations 16to19'!Z146,'Calculations 20to24'!Z146,'Calculations 25to34'!Z146,'Calculations 35to44'!Z146,'Calculations 45to54'!Z146,'Calculations 55to64'!Z146)</f>
        <v>0.12981039395266236</v>
      </c>
      <c r="AA191" s="28">
        <f>AA146/SUM(AA146,'Calculations 16to19'!AA146,'Calculations 20to24'!AA146,'Calculations 25to34'!AA146,'Calculations 35to44'!AA146,'Calculations 45to54'!AA146,'Calculations 55to64'!AA146)</f>
        <v>0.13264441579603581</v>
      </c>
      <c r="AB191" s="28">
        <f>AB146/SUM(AB146,'Calculations 16to19'!AB146,'Calculations 20to24'!AB146,'Calculations 25to34'!AB146,'Calculations 35to44'!AB146,'Calculations 45to54'!AB146,'Calculations 55to64'!AB146)</f>
        <v>0.1354884797152914</v>
      </c>
      <c r="AC191" s="28">
        <f>AC146/SUM(AC146,'Calculations 16to19'!AC146,'Calculations 20to24'!AC146,'Calculations 25to34'!AC146,'Calculations 35to44'!AC146,'Calculations 45to54'!AC146,'Calculations 55to64'!AC146)</f>
        <v>0.13834154292282297</v>
      </c>
      <c r="AD191" s="28">
        <f>AD146/SUM(AD146,'Calculations 16to19'!AD146,'Calculations 20to24'!AD146,'Calculations 25to34'!AD146,'Calculations 35to44'!AD146,'Calculations 45to54'!AD146,'Calculations 55to64'!AD146)</f>
        <v>0.14120257429050279</v>
      </c>
      <c r="AE191" s="28">
        <f>AE146/SUM(AE146,'Calculations 16to19'!AE146,'Calculations 20to24'!AE146,'Calculations 25to34'!AE146,'Calculations 35to44'!AE146,'Calculations 45to54'!AE146,'Calculations 55to64'!AE146)</f>
        <v>0.14407055554258497</v>
      </c>
      <c r="AF191" s="28">
        <f>AF146/SUM(AF146,'Calculations 16to19'!AF146,'Calculations 20to24'!AF146,'Calculations 25to34'!AF146,'Calculations 35to44'!AF146,'Calculations 45to54'!AF146,'Calculations 55to64'!AF146)</f>
        <v>0.14694448237551921</v>
      </c>
    </row>
    <row r="192" spans="1:32" x14ac:dyDescent="0.2">
      <c r="A192" s="6" t="s">
        <v>34</v>
      </c>
      <c r="B192" s="28">
        <f>B147/SUM(B147,'Calculations 16to19'!B147,'Calculations 20to24'!B147,'Calculations 25to34'!B147,'Calculations 35to44'!B147,'Calculations 45to54'!B147,'Calculations 55to64'!B147)</f>
        <v>3.6269430051813462E-2</v>
      </c>
      <c r="C192" s="28">
        <f>C147/SUM(C147,'Calculations 16to19'!C147,'Calculations 20to24'!C147,'Calculations 25to34'!C147,'Calculations 35to44'!C147,'Calculations 45to54'!C147,'Calculations 55to64'!C147)</f>
        <v>3.7777482856404095E-2</v>
      </c>
      <c r="D192" s="28">
        <f>D147/SUM(D147,'Calculations 16to19'!D147,'Calculations 20to24'!D147,'Calculations 25to34'!D147,'Calculations 35to44'!D147,'Calculations 45to54'!D147,'Calculations 55to64'!D147)</f>
        <v>3.9182022730849468E-2</v>
      </c>
      <c r="E192" s="28">
        <f>E147/SUM(E147,'Calculations 16to19'!E147,'Calculations 20to24'!E147,'Calculations 25to34'!E147,'Calculations 35to44'!E147,'Calculations 45to54'!E147,'Calculations 55to64'!E147)</f>
        <v>4.0671947616253652E-2</v>
      </c>
      <c r="F192" s="28">
        <f>F147/SUM(F147,'Calculations 16to19'!F147,'Calculations 20to24'!F147,'Calculations 25to34'!F147,'Calculations 35to44'!F147,'Calculations 45to54'!F147,'Calculations 55to64'!F147)</f>
        <v>4.2183298966466894E-2</v>
      </c>
      <c r="G192" s="28">
        <f>G147/SUM(G147,'Calculations 16to19'!G147,'Calculations 20to24'!G147,'Calculations 25to34'!G147,'Calculations 35to44'!G147,'Calculations 45to54'!G147,'Calculations 55to64'!G147)</f>
        <v>4.3801011341348131E-2</v>
      </c>
      <c r="H192" s="28">
        <f>H147/SUM(H147,'Calculations 16to19'!H147,'Calculations 20to24'!H147,'Calculations 25to34'!H147,'Calculations 35to44'!H147,'Calculations 45to54'!H147,'Calculations 55to64'!H147)</f>
        <v>4.5430019938301931E-2</v>
      </c>
      <c r="I192" s="28">
        <f>I147/SUM(I147,'Calculations 16to19'!I147,'Calculations 20to24'!I147,'Calculations 25to34'!I147,'Calculations 35to44'!I147,'Calculations 45to54'!I147,'Calculations 55to64'!I147)</f>
        <v>4.6883235416837754E-2</v>
      </c>
      <c r="J192" s="28">
        <f>J147/SUM(J147,'Calculations 16to19'!J147,'Calculations 20to24'!J147,'Calculations 25to34'!J147,'Calculations 35to44'!J147,'Calculations 45to54'!J147,'Calculations 55to64'!J147)</f>
        <v>4.8242761062906647E-2</v>
      </c>
      <c r="K192" s="28">
        <f>K147/SUM(K147,'Calculations 16to19'!K147,'Calculations 20to24'!K147,'Calculations 25to34'!K147,'Calculations 35to44'!K147,'Calculations 45to54'!K147,'Calculations 55to64'!K147)</f>
        <v>4.9582664183331307E-2</v>
      </c>
      <c r="L192" s="28">
        <f>L147/SUM(L147,'Calculations 16to19'!L147,'Calculations 20to24'!L147,'Calculations 25to34'!L147,'Calculations 35to44'!L147,'Calculations 45to54'!L147,'Calculations 55to64'!L147)</f>
        <v>5.1578779565127138E-2</v>
      </c>
      <c r="M192" s="28">
        <f>M147/SUM(M147,'Calculations 16to19'!M147,'Calculations 20to24'!M147,'Calculations 25to34'!M147,'Calculations 35to44'!M147,'Calculations 45to54'!M147,'Calculations 55to64'!M147)</f>
        <v>5.3231404422449898E-2</v>
      </c>
      <c r="N192" s="28">
        <f>N147/SUM(N147,'Calculations 16to19'!N147,'Calculations 20to24'!N147,'Calculations 25to34'!N147,'Calculations 35to44'!N147,'Calculations 45to54'!N147,'Calculations 55to64'!N147)</f>
        <v>5.4905564219742804E-2</v>
      </c>
      <c r="O192" s="28">
        <f>O147/SUM(O147,'Calculations 16to19'!O147,'Calculations 20to24'!O147,'Calculations 25to34'!O147,'Calculations 35to44'!O147,'Calculations 45to54'!O147,'Calculations 55to64'!O147)</f>
        <v>5.6600796662508911E-2</v>
      </c>
      <c r="P192" s="28">
        <f>P147/SUM(P147,'Calculations 16to19'!P147,'Calculations 20to24'!P147,'Calculations 25to34'!P147,'Calculations 35to44'!P147,'Calculations 45to54'!P147,'Calculations 55to64'!P147)</f>
        <v>5.831662878432791E-2</v>
      </c>
      <c r="Q192" s="28">
        <f>Q147/SUM(Q147,'Calculations 16to19'!Q147,'Calculations 20to24'!Q147,'Calculations 25to34'!Q147,'Calculations 35to44'!Q147,'Calculations 45to54'!Q147,'Calculations 55to64'!Q147)</f>
        <v>6.0052577723669731E-2</v>
      </c>
      <c r="R192" s="28">
        <f>R147/SUM(R147,'Calculations 16to19'!R147,'Calculations 20to24'!R147,'Calculations 25to34'!R147,'Calculations 35to44'!R147,'Calculations 45to54'!R147,'Calculations 55to64'!R147)</f>
        <v>6.1808151497427362E-2</v>
      </c>
      <c r="S192" s="28">
        <f>S147/SUM(S147,'Calculations 16to19'!S147,'Calculations 20to24'!S147,'Calculations 25to34'!S147,'Calculations 35to44'!S147,'Calculations 45to54'!S147,'Calculations 55to64'!S147)</f>
        <v>6.3582849769317898E-2</v>
      </c>
      <c r="T192" s="28">
        <f>T147/SUM(T147,'Calculations 16to19'!T147,'Calculations 20to24'!T147,'Calculations 25to34'!T147,'Calculations 35to44'!T147,'Calculations 45to54'!T147,'Calculations 55to64'!T147)</f>
        <v>6.5376164611390175E-2</v>
      </c>
      <c r="U192" s="28">
        <f>U147/SUM(U147,'Calculations 16to19'!U147,'Calculations 20to24'!U147,'Calculations 25to34'!U147,'Calculations 35to44'!U147,'Calculations 45to54'!U147,'Calculations 55to64'!U147)</f>
        <v>6.7187581256990647E-2</v>
      </c>
      <c r="V192" s="28">
        <f>V147/SUM(V147,'Calculations 16to19'!V147,'Calculations 20to24'!V147,'Calculations 25to34'!V147,'Calculations 35to44'!V147,'Calculations 45to54'!V147,'Calculations 55to64'!V147)</f>
        <v>6.901657884363735E-2</v>
      </c>
      <c r="W192" s="28">
        <f>W147/SUM(W147,'Calculations 16to19'!W147,'Calculations 20to24'!W147,'Calculations 25to34'!W147,'Calculations 35to44'!W147,'Calculations 45to54'!W147,'Calculations 55to64'!W147)</f>
        <v>7.086263114435358E-2</v>
      </c>
      <c r="X192" s="28">
        <f>X147/SUM(X147,'Calculations 16to19'!X147,'Calculations 20to24'!X147,'Calculations 25to34'!X147,'Calculations 35to44'!X147,'Calculations 45to54'!X147,'Calculations 55to64'!X147)</f>
        <v>7.2725207286124791E-2</v>
      </c>
      <c r="Y192" s="28">
        <f>Y147/SUM(Y147,'Calculations 16to19'!Y147,'Calculations 20to24'!Y147,'Calculations 25to34'!Y147,'Calculations 35to44'!Y147,'Calculations 45to54'!Y147,'Calculations 55to64'!Y147)</f>
        <v>7.460377245424174E-2</v>
      </c>
      <c r="Z192" s="28">
        <f>Z147/SUM(Z147,'Calculations 16to19'!Z147,'Calculations 20to24'!Z147,'Calculations 25to34'!Z147,'Calculations 35to44'!Z147,'Calculations 45to54'!Z147,'Calculations 55to64'!Z147)</f>
        <v>7.649778858139869E-2</v>
      </c>
      <c r="AA192" s="28">
        <f>AA147/SUM(AA147,'Calculations 16to19'!AA147,'Calculations 20to24'!AA147,'Calculations 25to34'!AA147,'Calculations 35to44'!AA147,'Calculations 45to54'!AA147,'Calculations 55to64'!AA147)</f>
        <v>7.8406715020518464E-2</v>
      </c>
      <c r="AB192" s="28">
        <f>AB147/SUM(AB147,'Calculations 16to19'!AB147,'Calculations 20to24'!AB147,'Calculations 25to34'!AB147,'Calculations 35to44'!AB147,'Calculations 45to54'!AB147,'Calculations 55to64'!AB147)</f>
        <v>8.0330009200375807E-2</v>
      </c>
      <c r="AC192" s="28">
        <f>AC147/SUM(AC147,'Calculations 16to19'!AC147,'Calculations 20to24'!AC147,'Calculations 25to34'!AC147,'Calculations 35to44'!AC147,'Calculations 45to54'!AC147,'Calculations 55to64'!AC147)</f>
        <v>8.2267127263192644E-2</v>
      </c>
      <c r="AD192" s="28">
        <f>AD147/SUM(AD147,'Calculations 16to19'!AD147,'Calculations 20to24'!AD147,'Calculations 25to34'!AD147,'Calculations 35to44'!AD147,'Calculations 45to54'!AD147,'Calculations 55to64'!AD147)</f>
        <v>8.4217524683471642E-2</v>
      </c>
      <c r="AE192" s="28">
        <f>AE147/SUM(AE147,'Calculations 16to19'!AE147,'Calculations 20to24'!AE147,'Calculations 25to34'!AE147,'Calculations 35to44'!AE147,'Calculations 45to54'!AE147,'Calculations 55to64'!AE147)</f>
        <v>8.6180656867429831E-2</v>
      </c>
      <c r="AF192" s="28">
        <f>AF147/SUM(AF147,'Calculations 16to19'!AF147,'Calculations 20to24'!AF147,'Calculations 25to34'!AF147,'Calculations 35to44'!AF147,'Calculations 45to54'!AF147,'Calculations 55to64'!AF147)</f>
        <v>8.8155979732486747E-2</v>
      </c>
    </row>
    <row r="193" spans="1:32" x14ac:dyDescent="0.2">
      <c r="A193" s="6" t="s">
        <v>92</v>
      </c>
      <c r="B193" s="28">
        <f>B148/SUM(B148,'Calculations 16to19'!B148,'Calculations 20to24'!B148,'Calculations 25to34'!B148,'Calculations 35to44'!B148,'Calculations 45to54'!B148,'Calculations 55to64'!B148)</f>
        <v>6.5351418002466105E-2</v>
      </c>
      <c r="C193" s="28">
        <f>C148/SUM(C148,'Calculations 16to19'!C148,'Calculations 20to24'!C148,'Calculations 25to34'!C148,'Calculations 35to44'!C148,'Calculations 45to54'!C148,'Calculations 55to64'!C148)</f>
        <v>6.7741770706120419E-2</v>
      </c>
      <c r="D193" s="28">
        <f>D148/SUM(D148,'Calculations 16to19'!D148,'Calculations 20to24'!D148,'Calculations 25to34'!D148,'Calculations 35to44'!D148,'Calculations 45to54'!D148,'Calculations 55to64'!D148)</f>
        <v>7.0010012926638068E-2</v>
      </c>
      <c r="E193" s="28">
        <f>E148/SUM(E148,'Calculations 16to19'!E148,'Calculations 20to24'!E148,'Calculations 25to34'!E148,'Calculations 35to44'!E148,'Calculations 45to54'!E148,'Calculations 55to64'!E148)</f>
        <v>7.2418168869869098E-2</v>
      </c>
      <c r="F193" s="28">
        <f>F148/SUM(F148,'Calculations 16to19'!F148,'Calculations 20to24'!F148,'Calculations 25to34'!F148,'Calculations 35to44'!F148,'Calculations 45to54'!F148,'Calculations 55to64'!F148)</f>
        <v>7.4820856635856928E-2</v>
      </c>
      <c r="G193" s="28">
        <f>G148/SUM(G148,'Calculations 16to19'!G148,'Calculations 20to24'!G148,'Calculations 25to34'!G148,'Calculations 35to44'!G148,'Calculations 45to54'!G148,'Calculations 55to64'!G148)</f>
        <v>7.7290714868150534E-2</v>
      </c>
      <c r="H193" s="28">
        <f>H148/SUM(H148,'Calculations 16to19'!H148,'Calculations 20to24'!H148,'Calculations 25to34'!H148,'Calculations 35to44'!H148,'Calculations 45to54'!H148,'Calculations 55to64'!H148)</f>
        <v>7.9774229411382125E-2</v>
      </c>
      <c r="I193" s="28">
        <f>I148/SUM(I148,'Calculations 16to19'!I148,'Calculations 20to24'!I148,'Calculations 25to34'!I148,'Calculations 35to44'!I148,'Calculations 45to54'!I148,'Calculations 55to64'!I148)</f>
        <v>8.202511027854055E-2</v>
      </c>
      <c r="J193" s="28">
        <f>J148/SUM(J148,'Calculations 16to19'!J148,'Calculations 20to24'!J148,'Calculations 25to34'!J148,'Calculations 35to44'!J148,'Calculations 45to54'!J148,'Calculations 55to64'!J148)</f>
        <v>8.4181383262419182E-2</v>
      </c>
      <c r="K193" s="28">
        <f>K148/SUM(K148,'Calculations 16to19'!K148,'Calculations 20to24'!K148,'Calculations 25to34'!K148,'Calculations 35to44'!K148,'Calculations 45to54'!K148,'Calculations 55to64'!K148)</f>
        <v>8.6333704319013757E-2</v>
      </c>
      <c r="L193" s="28">
        <f>L148/SUM(L148,'Calculations 16to19'!L148,'Calculations 20to24'!L148,'Calculations 25to34'!L148,'Calculations 35to44'!L148,'Calculations 45to54'!L148,'Calculations 55to64'!L148)</f>
        <v>8.9382536092895676E-2</v>
      </c>
      <c r="M193" s="28">
        <f>M148/SUM(M148,'Calculations 16to19'!M148,'Calculations 20to24'!M148,'Calculations 25to34'!M148,'Calculations 35to44'!M148,'Calculations 45to54'!M148,'Calculations 55to64'!M148)</f>
        <v>9.1934717792519369E-2</v>
      </c>
      <c r="N193" s="28">
        <f>N148/SUM(N148,'Calculations 16to19'!N148,'Calculations 20to24'!N148,'Calculations 25to34'!N148,'Calculations 35to44'!N148,'Calculations 45to54'!N148,'Calculations 55to64'!N148)</f>
        <v>9.4512858022429799E-2</v>
      </c>
      <c r="O193" s="28">
        <f>O148/SUM(O148,'Calculations 16to19'!O148,'Calculations 20to24'!O148,'Calculations 25to34'!O148,'Calculations 35to44'!O148,'Calculations 45to54'!O148,'Calculations 55to64'!O148)</f>
        <v>9.7115931165457733E-2</v>
      </c>
      <c r="P193" s="28">
        <f>P148/SUM(P148,'Calculations 16to19'!P148,'Calculations 20to24'!P148,'Calculations 25to34'!P148,'Calculations 35to44'!P148,'Calculations 45to54'!P148,'Calculations 55to64'!P148)</f>
        <v>9.9742897981723616E-2</v>
      </c>
      <c r="Q193" s="28">
        <f>Q148/SUM(Q148,'Calculations 16to19'!Q148,'Calculations 20to24'!Q148,'Calculations 25to34'!Q148,'Calculations 35to44'!Q148,'Calculations 45to54'!Q148,'Calculations 55to64'!Q148)</f>
        <v>0.10239270760424403</v>
      </c>
      <c r="R193" s="28">
        <f>R148/SUM(R148,'Calculations 16to19'!R148,'Calculations 20to24'!R148,'Calculations 25to34'!R148,'Calculations 35to44'!R148,'Calculations 45to54'!R148,'Calculations 55to64'!R148)</f>
        <v>0.1050642995111661</v>
      </c>
      <c r="S193" s="28">
        <f>S148/SUM(S148,'Calculations 16to19'!S148,'Calculations 20to24'!S148,'Calculations 25to34'!S148,'Calculations 35to44'!S148,'Calculations 45to54'!S148,'Calculations 55to64'!S148)</f>
        <v>0.10775660546847377</v>
      </c>
      <c r="T193" s="28">
        <f>T148/SUM(T148,'Calculations 16to19'!T148,'Calculations 20to24'!T148,'Calculations 25to34'!T148,'Calculations 35to44'!T148,'Calculations 45to54'!T148,'Calculations 55to64'!T148)</f>
        <v>0.11046855143738325</v>
      </c>
      <c r="U193" s="28">
        <f>U148/SUM(U148,'Calculations 16to19'!U148,'Calculations 20to24'!U148,'Calculations 25to34'!U148,'Calculations 35to44'!U148,'Calculations 45to54'!U148,'Calculations 55to64'!U148)</f>
        <v>0.11319905944106334</v>
      </c>
      <c r="V193" s="28">
        <f>V148/SUM(V148,'Calculations 16to19'!V148,'Calculations 20to24'!V148,'Calculations 25to34'!V148,'Calculations 35to44'!V148,'Calculations 45to54'!V148,'Calculations 55to64'!V148)</f>
        <v>0.11594704938572346</v>
      </c>
      <c r="W193" s="28">
        <f>W148/SUM(W148,'Calculations 16to19'!W148,'Calculations 20to24'!W148,'Calculations 25to34'!W148,'Calculations 35to44'!W148,'Calculations 45to54'!W148,'Calculations 55to64'!W148)</f>
        <v>0.11871144083153209</v>
      </c>
      <c r="X193" s="28">
        <f>X148/SUM(X148,'Calculations 16to19'!X148,'Calculations 20to24'!X148,'Calculations 25to34'!X148,'Calculations 35to44'!X148,'Calculations 45to54'!X148,'Calculations 55to64'!X148)</f>
        <v>0.12149115470926528</v>
      </c>
      <c r="Y193" s="28">
        <f>Y148/SUM(Y148,'Calculations 16to19'!Y148,'Calculations 20to24'!Y148,'Calculations 25to34'!Y148,'Calculations 35to44'!Y148,'Calculations 45to54'!Y148,'Calculations 55to64'!Y148)</f>
        <v>0.12428511497900711</v>
      </c>
      <c r="Z193" s="28">
        <f>Z148/SUM(Z148,'Calculations 16to19'!Z148,'Calculations 20to24'!Z148,'Calculations 25to34'!Z148,'Calculations 35to44'!Z148,'Calculations 45to54'!Z148,'Calculations 55to64'!Z148)</f>
        <v>0.12709225022765661</v>
      </c>
      <c r="AA193" s="28">
        <f>AA148/SUM(AA148,'Calculations 16to19'!AA148,'Calculations 20to24'!AA148,'Calculations 25to34'!AA148,'Calculations 35to44'!AA148,'Calculations 45to54'!AA148,'Calculations 55to64'!AA148)</f>
        <v>0.12991149520241541</v>
      </c>
      <c r="AB193" s="28">
        <f>AB148/SUM(AB148,'Calculations 16to19'!AB148,'Calculations 20to24'!AB148,'Calculations 25to34'!AB148,'Calculations 35to44'!AB148,'Calculations 45to54'!AB148,'Calculations 55to64'!AB148)</f>
        <v>0.13274179227784877</v>
      </c>
      <c r="AC193" s="28">
        <f>AC148/SUM(AC148,'Calculations 16to19'!AC148,'Calculations 20to24'!AC148,'Calculations 25to34'!AC148,'Calculations 35to44'!AC148,'Calculations 45to54'!AC148,'Calculations 55to64'!AC148)</f>
        <v>0.13558209285452219</v>
      </c>
      <c r="AD193" s="28">
        <f>AD148/SUM(AD148,'Calculations 16to19'!AD148,'Calculations 20to24'!AD148,'Calculations 25to34'!AD148,'Calculations 35to44'!AD148,'Calculations 45to54'!AD148,'Calculations 55to64'!AD148)</f>
        <v>0.13843135868760376</v>
      </c>
      <c r="AE193" s="28">
        <f>AE148/SUM(AE148,'Calculations 16to19'!AE148,'Calculations 20to24'!AE148,'Calculations 25to34'!AE148,'Calculations 35to44'!AE148,'Calculations 45to54'!AE148,'Calculations 55to64'!AE148)</f>
        <v>0.1412885631442081</v>
      </c>
      <c r="AF193" s="28">
        <f>AF148/SUM(AF148,'Calculations 16to19'!AF148,'Calculations 20to24'!AF148,'Calculations 25to34'!AF148,'Calculations 35to44'!AF148,'Calculations 45to54'!AF148,'Calculations 55to64'!AF148)</f>
        <v>0.14415269238862577</v>
      </c>
    </row>
    <row r="194" spans="1:32" x14ac:dyDescent="0.2">
      <c r="A194" s="6" t="s">
        <v>89</v>
      </c>
      <c r="B194" s="28">
        <f>B149/SUM(B149,'Calculations 16to19'!B149,'Calculations 20to24'!B149,'Calculations 25to34'!B149,'Calculations 35to44'!B149,'Calculations 45to54'!B149,'Calculations 55to64'!B149)</f>
        <v>3.2983508245877063E-2</v>
      </c>
      <c r="C194" s="28">
        <f>C149/SUM(C149,'Calculations 16to19'!C149,'Calculations 20to24'!C149,'Calculations 25to34'!C149,'Calculations 35to44'!C149,'Calculations 45to54'!C149,'Calculations 55to64'!C149)</f>
        <v>3.4471686600136685E-2</v>
      </c>
      <c r="D194" s="28">
        <f>D149/SUM(D149,'Calculations 16to19'!D149,'Calculations 20to24'!D149,'Calculations 25to34'!D149,'Calculations 35to44'!D149,'Calculations 45to54'!D149,'Calculations 55to64'!D149)</f>
        <v>3.5844907836944495E-2</v>
      </c>
      <c r="E194" s="28">
        <f>E149/SUM(E149,'Calculations 16to19'!E149,'Calculations 20to24'!E149,'Calculations 25to34'!E149,'Calculations 35to44'!E149,'Calculations 45to54'!E149,'Calculations 55to64'!E149)</f>
        <v>3.7300327251179662E-2</v>
      </c>
      <c r="F194" s="28">
        <f>F149/SUM(F149,'Calculations 16to19'!F149,'Calculations 20to24'!F149,'Calculations 25to34'!F149,'Calculations 35to44'!F149,'Calculations 45to54'!F149,'Calculations 55to64'!F149)</f>
        <v>3.8777999029402023E-2</v>
      </c>
      <c r="G194" s="28">
        <f>G149/SUM(G149,'Calculations 16to19'!G149,'Calculations 20to24'!G149,'Calculations 25to34'!G149,'Calculations 35to44'!G149,'Calculations 45to54'!G149,'Calculations 55to64'!G149)</f>
        <v>4.0344324164628846E-2</v>
      </c>
      <c r="H194" s="28">
        <f>H149/SUM(H149,'Calculations 16to19'!H149,'Calculations 20to24'!H149,'Calculations 25to34'!H149,'Calculations 35to44'!H149,'Calculations 45to54'!H149,'Calculations 55to64'!H149)</f>
        <v>4.1932351768598275E-2</v>
      </c>
      <c r="I194" s="28">
        <f>I149/SUM(I149,'Calculations 16to19'!I149,'Calculations 20to24'!I149,'Calculations 25to34'!I149,'Calculations 35to44'!I149,'Calculations 45to54'!I149,'Calculations 55to64'!I149)</f>
        <v>4.3322677215329113E-2</v>
      </c>
      <c r="J194" s="28">
        <f>J149/SUM(J149,'Calculations 16to19'!J149,'Calculations 20to24'!J149,'Calculations 25to34'!J149,'Calculations 35to44'!J149,'Calculations 45to54'!J149,'Calculations 55to64'!J149)</f>
        <v>4.459976547895575E-2</v>
      </c>
      <c r="K194" s="28">
        <f>K149/SUM(K149,'Calculations 16to19'!K149,'Calculations 20to24'!K149,'Calculations 25to34'!K149,'Calculations 35to44'!K149,'Calculations 45to54'!K149,'Calculations 55to64'!K149)</f>
        <v>4.5855893775898535E-2</v>
      </c>
      <c r="L194" s="28">
        <f>L149/SUM(L149,'Calculations 16to19'!L149,'Calculations 20to24'!L149,'Calculations 25to34'!L149,'Calculations 35to44'!L149,'Calculations 45to54'!L149,'Calculations 55to64'!L149)</f>
        <v>4.7908556380895591E-2</v>
      </c>
      <c r="M194" s="28">
        <f>M149/SUM(M149,'Calculations 16to19'!M149,'Calculations 20to24'!M149,'Calculations 25to34'!M149,'Calculations 35to44'!M149,'Calculations 45to54'!M149,'Calculations 55to64'!M149)</f>
        <v>4.9533482781503733E-2</v>
      </c>
      <c r="N194" s="28">
        <f>N149/SUM(N149,'Calculations 16to19'!N149,'Calculations 20to24'!N149,'Calculations 25to34'!N149,'Calculations 35to44'!N149,'Calculations 45to54'!N149,'Calculations 55to64'!N149)</f>
        <v>5.1182533817787014E-2</v>
      </c>
      <c r="O194" s="28">
        <f>O149/SUM(O149,'Calculations 16to19'!O149,'Calculations 20to24'!O149,'Calculations 25to34'!O149,'Calculations 35to44'!O149,'Calculations 45to54'!O149,'Calculations 55to64'!O149)</f>
        <v>5.2855286977200738E-2</v>
      </c>
      <c r="P194" s="28">
        <f>P149/SUM(P149,'Calculations 16to19'!P149,'Calculations 20to24'!P149,'Calculations 25to34'!P149,'Calculations 35to44'!P149,'Calculations 45to54'!P149,'Calculations 55to64'!P149)</f>
        <v>5.4551304665335178E-2</v>
      </c>
      <c r="Q194" s="28">
        <f>Q149/SUM(Q149,'Calculations 16to19'!Q149,'Calculations 20to24'!Q149,'Calculations 25to34'!Q149,'Calculations 35to44'!Q149,'Calculations 45to54'!Q149,'Calculations 55to64'!Q149)</f>
        <v>5.627013498919009E-2</v>
      </c>
      <c r="R194" s="28">
        <f>R149/SUM(R149,'Calculations 16to19'!R149,'Calculations 20to24'!R149,'Calculations 25to34'!R149,'Calculations 35to44'!R149,'Calculations 45to54'!R149,'Calculations 55to64'!R149)</f>
        <v>5.8011312550277035E-2</v>
      </c>
      <c r="S194" s="28">
        <f>S149/SUM(S149,'Calculations 16to19'!S149,'Calculations 20to24'!S149,'Calculations 25to34'!S149,'Calculations 35to44'!S149,'Calculations 45to54'!S149,'Calculations 55to64'!S149)</f>
        <v>5.9774359245150302E-2</v>
      </c>
      <c r="T194" s="28">
        <f>T149/SUM(T149,'Calculations 16to19'!T149,'Calculations 20to24'!T149,'Calculations 25to34'!T149,'Calculations 35to44'!T149,'Calculations 45to54'!T149,'Calculations 55to64'!T149)</f>
        <v>6.1558785071020021E-2</v>
      </c>
      <c r="U194" s="28">
        <f>U149/SUM(U149,'Calculations 16to19'!U149,'Calculations 20to24'!U149,'Calculations 25to34'!U149,'Calculations 35to44'!U149,'Calculations 45to54'!U149,'Calculations 55to64'!U149)</f>
        <v>6.3364088934180635E-2</v>
      </c>
      <c r="V194" s="28">
        <f>V149/SUM(V149,'Calculations 16to19'!V149,'Calculations 20to24'!V149,'Calculations 25to34'!V149,'Calculations 35to44'!V149,'Calculations 45to54'!V149,'Calculations 55to64'!V149)</f>
        <v>6.5189759459060456E-2</v>
      </c>
      <c r="W194" s="28">
        <f>W149/SUM(W149,'Calculations 16to19'!W149,'Calculations 20to24'!W149,'Calculations 25to34'!W149,'Calculations 35to44'!W149,'Calculations 45to54'!W149,'Calculations 55to64'!W149)</f>
        <v>6.703527579577738E-2</v>
      </c>
      <c r="X194" s="28">
        <f>X149/SUM(X149,'Calculations 16to19'!X149,'Calculations 20to24'!X149,'Calculations 25to34'!X149,'Calculations 35to44'!X149,'Calculations 45to54'!X149,'Calculations 55to64'!X149)</f>
        <v>6.8900108424181289E-2</v>
      </c>
      <c r="Y194" s="28">
        <f>Y149/SUM(Y149,'Calculations 16to19'!Y149,'Calculations 20to24'!Y149,'Calculations 25to34'!Y149,'Calculations 35to44'!Y149,'Calculations 45to54'!Y149,'Calculations 55to64'!Y149)</f>
        <v>7.0783719952451252E-2</v>
      </c>
      <c r="Z194" s="28">
        <f>Z149/SUM(Z149,'Calculations 16to19'!Z149,'Calculations 20to24'!Z149,'Calculations 25to34'!Z149,'Calculations 35to44'!Z149,'Calculations 45to54'!Z149,'Calculations 55to64'!Z149)</f>
        <v>7.2685565908414976E-2</v>
      </c>
      <c r="AA194" s="28">
        <f>AA149/SUM(AA149,'Calculations 16to19'!AA149,'Calculations 20to24'!AA149,'Calculations 25to34'!AA149,'Calculations 35to44'!AA149,'Calculations 45to54'!AA149,'Calculations 55to64'!AA149)</f>
        <v>7.4605095521855971E-2</v>
      </c>
      <c r="AB194" s="28">
        <f>AB149/SUM(AB149,'Calculations 16to19'!AB149,'Calculations 20to24'!AB149,'Calculations 25to34'!AB149,'Calculations 35to44'!AB149,'Calculations 45to54'!AB149,'Calculations 55to64'!AB149)</f>
        <v>7.6541752496178242E-2</v>
      </c>
      <c r="AC194" s="28">
        <f>AC149/SUM(AC149,'Calculations 16to19'!AC149,'Calculations 20to24'!AC149,'Calculations 25to34'!AC149,'Calculations 35to44'!AC149,'Calculations 45to54'!AC149,'Calculations 55to64'!AC149)</f>
        <v>7.8494975767902986E-2</v>
      </c>
      <c r="AD194" s="28">
        <f>AD149/SUM(AD149,'Calculations 16to19'!AD149,'Calculations 20to24'!AD149,'Calculations 25to34'!AD149,'Calculations 35to44'!AD149,'Calculations 45to54'!AD149,'Calculations 55to64'!AD149)</f>
        <v>8.0464200252573739E-2</v>
      </c>
      <c r="AE194" s="28">
        <f>AE149/SUM(AE149,'Calculations 16to19'!AE149,'Calculations 20to24'!AE149,'Calculations 25to34'!AE149,'Calculations 35to44'!AE149,'Calculations 45to54'!AE149,'Calculations 55to64'!AE149)</f>
        <v>8.2448857575755582E-2</v>
      </c>
      <c r="AF194" s="28">
        <f>AF149/SUM(AF149,'Calculations 16to19'!AF149,'Calculations 20to24'!AF149,'Calculations 25to34'!AF149,'Calculations 35to44'!AF149,'Calculations 45to54'!AF149,'Calculations 55to64'!AF149)</f>
        <v>8.4448376787920401E-2</v>
      </c>
    </row>
    <row r="195" spans="1:32" x14ac:dyDescent="0.2">
      <c r="A195" s="6" t="s">
        <v>35</v>
      </c>
      <c r="B195" s="28">
        <f>B150/SUM(B150,'Calculations 16to19'!B150,'Calculations 20to24'!B150,'Calculations 25to34'!B150,'Calculations 35to44'!B150,'Calculations 45to54'!B150,'Calculations 55to64'!B150)</f>
        <v>4.0072859744990912E-2</v>
      </c>
      <c r="C195" s="28">
        <f>C150/SUM(C150,'Calculations 16to19'!C150,'Calculations 20to24'!C150,'Calculations 25to34'!C150,'Calculations 35to44'!C150,'Calculations 45to54'!C150,'Calculations 55to64'!C150)</f>
        <v>4.1741930148556844E-2</v>
      </c>
      <c r="D195" s="28">
        <f>D150/SUM(D150,'Calculations 16to19'!D150,'Calculations 20to24'!D150,'Calculations 25to34'!D150,'Calculations 35to44'!D150,'Calculations 45to54'!D150,'Calculations 55to64'!D150)</f>
        <v>4.3351019348967269E-2</v>
      </c>
      <c r="E195" s="28">
        <f>E150/SUM(E150,'Calculations 16to19'!E150,'Calculations 20to24'!E150,'Calculations 25to34'!E150,'Calculations 35to44'!E150,'Calculations 45to54'!E150,'Calculations 55to64'!E150)</f>
        <v>4.5073916449007941E-2</v>
      </c>
      <c r="F195" s="28">
        <f>F150/SUM(F150,'Calculations 16to19'!F150,'Calculations 20to24'!F150,'Calculations 25to34'!F150,'Calculations 35to44'!F150,'Calculations 45to54'!F150,'Calculations 55to64'!F150)</f>
        <v>4.6805946513169772E-2</v>
      </c>
      <c r="G195" s="28">
        <f>G150/SUM(G150,'Calculations 16to19'!G150,'Calculations 20to24'!G150,'Calculations 25to34'!G150,'Calculations 35to44'!G150,'Calculations 45to54'!G150,'Calculations 55to64'!G150)</f>
        <v>4.8618298351807289E-2</v>
      </c>
      <c r="H195" s="28">
        <f>H150/SUM(H150,'Calculations 16to19'!H150,'Calculations 20to24'!H150,'Calculations 25to34'!H150,'Calculations 35to44'!H150,'Calculations 45to54'!H150,'Calculations 55to64'!H150)</f>
        <v>5.0443190380806496E-2</v>
      </c>
      <c r="I195" s="28">
        <f>I150/SUM(I150,'Calculations 16to19'!I150,'Calculations 20to24'!I150,'Calculations 25to34'!I150,'Calculations 35to44'!I150,'Calculations 45to54'!I150,'Calculations 55to64'!I150)</f>
        <v>5.2146068597642245E-2</v>
      </c>
      <c r="J195" s="28">
        <f>J150/SUM(J150,'Calculations 16to19'!J150,'Calculations 20to24'!J150,'Calculations 25to34'!J150,'Calculations 35to44'!J150,'Calculations 45to54'!J150,'Calculations 55to64'!J150)</f>
        <v>5.3815079857708718E-2</v>
      </c>
      <c r="K195" s="28">
        <f>K150/SUM(K150,'Calculations 16to19'!K150,'Calculations 20to24'!K150,'Calculations 25to34'!K150,'Calculations 35to44'!K150,'Calculations 45to54'!K150,'Calculations 55to64'!K150)</f>
        <v>5.5488408655443557E-2</v>
      </c>
      <c r="L195" s="28">
        <f>L150/SUM(L150,'Calculations 16to19'!L150,'Calculations 20to24'!L150,'Calculations 25to34'!L150,'Calculations 35to44'!L150,'Calculations 45to54'!L150,'Calculations 55to64'!L150)</f>
        <v>5.763291963816345E-2</v>
      </c>
      <c r="M195" s="28">
        <f>M150/SUM(M150,'Calculations 16to19'!M150,'Calculations 20to24'!M150,'Calculations 25to34'!M150,'Calculations 35to44'!M150,'Calculations 45to54'!M150,'Calculations 55to64'!M150)</f>
        <v>5.9546761724573176E-2</v>
      </c>
      <c r="N195" s="28">
        <f>N150/SUM(N150,'Calculations 16to19'!N150,'Calculations 20to24'!N150,'Calculations 25to34'!N150,'Calculations 35to44'!N150,'Calculations 45to54'!N150,'Calculations 55to64'!N150)</f>
        <v>6.148844612676601E-2</v>
      </c>
      <c r="O195" s="28">
        <f>O150/SUM(O150,'Calculations 16to19'!O150,'Calculations 20to24'!O150,'Calculations 25to34'!O150,'Calculations 35to44'!O150,'Calculations 45to54'!O150,'Calculations 55to64'!O150)</f>
        <v>6.3457372789542832E-2</v>
      </c>
      <c r="P195" s="28">
        <f>P150/SUM(P150,'Calculations 16to19'!P150,'Calculations 20to24'!P150,'Calculations 25to34'!P150,'Calculations 35to44'!P150,'Calculations 45to54'!P150,'Calculations 55to64'!P150)</f>
        <v>6.5452921212949683E-2</v>
      </c>
      <c r="Q195" s="28">
        <f>Q150/SUM(Q150,'Calculations 16to19'!Q150,'Calculations 20to24'!Q150,'Calculations 25to34'!Q150,'Calculations 35to44'!Q150,'Calculations 45to54'!Q150,'Calculations 55to64'!Q150)</f>
        <v>6.747445170889739E-2</v>
      </c>
      <c r="R195" s="28">
        <f>R150/SUM(R150,'Calculations 16to19'!R150,'Calculations 20to24'!R150,'Calculations 25to34'!R150,'Calculations 35to44'!R150,'Calculations 45to54'!R150,'Calculations 55to64'!R150)</f>
        <v>6.9521306674287089E-2</v>
      </c>
      <c r="S195" s="28">
        <f>S150/SUM(S150,'Calculations 16to19'!S150,'Calculations 20to24'!S150,'Calculations 25to34'!S150,'Calculations 35to44'!S150,'Calculations 45to54'!S150,'Calculations 55to64'!S150)</f>
        <v>7.1592811876013268E-2</v>
      </c>
      <c r="T195" s="28">
        <f>T150/SUM(T150,'Calculations 16to19'!T150,'Calculations 20to24'!T150,'Calculations 25to34'!T150,'Calculations 35to44'!T150,'Calculations 45to54'!T150,'Calculations 55to64'!T150)</f>
        <v>7.3688277743326633E-2</v>
      </c>
      <c r="U195" s="28">
        <f>U150/SUM(U150,'Calculations 16to19'!U150,'Calculations 20to24'!U150,'Calculations 25to34'!U150,'Calculations 35to44'!U150,'Calculations 45to54'!U150,'Calculations 55to64'!U150)</f>
        <v>7.5807000663190044E-2</v>
      </c>
      <c r="V195" s="28">
        <f>V150/SUM(V150,'Calculations 16to19'!V150,'Calculations 20to24'!V150,'Calculations 25to34'!V150,'Calculations 35to44'!V150,'Calculations 45to54'!V150,'Calculations 55to64'!V150)</f>
        <v>7.7948264274409013E-2</v>
      </c>
      <c r="W195" s="28">
        <f>W150/SUM(W150,'Calculations 16to19'!W150,'Calculations 20to24'!W150,'Calculations 25to34'!W150,'Calculations 35to44'!W150,'Calculations 45to54'!W150,'Calculations 55to64'!W150)</f>
        <v>8.0111340756488514E-2</v>
      </c>
      <c r="X195" s="28">
        <f>X150/SUM(X150,'Calculations 16to19'!X150,'Calculations 20to24'!X150,'Calculations 25to34'!X150,'Calculations 35to44'!X150,'Calculations 45to54'!X150,'Calculations 55to64'!X150)</f>
        <v>8.2295492109359436E-2</v>
      </c>
      <c r="Y195" s="28">
        <f>Y150/SUM(Y150,'Calculations 16to19'!Y150,'Calculations 20to24'!Y150,'Calculations 25to34'!Y150,'Calculations 35to44'!Y150,'Calculations 45to54'!Y150,'Calculations 55to64'!Y150)</f>
        <v>8.4499971420309419E-2</v>
      </c>
      <c r="Z195" s="28">
        <f>Z150/SUM(Z150,'Calculations 16to19'!Z150,'Calculations 20to24'!Z150,'Calculations 25to34'!Z150,'Calculations 35to44'!Z150,'Calculations 45to54'!Z150,'Calculations 55to64'!Z150)</f>
        <v>8.6724024114661166E-2</v>
      </c>
      <c r="AA195" s="28">
        <f>AA150/SUM(AA150,'Calculations 16to19'!AA150,'Calculations 20to24'!AA150,'Calculations 25to34'!AA150,'Calculations 35to44'!AA150,'Calculations 45to54'!AA150,'Calculations 55to64'!AA150)</f>
        <v>8.89668891869555E-2</v>
      </c>
      <c r="AB195" s="28">
        <f>AB150/SUM(AB150,'Calculations 16to19'!AB150,'Calculations 20to24'!AB150,'Calculations 25to34'!AB150,'Calculations 35to44'!AB150,'Calculations 45to54'!AB150,'Calculations 55to64'!AB150)</f>
        <v>9.1227800409616158E-2</v>
      </c>
      <c r="AC195" s="28">
        <f>AC150/SUM(AC150,'Calculations 16to19'!AC150,'Calculations 20to24'!AC150,'Calculations 25to34'!AC150,'Calculations 35to44'!AC150,'Calculations 45to54'!AC150,'Calculations 55to64'!AC150)</f>
        <v>9.3505987516300945E-2</v>
      </c>
      <c r="AD195" s="28">
        <f>AD150/SUM(AD150,'Calculations 16to19'!AD150,'Calculations 20to24'!AD150,'Calculations 25to34'!AD150,'Calculations 35to44'!AD150,'Calculations 45to54'!AD150,'Calculations 55to64'!AD150)</f>
        <v>9.5800677357366276E-2</v>
      </c>
      <c r="AE195" s="28">
        <f>AE150/SUM(AE150,'Calculations 16to19'!AE150,'Calculations 20to24'!AE150,'Calculations 25to34'!AE150,'Calculations 35to44'!AE150,'Calculations 45to54'!AE150,'Calculations 55to64'!AE150)</f>
        <v>9.8111095025103762E-2</v>
      </c>
      <c r="AF195" s="28">
        <f>AF150/SUM(AF150,'Calculations 16to19'!AF150,'Calculations 20to24'!AF150,'Calculations 25to34'!AF150,'Calculations 35to44'!AF150,'Calculations 45to54'!AF150,'Calculations 55to64'!AF150)</f>
        <v>0.10043646494663769</v>
      </c>
    </row>
    <row r="196" spans="1:32" x14ac:dyDescent="0.2">
      <c r="A196" s="6" t="s">
        <v>98</v>
      </c>
      <c r="B196" s="28">
        <f>B151/SUM(B151,'Calculations 16to19'!B151,'Calculations 20to24'!B151,'Calculations 25to34'!B151,'Calculations 35to44'!B151,'Calculations 45to54'!B151,'Calculations 55to64'!B151)</f>
        <v>7.3170731707317083E-2</v>
      </c>
      <c r="C196" s="28">
        <f>C151/SUM(C151,'Calculations 16to19'!C151,'Calculations 20to24'!C151,'Calculations 25to34'!C151,'Calculations 35to44'!C151,'Calculations 45to54'!C151,'Calculations 55to64'!C151)</f>
        <v>7.5813760956884482E-2</v>
      </c>
      <c r="D196" s="28">
        <f>D151/SUM(D151,'Calculations 16to19'!D151,'Calculations 20to24'!D151,'Calculations 25to34'!D151,'Calculations 35to44'!D151,'Calculations 45to54'!D151,'Calculations 55to64'!D151)</f>
        <v>7.8311565186207605E-2</v>
      </c>
      <c r="E196" s="28">
        <f>E151/SUM(E151,'Calculations 16to19'!E151,'Calculations 20to24'!E151,'Calculations 25to34'!E151,'Calculations 35to44'!E151,'Calculations 45to54'!E151,'Calculations 55to64'!E151)</f>
        <v>8.0932590159912152E-2</v>
      </c>
      <c r="F196" s="28">
        <f>F151/SUM(F151,'Calculations 16to19'!F151,'Calculations 20to24'!F151,'Calculations 25to34'!F151,'Calculations 35to44'!F151,'Calculations 45to54'!F151,'Calculations 55to64'!F151)</f>
        <v>8.3520408374324062E-2</v>
      </c>
      <c r="G196" s="28">
        <f>G151/SUM(G151,'Calculations 16to19'!G151,'Calculations 20to24'!G151,'Calculations 25to34'!G151,'Calculations 35to44'!G151,'Calculations 45to54'!G151,'Calculations 55to64'!G151)</f>
        <v>8.6165805554742583E-2</v>
      </c>
      <c r="H196" s="28">
        <f>H151/SUM(H151,'Calculations 16to19'!H151,'Calculations 20to24'!H151,'Calculations 25to34'!H151,'Calculations 35to44'!H151,'Calculations 45to54'!H151,'Calculations 55to64'!H151)</f>
        <v>8.8788579591601163E-2</v>
      </c>
      <c r="I196" s="28">
        <f>I151/SUM(I151,'Calculations 16to19'!I151,'Calculations 20to24'!I151,'Calculations 25to34'!I151,'Calculations 35to44'!I151,'Calculations 45to54'!I151,'Calculations 55to64'!I151)</f>
        <v>9.1111437165195708E-2</v>
      </c>
      <c r="J196" s="28">
        <f>J151/SUM(J151,'Calculations 16to19'!J151,'Calculations 20to24'!J151,'Calculations 25to34'!J151,'Calculations 35to44'!J151,'Calculations 45to54'!J151,'Calculations 55to64'!J151)</f>
        <v>9.3341058770661983E-2</v>
      </c>
      <c r="K196" s="28">
        <f>K151/SUM(K151,'Calculations 16to19'!K151,'Calculations 20to24'!K151,'Calculations 25to34'!K151,'Calculations 35to44'!K151,'Calculations 45to54'!K151,'Calculations 55to64'!K151)</f>
        <v>9.5595345997241413E-2</v>
      </c>
      <c r="L196" s="28">
        <f>L151/SUM(L151,'Calculations 16to19'!L151,'Calculations 20to24'!L151,'Calculations 25to34'!L151,'Calculations 35to44'!L151,'Calculations 45to54'!L151,'Calculations 55to64'!L151)</f>
        <v>9.8974530805328489E-2</v>
      </c>
      <c r="M196" s="28">
        <f>M151/SUM(M151,'Calculations 16to19'!M151,'Calculations 20to24'!M151,'Calculations 25to34'!M151,'Calculations 35to44'!M151,'Calculations 45to54'!M151,'Calculations 55to64'!M151)</f>
        <v>0.10168734448389948</v>
      </c>
      <c r="N196" s="28">
        <f>N151/SUM(N151,'Calculations 16to19'!N151,'Calculations 20to24'!N151,'Calculations 25to34'!N151,'Calculations 35to44'!N151,'Calculations 45to54'!N151,'Calculations 55to64'!N151)</f>
        <v>0.10442369027852752</v>
      </c>
      <c r="O196" s="28">
        <f>O151/SUM(O151,'Calculations 16to19'!O151,'Calculations 20to24'!O151,'Calculations 25to34'!O151,'Calculations 35to44'!O151,'Calculations 45to54'!O151,'Calculations 55to64'!O151)</f>
        <v>0.10718242330100214</v>
      </c>
      <c r="P196" s="28">
        <f>P151/SUM(P151,'Calculations 16to19'!P151,'Calculations 20to24'!P151,'Calculations 25to34'!P151,'Calculations 35to44'!P151,'Calculations 45to54'!P151,'Calculations 55to64'!P151)</f>
        <v>0.10996239100383952</v>
      </c>
      <c r="Q196" s="28">
        <f>Q151/SUM(Q151,'Calculations 16to19'!Q151,'Calculations 20to24'!Q151,'Calculations 25to34'!Q151,'Calculations 35to44'!Q151,'Calculations 45to54'!Q151,'Calculations 55to64'!Q151)</f>
        <v>0.11276243529947916</v>
      </c>
      <c r="R196" s="28">
        <f>R151/SUM(R151,'Calculations 16to19'!R151,'Calculations 20to24'!R151,'Calculations 25to34'!R151,'Calculations 35to44'!R151,'Calculations 45to54'!R151,'Calculations 55to64'!R151)</f>
        <v>0.1155813946314324</v>
      </c>
      <c r="S196" s="28">
        <f>S151/SUM(S151,'Calculations 16to19'!S151,'Calculations 20to24'!S151,'Calculations 25to34'!S151,'Calculations 35to44'!S151,'Calculations 45to54'!S151,'Calculations 55to64'!S151)</f>
        <v>0.11841810599175331</v>
      </c>
      <c r="T196" s="28">
        <f>T151/SUM(T151,'Calculations 16to19'!T151,'Calculations 20to24'!T151,'Calculations 25to34'!T151,'Calculations 35to44'!T151,'Calculations 45to54'!T151,'Calculations 55to64'!T151)</f>
        <v>0.12127140687968981</v>
      </c>
      <c r="U196" s="28">
        <f>U151/SUM(U151,'Calculations 16to19'!U151,'Calculations 20to24'!U151,'Calculations 25to34'!U151,'Calculations 35to44'!U151,'Calculations 45to54'!U151,'Calculations 55to64'!U151)</f>
        <v>0.12414013719690029</v>
      </c>
      <c r="V196" s="28">
        <f>V151/SUM(V151,'Calculations 16to19'!V151,'Calculations 20to24'!V151,'Calculations 25to34'!V151,'Calculations 35to44'!V151,'Calculations 45to54'!V151,'Calculations 55to64'!V151)</f>
        <v>0.12702314107511856</v>
      </c>
      <c r="W196" s="28">
        <f>W151/SUM(W151,'Calculations 16to19'!W151,'Calculations 20to24'!W151,'Calculations 25to34'!W151,'Calculations 35to44'!W151,'Calculations 45to54'!W151,'Calculations 55to64'!W151)</f>
        <v>0.1299192686326536</v>
      </c>
      <c r="X196" s="28">
        <f>X151/SUM(X151,'Calculations 16to19'!X151,'Calculations 20to24'!X151,'Calculations 25to34'!X151,'Calculations 35to44'!X151,'Calculations 45to54'!X151,'Calculations 55to64'!X151)</f>
        <v>0.13282737765662114</v>
      </c>
      <c r="Y196" s="28">
        <f>Y151/SUM(Y151,'Calculations 16to19'!Y151,'Calculations 20to24'!Y151,'Calculations 25to34'!Y151,'Calculations 35to44'!Y151,'Calculations 45to54'!Y151,'Calculations 55to64'!Y151)</f>
        <v>0.13574633520828397</v>
      </c>
      <c r="Z196" s="28">
        <f>Z151/SUM(Z151,'Calculations 16to19'!Z151,'Calculations 20to24'!Z151,'Calculations 25to34'!Z151,'Calculations 35to44'!Z151,'Calculations 45to54'!Z151,'Calculations 55to64'!Z151)</f>
        <v>0.13867501914936142</v>
      </c>
      <c r="AA196" s="28">
        <f>AA151/SUM(AA151,'Calculations 16to19'!AA151,'Calculations 20to24'!AA151,'Calculations 25to34'!AA151,'Calculations 35to44'!AA151,'Calculations 45to54'!AA151,'Calculations 55to64'!AA151)</f>
        <v>0.14161231958762718</v>
      </c>
      <c r="AB196" s="28">
        <f>AB151/SUM(AB151,'Calculations 16to19'!AB151,'Calculations 20to24'!AB151,'Calculations 25to34'!AB151,'Calculations 35to44'!AB151,'Calculations 45to54'!AB151,'Calculations 55to64'!AB151)</f>
        <v>0.14455714024056299</v>
      </c>
      <c r="AC196" s="28">
        <f>AC151/SUM(AC151,'Calculations 16to19'!AC151,'Calculations 20to24'!AC151,'Calculations 25to34'!AC151,'Calculations 35to44'!AC151,'Calculations 45to54'!AC151,'Calculations 55to64'!AC151)</f>
        <v>0.14750839971626054</v>
      </c>
      <c r="AD196" s="28">
        <f>AD151/SUM(AD151,'Calculations 16to19'!AD151,'Calculations 20to24'!AD151,'Calculations 25to34'!AD151,'Calculations 35to44'!AD151,'Calculations 45to54'!AD151,'Calculations 55to64'!AD151)</f>
        <v>0.15046503271116601</v>
      </c>
      <c r="AE196" s="28">
        <f>AE151/SUM(AE151,'Calculations 16to19'!AE151,'Calculations 20to24'!AE151,'Calculations 25to34'!AE151,'Calculations 35to44'!AE151,'Calculations 45to54'!AE151,'Calculations 55to64'!AE151)</f>
        <v>0.15342599112464625</v>
      </c>
      <c r="AF196" s="28">
        <f>AF151/SUM(AF151,'Calculations 16to19'!AF151,'Calculations 20to24'!AF151,'Calculations 25to34'!AF151,'Calculations 35to44'!AF151,'Calculations 45to54'!AF151,'Calculations 55to64'!AF151)</f>
        <v>0.15639024509071514</v>
      </c>
    </row>
    <row r="197" spans="1:32" x14ac:dyDescent="0.2">
      <c r="A197" s="6" t="s">
        <v>97</v>
      </c>
      <c r="B197" s="28">
        <f>B152/SUM(B152,'Calculations 16to19'!B152,'Calculations 20to24'!B152,'Calculations 25to34'!B152,'Calculations 35to44'!B152,'Calculations 45to54'!B152,'Calculations 55to64'!B152)</f>
        <v>5.2264808362369332E-2</v>
      </c>
      <c r="C197" s="28">
        <f>C152/SUM(C152,'Calculations 16to19'!C152,'Calculations 20to24'!C152,'Calculations 25to34'!C152,'Calculations 35to44'!C152,'Calculations 45to54'!C152,'Calculations 55to64'!C152)</f>
        <v>5.4257526679907374E-2</v>
      </c>
      <c r="D197" s="28">
        <f>D152/SUM(D152,'Calculations 16to19'!D152,'Calculations 20to24'!D152,'Calculations 25to34'!D152,'Calculations 35to44'!D152,'Calculations 45to54'!D152,'Calculations 55to64'!D152)</f>
        <v>5.618839496947365E-2</v>
      </c>
      <c r="E197" s="28">
        <f>E152/SUM(E152,'Calculations 16to19'!E152,'Calculations 20to24'!E152,'Calculations 25to34'!E152,'Calculations 35to44'!E152,'Calculations 45to54'!E152,'Calculations 55to64'!E152)</f>
        <v>5.8237462448528884E-2</v>
      </c>
      <c r="F197" s="28">
        <f>F152/SUM(F152,'Calculations 16to19'!F152,'Calculations 20to24'!F152,'Calculations 25to34'!F152,'Calculations 35to44'!F152,'Calculations 45to54'!F152,'Calculations 55to64'!F152)</f>
        <v>6.0269381838198272E-2</v>
      </c>
      <c r="G197" s="28">
        <f>G152/SUM(G152,'Calculations 16to19'!G152,'Calculations 20to24'!G152,'Calculations 25to34'!G152,'Calculations 35to44'!G152,'Calculations 45to54'!G152,'Calculations 55to64'!G152)</f>
        <v>6.2370620567644107E-2</v>
      </c>
      <c r="H197" s="28">
        <f>H152/SUM(H152,'Calculations 16to19'!H152,'Calculations 20to24'!H152,'Calculations 25to34'!H152,'Calculations 35to44'!H152,'Calculations 45to54'!H152,'Calculations 55to64'!H152)</f>
        <v>6.4455784005995942E-2</v>
      </c>
      <c r="I197" s="28">
        <f>I152/SUM(I152,'Calculations 16to19'!I152,'Calculations 20to24'!I152,'Calculations 25to34'!I152,'Calculations 35to44'!I152,'Calculations 45to54'!I152,'Calculations 55to64'!I152)</f>
        <v>6.6390685266520158E-2</v>
      </c>
      <c r="J197" s="28">
        <f>J152/SUM(J152,'Calculations 16to19'!J152,'Calculations 20to24'!J152,'Calculations 25to34'!J152,'Calculations 35to44'!J152,'Calculations 45to54'!J152,'Calculations 55to64'!J152)</f>
        <v>6.8310023768406031E-2</v>
      </c>
      <c r="K197" s="28">
        <f>K152/SUM(K152,'Calculations 16to19'!K152,'Calculations 20to24'!K152,'Calculations 25to34'!K152,'Calculations 35to44'!K152,'Calculations 45to54'!K152,'Calculations 55to64'!K152)</f>
        <v>7.0253139402597573E-2</v>
      </c>
      <c r="L197" s="28">
        <f>L152/SUM(L152,'Calculations 16to19'!L152,'Calculations 20to24'!L152,'Calculations 25to34'!L152,'Calculations 35to44'!L152,'Calculations 45to54'!L152,'Calculations 55to64'!L152)</f>
        <v>7.2745967607766859E-2</v>
      </c>
      <c r="M197" s="28">
        <f>M152/SUM(M152,'Calculations 16to19'!M152,'Calculations 20to24'!M152,'Calculations 25to34'!M152,'Calculations 35to44'!M152,'Calculations 45to54'!M152,'Calculations 55to64'!M152)</f>
        <v>7.493818638599492E-2</v>
      </c>
      <c r="N197" s="28">
        <f>N152/SUM(N152,'Calculations 16to19'!N152,'Calculations 20to24'!N152,'Calculations 25to34'!N152,'Calculations 35to44'!N152,'Calculations 45to54'!N152,'Calculations 55to64'!N152)</f>
        <v>7.7155587380111704E-2</v>
      </c>
      <c r="O197" s="28">
        <f>O152/SUM(O152,'Calculations 16to19'!O152,'Calculations 20to24'!O152,'Calculations 25to34'!O152,'Calculations 35to44'!O152,'Calculations 45to54'!O152,'Calculations 55to64'!O152)</f>
        <v>7.9397357073928601E-2</v>
      </c>
      <c r="P197" s="28">
        <f>P152/SUM(P152,'Calculations 16to19'!P152,'Calculations 20to24'!P152,'Calculations 25to34'!P152,'Calculations 35to44'!P152,'Calculations 45to54'!P152,'Calculations 55to64'!P152)</f>
        <v>8.1662668153624385E-2</v>
      </c>
      <c r="Q197" s="28">
        <f>Q152/SUM(Q152,'Calculations 16to19'!Q152,'Calculations 20to24'!Q152,'Calculations 25to34'!Q152,'Calculations 35to44'!Q152,'Calculations 45to54'!Q152,'Calculations 55to64'!Q152)</f>
        <v>8.3950681098236377E-2</v>
      </c>
      <c r="R197" s="28">
        <f>R152/SUM(R152,'Calculations 16to19'!R152,'Calculations 20to24'!R152,'Calculations 25to34'!R152,'Calculations 35to44'!R152,'Calculations 45to54'!R152,'Calculations 55to64'!R152)</f>
        <v>8.6260545754838866E-2</v>
      </c>
      <c r="S197" s="28">
        <f>S152/SUM(S152,'Calculations 16to19'!S152,'Calculations 20to24'!S152,'Calculations 25to34'!S152,'Calculations 35to44'!S152,'Calculations 45to54'!S152,'Calculations 55to64'!S152)</f>
        <v>8.8591402893613072E-2</v>
      </c>
      <c r="T197" s="28">
        <f>T152/SUM(T152,'Calculations 16to19'!T152,'Calculations 20to24'!T152,'Calculations 25to34'!T152,'Calculations 35to44'!T152,'Calculations 45to54'!T152,'Calculations 55to64'!T152)</f>
        <v>9.0942385738308637E-2</v>
      </c>
      <c r="U197" s="28">
        <f>U152/SUM(U152,'Calculations 16to19'!U152,'Calculations 20to24'!U152,'Calculations 25to34'!U152,'Calculations 35to44'!U152,'Calculations 45to54'!U152,'Calculations 55to64'!U152)</f>
        <v>9.3312621467920326E-2</v>
      </c>
      <c r="V197" s="28">
        <f>V152/SUM(V152,'Calculations 16to19'!V152,'Calculations 20to24'!V152,'Calculations 25to34'!V152,'Calculations 35to44'!V152,'Calculations 45to54'!V152,'Calculations 55to64'!V152)</f>
        <v>9.5701232685719367E-2</v>
      </c>
      <c r="W197" s="28">
        <f>W152/SUM(W152,'Calculations 16to19'!W152,'Calculations 20to24'!W152,'Calculations 25to34'!W152,'Calculations 35to44'!W152,'Calculations 45to54'!W152,'Calculations 55to64'!W152)</f>
        <v>9.8107338852100115E-2</v>
      </c>
      <c r="X197" s="28">
        <f>X152/SUM(X152,'Calculations 16to19'!X152,'Calculations 20to24'!X152,'Calculations 25to34'!X152,'Calculations 35to44'!X152,'Calculations 45to54'!X152,'Calculations 55to64'!X152)</f>
        <v>0.10053005767803684</v>
      </c>
      <c r="Y197" s="28">
        <f>Y152/SUM(Y152,'Calculations 16to19'!Y152,'Calculations 20to24'!Y152,'Calculations 25to34'!Y152,'Calculations 35to44'!Y152,'Calculations 45to54'!Y152,'Calculations 55to64'!Y152)</f>
        <v>0.10296850647626771</v>
      </c>
      <c r="Z197" s="28">
        <f>Z152/SUM(Z152,'Calculations 16to19'!Z152,'Calculations 20to24'!Z152,'Calculations 25to34'!Z152,'Calculations 35to44'!Z152,'Calculations 45to54'!Z152,'Calculations 55to64'!Z152)</f>
        <v>0.10542180346764717</v>
      </c>
      <c r="AA197" s="28">
        <f>AA152/SUM(AA152,'Calculations 16to19'!AA152,'Calculations 20to24'!AA152,'Calculations 25to34'!AA152,'Calculations 35to44'!AA152,'Calculations 45to54'!AA152,'Calculations 55to64'!AA152)</f>
        <v>0.10788906904042715</v>
      </c>
      <c r="AB197" s="28">
        <f>AB152/SUM(AB152,'Calculations 16to19'!AB152,'Calculations 20to24'!AB152,'Calculations 25to34'!AB152,'Calculations 35to44'!AB152,'Calculations 45to54'!AB152,'Calculations 55to64'!AB152)</f>
        <v>0.11036942696054131</v>
      </c>
      <c r="AC197" s="28">
        <f>AC152/SUM(AC152,'Calculations 16to19'!AC152,'Calculations 20to24'!AC152,'Calculations 25to34'!AC152,'Calculations 35to44'!AC152,'Calculations 45to54'!AC152,'Calculations 55to64'!AC152)</f>
        <v>0.1128620055312704</v>
      </c>
      <c r="AD197" s="28">
        <f>AD152/SUM(AD152,'Calculations 16to19'!AD152,'Calculations 20to24'!AD152,'Calculations 25to34'!AD152,'Calculations 35to44'!AD152,'Calculations 45to54'!AD152,'Calculations 55to64'!AD152)</f>
        <v>0.11536593870096049</v>
      </c>
      <c r="AE197" s="28">
        <f>AE152/SUM(AE152,'Calculations 16to19'!AE152,'Calculations 20to24'!AE152,'Calculations 25to34'!AE152,'Calculations 35to44'!AE152,'Calculations 45to54'!AE152,'Calculations 55to64'!AE152)</f>
        <v>0.11788036711774968</v>
      </c>
      <c r="AF197" s="28">
        <f>AF152/SUM(AF152,'Calculations 16to19'!AF152,'Calculations 20to24'!AF152,'Calculations 25to34'!AF152,'Calculations 35to44'!AF152,'Calculations 45to54'!AF152,'Calculations 55to64'!AF152)</f>
        <v>0.12040443913053471</v>
      </c>
    </row>
    <row r="198" spans="1:32" x14ac:dyDescent="0.2">
      <c r="A198" s="6" t="s">
        <v>101</v>
      </c>
      <c r="B198" s="28">
        <f>B153/SUM(B153,'Calculations 16to19'!B153,'Calculations 20to24'!B153,'Calculations 25to34'!B153,'Calculations 35to44'!B153,'Calculations 45to54'!B153,'Calculations 55to64'!B153)</f>
        <v>4.2968750000000007E-2</v>
      </c>
      <c r="C198" s="28">
        <f>C153/SUM(C153,'Calculations 16to19'!C153,'Calculations 20to24'!C153,'Calculations 25to34'!C153,'Calculations 35to44'!C153,'Calculations 45to54'!C153,'Calculations 55to64'!C153)</f>
        <v>4.4711021457233609E-2</v>
      </c>
      <c r="D198" s="28">
        <f>D153/SUM(D153,'Calculations 16to19'!D153,'Calculations 20to24'!D153,'Calculations 25to34'!D153,'Calculations 35to44'!D153,'Calculations 45to54'!D153,'Calculations 55to64'!D153)</f>
        <v>4.6421322212023726E-2</v>
      </c>
      <c r="E198" s="28">
        <f>E153/SUM(E153,'Calculations 16to19'!E153,'Calculations 20to24'!E153,'Calculations 25to34'!E153,'Calculations 35to44'!E153,'Calculations 45to54'!E153,'Calculations 55to64'!E153)</f>
        <v>4.8253730953070742E-2</v>
      </c>
      <c r="F198" s="28">
        <f>F153/SUM(F153,'Calculations 16to19'!F153,'Calculations 20to24'!F153,'Calculations 25to34'!F153,'Calculations 35to44'!F153,'Calculations 45to54'!F153,'Calculations 55to64'!F153)</f>
        <v>5.0085272702767872E-2</v>
      </c>
      <c r="G198" s="28">
        <f>G153/SUM(G153,'Calculations 16to19'!G153,'Calculations 20to24'!G153,'Calculations 25to34'!G153,'Calculations 35to44'!G153,'Calculations 45to54'!G153,'Calculations 55to64'!G153)</f>
        <v>5.199783758174141E-2</v>
      </c>
      <c r="H198" s="28">
        <f>H153/SUM(H153,'Calculations 16to19'!H153,'Calculations 20to24'!H153,'Calculations 25to34'!H153,'Calculations 35to44'!H153,'Calculations 45to54'!H153,'Calculations 55to64'!H153)</f>
        <v>5.3910580986908957E-2</v>
      </c>
      <c r="I198" s="28">
        <f>I153/SUM(I153,'Calculations 16to19'!I153,'Calculations 20to24'!I153,'Calculations 25to34'!I153,'Calculations 35to44'!I153,'Calculations 45to54'!I153,'Calculations 55to64'!I153)</f>
        <v>5.5709345460804763E-2</v>
      </c>
      <c r="J198" s="28">
        <f>J153/SUM(J153,'Calculations 16to19'!J153,'Calculations 20to24'!J153,'Calculations 25to34'!J153,'Calculations 35to44'!J153,'Calculations 45to54'!J153,'Calculations 55to64'!J153)</f>
        <v>5.750672350763298E-2</v>
      </c>
      <c r="K198" s="28">
        <f>K153/SUM(K153,'Calculations 16to19'!K153,'Calculations 20to24'!K153,'Calculations 25to34'!K153,'Calculations 35to44'!K153,'Calculations 45to54'!K153,'Calculations 55to64'!K153)</f>
        <v>5.9338799127837932E-2</v>
      </c>
      <c r="L198" s="28">
        <f>L153/SUM(L153,'Calculations 16to19'!L153,'Calculations 20to24'!L153,'Calculations 25to34'!L153,'Calculations 35to44'!L153,'Calculations 45to54'!L153,'Calculations 55to64'!L153)</f>
        <v>6.1537092671009597E-2</v>
      </c>
      <c r="M198" s="28">
        <f>M153/SUM(M153,'Calculations 16to19'!M153,'Calculations 20to24'!M153,'Calculations 25to34'!M153,'Calculations 35to44'!M153,'Calculations 45to54'!M153,'Calculations 55to64'!M153)</f>
        <v>6.3558874954485464E-2</v>
      </c>
      <c r="N198" s="28">
        <f>N153/SUM(N153,'Calculations 16to19'!N153,'Calculations 20to24'!N153,'Calculations 25to34'!N153,'Calculations 35to44'!N153,'Calculations 45to54'!N153,'Calculations 55to64'!N153)</f>
        <v>6.5609593601684807E-2</v>
      </c>
      <c r="O198" s="28">
        <f>O153/SUM(O153,'Calculations 16to19'!O153,'Calculations 20to24'!O153,'Calculations 25to34'!O153,'Calculations 35to44'!O153,'Calculations 45to54'!O153,'Calculations 55to64'!O153)</f>
        <v>6.7688579087994874E-2</v>
      </c>
      <c r="P198" s="28">
        <f>P153/SUM(P153,'Calculations 16to19'!P153,'Calculations 20to24'!P153,'Calculations 25to34'!P153,'Calculations 35to44'!P153,'Calculations 45to54'!P153,'Calculations 55to64'!P153)</f>
        <v>6.979513973222097E-2</v>
      </c>
      <c r="Q198" s="28">
        <f>Q153/SUM(Q153,'Calculations 16to19'!Q153,'Calculations 20to24'!Q153,'Calculations 25to34'!Q153,'Calculations 35to44'!Q153,'Calculations 45to54'!Q153,'Calculations 55to64'!Q153)</f>
        <v>7.192856313702771E-2</v>
      </c>
      <c r="R198" s="28">
        <f>R153/SUM(R153,'Calculations 16to19'!R153,'Calculations 20to24'!R153,'Calculations 25to34'!R153,'Calculations 35to44'!R153,'Calculations 45to54'!R153,'Calculations 55to64'!R153)</f>
        <v>7.4088117648253779E-2</v>
      </c>
      <c r="S198" s="28">
        <f>S153/SUM(S153,'Calculations 16to19'!S153,'Calculations 20to24'!S153,'Calculations 25to34'!S153,'Calculations 35to44'!S153,'Calculations 45to54'!S153,'Calculations 55to64'!S153)</f>
        <v>7.6273053827549259E-2</v>
      </c>
      <c r="T198" s="28">
        <f>T153/SUM(T153,'Calculations 16to19'!T153,'Calculations 20to24'!T153,'Calculations 25to34'!T153,'Calculations 35to44'!T153,'Calculations 45to54'!T153,'Calculations 55to64'!T153)</f>
        <v>7.84826059329162E-2</v>
      </c>
      <c r="U198" s="28">
        <f>U153/SUM(U153,'Calculations 16to19'!U153,'Calculations 20to24'!U153,'Calculations 25to34'!U153,'Calculations 35to44'!U153,'Calculations 45to54'!U153,'Calculations 55to64'!U153)</f>
        <v>8.0715993401914071E-2</v>
      </c>
      <c r="V198" s="28">
        <f>V153/SUM(V153,'Calculations 16to19'!V153,'Calculations 20to24'!V153,'Calculations 25to34'!V153,'Calculations 35to44'!V153,'Calculations 45to54'!V153,'Calculations 55to64'!V153)</f>
        <v>8.2972422332471624E-2</v>
      </c>
      <c r="W198" s="28">
        <f>W153/SUM(W153,'Calculations 16to19'!W153,'Calculations 20to24'!W153,'Calculations 25to34'!W153,'Calculations 35to44'!W153,'Calculations 45to54'!W153,'Calculations 55to64'!W153)</f>
        <v>8.5251086956455113E-2</v>
      </c>
      <c r="X198" s="28">
        <f>X153/SUM(X153,'Calculations 16to19'!X153,'Calculations 20to24'!X153,'Calculations 25to34'!X153,'Calculations 35to44'!X153,'Calculations 45to54'!X153,'Calculations 55to64'!X153)</f>
        <v>8.7551171101376044E-2</v>
      </c>
      <c r="Y198" s="28">
        <f>Y153/SUM(Y153,'Calculations 16to19'!Y153,'Calculations 20to24'!Y153,'Calculations 25to34'!Y153,'Calculations 35to44'!Y153,'Calculations 45to54'!Y153,'Calculations 55to64'!Y153)</f>
        <v>8.9871849635858342E-2</v>
      </c>
      <c r="Z198" s="28">
        <f>Z153/SUM(Z153,'Calculations 16to19'!Z153,'Calculations 20to24'!Z153,'Calculations 25to34'!Z153,'Calculations 35to44'!Z153,'Calculations 45to54'!Z153,'Calculations 55to64'!Z153)</f>
        <v>9.2212289894739799E-2</v>
      </c>
      <c r="AA198" s="28">
        <f>AA153/SUM(AA153,'Calculations 16to19'!AA153,'Calculations 20to24'!AA153,'Calculations 25to34'!AA153,'Calculations 35to44'!AA153,'Calculations 45to54'!AA153,'Calculations 55to64'!AA153)</f>
        <v>9.4571653079948845E-2</v>
      </c>
      <c r="AB198" s="28">
        <f>AB153/SUM(AB153,'Calculations 16to19'!AB153,'Calculations 20to24'!AB153,'Calculations 25to34'!AB153,'Calculations 35to44'!AB153,'Calculations 45to54'!AB153,'Calculations 55to64'!AB153)</f>
        <v>9.6949095633567711E-2</v>
      </c>
      <c r="AC198" s="28">
        <f>AC153/SUM(AC153,'Calculations 16to19'!AC153,'Calculations 20to24'!AC153,'Calculations 25to34'!AC153,'Calculations 35to44'!AC153,'Calculations 45to54'!AC153,'Calculations 55to64'!AC153)</f>
        <v>9.9343770579774324E-2</v>
      </c>
      <c r="AD198" s="28">
        <f>AD153/SUM(AD153,'Calculations 16to19'!AD153,'Calculations 20to24'!AD153,'Calculations 25to34'!AD153,'Calculations 35to44'!AD153,'Calculations 45to54'!AD153,'Calculations 55to64'!AD153)</f>
        <v>0.1017548288326318</v>
      </c>
      <c r="AE198" s="28">
        <f>AE153/SUM(AE153,'Calculations 16to19'!AE153,'Calculations 20to24'!AE153,'Calculations 25to34'!AE153,'Calculations 35to44'!AE153,'Calculations 45to54'!AE153,'Calculations 55to64'!AE153)</f>
        <v>0.10418142046698095</v>
      </c>
      <c r="AF198" s="28">
        <f>AF153/SUM(AF153,'Calculations 16to19'!AF153,'Calculations 20to24'!AF153,'Calculations 25to34'!AF153,'Calculations 35to44'!AF153,'Calculations 45to54'!AF153,'Calculations 55to64'!AF153)</f>
        <v>0.10662269594997185</v>
      </c>
    </row>
    <row r="199" spans="1:32" x14ac:dyDescent="0.2">
      <c r="A199" s="6" t="s">
        <v>104</v>
      </c>
      <c r="B199" s="28">
        <f>B154/SUM(B154,'Calculations 16to19'!B154,'Calculations 20to24'!B154,'Calculations 25to34'!B154,'Calculations 35to44'!B154,'Calculations 45to54'!B154,'Calculations 55to64'!B154)</f>
        <v>2.8571428571428574E-2</v>
      </c>
      <c r="C199" s="28">
        <f>C154/SUM(C154,'Calculations 16to19'!C154,'Calculations 20to24'!C154,'Calculations 25to34'!C154,'Calculations 35to44'!C154,'Calculations 45to54'!C154,'Calculations 55to64'!C154)</f>
        <v>2.9982151053967506E-2</v>
      </c>
      <c r="D199" s="28">
        <f>D154/SUM(D154,'Calculations 16to19'!D154,'Calculations 20to24'!D154,'Calculations 25to34'!D154,'Calculations 35to44'!D154,'Calculations 45to54'!D154,'Calculations 55to64'!D154)</f>
        <v>3.1317744332189056E-2</v>
      </c>
      <c r="E199" s="28">
        <f>E154/SUM(E154,'Calculations 16to19'!E154,'Calculations 20to24'!E154,'Calculations 25to34'!E154,'Calculations 35to44'!E154,'Calculations 45to54'!E154,'Calculations 55to64'!E154)</f>
        <v>3.2741637197198324E-2</v>
      </c>
      <c r="F199" s="28">
        <f>F154/SUM(F154,'Calculations 16to19'!F154,'Calculations 20to24'!F154,'Calculations 25to34'!F154,'Calculations 35to44'!F154,'Calculations 45to54'!F154,'Calculations 55to64'!F154)</f>
        <v>3.4174825470451718E-2</v>
      </c>
      <c r="G199" s="28">
        <f>G154/SUM(G154,'Calculations 16to19'!G154,'Calculations 20to24'!G154,'Calculations 25to34'!G154,'Calculations 35to44'!G154,'Calculations 45to54'!G154,'Calculations 55to64'!G154)</f>
        <v>3.5662530607978936E-2</v>
      </c>
      <c r="H199" s="28">
        <f>H154/SUM(H154,'Calculations 16to19'!H154,'Calculations 20to24'!H154,'Calculations 25to34'!H154,'Calculations 35to44'!H154,'Calculations 45to54'!H154,'Calculations 55to64'!H154)</f>
        <v>3.7167330497605046E-2</v>
      </c>
      <c r="I199" s="28">
        <f>I154/SUM(I154,'Calculations 16to19'!I154,'Calculations 20to24'!I154,'Calculations 25to34'!I154,'Calculations 35to44'!I154,'Calculations 45to54'!I154,'Calculations 55to64'!I154)</f>
        <v>3.8538100745751577E-2</v>
      </c>
      <c r="J199" s="28">
        <f>J154/SUM(J154,'Calculations 16to19'!J154,'Calculations 20to24'!J154,'Calculations 25to34'!J154,'Calculations 35to44'!J154,'Calculations 45to54'!J154,'Calculations 55to64'!J154)</f>
        <v>3.9854800679786133E-2</v>
      </c>
      <c r="K199" s="28">
        <f>K154/SUM(K154,'Calculations 16to19'!K154,'Calculations 20to24'!K154,'Calculations 25to34'!K154,'Calculations 35to44'!K154,'Calculations 45to54'!K154,'Calculations 55to64'!K154)</f>
        <v>4.1166294870270487E-2</v>
      </c>
      <c r="L199" s="28">
        <f>L154/SUM(L154,'Calculations 16to19'!L154,'Calculations 20to24'!L154,'Calculations 25to34'!L154,'Calculations 35to44'!L154,'Calculations 45to54'!L154,'Calculations 55to64'!L154)</f>
        <v>4.3104408773108345E-2</v>
      </c>
      <c r="M199" s="28">
        <f>M154/SUM(M154,'Calculations 16to19'!M154,'Calculations 20to24'!M154,'Calculations 25to34'!M154,'Calculations 35to44'!M154,'Calculations 45to54'!M154,'Calculations 55to64'!M154)</f>
        <v>4.4713569616568569E-2</v>
      </c>
      <c r="N199" s="28">
        <f>N154/SUM(N154,'Calculations 16to19'!N154,'Calculations 20to24'!N154,'Calculations 25to34'!N154,'Calculations 35to44'!N154,'Calculations 45to54'!N154,'Calculations 55to64'!N154)</f>
        <v>4.6351537984886407E-2</v>
      </c>
      <c r="O199" s="28">
        <f>O154/SUM(O154,'Calculations 16to19'!O154,'Calculations 20to24'!O154,'Calculations 25to34'!O154,'Calculations 35to44'!O154,'Calculations 45to54'!O154,'Calculations 55to64'!O154)</f>
        <v>4.8017950893991961E-2</v>
      </c>
      <c r="P199" s="28">
        <f>P154/SUM(P154,'Calculations 16to19'!P154,'Calculations 20to24'!P154,'Calculations 25to34'!P154,'Calculations 35to44'!P154,'Calculations 45to54'!P154,'Calculations 55to64'!P154)</f>
        <v>4.9712422147320696E-2</v>
      </c>
      <c r="Q199" s="28">
        <f>Q154/SUM(Q154,'Calculations 16to19'!Q154,'Calculations 20to24'!Q154,'Calculations 25to34'!Q154,'Calculations 35to44'!Q154,'Calculations 45to54'!Q154,'Calculations 55to64'!Q154)</f>
        <v>5.1434543123615263E-2</v>
      </c>
      <c r="R199" s="28">
        <f>R154/SUM(R154,'Calculations 16to19'!R154,'Calculations 20to24'!R154,'Calculations 25to34'!R154,'Calculations 35to44'!R154,'Calculations 45to54'!R154,'Calculations 55to64'!R154)</f>
        <v>5.3183883600169374E-2</v>
      </c>
      <c r="S199" s="28">
        <f>S154/SUM(S154,'Calculations 16to19'!S154,'Calculations 20to24'!S154,'Calculations 25to34'!S154,'Calculations 35to44'!S154,'Calculations 45to54'!S154,'Calculations 55to64'!S154)</f>
        <v>5.4959992608211689E-2</v>
      </c>
      <c r="T199" s="28">
        <f>T154/SUM(T154,'Calculations 16to19'!T154,'Calculations 20to24'!T154,'Calculations 25to34'!T154,'Calculations 35to44'!T154,'Calculations 45to54'!T154,'Calculations 55to64'!T154)</f>
        <v>5.6762399317093121E-2</v>
      </c>
      <c r="U199" s="28">
        <f>U154/SUM(U154,'Calculations 16to19'!U154,'Calculations 20to24'!U154,'Calculations 25to34'!U154,'Calculations 35to44'!U154,'Calculations 45to54'!U154,'Calculations 55to64'!U154)</f>
        <v>5.8590613943938469E-2</v>
      </c>
      <c r="V199" s="28">
        <f>V154/SUM(V154,'Calculations 16to19'!V154,'Calculations 20to24'!V154,'Calculations 25to34'!V154,'Calculations 35to44'!V154,'Calculations 45to54'!V154,'Calculations 55to64'!V154)</f>
        <v>6.0444128685423551E-2</v>
      </c>
      <c r="W199" s="28">
        <f>W154/SUM(W154,'Calculations 16to19'!W154,'Calculations 20to24'!W154,'Calculations 25to34'!W154,'Calculations 35to44'!W154,'Calculations 45to54'!W154,'Calculations 55to64'!W154)</f>
        <v>6.2322418668358352E-2</v>
      </c>
      <c r="X199" s="28">
        <f>X154/SUM(X154,'Calculations 16to19'!X154,'Calculations 20to24'!X154,'Calculations 25to34'!X154,'Calculations 35to44'!X154,'Calculations 45to54'!X154,'Calculations 55to64'!X154)</f>
        <v>6.4224942915800734E-2</v>
      </c>
      <c r="Y199" s="28">
        <f>Y154/SUM(Y154,'Calculations 16to19'!Y154,'Calculations 20to24'!Y154,'Calculations 25to34'!Y154,'Calculations 35to44'!Y154,'Calculations 45to54'!Y154,'Calculations 55to64'!Y154)</f>
        <v>6.6151145325469882E-2</v>
      </c>
      <c r="Z199" s="28">
        <f>Z154/SUM(Z154,'Calculations 16to19'!Z154,'Calculations 20to24'!Z154,'Calculations 25to34'!Z154,'Calculations 35to44'!Z154,'Calculations 45to54'!Z154,'Calculations 55to64'!Z154)</f>
        <v>6.8100455657296055E-2</v>
      </c>
      <c r="AA199" s="28">
        <f>AA154/SUM(AA154,'Calculations 16to19'!AA154,'Calculations 20to24'!AA154,'Calculations 25to34'!AA154,'Calculations 35to44'!AA154,'Calculations 45to54'!AA154,'Calculations 55to64'!AA154)</f>
        <v>7.0072290527021325E-2</v>
      </c>
      <c r="AB199" s="28">
        <f>AB154/SUM(AB154,'Calculations 16to19'!AB154,'Calculations 20to24'!AB154,'Calculations 25to34'!AB154,'Calculations 35to44'!AB154,'Calculations 45to54'!AB154,'Calculations 55to64'!AB154)</f>
        <v>7.2066054402850951E-2</v>
      </c>
      <c r="AC199" s="28">
        <f>AC154/SUM(AC154,'Calculations 16to19'!AC154,'Calculations 20to24'!AC154,'Calculations 25to34'!AC154,'Calculations 35to44'!AC154,'Calculations 45to54'!AC154,'Calculations 55to64'!AC154)</f>
        <v>7.408114060225969E-2</v>
      </c>
      <c r="AD199" s="28">
        <f>AD154/SUM(AD154,'Calculations 16to19'!AD154,'Calculations 20to24'!AD154,'Calculations 25to34'!AD154,'Calculations 35to44'!AD154,'Calculations 45to54'!AD154,'Calculations 55to64'!AD154)</f>
        <v>7.6116932286159511E-2</v>
      </c>
      <c r="AE199" s="28">
        <f>AE154/SUM(AE154,'Calculations 16to19'!AE154,'Calculations 20to24'!AE154,'Calculations 25to34'!AE154,'Calculations 35to44'!AE154,'Calculations 45to54'!AE154,'Calculations 55to64'!AE154)</f>
        <v>7.8172803447755693E-2</v>
      </c>
      <c r="AF199" s="28">
        <f>AF154/SUM(AF154,'Calculations 16to19'!AF154,'Calculations 20to24'!AF154,'Calculations 25to34'!AF154,'Calculations 35to44'!AF154,'Calculations 45to54'!AF154,'Calculations 55to64'!AF154)</f>
        <v>8.0248119893542288E-2</v>
      </c>
    </row>
    <row r="200" spans="1:32" x14ac:dyDescent="0.2">
      <c r="A200" s="6" t="s">
        <v>36</v>
      </c>
      <c r="B200" s="28">
        <f>B155/SUM(B155,'Calculations 16to19'!B155,'Calculations 20to24'!B155,'Calculations 25to34'!B155,'Calculations 35to44'!B155,'Calculations 45to54'!B155,'Calculations 55to64'!B155)</f>
        <v>5.6862745098039187E-2</v>
      </c>
      <c r="C200" s="28">
        <f>C155/SUM(C155,'Calculations 16to19'!C155,'Calculations 20to24'!C155,'Calculations 25to34'!C155,'Calculations 35to44'!C155,'Calculations 45to54'!C155,'Calculations 55to64'!C155)</f>
        <v>5.9011978986917471E-2</v>
      </c>
      <c r="D200" s="28">
        <f>D155/SUM(D155,'Calculations 16to19'!D155,'Calculations 20to24'!D155,'Calculations 25to34'!D155,'Calculations 35to44'!D155,'Calculations 45to54'!D155,'Calculations 55to64'!D155)</f>
        <v>6.1076595258194859E-2</v>
      </c>
      <c r="E200" s="28">
        <f>E155/SUM(E155,'Calculations 16to19'!E155,'Calculations 20to24'!E155,'Calculations 25to34'!E155,'Calculations 35to44'!E155,'Calculations 45to54'!E155,'Calculations 55to64'!E155)</f>
        <v>6.3283198458925577E-2</v>
      </c>
      <c r="F200" s="28">
        <f>F155/SUM(F155,'Calculations 16to19'!F155,'Calculations 20to24'!F155,'Calculations 25to34'!F155,'Calculations 35to44'!F155,'Calculations 45to54'!F155,'Calculations 55to64'!F155)</f>
        <v>6.5495662988447972E-2</v>
      </c>
      <c r="G200" s="28">
        <f>G155/SUM(G155,'Calculations 16to19'!G155,'Calculations 20to24'!G155,'Calculations 25to34'!G155,'Calculations 35to44'!G155,'Calculations 45to54'!G155,'Calculations 55to64'!G155)</f>
        <v>6.779383744304722E-2</v>
      </c>
      <c r="H200" s="28">
        <f>H155/SUM(H155,'Calculations 16to19'!H155,'Calculations 20to24'!H155,'Calculations 25to34'!H155,'Calculations 35to44'!H155,'Calculations 45to54'!H155,'Calculations 55to64'!H155)</f>
        <v>7.0107640881052077E-2</v>
      </c>
      <c r="I200" s="28">
        <f>I155/SUM(I155,'Calculations 16to19'!I155,'Calculations 20to24'!I155,'Calculations 25to34'!I155,'Calculations 35to44'!I155,'Calculations 45to54'!I155,'Calculations 55to64'!I155)</f>
        <v>7.2259837414710357E-2</v>
      </c>
      <c r="J200" s="28">
        <f>J155/SUM(J155,'Calculations 16to19'!J155,'Calculations 20to24'!J155,'Calculations 25to34'!J155,'Calculations 35to44'!J155,'Calculations 45to54'!J155,'Calculations 55to64'!J155)</f>
        <v>7.4360292262996591E-2</v>
      </c>
      <c r="K200" s="28">
        <f>K155/SUM(K155,'Calculations 16to19'!K155,'Calculations 20to24'!K155,'Calculations 25to34'!K155,'Calculations 35to44'!K155,'Calculations 45to54'!K155,'Calculations 55to64'!K155)</f>
        <v>7.6460712041063889E-2</v>
      </c>
      <c r="L200" s="28">
        <f>L155/SUM(L155,'Calculations 16to19'!L155,'Calculations 20to24'!L155,'Calculations 25to34'!L155,'Calculations 35to44'!L155,'Calculations 45to54'!L155,'Calculations 55to64'!L155)</f>
        <v>7.9162528492512929E-2</v>
      </c>
      <c r="M200" s="28">
        <f>M155/SUM(M155,'Calculations 16to19'!M155,'Calculations 20to24'!M155,'Calculations 25to34'!M155,'Calculations 35to44'!M155,'Calculations 45to54'!M155,'Calculations 55to64'!M155)</f>
        <v>8.1557898013056421E-2</v>
      </c>
      <c r="N200" s="28">
        <f>N155/SUM(N155,'Calculations 16to19'!N155,'Calculations 20to24'!N155,'Calculations 25to34'!N155,'Calculations 35to44'!N155,'Calculations 45to54'!N155,'Calculations 55to64'!N155)</f>
        <v>8.3981665684326315E-2</v>
      </c>
      <c r="O200" s="28">
        <f>O155/SUM(O155,'Calculations 16to19'!O155,'Calculations 20to24'!O155,'Calculations 25to34'!O155,'Calculations 35to44'!O155,'Calculations 45to54'!O155,'Calculations 55to64'!O155)</f>
        <v>8.6432908206224318E-2</v>
      </c>
      <c r="P200" s="28">
        <f>P155/SUM(P155,'Calculations 16to19'!P155,'Calculations 20to24'!P155,'Calculations 25to34'!P155,'Calculations 35to44'!P155,'Calculations 45to54'!P155,'Calculations 55to64'!P155)</f>
        <v>8.8910683255221945E-2</v>
      </c>
      <c r="Q200" s="28">
        <f>Q155/SUM(Q155,'Calculations 16to19'!Q155,'Calculations 20to24'!Q155,'Calculations 25to34'!Q155,'Calculations 35to44'!Q155,'Calculations 45to54'!Q155,'Calculations 55to64'!Q155)</f>
        <v>9.1414031388107719E-2</v>
      </c>
      <c r="R200" s="28">
        <f>R155/SUM(R155,'Calculations 16to19'!R155,'Calculations 20to24'!R155,'Calculations 25to34'!R155,'Calculations 35to44'!R155,'Calculations 45to54'!R155,'Calculations 55to64'!R155)</f>
        <v>9.3941977943598529E-2</v>
      </c>
      <c r="S200" s="28">
        <f>S155/SUM(S155,'Calculations 16to19'!S155,'Calculations 20to24'!S155,'Calculations 25to34'!S155,'Calculations 35to44'!S155,'Calculations 45to54'!S155,'Calculations 55to64'!S155)</f>
        <v>9.6493534935126676E-2</v>
      </c>
      <c r="T200" s="28">
        <f>T155/SUM(T155,'Calculations 16to19'!T155,'Calculations 20to24'!T155,'Calculations 25to34'!T155,'Calculations 35to44'!T155,'Calculations 45to54'!T155,'Calculations 55to64'!T155)</f>
        <v>9.906770292840042E-2</v>
      </c>
      <c r="U200" s="28">
        <f>U155/SUM(U155,'Calculations 16to19'!U155,'Calculations 20to24'!U155,'Calculations 25to34'!U155,'Calculations 35to44'!U155,'Calculations 45to54'!U155,'Calculations 55to64'!U155)</f>
        <v>0.1016634728976669</v>
      </c>
      <c r="V200" s="28">
        <f>V155/SUM(V155,'Calculations 16to19'!V155,'Calculations 20to24'!V155,'Calculations 25to34'!V155,'Calculations 35to44'!V155,'Calculations 45to54'!V155,'Calculations 55to64'!V155)</f>
        <v>0.10427982805493893</v>
      </c>
      <c r="W200" s="28">
        <f>W155/SUM(W155,'Calculations 16to19'!W155,'Calculations 20to24'!W155,'Calculations 25to34'!W155,'Calculations 35to44'!W155,'Calculations 45to54'!W155,'Calculations 55to64'!W155)</f>
        <v>0.10691574564680358</v>
      </c>
      <c r="X200" s="28">
        <f>X155/SUM(X155,'Calculations 16to19'!X155,'Calculations 20to24'!X155,'Calculations 25to34'!X155,'Calculations 35to44'!X155,'Calculations 45to54'!X155,'Calculations 55to64'!X155)</f>
        <v>0.1095701987138096</v>
      </c>
      <c r="Y200" s="28">
        <f>Y155/SUM(Y155,'Calculations 16to19'!Y155,'Calculations 20to24'!Y155,'Calculations 25to34'!Y155,'Calculations 35to44'!Y155,'Calculations 45to54'!Y155,'Calculations 55to64'!Y155)</f>
        <v>0.11224215780780913</v>
      </c>
      <c r="Z200" s="28">
        <f>Z155/SUM(Z155,'Calculations 16to19'!Z155,'Calculations 20to24'!Z155,'Calculations 25to34'!Z155,'Calculations 35to44'!Z155,'Calculations 45to54'!Z155,'Calculations 55to64'!Z155)</f>
        <v>0.11493059266302187</v>
      </c>
      <c r="AA200" s="28">
        <f>AA155/SUM(AA155,'Calculations 16to19'!AA155,'Calculations 20to24'!AA155,'Calculations 25to34'!AA155,'Calculations 35to44'!AA155,'Calculations 45to54'!AA155,'Calculations 55to64'!AA155)</f>
        <v>0.11763447381698386</v>
      </c>
      <c r="AB200" s="28">
        <f>AB155/SUM(AB155,'Calculations 16to19'!AB155,'Calculations 20to24'!AB155,'Calculations 25to34'!AB155,'Calculations 35to44'!AB155,'Calculations 45to54'!AB155,'Calculations 55to64'!AB155)</f>
        <v>0.12035277417794167</v>
      </c>
      <c r="AC200" s="28">
        <f>AC155/SUM(AC155,'Calculations 16to19'!AC155,'Calculations 20to24'!AC155,'Calculations 25to34'!AC155,'Calculations 35to44'!AC155,'Calculations 45to54'!AC155,'Calculations 55to64'!AC155)</f>
        <v>0.12308447053564793</v>
      </c>
      <c r="AD200" s="28">
        <f>AD155/SUM(AD155,'Calculations 16to19'!AD155,'Calculations 20to24'!AD155,'Calculations 25to34'!AD155,'Calculations 35to44'!AD155,'Calculations 45to54'!AD155,'Calculations 55to64'!AD155)</f>
        <v>0.12582854501290205</v>
      </c>
      <c r="AE200" s="28">
        <f>AE155/SUM(AE155,'Calculations 16to19'!AE155,'Calculations 20to24'!AE155,'Calculations 25to34'!AE155,'Calculations 35to44'!AE155,'Calculations 45to54'!AE155,'Calculations 55to64'!AE155)</f>
        <v>0.12858398645556746</v>
      </c>
      <c r="AF200" s="28">
        <f>AF155/SUM(AF155,'Calculations 16to19'!AF155,'Calculations 20to24'!AF155,'Calculations 25to34'!AF155,'Calculations 35to44'!AF155,'Calculations 45to54'!AF155,'Calculations 55to64'!AF155)</f>
        <v>0.13134979175917252</v>
      </c>
    </row>
    <row r="201" spans="1:32" x14ac:dyDescent="0.2">
      <c r="A201" s="6" t="s">
        <v>37</v>
      </c>
      <c r="B201" s="28">
        <f>B156/SUM(B156,'Calculations 16to19'!B156,'Calculations 20to24'!B156,'Calculations 25to34'!B156,'Calculations 35to44'!B156,'Calculations 45to54'!B156,'Calculations 55to64'!B156)</f>
        <v>5.8710298363811371E-2</v>
      </c>
      <c r="C201" s="28">
        <f>C156/SUM(C156,'Calculations 16to19'!C156,'Calculations 20to24'!C156,'Calculations 25to34'!C156,'Calculations 35to44'!C156,'Calculations 45to54'!C156,'Calculations 55to64'!C156)</f>
        <v>6.0902760291078946E-2</v>
      </c>
      <c r="D201" s="28">
        <f>D156/SUM(D156,'Calculations 16to19'!D156,'Calculations 20to24'!D156,'Calculations 25to34'!D156,'Calculations 35to44'!D156,'Calculations 45to54'!D156,'Calculations 55to64'!D156)</f>
        <v>6.2974814392030024E-2</v>
      </c>
      <c r="E201" s="28">
        <f>E156/SUM(E156,'Calculations 16to19'!E156,'Calculations 20to24'!E156,'Calculations 25to34'!E156,'Calculations 35to44'!E156,'Calculations 45to54'!E156,'Calculations 55to64'!E156)</f>
        <v>6.5178578481540919E-2</v>
      </c>
      <c r="F201" s="28">
        <f>F156/SUM(F156,'Calculations 16to19'!F156,'Calculations 20to24'!F156,'Calculations 25to34'!F156,'Calculations 35to44'!F156,'Calculations 45to54'!F156,'Calculations 55to64'!F156)</f>
        <v>6.7387791129843125E-2</v>
      </c>
      <c r="G201" s="28">
        <f>G156/SUM(G156,'Calculations 16to19'!G156,'Calculations 20to24'!G156,'Calculations 25to34'!G156,'Calculations 35to44'!G156,'Calculations 45to54'!G156,'Calculations 55to64'!G156)</f>
        <v>6.9675820400216706E-2</v>
      </c>
      <c r="H201" s="28">
        <f>H156/SUM(H156,'Calculations 16to19'!H156,'Calculations 20to24'!H156,'Calculations 25to34'!H156,'Calculations 35to44'!H156,'Calculations 45to54'!H156,'Calculations 55to64'!H156)</f>
        <v>7.1982300105329092E-2</v>
      </c>
      <c r="I201" s="28">
        <f>I156/SUM(I156,'Calculations 16to19'!I156,'Calculations 20to24'!I156,'Calculations 25to34'!I156,'Calculations 35to44'!I156,'Calculations 45to54'!I156,'Calculations 55to64'!I156)</f>
        <v>7.408515035197108E-2</v>
      </c>
      <c r="J201" s="28">
        <f>J156/SUM(J156,'Calculations 16to19'!J156,'Calculations 20to24'!J156,'Calculations 25to34'!J156,'Calculations 35to44'!J156,'Calculations 45to54'!J156,'Calculations 55to64'!J156)</f>
        <v>7.609445691641295E-2</v>
      </c>
      <c r="K201" s="28">
        <f>K156/SUM(K156,'Calculations 16to19'!K156,'Calculations 20to24'!K156,'Calculations 25to34'!K156,'Calculations 35to44'!K156,'Calculations 45to54'!K156,'Calculations 55to64'!K156)</f>
        <v>7.8083608791375936E-2</v>
      </c>
      <c r="L201" s="28">
        <f>L156/SUM(L156,'Calculations 16to19'!L156,'Calculations 20to24'!L156,'Calculations 25to34'!L156,'Calculations 35to44'!L156,'Calculations 45to54'!L156,'Calculations 55to64'!L156)</f>
        <v>8.0884058379633528E-2</v>
      </c>
      <c r="M201" s="28">
        <f>M156/SUM(M156,'Calculations 16to19'!M156,'Calculations 20to24'!M156,'Calculations 25to34'!M156,'Calculations 35to44'!M156,'Calculations 45to54'!M156,'Calculations 55to64'!M156)</f>
        <v>8.3248973558258846E-2</v>
      </c>
      <c r="N201" s="28">
        <f>N156/SUM(N156,'Calculations 16to19'!N156,'Calculations 20to24'!N156,'Calculations 25to34'!N156,'Calculations 35to44'!N156,'Calculations 45to54'!N156,'Calculations 55to64'!N156)</f>
        <v>8.5639488583655124E-2</v>
      </c>
      <c r="O201" s="28">
        <f>O156/SUM(O156,'Calculations 16to19'!O156,'Calculations 20to24'!O156,'Calculations 25to34'!O156,'Calculations 35to44'!O156,'Calculations 45to54'!O156,'Calculations 55to64'!O156)</f>
        <v>8.8054700619119505E-2</v>
      </c>
      <c r="P201" s="28">
        <f>P156/SUM(P156,'Calculations 16to19'!P156,'Calculations 20to24'!P156,'Calculations 25to34'!P156,'Calculations 35to44'!P156,'Calculations 45to54'!P156,'Calculations 55to64'!P156)</f>
        <v>9.0493692971350514E-2</v>
      </c>
      <c r="Q201" s="28">
        <f>Q156/SUM(Q156,'Calculations 16to19'!Q156,'Calculations 20to24'!Q156,'Calculations 25to34'!Q156,'Calculations 35to44'!Q156,'Calculations 45to54'!Q156,'Calculations 55to64'!Q156)</f>
        <v>9.2955536824298829E-2</v>
      </c>
      <c r="R201" s="28">
        <f>R156/SUM(R156,'Calculations 16to19'!R156,'Calculations 20to24'!R156,'Calculations 25to34'!R156,'Calculations 35to44'!R156,'Calculations 45to54'!R156,'Calculations 55to64'!R156)</f>
        <v>9.5439292956338656E-2</v>
      </c>
      <c r="S201" s="28">
        <f>S156/SUM(S156,'Calculations 16to19'!S156,'Calculations 20to24'!S156,'Calculations 25to34'!S156,'Calculations 35to44'!S156,'Calculations 45to54'!S156,'Calculations 55to64'!S156)</f>
        <v>9.7944013435511568E-2</v>
      </c>
      <c r="T201" s="28">
        <f>T156/SUM(T156,'Calculations 16to19'!T156,'Calculations 20to24'!T156,'Calculations 25to34'!T156,'Calculations 35to44'!T156,'Calculations 45to54'!T156,'Calculations 55to64'!T156)</f>
        <v>0.10046874328790215</v>
      </c>
      <c r="U201" s="28">
        <f>U156/SUM(U156,'Calculations 16to19'!U156,'Calculations 20to24'!U156,'Calculations 25to34'!U156,'Calculations 35to44'!U156,'Calculations 45to54'!U156,'Calculations 55to64'!U156)</f>
        <v>0.10301252213453939</v>
      </c>
      <c r="V201" s="28">
        <f>V156/SUM(V156,'Calculations 16to19'!V156,'Calculations 20to24'!V156,'Calculations 25to34'!V156,'Calculations 35to44'!V156,'Calculations 45to54'!V156,'Calculations 55to64'!V156)</f>
        <v>0.10557438579255322</v>
      </c>
      <c r="W201" s="28">
        <f>W156/SUM(W156,'Calculations 16to19'!W156,'Calculations 20to24'!W156,'Calculations 25to34'!W156,'Calculations 35to44'!W156,'Calculations 45to54'!W156,'Calculations 55to64'!W156)</f>
        <v>0.1081533678366494</v>
      </c>
      <c r="X201" s="28">
        <f>X156/SUM(X156,'Calculations 16to19'!X156,'Calculations 20to24'!X156,'Calculations 25to34'!X156,'Calculations 35to44'!X156,'Calculations 45to54'!X156,'Calculations 55to64'!X156)</f>
        <v>0.11074850111732848</v>
      </c>
      <c r="Y201" s="28">
        <f>Y156/SUM(Y156,'Calculations 16to19'!Y156,'Calculations 20to24'!Y156,'Calculations 25to34'!Y156,'Calculations 35to44'!Y156,'Calculations 45to54'!Y156,'Calculations 55to64'!Y156)</f>
        <v>0.11335881923261426</v>
      </c>
      <c r="Z201" s="28">
        <f>Z156/SUM(Z156,'Calculations 16to19'!Z156,'Calculations 20to24'!Z156,'Calculations 25to34'!Z156,'Calculations 35to44'!Z156,'Calculations 45to54'!Z156,'Calculations 55to64'!Z156)</f>
        <v>0.11598335795040875</v>
      </c>
      <c r="AA201" s="28">
        <f>AA156/SUM(AA156,'Calculations 16to19'!AA156,'Calculations 20to24'!AA156,'Calculations 25to34'!AA156,'Calculations 35to44'!AA156,'Calculations 45to54'!AA156,'Calculations 55to64'!AA156)</f>
        <v>0.11862115657893821</v>
      </c>
      <c r="AB201" s="28">
        <f>AB156/SUM(AB156,'Calculations 16to19'!AB156,'Calculations 20to24'!AB156,'Calculations 25to34'!AB156,'Calculations 35to44'!AB156,'Calculations 45to54'!AB156,'Calculations 55to64'!AB156)</f>
        <v>0.12127125928309261</v>
      </c>
      <c r="AC201" s="28">
        <f>AC156/SUM(AC156,'Calculations 16to19'!AC156,'Calculations 20to24'!AC156,'Calculations 25to34'!AC156,'Calculations 35to44'!AC156,'Calculations 45to54'!AC156,'Calculations 55to64'!AC156)</f>
        <v>0.12393271634479862</v>
      </c>
      <c r="AD201" s="28">
        <f>AD156/SUM(AD156,'Calculations 16to19'!AD156,'Calculations 20to24'!AD156,'Calculations 25to34'!AD156,'Calculations 35to44'!AD156,'Calculations 45to54'!AD156,'Calculations 55to64'!AD156)</f>
        <v>0.12660458536588548</v>
      </c>
      <c r="AE201" s="28">
        <f>AE156/SUM(AE156,'Calculations 16to19'!AE156,'Calculations 20to24'!AE156,'Calculations 25to34'!AE156,'Calculations 35to44'!AE156,'Calculations 45to54'!AE156,'Calculations 55to64'!AE156)</f>
        <v>0.12928593241222111</v>
      </c>
      <c r="AF201" s="28">
        <f>AF156/SUM(AF156,'Calculations 16to19'!AF156,'Calculations 20to24'!AF156,'Calculations 25to34'!AF156,'Calculations 35to44'!AF156,'Calculations 45to54'!AF156,'Calculations 55to64'!AF156)</f>
        <v>0.13197583309819863</v>
      </c>
    </row>
    <row r="202" spans="1:32" x14ac:dyDescent="0.2">
      <c r="A202" s="6" t="s">
        <v>38</v>
      </c>
      <c r="B202" s="28">
        <f>B157/SUM(B157,'Calculations 16to19'!B157,'Calculations 20to24'!B157,'Calculations 25to34'!B157,'Calculations 35to44'!B157,'Calculations 45to54'!B157,'Calculations 55to64'!B157)</f>
        <v>5.5999999999999994E-2</v>
      </c>
      <c r="C202" s="28">
        <f>C157/SUM(C157,'Calculations 16to19'!C157,'Calculations 20to24'!C157,'Calculations 25to34'!C157,'Calculations 35to44'!C157,'Calculations 45to54'!C157,'Calculations 55to64'!C157)</f>
        <v>5.8085757495679791E-2</v>
      </c>
      <c r="D202" s="28">
        <f>D157/SUM(D157,'Calculations 16to19'!D157,'Calculations 20to24'!D157,'Calculations 25to34'!D157,'Calculations 35to44'!D157,'Calculations 45to54'!D157,'Calculations 55to64'!D157)</f>
        <v>6.0058488892218057E-2</v>
      </c>
      <c r="E202" s="28">
        <f>E157/SUM(E157,'Calculations 16to19'!E157,'Calculations 20to24'!E157,'Calculations 25to34'!E157,'Calculations 35to44'!E157,'Calculations 45to54'!E157,'Calculations 55to64'!E157)</f>
        <v>6.2162603656408945E-2</v>
      </c>
      <c r="F202" s="28">
        <f>F157/SUM(F157,'Calculations 16to19'!F157,'Calculations 20to24'!F157,'Calculations 25to34'!F157,'Calculations 35to44'!F157,'Calculations 45to54'!F157,'Calculations 55to64'!F157)</f>
        <v>6.4291140162598778E-2</v>
      </c>
      <c r="G202" s="28">
        <f>G157/SUM(G157,'Calculations 16to19'!G157,'Calculations 20to24'!G157,'Calculations 25to34'!G157,'Calculations 35to44'!G157,'Calculations 45to54'!G157,'Calculations 55to64'!G157)</f>
        <v>6.6545737610208849E-2</v>
      </c>
      <c r="H202" s="28">
        <f>H157/SUM(H157,'Calculations 16to19'!H157,'Calculations 20to24'!H157,'Calculations 25to34'!H157,'Calculations 35to44'!H157,'Calculations 45to54'!H157,'Calculations 55to64'!H157)</f>
        <v>6.882182500316418E-2</v>
      </c>
      <c r="I202" s="28">
        <f>I157/SUM(I157,'Calculations 16to19'!I157,'Calculations 20to24'!I157,'Calculations 25to34'!I157,'Calculations 35to44'!I157,'Calculations 45to54'!I157,'Calculations 55to64'!I157)</f>
        <v>7.0886463744677677E-2</v>
      </c>
      <c r="J202" s="28">
        <f>J157/SUM(J157,'Calculations 16to19'!J157,'Calculations 20to24'!J157,'Calculations 25to34'!J157,'Calculations 35to44'!J157,'Calculations 45to54'!J157,'Calculations 55to64'!J157)</f>
        <v>7.2848769761002741E-2</v>
      </c>
      <c r="K202" s="28">
        <f>K157/SUM(K157,'Calculations 16to19'!K157,'Calculations 20to24'!K157,'Calculations 25to34'!K157,'Calculations 35to44'!K157,'Calculations 45to54'!K157,'Calculations 55to64'!K157)</f>
        <v>7.4800561707564633E-2</v>
      </c>
      <c r="L202" s="28">
        <f>L157/SUM(L157,'Calculations 16to19'!L157,'Calculations 20to24'!L157,'Calculations 25to34'!L157,'Calculations 35to44'!L157,'Calculations 45to54'!L157,'Calculations 55to64'!L157)</f>
        <v>7.746645888791312E-2</v>
      </c>
      <c r="M202" s="28">
        <f>M157/SUM(M157,'Calculations 16to19'!M157,'Calculations 20to24'!M157,'Calculations 25to34'!M157,'Calculations 35to44'!M157,'Calculations 45to54'!M157,'Calculations 55to64'!M157)</f>
        <v>7.9765140306472068E-2</v>
      </c>
      <c r="N202" s="28">
        <f>N157/SUM(N157,'Calculations 16to19'!N157,'Calculations 20to24'!N157,'Calculations 25to34'!N157,'Calculations 35to44'!N157,'Calculations 45to54'!N157,'Calculations 55to64'!N157)</f>
        <v>8.2089645931783195E-2</v>
      </c>
      <c r="O202" s="28">
        <f>O157/SUM(O157,'Calculations 16to19'!O157,'Calculations 20to24'!O157,'Calculations 25to34'!O157,'Calculations 35to44'!O157,'Calculations 45to54'!O157,'Calculations 55to64'!O157)</f>
        <v>8.4439121732461681E-2</v>
      </c>
      <c r="P202" s="28">
        <f>P157/SUM(P157,'Calculations 16to19'!P157,'Calculations 20to24'!P157,'Calculations 25to34'!P157,'Calculations 35to44'!P157,'Calculations 45to54'!P157,'Calculations 55to64'!P157)</f>
        <v>8.6812699115906916E-2</v>
      </c>
      <c r="Q202" s="28">
        <f>Q157/SUM(Q157,'Calculations 16to19'!Q157,'Calculations 20to24'!Q157,'Calculations 25to34'!Q157,'Calculations 35to44'!Q157,'Calculations 45to54'!Q157,'Calculations 55to64'!Q157)</f>
        <v>8.9209496556864845E-2</v>
      </c>
      <c r="R202" s="28">
        <f>R157/SUM(R157,'Calculations 16to19'!R157,'Calculations 20to24'!R157,'Calculations 25to34'!R157,'Calculations 35to44'!R157,'Calculations 45to54'!R157,'Calculations 55to64'!R157)</f>
        <v>9.1628621214902742E-2</v>
      </c>
      <c r="S202" s="28">
        <f>S157/SUM(S157,'Calculations 16to19'!S157,'Calculations 20to24'!S157,'Calculations 25to34'!S157,'Calculations 35to44'!S157,'Calculations 45to54'!S157,'Calculations 55to64'!S157)</f>
        <v>9.4069170535809793E-2</v>
      </c>
      <c r="T202" s="28">
        <f>T157/SUM(T157,'Calculations 16to19'!T157,'Calculations 20to24'!T157,'Calculations 25to34'!T157,'Calculations 35to44'!T157,'Calculations 45to54'!T157,'Calculations 55to64'!T157)</f>
        <v>9.6530233832195667E-2</v>
      </c>
      <c r="U202" s="28">
        <f>U157/SUM(U157,'Calculations 16to19'!U157,'Calculations 20to24'!U157,'Calculations 25to34'!U157,'Calculations 35to44'!U157,'Calculations 45to54'!U157,'Calculations 55to64'!U157)</f>
        <v>9.9010893838853586E-2</v>
      </c>
      <c r="V202" s="28">
        <f>V157/SUM(V157,'Calculations 16to19'!V157,'Calculations 20to24'!V157,'Calculations 25to34'!V157,'Calculations 35to44'!V157,'Calculations 45to54'!V157,'Calculations 55to64'!V157)</f>
        <v>0.10151022823874051</v>
      </c>
      <c r="W202" s="28">
        <f>W157/SUM(W157,'Calculations 16to19'!W157,'Calculations 20to24'!W157,'Calculations 25to34'!W157,'Calculations 35to44'!W157,'Calculations 45to54'!W157,'Calculations 55to64'!W157)</f>
        <v>0.1040273111557239</v>
      </c>
      <c r="X202" s="28">
        <f>X157/SUM(X157,'Calculations 16to19'!X157,'Calculations 20to24'!X157,'Calculations 25to34'!X157,'Calculations 35to44'!X157,'Calculations 45to54'!X157,'Calculations 55to64'!X157)</f>
        <v>0.10656121461056289</v>
      </c>
      <c r="Y202" s="28">
        <f>Y157/SUM(Y157,'Calculations 16to19'!Y157,'Calculations 20to24'!Y157,'Calculations 25to34'!Y157,'Calculations 35to44'!Y157,'Calculations 45to54'!Y157,'Calculations 55to64'!Y157)</f>
        <v>0.10911100993689407</v>
      </c>
      <c r="Z202" s="28">
        <f>Z157/SUM(Z157,'Calculations 16to19'!Z157,'Calculations 20to24'!Z157,'Calculations 25to34'!Z157,'Calculations 35to44'!Z157,'Calculations 45to54'!Z157,'Calculations 55to64'!Z157)</f>
        <v>0.11167576915430714</v>
      </c>
      <c r="AA202" s="28">
        <f>AA157/SUM(AA157,'Calculations 16to19'!AA157,'Calculations 20to24'!AA157,'Calculations 25to34'!AA157,'Calculations 35to44'!AA157,'Calculations 45to54'!AA157,'Calculations 55to64'!AA157)</f>
        <v>0.11425456629591121</v>
      </c>
      <c r="AB202" s="28">
        <f>AB157/SUM(AB157,'Calculations 16to19'!AB157,'Calculations 20to24'!AB157,'Calculations 25to34'!AB157,'Calculations 35to44'!AB157,'Calculations 45to54'!AB157,'Calculations 55to64'!AB157)</f>
        <v>0.11684647868809349</v>
      </c>
      <c r="AC202" s="28">
        <f>AC157/SUM(AC157,'Calculations 16to19'!AC157,'Calculations 20to24'!AC157,'Calculations 25to34'!AC157,'Calculations 35to44'!AC157,'Calculations 45to54'!AC157,'Calculations 55to64'!AC157)</f>
        <v>0.11945058818048818</v>
      </c>
      <c r="AD202" s="28">
        <f>AD157/SUM(AD157,'Calculations 16to19'!AD157,'Calculations 20to24'!AD157,'Calculations 25to34'!AD157,'Calculations 35to44'!AD157,'Calculations 45to54'!AD157,'Calculations 55to64'!AD157)</f>
        <v>0.1220659823244597</v>
      </c>
      <c r="AE202" s="28">
        <f>AE157/SUM(AE157,'Calculations 16to19'!AE157,'Calculations 20to24'!AE157,'Calculations 25to34'!AE157,'Calculations 35to44'!AE157,'Calculations 45to54'!AE157,'Calculations 55to64'!AE157)</f>
        <v>0.12469175549870183</v>
      </c>
      <c r="AF202" s="28">
        <f>AF157/SUM(AF157,'Calculations 16to19'!AF157,'Calculations 20to24'!AF157,'Calculations 25to34'!AF157,'Calculations 35to44'!AF157,'Calculations 45to54'!AF157,'Calculations 55to64'!AF157)</f>
        <v>0.12732700998083693</v>
      </c>
    </row>
    <row r="203" spans="1:32" x14ac:dyDescent="0.2">
      <c r="A203" s="6" t="s">
        <v>39</v>
      </c>
      <c r="B203" s="28">
        <f>B158/SUM(B158,'Calculations 16to19'!B158,'Calculations 20to24'!B158,'Calculations 25to34'!B158,'Calculations 35to44'!B158,'Calculations 45to54'!B158,'Calculations 55to64'!B158)</f>
        <v>6.6130473637176043E-2</v>
      </c>
      <c r="C203" s="28">
        <f>C158/SUM(C158,'Calculations 16to19'!C158,'Calculations 20to24'!C158,'Calculations 25to34'!C158,'Calculations 35to44'!C158,'Calculations 45to54'!C158,'Calculations 55to64'!C158)</f>
        <v>6.8533452438041653E-2</v>
      </c>
      <c r="D203" s="28">
        <f>D158/SUM(D158,'Calculations 16to19'!D158,'Calculations 20to24'!D158,'Calculations 25to34'!D158,'Calculations 35to44'!D158,'Calculations 45to54'!D158,'Calculations 55to64'!D158)</f>
        <v>7.0831945592518958E-2</v>
      </c>
      <c r="E203" s="28">
        <f>E158/SUM(E158,'Calculations 16to19'!E158,'Calculations 20to24'!E158,'Calculations 25to34'!E158,'Calculations 35to44'!E158,'Calculations 45to54'!E158,'Calculations 55to64'!E158)</f>
        <v>7.3267183380777479E-2</v>
      </c>
      <c r="F203" s="28">
        <f>F158/SUM(F158,'Calculations 16to19'!F158,'Calculations 20to24'!F158,'Calculations 25to34'!F158,'Calculations 35to44'!F158,'Calculations 45to54'!F158,'Calculations 55to64'!F158)</f>
        <v>7.5691670776852196E-2</v>
      </c>
      <c r="G203" s="28">
        <f>G158/SUM(G158,'Calculations 16to19'!G158,'Calculations 20to24'!G158,'Calculations 25to34'!G158,'Calculations 35to44'!G158,'Calculations 45to54'!G158,'Calculations 55to64'!G158)</f>
        <v>7.8201943837240051E-2</v>
      </c>
      <c r="H203" s="28">
        <f>H158/SUM(H158,'Calculations 16to19'!H158,'Calculations 20to24'!H158,'Calculations 25to34'!H158,'Calculations 35to44'!H158,'Calculations 45to54'!H158,'Calculations 55to64'!H158)</f>
        <v>8.0708654904570423E-2</v>
      </c>
      <c r="I203" s="28">
        <f>I158/SUM(I158,'Calculations 16to19'!I158,'Calculations 20to24'!I158,'Calculations 25to34'!I158,'Calculations 35to44'!I158,'Calculations 45to54'!I158,'Calculations 55to64'!I158)</f>
        <v>8.2968505282345714E-2</v>
      </c>
      <c r="J203" s="28">
        <f>J158/SUM(J158,'Calculations 16to19'!J158,'Calculations 20to24'!J158,'Calculations 25to34'!J158,'Calculations 35to44'!J158,'Calculations 45to54'!J158,'Calculations 55to64'!J158)</f>
        <v>8.515134911724194E-2</v>
      </c>
      <c r="K203" s="28">
        <f>K158/SUM(K158,'Calculations 16to19'!K158,'Calculations 20to24'!K158,'Calculations 25to34'!K158,'Calculations 35to44'!K158,'Calculations 45to54'!K158,'Calculations 55to64'!K158)</f>
        <v>8.7361362754358199E-2</v>
      </c>
      <c r="L203" s="28">
        <f>L158/SUM(L158,'Calculations 16to19'!L158,'Calculations 20to24'!L158,'Calculations 25to34'!L158,'Calculations 35to44'!L158,'Calculations 45to54'!L158,'Calculations 55to64'!L158)</f>
        <v>9.0413905097766978E-2</v>
      </c>
      <c r="M203" s="28">
        <f>M158/SUM(M158,'Calculations 16to19'!M158,'Calculations 20to24'!M158,'Calculations 25to34'!M158,'Calculations 35to44'!M158,'Calculations 45to54'!M158,'Calculations 55to64'!M158)</f>
        <v>9.2991392414091781E-2</v>
      </c>
      <c r="N203" s="28">
        <f>N158/SUM(N158,'Calculations 16to19'!N158,'Calculations 20to24'!N158,'Calculations 25to34'!N158,'Calculations 35to44'!N158,'Calculations 45to54'!N158,'Calculations 55to64'!N158)</f>
        <v>9.5594701433029616E-2</v>
      </c>
      <c r="O203" s="28">
        <f>O158/SUM(O158,'Calculations 16to19'!O158,'Calculations 20to24'!O158,'Calculations 25to34'!O158,'Calculations 35to44'!O158,'Calculations 45to54'!O158,'Calculations 55to64'!O158)</f>
        <v>9.8222784179044259E-2</v>
      </c>
      <c r="P203" s="28">
        <f>P158/SUM(P158,'Calculations 16to19'!P158,'Calculations 20to24'!P158,'Calculations 25to34'!P158,'Calculations 35to44'!P158,'Calculations 45to54'!P158,'Calculations 55to64'!P158)</f>
        <v>0.10087457966021496</v>
      </c>
      <c r="Q203" s="28">
        <f>Q158/SUM(Q158,'Calculations 16to19'!Q158,'Calculations 20to24'!Q158,'Calculations 25to34'!Q158,'Calculations 35to44'!Q158,'Calculations 45to54'!Q158,'Calculations 55to64'!Q158)</f>
        <v>0.10354901590053107</v>
      </c>
      <c r="R203" s="28">
        <f>R158/SUM(R158,'Calculations 16to19'!R158,'Calculations 20to24'!R158,'Calculations 25to34'!R158,'Calculations 35to44'!R158,'Calculations 45to54'!R158,'Calculations 55to64'!R158)</f>
        <v>0.10624501194564376</v>
      </c>
      <c r="S203" s="28">
        <f>S158/SUM(S158,'Calculations 16to19'!S158,'Calculations 20to24'!S158,'Calculations 25to34'!S158,'Calculations 35to44'!S158,'Calculations 45to54'!S158,'Calculations 55to64'!S158)</f>
        <v>0.1089614798358835</v>
      </c>
      <c r="T203" s="28">
        <f>T158/SUM(T158,'Calculations 16to19'!T158,'Calculations 20to24'!T158,'Calculations 25to34'!T158,'Calculations 35to44'!T158,'Calculations 45to54'!T158,'Calculations 55to64'!T158)</f>
        <v>0.11169732654075011</v>
      </c>
      <c r="U203" s="28">
        <f>U158/SUM(U158,'Calculations 16to19'!U158,'Calculations 20to24'!U158,'Calculations 25to34'!U158,'Calculations 35to44'!U158,'Calculations 45to54'!U158,'Calculations 55to64'!U158)</f>
        <v>0.11445145584951477</v>
      </c>
      <c r="V203" s="28">
        <f>V158/SUM(V158,'Calculations 16to19'!V158,'Calculations 20to24'!V158,'Calculations 25to34'!V158,'Calculations 35to44'!V158,'Calculations 45to54'!V158,'Calculations 55to64'!V158)</f>
        <v>0.11722277021299815</v>
      </c>
      <c r="W203" s="28">
        <f>W158/SUM(W158,'Calculations 16to19'!W158,'Calculations 20to24'!W158,'Calculations 25to34'!W158,'Calculations 35to44'!W158,'Calculations 45to54'!W158,'Calculations 55to64'!W158)</f>
        <v>0.12001017253202687</v>
      </c>
      <c r="X203" s="28">
        <f>X158/SUM(X158,'Calculations 16to19'!X158,'Calculations 20to24'!X158,'Calculations 25to34'!X158,'Calculations 35to44'!X158,'Calculations 45to54'!X158,'Calculations 55to64'!X158)</f>
        <v>0.12281256788852128</v>
      </c>
      <c r="Y203" s="28">
        <f>Y158/SUM(Y158,'Calculations 16to19'!Y158,'Calculations 20to24'!Y158,'Calculations 25to34'!Y158,'Calculations 35to44'!Y158,'Calculations 45to54'!Y158,'Calculations 55to64'!Y158)</f>
        <v>0.12562886521560457</v>
      </c>
      <c r="Z203" s="28">
        <f>Z158/SUM(Z158,'Calculations 16to19'!Z158,'Calculations 20to24'!Z158,'Calculations 25to34'!Z158,'Calculations 35to44'!Z158,'Calculations 45to54'!Z158,'Calculations 55to64'!Z158)</f>
        <v>0.12845797890356656</v>
      </c>
      <c r="AA203" s="28">
        <f>AA158/SUM(AA158,'Calculations 16to19'!AA158,'Calculations 20to24'!AA158,'Calculations 25to34'!AA158,'Calculations 35to44'!AA158,'Calculations 45to54'!AA158,'Calculations 55to64'!AA158)</f>
        <v>0.13129883033895176</v>
      </c>
      <c r="AB203" s="28">
        <f>AB158/SUM(AB158,'Calculations 16to19'!AB158,'Calculations 20to24'!AB158,'Calculations 25to34'!AB158,'Calculations 35to44'!AB158,'Calculations 45to54'!AB158,'Calculations 55to64'!AB158)</f>
        <v>0.13415034937446468</v>
      </c>
      <c r="AC203" s="28">
        <f>AC158/SUM(AC158,'Calculations 16to19'!AC158,'Calculations 20to24'!AC158,'Calculations 25to34'!AC158,'Calculations 35to44'!AC158,'Calculations 45to54'!AC158,'Calculations 55to64'!AC158)</f>
        <v>0.13701147572780789</v>
      </c>
      <c r="AD203" s="28">
        <f>AD158/SUM(AD158,'Calculations 16to19'!AD158,'Calculations 20to24'!AD158,'Calculations 25to34'!AD158,'Calculations 35to44'!AD158,'Calculations 45to54'!AD158,'Calculations 55to64'!AD158)</f>
        <v>0.1398811603079613</v>
      </c>
      <c r="AE203" s="28">
        <f>AE158/SUM(AE158,'Calculations 16to19'!AE158,'Calculations 20to24'!AE158,'Calculations 25to34'!AE158,'Calculations 35to44'!AE158,'Calculations 45to54'!AE158,'Calculations 55to64'!AE158)</f>
        <v>0.14275836646780829</v>
      </c>
      <c r="AF203" s="28">
        <f>AF158/SUM(AF158,'Calculations 16to19'!AF158,'Calculations 20to24'!AF158,'Calculations 25to34'!AF158,'Calculations 35to44'!AF158,'Calculations 45to54'!AF158,'Calculations 55to64'!AF158)</f>
        <v>0.14564207118238057</v>
      </c>
    </row>
    <row r="204" spans="1:32" x14ac:dyDescent="0.2">
      <c r="A204" s="6" t="s">
        <v>40</v>
      </c>
      <c r="B204" s="28">
        <f>B159/SUM(B159,'Calculations 16to19'!B159,'Calculations 20to24'!B159,'Calculations 25to34'!B159,'Calculations 35to44'!B159,'Calculations 45to54'!B159,'Calculations 55to64'!B159)</f>
        <v>2.9272151898734187E-2</v>
      </c>
      <c r="C204" s="28">
        <f>C159/SUM(C159,'Calculations 16to19'!C159,'Calculations 20to24'!C159,'Calculations 25to34'!C159,'Calculations 35to44'!C159,'Calculations 45to54'!C159,'Calculations 55to64'!C159)</f>
        <v>3.0639426723019312E-2</v>
      </c>
      <c r="D204" s="28">
        <f>D159/SUM(D159,'Calculations 16to19'!D159,'Calculations 20to24'!D159,'Calculations 25to34'!D159,'Calculations 35to44'!D159,'Calculations 45to54'!D159,'Calculations 55to64'!D159)</f>
        <v>3.1926928418088522E-2</v>
      </c>
      <c r="E204" s="28">
        <f>E159/SUM(E159,'Calculations 16to19'!E159,'Calculations 20to24'!E159,'Calculations 25to34'!E159,'Calculations 35to44'!E159,'Calculations 45to54'!E159,'Calculations 55to64'!E159)</f>
        <v>3.3303927278054521E-2</v>
      </c>
      <c r="F204" s="28">
        <f>F159/SUM(F159,'Calculations 16to19'!F159,'Calculations 20to24'!F159,'Calculations 25to34'!F159,'Calculations 35to44'!F159,'Calculations 45to54'!F159,'Calculations 55to64'!F159)</f>
        <v>3.4708554498856396E-2</v>
      </c>
      <c r="G204" s="28">
        <f>G159/SUM(G159,'Calculations 16to19'!G159,'Calculations 20to24'!G159,'Calculations 25to34'!G159,'Calculations 35to44'!G159,'Calculations 45to54'!G159,'Calculations 55to64'!G159)</f>
        <v>3.6213262960854121E-2</v>
      </c>
      <c r="H204" s="28">
        <f>H159/SUM(H159,'Calculations 16to19'!H159,'Calculations 20to24'!H159,'Calculations 25to34'!H159,'Calculations 35to44'!H159,'Calculations 45to54'!H159,'Calculations 55to64'!H159)</f>
        <v>3.7741713582346438E-2</v>
      </c>
      <c r="I204" s="28">
        <f>I159/SUM(I159,'Calculations 16to19'!I159,'Calculations 20to24'!I159,'Calculations 25to34'!I159,'Calculations 35to44'!I159,'Calculations 45to54'!I159,'Calculations 55to64'!I159)</f>
        <v>3.9121406168675522E-2</v>
      </c>
      <c r="J204" s="28">
        <f>J159/SUM(J159,'Calculations 16to19'!J159,'Calculations 20to24'!J159,'Calculations 25to34'!J159,'Calculations 35to44'!J159,'Calculations 45to54'!J159,'Calculations 55to64'!J159)</f>
        <v>4.0424683690656091E-2</v>
      </c>
      <c r="K204" s="28">
        <f>K159/SUM(K159,'Calculations 16to19'!K159,'Calculations 20to24'!K159,'Calculations 25to34'!K159,'Calculations 35to44'!K159,'Calculations 45to54'!K159,'Calculations 55to64'!K159)</f>
        <v>4.1720630903938481E-2</v>
      </c>
      <c r="L204" s="28">
        <f>L159/SUM(L159,'Calculations 16to19'!L159,'Calculations 20to24'!L159,'Calculations 25to34'!L159,'Calculations 35to44'!L159,'Calculations 45to54'!L159,'Calculations 55to64'!L159)</f>
        <v>4.3578602923579957E-2</v>
      </c>
      <c r="M204" s="28">
        <f>M159/SUM(M159,'Calculations 16to19'!M159,'Calculations 20to24'!M159,'Calculations 25to34'!M159,'Calculations 35to44'!M159,'Calculations 45to54'!M159,'Calculations 55to64'!M159)</f>
        <v>4.5157332021309296E-2</v>
      </c>
      <c r="N204" s="28">
        <f>N159/SUM(N159,'Calculations 16to19'!N159,'Calculations 20to24'!N159,'Calculations 25to34'!N159,'Calculations 35to44'!N159,'Calculations 45to54'!N159,'Calculations 55to64'!N159)</f>
        <v>4.6762663502567026E-2</v>
      </c>
      <c r="O204" s="28">
        <f>O159/SUM(O159,'Calculations 16to19'!O159,'Calculations 20to24'!O159,'Calculations 25to34'!O159,'Calculations 35to44'!O159,'Calculations 45to54'!O159,'Calculations 55to64'!O159)</f>
        <v>4.8394225324618734E-2</v>
      </c>
      <c r="P204" s="28">
        <f>P159/SUM(P159,'Calculations 16to19'!P159,'Calculations 20to24'!P159,'Calculations 25to34'!P159,'Calculations 35to44'!P159,'Calculations 45to54'!P159,'Calculations 55to64'!P159)</f>
        <v>5.0051625924852607E-2</v>
      </c>
      <c r="Q204" s="28">
        <f>Q159/SUM(Q159,'Calculations 16to19'!Q159,'Calculations 20to24'!Q159,'Calculations 25to34'!Q159,'Calculations 35to44'!Q159,'Calculations 45to54'!Q159,'Calculations 55to64'!Q159)</f>
        <v>5.1734454981444994E-2</v>
      </c>
      <c r="R204" s="28">
        <f>R159/SUM(R159,'Calculations 16to19'!R159,'Calculations 20to24'!R159,'Calculations 25to34'!R159,'Calculations 35to44'!R159,'Calculations 45to54'!R159,'Calculations 55to64'!R159)</f>
        <v>5.344228419830626E-2</v>
      </c>
      <c r="S204" s="28">
        <f>S159/SUM(S159,'Calculations 16to19'!S159,'Calculations 20to24'!S159,'Calculations 25to34'!S159,'Calculations 35to44'!S159,'Calculations 45to54'!S159,'Calculations 55to64'!S159)</f>
        <v>5.5174668111458165E-2</v>
      </c>
      <c r="T204" s="28">
        <f>T159/SUM(T159,'Calculations 16to19'!T159,'Calculations 20to24'!T159,'Calculations 25to34'!T159,'Calculations 35to44'!T159,'Calculations 45to54'!T159,'Calculations 55to64'!T159)</f>
        <v>5.6931144913994911E-2</v>
      </c>
      <c r="U204" s="28">
        <f>U159/SUM(U159,'Calculations 16to19'!U159,'Calculations 20to24'!U159,'Calculations 25to34'!U159,'Calculations 35to44'!U159,'Calculations 45to54'!U159,'Calculations 55to64'!U159)</f>
        <v>5.8711237296813545E-2</v>
      </c>
      <c r="V204" s="28">
        <f>V159/SUM(V159,'Calculations 16to19'!V159,'Calculations 20to24'!V159,'Calculations 25to34'!V159,'Calculations 35to44'!V159,'Calculations 45to54'!V159,'Calculations 55to64'!V159)</f>
        <v>6.0514453302328818E-2</v>
      </c>
      <c r="W204" s="28">
        <f>W159/SUM(W159,'Calculations 16to19'!W159,'Calculations 20to24'!W159,'Calculations 25to34'!W159,'Calculations 35to44'!W159,'Calculations 45to54'!W159,'Calculations 55to64'!W159)</f>
        <v>6.2340287188433562E-2</v>
      </c>
      <c r="X204" s="28">
        <f>X159/SUM(X159,'Calculations 16to19'!X159,'Calculations 20to24'!X159,'Calculations 25to34'!X159,'Calculations 35to44'!X159,'Calculations 45to54'!X159,'Calculations 55to64'!X159)</f>
        <v>6.4188220300028714E-2</v>
      </c>
      <c r="Y204" s="28">
        <f>Y159/SUM(Y159,'Calculations 16to19'!Y159,'Calculations 20to24'!Y159,'Calculations 25to34'!Y159,'Calculations 35to44'!Y159,'Calculations 45to54'!Y159,'Calculations 55to64'!Y159)</f>
        <v>6.6057721945509962E-2</v>
      </c>
      <c r="Z204" s="28">
        <f>Z159/SUM(Z159,'Calculations 16to19'!Z159,'Calculations 20to24'!Z159,'Calculations 25to34'!Z159,'Calculations 35to44'!Z159,'Calculations 45to54'!Z159,'Calculations 55to64'!Z159)</f>
        <v>6.794825027567869E-2</v>
      </c>
      <c r="AA204" s="28">
        <f>AA159/SUM(AA159,'Calculations 16to19'!AA159,'Calculations 20to24'!AA159,'Calculations 25to34'!AA159,'Calculations 35to44'!AA159,'Calculations 45to54'!AA159,'Calculations 55to64'!AA159)</f>
        <v>6.9859253162627408E-2</v>
      </c>
      <c r="AB204" s="28">
        <f>AB159/SUM(AB159,'Calculations 16to19'!AB159,'Calculations 20to24'!AB159,'Calculations 25to34'!AB159,'Calculations 35to44'!AB159,'Calculations 45to54'!AB159,'Calculations 55to64'!AB159)</f>
        <v>7.1790169076244262E-2</v>
      </c>
      <c r="AC204" s="28">
        <f>AC159/SUM(AC159,'Calculations 16to19'!AC159,'Calculations 20to24'!AC159,'Calculations 25to34'!AC159,'Calculations 35to44'!AC159,'Calculations 45to54'!AC159,'Calculations 55to64'!AC159)</f>
        <v>7.3740427956081336E-2</v>
      </c>
      <c r="AD204" s="28">
        <f>AD159/SUM(AD159,'Calculations 16to19'!AD159,'Calculations 20to24'!AD159,'Calculations 25to34'!AD159,'Calculations 35to44'!AD159,'Calculations 45to54'!AD159,'Calculations 55to64'!AD159)</f>
        <v>7.570945207643362E-2</v>
      </c>
      <c r="AE204" s="28">
        <f>AE159/SUM(AE159,'Calculations 16to19'!AE159,'Calculations 20to24'!AE159,'Calculations 25to34'!AE159,'Calculations 35to44'!AE159,'Calculations 45to54'!AE159,'Calculations 55to64'!AE159)</f>
        <v>7.7696656902586786E-2</v>
      </c>
      <c r="AF204" s="28">
        <f>AF159/SUM(AF159,'Calculations 16to19'!AF159,'Calculations 20to24'!AF159,'Calculations 25to34'!AF159,'Calculations 35to44'!AF159,'Calculations 45to54'!AF159,'Calculations 55to64'!AF159)</f>
        <v>7.9701451936306802E-2</v>
      </c>
    </row>
    <row r="205" spans="1:32" x14ac:dyDescent="0.2">
      <c r="A205" s="6" t="s">
        <v>41</v>
      </c>
      <c r="B205" s="28">
        <f>B160/SUM(B160,'Calculations 16to19'!B160,'Calculations 20to24'!B160,'Calculations 25to34'!B160,'Calculations 35to44'!B160,'Calculations 45to54'!B160,'Calculations 55to64'!B160)</f>
        <v>4.4230769230769226E-2</v>
      </c>
      <c r="C205" s="28">
        <f>C160/SUM(C160,'Calculations 16to19'!C160,'Calculations 20to24'!C160,'Calculations 25to34'!C160,'Calculations 35to44'!C160,'Calculations 45to54'!C160,'Calculations 55to64'!C160)</f>
        <v>4.5995774220362426E-2</v>
      </c>
      <c r="D205" s="28">
        <f>D160/SUM(D160,'Calculations 16to19'!D160,'Calculations 20to24'!D160,'Calculations 25to34'!D160,'Calculations 35to44'!D160,'Calculations 45to54'!D160,'Calculations 55to64'!D160)</f>
        <v>4.7685937144272661E-2</v>
      </c>
      <c r="E205" s="28">
        <f>E160/SUM(E160,'Calculations 16to19'!E160,'Calculations 20to24'!E160,'Calculations 25to34'!E160,'Calculations 35to44'!E160,'Calculations 45to54'!E160,'Calculations 55to64'!E160)</f>
        <v>4.9499804005627174E-2</v>
      </c>
      <c r="F205" s="28">
        <f>F160/SUM(F160,'Calculations 16to19'!F160,'Calculations 20to24'!F160,'Calculations 25to34'!F160,'Calculations 35to44'!F160,'Calculations 45to54'!F160,'Calculations 55to64'!F160)</f>
        <v>5.133471829780669E-2</v>
      </c>
      <c r="G205" s="28">
        <f>G160/SUM(G160,'Calculations 16to19'!G160,'Calculations 20to24'!G160,'Calculations 25to34'!G160,'Calculations 35to44'!G160,'Calculations 45to54'!G160,'Calculations 55to64'!G160)</f>
        <v>5.3268719390402682E-2</v>
      </c>
      <c r="H205" s="28">
        <f>H160/SUM(H160,'Calculations 16to19'!H160,'Calculations 20to24'!H160,'Calculations 25to34'!H160,'Calculations 35to44'!H160,'Calculations 45to54'!H160,'Calculations 55to64'!H160)</f>
        <v>5.5228264285045445E-2</v>
      </c>
      <c r="I205" s="28">
        <f>I160/SUM(I160,'Calculations 16to19'!I160,'Calculations 20to24'!I160,'Calculations 25to34'!I160,'Calculations 35to44'!I160,'Calculations 45to54'!I160,'Calculations 55to64'!I160)</f>
        <v>5.7042088547719569E-2</v>
      </c>
      <c r="J205" s="28">
        <f>J160/SUM(J160,'Calculations 16to19'!J160,'Calculations 20to24'!J160,'Calculations 25to34'!J160,'Calculations 35to44'!J160,'Calculations 45to54'!J160,'Calculations 55to64'!J160)</f>
        <v>5.8791989603773555E-2</v>
      </c>
      <c r="K205" s="28">
        <f>K160/SUM(K160,'Calculations 16to19'!K160,'Calculations 20to24'!K160,'Calculations 25to34'!K160,'Calculations 35to44'!K160,'Calculations 45to54'!K160,'Calculations 55to64'!K160)</f>
        <v>6.0535790742884066E-2</v>
      </c>
      <c r="L205" s="28">
        <f>L160/SUM(L160,'Calculations 16to19'!L160,'Calculations 20to24'!L160,'Calculations 25to34'!L160,'Calculations 35to44'!L160,'Calculations 45to54'!L160,'Calculations 55to64'!L160)</f>
        <v>6.280279789875047E-2</v>
      </c>
      <c r="M205" s="28">
        <f>M160/SUM(M160,'Calculations 16to19'!M160,'Calculations 20to24'!M160,'Calculations 25to34'!M160,'Calculations 35to44'!M160,'Calculations 45to54'!M160,'Calculations 55to64'!M160)</f>
        <v>6.4818332624704045E-2</v>
      </c>
      <c r="N205" s="28">
        <f>N160/SUM(N160,'Calculations 16to19'!N160,'Calculations 20to24'!N160,'Calculations 25to34'!N160,'Calculations 35to44'!N160,'Calculations 45to54'!N160,'Calculations 55to64'!N160)</f>
        <v>6.686137166328486E-2</v>
      </c>
      <c r="O205" s="28">
        <f>O160/SUM(O160,'Calculations 16to19'!O160,'Calculations 20to24'!O160,'Calculations 25to34'!O160,'Calculations 35to44'!O160,'Calculations 45to54'!O160,'Calculations 55to64'!O160)</f>
        <v>6.893125308618471E-2</v>
      </c>
      <c r="P205" s="28">
        <f>P160/SUM(P160,'Calculations 16to19'!P160,'Calculations 20to24'!P160,'Calculations 25to34'!P160,'Calculations 35to44'!P160,'Calculations 45to54'!P160,'Calculations 55to64'!P160)</f>
        <v>7.1027295575716201E-2</v>
      </c>
      <c r="Q205" s="28">
        <f>Q160/SUM(Q160,'Calculations 16to19'!Q160,'Calculations 20to24'!Q160,'Calculations 25to34'!Q160,'Calculations 35to44'!Q160,'Calculations 45to54'!Q160,'Calculations 55to64'!Q160)</f>
        <v>7.3148799770747841E-2</v>
      </c>
      <c r="R205" s="28">
        <f>R160/SUM(R160,'Calculations 16to19'!R160,'Calculations 20to24'!R160,'Calculations 25to34'!R160,'Calculations 35to44'!R160,'Calculations 45to54'!R160,'Calculations 55to64'!R160)</f>
        <v>7.5295049624093821E-2</v>
      </c>
      <c r="S205" s="28">
        <f>S160/SUM(S160,'Calculations 16to19'!S160,'Calculations 20to24'!S160,'Calculations 25to34'!S160,'Calculations 35to44'!S160,'Calculations 45to54'!S160,'Calculations 55to64'!S160)</f>
        <v>7.7465313766609006E-2</v>
      </c>
      <c r="T205" s="28">
        <f>T160/SUM(T160,'Calculations 16to19'!T160,'Calculations 20to24'!T160,'Calculations 25to34'!T160,'Calculations 35to44'!T160,'Calculations 45to54'!T160,'Calculations 55to64'!T160)</f>
        <v>7.9658846873379374E-2</v>
      </c>
      <c r="U205" s="28">
        <f>U160/SUM(U160,'Calculations 16to19'!U160,'Calculations 20to24'!U160,'Calculations 25to34'!U160,'Calculations 35to44'!U160,'Calculations 45to54'!U160,'Calculations 55to64'!U160)</f>
        <v>8.1874891027569494E-2</v>
      </c>
      <c r="V205" s="28">
        <f>V160/SUM(V160,'Calculations 16to19'!V160,'Calculations 20to24'!V160,'Calculations 25to34'!V160,'Calculations 35to44'!V160,'Calculations 45to54'!V160,'Calculations 55to64'!V160)</f>
        <v>8.4112677077665718E-2</v>
      </c>
      <c r="W205" s="28">
        <f>W160/SUM(W160,'Calculations 16to19'!W160,'Calculations 20to24'!W160,'Calculations 25to34'!W160,'Calculations 35to44'!W160,'Calculations 45to54'!W160,'Calculations 55to64'!W160)</f>
        <v>8.637142598404364E-2</v>
      </c>
      <c r="X205" s="28">
        <f>X160/SUM(X160,'Calculations 16to19'!X160,'Calculations 20to24'!X160,'Calculations 25to34'!X160,'Calculations 35to44'!X160,'Calculations 45to54'!X160,'Calculations 55to64'!X160)</f>
        <v>8.865035015100528E-2</v>
      </c>
      <c r="Y205" s="28">
        <f>Y160/SUM(Y160,'Calculations 16to19'!Y160,'Calculations 20to24'!Y160,'Calculations 25to34'!Y160,'Calculations 35to44'!Y160,'Calculations 45to54'!Y160,'Calculations 55to64'!Y160)</f>
        <v>9.0948654740643203E-2</v>
      </c>
      <c r="Z205" s="28">
        <f>Z160/SUM(Z160,'Calculations 16to19'!Z160,'Calculations 20to24'!Z160,'Calculations 25to34'!Z160,'Calculations 35to44'!Z160,'Calculations 45to54'!Z160,'Calculations 55to64'!Z160)</f>
        <v>9.3265538965117162E-2</v>
      </c>
      <c r="AA205" s="28">
        <f>AA160/SUM(AA160,'Calculations 16to19'!AA160,'Calculations 20to24'!AA160,'Calculations 25to34'!AA160,'Calculations 35to44'!AA160,'Calculations 45to54'!AA160,'Calculations 55to64'!AA160)</f>
        <v>9.5600197354165917E-2</v>
      </c>
      <c r="AB205" s="28">
        <f>AB160/SUM(AB160,'Calculations 16to19'!AB160,'Calculations 20to24'!AB160,'Calculations 25to34'!AB160,'Calculations 35to44'!AB160,'Calculations 45to54'!AB160,'Calculations 55to64'!AB160)</f>
        <v>9.7951820994908984E-2</v>
      </c>
      <c r="AC205" s="28">
        <f>AC160/SUM(AC160,'Calculations 16to19'!AC160,'Calculations 20to24'!AC160,'Calculations 25to34'!AC160,'Calculations 35to44'!AC160,'Calculations 45to54'!AC160,'Calculations 55to64'!AC160)</f>
        <v>0.10031959874124474</v>
      </c>
      <c r="AD205" s="28">
        <f>AD160/SUM(AD160,'Calculations 16to19'!AD160,'Calculations 20to24'!AD160,'Calculations 25to34'!AD160,'Calculations 35to44'!AD160,'Calculations 45to54'!AD160,'Calculations 55to64'!AD160)</f>
        <v>0.10270271839038314</v>
      </c>
      <c r="AE205" s="28">
        <f>AE160/SUM(AE160,'Calculations 16to19'!AE160,'Calculations 20to24'!AE160,'Calculations 25to34'!AE160,'Calculations 35to44'!AE160,'Calculations 45to54'!AE160,'Calculations 55to64'!AE160)</f>
        <v>0.10510036782430274</v>
      </c>
      <c r="AF205" s="28">
        <f>AF160/SUM(AF160,'Calculations 16to19'!AF160,'Calculations 20to24'!AF160,'Calculations 25to34'!AF160,'Calculations 35to44'!AF160,'Calculations 45to54'!AF160,'Calculations 55to64'!AF160)</f>
        <v>0.10751173611416022</v>
      </c>
    </row>
    <row r="206" spans="1:32" x14ac:dyDescent="0.2">
      <c r="A206" s="6" t="s">
        <v>42</v>
      </c>
      <c r="B206" s="28">
        <f>B161/SUM(B161,'Calculations 16to19'!B161,'Calculations 20to24'!B161,'Calculations 25to34'!B161,'Calculations 35to44'!B161,'Calculations 45to54'!B161,'Calculations 55to64'!B161)</f>
        <v>6.2376887721602103E-2</v>
      </c>
      <c r="C206" s="28">
        <f>C161/SUM(C161,'Calculations 16to19'!C161,'Calculations 20to24'!C161,'Calculations 25to34'!C161,'Calculations 35to44'!C161,'Calculations 45to54'!C161,'Calculations 55to64'!C161)</f>
        <v>6.4672357776057204E-2</v>
      </c>
      <c r="D206" s="28">
        <f>D161/SUM(D161,'Calculations 16to19'!D161,'Calculations 20to24'!D161,'Calculations 25to34'!D161,'Calculations 35to44'!D161,'Calculations 45to54'!D161,'Calculations 55to64'!D161)</f>
        <v>6.6839941794824539E-2</v>
      </c>
      <c r="E206" s="28">
        <f>E161/SUM(E161,'Calculations 16to19'!E161,'Calculations 20to24'!E161,'Calculations 25to34'!E161,'Calculations 35to44'!E161,'Calculations 45to54'!E161,'Calculations 55to64'!E161)</f>
        <v>6.9139401043058296E-2</v>
      </c>
      <c r="F206" s="28">
        <f>F161/SUM(F161,'Calculations 16to19'!F161,'Calculations 20to24'!F161,'Calculations 25to34'!F161,'Calculations 35to44'!F161,'Calculations 45to54'!F161,'Calculations 55to64'!F161)</f>
        <v>7.1445708020275611E-2</v>
      </c>
      <c r="G206" s="28">
        <f>G161/SUM(G161,'Calculations 16to19'!G161,'Calculations 20to24'!G161,'Calculations 25to34'!G161,'Calculations 35to44'!G161,'Calculations 45to54'!G161,'Calculations 55to64'!G161)</f>
        <v>7.385192713526012E-2</v>
      </c>
      <c r="H206" s="28">
        <f>H161/SUM(H161,'Calculations 16to19'!H161,'Calculations 20to24'!H161,'Calculations 25to34'!H161,'Calculations 35to44'!H161,'Calculations 45to54'!H161,'Calculations 55to64'!H161)</f>
        <v>7.6269652352071338E-2</v>
      </c>
      <c r="I206" s="28">
        <f>I161/SUM(I161,'Calculations 16to19'!I161,'Calculations 20to24'!I161,'Calculations 25to34'!I161,'Calculations 35to44'!I161,'Calculations 45to54'!I161,'Calculations 55to64'!I161)</f>
        <v>7.8445539800983941E-2</v>
      </c>
      <c r="J206" s="28">
        <f>J161/SUM(J161,'Calculations 16to19'!J161,'Calculations 20to24'!J161,'Calculations 25to34'!J161,'Calculations 35to44'!J161,'Calculations 45to54'!J161,'Calculations 55to64'!J161)</f>
        <v>8.0516379522654016E-2</v>
      </c>
      <c r="K206" s="28">
        <f>K161/SUM(K161,'Calculations 16to19'!K161,'Calculations 20to24'!K161,'Calculations 25to34'!K161,'Calculations 35to44'!K161,'Calculations 45to54'!K161,'Calculations 55to64'!K161)</f>
        <v>8.2582776434821301E-2</v>
      </c>
      <c r="L206" s="28">
        <f>L161/SUM(L161,'Calculations 16to19'!L161,'Calculations 20to24'!L161,'Calculations 25to34'!L161,'Calculations 35to44'!L161,'Calculations 45to54'!L161,'Calculations 55to64'!L161)</f>
        <v>8.5521845951042536E-2</v>
      </c>
      <c r="M206" s="28">
        <f>M161/SUM(M161,'Calculations 16to19'!M161,'Calculations 20to24'!M161,'Calculations 25to34'!M161,'Calculations 35to44'!M161,'Calculations 45to54'!M161,'Calculations 55to64'!M161)</f>
        <v>8.7983685045939244E-2</v>
      </c>
      <c r="N206" s="28">
        <f>N161/SUM(N161,'Calculations 16to19'!N161,'Calculations 20to24'!N161,'Calculations 25to34'!N161,'Calculations 35to44'!N161,'Calculations 45to54'!N161,'Calculations 55to64'!N161)</f>
        <v>9.0470905094224549E-2</v>
      </c>
      <c r="O206" s="28">
        <f>O161/SUM(O161,'Calculations 16to19'!O161,'Calculations 20to24'!O161,'Calculations 25to34'!O161,'Calculations 35to44'!O161,'Calculations 45to54'!O161,'Calculations 55to64'!O161)</f>
        <v>9.2982540761886376E-2</v>
      </c>
      <c r="P206" s="28">
        <f>P161/SUM(P161,'Calculations 16to19'!P161,'Calculations 20to24'!P161,'Calculations 25to34'!P161,'Calculations 35to44'!P161,'Calculations 45to54'!P161,'Calculations 55to64'!P161)</f>
        <v>9.5517613933591441E-2</v>
      </c>
      <c r="Q206" s="28">
        <f>Q161/SUM(Q161,'Calculations 16to19'!Q161,'Calculations 20to24'!Q161,'Calculations 25to34'!Q161,'Calculations 35to44'!Q161,'Calculations 45to54'!Q161,'Calculations 55to64'!Q161)</f>
        <v>9.8075135542260383E-2</v>
      </c>
      <c r="R206" s="28">
        <f>R161/SUM(R161,'Calculations 16to19'!R161,'Calculations 20to24'!R161,'Calculations 25to34'!R161,'Calculations 35to44'!R161,'Calculations 45to54'!R161,'Calculations 55to64'!R161)</f>
        <v>0.1006541073764549</v>
      </c>
      <c r="S206" s="28">
        <f>S161/SUM(S161,'Calculations 16to19'!S161,'Calculations 20to24'!S161,'Calculations 25to34'!S161,'Calculations 35to44'!S161,'Calculations 45to54'!S161,'Calculations 55to64'!S161)</f>
        <v>0.10325352386017313</v>
      </c>
      <c r="T206" s="28">
        <f>T161/SUM(T161,'Calculations 16to19'!T161,'Calculations 20to24'!T161,'Calculations 25to34'!T161,'Calculations 35to44'!T161,'Calculations 45to54'!T161,'Calculations 55to64'!T161)</f>
        <v>0.10587237379998492</v>
      </c>
      <c r="U206" s="28">
        <f>U161/SUM(U161,'Calculations 16to19'!U161,'Calculations 20to24'!U161,'Calculations 25to34'!U161,'Calculations 35to44'!U161,'Calculations 45to54'!U161,'Calculations 55to64'!U161)</f>
        <v>0.10850964209480958</v>
      </c>
      <c r="V206" s="28">
        <f>V161/SUM(V161,'Calculations 16to19'!V161,'Calculations 20to24'!V161,'Calculations 25to34'!V161,'Calculations 35to44'!V161,'Calculations 45to54'!V161,'Calculations 55to64'!V161)</f>
        <v>0.11116431140399823</v>
      </c>
      <c r="W206" s="28">
        <f>W161/SUM(W161,'Calculations 16to19'!W161,'Calculations 20to24'!W161,'Calculations 25to34'!W161,'Calculations 35to44'!W161,'Calculations 45to54'!W161,'Calculations 55to64'!W161)</f>
        <v>0.11383536376975217</v>
      </c>
      <c r="X206" s="28">
        <f>X161/SUM(X161,'Calculations 16to19'!X161,'Calculations 20to24'!X161,'Calculations 25to34'!X161,'Calculations 35to44'!X161,'Calculations 45to54'!X161,'Calculations 55to64'!X161)</f>
        <v>0.11652178219029545</v>
      </c>
      <c r="Y206" s="28">
        <f>Y161/SUM(Y161,'Calculations 16to19'!Y161,'Calculations 20to24'!Y161,'Calculations 25to34'!Y161,'Calculations 35to44'!Y161,'Calculations 45to54'!Y161,'Calculations 55to64'!Y161)</f>
        <v>0.11922255214058738</v>
      </c>
      <c r="Z206" s="28">
        <f>Z161/SUM(Z161,'Calculations 16to19'!Z161,'Calculations 20to24'!Z161,'Calculations 25to34'!Z161,'Calculations 35to44'!Z161,'Calculations 45to54'!Z161,'Calculations 55to64'!Z161)</f>
        <v>0.12193666303774188</v>
      </c>
      <c r="AA206" s="28">
        <f>AA161/SUM(AA161,'Calculations 16to19'!AA161,'Calculations 20to24'!AA161,'Calculations 25to34'!AA161,'Calculations 35to44'!AA161,'Calculations 45to54'!AA161,'Calculations 55to64'!AA161)</f>
        <v>0.12466310964868639</v>
      </c>
      <c r="AB206" s="28">
        <f>AB161/SUM(AB161,'Calculations 16to19'!AB161,'Calculations 20to24'!AB161,'Calculations 25to34'!AB161,'Calculations 35to44'!AB161,'Calculations 45to54'!AB161,'Calculations 55to64'!AB161)</f>
        <v>0.12740089343795918</v>
      </c>
      <c r="AC206" s="28">
        <f>AC161/SUM(AC161,'Calculations 16to19'!AC161,'Calculations 20to24'!AC161,'Calculations 25to34'!AC161,'Calculations 35to44'!AC161,'Calculations 45to54'!AC161,'Calculations 55to64'!AC161)</f>
        <v>0.13014902385390009</v>
      </c>
      <c r="AD206" s="28">
        <f>AD161/SUM(AD161,'Calculations 16to19'!AD161,'Calculations 20to24'!AD161,'Calculations 25to34'!AD161,'Calculations 35to44'!AD161,'Calculations 45to54'!AD161,'Calculations 55to64'!AD161)</f>
        <v>0.1329065195518305</v>
      </c>
      <c r="AE206" s="28">
        <f>AE161/SUM(AE161,'Calculations 16to19'!AE161,'Calculations 20to24'!AE161,'Calculations 25to34'!AE161,'Calculations 35to44'!AE161,'Calculations 45to54'!AE161,'Calculations 55to64'!AE161)</f>
        <v>0.1356724095531501</v>
      </c>
      <c r="AF206" s="28">
        <f>AF161/SUM(AF161,'Calculations 16to19'!AF161,'Calculations 20to24'!AF161,'Calculations 25to34'!AF161,'Calculations 35to44'!AF161,'Calculations 45to54'!AF161,'Calculations 55to64'!AF161)</f>
        <v>0.13844573433960361</v>
      </c>
    </row>
    <row r="207" spans="1:32" x14ac:dyDescent="0.2">
      <c r="A207" s="6" t="s">
        <v>105</v>
      </c>
      <c r="B207" s="28">
        <f>B162/SUM(B162,'Calculations 16to19'!B162,'Calculations 20to24'!B162,'Calculations 25to34'!B162,'Calculations 35to44'!B162,'Calculations 45to54'!B162,'Calculations 55to64'!B162)</f>
        <v>3.2345013477088944E-2</v>
      </c>
      <c r="C207" s="28">
        <f>C162/SUM(C162,'Calculations 16to19'!C162,'Calculations 20to24'!C162,'Calculations 25to34'!C162,'Calculations 35to44'!C162,'Calculations 45to54'!C162,'Calculations 55to64'!C162)</f>
        <v>3.37777174026275E-2</v>
      </c>
      <c r="D207" s="28">
        <f>D162/SUM(D162,'Calculations 16to19'!D162,'Calculations 20to24'!D162,'Calculations 25to34'!D162,'Calculations 35to44'!D162,'Calculations 45to54'!D162,'Calculations 55to64'!D162)</f>
        <v>3.5154461854819075E-2</v>
      </c>
      <c r="E207" s="28">
        <f>E162/SUM(E162,'Calculations 16to19'!E162,'Calculations 20to24'!E162,'Calculations 25to34'!E162,'Calculations 35to44'!E162,'Calculations 45to54'!E162,'Calculations 55to64'!E162)</f>
        <v>3.6633428427764479E-2</v>
      </c>
      <c r="F207" s="28">
        <f>F162/SUM(F162,'Calculations 16to19'!F162,'Calculations 20to24'!F162,'Calculations 25to34'!F162,'Calculations 35to44'!F162,'Calculations 45to54'!F162,'Calculations 55to64'!F162)</f>
        <v>3.8129961484439499E-2</v>
      </c>
      <c r="G207" s="28">
        <f>G162/SUM(G162,'Calculations 16to19'!G162,'Calculations 20to24'!G162,'Calculations 25to34'!G162,'Calculations 35to44'!G162,'Calculations 45to54'!G162,'Calculations 55to64'!G162)</f>
        <v>3.9709117462161977E-2</v>
      </c>
      <c r="H207" s="28">
        <f>H162/SUM(H162,'Calculations 16to19'!H162,'Calculations 20to24'!H162,'Calculations 25to34'!H162,'Calculations 35to44'!H162,'Calculations 45to54'!H162,'Calculations 55to64'!H162)</f>
        <v>4.1308216858553966E-2</v>
      </c>
      <c r="I207" s="28">
        <f>I162/SUM(I162,'Calculations 16to19'!I162,'Calculations 20to24'!I162,'Calculations 25to34'!I162,'Calculations 35to44'!I162,'Calculations 45to54'!I162,'Calculations 55to64'!I162)</f>
        <v>4.2798715731271655E-2</v>
      </c>
      <c r="J207" s="28">
        <f>J162/SUM(J162,'Calculations 16to19'!J162,'Calculations 20to24'!J162,'Calculations 25to34'!J162,'Calculations 35to44'!J162,'Calculations 45to54'!J162,'Calculations 55to64'!J162)</f>
        <v>4.4248343316986967E-2</v>
      </c>
      <c r="K207" s="28">
        <f>K162/SUM(K162,'Calculations 16to19'!K162,'Calculations 20to24'!K162,'Calculations 25to34'!K162,'Calculations 35to44'!K162,'Calculations 45to54'!K162,'Calculations 55to64'!K162)</f>
        <v>4.5695522494163733E-2</v>
      </c>
      <c r="L207" s="28">
        <f>L162/SUM(L162,'Calculations 16to19'!L162,'Calculations 20to24'!L162,'Calculations 25to34'!L162,'Calculations 35to44'!L162,'Calculations 45to54'!L162,'Calculations 55to64'!L162)</f>
        <v>4.7567875159225177E-2</v>
      </c>
      <c r="M207" s="28">
        <f>M162/SUM(M162,'Calculations 16to19'!M162,'Calculations 20to24'!M162,'Calculations 25to34'!M162,'Calculations 35to44'!M162,'Calculations 45to54'!M162,'Calculations 55to64'!M162)</f>
        <v>4.9241590321953327E-2</v>
      </c>
      <c r="N207" s="28">
        <f>N162/SUM(N162,'Calculations 16to19'!N162,'Calculations 20to24'!N162,'Calculations 25to34'!N162,'Calculations 35to44'!N162,'Calculations 45to54'!N162,'Calculations 55to64'!N162)</f>
        <v>5.0942236529734827E-2</v>
      </c>
      <c r="O207" s="28">
        <f>O162/SUM(O162,'Calculations 16to19'!O162,'Calculations 20to24'!O162,'Calculations 25to34'!O162,'Calculations 35to44'!O162,'Calculations 45to54'!O162,'Calculations 55to64'!O162)</f>
        <v>5.2669368501213121E-2</v>
      </c>
      <c r="P207" s="28">
        <f>P162/SUM(P162,'Calculations 16to19'!P162,'Calculations 20to24'!P162,'Calculations 25to34'!P162,'Calculations 35to44'!P162,'Calculations 45to54'!P162,'Calculations 55to64'!P162)</f>
        <v>5.4422520901784212E-2</v>
      </c>
      <c r="Q207" s="28">
        <f>Q162/SUM(Q162,'Calculations 16to19'!Q162,'Calculations 20to24'!Q162,'Calculations 25to34'!Q162,'Calculations 35to44'!Q162,'Calculations 45to54'!Q162,'Calculations 55to64'!Q162)</f>
        <v>5.6201209286731078E-2</v>
      </c>
      <c r="R207" s="28">
        <f>R162/SUM(R162,'Calculations 16to19'!R162,'Calculations 20to24'!R162,'Calculations 25to34'!R162,'Calculations 35to44'!R162,'Calculations 45to54'!R162,'Calculations 55to64'!R162)</f>
        <v>5.8004931066377288E-2</v>
      </c>
      <c r="S207" s="28">
        <f>S162/SUM(S162,'Calculations 16to19'!S162,'Calculations 20to24'!S162,'Calculations 25to34'!S162,'Calculations 35to44'!S162,'Calculations 45to54'!S162,'Calculations 55to64'!S162)</f>
        <v>5.9833166489684814E-2</v>
      </c>
      <c r="T207" s="28">
        <f>T162/SUM(T162,'Calculations 16to19'!T162,'Calculations 20to24'!T162,'Calculations 25to34'!T162,'Calculations 35to44'!T162,'Calculations 45to54'!T162,'Calculations 55to64'!T162)</f>
        <v>6.1685379642767491E-2</v>
      </c>
      <c r="U207" s="28">
        <f>U162/SUM(U162,'Calculations 16to19'!U162,'Calculations 20to24'!U162,'Calculations 25to34'!U162,'Calculations 35to44'!U162,'Calculations 45to54'!U162,'Calculations 55to64'!U162)</f>
        <v>6.3561019458867676E-2</v>
      </c>
      <c r="V207" s="28">
        <f>V162/SUM(V162,'Calculations 16to19'!V162,'Calculations 20to24'!V162,'Calculations 25to34'!V162,'Calculations 35to44'!V162,'Calculations 45to54'!V162,'Calculations 55to64'!V162)</f>
        <v>6.5459520736422014E-2</v>
      </c>
      <c r="W207" s="28">
        <f>W162/SUM(W162,'Calculations 16to19'!W162,'Calculations 20to24'!W162,'Calculations 25to34'!W162,'Calculations 35to44'!W162,'Calculations 45to54'!W162,'Calculations 55to64'!W162)</f>
        <v>6.7380305161935647E-2</v>
      </c>
      <c r="X207" s="28">
        <f>X162/SUM(X162,'Calculations 16to19'!X162,'Calculations 20to24'!X162,'Calculations 25to34'!X162,'Calculations 35to44'!X162,'Calculations 45to54'!X162,'Calculations 55to64'!X162)</f>
        <v>6.932278233449729E-2</v>
      </c>
      <c r="Y207" s="28">
        <f>Y162/SUM(Y162,'Calculations 16to19'!Y162,'Calculations 20to24'!Y162,'Calculations 25to34'!Y162,'Calculations 35to44'!Y162,'Calculations 45to54'!Y162,'Calculations 55to64'!Y162)</f>
        <v>7.1286350788884886E-2</v>
      </c>
      <c r="Z207" s="28">
        <f>Z162/SUM(Z162,'Calculations 16to19'!Z162,'Calculations 20to24'!Z162,'Calculations 25to34'!Z162,'Calculations 35to44'!Z162,'Calculations 45to54'!Z162,'Calculations 55to64'!Z162)</f>
        <v>7.3270399014337281E-2</v>
      </c>
      <c r="AA207" s="28">
        <f>AA162/SUM(AA162,'Calculations 16to19'!AA162,'Calculations 20to24'!AA162,'Calculations 25to34'!AA162,'Calculations 35to44'!AA162,'Calculations 45to54'!AA162,'Calculations 55to64'!AA162)</f>
        <v>7.5274306466207738E-2</v>
      </c>
      <c r="AB207" s="28">
        <f>AB162/SUM(AB162,'Calculations 16to19'!AB162,'Calculations 20to24'!AB162,'Calculations 25to34'!AB162,'Calculations 35to44'!AB162,'Calculations 45to54'!AB162,'Calculations 55to64'!AB162)</f>
        <v>7.729744456785495E-2</v>
      </c>
      <c r="AC207" s="28">
        <f>AC162/SUM(AC162,'Calculations 16to19'!AC162,'Calculations 20to24'!AC162,'Calculations 25to34'!AC162,'Calculations 35to44'!AC162,'Calculations 45to54'!AC162,'Calculations 55to64'!AC162)</f>
        <v>7.9339177700282093E-2</v>
      </c>
      <c r="AD207" s="28">
        <f>AD162/SUM(AD162,'Calculations 16to19'!AD162,'Calculations 20to24'!AD162,'Calculations 25to34'!AD162,'Calculations 35to44'!AD162,'Calculations 45to54'!AD162,'Calculations 55to64'!AD162)</f>
        <v>8.1398864177181243E-2</v>
      </c>
      <c r="AE207" s="28">
        <f>AE162/SUM(AE162,'Calculations 16to19'!AE162,'Calculations 20to24'!AE162,'Calculations 25to34'!AE162,'Calculations 35to44'!AE162,'Calculations 45to54'!AE162,'Calculations 55to64'!AE162)</f>
        <v>8.3475857203202206E-2</v>
      </c>
      <c r="AF207" s="28">
        <f>AF162/SUM(AF162,'Calculations 16to19'!AF162,'Calculations 20to24'!AF162,'Calculations 25to34'!AF162,'Calculations 35to44'!AF162,'Calculations 45to54'!AF162,'Calculations 55to64'!AF162)</f>
        <v>8.5569505813425442E-2</v>
      </c>
    </row>
    <row r="208" spans="1:32" x14ac:dyDescent="0.2">
      <c r="A208" s="6" t="s">
        <v>106</v>
      </c>
      <c r="B208" s="28">
        <f>B163/SUM(B163,'Calculations 16to19'!B163,'Calculations 20to24'!B163,'Calculations 25to34'!B163,'Calculations 35to44'!B163,'Calculations 45to54'!B163,'Calculations 55to64'!B163)</f>
        <v>3.0303030303030311E-2</v>
      </c>
      <c r="C208" s="28">
        <f>C163/SUM(C163,'Calculations 16to19'!C163,'Calculations 20to24'!C163,'Calculations 25to34'!C163,'Calculations 35to44'!C163,'Calculations 45to54'!C163,'Calculations 55to64'!C163)</f>
        <v>3.1615954500007593E-2</v>
      </c>
      <c r="D208" s="28">
        <f>D163/SUM(D163,'Calculations 16to19'!D163,'Calculations 20to24'!D163,'Calculations 25to34'!D163,'Calculations 35to44'!D163,'Calculations 45to54'!D163,'Calculations 55to64'!D163)</f>
        <v>3.2863063764730124E-2</v>
      </c>
      <c r="E208" s="28">
        <f>E163/SUM(E163,'Calculations 16to19'!E163,'Calculations 20to24'!E163,'Calculations 25to34'!E163,'Calculations 35to44'!E163,'Calculations 45to54'!E163,'Calculations 55to64'!E163)</f>
        <v>3.4207485652213904E-2</v>
      </c>
      <c r="F208" s="28">
        <f>F163/SUM(F163,'Calculations 16to19'!F163,'Calculations 20to24'!F163,'Calculations 25to34'!F163,'Calculations 35to44'!F163,'Calculations 45to54'!F163,'Calculations 55to64'!F163)</f>
        <v>3.5587590580408605E-2</v>
      </c>
      <c r="G208" s="28">
        <f>G163/SUM(G163,'Calculations 16to19'!G163,'Calculations 20to24'!G163,'Calculations 25to34'!G163,'Calculations 35to44'!G163,'Calculations 45to54'!G163,'Calculations 55to64'!G163)</f>
        <v>3.7085065874454627E-2</v>
      </c>
      <c r="H208" s="28">
        <f>H163/SUM(H163,'Calculations 16to19'!H163,'Calculations 20to24'!H163,'Calculations 25to34'!H163,'Calculations 35to44'!H163,'Calculations 45to54'!H163,'Calculations 55to64'!H163)</f>
        <v>3.8610663882400739E-2</v>
      </c>
      <c r="I208" s="28">
        <f>I163/SUM(I163,'Calculations 16to19'!I163,'Calculations 20to24'!I163,'Calculations 25to34'!I163,'Calculations 35to44'!I163,'Calculations 45to54'!I163,'Calculations 55to64'!I163)</f>
        <v>4.0024896712810065E-2</v>
      </c>
      <c r="J208" s="28">
        <f>J163/SUM(J163,'Calculations 16to19'!J163,'Calculations 20to24'!J163,'Calculations 25to34'!J163,'Calculations 35to44'!J163,'Calculations 45to54'!J163,'Calculations 55to64'!J163)</f>
        <v>4.1373722943602267E-2</v>
      </c>
      <c r="K208" s="28">
        <f>K163/SUM(K163,'Calculations 16to19'!K163,'Calculations 20to24'!K163,'Calculations 25to34'!K163,'Calculations 35to44'!K163,'Calculations 45to54'!K163,'Calculations 55to64'!K163)</f>
        <v>4.2704048453613953E-2</v>
      </c>
      <c r="L208" s="28">
        <f>L163/SUM(L163,'Calculations 16to19'!L163,'Calculations 20to24'!L163,'Calculations 25to34'!L163,'Calculations 35to44'!L163,'Calculations 45to54'!L163,'Calculations 55to64'!L163)</f>
        <v>4.4408350695623523E-2</v>
      </c>
      <c r="M208" s="28">
        <f>M163/SUM(M163,'Calculations 16to19'!M163,'Calculations 20to24'!M163,'Calculations 25to34'!M163,'Calculations 35to44'!M163,'Calculations 45to54'!M163,'Calculations 55to64'!M163)</f>
        <v>4.5956537381345079E-2</v>
      </c>
      <c r="N208" s="28">
        <f>N163/SUM(N163,'Calculations 16to19'!N163,'Calculations 20to24'!N163,'Calculations 25to34'!N163,'Calculations 35to44'!N163,'Calculations 45to54'!N163,'Calculations 55to64'!N163)</f>
        <v>4.7528568921780888E-2</v>
      </c>
      <c r="O208" s="28">
        <f>O163/SUM(O163,'Calculations 16to19'!O163,'Calculations 20to24'!O163,'Calculations 25to34'!O163,'Calculations 35to44'!O163,'Calculations 45to54'!O163,'Calculations 55to64'!O163)</f>
        <v>4.9124050135345668E-2</v>
      </c>
      <c r="P208" s="28">
        <f>P163/SUM(P163,'Calculations 16to19'!P163,'Calculations 20to24'!P163,'Calculations 25to34'!P163,'Calculations 35to44'!P163,'Calculations 45to54'!P163,'Calculations 55to64'!P163)</f>
        <v>5.0742570403700782E-2</v>
      </c>
      <c r="Q208" s="28">
        <f>Q163/SUM(Q163,'Calculations 16to19'!Q163,'Calculations 20to24'!Q163,'Calculations 25to34'!Q163,'Calculations 35to44'!Q163,'Calculations 45to54'!Q163,'Calculations 55to64'!Q163)</f>
        <v>5.2383704450312596E-2</v>
      </c>
      <c r="R208" s="28">
        <f>R163/SUM(R163,'Calculations 16to19'!R163,'Calculations 20to24'!R163,'Calculations 25to34'!R163,'Calculations 35to44'!R163,'Calculations 45to54'!R163,'Calculations 55to64'!R163)</f>
        <v>5.404701313022927E-2</v>
      </c>
      <c r="S208" s="28">
        <f>S163/SUM(S163,'Calculations 16to19'!S163,'Calculations 20to24'!S163,'Calculations 25to34'!S163,'Calculations 35to44'!S163,'Calculations 45to54'!S163,'Calculations 55to64'!S163)</f>
        <v>5.5732044228492837E-2</v>
      </c>
      <c r="T208" s="28">
        <f>T163/SUM(T163,'Calculations 16to19'!T163,'Calculations 20to24'!T163,'Calculations 25to34'!T163,'Calculations 35to44'!T163,'Calculations 45to54'!T163,'Calculations 55to64'!T163)</f>
        <v>5.7438333264666269E-2</v>
      </c>
      <c r="U208" s="28">
        <f>U163/SUM(U163,'Calculations 16to19'!U163,'Calculations 20to24'!U163,'Calculations 25to34'!U163,'Calculations 35to44'!U163,'Calculations 45to54'!U163,'Calculations 55to64'!U163)</f>
        <v>5.9165404301042182E-2</v>
      </c>
      <c r="V208" s="28">
        <f>V163/SUM(V163,'Calculations 16to19'!V163,'Calculations 20to24'!V163,'Calculations 25to34'!V163,'Calculations 35to44'!V163,'Calculations 45to54'!V163,'Calculations 55to64'!V163)</f>
        <v>6.0912770752179719E-2</v>
      </c>
      <c r="W208" s="28">
        <f>W163/SUM(W163,'Calculations 16to19'!W163,'Calculations 20to24'!W163,'Calculations 25to34'!W163,'Calculations 35to44'!W163,'Calculations 45to54'!W163,'Calculations 55to64'!W163)</f>
        <v>6.2679936193508617E-2</v>
      </c>
      <c r="X208" s="28">
        <f>X163/SUM(X163,'Calculations 16to19'!X163,'Calculations 20to24'!X163,'Calculations 25to34'!X163,'Calculations 35to44'!X163,'Calculations 45to54'!X163,'Calculations 55to64'!X163)</f>
        <v>6.4466395166842619E-2</v>
      </c>
      <c r="Y208" s="28">
        <f>Y163/SUM(Y163,'Calculations 16to19'!Y163,'Calculations 20to24'!Y163,'Calculations 25to34'!Y163,'Calculations 35to44'!Y163,'Calculations 45to54'!Y163,'Calculations 55to64'!Y163)</f>
        <v>6.6271633980744094E-2</v>
      </c>
      <c r="Z208" s="28">
        <f>Z163/SUM(Z163,'Calculations 16to19'!Z163,'Calculations 20to24'!Z163,'Calculations 25to34'!Z163,'Calculations 35to44'!Z163,'Calculations 45to54'!Z163,'Calculations 55to64'!Z163)</f>
        <v>6.8095131503791748E-2</v>
      </c>
      <c r="AA208" s="28">
        <f>AA163/SUM(AA163,'Calculations 16to19'!AA163,'Calculations 20to24'!AA163,'Calculations 25to34'!AA163,'Calculations 35to44'!AA163,'Calculations 45to54'!AA163,'Calculations 55to64'!AA163)</f>
        <v>6.9936359948914548E-2</v>
      </c>
      <c r="AB208" s="28">
        <f>AB163/SUM(AB163,'Calculations 16to19'!AB163,'Calculations 20to24'!AB163,'Calculations 25to34'!AB163,'Calculations 35to44'!AB163,'Calculations 45to54'!AB163,'Calculations 55to64'!AB163)</f>
        <v>7.1794785647067344E-2</v>
      </c>
      <c r="AC208" s="28">
        <f>AC163/SUM(AC163,'Calculations 16to19'!AC163,'Calculations 20to24'!AC163,'Calculations 25to34'!AC163,'Calculations 35to44'!AC163,'Calculations 45to54'!AC163,'Calculations 55to64'!AC163)</f>
        <v>7.3669869808643137E-2</v>
      </c>
      <c r="AD208" s="28">
        <f>AD163/SUM(AD163,'Calculations 16to19'!AD163,'Calculations 20to24'!AD163,'Calculations 25to34'!AD163,'Calculations 35to44'!AD163,'Calculations 45to54'!AD163,'Calculations 55to64'!AD163)</f>
        <v>7.5561069271128239E-2</v>
      </c>
      <c r="AE208" s="28">
        <f>AE163/SUM(AE163,'Calculations 16to19'!AE163,'Calculations 20to24'!AE163,'Calculations 25to34'!AE163,'Calculations 35to44'!AE163,'Calculations 45to54'!AE163,'Calculations 55to64'!AE163)</f>
        <v>7.7467837231626632E-2</v>
      </c>
      <c r="AF208" s="28">
        <f>AF163/SUM(AF163,'Calculations 16to19'!AF163,'Calculations 20to24'!AF163,'Calculations 25to34'!AF163,'Calculations 35to44'!AF163,'Calculations 45to54'!AF163,'Calculations 55to64'!AF163)</f>
        <v>7.9389623962997591E-2</v>
      </c>
    </row>
    <row r="209" spans="1:32" x14ac:dyDescent="0.2">
      <c r="A209" s="6" t="s">
        <v>107</v>
      </c>
      <c r="B209" s="28">
        <f>B164/SUM(B164,'Calculations 16to19'!B164,'Calculations 20to24'!B164,'Calculations 25to34'!B164,'Calculations 35to44'!B164,'Calculations 45to54'!B164,'Calculations 55to64'!B164)</f>
        <v>5.7692307692307702E-2</v>
      </c>
      <c r="C209" s="28">
        <f>C164/SUM(C164,'Calculations 16to19'!C164,'Calculations 20to24'!C164,'Calculations 25to34'!C164,'Calculations 35to44'!C164,'Calculations 45to54'!C164,'Calculations 55to64'!C164)</f>
        <v>5.9889940003777259E-2</v>
      </c>
      <c r="D209" s="28">
        <f>D164/SUM(D164,'Calculations 16to19'!D164,'Calculations 20to24'!D164,'Calculations 25to34'!D164,'Calculations 35to44'!D164,'Calculations 45to54'!D164,'Calculations 55to64'!D164)</f>
        <v>6.1968252301396055E-2</v>
      </c>
      <c r="E209" s="28">
        <f>E164/SUM(E164,'Calculations 16to19'!E164,'Calculations 20to24'!E164,'Calculations 25to34'!E164,'Calculations 35to44'!E164,'Calculations 45to54'!E164,'Calculations 55to64'!E164)</f>
        <v>6.4181582096872691E-2</v>
      </c>
      <c r="F209" s="28">
        <f>F164/SUM(F164,'Calculations 16to19'!F164,'Calculations 20to24'!F164,'Calculations 25to34'!F164,'Calculations 35to44'!F164,'Calculations 45to54'!F164,'Calculations 55to64'!F164)</f>
        <v>6.6399368485119001E-2</v>
      </c>
      <c r="G209" s="28">
        <f>G164/SUM(G164,'Calculations 16to19'!G164,'Calculations 20to24'!G164,'Calculations 25to34'!G164,'Calculations 35to44'!G164,'Calculations 45to54'!G164,'Calculations 55to64'!G164)</f>
        <v>6.8682486591904374E-2</v>
      </c>
      <c r="H209" s="28">
        <f>H164/SUM(H164,'Calculations 16to19'!H164,'Calculations 20to24'!H164,'Calculations 25to34'!H164,'Calculations 35to44'!H164,'Calculations 45to54'!H164,'Calculations 55to64'!H164)</f>
        <v>7.0990191707405642E-2</v>
      </c>
      <c r="I209" s="28">
        <f>I164/SUM(I164,'Calculations 16to19'!I164,'Calculations 20to24'!I164,'Calculations 25to34'!I164,'Calculations 35to44'!I164,'Calculations 45to54'!I164,'Calculations 55to64'!I164)</f>
        <v>7.3099141448253427E-2</v>
      </c>
      <c r="J209" s="28">
        <f>J164/SUM(J164,'Calculations 16to19'!J164,'Calculations 20to24'!J164,'Calculations 25to34'!J164,'Calculations 35to44'!J164,'Calculations 45to54'!J164,'Calculations 55to64'!J164)</f>
        <v>7.5115659713432259E-2</v>
      </c>
      <c r="K209" s="28">
        <f>K164/SUM(K164,'Calculations 16to19'!K164,'Calculations 20to24'!K164,'Calculations 25to34'!K164,'Calculations 35to44'!K164,'Calculations 45to54'!K164,'Calculations 55to64'!K164)</f>
        <v>7.7110839682894242E-2</v>
      </c>
      <c r="L209" s="28">
        <f>L164/SUM(L164,'Calculations 16to19'!L164,'Calculations 20to24'!L164,'Calculations 25to34'!L164,'Calculations 35to44'!L164,'Calculations 45to54'!L164,'Calculations 55to64'!L164)</f>
        <v>7.9936949272370744E-2</v>
      </c>
      <c r="M209" s="28">
        <f>M164/SUM(M164,'Calculations 16to19'!M164,'Calculations 20to24'!M164,'Calculations 25to34'!M164,'Calculations 35to44'!M164,'Calculations 45to54'!M164,'Calculations 55to64'!M164)</f>
        <v>8.2317417850126681E-2</v>
      </c>
      <c r="N209" s="28">
        <f>N164/SUM(N164,'Calculations 16to19'!N164,'Calculations 20to24'!N164,'Calculations 25to34'!N164,'Calculations 35to44'!N164,'Calculations 45to54'!N164,'Calculations 55to64'!N164)</f>
        <v>8.4725232641092912E-2</v>
      </c>
      <c r="O209" s="28">
        <f>O164/SUM(O164,'Calculations 16to19'!O164,'Calculations 20to24'!O164,'Calculations 25to34'!O164,'Calculations 35to44'!O164,'Calculations 45to54'!O164,'Calculations 55to64'!O164)</f>
        <v>8.715949048197473E-2</v>
      </c>
      <c r="P209" s="28">
        <f>P164/SUM(P164,'Calculations 16to19'!P164,'Calculations 20to24'!P164,'Calculations 25to34'!P164,'Calculations 35to44'!P164,'Calculations 45to54'!P164,'Calculations 55to64'!P164)</f>
        <v>8.961927103281285E-2</v>
      </c>
      <c r="Q209" s="28">
        <f>Q164/SUM(Q164,'Calculations 16to19'!Q164,'Calculations 20to24'!Q164,'Calculations 25to34'!Q164,'Calculations 35to44'!Q164,'Calculations 45to54'!Q164,'Calculations 55to64'!Q164)</f>
        <v>9.2103638579206781E-2</v>
      </c>
      <c r="R209" s="28">
        <f>R164/SUM(R164,'Calculations 16to19'!R164,'Calculations 20to24'!R164,'Calculations 25to34'!R164,'Calculations 35to44'!R164,'Calculations 45to54'!R164,'Calculations 55to64'!R164)</f>
        <v>9.4611643828220376E-2</v>
      </c>
      <c r="S209" s="28">
        <f>S164/SUM(S164,'Calculations 16to19'!S164,'Calculations 20to24'!S164,'Calculations 25to34'!S164,'Calculations 35to44'!S164,'Calculations 45to54'!S164,'Calculations 55to64'!S164)</f>
        <v>9.7142325691984804E-2</v>
      </c>
      <c r="T209" s="28">
        <f>T164/SUM(T164,'Calculations 16to19'!T164,'Calculations 20to24'!T164,'Calculations 25to34'!T164,'Calculations 35to44'!T164,'Calculations 45to54'!T164,'Calculations 55to64'!T164)</f>
        <v>9.9694713053291528E-2</v>
      </c>
      <c r="U209" s="28">
        <f>U164/SUM(U164,'Calculations 16to19'!U164,'Calculations 20to24'!U164,'Calculations 25to34'!U164,'Calculations 35to44'!U164,'Calculations 45to54'!U164,'Calculations 55to64'!U164)</f>
        <v>0.1022678265077836</v>
      </c>
      <c r="V209" s="28">
        <f>V164/SUM(V164,'Calculations 16to19'!V164,'Calculations 20to24'!V164,'Calculations 25to34'!V164,'Calculations 35to44'!V164,'Calculations 45to54'!V164,'Calculations 55to64'!V164)</f>
        <v>0.10486068007767389</v>
      </c>
      <c r="W209" s="28">
        <f>W164/SUM(W164,'Calculations 16to19'!W164,'Calculations 20to24'!W164,'Calculations 25to34'!W164,'Calculations 35to44'!W164,'Calculations 45to54'!W164,'Calculations 55to64'!W164)</f>
        <v>0.10747228289224642</v>
      </c>
      <c r="X209" s="28">
        <f>X164/SUM(X164,'Calculations 16to19'!X164,'Calculations 20to24'!X164,'Calculations 25to34'!X164,'Calculations 35to44'!X164,'Calculations 45to54'!X164,'Calculations 55to64'!X164)</f>
        <v>0.11010164083075727</v>
      </c>
      <c r="Y209" s="28">
        <f>Y164/SUM(Y164,'Calculations 16to19'!Y164,'Calculations 20to24'!Y164,'Calculations 25to34'!Y164,'Calculations 35to44'!Y164,'Calculations 45to54'!Y164,'Calculations 55to64'!Y164)</f>
        <v>0.11274775812369646</v>
      </c>
      <c r="Z209" s="28">
        <f>Z164/SUM(Z164,'Calculations 16to19'!Z164,'Calculations 20to24'!Z164,'Calculations 25to34'!Z164,'Calculations 35to44'!Z164,'Calculations 45to54'!Z164,'Calculations 55to64'!Z164)</f>
        <v>0.11540963890873471</v>
      </c>
      <c r="AA209" s="28">
        <f>AA164/SUM(AA164,'Calculations 16to19'!AA164,'Calculations 20to24'!AA164,'Calculations 25to34'!AA164,'Calculations 35to44'!AA164,'Calculations 45to54'!AA164,'Calculations 55to64'!AA164)</f>
        <v>0.11808628873803982</v>
      </c>
      <c r="AB209" s="28">
        <f>AB164/SUM(AB164,'Calculations 16to19'!AB164,'Calculations 20to24'!AB164,'Calculations 25to34'!AB164,'Calculations 35to44'!AB164,'Calculations 45to54'!AB164,'Calculations 55to64'!AB164)</f>
        <v>0.12077671603400759</v>
      </c>
      <c r="AC209" s="28">
        <f>AC164/SUM(AC164,'Calculations 16to19'!AC164,'Calculations 20to24'!AC164,'Calculations 25to34'!AC164,'Calculations 35to44'!AC164,'Calculations 45to54'!AC164,'Calculations 55to64'!AC164)</f>
        <v>0.12347993349081218</v>
      </c>
      <c r="AD209" s="28">
        <f>AD164/SUM(AD164,'Calculations 16to19'!AD164,'Calculations 20to24'!AD164,'Calculations 25to34'!AD164,'Calculations 35to44'!AD164,'Calculations 45to54'!AD164,'Calculations 55to64'!AD164)</f>
        <v>0.12619495941952852</v>
      </c>
      <c r="AE209" s="28">
        <f>AE164/SUM(AE164,'Calculations 16to19'!AE164,'Calculations 20to24'!AE164,'Calculations 25to34'!AE164,'Calculations 35to44'!AE164,'Calculations 45to54'!AE164,'Calculations 55to64'!AE164)</f>
        <v>0.12892081903492886</v>
      </c>
      <c r="AF209" s="28">
        <f>AF164/SUM(AF164,'Calculations 16to19'!AF164,'Calculations 20to24'!AF164,'Calculations 25to34'!AF164,'Calculations 35to44'!AF164,'Calculations 45to54'!AF164,'Calculations 55to64'!AF164)</f>
        <v>0.13165654568239074</v>
      </c>
    </row>
    <row r="210" spans="1:32" x14ac:dyDescent="0.2">
      <c r="A210" s="6" t="s">
        <v>43</v>
      </c>
      <c r="B210" s="28">
        <f>B165/SUM(B165,'Calculations 16to19'!B165,'Calculations 20to24'!B165,'Calculations 25to34'!B165,'Calculations 35to44'!B165,'Calculations 45to54'!B165,'Calculations 55to64'!B165)</f>
        <v>5.5437100213219612E-2</v>
      </c>
      <c r="C210" s="28">
        <f>C165/SUM(C165,'Calculations 16to19'!C165,'Calculations 20to24'!C165,'Calculations 25to34'!C165,'Calculations 35to44'!C165,'Calculations 45to54'!C165,'Calculations 55to64'!C165)</f>
        <v>5.7502138321263684E-2</v>
      </c>
      <c r="D210" s="28">
        <f>D165/SUM(D165,'Calculations 16to19'!D165,'Calculations 20to24'!D165,'Calculations 25to34'!D165,'Calculations 35to44'!D165,'Calculations 45to54'!D165,'Calculations 55to64'!D165)</f>
        <v>5.9449770179046832E-2</v>
      </c>
      <c r="E210" s="28">
        <f>E165/SUM(E165,'Calculations 16to19'!E165,'Calculations 20to24'!E165,'Calculations 25to34'!E165,'Calculations 35to44'!E165,'Calculations 45to54'!E165,'Calculations 55to64'!E165)</f>
        <v>6.151682274397139E-2</v>
      </c>
      <c r="F210" s="28">
        <f>F165/SUM(F165,'Calculations 16to19'!F165,'Calculations 20to24'!F165,'Calculations 25to34'!F165,'Calculations 35to44'!F165,'Calculations 45to54'!F165,'Calculations 55to64'!F165)</f>
        <v>6.3603172924631288E-2</v>
      </c>
      <c r="G210" s="28">
        <f>G165/SUM(G165,'Calculations 16to19'!G165,'Calculations 20to24'!G165,'Calculations 25to34'!G165,'Calculations 35to44'!G165,'Calculations 45to54'!G165,'Calculations 55to64'!G165)</f>
        <v>6.5823223763173816E-2</v>
      </c>
      <c r="H210" s="28">
        <f>H165/SUM(H165,'Calculations 16to19'!H165,'Calculations 20to24'!H165,'Calculations 25to34'!H165,'Calculations 35to44'!H165,'Calculations 45to54'!H165,'Calculations 55to64'!H165)</f>
        <v>6.8049032333544771E-2</v>
      </c>
      <c r="I210" s="28">
        <f>I165/SUM(I165,'Calculations 16to19'!I165,'Calculations 20to24'!I165,'Calculations 25to34'!I165,'Calculations 35to44'!I165,'Calculations 45to54'!I165,'Calculations 55to64'!I165)</f>
        <v>7.0054852576690418E-2</v>
      </c>
      <c r="J210" s="28">
        <f>J165/SUM(J165,'Calculations 16to19'!J165,'Calculations 20to24'!J165,'Calculations 25to34'!J165,'Calculations 35to44'!J165,'Calculations 45to54'!J165,'Calculations 55to64'!J165)</f>
        <v>7.1964424227530119E-2</v>
      </c>
      <c r="K210" s="28">
        <f>K165/SUM(K165,'Calculations 16to19'!K165,'Calculations 20to24'!K165,'Calculations 25to34'!K165,'Calculations 35to44'!K165,'Calculations 45to54'!K165,'Calculations 55to64'!K165)</f>
        <v>7.3869635210532483E-2</v>
      </c>
      <c r="L210" s="28">
        <f>L165/SUM(L165,'Calculations 16to19'!L165,'Calculations 20to24'!L165,'Calculations 25to34'!L165,'Calculations 35to44'!L165,'Calculations 45to54'!L165,'Calculations 55to64'!L165)</f>
        <v>7.650388423265167E-2</v>
      </c>
      <c r="M210" s="28">
        <f>M165/SUM(M165,'Calculations 16to19'!M165,'Calculations 20to24'!M165,'Calculations 25to34'!M165,'Calculations 35to44'!M165,'Calculations 45to54'!M165,'Calculations 55to64'!M165)</f>
        <v>7.8752790301671677E-2</v>
      </c>
      <c r="N210" s="28">
        <f>N165/SUM(N165,'Calculations 16to19'!N165,'Calculations 20to24'!N165,'Calculations 25to34'!N165,'Calculations 35to44'!N165,'Calculations 45to54'!N165,'Calculations 55to64'!N165)</f>
        <v>8.1025804240808075E-2</v>
      </c>
      <c r="O210" s="28">
        <f>O165/SUM(O165,'Calculations 16to19'!O165,'Calculations 20to24'!O165,'Calculations 25to34'!O165,'Calculations 35to44'!O165,'Calculations 45to54'!O165,'Calculations 55to64'!O165)</f>
        <v>8.3322090023845746E-2</v>
      </c>
      <c r="P210" s="28">
        <f>P165/SUM(P165,'Calculations 16to19'!P165,'Calculations 20to24'!P165,'Calculations 25to34'!P165,'Calculations 35to44'!P165,'Calculations 45to54'!P165,'Calculations 55to64'!P165)</f>
        <v>8.5640800330257921E-2</v>
      </c>
      <c r="Q210" s="28">
        <f>Q165/SUM(Q165,'Calculations 16to19'!Q165,'Calculations 20to24'!Q165,'Calculations 25to34'!Q165,'Calculations 35to44'!Q165,'Calculations 45to54'!Q165,'Calculations 55to64'!Q165)</f>
        <v>8.7981078067683141E-2</v>
      </c>
      <c r="R210" s="28">
        <f>R165/SUM(R165,'Calculations 16to19'!R165,'Calculations 20to24'!R165,'Calculations 25to34'!R165,'Calculations 35to44'!R165,'Calculations 45to54'!R165,'Calculations 55to64'!R165)</f>
        <v>9.0342057874059911E-2</v>
      </c>
      <c r="S210" s="28">
        <f>S165/SUM(S165,'Calculations 16to19'!S165,'Calculations 20to24'!S165,'Calculations 25to34'!S165,'Calculations 35to44'!S165,'Calculations 45to54'!S165,'Calculations 55to64'!S165)</f>
        <v>9.272286759530346E-2</v>
      </c>
      <c r="T210" s="28">
        <f>T165/SUM(T165,'Calculations 16to19'!T165,'Calculations 20to24'!T165,'Calculations 25to34'!T165,'Calculations 35to44'!T165,'Calculations 45to54'!T165,'Calculations 55to64'!T165)</f>
        <v>9.512262973468083E-2</v>
      </c>
      <c r="U210" s="28">
        <f>U165/SUM(U165,'Calculations 16to19'!U165,'Calculations 20to24'!U165,'Calculations 25to34'!U165,'Calculations 35to44'!U165,'Calculations 45to54'!U165,'Calculations 55to64'!U165)</f>
        <v>9.7540462870341071E-2</v>
      </c>
      <c r="V210" s="28">
        <f>V165/SUM(V165,'Calculations 16to19'!V165,'Calculations 20to24'!V165,'Calculations 25to34'!V165,'Calculations 35to44'!V165,'Calculations 45to54'!V165,'Calculations 55to64'!V165)</f>
        <v>9.9975483037746116E-2</v>
      </c>
      <c r="W210" s="28">
        <f>W165/SUM(W165,'Calculations 16to19'!W165,'Calculations 20to24'!W165,'Calculations 25to34'!W165,'Calculations 35to44'!W165,'Calculations 45to54'!W165,'Calculations 55to64'!W165)</f>
        <v>0.10242680507403701</v>
      </c>
      <c r="X210" s="28">
        <f>X165/SUM(X165,'Calculations 16to19'!X165,'Calculations 20to24'!X165,'Calculations 25to34'!X165,'Calculations 35to44'!X165,'Calculations 45to54'!X165,'Calculations 55to64'!X165)</f>
        <v>0.104893543921677</v>
      </c>
      <c r="Y210" s="28">
        <f>Y165/SUM(Y165,'Calculations 16to19'!Y165,'Calculations 20to24'!Y165,'Calculations 25to34'!Y165,'Calculations 35to44'!Y165,'Calculations 45to54'!Y165,'Calculations 55to64'!Y165)</f>
        <v>0.1073748158889983</v>
      </c>
      <c r="Z210" s="28">
        <f>Z165/SUM(Z165,'Calculations 16to19'!Z165,'Calculations 20to24'!Z165,'Calculations 25to34'!Z165,'Calculations 35to44'!Z165,'Calculations 45to54'!Z165,'Calculations 55to64'!Z165)</f>
        <v>0.10986973986557196</v>
      </c>
      <c r="AA210" s="28">
        <f>AA165/SUM(AA165,'Calculations 16to19'!AA165,'Calculations 20to24'!AA165,'Calculations 25to34'!AA165,'Calculations 35to44'!AA165,'Calculations 45to54'!AA165,'Calculations 55to64'!AA165)</f>
        <v>0.11237743849060423</v>
      </c>
      <c r="AB210" s="28">
        <f>AB165/SUM(AB165,'Calculations 16to19'!AB165,'Calculations 20to24'!AB165,'Calculations 25to34'!AB165,'Calculations 35to44'!AB165,'Calculations 45to54'!AB165,'Calculations 55to64'!AB165)</f>
        <v>0.11489703927284131</v>
      </c>
      <c r="AC210" s="28">
        <f>AC165/SUM(AC165,'Calculations 16to19'!AC165,'Calculations 20to24'!AC165,'Calculations 25to34'!AC165,'Calculations 35to44'!AC165,'Calculations 45to54'!AC165,'Calculations 55to64'!AC165)</f>
        <v>0.11742767566073418</v>
      </c>
      <c r="AD210" s="28">
        <f>AD165/SUM(AD165,'Calculations 16to19'!AD165,'Calculations 20to24'!AD165,'Calculations 25to34'!AD165,'Calculations 35to44'!AD165,'Calculations 45to54'!AD165,'Calculations 55to64'!AD165)</f>
        <v>0.11996848806187305</v>
      </c>
      <c r="AE210" s="28">
        <f>AE165/SUM(AE165,'Calculations 16to19'!AE165,'Calculations 20to24'!AE165,'Calculations 25to34'!AE165,'Calculations 35to44'!AE165,'Calculations 45to54'!AE165,'Calculations 55to64'!AE165)</f>
        <v>0.12251862481095227</v>
      </c>
      <c r="AF210" s="28">
        <f>AF165/SUM(AF165,'Calculations 16to19'!AF165,'Calculations 20to24'!AF165,'Calculations 25to34'!AF165,'Calculations 35to44'!AF165,'Calculations 45to54'!AF165,'Calculations 55to64'!AF165)</f>
        <v>0.12507724308576834</v>
      </c>
    </row>
    <row r="211" spans="1:32" x14ac:dyDescent="0.2">
      <c r="A211" s="6" t="s">
        <v>44</v>
      </c>
      <c r="B211" s="28">
        <f>B166/SUM(B166,'Calculations 16to19'!B166,'Calculations 20to24'!B166,'Calculations 25to34'!B166,'Calculations 35to44'!B166,'Calculations 45to54'!B166,'Calculations 55to64'!B166)</f>
        <v>7.1774618220115841E-2</v>
      </c>
      <c r="C211" s="28">
        <f>C166/SUM(C166,'Calculations 16to19'!C166,'Calculations 20to24'!C166,'Calculations 25to34'!C166,'Calculations 35to44'!C166,'Calculations 45to54'!C166,'Calculations 55to64'!C166)</f>
        <v>7.4429657232557719E-2</v>
      </c>
      <c r="D211" s="28">
        <f>D166/SUM(D166,'Calculations 16to19'!D166,'Calculations 20to24'!D166,'Calculations 25to34'!D166,'Calculations 35to44'!D166,'Calculations 45to54'!D166,'Calculations 55to64'!D166)</f>
        <v>7.6945116482774426E-2</v>
      </c>
      <c r="E211" s="28">
        <f>E166/SUM(E166,'Calculations 16to19'!E166,'Calculations 20to24'!E166,'Calculations 25to34'!E166,'Calculations 35to44'!E166,'Calculations 45to54'!E166,'Calculations 55to64'!E166)</f>
        <v>7.9623211848040651E-2</v>
      </c>
      <c r="F211" s="28">
        <f>F166/SUM(F166,'Calculations 16to19'!F166,'Calculations 20to24'!F166,'Calculations 25to34'!F166,'Calculations 35to44'!F166,'Calculations 45to54'!F166,'Calculations 55to64'!F166)</f>
        <v>8.2356399551266724E-2</v>
      </c>
      <c r="G211" s="28">
        <f>G166/SUM(G166,'Calculations 16to19'!G166,'Calculations 20to24'!G166,'Calculations 25to34'!G166,'Calculations 35to44'!G166,'Calculations 45to54'!G166,'Calculations 55to64'!G166)</f>
        <v>8.5344122787812532E-2</v>
      </c>
      <c r="H211" s="28">
        <f>H166/SUM(H166,'Calculations 16to19'!H166,'Calculations 20to24'!H166,'Calculations 25to34'!H166,'Calculations 35to44'!H166,'Calculations 45to54'!H166,'Calculations 55to64'!H166)</f>
        <v>8.832911454197992E-2</v>
      </c>
      <c r="I211" s="28">
        <f>I166/SUM(I166,'Calculations 16to19'!I166,'Calculations 20to24'!I166,'Calculations 25to34'!I166,'Calculations 35to44'!I166,'Calculations 45to54'!I166,'Calculations 55to64'!I166)</f>
        <v>9.1074791444330339E-2</v>
      </c>
      <c r="J211" s="28">
        <f>J166/SUM(J166,'Calculations 16to19'!J166,'Calculations 20to24'!J166,'Calculations 25to34'!J166,'Calculations 35to44'!J166,'Calculations 45to54'!J166,'Calculations 55to64'!J166)</f>
        <v>9.374573191322659E-2</v>
      </c>
      <c r="K211" s="28">
        <f>K166/SUM(K166,'Calculations 16to19'!K166,'Calculations 20to24'!K166,'Calculations 25to34'!K166,'Calculations 35to44'!K166,'Calculations 45to54'!K166,'Calculations 55to64'!K166)</f>
        <v>9.6441897759697068E-2</v>
      </c>
      <c r="L211" s="28">
        <f>L166/SUM(L166,'Calculations 16to19'!L166,'Calculations 20to24'!L166,'Calculations 25to34'!L166,'Calculations 35to44'!L166,'Calculations 45to54'!L166,'Calculations 55to64'!L166)</f>
        <v>9.9655509672323492E-2</v>
      </c>
      <c r="M211" s="28">
        <f>M166/SUM(M166,'Calculations 16to19'!M166,'Calculations 20to24'!M166,'Calculations 25to34'!M166,'Calculations 35to44'!M166,'Calculations 45to54'!M166,'Calculations 55to64'!M166)</f>
        <v>0.10263132354326546</v>
      </c>
      <c r="N211" s="28">
        <f>N166/SUM(N166,'Calculations 16to19'!N166,'Calculations 20to24'!N166,'Calculations 25to34'!N166,'Calculations 35to44'!N166,'Calculations 45to54'!N166,'Calculations 55to64'!N166)</f>
        <v>0.10563566731464331</v>
      </c>
      <c r="O211" s="28">
        <f>O166/SUM(O166,'Calculations 16to19'!O166,'Calculations 20to24'!O166,'Calculations 25to34'!O166,'Calculations 35to44'!O166,'Calculations 45to54'!O166,'Calculations 55to64'!O166)</f>
        <v>0.10866709807547201</v>
      </c>
      <c r="P211" s="28">
        <f>P166/SUM(P166,'Calculations 16to19'!P166,'Calculations 20to24'!P166,'Calculations 25to34'!P166,'Calculations 35to44'!P166,'Calculations 45to54'!P166,'Calculations 55to64'!P166)</f>
        <v>0.11172416351074635</v>
      </c>
      <c r="Q211" s="28">
        <f>Q166/SUM(Q166,'Calculations 16to19'!Q166,'Calculations 20to24'!Q166,'Calculations 25to34'!Q166,'Calculations 35to44'!Q166,'Calculations 45to54'!Q166,'Calculations 55to64'!Q166)</f>
        <v>0.11480540472247971</v>
      </c>
      <c r="R211" s="28">
        <f>R166/SUM(R166,'Calculations 16to19'!R166,'Calculations 20to24'!R166,'Calculations 25to34'!R166,'Calculations 35to44'!R166,'Calculations 45to54'!R166,'Calculations 55to64'!R166)</f>
        <v>0.11790935898632275</v>
      </c>
      <c r="S211" s="28">
        <f>S166/SUM(S166,'Calculations 16to19'!S166,'Calculations 20to24'!S166,'Calculations 25to34'!S166,'Calculations 35to44'!S166,'Calculations 45to54'!S166,'Calculations 55to64'!S166)</f>
        <v>0.121034562436142</v>
      </c>
      <c r="T211" s="28">
        <f>T166/SUM(T166,'Calculations 16to19'!T166,'Calculations 20to24'!T166,'Calculations 25to34'!T166,'Calculations 35to44'!T166,'Calculations 45to54'!T166,'Calculations 55to64'!T166)</f>
        <v>0.12417955266952173</v>
      </c>
      <c r="U211" s="28">
        <f>U166/SUM(U166,'Calculations 16to19'!U166,'Calculations 20to24'!U166,'Calculations 25to34'!U166,'Calculations 35to44'!U166,'Calculations 45to54'!U166,'Calculations 55to64'!U166)</f>
        <v>0.12734287126778682</v>
      </c>
      <c r="V211" s="28">
        <f>V166/SUM(V166,'Calculations 16to19'!V166,'Calculations 20to24'!V166,'Calculations 25to34'!V166,'Calculations 35to44'!V166,'Calculations 45to54'!V166,'Calculations 55to64'!V166)</f>
        <v>0.13052306622477633</v>
      </c>
      <c r="W211" s="28">
        <f>W166/SUM(W166,'Calculations 16to19'!W166,'Calculations 20to24'!W166,'Calculations 25to34'!W166,'Calculations 35to44'!W166,'Calculations 45to54'!W166,'Calculations 55to64'!W166)</f>
        <v>0.13371869427924002</v>
      </c>
      <c r="X211" s="28">
        <f>X166/SUM(X166,'Calculations 16to19'!X166,'Calculations 20to24'!X166,'Calculations 25to34'!X166,'Calculations 35to44'!X166,'Calculations 45to54'!X166,'Calculations 55to64'!X166)</f>
        <v>0.13692832314639847</v>
      </c>
      <c r="Y211" s="28">
        <f>Y166/SUM(Y166,'Calculations 16to19'!Y166,'Calculations 20to24'!Y166,'Calculations 25to34'!Y166,'Calculations 35to44'!Y166,'Calculations 45to54'!Y166,'Calculations 55to64'!Y166)</f>
        <v>0.14015053364485214</v>
      </c>
      <c r="Z211" s="28">
        <f>Z166/SUM(Z166,'Calculations 16to19'!Z166,'Calculations 20to24'!Z166,'Calculations 25to34'!Z166,'Calculations 35to44'!Z166,'Calculations 45to54'!Z166,'Calculations 55to64'!Z166)</f>
        <v>0.14338392171567524</v>
      </c>
      <c r="AA211" s="28">
        <f>AA166/SUM(AA166,'Calculations 16to19'!AA166,'Calculations 20to24'!AA166,'Calculations 25to34'!AA166,'Calculations 35to44'!AA166,'Calculations 45to54'!AA166,'Calculations 55to64'!AA166)</f>
        <v>0.14662710033117038</v>
      </c>
      <c r="AB211" s="28">
        <f>AB166/SUM(AB166,'Calculations 16to19'!AB166,'Calculations 20to24'!AB166,'Calculations 25to34'!AB166,'Calculations 35to44'!AB166,'Calculations 45to54'!AB166,'Calculations 55to64'!AB166)</f>
        <v>0.14987870129137615</v>
      </c>
      <c r="AC211" s="28">
        <f>AC166/SUM(AC166,'Calculations 16to19'!AC166,'Calculations 20to24'!AC166,'Calculations 25to34'!AC166,'Calculations 35to44'!AC166,'Calculations 45to54'!AC166,'Calculations 55to64'!AC166)</f>
        <v>0.15313737690702775</v>
      </c>
      <c r="AD211" s="28">
        <f>AD166/SUM(AD166,'Calculations 16to19'!AD166,'Calculations 20to24'!AD166,'Calculations 25to34'!AD166,'Calculations 35to44'!AD166,'Calculations 45to54'!AD166,'Calculations 55to64'!AD166)</f>
        <v>0.15640180156824213</v>
      </c>
      <c r="AE211" s="28">
        <f>AE166/SUM(AE166,'Calculations 16to19'!AE166,'Calculations 20to24'!AE166,'Calculations 25to34'!AE166,'Calculations 35to44'!AE166,'Calculations 45to54'!AE166,'Calculations 55to64'!AE166)</f>
        <v>0.15967067319875358</v>
      </c>
      <c r="AF211" s="28">
        <f>AF166/SUM(AF166,'Calculations 16to19'!AF166,'Calculations 20to24'!AF166,'Calculations 25to34'!AF166,'Calculations 35to44'!AF166,'Calculations 45to54'!AF166,'Calculations 55to64'!AF166)</f>
        <v>0.16294271459604978</v>
      </c>
    </row>
    <row r="212" spans="1:32" x14ac:dyDescent="0.2">
      <c r="A212" s="6" t="s">
        <v>45</v>
      </c>
      <c r="B212" s="28">
        <f>B167/SUM(B167,'Calculations 16to19'!B167,'Calculations 20to24'!B167,'Calculations 25to34'!B167,'Calculations 35to44'!B167,'Calculations 45to54'!B167,'Calculations 55to64'!B167)</f>
        <v>5.8848138334960255E-2</v>
      </c>
      <c r="C212" s="28">
        <f>C167/SUM(C167,'Calculations 16to19'!C167,'Calculations 20to24'!C167,'Calculations 25to34'!C167,'Calculations 35to44'!C167,'Calculations 45to54'!C167,'Calculations 55to64'!C167)</f>
        <v>6.1045131366459171E-2</v>
      </c>
      <c r="D212" s="28">
        <f>D167/SUM(D167,'Calculations 16to19'!D167,'Calculations 20to24'!D167,'Calculations 25to34'!D167,'Calculations 35to44'!D167,'Calculations 45to54'!D167,'Calculations 55to64'!D167)</f>
        <v>6.313401475415184E-2</v>
      </c>
      <c r="E212" s="28">
        <f>E167/SUM(E167,'Calculations 16to19'!E167,'Calculations 20to24'!E167,'Calculations 25to34'!E167,'Calculations 35to44'!E167,'Calculations 45to54'!E167,'Calculations 55to64'!E167)</f>
        <v>6.5356004732823866E-2</v>
      </c>
      <c r="F212" s="28">
        <f>F167/SUM(F167,'Calculations 16to19'!F167,'Calculations 20to24'!F167,'Calculations 25to34'!F167,'Calculations 35to44'!F167,'Calculations 45to54'!F167,'Calculations 55to64'!F167)</f>
        <v>6.7594947409989739E-2</v>
      </c>
      <c r="G212" s="28">
        <f>G167/SUM(G167,'Calculations 16to19'!G167,'Calculations 20to24'!G167,'Calculations 25to34'!G167,'Calculations 35to44'!G167,'Calculations 45to54'!G167,'Calculations 55to64'!G167)</f>
        <v>6.9963985643860568E-2</v>
      </c>
      <c r="H212" s="28">
        <f>H167/SUM(H167,'Calculations 16to19'!H167,'Calculations 20to24'!H167,'Calculations 25to34'!H167,'Calculations 35to44'!H167,'Calculations 45to54'!H167,'Calculations 55to64'!H167)</f>
        <v>7.2341947235141826E-2</v>
      </c>
      <c r="I212" s="28">
        <f>I167/SUM(I167,'Calculations 16to19'!I167,'Calculations 20to24'!I167,'Calculations 25to34'!I167,'Calculations 35to44'!I167,'Calculations 45to54'!I167,'Calculations 55to64'!I167)</f>
        <v>7.4495023799405993E-2</v>
      </c>
      <c r="J212" s="28">
        <f>J167/SUM(J167,'Calculations 16to19'!J167,'Calculations 20to24'!J167,'Calculations 25to34'!J167,'Calculations 35to44'!J167,'Calculations 45to54'!J167,'Calculations 55to64'!J167)</f>
        <v>7.6560551100840452E-2</v>
      </c>
      <c r="K212" s="28">
        <f>K167/SUM(K167,'Calculations 16to19'!K167,'Calculations 20to24'!K167,'Calculations 25to34'!K167,'Calculations 35to44'!K167,'Calculations 45to54'!K167,'Calculations 55to64'!K167)</f>
        <v>7.8636569450237628E-2</v>
      </c>
      <c r="L212" s="28">
        <f>L167/SUM(L167,'Calculations 16to19'!L167,'Calculations 20to24'!L167,'Calculations 25to34'!L167,'Calculations 35to44'!L167,'Calculations 45to54'!L167,'Calculations 55to64'!L167)</f>
        <v>8.1434541379367273E-2</v>
      </c>
      <c r="M212" s="28">
        <f>M167/SUM(M167,'Calculations 16to19'!M167,'Calculations 20to24'!M167,'Calculations 25to34'!M167,'Calculations 35to44'!M167,'Calculations 45to54'!M167,'Calculations 55to64'!M167)</f>
        <v>8.3851445582355008E-2</v>
      </c>
      <c r="N212" s="28">
        <f>N167/SUM(N167,'Calculations 16to19'!N167,'Calculations 20to24'!N167,'Calculations 25to34'!N167,'Calculations 35to44'!N167,'Calculations 45to54'!N167,'Calculations 55to64'!N167)</f>
        <v>8.6295199895341013E-2</v>
      </c>
      <c r="O212" s="28">
        <f>O167/SUM(O167,'Calculations 16to19'!O167,'Calculations 20to24'!O167,'Calculations 25to34'!O167,'Calculations 35to44'!O167,'Calculations 45to54'!O167,'Calculations 55to64'!O167)</f>
        <v>8.8764863666622132E-2</v>
      </c>
      <c r="P212" s="28">
        <f>P167/SUM(P167,'Calculations 16to19'!P167,'Calculations 20to24'!P167,'Calculations 25to34'!P167,'Calculations 35to44'!P167,'Calculations 45to54'!P167,'Calculations 55to64'!P167)</f>
        <v>9.1259480736331763E-2</v>
      </c>
      <c r="Q212" s="28">
        <f>Q167/SUM(Q167,'Calculations 16to19'!Q167,'Calculations 20to24'!Q167,'Calculations 25to34'!Q167,'Calculations 35to44'!Q167,'Calculations 45to54'!Q167,'Calculations 55to64'!Q167)</f>
        <v>9.3778081278493311E-2</v>
      </c>
      <c r="R212" s="28">
        <f>R167/SUM(R167,'Calculations 16to19'!R167,'Calculations 20to24'!R167,'Calculations 25to34'!R167,'Calculations 35to44'!R167,'Calculations 45to54'!R167,'Calculations 55to64'!R167)</f>
        <v>9.6319683629958117E-2</v>
      </c>
      <c r="S212" s="28">
        <f>S167/SUM(S167,'Calculations 16to19'!S167,'Calculations 20to24'!S167,'Calculations 25to34'!S167,'Calculations 35to44'!S167,'Calculations 45to54'!S167,'Calculations 55to64'!S167)</f>
        <v>9.8883296100366155E-2</v>
      </c>
      <c r="T212" s="28">
        <f>T167/SUM(T167,'Calculations 16to19'!T167,'Calculations 20to24'!T167,'Calculations 25to34'!T167,'Calculations 35to44'!T167,'Calculations 45to54'!T167,'Calculations 55to64'!T167)</f>
        <v>0.10146791875757302</v>
      </c>
      <c r="U212" s="28">
        <f>U167/SUM(U167,'Calculations 16to19'!U167,'Calculations 20to24'!U167,'Calculations 25to34'!U167,'Calculations 35to44'!U167,'Calculations 45to54'!U167,'Calculations 55to64'!U167)</f>
        <v>0.1040725451833328</v>
      </c>
      <c r="V212" s="28">
        <f>V167/SUM(V167,'Calculations 16to19'!V167,'Calculations 20to24'!V167,'Calculations 25to34'!V167,'Calculations 35to44'!V167,'Calculations 45to54'!V167,'Calculations 55to64'!V167)</f>
        <v>0.10669616419436548</v>
      </c>
      <c r="W212" s="28">
        <f>W167/SUM(W167,'Calculations 16to19'!W167,'Calculations 20to24'!W167,'Calculations 25to34'!W167,'Calculations 35to44'!W167,'Calculations 45to54'!W167,'Calculations 55to64'!W167)</f>
        <v>0.10933776152429596</v>
      </c>
      <c r="X212" s="28">
        <f>X167/SUM(X167,'Calculations 16to19'!X167,'Calculations 20to24'!X167,'Calculations 25to34'!X167,'Calculations 35to44'!X167,'Calculations 45to54'!X167,'Calculations 55to64'!X167)</f>
        <v>0.11199632146232258</v>
      </c>
      <c r="Y212" s="28">
        <f>Y167/SUM(Y167,'Calculations 16to19'!Y167,'Calculations 20to24'!Y167,'Calculations 25to34'!Y167,'Calculations 35to44'!Y167,'Calculations 45to54'!Y167,'Calculations 55to64'!Y167)</f>
        <v>0.1146708284448425</v>
      </c>
      <c r="Z212" s="28">
        <f>Z167/SUM(Z167,'Calculations 16to19'!Z167,'Calculations 20to24'!Z167,'Calculations 25to34'!Z167,'Calculations 35to44'!Z167,'Calculations 45to54'!Z167,'Calculations 55to64'!Z167)</f>
        <v>0.1173602685966333</v>
      </c>
      <c r="AA212" s="28">
        <f>AA167/SUM(AA167,'Calculations 16to19'!AA167,'Calculations 20to24'!AA167,'Calculations 25to34'!AA167,'Calculations 35to44'!AA167,'Calculations 45to54'!AA167,'Calculations 55to64'!AA167)</f>
        <v>0.12006363121856779</v>
      </c>
      <c r="AB212" s="28">
        <f>AB167/SUM(AB167,'Calculations 16to19'!AB167,'Calculations 20to24'!AB167,'Calculations 25to34'!AB167,'Calculations 35to44'!AB167,'Calculations 45to54'!AB167,'Calculations 55to64'!AB167)</f>
        <v>0.1227799102192038</v>
      </c>
      <c r="AC212" s="28">
        <f>AC167/SUM(AC167,'Calculations 16to19'!AC167,'Calculations 20to24'!AC167,'Calculations 25to34'!AC167,'Calculations 35to44'!AC167,'Calculations 45to54'!AC167,'Calculations 55to64'!AC167)</f>
        <v>0.12550810548796193</v>
      </c>
      <c r="AD212" s="28">
        <f>AD167/SUM(AD167,'Calculations 16to19'!AD167,'Calculations 20to24'!AD167,'Calculations 25to34'!AD167,'Calculations 35to44'!AD167,'Calculations 45to54'!AD167,'Calculations 55to64'!AD167)</f>
        <v>0.12824722420795709</v>
      </c>
      <c r="AE212" s="28">
        <f>AE167/SUM(AE167,'Calculations 16to19'!AE167,'Calculations 20to24'!AE167,'Calculations 25to34'!AE167,'Calculations 35to44'!AE167,'Calculations 45to54'!AE167,'Calculations 55to64'!AE167)</f>
        <v>0.13099628210689621</v>
      </c>
      <c r="AF212" s="28">
        <f>AF167/SUM(AF167,'Calculations 16to19'!AF167,'Calculations 20to24'!AF167,'Calculations 25to34'!AF167,'Calculations 35to44'!AF167,'Calculations 45to54'!AF167,'Calculations 55to64'!AF167)</f>
        <v>0.13375430464479929</v>
      </c>
    </row>
    <row r="213" spans="1:32" x14ac:dyDescent="0.2">
      <c r="A213" s="6" t="s">
        <v>46</v>
      </c>
      <c r="B213" s="28">
        <f>B168/SUM(B168,'Calculations 16to19'!B168,'Calculations 20to24'!B168,'Calculations 25to34'!B168,'Calculations 35to44'!B168,'Calculations 45to54'!B168,'Calculations 55to64'!B168)</f>
        <v>3.4688591057551531E-2</v>
      </c>
      <c r="C213" s="28">
        <f>C168/SUM(C168,'Calculations 16to19'!C168,'Calculations 20to24'!C168,'Calculations 25to34'!C168,'Calculations 35to44'!C168,'Calculations 45to54'!C168,'Calculations 55to64'!C168)</f>
        <v>3.6580806076927964E-2</v>
      </c>
      <c r="D213" s="28">
        <f>D168/SUM(D168,'Calculations 16to19'!D168,'Calculations 20to24'!D168,'Calculations 25to34'!D168,'Calculations 35to44'!D168,'Calculations 45to54'!D168,'Calculations 55to64'!D168)</f>
        <v>3.8312922281445796E-2</v>
      </c>
      <c r="E213" s="28">
        <f>E168/SUM(E168,'Calculations 16to19'!E168,'Calculations 20to24'!E168,'Calculations 25to34'!E168,'Calculations 35to44'!E168,'Calculations 45to54'!E168,'Calculations 55to64'!E168)</f>
        <v>4.0162469189626071E-2</v>
      </c>
      <c r="F213" s="28">
        <f>F168/SUM(F168,'Calculations 16to19'!F168,'Calculations 20to24'!F168,'Calculations 25to34'!F168,'Calculations 35to44'!F168,'Calculations 45to54'!F168,'Calculations 55to64'!F168)</f>
        <v>4.2108550464626839E-2</v>
      </c>
      <c r="G213" s="28">
        <f>G168/SUM(G168,'Calculations 16to19'!G168,'Calculations 20to24'!G168,'Calculations 25to34'!G168,'Calculations 35to44'!G168,'Calculations 45to54'!G168,'Calculations 55to64'!G168)</f>
        <v>4.4334683788998359E-2</v>
      </c>
      <c r="H213" s="28">
        <f>H168/SUM(H168,'Calculations 16to19'!H168,'Calculations 20to24'!H168,'Calculations 25to34'!H168,'Calculations 35to44'!H168,'Calculations 45to54'!H168,'Calculations 55to64'!H168)</f>
        <v>4.657471958265539E-2</v>
      </c>
      <c r="I213" s="28">
        <f>I168/SUM(I168,'Calculations 16to19'!I168,'Calculations 20to24'!I168,'Calculations 25to34'!I168,'Calculations 35to44'!I168,'Calculations 45to54'!I168,'Calculations 55to64'!I168)</f>
        <v>4.8726131919584359E-2</v>
      </c>
      <c r="J213" s="28">
        <f>J168/SUM(J168,'Calculations 16to19'!J168,'Calculations 20to24'!J168,'Calculations 25to34'!J168,'Calculations 35to44'!J168,'Calculations 45to54'!J168,'Calculations 55to64'!J168)</f>
        <v>5.0856629574528626E-2</v>
      </c>
      <c r="K213" s="28">
        <f>K168/SUM(K168,'Calculations 16to19'!K168,'Calculations 20to24'!K168,'Calculations 25to34'!K168,'Calculations 35to44'!K168,'Calculations 45to54'!K168,'Calculations 55to64'!K168)</f>
        <v>5.2959151447513286E-2</v>
      </c>
      <c r="L213" s="28">
        <f>L168/SUM(L168,'Calculations 16to19'!L168,'Calculations 20to24'!L168,'Calculations 25to34'!L168,'Calculations 35to44'!L168,'Calculations 45to54'!L168,'Calculations 55to64'!L168)</f>
        <v>5.5335222911983291E-2</v>
      </c>
      <c r="M213" s="28">
        <f>M168/SUM(M168,'Calculations 16to19'!M168,'Calculations 20to24'!M168,'Calculations 25to34'!M168,'Calculations 35to44'!M168,'Calculations 45to54'!M168,'Calculations 55to64'!M168)</f>
        <v>5.7660480947888192E-2</v>
      </c>
      <c r="N213" s="28">
        <f>N168/SUM(N168,'Calculations 16to19'!N168,'Calculations 20to24'!N168,'Calculations 25to34'!N168,'Calculations 35to44'!N168,'Calculations 45to54'!N168,'Calculations 55to64'!N168)</f>
        <v>6.002573379147387E-2</v>
      </c>
      <c r="O213" s="28">
        <f>O168/SUM(O168,'Calculations 16to19'!O168,'Calculations 20to24'!O168,'Calculations 25to34'!O168,'Calculations 35to44'!O168,'Calculations 45to54'!O168,'Calculations 55to64'!O168)</f>
        <v>6.2429463375507248E-2</v>
      </c>
      <c r="P213" s="28">
        <f>P168/SUM(P168,'Calculations 16to19'!P168,'Calculations 20to24'!P168,'Calculations 25to34'!P168,'Calculations 35to44'!P168,'Calculations 45to54'!P168,'Calculations 55to64'!P168)</f>
        <v>6.4870152363870254E-2</v>
      </c>
      <c r="Q213" s="28">
        <f>Q168/SUM(Q168,'Calculations 16to19'!Q168,'Calculations 20to24'!Q168,'Calculations 25to34'!Q168,'Calculations 35to44'!Q168,'Calculations 45to54'!Q168,'Calculations 55to64'!Q168)</f>
        <v>6.734628843141488E-2</v>
      </c>
      <c r="R213" s="28">
        <f>R168/SUM(R168,'Calculations 16to19'!R168,'Calculations 20to24'!R168,'Calculations 25to34'!R168,'Calculations 35to44'!R168,'Calculations 45to54'!R168,'Calculations 55to64'!R168)</f>
        <v>6.9856367907060235E-2</v>
      </c>
      <c r="S213" s="28">
        <f>S168/SUM(S168,'Calculations 16to19'!S168,'Calculations 20to24'!S168,'Calculations 25to34'!S168,'Calculations 35to44'!S168,'Calculations 45to54'!S168,'Calculations 55to64'!S168)</f>
        <v>7.2398898844739462E-2</v>
      </c>
      <c r="T213" s="28">
        <f>T168/SUM(T168,'Calculations 16to19'!T168,'Calculations 20to24'!T168,'Calculations 25to34'!T168,'Calculations 35to44'!T168,'Calculations 45to54'!T168,'Calculations 55to64'!T168)</f>
        <v>7.4972403586466424E-2</v>
      </c>
      <c r="U213" s="28">
        <f>U168/SUM(U168,'Calculations 16to19'!U168,'Calculations 20to24'!U168,'Calculations 25to34'!U168,'Calculations 35to44'!U168,'Calculations 45to54'!U168,'Calculations 55to64'!U168)</f>
        <v>7.7575420879805443E-2</v>
      </c>
      <c r="V213" s="28">
        <f>V168/SUM(V168,'Calculations 16to19'!V168,'Calculations 20to24'!V168,'Calculations 25to34'!V168,'Calculations 35to44'!V168,'Calculations 45to54'!V168,'Calculations 55to64'!V168)</f>
        <v>8.0206507608782826E-2</v>
      </c>
      <c r="W213" s="28">
        <f>W168/SUM(W168,'Calculations 16to19'!W168,'Calculations 20to24'!W168,'Calculations 25to34'!W168,'Calculations 35to44'!W168,'Calculations 45to54'!W168,'Calculations 55to64'!W168)</f>
        <v>8.2864240193167654E-2</v>
      </c>
      <c r="X213" s="28">
        <f>X168/SUM(X168,'Calculations 16to19'!X168,'Calculations 20to24'!X168,'Calculations 25to34'!X168,'Calculations 35to44'!X168,'Calculations 45to54'!X168,'Calculations 55to64'!X168)</f>
        <v>8.5547215706402183E-2</v>
      </c>
      <c r="Y213" s="28">
        <f>Y168/SUM(Y168,'Calculations 16to19'!Y168,'Calculations 20to24'!Y168,'Calculations 25to34'!Y168,'Calculations 35to44'!Y168,'Calculations 45to54'!Y168,'Calculations 55to64'!Y168)</f>
        <v>8.8254052757510026E-2</v>
      </c>
      <c r="Z213" s="28">
        <f>Z168/SUM(Z168,'Calculations 16to19'!Z168,'Calculations 20to24'!Z168,'Calculations 25to34'!Z168,'Calculations 35to44'!Z168,'Calculations 45to54'!Z168,'Calculations 55to64'!Z168)</f>
        <v>9.098339217729072E-2</v>
      </c>
      <c r="AA213" s="28">
        <f>AA168/SUM(AA168,'Calculations 16to19'!AA168,'Calculations 20to24'!AA168,'Calculations 25to34'!AA168,'Calculations 35to44'!AA168,'Calculations 45to54'!AA168,'Calculations 55to64'!AA168)</f>
        <v>9.3733897544171468E-2</v>
      </c>
      <c r="AB213" s="28">
        <f>AB168/SUM(AB168,'Calculations 16to19'!AB168,'Calculations 20to24'!AB168,'Calculations 25to34'!AB168,'Calculations 35to44'!AB168,'Calculations 45to54'!AB168,'Calculations 55to64'!AB168)</f>
        <v>9.6504255580354775E-2</v>
      </c>
      <c r="AC213" s="28">
        <f>AC168/SUM(AC168,'Calculations 16to19'!AC168,'Calculations 20to24'!AC168,'Calculations 25to34'!AC168,'Calculations 35to44'!AC168,'Calculations 45to54'!AC168,'Calculations 55to64'!AC168)</f>
        <v>9.929317644446374E-2</v>
      </c>
      <c r="AD213" s="28">
        <f>AD168/SUM(AD168,'Calculations 16to19'!AD168,'Calculations 20to24'!AD168,'Calculations 25to34'!AD168,'Calculations 35to44'!AD168,'Calculations 45to54'!AD168,'Calculations 55to64'!AD168)</f>
        <v>0.10209939394278925</v>
      </c>
      <c r="AE213" s="28">
        <f>AE168/SUM(AE168,'Calculations 16to19'!AE168,'Calculations 20to24'!AE168,'Calculations 25to34'!AE168,'Calculations 35to44'!AE168,'Calculations 45to54'!AE168,'Calculations 55to64'!AE168)</f>
        <v>0.10492166567753745</v>
      </c>
      <c r="AF213" s="28">
        <f>AF168/SUM(AF168,'Calculations 16to19'!AF168,'Calculations 20to24'!AF168,'Calculations 25to34'!AF168,'Calculations 35to44'!AF168,'Calculations 45to54'!AF168,'Calculations 55to64'!AF168)</f>
        <v>0.10775877314714981</v>
      </c>
    </row>
    <row r="214" spans="1:32" x14ac:dyDescent="0.2">
      <c r="A214" s="6" t="s">
        <v>47</v>
      </c>
      <c r="B214" s="28">
        <f>B169/SUM(B169,'Calculations 16to19'!B169,'Calculations 20to24'!B169,'Calculations 25to34'!B169,'Calculations 35to44'!B169,'Calculations 45to54'!B169,'Calculations 55to64'!B169)</f>
        <v>6.1987237921604377E-2</v>
      </c>
      <c r="C214" s="28">
        <f>C169/SUM(C169,'Calculations 16to19'!C169,'Calculations 20to24'!C169,'Calculations 25to34'!C169,'Calculations 35to44'!C169,'Calculations 45to54'!C169,'Calculations 55to64'!C169)</f>
        <v>6.419006494731129E-2</v>
      </c>
      <c r="D214" s="28">
        <f>D169/SUM(D169,'Calculations 16to19'!D169,'Calculations 20to24'!D169,'Calculations 25to34'!D169,'Calculations 35to44'!D169,'Calculations 45to54'!D169,'Calculations 55to64'!D169)</f>
        <v>6.6243271941571341E-2</v>
      </c>
      <c r="E214" s="28">
        <f>E169/SUM(E169,'Calculations 16to19'!E169,'Calculations 20to24'!E169,'Calculations 25to34'!E169,'Calculations 35to44'!E169,'Calculations 45to54'!E169,'Calculations 55to64'!E169)</f>
        <v>6.8435723170834004E-2</v>
      </c>
      <c r="F214" s="28">
        <f>F169/SUM(F169,'Calculations 16to19'!F169,'Calculations 20to24'!F169,'Calculations 25to34'!F169,'Calculations 35to44'!F169,'Calculations 45to54'!F169,'Calculations 55to64'!F169)</f>
        <v>7.0678825382152061E-2</v>
      </c>
      <c r="G214" s="28">
        <f>G169/SUM(G169,'Calculations 16to19'!G169,'Calculations 20to24'!G169,'Calculations 25to34'!G169,'Calculations 35to44'!G169,'Calculations 45to54'!G169,'Calculations 55to64'!G169)</f>
        <v>7.3101159861533802E-2</v>
      </c>
      <c r="H214" s="28">
        <f>H169/SUM(H169,'Calculations 16to19'!H169,'Calculations 20to24'!H169,'Calculations 25to34'!H169,'Calculations 35to44'!H169,'Calculations 45to54'!H169,'Calculations 55to64'!H169)</f>
        <v>7.5556508532862207E-2</v>
      </c>
      <c r="I214" s="28">
        <f>I169/SUM(I169,'Calculations 16to19'!I169,'Calculations 20to24'!I169,'Calculations 25to34'!I169,'Calculations 35to44'!I169,'Calculations 45to54'!I169,'Calculations 55to64'!I169)</f>
        <v>7.7774584837101216E-2</v>
      </c>
      <c r="J214" s="28">
        <f>J169/SUM(J169,'Calculations 16to19'!J169,'Calculations 20to24'!J169,'Calculations 25to34'!J169,'Calculations 35to44'!J169,'Calculations 45to54'!J169,'Calculations 55to64'!J169)</f>
        <v>7.9848825695907455E-2</v>
      </c>
      <c r="K214" s="28">
        <f>K169/SUM(K169,'Calculations 16to19'!K169,'Calculations 20to24'!K169,'Calculations 25to34'!K169,'Calculations 35to44'!K169,'Calculations 45to54'!K169,'Calculations 55to64'!K169)</f>
        <v>8.1886130711257374E-2</v>
      </c>
      <c r="L214" s="28">
        <f>L169/SUM(L169,'Calculations 16to19'!L169,'Calculations 20to24'!L169,'Calculations 25to34'!L169,'Calculations 35to44'!L169,'Calculations 45to54'!L169,'Calculations 55to64'!L169)</f>
        <v>8.4669358019438271E-2</v>
      </c>
      <c r="M214" s="28">
        <f>M169/SUM(M169,'Calculations 16to19'!M169,'Calculations 20to24'!M169,'Calculations 25to34'!M169,'Calculations 35to44'!M169,'Calculations 45to54'!M169,'Calculations 55to64'!M169)</f>
        <v>8.708572668546255E-2</v>
      </c>
      <c r="N214" s="28">
        <f>N169/SUM(N169,'Calculations 16to19'!N169,'Calculations 20to24'!N169,'Calculations 25to34'!N169,'Calculations 35to44'!N169,'Calculations 45to54'!N169,'Calculations 55to64'!N169)</f>
        <v>8.9526099425848091E-2</v>
      </c>
      <c r="O214" s="28">
        <f>O169/SUM(O169,'Calculations 16to19'!O169,'Calculations 20to24'!O169,'Calculations 25to34'!O169,'Calculations 35to44'!O169,'Calculations 45to54'!O169,'Calculations 55to64'!O169)</f>
        <v>9.1989537205348748E-2</v>
      </c>
      <c r="P214" s="28">
        <f>P169/SUM(P169,'Calculations 16to19'!P169,'Calculations 20to24'!P169,'Calculations 25to34'!P169,'Calculations 35to44'!P169,'Calculations 45to54'!P169,'Calculations 55to64'!P169)</f>
        <v>9.4475090490861183E-2</v>
      </c>
      <c r="Q214" s="28">
        <f>Q169/SUM(Q169,'Calculations 16to19'!Q169,'Calculations 20to24'!Q169,'Calculations 25to34'!Q169,'Calculations 35to44'!Q169,'Calculations 45to54'!Q169,'Calculations 55to64'!Q169)</f>
        <v>9.6981800963842138E-2</v>
      </c>
      <c r="R214" s="28">
        <f>R169/SUM(R169,'Calculations 16to19'!R169,'Calculations 20to24'!R169,'Calculations 25to34'!R169,'Calculations 35to44'!R169,'Calculations 45to54'!R169,'Calculations 55to64'!R169)</f>
        <v>9.9508703206361432E-2</v>
      </c>
      <c r="S214" s="28">
        <f>S169/SUM(S169,'Calculations 16to19'!S169,'Calculations 20to24'!S169,'Calculations 25to34'!S169,'Calculations 35to44'!S169,'Calculations 45to54'!S169,'Calculations 55to64'!S169)</f>
        <v>0.10205482635606453</v>
      </c>
      <c r="T214" s="28">
        <f>T169/SUM(T169,'Calculations 16to19'!T169,'Calculations 20to24'!T169,'Calculations 25to34'!T169,'Calculations 35to44'!T169,'Calculations 45to54'!T169,'Calculations 55to64'!T169)</f>
        <v>0.10461919572564686</v>
      </c>
      <c r="U214" s="28">
        <f>U169/SUM(U169,'Calculations 16to19'!U169,'Calculations 20to24'!U169,'Calculations 25to34'!U169,'Calculations 35to44'!U169,'Calculations 45to54'!U169,'Calculations 55to64'!U169)</f>
        <v>0.10720083438279936</v>
      </c>
      <c r="V214" s="28">
        <f>V169/SUM(V169,'Calculations 16to19'!V169,'Calculations 20to24'!V169,'Calculations 25to34'!V169,'Calculations 35to44'!V169,'Calculations 45to54'!V169,'Calculations 55to64'!V169)</f>
        <v>0.1097987646869298</v>
      </c>
      <c r="W214" s="28">
        <f>W169/SUM(W169,'Calculations 16to19'!W169,'Calculations 20to24'!W169,'Calculations 25to34'!W169,'Calculations 35to44'!W169,'Calculations 45to54'!W169,'Calculations 55to64'!W169)</f>
        <v>0.11241200977931502</v>
      </c>
      <c r="X214" s="28">
        <f>X169/SUM(X169,'Calculations 16to19'!X169,'Calculations 20to24'!X169,'Calculations 25to34'!X169,'Calculations 35to44'!X169,'Calculations 45to54'!X169,'Calculations 55to64'!X169)</f>
        <v>0.11503959502370012</v>
      </c>
      <c r="Y214" s="28">
        <f>Y169/SUM(Y169,'Calculations 16to19'!Y169,'Calculations 20to24'!Y169,'Calculations 25to34'!Y169,'Calculations 35to44'!Y169,'Calculations 45to54'!Y169,'Calculations 55to64'!Y169)</f>
        <v>0.11768054939470811</v>
      </c>
      <c r="Z214" s="28">
        <f>Z169/SUM(Z169,'Calculations 16to19'!Z169,'Calculations 20to24'!Z169,'Calculations 25to34'!Z169,'Calculations 35to44'!Z169,'Calculations 45to54'!Z169,'Calculations 55to64'!Z169)</f>
        <v>0.12033390681177014</v>
      </c>
      <c r="AA214" s="28">
        <f>AA169/SUM(AA169,'Calculations 16to19'!AA169,'Calculations 20to24'!AA169,'Calculations 25to34'!AA169,'Calculations 35to44'!AA169,'Calculations 45to54'!AA169,'Calculations 55to64'!AA169)</f>
        <v>0.12299870741662838</v>
      </c>
      <c r="AB214" s="28">
        <f>AB169/SUM(AB169,'Calculations 16to19'!AB169,'Calculations 20to24'!AB169,'Calculations 25to34'!AB169,'Calculations 35to44'!AB169,'Calculations 45to54'!AB169,'Calculations 55to64'!AB169)</f>
        <v>0.12567399879279348</v>
      </c>
      <c r="AC214" s="28">
        <f>AC169/SUM(AC169,'Calculations 16to19'!AC169,'Calculations 20to24'!AC169,'Calculations 25to34'!AC169,'Calculations 35to44'!AC169,'Calculations 45to54'!AC169,'Calculations 55to64'!AC169)</f>
        <v>0.12835883712566337</v>
      </c>
      <c r="AD214" s="28">
        <f>AD169/SUM(AD169,'Calculations 16to19'!AD169,'Calculations 20to24'!AD169,'Calculations 25to34'!AD169,'Calculations 35to44'!AD169,'Calculations 45to54'!AD169,'Calculations 55to64'!AD169)</f>
        <v>0.13105228830231527</v>
      </c>
      <c r="AE214" s="28">
        <f>AE169/SUM(AE169,'Calculations 16to19'!AE169,'Calculations 20to24'!AE169,'Calculations 25to34'!AE169,'Calculations 35to44'!AE169,'Calculations 45to54'!AE169,'Calculations 55to64'!AE169)</f>
        <v>0.13375342895028294</v>
      </c>
      <c r="AF214" s="28">
        <f>AF169/SUM(AF169,'Calculations 16to19'!AF169,'Calculations 20to24'!AF169,'Calculations 25to34'!AF169,'Calculations 35to44'!AF169,'Calculations 45to54'!AF169,'Calculations 55to64'!AF169)</f>
        <v>0.13646134741491389</v>
      </c>
    </row>
    <row r="215" spans="1:32" x14ac:dyDescent="0.2">
      <c r="A215" s="6" t="s">
        <v>48</v>
      </c>
      <c r="B215" s="28">
        <f>B170/SUM(B170,'Calculations 16to19'!B170,'Calculations 20to24'!B170,'Calculations 25to34'!B170,'Calculations 35to44'!B170,'Calculations 45to54'!B170,'Calculations 55to64'!B170)</f>
        <v>3.3128834355828231E-2</v>
      </c>
      <c r="C215" s="28">
        <f>C170/SUM(C170,'Calculations 16to19'!C170,'Calculations 20to24'!C170,'Calculations 25to34'!C170,'Calculations 35to44'!C170,'Calculations 45to54'!C170,'Calculations 55to64'!C170)</f>
        <v>3.4624824034130072E-2</v>
      </c>
      <c r="D215" s="28">
        <f>D170/SUM(D170,'Calculations 16to19'!D170,'Calculations 20to24'!D170,'Calculations 25to34'!D170,'Calculations 35to44'!D170,'Calculations 45to54'!D170,'Calculations 55to64'!D170)</f>
        <v>3.6013866103672069E-2</v>
      </c>
      <c r="E215" s="28">
        <f>E170/SUM(E170,'Calculations 16to19'!E170,'Calculations 20to24'!E170,'Calculations 25to34'!E170,'Calculations 35to44'!E170,'Calculations 45to54'!E170,'Calculations 55to64'!E170)</f>
        <v>3.7483321604011119E-2</v>
      </c>
      <c r="F215" s="28">
        <f>F170/SUM(F170,'Calculations 16to19'!F170,'Calculations 20to24'!F170,'Calculations 25to34'!F170,'Calculations 35to44'!F170,'Calculations 45to54'!F170,'Calculations 55to64'!F170)</f>
        <v>3.8966815793368317E-2</v>
      </c>
      <c r="G215" s="28">
        <f>G170/SUM(G170,'Calculations 16to19'!G170,'Calculations 20to24'!G170,'Calculations 25to34'!G170,'Calculations 35to44'!G170,'Calculations 45to54'!G170,'Calculations 55to64'!G170)</f>
        <v>4.0529604142674078E-2</v>
      </c>
      <c r="H215" s="28">
        <f>H170/SUM(H170,'Calculations 16to19'!H170,'Calculations 20to24'!H170,'Calculations 25to34'!H170,'Calculations 35to44'!H170,'Calculations 45to54'!H170,'Calculations 55to64'!H170)</f>
        <v>4.2105710268494315E-2</v>
      </c>
      <c r="I215" s="28">
        <f>I170/SUM(I170,'Calculations 16to19'!I170,'Calculations 20to24'!I170,'Calculations 25to34'!I170,'Calculations 35to44'!I170,'Calculations 45to54'!I170,'Calculations 55to64'!I170)</f>
        <v>4.3493164309825194E-2</v>
      </c>
      <c r="J215" s="28">
        <f>J170/SUM(J170,'Calculations 16to19'!J170,'Calculations 20to24'!J170,'Calculations 25to34'!J170,'Calculations 35to44'!J170,'Calculations 45to54'!J170,'Calculations 55to64'!J170)</f>
        <v>4.478402333841669E-2</v>
      </c>
      <c r="K215" s="28">
        <f>K170/SUM(K170,'Calculations 16to19'!K170,'Calculations 20to24'!K170,'Calculations 25to34'!K170,'Calculations 35to44'!K170,'Calculations 45to54'!K170,'Calculations 55to64'!K170)</f>
        <v>4.6060816344014571E-2</v>
      </c>
      <c r="L215" s="28">
        <f>L170/SUM(L170,'Calculations 16to19'!L170,'Calculations 20to24'!L170,'Calculations 25to34'!L170,'Calculations 35to44'!L170,'Calculations 45to54'!L170,'Calculations 55to64'!L170)</f>
        <v>4.8110449956430712E-2</v>
      </c>
      <c r="M215" s="28">
        <f>M170/SUM(M170,'Calculations 16to19'!M170,'Calculations 20to24'!M170,'Calculations 25to34'!M170,'Calculations 35to44'!M170,'Calculations 45to54'!M170,'Calculations 55to64'!M170)</f>
        <v>4.9740098066528252E-2</v>
      </c>
      <c r="N215" s="28">
        <f>N170/SUM(N170,'Calculations 16to19'!N170,'Calculations 20to24'!N170,'Calculations 25to34'!N170,'Calculations 35to44'!N170,'Calculations 45to54'!N170,'Calculations 55to64'!N170)</f>
        <v>5.1393815486325836E-2</v>
      </c>
      <c r="O215" s="28">
        <f>O170/SUM(O170,'Calculations 16to19'!O170,'Calculations 20to24'!O170,'Calculations 25to34'!O170,'Calculations 35to44'!O170,'Calculations 45to54'!O170,'Calculations 55to64'!O170)</f>
        <v>5.3071172461784707E-2</v>
      </c>
      <c r="P215" s="28">
        <f>P170/SUM(P170,'Calculations 16to19'!P170,'Calculations 20to24'!P170,'Calculations 25to34'!P170,'Calculations 35to44'!P170,'Calculations 45to54'!P170,'Calculations 55to64'!P170)</f>
        <v>5.4771724378287236E-2</v>
      </c>
      <c r="Q215" s="28">
        <f>Q170/SUM(Q170,'Calculations 16to19'!Q170,'Calculations 20to24'!Q170,'Calculations 25to34'!Q170,'Calculations 35to44'!Q170,'Calculations 45to54'!Q170,'Calculations 55to64'!Q170)</f>
        <v>5.6495012559043628E-2</v>
      </c>
      <c r="R215" s="28">
        <f>R170/SUM(R170,'Calculations 16to19'!R170,'Calculations 20to24'!R170,'Calculations 25to34'!R170,'Calculations 35to44'!R170,'Calculations 45to54'!R170,'Calculations 55to64'!R170)</f>
        <v>5.8240565071956345E-2</v>
      </c>
      <c r="S215" s="28">
        <f>S170/SUM(S170,'Calculations 16to19'!S170,'Calculations 20to24'!S170,'Calculations 25to34'!S170,'Calculations 35to44'!S170,'Calculations 45to54'!S170,'Calculations 55to64'!S170)</f>
        <v>6.0007897542536312E-2</v>
      </c>
      <c r="T215" s="28">
        <f>T170/SUM(T170,'Calculations 16to19'!T170,'Calculations 20to24'!T170,'Calculations 25to34'!T170,'Calculations 35to44'!T170,'Calculations 45to54'!T170,'Calculations 55to64'!T170)</f>
        <v>6.1796513970526039E-2</v>
      </c>
      <c r="U215" s="28">
        <f>U170/SUM(U170,'Calculations 16to19'!U170,'Calculations 20to24'!U170,'Calculations 25to34'!U170,'Calculations 35to44'!U170,'Calculations 45to54'!U170,'Calculations 55to64'!U170)</f>
        <v>6.3605907547973448E-2</v>
      </c>
      <c r="V215" s="28">
        <f>V170/SUM(V170,'Calculations 16to19'!V170,'Calculations 20to24'!V170,'Calculations 25to34'!V170,'Calculations 35to44'!V170,'Calculations 45to54'!V170,'Calculations 55to64'!V170)</f>
        <v>6.5435561476577322E-2</v>
      </c>
      <c r="W215" s="28">
        <f>W170/SUM(W170,'Calculations 16to19'!W170,'Calculations 20to24'!W170,'Calculations 25to34'!W170,'Calculations 35to44'!W170,'Calculations 45to54'!W170,'Calculations 55to64'!W170)</f>
        <v>6.7284949782212403E-2</v>
      </c>
      <c r="X215" s="28">
        <f>X170/SUM(X170,'Calculations 16to19'!X170,'Calculations 20to24'!X170,'Calculations 25to34'!X170,'Calculations 35to44'!X170,'Calculations 45to54'!X170,'Calculations 55to64'!X170)</f>
        <v>6.915353812464356E-2</v>
      </c>
      <c r="Y215" s="28">
        <f>Y170/SUM(Y170,'Calculations 16to19'!Y170,'Calculations 20to24'!Y170,'Calculations 25to34'!Y170,'Calculations 35to44'!Y170,'Calculations 45to54'!Y170,'Calculations 55to64'!Y170)</f>
        <v>7.1040784600531218E-2</v>
      </c>
      <c r="Z215" s="28">
        <f>Z170/SUM(Z170,'Calculations 16to19'!Z170,'Calculations 20to24'!Z170,'Calculations 25to34'!Z170,'Calculations 35to44'!Z170,'Calculations 45to54'!Z170,'Calculations 55to64'!Z170)</f>
        <v>7.294614053793376E-2</v>
      </c>
      <c r="AA215" s="28">
        <f>AA170/SUM(AA170,'Calculations 16to19'!AA170,'Calculations 20to24'!AA170,'Calculations 25to34'!AA170,'Calculations 35to44'!AA170,'Calculations 45to54'!AA170,'Calculations 55to64'!AA170)</f>
        <v>7.4869051280615606E-2</v>
      </c>
      <c r="AB215" s="28">
        <f>AB170/SUM(AB170,'Calculations 16to19'!AB170,'Calculations 20to24'!AB170,'Calculations 25to34'!AB170,'Calculations 35to44'!AB170,'Calculations 45to54'!AB170,'Calculations 55to64'!AB170)</f>
        <v>7.6808956960578587E-2</v>
      </c>
      <c r="AC215" s="28">
        <f>AC170/SUM(AC170,'Calculations 16to19'!AC170,'Calculations 20to24'!AC170,'Calculations 25to34'!AC170,'Calculations 35to44'!AC170,'Calculations 45to54'!AC170,'Calculations 55to64'!AC170)</f>
        <v>7.8765293257339844E-2</v>
      </c>
      <c r="AD215" s="28">
        <f>AD170/SUM(AD170,'Calculations 16to19'!AD170,'Calculations 20to24'!AD170,'Calculations 25to34'!AD170,'Calculations 35to44'!AD170,'Calculations 45to54'!AD170,'Calculations 55to64'!AD170)</f>
        <v>8.0737492142586659E-2</v>
      </c>
      <c r="AE215" s="28">
        <f>AE170/SUM(AE170,'Calculations 16to19'!AE170,'Calculations 20to24'!AE170,'Calculations 25to34'!AE170,'Calculations 35to44'!AE170,'Calculations 45to54'!AE170,'Calculations 55to64'!AE170)</f>
        <v>8.2724982608948755E-2</v>
      </c>
      <c r="AF215" s="28">
        <f>AF170/SUM(AF170,'Calculations 16to19'!AF170,'Calculations 20to24'!AF170,'Calculations 25to34'!AF170,'Calculations 35to44'!AF170,'Calculations 45to54'!AF170,'Calculations 55to64'!AF170)</f>
        <v>8.472719138173658E-2</v>
      </c>
    </row>
    <row r="216" spans="1:32" x14ac:dyDescent="0.2">
      <c r="A216" s="6" t="s">
        <v>49</v>
      </c>
      <c r="B216" s="28">
        <f>B171/SUM(B171,'Calculations 16to19'!B171,'Calculations 20to24'!B171,'Calculations 25to34'!B171,'Calculations 35to44'!B171,'Calculations 45to54'!B171,'Calculations 55to64'!B171)</f>
        <v>5.5284552845528454E-2</v>
      </c>
      <c r="C216" s="28">
        <f>C171/SUM(C171,'Calculations 16to19'!C171,'Calculations 20to24'!C171,'Calculations 25to34'!C171,'Calculations 35to44'!C171,'Calculations 45to54'!C171,'Calculations 55to64'!C171)</f>
        <v>5.7250135615961067E-2</v>
      </c>
      <c r="D216" s="28">
        <f>D171/SUM(D171,'Calculations 16to19'!D171,'Calculations 20to24'!D171,'Calculations 25to34'!D171,'Calculations 35to44'!D171,'Calculations 45to54'!D171,'Calculations 55to64'!D171)</f>
        <v>5.9074571838712626E-2</v>
      </c>
      <c r="E216" s="28">
        <f>E171/SUM(E171,'Calculations 16to19'!E171,'Calculations 20to24'!E171,'Calculations 25to34'!E171,'Calculations 35to44'!E171,'Calculations 45to54'!E171,'Calculations 55to64'!E171)</f>
        <v>6.1050911211202895E-2</v>
      </c>
      <c r="F216" s="28">
        <f>F171/SUM(F171,'Calculations 16to19'!F171,'Calculations 20to24'!F171,'Calculations 25to34'!F171,'Calculations 35to44'!F171,'Calculations 45to54'!F171,'Calculations 55to64'!F171)</f>
        <v>6.311826452433815E-2</v>
      </c>
      <c r="G216" s="28">
        <f>G171/SUM(G171,'Calculations 16to19'!G171,'Calculations 20to24'!G171,'Calculations 25to34'!G171,'Calculations 35to44'!G171,'Calculations 45to54'!G171,'Calculations 55to64'!G171)</f>
        <v>6.541303607411364E-2</v>
      </c>
      <c r="H216" s="28">
        <f>H171/SUM(H171,'Calculations 16to19'!H171,'Calculations 20to24'!H171,'Calculations 25to34'!H171,'Calculations 35to44'!H171,'Calculations 45to54'!H171,'Calculations 55to64'!H171)</f>
        <v>6.7779853155323186E-2</v>
      </c>
      <c r="I216" s="28">
        <f>I171/SUM(I171,'Calculations 16to19'!I171,'Calculations 20to24'!I171,'Calculations 25to34'!I171,'Calculations 35to44'!I171,'Calculations 45to54'!I171,'Calculations 55to64'!I171)</f>
        <v>6.9938218411989939E-2</v>
      </c>
      <c r="J216" s="28">
        <f>J171/SUM(J171,'Calculations 16to19'!J171,'Calculations 20to24'!J171,'Calculations 25to34'!J171,'Calculations 35to44'!J171,'Calculations 45to54'!J171,'Calculations 55to64'!J171)</f>
        <v>7.192548666612493E-2</v>
      </c>
      <c r="K216" s="28">
        <f>K171/SUM(K171,'Calculations 16to19'!K171,'Calculations 20to24'!K171,'Calculations 25to34'!K171,'Calculations 35to44'!K171,'Calculations 45to54'!K171,'Calculations 55to64'!K171)</f>
        <v>7.3854874144751212E-2</v>
      </c>
      <c r="L216" s="28">
        <f>L171/SUM(L171,'Calculations 16to19'!L171,'Calculations 20to24'!L171,'Calculations 25to34'!L171,'Calculations 35to44'!L171,'Calculations 45to54'!L171,'Calculations 55to64'!L171)</f>
        <v>7.6347961950209722E-2</v>
      </c>
      <c r="M216" s="28">
        <f>M171/SUM(M171,'Calculations 16to19'!M171,'Calculations 20to24'!M171,'Calculations 25to34'!M171,'Calculations 35to44'!M171,'Calculations 45to54'!M171,'Calculations 55to64'!M171)</f>
        <v>7.8622447335081308E-2</v>
      </c>
      <c r="N216" s="28">
        <f>N171/SUM(N171,'Calculations 16to19'!N171,'Calculations 20to24'!N171,'Calculations 25to34'!N171,'Calculations 35to44'!N171,'Calculations 45to54'!N171,'Calculations 55to64'!N171)</f>
        <v>8.0923810001422181E-2</v>
      </c>
      <c r="O216" s="28">
        <f>O171/SUM(O171,'Calculations 16to19'!O171,'Calculations 20to24'!O171,'Calculations 25to34'!O171,'Calculations 35to44'!O171,'Calculations 45to54'!O171,'Calculations 55to64'!O171)</f>
        <v>8.3251244547976971E-2</v>
      </c>
      <c r="P216" s="28">
        <f>P171/SUM(P171,'Calculations 16to19'!P171,'Calculations 20to24'!P171,'Calculations 25to34'!P171,'Calculations 35to44'!P171,'Calculations 45to54'!P171,'Calculations 55to64'!P171)</f>
        <v>8.5603927549527489E-2</v>
      </c>
      <c r="Q216" s="28">
        <f>Q171/SUM(Q171,'Calculations 16to19'!Q171,'Calculations 20to24'!Q171,'Calculations 25to34'!Q171,'Calculations 35to44'!Q171,'Calculations 45to54'!Q171,'Calculations 55to64'!Q171)</f>
        <v>8.7981019126025808E-2</v>
      </c>
      <c r="R216" s="28">
        <f>R171/SUM(R171,'Calculations 16to19'!R171,'Calculations 20to24'!R171,'Calculations 25to34'!R171,'Calculations 35to44'!R171,'Calculations 45to54'!R171,'Calculations 55to64'!R171)</f>
        <v>9.0381664517871801E-2</v>
      </c>
      <c r="S216" s="28">
        <f>S171/SUM(S171,'Calculations 16to19'!S171,'Calculations 20to24'!S171,'Calculations 25to34'!S171,'Calculations 35to44'!S171,'Calculations 45to54'!S171,'Calculations 55to64'!S171)</f>
        <v>9.2804995661816186E-2</v>
      </c>
      <c r="T216" s="28">
        <f>T171/SUM(T171,'Calculations 16to19'!T171,'Calculations 20to24'!T171,'Calculations 25to34'!T171,'Calculations 35to44'!T171,'Calculations 45to54'!T171,'Calculations 55to64'!T171)</f>
        <v>9.5250132762145598E-2</v>
      </c>
      <c r="U216" s="28">
        <f>U171/SUM(U171,'Calculations 16to19'!U171,'Calculations 20to24'!U171,'Calculations 25to34'!U171,'Calculations 35to44'!U171,'Calculations 45to54'!U171,'Calculations 55to64'!U171)</f>
        <v>9.7716185852033038E-2</v>
      </c>
      <c r="V216" s="28">
        <f>V171/SUM(V171,'Calculations 16to19'!V171,'Calculations 20to24'!V171,'Calculations 25to34'!V171,'Calculations 35to44'!V171,'Calculations 45to54'!V171,'Calculations 55to64'!V171)</f>
        <v>0.10020225634016021</v>
      </c>
      <c r="W216" s="28">
        <f>W171/SUM(W171,'Calculations 16to19'!W171,'Calculations 20to24'!W171,'Calculations 25to34'!W171,'Calculations 35to44'!W171,'Calculations 45to54'!W171,'Calculations 55to64'!W171)</f>
        <v>0.10270743853796667</v>
      </c>
      <c r="X216" s="28">
        <f>X171/SUM(X171,'Calculations 16to19'!X171,'Calculations 20to24'!X171,'Calculations 25to34'!X171,'Calculations 35to44'!X171,'Calculations 45to54'!X171,'Calculations 55to64'!X171)</f>
        <v>0.10523082116315027</v>
      </c>
      <c r="Y216" s="28">
        <f>Y171/SUM(Y171,'Calculations 16to19'!Y171,'Calculations 20to24'!Y171,'Calculations 25to34'!Y171,'Calculations 35to44'!Y171,'Calculations 45to54'!Y171,'Calculations 55to64'!Y171)</f>
        <v>0.10777148881531906</v>
      </c>
      <c r="Z216" s="28">
        <f>Z171/SUM(Z171,'Calculations 16to19'!Z171,'Calculations 20to24'!Z171,'Calculations 25to34'!Z171,'Calculations 35to44'!Z171,'Calculations 45to54'!Z171,'Calculations 55to64'!Z171)</f>
        <v>0.11032852341997752</v>
      </c>
      <c r="AA216" s="28">
        <f>AA171/SUM(AA171,'Calculations 16to19'!AA171,'Calculations 20to24'!AA171,'Calculations 25to34'!AA171,'Calculations 35to44'!AA171,'Calculations 45to54'!AA171,'Calculations 55to64'!AA171)</f>
        <v>0.11290100563733033</v>
      </c>
      <c r="AB216" s="28">
        <f>AB171/SUM(AB171,'Calculations 16to19'!AB171,'Calculations 20to24'!AB171,'Calculations 25to34'!AB171,'Calculations 35to44'!AB171,'Calculations 45to54'!AB171,'Calculations 55to64'!AB171)</f>
        <v>0.11548801623268071</v>
      </c>
      <c r="AC216" s="28">
        <f>AC171/SUM(AC171,'Calculations 16to19'!AC171,'Calculations 20to24'!AC171,'Calculations 25to34'!AC171,'Calculations 35to44'!AC171,'Calculations 45to54'!AC171,'Calculations 55to64'!AC171)</f>
        <v>0.11808863740550722</v>
      </c>
      <c r="AD216" s="28">
        <f>AD171/SUM(AD171,'Calculations 16to19'!AD171,'Calculations 20to24'!AD171,'Calculations 25to34'!AD171,'Calculations 35to44'!AD171,'Calculations 45to54'!AD171,'Calculations 55to64'!AD171)</f>
        <v>0.12070195407460106</v>
      </c>
      <c r="AE216" s="28">
        <f>AE171/SUM(AE171,'Calculations 16to19'!AE171,'Calculations 20to24'!AE171,'Calculations 25to34'!AE171,'Calculations 35to44'!AE171,'Calculations 45to54'!AE171,'Calculations 55to64'!AE171)</f>
        <v>0.12332705511694717</v>
      </c>
      <c r="AF216" s="28">
        <f>AF171/SUM(AF171,'Calculations 16to19'!AF171,'Calculations 20to24'!AF171,'Calculations 25to34'!AF171,'Calculations 35to44'!AF171,'Calculations 45to54'!AF171,'Calculations 55to64'!AF171)</f>
        <v>0.12596303455833574</v>
      </c>
    </row>
    <row r="217" spans="1:32" x14ac:dyDescent="0.2">
      <c r="A217" s="6" t="s">
        <v>50</v>
      </c>
      <c r="B217" s="28">
        <f>B172/SUM(B172,'Calculations 16to19'!B172,'Calculations 20to24'!B172,'Calculations 25to34'!B172,'Calculations 35to44'!B172,'Calculations 45to54'!B172,'Calculations 55to64'!B172)</f>
        <v>5.6008414409676556E-2</v>
      </c>
      <c r="C217" s="28">
        <f>C172/SUM(C172,'Calculations 16to19'!C172,'Calculations 20to24'!C172,'Calculations 25to34'!C172,'Calculations 35to44'!C172,'Calculations 45to54'!C172,'Calculations 55to64'!C172)</f>
        <v>5.8057052769863463E-2</v>
      </c>
      <c r="D217" s="28">
        <f>D172/SUM(D172,'Calculations 16to19'!D172,'Calculations 20to24'!D172,'Calculations 25to34'!D172,'Calculations 35to44'!D172,'Calculations 45to54'!D172,'Calculations 55to64'!D172)</f>
        <v>5.9992598335034029E-2</v>
      </c>
      <c r="E217" s="28">
        <f>E172/SUM(E172,'Calculations 16to19'!E172,'Calculations 20to24'!E172,'Calculations 25to34'!E172,'Calculations 35to44'!E172,'Calculations 45to54'!E172,'Calculations 55to64'!E172)</f>
        <v>6.2058836798785412E-2</v>
      </c>
      <c r="F217" s="28">
        <f>F172/SUM(F172,'Calculations 16to19'!F172,'Calculations 20to24'!F172,'Calculations 25to34'!F172,'Calculations 35to44'!F172,'Calculations 45to54'!F172,'Calculations 55to64'!F172)</f>
        <v>6.4152727335574061E-2</v>
      </c>
      <c r="G217" s="28">
        <f>G172/SUM(G172,'Calculations 16to19'!G172,'Calculations 20to24'!G172,'Calculations 25to34'!G172,'Calculations 35to44'!G172,'Calculations 45to54'!G172,'Calculations 55to64'!G172)</f>
        <v>6.6378220652620182E-2</v>
      </c>
      <c r="H217" s="28">
        <f>H172/SUM(H172,'Calculations 16to19'!H172,'Calculations 20to24'!H172,'Calculations 25to34'!H172,'Calculations 35to44'!H172,'Calculations 45to54'!H172,'Calculations 55to64'!H172)</f>
        <v>6.8627223224268064E-2</v>
      </c>
      <c r="I217" s="28">
        <f>I172/SUM(I172,'Calculations 16to19'!I172,'Calculations 20to24'!I172,'Calculations 25to34'!I172,'Calculations 35to44'!I172,'Calculations 45to54'!I172,'Calculations 55to64'!I172)</f>
        <v>7.0665956960156109E-2</v>
      </c>
      <c r="J217" s="28">
        <f>J172/SUM(J172,'Calculations 16to19'!J172,'Calculations 20to24'!J172,'Calculations 25to34'!J172,'Calculations 35to44'!J172,'Calculations 45to54'!J172,'Calculations 55to64'!J172)</f>
        <v>7.2596218782123495E-2</v>
      </c>
      <c r="K217" s="28">
        <f>K172/SUM(K172,'Calculations 16to19'!K172,'Calculations 20to24'!K172,'Calculations 25to34'!K172,'Calculations 35to44'!K172,'Calculations 45to54'!K172,'Calculations 55to64'!K172)</f>
        <v>7.451107023184729E-2</v>
      </c>
      <c r="L217" s="28">
        <f>L172/SUM(L172,'Calculations 16to19'!L172,'Calculations 20to24'!L172,'Calculations 25to34'!L172,'Calculations 35to44'!L172,'Calculations 45to54'!L172,'Calculations 55to64'!L172)</f>
        <v>7.7120704041573784E-2</v>
      </c>
      <c r="M217" s="28">
        <f>M172/SUM(M172,'Calculations 16to19'!M172,'Calculations 20to24'!M172,'Calculations 25to34'!M172,'Calculations 35to44'!M172,'Calculations 45to54'!M172,'Calculations 55to64'!M172)</f>
        <v>7.9376918260130908E-2</v>
      </c>
      <c r="N217" s="28">
        <f>N172/SUM(N172,'Calculations 16to19'!N172,'Calculations 20to24'!N172,'Calculations 25to34'!N172,'Calculations 35to44'!N172,'Calculations 45to54'!N172,'Calculations 55to64'!N172)</f>
        <v>8.1657574293507215E-2</v>
      </c>
      <c r="O217" s="28">
        <f>O172/SUM(O172,'Calculations 16to19'!O172,'Calculations 20to24'!O172,'Calculations 25to34'!O172,'Calculations 35to44'!O172,'Calculations 45to54'!O172,'Calculations 55to64'!O172)</f>
        <v>8.396184388755451E-2</v>
      </c>
      <c r="P217" s="28">
        <f>P172/SUM(P172,'Calculations 16to19'!P172,'Calculations 20to24'!P172,'Calculations 25to34'!P172,'Calculations 35to44'!P172,'Calculations 45to54'!P172,'Calculations 55to64'!P172)</f>
        <v>8.6288886364287942E-2</v>
      </c>
      <c r="Q217" s="28">
        <f>Q172/SUM(Q172,'Calculations 16to19'!Q172,'Calculations 20to24'!Q172,'Calculations 25to34'!Q172,'Calculations 35to44'!Q172,'Calculations 45to54'!Q172,'Calculations 55to64'!Q172)</f>
        <v>8.8637850150090625E-2</v>
      </c>
      <c r="R217" s="28">
        <f>R172/SUM(R172,'Calculations 16to19'!R172,'Calculations 20to24'!R172,'Calculations 25to34'!R172,'Calculations 35to44'!R172,'Calculations 45to54'!R172,'Calculations 55to64'!R172)</f>
        <v>9.1007874288036486E-2</v>
      </c>
      <c r="S217" s="28">
        <f>S172/SUM(S172,'Calculations 16to19'!S172,'Calculations 20to24'!S172,'Calculations 25to34'!S172,'Calculations 35to44'!S172,'Calculations 45to54'!S172,'Calculations 55to64'!S172)</f>
        <v>9.3398089929979652E-2</v>
      </c>
      <c r="T217" s="28">
        <f>T172/SUM(T172,'Calculations 16to19'!T172,'Calculations 20to24'!T172,'Calculations 25to34'!T172,'Calculations 35to44'!T172,'Calculations 45to54'!T172,'Calculations 55to64'!T172)</f>
        <v>9.5807621804315291E-2</v>
      </c>
      <c r="U217" s="28">
        <f>U172/SUM(U172,'Calculations 16to19'!U172,'Calculations 20to24'!U172,'Calculations 25to34'!U172,'Calculations 35to44'!U172,'Calculations 45to54'!U172,'Calculations 55to64'!U172)</f>
        <v>9.8235589655607788E-2</v>
      </c>
      <c r="V217" s="28">
        <f>V172/SUM(V172,'Calculations 16to19'!V172,'Calculations 20to24'!V172,'Calculations 25to34'!V172,'Calculations 35to44'!V172,'Calculations 45to54'!V172,'Calculations 55to64'!V172)</f>
        <v>0.10068110965255453</v>
      </c>
      <c r="W217" s="28">
        <f>W172/SUM(W172,'Calculations 16to19'!W172,'Calculations 20to24'!W172,'Calculations 25to34'!W172,'Calculations 35to44'!W172,'Calculations 45to54'!W172,'Calculations 55to64'!W172)</f>
        <v>0.10314329576104574</v>
      </c>
      <c r="X217" s="28">
        <f>X172/SUM(X172,'Calculations 16to19'!X172,'Calculations 20to24'!X172,'Calculations 25to34'!X172,'Calculations 35to44'!X172,'Calculations 45to54'!X172,'Calculations 55to64'!X172)</f>
        <v>0.10562126107937263</v>
      </c>
      <c r="Y217" s="28">
        <f>Y172/SUM(Y172,'Calculations 16to19'!Y172,'Calculations 20to24'!Y172,'Calculations 25to34'!Y172,'Calculations 35to44'!Y172,'Calculations 45to54'!Y172,'Calculations 55to64'!Y172)</f>
        <v>0.10811411913292565</v>
      </c>
      <c r="Z217" s="28">
        <f>Z172/SUM(Z172,'Calculations 16to19'!Z172,'Calculations 20to24'!Z172,'Calculations 25to34'!Z172,'Calculations 35to44'!Z172,'Calculations 45to54'!Z172,'Calculations 55to64'!Z172)</f>
        <v>0.11062098512601623</v>
      </c>
      <c r="AA217" s="28">
        <f>AA172/SUM(AA172,'Calculations 16to19'!AA172,'Calculations 20to24'!AA172,'Calculations 25to34'!AA172,'Calculations 35to44'!AA172,'Calculations 45to54'!AA172,'Calculations 55to64'!AA172)</f>
        <v>0.11314097714873904</v>
      </c>
      <c r="AB217" s="28">
        <f>AB172/SUM(AB172,'Calculations 16to19'!AB172,'Calculations 20to24'!AB172,'Calculations 25to34'!AB172,'Calculations 35to44'!AB172,'Calculations 45to54'!AB172,'Calculations 55to64'!AB172)</f>
        <v>0.11567321733707626</v>
      </c>
      <c r="AC217" s="28">
        <f>AC172/SUM(AC172,'Calculations 16to19'!AC172,'Calculations 20to24'!AC172,'Calculations 25to34'!AC172,'Calculations 35to44'!AC172,'Calculations 45to54'!AC172,'Calculations 55to64'!AC172)</f>
        <v>0.11821683298472012</v>
      </c>
      <c r="AD217" s="28">
        <f>AD172/SUM(AD172,'Calculations 16to19'!AD172,'Calculations 20to24'!AD172,'Calculations 25to34'!AD172,'Calculations 35to44'!AD172,'Calculations 45to54'!AD172,'Calculations 55to64'!AD172)</f>
        <v>0.12077095760535597</v>
      </c>
      <c r="AE217" s="28">
        <f>AE172/SUM(AE172,'Calculations 16to19'!AE172,'Calculations 20to24'!AE172,'Calculations 25to34'!AE172,'Calculations 35to44'!AE172,'Calculations 45to54'!AE172,'Calculations 55to64'!AE172)</f>
        <v>0.12333473194440607</v>
      </c>
      <c r="AF217" s="28">
        <f>AF172/SUM(AF172,'Calculations 16to19'!AF172,'Calculations 20to24'!AF172,'Calculations 25to34'!AF172,'Calculations 35to44'!AF172,'Calculations 45to54'!AF172,'Calculations 55to64'!AF172)</f>
        <v>0.12590730493948799</v>
      </c>
    </row>
    <row r="218" spans="1:32" x14ac:dyDescent="0.2">
      <c r="A218" s="6" t="s">
        <v>51</v>
      </c>
      <c r="B218" s="28">
        <f>B173/SUM(B173,'Calculations 16to19'!B173,'Calculations 20to24'!B173,'Calculations 25to34'!B173,'Calculations 35to44'!B173,'Calculations 45to54'!B173,'Calculations 55to64'!B173)</f>
        <v>0.14614541468761416</v>
      </c>
      <c r="C218" s="28">
        <f>C173/SUM(C173,'Calculations 16to19'!C173,'Calculations 20to24'!C173,'Calculations 25to34'!C173,'Calculations 35to44'!C173,'Calculations 45to54'!C173,'Calculations 55to64'!C173)</f>
        <v>0.15002567080167734</v>
      </c>
      <c r="D218" s="28">
        <f>D173/SUM(D173,'Calculations 16to19'!D173,'Calculations 20to24'!D173,'Calculations 25to34'!D173,'Calculations 35to44'!D173,'Calculations 45to54'!D173,'Calculations 55to64'!D173)</f>
        <v>0.15370281376092981</v>
      </c>
      <c r="E218" s="28">
        <f>E173/SUM(E173,'Calculations 16to19'!E173,'Calculations 20to24'!E173,'Calculations 25to34'!E173,'Calculations 35to44'!E173,'Calculations 45to54'!E173,'Calculations 55to64'!E173)</f>
        <v>0.15756020449259051</v>
      </c>
      <c r="F218" s="28">
        <f>F173/SUM(F173,'Calculations 16to19'!F173,'Calculations 20to24'!F173,'Calculations 25to34'!F173,'Calculations 35to44'!F173,'Calculations 45to54'!F173,'Calculations 55to64'!F173)</f>
        <v>0.1613233355559735</v>
      </c>
      <c r="G218" s="28">
        <f>G173/SUM(G173,'Calculations 16to19'!G173,'Calculations 20to24'!G173,'Calculations 25to34'!G173,'Calculations 35to44'!G173,'Calculations 45to54'!G173,'Calculations 55to64'!G173)</f>
        <v>0.16506236841974903</v>
      </c>
      <c r="H218" s="28">
        <f>H173/SUM(H173,'Calculations 16to19'!H173,'Calculations 20to24'!H173,'Calculations 25to34'!H173,'Calculations 35to44'!H173,'Calculations 45to54'!H173,'Calculations 55to64'!H173)</f>
        <v>0.16876712502200611</v>
      </c>
      <c r="I218" s="28">
        <f>I173/SUM(I173,'Calculations 16to19'!I173,'Calculations 20to24'!I173,'Calculations 25to34'!I173,'Calculations 35to44'!I173,'Calculations 45to54'!I173,'Calculations 55to64'!I173)</f>
        <v>0.17213060582262321</v>
      </c>
      <c r="J218" s="28">
        <f>J173/SUM(J173,'Calculations 16to19'!J173,'Calculations 20to24'!J173,'Calculations 25to34'!J173,'Calculations 35to44'!J173,'Calculations 45to54'!J173,'Calculations 55to64'!J173)</f>
        <v>0.17536929643718632</v>
      </c>
      <c r="K218" s="28">
        <f>K173/SUM(K173,'Calculations 16to19'!K173,'Calculations 20to24'!K173,'Calculations 25to34'!K173,'Calculations 35to44'!K173,'Calculations 45to54'!K173,'Calculations 55to64'!K173)</f>
        <v>0.17857595117453751</v>
      </c>
      <c r="L218" s="28">
        <f>L173/SUM(L173,'Calculations 16to19'!L173,'Calculations 20to24'!L173,'Calculations 25to34'!L173,'Calculations 35to44'!L173,'Calculations 45to54'!L173,'Calculations 55to64'!L173)</f>
        <v>0.1830497003714838</v>
      </c>
      <c r="M218" s="28">
        <f>M173/SUM(M173,'Calculations 16to19'!M173,'Calculations 20to24'!M173,'Calculations 25to34'!M173,'Calculations 35to44'!M173,'Calculations 45to54'!M173,'Calculations 55to64'!M173)</f>
        <v>0.18673667975064492</v>
      </c>
      <c r="N218" s="28">
        <f>N173/SUM(N173,'Calculations 16to19'!N173,'Calculations 20to24'!N173,'Calculations 25to34'!N173,'Calculations 35to44'!N173,'Calculations 45to54'!N173,'Calculations 55to64'!N173)</f>
        <v>0.19042179301226708</v>
      </c>
      <c r="O218" s="28">
        <f>O173/SUM(O173,'Calculations 16to19'!O173,'Calculations 20to24'!O173,'Calculations 25to34'!O173,'Calculations 35to44'!O173,'Calculations 45to54'!O173,'Calculations 55to64'!O173)</f>
        <v>0.19410344844153823</v>
      </c>
      <c r="P218" s="28">
        <f>P173/SUM(P173,'Calculations 16to19'!P173,'Calculations 20to24'!P173,'Calculations 25to34'!P173,'Calculations 35to44'!P173,'Calculations 45to54'!P173,'Calculations 55to64'!P173)</f>
        <v>0.19778009590102888</v>
      </c>
      <c r="Q218" s="28">
        <f>Q173/SUM(Q173,'Calculations 16to19'!Q173,'Calculations 20to24'!Q173,'Calculations 25to34'!Q173,'Calculations 35to44'!Q173,'Calculations 45to54'!Q173,'Calculations 55to64'!Q173)</f>
        <v>0.20145022836081314</v>
      </c>
      <c r="R218" s="28">
        <f>R173/SUM(R173,'Calculations 16to19'!R173,'Calculations 20to24'!R173,'Calculations 25to34'!R173,'Calculations 35to44'!R173,'Calculations 45to54'!R173,'Calculations 55to64'!R173)</f>
        <v>0.20511238323518086</v>
      </c>
      <c r="S218" s="28">
        <f>S173/SUM(S173,'Calculations 16to19'!S173,'Calculations 20to24'!S173,'Calculations 25to34'!S173,'Calculations 35to44'!S173,'Calculations 45to54'!S173,'Calculations 55to64'!S173)</f>
        <v>0.20876514353091369</v>
      </c>
      <c r="T218" s="28">
        <f>T173/SUM(T173,'Calculations 16to19'!T173,'Calculations 20to24'!T173,'Calculations 25to34'!T173,'Calculations 35to44'!T173,'Calculations 45to54'!T173,'Calculations 55to64'!T173)</f>
        <v>0.21240713881279452</v>
      </c>
      <c r="U218" s="28">
        <f>U173/SUM(U173,'Calculations 16to19'!U173,'Calculations 20to24'!U173,'Calculations 25to34'!U173,'Calculations 35to44'!U173,'Calculations 45to54'!U173,'Calculations 55to64'!U173)</f>
        <v>0.21603704599264756</v>
      </c>
      <c r="V218" s="28">
        <f>V173/SUM(V173,'Calculations 16to19'!V173,'Calculations 20to24'!V173,'Calculations 25to34'!V173,'Calculations 35to44'!V173,'Calculations 45to54'!V173,'Calculations 55to64'!V173)</f>
        <v>0.21965358994872752</v>
      </c>
      <c r="W218" s="28">
        <f>W173/SUM(W173,'Calculations 16to19'!W173,'Calculations 20to24'!W173,'Calculations 25to34'!W173,'Calculations 35to44'!W173,'Calculations 45to54'!W173,'Calculations 55to64'!W173)</f>
        <v>0.22325554398271297</v>
      </c>
      <c r="X218" s="28">
        <f>X173/SUM(X173,'Calculations 16to19'!X173,'Calculations 20to24'!X173,'Calculations 25to34'!X173,'Calculations 35to44'!X173,'Calculations 45to54'!X173,'Calculations 55to64'!X173)</f>
        <v>0.22684173012192915</v>
      </c>
      <c r="Y218" s="28">
        <f>Y173/SUM(Y173,'Calculations 16to19'!Y173,'Calculations 20to24'!Y173,'Calculations 25to34'!Y173,'Calculations 35to44'!Y173,'Calculations 45to54'!Y173,'Calculations 55to64'!Y173)</f>
        <v>0.23041101927470506</v>
      </c>
      <c r="Z218" s="28">
        <f>Z173/SUM(Z173,'Calculations 16to19'!Z173,'Calculations 20to24'!Z173,'Calculations 25to34'!Z173,'Calculations 35to44'!Z173,'Calculations 45to54'!Z173,'Calculations 55to64'!Z173)</f>
        <v>0.23396233124697302</v>
      </c>
      <c r="AA218" s="28">
        <f>AA173/SUM(AA173,'Calculations 16to19'!AA173,'Calculations 20to24'!AA173,'Calculations 25to34'!AA173,'Calculations 35to44'!AA173,'Calculations 45to54'!AA173,'Calculations 55to64'!AA173)</f>
        <v>0.23749463462836834</v>
      </c>
      <c r="AB218" s="28">
        <f>AB173/SUM(AB173,'Calculations 16to19'!AB173,'Calculations 20to24'!AB173,'Calculations 25to34'!AB173,'Calculations 35to44'!AB173,'Calculations 45to54'!AB173,'Calculations 55to64'!AB173)</f>
        <v>0.24100694655615346</v>
      </c>
      <c r="AC218" s="28">
        <f>AC173/SUM(AC173,'Calculations 16to19'!AC173,'Calculations 20to24'!AC173,'Calculations 25to34'!AC173,'Calculations 35to44'!AC173,'Calculations 45to54'!AC173,'Calculations 55to64'!AC173)</f>
        <v>0.2444983323653179</v>
      </c>
      <c r="AD218" s="28">
        <f>AD173/SUM(AD173,'Calculations 16to19'!AD173,'Calculations 20to24'!AD173,'Calculations 25to34'!AD173,'Calculations 35to44'!AD173,'Calculations 45to54'!AD173,'Calculations 55to64'!AD173)</f>
        <v>0.2479679051331595</v>
      </c>
      <c r="AE218" s="28">
        <f>AE173/SUM(AE173,'Calculations 16to19'!AE173,'Calculations 20to24'!AE173,'Calculations 25to34'!AE173,'Calculations 35to44'!AE173,'Calculations 45to54'!AE173,'Calculations 55to64'!AE173)</f>
        <v>0.25141482512656971</v>
      </c>
      <c r="AF218" s="28">
        <f>AF173/SUM(AF173,'Calculations 16to19'!AF173,'Calculations 20to24'!AF173,'Calculations 25to34'!AF173,'Calculations 35to44'!AF173,'Calculations 45to54'!AF173,'Calculations 55to64'!AF173)</f>
        <v>0.25483829916011985</v>
      </c>
    </row>
    <row r="219" spans="1:32" x14ac:dyDescent="0.2">
      <c r="A219" s="6" t="s">
        <v>52</v>
      </c>
      <c r="B219" s="28">
        <f>B174/SUM(B174,'Calculations 16to19'!B174,'Calculations 20to24'!B174,'Calculations 25to34'!B174,'Calculations 35to44'!B174,'Calculations 45to54'!B174,'Calculations 55to64'!B174)</f>
        <v>7.1159058298347247E-2</v>
      </c>
      <c r="C219" s="28">
        <f>C174/SUM(C174,'Calculations 16to19'!C174,'Calculations 20to24'!C174,'Calculations 25to34'!C174,'Calculations 35to44'!C174,'Calculations 45to54'!C174,'Calculations 55to64'!C174)</f>
        <v>7.3534827515123885E-2</v>
      </c>
      <c r="D219" s="28">
        <f>D174/SUM(D174,'Calculations 16to19'!D174,'Calculations 20to24'!D174,'Calculations 25to34'!D174,'Calculations 35to44'!D174,'Calculations 45to54'!D174,'Calculations 55to64'!D174)</f>
        <v>7.577318452534966E-2</v>
      </c>
      <c r="E219" s="28">
        <f>E174/SUM(E174,'Calculations 16to19'!E174,'Calculations 20to24'!E174,'Calculations 25to34'!E174,'Calculations 35to44'!E174,'Calculations 45to54'!E174,'Calculations 55to64'!E174)</f>
        <v>7.8169490062996283E-2</v>
      </c>
      <c r="F219" s="28">
        <f>F174/SUM(F174,'Calculations 16to19'!F174,'Calculations 20to24'!F174,'Calculations 25to34'!F174,'Calculations 35to44'!F174,'Calculations 45to54'!F174,'Calculations 55to64'!F174)</f>
        <v>8.0610765919225322E-2</v>
      </c>
      <c r="G219" s="28">
        <f>G174/SUM(G174,'Calculations 16to19'!G174,'Calculations 20to24'!G174,'Calculations 25to34'!G174,'Calculations 35to44'!G174,'Calculations 45to54'!G174,'Calculations 55to64'!G174)</f>
        <v>8.3225798012025884E-2</v>
      </c>
      <c r="H219" s="28">
        <f>H174/SUM(H174,'Calculations 16to19'!H174,'Calculations 20to24'!H174,'Calculations 25to34'!H174,'Calculations 35to44'!H174,'Calculations 45to54'!H174,'Calculations 55to64'!H174)</f>
        <v>8.5875353285551403E-2</v>
      </c>
      <c r="I219" s="28">
        <f>I174/SUM(I174,'Calculations 16to19'!I174,'Calculations 20to24'!I174,'Calculations 25to34'!I174,'Calculations 35to44'!I174,'Calculations 45to54'!I174,'Calculations 55to64'!I174)</f>
        <v>8.8293643259098498E-2</v>
      </c>
      <c r="J219" s="28">
        <f>J174/SUM(J174,'Calculations 16to19'!J174,'Calculations 20to24'!J174,'Calculations 25to34'!J174,'Calculations 35to44'!J174,'Calculations 45to54'!J174,'Calculations 55to64'!J174)</f>
        <v>9.0575103379762378E-2</v>
      </c>
      <c r="K219" s="28">
        <f>K174/SUM(K174,'Calculations 16to19'!K174,'Calculations 20to24'!K174,'Calculations 25to34'!K174,'Calculations 35to44'!K174,'Calculations 45to54'!K174,'Calculations 55to64'!K174)</f>
        <v>9.2820998121499923E-2</v>
      </c>
      <c r="L219" s="28">
        <f>L174/SUM(L174,'Calculations 16to19'!L174,'Calculations 20to24'!L174,'Calculations 25to34'!L174,'Calculations 35to44'!L174,'Calculations 45to54'!L174,'Calculations 55to64'!L174)</f>
        <v>9.5753363912235309E-2</v>
      </c>
      <c r="M219" s="28">
        <f>M174/SUM(M174,'Calculations 16to19'!M174,'Calculations 20to24'!M174,'Calculations 25to34'!M174,'Calculations 35to44'!M174,'Calculations 45to54'!M174,'Calculations 55to64'!M174)</f>
        <v>9.8354213560740533E-2</v>
      </c>
      <c r="N219" s="28">
        <f>N174/SUM(N174,'Calculations 16to19'!N174,'Calculations 20to24'!N174,'Calculations 25to34'!N174,'Calculations 35to44'!N174,'Calculations 45to54'!N174,'Calculations 55to64'!N174)</f>
        <v>0.10097734681094804</v>
      </c>
      <c r="O219" s="28">
        <f>O174/SUM(O174,'Calculations 16to19'!O174,'Calculations 20to24'!O174,'Calculations 25to34'!O174,'Calculations 35to44'!O174,'Calculations 45to54'!O174,'Calculations 55to64'!O174)</f>
        <v>0.10362170563684339</v>
      </c>
      <c r="P219" s="28">
        <f>P174/SUM(P174,'Calculations 16to19'!P174,'Calculations 20to24'!P174,'Calculations 25to34'!P174,'Calculations 35to44'!P174,'Calculations 45to54'!P174,'Calculations 55to64'!P174)</f>
        <v>0.10628622530169116</v>
      </c>
      <c r="Q219" s="28">
        <f>Q174/SUM(Q174,'Calculations 16to19'!Q174,'Calculations 20to24'!Q174,'Calculations 25to34'!Q174,'Calculations 35to44'!Q174,'Calculations 45to54'!Q174,'Calculations 55to64'!Q174)</f>
        <v>0.10896983624306233</v>
      </c>
      <c r="R219" s="28">
        <f>R174/SUM(R174,'Calculations 16to19'!R174,'Calculations 20to24'!R174,'Calculations 25to34'!R174,'Calculations 35to44'!R174,'Calculations 45to54'!R174,'Calculations 55to64'!R174)</f>
        <v>0.11167146591452833</v>
      </c>
      <c r="S219" s="28">
        <f>S174/SUM(S174,'Calculations 16to19'!S174,'Calculations 20to24'!S174,'Calculations 25to34'!S174,'Calculations 35to44'!S174,'Calculations 45to54'!S174,'Calculations 55to64'!S174)</f>
        <v>0.1143900405792397</v>
      </c>
      <c r="T219" s="28">
        <f>T174/SUM(T174,'Calculations 16to19'!T174,'Calculations 20to24'!T174,'Calculations 25to34'!T174,'Calculations 35to44'!T174,'Calculations 45to54'!T174,'Calculations 55to64'!T174)</f>
        <v>0.11712448705103284</v>
      </c>
      <c r="U219" s="28">
        <f>U174/SUM(U174,'Calculations 16to19'!U174,'Calculations 20to24'!U174,'Calculations 25to34'!U174,'Calculations 35to44'!U174,'Calculations 45to54'!U174,'Calculations 55to64'!U174)</f>
        <v>0.11987373437915078</v>
      </c>
      <c r="V219" s="28">
        <f>V174/SUM(V174,'Calculations 16to19'!V174,'Calculations 20to24'!V174,'Calculations 25to34'!V174,'Calculations 35to44'!V174,'Calculations 45to54'!V174,'Calculations 55to64'!V174)</f>
        <v>0.12263671547309545</v>
      </c>
      <c r="W219" s="28">
        <f>W174/SUM(W174,'Calculations 16to19'!W174,'Calculations 20to24'!W174,'Calculations 25to34'!W174,'Calculations 35to44'!W174,'Calculations 45to54'!W174,'Calculations 55to64'!W174)</f>
        <v>0.12541236866455663</v>
      </c>
      <c r="X219" s="28">
        <f>X174/SUM(X174,'Calculations 16to19'!X174,'Calculations 20to24'!X174,'Calculations 25to34'!X174,'Calculations 35to44'!X174,'Calculations 45to54'!X174,'Calculations 55to64'!X174)</f>
        <v>0.12819963920379476</v>
      </c>
      <c r="Y219" s="28">
        <f>Y174/SUM(Y174,'Calculations 16to19'!Y174,'Calculations 20to24'!Y174,'Calculations 25to34'!Y174,'Calculations 35to44'!Y174,'Calculations 45to54'!Y174,'Calculations 55to64'!Y174)</f>
        <v>0.13099748068827025</v>
      </c>
      <c r="Z219" s="28">
        <f>Z174/SUM(Z174,'Calculations 16to19'!Z174,'Calculations 20to24'!Z174,'Calculations 25to34'!Z174,'Calculations 35to44'!Z174,'Calculations 45to54'!Z174,'Calculations 55to64'!Z174)</f>
        <v>0.13380485642171441</v>
      </c>
      <c r="AA219" s="28">
        <f>AA174/SUM(AA174,'Calculations 16to19'!AA174,'Calculations 20to24'!AA174,'Calculations 25to34'!AA174,'Calculations 35to44'!AA174,'Calculations 45to54'!AA174,'Calculations 55to64'!AA174)</f>
        <v>0.1366207407022364</v>
      </c>
      <c r="AB219" s="28">
        <f>AB174/SUM(AB174,'Calculations 16to19'!AB174,'Calculations 20to24'!AB174,'Calculations 25to34'!AB174,'Calculations 35to44'!AB174,'Calculations 45to54'!AB174,'Calculations 55to64'!AB174)</f>
        <v>0.13944412003843298</v>
      </c>
      <c r="AC219" s="28">
        <f>AC174/SUM(AC174,'Calculations 16to19'!AC174,'Calculations 20to24'!AC174,'Calculations 25to34'!AC174,'Calculations 35to44'!AC174,'Calculations 45to54'!AC174,'Calculations 55to64'!AC174)</f>
        <v>0.14227399429283566</v>
      </c>
      <c r="AD219" s="28">
        <f>AD174/SUM(AD174,'Calculations 16to19'!AD174,'Calculations 20to24'!AD174,'Calculations 25to34'!AD174,'Calculations 35to44'!AD174,'Calculations 45to54'!AD174,'Calculations 55to64'!AD174)</f>
        <v>0.14510937775236699</v>
      </c>
      <c r="AE219" s="28">
        <f>AE174/SUM(AE174,'Calculations 16to19'!AE174,'Calculations 20to24'!AE174,'Calculations 25to34'!AE174,'Calculations 35to44'!AE174,'Calculations 45to54'!AE174,'Calculations 55to64'!AE174)</f>
        <v>0.14794930012580565</v>
      </c>
      <c r="AF219" s="28">
        <f>AF174/SUM(AF174,'Calculations 16to19'!AF174,'Calculations 20to24'!AF174,'Calculations 25to34'!AF174,'Calculations 35to44'!AF174,'Calculations 45to54'!AF174,'Calculations 55to64'!AF174)</f>
        <v>0.15079280746856707</v>
      </c>
    </row>
    <row r="220" spans="1:32" x14ac:dyDescent="0.2">
      <c r="A220" s="6" t="s">
        <v>53</v>
      </c>
      <c r="B220" s="28">
        <f>B175/SUM(B175,'Calculations 16to19'!B175,'Calculations 20to24'!B175,'Calculations 25to34'!B175,'Calculations 35to44'!B175,'Calculations 45to54'!B175,'Calculations 55to64'!B175)</f>
        <v>6.0117302052785912E-2</v>
      </c>
      <c r="C220" s="28">
        <f>C175/SUM(C175,'Calculations 16to19'!C175,'Calculations 20to24'!C175,'Calculations 25to34'!C175,'Calculations 35to44'!C175,'Calculations 45to54'!C175,'Calculations 55to64'!C175)</f>
        <v>6.2317471053649362E-2</v>
      </c>
      <c r="D220" s="28">
        <f>D175/SUM(D175,'Calculations 16to19'!D175,'Calculations 20to24'!D175,'Calculations 25to34'!D175,'Calculations 35to44'!D175,'Calculations 45to54'!D175,'Calculations 55to64'!D175)</f>
        <v>6.4382484102683504E-2</v>
      </c>
      <c r="E220" s="28">
        <f>E175/SUM(E175,'Calculations 16to19'!E175,'Calculations 20to24'!E175,'Calculations 25to34'!E175,'Calculations 35to44'!E175,'Calculations 45to54'!E175,'Calculations 55to64'!E175)</f>
        <v>6.6569564747096563E-2</v>
      </c>
      <c r="F220" s="28">
        <f>F175/SUM(F175,'Calculations 16to19'!F175,'Calculations 20to24'!F175,'Calculations 25to34'!F175,'Calculations 35to44'!F175,'Calculations 45to54'!F175,'Calculations 55to64'!F175)</f>
        <v>6.8757283716078907E-2</v>
      </c>
      <c r="G220" s="28">
        <f>G175/SUM(G175,'Calculations 16to19'!G175,'Calculations 20to24'!G175,'Calculations 25to34'!G175,'Calculations 35to44'!G175,'Calculations 45to54'!G175,'Calculations 55to64'!G175)</f>
        <v>7.1020998461224297E-2</v>
      </c>
      <c r="H220" s="28">
        <f>H175/SUM(H175,'Calculations 16to19'!H175,'Calculations 20to24'!H175,'Calculations 25to34'!H175,'Calculations 35to44'!H175,'Calculations 45to54'!H175,'Calculations 55to64'!H175)</f>
        <v>7.3297008360716759E-2</v>
      </c>
      <c r="I220" s="28">
        <f>I175/SUM(I175,'Calculations 16to19'!I175,'Calculations 20to24'!I175,'Calculations 25to34'!I175,'Calculations 35to44'!I175,'Calculations 45to54'!I175,'Calculations 55to64'!I175)</f>
        <v>7.5345225865057541E-2</v>
      </c>
      <c r="J220" s="28">
        <f>J175/SUM(J175,'Calculations 16to19'!J175,'Calculations 20to24'!J175,'Calculations 25to34'!J175,'Calculations 35to44'!J175,'Calculations 45to54'!J175,'Calculations 55to64'!J175)</f>
        <v>7.7283172939838468E-2</v>
      </c>
      <c r="K220" s="28">
        <f>K175/SUM(K175,'Calculations 16to19'!K175,'Calculations 20to24'!K175,'Calculations 25to34'!K175,'Calculations 35to44'!K175,'Calculations 45to54'!K175,'Calculations 55to64'!K175)</f>
        <v>7.9196596309547437E-2</v>
      </c>
      <c r="L220" s="28">
        <f>L175/SUM(L175,'Calculations 16to19'!L175,'Calculations 20to24'!L175,'Calculations 25to34'!L175,'Calculations 35to44'!L175,'Calculations 45to54'!L175,'Calculations 55to64'!L175)</f>
        <v>8.2017349128013964E-2</v>
      </c>
      <c r="M220" s="28">
        <f>M175/SUM(M175,'Calculations 16to19'!M175,'Calculations 20to24'!M175,'Calculations 25to34'!M175,'Calculations 35to44'!M175,'Calculations 45to54'!M175,'Calculations 55to64'!M175)</f>
        <v>8.4337581601469661E-2</v>
      </c>
      <c r="N220" s="28">
        <f>N175/SUM(N175,'Calculations 16to19'!N175,'Calculations 20to24'!N175,'Calculations 25to34'!N175,'Calculations 35to44'!N175,'Calculations 45to54'!N175,'Calculations 55to64'!N175)</f>
        <v>8.6680573326520571E-2</v>
      </c>
      <c r="O220" s="28">
        <f>O175/SUM(O175,'Calculations 16to19'!O175,'Calculations 20to24'!O175,'Calculations 25to34'!O175,'Calculations 35to44'!O175,'Calculations 45to54'!O175,'Calculations 55to64'!O175)</f>
        <v>8.9045449925854336E-2</v>
      </c>
      <c r="P220" s="28">
        <f>P175/SUM(P175,'Calculations 16to19'!P175,'Calculations 20to24'!P175,'Calculations 25to34'!P175,'Calculations 35to44'!P175,'Calculations 45to54'!P175,'Calculations 55to64'!P175)</f>
        <v>9.1431328040454091E-2</v>
      </c>
      <c r="Q220" s="28">
        <f>Q175/SUM(Q175,'Calculations 16to19'!Q175,'Calculations 20to24'!Q175,'Calculations 25to34'!Q175,'Calculations 35to44'!Q175,'Calculations 45to54'!Q175,'Calculations 55to64'!Q175)</f>
        <v>9.3837316878876767E-2</v>
      </c>
      <c r="R220" s="28">
        <f>R175/SUM(R175,'Calculations 16to19'!R175,'Calculations 20to24'!R175,'Calculations 25to34'!R175,'Calculations 35to44'!R175,'Calculations 45to54'!R175,'Calculations 55to64'!R175)</f>
        <v>9.6262519737927876E-2</v>
      </c>
      <c r="S220" s="28">
        <f>S175/SUM(S175,'Calculations 16to19'!S175,'Calculations 20to24'!S175,'Calculations 25to34'!S175,'Calculations 35to44'!S175,'Calculations 45to54'!S175,'Calculations 55to64'!S175)</f>
        <v>9.8706035490873548E-2</v>
      </c>
      <c r="T220" s="28">
        <f>T175/SUM(T175,'Calculations 16to19'!T175,'Calculations 20to24'!T175,'Calculations 25to34'!T175,'Calculations 35to44'!T175,'Calculations 45to54'!T175,'Calculations 55to64'!T175)</f>
        <v>0.10116696003963377</v>
      </c>
      <c r="U220" s="28">
        <f>U175/SUM(U175,'Calculations 16to19'!U175,'Calculations 20to24'!U175,'Calculations 25to34'!U175,'Calculations 35to44'!U175,'Calculations 45to54'!U175,'Calculations 55to64'!U175)</f>
        <v>0.10364438772773124</v>
      </c>
      <c r="V220" s="28">
        <f>V175/SUM(V175,'Calculations 16to19'!V175,'Calculations 20to24'!V175,'Calculations 25to34'!V175,'Calculations 35to44'!V175,'Calculations 45to54'!V175,'Calculations 55to64'!V175)</f>
        <v>0.1061374127110814</v>
      </c>
      <c r="W220" s="28">
        <f>W175/SUM(W175,'Calculations 16to19'!W175,'Calculations 20to24'!W175,'Calculations 25to34'!W175,'Calculations 35to44'!W175,'Calculations 45to54'!W175,'Calculations 55to64'!W175)</f>
        <v>0.10864513028401868</v>
      </c>
      <c r="X220" s="28">
        <f>X175/SUM(X175,'Calculations 16to19'!X175,'Calculations 20to24'!X175,'Calculations 25to34'!X175,'Calculations 35to44'!X175,'Calculations 45to54'!X175,'Calculations 55to64'!X175)</f>
        <v>0.11116663815827842</v>
      </c>
      <c r="Y220" s="28">
        <f>Y175/SUM(Y175,'Calculations 16to19'!Y175,'Calculations 20to24'!Y175,'Calculations 25to34'!Y175,'Calculations 35to44'!Y175,'Calculations 45to54'!Y175,'Calculations 55to64'!Y175)</f>
        <v>0.1137010376929509</v>
      </c>
      <c r="Z220" s="28">
        <f>Z175/SUM(Z175,'Calculations 16to19'!Z175,'Calculations 20to24'!Z175,'Calculations 25to34'!Z175,'Calculations 35to44'!Z175,'Calculations 45to54'!Z175,'Calculations 55to64'!Z175)</f>
        <v>0.11624743507372824</v>
      </c>
      <c r="AA220" s="28">
        <f>AA175/SUM(AA175,'Calculations 16to19'!AA175,'Calculations 20to24'!AA175,'Calculations 25to34'!AA175,'Calculations 35to44'!AA175,'Calculations 45to54'!AA175,'Calculations 55to64'!AA175)</f>
        <v>0.1188049424400528</v>
      </c>
      <c r="AB220" s="28">
        <f>AB175/SUM(AB175,'Calculations 16to19'!AB175,'Calculations 20to24'!AB175,'Calculations 25to34'!AB175,'Calculations 35to44'!AB175,'Calculations 45to54'!AB175,'Calculations 55to64'!AB175)</f>
        <v>0.1213726789590593</v>
      </c>
      <c r="AC220" s="28">
        <f>AC175/SUM(AC175,'Calculations 16to19'!AC175,'Calculations 20to24'!AC175,'Calculations 25to34'!AC175,'Calculations 35to44'!AC175,'Calculations 45to54'!AC175,'Calculations 55to64'!AC175)</f>
        <v>0.12394977184547441</v>
      </c>
      <c r="AD220" s="28">
        <f>AD175/SUM(AD175,'Calculations 16to19'!AD175,'Calculations 20to24'!AD175,'Calculations 25to34'!AD175,'Calculations 35to44'!AD175,'Calculations 45to54'!AD175,'Calculations 55to64'!AD175)</f>
        <v>0.12653535732688945</v>
      </c>
      <c r="AE220" s="28">
        <f>AE175/SUM(AE175,'Calculations 16to19'!AE175,'Calculations 20to24'!AE175,'Calculations 25to34'!AE175,'Calculations 35to44'!AE175,'Calculations 45to54'!AE175,'Calculations 55to64'!AE175)</f>
        <v>0.12912858155407328</v>
      </c>
      <c r="AF220" s="28">
        <f>AF175/SUM(AF175,'Calculations 16to19'!AF175,'Calculations 20to24'!AF175,'Calculations 25to34'!AF175,'Calculations 35to44'!AF175,'Calculations 45to54'!AF175,'Calculations 55to64'!AF175)</f>
        <v>0.13172860145622292</v>
      </c>
    </row>
    <row r="221" spans="1:32" x14ac:dyDescent="0.2">
      <c r="A221" s="6" t="s">
        <v>54</v>
      </c>
      <c r="B221" s="28">
        <f>B176/SUM(B176,'Calculations 16to19'!B176,'Calculations 20to24'!B176,'Calculations 25to34'!B176,'Calculations 35to44'!B176,'Calculations 45to54'!B176,'Calculations 55to64'!B176)</f>
        <v>6.439790575916228E-2</v>
      </c>
      <c r="C221" s="28">
        <f>C176/SUM(C176,'Calculations 16to19'!C176,'Calculations 20to24'!C176,'Calculations 25to34'!C176,'Calculations 35to44'!C176,'Calculations 45to54'!C176,'Calculations 55to64'!C176)</f>
        <v>6.6704260212509095E-2</v>
      </c>
      <c r="D221" s="28">
        <f>D176/SUM(D176,'Calculations 16to19'!D176,'Calculations 20to24'!D176,'Calculations 25to34'!D176,'Calculations 35to44'!D176,'Calculations 45to54'!D176,'Calculations 55to64'!D176)</f>
        <v>6.8872131553767826E-2</v>
      </c>
      <c r="E221" s="28">
        <f>E176/SUM(E176,'Calculations 16to19'!E176,'Calculations 20to24'!E176,'Calculations 25to34'!E176,'Calculations 35to44'!E176,'Calculations 45to54'!E176,'Calculations 55to64'!E176)</f>
        <v>7.1167405352009411E-2</v>
      </c>
      <c r="F221" s="28">
        <f>F176/SUM(F176,'Calculations 16to19'!F176,'Calculations 20to24'!F176,'Calculations 25to34'!F176,'Calculations 35to44'!F176,'Calculations 45to54'!F176,'Calculations 55to64'!F176)</f>
        <v>7.3473728102823363E-2</v>
      </c>
      <c r="G221" s="28">
        <f>G176/SUM(G176,'Calculations 16to19'!G176,'Calculations 20to24'!G176,'Calculations 25to34'!G176,'Calculations 35to44'!G176,'Calculations 45to54'!G176,'Calculations 55to64'!G176)</f>
        <v>7.5900053449977106E-2</v>
      </c>
      <c r="H221" s="28">
        <f>H176/SUM(H176,'Calculations 16to19'!H176,'Calculations 20to24'!H176,'Calculations 25to34'!H176,'Calculations 35to44'!H176,'Calculations 45to54'!H176,'Calculations 55to64'!H176)</f>
        <v>7.8332710950592341E-2</v>
      </c>
      <c r="I221" s="28">
        <f>I176/SUM(I176,'Calculations 16to19'!I176,'Calculations 20to24'!I176,'Calculations 25to34'!I176,'Calculations 35to44'!I176,'Calculations 45to54'!I176,'Calculations 55to64'!I176)</f>
        <v>8.0508634876613958E-2</v>
      </c>
      <c r="J221" s="28">
        <f>J176/SUM(J176,'Calculations 16to19'!J176,'Calculations 20to24'!J176,'Calculations 25to34'!J176,'Calculations 35to44'!J176,'Calculations 45to54'!J176,'Calculations 55to64'!J176)</f>
        <v>8.2567596297725365E-2</v>
      </c>
      <c r="K221" s="28">
        <f>K176/SUM(K176,'Calculations 16to19'!K176,'Calculations 20to24'!K176,'Calculations 25to34'!K176,'Calculations 35to44'!K176,'Calculations 45to54'!K176,'Calculations 55to64'!K176)</f>
        <v>8.4618138175428931E-2</v>
      </c>
      <c r="L221" s="28">
        <f>L176/SUM(L176,'Calculations 16to19'!L176,'Calculations 20to24'!L176,'Calculations 25to34'!L176,'Calculations 35to44'!L176,'Calculations 45to54'!L176,'Calculations 55to64'!L176)</f>
        <v>8.7554917533170878E-2</v>
      </c>
      <c r="M221" s="28">
        <f>M176/SUM(M176,'Calculations 16to19'!M176,'Calculations 20to24'!M176,'Calculations 25to34'!M176,'Calculations 35to44'!M176,'Calculations 45to54'!M176,'Calculations 55to64'!M176)</f>
        <v>9.0006270214436551E-2</v>
      </c>
      <c r="N221" s="28">
        <f>N176/SUM(N176,'Calculations 16to19'!N176,'Calculations 20to24'!N176,'Calculations 25to34'!N176,'Calculations 35to44'!N176,'Calculations 45to54'!N176,'Calculations 55to64'!N176)</f>
        <v>9.2480637545384534E-2</v>
      </c>
      <c r="O221" s="28">
        <f>O176/SUM(O176,'Calculations 16to19'!O176,'Calculations 20to24'!O176,'Calculations 25to34'!O176,'Calculations 35to44'!O176,'Calculations 45to54'!O176,'Calculations 55to64'!O176)</f>
        <v>9.4977058567873918E-2</v>
      </c>
      <c r="P221" s="28">
        <f>P176/SUM(P176,'Calculations 16to19'!P176,'Calculations 20to24'!P176,'Calculations 25to34'!P176,'Calculations 35to44'!P176,'Calculations 45to54'!P176,'Calculations 55to64'!P176)</f>
        <v>9.7494563888395835E-2</v>
      </c>
      <c r="Q221" s="28">
        <f>Q176/SUM(Q176,'Calculations 16to19'!Q176,'Calculations 20to24'!Q176,'Calculations 25to34'!Q176,'Calculations 35to44'!Q176,'Calculations 45to54'!Q176,'Calculations 55to64'!Q176)</f>
        <v>0.10003217738724433</v>
      </c>
      <c r="R221" s="28">
        <f>R176/SUM(R176,'Calculations 16to19'!R176,'Calculations 20to24'!R176,'Calculations 25to34'!R176,'Calculations 35to44'!R176,'Calculations 45to54'!R176,'Calculations 55to64'!R176)</f>
        <v>0.10258891789373167</v>
      </c>
      <c r="S221" s="28">
        <f>S176/SUM(S176,'Calculations 16to19'!S176,'Calculations 20to24'!S176,'Calculations 25to34'!S176,'Calculations 35to44'!S176,'Calculations 45to54'!S176,'Calculations 55to64'!S176)</f>
        <v>0.1051638008231285</v>
      </c>
      <c r="T221" s="28">
        <f>T176/SUM(T176,'Calculations 16to19'!T176,'Calculations 20to24'!T176,'Calculations 25to34'!T176,'Calculations 35to44'!T176,'Calculations 45to54'!T176,'Calculations 55to64'!T176)</f>
        <v>0.10775583977135812</v>
      </c>
      <c r="U221" s="28">
        <f>U176/SUM(U176,'Calculations 16to19'!U176,'Calculations 20to24'!U176,'Calculations 25to34'!U176,'Calculations 35to44'!U176,'Calculations 45to54'!U176,'Calculations 55to64'!U176)</f>
        <v>0.11036404806384831</v>
      </c>
      <c r="V221" s="28">
        <f>V176/SUM(V176,'Calculations 16to19'!V176,'Calculations 20to24'!V176,'Calculations 25to34'!V176,'Calculations 35to44'!V176,'Calculations 45to54'!V176,'Calculations 55to64'!V176)</f>
        <v>0.11298744025530469</v>
      </c>
      <c r="W221" s="28">
        <f>W176/SUM(W176,'Calculations 16to19'!W176,'Calculations 20to24'!W176,'Calculations 25to34'!W176,'Calculations 35to44'!W176,'Calculations 45to54'!W176,'Calculations 55to64'!W176)</f>
        <v>0.11562503357752495</v>
      </c>
      <c r="X221" s="28">
        <f>X176/SUM(X176,'Calculations 16to19'!X176,'Calculations 20to24'!X176,'Calculations 25to34'!X176,'Calculations 35to44'!X176,'Calculations 45to54'!X176,'Calculations 55to64'!X176)</f>
        <v>0.11827584933274307</v>
      </c>
      <c r="Y221" s="28">
        <f>Y176/SUM(Y176,'Calculations 16to19'!Y176,'Calculations 20to24'!Y176,'Calculations 25to34'!Y176,'Calculations 35to44'!Y176,'Calculations 45to54'!Y176,'Calculations 55to64'!Y176)</f>
        <v>0.12093891423033813</v>
      </c>
      <c r="Z221" s="28">
        <f>Z176/SUM(Z176,'Calculations 16to19'!Z176,'Calculations 20to24'!Z176,'Calculations 25to34'!Z176,'Calculations 35to44'!Z176,'Calculations 45to54'!Z176,'Calculations 55to64'!Z176)</f>
        <v>0.12361326166508933</v>
      </c>
      <c r="AA221" s="28">
        <f>AA176/SUM(AA176,'Calculations 16to19'!AA176,'Calculations 20to24'!AA176,'Calculations 25to34'!AA176,'Calculations 35to44'!AA176,'Calculations 45to54'!AA176,'Calculations 55to64'!AA176)</f>
        <v>0.12629793293549091</v>
      </c>
      <c r="AB221" s="28">
        <f>AB176/SUM(AB176,'Calculations 16to19'!AB176,'Calculations 20to24'!AB176,'Calculations 25to34'!AB176,'Calculations 35to44'!AB176,'Calculations 45to54'!AB176,'Calculations 55to64'!AB176)</f>
        <v>0.12899197840096949</v>
      </c>
      <c r="AC221" s="28">
        <f>AC176/SUM(AC176,'Calculations 16to19'!AC176,'Calculations 20to24'!AC176,'Calculations 25to34'!AC176,'Calculations 35to44'!AC176,'Calculations 45to54'!AC176,'Calculations 55to64'!AC176)</f>
        <v>0.13169445857715165</v>
      </c>
      <c r="AD221" s="28">
        <f>AD176/SUM(AD176,'Calculations 16to19'!AD176,'Calculations 20to24'!AD176,'Calculations 25to34'!AD176,'Calculations 35to44'!AD176,'Calculations 45to54'!AD176,'Calculations 55to64'!AD176)</f>
        <v>0.13440444516862751</v>
      </c>
      <c r="AE221" s="28">
        <f>AE176/SUM(AE176,'Calculations 16to19'!AE176,'Calculations 20to24'!AE176,'Calculations 25to34'!AE176,'Calculations 35to44'!AE176,'Calculations 45to54'!AE176,'Calculations 55to64'!AE176)</f>
        <v>0.13712102203893817</v>
      </c>
      <c r="AF221" s="28">
        <f>AF176/SUM(AF176,'Calculations 16to19'!AF176,'Calculations 20to24'!AF176,'Calculations 25to34'!AF176,'Calculations 35to44'!AF176,'Calculations 45to54'!AF176,'Calculations 55to64'!AF176)</f>
        <v>0.13984328611778285</v>
      </c>
    </row>
    <row r="222" spans="1:32" x14ac:dyDescent="0.2">
      <c r="A222" s="6" t="s">
        <v>55</v>
      </c>
      <c r="B222" s="28">
        <f>B177/SUM(B177,'Calculations 16to19'!B177,'Calculations 20to24'!B177,'Calculations 25to34'!B177,'Calculations 35to44'!B177,'Calculations 45to54'!B177,'Calculations 55to64'!B177)</f>
        <v>6.4528574873402467E-2</v>
      </c>
      <c r="C222" s="28">
        <f>C177/SUM(C177,'Calculations 16to19'!C177,'Calculations 20to24'!C177,'Calculations 25to34'!C177,'Calculations 35to44'!C177,'Calculations 45to54'!C177,'Calculations 55to64'!C177)</f>
        <v>6.6789318406765358E-2</v>
      </c>
      <c r="D222" s="28">
        <f>D177/SUM(D177,'Calculations 16to19'!D177,'Calculations 20to24'!D177,'Calculations 25to34'!D177,'Calculations 35to44'!D177,'Calculations 45to54'!D177,'Calculations 55to64'!D177)</f>
        <v>6.8929673654813436E-2</v>
      </c>
      <c r="E222" s="28">
        <f>E177/SUM(E177,'Calculations 16to19'!E177,'Calculations 20to24'!E177,'Calculations 25to34'!E177,'Calculations 35to44'!E177,'Calculations 45to54'!E177,'Calculations 55to64'!E177)</f>
        <v>7.1217683160090875E-2</v>
      </c>
      <c r="F222" s="28">
        <f>F177/SUM(F177,'Calculations 16to19'!F177,'Calculations 20to24'!F177,'Calculations 25to34'!F177,'Calculations 35to44'!F177,'Calculations 45to54'!F177,'Calculations 55to64'!F177)</f>
        <v>7.3541907254259867E-2</v>
      </c>
      <c r="G222" s="28">
        <f>G177/SUM(G177,'Calculations 16to19'!G177,'Calculations 20to24'!G177,'Calculations 25to34'!G177,'Calculations 35to44'!G177,'Calculations 45to54'!G177,'Calculations 55to64'!G177)</f>
        <v>7.6026892835393906E-2</v>
      </c>
      <c r="H222" s="28">
        <f>H177/SUM(H177,'Calculations 16to19'!H177,'Calculations 20to24'!H177,'Calculations 25to34'!H177,'Calculations 35to44'!H177,'Calculations 45to54'!H177,'Calculations 55to64'!H177)</f>
        <v>7.8537169023445777E-2</v>
      </c>
      <c r="I222" s="28">
        <f>I177/SUM(I177,'Calculations 16to19'!I177,'Calculations 20to24'!I177,'Calculations 25to34'!I177,'Calculations 35to44'!I177,'Calculations 45to54'!I177,'Calculations 55to64'!I177)</f>
        <v>8.0825730788376293E-2</v>
      </c>
      <c r="J222" s="28">
        <f>J177/SUM(J177,'Calculations 16to19'!J177,'Calculations 20to24'!J177,'Calculations 25to34'!J177,'Calculations 35to44'!J177,'Calculations 45to54'!J177,'Calculations 55to64'!J177)</f>
        <v>8.3000875462541257E-2</v>
      </c>
      <c r="K222" s="28">
        <f>K177/SUM(K177,'Calculations 16to19'!K177,'Calculations 20to24'!K177,'Calculations 25to34'!K177,'Calculations 35to44'!K177,'Calculations 45to54'!K177,'Calculations 55to64'!K177)</f>
        <v>8.5160478779951268E-2</v>
      </c>
      <c r="L222" s="28">
        <f>L177/SUM(L177,'Calculations 16to19'!L177,'Calculations 20to24'!L177,'Calculations 25to34'!L177,'Calculations 35to44'!L177,'Calculations 45to54'!L177,'Calculations 55to64'!L177)</f>
        <v>8.798369455356661E-2</v>
      </c>
      <c r="M222" s="28">
        <f>M177/SUM(M177,'Calculations 16to19'!M177,'Calculations 20to24'!M177,'Calculations 25to34'!M177,'Calculations 35to44'!M177,'Calculations 45to54'!M177,'Calculations 55to64'!M177)</f>
        <v>9.0479952310028353E-2</v>
      </c>
      <c r="N222" s="28">
        <f>N177/SUM(N177,'Calculations 16to19'!N177,'Calculations 20to24'!N177,'Calculations 25to34'!N177,'Calculations 35to44'!N177,'Calculations 45to54'!N177,'Calculations 55to64'!N177)</f>
        <v>9.3000725026632994E-2</v>
      </c>
      <c r="O222" s="28">
        <f>O177/SUM(O177,'Calculations 16to19'!O177,'Calculations 20to24'!O177,'Calculations 25to34'!O177,'Calculations 35to44'!O177,'Calculations 45to54'!O177,'Calculations 55to64'!O177)</f>
        <v>9.5545019506012061E-2</v>
      </c>
      <c r="P222" s="28">
        <f>P177/SUM(P177,'Calculations 16to19'!P177,'Calculations 20to24'!P177,'Calculations 25to34'!P177,'Calculations 35to44'!P177,'Calculations 45to54'!P177,'Calculations 55to64'!P177)</f>
        <v>9.8111831449450113E-2</v>
      </c>
      <c r="Q222" s="28">
        <f>Q177/SUM(Q177,'Calculations 16to19'!Q177,'Calculations 20to24'!Q177,'Calculations 25to34'!Q177,'Calculations 35to44'!Q177,'Calculations 45to54'!Q177,'Calculations 55to64'!Q177)</f>
        <v>0.10070014731116397</v>
      </c>
      <c r="R222" s="28">
        <f>R177/SUM(R177,'Calculations 16to19'!R177,'Calculations 20to24'!R177,'Calculations 25to34'!R177,'Calculations 35to44'!R177,'Calculations 45to54'!R177,'Calculations 55to64'!R177)</f>
        <v>0.10330894612455778</v>
      </c>
      <c r="S222" s="28">
        <f>S177/SUM(S177,'Calculations 16to19'!S177,'Calculations 20to24'!S177,'Calculations 25to34'!S177,'Calculations 35to44'!S177,'Calculations 45to54'!S177,'Calculations 55to64'!S177)</f>
        <v>0.10593720129514632</v>
      </c>
      <c r="T222" s="28">
        <f>T177/SUM(T177,'Calculations 16to19'!T177,'Calculations 20to24'!T177,'Calculations 25to34'!T177,'Calculations 35to44'!T177,'Calculations 45to54'!T177,'Calculations 55to64'!T177)</f>
        <v>0.1085838823551999</v>
      </c>
      <c r="U222" s="28">
        <f>U177/SUM(U177,'Calculations 16to19'!U177,'Calculations 20to24'!U177,'Calculations 25to34'!U177,'Calculations 35to44'!U177,'Calculations 45to54'!U177,'Calculations 55to64'!U177)</f>
        <v>0.11124795667556256</v>
      </c>
      <c r="V222" s="28">
        <f>V177/SUM(V177,'Calculations 16to19'!V177,'Calculations 20to24'!V177,'Calculations 25to34'!V177,'Calculations 35to44'!V177,'Calculations 45to54'!V177,'Calculations 55to64'!V177)</f>
        <v>0.11392839113047572</v>
      </c>
      <c r="W222" s="28">
        <f>W177/SUM(W177,'Calculations 16to19'!W177,'Calculations 20to24'!W177,'Calculations 25to34'!W177,'Calculations 35to44'!W177,'Calculations 45to54'!W177,'Calculations 55to64'!W177)</f>
        <v>0.11662415371163325</v>
      </c>
      <c r="X222" s="28">
        <f>X177/SUM(X177,'Calculations 16to19'!X177,'Calculations 20to24'!X177,'Calculations 25to34'!X177,'Calculations 35to44'!X177,'Calculations 45to54'!X177,'Calculations 55to64'!X177)</f>
        <v>0.11933421508809615</v>
      </c>
      <c r="Y222" s="28">
        <f>Y177/SUM(Y177,'Calculations 16to19'!Y177,'Calculations 20to24'!Y177,'Calculations 25to34'!Y177,'Calculations 35to44'!Y177,'Calculations 45to54'!Y177,'Calculations 55to64'!Y177)</f>
        <v>0.12205755010908405</v>
      </c>
      <c r="Z222" s="28">
        <f>Z177/SUM(Z177,'Calculations 16to19'!Z177,'Calculations 20to24'!Z177,'Calculations 25to34'!Z177,'Calculations 35to44'!Z177,'Calculations 45to54'!Z177,'Calculations 55to64'!Z177)</f>
        <v>0.12479313924705079</v>
      </c>
      <c r="AA222" s="28">
        <f>AA177/SUM(AA177,'Calculations 16to19'!AA177,'Calculations 20to24'!AA177,'Calculations 25to34'!AA177,'Calculations 35to44'!AA177,'Calculations 45to54'!AA177,'Calculations 55to64'!AA177)</f>
        <v>0.12753996997883502</v>
      </c>
      <c r="AB222" s="28">
        <f>AB177/SUM(AB177,'Calculations 16to19'!AB177,'Calculations 20to24'!AB177,'Calculations 25to34'!AB177,'Calculations 35to44'!AB177,'Calculations 45to54'!AB177,'Calculations 55to64'!AB177)</f>
        <v>0.13029703810304918</v>
      </c>
      <c r="AC222" s="28">
        <f>AC177/SUM(AC177,'Calculations 16to19'!AC177,'Calculations 20to24'!AC177,'Calculations 25to34'!AC177,'Calculations 35to44'!AC177,'Calculations 45to54'!AC177,'Calculations 55to64'!AC177)</f>
        <v>0.1330633489922361</v>
      </c>
      <c r="AD222" s="28">
        <f>AD177/SUM(AD177,'Calculations 16to19'!AD177,'Calculations 20to24'!AD177,'Calculations 25to34'!AD177,'Calculations 35to44'!AD177,'Calculations 45to54'!AD177,'Calculations 55to64'!AD177)</f>
        <v>0.13583791877866644</v>
      </c>
      <c r="AE222" s="28">
        <f>AE177/SUM(AE177,'Calculations 16to19'!AE177,'Calculations 20to24'!AE177,'Calculations 25to34'!AE177,'Calculations 35to44'!AE177,'Calculations 45to54'!AE177,'Calculations 55to64'!AE177)</f>
        <v>0.13861977547299068</v>
      </c>
      <c r="AF222" s="28">
        <f>AF177/SUM(AF177,'Calculations 16to19'!AF177,'Calculations 20to24'!AF177,'Calculations 25to34'!AF177,'Calculations 35to44'!AF177,'Calculations 45to54'!AF177,'Calculations 55to64'!AF177)</f>
        <v>0.14140796001527928</v>
      </c>
    </row>
    <row r="223" spans="1:32" x14ac:dyDescent="0.2">
      <c r="A223" s="6" t="s">
        <v>56</v>
      </c>
      <c r="B223" s="28">
        <f>B178/SUM(B178,'Calculations 16to19'!B178,'Calculations 20to24'!B178,'Calculations 25to34'!B178,'Calculations 35to44'!B178,'Calculations 45to54'!B178,'Calculations 55to64'!B178)</f>
        <v>9.3389700230591885E-2</v>
      </c>
      <c r="C223" s="28">
        <f>C178/SUM(C178,'Calculations 16to19'!C178,'Calculations 20to24'!C178,'Calculations 25to34'!C178,'Calculations 35to44'!C178,'Calculations 45to54'!C178,'Calculations 55to64'!C178)</f>
        <v>9.6613421786086243E-2</v>
      </c>
      <c r="D223" s="28">
        <f>D178/SUM(D178,'Calculations 16to19'!D178,'Calculations 20to24'!D178,'Calculations 25to34'!D178,'Calculations 35to44'!D178,'Calculations 45to54'!D178,'Calculations 55to64'!D178)</f>
        <v>9.9623061291862242E-2</v>
      </c>
      <c r="E223" s="28">
        <f>E178/SUM(E178,'Calculations 16to19'!E178,'Calculations 20to24'!E178,'Calculations 25to34'!E178,'Calculations 35to44'!E178,'Calculations 45to54'!E178,'Calculations 55to64'!E178)</f>
        <v>0.1028246897436919</v>
      </c>
      <c r="F223" s="28">
        <f>F178/SUM(F178,'Calculations 16to19'!F178,'Calculations 20to24'!F178,'Calculations 25to34'!F178,'Calculations 35to44'!F178,'Calculations 45to54'!F178,'Calculations 55to64'!F178)</f>
        <v>0.10610896264173354</v>
      </c>
      <c r="G223" s="28">
        <f>G178/SUM(G178,'Calculations 16to19'!G178,'Calculations 20to24'!G178,'Calculations 25to34'!G178,'Calculations 35to44'!G178,'Calculations 45to54'!G178,'Calculations 55to64'!G178)</f>
        <v>0.10971698879683976</v>
      </c>
      <c r="H223" s="28">
        <f>H178/SUM(H178,'Calculations 16to19'!H178,'Calculations 20to24'!H178,'Calculations 25to34'!H178,'Calculations 35to44'!H178,'Calculations 45to54'!H178,'Calculations 55to64'!H178)</f>
        <v>0.1133241564459239</v>
      </c>
      <c r="I223" s="28">
        <f>I178/SUM(I178,'Calculations 16to19'!I178,'Calculations 20to24'!I178,'Calculations 25to34'!I178,'Calculations 35to44'!I178,'Calculations 45to54'!I178,'Calculations 55to64'!I178)</f>
        <v>0.11667583839082939</v>
      </c>
      <c r="J223" s="28">
        <f>J178/SUM(J178,'Calculations 16to19'!J178,'Calculations 20to24'!J178,'Calculations 25to34'!J178,'Calculations 35to44'!J178,'Calculations 45to54'!J178,'Calculations 55to64'!J178)</f>
        <v>0.11992092318704702</v>
      </c>
      <c r="K223" s="28">
        <f>K178/SUM(K178,'Calculations 16to19'!K178,'Calculations 20to24'!K178,'Calculations 25to34'!K178,'Calculations 35to44'!K178,'Calculations 45to54'!K178,'Calculations 55to64'!K178)</f>
        <v>0.12314254327997878</v>
      </c>
      <c r="L223" s="28">
        <f>L178/SUM(L178,'Calculations 16to19'!L178,'Calculations 20to24'!L178,'Calculations 25to34'!L178,'Calculations 35to44'!L178,'Calculations 45to54'!L178,'Calculations 55to64'!L178)</f>
        <v>0.12685902249726941</v>
      </c>
      <c r="M223" s="28">
        <f>M178/SUM(M178,'Calculations 16to19'!M178,'Calculations 20to24'!M178,'Calculations 25to34'!M178,'Calculations 35to44'!M178,'Calculations 45to54'!M178,'Calculations 55to64'!M178)</f>
        <v>0.13036904626306325</v>
      </c>
      <c r="N223" s="28">
        <f>N178/SUM(N178,'Calculations 16to19'!N178,'Calculations 20to24'!N178,'Calculations 25to34'!N178,'Calculations 35to44'!N178,'Calculations 45to54'!N178,'Calculations 55to64'!N178)</f>
        <v>0.13389993243611809</v>
      </c>
      <c r="O223" s="28">
        <f>O178/SUM(O178,'Calculations 16to19'!O178,'Calculations 20to24'!O178,'Calculations 25to34'!O178,'Calculations 35to44'!O178,'Calculations 45to54'!O178,'Calculations 55to64'!O178)</f>
        <v>0.13744978462344321</v>
      </c>
      <c r="P223" s="28">
        <f>P178/SUM(P178,'Calculations 16to19'!P178,'Calculations 20to24'!P178,'Calculations 25to34'!P178,'Calculations 35to44'!P178,'Calculations 45to54'!P178,'Calculations 55to64'!P178)</f>
        <v>0.14101672402087256</v>
      </c>
      <c r="Q223" s="28">
        <f>Q178/SUM(Q178,'Calculations 16to19'!Q178,'Calculations 20to24'!Q178,'Calculations 25to34'!Q178,'Calculations 35to44'!Q178,'Calculations 45to54'!Q178,'Calculations 55to64'!Q178)</f>
        <v>0.14459889236276002</v>
      </c>
      <c r="R223" s="28">
        <f>R178/SUM(R178,'Calculations 16to19'!R178,'Calculations 20to24'!R178,'Calculations 25to34'!R178,'Calculations 35to44'!R178,'Calculations 45to54'!R178,'Calculations 55to64'!R178)</f>
        <v>0.14819445470097603</v>
      </c>
      <c r="S223" s="28">
        <f>S178/SUM(S178,'Calculations 16to19'!S178,'Calculations 20to24'!S178,'Calculations 25to34'!S178,'Calculations 35to44'!S178,'Calculations 45to54'!S178,'Calculations 55to64'!S178)</f>
        <v>0.1518016020120907</v>
      </c>
      <c r="T223" s="28">
        <f>T178/SUM(T178,'Calculations 16to19'!T178,'Calculations 20to24'!T178,'Calculations 25to34'!T178,'Calculations 35to44'!T178,'Calculations 45to54'!T178,'Calculations 55to64'!T178)</f>
        <v>0.15541855363220167</v>
      </c>
      <c r="U223" s="28">
        <f>U178/SUM(U178,'Calculations 16to19'!U178,'Calculations 20to24'!U178,'Calculations 25to34'!U178,'Calculations 35to44'!U178,'Calculations 45to54'!U178,'Calculations 55to64'!U178)</f>
        <v>0.1590435595194826</v>
      </c>
      <c r="V223" s="28">
        <f>V178/SUM(V178,'Calculations 16to19'!V178,'Calculations 20to24'!V178,'Calculations 25to34'!V178,'Calculations 35to44'!V178,'Calculations 45to54'!V178,'Calculations 55to64'!V178)</f>
        <v>0.16267490234511034</v>
      </c>
      <c r="W223" s="28">
        <f>W178/SUM(W178,'Calculations 16to19'!W178,'Calculations 20to24'!W178,'Calculations 25to34'!W178,'Calculations 35to44'!W178,'Calculations 45to54'!W178,'Calculations 55to64'!W178)</f>
        <v>0.16631089941381019</v>
      </c>
      <c r="X223" s="28">
        <f>X178/SUM(X178,'Calculations 16to19'!X178,'Calculations 20to24'!X178,'Calculations 25to34'!X178,'Calculations 35to44'!X178,'Calculations 45to54'!X178,'Calculations 55to64'!X178)</f>
        <v>0.16994990441583976</v>
      </c>
      <c r="Y223" s="28">
        <f>Y178/SUM(Y178,'Calculations 16to19'!Y178,'Calculations 20to24'!Y178,'Calculations 25to34'!Y178,'Calculations 35to44'!Y178,'Calculations 45to54'!Y178,'Calculations 55to64'!Y178)</f>
        <v>0.17359030901277325</v>
      </c>
      <c r="Z223" s="28">
        <f>Z178/SUM(Z178,'Calculations 16to19'!Z178,'Calculations 20to24'!Z178,'Calculations 25to34'!Z178,'Calculations 35to44'!Z178,'Calculations 45to54'!Z178,'Calculations 55to64'!Z178)</f>
        <v>0.17723054425997414</v>
      </c>
      <c r="AA223" s="28">
        <f>AA178/SUM(AA178,'Calculations 16to19'!AA178,'Calculations 20to24'!AA178,'Calculations 25to34'!AA178,'Calculations 35to44'!AA178,'Calculations 45to54'!AA178,'Calculations 55to64'!AA178)</f>
        <v>0.1808690818691398</v>
      </c>
      <c r="AB223" s="28">
        <f>AB178/SUM(AB178,'Calculations 16to19'!AB178,'Calculations 20to24'!AB178,'Calculations 25to34'!AB178,'Calculations 35to44'!AB178,'Calculations 45to54'!AB178,'Calculations 55to64'!AB178)</f>
        <v>0.18450443531475974</v>
      </c>
      <c r="AC223" s="28">
        <f>AC178/SUM(AC178,'Calculations 16to19'!AC178,'Calculations 20to24'!AC178,'Calculations 25to34'!AC178,'Calculations 35to44'!AC178,'Calculations 45to54'!AC178,'Calculations 55to64'!AC178)</f>
        <v>0.18813516078875803</v>
      </c>
      <c r="AD223" s="28">
        <f>AD178/SUM(AD178,'Calculations 16to19'!AD178,'Calculations 20to24'!AD178,'Calculations 25to34'!AD178,'Calculations 35to44'!AD178,'Calculations 45to54'!AD178,'Calculations 55to64'!AD178)</f>
        <v>0.19175985800796824</v>
      </c>
      <c r="AE223" s="28">
        <f>AE178/SUM(AE178,'Calculations 16to19'!AE178,'Calculations 20to24'!AE178,'Calculations 25to34'!AE178,'Calculations 35to44'!AE178,'Calculations 45to54'!AE178,'Calculations 55to64'!AE178)</f>
        <v>0.19537717087944037</v>
      </c>
      <c r="AF223" s="28">
        <f>AF178/SUM(AF178,'Calculations 16to19'!AF178,'Calculations 20to24'!AF178,'Calculations 25to34'!AF178,'Calculations 35to44'!AF178,'Calculations 45to54'!AF178,'Calculations 55to64'!AF178)</f>
        <v>0.19898578802887951</v>
      </c>
    </row>
    <row r="224" spans="1:32" x14ac:dyDescent="0.2">
      <c r="A224" s="6" t="s">
        <v>57</v>
      </c>
      <c r="B224" s="28">
        <f>B179/SUM(B179,'Calculations 16to19'!B179,'Calculations 20to24'!B179,'Calculations 25to34'!B179,'Calculations 35to44'!B179,'Calculations 45to54'!B179,'Calculations 55to64'!B179)</f>
        <v>7.6335877862595436E-2</v>
      </c>
      <c r="C224" s="28">
        <f>C179/SUM(C179,'Calculations 16to19'!C179,'Calculations 20to24'!C179,'Calculations 25to34'!C179,'Calculations 35to44'!C179,'Calculations 45to54'!C179,'Calculations 55to64'!C179)</f>
        <v>7.9157576472153976E-2</v>
      </c>
      <c r="D224" s="28">
        <f>D179/SUM(D179,'Calculations 16to19'!D179,'Calculations 20to24'!D179,'Calculations 25to34'!D179,'Calculations 35to44'!D179,'Calculations 45to54'!D179,'Calculations 55to64'!D179)</f>
        <v>8.1895806250198863E-2</v>
      </c>
      <c r="E224" s="28">
        <f>E179/SUM(E179,'Calculations 16to19'!E179,'Calculations 20to24'!E179,'Calculations 25to34'!E179,'Calculations 35to44'!E179,'Calculations 45to54'!E179,'Calculations 55to64'!E179)</f>
        <v>8.47781012089594E-2</v>
      </c>
      <c r="F224" s="28">
        <f>F179/SUM(F179,'Calculations 16to19'!F179,'Calculations 20to24'!F179,'Calculations 25to34'!F179,'Calculations 35to44'!F179,'Calculations 45to54'!F179,'Calculations 55to64'!F179)</f>
        <v>8.7648656599506367E-2</v>
      </c>
      <c r="G224" s="28">
        <f>G179/SUM(G179,'Calculations 16to19'!G179,'Calculations 20to24'!G179,'Calculations 25to34'!G179,'Calculations 35to44'!G179,'Calculations 45to54'!G179,'Calculations 55to64'!G179)</f>
        <v>9.071658398679712E-2</v>
      </c>
      <c r="H224" s="28">
        <f>H179/SUM(H179,'Calculations 16to19'!H179,'Calculations 20to24'!H179,'Calculations 25to34'!H179,'Calculations 35to44'!H179,'Calculations 45to54'!H179,'Calculations 55to64'!H179)</f>
        <v>9.3715131616031441E-2</v>
      </c>
      <c r="I224" s="28">
        <f>I179/SUM(I179,'Calculations 16to19'!I179,'Calculations 20to24'!I179,'Calculations 25to34'!I179,'Calculations 35to44'!I179,'Calculations 45to54'!I179,'Calculations 55to64'!I179)</f>
        <v>9.6420937206905449E-2</v>
      </c>
      <c r="J224" s="28">
        <f>J179/SUM(J179,'Calculations 16to19'!J179,'Calculations 20to24'!J179,'Calculations 25to34'!J179,'Calculations 35to44'!J179,'Calculations 45to54'!J179,'Calculations 55to64'!J179)</f>
        <v>9.9126386742308573E-2</v>
      </c>
      <c r="K224" s="28">
        <f>K179/SUM(K179,'Calculations 16to19'!K179,'Calculations 20to24'!K179,'Calculations 25to34'!K179,'Calculations 35to44'!K179,'Calculations 45to54'!K179,'Calculations 55to64'!K179)</f>
        <v>0.10196271083482664</v>
      </c>
      <c r="L224" s="28">
        <f>L179/SUM(L179,'Calculations 16to19'!L179,'Calculations 20to24'!L179,'Calculations 25to34'!L179,'Calculations 35to44'!L179,'Calculations 45to54'!L179,'Calculations 55to64'!L179)</f>
        <v>0.10541409012080409</v>
      </c>
      <c r="M224" s="28">
        <f>M179/SUM(M179,'Calculations 16to19'!M179,'Calculations 20to24'!M179,'Calculations 25to34'!M179,'Calculations 35to44'!M179,'Calculations 45to54'!M179,'Calculations 55to64'!M179)</f>
        <v>0.10849984948020143</v>
      </c>
      <c r="N224" s="28">
        <f>N179/SUM(N179,'Calculations 16to19'!N179,'Calculations 20to24'!N179,'Calculations 25to34'!N179,'Calculations 35to44'!N179,'Calculations 45to54'!N179,'Calculations 55to64'!N179)</f>
        <v>0.11161402954198135</v>
      </c>
      <c r="O224" s="28">
        <f>O179/SUM(O179,'Calculations 16to19'!O179,'Calculations 20to24'!O179,'Calculations 25to34'!O179,'Calculations 35to44'!O179,'Calculations 45to54'!O179,'Calculations 55to64'!O179)</f>
        <v>0.11475510638479283</v>
      </c>
      <c r="P224" s="28">
        <f>P179/SUM(P179,'Calculations 16to19'!P179,'Calculations 20to24'!P179,'Calculations 25to34'!P179,'Calculations 35to44'!P179,'Calculations 45to54'!P179,'Calculations 55to64'!P179)</f>
        <v>0.11792154591657573</v>
      </c>
      <c r="Q224" s="28">
        <f>Q179/SUM(Q179,'Calculations 16to19'!Q179,'Calculations 20to24'!Q179,'Calculations 25to34'!Q179,'Calculations 35to44'!Q179,'Calculations 45to54'!Q179,'Calculations 55to64'!Q179)</f>
        <v>0.12111180701356893</v>
      </c>
      <c r="R224" s="28">
        <f>R179/SUM(R179,'Calculations 16to19'!R179,'Calculations 20to24'!R179,'Calculations 25to34'!R179,'Calculations 35to44'!R179,'Calculations 45to54'!R179,'Calculations 55to64'!R179)</f>
        <v>0.12432434458883482</v>
      </c>
      <c r="S224" s="28">
        <f>S179/SUM(S179,'Calculations 16to19'!S179,'Calculations 20to24'!S179,'Calculations 25to34'!S179,'Calculations 35to44'!S179,'Calculations 45to54'!S179,'Calculations 55to64'!S179)</f>
        <v>0.12755761258071849</v>
      </c>
      <c r="T224" s="28">
        <f>T179/SUM(T179,'Calculations 16to19'!T179,'Calculations 20to24'!T179,'Calculations 25to34'!T179,'Calculations 35to44'!T179,'Calculations 45to54'!T179,'Calculations 55to64'!T179)</f>
        <v>0.13081006685244562</v>
      </c>
      <c r="U224" s="28">
        <f>U179/SUM(U179,'Calculations 16to19'!U179,'Calculations 20to24'!U179,'Calculations 25to34'!U179,'Calculations 35to44'!U179,'Calculations 45to54'!U179,'Calculations 55to64'!U179)</f>
        <v>0.13408016799490502</v>
      </c>
      <c r="V224" s="28">
        <f>V179/SUM(V179,'Calculations 16to19'!V179,'Calculations 20to24'!V179,'Calculations 25to34'!V179,'Calculations 35to44'!V179,'Calculations 45to54'!V179,'Calculations 55to64'!V179)</f>
        <v>0.13736638402549103</v>
      </c>
      <c r="W224" s="28">
        <f>W179/SUM(W179,'Calculations 16to19'!W179,'Calculations 20to24'!W179,'Calculations 25to34'!W179,'Calculations 35to44'!W179,'Calculations 45to54'!W179,'Calculations 55to64'!W179)</f>
        <v>0.14066719297672475</v>
      </c>
      <c r="X224" s="28">
        <f>X179/SUM(X179,'Calculations 16to19'!X179,'Calculations 20to24'!X179,'Calculations 25to34'!X179,'Calculations 35to44'!X179,'Calculations 45to54'!X179,'Calculations 55to64'!X179)</f>
        <v>0.14398108536922519</v>
      </c>
      <c r="Y224" s="28">
        <f>Y179/SUM(Y179,'Calculations 16to19'!Y179,'Calculations 20to24'!Y179,'Calculations 25to34'!Y179,'Calculations 35to44'!Y179,'Calculations 45to54'!Y179,'Calculations 55to64'!Y179)</f>
        <v>0.1473065665644345</v>
      </c>
      <c r="Z224" s="28">
        <f>Z179/SUM(Z179,'Calculations 16to19'!Z179,'Calculations 20to24'!Z179,'Calculations 25to34'!Z179,'Calculations 35to44'!Z179,'Calculations 45to54'!Z179,'Calculations 55to64'!Z179)</f>
        <v>0.15064215899332403</v>
      </c>
      <c r="AA224" s="28">
        <f>AA179/SUM(AA179,'Calculations 16to19'!AA179,'Calculations 20to24'!AA179,'Calculations 25to34'!AA179,'Calculations 35to44'!AA179,'Calculations 45to54'!AA179,'Calculations 55to64'!AA179)</f>
        <v>0.15398640425811361</v>
      </c>
      <c r="AB224" s="28">
        <f>AB179/SUM(AB179,'Calculations 16to19'!AB179,'Calculations 20to24'!AB179,'Calculations 25to34'!AB179,'Calculations 35to44'!AB179,'Calculations 45to54'!AB179,'Calculations 55to64'!AB179)</f>
        <v>0.15733786510480835</v>
      </c>
      <c r="AC224" s="28">
        <f>AC179/SUM(AC179,'Calculations 16to19'!AC179,'Calculations 20to24'!AC179,'Calculations 25to34'!AC179,'Calculations 35to44'!AC179,'Calculations 45to54'!AC179,'Calculations 55to64'!AC179)</f>
        <v>0.16069512726511395</v>
      </c>
      <c r="AD224" s="28">
        <f>AD179/SUM(AD179,'Calculations 16to19'!AD179,'Calculations 20to24'!AD179,'Calculations 25to34'!AD179,'Calculations 35to44'!AD179,'Calculations 45to54'!AD179,'Calculations 55to64'!AD179)</f>
        <v>0.16405680116699001</v>
      </c>
      <c r="AE224" s="28">
        <f>AE179/SUM(AE179,'Calculations 16to19'!AE179,'Calculations 20to24'!AE179,'Calculations 25to34'!AE179,'Calculations 35to44'!AE179,'Calculations 45to54'!AE179,'Calculations 55to64'!AE179)</f>
        <v>0.16742152351378997</v>
      </c>
      <c r="AF224" s="28">
        <f>AF179/SUM(AF179,'Calculations 16to19'!AF179,'Calculations 20to24'!AF179,'Calculations 25to34'!AF179,'Calculations 35to44'!AF179,'Calculations 45to54'!AF179,'Calculations 55to64'!AF179)</f>
        <v>0.17078795873256125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C5CF-E392-493B-AE75-A1EEE19875E9}">
  <sheetPr>
    <tabColor theme="4" tint="-0.249977111117893"/>
  </sheetPr>
  <dimension ref="A1:AZ43"/>
  <sheetViews>
    <sheetView topLeftCell="Y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male'!B183</f>
        <v>0.72300000000000009</v>
      </c>
      <c r="C2" s="28">
        <f>'Calculations male'!C183</f>
        <v>0.72173385080353403</v>
      </c>
      <c r="D2" s="28">
        <f>'Calculations male'!D183</f>
        <v>0.72040602534110365</v>
      </c>
      <c r="E2" s="28">
        <f>'Calculations male'!E183</f>
        <v>0.71910781125376677</v>
      </c>
      <c r="F2" s="28">
        <f>'Calculations male'!F183</f>
        <v>0.71782958315485157</v>
      </c>
      <c r="G2" s="28">
        <f>'Calculations male'!G183</f>
        <v>0.7165058628871992</v>
      </c>
      <c r="H2" s="28">
        <f>'Calculations male'!H183</f>
        <v>0.71512572268568153</v>
      </c>
      <c r="I2" s="28">
        <f>'Calculations male'!I183</f>
        <v>0.71366465561967007</v>
      </c>
      <c r="J2" s="28">
        <f>'Calculations male'!J183</f>
        <v>0.71213533231494008</v>
      </c>
      <c r="K2" s="28">
        <f>'Calculations male'!K183</f>
        <v>0.7106428757074521</v>
      </c>
      <c r="L2" s="28">
        <f>'Calculations male'!L183</f>
        <v>0.70967192045551797</v>
      </c>
      <c r="M2" s="28">
        <f>'Calculations male'!M183</f>
        <v>0.70837741895044193</v>
      </c>
      <c r="N2" s="28">
        <f>'Calculations male'!N183</f>
        <v>0.70709161094799255</v>
      </c>
      <c r="O2" s="28">
        <f>'Calculations male'!O183</f>
        <v>0.7058144322714639</v>
      </c>
      <c r="P2" s="28">
        <f>'Calculations male'!P183</f>
        <v>0.70454581887473511</v>
      </c>
      <c r="Q2" s="28">
        <f>'Calculations male'!Q183</f>
        <v>0.70328570685997305</v>
      </c>
      <c r="R2" s="28">
        <f>'Calculations male'!R183</f>
        <v>0.70203403249445751</v>
      </c>
      <c r="S2" s="28">
        <f>'Calculations male'!S183</f>
        <v>0.7007907322265563</v>
      </c>
      <c r="T2" s="28">
        <f>'Calculations male'!T183</f>
        <v>0.69955574270088416</v>
      </c>
      <c r="U2" s="28">
        <f>'Calculations male'!U183</f>
        <v>0.69832900077267857</v>
      </c>
      <c r="V2" s="28">
        <f>'Calculations male'!V183</f>
        <v>0.69711044352142393</v>
      </c>
      <c r="W2" s="28">
        <f>'Calculations male'!W183</f>
        <v>0.69590000826374321</v>
      </c>
      <c r="X2" s="28">
        <f>'Calculations male'!X183</f>
        <v>0.69469763256560935</v>
      </c>
      <c r="Y2" s="28">
        <f>'Calculations male'!Y183</f>
        <v>0.69350325425387149</v>
      </c>
      <c r="Z2" s="28">
        <f>'Calculations male'!Z183</f>
        <v>0.69231681142714996</v>
      </c>
      <c r="AA2" s="28">
        <f>'Calculations male'!AA183</f>
        <v>0.69113824246611477</v>
      </c>
      <c r="AB2" s="28">
        <f>'Calculations male'!AB183</f>
        <v>0.68996748604316116</v>
      </c>
      <c r="AC2" s="28">
        <f>'Calculations male'!AC183</f>
        <v>0.68880448113153558</v>
      </c>
      <c r="AD2" s="28">
        <f>'Calculations male'!AD183</f>
        <v>0.68764916701389467</v>
      </c>
      <c r="AE2" s="28">
        <f>'Calculations male'!AE183</f>
        <v>0.68650148329035976</v>
      </c>
      <c r="AF2" s="28">
        <f>'Calculations male'!AF183</f>
        <v>0.68536136988605789</v>
      </c>
      <c r="AG2">
        <f>_xlfn.FORECAST.LINEAR(AG$1,$B2:$AF2,$B$1:$AF$1)</f>
        <v>0.68348555631046448</v>
      </c>
      <c r="AH2">
        <f t="shared" ref="AH2:AZ16" si="0">_xlfn.FORECAST.LINEAR(AH$1,$B2:$AF2,$B$1:$AF$1)</f>
        <v>0.68222639044239708</v>
      </c>
      <c r="AI2">
        <f t="shared" si="0"/>
        <v>0.68096722457432968</v>
      </c>
      <c r="AJ2">
        <f t="shared" si="0"/>
        <v>0.67970805870626227</v>
      </c>
      <c r="AK2">
        <f t="shared" si="0"/>
        <v>0.67844889283819487</v>
      </c>
      <c r="AL2">
        <f t="shared" si="0"/>
        <v>0.67718972697012747</v>
      </c>
      <c r="AM2">
        <f t="shared" si="0"/>
        <v>0.67593056110206007</v>
      </c>
      <c r="AN2">
        <f t="shared" si="0"/>
        <v>0.67467139523399267</v>
      </c>
      <c r="AO2">
        <f t="shared" si="0"/>
        <v>0.67341222936592526</v>
      </c>
      <c r="AP2">
        <f t="shared" si="0"/>
        <v>0.67215306349785786</v>
      </c>
      <c r="AQ2">
        <f t="shared" si="0"/>
        <v>0.67089389762979046</v>
      </c>
      <c r="AR2">
        <f t="shared" si="0"/>
        <v>0.66963473176172306</v>
      </c>
      <c r="AS2">
        <f t="shared" si="0"/>
        <v>0.66837556589365565</v>
      </c>
      <c r="AT2">
        <f t="shared" si="0"/>
        <v>0.66711640002558825</v>
      </c>
      <c r="AU2">
        <f t="shared" si="0"/>
        <v>0.66585723415752085</v>
      </c>
      <c r="AV2">
        <f t="shared" si="0"/>
        <v>0.66459806828945345</v>
      </c>
      <c r="AW2">
        <f t="shared" si="0"/>
        <v>0.66333890242138605</v>
      </c>
      <c r="AX2">
        <f t="shared" si="0"/>
        <v>0.66207973655331864</v>
      </c>
      <c r="AY2">
        <f t="shared" si="0"/>
        <v>0.6608205706852508</v>
      </c>
      <c r="AZ2">
        <f t="shared" si="0"/>
        <v>0.65956140481718339</v>
      </c>
    </row>
    <row r="3" spans="1:52" x14ac:dyDescent="0.2">
      <c r="A3" s="6" t="s">
        <v>94</v>
      </c>
      <c r="B3" s="28">
        <f>'Calculations male'!B184</f>
        <v>0.89900000000000013</v>
      </c>
      <c r="C3" s="28">
        <f>'Calculations male'!C184</f>
        <v>0.89825741337954623</v>
      </c>
      <c r="D3" s="28">
        <f>'Calculations male'!D184</f>
        <v>0.89747616180553091</v>
      </c>
      <c r="E3" s="28">
        <f>'Calculations male'!E184</f>
        <v>0.896709861078548</v>
      </c>
      <c r="F3" s="28">
        <f>'Calculations male'!F184</f>
        <v>0.89595296537572355</v>
      </c>
      <c r="G3" s="28">
        <f>'Calculations male'!G184</f>
        <v>0.89516662507704414</v>
      </c>
      <c r="H3" s="28">
        <f>'Calculations male'!H184</f>
        <v>0.89434404795161304</v>
      </c>
      <c r="I3" s="28">
        <f>'Calculations male'!I184</f>
        <v>0.89347020420431522</v>
      </c>
      <c r="J3" s="28">
        <f>'Calculations male'!J184</f>
        <v>0.89255218821581039</v>
      </c>
      <c r="K3" s="28">
        <f>'Calculations male'!K184</f>
        <v>0.8916529922856522</v>
      </c>
      <c r="L3" s="28">
        <f>'Calculations male'!L184</f>
        <v>0.89106623862783085</v>
      </c>
      <c r="M3" s="28">
        <f>'Calculations male'!M184</f>
        <v>0.89028180328790574</v>
      </c>
      <c r="N3" s="28">
        <f>'Calculations male'!N184</f>
        <v>0.88950018693501098</v>
      </c>
      <c r="O3" s="28">
        <f>'Calculations male'!O184</f>
        <v>0.88872139516529425</v>
      </c>
      <c r="P3" s="28">
        <f>'Calculations male'!P184</f>
        <v>0.88794543300848228</v>
      </c>
      <c r="Q3" s="28">
        <f>'Calculations male'!Q184</f>
        <v>0.88717230494407207</v>
      </c>
      <c r="R3" s="28">
        <f>'Calculations male'!R184</f>
        <v>0.8864020149171481</v>
      </c>
      <c r="S3" s="28">
        <f>'Calculations male'!S184</f>
        <v>0.88563456635382143</v>
      </c>
      <c r="T3" s="28">
        <f>'Calculations male'!T184</f>
        <v>0.88486996217630365</v>
      </c>
      <c r="U3" s="28">
        <f>'Calculations male'!U184</f>
        <v>0.88410820481762087</v>
      </c>
      <c r="V3" s="28">
        <f>'Calculations male'!V184</f>
        <v>0.88334929623597802</v>
      </c>
      <c r="W3" s="28">
        <f>'Calculations male'!W184</f>
        <v>0.88259323792877287</v>
      </c>
      <c r="X3" s="28">
        <f>'Calculations male'!X184</f>
        <v>0.88184003094627961</v>
      </c>
      <c r="Y3" s="28">
        <f>'Calculations male'!Y184</f>
        <v>0.88108967590499365</v>
      </c>
      <c r="Z3" s="28">
        <f>'Calculations male'!Z184</f>
        <v>0.88034217300065742</v>
      </c>
      <c r="AA3" s="28">
        <f>'Calculations male'!AA184</f>
        <v>0.87959752202096875</v>
      </c>
      <c r="AB3" s="28">
        <f>'Calculations male'!AB184</f>
        <v>0.87885572235797238</v>
      </c>
      <c r="AC3" s="28">
        <f>'Calculations male'!AC184</f>
        <v>0.87811677302015767</v>
      </c>
      <c r="AD3" s="28">
        <f>'Calculations male'!AD184</f>
        <v>0.87738067264424657</v>
      </c>
      <c r="AE3" s="28">
        <f>'Calculations male'!AE184</f>
        <v>0.876647419506702</v>
      </c>
      <c r="AF3" s="28">
        <f>'Calculations male'!AF184</f>
        <v>0.87591701153494306</v>
      </c>
      <c r="AG3">
        <f t="shared" ref="AG3:AV43" si="1">_xlfn.FORECAST.LINEAR(AG$1,$B3:$AF3,$B$1:$AF$1)</f>
        <v>0.87492822631602385</v>
      </c>
      <c r="AH3">
        <f t="shared" si="1"/>
        <v>0.87415556686257201</v>
      </c>
      <c r="AI3">
        <f t="shared" si="1"/>
        <v>0.87338290740911995</v>
      </c>
      <c r="AJ3">
        <f t="shared" si="1"/>
        <v>0.87261024795566788</v>
      </c>
      <c r="AK3">
        <f t="shared" si="1"/>
        <v>0.87183758850221582</v>
      </c>
      <c r="AL3">
        <f t="shared" si="1"/>
        <v>0.87106492904876376</v>
      </c>
      <c r="AM3">
        <f t="shared" si="1"/>
        <v>0.8702922695953117</v>
      </c>
      <c r="AN3">
        <f t="shared" si="1"/>
        <v>0.86951961014185963</v>
      </c>
      <c r="AO3">
        <f t="shared" si="1"/>
        <v>0.86874695068840757</v>
      </c>
      <c r="AP3">
        <f t="shared" si="1"/>
        <v>0.86797429123495573</v>
      </c>
      <c r="AQ3">
        <f t="shared" si="1"/>
        <v>0.86720163178150367</v>
      </c>
      <c r="AR3">
        <f t="shared" si="1"/>
        <v>0.86642897232805161</v>
      </c>
      <c r="AS3">
        <f t="shared" si="1"/>
        <v>0.86565631287459954</v>
      </c>
      <c r="AT3">
        <f t="shared" si="1"/>
        <v>0.86488365342114748</v>
      </c>
      <c r="AU3">
        <f t="shared" si="1"/>
        <v>0.86411099396769542</v>
      </c>
      <c r="AV3">
        <f t="shared" si="1"/>
        <v>0.86333833451424336</v>
      </c>
      <c r="AW3">
        <f t="shared" si="0"/>
        <v>0.86256567506079129</v>
      </c>
      <c r="AX3">
        <f t="shared" si="0"/>
        <v>0.86179301560733945</v>
      </c>
      <c r="AY3">
        <f t="shared" si="0"/>
        <v>0.86102035615388739</v>
      </c>
      <c r="AZ3">
        <f t="shared" si="0"/>
        <v>0.86024769670043533</v>
      </c>
    </row>
    <row r="4" spans="1:52" x14ac:dyDescent="0.2">
      <c r="A4" s="6" t="s">
        <v>93</v>
      </c>
      <c r="B4" s="28">
        <f>'Calculations male'!B185</f>
        <v>0.85099999999999998</v>
      </c>
      <c r="C4" s="28">
        <f>'Calculations male'!C185</f>
        <v>0.85005869494317465</v>
      </c>
      <c r="D4" s="28">
        <f>'Calculations male'!D185</f>
        <v>0.84906940524627195</v>
      </c>
      <c r="E4" s="28">
        <f>'Calculations male'!E185</f>
        <v>0.84810006583652775</v>
      </c>
      <c r="F4" s="28">
        <f>'Calculations male'!F185</f>
        <v>0.8471436084565489</v>
      </c>
      <c r="G4" s="28">
        <f>'Calculations male'!G185</f>
        <v>0.84615097498179948</v>
      </c>
      <c r="H4" s="28">
        <f>'Calculations male'!H185</f>
        <v>0.84511371783355282</v>
      </c>
      <c r="I4" s="28">
        <f>'Calculations male'!I185</f>
        <v>0.84401306202457271</v>
      </c>
      <c r="J4" s="28">
        <f>'Calculations male'!J185</f>
        <v>0.84285814590447583</v>
      </c>
      <c r="K4" s="28">
        <f>'Calculations male'!K185</f>
        <v>0.84172826695035496</v>
      </c>
      <c r="L4" s="28">
        <f>'Calculations male'!L185</f>
        <v>0.8409917077312804</v>
      </c>
      <c r="M4" s="28">
        <f>'Calculations male'!M185</f>
        <v>0.84000788330223219</v>
      </c>
      <c r="N4" s="28">
        <f>'Calculations male'!N185</f>
        <v>0.8390285995452843</v>
      </c>
      <c r="O4" s="28">
        <f>'Calculations male'!O185</f>
        <v>0.83805384794197091</v>
      </c>
      <c r="P4" s="28">
        <f>'Calculations male'!P185</f>
        <v>0.83708361942764098</v>
      </c>
      <c r="Q4" s="28">
        <f>'Calculations male'!Q185</f>
        <v>0.83611790441219702</v>
      </c>
      <c r="R4" s="28">
        <f>'Calculations male'!R185</f>
        <v>0.83515669280024585</v>
      </c>
      <c r="S4" s="28">
        <f>'Calculations male'!S185</f>
        <v>0.83419997401066681</v>
      </c>
      <c r="T4" s="28">
        <f>'Calculations male'!T185</f>
        <v>0.83324773699561661</v>
      </c>
      <c r="U4" s="28">
        <f>'Calculations male'!U185</f>
        <v>0.83229997025898284</v>
      </c>
      <c r="V4" s="28">
        <f>'Calculations male'!V185</f>
        <v>0.83135666187430413</v>
      </c>
      <c r="W4" s="28">
        <f>'Calculations male'!W185</f>
        <v>0.83041779950216021</v>
      </c>
      <c r="X4" s="28">
        <f>'Calculations male'!X185</f>
        <v>0.8294833704070651</v>
      </c>
      <c r="Y4" s="28">
        <f>'Calculations male'!Y185</f>
        <v>0.82855336147385183</v>
      </c>
      <c r="Z4" s="28">
        <f>'Calculations male'!Z185</f>
        <v>0.82762775922358245</v>
      </c>
      <c r="AA4" s="28">
        <f>'Calculations male'!AA185</f>
        <v>0.82670654982898673</v>
      </c>
      <c r="AB4" s="28">
        <f>'Calculations male'!AB185</f>
        <v>0.82578971912943522</v>
      </c>
      <c r="AC4" s="28">
        <f>'Calculations male'!AC185</f>
        <v>0.82487725264548117</v>
      </c>
      <c r="AD4" s="28">
        <f>'Calculations male'!AD185</f>
        <v>0.82396913559294926</v>
      </c>
      <c r="AE4" s="28">
        <f>'Calculations male'!AE185</f>
        <v>0.82306535289662086</v>
      </c>
      <c r="AF4" s="28">
        <f>'Calculations male'!AF185</f>
        <v>0.82216588920349476</v>
      </c>
      <c r="AG4">
        <f t="shared" si="1"/>
        <v>0.82086405996601086</v>
      </c>
      <c r="AH4">
        <f t="shared" si="0"/>
        <v>0.81989903804779529</v>
      </c>
      <c r="AI4">
        <f t="shared" si="0"/>
        <v>0.8189340161295795</v>
      </c>
      <c r="AJ4">
        <f t="shared" si="0"/>
        <v>0.81796899421136393</v>
      </c>
      <c r="AK4">
        <f t="shared" si="0"/>
        <v>0.81700397229314814</v>
      </c>
      <c r="AL4">
        <f t="shared" si="0"/>
        <v>0.81603895037493257</v>
      </c>
      <c r="AM4">
        <f t="shared" si="0"/>
        <v>0.81507392845671678</v>
      </c>
      <c r="AN4">
        <f t="shared" si="0"/>
        <v>0.81410890653850121</v>
      </c>
      <c r="AO4">
        <f t="shared" si="0"/>
        <v>0.81314388462028542</v>
      </c>
      <c r="AP4">
        <f t="shared" si="0"/>
        <v>0.81217886270206985</v>
      </c>
      <c r="AQ4">
        <f t="shared" si="0"/>
        <v>0.81121384078385406</v>
      </c>
      <c r="AR4">
        <f t="shared" si="0"/>
        <v>0.81024881886563849</v>
      </c>
      <c r="AS4">
        <f t="shared" si="0"/>
        <v>0.8092837969474227</v>
      </c>
      <c r="AT4">
        <f t="shared" si="0"/>
        <v>0.80831877502920713</v>
      </c>
      <c r="AU4">
        <f t="shared" si="0"/>
        <v>0.80735375311099133</v>
      </c>
      <c r="AV4">
        <f t="shared" si="0"/>
        <v>0.80638873119277577</v>
      </c>
      <c r="AW4">
        <f t="shared" si="0"/>
        <v>0.80542370927455997</v>
      </c>
      <c r="AX4">
        <f t="shared" si="0"/>
        <v>0.8044586873563444</v>
      </c>
      <c r="AY4">
        <f t="shared" si="0"/>
        <v>0.80349366543812861</v>
      </c>
      <c r="AZ4">
        <f t="shared" si="0"/>
        <v>0.80252864351991304</v>
      </c>
    </row>
    <row r="5" spans="1:52" x14ac:dyDescent="0.2">
      <c r="A5" s="6" t="s">
        <v>28</v>
      </c>
      <c r="B5" s="28">
        <f>'Calculations male'!B186</f>
        <v>0.89300000000000002</v>
      </c>
      <c r="C5" s="28">
        <f>'Calculations male'!C186</f>
        <v>0.89222984270083727</v>
      </c>
      <c r="D5" s="28">
        <f>'Calculations male'!D186</f>
        <v>0.89141969927285369</v>
      </c>
      <c r="E5" s="28">
        <f>'Calculations male'!E186</f>
        <v>0.89062517309330735</v>
      </c>
      <c r="F5" s="28">
        <f>'Calculations male'!F186</f>
        <v>0.88984050827703498</v>
      </c>
      <c r="G5" s="28">
        <f>'Calculations male'!G186</f>
        <v>0.88902543385840382</v>
      </c>
      <c r="H5" s="28">
        <f>'Calculations male'!H186</f>
        <v>0.88817292368436018</v>
      </c>
      <c r="I5" s="28">
        <f>'Calculations male'!I186</f>
        <v>0.88726742103052203</v>
      </c>
      <c r="J5" s="28">
        <f>'Calculations male'!J186</f>
        <v>0.88631630017111018</v>
      </c>
      <c r="K5" s="28">
        <f>'Calculations male'!K186</f>
        <v>0.88538483074111984</v>
      </c>
      <c r="L5" s="28">
        <f>'Calculations male'!L186</f>
        <v>0.88477709877598265</v>
      </c>
      <c r="M5" s="28">
        <f>'Calculations male'!M186</f>
        <v>0.8839647171593743</v>
      </c>
      <c r="N5" s="28">
        <f>'Calculations male'!N186</f>
        <v>0.88315536812998674</v>
      </c>
      <c r="O5" s="28">
        <f>'Calculations male'!O186</f>
        <v>0.88234905585448187</v>
      </c>
      <c r="P5" s="28">
        <f>'Calculations male'!P186</f>
        <v>0.88154578392755611</v>
      </c>
      <c r="Q5" s="28">
        <f>'Calculations male'!Q186</f>
        <v>0.88074555538883892</v>
      </c>
      <c r="R5" s="28">
        <f>'Calculations male'!R186</f>
        <v>0.87994837273938964</v>
      </c>
      <c r="S5" s="28">
        <f>'Calculations male'!S186</f>
        <v>0.87915423795779024</v>
      </c>
      <c r="T5" s="28">
        <f>'Calculations male'!T186</f>
        <v>0.87836315251584596</v>
      </c>
      <c r="U5" s="28">
        <f>'Calculations male'!U186</f>
        <v>0.87757511739390182</v>
      </c>
      <c r="V5" s="28">
        <f>'Calculations male'!V186</f>
        <v>0.8767901330957858</v>
      </c>
      <c r="W5" s="28">
        <f>'Calculations male'!W186</f>
        <v>0.87600819966337529</v>
      </c>
      <c r="X5" s="28">
        <f>'Calculations male'!X186</f>
        <v>0.87522931669081516</v>
      </c>
      <c r="Y5" s="28">
        <f>'Calculations male'!Y186</f>
        <v>0.87445348333837125</v>
      </c>
      <c r="Z5" s="28">
        <f>'Calculations male'!Z186</f>
        <v>0.87368069834594508</v>
      </c>
      <c r="AA5" s="28">
        <f>'Calculations male'!AA186</f>
        <v>0.87291096004625079</v>
      </c>
      <c r="AB5" s="28">
        <f>'Calculations male'!AB186</f>
        <v>0.8721442663776543</v>
      </c>
      <c r="AC5" s="28">
        <f>'Calculations male'!AC186</f>
        <v>0.8713806148967016</v>
      </c>
      <c r="AD5" s="28">
        <f>'Calculations male'!AD186</f>
        <v>0.87062000279031582</v>
      </c>
      <c r="AE5" s="28">
        <f>'Calculations male'!AE186</f>
        <v>0.86986242688769921</v>
      </c>
      <c r="AF5" s="28">
        <f>'Calculations male'!AF186</f>
        <v>0.8691078836719236</v>
      </c>
      <c r="AG5">
        <f t="shared" si="1"/>
        <v>0.86807687775959552</v>
      </c>
      <c r="AH5">
        <f t="shared" si="0"/>
        <v>0.86727714919522025</v>
      </c>
      <c r="AI5">
        <f t="shared" si="0"/>
        <v>0.86647742063084521</v>
      </c>
      <c r="AJ5">
        <f t="shared" si="0"/>
        <v>0.86567769206646994</v>
      </c>
      <c r="AK5">
        <f t="shared" si="0"/>
        <v>0.86487796350209489</v>
      </c>
      <c r="AL5">
        <f t="shared" si="0"/>
        <v>0.86407823493771962</v>
      </c>
      <c r="AM5">
        <f t="shared" si="0"/>
        <v>0.86327850637334458</v>
      </c>
      <c r="AN5">
        <f t="shared" si="0"/>
        <v>0.86247877780896931</v>
      </c>
      <c r="AO5">
        <f t="shared" si="0"/>
        <v>0.86167904924459426</v>
      </c>
      <c r="AP5">
        <f t="shared" si="0"/>
        <v>0.860879320680219</v>
      </c>
      <c r="AQ5">
        <f t="shared" si="0"/>
        <v>0.86007959211584395</v>
      </c>
      <c r="AR5">
        <f t="shared" si="0"/>
        <v>0.85927986355146868</v>
      </c>
      <c r="AS5">
        <f t="shared" si="0"/>
        <v>0.85848013498709363</v>
      </c>
      <c r="AT5">
        <f t="shared" si="0"/>
        <v>0.85768040642271837</v>
      </c>
      <c r="AU5">
        <f t="shared" si="0"/>
        <v>0.85688067785834332</v>
      </c>
      <c r="AV5">
        <f t="shared" si="0"/>
        <v>0.85608094929396805</v>
      </c>
      <c r="AW5">
        <f t="shared" si="0"/>
        <v>0.85528122072959301</v>
      </c>
      <c r="AX5">
        <f t="shared" si="0"/>
        <v>0.85448149216521774</v>
      </c>
      <c r="AY5">
        <f t="shared" si="0"/>
        <v>0.85368176360084269</v>
      </c>
      <c r="AZ5">
        <f t="shared" si="0"/>
        <v>0.85288203503646742</v>
      </c>
    </row>
    <row r="6" spans="1:52" x14ac:dyDescent="0.2">
      <c r="A6" s="6" t="s">
        <v>29</v>
      </c>
      <c r="B6" s="28">
        <f>'Calculations male'!B187</f>
        <v>0.84799999999999998</v>
      </c>
      <c r="C6" s="28">
        <f>'Calculations male'!C187</f>
        <v>0.84704784073209771</v>
      </c>
      <c r="D6" s="28">
        <f>'Calculations male'!D187</f>
        <v>0.84604720262240485</v>
      </c>
      <c r="E6" s="28">
        <f>'Calculations male'!E187</f>
        <v>0.8450668022309642</v>
      </c>
      <c r="F6" s="28">
        <f>'Calculations male'!F187</f>
        <v>0.84409948751555108</v>
      </c>
      <c r="G6" s="28">
        <f>'Calculations male'!G187</f>
        <v>0.84309564536907144</v>
      </c>
      <c r="H6" s="28">
        <f>'Calculations male'!H187</f>
        <v>0.84204674001885316</v>
      </c>
      <c r="I6" s="28">
        <f>'Calculations male'!I187</f>
        <v>0.84093379573794902</v>
      </c>
      <c r="J6" s="28">
        <f>'Calculations male'!J187</f>
        <v>0.83976606443340018</v>
      </c>
      <c r="K6" s="28">
        <f>'Calculations male'!K187</f>
        <v>0.8386237262125813</v>
      </c>
      <c r="L6" s="28">
        <f>'Calculations male'!L187</f>
        <v>0.83787908635684305</v>
      </c>
      <c r="M6" s="28">
        <f>'Calculations male'!M187</f>
        <v>0.83688451949443532</v>
      </c>
      <c r="N6" s="28">
        <f>'Calculations male'!N187</f>
        <v>0.83589460053671305</v>
      </c>
      <c r="O6" s="28">
        <f>'Calculations male'!O187</f>
        <v>0.83490931990407879</v>
      </c>
      <c r="P6" s="28">
        <f>'Calculations male'!P187</f>
        <v>0.83392866747678251</v>
      </c>
      <c r="Q6" s="28">
        <f>'Calculations male'!Q187</f>
        <v>0.83295263261585117</v>
      </c>
      <c r="R6" s="28">
        <f>'Calculations male'!R187</f>
        <v>0.83198120418342159</v>
      </c>
      <c r="S6" s="28">
        <f>'Calculations male'!S187</f>
        <v>0.83101437056247562</v>
      </c>
      <c r="T6" s="28">
        <f>'Calculations male'!T187</f>
        <v>0.83005211967600245</v>
      </c>
      <c r="U6" s="28">
        <f>'Calculations male'!U187</f>
        <v>0.82909443900559754</v>
      </c>
      <c r="V6" s="28">
        <f>'Calculations male'!V187</f>
        <v>0.8281413156095192</v>
      </c>
      <c r="W6" s="28">
        <f>'Calculations male'!W187</f>
        <v>0.82719273614020372</v>
      </c>
      <c r="X6" s="28">
        <f>'Calculations male'!X187</f>
        <v>0.82624868686127462</v>
      </c>
      <c r="Y6" s="28">
        <f>'Calculations male'!Y187</f>
        <v>0.82530915366403446</v>
      </c>
      <c r="Z6" s="28">
        <f>'Calculations male'!Z187</f>
        <v>0.82437412208347227</v>
      </c>
      <c r="AA6" s="28">
        <f>'Calculations male'!AA187</f>
        <v>0.82344357731379236</v>
      </c>
      <c r="AB6" s="28">
        <f>'Calculations male'!AB187</f>
        <v>0.82251750422346981</v>
      </c>
      <c r="AC6" s="28">
        <f>'Calculations male'!AC187</f>
        <v>0.82159588736986378</v>
      </c>
      <c r="AD6" s="28">
        <f>'Calculations male'!AD187</f>
        <v>0.82067871101337642</v>
      </c>
      <c r="AE6" s="28">
        <f>'Calculations male'!AE187</f>
        <v>0.81976595913119432</v>
      </c>
      <c r="AF6" s="28">
        <f>'Calculations male'!AF187</f>
        <v>0.81885761543060398</v>
      </c>
      <c r="AG6">
        <f t="shared" si="1"/>
        <v>0.81753806083199976</v>
      </c>
      <c r="AH6">
        <f t="shared" si="0"/>
        <v>0.81656273089705245</v>
      </c>
      <c r="AI6">
        <f t="shared" si="0"/>
        <v>0.81558740096210514</v>
      </c>
      <c r="AJ6">
        <f t="shared" si="0"/>
        <v>0.81461207102715782</v>
      </c>
      <c r="AK6">
        <f t="shared" si="0"/>
        <v>0.81363674109221051</v>
      </c>
      <c r="AL6">
        <f t="shared" si="0"/>
        <v>0.81266141115726276</v>
      </c>
      <c r="AM6">
        <f t="shared" si="0"/>
        <v>0.81168608122231545</v>
      </c>
      <c r="AN6">
        <f t="shared" si="0"/>
        <v>0.81071075128736814</v>
      </c>
      <c r="AO6">
        <f t="shared" si="0"/>
        <v>0.80973542135242083</v>
      </c>
      <c r="AP6">
        <f t="shared" si="0"/>
        <v>0.80876009141747351</v>
      </c>
      <c r="AQ6">
        <f t="shared" si="0"/>
        <v>0.8077847614825262</v>
      </c>
      <c r="AR6">
        <f t="shared" si="0"/>
        <v>0.80680943154757889</v>
      </c>
      <c r="AS6">
        <f t="shared" si="0"/>
        <v>0.80583410161263158</v>
      </c>
      <c r="AT6">
        <f t="shared" si="0"/>
        <v>0.80485877167768427</v>
      </c>
      <c r="AU6">
        <f t="shared" si="0"/>
        <v>0.80388344174273696</v>
      </c>
      <c r="AV6">
        <f t="shared" si="0"/>
        <v>0.80290811180778965</v>
      </c>
      <c r="AW6">
        <f t="shared" si="0"/>
        <v>0.80193278187284234</v>
      </c>
      <c r="AX6">
        <f t="shared" si="0"/>
        <v>0.80095745193789503</v>
      </c>
      <c r="AY6">
        <f t="shared" si="0"/>
        <v>0.79998212200294772</v>
      </c>
      <c r="AZ6">
        <f t="shared" si="0"/>
        <v>0.7990067920680004</v>
      </c>
    </row>
    <row r="7" spans="1:52" x14ac:dyDescent="0.2">
      <c r="A7" s="6" t="s">
        <v>30</v>
      </c>
      <c r="B7" s="28">
        <f>'Calculations male'!B188</f>
        <v>0.60319417475728154</v>
      </c>
      <c r="C7" s="28">
        <f>'Calculations male'!C188</f>
        <v>0.601840357368159</v>
      </c>
      <c r="D7" s="28">
        <f>'Calculations male'!D188</f>
        <v>0.60042284318243855</v>
      </c>
      <c r="E7" s="28">
        <f>'Calculations male'!E188</f>
        <v>0.59903915712998801</v>
      </c>
      <c r="F7" s="28">
        <f>'Calculations male'!F188</f>
        <v>0.5976789042823516</v>
      </c>
      <c r="G7" s="28">
        <f>'Calculations male'!G188</f>
        <v>0.59627245880014956</v>
      </c>
      <c r="H7" s="28">
        <f>'Calculations male'!H188</f>
        <v>0.59480846013018596</v>
      </c>
      <c r="I7" s="28">
        <f>'Calculations male'!I188</f>
        <v>0.5932612660154376</v>
      </c>
      <c r="J7" s="28">
        <f>'Calculations male'!J188</f>
        <v>0.59164469503456418</v>
      </c>
      <c r="K7" s="28">
        <f>'Calculations male'!K188</f>
        <v>0.59006994168246196</v>
      </c>
      <c r="L7" s="28">
        <f>'Calculations male'!L188</f>
        <v>0.58904694947720315</v>
      </c>
      <c r="M7" s="28">
        <f>'Calculations male'!M188</f>
        <v>0.58768490609913471</v>
      </c>
      <c r="N7" s="28">
        <f>'Calculations male'!N188</f>
        <v>0.58633407733396758</v>
      </c>
      <c r="O7" s="28">
        <f>'Calculations male'!O188</f>
        <v>0.58499434500300596</v>
      </c>
      <c r="P7" s="28">
        <f>'Calculations male'!P188</f>
        <v>0.58366559217929881</v>
      </c>
      <c r="Q7" s="28">
        <f>'Calculations male'!Q188</f>
        <v>0.58234770318286133</v>
      </c>
      <c r="R7" s="28">
        <f>'Calculations male'!R188</f>
        <v>0.58104056357538814</v>
      </c>
      <c r="S7" s="28">
        <f>'Calculations male'!S188</f>
        <v>0.57974406015448343</v>
      </c>
      <c r="T7" s="28">
        <f>'Calculations male'!T188</f>
        <v>0.57845808094744289</v>
      </c>
      <c r="U7" s="28">
        <f>'Calculations male'!U188</f>
        <v>0.57718251520461494</v>
      </c>
      <c r="V7" s="28">
        <f>'Calculations male'!V188</f>
        <v>0.57591725339237854</v>
      </c>
      <c r="W7" s="28">
        <f>'Calculations male'!W188</f>
        <v>0.57466218718574913</v>
      </c>
      <c r="X7" s="28">
        <f>'Calculations male'!X188</f>
        <v>0.57341720946066654</v>
      </c>
      <c r="Y7" s="28">
        <f>'Calculations male'!Y188</f>
        <v>0.57218221428595506</v>
      </c>
      <c r="Z7" s="28">
        <f>'Calculations male'!Z188</f>
        <v>0.57095709691500929</v>
      </c>
      <c r="AA7" s="28">
        <f>'Calculations male'!AA188</f>
        <v>0.56974175377721525</v>
      </c>
      <c r="AB7" s="28">
        <f>'Calculations male'!AB188</f>
        <v>0.56853608246911902</v>
      </c>
      <c r="AC7" s="28">
        <f>'Calculations male'!AC188</f>
        <v>0.5673399817453928</v>
      </c>
      <c r="AD7" s="28">
        <f>'Calculations male'!AD188</f>
        <v>0.56615335150957424</v>
      </c>
      <c r="AE7" s="28">
        <f>'Calculations male'!AE188</f>
        <v>0.56497609280464489</v>
      </c>
      <c r="AF7" s="28">
        <f>'Calculations male'!AF188</f>
        <v>0.5638081078034255</v>
      </c>
      <c r="AG7">
        <f t="shared" si="1"/>
        <v>0.56171422180310149</v>
      </c>
      <c r="AH7">
        <f t="shared" si="0"/>
        <v>0.56039712199061453</v>
      </c>
      <c r="AI7">
        <f t="shared" si="0"/>
        <v>0.55908002217812802</v>
      </c>
      <c r="AJ7">
        <f t="shared" si="0"/>
        <v>0.55776292236564107</v>
      </c>
      <c r="AK7">
        <f t="shared" si="0"/>
        <v>0.55644582255315456</v>
      </c>
      <c r="AL7">
        <f t="shared" si="0"/>
        <v>0.5551287227406676</v>
      </c>
      <c r="AM7">
        <f t="shared" si="0"/>
        <v>0.55381162292818109</v>
      </c>
      <c r="AN7">
        <f t="shared" si="0"/>
        <v>0.55249452311569414</v>
      </c>
      <c r="AO7">
        <f t="shared" si="0"/>
        <v>0.55117742330320763</v>
      </c>
      <c r="AP7">
        <f t="shared" si="0"/>
        <v>0.54986032349072067</v>
      </c>
      <c r="AQ7">
        <f t="shared" si="0"/>
        <v>0.54854322367823416</v>
      </c>
      <c r="AR7">
        <f t="shared" si="0"/>
        <v>0.5472261238657472</v>
      </c>
      <c r="AS7">
        <f t="shared" si="0"/>
        <v>0.54590902405326069</v>
      </c>
      <c r="AT7">
        <f t="shared" si="0"/>
        <v>0.54459192424077418</v>
      </c>
      <c r="AU7">
        <f t="shared" si="0"/>
        <v>0.54327482442828723</v>
      </c>
      <c r="AV7">
        <f t="shared" si="0"/>
        <v>0.54195772461580072</v>
      </c>
      <c r="AW7">
        <f t="shared" si="0"/>
        <v>0.54064062480331376</v>
      </c>
      <c r="AX7">
        <f t="shared" si="0"/>
        <v>0.53932352499082725</v>
      </c>
      <c r="AY7">
        <f t="shared" si="0"/>
        <v>0.5380064251783403</v>
      </c>
      <c r="AZ7">
        <f t="shared" si="0"/>
        <v>0.53668932536585379</v>
      </c>
    </row>
    <row r="8" spans="1:52" x14ac:dyDescent="0.2">
      <c r="A8" s="6" t="s">
        <v>31</v>
      </c>
      <c r="B8" s="28">
        <f>'Calculations male'!B189</f>
        <v>0.47799999999999992</v>
      </c>
      <c r="C8" s="28">
        <f>'Calculations male'!C189</f>
        <v>0.47673429825131974</v>
      </c>
      <c r="D8" s="28">
        <f>'Calculations male'!D189</f>
        <v>0.47541084054084992</v>
      </c>
      <c r="E8" s="28">
        <f>'Calculations male'!E189</f>
        <v>0.47412072985678239</v>
      </c>
      <c r="F8" s="28">
        <f>'Calculations male'!F189</f>
        <v>0.47285415857782398</v>
      </c>
      <c r="G8" s="28">
        <f>'Calculations male'!G189</f>
        <v>0.47154633133059803</v>
      </c>
      <c r="H8" s="28">
        <f>'Calculations male'!H189</f>
        <v>0.47018687392623021</v>
      </c>
      <c r="I8" s="28">
        <f>'Calculations male'!I189</f>
        <v>0.46875224497507612</v>
      </c>
      <c r="J8" s="28">
        <f>'Calculations male'!J189</f>
        <v>0.46725556256429535</v>
      </c>
      <c r="K8" s="28">
        <f>'Calculations male'!K189</f>
        <v>0.46579982203707915</v>
      </c>
      <c r="L8" s="28">
        <f>'Calculations male'!L189</f>
        <v>0.46485531480011899</v>
      </c>
      <c r="M8" s="28">
        <f>'Calculations male'!M189</f>
        <v>0.4635991953451003</v>
      </c>
      <c r="N8" s="28">
        <f>'Calculations male'!N189</f>
        <v>0.46235502158083169</v>
      </c>
      <c r="O8" s="28">
        <f>'Calculations male'!O189</f>
        <v>0.46112263859190822</v>
      </c>
      <c r="P8" s="28">
        <f>'Calculations male'!P189</f>
        <v>0.45990189384149432</v>
      </c>
      <c r="Q8" s="28">
        <f>'Calculations male'!Q189</f>
        <v>0.45869263713345992</v>
      </c>
      <c r="R8" s="28">
        <f>'Calculations male'!R189</f>
        <v>0.45749472057497942</v>
      </c>
      <c r="S8" s="28">
        <f>'Calculations male'!S189</f>
        <v>0.45630799853958803</v>
      </c>
      <c r="T8" s="28">
        <f>'Calculations male'!T189</f>
        <v>0.4551323276307046</v>
      </c>
      <c r="U8" s="28">
        <f>'Calculations male'!U189</f>
        <v>0.45396756664562643</v>
      </c>
      <c r="V8" s="28">
        <f>'Calculations male'!V189</f>
        <v>0.45281357654000104</v>
      </c>
      <c r="W8" s="28">
        <f>'Calculations male'!W189</f>
        <v>0.45167022039276511</v>
      </c>
      <c r="X8" s="28">
        <f>'Calculations male'!X189</f>
        <v>0.45053736337158212</v>
      </c>
      <c r="Y8" s="28">
        <f>'Calculations male'!Y189</f>
        <v>0.44941487269874092</v>
      </c>
      <c r="Z8" s="28">
        <f>'Calculations male'!Z189</f>
        <v>0.4483026176175498</v>
      </c>
      <c r="AA8" s="28">
        <f>'Calculations male'!AA189</f>
        <v>0.44720046935920982</v>
      </c>
      <c r="AB8" s="28">
        <f>'Calculations male'!AB189</f>
        <v>0.4461083011101627</v>
      </c>
      <c r="AC8" s="28">
        <f>'Calculations male'!AC189</f>
        <v>0.4450259879799337</v>
      </c>
      <c r="AD8" s="28">
        <f>'Calculations male'!AD189</f>
        <v>0.44395340696943641</v>
      </c>
      <c r="AE8" s="28">
        <f>'Calculations male'!AE189</f>
        <v>0.44289043693977292</v>
      </c>
      <c r="AF8" s="28">
        <f>'Calculations male'!AF189</f>
        <v>0.44183695858149713</v>
      </c>
      <c r="AG8">
        <f t="shared" si="1"/>
        <v>0.43981492671323208</v>
      </c>
      <c r="AH8">
        <f t="shared" si="0"/>
        <v>0.43860609272090478</v>
      </c>
      <c r="AI8">
        <f t="shared" si="0"/>
        <v>0.43739725872857749</v>
      </c>
      <c r="AJ8">
        <f t="shared" si="0"/>
        <v>0.43618842473625019</v>
      </c>
      <c r="AK8">
        <f t="shared" si="0"/>
        <v>0.43497959074392289</v>
      </c>
      <c r="AL8">
        <f t="shared" si="0"/>
        <v>0.43377075675159604</v>
      </c>
      <c r="AM8">
        <f t="shared" si="0"/>
        <v>0.43256192275926875</v>
      </c>
      <c r="AN8">
        <f t="shared" si="0"/>
        <v>0.43135308876694145</v>
      </c>
      <c r="AO8">
        <f t="shared" si="0"/>
        <v>0.43014425477461415</v>
      </c>
      <c r="AP8">
        <f t="shared" si="0"/>
        <v>0.42893542078228686</v>
      </c>
      <c r="AQ8">
        <f t="shared" si="0"/>
        <v>0.42772658678995956</v>
      </c>
      <c r="AR8">
        <f t="shared" si="0"/>
        <v>0.42651775279763227</v>
      </c>
      <c r="AS8">
        <f t="shared" si="0"/>
        <v>0.42530891880530497</v>
      </c>
      <c r="AT8">
        <f t="shared" si="0"/>
        <v>0.42410008481297767</v>
      </c>
      <c r="AU8">
        <f t="shared" si="0"/>
        <v>0.42289125082065038</v>
      </c>
      <c r="AV8">
        <f t="shared" si="0"/>
        <v>0.42168241682832308</v>
      </c>
      <c r="AW8">
        <f t="shared" si="0"/>
        <v>0.42047358283599578</v>
      </c>
      <c r="AX8">
        <f t="shared" si="0"/>
        <v>0.41926474884366849</v>
      </c>
      <c r="AY8">
        <f t="shared" si="0"/>
        <v>0.41805591485134119</v>
      </c>
      <c r="AZ8">
        <f t="shared" si="0"/>
        <v>0.41684708085901434</v>
      </c>
    </row>
    <row r="9" spans="1:52" x14ac:dyDescent="0.2">
      <c r="A9" s="6" t="s">
        <v>32</v>
      </c>
      <c r="B9" s="28">
        <f>'Calculations male'!B190</f>
        <v>0.83399999999999996</v>
      </c>
      <c r="C9" s="28">
        <f>'Calculations male'!C190</f>
        <v>0.83299944811768156</v>
      </c>
      <c r="D9" s="28">
        <f>'Calculations male'!D190</f>
        <v>0.83194823589890587</v>
      </c>
      <c r="E9" s="28">
        <f>'Calculations male'!E190</f>
        <v>0.83091856399446318</v>
      </c>
      <c r="F9" s="28">
        <f>'Calculations male'!F190</f>
        <v>0.82990290586287974</v>
      </c>
      <c r="G9" s="28">
        <f>'Calculations male'!G190</f>
        <v>0.82884917786955647</v>
      </c>
      <c r="H9" s="28">
        <f>'Calculations male'!H190</f>
        <v>0.82774845426444743</v>
      </c>
      <c r="I9" s="28">
        <f>'Calculations male'!I190</f>
        <v>0.82658086990964774</v>
      </c>
      <c r="J9" s="28">
        <f>'Calculations male'!J190</f>
        <v>0.82535618574835179</v>
      </c>
      <c r="K9" s="28">
        <f>'Calculations male'!K190</f>
        <v>0.82415850528217638</v>
      </c>
      <c r="L9" s="28">
        <f>'Calculations male'!L190</f>
        <v>0.82337798774533588</v>
      </c>
      <c r="M9" s="28">
        <f>'Calculations male'!M190</f>
        <v>0.82233574375403351</v>
      </c>
      <c r="N9" s="28">
        <f>'Calculations male'!N190</f>
        <v>0.82129864489658311</v>
      </c>
      <c r="O9" s="28">
        <f>'Calculations male'!O190</f>
        <v>0.82026667641362039</v>
      </c>
      <c r="P9" s="28">
        <f>'Calculations male'!P190</f>
        <v>0.81923982304084353</v>
      </c>
      <c r="Q9" s="28">
        <f>'Calculations male'!Q190</f>
        <v>0.81821806903068506</v>
      </c>
      <c r="R9" s="28">
        <f>'Calculations male'!R190</f>
        <v>0.81720139817332926</v>
      </c>
      <c r="S9" s="28">
        <f>'Calculations male'!S190</f>
        <v>0.81618979381708257</v>
      </c>
      <c r="T9" s="28">
        <f>'Calculations male'!T190</f>
        <v>0.81518323888811728</v>
      </c>
      <c r="U9" s="28">
        <f>'Calculations male'!U190</f>
        <v>0.81418171590960586</v>
      </c>
      <c r="V9" s="28">
        <f>'Calculations male'!V190</f>
        <v>0.8131852070202652</v>
      </c>
      <c r="W9" s="28">
        <f>'Calculations male'!W190</f>
        <v>0.81219369399231489</v>
      </c>
      <c r="X9" s="28">
        <f>'Calculations male'!X190</f>
        <v>0.81120715824888978</v>
      </c>
      <c r="Y9" s="28">
        <f>'Calculations male'!Y190</f>
        <v>0.81022558088089147</v>
      </c>
      <c r="Z9" s="28">
        <f>'Calculations male'!Z190</f>
        <v>0.80924894266331882</v>
      </c>
      <c r="AA9" s="28">
        <f>'Calculations male'!AA190</f>
        <v>0.80827722407108316</v>
      </c>
      <c r="AB9" s="28">
        <f>'Calculations male'!AB190</f>
        <v>0.80731040529431297</v>
      </c>
      <c r="AC9" s="28">
        <f>'Calculations male'!AC190</f>
        <v>0.80634846625318679</v>
      </c>
      <c r="AD9" s="28">
        <f>'Calculations male'!AD190</f>
        <v>0.80539138661227483</v>
      </c>
      <c r="AE9" s="28">
        <f>'Calculations male'!AE190</f>
        <v>0.80443914579443665</v>
      </c>
      <c r="AF9" s="28">
        <f>'Calculations male'!AF190</f>
        <v>0.80349172299426264</v>
      </c>
      <c r="AG9">
        <f t="shared" si="1"/>
        <v>0.80209224397920176</v>
      </c>
      <c r="AH9">
        <f t="shared" si="0"/>
        <v>0.80107124638023564</v>
      </c>
      <c r="AI9">
        <f t="shared" si="0"/>
        <v>0.80005024878126907</v>
      </c>
      <c r="AJ9">
        <f t="shared" si="0"/>
        <v>0.7990292511823025</v>
      </c>
      <c r="AK9">
        <f t="shared" si="0"/>
        <v>0.79800825358333638</v>
      </c>
      <c r="AL9">
        <f t="shared" si="0"/>
        <v>0.79698725598436981</v>
      </c>
      <c r="AM9">
        <f t="shared" si="0"/>
        <v>0.79596625838540369</v>
      </c>
      <c r="AN9">
        <f t="shared" si="0"/>
        <v>0.79494526078643712</v>
      </c>
      <c r="AO9">
        <f t="shared" si="0"/>
        <v>0.79392426318747056</v>
      </c>
      <c r="AP9">
        <f t="shared" si="0"/>
        <v>0.79290326558850444</v>
      </c>
      <c r="AQ9">
        <f t="shared" si="0"/>
        <v>0.79188226798953787</v>
      </c>
      <c r="AR9">
        <f t="shared" si="0"/>
        <v>0.79086127039057175</v>
      </c>
      <c r="AS9">
        <f t="shared" si="0"/>
        <v>0.78984027279160518</v>
      </c>
      <c r="AT9">
        <f t="shared" si="0"/>
        <v>0.78881927519263861</v>
      </c>
      <c r="AU9">
        <f t="shared" si="0"/>
        <v>0.78779827759367249</v>
      </c>
      <c r="AV9">
        <f t="shared" si="0"/>
        <v>0.78677727999470592</v>
      </c>
      <c r="AW9">
        <f t="shared" si="0"/>
        <v>0.7857562823957398</v>
      </c>
      <c r="AX9">
        <f t="shared" si="0"/>
        <v>0.78473528479677324</v>
      </c>
      <c r="AY9">
        <f t="shared" si="0"/>
        <v>0.78371428719780711</v>
      </c>
      <c r="AZ9">
        <f t="shared" si="0"/>
        <v>0.78269328959884055</v>
      </c>
    </row>
    <row r="10" spans="1:52" x14ac:dyDescent="0.2">
      <c r="A10" s="6" t="s">
        <v>33</v>
      </c>
      <c r="B10" s="28">
        <f>'Calculations male'!B191</f>
        <v>0.71899999999999997</v>
      </c>
      <c r="C10" s="28">
        <f>'Calculations male'!C191</f>
        <v>0.71772783025973053</v>
      </c>
      <c r="D10" s="28">
        <f>'Calculations male'!D191</f>
        <v>0.71639376888623763</v>
      </c>
      <c r="E10" s="28">
        <f>'Calculations male'!E191</f>
        <v>0.71508953487196047</v>
      </c>
      <c r="F10" s="28">
        <f>'Calculations male'!F191</f>
        <v>0.71380545364572068</v>
      </c>
      <c r="G10" s="28">
        <f>'Calculations male'!G191</f>
        <v>0.71247574926981516</v>
      </c>
      <c r="H10" s="28">
        <f>'Calculations male'!H191</f>
        <v>0.7110894534821921</v>
      </c>
      <c r="I10" s="28">
        <f>'Calculations male'!I191</f>
        <v>0.70962196261988308</v>
      </c>
      <c r="J10" s="28">
        <f>'Calculations male'!J191</f>
        <v>0.70808601730573351</v>
      </c>
      <c r="K10" s="28">
        <f>'Calculations male'!K191</f>
        <v>0.70658719851773277</v>
      </c>
      <c r="L10" s="28">
        <f>'Calculations male'!L191</f>
        <v>0.70561215719800574</v>
      </c>
      <c r="M10" s="28">
        <f>'Calculations male'!M191</f>
        <v>0.70431227289043796</v>
      </c>
      <c r="N10" s="28">
        <f>'Calculations male'!N191</f>
        <v>0.70302119143532937</v>
      </c>
      <c r="O10" s="28">
        <f>'Calculations male'!O191</f>
        <v>0.70173884674834697</v>
      </c>
      <c r="P10" s="28">
        <f>'Calculations male'!P191</f>
        <v>0.70046517290826682</v>
      </c>
      <c r="Q10" s="28">
        <f>'Calculations male'!Q191</f>
        <v>0.69920010417420086</v>
      </c>
      <c r="R10" s="28">
        <f>'Calculations male'!R191</f>
        <v>0.69794357500195281</v>
      </c>
      <c r="S10" s="28">
        <f>'Calculations male'!S191</f>
        <v>0.69669552005952085</v>
      </c>
      <c r="T10" s="28">
        <f>'Calculations male'!T191</f>
        <v>0.69545587424179023</v>
      </c>
      <c r="U10" s="28">
        <f>'Calculations male'!U191</f>
        <v>0.69422457268444204</v>
      </c>
      <c r="V10" s="28">
        <f>'Calculations male'!V191</f>
        <v>0.69300155077711523</v>
      </c>
      <c r="W10" s="28">
        <f>'Calculations male'!W191</f>
        <v>0.69178674417583808</v>
      </c>
      <c r="X10" s="28">
        <f>'Calculations male'!X191</f>
        <v>0.69058008881478217</v>
      </c>
      <c r="Y10" s="28">
        <f>'Calculations male'!Y191</f>
        <v>0.68938152091733607</v>
      </c>
      <c r="Z10" s="28">
        <f>'Calculations male'!Z191</f>
        <v>0.68819097700655019</v>
      </c>
      <c r="AA10" s="28">
        <f>'Calculations male'!AA191</f>
        <v>0.68700839391496993</v>
      </c>
      <c r="AB10" s="28">
        <f>'Calculations male'!AB191</f>
        <v>0.68583370879386951</v>
      </c>
      <c r="AC10" s="28">
        <f>'Calculations male'!AC191</f>
        <v>0.6846668591219397</v>
      </c>
      <c r="AD10" s="28">
        <f>'Calculations male'!AD191</f>
        <v>0.6835077827134145</v>
      </c>
      <c r="AE10" s="28">
        <f>'Calculations male'!AE191</f>
        <v>0.68235641772569655</v>
      </c>
      <c r="AF10" s="28">
        <f>'Calculations male'!AF191</f>
        <v>0.68121270266647438</v>
      </c>
      <c r="AG10">
        <f t="shared" si="1"/>
        <v>0.67932478076980063</v>
      </c>
      <c r="AH10">
        <f t="shared" si="0"/>
        <v>0.67806065819124095</v>
      </c>
      <c r="AI10">
        <f t="shared" si="0"/>
        <v>0.67679653561268172</v>
      </c>
      <c r="AJ10">
        <f t="shared" si="0"/>
        <v>0.67553241303412248</v>
      </c>
      <c r="AK10">
        <f t="shared" si="0"/>
        <v>0.6742682904555628</v>
      </c>
      <c r="AL10">
        <f t="shared" si="0"/>
        <v>0.67300416787700357</v>
      </c>
      <c r="AM10">
        <f t="shared" si="0"/>
        <v>0.67174004529844433</v>
      </c>
      <c r="AN10">
        <f t="shared" si="0"/>
        <v>0.67047592271988465</v>
      </c>
      <c r="AO10">
        <f t="shared" si="0"/>
        <v>0.66921180014132542</v>
      </c>
      <c r="AP10">
        <f t="shared" si="0"/>
        <v>0.66794767756276574</v>
      </c>
      <c r="AQ10">
        <f t="shared" si="0"/>
        <v>0.66668355498420651</v>
      </c>
      <c r="AR10">
        <f t="shared" si="0"/>
        <v>0.66541943240564727</v>
      </c>
      <c r="AS10">
        <f t="shared" si="0"/>
        <v>0.66415530982708759</v>
      </c>
      <c r="AT10">
        <f t="shared" si="0"/>
        <v>0.66289118724852836</v>
      </c>
      <c r="AU10">
        <f t="shared" si="0"/>
        <v>0.66162706466996868</v>
      </c>
      <c r="AV10">
        <f t="shared" si="0"/>
        <v>0.66036294209140944</v>
      </c>
      <c r="AW10">
        <f t="shared" si="0"/>
        <v>0.65909881951285021</v>
      </c>
      <c r="AX10">
        <f t="shared" si="0"/>
        <v>0.65783469693429053</v>
      </c>
      <c r="AY10">
        <f t="shared" si="0"/>
        <v>0.6565705743557313</v>
      </c>
      <c r="AZ10">
        <f t="shared" si="0"/>
        <v>0.65530645177717206</v>
      </c>
    </row>
    <row r="11" spans="1:52" x14ac:dyDescent="0.2">
      <c r="A11" s="6" t="s">
        <v>34</v>
      </c>
      <c r="B11" s="28">
        <f>'Calculations male'!B192</f>
        <v>0.82199999999999995</v>
      </c>
      <c r="C11" s="28">
        <f>'Calculations male'!C192</f>
        <v>0.82096084827120042</v>
      </c>
      <c r="D11" s="28">
        <f>'Calculations male'!D192</f>
        <v>0.81986932388918676</v>
      </c>
      <c r="E11" s="28">
        <f>'Calculations male'!E192</f>
        <v>0.8188004055792526</v>
      </c>
      <c r="F11" s="28">
        <f>'Calculations male'!F192</f>
        <v>0.81774626686436325</v>
      </c>
      <c r="G11" s="28">
        <f>'Calculations male'!G192</f>
        <v>0.81665285834329326</v>
      </c>
      <c r="H11" s="28">
        <f>'Calculations male'!H192</f>
        <v>0.81551094727649354</v>
      </c>
      <c r="I11" s="28">
        <f>'Calculations male'!I192</f>
        <v>0.81429996613040057</v>
      </c>
      <c r="J11" s="28">
        <f>'Calculations male'!J192</f>
        <v>0.81303008532879251</v>
      </c>
      <c r="K11" s="28">
        <f>'Calculations male'!K192</f>
        <v>0.8117885229370142</v>
      </c>
      <c r="L11" s="28">
        <f>'Calculations male'!L192</f>
        <v>0.81097957672601773</v>
      </c>
      <c r="M11" s="28">
        <f>'Calculations male'!M192</f>
        <v>0.80989957828498904</v>
      </c>
      <c r="N11" s="28">
        <f>'Calculations male'!N192</f>
        <v>0.80882514572338537</v>
      </c>
      <c r="O11" s="28">
        <f>'Calculations male'!O192</f>
        <v>0.80775625957053132</v>
      </c>
      <c r="P11" s="28">
        <f>'Calculations male'!P192</f>
        <v>0.80669289989001935</v>
      </c>
      <c r="Q11" s="28">
        <f>'Calculations male'!Q192</f>
        <v>0.80563504630180627</v>
      </c>
      <c r="R11" s="28">
        <f>'Calculations male'!R192</f>
        <v>0.80458267800361094</v>
      </c>
      <c r="S11" s="28">
        <f>'Calculations male'!S192</f>
        <v>0.80353577379162311</v>
      </c>
      <c r="T11" s="28">
        <f>'Calculations male'!T192</f>
        <v>0.80249431208054611</v>
      </c>
      <c r="U11" s="28">
        <f>'Calculations male'!U192</f>
        <v>0.80145827092299249</v>
      </c>
      <c r="V11" s="28">
        <f>'Calculations male'!V192</f>
        <v>0.80042762802825218</v>
      </c>
      <c r="W11" s="28">
        <f>'Calculations male'!W192</f>
        <v>0.79940236078044247</v>
      </c>
      <c r="X11" s="28">
        <f>'Calculations male'!X192</f>
        <v>0.79838244625607702</v>
      </c>
      <c r="Y11" s="28">
        <f>'Calculations male'!Y192</f>
        <v>0.79736786124104508</v>
      </c>
      <c r="Z11" s="28">
        <f>'Calculations male'!Z192</f>
        <v>0.79635858224703882</v>
      </c>
      <c r="AA11" s="28">
        <f>'Calculations male'!AA192</f>
        <v>0.79535458552743699</v>
      </c>
      <c r="AB11" s="28">
        <f>'Calculations male'!AB192</f>
        <v>0.79435584709265272</v>
      </c>
      <c r="AC11" s="28">
        <f>'Calculations male'!AC192</f>
        <v>0.79336234272498285</v>
      </c>
      <c r="AD11" s="28">
        <f>'Calculations male'!AD192</f>
        <v>0.79237404799294298</v>
      </c>
      <c r="AE11" s="28">
        <f>'Calculations male'!AE192</f>
        <v>0.79139093826513562</v>
      </c>
      <c r="AF11" s="28">
        <f>'Calculations male'!AF192</f>
        <v>0.79041298872363952</v>
      </c>
      <c r="AG11">
        <f t="shared" si="1"/>
        <v>0.78894863316166308</v>
      </c>
      <c r="AH11">
        <f t="shared" si="0"/>
        <v>0.78789157516411557</v>
      </c>
      <c r="AI11">
        <f t="shared" si="0"/>
        <v>0.78683451716656805</v>
      </c>
      <c r="AJ11">
        <f t="shared" si="0"/>
        <v>0.78577745916902053</v>
      </c>
      <c r="AK11">
        <f t="shared" si="0"/>
        <v>0.78472040117147301</v>
      </c>
      <c r="AL11">
        <f t="shared" si="0"/>
        <v>0.7836633431739255</v>
      </c>
      <c r="AM11">
        <f t="shared" si="0"/>
        <v>0.78260628517637754</v>
      </c>
      <c r="AN11">
        <f t="shared" si="0"/>
        <v>0.78154922717883002</v>
      </c>
      <c r="AO11">
        <f t="shared" si="0"/>
        <v>0.7804921691812825</v>
      </c>
      <c r="AP11">
        <f t="shared" si="0"/>
        <v>0.77943511118373499</v>
      </c>
      <c r="AQ11">
        <f t="shared" si="0"/>
        <v>0.77837805318618747</v>
      </c>
      <c r="AR11">
        <f t="shared" si="0"/>
        <v>0.77732099518863995</v>
      </c>
      <c r="AS11">
        <f t="shared" si="0"/>
        <v>0.77626393719109199</v>
      </c>
      <c r="AT11">
        <f t="shared" si="0"/>
        <v>0.77520687919354447</v>
      </c>
      <c r="AU11">
        <f t="shared" si="0"/>
        <v>0.77414982119599696</v>
      </c>
      <c r="AV11">
        <f t="shared" si="0"/>
        <v>0.77309276319844944</v>
      </c>
      <c r="AW11">
        <f t="shared" si="0"/>
        <v>0.77203570520090192</v>
      </c>
      <c r="AX11">
        <f t="shared" si="0"/>
        <v>0.77097864720335441</v>
      </c>
      <c r="AY11">
        <f t="shared" si="0"/>
        <v>0.76992158920580644</v>
      </c>
      <c r="AZ11">
        <f t="shared" si="0"/>
        <v>0.76886453120825893</v>
      </c>
    </row>
    <row r="12" spans="1:52" x14ac:dyDescent="0.2">
      <c r="A12" s="6" t="s">
        <v>92</v>
      </c>
      <c r="B12" s="28">
        <f>'Calculations male'!B193</f>
        <v>0.69398888888888899</v>
      </c>
      <c r="C12" s="28">
        <f>'Calculations male'!C193</f>
        <v>0.69268417468422616</v>
      </c>
      <c r="D12" s="28">
        <f>'Calculations male'!D193</f>
        <v>0.6913164721791466</v>
      </c>
      <c r="E12" s="28">
        <f>'Calculations male'!E193</f>
        <v>0.68997982942557545</v>
      </c>
      <c r="F12" s="28">
        <f>'Calculations male'!F193</f>
        <v>0.68866430276500235</v>
      </c>
      <c r="G12" s="28">
        <f>'Calculations male'!G193</f>
        <v>0.68730251800635778</v>
      </c>
      <c r="H12" s="28">
        <f>'Calculations male'!H193</f>
        <v>0.68588329749227506</v>
      </c>
      <c r="I12" s="28">
        <f>'Calculations male'!I193</f>
        <v>0.68438153122725476</v>
      </c>
      <c r="J12" s="28">
        <f>'Calculations male'!J193</f>
        <v>0.68281034602016943</v>
      </c>
      <c r="K12" s="28">
        <f>'Calculations male'!K193</f>
        <v>0.68127776261504636</v>
      </c>
      <c r="L12" s="28">
        <f>'Calculations male'!L193</f>
        <v>0.68028108574266299</v>
      </c>
      <c r="M12" s="28">
        <f>'Calculations male'!M193</f>
        <v>0.6789527608980136</v>
      </c>
      <c r="N12" s="28">
        <f>'Calculations male'!N193</f>
        <v>0.67763388631152166</v>
      </c>
      <c r="O12" s="28">
        <f>'Calculations male'!O193</f>
        <v>0.67632438400358241</v>
      </c>
      <c r="P12" s="28">
        <f>'Calculations male'!P193</f>
        <v>0.67502417637192114</v>
      </c>
      <c r="Q12" s="28">
        <f>'Calculations male'!Q193</f>
        <v>0.6737331862053727</v>
      </c>
      <c r="R12" s="28">
        <f>'Calculations male'!R193</f>
        <v>0.67245133669681334</v>
      </c>
      <c r="S12" s="28">
        <f>'Calculations male'!S193</f>
        <v>0.67117855145527106</v>
      </c>
      <c r="T12" s="28">
        <f>'Calculations male'!T193</f>
        <v>0.6699147545172498</v>
      </c>
      <c r="U12" s="28">
        <f>'Calculations male'!U193</f>
        <v>0.66865987035730345</v>
      </c>
      <c r="V12" s="28">
        <f>'Calculations male'!V193</f>
        <v>0.66741382389789483</v>
      </c>
      <c r="W12" s="28">
        <f>'Calculations male'!W193</f>
        <v>0.66617654051855502</v>
      </c>
      <c r="X12" s="28">
        <f>'Calculations male'!X193</f>
        <v>0.66494794606440311</v>
      </c>
      <c r="Y12" s="28">
        <f>'Calculations male'!Y193</f>
        <v>0.66372796685401758</v>
      </c>
      <c r="Z12" s="28">
        <f>'Calculations male'!Z193</f>
        <v>0.66251652968671759</v>
      </c>
      <c r="AA12" s="28">
        <f>'Calculations male'!AA193</f>
        <v>0.66131356184926737</v>
      </c>
      <c r="AB12" s="28">
        <f>'Calculations male'!AB193</f>
        <v>0.66011899112202055</v>
      </c>
      <c r="AC12" s="28">
        <f>'Calculations male'!AC193</f>
        <v>0.65893274578455785</v>
      </c>
      <c r="AD12" s="28">
        <f>'Calculations male'!AD193</f>
        <v>0.65775475462079891</v>
      </c>
      <c r="AE12" s="28">
        <f>'Calculations male'!AE193</f>
        <v>0.65658494692365654</v>
      </c>
      <c r="AF12" s="28">
        <f>'Calculations male'!AF193</f>
        <v>0.65542325249921929</v>
      </c>
      <c r="AG12">
        <f t="shared" si="1"/>
        <v>0.65346734511799953</v>
      </c>
      <c r="AH12">
        <f t="shared" si="0"/>
        <v>0.65217729173689731</v>
      </c>
      <c r="AI12">
        <f t="shared" si="0"/>
        <v>0.65088723835579465</v>
      </c>
      <c r="AJ12">
        <f t="shared" si="0"/>
        <v>0.64959718497469243</v>
      </c>
      <c r="AK12">
        <f t="shared" si="0"/>
        <v>0.64830713159358977</v>
      </c>
      <c r="AL12">
        <f t="shared" si="0"/>
        <v>0.64701707821248755</v>
      </c>
      <c r="AM12">
        <f t="shared" si="0"/>
        <v>0.64572702483138533</v>
      </c>
      <c r="AN12">
        <f t="shared" si="0"/>
        <v>0.64443697145028267</v>
      </c>
      <c r="AO12">
        <f t="shared" si="0"/>
        <v>0.64314691806918045</v>
      </c>
      <c r="AP12">
        <f t="shared" si="0"/>
        <v>0.64185686468807823</v>
      </c>
      <c r="AQ12">
        <f t="shared" si="0"/>
        <v>0.64056681130697557</v>
      </c>
      <c r="AR12">
        <f t="shared" si="0"/>
        <v>0.63927675792587335</v>
      </c>
      <c r="AS12">
        <f t="shared" si="0"/>
        <v>0.63798670454477069</v>
      </c>
      <c r="AT12">
        <f t="shared" si="0"/>
        <v>0.63669665116366847</v>
      </c>
      <c r="AU12">
        <f t="shared" si="0"/>
        <v>0.63540659778256625</v>
      </c>
      <c r="AV12">
        <f t="shared" si="0"/>
        <v>0.63411654440146359</v>
      </c>
      <c r="AW12">
        <f t="shared" si="0"/>
        <v>0.63282649102036137</v>
      </c>
      <c r="AX12">
        <f t="shared" si="0"/>
        <v>0.63153643763925915</v>
      </c>
      <c r="AY12">
        <f t="shared" si="0"/>
        <v>0.63024638425815649</v>
      </c>
      <c r="AZ12">
        <f t="shared" si="0"/>
        <v>0.62895633087705427</v>
      </c>
    </row>
    <row r="13" spans="1:52" x14ac:dyDescent="0.2">
      <c r="A13" s="6" t="s">
        <v>89</v>
      </c>
      <c r="B13" s="28">
        <f>'Calculations male'!B194</f>
        <v>0.56799999999999995</v>
      </c>
      <c r="C13" s="28">
        <f>'Calculations male'!C194</f>
        <v>0.56665393794411545</v>
      </c>
      <c r="D13" s="28">
        <f>'Calculations male'!D194</f>
        <v>0.56524512135427285</v>
      </c>
      <c r="E13" s="28">
        <f>'Calculations male'!E194</f>
        <v>0.56387049339917106</v>
      </c>
      <c r="F13" s="28">
        <f>'Calculations male'!F194</f>
        <v>0.56251969073025343</v>
      </c>
      <c r="G13" s="28">
        <f>'Calculations male'!G194</f>
        <v>0.56112358342813573</v>
      </c>
      <c r="H13" s="28">
        <f>'Calculations male'!H194</f>
        <v>0.55967095665426603</v>
      </c>
      <c r="I13" s="28">
        <f>'Calculations male'!I194</f>
        <v>0.55813645565942516</v>
      </c>
      <c r="J13" s="28">
        <f>'Calculations male'!J194</f>
        <v>0.55653388562709127</v>
      </c>
      <c r="K13" s="28">
        <f>'Calculations male'!K194</f>
        <v>0.55497349453874878</v>
      </c>
      <c r="L13" s="28">
        <f>'Calculations male'!L194</f>
        <v>0.55396021384115246</v>
      </c>
      <c r="M13" s="28">
        <f>'Calculations male'!M194</f>
        <v>0.55261156574432702</v>
      </c>
      <c r="N13" s="28">
        <f>'Calculations male'!N194</f>
        <v>0.55127454529291053</v>
      </c>
      <c r="O13" s="28">
        <f>'Calculations male'!O194</f>
        <v>0.54994902119117939</v>
      </c>
      <c r="P13" s="28">
        <f>'Calculations male'!P194</f>
        <v>0.5486348637413424</v>
      </c>
      <c r="Q13" s="28">
        <f>'Calculations male'!Q194</f>
        <v>0.54733194482976211</v>
      </c>
      <c r="R13" s="28">
        <f>'Calculations male'!R194</f>
        <v>0.54604013791289474</v>
      </c>
      <c r="S13" s="28">
        <f>'Calculations male'!S194</f>
        <v>0.54475931800296995</v>
      </c>
      <c r="T13" s="28">
        <f>'Calculations male'!T194</f>
        <v>0.54348936165343897</v>
      </c>
      <c r="U13" s="28">
        <f>'Calculations male'!U194</f>
        <v>0.54223014694421823</v>
      </c>
      <c r="V13" s="28">
        <f>'Calculations male'!V194</f>
        <v>0.54098155346675503</v>
      </c>
      <c r="W13" s="28">
        <f>'Calculations male'!W194</f>
        <v>0.539743462308924</v>
      </c>
      <c r="X13" s="28">
        <f>'Calculations male'!X194</f>
        <v>0.53851575603980739</v>
      </c>
      <c r="Y13" s="28">
        <f>'Calculations male'!Y194</f>
        <v>0.5372983186943372</v>
      </c>
      <c r="Z13" s="28">
        <f>'Calculations male'!Z194</f>
        <v>0.53609103575785622</v>
      </c>
      <c r="AA13" s="28">
        <f>'Calculations male'!AA194</f>
        <v>0.53489379415059635</v>
      </c>
      <c r="AB13" s="28">
        <f>'Calculations male'!AB194</f>
        <v>0.5337064822120865</v>
      </c>
      <c r="AC13" s="28">
        <f>'Calculations male'!AC194</f>
        <v>0.53252898968553231</v>
      </c>
      <c r="AD13" s="28">
        <f>'Calculations male'!AD194</f>
        <v>0.53136120770214246</v>
      </c>
      <c r="AE13" s="28">
        <f>'Calculations male'!AE194</f>
        <v>0.53020302876545966</v>
      </c>
      <c r="AF13" s="28">
        <f>'Calculations male'!AF194</f>
        <v>0.52905434673567397</v>
      </c>
      <c r="AG13">
        <f t="shared" si="1"/>
        <v>0.52695112122314569</v>
      </c>
      <c r="AH13">
        <f t="shared" si="0"/>
        <v>0.52564889953747729</v>
      </c>
      <c r="AI13">
        <f t="shared" si="0"/>
        <v>0.52434667785180933</v>
      </c>
      <c r="AJ13">
        <f t="shared" si="0"/>
        <v>0.52304445616614137</v>
      </c>
      <c r="AK13">
        <f t="shared" si="0"/>
        <v>0.52174223448047341</v>
      </c>
      <c r="AL13">
        <f t="shared" si="0"/>
        <v>0.52044001279480545</v>
      </c>
      <c r="AM13">
        <f t="shared" si="0"/>
        <v>0.51913779110913749</v>
      </c>
      <c r="AN13">
        <f t="shared" si="0"/>
        <v>0.51783556942346953</v>
      </c>
      <c r="AO13">
        <f t="shared" si="0"/>
        <v>0.51653334773780113</v>
      </c>
      <c r="AP13">
        <f t="shared" si="0"/>
        <v>0.51523112605213317</v>
      </c>
      <c r="AQ13">
        <f t="shared" si="0"/>
        <v>0.51392890436646521</v>
      </c>
      <c r="AR13">
        <f t="shared" si="0"/>
        <v>0.51262668268079725</v>
      </c>
      <c r="AS13">
        <f t="shared" si="0"/>
        <v>0.51132446099512929</v>
      </c>
      <c r="AT13">
        <f t="shared" si="0"/>
        <v>0.51002223930946133</v>
      </c>
      <c r="AU13">
        <f t="shared" si="0"/>
        <v>0.50872001762379337</v>
      </c>
      <c r="AV13">
        <f t="shared" si="0"/>
        <v>0.50741779593812497</v>
      </c>
      <c r="AW13">
        <f t="shared" si="0"/>
        <v>0.50611557425245701</v>
      </c>
      <c r="AX13">
        <f t="shared" si="0"/>
        <v>0.50481335256678905</v>
      </c>
      <c r="AY13">
        <f t="shared" si="0"/>
        <v>0.50351113088112109</v>
      </c>
      <c r="AZ13">
        <f t="shared" si="0"/>
        <v>0.50220890919545313</v>
      </c>
    </row>
    <row r="14" spans="1:52" x14ac:dyDescent="0.2">
      <c r="A14" s="6" t="s">
        <v>35</v>
      </c>
      <c r="B14" s="28">
        <f>'Calculations male'!B195</f>
        <v>0.67900000000000005</v>
      </c>
      <c r="C14" s="28">
        <f>'Calculations male'!C195</f>
        <v>0.67767988849641991</v>
      </c>
      <c r="D14" s="28">
        <f>'Calculations male'!D195</f>
        <v>0.6762963301825915</v>
      </c>
      <c r="E14" s="28">
        <f>'Calculations male'!E195</f>
        <v>0.67494447265721569</v>
      </c>
      <c r="F14" s="28">
        <f>'Calculations male'!F195</f>
        <v>0.67361424206969744</v>
      </c>
      <c r="G14" s="28">
        <f>'Calculations male'!G195</f>
        <v>0.6722375182668644</v>
      </c>
      <c r="H14" s="28">
        <f>'Calculations male'!H195</f>
        <v>0.67080303301410948</v>
      </c>
      <c r="I14" s="28">
        <f>'Calculations male'!I195</f>
        <v>0.66928545154680286</v>
      </c>
      <c r="J14" s="28">
        <f>'Calculations male'!J195</f>
        <v>0.66769809034982341</v>
      </c>
      <c r="K14" s="28">
        <f>'Calculations male'!K195</f>
        <v>0.66615009209799225</v>
      </c>
      <c r="L14" s="28">
        <f>'Calculations male'!L195</f>
        <v>0.66514358282104469</v>
      </c>
      <c r="M14" s="28">
        <f>'Calculations male'!M195</f>
        <v>0.66380238875670527</v>
      </c>
      <c r="N14" s="28">
        <f>'Calculations male'!N195</f>
        <v>0.66247100150507965</v>
      </c>
      <c r="O14" s="28">
        <f>'Calculations male'!O195</f>
        <v>0.66114933603986281</v>
      </c>
      <c r="P14" s="28">
        <f>'Calculations male'!P195</f>
        <v>0.6598373078482006</v>
      </c>
      <c r="Q14" s="28">
        <f>'Calculations male'!Q195</f>
        <v>0.65853483294201764</v>
      </c>
      <c r="R14" s="28">
        <f>'Calculations male'!R195</f>
        <v>0.65724182786852703</v>
      </c>
      <c r="S14" s="28">
        <f>'Calculations male'!S195</f>
        <v>0.65595820971994678</v>
      </c>
      <c r="T14" s="28">
        <f>'Calculations male'!T195</f>
        <v>0.65468389614246325</v>
      </c>
      <c r="U14" s="28">
        <f>'Calculations male'!U195</f>
        <v>0.65341880534447483</v>
      </c>
      <c r="V14" s="28">
        <f>'Calculations male'!V195</f>
        <v>0.65216285610415026</v>
      </c>
      <c r="W14" s="28">
        <f>'Calculations male'!W195</f>
        <v>0.65091596777632399</v>
      </c>
      <c r="X14" s="28">
        <f>'Calculations male'!X195</f>
        <v>0.6496780602987775</v>
      </c>
      <c r="Y14" s="28">
        <f>'Calculations male'!Y195</f>
        <v>0.64844905419791132</v>
      </c>
      <c r="Z14" s="28">
        <f>'Calculations male'!Z195</f>
        <v>0.64722887059385514</v>
      </c>
      <c r="AA14" s="28">
        <f>'Calculations male'!AA195</f>
        <v>0.64601743120503619</v>
      </c>
      <c r="AB14" s="28">
        <f>'Calculations male'!AB195</f>
        <v>0.64481465835221852</v>
      </c>
      <c r="AC14" s="28">
        <f>'Calculations male'!AC195</f>
        <v>0.64362047496207009</v>
      </c>
      <c r="AD14" s="28">
        <f>'Calculations male'!AD195</f>
        <v>0.64243480457023594</v>
      </c>
      <c r="AE14" s="28">
        <f>'Calculations male'!AE195</f>
        <v>0.64125757132398709</v>
      </c>
      <c r="AF14" s="28">
        <f>'Calculations male'!AF195</f>
        <v>0.64008869998442952</v>
      </c>
      <c r="AG14">
        <f t="shared" si="1"/>
        <v>0.63809836861246527</v>
      </c>
      <c r="AH14">
        <f t="shared" si="0"/>
        <v>0.63679681754381123</v>
      </c>
      <c r="AI14">
        <f t="shared" si="0"/>
        <v>0.63549526647515719</v>
      </c>
      <c r="AJ14">
        <f t="shared" si="0"/>
        <v>0.63419371540650316</v>
      </c>
      <c r="AK14">
        <f t="shared" si="0"/>
        <v>0.63289216433784912</v>
      </c>
      <c r="AL14">
        <f t="shared" si="0"/>
        <v>0.63159061326919508</v>
      </c>
      <c r="AM14">
        <f t="shared" si="0"/>
        <v>0.63028906220054104</v>
      </c>
      <c r="AN14">
        <f t="shared" si="0"/>
        <v>0.628987511131887</v>
      </c>
      <c r="AO14">
        <f t="shared" si="0"/>
        <v>0.62768596006323296</v>
      </c>
      <c r="AP14">
        <f t="shared" si="0"/>
        <v>0.62638440899457892</v>
      </c>
      <c r="AQ14">
        <f t="shared" si="0"/>
        <v>0.62508285792592488</v>
      </c>
      <c r="AR14">
        <f t="shared" si="0"/>
        <v>0.62378130685727085</v>
      </c>
      <c r="AS14">
        <f t="shared" si="0"/>
        <v>0.62247975578861681</v>
      </c>
      <c r="AT14">
        <f t="shared" si="0"/>
        <v>0.62117820471996277</v>
      </c>
      <c r="AU14">
        <f t="shared" si="0"/>
        <v>0.61987665365130873</v>
      </c>
      <c r="AV14">
        <f t="shared" si="0"/>
        <v>0.61857510258265469</v>
      </c>
      <c r="AW14">
        <f t="shared" si="0"/>
        <v>0.61727355151400065</v>
      </c>
      <c r="AX14">
        <f t="shared" si="0"/>
        <v>0.61597200044534661</v>
      </c>
      <c r="AY14">
        <f t="shared" si="0"/>
        <v>0.61467044937669257</v>
      </c>
      <c r="AZ14">
        <f t="shared" si="0"/>
        <v>0.61336889830803853</v>
      </c>
    </row>
    <row r="15" spans="1:52" x14ac:dyDescent="0.2">
      <c r="A15" s="6" t="s">
        <v>98</v>
      </c>
      <c r="B15" s="28">
        <f>'Calculations male'!B196</f>
        <v>0.77100000000000002</v>
      </c>
      <c r="C15" s="28">
        <f>'Calculations male'!C196</f>
        <v>0.76982451137204855</v>
      </c>
      <c r="D15" s="28">
        <f>'Calculations male'!D196</f>
        <v>0.76859085402536453</v>
      </c>
      <c r="E15" s="28">
        <f>'Calculations male'!E196</f>
        <v>0.76738380984789645</v>
      </c>
      <c r="F15" s="28">
        <f>'Calculations male'!F196</f>
        <v>0.76619448159516634</v>
      </c>
      <c r="G15" s="28">
        <f>'Calculations male'!G196</f>
        <v>0.7649619201006489</v>
      </c>
      <c r="H15" s="28">
        <f>'Calculations male'!H196</f>
        <v>0.76367584483748685</v>
      </c>
      <c r="I15" s="28">
        <f>'Calculations male'!I196</f>
        <v>0.76231327059847698</v>
      </c>
      <c r="J15" s="28">
        <f>'Calculations male'!J196</f>
        <v>0.76088584477523558</v>
      </c>
      <c r="K15" s="28">
        <f>'Calculations male'!K196</f>
        <v>0.7594916510088684</v>
      </c>
      <c r="L15" s="28">
        <f>'Calculations male'!L196</f>
        <v>0.75858399906213914</v>
      </c>
      <c r="M15" s="28">
        <f>'Calculations male'!M196</f>
        <v>0.75737313088632952</v>
      </c>
      <c r="N15" s="28">
        <f>'Calculations male'!N196</f>
        <v>0.75616953101038997</v>
      </c>
      <c r="O15" s="28">
        <f>'Calculations male'!O196</f>
        <v>0.75497315783830854</v>
      </c>
      <c r="P15" s="28">
        <f>'Calculations male'!P196</f>
        <v>0.75378396956030513</v>
      </c>
      <c r="Q15" s="28">
        <f>'Calculations male'!Q196</f>
        <v>0.7526019241744426</v>
      </c>
      <c r="R15" s="28">
        <f>'Calculations male'!R196</f>
        <v>0.75142697950739912</v>
      </c>
      <c r="S15" s="28">
        <f>'Calculations male'!S196</f>
        <v>0.75025909323442475</v>
      </c>
      <c r="T15" s="28">
        <f>'Calculations male'!T196</f>
        <v>0.74909822289850692</v>
      </c>
      <c r="U15" s="28">
        <f>'Calculations male'!U196</f>
        <v>0.74794432592877724</v>
      </c>
      <c r="V15" s="28">
        <f>'Calculations male'!V196</f>
        <v>0.74679735965818117</v>
      </c>
      <c r="W15" s="28">
        <f>'Calculations male'!W196</f>
        <v>0.74565728134043052</v>
      </c>
      <c r="X15" s="28">
        <f>'Calculations male'!X196</f>
        <v>0.74452404816628071</v>
      </c>
      <c r="Y15" s="28">
        <f>'Calculations male'!Y196</f>
        <v>0.74339761727912901</v>
      </c>
      <c r="Z15" s="28">
        <f>'Calculations male'!Z196</f>
        <v>0.74227794578998174</v>
      </c>
      <c r="AA15" s="28">
        <f>'Calculations male'!AA196</f>
        <v>0.74116499079179921</v>
      </c>
      <c r="AB15" s="28">
        <f>'Calculations male'!AB196</f>
        <v>0.74005870937323481</v>
      </c>
      <c r="AC15" s="28">
        <f>'Calculations male'!AC196</f>
        <v>0.73895905863180955</v>
      </c>
      <c r="AD15" s="28">
        <f>'Calculations male'!AD196</f>
        <v>0.73786599568651212</v>
      </c>
      <c r="AE15" s="28">
        <f>'Calculations male'!AE196</f>
        <v>0.73677947768987495</v>
      </c>
      <c r="AF15" s="28">
        <f>'Calculations male'!AF196</f>
        <v>0.7356994618395204</v>
      </c>
      <c r="AG15">
        <f t="shared" si="1"/>
        <v>0.73399598880875727</v>
      </c>
      <c r="AH15">
        <f t="shared" si="0"/>
        <v>0.73281485410021396</v>
      </c>
      <c r="AI15">
        <f t="shared" si="0"/>
        <v>0.73163371939167066</v>
      </c>
      <c r="AJ15">
        <f t="shared" si="0"/>
        <v>0.73045258468312735</v>
      </c>
      <c r="AK15">
        <f t="shared" si="0"/>
        <v>0.72927144997458404</v>
      </c>
      <c r="AL15">
        <f t="shared" si="0"/>
        <v>0.72809031526604073</v>
      </c>
      <c r="AM15">
        <f t="shared" si="0"/>
        <v>0.72690918055749743</v>
      </c>
      <c r="AN15">
        <f t="shared" si="0"/>
        <v>0.72572804584895412</v>
      </c>
      <c r="AO15">
        <f t="shared" si="0"/>
        <v>0.72454691114041037</v>
      </c>
      <c r="AP15">
        <f t="shared" si="0"/>
        <v>0.72336577643186706</v>
      </c>
      <c r="AQ15">
        <f t="shared" si="0"/>
        <v>0.72218464172332375</v>
      </c>
      <c r="AR15">
        <f t="shared" si="0"/>
        <v>0.72100350701478044</v>
      </c>
      <c r="AS15">
        <f t="shared" si="0"/>
        <v>0.71982237230623713</v>
      </c>
      <c r="AT15">
        <f t="shared" si="0"/>
        <v>0.71864123759769383</v>
      </c>
      <c r="AU15">
        <f t="shared" si="0"/>
        <v>0.71746010288915052</v>
      </c>
      <c r="AV15">
        <f t="shared" si="0"/>
        <v>0.71627896818060721</v>
      </c>
      <c r="AW15">
        <f t="shared" si="0"/>
        <v>0.7150978334720639</v>
      </c>
      <c r="AX15">
        <f t="shared" si="0"/>
        <v>0.7139166987635206</v>
      </c>
      <c r="AY15">
        <f t="shared" si="0"/>
        <v>0.71273556405497729</v>
      </c>
      <c r="AZ15">
        <f t="shared" si="0"/>
        <v>0.71155442934643398</v>
      </c>
    </row>
    <row r="16" spans="1:52" x14ac:dyDescent="0.2">
      <c r="A16" s="6" t="s">
        <v>97</v>
      </c>
      <c r="B16" s="28">
        <f>'Calculations male'!B197</f>
        <v>0.79385714285714293</v>
      </c>
      <c r="C16" s="28">
        <f>'Calculations male'!C197</f>
        <v>0.79273739151731515</v>
      </c>
      <c r="D16" s="28">
        <f>'Calculations male'!D197</f>
        <v>0.79156178585117487</v>
      </c>
      <c r="E16" s="28">
        <f>'Calculations male'!E197</f>
        <v>0.79041110205238096</v>
      </c>
      <c r="F16" s="28">
        <f>'Calculations male'!F197</f>
        <v>0.78927688314829036</v>
      </c>
      <c r="G16" s="28">
        <f>'Calculations male'!G197</f>
        <v>0.78810099126556721</v>
      </c>
      <c r="H16" s="28">
        <f>'Calculations male'!H197</f>
        <v>0.7868735662875378</v>
      </c>
      <c r="I16" s="28">
        <f>'Calculations male'!I197</f>
        <v>0.785572597626498</v>
      </c>
      <c r="J16" s="28">
        <f>'Calculations male'!J197</f>
        <v>0.78420912221992822</v>
      </c>
      <c r="K16" s="28">
        <f>'Calculations male'!K197</f>
        <v>0.7828768112462765</v>
      </c>
      <c r="L16" s="28">
        <f>'Calculations male'!L197</f>
        <v>0.78200913963447372</v>
      </c>
      <c r="M16" s="28">
        <f>'Calculations male'!M197</f>
        <v>0.78085123193514117</v>
      </c>
      <c r="N16" s="28">
        <f>'Calculations male'!N197</f>
        <v>0.77969984949117199</v>
      </c>
      <c r="O16" s="28">
        <f>'Calculations male'!O197</f>
        <v>0.77855496097415611</v>
      </c>
      <c r="P16" s="28">
        <f>'Calculations male'!P197</f>
        <v>0.77741653471275884</v>
      </c>
      <c r="Q16" s="28">
        <f>'Calculations male'!Q197</f>
        <v>0.77628453871501579</v>
      </c>
      <c r="R16" s="28">
        <f>'Calculations male'!R197</f>
        <v>0.77515894068984126</v>
      </c>
      <c r="S16" s="28">
        <f>'Calculations male'!S197</f>
        <v>0.77403970806776667</v>
      </c>
      <c r="T16" s="28">
        <f>'Calculations male'!T197</f>
        <v>0.77292680802093394</v>
      </c>
      <c r="U16" s="28">
        <f>'Calculations male'!U197</f>
        <v>0.7718202074823689</v>
      </c>
      <c r="V16" s="28">
        <f>'Calculations male'!V197</f>
        <v>0.77071987316455781</v>
      </c>
      <c r="W16" s="28">
        <f>'Calculations male'!W197</f>
        <v>0.76962577157734013</v>
      </c>
      <c r="X16" s="28">
        <f>'Calculations male'!X197</f>
        <v>0.76853786904516019</v>
      </c>
      <c r="Y16" s="28">
        <f>'Calculations male'!Y197</f>
        <v>0.76745613172366678</v>
      </c>
      <c r="Z16" s="28">
        <f>'Calculations male'!Z197</f>
        <v>0.76638052561571146</v>
      </c>
      <c r="AA16" s="28">
        <f>'Calculations male'!AA197</f>
        <v>0.7653110165867486</v>
      </c>
      <c r="AB16" s="28">
        <f>'Calculations male'!AB197</f>
        <v>0.76424757037965119</v>
      </c>
      <c r="AC16" s="28">
        <f>'Calculations male'!AC197</f>
        <v>0.76319015262898549</v>
      </c>
      <c r="AD16" s="28">
        <f>'Calculations male'!AD197</f>
        <v>0.76213872887472478</v>
      </c>
      <c r="AE16" s="28">
        <f>'Calculations male'!AE197</f>
        <v>0.76109326457546156</v>
      </c>
      <c r="AF16" s="28">
        <f>'Calculations male'!AF197</f>
        <v>0.76005372512110014</v>
      </c>
      <c r="AG16">
        <f t="shared" si="1"/>
        <v>0.75845016511797869</v>
      </c>
      <c r="AH16">
        <f t="shared" si="0"/>
        <v>0.75731903845581838</v>
      </c>
      <c r="AI16">
        <f t="shared" si="0"/>
        <v>0.75618791179365807</v>
      </c>
      <c r="AJ16">
        <f t="shared" si="0"/>
        <v>0.75505678513149777</v>
      </c>
      <c r="AK16">
        <f t="shared" si="0"/>
        <v>0.75392565846933746</v>
      </c>
      <c r="AL16">
        <f t="shared" ref="AH16:AZ29" si="2">_xlfn.FORECAST.LINEAR(AL$1,$B16:$AF16,$B$1:$AF$1)</f>
        <v>0.75279453180717715</v>
      </c>
      <c r="AM16">
        <f t="shared" si="2"/>
        <v>0.75166340514501684</v>
      </c>
      <c r="AN16">
        <f t="shared" si="2"/>
        <v>0.75053227848285653</v>
      </c>
      <c r="AO16">
        <f t="shared" si="2"/>
        <v>0.74940115182069622</v>
      </c>
      <c r="AP16">
        <f t="shared" si="2"/>
        <v>0.74827002515853591</v>
      </c>
      <c r="AQ16">
        <f t="shared" si="2"/>
        <v>0.7471388984963756</v>
      </c>
      <c r="AR16">
        <f t="shared" si="2"/>
        <v>0.74600777183421529</v>
      </c>
      <c r="AS16">
        <f t="shared" si="2"/>
        <v>0.74487664517205499</v>
      </c>
      <c r="AT16">
        <f t="shared" si="2"/>
        <v>0.74374551850989468</v>
      </c>
      <c r="AU16">
        <f t="shared" si="2"/>
        <v>0.74261439184773437</v>
      </c>
      <c r="AV16">
        <f t="shared" si="2"/>
        <v>0.74148326518557406</v>
      </c>
      <c r="AW16">
        <f t="shared" si="2"/>
        <v>0.74035213852341375</v>
      </c>
      <c r="AX16">
        <f t="shared" si="2"/>
        <v>0.73922101186125344</v>
      </c>
      <c r="AY16">
        <f t="shared" si="2"/>
        <v>0.73808988519909313</v>
      </c>
      <c r="AZ16">
        <f t="shared" si="2"/>
        <v>0.73695875853693282</v>
      </c>
    </row>
    <row r="17" spans="1:52" x14ac:dyDescent="0.2">
      <c r="A17" s="6" t="s">
        <v>101</v>
      </c>
      <c r="B17" s="28">
        <f>'Calculations male'!B198</f>
        <v>0.879</v>
      </c>
      <c r="C17" s="28">
        <f>'Calculations male'!C198</f>
        <v>0.8781686608280318</v>
      </c>
      <c r="D17" s="28">
        <f>'Calculations male'!D198</f>
        <v>0.87729443453188005</v>
      </c>
      <c r="E17" s="28">
        <f>'Calculations male'!E198</f>
        <v>0.87643733413126801</v>
      </c>
      <c r="F17" s="28">
        <f>'Calculations male'!F198</f>
        <v>0.87559113633668972</v>
      </c>
      <c r="G17" s="28">
        <f>'Calculations male'!G198</f>
        <v>0.87471242157697282</v>
      </c>
      <c r="H17" s="28">
        <f>'Calculations male'!H198</f>
        <v>0.87379364929357684</v>
      </c>
      <c r="I17" s="28">
        <f>'Calculations male'!I198</f>
        <v>0.87281810150699812</v>
      </c>
      <c r="J17" s="28">
        <f>'Calculations male'!J198</f>
        <v>0.87179377768886857</v>
      </c>
      <c r="K17" s="28">
        <f>'Calculations male'!K198</f>
        <v>0.87079098453779735</v>
      </c>
      <c r="L17" s="28">
        <f>'Calculations male'!L198</f>
        <v>0.870136912698248</v>
      </c>
      <c r="M17" s="28">
        <f>'Calculations male'!M198</f>
        <v>0.86926282604258009</v>
      </c>
      <c r="N17" s="28">
        <f>'Calculations male'!N198</f>
        <v>0.86839227383366813</v>
      </c>
      <c r="O17" s="28">
        <f>'Calculations male'!O198</f>
        <v>0.86752525650167467</v>
      </c>
      <c r="P17" s="28">
        <f>'Calculations male'!P198</f>
        <v>0.86666177390097143</v>
      </c>
      <c r="Q17" s="28">
        <f>'Calculations male'!Q198</f>
        <v>0.86580182532854399</v>
      </c>
      <c r="R17" s="28">
        <f>'Calculations male'!R198</f>
        <v>0.86494540954192833</v>
      </c>
      <c r="S17" s="28">
        <f>'Calculations male'!S198</f>
        <v>0.86409252477668552</v>
      </c>
      <c r="T17" s="28">
        <f>'Calculations male'!T198</f>
        <v>0.863243168763421</v>
      </c>
      <c r="U17" s="28">
        <f>'Calculations male'!U198</f>
        <v>0.86239733874436597</v>
      </c>
      <c r="V17" s="28">
        <f>'Calculations male'!V198</f>
        <v>0.86155503148952561</v>
      </c>
      <c r="W17" s="28">
        <f>'Calculations male'!W198</f>
        <v>0.8607162433124006</v>
      </c>
      <c r="X17" s="28">
        <f>'Calculations male'!X198</f>
        <v>0.85988097008530684</v>
      </c>
      <c r="Y17" s="28">
        <f>'Calculations male'!Y198</f>
        <v>0.85904920725427947</v>
      </c>
      <c r="Z17" s="28">
        <f>'Calculations male'!Z198</f>
        <v>0.8582209498535921</v>
      </c>
      <c r="AA17" s="28">
        <f>'Calculations male'!AA198</f>
        <v>0.85739619251988985</v>
      </c>
      <c r="AB17" s="28">
        <f>'Calculations male'!AB198</f>
        <v>0.85657492950593972</v>
      </c>
      <c r="AC17" s="28">
        <f>'Calculations male'!AC198</f>
        <v>0.85575715469402747</v>
      </c>
      <c r="AD17" s="28">
        <f>'Calculations male'!AD198</f>
        <v>0.85494286160897992</v>
      </c>
      <c r="AE17" s="28">
        <f>'Calculations male'!AE198</f>
        <v>0.85413204343085392</v>
      </c>
      <c r="AF17" s="28">
        <f>'Calculations male'!AF198</f>
        <v>0.85332469300727143</v>
      </c>
      <c r="AG17">
        <f t="shared" si="1"/>
        <v>0.85219865144136109</v>
      </c>
      <c r="AH17">
        <f t="shared" si="2"/>
        <v>0.85133927262554643</v>
      </c>
      <c r="AI17">
        <f t="shared" si="2"/>
        <v>0.85047989380973177</v>
      </c>
      <c r="AJ17">
        <f t="shared" si="2"/>
        <v>0.84962051499391711</v>
      </c>
      <c r="AK17">
        <f t="shared" si="2"/>
        <v>0.84876113617810245</v>
      </c>
      <c r="AL17">
        <f t="shared" si="2"/>
        <v>0.84790175736228801</v>
      </c>
      <c r="AM17">
        <f t="shared" si="2"/>
        <v>0.84704237854647335</v>
      </c>
      <c r="AN17">
        <f t="shared" si="2"/>
        <v>0.84618299973065869</v>
      </c>
      <c r="AO17">
        <f t="shared" si="2"/>
        <v>0.84532362091484403</v>
      </c>
      <c r="AP17">
        <f t="shared" si="2"/>
        <v>0.84446424209902937</v>
      </c>
      <c r="AQ17">
        <f t="shared" si="2"/>
        <v>0.84360486328321493</v>
      </c>
      <c r="AR17">
        <f t="shared" si="2"/>
        <v>0.84274548446740027</v>
      </c>
      <c r="AS17">
        <f t="shared" si="2"/>
        <v>0.84188610565158561</v>
      </c>
      <c r="AT17">
        <f t="shared" si="2"/>
        <v>0.84102672683577095</v>
      </c>
      <c r="AU17">
        <f t="shared" si="2"/>
        <v>0.84016734801995652</v>
      </c>
      <c r="AV17">
        <f t="shared" si="2"/>
        <v>0.83930796920414186</v>
      </c>
      <c r="AW17">
        <f t="shared" si="2"/>
        <v>0.8384485903883272</v>
      </c>
      <c r="AX17">
        <f t="shared" si="2"/>
        <v>0.83758921157251254</v>
      </c>
      <c r="AY17">
        <f t="shared" si="2"/>
        <v>0.83672983275669788</v>
      </c>
      <c r="AZ17">
        <f t="shared" si="2"/>
        <v>0.83587045394088344</v>
      </c>
    </row>
    <row r="18" spans="1:52" x14ac:dyDescent="0.2">
      <c r="A18" s="6" t="s">
        <v>104</v>
      </c>
      <c r="B18" s="28">
        <f>'Calculations male'!B199</f>
        <v>0.73100000000000009</v>
      </c>
      <c r="C18" s="28">
        <f>'Calculations male'!C199</f>
        <v>0.72974658207512832</v>
      </c>
      <c r="D18" s="28">
        <f>'Calculations male'!D199</f>
        <v>0.72843195280687068</v>
      </c>
      <c r="E18" s="28">
        <f>'Calculations male'!E199</f>
        <v>0.7271464873143334</v>
      </c>
      <c r="F18" s="28">
        <f>'Calculations male'!F199</f>
        <v>0.72588066376706839</v>
      </c>
      <c r="G18" s="28">
        <f>'Calculations male'!G199</f>
        <v>0.72456963531450025</v>
      </c>
      <c r="H18" s="28">
        <f>'Calculations male'!H199</f>
        <v>0.7232025611685361</v>
      </c>
      <c r="I18" s="28">
        <f>'Calculations male'!I199</f>
        <v>0.72175514128549134</v>
      </c>
      <c r="J18" s="28">
        <f>'Calculations male'!J199</f>
        <v>0.72023989937495592</v>
      </c>
      <c r="K18" s="28">
        <f>'Calculations male'!K199</f>
        <v>0.71876098468468741</v>
      </c>
      <c r="L18" s="28">
        <f>'Calculations male'!L199</f>
        <v>0.71779873361770619</v>
      </c>
      <c r="M18" s="28">
        <f>'Calculations male'!M199</f>
        <v>0.71651570723336466</v>
      </c>
      <c r="N18" s="28">
        <f>'Calculations male'!N199</f>
        <v>0.7152411510513691</v>
      </c>
      <c r="O18" s="28">
        <f>'Calculations male'!O199</f>
        <v>0.71397500470695319</v>
      </c>
      <c r="P18" s="28">
        <f>'Calculations male'!P199</f>
        <v>0.71271720790248982</v>
      </c>
      <c r="Q18" s="28">
        <f>'Calculations male'!Q199</f>
        <v>0.71146770042607266</v>
      </c>
      <c r="R18" s="28">
        <f>'Calculations male'!R199</f>
        <v>0.71022642216922161</v>
      </c>
      <c r="S18" s="28">
        <f>'Calculations male'!S199</f>
        <v>0.70899331314373537</v>
      </c>
      <c r="T18" s="28">
        <f>'Calculations male'!T199</f>
        <v>0.70776831349772673</v>
      </c>
      <c r="U18" s="28">
        <f>'Calculations male'!U199</f>
        <v>0.70655136353087133</v>
      </c>
      <c r="V18" s="28">
        <f>'Calculations male'!V199</f>
        <v>0.705342403708902</v>
      </c>
      <c r="W18" s="28">
        <f>'Calculations male'!W199</f>
        <v>0.70414137467736537</v>
      </c>
      <c r="X18" s="28">
        <f>'Calculations male'!X199</f>
        <v>0.70294821727469514</v>
      </c>
      <c r="Y18" s="28">
        <f>'Calculations male'!Y199</f>
        <v>0.70176287254459357</v>
      </c>
      <c r="Z18" s="28">
        <f>'Calculations male'!Z199</f>
        <v>0.70058528174777779</v>
      </c>
      <c r="AA18" s="28">
        <f>'Calculations male'!AA199</f>
        <v>0.69941538637310141</v>
      </c>
      <c r="AB18" s="28">
        <f>'Calculations male'!AB199</f>
        <v>0.6982531281480685</v>
      </c>
      <c r="AC18" s="28">
        <f>'Calculations male'!AC199</f>
        <v>0.6970984490487907</v>
      </c>
      <c r="AD18" s="28">
        <f>'Calculations male'!AD199</f>
        <v>0.69595129130936884</v>
      </c>
      <c r="AE18" s="28">
        <f>'Calculations male'!AE199</f>
        <v>0.69481159743076548</v>
      </c>
      <c r="AF18" s="28">
        <f>'Calculations male'!AF199</f>
        <v>0.69367931018915274</v>
      </c>
      <c r="AG18">
        <f t="shared" si="1"/>
        <v>0.69182874393692328</v>
      </c>
      <c r="AH18">
        <f t="shared" si="2"/>
        <v>0.69058018128474785</v>
      </c>
      <c r="AI18">
        <f t="shared" si="2"/>
        <v>0.68933161863257197</v>
      </c>
      <c r="AJ18">
        <f t="shared" si="2"/>
        <v>0.68808305598039654</v>
      </c>
      <c r="AK18">
        <f t="shared" si="2"/>
        <v>0.68683449332822111</v>
      </c>
      <c r="AL18">
        <f t="shared" si="2"/>
        <v>0.68558593067604567</v>
      </c>
      <c r="AM18">
        <f t="shared" si="2"/>
        <v>0.68433736802387024</v>
      </c>
      <c r="AN18">
        <f t="shared" si="2"/>
        <v>0.68308880537169481</v>
      </c>
      <c r="AO18">
        <f t="shared" si="2"/>
        <v>0.68184024271951937</v>
      </c>
      <c r="AP18">
        <f t="shared" si="2"/>
        <v>0.68059168006734394</v>
      </c>
      <c r="AQ18">
        <f t="shared" si="2"/>
        <v>0.67934311741516806</v>
      </c>
      <c r="AR18">
        <f t="shared" si="2"/>
        <v>0.67809455476299263</v>
      </c>
      <c r="AS18">
        <f t="shared" si="2"/>
        <v>0.6768459921108172</v>
      </c>
      <c r="AT18">
        <f t="shared" si="2"/>
        <v>0.67559742945864176</v>
      </c>
      <c r="AU18">
        <f t="shared" si="2"/>
        <v>0.67434886680646633</v>
      </c>
      <c r="AV18">
        <f t="shared" si="2"/>
        <v>0.6731003041542909</v>
      </c>
      <c r="AW18">
        <f t="shared" si="2"/>
        <v>0.67185174150211546</v>
      </c>
      <c r="AX18">
        <f t="shared" si="2"/>
        <v>0.67060317884994003</v>
      </c>
      <c r="AY18">
        <f t="shared" si="2"/>
        <v>0.6693546161977646</v>
      </c>
      <c r="AZ18">
        <f t="shared" si="2"/>
        <v>0.66810605354558872</v>
      </c>
    </row>
    <row r="19" spans="1:52" x14ac:dyDescent="0.2">
      <c r="A19" s="6" t="s">
        <v>36</v>
      </c>
      <c r="B19" s="28">
        <f>'Calculations male'!B200</f>
        <v>0.83449167482859943</v>
      </c>
      <c r="C19" s="28">
        <f>'Calculations male'!C200</f>
        <v>0.83349276044076093</v>
      </c>
      <c r="D19" s="28">
        <f>'Calculations male'!D200</f>
        <v>0.83244325892281146</v>
      </c>
      <c r="E19" s="28">
        <f>'Calculations male'!E200</f>
        <v>0.83141525305322306</v>
      </c>
      <c r="F19" s="28">
        <f>'Calculations male'!F200</f>
        <v>0.8304012289894489</v>
      </c>
      <c r="G19" s="28">
        <f>'Calculations male'!G200</f>
        <v>0.82934918658750856</v>
      </c>
      <c r="H19" s="28">
        <f>'Calculations male'!H200</f>
        <v>0.82825021320345149</v>
      </c>
      <c r="I19" s="28">
        <f>'Calculations male'!I200</f>
        <v>0.82708447363986703</v>
      </c>
      <c r="J19" s="28">
        <f>'Calculations male'!J200</f>
        <v>0.82586171153900645</v>
      </c>
      <c r="K19" s="28">
        <f>'Calculations male'!K200</f>
        <v>0.82466589797164858</v>
      </c>
      <c r="L19" s="28">
        <f>'Calculations male'!L200</f>
        <v>0.8238865902933814</v>
      </c>
      <c r="M19" s="28">
        <f>'Calculations male'!M200</f>
        <v>0.82284595353283019</v>
      </c>
      <c r="N19" s="28">
        <f>'Calculations male'!N200</f>
        <v>0.821810444548431</v>
      </c>
      <c r="O19" s="28">
        <f>'Calculations male'!O200</f>
        <v>0.82078004876875577</v>
      </c>
      <c r="P19" s="28">
        <f>'Calculations male'!P200</f>
        <v>0.81975475111600782</v>
      </c>
      <c r="Q19" s="28">
        <f>'Calculations male'!Q200</f>
        <v>0.81873453602767232</v>
      </c>
      <c r="R19" s="28">
        <f>'Calculations male'!R200</f>
        <v>0.81771938747751372</v>
      </c>
      <c r="S19" s="28">
        <f>'Calculations male'!S200</f>
        <v>0.81670928899592843</v>
      </c>
      <c r="T19" s="28">
        <f>'Calculations male'!T200</f>
        <v>0.81570422368967199</v>
      </c>
      <c r="U19" s="28">
        <f>'Calculations male'!U200</f>
        <v>0.8147041742609793</v>
      </c>
      <c r="V19" s="28">
        <f>'Calculations male'!V200</f>
        <v>0.81370912302609466</v>
      </c>
      <c r="W19" s="28">
        <f>'Calculations male'!W200</f>
        <v>0.81271905193322036</v>
      </c>
      <c r="X19" s="28">
        <f>'Calculations male'!X200</f>
        <v>0.81173394257991716</v>
      </c>
      <c r="Y19" s="28">
        <f>'Calculations male'!Y200</f>
        <v>0.81075377622994782</v>
      </c>
      <c r="Z19" s="28">
        <f>'Calculations male'!Z200</f>
        <v>0.80977853382960086</v>
      </c>
      <c r="AA19" s="28">
        <f>'Calculations male'!AA200</f>
        <v>0.80880819602349785</v>
      </c>
      <c r="AB19" s="28">
        <f>'Calculations male'!AB200</f>
        <v>0.80784274316989391</v>
      </c>
      <c r="AC19" s="28">
        <f>'Calculations male'!AC200</f>
        <v>0.80688215535550689</v>
      </c>
      <c r="AD19" s="28">
        <f>'Calculations male'!AD200</f>
        <v>0.80592641240985474</v>
      </c>
      <c r="AE19" s="28">
        <f>'Calculations male'!AE200</f>
        <v>0.80497549391915291</v>
      </c>
      <c r="AF19" s="28">
        <f>'Calculations male'!AF200</f>
        <v>0.80402937923975304</v>
      </c>
      <c r="AG19">
        <f t="shared" si="1"/>
        <v>0.80263262957687598</v>
      </c>
      <c r="AH19">
        <f t="shared" si="2"/>
        <v>0.80161316919639036</v>
      </c>
      <c r="AI19">
        <f t="shared" si="2"/>
        <v>0.80059370881590519</v>
      </c>
      <c r="AJ19">
        <f t="shared" si="2"/>
        <v>0.79957424843541958</v>
      </c>
      <c r="AK19">
        <f t="shared" si="2"/>
        <v>0.79855478805493441</v>
      </c>
      <c r="AL19">
        <f t="shared" si="2"/>
        <v>0.79753532767444879</v>
      </c>
      <c r="AM19">
        <f t="shared" si="2"/>
        <v>0.79651586729396318</v>
      </c>
      <c r="AN19">
        <f t="shared" si="2"/>
        <v>0.795496406913478</v>
      </c>
      <c r="AO19">
        <f t="shared" si="2"/>
        <v>0.79447694653299239</v>
      </c>
      <c r="AP19">
        <f t="shared" si="2"/>
        <v>0.79345748615250677</v>
      </c>
      <c r="AQ19">
        <f t="shared" si="2"/>
        <v>0.7924380257720216</v>
      </c>
      <c r="AR19">
        <f t="shared" si="2"/>
        <v>0.79141856539153599</v>
      </c>
      <c r="AS19">
        <f t="shared" si="2"/>
        <v>0.79039910501105082</v>
      </c>
      <c r="AT19">
        <f t="shared" si="2"/>
        <v>0.7893796446305652</v>
      </c>
      <c r="AU19">
        <f t="shared" si="2"/>
        <v>0.78836018425007959</v>
      </c>
      <c r="AV19">
        <f t="shared" si="2"/>
        <v>0.78734072386959442</v>
      </c>
      <c r="AW19">
        <f t="shared" si="2"/>
        <v>0.7863212634891088</v>
      </c>
      <c r="AX19">
        <f t="shared" si="2"/>
        <v>0.78530180310862319</v>
      </c>
      <c r="AY19">
        <f t="shared" si="2"/>
        <v>0.78428234272813802</v>
      </c>
      <c r="AZ19">
        <f t="shared" si="2"/>
        <v>0.7832628823476524</v>
      </c>
    </row>
    <row r="20" spans="1:52" x14ac:dyDescent="0.2">
      <c r="A20" s="6" t="s">
        <v>37</v>
      </c>
      <c r="B20" s="28">
        <f>'Calculations male'!B201</f>
        <v>0.69500000000000006</v>
      </c>
      <c r="C20" s="28">
        <f>'Calculations male'!C201</f>
        <v>0.69369643370120848</v>
      </c>
      <c r="D20" s="28">
        <f>'Calculations male'!D201</f>
        <v>0.69232991528151244</v>
      </c>
      <c r="E20" s="28">
        <f>'Calculations male'!E201</f>
        <v>0.6909944107405096</v>
      </c>
      <c r="F20" s="28">
        <f>'Calculations male'!F201</f>
        <v>0.68967998603035263</v>
      </c>
      <c r="G20" s="28">
        <f>'Calculations male'!G201</f>
        <v>0.68831932291050957</v>
      </c>
      <c r="H20" s="28">
        <f>'Calculations male'!H201</f>
        <v>0.68690125075716146</v>
      </c>
      <c r="I20" s="28">
        <f>'Calculations male'!I201</f>
        <v>0.68540067682087247</v>
      </c>
      <c r="J20" s="28">
        <f>'Calculations male'!J201</f>
        <v>0.68383071399996564</v>
      </c>
      <c r="K20" s="28">
        <f>'Calculations male'!K201</f>
        <v>0.68229929832512304</v>
      </c>
      <c r="L20" s="28">
        <f>'Calculations male'!L201</f>
        <v>0.68130336783725487</v>
      </c>
      <c r="M20" s="28">
        <f>'Calculations male'!M201</f>
        <v>0.67997602182338979</v>
      </c>
      <c r="N20" s="28">
        <f>'Calculations male'!N201</f>
        <v>0.67865810114768987</v>
      </c>
      <c r="O20" s="28">
        <f>'Calculations male'!O201</f>
        <v>0.67734952830891082</v>
      </c>
      <c r="P20" s="28">
        <f>'Calculations male'!P201</f>
        <v>0.6760502261741469</v>
      </c>
      <c r="Q20" s="28">
        <f>'Calculations male'!Q201</f>
        <v>0.67476011799276459</v>
      </c>
      <c r="R20" s="28">
        <f>'Calculations male'!R201</f>
        <v>0.67347912740948979</v>
      </c>
      <c r="S20" s="28">
        <f>'Calculations male'!S201</f>
        <v>0.67220717847666811</v>
      </c>
      <c r="T20" s="28">
        <f>'Calculations male'!T201</f>
        <v>0.67094419566574126</v>
      </c>
      <c r="U20" s="28">
        <f>'Calculations male'!U201</f>
        <v>0.66969010387796868</v>
      </c>
      <c r="V20" s="28">
        <f>'Calculations male'!V201</f>
        <v>0.6684448284544332</v>
      </c>
      <c r="W20" s="28">
        <f>'Calculations male'!W201</f>
        <v>0.66720829518534586</v>
      </c>
      <c r="X20" s="28">
        <f>'Calculations male'!X201</f>
        <v>0.66598043031870835</v>
      </c>
      <c r="Y20" s="28">
        <f>'Calculations male'!Y201</f>
        <v>0.66476116056832546</v>
      </c>
      <c r="Z20" s="28">
        <f>'Calculations male'!Z201</f>
        <v>0.66355041312122565</v>
      </c>
      <c r="AA20" s="28">
        <f>'Calculations male'!AA201</f>
        <v>0.6623481156445038</v>
      </c>
      <c r="AB20" s="28">
        <f>'Calculations male'!AB201</f>
        <v>0.66115419629159933</v>
      </c>
      <c r="AC20" s="28">
        <f>'Calculations male'!AC201</f>
        <v>0.65996858370806855</v>
      </c>
      <c r="AD20" s="28">
        <f>'Calculations male'!AD201</f>
        <v>0.65879120703682714</v>
      </c>
      <c r="AE20" s="28">
        <f>'Calculations male'!AE201</f>
        <v>0.65762199592293502</v>
      </c>
      <c r="AF20" s="28">
        <f>'Calculations male'!AF201</f>
        <v>0.65646088051790541</v>
      </c>
      <c r="AG20">
        <f t="shared" si="1"/>
        <v>0.65450746484419176</v>
      </c>
      <c r="AH20">
        <f t="shared" si="2"/>
        <v>0.65321829413072141</v>
      </c>
      <c r="AI20">
        <f t="shared" si="2"/>
        <v>0.65192912341725151</v>
      </c>
      <c r="AJ20">
        <f t="shared" si="2"/>
        <v>0.65063995270378117</v>
      </c>
      <c r="AK20">
        <f t="shared" si="2"/>
        <v>0.64935078199031127</v>
      </c>
      <c r="AL20">
        <f t="shared" si="2"/>
        <v>0.64806161127684092</v>
      </c>
      <c r="AM20">
        <f t="shared" si="2"/>
        <v>0.64677244056337102</v>
      </c>
      <c r="AN20">
        <f t="shared" si="2"/>
        <v>0.64548326984990112</v>
      </c>
      <c r="AO20">
        <f t="shared" si="2"/>
        <v>0.64419409913643078</v>
      </c>
      <c r="AP20">
        <f t="shared" si="2"/>
        <v>0.64290492842296088</v>
      </c>
      <c r="AQ20">
        <f t="shared" si="2"/>
        <v>0.64161575770949053</v>
      </c>
      <c r="AR20">
        <f t="shared" si="2"/>
        <v>0.64032658699602063</v>
      </c>
      <c r="AS20">
        <f t="shared" si="2"/>
        <v>0.63903741628255029</v>
      </c>
      <c r="AT20">
        <f t="shared" si="2"/>
        <v>0.63774824556908039</v>
      </c>
      <c r="AU20">
        <f t="shared" si="2"/>
        <v>0.63645907485561048</v>
      </c>
      <c r="AV20">
        <f t="shared" si="2"/>
        <v>0.63516990414214014</v>
      </c>
      <c r="AW20">
        <f t="shared" si="2"/>
        <v>0.63388073342867024</v>
      </c>
      <c r="AX20">
        <f t="shared" si="2"/>
        <v>0.6325915627151999</v>
      </c>
      <c r="AY20">
        <f t="shared" si="2"/>
        <v>0.63130239200173</v>
      </c>
      <c r="AZ20">
        <f t="shared" si="2"/>
        <v>0.63001322128825965</v>
      </c>
    </row>
    <row r="21" spans="1:52" x14ac:dyDescent="0.2">
      <c r="A21" s="6" t="s">
        <v>38</v>
      </c>
      <c r="B21" s="28">
        <f>'Calculations male'!B202</f>
        <v>0.71099999999999997</v>
      </c>
      <c r="C21" s="28">
        <f>'Calculations male'!C202</f>
        <v>0.70971647092261447</v>
      </c>
      <c r="D21" s="28">
        <f>'Calculations male'!D202</f>
        <v>0.70837065305194913</v>
      </c>
      <c r="E21" s="28">
        <f>'Calculations male'!E202</f>
        <v>0.70705507887951147</v>
      </c>
      <c r="F21" s="28">
        <f>'Calculations male'!F202</f>
        <v>0.70575998059745071</v>
      </c>
      <c r="G21" s="28">
        <f>'Calculations male'!G202</f>
        <v>0.70441902198150397</v>
      </c>
      <c r="H21" s="28">
        <f>'Calculations male'!H202</f>
        <v>0.70302115965695555</v>
      </c>
      <c r="I21" s="28">
        <f>'Calculations male'!I202</f>
        <v>0.70154160970455814</v>
      </c>
      <c r="J21" s="28">
        <f>'Calculations male'!J202</f>
        <v>0.69999324587929479</v>
      </c>
      <c r="K21" s="28">
        <f>'Calculations male'!K202</f>
        <v>0.69848250844821891</v>
      </c>
      <c r="L21" s="28">
        <f>'Calculations male'!L202</f>
        <v>0.69749981920515547</v>
      </c>
      <c r="M21" s="28">
        <f>'Calculations male'!M202</f>
        <v>0.69618986819445794</v>
      </c>
      <c r="N21" s="28">
        <f>'Calculations male'!N202</f>
        <v>0.69488893402046636</v>
      </c>
      <c r="O21" s="28">
        <f>'Calculations male'!O202</f>
        <v>0.69359694678445061</v>
      </c>
      <c r="P21" s="28">
        <f>'Calculations male'!P202</f>
        <v>0.69231383681734759</v>
      </c>
      <c r="Q21" s="28">
        <f>'Calculations male'!Q202</f>
        <v>0.69103953469597634</v>
      </c>
      <c r="R21" s="28">
        <f>'Calculations male'!R202</f>
        <v>0.68977397125838547</v>
      </c>
      <c r="S21" s="28">
        <f>'Calculations male'!S202</f>
        <v>0.6885170776183569</v>
      </c>
      <c r="T21" s="28">
        <f>'Calculations male'!T202</f>
        <v>0.68726878517909984</v>
      </c>
      <c r="U21" s="28">
        <f>'Calculations male'!U202</f>
        <v>0.68602902564617385</v>
      </c>
      <c r="V21" s="28">
        <f>'Calculations male'!V202</f>
        <v>0.68479773103966746</v>
      </c>
      <c r="W21" s="28">
        <f>'Calculations male'!W202</f>
        <v>0.68357483370565808</v>
      </c>
      <c r="X21" s="28">
        <f>'Calculations male'!X202</f>
        <v>0.68236026632700031</v>
      </c>
      <c r="Y21" s="28">
        <f>'Calculations male'!Y202</f>
        <v>0.68115396193344346</v>
      </c>
      <c r="Z21" s="28">
        <f>'Calculations male'!Z202</f>
        <v>0.67995585391112978</v>
      </c>
      <c r="AA21" s="28">
        <f>'Calculations male'!AA202</f>
        <v>0.67876587601148919</v>
      </c>
      <c r="AB21" s="28">
        <f>'Calculations male'!AB202</f>
        <v>0.6775839623595451</v>
      </c>
      <c r="AC21" s="28">
        <f>'Calculations male'!AC202</f>
        <v>0.6764100474616862</v>
      </c>
      <c r="AD21" s="28">
        <f>'Calculations male'!AD202</f>
        <v>0.67524406621288258</v>
      </c>
      <c r="AE21" s="28">
        <f>'Calculations male'!AE202</f>
        <v>0.67408595390341686</v>
      </c>
      <c r="AF21" s="28">
        <f>'Calculations male'!AF202</f>
        <v>0.67293564622511304</v>
      </c>
      <c r="AG21">
        <f t="shared" si="1"/>
        <v>0.67102453371867909</v>
      </c>
      <c r="AH21">
        <f t="shared" si="2"/>
        <v>0.66975117649619165</v>
      </c>
      <c r="AI21">
        <f t="shared" si="2"/>
        <v>0.66847781927370375</v>
      </c>
      <c r="AJ21">
        <f t="shared" si="2"/>
        <v>0.66720446205121586</v>
      </c>
      <c r="AK21">
        <f t="shared" si="2"/>
        <v>0.66593110482872842</v>
      </c>
      <c r="AL21">
        <f t="shared" si="2"/>
        <v>0.66465774760624052</v>
      </c>
      <c r="AM21">
        <f t="shared" si="2"/>
        <v>0.66338439038375263</v>
      </c>
      <c r="AN21">
        <f t="shared" si="2"/>
        <v>0.66211103316126518</v>
      </c>
      <c r="AO21">
        <f t="shared" si="2"/>
        <v>0.66083767593877729</v>
      </c>
      <c r="AP21">
        <f t="shared" si="2"/>
        <v>0.65956431871628984</v>
      </c>
      <c r="AQ21">
        <f t="shared" si="2"/>
        <v>0.65829096149380195</v>
      </c>
      <c r="AR21">
        <f t="shared" si="2"/>
        <v>0.65701760427131406</v>
      </c>
      <c r="AS21">
        <f t="shared" si="2"/>
        <v>0.65574424704882661</v>
      </c>
      <c r="AT21">
        <f t="shared" si="2"/>
        <v>0.65447088982633872</v>
      </c>
      <c r="AU21">
        <f t="shared" si="2"/>
        <v>0.65319753260385127</v>
      </c>
      <c r="AV21">
        <f t="shared" si="2"/>
        <v>0.65192417538136338</v>
      </c>
      <c r="AW21">
        <f t="shared" si="2"/>
        <v>0.65065081815887549</v>
      </c>
      <c r="AX21">
        <f t="shared" si="2"/>
        <v>0.64937746093638804</v>
      </c>
      <c r="AY21">
        <f t="shared" si="2"/>
        <v>0.64810410371390015</v>
      </c>
      <c r="AZ21">
        <f t="shared" si="2"/>
        <v>0.64683074649141226</v>
      </c>
    </row>
    <row r="22" spans="1:52" x14ac:dyDescent="0.2">
      <c r="A22" s="6" t="s">
        <v>39</v>
      </c>
      <c r="B22" s="28">
        <f>'Calculations male'!B203</f>
        <v>0.76700000000000002</v>
      </c>
      <c r="C22" s="28">
        <f>'Calculations male'!C203</f>
        <v>0.76581561642440121</v>
      </c>
      <c r="D22" s="28">
        <f>'Calculations male'!D203</f>
        <v>0.76457270371013863</v>
      </c>
      <c r="E22" s="28">
        <f>'Calculations male'!E203</f>
        <v>0.76335668266603873</v>
      </c>
      <c r="F22" s="28">
        <f>'Calculations male'!F203</f>
        <v>0.76215858537241155</v>
      </c>
      <c r="G22" s="28">
        <f>'Calculations male'!G203</f>
        <v>0.76091701554227165</v>
      </c>
      <c r="H22" s="28">
        <f>'Calculations male'!H203</f>
        <v>0.75962162683372669</v>
      </c>
      <c r="I22" s="28">
        <f>'Calculations male'!I203</f>
        <v>0.75824928071942166</v>
      </c>
      <c r="J22" s="28">
        <f>'Calculations male'!J203</f>
        <v>0.75681172307249378</v>
      </c>
      <c r="K22" s="28">
        <f>'Calculations male'!K203</f>
        <v>0.75540773691517227</v>
      </c>
      <c r="L22" s="28">
        <f>'Calculations male'!L203</f>
        <v>0.75449376475100582</v>
      </c>
      <c r="M22" s="28">
        <f>'Calculations male'!M203</f>
        <v>0.75327453216733797</v>
      </c>
      <c r="N22" s="28">
        <f>'Calculations male'!N203</f>
        <v>0.75206269402408266</v>
      </c>
      <c r="O22" s="28">
        <f>'Calculations male'!O203</f>
        <v>0.75085820688484539</v>
      </c>
      <c r="P22" s="28">
        <f>'Calculations male'!P203</f>
        <v>0.74966102712456462</v>
      </c>
      <c r="Q22" s="28">
        <f>'Calculations male'!Q203</f>
        <v>0.74847111095092256</v>
      </c>
      <c r="R22" s="28">
        <f>'Calculations male'!R203</f>
        <v>0.74728841442491456</v>
      </c>
      <c r="S22" s="28">
        <f>'Calculations male'!S203</f>
        <v>0.74611289348059207</v>
      </c>
      <c r="T22" s="28">
        <f>'Calculations male'!T203</f>
        <v>0.74494450394401202</v>
      </c>
      <c r="U22" s="28">
        <f>'Calculations male'!U203</f>
        <v>0.74378320155142008</v>
      </c>
      <c r="V22" s="28">
        <f>'Calculations male'!V203</f>
        <v>0.74262894196669427</v>
      </c>
      <c r="W22" s="28">
        <f>'Calculations male'!W203</f>
        <v>0.74148168079806354</v>
      </c>
      <c r="X22" s="28">
        <f>'Calculations male'!X203</f>
        <v>0.74034137361415153</v>
      </c>
      <c r="Y22" s="28">
        <f>'Calculations male'!Y203</f>
        <v>0.73920797595933485</v>
      </c>
      <c r="Z22" s="28">
        <f>'Calculations male'!Z203</f>
        <v>0.73808144336846759</v>
      </c>
      <c r="AA22" s="28">
        <f>'Calculations male'!AA203</f>
        <v>0.7369617313809832</v>
      </c>
      <c r="AB22" s="28">
        <f>'Calculations male'!AB203</f>
        <v>0.73584879555438421</v>
      </c>
      <c r="AC22" s="28">
        <f>'Calculations male'!AC203</f>
        <v>0.73474259147717036</v>
      </c>
      <c r="AD22" s="28">
        <f>'Calculations male'!AD203</f>
        <v>0.73364307478118529</v>
      </c>
      <c r="AE22" s="28">
        <f>'Calculations male'!AE203</f>
        <v>0.73255020115344316</v>
      </c>
      <c r="AF22" s="28">
        <f>'Calculations male'!AF203</f>
        <v>0.73146392634741941</v>
      </c>
      <c r="AG22">
        <f t="shared" si="1"/>
        <v>0.72974416418036547</v>
      </c>
      <c r="AH22">
        <f t="shared" si="2"/>
        <v>0.7285551642461523</v>
      </c>
      <c r="AI22">
        <f t="shared" si="2"/>
        <v>0.72736616431193868</v>
      </c>
      <c r="AJ22">
        <f t="shared" si="2"/>
        <v>0.7261771643777255</v>
      </c>
      <c r="AK22">
        <f t="shared" si="2"/>
        <v>0.72498816444351233</v>
      </c>
      <c r="AL22">
        <f t="shared" si="2"/>
        <v>0.72379916450929915</v>
      </c>
      <c r="AM22">
        <f t="shared" si="2"/>
        <v>0.72261016457508598</v>
      </c>
      <c r="AN22">
        <f t="shared" si="2"/>
        <v>0.7214211646408728</v>
      </c>
      <c r="AO22">
        <f t="shared" si="2"/>
        <v>0.72023216470665963</v>
      </c>
      <c r="AP22">
        <f t="shared" si="2"/>
        <v>0.71904316477244645</v>
      </c>
      <c r="AQ22">
        <f t="shared" si="2"/>
        <v>0.71785416483823328</v>
      </c>
      <c r="AR22">
        <f t="shared" si="2"/>
        <v>0.71666516490401966</v>
      </c>
      <c r="AS22">
        <f t="shared" si="2"/>
        <v>0.71547616496980648</v>
      </c>
      <c r="AT22">
        <f t="shared" si="2"/>
        <v>0.71428716503559331</v>
      </c>
      <c r="AU22">
        <f t="shared" si="2"/>
        <v>0.71309816510138013</v>
      </c>
      <c r="AV22">
        <f t="shared" si="2"/>
        <v>0.71190916516716696</v>
      </c>
      <c r="AW22">
        <f t="shared" si="2"/>
        <v>0.71072016523295378</v>
      </c>
      <c r="AX22">
        <f t="shared" si="2"/>
        <v>0.70953116529874061</v>
      </c>
      <c r="AY22">
        <f t="shared" si="2"/>
        <v>0.70834216536452743</v>
      </c>
      <c r="AZ22">
        <f t="shared" si="2"/>
        <v>0.70715316543031426</v>
      </c>
    </row>
    <row r="23" spans="1:52" x14ac:dyDescent="0.2">
      <c r="A23" s="6" t="s">
        <v>40</v>
      </c>
      <c r="B23" s="28">
        <f>'Calculations male'!B204</f>
        <v>0.73899999999999999</v>
      </c>
      <c r="C23" s="28">
        <f>'Calculations male'!C204</f>
        <v>0.73776024517802197</v>
      </c>
      <c r="D23" s="28">
        <f>'Calculations male'!D204</f>
        <v>0.736459790363723</v>
      </c>
      <c r="E23" s="28">
        <f>'Calculations male'!E204</f>
        <v>0.73518803088320694</v>
      </c>
      <c r="F23" s="28">
        <f>'Calculations male'!F204</f>
        <v>0.73393555545398159</v>
      </c>
      <c r="G23" s="28">
        <f>'Calculations male'!G204</f>
        <v>0.73263819684017306</v>
      </c>
      <c r="H23" s="28">
        <f>'Calculations male'!H204</f>
        <v>0.73128520934888241</v>
      </c>
      <c r="I23" s="28">
        <f>'Calculations male'!I204</f>
        <v>0.72985251801421835</v>
      </c>
      <c r="J23" s="28">
        <f>'Calculations male'!J204</f>
        <v>0.72835249031823535</v>
      </c>
      <c r="K23" s="28">
        <f>'Calculations male'!K204</f>
        <v>0.72688822390255348</v>
      </c>
      <c r="L23" s="28">
        <f>'Calculations male'!L204</f>
        <v>0.72593539720057576</v>
      </c>
      <c r="M23" s="28">
        <f>'Calculations male'!M204</f>
        <v>0.72466480656076004</v>
      </c>
      <c r="N23" s="28">
        <f>'Calculations male'!N204</f>
        <v>0.72340245684926496</v>
      </c>
      <c r="O23" s="28">
        <f>'Calculations male'!O204</f>
        <v>0.72214829150319448</v>
      </c>
      <c r="P23" s="28">
        <f>'Calculations male'!P204</f>
        <v>0.72090225396559215</v>
      </c>
      <c r="Q23" s="28">
        <f>'Calculations male'!Q204</f>
        <v>0.71966428770481117</v>
      </c>
      <c r="R23" s="28">
        <f>'Calculations male'!R204</f>
        <v>0.71843433623301323</v>
      </c>
      <c r="S23" s="28">
        <f>'Calculations male'!S204</f>
        <v>0.71721234312381388</v>
      </c>
      <c r="T23" s="28">
        <f>'Calculations male'!T204</f>
        <v>0.71599825202911349</v>
      </c>
      <c r="U23" s="28">
        <f>'Calculations male'!U204</f>
        <v>0.71479200669513931</v>
      </c>
      <c r="V23" s="28">
        <f>'Calculations male'!V204</f>
        <v>0.71359355097773303</v>
      </c>
      <c r="W23" s="28">
        <f>'Calculations male'!W204</f>
        <v>0.71240282885690054</v>
      </c>
      <c r="X23" s="28">
        <f>'Calculations male'!X204</f>
        <v>0.71121978445067358</v>
      </c>
      <c r="Y23" s="28">
        <f>'Calculations male'!Y204</f>
        <v>0.71004436202827892</v>
      </c>
      <c r="Z23" s="28">
        <f>'Calculations male'!Z204</f>
        <v>0.70887650602266783</v>
      </c>
      <c r="AA23" s="28">
        <f>'Calculations male'!AA204</f>
        <v>0.70771616104241764</v>
      </c>
      <c r="AB23" s="28">
        <f>'Calculations male'!AB204</f>
        <v>0.70656327188302159</v>
      </c>
      <c r="AC23" s="28">
        <f>'Calculations male'!AC204</f>
        <v>0.70541778353761542</v>
      </c>
      <c r="AD23" s="28">
        <f>'Calculations male'!AD204</f>
        <v>0.70427964120712627</v>
      </c>
      <c r="AE23" s="28">
        <f>'Calculations male'!AE204</f>
        <v>0.70314879030990396</v>
      </c>
      <c r="AF23" s="28">
        <f>'Calculations male'!AF204</f>
        <v>0.70202517649082341</v>
      </c>
      <c r="AG23">
        <f t="shared" si="1"/>
        <v>0.70020123800610357</v>
      </c>
      <c r="AH23">
        <f t="shared" si="2"/>
        <v>0.69896421346822812</v>
      </c>
      <c r="AI23">
        <f t="shared" si="2"/>
        <v>0.69772718893035268</v>
      </c>
      <c r="AJ23">
        <f t="shared" si="2"/>
        <v>0.69649016439247724</v>
      </c>
      <c r="AK23">
        <f t="shared" si="2"/>
        <v>0.6952531398546018</v>
      </c>
      <c r="AL23">
        <f t="shared" si="2"/>
        <v>0.69401611531672636</v>
      </c>
      <c r="AM23">
        <f t="shared" si="2"/>
        <v>0.69277909077885091</v>
      </c>
      <c r="AN23">
        <f t="shared" si="2"/>
        <v>0.69154206624097547</v>
      </c>
      <c r="AO23">
        <f t="shared" si="2"/>
        <v>0.69030504170310003</v>
      </c>
      <c r="AP23">
        <f t="shared" si="2"/>
        <v>0.68906801716522459</v>
      </c>
      <c r="AQ23">
        <f t="shared" si="2"/>
        <v>0.68783099262734915</v>
      </c>
      <c r="AR23">
        <f t="shared" si="2"/>
        <v>0.68659396808947371</v>
      </c>
      <c r="AS23">
        <f t="shared" si="2"/>
        <v>0.68535694355159871</v>
      </c>
      <c r="AT23">
        <f t="shared" si="2"/>
        <v>0.68411991901372327</v>
      </c>
      <c r="AU23">
        <f t="shared" si="2"/>
        <v>0.68288289447584782</v>
      </c>
      <c r="AV23">
        <f t="shared" si="2"/>
        <v>0.68164586993797238</v>
      </c>
      <c r="AW23">
        <f t="shared" si="2"/>
        <v>0.68040884540009694</v>
      </c>
      <c r="AX23">
        <f t="shared" si="2"/>
        <v>0.6791718208622215</v>
      </c>
      <c r="AY23">
        <f t="shared" si="2"/>
        <v>0.67793479632434606</v>
      </c>
      <c r="AZ23">
        <f t="shared" si="2"/>
        <v>0.67669777178647061</v>
      </c>
    </row>
    <row r="24" spans="1:52" x14ac:dyDescent="0.2">
      <c r="A24" s="6" t="s">
        <v>41</v>
      </c>
      <c r="B24" s="28">
        <f>'Calculations male'!B205</f>
        <v>0.78561271676300581</v>
      </c>
      <c r="C24" s="28">
        <f>'Calculations male'!C205</f>
        <v>0.78447188469446094</v>
      </c>
      <c r="D24" s="28">
        <f>'Calculations male'!D205</f>
        <v>0.7832743125290923</v>
      </c>
      <c r="E24" s="28">
        <f>'Calculations male'!E205</f>
        <v>0.78210229186806746</v>
      </c>
      <c r="F24" s="28">
        <f>'Calculations male'!F205</f>
        <v>0.78094719970205806</v>
      </c>
      <c r="G24" s="28">
        <f>'Calculations male'!G205</f>
        <v>0.77974983309688295</v>
      </c>
      <c r="H24" s="28">
        <f>'Calculations male'!H205</f>
        <v>0.77850017143466033</v>
      </c>
      <c r="I24" s="28">
        <f>'Calculations male'!I205</f>
        <v>0.77717583291660952</v>
      </c>
      <c r="J24" s="28">
        <f>'Calculations male'!J205</f>
        <v>0.77578808411902955</v>
      </c>
      <c r="K24" s="28">
        <f>'Calculations male'!K205</f>
        <v>0.77443227068171705</v>
      </c>
      <c r="L24" s="28">
        <f>'Calculations male'!L205</f>
        <v>0.7735494075563436</v>
      </c>
      <c r="M24" s="28">
        <f>'Calculations male'!M205</f>
        <v>0.77237136714423027</v>
      </c>
      <c r="N24" s="28">
        <f>'Calculations male'!N205</f>
        <v>0.77120012416458861</v>
      </c>
      <c r="O24" s="28">
        <f>'Calculations male'!O205</f>
        <v>0.77003564363999921</v>
      </c>
      <c r="P24" s="28">
        <f>'Calculations male'!P205</f>
        <v>0.76887789029381892</v>
      </c>
      <c r="Q24" s="28">
        <f>'Calculations male'!Q205</f>
        <v>0.76772682857231656</v>
      </c>
      <c r="R24" s="28">
        <f>'Calculations male'!R205</f>
        <v>0.76658242266600218</v>
      </c>
      <c r="S24" s="28">
        <f>'Calculations male'!S205</f>
        <v>0.76544463653016703</v>
      </c>
      <c r="T24" s="28">
        <f>'Calculations male'!T205</f>
        <v>0.76431343390466022</v>
      </c>
      <c r="U24" s="28">
        <f>'Calculations male'!U205</f>
        <v>0.76318877833292864</v>
      </c>
      <c r="V24" s="28">
        <f>'Calculations male'!V205</f>
        <v>0.76207063318034507</v>
      </c>
      <c r="W24" s="28">
        <f>'Calculations male'!W205</f>
        <v>0.76095896165183585</v>
      </c>
      <c r="X24" s="28">
        <f>'Calculations male'!X205</f>
        <v>0.75985372680885555</v>
      </c>
      <c r="Y24" s="28">
        <f>'Calculations male'!Y205</f>
        <v>0.75875489158569709</v>
      </c>
      <c r="Z24" s="28">
        <f>'Calculations male'!Z205</f>
        <v>0.7576624188051877</v>
      </c>
      <c r="AA24" s="28">
        <f>'Calculations male'!AA205</f>
        <v>0.75657627119377635</v>
      </c>
      <c r="AB24" s="28">
        <f>'Calculations male'!AB205</f>
        <v>0.75549641139602708</v>
      </c>
      <c r="AC24" s="28">
        <f>'Calculations male'!AC205</f>
        <v>0.75442280198856193</v>
      </c>
      <c r="AD24" s="28">
        <f>'Calculations male'!AD205</f>
        <v>0.75335540549343472</v>
      </c>
      <c r="AE24" s="28">
        <f>'Calculations male'!AE205</f>
        <v>0.75229418439099516</v>
      </c>
      <c r="AF24" s="28">
        <f>'Calculations male'!AF205</f>
        <v>0.75123910113222647</v>
      </c>
      <c r="AG24">
        <f t="shared" si="1"/>
        <v>0.7495981564686911</v>
      </c>
      <c r="AH24">
        <f t="shared" si="2"/>
        <v>0.74844798088863396</v>
      </c>
      <c r="AI24">
        <f t="shared" si="2"/>
        <v>0.74729780530857726</v>
      </c>
      <c r="AJ24">
        <f t="shared" si="2"/>
        <v>0.74614762972852056</v>
      </c>
      <c r="AK24">
        <f t="shared" si="2"/>
        <v>0.74499745414846386</v>
      </c>
      <c r="AL24">
        <f t="shared" si="2"/>
        <v>0.74384727856840716</v>
      </c>
      <c r="AM24">
        <f t="shared" si="2"/>
        <v>0.74269710298835045</v>
      </c>
      <c r="AN24">
        <f t="shared" si="2"/>
        <v>0.74154692740829375</v>
      </c>
      <c r="AO24">
        <f t="shared" si="2"/>
        <v>0.74039675182823705</v>
      </c>
      <c r="AP24">
        <f t="shared" si="2"/>
        <v>0.73924657624817991</v>
      </c>
      <c r="AQ24">
        <f t="shared" si="2"/>
        <v>0.73809640066812321</v>
      </c>
      <c r="AR24">
        <f t="shared" si="2"/>
        <v>0.73694622508806651</v>
      </c>
      <c r="AS24">
        <f t="shared" si="2"/>
        <v>0.73579604950800981</v>
      </c>
      <c r="AT24">
        <f t="shared" si="2"/>
        <v>0.73464587392795311</v>
      </c>
      <c r="AU24">
        <f t="shared" si="2"/>
        <v>0.73349569834789641</v>
      </c>
      <c r="AV24">
        <f t="shared" si="2"/>
        <v>0.73234552276783971</v>
      </c>
      <c r="AW24">
        <f t="shared" si="2"/>
        <v>0.73119534718778301</v>
      </c>
      <c r="AX24">
        <f t="shared" si="2"/>
        <v>0.73004517160772586</v>
      </c>
      <c r="AY24">
        <f t="shared" si="2"/>
        <v>0.72889499602766916</v>
      </c>
      <c r="AZ24">
        <f t="shared" si="2"/>
        <v>0.72774482044761246</v>
      </c>
    </row>
    <row r="25" spans="1:52" x14ac:dyDescent="0.2">
      <c r="A25" s="6" t="s">
        <v>42</v>
      </c>
      <c r="B25" s="28">
        <f>'Calculations male'!B206</f>
        <v>0.63600000000000001</v>
      </c>
      <c r="C25" s="28">
        <f>'Calculations male'!C206</f>
        <v>0.63465200459412929</v>
      </c>
      <c r="D25" s="28">
        <f>'Calculations male'!D206</f>
        <v>0.63324001680580144</v>
      </c>
      <c r="E25" s="28">
        <f>'Calculations male'!E206</f>
        <v>0.63186116426113426</v>
      </c>
      <c r="F25" s="28">
        <f>'Calculations male'!F206</f>
        <v>0.63050512370408995</v>
      </c>
      <c r="G25" s="28">
        <f>'Calculations male'!G206</f>
        <v>0.62910247215982362</v>
      </c>
      <c r="H25" s="28">
        <f>'Calculations male'!H206</f>
        <v>0.62764181739132108</v>
      </c>
      <c r="I25" s="28">
        <f>'Calculations male'!I206</f>
        <v>0.62609748730244863</v>
      </c>
      <c r="J25" s="28">
        <f>'Calculations male'!J206</f>
        <v>0.62448317468822334</v>
      </c>
      <c r="K25" s="28">
        <f>'Calculations male'!K206</f>
        <v>0.62290990128805335</v>
      </c>
      <c r="L25" s="28">
        <f>'Calculations male'!L206</f>
        <v>0.62188749038596625</v>
      </c>
      <c r="M25" s="28">
        <f>'Calculations male'!M206</f>
        <v>0.62052575704604696</v>
      </c>
      <c r="N25" s="28">
        <f>'Calculations male'!N206</f>
        <v>0.61917471317662343</v>
      </c>
      <c r="O25" s="28">
        <f>'Calculations male'!O206</f>
        <v>0.61783425428625549</v>
      </c>
      <c r="P25" s="28">
        <f>'Calculations male'!P206</f>
        <v>0.61650427680961872</v>
      </c>
      <c r="Q25" s="28">
        <f>'Calculations male'!Q206</f>
        <v>0.6151846781103677</v>
      </c>
      <c r="R25" s="28">
        <f>'Calculations male'!R206</f>
        <v>0.61387535648332625</v>
      </c>
      <c r="S25" s="28">
        <f>'Calculations male'!S206</f>
        <v>0.61257621115602756</v>
      </c>
      <c r="T25" s="28">
        <f>'Calculations male'!T206</f>
        <v>0.61128714228964443</v>
      </c>
      <c r="U25" s="28">
        <f>'Calculations male'!U206</f>
        <v>0.6100080509793433</v>
      </c>
      <c r="V25" s="28">
        <f>'Calculations male'!V206</f>
        <v>0.60873883925409444</v>
      </c>
      <c r="W25" s="28">
        <f>'Calculations male'!W206</f>
        <v>0.60747941007595807</v>
      </c>
      <c r="X25" s="28">
        <f>'Calculations male'!X206</f>
        <v>0.60622966733890216</v>
      </c>
      <c r="Y25" s="28">
        <f>'Calculations male'!Y206</f>
        <v>0.60498951586714289</v>
      </c>
      <c r="Z25" s="28">
        <f>'Calculations male'!Z206</f>
        <v>0.6037588614130649</v>
      </c>
      <c r="AA25" s="28">
        <f>'Calculations male'!AA206</f>
        <v>0.60253761065473599</v>
      </c>
      <c r="AB25" s="28">
        <f>'Calculations male'!AB206</f>
        <v>0.60132567119302649</v>
      </c>
      <c r="AC25" s="28">
        <f>'Calculations male'!AC206</f>
        <v>0.60012295154839057</v>
      </c>
      <c r="AD25" s="28">
        <f>'Calculations male'!AD206</f>
        <v>0.59892936115728479</v>
      </c>
      <c r="AE25" s="28">
        <f>'Calculations male'!AE206</f>
        <v>0.59774481036829441</v>
      </c>
      <c r="AF25" s="28">
        <f>'Calculations male'!AF206</f>
        <v>0.59656921043794597</v>
      </c>
      <c r="AG25">
        <f t="shared" si="1"/>
        <v>0.59450589101102125</v>
      </c>
      <c r="AH25">
        <f t="shared" si="2"/>
        <v>0.59318715233988151</v>
      </c>
      <c r="AI25">
        <f t="shared" si="2"/>
        <v>0.59186841366874132</v>
      </c>
      <c r="AJ25">
        <f t="shared" si="2"/>
        <v>0.59054967499760158</v>
      </c>
      <c r="AK25">
        <f t="shared" si="2"/>
        <v>0.5892309363264614</v>
      </c>
      <c r="AL25">
        <f t="shared" si="2"/>
        <v>0.58791219765532166</v>
      </c>
      <c r="AM25">
        <f t="shared" si="2"/>
        <v>0.58659345898418147</v>
      </c>
      <c r="AN25">
        <f t="shared" si="2"/>
        <v>0.58527472031304173</v>
      </c>
      <c r="AO25">
        <f t="shared" si="2"/>
        <v>0.58395598164190154</v>
      </c>
      <c r="AP25">
        <f t="shared" si="2"/>
        <v>0.5826372429707618</v>
      </c>
      <c r="AQ25">
        <f t="shared" si="2"/>
        <v>0.58131850429962162</v>
      </c>
      <c r="AR25">
        <f t="shared" si="2"/>
        <v>0.57999976562848188</v>
      </c>
      <c r="AS25">
        <f t="shared" si="2"/>
        <v>0.57868102695734169</v>
      </c>
      <c r="AT25">
        <f t="shared" si="2"/>
        <v>0.57736228828620151</v>
      </c>
      <c r="AU25">
        <f t="shared" si="2"/>
        <v>0.57604354961506177</v>
      </c>
      <c r="AV25">
        <f t="shared" si="2"/>
        <v>0.57472481094392158</v>
      </c>
      <c r="AW25">
        <f t="shared" si="2"/>
        <v>0.57340607227278184</v>
      </c>
      <c r="AX25">
        <f t="shared" si="2"/>
        <v>0.57208733360164166</v>
      </c>
      <c r="AY25">
        <f t="shared" si="2"/>
        <v>0.57076859493050192</v>
      </c>
      <c r="AZ25">
        <f t="shared" si="2"/>
        <v>0.56944985625936173</v>
      </c>
    </row>
    <row r="26" spans="1:52" x14ac:dyDescent="0.2">
      <c r="A26" s="6" t="s">
        <v>105</v>
      </c>
      <c r="B26" s="28">
        <f>'Calculations male'!B207</f>
        <v>0.80499999999999994</v>
      </c>
      <c r="C26" s="28">
        <f>'Calculations male'!C207</f>
        <v>0.80391053796120171</v>
      </c>
      <c r="D26" s="28">
        <f>'Calculations male'!D207</f>
        <v>0.80276651356311968</v>
      </c>
      <c r="E26" s="28">
        <f>'Calculations male'!E207</f>
        <v>0.80164652491268162</v>
      </c>
      <c r="F26" s="28">
        <f>'Calculations male'!F207</f>
        <v>0.80054235272149998</v>
      </c>
      <c r="G26" s="28">
        <f>'Calculations male'!G207</f>
        <v>0.79939739272937216</v>
      </c>
      <c r="H26" s="28">
        <f>'Calculations male'!H207</f>
        <v>0.7982020182068249</v>
      </c>
      <c r="I26" s="28">
        <f>'Calculations male'!I207</f>
        <v>0.79693475674208247</v>
      </c>
      <c r="J26" s="28">
        <f>'Calculations male'!J207</f>
        <v>0.79560631764004863</v>
      </c>
      <c r="K26" s="28">
        <f>'Calculations male'!K207</f>
        <v>0.79430795582933145</v>
      </c>
      <c r="L26" s="28">
        <f>'Calculations male'!L207</f>
        <v>0.79346224189776471</v>
      </c>
      <c r="M26" s="28">
        <f>'Calculations male'!M207</f>
        <v>0.79233345059829763</v>
      </c>
      <c r="N26" s="28">
        <f>'Calculations male'!N207</f>
        <v>0.79121080991820958</v>
      </c>
      <c r="O26" s="28">
        <f>'Calculations male'!O207</f>
        <v>0.79009429334447845</v>
      </c>
      <c r="P26" s="28">
        <f>'Calculations male'!P207</f>
        <v>0.78898387396753245</v>
      </c>
      <c r="Q26" s="28">
        <f>'Calculations male'!Q207</f>
        <v>0.78787952450360099</v>
      </c>
      <c r="R26" s="28">
        <f>'Calculations male'!R207</f>
        <v>0.7867812173163139</v>
      </c>
      <c r="S26" s="28">
        <f>'Calculations male'!S207</f>
        <v>0.78568892443755589</v>
      </c>
      <c r="T26" s="28">
        <f>'Calculations male'!T207</f>
        <v>0.78460261758760896</v>
      </c>
      <c r="U26" s="28">
        <f>'Calculations male'!U207</f>
        <v>0.78352226819459669</v>
      </c>
      <c r="V26" s="28">
        <f>'Calculations male'!V207</f>
        <v>0.78244784741325979</v>
      </c>
      <c r="W26" s="28">
        <f>'Calculations male'!W207</f>
        <v>0.78137932614306871</v>
      </c>
      <c r="X26" s="28">
        <f>'Calculations male'!X207</f>
        <v>0.78031667504571689</v>
      </c>
      <c r="Y26" s="28">
        <f>'Calculations male'!Y207</f>
        <v>0.77925986456198482</v>
      </c>
      <c r="Z26" s="28">
        <f>'Calculations male'!Z207</f>
        <v>0.77820886492801888</v>
      </c>
      <c r="AA26" s="28">
        <f>'Calculations male'!AA207</f>
        <v>0.77716364619103118</v>
      </c>
      <c r="AB26" s="28">
        <f>'Calculations male'!AB207</f>
        <v>0.77612417822443136</v>
      </c>
      <c r="AC26" s="28">
        <f>'Calculations male'!AC207</f>
        <v>0.77509043074243256</v>
      </c>
      <c r="AD26" s="28">
        <f>'Calculations male'!AD207</f>
        <v>0.77406237331411176</v>
      </c>
      <c r="AE26" s="28">
        <f>'Calculations male'!AE207</f>
        <v>0.7730399753769801</v>
      </c>
      <c r="AF26" s="28">
        <f>'Calculations male'!AF207</f>
        <v>0.77202320625004694</v>
      </c>
      <c r="AG26">
        <f t="shared" si="1"/>
        <v>0.77047260847764054</v>
      </c>
      <c r="AH26">
        <f t="shared" si="2"/>
        <v>0.76936910219244625</v>
      </c>
      <c r="AI26">
        <f t="shared" si="2"/>
        <v>0.76826559590725196</v>
      </c>
      <c r="AJ26">
        <f t="shared" si="2"/>
        <v>0.76716208962205767</v>
      </c>
      <c r="AK26">
        <f t="shared" si="2"/>
        <v>0.76605858333686339</v>
      </c>
      <c r="AL26">
        <f t="shared" si="2"/>
        <v>0.7649550770516691</v>
      </c>
      <c r="AM26">
        <f t="shared" si="2"/>
        <v>0.76385157076647481</v>
      </c>
      <c r="AN26">
        <f t="shared" si="2"/>
        <v>0.76274806448128052</v>
      </c>
      <c r="AO26">
        <f t="shared" si="2"/>
        <v>0.76164455819608667</v>
      </c>
      <c r="AP26">
        <f t="shared" si="2"/>
        <v>0.76054105191089239</v>
      </c>
      <c r="AQ26">
        <f t="shared" si="2"/>
        <v>0.7594375456256981</v>
      </c>
      <c r="AR26">
        <f t="shared" si="2"/>
        <v>0.75833403934050381</v>
      </c>
      <c r="AS26">
        <f t="shared" si="2"/>
        <v>0.75723053305530952</v>
      </c>
      <c r="AT26">
        <f t="shared" si="2"/>
        <v>0.75612702677011523</v>
      </c>
      <c r="AU26">
        <f t="shared" si="2"/>
        <v>0.75502352048492094</v>
      </c>
      <c r="AV26">
        <f t="shared" si="2"/>
        <v>0.75392001419972665</v>
      </c>
      <c r="AW26">
        <f t="shared" si="2"/>
        <v>0.75281650791453236</v>
      </c>
      <c r="AX26">
        <f t="shared" si="2"/>
        <v>0.75171300162933807</v>
      </c>
      <c r="AY26">
        <f t="shared" si="2"/>
        <v>0.75060949534414378</v>
      </c>
      <c r="AZ26">
        <f t="shared" si="2"/>
        <v>0.7495059890589495</v>
      </c>
    </row>
    <row r="27" spans="1:52" x14ac:dyDescent="0.2">
      <c r="A27" s="6" t="s">
        <v>106</v>
      </c>
      <c r="B27" s="28">
        <f>'Calculations male'!B208</f>
        <v>0.80899999999999994</v>
      </c>
      <c r="C27" s="28">
        <f>'Calculations male'!C208</f>
        <v>0.80792192446948974</v>
      </c>
      <c r="D27" s="28">
        <f>'Calculations male'!D208</f>
        <v>0.80678977763261894</v>
      </c>
      <c r="E27" s="28">
        <f>'Calculations male'!E208</f>
        <v>0.80568133860204216</v>
      </c>
      <c r="F27" s="28">
        <f>'Calculations male'!F208</f>
        <v>0.804588477196856</v>
      </c>
      <c r="G27" s="28">
        <f>'Calculations male'!G208</f>
        <v>0.80345516660443383</v>
      </c>
      <c r="H27" s="28">
        <f>'Calculations male'!H208</f>
        <v>0.80227186860736521</v>
      </c>
      <c r="I27" s="28">
        <f>'Calculations male'!I208</f>
        <v>0.80101731445202207</v>
      </c>
      <c r="J27" s="28">
        <f>'Calculations male'!J208</f>
        <v>0.79970209092785727</v>
      </c>
      <c r="K27" s="28">
        <f>'Calculations male'!K208</f>
        <v>0.79841654175195109</v>
      </c>
      <c r="L27" s="28">
        <f>'Calculations male'!L208</f>
        <v>0.79757911858075003</v>
      </c>
      <c r="M27" s="28">
        <f>'Calculations male'!M208</f>
        <v>0.79646132567918371</v>
      </c>
      <c r="N27" s="28">
        <f>'Calculations male'!N208</f>
        <v>0.79534954715783512</v>
      </c>
      <c r="O27" s="28">
        <f>'Calculations male'!O208</f>
        <v>0.79424375819589654</v>
      </c>
      <c r="P27" s="28">
        <f>'Calculations male'!P208</f>
        <v>0.79314393355833401</v>
      </c>
      <c r="Q27" s="28">
        <f>'Calculations male'!Q208</f>
        <v>0.79205004761821463</v>
      </c>
      <c r="R27" s="28">
        <f>'Calculations male'!R208</f>
        <v>0.79096207437829513</v>
      </c>
      <c r="S27" s="28">
        <f>'Calculations male'!S208</f>
        <v>0.78987998749187727</v>
      </c>
      <c r="T27" s="28">
        <f>'Calculations male'!T208</f>
        <v>0.78880376028296184</v>
      </c>
      <c r="U27" s="28">
        <f>'Calculations male'!U208</f>
        <v>0.78773336576571584</v>
      </c>
      <c r="V27" s="28">
        <f>'Calculations male'!V208</f>
        <v>0.7866687766632785</v>
      </c>
      <c r="W27" s="28">
        <f>'Calculations male'!W208</f>
        <v>0.7856099654259161</v>
      </c>
      <c r="X27" s="28">
        <f>'Calculations male'!X208</f>
        <v>0.7845569042485645</v>
      </c>
      <c r="Y27" s="28">
        <f>'Calculations male'!Y208</f>
        <v>0.78350956508775205</v>
      </c>
      <c r="Z27" s="28">
        <f>'Calculations male'!Z208</f>
        <v>0.7824679196779426</v>
      </c>
      <c r="AA27" s="28">
        <f>'Calculations male'!AA208</f>
        <v>0.78143193954730938</v>
      </c>
      <c r="AB27" s="28">
        <f>'Calculations male'!AB208</f>
        <v>0.78040159603294668</v>
      </c>
      <c r="AC27" s="28">
        <f>'Calculations male'!AC208</f>
        <v>0.77937686029556064</v>
      </c>
      <c r="AD27" s="28">
        <f>'Calculations male'!AD208</f>
        <v>0.77835770333362275</v>
      </c>
      <c r="AE27" s="28">
        <f>'Calculations male'!AE208</f>
        <v>0.77734409599703702</v>
      </c>
      <c r="AF27" s="28">
        <f>'Calculations male'!AF208</f>
        <v>0.77633600900030664</v>
      </c>
      <c r="AG27">
        <f t="shared" si="1"/>
        <v>0.77480510986017315</v>
      </c>
      <c r="AH27">
        <f t="shared" si="2"/>
        <v>0.77371205673799848</v>
      </c>
      <c r="AI27">
        <f t="shared" si="2"/>
        <v>0.77261900361582381</v>
      </c>
      <c r="AJ27">
        <f t="shared" si="2"/>
        <v>0.77152595049364958</v>
      </c>
      <c r="AK27">
        <f t="shared" si="2"/>
        <v>0.77043289737147491</v>
      </c>
      <c r="AL27">
        <f t="shared" si="2"/>
        <v>0.76933984424930024</v>
      </c>
      <c r="AM27">
        <f t="shared" si="2"/>
        <v>0.76824679112712602</v>
      </c>
      <c r="AN27">
        <f t="shared" si="2"/>
        <v>0.76715373800495135</v>
      </c>
      <c r="AO27">
        <f t="shared" si="2"/>
        <v>0.76606068488277668</v>
      </c>
      <c r="AP27">
        <f t="shared" si="2"/>
        <v>0.76496763176060201</v>
      </c>
      <c r="AQ27">
        <f t="shared" si="2"/>
        <v>0.76387457863842778</v>
      </c>
      <c r="AR27">
        <f t="shared" si="2"/>
        <v>0.76278152551625311</v>
      </c>
      <c r="AS27">
        <f t="shared" si="2"/>
        <v>0.76168847239407844</v>
      </c>
      <c r="AT27">
        <f t="shared" si="2"/>
        <v>0.76059541927190422</v>
      </c>
      <c r="AU27">
        <f t="shared" si="2"/>
        <v>0.75950236614972955</v>
      </c>
      <c r="AV27">
        <f t="shared" si="2"/>
        <v>0.75840931302755488</v>
      </c>
      <c r="AW27">
        <f t="shared" si="2"/>
        <v>0.75731625990538021</v>
      </c>
      <c r="AX27">
        <f t="shared" si="2"/>
        <v>0.75622320678320598</v>
      </c>
      <c r="AY27">
        <f t="shared" si="2"/>
        <v>0.75513015366103131</v>
      </c>
      <c r="AZ27">
        <f t="shared" si="2"/>
        <v>0.75403710053885664</v>
      </c>
    </row>
    <row r="28" spans="1:52" x14ac:dyDescent="0.2">
      <c r="A28" s="6" t="s">
        <v>107</v>
      </c>
      <c r="B28" s="28">
        <f>'Calculations male'!B209</f>
        <v>0.82810684273709489</v>
      </c>
      <c r="C28" s="28">
        <f>'Calculations male'!C209</f>
        <v>0.82708700873856988</v>
      </c>
      <c r="D28" s="28">
        <f>'Calculations male'!D209</f>
        <v>0.82601565577403402</v>
      </c>
      <c r="E28" s="28">
        <f>'Calculations male'!E209</f>
        <v>0.82496637236551051</v>
      </c>
      <c r="F28" s="28">
        <f>'Calculations male'!F209</f>
        <v>0.82393148228668411</v>
      </c>
      <c r="G28" s="28">
        <f>'Calculations male'!G209</f>
        <v>0.82285791936068298</v>
      </c>
      <c r="H28" s="28">
        <f>'Calculations male'!H209</f>
        <v>0.82173660400721027</v>
      </c>
      <c r="I28" s="28">
        <f>'Calculations male'!I209</f>
        <v>0.82054731938985659</v>
      </c>
      <c r="J28" s="28">
        <f>'Calculations male'!J209</f>
        <v>0.81930003059969436</v>
      </c>
      <c r="K28" s="28">
        <f>'Calculations male'!K209</f>
        <v>0.81808039873435368</v>
      </c>
      <c r="L28" s="28">
        <f>'Calculations male'!L209</f>
        <v>0.81728565780786067</v>
      </c>
      <c r="M28" s="28">
        <f>'Calculations male'!M209</f>
        <v>0.81622452175597882</v>
      </c>
      <c r="N28" s="28">
        <f>'Calculations male'!N209</f>
        <v>0.81516873818896918</v>
      </c>
      <c r="O28" s="28">
        <f>'Calculations male'!O209</f>
        <v>0.81411829006297531</v>
      </c>
      <c r="P28" s="28">
        <f>'Calculations male'!P209</f>
        <v>0.81307315984743644</v>
      </c>
      <c r="Q28" s="28">
        <f>'Calculations male'!Q209</f>
        <v>0.81203332954699237</v>
      </c>
      <c r="R28" s="28">
        <f>'Calculations male'!R209</f>
        <v>0.81099878072271203</v>
      </c>
      <c r="S28" s="28">
        <f>'Calculations male'!S209</f>
        <v>0.80996949451265432</v>
      </c>
      <c r="T28" s="28">
        <f>'Calculations male'!T209</f>
        <v>0.80894545165178156</v>
      </c>
      <c r="U28" s="28">
        <f>'Calculations male'!U209</f>
        <v>0.80792663249124563</v>
      </c>
      <c r="V28" s="28">
        <f>'Calculations male'!V209</f>
        <v>0.80691301701706453</v>
      </c>
      <c r="W28" s="28">
        <f>'Calculations male'!W209</f>
        <v>0.80590458486819727</v>
      </c>
      <c r="X28" s="28">
        <f>'Calculations male'!X209</f>
        <v>0.80490131535405496</v>
      </c>
      <c r="Y28" s="28">
        <f>'Calculations male'!Y209</f>
        <v>0.80390318747143552</v>
      </c>
      <c r="Z28" s="28">
        <f>'Calculations male'!Z209</f>
        <v>0.80291017992092384</v>
      </c>
      <c r="AA28" s="28">
        <f>'Calculations male'!AA209</f>
        <v>0.80192227112276004</v>
      </c>
      <c r="AB28" s="28">
        <f>'Calculations male'!AB209</f>
        <v>0.80093943923218602</v>
      </c>
      <c r="AC28" s="28">
        <f>'Calculations male'!AC209</f>
        <v>0.79996166215430553</v>
      </c>
      <c r="AD28" s="28">
        <f>'Calculations male'!AD209</f>
        <v>0.79898891755844192</v>
      </c>
      <c r="AE28" s="28">
        <f>'Calculations male'!AE209</f>
        <v>0.79802118289204071</v>
      </c>
      <c r="AF28" s="28">
        <f>'Calculations male'!AF209</f>
        <v>0.79705843539410259</v>
      </c>
      <c r="AG28">
        <f t="shared" si="1"/>
        <v>0.79562667946862353</v>
      </c>
      <c r="AH28">
        <f t="shared" si="2"/>
        <v>0.79458762539596117</v>
      </c>
      <c r="AI28">
        <f t="shared" si="2"/>
        <v>0.79354857132329881</v>
      </c>
      <c r="AJ28">
        <f t="shared" si="2"/>
        <v>0.7925095172506369</v>
      </c>
      <c r="AK28">
        <f t="shared" si="2"/>
        <v>0.79147046317797454</v>
      </c>
      <c r="AL28">
        <f t="shared" si="2"/>
        <v>0.79043140910531218</v>
      </c>
      <c r="AM28">
        <f t="shared" si="2"/>
        <v>0.78939235503264982</v>
      </c>
      <c r="AN28">
        <f t="shared" si="2"/>
        <v>0.7883533009599879</v>
      </c>
      <c r="AO28">
        <f t="shared" si="2"/>
        <v>0.78731424688732554</v>
      </c>
      <c r="AP28">
        <f t="shared" si="2"/>
        <v>0.78627519281466318</v>
      </c>
      <c r="AQ28">
        <f t="shared" si="2"/>
        <v>0.78523613874200082</v>
      </c>
      <c r="AR28">
        <f t="shared" si="2"/>
        <v>0.78419708466933891</v>
      </c>
      <c r="AS28">
        <f t="shared" si="2"/>
        <v>0.78315803059667655</v>
      </c>
      <c r="AT28">
        <f t="shared" si="2"/>
        <v>0.78211897652401419</v>
      </c>
      <c r="AU28">
        <f t="shared" si="2"/>
        <v>0.78107992245135183</v>
      </c>
      <c r="AV28">
        <f t="shared" si="2"/>
        <v>0.78004086837868991</v>
      </c>
      <c r="AW28">
        <f t="shared" si="2"/>
        <v>0.77900181430602755</v>
      </c>
      <c r="AX28">
        <f t="shared" si="2"/>
        <v>0.77796276023336519</v>
      </c>
      <c r="AY28">
        <f t="shared" si="2"/>
        <v>0.77692370616070328</v>
      </c>
      <c r="AZ28">
        <f t="shared" si="2"/>
        <v>0.77588465208804092</v>
      </c>
    </row>
    <row r="29" spans="1:52" x14ac:dyDescent="0.2">
      <c r="A29" s="6" t="s">
        <v>43</v>
      </c>
      <c r="B29" s="28">
        <f>'Calculations male'!B210</f>
        <v>0.89100000000000001</v>
      </c>
      <c r="C29" s="28">
        <f>'Calculations male'!C210</f>
        <v>0.8902208356729806</v>
      </c>
      <c r="D29" s="28">
        <f>'Calculations male'!D210</f>
        <v>0.88940125543752235</v>
      </c>
      <c r="E29" s="28">
        <f>'Calculations male'!E210</f>
        <v>0.88859751193225367</v>
      </c>
      <c r="F29" s="28">
        <f>'Calculations male'!F210</f>
        <v>0.88780378057274967</v>
      </c>
      <c r="G29" s="28">
        <f>'Calculations male'!G210</f>
        <v>0.88697932638324084</v>
      </c>
      <c r="H29" s="28">
        <f>'Calculations male'!H210</f>
        <v>0.88611704707075956</v>
      </c>
      <c r="I29" s="28">
        <f>'Calculations male'!I210</f>
        <v>0.88520121424916676</v>
      </c>
      <c r="J29" s="28">
        <f>'Calculations male'!J210</f>
        <v>0.88423929387517397</v>
      </c>
      <c r="K29" s="28">
        <f>'Calculations male'!K210</f>
        <v>0.88329729857853145</v>
      </c>
      <c r="L29" s="28">
        <f>'Calculations male'!L210</f>
        <v>0.88268272592186281</v>
      </c>
      <c r="M29" s="28">
        <f>'Calculations male'!M210</f>
        <v>0.88186123306158792</v>
      </c>
      <c r="N29" s="28">
        <f>'Calculations male'!N210</f>
        <v>0.88104284423204837</v>
      </c>
      <c r="O29" s="28">
        <f>'Calculations male'!O210</f>
        <v>0.88022756309973604</v>
      </c>
      <c r="P29" s="28">
        <f>'Calculations male'!P210</f>
        <v>0.8794153927578533</v>
      </c>
      <c r="Q29" s="28">
        <f>'Calculations male'!Q210</f>
        <v>0.87860633574343894</v>
      </c>
      <c r="R29" s="28">
        <f>'Calculations male'!R210</f>
        <v>0.87780039405408328</v>
      </c>
      <c r="S29" s="28">
        <f>'Calculations male'!S210</f>
        <v>0.87699756916423099</v>
      </c>
      <c r="T29" s="28">
        <f>'Calculations male'!T210</f>
        <v>0.87619786204108241</v>
      </c>
      <c r="U29" s="28">
        <f>'Calculations male'!U210</f>
        <v>0.87540127316010408</v>
      </c>
      <c r="V29" s="28">
        <f>'Calculations male'!V210</f>
        <v>0.87460780252015458</v>
      </c>
      <c r="W29" s="28">
        <f>'Calculations male'!W210</f>
        <v>0.87381744965823027</v>
      </c>
      <c r="X29" s="28">
        <f>'Calculations male'!X210</f>
        <v>0.87303021366385147</v>
      </c>
      <c r="Y29" s="28">
        <f>'Calculations male'!Y210</f>
        <v>0.87224609319307855</v>
      </c>
      <c r="Z29" s="28">
        <f>'Calculations male'!Z210</f>
        <v>0.87146508648218191</v>
      </c>
      <c r="AA29" s="28">
        <f>'Calculations male'!AA210</f>
        <v>0.87068719136096762</v>
      </c>
      <c r="AB29" s="28">
        <f>'Calculations male'!AB210</f>
        <v>0.86991240526575819</v>
      </c>
      <c r="AC29" s="28">
        <f>'Calculations male'!AC210</f>
        <v>0.86914072525205643</v>
      </c>
      <c r="AD29" s="28">
        <f>'Calculations male'!AD210</f>
        <v>0.8683721480068719</v>
      </c>
      <c r="AE29" s="28">
        <f>'Calculations male'!AE210</f>
        <v>0.86760666986074697</v>
      </c>
      <c r="AF29" s="28">
        <f>'Calculations male'!AF210</f>
        <v>0.86684428679946424</v>
      </c>
      <c r="AG29">
        <f t="shared" si="1"/>
        <v>0.86579940743296735</v>
      </c>
      <c r="AH29">
        <f t="shared" si="2"/>
        <v>0.864990860661496</v>
      </c>
      <c r="AI29">
        <f t="shared" si="2"/>
        <v>0.86418231389002487</v>
      </c>
      <c r="AJ29">
        <f t="shared" si="2"/>
        <v>0.86337376711855351</v>
      </c>
      <c r="AK29">
        <f t="shared" si="2"/>
        <v>0.86256522034708216</v>
      </c>
      <c r="AL29">
        <f t="shared" si="2"/>
        <v>0.86175667357561081</v>
      </c>
      <c r="AM29">
        <f t="shared" si="2"/>
        <v>0.86094812680413946</v>
      </c>
      <c r="AN29">
        <f t="shared" si="2"/>
        <v>0.86013958003266811</v>
      </c>
      <c r="AO29">
        <f t="shared" si="2"/>
        <v>0.85933103326119675</v>
      </c>
      <c r="AP29">
        <f t="shared" si="2"/>
        <v>0.8585224864897254</v>
      </c>
      <c r="AQ29">
        <f t="shared" si="2"/>
        <v>0.85771393971825405</v>
      </c>
      <c r="AR29">
        <f t="shared" si="2"/>
        <v>0.85690539294678292</v>
      </c>
      <c r="AS29">
        <f t="shared" si="2"/>
        <v>0.85609684617531157</v>
      </c>
      <c r="AT29">
        <f t="shared" ref="AH29:AZ43" si="3">_xlfn.FORECAST.LINEAR(AT$1,$B29:$AF29,$B$1:$AF$1)</f>
        <v>0.85528829940384021</v>
      </c>
      <c r="AU29">
        <f t="shared" si="3"/>
        <v>0.85447975263236886</v>
      </c>
      <c r="AV29">
        <f t="shared" si="3"/>
        <v>0.85367120586089751</v>
      </c>
      <c r="AW29">
        <f t="shared" si="3"/>
        <v>0.85286265908942616</v>
      </c>
      <c r="AX29">
        <f t="shared" si="3"/>
        <v>0.8520541123179548</v>
      </c>
      <c r="AY29">
        <f t="shared" si="3"/>
        <v>0.85124556554648345</v>
      </c>
      <c r="AZ29">
        <f t="shared" si="3"/>
        <v>0.8504370187750121</v>
      </c>
    </row>
    <row r="30" spans="1:52" x14ac:dyDescent="0.2">
      <c r="A30" s="6" t="s">
        <v>44</v>
      </c>
      <c r="B30" s="28">
        <f>'Calculations male'!B211</f>
        <v>0.56000000000000005</v>
      </c>
      <c r="C30" s="28">
        <f>'Calculations male'!C211</f>
        <v>0.55865764108292082</v>
      </c>
      <c r="D30" s="28">
        <f>'Calculations male'!D211</f>
        <v>0.55725282662228937</v>
      </c>
      <c r="E30" s="28">
        <f>'Calculations male'!E211</f>
        <v>0.55588222794039821</v>
      </c>
      <c r="F30" s="28">
        <f>'Calculations male'!F211</f>
        <v>0.55453550399411433</v>
      </c>
      <c r="G30" s="28">
        <f>'Calculations male'!G211</f>
        <v>0.55314373617678447</v>
      </c>
      <c r="H30" s="28">
        <f>'Calculations male'!H211</f>
        <v>0.55169575801059567</v>
      </c>
      <c r="I30" s="28">
        <f>'Calculations male'!I211</f>
        <v>0.55016631507663472</v>
      </c>
      <c r="J30" s="28">
        <f>'Calculations male'!J211</f>
        <v>0.54856918876598604</v>
      </c>
      <c r="K30" s="28">
        <f>'Calculations male'!K211</f>
        <v>0.54701425603821319</v>
      </c>
      <c r="L30" s="28">
        <f>'Calculations male'!L211</f>
        <v>0.54600460311096899</v>
      </c>
      <c r="M30" s="28">
        <f>'Calculations male'!M211</f>
        <v>0.54466088492248643</v>
      </c>
      <c r="N30" s="28">
        <f>'Calculations male'!N211</f>
        <v>0.54332886599100538</v>
      </c>
      <c r="O30" s="28">
        <f>'Calculations male'!O211</f>
        <v>0.54200841230573849</v>
      </c>
      <c r="P30" s="28">
        <f>'Calculations male'!P211</f>
        <v>0.54069939153072677</v>
      </c>
      <c r="Q30" s="28">
        <f>'Calculations male'!Q211</f>
        <v>0.5394016729889366</v>
      </c>
      <c r="R30" s="28">
        <f>'Calculations male'!R211</f>
        <v>0.53811512764613367</v>
      </c>
      <c r="S30" s="28">
        <f>'Calculations male'!S211</f>
        <v>0.53683962809455332</v>
      </c>
      <c r="T30" s="28">
        <f>'Calculations male'!T211</f>
        <v>0.53557504853639426</v>
      </c>
      <c r="U30" s="28">
        <f>'Calculations male'!U211</f>
        <v>0.53432126476716035</v>
      </c>
      <c r="V30" s="28">
        <f>'Calculations male'!V211</f>
        <v>0.53307815415887894</v>
      </c>
      <c r="W30" s="28">
        <f>'Calculations male'!W211</f>
        <v>0.53184559564319922</v>
      </c>
      <c r="X30" s="28">
        <f>'Calculations male'!X211</f>
        <v>0.53062346969442331</v>
      </c>
      <c r="Y30" s="28">
        <f>'Calculations male'!Y211</f>
        <v>0.52941165831245096</v>
      </c>
      <c r="Z30" s="28">
        <f>'Calculations male'!Z211</f>
        <v>0.52821004500568558</v>
      </c>
      <c r="AA30" s="28">
        <f>'Calculations male'!AA211</f>
        <v>0.52701851477390671</v>
      </c>
      <c r="AB30" s="28">
        <f>'Calculations male'!AB211</f>
        <v>0.52583695409111497</v>
      </c>
      <c r="AC30" s="28">
        <f>'Calculations male'!AC211</f>
        <v>0.52466525088839244</v>
      </c>
      <c r="AD30" s="28">
        <f>'Calculations male'!AD211</f>
        <v>0.52350329453675304</v>
      </c>
      <c r="AE30" s="28">
        <f>'Calculations male'!AE211</f>
        <v>0.52235097583003665</v>
      </c>
      <c r="AF30" s="28">
        <f>'Calculations male'!AF211</f>
        <v>0.52120818696782634</v>
      </c>
      <c r="AG30">
        <f t="shared" si="1"/>
        <v>0.51910614952723533</v>
      </c>
      <c r="AH30">
        <f t="shared" si="3"/>
        <v>0.51780910553900883</v>
      </c>
      <c r="AI30">
        <f t="shared" si="3"/>
        <v>0.51651206155078233</v>
      </c>
      <c r="AJ30">
        <f t="shared" si="3"/>
        <v>0.51521501756255539</v>
      </c>
      <c r="AK30">
        <f t="shared" si="3"/>
        <v>0.51391797357432889</v>
      </c>
      <c r="AL30">
        <f t="shared" si="3"/>
        <v>0.51262092958610239</v>
      </c>
      <c r="AM30">
        <f t="shared" si="3"/>
        <v>0.51132388559787545</v>
      </c>
      <c r="AN30">
        <f t="shared" si="3"/>
        <v>0.51002684160964895</v>
      </c>
      <c r="AO30">
        <f t="shared" si="3"/>
        <v>0.50872979762142245</v>
      </c>
      <c r="AP30">
        <f t="shared" si="3"/>
        <v>0.50743275363319595</v>
      </c>
      <c r="AQ30">
        <f t="shared" si="3"/>
        <v>0.50613570964496901</v>
      </c>
      <c r="AR30">
        <f t="shared" si="3"/>
        <v>0.50483866565674251</v>
      </c>
      <c r="AS30">
        <f t="shared" si="3"/>
        <v>0.50354162166851602</v>
      </c>
      <c r="AT30">
        <f t="shared" si="3"/>
        <v>0.50224457768028907</v>
      </c>
      <c r="AU30">
        <f t="shared" si="3"/>
        <v>0.50094753369206257</v>
      </c>
      <c r="AV30">
        <f t="shared" si="3"/>
        <v>0.49965048970383608</v>
      </c>
      <c r="AW30">
        <f t="shared" si="3"/>
        <v>0.49835344571560958</v>
      </c>
      <c r="AX30">
        <f t="shared" si="3"/>
        <v>0.49705640172738264</v>
      </c>
      <c r="AY30">
        <f t="shared" si="3"/>
        <v>0.49575935773915614</v>
      </c>
      <c r="AZ30">
        <f t="shared" si="3"/>
        <v>0.49446231375092964</v>
      </c>
    </row>
    <row r="31" spans="1:52" x14ac:dyDescent="0.2">
      <c r="A31" s="6" t="s">
        <v>45</v>
      </c>
      <c r="B31" s="28">
        <f>'Calculations male'!B212</f>
        <v>0.754</v>
      </c>
      <c r="C31" s="28">
        <f>'Calculations male'!C212</f>
        <v>0.75278842543483693</v>
      </c>
      <c r="D31" s="28">
        <f>'Calculations male'!D212</f>
        <v>0.75151723847669016</v>
      </c>
      <c r="E31" s="28">
        <f>'Calculations male'!E212</f>
        <v>0.75027381234880419</v>
      </c>
      <c r="F31" s="28">
        <f>'Calculations male'!F212</f>
        <v>0.7490489622194868</v>
      </c>
      <c r="G31" s="28">
        <f>'Calculations male'!G212</f>
        <v>0.74777992815240335</v>
      </c>
      <c r="H31" s="28">
        <f>'Calculations male'!H212</f>
        <v>0.74645616525238756</v>
      </c>
      <c r="I31" s="28">
        <f>'Calculations male'!I212</f>
        <v>0.74505407088796693</v>
      </c>
      <c r="J31" s="28">
        <f>'Calculations male'!J212</f>
        <v>0.74358569416403131</v>
      </c>
      <c r="K31" s="28">
        <f>'Calculations male'!K212</f>
        <v>0.74215194610858004</v>
      </c>
      <c r="L31" s="28">
        <f>'Calculations male'!L212</f>
        <v>0.74121877813141701</v>
      </c>
      <c r="M31" s="28">
        <f>'Calculations male'!M212</f>
        <v>0.73997415727153082</v>
      </c>
      <c r="N31" s="28">
        <f>'Calculations male'!N212</f>
        <v>0.73873733206081238</v>
      </c>
      <c r="O31" s="28">
        <f>'Calculations male'!O212</f>
        <v>0.73750825301362766</v>
      </c>
      <c r="P31" s="28">
        <f>'Calculations male'!P212</f>
        <v>0.73628687054204933</v>
      </c>
      <c r="Q31" s="28">
        <f>'Calculations male'!Q212</f>
        <v>0.73507313497646154</v>
      </c>
      <c r="R31" s="28">
        <f>'Calculations male'!R212</f>
        <v>0.73386699658530496</v>
      </c>
      <c r="S31" s="28">
        <f>'Calculations male'!S212</f>
        <v>0.73266840559397972</v>
      </c>
      <c r="T31" s="28">
        <f>'Calculations male'!T212</f>
        <v>0.73147731220294021</v>
      </c>
      <c r="U31" s="28">
        <f>'Calculations male'!U212</f>
        <v>0.73029366660500861</v>
      </c>
      <c r="V31" s="28">
        <f>'Calculations male'!V212</f>
        <v>0.72911741900194138</v>
      </c>
      <c r="W31" s="28">
        <f>'Calculations male'!W212</f>
        <v>0.72794851962025764</v>
      </c>
      <c r="X31" s="28">
        <f>'Calculations male'!X212</f>
        <v>0.72678691872638446</v>
      </c>
      <c r="Y31" s="28">
        <f>'Calculations male'!Y212</f>
        <v>0.72563256664111031</v>
      </c>
      <c r="Z31" s="28">
        <f>'Calculations male'!Z212</f>
        <v>0.72448541375339826</v>
      </c>
      <c r="AA31" s="28">
        <f>'Calculations male'!AA212</f>
        <v>0.7233454105335706</v>
      </c>
      <c r="AB31" s="28">
        <f>'Calculations male'!AB212</f>
        <v>0.7222125075458784</v>
      </c>
      <c r="AC31" s="28">
        <f>'Calculations male'!AC212</f>
        <v>0.7210866554605061</v>
      </c>
      <c r="AD31" s="28">
        <f>'Calculations male'!AD212</f>
        <v>0.71996780506499269</v>
      </c>
      <c r="AE31" s="28">
        <f>'Calculations male'!AE212</f>
        <v>0.71885590727513127</v>
      </c>
      <c r="AF31" s="28">
        <f>'Calculations male'!AF212</f>
        <v>0.71775091314533312</v>
      </c>
      <c r="AG31">
        <f t="shared" si="1"/>
        <v>0.71598064845920195</v>
      </c>
      <c r="AH31">
        <f t="shared" si="3"/>
        <v>0.714767843853231</v>
      </c>
      <c r="AI31">
        <f t="shared" si="3"/>
        <v>0.71355503924726005</v>
      </c>
      <c r="AJ31">
        <f t="shared" si="3"/>
        <v>0.7123422346412891</v>
      </c>
      <c r="AK31">
        <f t="shared" si="3"/>
        <v>0.71112943003531814</v>
      </c>
      <c r="AL31">
        <f t="shared" si="3"/>
        <v>0.70991662542934764</v>
      </c>
      <c r="AM31">
        <f t="shared" si="3"/>
        <v>0.70870382082337668</v>
      </c>
      <c r="AN31">
        <f t="shared" si="3"/>
        <v>0.70749101621740573</v>
      </c>
      <c r="AO31">
        <f t="shared" si="3"/>
        <v>0.70627821161143478</v>
      </c>
      <c r="AP31">
        <f t="shared" si="3"/>
        <v>0.70506540700546383</v>
      </c>
      <c r="AQ31">
        <f t="shared" si="3"/>
        <v>0.70385260239949288</v>
      </c>
      <c r="AR31">
        <f t="shared" si="3"/>
        <v>0.70263979779352193</v>
      </c>
      <c r="AS31">
        <f t="shared" si="3"/>
        <v>0.70142699318755097</v>
      </c>
      <c r="AT31">
        <f t="shared" si="3"/>
        <v>0.70021418858158002</v>
      </c>
      <c r="AU31">
        <f t="shared" si="3"/>
        <v>0.69900138397560907</v>
      </c>
      <c r="AV31">
        <f t="shared" si="3"/>
        <v>0.69778857936963812</v>
      </c>
      <c r="AW31">
        <f t="shared" si="3"/>
        <v>0.69657577476366717</v>
      </c>
      <c r="AX31">
        <f t="shared" si="3"/>
        <v>0.69536297015769621</v>
      </c>
      <c r="AY31">
        <f t="shared" si="3"/>
        <v>0.69415016555172526</v>
      </c>
      <c r="AZ31">
        <f t="shared" si="3"/>
        <v>0.69293736094575431</v>
      </c>
    </row>
    <row r="32" spans="1:52" x14ac:dyDescent="0.2">
      <c r="A32" s="6" t="s">
        <v>46</v>
      </c>
      <c r="B32" s="28">
        <f>'Calculations male'!B213</f>
        <v>0.48200000000000004</v>
      </c>
      <c r="C32" s="28">
        <f>'Calculations male'!C213</f>
        <v>0.48072900080220826</v>
      </c>
      <c r="D32" s="28">
        <f>'Calculations male'!D213</f>
        <v>0.47939995211305236</v>
      </c>
      <c r="E32" s="28">
        <f>'Calculations male'!E213</f>
        <v>0.47810434047284761</v>
      </c>
      <c r="F32" s="28">
        <f>'Calculations male'!F213</f>
        <v>0.47683231988235703</v>
      </c>
      <c r="G32" s="28">
        <f>'Calculations male'!G213</f>
        <v>0.47551881527786738</v>
      </c>
      <c r="H32" s="28">
        <f>'Calculations male'!H213</f>
        <v>0.47415340207746287</v>
      </c>
      <c r="I32" s="28">
        <f>'Calculations male'!I213</f>
        <v>0.47271242811338215</v>
      </c>
      <c r="J32" s="28">
        <f>'Calculations male'!J213</f>
        <v>0.47120906086237085</v>
      </c>
      <c r="K32" s="28">
        <f>'Calculations male'!K213</f>
        <v>0.46974675447883046</v>
      </c>
      <c r="L32" s="28">
        <f>'Calculations male'!L213</f>
        <v>0.4687979535956649</v>
      </c>
      <c r="M32" s="28">
        <f>'Calculations male'!M213</f>
        <v>0.46753608303534255</v>
      </c>
      <c r="N32" s="28">
        <f>'Calculations male'!N213</f>
        <v>0.46628616693024499</v>
      </c>
      <c r="O32" s="28">
        <f>'Calculations male'!O213</f>
        <v>0.46504805106056357</v>
      </c>
      <c r="P32" s="28">
        <f>'Calculations male'!P213</f>
        <v>0.46382158355559094</v>
      </c>
      <c r="Q32" s="28">
        <f>'Calculations male'!Q213</f>
        <v>0.46260661485689042</v>
      </c>
      <c r="R32" s="28">
        <f>'Calculations male'!R213</f>
        <v>0.46140299768189358</v>
      </c>
      <c r="S32" s="28">
        <f>'Calculations male'!S213</f>
        <v>0.46021058698792022</v>
      </c>
      <c r="T32" s="28">
        <f>'Calculations male'!T213</f>
        <v>0.45902923993663231</v>
      </c>
      <c r="U32" s="28">
        <f>'Calculations male'!U213</f>
        <v>0.45785881585892613</v>
      </c>
      <c r="V32" s="28">
        <f>'Calculations male'!V213</f>
        <v>0.45669917622027251</v>
      </c>
      <c r="W32" s="28">
        <f>'Calculations male'!W213</f>
        <v>0.45555018458649316</v>
      </c>
      <c r="X32" s="28">
        <f>'Calculations male'!X213</f>
        <v>0.45441170659000668</v>
      </c>
      <c r="Y32" s="28">
        <f>'Calculations male'!Y213</f>
        <v>0.45328360989650857</v>
      </c>
      <c r="Z32" s="28">
        <f>'Calculations male'!Z213</f>
        <v>0.45216576417211823</v>
      </c>
      <c r="AA32" s="28">
        <f>'Calculations male'!AA213</f>
        <v>0.45105804105098241</v>
      </c>
      <c r="AB32" s="28">
        <f>'Calculations male'!AB213</f>
        <v>0.44996031410332321</v>
      </c>
      <c r="AC32" s="28">
        <f>'Calculations male'!AC213</f>
        <v>0.44887245880396193</v>
      </c>
      <c r="AD32" s="28">
        <f>'Calculations male'!AD213</f>
        <v>0.44779435250127869</v>
      </c>
      <c r="AE32" s="28">
        <f>'Calculations male'!AE213</f>
        <v>0.44672587438664518</v>
      </c>
      <c r="AF32" s="28">
        <f>'Calculations male'!AF213</f>
        <v>0.44566690546429882</v>
      </c>
      <c r="AG32">
        <f t="shared" si="1"/>
        <v>0.44363819336375698</v>
      </c>
      <c r="AH32">
        <f t="shared" si="3"/>
        <v>0.44242365997448374</v>
      </c>
      <c r="AI32">
        <f t="shared" si="3"/>
        <v>0.4412091265852105</v>
      </c>
      <c r="AJ32">
        <f t="shared" si="3"/>
        <v>0.43999459319593726</v>
      </c>
      <c r="AK32">
        <f t="shared" si="3"/>
        <v>0.43878005980666401</v>
      </c>
      <c r="AL32">
        <f t="shared" si="3"/>
        <v>0.43756552641739122</v>
      </c>
      <c r="AM32">
        <f t="shared" si="3"/>
        <v>0.43635099302811797</v>
      </c>
      <c r="AN32">
        <f t="shared" si="3"/>
        <v>0.43513645963884473</v>
      </c>
      <c r="AO32">
        <f t="shared" si="3"/>
        <v>0.43392192624957149</v>
      </c>
      <c r="AP32">
        <f t="shared" si="3"/>
        <v>0.43270739286029825</v>
      </c>
      <c r="AQ32">
        <f t="shared" si="3"/>
        <v>0.43149285947102545</v>
      </c>
      <c r="AR32">
        <f t="shared" si="3"/>
        <v>0.4302783260817522</v>
      </c>
      <c r="AS32">
        <f t="shared" si="3"/>
        <v>0.42906379269247896</v>
      </c>
      <c r="AT32">
        <f t="shared" si="3"/>
        <v>0.42784925930320572</v>
      </c>
      <c r="AU32">
        <f t="shared" si="3"/>
        <v>0.42663472591393248</v>
      </c>
      <c r="AV32">
        <f t="shared" si="3"/>
        <v>0.42542019252465968</v>
      </c>
      <c r="AW32">
        <f t="shared" si="3"/>
        <v>0.42420565913538644</v>
      </c>
      <c r="AX32">
        <f t="shared" si="3"/>
        <v>0.42299112574611319</v>
      </c>
      <c r="AY32">
        <f t="shared" si="3"/>
        <v>0.42177659235683995</v>
      </c>
      <c r="AZ32">
        <f t="shared" si="3"/>
        <v>0.42056205896756671</v>
      </c>
    </row>
    <row r="33" spans="1:52" x14ac:dyDescent="0.2">
      <c r="A33" s="6" t="s">
        <v>47</v>
      </c>
      <c r="B33" s="28">
        <f>'Calculations male'!B214</f>
        <v>0.58251916058394171</v>
      </c>
      <c r="C33" s="28">
        <f>'Calculations male'!C214</f>
        <v>0.5811681930525221</v>
      </c>
      <c r="D33" s="28">
        <f>'Calculations male'!D214</f>
        <v>0.57975400723163895</v>
      </c>
      <c r="E33" s="28">
        <f>'Calculations male'!E214</f>
        <v>0.57837390906692554</v>
      </c>
      <c r="F33" s="28">
        <f>'Calculations male'!F214</f>
        <v>0.57701750890523251</v>
      </c>
      <c r="G33" s="28">
        <f>'Calculations male'!G214</f>
        <v>0.57561538547853164</v>
      </c>
      <c r="H33" s="28">
        <f>'Calculations male'!H214</f>
        <v>0.57415625037445328</v>
      </c>
      <c r="I33" s="28">
        <f>'Calculations male'!I214</f>
        <v>0.5726145993715126</v>
      </c>
      <c r="J33" s="28">
        <f>'Calculations male'!J214</f>
        <v>0.57100426137485216</v>
      </c>
      <c r="K33" s="28">
        <f>'Calculations male'!K214</f>
        <v>0.56943601214703576</v>
      </c>
      <c r="L33" s="28">
        <f>'Calculations male'!L214</f>
        <v>0.56841747319621583</v>
      </c>
      <c r="M33" s="28">
        <f>'Calculations male'!M214</f>
        <v>0.56706163709610802</v>
      </c>
      <c r="N33" s="28">
        <f>'Calculations male'!N214</f>
        <v>0.5657172774723912</v>
      </c>
      <c r="O33" s="28">
        <f>'Calculations male'!O214</f>
        <v>0.56438426821905985</v>
      </c>
      <c r="P33" s="28">
        <f>'Calculations male'!P214</f>
        <v>0.56306248468643938</v>
      </c>
      <c r="Q33" s="28">
        <f>'Calculations male'!Q214</f>
        <v>0.56175180367119792</v>
      </c>
      <c r="R33" s="28">
        <f>'Calculations male'!R214</f>
        <v>0.5604521034059784</v>
      </c>
      <c r="S33" s="28">
        <f>'Calculations male'!S214</f>
        <v>0.55916326354867329</v>
      </c>
      <c r="T33" s="28">
        <f>'Calculations male'!T214</f>
        <v>0.55788516517137132</v>
      </c>
      <c r="U33" s="28">
        <f>'Calculations male'!U214</f>
        <v>0.55661769074900824</v>
      </c>
      <c r="V33" s="28">
        <f>'Calculations male'!V214</f>
        <v>0.55536072414774884</v>
      </c>
      <c r="W33" s="28">
        <f>'Calculations male'!W214</f>
        <v>0.55411415061311209</v>
      </c>
      <c r="X33" s="28">
        <f>'Calculations male'!X214</f>
        <v>0.55287785675789292</v>
      </c>
      <c r="Y33" s="28">
        <f>'Calculations male'!Y214</f>
        <v>0.55165173054986327</v>
      </c>
      <c r="Z33" s="28">
        <f>'Calculations male'!Z214</f>
        <v>0.55043566129930954</v>
      </c>
      <c r="AA33" s="28">
        <f>'Calculations male'!AA214</f>
        <v>0.54922953964640742</v>
      </c>
      <c r="AB33" s="28">
        <f>'Calculations male'!AB214</f>
        <v>0.54803325754844978</v>
      </c>
      <c r="AC33" s="28">
        <f>'Calculations male'!AC214</f>
        <v>0.54684670826696846</v>
      </c>
      <c r="AD33" s="28">
        <f>'Calculations male'!AD214</f>
        <v>0.54566978635473218</v>
      </c>
      <c r="AE33" s="28">
        <f>'Calculations male'!AE214</f>
        <v>0.54450238764267367</v>
      </c>
      <c r="AF33" s="28">
        <f>'Calculations male'!AF214</f>
        <v>0.54334440922673155</v>
      </c>
      <c r="AG33">
        <f t="shared" si="1"/>
        <v>0.54124214046462527</v>
      </c>
      <c r="AH33">
        <f t="shared" si="3"/>
        <v>0.53993219628629152</v>
      </c>
      <c r="AI33">
        <f t="shared" si="3"/>
        <v>0.53862225210795778</v>
      </c>
      <c r="AJ33">
        <f t="shared" si="3"/>
        <v>0.53731230792962403</v>
      </c>
      <c r="AK33">
        <f t="shared" si="3"/>
        <v>0.53600236375128985</v>
      </c>
      <c r="AL33">
        <f t="shared" si="3"/>
        <v>0.5346924195729561</v>
      </c>
      <c r="AM33">
        <f t="shared" si="3"/>
        <v>0.53338247539462236</v>
      </c>
      <c r="AN33">
        <f t="shared" si="3"/>
        <v>0.53207253121628861</v>
      </c>
      <c r="AO33">
        <f t="shared" si="3"/>
        <v>0.53076258703795487</v>
      </c>
      <c r="AP33">
        <f t="shared" si="3"/>
        <v>0.52945264285962068</v>
      </c>
      <c r="AQ33">
        <f t="shared" si="3"/>
        <v>0.52814269868128694</v>
      </c>
      <c r="AR33">
        <f t="shared" si="3"/>
        <v>0.52683275450295319</v>
      </c>
      <c r="AS33">
        <f t="shared" si="3"/>
        <v>0.52552281032461945</v>
      </c>
      <c r="AT33">
        <f t="shared" si="3"/>
        <v>0.52421286614628526</v>
      </c>
      <c r="AU33">
        <f t="shared" si="3"/>
        <v>0.52290292196795152</v>
      </c>
      <c r="AV33">
        <f t="shared" si="3"/>
        <v>0.52159297778961777</v>
      </c>
      <c r="AW33">
        <f t="shared" si="3"/>
        <v>0.52028303361128403</v>
      </c>
      <c r="AX33">
        <f t="shared" si="3"/>
        <v>0.51897308943295029</v>
      </c>
      <c r="AY33">
        <f t="shared" si="3"/>
        <v>0.5176631452546161</v>
      </c>
      <c r="AZ33">
        <f t="shared" si="3"/>
        <v>0.51635320107628235</v>
      </c>
    </row>
    <row r="34" spans="1:52" x14ac:dyDescent="0.2">
      <c r="A34" s="6" t="s">
        <v>48</v>
      </c>
      <c r="B34" s="28">
        <f>'Calculations male'!B215</f>
        <v>0.6893570552147239</v>
      </c>
      <c r="C34" s="28">
        <f>'Calculations male'!C215</f>
        <v>0.68804726008192674</v>
      </c>
      <c r="D34" s="28">
        <f>'Calculations male'!D215</f>
        <v>0.68667431947012325</v>
      </c>
      <c r="E34" s="28">
        <f>'Calculations male'!E215</f>
        <v>0.68533264449974229</v>
      </c>
      <c r="F34" s="28">
        <f>'Calculations male'!F215</f>
        <v>0.68401224883143918</v>
      </c>
      <c r="G34" s="28">
        <f>'Calculations male'!G215</f>
        <v>0.68264551112290273</v>
      </c>
      <c r="H34" s="28">
        <f>'Calculations male'!H215</f>
        <v>0.68122122300103449</v>
      </c>
      <c r="I34" s="28">
        <f>'Calculations male'!I215</f>
        <v>0.6797141988601858</v>
      </c>
      <c r="J34" s="28">
        <f>'Calculations male'!J215</f>
        <v>0.67813762742255301</v>
      </c>
      <c r="K34" s="28">
        <f>'Calculations male'!K215</f>
        <v>0.67659990280721083</v>
      </c>
      <c r="L34" s="28">
        <f>'Calculations male'!L215</f>
        <v>0.6755999420541986</v>
      </c>
      <c r="M34" s="28">
        <f>'Calculations male'!M215</f>
        <v>0.67426731342777568</v>
      </c>
      <c r="N34" s="28">
        <f>'Calculations male'!N215</f>
        <v>0.67294424782744833</v>
      </c>
      <c r="O34" s="28">
        <f>'Calculations male'!O215</f>
        <v>0.67163066508658886</v>
      </c>
      <c r="P34" s="28">
        <f>'Calculations male'!P215</f>
        <v>0.67032648545741214</v>
      </c>
      <c r="Q34" s="28">
        <f>'Calculations male'!Q215</f>
        <v>0.66903162962402662</v>
      </c>
      <c r="R34" s="28">
        <f>'Calculations male'!R215</f>
        <v>0.66774601871464645</v>
      </c>
      <c r="S34" s="28">
        <f>'Calculations male'!S215</f>
        <v>0.66646957431299003</v>
      </c>
      <c r="T34" s="28">
        <f>'Calculations male'!T215</f>
        <v>0.66520221846890049</v>
      </c>
      <c r="U34" s="28">
        <f>'Calculations male'!U215</f>
        <v>0.66394387370822594</v>
      </c>
      <c r="V34" s="28">
        <f>'Calculations male'!V215</f>
        <v>0.66269446304199076</v>
      </c>
      <c r="W34" s="28">
        <f>'Calculations male'!W215</f>
        <v>0.66145390997488041</v>
      </c>
      <c r="X34" s="28">
        <f>'Calculations male'!X215</f>
        <v>0.66022213851309031</v>
      </c>
      <c r="Y34" s="28">
        <f>'Calculations male'!Y215</f>
        <v>0.65899907317154061</v>
      </c>
      <c r="Z34" s="28">
        <f>'Calculations male'!Z215</f>
        <v>0.6577846389805061</v>
      </c>
      <c r="AA34" s="28">
        <f>'Calculations male'!AA215</f>
        <v>0.65657876149168204</v>
      </c>
      <c r="AB34" s="28">
        <f>'Calculations male'!AB215</f>
        <v>0.65538136678369563</v>
      </c>
      <c r="AC34" s="28">
        <f>'Calculations male'!AC215</f>
        <v>0.65419238146712289</v>
      </c>
      <c r="AD34" s="28">
        <f>'Calculations male'!AD215</f>
        <v>0.65301173268898816</v>
      </c>
      <c r="AE34" s="28">
        <f>'Calculations male'!AE215</f>
        <v>0.6518393481368151</v>
      </c>
      <c r="AF34" s="28">
        <f>'Calculations male'!AF215</f>
        <v>0.65067515604221604</v>
      </c>
      <c r="AG34">
        <f t="shared" si="1"/>
        <v>0.64870810891529818</v>
      </c>
      <c r="AH34">
        <f t="shared" si="3"/>
        <v>0.64741418642757154</v>
      </c>
      <c r="AI34">
        <f t="shared" si="3"/>
        <v>0.6461202639398449</v>
      </c>
      <c r="AJ34">
        <f t="shared" si="3"/>
        <v>0.6448263414521187</v>
      </c>
      <c r="AK34">
        <f t="shared" si="3"/>
        <v>0.64353241896439206</v>
      </c>
      <c r="AL34">
        <f t="shared" si="3"/>
        <v>0.64223849647666542</v>
      </c>
      <c r="AM34">
        <f t="shared" si="3"/>
        <v>0.64094457398893923</v>
      </c>
      <c r="AN34">
        <f t="shared" si="3"/>
        <v>0.63965065150121259</v>
      </c>
      <c r="AO34">
        <f t="shared" si="3"/>
        <v>0.63835672901348595</v>
      </c>
      <c r="AP34">
        <f t="shared" si="3"/>
        <v>0.63706280652575975</v>
      </c>
      <c r="AQ34">
        <f t="shared" si="3"/>
        <v>0.63576888403803311</v>
      </c>
      <c r="AR34">
        <f t="shared" si="3"/>
        <v>0.63447496155030647</v>
      </c>
      <c r="AS34">
        <f t="shared" si="3"/>
        <v>0.63318103906257983</v>
      </c>
      <c r="AT34">
        <f t="shared" si="3"/>
        <v>0.63188711657485364</v>
      </c>
      <c r="AU34">
        <f t="shared" si="3"/>
        <v>0.630593194087127</v>
      </c>
      <c r="AV34">
        <f t="shared" si="3"/>
        <v>0.62929927159940036</v>
      </c>
      <c r="AW34">
        <f t="shared" si="3"/>
        <v>0.62800534911167416</v>
      </c>
      <c r="AX34">
        <f t="shared" si="3"/>
        <v>0.62671142662394752</v>
      </c>
      <c r="AY34">
        <f t="shared" si="3"/>
        <v>0.62541750413622088</v>
      </c>
      <c r="AZ34">
        <f t="shared" si="3"/>
        <v>0.62412358164849469</v>
      </c>
    </row>
    <row r="35" spans="1:52" x14ac:dyDescent="0.2">
      <c r="A35" s="6" t="s">
        <v>49</v>
      </c>
      <c r="B35" s="28">
        <f>'Calculations male'!B216</f>
        <v>0.48744498381877022</v>
      </c>
      <c r="C35" s="28">
        <f>'Calculations male'!C216</f>
        <v>0.4861670195205266</v>
      </c>
      <c r="D35" s="28">
        <f>'Calculations male'!D216</f>
        <v>0.48483061610947059</v>
      </c>
      <c r="E35" s="28">
        <f>'Calculations male'!E216</f>
        <v>0.48352776457101243</v>
      </c>
      <c r="F35" s="28">
        <f>'Calculations male'!F216</f>
        <v>0.48224856862717635</v>
      </c>
      <c r="G35" s="28">
        <f>'Calculations male'!G216</f>
        <v>0.48092758485931647</v>
      </c>
      <c r="H35" s="28">
        <f>'Calculations male'!H216</f>
        <v>0.47955432191692143</v>
      </c>
      <c r="I35" s="28">
        <f>'Calculations male'!I216</f>
        <v>0.47810498108745353</v>
      </c>
      <c r="J35" s="28">
        <f>'Calculations male'!J216</f>
        <v>0.4765927943702441</v>
      </c>
      <c r="K35" s="28">
        <f>'Calculations male'!K216</f>
        <v>0.47512182114285578</v>
      </c>
      <c r="L35" s="28">
        <f>'Calculations male'!L216</f>
        <v>0.47416735042639663</v>
      </c>
      <c r="M35" s="28">
        <f>'Calculations male'!M216</f>
        <v>0.47289788267677613</v>
      </c>
      <c r="N35" s="28">
        <f>'Calculations male'!N216</f>
        <v>0.47164037787845231</v>
      </c>
      <c r="O35" s="28">
        <f>'Calculations male'!O216</f>
        <v>0.47039468281586788</v>
      </c>
      <c r="P35" s="28">
        <f>'Calculations male'!P216</f>
        <v>0.46916064658147744</v>
      </c>
      <c r="Q35" s="28">
        <f>'Calculations male'!Q216</f>
        <v>0.46793812054033829</v>
      </c>
      <c r="R35" s="28">
        <f>'Calculations male'!R216</f>
        <v>0.46672695829507899</v>
      </c>
      <c r="S35" s="28">
        <f>'Calculations male'!S216</f>
        <v>0.46552701565124482</v>
      </c>
      <c r="T35" s="28">
        <f>'Calculations male'!T216</f>
        <v>0.46433815058303024</v>
      </c>
      <c r="U35" s="28">
        <f>'Calculations male'!U216</f>
        <v>0.46316022319940831</v>
      </c>
      <c r="V35" s="28">
        <f>'Calculations male'!V216</f>
        <v>0.46199309571066399</v>
      </c>
      <c r="W35" s="28">
        <f>'Calculations male'!W216</f>
        <v>0.4608366323953248</v>
      </c>
      <c r="X35" s="28">
        <f>'Calculations male'!X216</f>
        <v>0.45969069956751929</v>
      </c>
      <c r="Y35" s="28">
        <f>'Calculations male'!Y216</f>
        <v>0.45855516554473474</v>
      </c>
      <c r="Z35" s="28">
        <f>'Calculations male'!Z216</f>
        <v>0.45742990061600358</v>
      </c>
      <c r="AA35" s="28">
        <f>'Calculations male'!AA216</f>
        <v>0.45631477701050915</v>
      </c>
      <c r="AB35" s="28">
        <f>'Calculations male'!AB216</f>
        <v>0.4552096688666058</v>
      </c>
      <c r="AC35" s="28">
        <f>'Calculations male'!AC216</f>
        <v>0.45411445220127938</v>
      </c>
      <c r="AD35" s="28">
        <f>'Calculations male'!AD216</f>
        <v>0.45302900488001036</v>
      </c>
      <c r="AE35" s="28">
        <f>'Calculations male'!AE216</f>
        <v>0.45195320658708332</v>
      </c>
      <c r="AF35" s="28">
        <f>'Calculations male'!AF216</f>
        <v>0.45088693879630432</v>
      </c>
      <c r="AG35">
        <f t="shared" si="1"/>
        <v>0.44884957793171409</v>
      </c>
      <c r="AH35">
        <f t="shared" si="3"/>
        <v>0.44762750436122056</v>
      </c>
      <c r="AI35">
        <f t="shared" si="3"/>
        <v>0.44640543079072703</v>
      </c>
      <c r="AJ35">
        <f t="shared" si="3"/>
        <v>0.44518335722023394</v>
      </c>
      <c r="AK35">
        <f t="shared" si="3"/>
        <v>0.44396128364974041</v>
      </c>
      <c r="AL35">
        <f t="shared" si="3"/>
        <v>0.44273921007924688</v>
      </c>
      <c r="AM35">
        <f t="shared" si="3"/>
        <v>0.44151713650875379</v>
      </c>
      <c r="AN35">
        <f t="shared" si="3"/>
        <v>0.44029506293826026</v>
      </c>
      <c r="AO35">
        <f t="shared" si="3"/>
        <v>0.43907298936776673</v>
      </c>
      <c r="AP35">
        <f t="shared" si="3"/>
        <v>0.4378509157972732</v>
      </c>
      <c r="AQ35">
        <f t="shared" si="3"/>
        <v>0.43662884222678011</v>
      </c>
      <c r="AR35">
        <f t="shared" si="3"/>
        <v>0.43540676865628658</v>
      </c>
      <c r="AS35">
        <f t="shared" si="3"/>
        <v>0.43418469508579305</v>
      </c>
      <c r="AT35">
        <f t="shared" si="3"/>
        <v>0.43296262151529996</v>
      </c>
      <c r="AU35">
        <f t="shared" si="3"/>
        <v>0.43174054794480643</v>
      </c>
      <c r="AV35">
        <f t="shared" si="3"/>
        <v>0.4305184743743129</v>
      </c>
      <c r="AW35">
        <f t="shared" si="3"/>
        <v>0.42929640080381937</v>
      </c>
      <c r="AX35">
        <f t="shared" si="3"/>
        <v>0.42807432723332628</v>
      </c>
      <c r="AY35">
        <f t="shared" si="3"/>
        <v>0.42685225366283275</v>
      </c>
      <c r="AZ35">
        <f t="shared" si="3"/>
        <v>0.42563018009233922</v>
      </c>
    </row>
    <row r="36" spans="1:52" x14ac:dyDescent="0.2">
      <c r="A36" s="6" t="s">
        <v>50</v>
      </c>
      <c r="B36" s="28">
        <f>'Calculations male'!B217</f>
        <v>0.46600000000000003</v>
      </c>
      <c r="C36" s="28">
        <f>'Calculations male'!C217</f>
        <v>0.46475109720831148</v>
      </c>
      <c r="D36" s="28">
        <f>'Calculations male'!D217</f>
        <v>0.46344535547461374</v>
      </c>
      <c r="E36" s="28">
        <f>'Calculations male'!E217</f>
        <v>0.46217266205193092</v>
      </c>
      <c r="F36" s="28">
        <f>'Calculations male'!F217</f>
        <v>0.46092333169912708</v>
      </c>
      <c r="G36" s="28">
        <f>'Calculations male'!G217</f>
        <v>0.4596334536722963</v>
      </c>
      <c r="H36" s="28">
        <f>'Calculations male'!H217</f>
        <v>0.45829281167402891</v>
      </c>
      <c r="I36" s="28">
        <f>'Calculations male'!I217</f>
        <v>0.45687821226828274</v>
      </c>
      <c r="J36" s="28">
        <f>'Calculations male'!J217</f>
        <v>0.45540261537247367</v>
      </c>
      <c r="K36" s="28">
        <f>'Calculations male'!K217</f>
        <v>0.45396756877403943</v>
      </c>
      <c r="L36" s="28">
        <f>'Calculations male'!L217</f>
        <v>0.45303658552054332</v>
      </c>
      <c r="M36" s="28">
        <f>'Calculations male'!M217</f>
        <v>0.45179857040451987</v>
      </c>
      <c r="N36" s="28">
        <f>'Calculations male'!N217</f>
        <v>0.4505724618740416</v>
      </c>
      <c r="O36" s="28">
        <f>'Calculations male'!O217</f>
        <v>0.44935810314489893</v>
      </c>
      <c r="P36" s="28">
        <f>'Calculations male'!P217</f>
        <v>0.44815533989603679</v>
      </c>
      <c r="Q36" s="28">
        <f>'Calculations male'!Q217</f>
        <v>0.44696402022864229</v>
      </c>
      <c r="R36" s="28">
        <f>'Calculations male'!R217</f>
        <v>0.44578399462580481</v>
      </c>
      <c r="S36" s="28">
        <f>'Calculations male'!S217</f>
        <v>0.44461511591273389</v>
      </c>
      <c r="T36" s="28">
        <f>'Calculations male'!T217</f>
        <v>0.44345723921754737</v>
      </c>
      <c r="U36" s="28">
        <f>'Calculations male'!U217</f>
        <v>0.44231022193262398</v>
      </c>
      <c r="V36" s="28">
        <f>'Calculations male'!V217</f>
        <v>0.44117392367652758</v>
      </c>
      <c r="W36" s="28">
        <f>'Calculations male'!W217</f>
        <v>0.44004820625648983</v>
      </c>
      <c r="X36" s="28">
        <f>'Calculations male'!X217</f>
        <v>0.43893293363147384</v>
      </c>
      <c r="Y36" s="28">
        <f>'Calculations male'!Y217</f>
        <v>0.43782797187578648</v>
      </c>
      <c r="Z36" s="28">
        <f>'Calculations male'!Z217</f>
        <v>0.43673318914326392</v>
      </c>
      <c r="AA36" s="28">
        <f>'Calculations male'!AA217</f>
        <v>0.43564845563201487</v>
      </c>
      <c r="AB36" s="28">
        <f>'Calculations male'!AB217</f>
        <v>0.43457364354971284</v>
      </c>
      <c r="AC36" s="28">
        <f>'Calculations male'!AC217</f>
        <v>0.4335086270794562</v>
      </c>
      <c r="AD36" s="28">
        <f>'Calculations male'!AD217</f>
        <v>0.4324532823461596</v>
      </c>
      <c r="AE36" s="28">
        <f>'Calculations male'!AE217</f>
        <v>0.43140748738350676</v>
      </c>
      <c r="AF36" s="28">
        <f>'Calculations male'!AF217</f>
        <v>0.4303711221014333</v>
      </c>
      <c r="AG36">
        <f t="shared" si="1"/>
        <v>0.42837077566263915</v>
      </c>
      <c r="AH36">
        <f t="shared" si="3"/>
        <v>0.42717984106972251</v>
      </c>
      <c r="AI36">
        <f t="shared" si="3"/>
        <v>0.42598890647680632</v>
      </c>
      <c r="AJ36">
        <f t="shared" si="3"/>
        <v>0.42479797188389012</v>
      </c>
      <c r="AK36">
        <f t="shared" si="3"/>
        <v>0.42360703729097349</v>
      </c>
      <c r="AL36">
        <f t="shared" si="3"/>
        <v>0.42241610269805729</v>
      </c>
      <c r="AM36">
        <f t="shared" si="3"/>
        <v>0.42122516810514066</v>
      </c>
      <c r="AN36">
        <f t="shared" si="3"/>
        <v>0.42003423351222446</v>
      </c>
      <c r="AO36">
        <f t="shared" si="3"/>
        <v>0.41884329891930827</v>
      </c>
      <c r="AP36">
        <f t="shared" si="3"/>
        <v>0.41765236432639163</v>
      </c>
      <c r="AQ36">
        <f t="shared" si="3"/>
        <v>0.41646142973347544</v>
      </c>
      <c r="AR36">
        <f t="shared" si="3"/>
        <v>0.4152704951405588</v>
      </c>
      <c r="AS36">
        <f t="shared" si="3"/>
        <v>0.41407956054764261</v>
      </c>
      <c r="AT36">
        <f t="shared" si="3"/>
        <v>0.41288862595472642</v>
      </c>
      <c r="AU36">
        <f t="shared" si="3"/>
        <v>0.41169769136180978</v>
      </c>
      <c r="AV36">
        <f t="shared" si="3"/>
        <v>0.41050675676889359</v>
      </c>
      <c r="AW36">
        <f t="shared" si="3"/>
        <v>0.40931582217597695</v>
      </c>
      <c r="AX36">
        <f t="shared" si="3"/>
        <v>0.40812488758306076</v>
      </c>
      <c r="AY36">
        <f t="shared" si="3"/>
        <v>0.40693395299014457</v>
      </c>
      <c r="AZ36">
        <f t="shared" si="3"/>
        <v>0.40574301839722793</v>
      </c>
    </row>
    <row r="37" spans="1:52" x14ac:dyDescent="0.2">
      <c r="A37" s="6" t="s">
        <v>51</v>
      </c>
      <c r="B37" s="28">
        <f>'Calculations male'!B218</f>
        <v>0.5</v>
      </c>
      <c r="C37" s="28">
        <f>'Calculations male'!C218</f>
        <v>0.49870707111151574</v>
      </c>
      <c r="D37" s="28">
        <f>'Calculations male'!D218</f>
        <v>0.49735484927123241</v>
      </c>
      <c r="E37" s="28">
        <f>'Calculations male'!E218</f>
        <v>0.49603640994674675</v>
      </c>
      <c r="F37" s="28">
        <f>'Calculations male'!F218</f>
        <v>0.49474174965311374</v>
      </c>
      <c r="G37" s="28">
        <f>'Calculations male'!G218</f>
        <v>0.4934046307532225</v>
      </c>
      <c r="H37" s="28">
        <f>'Calculations male'!H218</f>
        <v>0.49201441611799368</v>
      </c>
      <c r="I37" s="28">
        <f>'Calculations male'!I218</f>
        <v>0.49054698812281017</v>
      </c>
      <c r="J37" s="28">
        <f>'Calculations male'!J218</f>
        <v>0.48901571550580564</v>
      </c>
      <c r="K37" s="28">
        <f>'Calculations male'!K218</f>
        <v>0.48752596694307121</v>
      </c>
      <c r="L37" s="28">
        <f>'Calculations male'!L218</f>
        <v>0.48655920313220696</v>
      </c>
      <c r="M37" s="28">
        <f>'Calculations male'!M218</f>
        <v>0.48527325100430291</v>
      </c>
      <c r="N37" s="28">
        <f>'Calculations male'!N218</f>
        <v>0.48399926632125662</v>
      </c>
      <c r="O37" s="28">
        <f>'Calculations male'!O218</f>
        <v>0.4827370984303942</v>
      </c>
      <c r="P37" s="28">
        <f>'Calculations male'!P218</f>
        <v>0.48148659888825501</v>
      </c>
      <c r="Q37" s="28">
        <f>'Calculations male'!Q218</f>
        <v>0.48024762142850158</v>
      </c>
      <c r="R37" s="28">
        <f>'Calculations male'!R218</f>
        <v>0.47902002193009957</v>
      </c>
      <c r="S37" s="28">
        <f>'Calculations male'!S218</f>
        <v>0.47780365838576444</v>
      </c>
      <c r="T37" s="28">
        <f>'Calculations male'!T218</f>
        <v>0.476598390870696</v>
      </c>
      <c r="U37" s="28">
        <f>'Calculations male'!U218</f>
        <v>0.47540408151160712</v>
      </c>
      <c r="V37" s="28">
        <f>'Calculations male'!V218</f>
        <v>0.4742205944560598</v>
      </c>
      <c r="W37" s="28">
        <f>'Calculations male'!W218</f>
        <v>0.47304779584210727</v>
      </c>
      <c r="X37" s="28">
        <f>'Calculations male'!X218</f>
        <v>0.4718855537682714</v>
      </c>
      <c r="Y37" s="28">
        <f>'Calculations male'!Y218</f>
        <v>0.47073373826383391</v>
      </c>
      <c r="Z37" s="28">
        <f>'Calculations male'!Z218</f>
        <v>0.46959222125947037</v>
      </c>
      <c r="AA37" s="28">
        <f>'Calculations male'!AA218</f>
        <v>0.46846087655822433</v>
      </c>
      <c r="AB37" s="28">
        <f>'Calculations male'!AB218</f>
        <v>0.46733957980681412</v>
      </c>
      <c r="AC37" s="28">
        <f>'Calculations male'!AC218</f>
        <v>0.46622820846730689</v>
      </c>
      <c r="AD37" s="28">
        <f>'Calculations male'!AD218</f>
        <v>0.46512664178912055</v>
      </c>
      <c r="AE37" s="28">
        <f>'Calculations male'!AE218</f>
        <v>0.46403476078139927</v>
      </c>
      <c r="AF37" s="28">
        <f>'Calculations male'!AF218</f>
        <v>0.46295244818573211</v>
      </c>
      <c r="AG37">
        <f t="shared" si="1"/>
        <v>0.46089711728581495</v>
      </c>
      <c r="AH37">
        <f t="shared" si="3"/>
        <v>0.4596586318570921</v>
      </c>
      <c r="AI37">
        <f t="shared" si="3"/>
        <v>0.45842014642836881</v>
      </c>
      <c r="AJ37">
        <f t="shared" si="3"/>
        <v>0.45718166099964552</v>
      </c>
      <c r="AK37">
        <f t="shared" si="3"/>
        <v>0.45594317557092268</v>
      </c>
      <c r="AL37">
        <f t="shared" si="3"/>
        <v>0.45470469014219939</v>
      </c>
      <c r="AM37">
        <f t="shared" si="3"/>
        <v>0.45346620471347654</v>
      </c>
      <c r="AN37">
        <f t="shared" si="3"/>
        <v>0.45222771928475325</v>
      </c>
      <c r="AO37">
        <f t="shared" si="3"/>
        <v>0.45098923385602996</v>
      </c>
      <c r="AP37">
        <f t="shared" si="3"/>
        <v>0.44975074842730711</v>
      </c>
      <c r="AQ37">
        <f t="shared" si="3"/>
        <v>0.44851226299858382</v>
      </c>
      <c r="AR37">
        <f t="shared" si="3"/>
        <v>0.44727377756986098</v>
      </c>
      <c r="AS37">
        <f t="shared" si="3"/>
        <v>0.44603529214113768</v>
      </c>
      <c r="AT37">
        <f t="shared" si="3"/>
        <v>0.44479680671241439</v>
      </c>
      <c r="AU37">
        <f t="shared" si="3"/>
        <v>0.44355832128369155</v>
      </c>
      <c r="AV37">
        <f t="shared" si="3"/>
        <v>0.44231983585496826</v>
      </c>
      <c r="AW37">
        <f t="shared" si="3"/>
        <v>0.44108135042624541</v>
      </c>
      <c r="AX37">
        <f t="shared" si="3"/>
        <v>0.43984286499752212</v>
      </c>
      <c r="AY37">
        <f t="shared" si="3"/>
        <v>0.43860437956879883</v>
      </c>
      <c r="AZ37">
        <f t="shared" si="3"/>
        <v>0.43736589414007598</v>
      </c>
    </row>
    <row r="38" spans="1:52" x14ac:dyDescent="0.2">
      <c r="A38" s="6" t="s">
        <v>52</v>
      </c>
      <c r="B38" s="28">
        <f>'Calculations male'!B219</f>
        <v>0.58600000000000008</v>
      </c>
      <c r="C38" s="28">
        <f>'Calculations male'!C219</f>
        <v>0.58464820921696381</v>
      </c>
      <c r="D38" s="28">
        <f>'Calculations male'!D219</f>
        <v>0.58323310440365261</v>
      </c>
      <c r="E38" s="28">
        <f>'Calculations male'!E219</f>
        <v>0.58185205309321253</v>
      </c>
      <c r="F38" s="28">
        <f>'Calculations male'!F219</f>
        <v>0.58049466207555944</v>
      </c>
      <c r="G38" s="28">
        <f>'Calculations male'!G219</f>
        <v>0.5790914581631027</v>
      </c>
      <c r="H38" s="28">
        <f>'Calculations male'!H219</f>
        <v>0.57763113807822919</v>
      </c>
      <c r="I38" s="28">
        <f>'Calculations male'!I219</f>
        <v>0.57608816812929053</v>
      </c>
      <c r="J38" s="28">
        <f>'Calculations male'!J219</f>
        <v>0.57447637913810312</v>
      </c>
      <c r="K38" s="28">
        <f>'Calculations male'!K219</f>
        <v>0.57290664504571298</v>
      </c>
      <c r="L38" s="28">
        <f>'Calculations male'!L219</f>
        <v>0.57188710384807095</v>
      </c>
      <c r="M38" s="28">
        <f>'Calculations male'!M219</f>
        <v>0.57052988743000144</v>
      </c>
      <c r="N38" s="28">
        <f>'Calculations male'!N219</f>
        <v>0.56918410721263812</v>
      </c>
      <c r="O38" s="28">
        <f>'Calculations male'!O219</f>
        <v>0.56784963838204372</v>
      </c>
      <c r="P38" s="28">
        <f>'Calculations male'!P219</f>
        <v>0.56652635754635539</v>
      </c>
      <c r="Q38" s="28">
        <f>'Calculations male'!Q219</f>
        <v>0.56521414272669035</v>
      </c>
      <c r="R38" s="28">
        <f>'Calculations male'!R219</f>
        <v>0.56391287334765028</v>
      </c>
      <c r="S38" s="28">
        <f>'Calculations male'!S219</f>
        <v>0.56262243022744429</v>
      </c>
      <c r="T38" s="28">
        <f>'Calculations male'!T219</f>
        <v>0.56134269556766381</v>
      </c>
      <c r="U38" s="28">
        <f>'Calculations male'!U219</f>
        <v>0.56007355294273931</v>
      </c>
      <c r="V38" s="28">
        <f>'Calculations male'!V219</f>
        <v>0.55881488728910811</v>
      </c>
      <c r="W38" s="28">
        <f>'Calculations male'!W219</f>
        <v>0.5575665848941046</v>
      </c>
      <c r="X38" s="28">
        <f>'Calculations male'!X219</f>
        <v>0.55632853338462729</v>
      </c>
      <c r="Y38" s="28">
        <f>'Calculations male'!Y219</f>
        <v>0.55510062171556651</v>
      </c>
      <c r="Z38" s="28">
        <f>'Calculations male'!Z219</f>
        <v>0.55388274015804806</v>
      </c>
      <c r="AA38" s="28">
        <f>'Calculations male'!AA219</f>
        <v>0.55267478028749828</v>
      </c>
      <c r="AB38" s="28">
        <f>'Calculations male'!AB219</f>
        <v>0.55147663497154131</v>
      </c>
      <c r="AC38" s="28">
        <f>'Calculations male'!AC219</f>
        <v>0.55028819835777543</v>
      </c>
      <c r="AD38" s="28">
        <f>'Calculations male'!AD219</f>
        <v>0.54910936586140646</v>
      </c>
      <c r="AE38" s="28">
        <f>'Calculations male'!AE219</f>
        <v>0.54794003415279502</v>
      </c>
      <c r="AF38" s="28">
        <f>'Calculations male'!AF219</f>
        <v>0.54678010114490072</v>
      </c>
      <c r="AG38">
        <f t="shared" si="1"/>
        <v>0.54467866313226354</v>
      </c>
      <c r="AH38">
        <f t="shared" si="3"/>
        <v>0.543367194318368</v>
      </c>
      <c r="AI38">
        <f t="shared" si="3"/>
        <v>0.54205572550447201</v>
      </c>
      <c r="AJ38">
        <f t="shared" si="3"/>
        <v>0.54074425669057602</v>
      </c>
      <c r="AK38">
        <f t="shared" si="3"/>
        <v>0.53943278787668048</v>
      </c>
      <c r="AL38">
        <f t="shared" si="3"/>
        <v>0.53812131906278449</v>
      </c>
      <c r="AM38">
        <f t="shared" si="3"/>
        <v>0.5368098502488885</v>
      </c>
      <c r="AN38">
        <f t="shared" si="3"/>
        <v>0.53549838143499295</v>
      </c>
      <c r="AO38">
        <f t="shared" si="3"/>
        <v>0.53418691262109697</v>
      </c>
      <c r="AP38">
        <f t="shared" si="3"/>
        <v>0.53287544380720142</v>
      </c>
      <c r="AQ38">
        <f t="shared" si="3"/>
        <v>0.53156397499330543</v>
      </c>
      <c r="AR38">
        <f t="shared" si="3"/>
        <v>0.53025250617940944</v>
      </c>
      <c r="AS38">
        <f t="shared" si="3"/>
        <v>0.5289410373655139</v>
      </c>
      <c r="AT38">
        <f t="shared" si="3"/>
        <v>0.52762956855161791</v>
      </c>
      <c r="AU38">
        <f t="shared" si="3"/>
        <v>0.52631809973772192</v>
      </c>
      <c r="AV38">
        <f t="shared" si="3"/>
        <v>0.52500663092382638</v>
      </c>
      <c r="AW38">
        <f t="shared" si="3"/>
        <v>0.52369516210993039</v>
      </c>
      <c r="AX38">
        <f t="shared" si="3"/>
        <v>0.52238369329603485</v>
      </c>
      <c r="AY38">
        <f t="shared" si="3"/>
        <v>0.52107222448213886</v>
      </c>
      <c r="AZ38">
        <f t="shared" si="3"/>
        <v>0.51976075566824287</v>
      </c>
    </row>
    <row r="39" spans="1:52" x14ac:dyDescent="0.2">
      <c r="A39" s="6" t="s">
        <v>53</v>
      </c>
      <c r="B39" s="28">
        <f>'Calculations male'!B220</f>
        <v>0.53600000000000014</v>
      </c>
      <c r="C39" s="28">
        <f>'Calculations male'!C220</f>
        <v>0.53467290807678103</v>
      </c>
      <c r="D39" s="28">
        <f>'Calculations male'!D220</f>
        <v>0.53328443593692065</v>
      </c>
      <c r="E39" s="28">
        <f>'Calculations male'!E220</f>
        <v>0.53193014037140474</v>
      </c>
      <c r="F39" s="28">
        <f>'Calculations male'!F220</f>
        <v>0.53059977984726514</v>
      </c>
      <c r="G39" s="28">
        <f>'Calculations male'!G220</f>
        <v>0.52922528039983041</v>
      </c>
      <c r="H39" s="28">
        <f>'Calculations male'!H220</f>
        <v>0.52779565284492724</v>
      </c>
      <c r="I39" s="28">
        <f>'Calculations male'!I220</f>
        <v>0.52628601792403351</v>
      </c>
      <c r="J39" s="28">
        <f>'Calculations male'!J220</f>
        <v>0.52471004085410422</v>
      </c>
      <c r="K39" s="28">
        <f>'Calculations male'!K220</f>
        <v>0.52317615333513279</v>
      </c>
      <c r="L39" s="28">
        <f>'Calculations male'!L220</f>
        <v>0.52218040511518982</v>
      </c>
      <c r="M39" s="28">
        <f>'Calculations male'!M220</f>
        <v>0.52085548415850313</v>
      </c>
      <c r="N39" s="28">
        <f>'Calculations male'!N220</f>
        <v>0.51954242696442854</v>
      </c>
      <c r="O39" s="28">
        <f>'Calculations male'!O220</f>
        <v>0.51824109204220214</v>
      </c>
      <c r="P39" s="28">
        <f>'Calculations male'!P220</f>
        <v>0.51695133979997399</v>
      </c>
      <c r="Q39" s="28">
        <f>'Calculations male'!Q220</f>
        <v>0.51567303252243857</v>
      </c>
      <c r="R39" s="28">
        <f>'Calculations male'!R220</f>
        <v>0.51440603434842946</v>
      </c>
      <c r="S39" s="28">
        <f>'Calculations male'!S220</f>
        <v>0.51315021124848936</v>
      </c>
      <c r="T39" s="28">
        <f>'Calculations male'!T220</f>
        <v>0.5119054310024399</v>
      </c>
      <c r="U39" s="28">
        <f>'Calculations male'!U220</f>
        <v>0.51067156317697049</v>
      </c>
      <c r="V39" s="28">
        <f>'Calculations male'!V220</f>
        <v>0.50944847910326796</v>
      </c>
      <c r="W39" s="28">
        <f>'Calculations male'!W220</f>
        <v>0.50823605185468934</v>
      </c>
      <c r="X39" s="28">
        <f>'Calculations male'!X220</f>
        <v>0.50703415622452386</v>
      </c>
      <c r="Y39" s="28">
        <f>'Calculations male'!Y220</f>
        <v>0.50584266870381911</v>
      </c>
      <c r="Z39" s="28">
        <f>'Calculations male'!Z220</f>
        <v>0.50466146745931917</v>
      </c>
      <c r="AA39" s="28">
        <f>'Calculations male'!AA220</f>
        <v>0.50349043231151092</v>
      </c>
      <c r="AB39" s="28">
        <f>'Calculations male'!AB220</f>
        <v>0.50232944471278407</v>
      </c>
      <c r="AC39" s="28">
        <f>'Calculations male'!AC220</f>
        <v>0.50117838772574186</v>
      </c>
      <c r="AD39" s="28">
        <f>'Calculations male'!AD220</f>
        <v>0.50003714600163296</v>
      </c>
      <c r="AE39" s="28">
        <f>'Calculations male'!AE220</f>
        <v>0.49890560575895687</v>
      </c>
      <c r="AF39" s="28">
        <f>'Calculations male'!AF220</f>
        <v>0.49778365476221509</v>
      </c>
      <c r="AG39">
        <f t="shared" si="1"/>
        <v>0.49569238458852638</v>
      </c>
      <c r="AH39">
        <f t="shared" si="3"/>
        <v>0.49441468095476893</v>
      </c>
      <c r="AI39">
        <f t="shared" si="3"/>
        <v>0.49313697732101192</v>
      </c>
      <c r="AJ39">
        <f t="shared" si="3"/>
        <v>0.49185927368725446</v>
      </c>
      <c r="AK39">
        <f t="shared" si="3"/>
        <v>0.49058157005349745</v>
      </c>
      <c r="AL39">
        <f t="shared" si="3"/>
        <v>0.48930386641974</v>
      </c>
      <c r="AM39">
        <f t="shared" si="3"/>
        <v>0.48802616278598254</v>
      </c>
      <c r="AN39">
        <f t="shared" si="3"/>
        <v>0.48674845915222553</v>
      </c>
      <c r="AO39">
        <f t="shared" si="3"/>
        <v>0.48547075551846808</v>
      </c>
      <c r="AP39">
        <f t="shared" si="3"/>
        <v>0.48419305188471062</v>
      </c>
      <c r="AQ39">
        <f t="shared" si="3"/>
        <v>0.48291534825095361</v>
      </c>
      <c r="AR39">
        <f t="shared" si="3"/>
        <v>0.48163764461719616</v>
      </c>
      <c r="AS39">
        <f t="shared" si="3"/>
        <v>0.48035994098343915</v>
      </c>
      <c r="AT39">
        <f t="shared" si="3"/>
        <v>0.47908223734968169</v>
      </c>
      <c r="AU39">
        <f t="shared" si="3"/>
        <v>0.47780453371592424</v>
      </c>
      <c r="AV39">
        <f t="shared" si="3"/>
        <v>0.47652683008216723</v>
      </c>
      <c r="AW39">
        <f t="shared" si="3"/>
        <v>0.47524912644840978</v>
      </c>
      <c r="AX39">
        <f t="shared" si="3"/>
        <v>0.47397142281465232</v>
      </c>
      <c r="AY39">
        <f t="shared" si="3"/>
        <v>0.47269371918089531</v>
      </c>
      <c r="AZ39">
        <f t="shared" si="3"/>
        <v>0.47141601554713786</v>
      </c>
    </row>
    <row r="40" spans="1:52" x14ac:dyDescent="0.2">
      <c r="A40" s="6" t="s">
        <v>54</v>
      </c>
      <c r="B40" s="28">
        <f>'Calculations male'!B221</f>
        <v>0.30500000000000005</v>
      </c>
      <c r="C40" s="28">
        <f>'Calculations male'!C221</f>
        <v>0.30409315938581444</v>
      </c>
      <c r="D40" s="28">
        <f>'Calculations male'!D221</f>
        <v>0.30314626258540006</v>
      </c>
      <c r="E40" s="28">
        <f>'Calculations male'!E221</f>
        <v>0.30222452152570822</v>
      </c>
      <c r="F40" s="28">
        <f>'Calculations male'!F221</f>
        <v>0.30132083806589888</v>
      </c>
      <c r="G40" s="28">
        <f>'Calculations male'!G221</f>
        <v>0.30038900147467279</v>
      </c>
      <c r="H40" s="28">
        <f>'Calculations male'!H221</f>
        <v>0.29942175246979302</v>
      </c>
      <c r="I40" s="28">
        <f>'Calculations male'!I221</f>
        <v>0.29840253080496565</v>
      </c>
      <c r="J40" s="28">
        <f>'Calculations male'!J221</f>
        <v>0.29734086929220338</v>
      </c>
      <c r="K40" s="28">
        <f>'Calculations male'!K221</f>
        <v>0.29630985286531147</v>
      </c>
      <c r="L40" s="28">
        <f>'Calculations male'!L221</f>
        <v>0.2956417548026527</v>
      </c>
      <c r="M40" s="28">
        <f>'Calculations male'!M221</f>
        <v>0.29475425893418244</v>
      </c>
      <c r="N40" s="28">
        <f>'Calculations male'!N221</f>
        <v>0.29387634760639836</v>
      </c>
      <c r="O40" s="28">
        <f>'Calculations male'!O221</f>
        <v>0.29300787364314768</v>
      </c>
      <c r="P40" s="28">
        <f>'Calculations male'!P221</f>
        <v>0.29214869272848881</v>
      </c>
      <c r="Q40" s="28">
        <f>'Calculations male'!Q221</f>
        <v>0.29129866334092003</v>
      </c>
      <c r="R40" s="28">
        <f>'Calculations male'!R221</f>
        <v>0.29045764668931934</v>
      </c>
      <c r="S40" s="28">
        <f>'Calculations male'!S221</f>
        <v>0.28962550665053599</v>
      </c>
      <c r="T40" s="28">
        <f>'Calculations male'!T221</f>
        <v>0.28880210970859332</v>
      </c>
      <c r="U40" s="28">
        <f>'Calculations male'!U221</f>
        <v>0.28798732489545698</v>
      </c>
      <c r="V40" s="28">
        <f>'Calculations male'!V221</f>
        <v>0.2871810237333256</v>
      </c>
      <c r="W40" s="28">
        <f>'Calculations male'!W221</f>
        <v>0.28638308017839548</v>
      </c>
      <c r="X40" s="28">
        <f>'Calculations male'!X221</f>
        <v>0.2855933705660742</v>
      </c>
      <c r="Y40" s="28">
        <f>'Calculations male'!Y221</f>
        <v>0.28481177355757997</v>
      </c>
      <c r="Z40" s="28">
        <f>'Calculations male'!Z221</f>
        <v>0.28403817008790888</v>
      </c>
      <c r="AA40" s="28">
        <f>'Calculations male'!AA221</f>
        <v>0.28327244331512275</v>
      </c>
      <c r="AB40" s="28">
        <f>'Calculations male'!AB221</f>
        <v>0.28251447857091638</v>
      </c>
      <c r="AC40" s="28">
        <f>'Calculations male'!AC221</f>
        <v>0.2817641633124448</v>
      </c>
      <c r="AD40" s="28">
        <f>'Calculations male'!AD221</f>
        <v>0.28102138707535296</v>
      </c>
      <c r="AE40" s="28">
        <f>'Calculations male'!AE221</f>
        <v>0.28028604142799962</v>
      </c>
      <c r="AF40" s="28">
        <f>'Calculations male'!AF221</f>
        <v>0.27955801992682172</v>
      </c>
      <c r="AG40">
        <f t="shared" si="1"/>
        <v>0.27806600461632325</v>
      </c>
      <c r="AH40">
        <f t="shared" si="3"/>
        <v>0.2772159506322196</v>
      </c>
      <c r="AI40">
        <f t="shared" si="3"/>
        <v>0.27636589664811595</v>
      </c>
      <c r="AJ40">
        <f t="shared" si="3"/>
        <v>0.2755158426640123</v>
      </c>
      <c r="AK40">
        <f t="shared" si="3"/>
        <v>0.27466578867990865</v>
      </c>
      <c r="AL40">
        <f t="shared" si="3"/>
        <v>0.273815734695805</v>
      </c>
      <c r="AM40">
        <f t="shared" si="3"/>
        <v>0.27296568071170157</v>
      </c>
      <c r="AN40">
        <f t="shared" si="3"/>
        <v>0.27211562672759793</v>
      </c>
      <c r="AO40">
        <f t="shared" si="3"/>
        <v>0.27126557274349428</v>
      </c>
      <c r="AP40">
        <f t="shared" si="3"/>
        <v>0.27041551875939063</v>
      </c>
      <c r="AQ40">
        <f t="shared" si="3"/>
        <v>0.26956546477528698</v>
      </c>
      <c r="AR40">
        <f t="shared" si="3"/>
        <v>0.26871541079118333</v>
      </c>
      <c r="AS40">
        <f t="shared" si="3"/>
        <v>0.2678653568070799</v>
      </c>
      <c r="AT40">
        <f t="shared" si="3"/>
        <v>0.26701530282297625</v>
      </c>
      <c r="AU40">
        <f t="shared" si="3"/>
        <v>0.2661652488388726</v>
      </c>
      <c r="AV40">
        <f t="shared" si="3"/>
        <v>0.26531519485476895</v>
      </c>
      <c r="AW40">
        <f t="shared" si="3"/>
        <v>0.26446514087066531</v>
      </c>
      <c r="AX40">
        <f t="shared" si="3"/>
        <v>0.26361508688656188</v>
      </c>
      <c r="AY40">
        <f t="shared" si="3"/>
        <v>0.26276503290245823</v>
      </c>
      <c r="AZ40">
        <f t="shared" si="3"/>
        <v>0.26191497891835458</v>
      </c>
    </row>
    <row r="41" spans="1:52" x14ac:dyDescent="0.2">
      <c r="A41" s="6" t="s">
        <v>55</v>
      </c>
      <c r="B41" s="28">
        <f>'Calculations male'!B222</f>
        <v>0.22199999999999995</v>
      </c>
      <c r="C41" s="28">
        <f>'Calculations male'!C222</f>
        <v>0.22133673242107321</v>
      </c>
      <c r="D41" s="28">
        <f>'Calculations male'!D222</f>
        <v>0.22064446358299136</v>
      </c>
      <c r="E41" s="28">
        <f>'Calculations male'!E222</f>
        <v>0.21997087490293885</v>
      </c>
      <c r="F41" s="28">
        <f>'Calculations male'!F222</f>
        <v>0.21931075768629271</v>
      </c>
      <c r="G41" s="28">
        <f>'Calculations male'!G222</f>
        <v>0.21863035937414185</v>
      </c>
      <c r="H41" s="28">
        <f>'Calculations male'!H222</f>
        <v>0.21792440744085795</v>
      </c>
      <c r="I41" s="28">
        <f>'Calculations male'!I222</f>
        <v>0.21718085557894035</v>
      </c>
      <c r="J41" s="28">
        <f>'Calculations male'!J222</f>
        <v>0.21640670341885529</v>
      </c>
      <c r="K41" s="28">
        <f>'Calculations male'!K222</f>
        <v>0.21565524759739474</v>
      </c>
      <c r="L41" s="28">
        <f>'Calculations male'!L222</f>
        <v>0.21516848795405824</v>
      </c>
      <c r="M41" s="28">
        <f>'Calculations male'!M222</f>
        <v>0.21452210233175292</v>
      </c>
      <c r="N41" s="28">
        <f>'Calculations male'!N222</f>
        <v>0.21388294519186632</v>
      </c>
      <c r="O41" s="28">
        <f>'Calculations male'!O222</f>
        <v>0.21325090011273271</v>
      </c>
      <c r="P41" s="28">
        <f>'Calculations male'!P222</f>
        <v>0.21262585308153803</v>
      </c>
      <c r="Q41" s="28">
        <f>'Calculations male'!Q222</f>
        <v>0.21200769243420131</v>
      </c>
      <c r="R41" s="28">
        <f>'Calculations male'!R222</f>
        <v>0.21139630879699764</v>
      </c>
      <c r="S41" s="28">
        <f>'Calculations male'!S222</f>
        <v>0.21079159502985895</v>
      </c>
      <c r="T41" s="28">
        <f>'Calculations male'!T222</f>
        <v>0.21019344617130201</v>
      </c>
      <c r="U41" s="28">
        <f>'Calculations male'!U222</f>
        <v>0.20960175938492867</v>
      </c>
      <c r="V41" s="28">
        <f>'Calculations male'!V222</f>
        <v>0.20901643390745245</v>
      </c>
      <c r="W41" s="28">
        <f>'Calculations male'!W222</f>
        <v>0.20843737099819268</v>
      </c>
      <c r="X41" s="28">
        <f>'Calculations male'!X222</f>
        <v>0.20786447389000567</v>
      </c>
      <c r="Y41" s="28">
        <f>'Calculations male'!Y222</f>
        <v>0.20729764774158804</v>
      </c>
      <c r="Z41" s="28">
        <f>'Calculations male'!Z222</f>
        <v>0.20673679959112312</v>
      </c>
      <c r="AA41" s="28">
        <f>'Calculations male'!AA222</f>
        <v>0.20618183831122452</v>
      </c>
      <c r="AB41" s="28">
        <f>'Calculations male'!AB222</f>
        <v>0.20563267456512699</v>
      </c>
      <c r="AC41" s="28">
        <f>'Calculations male'!AC222</f>
        <v>0.20508922076410377</v>
      </c>
      <c r="AD41" s="28">
        <f>'Calculations male'!AD222</f>
        <v>0.20455139102604927</v>
      </c>
      <c r="AE41" s="28">
        <f>'Calculations male'!AE222</f>
        <v>0.2040191011352131</v>
      </c>
      <c r="AF41" s="28">
        <f>'Calculations male'!AF222</f>
        <v>0.20349226850303209</v>
      </c>
      <c r="AG41">
        <f t="shared" si="1"/>
        <v>0.20239220350405462</v>
      </c>
      <c r="AH41">
        <f t="shared" si="3"/>
        <v>0.20177393252764309</v>
      </c>
      <c r="AI41">
        <f t="shared" si="3"/>
        <v>0.20115566155123155</v>
      </c>
      <c r="AJ41">
        <f t="shared" si="3"/>
        <v>0.20053739057482001</v>
      </c>
      <c r="AK41">
        <f t="shared" si="3"/>
        <v>0.19991911959840847</v>
      </c>
      <c r="AL41">
        <f t="shared" si="3"/>
        <v>0.19930084862199671</v>
      </c>
      <c r="AM41">
        <f t="shared" si="3"/>
        <v>0.19868257764558517</v>
      </c>
      <c r="AN41">
        <f t="shared" si="3"/>
        <v>0.19806430666917363</v>
      </c>
      <c r="AO41">
        <f t="shared" si="3"/>
        <v>0.19744603569276209</v>
      </c>
      <c r="AP41">
        <f t="shared" si="3"/>
        <v>0.19682776471635055</v>
      </c>
      <c r="AQ41">
        <f t="shared" si="3"/>
        <v>0.19620949373993901</v>
      </c>
      <c r="AR41">
        <f t="shared" si="3"/>
        <v>0.19559122276352725</v>
      </c>
      <c r="AS41">
        <f t="shared" si="3"/>
        <v>0.19497295178711571</v>
      </c>
      <c r="AT41">
        <f t="shared" si="3"/>
        <v>0.19435468081070417</v>
      </c>
      <c r="AU41">
        <f t="shared" si="3"/>
        <v>0.19373640983429263</v>
      </c>
      <c r="AV41">
        <f t="shared" si="3"/>
        <v>0.19311813885788109</v>
      </c>
      <c r="AW41">
        <f t="shared" si="3"/>
        <v>0.19249986788146933</v>
      </c>
      <c r="AX41">
        <f t="shared" si="3"/>
        <v>0.19188159690505779</v>
      </c>
      <c r="AY41">
        <f t="shared" si="3"/>
        <v>0.19126332592864626</v>
      </c>
      <c r="AZ41">
        <f t="shared" si="3"/>
        <v>0.19064505495223472</v>
      </c>
    </row>
    <row r="42" spans="1:52" x14ac:dyDescent="0.2">
      <c r="A42" s="6" t="s">
        <v>56</v>
      </c>
      <c r="B42" s="28">
        <f>'Calculations male'!B223</f>
        <v>0.54499999999999993</v>
      </c>
      <c r="C42" s="28">
        <f>'Calculations male'!C223</f>
        <v>0.54366646130340579</v>
      </c>
      <c r="D42" s="28">
        <f>'Calculations male'!D223</f>
        <v>0.54227110838151482</v>
      </c>
      <c r="E42" s="28">
        <f>'Calculations male'!E223</f>
        <v>0.54090996786287993</v>
      </c>
      <c r="F42" s="28">
        <f>'Calculations male'!F223</f>
        <v>0.53957275523002146</v>
      </c>
      <c r="G42" s="28">
        <f>'Calculations male'!G223</f>
        <v>0.53819104323621747</v>
      </c>
      <c r="H42" s="28">
        <f>'Calculations male'!H223</f>
        <v>0.53675377064665852</v>
      </c>
      <c r="I42" s="28">
        <f>'Calculations male'!I223</f>
        <v>0.53523590468895088</v>
      </c>
      <c r="J42" s="28">
        <f>'Calculations male'!J223</f>
        <v>0.53365116194047491</v>
      </c>
      <c r="K42" s="28">
        <f>'Calculations male'!K223</f>
        <v>0.53210857362855291</v>
      </c>
      <c r="L42" s="28">
        <f>'Calculations male'!L223</f>
        <v>0.53110708798199768</v>
      </c>
      <c r="M42" s="28">
        <f>'Calculations male'!M223</f>
        <v>0.52977442430974619</v>
      </c>
      <c r="N42" s="28">
        <f>'Calculations male'!N223</f>
        <v>0.52845357159706619</v>
      </c>
      <c r="O42" s="28">
        <f>'Calculations male'!O223</f>
        <v>0.52714439103710953</v>
      </c>
      <c r="P42" s="28">
        <f>'Calculations male'!P223</f>
        <v>0.52584674563922651</v>
      </c>
      <c r="Q42" s="28">
        <f>'Calculations male'!Q223</f>
        <v>0.52456050020903155</v>
      </c>
      <c r="R42" s="28">
        <f>'Calculations male'!R223</f>
        <v>0.52328552132836292</v>
      </c>
      <c r="S42" s="28">
        <f>'Calculations male'!S223</f>
        <v>0.52202167733514804</v>
      </c>
      <c r="T42" s="28">
        <f>'Calculations male'!T223</f>
        <v>0.52076883830320009</v>
      </c>
      <c r="U42" s="28">
        <f>'Calculations male'!U223</f>
        <v>0.5195268760219699</v>
      </c>
      <c r="V42" s="28">
        <f>'Calculations male'!V223</f>
        <v>0.51829566397627325</v>
      </c>
      <c r="W42" s="28">
        <f>'Calculations male'!W223</f>
        <v>0.517075077326001</v>
      </c>
      <c r="X42" s="28">
        <f>'Calculations male'!X223</f>
        <v>0.51586499288585608</v>
      </c>
      <c r="Y42" s="28">
        <f>'Calculations male'!Y223</f>
        <v>0.51466528910509968</v>
      </c>
      <c r="Z42" s="28">
        <f>'Calculations male'!Z223</f>
        <v>0.51347584604734942</v>
      </c>
      <c r="AA42" s="28">
        <f>'Calculations male'!AA223</f>
        <v>0.51229654537043279</v>
      </c>
      <c r="AB42" s="28">
        <f>'Calculations male'!AB223</f>
        <v>0.51112727030630012</v>
      </c>
      <c r="AC42" s="28">
        <f>'Calculations male'!AC223</f>
        <v>0.50996790564103744</v>
      </c>
      <c r="AD42" s="28">
        <f>'Calculations male'!AD223</f>
        <v>0.50881833769494755</v>
      </c>
      <c r="AE42" s="28">
        <f>'Calculations male'!AE223</f>
        <v>0.50767845430275915</v>
      </c>
      <c r="AF42" s="28">
        <f>'Calculations male'!AF223</f>
        <v>0.50654814479393306</v>
      </c>
      <c r="AG42">
        <f t="shared" si="1"/>
        <v>0.50445158041363181</v>
      </c>
      <c r="AH42">
        <f t="shared" si="3"/>
        <v>0.50316596566502536</v>
      </c>
      <c r="AI42">
        <f t="shared" si="3"/>
        <v>0.50188035091641847</v>
      </c>
      <c r="AJ42">
        <f t="shared" si="3"/>
        <v>0.50059473616781158</v>
      </c>
      <c r="AK42">
        <f t="shared" si="3"/>
        <v>0.49930912141920514</v>
      </c>
      <c r="AL42">
        <f t="shared" si="3"/>
        <v>0.49802350667059825</v>
      </c>
      <c r="AM42">
        <f t="shared" si="3"/>
        <v>0.49673789192199136</v>
      </c>
      <c r="AN42">
        <f t="shared" si="3"/>
        <v>0.49545227717338491</v>
      </c>
      <c r="AO42">
        <f t="shared" si="3"/>
        <v>0.49416666242477802</v>
      </c>
      <c r="AP42">
        <f t="shared" si="3"/>
        <v>0.49288104767617158</v>
      </c>
      <c r="AQ42">
        <f t="shared" si="3"/>
        <v>0.49159543292756469</v>
      </c>
      <c r="AR42">
        <f t="shared" si="3"/>
        <v>0.4903098181789578</v>
      </c>
      <c r="AS42">
        <f t="shared" si="3"/>
        <v>0.48902420343035136</v>
      </c>
      <c r="AT42">
        <f t="shared" si="3"/>
        <v>0.48773858868174447</v>
      </c>
      <c r="AU42">
        <f t="shared" si="3"/>
        <v>0.48645297393313758</v>
      </c>
      <c r="AV42">
        <f t="shared" si="3"/>
        <v>0.48516735918453113</v>
      </c>
      <c r="AW42">
        <f t="shared" si="3"/>
        <v>0.48388174443592424</v>
      </c>
      <c r="AX42">
        <f t="shared" si="3"/>
        <v>0.4825961296873178</v>
      </c>
      <c r="AY42">
        <f t="shared" si="3"/>
        <v>0.48131051493871091</v>
      </c>
      <c r="AZ42">
        <f t="shared" si="3"/>
        <v>0.48002490019010402</v>
      </c>
    </row>
    <row r="43" spans="1:52" x14ac:dyDescent="0.2">
      <c r="A43" s="6" t="s">
        <v>57</v>
      </c>
      <c r="B43" s="28">
        <f>'Calculations male'!B224</f>
        <v>0.11100000000000002</v>
      </c>
      <c r="C43" s="28">
        <f>'Calculations male'!C224</f>
        <v>0.11069750708382227</v>
      </c>
      <c r="D43" s="28">
        <f>'Calculations male'!D224</f>
        <v>0.11038183047768302</v>
      </c>
      <c r="E43" s="28">
        <f>'Calculations male'!E224</f>
        <v>0.11007471307238773</v>
      </c>
      <c r="F43" s="28">
        <f>'Calculations male'!F224</f>
        <v>0.10977377621223207</v>
      </c>
      <c r="G43" s="28">
        <f>'Calculations male'!G224</f>
        <v>0.10946363232347606</v>
      </c>
      <c r="H43" s="28">
        <f>'Calculations male'!H224</f>
        <v>0.10914188102978052</v>
      </c>
      <c r="I43" s="28">
        <f>'Calculations male'!I224</f>
        <v>0.10880303641750776</v>
      </c>
      <c r="J43" s="28">
        <f>'Calculations male'!J224</f>
        <v>0.10845029310191867</v>
      </c>
      <c r="K43" s="28">
        <f>'Calculations male'!K224</f>
        <v>0.10810793513783712</v>
      </c>
      <c r="L43" s="28">
        <f>'Calculations male'!L224</f>
        <v>0.10788619325821079</v>
      </c>
      <c r="M43" s="28">
        <f>'Calculations male'!M224</f>
        <v>0.10759176073207997</v>
      </c>
      <c r="N43" s="28">
        <f>'Calculations male'!N224</f>
        <v>0.10730064978392359</v>
      </c>
      <c r="O43" s="28">
        <f>'Calculations male'!O224</f>
        <v>0.10701280562362345</v>
      </c>
      <c r="P43" s="28">
        <f>'Calculations male'!P224</f>
        <v>0.10672817463921679</v>
      </c>
      <c r="Q43" s="28">
        <f>'Calculations male'!Q224</f>
        <v>0.10644670436586884</v>
      </c>
      <c r="R43" s="28">
        <f>'Calculations male'!R224</f>
        <v>0.10616834345580872</v>
      </c>
      <c r="S43" s="28">
        <f>'Calculations male'!S224</f>
        <v>0.10589304164919301</v>
      </c>
      <c r="T43" s="28">
        <f>'Calculations male'!T224</f>
        <v>0.1056207497458639</v>
      </c>
      <c r="U43" s="28">
        <f>'Calculations male'!U224</f>
        <v>0.10535141957797166</v>
      </c>
      <c r="V43" s="28">
        <f>'Calculations male'!V224</f>
        <v>0.10508500398343032</v>
      </c>
      <c r="W43" s="28">
        <f>'Calculations male'!W224</f>
        <v>0.10482145678017581</v>
      </c>
      <c r="X43" s="28">
        <f>'Calculations male'!X224</f>
        <v>0.10456073274120425</v>
      </c>
      <c r="Y43" s="28">
        <f>'Calculations male'!Y224</f>
        <v>0.1043027875703552</v>
      </c>
      <c r="Z43" s="28">
        <f>'Calculations male'!Z224</f>
        <v>0.10404757787882163</v>
      </c>
      <c r="AA43" s="28">
        <f>'Calculations male'!AA224</f>
        <v>0.10379506116235804</v>
      </c>
      <c r="AB43" s="28">
        <f>'Calculations male'!AB224</f>
        <v>0.10354519577916164</v>
      </c>
      <c r="AC43" s="28">
        <f>'Calculations male'!AC224</f>
        <v>0.10329794092840955</v>
      </c>
      <c r="AD43" s="28">
        <f>'Calculations male'!AD224</f>
        <v>0.10305325662942112</v>
      </c>
      <c r="AE43" s="28">
        <f>'Calculations male'!AE224</f>
        <v>0.10281110370143348</v>
      </c>
      <c r="AF43" s="28">
        <f>'Calculations male'!AF224</f>
        <v>0.10257144374396258</v>
      </c>
      <c r="AG43">
        <f t="shared" si="1"/>
        <v>0.10206900869398705</v>
      </c>
      <c r="AH43">
        <f t="shared" si="3"/>
        <v>0.10178746284908069</v>
      </c>
      <c r="AI43">
        <f t="shared" ref="AI43:AZ43" si="4">_xlfn.FORECAST.LINEAR(AI$1,$B43:$AF43,$B$1:$AF$1)</f>
        <v>0.10150591700417433</v>
      </c>
      <c r="AJ43">
        <f t="shared" si="4"/>
        <v>0.10122437115926808</v>
      </c>
      <c r="AK43">
        <f t="shared" si="4"/>
        <v>0.10094282531436172</v>
      </c>
      <c r="AL43">
        <f t="shared" si="4"/>
        <v>0.10066127946945536</v>
      </c>
      <c r="AM43">
        <f t="shared" si="4"/>
        <v>0.10037973362454899</v>
      </c>
      <c r="AN43">
        <f t="shared" si="4"/>
        <v>0.10009818777964274</v>
      </c>
      <c r="AO43">
        <f t="shared" si="4"/>
        <v>9.9816641934736383E-2</v>
      </c>
      <c r="AP43">
        <f t="shared" si="4"/>
        <v>9.9535096089830022E-2</v>
      </c>
      <c r="AQ43">
        <f t="shared" si="4"/>
        <v>9.9253550244923661E-2</v>
      </c>
      <c r="AR43">
        <f t="shared" si="4"/>
        <v>9.897200440001741E-2</v>
      </c>
      <c r="AS43">
        <f t="shared" si="4"/>
        <v>9.8690458555111049E-2</v>
      </c>
      <c r="AT43">
        <f t="shared" si="4"/>
        <v>9.8408912710204688E-2</v>
      </c>
      <c r="AU43">
        <f t="shared" si="4"/>
        <v>9.8127366865298327E-2</v>
      </c>
      <c r="AV43">
        <f t="shared" si="4"/>
        <v>9.7845821020392076E-2</v>
      </c>
      <c r="AW43">
        <f t="shared" si="4"/>
        <v>9.7564275175485715E-2</v>
      </c>
      <c r="AX43">
        <f t="shared" si="4"/>
        <v>9.7282729330579354E-2</v>
      </c>
      <c r="AY43">
        <f t="shared" si="4"/>
        <v>9.7001183485672993E-2</v>
      </c>
      <c r="AZ43">
        <f t="shared" si="4"/>
        <v>9.6719637640766742E-2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55DF-A297-4213-AF7B-8CD84E93B1AA}">
  <sheetPr>
    <tabColor theme="4" tint="-0.249977111117893"/>
  </sheetPr>
  <dimension ref="A1:AZ43"/>
  <sheetViews>
    <sheetView topLeftCell="AF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female'!B183</f>
        <v>0.27699999999999991</v>
      </c>
      <c r="C2" s="28">
        <f>'Calculations female'!C183</f>
        <v>0.27826614919646597</v>
      </c>
      <c r="D2" s="28">
        <f>'Calculations female'!D183</f>
        <v>0.27959397465889646</v>
      </c>
      <c r="E2" s="28">
        <f>'Calculations female'!E183</f>
        <v>0.28089218874623334</v>
      </c>
      <c r="F2" s="28">
        <f>'Calculations female'!F183</f>
        <v>0.28217041684514849</v>
      </c>
      <c r="G2" s="28">
        <f>'Calculations female'!G183</f>
        <v>0.28349413711280086</v>
      </c>
      <c r="H2" s="28">
        <f>'Calculations female'!H183</f>
        <v>0.28487427731431841</v>
      </c>
      <c r="I2" s="28">
        <f>'Calculations female'!I183</f>
        <v>0.28633534438032998</v>
      </c>
      <c r="J2" s="28">
        <f>'Calculations female'!J183</f>
        <v>0.28786466768505992</v>
      </c>
      <c r="K2" s="28">
        <f>'Calculations female'!K183</f>
        <v>0.28935712429254795</v>
      </c>
      <c r="L2" s="28">
        <f>'Calculations female'!L183</f>
        <v>0.29032807954448192</v>
      </c>
      <c r="M2" s="28">
        <f>'Calculations female'!M183</f>
        <v>0.29162258104955807</v>
      </c>
      <c r="N2" s="28">
        <f>'Calculations female'!N183</f>
        <v>0.29290838905200739</v>
      </c>
      <c r="O2" s="28">
        <f>'Calculations female'!O183</f>
        <v>0.29418556772853621</v>
      </c>
      <c r="P2" s="28">
        <f>'Calculations female'!P183</f>
        <v>0.29545418112526489</v>
      </c>
      <c r="Q2" s="28">
        <f>'Calculations female'!Q183</f>
        <v>0.2967142931400269</v>
      </c>
      <c r="R2" s="28">
        <f>'Calculations female'!R183</f>
        <v>0.29796596750554244</v>
      </c>
      <c r="S2" s="28">
        <f>'Calculations female'!S183</f>
        <v>0.29920926777344364</v>
      </c>
      <c r="T2" s="28">
        <f>'Calculations female'!T183</f>
        <v>0.30044425729911584</v>
      </c>
      <c r="U2" s="28">
        <f>'Calculations female'!U183</f>
        <v>0.30167099922732143</v>
      </c>
      <c r="V2" s="28">
        <f>'Calculations female'!V183</f>
        <v>0.30288955647857613</v>
      </c>
      <c r="W2" s="28">
        <f>'Calculations female'!W183</f>
        <v>0.30409999173625674</v>
      </c>
      <c r="X2" s="28">
        <f>'Calculations female'!X183</f>
        <v>0.3053023674343906</v>
      </c>
      <c r="Y2" s="28">
        <f>'Calculations female'!Y183</f>
        <v>0.30649674574612862</v>
      </c>
      <c r="Z2" s="28">
        <f>'Calculations female'!Z183</f>
        <v>0.3076831885728501</v>
      </c>
      <c r="AA2" s="28">
        <f>'Calculations female'!AA183</f>
        <v>0.30886175753388534</v>
      </c>
      <c r="AB2" s="28">
        <f>'Calculations female'!AB183</f>
        <v>0.31003251395683895</v>
      </c>
      <c r="AC2" s="28">
        <f>'Calculations female'!AC183</f>
        <v>0.31119551886846436</v>
      </c>
      <c r="AD2" s="28">
        <f>'Calculations female'!AD183</f>
        <v>0.31235083298610533</v>
      </c>
      <c r="AE2" s="28">
        <f>'Calculations female'!AE183</f>
        <v>0.31349851670964024</v>
      </c>
      <c r="AF2" s="28">
        <f>'Calculations female'!AF183</f>
        <v>0.31463863011394216</v>
      </c>
      <c r="AG2">
        <f>_xlfn.FORECAST.LINEAR(AG$1,$B2:$AF2,$B$1:$AF$1)</f>
        <v>0.31651444368953596</v>
      </c>
      <c r="AH2">
        <f t="shared" ref="AH2:AZ16" si="0">_xlfn.FORECAST.LINEAR(AH$1,$B2:$AF2,$B$1:$AF$1)</f>
        <v>0.31777360955760336</v>
      </c>
      <c r="AI2">
        <f t="shared" si="0"/>
        <v>0.31903277542567077</v>
      </c>
      <c r="AJ2">
        <f t="shared" si="0"/>
        <v>0.32029194129373817</v>
      </c>
      <c r="AK2">
        <f t="shared" si="0"/>
        <v>0.32155110716180557</v>
      </c>
      <c r="AL2">
        <f t="shared" si="0"/>
        <v>0.32281027302987297</v>
      </c>
      <c r="AM2">
        <f t="shared" si="0"/>
        <v>0.32406943889794038</v>
      </c>
      <c r="AN2">
        <f t="shared" si="0"/>
        <v>0.32532860476600778</v>
      </c>
      <c r="AO2">
        <f t="shared" si="0"/>
        <v>0.32658777063407518</v>
      </c>
      <c r="AP2">
        <f t="shared" si="0"/>
        <v>0.32784693650214258</v>
      </c>
      <c r="AQ2">
        <f t="shared" si="0"/>
        <v>0.32910610237020999</v>
      </c>
      <c r="AR2">
        <f t="shared" si="0"/>
        <v>0.33036526823827739</v>
      </c>
      <c r="AS2">
        <f t="shared" si="0"/>
        <v>0.33162443410634479</v>
      </c>
      <c r="AT2">
        <f t="shared" si="0"/>
        <v>0.33288359997441219</v>
      </c>
      <c r="AU2">
        <f t="shared" si="0"/>
        <v>0.33414276584247959</v>
      </c>
      <c r="AV2">
        <f t="shared" si="0"/>
        <v>0.335401931710547</v>
      </c>
      <c r="AW2">
        <f t="shared" si="0"/>
        <v>0.3366610975786144</v>
      </c>
      <c r="AX2">
        <f t="shared" si="0"/>
        <v>0.3379202634466818</v>
      </c>
      <c r="AY2">
        <f t="shared" si="0"/>
        <v>0.33917942931474965</v>
      </c>
      <c r="AZ2">
        <f t="shared" si="0"/>
        <v>0.34043859518281705</v>
      </c>
    </row>
    <row r="3" spans="1:52" x14ac:dyDescent="0.2">
      <c r="A3" s="6" t="s">
        <v>94</v>
      </c>
      <c r="B3" s="28">
        <f>'Calculations female'!B184</f>
        <v>0.10099999999999991</v>
      </c>
      <c r="C3" s="28">
        <f>'Calculations female'!C184</f>
        <v>0.10174258662045366</v>
      </c>
      <c r="D3" s="28">
        <f>'Calculations female'!D184</f>
        <v>0.10252383819446918</v>
      </c>
      <c r="E3" s="28">
        <f>'Calculations female'!E184</f>
        <v>0.10329013892145203</v>
      </c>
      <c r="F3" s="28">
        <f>'Calculations female'!F184</f>
        <v>0.1040470346242764</v>
      </c>
      <c r="G3" s="28">
        <f>'Calculations female'!G184</f>
        <v>0.10483337492295586</v>
      </c>
      <c r="H3" s="28">
        <f>'Calculations female'!H184</f>
        <v>0.10565595204838693</v>
      </c>
      <c r="I3" s="28">
        <f>'Calculations female'!I184</f>
        <v>0.10652979579568478</v>
      </c>
      <c r="J3" s="28">
        <f>'Calculations female'!J184</f>
        <v>0.10744781178418963</v>
      </c>
      <c r="K3" s="28">
        <f>'Calculations female'!K184</f>
        <v>0.10834700771434778</v>
      </c>
      <c r="L3" s="28">
        <f>'Calculations female'!L184</f>
        <v>0.10893376137216915</v>
      </c>
      <c r="M3" s="28">
        <f>'Calculations female'!M184</f>
        <v>0.10971819671209432</v>
      </c>
      <c r="N3" s="28">
        <f>'Calculations female'!N184</f>
        <v>0.11049981306498907</v>
      </c>
      <c r="O3" s="28">
        <f>'Calculations female'!O184</f>
        <v>0.11127860483470572</v>
      </c>
      <c r="P3" s="28">
        <f>'Calculations female'!P184</f>
        <v>0.11205456699151778</v>
      </c>
      <c r="Q3" s="28">
        <f>'Calculations female'!Q184</f>
        <v>0.11282769505592792</v>
      </c>
      <c r="R3" s="28">
        <f>'Calculations female'!R184</f>
        <v>0.11359798508285192</v>
      </c>
      <c r="S3" s="28">
        <f>'Calculations female'!S184</f>
        <v>0.11436543364617856</v>
      </c>
      <c r="T3" s="28">
        <f>'Calculations female'!T184</f>
        <v>0.11513003782369646</v>
      </c>
      <c r="U3" s="28">
        <f>'Calculations female'!U184</f>
        <v>0.11589179518237924</v>
      </c>
      <c r="V3" s="28">
        <f>'Calculations female'!V184</f>
        <v>0.11665070376402185</v>
      </c>
      <c r="W3" s="28">
        <f>'Calculations female'!W184</f>
        <v>0.11740676207122708</v>
      </c>
      <c r="X3" s="28">
        <f>'Calculations female'!X184</f>
        <v>0.11815996905372037</v>
      </c>
      <c r="Y3" s="28">
        <f>'Calculations female'!Y184</f>
        <v>0.11891032409500631</v>
      </c>
      <c r="Z3" s="28">
        <f>'Calculations female'!Z184</f>
        <v>0.11965782699934258</v>
      </c>
      <c r="AA3" s="28">
        <f>'Calculations female'!AA184</f>
        <v>0.1204024779790312</v>
      </c>
      <c r="AB3" s="28">
        <f>'Calculations female'!AB184</f>
        <v>0.12114427764202762</v>
      </c>
      <c r="AC3" s="28">
        <f>'Calculations female'!AC184</f>
        <v>0.12188322697984234</v>
      </c>
      <c r="AD3" s="28">
        <f>'Calculations female'!AD184</f>
        <v>0.12261932735575339</v>
      </c>
      <c r="AE3" s="28">
        <f>'Calculations female'!AE184</f>
        <v>0.12335258049329799</v>
      </c>
      <c r="AF3" s="28">
        <f>'Calculations female'!AF184</f>
        <v>0.12408298846505693</v>
      </c>
      <c r="AG3">
        <f t="shared" ref="AG3:AV43" si="1">_xlfn.FORECAST.LINEAR(AG$1,$B3:$AF3,$B$1:$AF$1)</f>
        <v>0.12507177368397615</v>
      </c>
      <c r="AH3">
        <f t="shared" si="1"/>
        <v>0.12584443313742799</v>
      </c>
      <c r="AI3">
        <f t="shared" si="1"/>
        <v>0.12661709259088005</v>
      </c>
      <c r="AJ3">
        <f t="shared" si="1"/>
        <v>0.12738975204433212</v>
      </c>
      <c r="AK3">
        <f t="shared" si="1"/>
        <v>0.12816241149778418</v>
      </c>
      <c r="AL3">
        <f t="shared" si="1"/>
        <v>0.12893507095123624</v>
      </c>
      <c r="AM3">
        <f t="shared" si="1"/>
        <v>0.1297077304046883</v>
      </c>
      <c r="AN3">
        <f t="shared" si="1"/>
        <v>0.13048038985814037</v>
      </c>
      <c r="AO3">
        <f t="shared" si="1"/>
        <v>0.13125304931159243</v>
      </c>
      <c r="AP3">
        <f t="shared" si="1"/>
        <v>0.13202570876504427</v>
      </c>
      <c r="AQ3">
        <f t="shared" si="1"/>
        <v>0.13279836821849633</v>
      </c>
      <c r="AR3">
        <f t="shared" si="1"/>
        <v>0.13357102767194839</v>
      </c>
      <c r="AS3">
        <f t="shared" si="1"/>
        <v>0.13434368712540046</v>
      </c>
      <c r="AT3">
        <f t="shared" si="1"/>
        <v>0.13511634657885252</v>
      </c>
      <c r="AU3">
        <f t="shared" si="1"/>
        <v>0.13588900603230458</v>
      </c>
      <c r="AV3">
        <f t="shared" si="1"/>
        <v>0.13666166548575664</v>
      </c>
      <c r="AW3">
        <f t="shared" si="0"/>
        <v>0.13743432493920849</v>
      </c>
      <c r="AX3">
        <f t="shared" si="0"/>
        <v>0.13820698439266055</v>
      </c>
      <c r="AY3">
        <f t="shared" si="0"/>
        <v>0.13897964384611261</v>
      </c>
      <c r="AZ3">
        <f t="shared" si="0"/>
        <v>0.13975230329956467</v>
      </c>
    </row>
    <row r="4" spans="1:52" x14ac:dyDescent="0.2">
      <c r="A4" s="6" t="s">
        <v>93</v>
      </c>
      <c r="B4" s="28">
        <f>'Calculations female'!B185</f>
        <v>0.14899999999999999</v>
      </c>
      <c r="C4" s="28">
        <f>'Calculations female'!C185</f>
        <v>0.14994130505682535</v>
      </c>
      <c r="D4" s="28">
        <f>'Calculations female'!D185</f>
        <v>0.15093059475372808</v>
      </c>
      <c r="E4" s="28">
        <f>'Calculations female'!E185</f>
        <v>0.15189993416347225</v>
      </c>
      <c r="F4" s="28">
        <f>'Calculations female'!F185</f>
        <v>0.15285639154345115</v>
      </c>
      <c r="G4" s="28">
        <f>'Calculations female'!G185</f>
        <v>0.15384902501820055</v>
      </c>
      <c r="H4" s="28">
        <f>'Calculations female'!H185</f>
        <v>0.15488628216644715</v>
      </c>
      <c r="I4" s="28">
        <f>'Calculations female'!I185</f>
        <v>0.15598693797542737</v>
      </c>
      <c r="J4" s="28">
        <f>'Calculations female'!J185</f>
        <v>0.1571418540955242</v>
      </c>
      <c r="K4" s="28">
        <f>'Calculations female'!K185</f>
        <v>0.15827173304964509</v>
      </c>
      <c r="L4" s="28">
        <f>'Calculations female'!L185</f>
        <v>0.1590082922687196</v>
      </c>
      <c r="M4" s="28">
        <f>'Calculations female'!M185</f>
        <v>0.15999211669776789</v>
      </c>
      <c r="N4" s="28">
        <f>'Calculations female'!N185</f>
        <v>0.16097140045471578</v>
      </c>
      <c r="O4" s="28">
        <f>'Calculations female'!O185</f>
        <v>0.16194615205802915</v>
      </c>
      <c r="P4" s="28">
        <f>'Calculations female'!P185</f>
        <v>0.16291638057235905</v>
      </c>
      <c r="Q4" s="28">
        <f>'Calculations female'!Q185</f>
        <v>0.16388209558780301</v>
      </c>
      <c r="R4" s="28">
        <f>'Calculations female'!R185</f>
        <v>0.16484330719975418</v>
      </c>
      <c r="S4" s="28">
        <f>'Calculations female'!S185</f>
        <v>0.16580002598933324</v>
      </c>
      <c r="T4" s="28">
        <f>'Calculations female'!T185</f>
        <v>0.16675226300438339</v>
      </c>
      <c r="U4" s="28">
        <f>'Calculations female'!U185</f>
        <v>0.16770002974101705</v>
      </c>
      <c r="V4" s="28">
        <f>'Calculations female'!V185</f>
        <v>0.16864333812569585</v>
      </c>
      <c r="W4" s="28">
        <f>'Calculations female'!W185</f>
        <v>0.16958220049783976</v>
      </c>
      <c r="X4" s="28">
        <f>'Calculations female'!X185</f>
        <v>0.17051662959293493</v>
      </c>
      <c r="Y4" s="28">
        <f>'Calculations female'!Y185</f>
        <v>0.17144663852614817</v>
      </c>
      <c r="Z4" s="28">
        <f>'Calculations female'!Z185</f>
        <v>0.17237224077641752</v>
      </c>
      <c r="AA4" s="28">
        <f>'Calculations female'!AA185</f>
        <v>0.17329345017101333</v>
      </c>
      <c r="AB4" s="28">
        <f>'Calculations female'!AB185</f>
        <v>0.17421028087056467</v>
      </c>
      <c r="AC4" s="28">
        <f>'Calculations female'!AC185</f>
        <v>0.17512274735451888</v>
      </c>
      <c r="AD4" s="28">
        <f>'Calculations female'!AD185</f>
        <v>0.17603086440705074</v>
      </c>
      <c r="AE4" s="28">
        <f>'Calculations female'!AE185</f>
        <v>0.17693464710337911</v>
      </c>
      <c r="AF4" s="28">
        <f>'Calculations female'!AF185</f>
        <v>0.17783411079650518</v>
      </c>
      <c r="AG4">
        <f t="shared" si="1"/>
        <v>0.17913594003398869</v>
      </c>
      <c r="AH4">
        <f t="shared" si="0"/>
        <v>0.18010096195220426</v>
      </c>
      <c r="AI4">
        <f t="shared" si="0"/>
        <v>0.18106598387041983</v>
      </c>
      <c r="AJ4">
        <f t="shared" si="0"/>
        <v>0.18203100578863562</v>
      </c>
      <c r="AK4">
        <f t="shared" si="0"/>
        <v>0.18299602770685142</v>
      </c>
      <c r="AL4">
        <f t="shared" si="0"/>
        <v>0.18396104962506699</v>
      </c>
      <c r="AM4">
        <f t="shared" si="0"/>
        <v>0.18492607154328256</v>
      </c>
      <c r="AN4">
        <f t="shared" si="0"/>
        <v>0.18589109346149835</v>
      </c>
      <c r="AO4">
        <f t="shared" si="0"/>
        <v>0.18685611537971414</v>
      </c>
      <c r="AP4">
        <f t="shared" si="0"/>
        <v>0.18782113729792971</v>
      </c>
      <c r="AQ4">
        <f t="shared" si="0"/>
        <v>0.18878615921614528</v>
      </c>
      <c r="AR4">
        <f t="shared" si="0"/>
        <v>0.18975118113436107</v>
      </c>
      <c r="AS4">
        <f t="shared" si="0"/>
        <v>0.19071620305257686</v>
      </c>
      <c r="AT4">
        <f t="shared" si="0"/>
        <v>0.19168122497079243</v>
      </c>
      <c r="AU4">
        <f t="shared" si="0"/>
        <v>0.192646246889008</v>
      </c>
      <c r="AV4">
        <f t="shared" si="0"/>
        <v>0.19361126880722379</v>
      </c>
      <c r="AW4">
        <f t="shared" si="0"/>
        <v>0.19457629072543958</v>
      </c>
      <c r="AX4">
        <f t="shared" si="0"/>
        <v>0.19554131264365515</v>
      </c>
      <c r="AY4">
        <f t="shared" si="0"/>
        <v>0.19650633456187072</v>
      </c>
      <c r="AZ4">
        <f t="shared" si="0"/>
        <v>0.19747135648008651</v>
      </c>
    </row>
    <row r="5" spans="1:52" x14ac:dyDescent="0.2">
      <c r="A5" s="6" t="s">
        <v>28</v>
      </c>
      <c r="B5" s="28">
        <f>'Calculations female'!B186</f>
        <v>0.10700000000000001</v>
      </c>
      <c r="C5" s="28">
        <f>'Calculations female'!C186</f>
        <v>0.10777015729916262</v>
      </c>
      <c r="D5" s="28">
        <f>'Calculations female'!D186</f>
        <v>0.10858030072714625</v>
      </c>
      <c r="E5" s="28">
        <f>'Calculations female'!E186</f>
        <v>0.10937482690669263</v>
      </c>
      <c r="F5" s="28">
        <f>'Calculations female'!F186</f>
        <v>0.11015949172296501</v>
      </c>
      <c r="G5" s="28">
        <f>'Calculations female'!G186</f>
        <v>0.11097456614159618</v>
      </c>
      <c r="H5" s="28">
        <f>'Calculations female'!H186</f>
        <v>0.11182707631563989</v>
      </c>
      <c r="I5" s="28">
        <f>'Calculations female'!I186</f>
        <v>0.11273257896947798</v>
      </c>
      <c r="J5" s="28">
        <f>'Calculations female'!J186</f>
        <v>0.1136836998288899</v>
      </c>
      <c r="K5" s="28">
        <f>'Calculations female'!K186</f>
        <v>0.11461516925888014</v>
      </c>
      <c r="L5" s="28">
        <f>'Calculations female'!L186</f>
        <v>0.11522290122401732</v>
      </c>
      <c r="M5" s="28">
        <f>'Calculations female'!M186</f>
        <v>0.11603528284062573</v>
      </c>
      <c r="N5" s="28">
        <f>'Calculations female'!N186</f>
        <v>0.11684463187001329</v>
      </c>
      <c r="O5" s="28">
        <f>'Calculations female'!O186</f>
        <v>0.11765094414551812</v>
      </c>
      <c r="P5" s="28">
        <f>'Calculations female'!P186</f>
        <v>0.11845421607244391</v>
      </c>
      <c r="Q5" s="28">
        <f>'Calculations female'!Q186</f>
        <v>0.11925444461116108</v>
      </c>
      <c r="R5" s="28">
        <f>'Calculations female'!R186</f>
        <v>0.12005162726061036</v>
      </c>
      <c r="S5" s="28">
        <f>'Calculations female'!S186</f>
        <v>0.12084576204220976</v>
      </c>
      <c r="T5" s="28">
        <f>'Calculations female'!T186</f>
        <v>0.12163684748415411</v>
      </c>
      <c r="U5" s="28">
        <f>'Calculations female'!U186</f>
        <v>0.12242488260609818</v>
      </c>
      <c r="V5" s="28">
        <f>'Calculations female'!V186</f>
        <v>0.12320986690421425</v>
      </c>
      <c r="W5" s="28">
        <f>'Calculations female'!W186</f>
        <v>0.12399180033662477</v>
      </c>
      <c r="X5" s="28">
        <f>'Calculations female'!X186</f>
        <v>0.12477068330918484</v>
      </c>
      <c r="Y5" s="28">
        <f>'Calculations female'!Y186</f>
        <v>0.12554651666162869</v>
      </c>
      <c r="Z5" s="28">
        <f>'Calculations female'!Z186</f>
        <v>0.12631930165405494</v>
      </c>
      <c r="AA5" s="28">
        <f>'Calculations female'!AA186</f>
        <v>0.12708903995374926</v>
      </c>
      <c r="AB5" s="28">
        <f>'Calculations female'!AB186</f>
        <v>0.1278557336223457</v>
      </c>
      <c r="AC5" s="28">
        <f>'Calculations female'!AC186</f>
        <v>0.12861938510329848</v>
      </c>
      <c r="AD5" s="28">
        <f>'Calculations female'!AD186</f>
        <v>0.12937999720968427</v>
      </c>
      <c r="AE5" s="28">
        <f>'Calculations female'!AE186</f>
        <v>0.13013757311230084</v>
      </c>
      <c r="AF5" s="28">
        <f>'Calculations female'!AF186</f>
        <v>0.13089211632807643</v>
      </c>
      <c r="AG5">
        <f t="shared" si="1"/>
        <v>0.13192312224040448</v>
      </c>
      <c r="AH5">
        <f t="shared" si="0"/>
        <v>0.13272285080477975</v>
      </c>
      <c r="AI5">
        <f t="shared" si="0"/>
        <v>0.13352257936915479</v>
      </c>
      <c r="AJ5">
        <f t="shared" si="0"/>
        <v>0.13432230793353006</v>
      </c>
      <c r="AK5">
        <f t="shared" si="0"/>
        <v>0.13512203649790511</v>
      </c>
      <c r="AL5">
        <f t="shared" si="0"/>
        <v>0.13592176506228038</v>
      </c>
      <c r="AM5">
        <f t="shared" si="0"/>
        <v>0.13672149362665542</v>
      </c>
      <c r="AN5">
        <f t="shared" si="0"/>
        <v>0.13752122219103069</v>
      </c>
      <c r="AO5">
        <f t="shared" si="0"/>
        <v>0.13832095075540574</v>
      </c>
      <c r="AP5">
        <f t="shared" si="0"/>
        <v>0.139120679319781</v>
      </c>
      <c r="AQ5">
        <f t="shared" si="0"/>
        <v>0.13992040788415605</v>
      </c>
      <c r="AR5">
        <f t="shared" si="0"/>
        <v>0.14072013644853132</v>
      </c>
      <c r="AS5">
        <f t="shared" si="0"/>
        <v>0.14151986501290637</v>
      </c>
      <c r="AT5">
        <f t="shared" si="0"/>
        <v>0.14231959357728163</v>
      </c>
      <c r="AU5">
        <f t="shared" si="0"/>
        <v>0.14311932214165668</v>
      </c>
      <c r="AV5">
        <f t="shared" si="0"/>
        <v>0.14391905070603195</v>
      </c>
      <c r="AW5">
        <f t="shared" si="0"/>
        <v>0.14471877927040699</v>
      </c>
      <c r="AX5">
        <f t="shared" si="0"/>
        <v>0.14551850783478226</v>
      </c>
      <c r="AY5">
        <f t="shared" si="0"/>
        <v>0.14631823639915731</v>
      </c>
      <c r="AZ5">
        <f t="shared" si="0"/>
        <v>0.14711796496353258</v>
      </c>
    </row>
    <row r="6" spans="1:52" x14ac:dyDescent="0.2">
      <c r="A6" s="6" t="s">
        <v>29</v>
      </c>
      <c r="B6" s="28">
        <f>'Calculations female'!B187</f>
        <v>0.15200000000000008</v>
      </c>
      <c r="C6" s="28">
        <f>'Calculations female'!C187</f>
        <v>0.15295215926790226</v>
      </c>
      <c r="D6" s="28">
        <f>'Calculations female'!D187</f>
        <v>0.15395279737759518</v>
      </c>
      <c r="E6" s="28">
        <f>'Calculations female'!E187</f>
        <v>0.15493319776903583</v>
      </c>
      <c r="F6" s="28">
        <f>'Calculations female'!F187</f>
        <v>0.15590051248444892</v>
      </c>
      <c r="G6" s="28">
        <f>'Calculations female'!G187</f>
        <v>0.15690435463092864</v>
      </c>
      <c r="H6" s="28">
        <f>'Calculations female'!H187</f>
        <v>0.15795325998114687</v>
      </c>
      <c r="I6" s="28">
        <f>'Calculations female'!I187</f>
        <v>0.15906620426205101</v>
      </c>
      <c r="J6" s="28">
        <f>'Calculations female'!J187</f>
        <v>0.16023393556659984</v>
      </c>
      <c r="K6" s="28">
        <f>'Calculations female'!K187</f>
        <v>0.16137627378741864</v>
      </c>
      <c r="L6" s="28">
        <f>'Calculations female'!L187</f>
        <v>0.16212091364315695</v>
      </c>
      <c r="M6" s="28">
        <f>'Calculations female'!M187</f>
        <v>0.16311548050556468</v>
      </c>
      <c r="N6" s="28">
        <f>'Calculations female'!N187</f>
        <v>0.16410539946328698</v>
      </c>
      <c r="O6" s="28">
        <f>'Calculations female'!O187</f>
        <v>0.16509068009592121</v>
      </c>
      <c r="P6" s="28">
        <f>'Calculations female'!P187</f>
        <v>0.16607133252321757</v>
      </c>
      <c r="Q6" s="28">
        <f>'Calculations female'!Q187</f>
        <v>0.16704736738414885</v>
      </c>
      <c r="R6" s="28">
        <f>'Calculations female'!R187</f>
        <v>0.1680187958165785</v>
      </c>
      <c r="S6" s="28">
        <f>'Calculations female'!S187</f>
        <v>0.1689856294375244</v>
      </c>
      <c r="T6" s="28">
        <f>'Calculations female'!T187</f>
        <v>0.16994788032399763</v>
      </c>
      <c r="U6" s="28">
        <f>'Calculations female'!U187</f>
        <v>0.17090556099440252</v>
      </c>
      <c r="V6" s="28">
        <f>'Calculations female'!V187</f>
        <v>0.17185868439048074</v>
      </c>
      <c r="W6" s="28">
        <f>'Calculations female'!W187</f>
        <v>0.17280726385979625</v>
      </c>
      <c r="X6" s="28">
        <f>'Calculations female'!X187</f>
        <v>0.17375131313872533</v>
      </c>
      <c r="Y6" s="28">
        <f>'Calculations female'!Y187</f>
        <v>0.1746908463359656</v>
      </c>
      <c r="Z6" s="28">
        <f>'Calculations female'!Z187</f>
        <v>0.17562587791652781</v>
      </c>
      <c r="AA6" s="28">
        <f>'Calculations female'!AA187</f>
        <v>0.17655642268620758</v>
      </c>
      <c r="AB6" s="28">
        <f>'Calculations female'!AB187</f>
        <v>0.17748249577653025</v>
      </c>
      <c r="AC6" s="28">
        <f>'Calculations female'!AC187</f>
        <v>0.17840411263013617</v>
      </c>
      <c r="AD6" s="28">
        <f>'Calculations female'!AD187</f>
        <v>0.17932128898662358</v>
      </c>
      <c r="AE6" s="28">
        <f>'Calculations female'!AE187</f>
        <v>0.18023404086880565</v>
      </c>
      <c r="AF6" s="28">
        <f>'Calculations female'!AF187</f>
        <v>0.18114238456939599</v>
      </c>
      <c r="AG6">
        <f t="shared" si="1"/>
        <v>0.18246193916800024</v>
      </c>
      <c r="AH6">
        <f t="shared" si="0"/>
        <v>0.18343726910294755</v>
      </c>
      <c r="AI6">
        <f t="shared" si="0"/>
        <v>0.18441259903789486</v>
      </c>
      <c r="AJ6">
        <f t="shared" si="0"/>
        <v>0.18538792897284218</v>
      </c>
      <c r="AK6">
        <f t="shared" si="0"/>
        <v>0.18636325890778949</v>
      </c>
      <c r="AL6">
        <f t="shared" si="0"/>
        <v>0.1873385888427368</v>
      </c>
      <c r="AM6">
        <f t="shared" si="0"/>
        <v>0.18831391877768411</v>
      </c>
      <c r="AN6">
        <f t="shared" si="0"/>
        <v>0.18928924871263142</v>
      </c>
      <c r="AO6">
        <f t="shared" si="0"/>
        <v>0.19026457864757873</v>
      </c>
      <c r="AP6">
        <f t="shared" si="0"/>
        <v>0.19123990858252604</v>
      </c>
      <c r="AQ6">
        <f t="shared" si="0"/>
        <v>0.19221523851747335</v>
      </c>
      <c r="AR6">
        <f t="shared" si="0"/>
        <v>0.19319056845242066</v>
      </c>
      <c r="AS6">
        <f t="shared" si="0"/>
        <v>0.19416589838736797</v>
      </c>
      <c r="AT6">
        <f t="shared" si="0"/>
        <v>0.19514122832231573</v>
      </c>
      <c r="AU6">
        <f t="shared" si="0"/>
        <v>0.19611655825726304</v>
      </c>
      <c r="AV6">
        <f t="shared" si="0"/>
        <v>0.19709188819221035</v>
      </c>
      <c r="AW6">
        <f t="shared" si="0"/>
        <v>0.19806721812715766</v>
      </c>
      <c r="AX6">
        <f t="shared" si="0"/>
        <v>0.19904254806210497</v>
      </c>
      <c r="AY6">
        <f t="shared" si="0"/>
        <v>0.20001787799705228</v>
      </c>
      <c r="AZ6">
        <f t="shared" si="0"/>
        <v>0.2009932079319996</v>
      </c>
    </row>
    <row r="7" spans="1:52" x14ac:dyDescent="0.2">
      <c r="A7" s="6" t="s">
        <v>30</v>
      </c>
      <c r="B7" s="28">
        <f>'Calculations female'!B188</f>
        <v>0.3968058252427184</v>
      </c>
      <c r="C7" s="28">
        <f>'Calculations female'!C188</f>
        <v>0.398159642631841</v>
      </c>
      <c r="D7" s="28">
        <f>'Calculations female'!D188</f>
        <v>0.39957715681756156</v>
      </c>
      <c r="E7" s="28">
        <f>'Calculations female'!E188</f>
        <v>0.40096084287001205</v>
      </c>
      <c r="F7" s="28">
        <f>'Calculations female'!F188</f>
        <v>0.40232109571764846</v>
      </c>
      <c r="G7" s="28">
        <f>'Calculations female'!G188</f>
        <v>0.40372754119985038</v>
      </c>
      <c r="H7" s="28">
        <f>'Calculations female'!H188</f>
        <v>0.4051915398698141</v>
      </c>
      <c r="I7" s="28">
        <f>'Calculations female'!I188</f>
        <v>0.4067387339845624</v>
      </c>
      <c r="J7" s="28">
        <f>'Calculations female'!J188</f>
        <v>0.40835530496543582</v>
      </c>
      <c r="K7" s="28">
        <f>'Calculations female'!K188</f>
        <v>0.40993005831753809</v>
      </c>
      <c r="L7" s="28">
        <f>'Calculations female'!L188</f>
        <v>0.41095305052279685</v>
      </c>
      <c r="M7" s="28">
        <f>'Calculations female'!M188</f>
        <v>0.41231509390086524</v>
      </c>
      <c r="N7" s="28">
        <f>'Calculations female'!N188</f>
        <v>0.41366592266603242</v>
      </c>
      <c r="O7" s="28">
        <f>'Calculations female'!O188</f>
        <v>0.4150056549969941</v>
      </c>
      <c r="P7" s="28">
        <f>'Calculations female'!P188</f>
        <v>0.41633440782070114</v>
      </c>
      <c r="Q7" s="28">
        <f>'Calculations female'!Q188</f>
        <v>0.41765229681713872</v>
      </c>
      <c r="R7" s="28">
        <f>'Calculations female'!R188</f>
        <v>0.41895943642461198</v>
      </c>
      <c r="S7" s="28">
        <f>'Calculations female'!S188</f>
        <v>0.42025593984551651</v>
      </c>
      <c r="T7" s="28">
        <f>'Calculations female'!T188</f>
        <v>0.42154191905255706</v>
      </c>
      <c r="U7" s="28">
        <f>'Calculations female'!U188</f>
        <v>0.42281748479538511</v>
      </c>
      <c r="V7" s="28">
        <f>'Calculations female'!V188</f>
        <v>0.42408274660762152</v>
      </c>
      <c r="W7" s="28">
        <f>'Calculations female'!W188</f>
        <v>0.42533781281425087</v>
      </c>
      <c r="X7" s="28">
        <f>'Calculations female'!X188</f>
        <v>0.4265827905393334</v>
      </c>
      <c r="Y7" s="28">
        <f>'Calculations female'!Y188</f>
        <v>0.42781778571404488</v>
      </c>
      <c r="Z7" s="28">
        <f>'Calculations female'!Z188</f>
        <v>0.42904290308499071</v>
      </c>
      <c r="AA7" s="28">
        <f>'Calculations female'!AA188</f>
        <v>0.43025824622278475</v>
      </c>
      <c r="AB7" s="28">
        <f>'Calculations female'!AB188</f>
        <v>0.43146391753088092</v>
      </c>
      <c r="AC7" s="28">
        <f>'Calculations female'!AC188</f>
        <v>0.43266001825460715</v>
      </c>
      <c r="AD7" s="28">
        <f>'Calculations female'!AD188</f>
        <v>0.43384664849042581</v>
      </c>
      <c r="AE7" s="28">
        <f>'Calculations female'!AE188</f>
        <v>0.43502390719535516</v>
      </c>
      <c r="AF7" s="28">
        <f>'Calculations female'!AF188</f>
        <v>0.43619189219657456</v>
      </c>
      <c r="AG7">
        <f t="shared" si="1"/>
        <v>0.43828577819689851</v>
      </c>
      <c r="AH7">
        <f t="shared" si="0"/>
        <v>0.43960287800938547</v>
      </c>
      <c r="AI7">
        <f t="shared" si="0"/>
        <v>0.44091997782187198</v>
      </c>
      <c r="AJ7">
        <f t="shared" si="0"/>
        <v>0.44223707763435893</v>
      </c>
      <c r="AK7">
        <f t="shared" si="0"/>
        <v>0.44355417744684544</v>
      </c>
      <c r="AL7">
        <f t="shared" si="0"/>
        <v>0.4448712772593324</v>
      </c>
      <c r="AM7">
        <f t="shared" si="0"/>
        <v>0.44618837707181891</v>
      </c>
      <c r="AN7">
        <f t="shared" si="0"/>
        <v>0.44750547688430586</v>
      </c>
      <c r="AO7">
        <f t="shared" si="0"/>
        <v>0.44882257669679237</v>
      </c>
      <c r="AP7">
        <f t="shared" si="0"/>
        <v>0.45013967650927933</v>
      </c>
      <c r="AQ7">
        <f t="shared" si="0"/>
        <v>0.45145677632176584</v>
      </c>
      <c r="AR7">
        <f t="shared" si="0"/>
        <v>0.4527738761342528</v>
      </c>
      <c r="AS7">
        <f t="shared" si="0"/>
        <v>0.45409097594673931</v>
      </c>
      <c r="AT7">
        <f t="shared" si="0"/>
        <v>0.45540807575922582</v>
      </c>
      <c r="AU7">
        <f t="shared" si="0"/>
        <v>0.45672517557171277</v>
      </c>
      <c r="AV7">
        <f t="shared" si="0"/>
        <v>0.45804227538419928</v>
      </c>
      <c r="AW7">
        <f t="shared" si="0"/>
        <v>0.45935937519668624</v>
      </c>
      <c r="AX7">
        <f t="shared" si="0"/>
        <v>0.46067647500917275</v>
      </c>
      <c r="AY7">
        <f t="shared" si="0"/>
        <v>0.4619935748216597</v>
      </c>
      <c r="AZ7">
        <f t="shared" si="0"/>
        <v>0.46331067463414621</v>
      </c>
    </row>
    <row r="8" spans="1:52" x14ac:dyDescent="0.2">
      <c r="A8" s="6" t="s">
        <v>31</v>
      </c>
      <c r="B8" s="28">
        <f>'Calculations female'!B189</f>
        <v>0.52200000000000013</v>
      </c>
      <c r="C8" s="28">
        <f>'Calculations female'!C189</f>
        <v>0.52326570174868026</v>
      </c>
      <c r="D8" s="28">
        <f>'Calculations female'!D189</f>
        <v>0.52458915945915008</v>
      </c>
      <c r="E8" s="28">
        <f>'Calculations female'!E189</f>
        <v>0.52587927014321756</v>
      </c>
      <c r="F8" s="28">
        <f>'Calculations female'!F189</f>
        <v>0.52714584142217602</v>
      </c>
      <c r="G8" s="28">
        <f>'Calculations female'!G189</f>
        <v>0.52845366866940202</v>
      </c>
      <c r="H8" s="28">
        <f>'Calculations female'!H189</f>
        <v>0.52981312607376974</v>
      </c>
      <c r="I8" s="28">
        <f>'Calculations female'!I189</f>
        <v>0.53124775502492383</v>
      </c>
      <c r="J8" s="28">
        <f>'Calculations female'!J189</f>
        <v>0.53274443743570465</v>
      </c>
      <c r="K8" s="28">
        <f>'Calculations female'!K189</f>
        <v>0.53420017796292096</v>
      </c>
      <c r="L8" s="28">
        <f>'Calculations female'!L189</f>
        <v>0.53514468519988101</v>
      </c>
      <c r="M8" s="28">
        <f>'Calculations female'!M189</f>
        <v>0.5364008046548997</v>
      </c>
      <c r="N8" s="28">
        <f>'Calculations female'!N189</f>
        <v>0.53764497841916825</v>
      </c>
      <c r="O8" s="28">
        <f>'Calculations female'!O189</f>
        <v>0.53887736140809184</v>
      </c>
      <c r="P8" s="28">
        <f>'Calculations female'!P189</f>
        <v>0.54009810615850573</v>
      </c>
      <c r="Q8" s="28">
        <f>'Calculations female'!Q189</f>
        <v>0.54130736286654002</v>
      </c>
      <c r="R8" s="28">
        <f>'Calculations female'!R189</f>
        <v>0.54250527942502069</v>
      </c>
      <c r="S8" s="28">
        <f>'Calculations female'!S189</f>
        <v>0.54369200146041197</v>
      </c>
      <c r="T8" s="28">
        <f>'Calculations female'!T189</f>
        <v>0.54486767236929545</v>
      </c>
      <c r="U8" s="28">
        <f>'Calculations female'!U189</f>
        <v>0.54603243335437357</v>
      </c>
      <c r="V8" s="28">
        <f>'Calculations female'!V189</f>
        <v>0.54718642345999891</v>
      </c>
      <c r="W8" s="28">
        <f>'Calculations female'!W189</f>
        <v>0.54832977960723495</v>
      </c>
      <c r="X8" s="28">
        <f>'Calculations female'!X189</f>
        <v>0.54946263662841788</v>
      </c>
      <c r="Y8" s="28">
        <f>'Calculations female'!Y189</f>
        <v>0.55058512730125908</v>
      </c>
      <c r="Z8" s="28">
        <f>'Calculations female'!Z189</f>
        <v>0.55169738238245025</v>
      </c>
      <c r="AA8" s="28">
        <f>'Calculations female'!AA189</f>
        <v>0.55279953064079013</v>
      </c>
      <c r="AB8" s="28">
        <f>'Calculations female'!AB189</f>
        <v>0.55389169888983736</v>
      </c>
      <c r="AC8" s="28">
        <f>'Calculations female'!AC189</f>
        <v>0.55497401202006635</v>
      </c>
      <c r="AD8" s="28">
        <f>'Calculations female'!AD189</f>
        <v>0.55604659303056359</v>
      </c>
      <c r="AE8" s="28">
        <f>'Calculations female'!AE189</f>
        <v>0.55710956306022708</v>
      </c>
      <c r="AF8" s="28">
        <f>'Calculations female'!AF189</f>
        <v>0.55816304141850293</v>
      </c>
      <c r="AG8">
        <f t="shared" si="1"/>
        <v>0.56018507328676792</v>
      </c>
      <c r="AH8">
        <f t="shared" si="0"/>
        <v>0.56139390727909522</v>
      </c>
      <c r="AI8">
        <f t="shared" si="0"/>
        <v>0.56260274127142251</v>
      </c>
      <c r="AJ8">
        <f t="shared" si="0"/>
        <v>0.56381157526374981</v>
      </c>
      <c r="AK8">
        <f t="shared" si="0"/>
        <v>0.56502040925607711</v>
      </c>
      <c r="AL8">
        <f t="shared" si="0"/>
        <v>0.56622924324840396</v>
      </c>
      <c r="AM8">
        <f t="shared" si="0"/>
        <v>0.56743807724073125</v>
      </c>
      <c r="AN8">
        <f t="shared" si="0"/>
        <v>0.56864691123305855</v>
      </c>
      <c r="AO8">
        <f t="shared" si="0"/>
        <v>0.56985574522538585</v>
      </c>
      <c r="AP8">
        <f t="shared" si="0"/>
        <v>0.57106457921771314</v>
      </c>
      <c r="AQ8">
        <f t="shared" si="0"/>
        <v>0.57227341321004044</v>
      </c>
      <c r="AR8">
        <f t="shared" si="0"/>
        <v>0.57348224720236773</v>
      </c>
      <c r="AS8">
        <f t="shared" si="0"/>
        <v>0.57469108119469503</v>
      </c>
      <c r="AT8">
        <f t="shared" si="0"/>
        <v>0.57589991518702233</v>
      </c>
      <c r="AU8">
        <f t="shared" si="0"/>
        <v>0.57710874917934962</v>
      </c>
      <c r="AV8">
        <f t="shared" si="0"/>
        <v>0.57831758317167692</v>
      </c>
      <c r="AW8">
        <f t="shared" si="0"/>
        <v>0.57952641716400422</v>
      </c>
      <c r="AX8">
        <f t="shared" si="0"/>
        <v>0.58073525115633151</v>
      </c>
      <c r="AY8">
        <f t="shared" si="0"/>
        <v>0.58194408514865881</v>
      </c>
      <c r="AZ8">
        <f t="shared" si="0"/>
        <v>0.58315291914098566</v>
      </c>
    </row>
    <row r="9" spans="1:52" x14ac:dyDescent="0.2">
      <c r="A9" s="6" t="s">
        <v>32</v>
      </c>
      <c r="B9" s="28">
        <f>'Calculations female'!B190</f>
        <v>0.16600000000000004</v>
      </c>
      <c r="C9" s="28">
        <f>'Calculations female'!C190</f>
        <v>0.16700055188231849</v>
      </c>
      <c r="D9" s="28">
        <f>'Calculations female'!D190</f>
        <v>0.16805176410109413</v>
      </c>
      <c r="E9" s="28">
        <f>'Calculations female'!E190</f>
        <v>0.16908143600553682</v>
      </c>
      <c r="F9" s="28">
        <f>'Calculations female'!F190</f>
        <v>0.17009709413712029</v>
      </c>
      <c r="G9" s="28">
        <f>'Calculations female'!G190</f>
        <v>0.17115082213044361</v>
      </c>
      <c r="H9" s="28">
        <f>'Calculations female'!H190</f>
        <v>0.17225154573555254</v>
      </c>
      <c r="I9" s="28">
        <f>'Calculations female'!I190</f>
        <v>0.17341913009035229</v>
      </c>
      <c r="J9" s="28">
        <f>'Calculations female'!J190</f>
        <v>0.17464381425164827</v>
      </c>
      <c r="K9" s="28">
        <f>'Calculations female'!K190</f>
        <v>0.17584149471782365</v>
      </c>
      <c r="L9" s="28">
        <f>'Calculations female'!L190</f>
        <v>0.17662201225466409</v>
      </c>
      <c r="M9" s="28">
        <f>'Calculations female'!M190</f>
        <v>0.17766425624596646</v>
      </c>
      <c r="N9" s="28">
        <f>'Calculations female'!N190</f>
        <v>0.17870135510341695</v>
      </c>
      <c r="O9" s="28">
        <f>'Calculations female'!O190</f>
        <v>0.17973332358637967</v>
      </c>
      <c r="P9" s="28">
        <f>'Calculations female'!P190</f>
        <v>0.18076017695915644</v>
      </c>
      <c r="Q9" s="28">
        <f>'Calculations female'!Q190</f>
        <v>0.18178193096931491</v>
      </c>
      <c r="R9" s="28">
        <f>'Calculations female'!R190</f>
        <v>0.18279860182667079</v>
      </c>
      <c r="S9" s="28">
        <f>'Calculations female'!S190</f>
        <v>0.18381020618291743</v>
      </c>
      <c r="T9" s="28">
        <f>'Calculations female'!T190</f>
        <v>0.18481676111188275</v>
      </c>
      <c r="U9" s="28">
        <f>'Calculations female'!U190</f>
        <v>0.18581828409039408</v>
      </c>
      <c r="V9" s="28">
        <f>'Calculations female'!V190</f>
        <v>0.18681479297973486</v>
      </c>
      <c r="W9" s="28">
        <f>'Calculations female'!W190</f>
        <v>0.18780630600768508</v>
      </c>
      <c r="X9" s="28">
        <f>'Calculations female'!X190</f>
        <v>0.18879284175111014</v>
      </c>
      <c r="Y9" s="28">
        <f>'Calculations female'!Y190</f>
        <v>0.18977441911910856</v>
      </c>
      <c r="Z9" s="28">
        <f>'Calculations female'!Z190</f>
        <v>0.19075105733668124</v>
      </c>
      <c r="AA9" s="28">
        <f>'Calculations female'!AA190</f>
        <v>0.1917227759289169</v>
      </c>
      <c r="AB9" s="28">
        <f>'Calculations female'!AB190</f>
        <v>0.19268959470568706</v>
      </c>
      <c r="AC9" s="28">
        <f>'Calculations female'!AC190</f>
        <v>0.19365153374681321</v>
      </c>
      <c r="AD9" s="28">
        <f>'Calculations female'!AD190</f>
        <v>0.19460861338772523</v>
      </c>
      <c r="AE9" s="28">
        <f>'Calculations female'!AE190</f>
        <v>0.19556085420556335</v>
      </c>
      <c r="AF9" s="28">
        <f>'Calculations female'!AF190</f>
        <v>0.19650827700573742</v>
      </c>
      <c r="AG9">
        <f t="shared" si="1"/>
        <v>0.19790775602079846</v>
      </c>
      <c r="AH9">
        <f t="shared" si="0"/>
        <v>0.19892875361976459</v>
      </c>
      <c r="AI9">
        <f t="shared" si="0"/>
        <v>0.19994975121873115</v>
      </c>
      <c r="AJ9">
        <f t="shared" si="0"/>
        <v>0.20097074881769772</v>
      </c>
      <c r="AK9">
        <f t="shared" si="0"/>
        <v>0.20199174641666384</v>
      </c>
      <c r="AL9">
        <f t="shared" si="0"/>
        <v>0.20301274401563041</v>
      </c>
      <c r="AM9">
        <f t="shared" si="0"/>
        <v>0.20403374161459653</v>
      </c>
      <c r="AN9">
        <f t="shared" si="0"/>
        <v>0.2050547392135631</v>
      </c>
      <c r="AO9">
        <f t="shared" si="0"/>
        <v>0.20607573681252966</v>
      </c>
      <c r="AP9">
        <f t="shared" si="0"/>
        <v>0.20709673441149579</v>
      </c>
      <c r="AQ9">
        <f t="shared" si="0"/>
        <v>0.20811773201046235</v>
      </c>
      <c r="AR9">
        <f t="shared" si="0"/>
        <v>0.20913872960942848</v>
      </c>
      <c r="AS9">
        <f t="shared" si="0"/>
        <v>0.21015972720839504</v>
      </c>
      <c r="AT9">
        <f t="shared" si="0"/>
        <v>0.21118072480736161</v>
      </c>
      <c r="AU9">
        <f t="shared" si="0"/>
        <v>0.21220172240632773</v>
      </c>
      <c r="AV9">
        <f t="shared" si="0"/>
        <v>0.2132227200052943</v>
      </c>
      <c r="AW9">
        <f t="shared" si="0"/>
        <v>0.21424371760426042</v>
      </c>
      <c r="AX9">
        <f t="shared" si="0"/>
        <v>0.21526471520322699</v>
      </c>
      <c r="AY9">
        <f t="shared" si="0"/>
        <v>0.21628571280219311</v>
      </c>
      <c r="AZ9">
        <f t="shared" si="0"/>
        <v>0.21730671040115968</v>
      </c>
    </row>
    <row r="10" spans="1:52" x14ac:dyDescent="0.2">
      <c r="A10" s="6" t="s">
        <v>33</v>
      </c>
      <c r="B10" s="28">
        <f>'Calculations female'!B191</f>
        <v>0.28100000000000003</v>
      </c>
      <c r="C10" s="28">
        <f>'Calculations female'!C191</f>
        <v>0.28227216974026953</v>
      </c>
      <c r="D10" s="28">
        <f>'Calculations female'!D191</f>
        <v>0.28360623111376249</v>
      </c>
      <c r="E10" s="28">
        <f>'Calculations female'!E191</f>
        <v>0.28491046512803941</v>
      </c>
      <c r="F10" s="28">
        <f>'Calculations female'!F191</f>
        <v>0.28619454635427927</v>
      </c>
      <c r="G10" s="28">
        <f>'Calculations female'!G191</f>
        <v>0.28752425073018495</v>
      </c>
      <c r="H10" s="28">
        <f>'Calculations female'!H191</f>
        <v>0.2889105465178079</v>
      </c>
      <c r="I10" s="28">
        <f>'Calculations female'!I191</f>
        <v>0.29037803738011686</v>
      </c>
      <c r="J10" s="28">
        <f>'Calculations female'!J191</f>
        <v>0.29191398269426644</v>
      </c>
      <c r="K10" s="28">
        <f>'Calculations female'!K191</f>
        <v>0.29341280148226723</v>
      </c>
      <c r="L10" s="28">
        <f>'Calculations female'!L191</f>
        <v>0.29438784280199415</v>
      </c>
      <c r="M10" s="28">
        <f>'Calculations female'!M191</f>
        <v>0.29568772710956198</v>
      </c>
      <c r="N10" s="28">
        <f>'Calculations female'!N191</f>
        <v>0.29697880856467063</v>
      </c>
      <c r="O10" s="28">
        <f>'Calculations female'!O191</f>
        <v>0.29826115325165303</v>
      </c>
      <c r="P10" s="28">
        <f>'Calculations female'!P191</f>
        <v>0.29953482709173324</v>
      </c>
      <c r="Q10" s="28">
        <f>'Calculations female'!Q191</f>
        <v>0.30079989582579902</v>
      </c>
      <c r="R10" s="28">
        <f>'Calculations female'!R191</f>
        <v>0.30205642499804725</v>
      </c>
      <c r="S10" s="28">
        <f>'Calculations female'!S191</f>
        <v>0.30330447994047915</v>
      </c>
      <c r="T10" s="28">
        <f>'Calculations female'!T191</f>
        <v>0.30454412575820977</v>
      </c>
      <c r="U10" s="28">
        <f>'Calculations female'!U191</f>
        <v>0.30577542731555801</v>
      </c>
      <c r="V10" s="28">
        <f>'Calculations female'!V191</f>
        <v>0.30699844922288472</v>
      </c>
      <c r="W10" s="28">
        <f>'Calculations female'!W191</f>
        <v>0.30821325582416192</v>
      </c>
      <c r="X10" s="28">
        <f>'Calculations female'!X191</f>
        <v>0.30941991118521783</v>
      </c>
      <c r="Y10" s="28">
        <f>'Calculations female'!Y191</f>
        <v>0.31061847908266399</v>
      </c>
      <c r="Z10" s="28">
        <f>'Calculations female'!Z191</f>
        <v>0.31180902299344992</v>
      </c>
      <c r="AA10" s="28">
        <f>'Calculations female'!AA191</f>
        <v>0.31299160608503002</v>
      </c>
      <c r="AB10" s="28">
        <f>'Calculations female'!AB191</f>
        <v>0.31416629120613049</v>
      </c>
      <c r="AC10" s="28">
        <f>'Calculations female'!AC191</f>
        <v>0.31533314087806025</v>
      </c>
      <c r="AD10" s="28">
        <f>'Calculations female'!AD191</f>
        <v>0.31649221728658555</v>
      </c>
      <c r="AE10" s="28">
        <f>'Calculations female'!AE191</f>
        <v>0.3176435822743035</v>
      </c>
      <c r="AF10" s="28">
        <f>'Calculations female'!AF191</f>
        <v>0.31878729733352557</v>
      </c>
      <c r="AG10">
        <f t="shared" si="1"/>
        <v>0.32067521923019937</v>
      </c>
      <c r="AH10">
        <f t="shared" si="0"/>
        <v>0.32193934180875905</v>
      </c>
      <c r="AI10">
        <f t="shared" si="0"/>
        <v>0.32320346438731828</v>
      </c>
      <c r="AJ10">
        <f t="shared" si="0"/>
        <v>0.32446758696587752</v>
      </c>
      <c r="AK10">
        <f t="shared" si="0"/>
        <v>0.3257317095444372</v>
      </c>
      <c r="AL10">
        <f t="shared" si="0"/>
        <v>0.32699583212299643</v>
      </c>
      <c r="AM10">
        <f t="shared" si="0"/>
        <v>0.32825995470155567</v>
      </c>
      <c r="AN10">
        <f t="shared" si="0"/>
        <v>0.32952407728011535</v>
      </c>
      <c r="AO10">
        <f t="shared" si="0"/>
        <v>0.33078819985867458</v>
      </c>
      <c r="AP10">
        <f t="shared" si="0"/>
        <v>0.33205232243723426</v>
      </c>
      <c r="AQ10">
        <f t="shared" si="0"/>
        <v>0.33331644501579349</v>
      </c>
      <c r="AR10">
        <f t="shared" si="0"/>
        <v>0.33458056759435273</v>
      </c>
      <c r="AS10">
        <f t="shared" si="0"/>
        <v>0.33584469017291241</v>
      </c>
      <c r="AT10">
        <f t="shared" si="0"/>
        <v>0.33710881275147164</v>
      </c>
      <c r="AU10">
        <f t="shared" si="0"/>
        <v>0.33837293533003132</v>
      </c>
      <c r="AV10">
        <f t="shared" si="0"/>
        <v>0.33963705790859056</v>
      </c>
      <c r="AW10">
        <f t="shared" si="0"/>
        <v>0.34090118048714979</v>
      </c>
      <c r="AX10">
        <f t="shared" si="0"/>
        <v>0.34216530306570947</v>
      </c>
      <c r="AY10">
        <f t="shared" si="0"/>
        <v>0.3434294256442687</v>
      </c>
      <c r="AZ10">
        <f t="shared" si="0"/>
        <v>0.34469354822282794</v>
      </c>
    </row>
    <row r="11" spans="1:52" x14ac:dyDescent="0.2">
      <c r="A11" s="6" t="s">
        <v>34</v>
      </c>
      <c r="B11" s="28">
        <f>'Calculations female'!B192</f>
        <v>0.17800000000000002</v>
      </c>
      <c r="C11" s="28">
        <f>'Calculations female'!C192</f>
        <v>0.17903915172879969</v>
      </c>
      <c r="D11" s="28">
        <f>'Calculations female'!D192</f>
        <v>0.18013067611081313</v>
      </c>
      <c r="E11" s="28">
        <f>'Calculations female'!E192</f>
        <v>0.18119959442074735</v>
      </c>
      <c r="F11" s="28">
        <f>'Calculations female'!F192</f>
        <v>0.18225373313563681</v>
      </c>
      <c r="G11" s="28">
        <f>'Calculations female'!G192</f>
        <v>0.18334714165670676</v>
      </c>
      <c r="H11" s="28">
        <f>'Calculations female'!H192</f>
        <v>0.18448905272350649</v>
      </c>
      <c r="I11" s="28">
        <f>'Calculations female'!I192</f>
        <v>0.18570003386959946</v>
      </c>
      <c r="J11" s="28">
        <f>'Calculations female'!J192</f>
        <v>0.18696991467120752</v>
      </c>
      <c r="K11" s="28">
        <f>'Calculations female'!K192</f>
        <v>0.18821147706298588</v>
      </c>
      <c r="L11" s="28">
        <f>'Calculations female'!L192</f>
        <v>0.18902042327398236</v>
      </c>
      <c r="M11" s="28">
        <f>'Calculations female'!M192</f>
        <v>0.19010042171501096</v>
      </c>
      <c r="N11" s="28">
        <f>'Calculations female'!N192</f>
        <v>0.19117485427661468</v>
      </c>
      <c r="O11" s="28">
        <f>'Calculations female'!O192</f>
        <v>0.19224374042946871</v>
      </c>
      <c r="P11" s="28">
        <f>'Calculations female'!P192</f>
        <v>0.19330710010998062</v>
      </c>
      <c r="Q11" s="28">
        <f>'Calculations female'!Q192</f>
        <v>0.19436495369819368</v>
      </c>
      <c r="R11" s="28">
        <f>'Calculations female'!R192</f>
        <v>0.19541732199638909</v>
      </c>
      <c r="S11" s="28">
        <f>'Calculations female'!S192</f>
        <v>0.19646422620837684</v>
      </c>
      <c r="T11" s="28">
        <f>'Calculations female'!T192</f>
        <v>0.19750568791945389</v>
      </c>
      <c r="U11" s="28">
        <f>'Calculations female'!U192</f>
        <v>0.19854172907700759</v>
      </c>
      <c r="V11" s="28">
        <f>'Calculations female'!V192</f>
        <v>0.19957237197174788</v>
      </c>
      <c r="W11" s="28">
        <f>'Calculations female'!W192</f>
        <v>0.20059763921955764</v>
      </c>
      <c r="X11" s="28">
        <f>'Calculations female'!X192</f>
        <v>0.20161755374392301</v>
      </c>
      <c r="Y11" s="28">
        <f>'Calculations female'!Y192</f>
        <v>0.20263213875895494</v>
      </c>
      <c r="Z11" s="28">
        <f>'Calculations female'!Z192</f>
        <v>0.20364141775296127</v>
      </c>
      <c r="AA11" s="28">
        <f>'Calculations female'!AA192</f>
        <v>0.20464541447256299</v>
      </c>
      <c r="AB11" s="28">
        <f>'Calculations female'!AB192</f>
        <v>0.20564415290734733</v>
      </c>
      <c r="AC11" s="28">
        <f>'Calculations female'!AC192</f>
        <v>0.20663765727501709</v>
      </c>
      <c r="AD11" s="28">
        <f>'Calculations female'!AD192</f>
        <v>0.20762595200705697</v>
      </c>
      <c r="AE11" s="28">
        <f>'Calculations female'!AE192</f>
        <v>0.2086090617348644</v>
      </c>
      <c r="AF11" s="28">
        <f>'Calculations female'!AF192</f>
        <v>0.20958701127636048</v>
      </c>
      <c r="AG11">
        <f t="shared" si="1"/>
        <v>0.21105136683833692</v>
      </c>
      <c r="AH11">
        <f t="shared" si="0"/>
        <v>0.21210842483588443</v>
      </c>
      <c r="AI11">
        <f t="shared" si="0"/>
        <v>0.21316548283343195</v>
      </c>
      <c r="AJ11">
        <f t="shared" si="0"/>
        <v>0.21422254083097947</v>
      </c>
      <c r="AK11">
        <f t="shared" si="0"/>
        <v>0.21527959882852699</v>
      </c>
      <c r="AL11">
        <f t="shared" si="0"/>
        <v>0.2163366568260745</v>
      </c>
      <c r="AM11">
        <f t="shared" si="0"/>
        <v>0.21739371482362246</v>
      </c>
      <c r="AN11">
        <f t="shared" si="0"/>
        <v>0.21845077282116998</v>
      </c>
      <c r="AO11">
        <f t="shared" si="0"/>
        <v>0.2195078308187175</v>
      </c>
      <c r="AP11">
        <f t="shared" si="0"/>
        <v>0.22056488881626501</v>
      </c>
      <c r="AQ11">
        <f t="shared" si="0"/>
        <v>0.22162194681381253</v>
      </c>
      <c r="AR11">
        <f t="shared" si="0"/>
        <v>0.22267900481136005</v>
      </c>
      <c r="AS11">
        <f t="shared" si="0"/>
        <v>0.22373606280890801</v>
      </c>
      <c r="AT11">
        <f t="shared" si="0"/>
        <v>0.22479312080645553</v>
      </c>
      <c r="AU11">
        <f t="shared" si="0"/>
        <v>0.22585017880400304</v>
      </c>
      <c r="AV11">
        <f t="shared" si="0"/>
        <v>0.22690723680155056</v>
      </c>
      <c r="AW11">
        <f t="shared" si="0"/>
        <v>0.22796429479909808</v>
      </c>
      <c r="AX11">
        <f t="shared" si="0"/>
        <v>0.22902135279664559</v>
      </c>
      <c r="AY11">
        <f t="shared" si="0"/>
        <v>0.23007841079419356</v>
      </c>
      <c r="AZ11">
        <f t="shared" si="0"/>
        <v>0.23113546879174107</v>
      </c>
    </row>
    <row r="12" spans="1:52" x14ac:dyDescent="0.2">
      <c r="A12" s="6" t="s">
        <v>92</v>
      </c>
      <c r="B12" s="28">
        <f>'Calculations female'!B193</f>
        <v>0.30601111111111101</v>
      </c>
      <c r="C12" s="28">
        <f>'Calculations female'!C193</f>
        <v>0.30731582531577395</v>
      </c>
      <c r="D12" s="28">
        <f>'Calculations female'!D193</f>
        <v>0.30868352782085351</v>
      </c>
      <c r="E12" s="28">
        <f>'Calculations female'!E193</f>
        <v>0.3100201705744246</v>
      </c>
      <c r="F12" s="28">
        <f>'Calculations female'!F193</f>
        <v>0.3113356972349976</v>
      </c>
      <c r="G12" s="28">
        <f>'Calculations female'!G193</f>
        <v>0.31269748199364222</v>
      </c>
      <c r="H12" s="28">
        <f>'Calculations female'!H193</f>
        <v>0.31411670250772489</v>
      </c>
      <c r="I12" s="28">
        <f>'Calculations female'!I193</f>
        <v>0.31561846877274524</v>
      </c>
      <c r="J12" s="28">
        <f>'Calculations female'!J193</f>
        <v>0.31718965397983062</v>
      </c>
      <c r="K12" s="28">
        <f>'Calculations female'!K193</f>
        <v>0.3187222373849537</v>
      </c>
      <c r="L12" s="28">
        <f>'Calculations female'!L193</f>
        <v>0.31971891425733701</v>
      </c>
      <c r="M12" s="28">
        <f>'Calculations female'!M193</f>
        <v>0.3210472391019864</v>
      </c>
      <c r="N12" s="28">
        <f>'Calculations female'!N193</f>
        <v>0.32236611368847834</v>
      </c>
      <c r="O12" s="28">
        <f>'Calculations female'!O193</f>
        <v>0.32367561599641759</v>
      </c>
      <c r="P12" s="28">
        <f>'Calculations female'!P193</f>
        <v>0.32497582362807892</v>
      </c>
      <c r="Q12" s="28">
        <f>'Calculations female'!Q193</f>
        <v>0.32626681379462735</v>
      </c>
      <c r="R12" s="28">
        <f>'Calculations female'!R193</f>
        <v>0.32754866330318672</v>
      </c>
      <c r="S12" s="28">
        <f>'Calculations female'!S193</f>
        <v>0.328821448544729</v>
      </c>
      <c r="T12" s="28">
        <f>'Calculations female'!T193</f>
        <v>0.33008524548275026</v>
      </c>
      <c r="U12" s="28">
        <f>'Calculations female'!U193</f>
        <v>0.3313401296426966</v>
      </c>
      <c r="V12" s="28">
        <f>'Calculations female'!V193</f>
        <v>0.33258617610210517</v>
      </c>
      <c r="W12" s="28">
        <f>'Calculations female'!W193</f>
        <v>0.33382345948144498</v>
      </c>
      <c r="X12" s="28">
        <f>'Calculations female'!X193</f>
        <v>0.33505205393559689</v>
      </c>
      <c r="Y12" s="28">
        <f>'Calculations female'!Y193</f>
        <v>0.33627203314598225</v>
      </c>
      <c r="Z12" s="28">
        <f>'Calculations female'!Z193</f>
        <v>0.33748347031328246</v>
      </c>
      <c r="AA12" s="28">
        <f>'Calculations female'!AA193</f>
        <v>0.33868643815073274</v>
      </c>
      <c r="AB12" s="28">
        <f>'Calculations female'!AB193</f>
        <v>0.33988100887797945</v>
      </c>
      <c r="AC12" s="28">
        <f>'Calculations female'!AC193</f>
        <v>0.34106725421544209</v>
      </c>
      <c r="AD12" s="28">
        <f>'Calculations female'!AD193</f>
        <v>0.34224524537920104</v>
      </c>
      <c r="AE12" s="28">
        <f>'Calculations female'!AE193</f>
        <v>0.3434150530763434</v>
      </c>
      <c r="AF12" s="28">
        <f>'Calculations female'!AF193</f>
        <v>0.34457674750078082</v>
      </c>
      <c r="AG12">
        <f t="shared" si="1"/>
        <v>0.34653265488200047</v>
      </c>
      <c r="AH12">
        <f t="shared" si="0"/>
        <v>0.34782270826310269</v>
      </c>
      <c r="AI12">
        <f t="shared" si="0"/>
        <v>0.34911276164420535</v>
      </c>
      <c r="AJ12">
        <f t="shared" si="0"/>
        <v>0.35040281502530757</v>
      </c>
      <c r="AK12">
        <f t="shared" si="0"/>
        <v>0.35169286840641023</v>
      </c>
      <c r="AL12">
        <f t="shared" si="0"/>
        <v>0.35298292178751245</v>
      </c>
      <c r="AM12">
        <f t="shared" si="0"/>
        <v>0.35427297516861467</v>
      </c>
      <c r="AN12">
        <f t="shared" si="0"/>
        <v>0.35556302854971733</v>
      </c>
      <c r="AO12">
        <f t="shared" si="0"/>
        <v>0.35685308193081955</v>
      </c>
      <c r="AP12">
        <f t="shared" si="0"/>
        <v>0.35814313531192177</v>
      </c>
      <c r="AQ12">
        <f t="shared" si="0"/>
        <v>0.35943318869302443</v>
      </c>
      <c r="AR12">
        <f t="shared" si="0"/>
        <v>0.36072324207412665</v>
      </c>
      <c r="AS12">
        <f t="shared" si="0"/>
        <v>0.36201329545522931</v>
      </c>
      <c r="AT12">
        <f t="shared" si="0"/>
        <v>0.36330334883633153</v>
      </c>
      <c r="AU12">
        <f t="shared" si="0"/>
        <v>0.36459340221743375</v>
      </c>
      <c r="AV12">
        <f t="shared" si="0"/>
        <v>0.36588345559853641</v>
      </c>
      <c r="AW12">
        <f t="shared" si="0"/>
        <v>0.36717350897963863</v>
      </c>
      <c r="AX12">
        <f t="shared" si="0"/>
        <v>0.36846356236074085</v>
      </c>
      <c r="AY12">
        <f t="shared" si="0"/>
        <v>0.36975361574184351</v>
      </c>
      <c r="AZ12">
        <f t="shared" si="0"/>
        <v>0.37104366912294573</v>
      </c>
    </row>
    <row r="13" spans="1:52" x14ac:dyDescent="0.2">
      <c r="A13" s="6" t="s">
        <v>89</v>
      </c>
      <c r="B13" s="28">
        <f>'Calculations female'!B194</f>
        <v>0.43200000000000011</v>
      </c>
      <c r="C13" s="28">
        <f>'Calculations female'!C194</f>
        <v>0.43334606205588461</v>
      </c>
      <c r="D13" s="28">
        <f>'Calculations female'!D194</f>
        <v>0.43475487864572721</v>
      </c>
      <c r="E13" s="28">
        <f>'Calculations female'!E194</f>
        <v>0.43612950660082894</v>
      </c>
      <c r="F13" s="28">
        <f>'Calculations female'!F194</f>
        <v>0.43748030926974663</v>
      </c>
      <c r="G13" s="28">
        <f>'Calculations female'!G194</f>
        <v>0.43887641657186433</v>
      </c>
      <c r="H13" s="28">
        <f>'Calculations female'!H194</f>
        <v>0.44032904334573397</v>
      </c>
      <c r="I13" s="28">
        <f>'Calculations female'!I194</f>
        <v>0.4418635443405749</v>
      </c>
      <c r="J13" s="28">
        <f>'Calculations female'!J194</f>
        <v>0.44346611437290867</v>
      </c>
      <c r="K13" s="28">
        <f>'Calculations female'!K194</f>
        <v>0.44502650546125128</v>
      </c>
      <c r="L13" s="28">
        <f>'Calculations female'!L194</f>
        <v>0.44603978615884754</v>
      </c>
      <c r="M13" s="28">
        <f>'Calculations female'!M194</f>
        <v>0.44738843425567304</v>
      </c>
      <c r="N13" s="28">
        <f>'Calculations female'!N194</f>
        <v>0.44872545470708941</v>
      </c>
      <c r="O13" s="28">
        <f>'Calculations female'!O194</f>
        <v>0.45005097880882067</v>
      </c>
      <c r="P13" s="28">
        <f>'Calculations female'!P194</f>
        <v>0.45136513625865765</v>
      </c>
      <c r="Q13" s="28">
        <f>'Calculations female'!Q194</f>
        <v>0.45266805517023795</v>
      </c>
      <c r="R13" s="28">
        <f>'Calculations female'!R194</f>
        <v>0.45395986208710531</v>
      </c>
      <c r="S13" s="28">
        <f>'Calculations female'!S194</f>
        <v>0.45524068199703011</v>
      </c>
      <c r="T13" s="28">
        <f>'Calculations female'!T194</f>
        <v>0.45651063834656108</v>
      </c>
      <c r="U13" s="28">
        <f>'Calculations female'!U194</f>
        <v>0.45776985305578172</v>
      </c>
      <c r="V13" s="28">
        <f>'Calculations female'!V194</f>
        <v>0.45901844653324503</v>
      </c>
      <c r="W13" s="28">
        <f>'Calculations female'!W194</f>
        <v>0.46025653769107594</v>
      </c>
      <c r="X13" s="28">
        <f>'Calculations female'!X194</f>
        <v>0.46148424396019266</v>
      </c>
      <c r="Y13" s="28">
        <f>'Calculations female'!Y194</f>
        <v>0.4627016813056628</v>
      </c>
      <c r="Z13" s="28">
        <f>'Calculations female'!Z194</f>
        <v>0.46390896424214384</v>
      </c>
      <c r="AA13" s="28">
        <f>'Calculations female'!AA194</f>
        <v>0.46510620584940371</v>
      </c>
      <c r="AB13" s="28">
        <f>'Calculations female'!AB194</f>
        <v>0.46629351778791345</v>
      </c>
      <c r="AC13" s="28">
        <f>'Calculations female'!AC194</f>
        <v>0.46747101031446775</v>
      </c>
      <c r="AD13" s="28">
        <f>'Calculations female'!AD194</f>
        <v>0.4686387922978576</v>
      </c>
      <c r="AE13" s="28">
        <f>'Calculations female'!AE194</f>
        <v>0.46979697123454028</v>
      </c>
      <c r="AF13" s="28">
        <f>'Calculations female'!AF194</f>
        <v>0.47094565326432597</v>
      </c>
      <c r="AG13">
        <f t="shared" si="1"/>
        <v>0.47304887877685475</v>
      </c>
      <c r="AH13">
        <f t="shared" si="0"/>
        <v>0.47435110046252316</v>
      </c>
      <c r="AI13">
        <f t="shared" si="0"/>
        <v>0.47565332214819112</v>
      </c>
      <c r="AJ13">
        <f t="shared" si="0"/>
        <v>0.47695554383385907</v>
      </c>
      <c r="AK13">
        <f t="shared" si="0"/>
        <v>0.47825776551952703</v>
      </c>
      <c r="AL13">
        <f t="shared" si="0"/>
        <v>0.47955998720519499</v>
      </c>
      <c r="AM13">
        <f t="shared" si="0"/>
        <v>0.48086220889086295</v>
      </c>
      <c r="AN13">
        <f t="shared" si="0"/>
        <v>0.48216443057653091</v>
      </c>
      <c r="AO13">
        <f t="shared" si="0"/>
        <v>0.48346665226219931</v>
      </c>
      <c r="AP13">
        <f t="shared" si="0"/>
        <v>0.48476887394786727</v>
      </c>
      <c r="AQ13">
        <f t="shared" si="0"/>
        <v>0.48607109563353523</v>
      </c>
      <c r="AR13">
        <f t="shared" si="0"/>
        <v>0.48737331731920319</v>
      </c>
      <c r="AS13">
        <f t="shared" si="0"/>
        <v>0.48867553900487115</v>
      </c>
      <c r="AT13">
        <f t="shared" si="0"/>
        <v>0.48997776069053911</v>
      </c>
      <c r="AU13">
        <f t="shared" si="0"/>
        <v>0.49127998237620707</v>
      </c>
      <c r="AV13">
        <f t="shared" si="0"/>
        <v>0.49258220406187503</v>
      </c>
      <c r="AW13">
        <f t="shared" si="0"/>
        <v>0.49388442574754343</v>
      </c>
      <c r="AX13">
        <f t="shared" si="0"/>
        <v>0.49518664743321139</v>
      </c>
      <c r="AY13">
        <f t="shared" si="0"/>
        <v>0.49648886911887935</v>
      </c>
      <c r="AZ13">
        <f t="shared" si="0"/>
        <v>0.49779109080454731</v>
      </c>
    </row>
    <row r="14" spans="1:52" x14ac:dyDescent="0.2">
      <c r="A14" s="6" t="s">
        <v>35</v>
      </c>
      <c r="B14" s="28">
        <f>'Calculations female'!B195</f>
        <v>0.32099999999999995</v>
      </c>
      <c r="C14" s="28">
        <f>'Calculations female'!C195</f>
        <v>0.32232011150358003</v>
      </c>
      <c r="D14" s="28">
        <f>'Calculations female'!D195</f>
        <v>0.32370366981740856</v>
      </c>
      <c r="E14" s="28">
        <f>'Calculations female'!E195</f>
        <v>0.32505552734278426</v>
      </c>
      <c r="F14" s="28">
        <f>'Calculations female'!F195</f>
        <v>0.32638575793030256</v>
      </c>
      <c r="G14" s="28">
        <f>'Calculations female'!G195</f>
        <v>0.32776248173313549</v>
      </c>
      <c r="H14" s="28">
        <f>'Calculations female'!H195</f>
        <v>0.3291969669858904</v>
      </c>
      <c r="I14" s="28">
        <f>'Calculations female'!I195</f>
        <v>0.33071454845319725</v>
      </c>
      <c r="J14" s="28">
        <f>'Calculations female'!J195</f>
        <v>0.33230190965017664</v>
      </c>
      <c r="K14" s="28">
        <f>'Calculations female'!K195</f>
        <v>0.33384990790200786</v>
      </c>
      <c r="L14" s="28">
        <f>'Calculations female'!L195</f>
        <v>0.33485641717895526</v>
      </c>
      <c r="M14" s="28">
        <f>'Calculations female'!M195</f>
        <v>0.33619761124329473</v>
      </c>
      <c r="N14" s="28">
        <f>'Calculations female'!N195</f>
        <v>0.33752899849492024</v>
      </c>
      <c r="O14" s="28">
        <f>'Calculations female'!O195</f>
        <v>0.33885066396013724</v>
      </c>
      <c r="P14" s="28">
        <f>'Calculations female'!P195</f>
        <v>0.34016269215179951</v>
      </c>
      <c r="Q14" s="28">
        <f>'Calculations female'!Q195</f>
        <v>0.3414651670579823</v>
      </c>
      <c r="R14" s="28">
        <f>'Calculations female'!R195</f>
        <v>0.34275817213147297</v>
      </c>
      <c r="S14" s="28">
        <f>'Calculations female'!S195</f>
        <v>0.34404179028005311</v>
      </c>
      <c r="T14" s="28">
        <f>'Calculations female'!T195</f>
        <v>0.34531610385753675</v>
      </c>
      <c r="U14" s="28">
        <f>'Calculations female'!U195</f>
        <v>0.34658119465552523</v>
      </c>
      <c r="V14" s="28">
        <f>'Calculations female'!V195</f>
        <v>0.34783714389584969</v>
      </c>
      <c r="W14" s="28">
        <f>'Calculations female'!W195</f>
        <v>0.34908403222367612</v>
      </c>
      <c r="X14" s="28">
        <f>'Calculations female'!X195</f>
        <v>0.3503219397012225</v>
      </c>
      <c r="Y14" s="28">
        <f>'Calculations female'!Y195</f>
        <v>0.35155094580208868</v>
      </c>
      <c r="Z14" s="28">
        <f>'Calculations female'!Z195</f>
        <v>0.35277112940614486</v>
      </c>
      <c r="AA14" s="28">
        <f>'Calculations female'!AA195</f>
        <v>0.35398256879496387</v>
      </c>
      <c r="AB14" s="28">
        <f>'Calculations female'!AB195</f>
        <v>0.35518534164778148</v>
      </c>
      <c r="AC14" s="28">
        <f>'Calculations female'!AC195</f>
        <v>0.35637952503792986</v>
      </c>
      <c r="AD14" s="28">
        <f>'Calculations female'!AD195</f>
        <v>0.35756519542976395</v>
      </c>
      <c r="AE14" s="28">
        <f>'Calculations female'!AE195</f>
        <v>0.3587424286760128</v>
      </c>
      <c r="AF14" s="28">
        <f>'Calculations female'!AF195</f>
        <v>0.35991130001557053</v>
      </c>
      <c r="AG14">
        <f t="shared" si="1"/>
        <v>0.36190163138753428</v>
      </c>
      <c r="AH14">
        <f t="shared" si="0"/>
        <v>0.36320318245618832</v>
      </c>
      <c r="AI14">
        <f t="shared" si="0"/>
        <v>0.36450473352484236</v>
      </c>
      <c r="AJ14">
        <f t="shared" si="0"/>
        <v>0.3658062845934964</v>
      </c>
      <c r="AK14">
        <f t="shared" si="0"/>
        <v>0.36710783566215044</v>
      </c>
      <c r="AL14">
        <f t="shared" si="0"/>
        <v>0.36840938673080448</v>
      </c>
      <c r="AM14">
        <f t="shared" si="0"/>
        <v>0.36971093779945852</v>
      </c>
      <c r="AN14">
        <f t="shared" si="0"/>
        <v>0.37101248886811256</v>
      </c>
      <c r="AO14">
        <f t="shared" si="0"/>
        <v>0.37231403993676659</v>
      </c>
      <c r="AP14">
        <f t="shared" si="0"/>
        <v>0.37361559100542063</v>
      </c>
      <c r="AQ14">
        <f t="shared" si="0"/>
        <v>0.37491714207407467</v>
      </c>
      <c r="AR14">
        <f t="shared" si="0"/>
        <v>0.37621869314272871</v>
      </c>
      <c r="AS14">
        <f t="shared" si="0"/>
        <v>0.37752024421138275</v>
      </c>
      <c r="AT14">
        <f t="shared" si="0"/>
        <v>0.37882179528003679</v>
      </c>
      <c r="AU14">
        <f t="shared" si="0"/>
        <v>0.38012334634869083</v>
      </c>
      <c r="AV14">
        <f t="shared" si="0"/>
        <v>0.38142489741734487</v>
      </c>
      <c r="AW14">
        <f t="shared" si="0"/>
        <v>0.3827264484859989</v>
      </c>
      <c r="AX14">
        <f t="shared" si="0"/>
        <v>0.38402799955465294</v>
      </c>
      <c r="AY14">
        <f t="shared" si="0"/>
        <v>0.38532955062330698</v>
      </c>
      <c r="AZ14">
        <f t="shared" si="0"/>
        <v>0.38663110169196102</v>
      </c>
    </row>
    <row r="15" spans="1:52" x14ac:dyDescent="0.2">
      <c r="A15" s="6" t="s">
        <v>98</v>
      </c>
      <c r="B15" s="28">
        <f>'Calculations female'!B196</f>
        <v>0.22900000000000001</v>
      </c>
      <c r="C15" s="28">
        <f>'Calculations female'!C196</f>
        <v>0.23017548862795145</v>
      </c>
      <c r="D15" s="28">
        <f>'Calculations female'!D196</f>
        <v>0.23140914597463544</v>
      </c>
      <c r="E15" s="28">
        <f>'Calculations female'!E196</f>
        <v>0.23261619015210355</v>
      </c>
      <c r="F15" s="28">
        <f>'Calculations female'!F196</f>
        <v>0.23380551840483366</v>
      </c>
      <c r="G15" s="28">
        <f>'Calculations female'!G196</f>
        <v>0.2350380798993511</v>
      </c>
      <c r="H15" s="28">
        <f>'Calculations female'!H196</f>
        <v>0.23632415516251323</v>
      </c>
      <c r="I15" s="28">
        <f>'Calculations female'!I196</f>
        <v>0.23768672940152302</v>
      </c>
      <c r="J15" s="28">
        <f>'Calculations female'!J196</f>
        <v>0.23911415522476448</v>
      </c>
      <c r="K15" s="28">
        <f>'Calculations female'!K196</f>
        <v>0.24050834899113158</v>
      </c>
      <c r="L15" s="28">
        <f>'Calculations female'!L196</f>
        <v>0.24141600093786089</v>
      </c>
      <c r="M15" s="28">
        <f>'Calculations female'!M196</f>
        <v>0.24262686911367048</v>
      </c>
      <c r="N15" s="28">
        <f>'Calculations female'!N196</f>
        <v>0.24383046898961006</v>
      </c>
      <c r="O15" s="28">
        <f>'Calculations female'!O196</f>
        <v>0.24502684216169154</v>
      </c>
      <c r="P15" s="28">
        <f>'Calculations female'!P196</f>
        <v>0.24621603043969484</v>
      </c>
      <c r="Q15" s="28">
        <f>'Calculations female'!Q196</f>
        <v>0.24739807582555742</v>
      </c>
      <c r="R15" s="28">
        <f>'Calculations female'!R196</f>
        <v>0.24857302049260088</v>
      </c>
      <c r="S15" s="28">
        <f>'Calculations female'!S196</f>
        <v>0.24974090676557534</v>
      </c>
      <c r="T15" s="28">
        <f>'Calculations female'!T196</f>
        <v>0.25090177710149314</v>
      </c>
      <c r="U15" s="28">
        <f>'Calculations female'!U196</f>
        <v>0.25205567407122281</v>
      </c>
      <c r="V15" s="28">
        <f>'Calculations female'!V196</f>
        <v>0.25320264034181883</v>
      </c>
      <c r="W15" s="28">
        <f>'Calculations female'!W196</f>
        <v>0.25434271865956948</v>
      </c>
      <c r="X15" s="28">
        <f>'Calculations female'!X196</f>
        <v>0.25547595183371935</v>
      </c>
      <c r="Y15" s="28">
        <f>'Calculations female'!Y196</f>
        <v>0.25660238272087099</v>
      </c>
      <c r="Z15" s="28">
        <f>'Calculations female'!Z196</f>
        <v>0.25772205421001831</v>
      </c>
      <c r="AA15" s="28">
        <f>'Calculations female'!AA196</f>
        <v>0.25883500920820068</v>
      </c>
      <c r="AB15" s="28">
        <f>'Calculations female'!AB196</f>
        <v>0.25994129062676524</v>
      </c>
      <c r="AC15" s="28">
        <f>'Calculations female'!AC196</f>
        <v>0.26104094136819034</v>
      </c>
      <c r="AD15" s="28">
        <f>'Calculations female'!AD196</f>
        <v>0.26213400431348788</v>
      </c>
      <c r="AE15" s="28">
        <f>'Calculations female'!AE196</f>
        <v>0.26322052231012505</v>
      </c>
      <c r="AF15" s="28">
        <f>'Calculations female'!AF196</f>
        <v>0.26430053816047966</v>
      </c>
      <c r="AG15">
        <f t="shared" si="1"/>
        <v>0.26600401119124273</v>
      </c>
      <c r="AH15">
        <f t="shared" si="0"/>
        <v>0.26718514589978604</v>
      </c>
      <c r="AI15">
        <f t="shared" si="0"/>
        <v>0.26836628060832934</v>
      </c>
      <c r="AJ15">
        <f t="shared" si="0"/>
        <v>0.26954741531687265</v>
      </c>
      <c r="AK15">
        <f t="shared" si="0"/>
        <v>0.27072855002541596</v>
      </c>
      <c r="AL15">
        <f t="shared" si="0"/>
        <v>0.27190968473395927</v>
      </c>
      <c r="AM15">
        <f t="shared" si="0"/>
        <v>0.27309081944250257</v>
      </c>
      <c r="AN15">
        <f t="shared" si="0"/>
        <v>0.27427195415104588</v>
      </c>
      <c r="AO15">
        <f t="shared" si="0"/>
        <v>0.27545308885958963</v>
      </c>
      <c r="AP15">
        <f t="shared" si="0"/>
        <v>0.27663422356813294</v>
      </c>
      <c r="AQ15">
        <f t="shared" si="0"/>
        <v>0.27781535827667625</v>
      </c>
      <c r="AR15">
        <f t="shared" si="0"/>
        <v>0.27899649298521956</v>
      </c>
      <c r="AS15">
        <f t="shared" si="0"/>
        <v>0.28017762769376287</v>
      </c>
      <c r="AT15">
        <f t="shared" si="0"/>
        <v>0.28135876240230617</v>
      </c>
      <c r="AU15">
        <f t="shared" si="0"/>
        <v>0.28253989711084948</v>
      </c>
      <c r="AV15">
        <f t="shared" si="0"/>
        <v>0.28372103181939279</v>
      </c>
      <c r="AW15">
        <f t="shared" si="0"/>
        <v>0.2849021665279361</v>
      </c>
      <c r="AX15">
        <f t="shared" si="0"/>
        <v>0.2860833012364794</v>
      </c>
      <c r="AY15">
        <f t="shared" si="0"/>
        <v>0.28726443594502271</v>
      </c>
      <c r="AZ15">
        <f t="shared" si="0"/>
        <v>0.28844557065356602</v>
      </c>
    </row>
    <row r="16" spans="1:52" x14ac:dyDescent="0.2">
      <c r="A16" s="6" t="s">
        <v>97</v>
      </c>
      <c r="B16" s="28">
        <f>'Calculations female'!B197</f>
        <v>0.20614285714285713</v>
      </c>
      <c r="C16" s="28">
        <f>'Calculations female'!C197</f>
        <v>0.20726260848268485</v>
      </c>
      <c r="D16" s="28">
        <f>'Calculations female'!D197</f>
        <v>0.20843821414882516</v>
      </c>
      <c r="E16" s="28">
        <f>'Calculations female'!E197</f>
        <v>0.20958889794761904</v>
      </c>
      <c r="F16" s="28">
        <f>'Calculations female'!F197</f>
        <v>0.21072311685170966</v>
      </c>
      <c r="G16" s="28">
        <f>'Calculations female'!G197</f>
        <v>0.21189900873443282</v>
      </c>
      <c r="H16" s="28">
        <f>'Calculations female'!H197</f>
        <v>0.2131264337124622</v>
      </c>
      <c r="I16" s="28">
        <f>'Calculations female'!I197</f>
        <v>0.21442740237350205</v>
      </c>
      <c r="J16" s="28">
        <f>'Calculations female'!J197</f>
        <v>0.2157908777800718</v>
      </c>
      <c r="K16" s="28">
        <f>'Calculations female'!K197</f>
        <v>0.21712318875372341</v>
      </c>
      <c r="L16" s="28">
        <f>'Calculations female'!L197</f>
        <v>0.21799086036552626</v>
      </c>
      <c r="M16" s="28">
        <f>'Calculations female'!M197</f>
        <v>0.21914876806485886</v>
      </c>
      <c r="N16" s="28">
        <f>'Calculations female'!N197</f>
        <v>0.22030015050882798</v>
      </c>
      <c r="O16" s="28">
        <f>'Calculations female'!O197</f>
        <v>0.22144503902584395</v>
      </c>
      <c r="P16" s="28">
        <f>'Calculations female'!P197</f>
        <v>0.22258346528724121</v>
      </c>
      <c r="Q16" s="28">
        <f>'Calculations female'!Q197</f>
        <v>0.22371546128498432</v>
      </c>
      <c r="R16" s="28">
        <f>'Calculations female'!R197</f>
        <v>0.22484105931015883</v>
      </c>
      <c r="S16" s="28">
        <f>'Calculations female'!S197</f>
        <v>0.22596029193223327</v>
      </c>
      <c r="T16" s="28">
        <f>'Calculations female'!T197</f>
        <v>0.22707319197906609</v>
      </c>
      <c r="U16" s="28">
        <f>'Calculations female'!U197</f>
        <v>0.22817979251763118</v>
      </c>
      <c r="V16" s="28">
        <f>'Calculations female'!V197</f>
        <v>0.22928012683544224</v>
      </c>
      <c r="W16" s="28">
        <f>'Calculations female'!W197</f>
        <v>0.23037422842265987</v>
      </c>
      <c r="X16" s="28">
        <f>'Calculations female'!X197</f>
        <v>0.23146213095483978</v>
      </c>
      <c r="Y16" s="28">
        <f>'Calculations female'!Y197</f>
        <v>0.23254386827633322</v>
      </c>
      <c r="Z16" s="28">
        <f>'Calculations female'!Z197</f>
        <v>0.23361947438428865</v>
      </c>
      <c r="AA16" s="28">
        <f>'Calculations female'!AA197</f>
        <v>0.23468898341325148</v>
      </c>
      <c r="AB16" s="28">
        <f>'Calculations female'!AB197</f>
        <v>0.23575242962034876</v>
      </c>
      <c r="AC16" s="28">
        <f>'Calculations female'!AC197</f>
        <v>0.23680984737101463</v>
      </c>
      <c r="AD16" s="28">
        <f>'Calculations female'!AD197</f>
        <v>0.23786127112527516</v>
      </c>
      <c r="AE16" s="28">
        <f>'Calculations female'!AE197</f>
        <v>0.23890673542453841</v>
      </c>
      <c r="AF16" s="28">
        <f>'Calculations female'!AF197</f>
        <v>0.23994627487889983</v>
      </c>
      <c r="AG16">
        <f t="shared" si="1"/>
        <v>0.24154983488202131</v>
      </c>
      <c r="AH16">
        <f t="shared" si="0"/>
        <v>0.24268096154418162</v>
      </c>
      <c r="AI16">
        <f t="shared" si="0"/>
        <v>0.24381208820634193</v>
      </c>
      <c r="AJ16">
        <f t="shared" si="0"/>
        <v>0.24494321486850223</v>
      </c>
      <c r="AK16">
        <f t="shared" si="0"/>
        <v>0.24607434153066254</v>
      </c>
      <c r="AL16">
        <f t="shared" ref="AL16:AZ30" si="2">_xlfn.FORECAST.LINEAR(AL$1,$B16:$AF16,$B$1:$AF$1)</f>
        <v>0.24720546819282285</v>
      </c>
      <c r="AM16">
        <f t="shared" si="2"/>
        <v>0.24833659485498316</v>
      </c>
      <c r="AN16">
        <f t="shared" si="2"/>
        <v>0.24946772151714347</v>
      </c>
      <c r="AO16">
        <f t="shared" si="2"/>
        <v>0.25059884817930378</v>
      </c>
      <c r="AP16">
        <f t="shared" si="2"/>
        <v>0.25172997484146409</v>
      </c>
      <c r="AQ16">
        <f t="shared" si="2"/>
        <v>0.2528611015036244</v>
      </c>
      <c r="AR16">
        <f t="shared" si="2"/>
        <v>0.25399222816578471</v>
      </c>
      <c r="AS16">
        <f t="shared" si="2"/>
        <v>0.25512335482794501</v>
      </c>
      <c r="AT16">
        <f t="shared" si="2"/>
        <v>0.25625448149010532</v>
      </c>
      <c r="AU16">
        <f t="shared" si="2"/>
        <v>0.25738560815226563</v>
      </c>
      <c r="AV16">
        <f t="shared" si="2"/>
        <v>0.25851673481442594</v>
      </c>
      <c r="AW16">
        <f t="shared" si="2"/>
        <v>0.25964786147658625</v>
      </c>
      <c r="AX16">
        <f t="shared" si="2"/>
        <v>0.26077898813874656</v>
      </c>
      <c r="AY16">
        <f t="shared" si="2"/>
        <v>0.26191011480090687</v>
      </c>
      <c r="AZ16">
        <f t="shared" si="2"/>
        <v>0.26304124146306718</v>
      </c>
    </row>
    <row r="17" spans="1:52" x14ac:dyDescent="0.2">
      <c r="A17" s="6" t="s">
        <v>101</v>
      </c>
      <c r="B17" s="28">
        <f>'Calculations female'!B198</f>
        <v>0.12100000000000004</v>
      </c>
      <c r="C17" s="28">
        <f>'Calculations female'!C198</f>
        <v>0.1218313391719682</v>
      </c>
      <c r="D17" s="28">
        <f>'Calculations female'!D198</f>
        <v>0.12270556546812002</v>
      </c>
      <c r="E17" s="28">
        <f>'Calculations female'!E198</f>
        <v>0.12356266586873206</v>
      </c>
      <c r="F17" s="28">
        <f>'Calculations female'!F198</f>
        <v>0.12440886366331033</v>
      </c>
      <c r="G17" s="28">
        <f>'Calculations female'!G198</f>
        <v>0.12528757842302715</v>
      </c>
      <c r="H17" s="28">
        <f>'Calculations female'!H198</f>
        <v>0.12620635070642308</v>
      </c>
      <c r="I17" s="28">
        <f>'Calculations female'!I198</f>
        <v>0.12718189849300185</v>
      </c>
      <c r="J17" s="28">
        <f>'Calculations female'!J198</f>
        <v>0.12820622231113141</v>
      </c>
      <c r="K17" s="28">
        <f>'Calculations female'!K198</f>
        <v>0.12920901546220268</v>
      </c>
      <c r="L17" s="28">
        <f>'Calculations female'!L198</f>
        <v>0.129863087301752</v>
      </c>
      <c r="M17" s="28">
        <f>'Calculations female'!M198</f>
        <v>0.13073717395741991</v>
      </c>
      <c r="N17" s="28">
        <f>'Calculations female'!N198</f>
        <v>0.13160772616633185</v>
      </c>
      <c r="O17" s="28">
        <f>'Calculations female'!O198</f>
        <v>0.13247474349832533</v>
      </c>
      <c r="P17" s="28">
        <f>'Calculations female'!P198</f>
        <v>0.13333822609902848</v>
      </c>
      <c r="Q17" s="28">
        <f>'Calculations female'!Q198</f>
        <v>0.13419817467145609</v>
      </c>
      <c r="R17" s="28">
        <f>'Calculations female'!R198</f>
        <v>0.13505459045807167</v>
      </c>
      <c r="S17" s="28">
        <f>'Calculations female'!S198</f>
        <v>0.13590747522331456</v>
      </c>
      <c r="T17" s="28">
        <f>'Calculations female'!T198</f>
        <v>0.13675683123657895</v>
      </c>
      <c r="U17" s="28">
        <f>'Calculations female'!U198</f>
        <v>0.13760266125563403</v>
      </c>
      <c r="V17" s="28">
        <f>'Calculations female'!V198</f>
        <v>0.13844496851047436</v>
      </c>
      <c r="W17" s="28">
        <f>'Calculations female'!W198</f>
        <v>0.13928375668759935</v>
      </c>
      <c r="X17" s="28">
        <f>'Calculations female'!X198</f>
        <v>0.14011902991469322</v>
      </c>
      <c r="Y17" s="28">
        <f>'Calculations female'!Y198</f>
        <v>0.14095079274572056</v>
      </c>
      <c r="Z17" s="28">
        <f>'Calculations female'!Z198</f>
        <v>0.14177905014640793</v>
      </c>
      <c r="AA17" s="28">
        <f>'Calculations female'!AA198</f>
        <v>0.1426038074801102</v>
      </c>
      <c r="AB17" s="28">
        <f>'Calculations female'!AB198</f>
        <v>0.14342507049406028</v>
      </c>
      <c r="AC17" s="28">
        <f>'Calculations female'!AC198</f>
        <v>0.14424284530597262</v>
      </c>
      <c r="AD17" s="28">
        <f>'Calculations female'!AD198</f>
        <v>0.14505713839102005</v>
      </c>
      <c r="AE17" s="28">
        <f>'Calculations female'!AE198</f>
        <v>0.14586795656914614</v>
      </c>
      <c r="AF17" s="28">
        <f>'Calculations female'!AF198</f>
        <v>0.14667530699272852</v>
      </c>
      <c r="AG17">
        <f t="shared" si="1"/>
        <v>0.14780134855863891</v>
      </c>
      <c r="AH17">
        <f t="shared" si="1"/>
        <v>0.14866072737445357</v>
      </c>
      <c r="AI17">
        <f t="shared" si="1"/>
        <v>0.14952010619026823</v>
      </c>
      <c r="AJ17">
        <f t="shared" si="1"/>
        <v>0.15037948500608289</v>
      </c>
      <c r="AK17">
        <f t="shared" si="1"/>
        <v>0.15123886382189755</v>
      </c>
      <c r="AL17">
        <f t="shared" si="1"/>
        <v>0.15209824263771199</v>
      </c>
      <c r="AM17">
        <f t="shared" si="1"/>
        <v>0.15295762145352665</v>
      </c>
      <c r="AN17">
        <f t="shared" si="1"/>
        <v>0.15381700026934131</v>
      </c>
      <c r="AO17">
        <f t="shared" si="1"/>
        <v>0.15467637908515597</v>
      </c>
      <c r="AP17">
        <f t="shared" si="1"/>
        <v>0.15553575790097063</v>
      </c>
      <c r="AQ17">
        <f t="shared" si="1"/>
        <v>0.15639513671678507</v>
      </c>
      <c r="AR17">
        <f t="shared" si="1"/>
        <v>0.15725451553259973</v>
      </c>
      <c r="AS17">
        <f t="shared" si="1"/>
        <v>0.15811389434841439</v>
      </c>
      <c r="AT17">
        <f t="shared" si="1"/>
        <v>0.15897327316422905</v>
      </c>
      <c r="AU17">
        <f t="shared" si="1"/>
        <v>0.15983265198004348</v>
      </c>
      <c r="AV17">
        <f t="shared" si="1"/>
        <v>0.16069203079585814</v>
      </c>
      <c r="AW17">
        <f t="shared" si="2"/>
        <v>0.1615514096116728</v>
      </c>
      <c r="AX17">
        <f t="shared" si="2"/>
        <v>0.16241078842748746</v>
      </c>
      <c r="AY17">
        <f t="shared" si="2"/>
        <v>0.16327016724330212</v>
      </c>
      <c r="AZ17">
        <f t="shared" si="2"/>
        <v>0.16412954605911656</v>
      </c>
    </row>
    <row r="18" spans="1:52" x14ac:dyDescent="0.2">
      <c r="A18" s="6" t="s">
        <v>104</v>
      </c>
      <c r="B18" s="28">
        <f>'Calculations female'!B199</f>
        <v>0.26899999999999991</v>
      </c>
      <c r="C18" s="28">
        <f>'Calculations female'!C199</f>
        <v>0.27025341792487168</v>
      </c>
      <c r="D18" s="28">
        <f>'Calculations female'!D199</f>
        <v>0.27156804719312938</v>
      </c>
      <c r="E18" s="28">
        <f>'Calculations female'!E199</f>
        <v>0.27285351268566654</v>
      </c>
      <c r="F18" s="28">
        <f>'Calculations female'!F199</f>
        <v>0.27411933623293167</v>
      </c>
      <c r="G18" s="28">
        <f>'Calculations female'!G199</f>
        <v>0.2754303646854997</v>
      </c>
      <c r="H18" s="28">
        <f>'Calculations female'!H199</f>
        <v>0.27679743883146385</v>
      </c>
      <c r="I18" s="28">
        <f>'Calculations female'!I199</f>
        <v>0.2782448587145086</v>
      </c>
      <c r="J18" s="28">
        <f>'Calculations female'!J199</f>
        <v>0.27976010062504403</v>
      </c>
      <c r="K18" s="28">
        <f>'Calculations female'!K199</f>
        <v>0.28123901531531259</v>
      </c>
      <c r="L18" s="28">
        <f>'Calculations female'!L199</f>
        <v>0.28220126638229387</v>
      </c>
      <c r="M18" s="28">
        <f>'Calculations female'!M199</f>
        <v>0.28348429276663528</v>
      </c>
      <c r="N18" s="28">
        <f>'Calculations female'!N199</f>
        <v>0.28475884894863079</v>
      </c>
      <c r="O18" s="28">
        <f>'Calculations female'!O199</f>
        <v>0.28602499529304687</v>
      </c>
      <c r="P18" s="28">
        <f>'Calculations female'!P199</f>
        <v>0.28728279209751012</v>
      </c>
      <c r="Q18" s="28">
        <f>'Calculations female'!Q199</f>
        <v>0.28853229957392723</v>
      </c>
      <c r="R18" s="28">
        <f>'Calculations female'!R199</f>
        <v>0.28977357783077845</v>
      </c>
      <c r="S18" s="28">
        <f>'Calculations female'!S199</f>
        <v>0.29100668685626468</v>
      </c>
      <c r="T18" s="28">
        <f>'Calculations female'!T199</f>
        <v>0.29223168650227321</v>
      </c>
      <c r="U18" s="28">
        <f>'Calculations female'!U199</f>
        <v>0.29344863646912861</v>
      </c>
      <c r="V18" s="28">
        <f>'Calculations female'!V199</f>
        <v>0.294657596291098</v>
      </c>
      <c r="W18" s="28">
        <f>'Calculations female'!W199</f>
        <v>0.29585862532263463</v>
      </c>
      <c r="X18" s="28">
        <f>'Calculations female'!X199</f>
        <v>0.29705178272530486</v>
      </c>
      <c r="Y18" s="28">
        <f>'Calculations female'!Y199</f>
        <v>0.29823712745540637</v>
      </c>
      <c r="Z18" s="28">
        <f>'Calculations female'!Z199</f>
        <v>0.29941471825222216</v>
      </c>
      <c r="AA18" s="28">
        <f>'Calculations female'!AA199</f>
        <v>0.30058461362689859</v>
      </c>
      <c r="AB18" s="28">
        <f>'Calculations female'!AB199</f>
        <v>0.30174687185193144</v>
      </c>
      <c r="AC18" s="28">
        <f>'Calculations female'!AC199</f>
        <v>0.30290155095120924</v>
      </c>
      <c r="AD18" s="28">
        <f>'Calculations female'!AD199</f>
        <v>0.30404870869063105</v>
      </c>
      <c r="AE18" s="28">
        <f>'Calculations female'!AE199</f>
        <v>0.30518840256923452</v>
      </c>
      <c r="AF18" s="28">
        <f>'Calculations female'!AF199</f>
        <v>0.30632068981084731</v>
      </c>
      <c r="AG18">
        <f t="shared" si="1"/>
        <v>0.30817125606307627</v>
      </c>
      <c r="AH18">
        <f t="shared" si="1"/>
        <v>0.3094198187152517</v>
      </c>
      <c r="AI18">
        <f t="shared" si="1"/>
        <v>0.31066838136742758</v>
      </c>
      <c r="AJ18">
        <f t="shared" si="1"/>
        <v>0.31191694401960302</v>
      </c>
      <c r="AK18">
        <f t="shared" si="1"/>
        <v>0.31316550667177845</v>
      </c>
      <c r="AL18">
        <f t="shared" si="1"/>
        <v>0.31441406932395388</v>
      </c>
      <c r="AM18">
        <f t="shared" si="1"/>
        <v>0.31566263197612932</v>
      </c>
      <c r="AN18">
        <f t="shared" si="1"/>
        <v>0.31691119462830475</v>
      </c>
      <c r="AO18">
        <f t="shared" si="1"/>
        <v>0.31815975728048018</v>
      </c>
      <c r="AP18">
        <f t="shared" si="1"/>
        <v>0.31940831993265562</v>
      </c>
      <c r="AQ18">
        <f t="shared" si="1"/>
        <v>0.32065688258483105</v>
      </c>
      <c r="AR18">
        <f t="shared" si="1"/>
        <v>0.32190544523700693</v>
      </c>
      <c r="AS18">
        <f t="shared" si="1"/>
        <v>0.32315400788918236</v>
      </c>
      <c r="AT18">
        <f t="shared" si="1"/>
        <v>0.32440257054135779</v>
      </c>
      <c r="AU18">
        <f t="shared" si="1"/>
        <v>0.32565113319353323</v>
      </c>
      <c r="AV18">
        <f t="shared" si="1"/>
        <v>0.32689969584570866</v>
      </c>
      <c r="AW18">
        <f t="shared" si="2"/>
        <v>0.32814825849788409</v>
      </c>
      <c r="AX18">
        <f t="shared" si="2"/>
        <v>0.32939682115005953</v>
      </c>
      <c r="AY18">
        <f t="shared" si="2"/>
        <v>0.33064538380223496</v>
      </c>
      <c r="AZ18">
        <f t="shared" si="2"/>
        <v>0.33189394645441084</v>
      </c>
    </row>
    <row r="19" spans="1:52" x14ac:dyDescent="0.2">
      <c r="A19" s="6" t="s">
        <v>36</v>
      </c>
      <c r="B19" s="28">
        <f>'Calculations female'!B200</f>
        <v>0.16550832517140057</v>
      </c>
      <c r="C19" s="28">
        <f>'Calculations female'!C200</f>
        <v>0.16650723955923916</v>
      </c>
      <c r="D19" s="28">
        <f>'Calculations female'!D200</f>
        <v>0.16755674107718851</v>
      </c>
      <c r="E19" s="28">
        <f>'Calculations female'!E200</f>
        <v>0.16858474694677694</v>
      </c>
      <c r="F19" s="28">
        <f>'Calculations female'!F200</f>
        <v>0.16959877101055104</v>
      </c>
      <c r="G19" s="28">
        <f>'Calculations female'!G200</f>
        <v>0.17065081341249139</v>
      </c>
      <c r="H19" s="28">
        <f>'Calculations female'!H200</f>
        <v>0.17174978679654851</v>
      </c>
      <c r="I19" s="28">
        <f>'Calculations female'!I200</f>
        <v>0.17291552636013302</v>
      </c>
      <c r="J19" s="28">
        <f>'Calculations female'!J200</f>
        <v>0.17413828846099358</v>
      </c>
      <c r="K19" s="28">
        <f>'Calculations female'!K200</f>
        <v>0.17533410202835148</v>
      </c>
      <c r="L19" s="28">
        <f>'Calculations female'!L200</f>
        <v>0.17611340970661865</v>
      </c>
      <c r="M19" s="28">
        <f>'Calculations female'!M200</f>
        <v>0.17715404646716976</v>
      </c>
      <c r="N19" s="28">
        <f>'Calculations female'!N200</f>
        <v>0.17818955545156903</v>
      </c>
      <c r="O19" s="28">
        <f>'Calculations female'!O200</f>
        <v>0.17921995123124421</v>
      </c>
      <c r="P19" s="28">
        <f>'Calculations female'!P200</f>
        <v>0.18024524888399215</v>
      </c>
      <c r="Q19" s="28">
        <f>'Calculations female'!Q200</f>
        <v>0.18126546397232773</v>
      </c>
      <c r="R19" s="28">
        <f>'Calculations female'!R200</f>
        <v>0.18228061252248623</v>
      </c>
      <c r="S19" s="28">
        <f>'Calculations female'!S200</f>
        <v>0.18329071100407149</v>
      </c>
      <c r="T19" s="28">
        <f>'Calculations female'!T200</f>
        <v>0.18429577631032792</v>
      </c>
      <c r="U19" s="28">
        <f>'Calculations female'!U200</f>
        <v>0.18529582573902076</v>
      </c>
      <c r="V19" s="28">
        <f>'Calculations female'!V200</f>
        <v>0.18629087697390531</v>
      </c>
      <c r="W19" s="28">
        <f>'Calculations female'!W200</f>
        <v>0.18728094806677967</v>
      </c>
      <c r="X19" s="28">
        <f>'Calculations female'!X200</f>
        <v>0.1882660574200829</v>
      </c>
      <c r="Y19" s="28">
        <f>'Calculations female'!Y200</f>
        <v>0.18924622377005212</v>
      </c>
      <c r="Z19" s="28">
        <f>'Calculations female'!Z200</f>
        <v>0.1902214661703992</v>
      </c>
      <c r="AA19" s="28">
        <f>'Calculations female'!AA200</f>
        <v>0.19119180397650223</v>
      </c>
      <c r="AB19" s="28">
        <f>'Calculations female'!AB200</f>
        <v>0.19215725683010595</v>
      </c>
      <c r="AC19" s="28">
        <f>'Calculations female'!AC200</f>
        <v>0.19311784464449308</v>
      </c>
      <c r="AD19" s="28">
        <f>'Calculations female'!AD200</f>
        <v>0.19407358759014526</v>
      </c>
      <c r="AE19" s="28">
        <f>'Calculations female'!AE200</f>
        <v>0.19502450608084709</v>
      </c>
      <c r="AF19" s="28">
        <f>'Calculations female'!AF200</f>
        <v>0.19597062076024707</v>
      </c>
      <c r="AG19">
        <f t="shared" si="1"/>
        <v>0.19736737042312402</v>
      </c>
      <c r="AH19">
        <f t="shared" si="1"/>
        <v>0.19838683080360964</v>
      </c>
      <c r="AI19">
        <f t="shared" si="1"/>
        <v>0.19940629118409481</v>
      </c>
      <c r="AJ19">
        <f t="shared" si="1"/>
        <v>0.20042575156458042</v>
      </c>
      <c r="AK19">
        <f t="shared" si="1"/>
        <v>0.20144521194506559</v>
      </c>
      <c r="AL19">
        <f t="shared" si="1"/>
        <v>0.20246467232555121</v>
      </c>
      <c r="AM19">
        <f t="shared" si="1"/>
        <v>0.20348413270603682</v>
      </c>
      <c r="AN19">
        <f t="shared" si="1"/>
        <v>0.204503593086522</v>
      </c>
      <c r="AO19">
        <f t="shared" si="1"/>
        <v>0.20552305346700761</v>
      </c>
      <c r="AP19">
        <f t="shared" si="1"/>
        <v>0.20654251384749323</v>
      </c>
      <c r="AQ19">
        <f t="shared" si="1"/>
        <v>0.2075619742279784</v>
      </c>
      <c r="AR19">
        <f t="shared" si="1"/>
        <v>0.20858143460846401</v>
      </c>
      <c r="AS19">
        <f t="shared" si="1"/>
        <v>0.20960089498894918</v>
      </c>
      <c r="AT19">
        <f t="shared" si="1"/>
        <v>0.2106203553694348</v>
      </c>
      <c r="AU19">
        <f t="shared" si="1"/>
        <v>0.21163981574992041</v>
      </c>
      <c r="AV19">
        <f t="shared" si="1"/>
        <v>0.21265927613040558</v>
      </c>
      <c r="AW19">
        <f t="shared" si="2"/>
        <v>0.2136787365108912</v>
      </c>
      <c r="AX19">
        <f t="shared" si="2"/>
        <v>0.21469819689137681</v>
      </c>
      <c r="AY19">
        <f t="shared" si="2"/>
        <v>0.21571765727186198</v>
      </c>
      <c r="AZ19">
        <f t="shared" si="2"/>
        <v>0.2167371176523476</v>
      </c>
    </row>
    <row r="20" spans="1:52" x14ac:dyDescent="0.2">
      <c r="A20" s="6" t="s">
        <v>37</v>
      </c>
      <c r="B20" s="28">
        <f>'Calculations female'!B201</f>
        <v>0.30499999999999999</v>
      </c>
      <c r="C20" s="28">
        <f>'Calculations female'!C201</f>
        <v>0.30630356629879157</v>
      </c>
      <c r="D20" s="28">
        <f>'Calculations female'!D201</f>
        <v>0.30767008471848756</v>
      </c>
      <c r="E20" s="28">
        <f>'Calculations female'!E201</f>
        <v>0.30900558925949045</v>
      </c>
      <c r="F20" s="28">
        <f>'Calculations female'!F201</f>
        <v>0.31032001396964742</v>
      </c>
      <c r="G20" s="28">
        <f>'Calculations female'!G201</f>
        <v>0.31168067708949049</v>
      </c>
      <c r="H20" s="28">
        <f>'Calculations female'!H201</f>
        <v>0.31309874924283859</v>
      </c>
      <c r="I20" s="28">
        <f>'Calculations female'!I201</f>
        <v>0.31459932317912753</v>
      </c>
      <c r="J20" s="28">
        <f>'Calculations female'!J201</f>
        <v>0.31616928600003447</v>
      </c>
      <c r="K20" s="28">
        <f>'Calculations female'!K201</f>
        <v>0.31770070167487707</v>
      </c>
      <c r="L20" s="28">
        <f>'Calculations female'!L201</f>
        <v>0.31869663216274507</v>
      </c>
      <c r="M20" s="28">
        <f>'Calculations female'!M201</f>
        <v>0.3200239781766101</v>
      </c>
      <c r="N20" s="28">
        <f>'Calculations female'!N201</f>
        <v>0.32134189885231007</v>
      </c>
      <c r="O20" s="28">
        <f>'Calculations female'!O201</f>
        <v>0.32265047169108912</v>
      </c>
      <c r="P20" s="28">
        <f>'Calculations female'!P201</f>
        <v>0.3239497738258531</v>
      </c>
      <c r="Q20" s="28">
        <f>'Calculations female'!Q201</f>
        <v>0.32523988200723536</v>
      </c>
      <c r="R20" s="28">
        <f>'Calculations female'!R201</f>
        <v>0.32652087259051032</v>
      </c>
      <c r="S20" s="28">
        <f>'Calculations female'!S201</f>
        <v>0.327792821523332</v>
      </c>
      <c r="T20" s="28">
        <f>'Calculations female'!T201</f>
        <v>0.32905580433425874</v>
      </c>
      <c r="U20" s="28">
        <f>'Calculations female'!U201</f>
        <v>0.33030989612203132</v>
      </c>
      <c r="V20" s="28">
        <f>'Calculations female'!V201</f>
        <v>0.3315551715455668</v>
      </c>
      <c r="W20" s="28">
        <f>'Calculations female'!W201</f>
        <v>0.33279170481465409</v>
      </c>
      <c r="X20" s="28">
        <f>'Calculations female'!X201</f>
        <v>0.33401956968129171</v>
      </c>
      <c r="Y20" s="28">
        <f>'Calculations female'!Y201</f>
        <v>0.3352388394316746</v>
      </c>
      <c r="Z20" s="28">
        <f>'Calculations female'!Z201</f>
        <v>0.3364495868787743</v>
      </c>
      <c r="AA20" s="28">
        <f>'Calculations female'!AA201</f>
        <v>0.33765188435549626</v>
      </c>
      <c r="AB20" s="28">
        <f>'Calculations female'!AB201</f>
        <v>0.33884580370840073</v>
      </c>
      <c r="AC20" s="28">
        <f>'Calculations female'!AC201</f>
        <v>0.34003141629193151</v>
      </c>
      <c r="AD20" s="28">
        <f>'Calculations female'!AD201</f>
        <v>0.3412087929631728</v>
      </c>
      <c r="AE20" s="28">
        <f>'Calculations female'!AE201</f>
        <v>0.34237800407706487</v>
      </c>
      <c r="AF20" s="28">
        <f>'Calculations female'!AF201</f>
        <v>0.34353911948209453</v>
      </c>
      <c r="AG20">
        <f t="shared" si="1"/>
        <v>0.3454925351558078</v>
      </c>
      <c r="AH20">
        <f t="shared" si="1"/>
        <v>0.34678170586927815</v>
      </c>
      <c r="AI20">
        <f t="shared" si="1"/>
        <v>0.34807087658274805</v>
      </c>
      <c r="AJ20">
        <f t="shared" si="1"/>
        <v>0.34936004729621839</v>
      </c>
      <c r="AK20">
        <f t="shared" si="1"/>
        <v>0.35064921800968829</v>
      </c>
      <c r="AL20">
        <f t="shared" si="1"/>
        <v>0.35193838872315819</v>
      </c>
      <c r="AM20">
        <f t="shared" si="1"/>
        <v>0.35322755943662854</v>
      </c>
      <c r="AN20">
        <f t="shared" si="1"/>
        <v>0.35451673015009844</v>
      </c>
      <c r="AO20">
        <f t="shared" si="1"/>
        <v>0.35580590086356878</v>
      </c>
      <c r="AP20">
        <f t="shared" si="1"/>
        <v>0.35709507157703868</v>
      </c>
      <c r="AQ20">
        <f t="shared" si="1"/>
        <v>0.35838424229050903</v>
      </c>
      <c r="AR20">
        <f t="shared" si="1"/>
        <v>0.35967341300397893</v>
      </c>
      <c r="AS20">
        <f t="shared" si="1"/>
        <v>0.36096258371744927</v>
      </c>
      <c r="AT20">
        <f t="shared" si="1"/>
        <v>0.36225175443091917</v>
      </c>
      <c r="AU20">
        <f t="shared" si="1"/>
        <v>0.36354092514438907</v>
      </c>
      <c r="AV20">
        <f t="shared" si="1"/>
        <v>0.36483009585785942</v>
      </c>
      <c r="AW20">
        <f t="shared" si="2"/>
        <v>0.36611926657132932</v>
      </c>
      <c r="AX20">
        <f t="shared" si="2"/>
        <v>0.36740843728479966</v>
      </c>
      <c r="AY20">
        <f t="shared" si="2"/>
        <v>0.36869760799826956</v>
      </c>
      <c r="AZ20">
        <f t="shared" si="2"/>
        <v>0.36998677871173991</v>
      </c>
    </row>
    <row r="21" spans="1:52" x14ac:dyDescent="0.2">
      <c r="A21" s="6" t="s">
        <v>38</v>
      </c>
      <c r="B21" s="28">
        <f>'Calculations female'!B202</f>
        <v>0.28899999999999998</v>
      </c>
      <c r="C21" s="28">
        <f>'Calculations female'!C202</f>
        <v>0.29028352907738553</v>
      </c>
      <c r="D21" s="28">
        <f>'Calculations female'!D202</f>
        <v>0.29162934694805093</v>
      </c>
      <c r="E21" s="28">
        <f>'Calculations female'!E202</f>
        <v>0.29294492112048859</v>
      </c>
      <c r="F21" s="28">
        <f>'Calculations female'!F202</f>
        <v>0.29424001940254929</v>
      </c>
      <c r="G21" s="28">
        <f>'Calculations female'!G202</f>
        <v>0.29558097801849598</v>
      </c>
      <c r="H21" s="28">
        <f>'Calculations female'!H202</f>
        <v>0.29697884034304439</v>
      </c>
      <c r="I21" s="28">
        <f>'Calculations female'!I202</f>
        <v>0.2984583902954418</v>
      </c>
      <c r="J21" s="28">
        <f>'Calculations female'!J202</f>
        <v>0.30000675412070527</v>
      </c>
      <c r="K21" s="28">
        <f>'Calculations female'!K202</f>
        <v>0.3015174915517812</v>
      </c>
      <c r="L21" s="28">
        <f>'Calculations female'!L202</f>
        <v>0.30250018079484448</v>
      </c>
      <c r="M21" s="28">
        <f>'Calculations female'!M202</f>
        <v>0.30381013180554206</v>
      </c>
      <c r="N21" s="28">
        <f>'Calculations female'!N202</f>
        <v>0.30511106597953352</v>
      </c>
      <c r="O21" s="28">
        <f>'Calculations female'!O202</f>
        <v>0.30640305321554939</v>
      </c>
      <c r="P21" s="28">
        <f>'Calculations female'!P202</f>
        <v>0.30768616318265241</v>
      </c>
      <c r="Q21" s="28">
        <f>'Calculations female'!Q202</f>
        <v>0.30896046530402371</v>
      </c>
      <c r="R21" s="28">
        <f>'Calculations female'!R202</f>
        <v>0.31022602874161448</v>
      </c>
      <c r="S21" s="28">
        <f>'Calculations female'!S202</f>
        <v>0.31148292238164316</v>
      </c>
      <c r="T21" s="28">
        <f>'Calculations female'!T202</f>
        <v>0.31273121482090016</v>
      </c>
      <c r="U21" s="28">
        <f>'Calculations female'!U202</f>
        <v>0.31397097435382626</v>
      </c>
      <c r="V21" s="28">
        <f>'Calculations female'!V202</f>
        <v>0.31520226896033254</v>
      </c>
      <c r="W21" s="28">
        <f>'Calculations female'!W202</f>
        <v>0.31642516629434192</v>
      </c>
      <c r="X21" s="28">
        <f>'Calculations female'!X202</f>
        <v>0.31763973367299964</v>
      </c>
      <c r="Y21" s="28">
        <f>'Calculations female'!Y202</f>
        <v>0.31884603806655659</v>
      </c>
      <c r="Z21" s="28">
        <f>'Calculations female'!Z202</f>
        <v>0.32004414608887022</v>
      </c>
      <c r="AA21" s="28">
        <f>'Calculations female'!AA202</f>
        <v>0.32123412398851092</v>
      </c>
      <c r="AB21" s="28">
        <f>'Calculations female'!AB202</f>
        <v>0.32241603764045484</v>
      </c>
      <c r="AC21" s="28">
        <f>'Calculations female'!AC202</f>
        <v>0.32358995253831385</v>
      </c>
      <c r="AD21" s="28">
        <f>'Calculations female'!AD202</f>
        <v>0.32475593378711748</v>
      </c>
      <c r="AE21" s="28">
        <f>'Calculations female'!AE202</f>
        <v>0.32591404609658309</v>
      </c>
      <c r="AF21" s="28">
        <f>'Calculations female'!AF202</f>
        <v>0.32706435377488702</v>
      </c>
      <c r="AG21">
        <f t="shared" si="1"/>
        <v>0.32897546628132091</v>
      </c>
      <c r="AH21">
        <f t="shared" si="1"/>
        <v>0.33024882350380835</v>
      </c>
      <c r="AI21">
        <f t="shared" si="1"/>
        <v>0.33152218072629625</v>
      </c>
      <c r="AJ21">
        <f t="shared" si="1"/>
        <v>0.33279553794878414</v>
      </c>
      <c r="AK21">
        <f t="shared" si="1"/>
        <v>0.33406889517127158</v>
      </c>
      <c r="AL21">
        <f t="shared" si="1"/>
        <v>0.33534225239375948</v>
      </c>
      <c r="AM21">
        <f t="shared" si="1"/>
        <v>0.33661560961624737</v>
      </c>
      <c r="AN21">
        <f t="shared" si="1"/>
        <v>0.33788896683873482</v>
      </c>
      <c r="AO21">
        <f t="shared" si="1"/>
        <v>0.33916232406122271</v>
      </c>
      <c r="AP21">
        <f t="shared" si="1"/>
        <v>0.34043568128371016</v>
      </c>
      <c r="AQ21">
        <f t="shared" si="1"/>
        <v>0.34170903850619805</v>
      </c>
      <c r="AR21">
        <f t="shared" si="1"/>
        <v>0.34298239572868594</v>
      </c>
      <c r="AS21">
        <f t="shared" si="1"/>
        <v>0.34425575295117339</v>
      </c>
      <c r="AT21">
        <f t="shared" si="1"/>
        <v>0.34552911017366128</v>
      </c>
      <c r="AU21">
        <f t="shared" si="1"/>
        <v>0.34680246739614917</v>
      </c>
      <c r="AV21">
        <f t="shared" si="1"/>
        <v>0.34807582461863662</v>
      </c>
      <c r="AW21">
        <f t="shared" si="2"/>
        <v>0.34934918184112451</v>
      </c>
      <c r="AX21">
        <f t="shared" si="2"/>
        <v>0.35062253906361196</v>
      </c>
      <c r="AY21">
        <f t="shared" si="2"/>
        <v>0.35189589628609985</v>
      </c>
      <c r="AZ21">
        <f t="shared" si="2"/>
        <v>0.35316925350858774</v>
      </c>
    </row>
    <row r="22" spans="1:52" x14ac:dyDescent="0.2">
      <c r="A22" s="6" t="s">
        <v>39</v>
      </c>
      <c r="B22" s="28">
        <f>'Calculations female'!B203</f>
        <v>0.23300000000000001</v>
      </c>
      <c r="C22" s="28">
        <f>'Calculations female'!C203</f>
        <v>0.23418438357559887</v>
      </c>
      <c r="D22" s="28">
        <f>'Calculations female'!D203</f>
        <v>0.23542729628986142</v>
      </c>
      <c r="E22" s="28">
        <f>'Calculations female'!E203</f>
        <v>0.23664331733396124</v>
      </c>
      <c r="F22" s="28">
        <f>'Calculations female'!F203</f>
        <v>0.23784141462758848</v>
      </c>
      <c r="G22" s="28">
        <f>'Calculations female'!G203</f>
        <v>0.23908298445772835</v>
      </c>
      <c r="H22" s="28">
        <f>'Calculations female'!H203</f>
        <v>0.24037837316627328</v>
      </c>
      <c r="I22" s="28">
        <f>'Calculations female'!I203</f>
        <v>0.24175071928057837</v>
      </c>
      <c r="J22" s="28">
        <f>'Calculations female'!J203</f>
        <v>0.24318827692750628</v>
      </c>
      <c r="K22" s="28">
        <f>'Calculations female'!K203</f>
        <v>0.24459226308482765</v>
      </c>
      <c r="L22" s="28">
        <f>'Calculations female'!L203</f>
        <v>0.24550623524899423</v>
      </c>
      <c r="M22" s="28">
        <f>'Calculations female'!M203</f>
        <v>0.24672546783266214</v>
      </c>
      <c r="N22" s="28">
        <f>'Calculations female'!N203</f>
        <v>0.24793730597591745</v>
      </c>
      <c r="O22" s="28">
        <f>'Calculations female'!O203</f>
        <v>0.24914179311515472</v>
      </c>
      <c r="P22" s="28">
        <f>'Calculations female'!P203</f>
        <v>0.25033897287543544</v>
      </c>
      <c r="Q22" s="28">
        <f>'Calculations female'!Q203</f>
        <v>0.25152888904907744</v>
      </c>
      <c r="R22" s="28">
        <f>'Calculations female'!R203</f>
        <v>0.25271158557508538</v>
      </c>
      <c r="S22" s="28">
        <f>'Calculations female'!S203</f>
        <v>0.25388710651940805</v>
      </c>
      <c r="T22" s="28">
        <f>'Calculations female'!T203</f>
        <v>0.25505549605598804</v>
      </c>
      <c r="U22" s="28">
        <f>'Calculations female'!U203</f>
        <v>0.25621679844857986</v>
      </c>
      <c r="V22" s="28">
        <f>'Calculations female'!V203</f>
        <v>0.25737105803330579</v>
      </c>
      <c r="W22" s="28">
        <f>'Calculations female'!W203</f>
        <v>0.25851831920193641</v>
      </c>
      <c r="X22" s="28">
        <f>'Calculations female'!X203</f>
        <v>0.25965862638584847</v>
      </c>
      <c r="Y22" s="28">
        <f>'Calculations female'!Y203</f>
        <v>0.2607920240406652</v>
      </c>
      <c r="Z22" s="28">
        <f>'Calculations female'!Z203</f>
        <v>0.26191855663153241</v>
      </c>
      <c r="AA22" s="28">
        <f>'Calculations female'!AA203</f>
        <v>0.26303826861901686</v>
      </c>
      <c r="AB22" s="28">
        <f>'Calculations female'!AB203</f>
        <v>0.26415120444561579</v>
      </c>
      <c r="AC22" s="28">
        <f>'Calculations female'!AC203</f>
        <v>0.2652574085228297</v>
      </c>
      <c r="AD22" s="28">
        <f>'Calculations female'!AD203</f>
        <v>0.26635692521881466</v>
      </c>
      <c r="AE22" s="28">
        <f>'Calculations female'!AE203</f>
        <v>0.2674497988465569</v>
      </c>
      <c r="AF22" s="28">
        <f>'Calculations female'!AF203</f>
        <v>0.26853607365258059</v>
      </c>
      <c r="AG22">
        <f t="shared" si="1"/>
        <v>0.27025583581963497</v>
      </c>
      <c r="AH22">
        <f t="shared" si="1"/>
        <v>0.27144483575384815</v>
      </c>
      <c r="AI22">
        <f t="shared" si="1"/>
        <v>0.27263383568806177</v>
      </c>
      <c r="AJ22">
        <f t="shared" si="1"/>
        <v>0.27382283562227494</v>
      </c>
      <c r="AK22">
        <f t="shared" si="1"/>
        <v>0.27501183555648812</v>
      </c>
      <c r="AL22">
        <f t="shared" si="1"/>
        <v>0.27620083549070129</v>
      </c>
      <c r="AM22">
        <f t="shared" si="1"/>
        <v>0.27738983542491447</v>
      </c>
      <c r="AN22">
        <f t="shared" si="1"/>
        <v>0.27857883535912764</v>
      </c>
      <c r="AO22">
        <f t="shared" si="1"/>
        <v>0.27976783529334082</v>
      </c>
      <c r="AP22">
        <f t="shared" si="1"/>
        <v>0.28095683522755399</v>
      </c>
      <c r="AQ22">
        <f t="shared" si="1"/>
        <v>0.28214583516176717</v>
      </c>
      <c r="AR22">
        <f t="shared" si="1"/>
        <v>0.28333483509598034</v>
      </c>
      <c r="AS22">
        <f t="shared" si="1"/>
        <v>0.28452383503019396</v>
      </c>
      <c r="AT22">
        <f t="shared" si="1"/>
        <v>0.28571283496440714</v>
      </c>
      <c r="AU22">
        <f t="shared" si="1"/>
        <v>0.28690183489862031</v>
      </c>
      <c r="AV22">
        <f t="shared" si="1"/>
        <v>0.28809083483283349</v>
      </c>
      <c r="AW22">
        <f t="shared" si="2"/>
        <v>0.28927983476704666</v>
      </c>
      <c r="AX22">
        <f t="shared" si="2"/>
        <v>0.29046883470125984</v>
      </c>
      <c r="AY22">
        <f t="shared" si="2"/>
        <v>0.29165783463547301</v>
      </c>
      <c r="AZ22">
        <f t="shared" si="2"/>
        <v>0.29284683456968619</v>
      </c>
    </row>
    <row r="23" spans="1:52" x14ac:dyDescent="0.2">
      <c r="A23" s="6" t="s">
        <v>40</v>
      </c>
      <c r="B23" s="28">
        <f>'Calculations female'!B204</f>
        <v>0.26100000000000001</v>
      </c>
      <c r="C23" s="28">
        <f>'Calculations female'!C204</f>
        <v>0.26223975482197814</v>
      </c>
      <c r="D23" s="28">
        <f>'Calculations female'!D204</f>
        <v>0.26354020963627711</v>
      </c>
      <c r="E23" s="28">
        <f>'Calculations female'!E204</f>
        <v>0.26481196911679306</v>
      </c>
      <c r="F23" s="28">
        <f>'Calculations female'!F204</f>
        <v>0.26606444454601835</v>
      </c>
      <c r="G23" s="28">
        <f>'Calculations female'!G204</f>
        <v>0.26736180315982694</v>
      </c>
      <c r="H23" s="28">
        <f>'Calculations female'!H204</f>
        <v>0.26871479065111759</v>
      </c>
      <c r="I23" s="28">
        <f>'Calculations female'!I204</f>
        <v>0.27014748198578165</v>
      </c>
      <c r="J23" s="28">
        <f>'Calculations female'!J204</f>
        <v>0.2716475096817646</v>
      </c>
      <c r="K23" s="28">
        <f>'Calculations female'!K204</f>
        <v>0.27311177609744652</v>
      </c>
      <c r="L23" s="28">
        <f>'Calculations female'!L204</f>
        <v>0.27406460279942424</v>
      </c>
      <c r="M23" s="28">
        <f>'Calculations female'!M204</f>
        <v>0.27533519343923984</v>
      </c>
      <c r="N23" s="28">
        <f>'Calculations female'!N204</f>
        <v>0.27659754315073509</v>
      </c>
      <c r="O23" s="28">
        <f>'Calculations female'!O204</f>
        <v>0.27785170849680552</v>
      </c>
      <c r="P23" s="28">
        <f>'Calculations female'!P204</f>
        <v>0.27909774603440785</v>
      </c>
      <c r="Q23" s="28">
        <f>'Calculations female'!Q204</f>
        <v>0.28033571229518872</v>
      </c>
      <c r="R23" s="28">
        <f>'Calculations female'!R204</f>
        <v>0.28156566376698688</v>
      </c>
      <c r="S23" s="28">
        <f>'Calculations female'!S204</f>
        <v>0.28278765687618618</v>
      </c>
      <c r="T23" s="28">
        <f>'Calculations female'!T204</f>
        <v>0.28400174797088651</v>
      </c>
      <c r="U23" s="28">
        <f>'Calculations female'!U204</f>
        <v>0.2852079933048608</v>
      </c>
      <c r="V23" s="28">
        <f>'Calculations female'!V204</f>
        <v>0.28640644902226703</v>
      </c>
      <c r="W23" s="28">
        <f>'Calculations female'!W204</f>
        <v>0.28759717114309952</v>
      </c>
      <c r="X23" s="28">
        <f>'Calculations female'!X204</f>
        <v>0.28878021554932642</v>
      </c>
      <c r="Y23" s="28">
        <f>'Calculations female'!Y204</f>
        <v>0.28995563797172103</v>
      </c>
      <c r="Z23" s="28">
        <f>'Calculations female'!Z204</f>
        <v>0.29112349397733217</v>
      </c>
      <c r="AA23" s="28">
        <f>'Calculations female'!AA204</f>
        <v>0.29228383895758236</v>
      </c>
      <c r="AB23" s="28">
        <f>'Calculations female'!AB204</f>
        <v>0.29343672811697846</v>
      </c>
      <c r="AC23" s="28">
        <f>'Calculations female'!AC204</f>
        <v>0.29458221646238453</v>
      </c>
      <c r="AD23" s="28">
        <f>'Calculations female'!AD204</f>
        <v>0.29572035879287362</v>
      </c>
      <c r="AE23" s="28">
        <f>'Calculations female'!AE204</f>
        <v>0.29685120969009599</v>
      </c>
      <c r="AF23" s="28">
        <f>'Calculations female'!AF204</f>
        <v>0.29797482350917648</v>
      </c>
      <c r="AG23">
        <f t="shared" si="1"/>
        <v>0.29979876199389643</v>
      </c>
      <c r="AH23">
        <f t="shared" si="1"/>
        <v>0.30103578653177188</v>
      </c>
      <c r="AI23">
        <f t="shared" si="1"/>
        <v>0.30227281106964732</v>
      </c>
      <c r="AJ23">
        <f t="shared" si="1"/>
        <v>0.30350983560752276</v>
      </c>
      <c r="AK23">
        <f t="shared" si="1"/>
        <v>0.3047468601453982</v>
      </c>
      <c r="AL23">
        <f t="shared" si="1"/>
        <v>0.30598388468327364</v>
      </c>
      <c r="AM23">
        <f t="shared" si="1"/>
        <v>0.30722090922114909</v>
      </c>
      <c r="AN23">
        <f t="shared" si="1"/>
        <v>0.30845793375902453</v>
      </c>
      <c r="AO23">
        <f t="shared" si="1"/>
        <v>0.30969495829689997</v>
      </c>
      <c r="AP23">
        <f t="shared" si="1"/>
        <v>0.31093198283477541</v>
      </c>
      <c r="AQ23">
        <f t="shared" si="1"/>
        <v>0.31216900737265085</v>
      </c>
      <c r="AR23">
        <f t="shared" si="1"/>
        <v>0.31340603191052585</v>
      </c>
      <c r="AS23">
        <f t="shared" si="1"/>
        <v>0.31464305644840129</v>
      </c>
      <c r="AT23">
        <f t="shared" si="1"/>
        <v>0.31588008098627673</v>
      </c>
      <c r="AU23">
        <f t="shared" si="1"/>
        <v>0.31711710552415218</v>
      </c>
      <c r="AV23">
        <f t="shared" si="1"/>
        <v>0.31835413006202762</v>
      </c>
      <c r="AW23">
        <f t="shared" si="2"/>
        <v>0.31959115459990306</v>
      </c>
      <c r="AX23">
        <f t="shared" si="2"/>
        <v>0.3208281791377785</v>
      </c>
      <c r="AY23">
        <f t="shared" si="2"/>
        <v>0.32206520367565394</v>
      </c>
      <c r="AZ23">
        <f t="shared" si="2"/>
        <v>0.32330222821352939</v>
      </c>
    </row>
    <row r="24" spans="1:52" x14ac:dyDescent="0.2">
      <c r="A24" s="6" t="s">
        <v>41</v>
      </c>
      <c r="B24" s="28">
        <f>'Calculations female'!B205</f>
        <v>0.21438728323699424</v>
      </c>
      <c r="C24" s="28">
        <f>'Calculations female'!C205</f>
        <v>0.21552811530553909</v>
      </c>
      <c r="D24" s="28">
        <f>'Calculations female'!D205</f>
        <v>0.21672568747090767</v>
      </c>
      <c r="E24" s="28">
        <f>'Calculations female'!E205</f>
        <v>0.21789770813193263</v>
      </c>
      <c r="F24" s="28">
        <f>'Calculations female'!F205</f>
        <v>0.2190528002979418</v>
      </c>
      <c r="G24" s="28">
        <f>'Calculations female'!G205</f>
        <v>0.22025016690311711</v>
      </c>
      <c r="H24" s="28">
        <f>'Calculations female'!H205</f>
        <v>0.2214998285653397</v>
      </c>
      <c r="I24" s="28">
        <f>'Calculations female'!I205</f>
        <v>0.22282416708339059</v>
      </c>
      <c r="J24" s="28">
        <f>'Calculations female'!J205</f>
        <v>0.22421191588097047</v>
      </c>
      <c r="K24" s="28">
        <f>'Calculations female'!K205</f>
        <v>0.22556772931828303</v>
      </c>
      <c r="L24" s="28">
        <f>'Calculations female'!L205</f>
        <v>0.22645059244365634</v>
      </c>
      <c r="M24" s="28">
        <f>'Calculations female'!M205</f>
        <v>0.22762863285576973</v>
      </c>
      <c r="N24" s="28">
        <f>'Calculations female'!N205</f>
        <v>0.22879987583541145</v>
      </c>
      <c r="O24" s="28">
        <f>'Calculations female'!O205</f>
        <v>0.22996435636000084</v>
      </c>
      <c r="P24" s="28">
        <f>'Calculations female'!P205</f>
        <v>0.23112210970618111</v>
      </c>
      <c r="Q24" s="28">
        <f>'Calculations female'!Q205</f>
        <v>0.2322731714276835</v>
      </c>
      <c r="R24" s="28">
        <f>'Calculations female'!R205</f>
        <v>0.23341757733399793</v>
      </c>
      <c r="S24" s="28">
        <f>'Calculations female'!S205</f>
        <v>0.23455536346983302</v>
      </c>
      <c r="T24" s="28">
        <f>'Calculations female'!T205</f>
        <v>0.23568656609533981</v>
      </c>
      <c r="U24" s="28">
        <f>'Calculations female'!U205</f>
        <v>0.23681122166707139</v>
      </c>
      <c r="V24" s="28">
        <f>'Calculations female'!V205</f>
        <v>0.23792936681965496</v>
      </c>
      <c r="W24" s="28">
        <f>'Calculations female'!W205</f>
        <v>0.23904103834816415</v>
      </c>
      <c r="X24" s="28">
        <f>'Calculations female'!X205</f>
        <v>0.24014627319114451</v>
      </c>
      <c r="Y24" s="28">
        <f>'Calculations female'!Y205</f>
        <v>0.24124510841430288</v>
      </c>
      <c r="Z24" s="28">
        <f>'Calculations female'!Z205</f>
        <v>0.24233758119481236</v>
      </c>
      <c r="AA24" s="28">
        <f>'Calculations female'!AA205</f>
        <v>0.24342372880622368</v>
      </c>
      <c r="AB24" s="28">
        <f>'Calculations female'!AB205</f>
        <v>0.24450358860397289</v>
      </c>
      <c r="AC24" s="28">
        <f>'Calculations female'!AC205</f>
        <v>0.24557719801143815</v>
      </c>
      <c r="AD24" s="28">
        <f>'Calculations female'!AD205</f>
        <v>0.24664459450656537</v>
      </c>
      <c r="AE24" s="28">
        <f>'Calculations female'!AE205</f>
        <v>0.2477058156090049</v>
      </c>
      <c r="AF24" s="28">
        <f>'Calculations female'!AF205</f>
        <v>0.24876089886777347</v>
      </c>
      <c r="AG24">
        <f t="shared" si="1"/>
        <v>0.2504018435313089</v>
      </c>
      <c r="AH24">
        <f t="shared" si="1"/>
        <v>0.25155201911136604</v>
      </c>
      <c r="AI24">
        <f t="shared" si="1"/>
        <v>0.25270219469142274</v>
      </c>
      <c r="AJ24">
        <f t="shared" si="1"/>
        <v>0.25385237027147944</v>
      </c>
      <c r="AK24">
        <f t="shared" si="1"/>
        <v>0.25500254585153614</v>
      </c>
      <c r="AL24">
        <f t="shared" si="1"/>
        <v>0.25615272143159284</v>
      </c>
      <c r="AM24">
        <f t="shared" si="1"/>
        <v>0.25730289701164955</v>
      </c>
      <c r="AN24">
        <f t="shared" si="1"/>
        <v>0.25845307259170625</v>
      </c>
      <c r="AO24">
        <f t="shared" si="1"/>
        <v>0.25960324817176295</v>
      </c>
      <c r="AP24">
        <f t="shared" si="1"/>
        <v>0.26075342375182009</v>
      </c>
      <c r="AQ24">
        <f t="shared" si="1"/>
        <v>0.26190359933187679</v>
      </c>
      <c r="AR24">
        <f t="shared" si="1"/>
        <v>0.26305377491193349</v>
      </c>
      <c r="AS24">
        <f t="shared" si="1"/>
        <v>0.26420395049199019</v>
      </c>
      <c r="AT24">
        <f t="shared" si="1"/>
        <v>0.26535412607204689</v>
      </c>
      <c r="AU24">
        <f t="shared" si="1"/>
        <v>0.26650430165210359</v>
      </c>
      <c r="AV24">
        <f t="shared" si="1"/>
        <v>0.26765447723216029</v>
      </c>
      <c r="AW24">
        <f t="shared" si="2"/>
        <v>0.26880465281221699</v>
      </c>
      <c r="AX24">
        <f t="shared" si="2"/>
        <v>0.26995482839227414</v>
      </c>
      <c r="AY24">
        <f t="shared" si="2"/>
        <v>0.27110500397233084</v>
      </c>
      <c r="AZ24">
        <f t="shared" si="2"/>
        <v>0.27225517955238754</v>
      </c>
    </row>
    <row r="25" spans="1:52" x14ac:dyDescent="0.2">
      <c r="A25" s="6" t="s">
        <v>42</v>
      </c>
      <c r="B25" s="28">
        <f>'Calculations female'!B206</f>
        <v>0.36400000000000005</v>
      </c>
      <c r="C25" s="28">
        <f>'Calculations female'!C206</f>
        <v>0.36534799540587065</v>
      </c>
      <c r="D25" s="28">
        <f>'Calculations female'!D206</f>
        <v>0.3667599831941985</v>
      </c>
      <c r="E25" s="28">
        <f>'Calculations female'!E206</f>
        <v>0.36813883573886569</v>
      </c>
      <c r="F25" s="28">
        <f>'Calculations female'!F206</f>
        <v>0.36949487629591005</v>
      </c>
      <c r="G25" s="28">
        <f>'Calculations female'!G206</f>
        <v>0.37089752784017627</v>
      </c>
      <c r="H25" s="28">
        <f>'Calculations female'!H206</f>
        <v>0.37235818260867881</v>
      </c>
      <c r="I25" s="28">
        <f>'Calculations female'!I206</f>
        <v>0.37390251269755131</v>
      </c>
      <c r="J25" s="28">
        <f>'Calculations female'!J206</f>
        <v>0.3755168253117766</v>
      </c>
      <c r="K25" s="28">
        <f>'Calculations female'!K206</f>
        <v>0.37709009871194671</v>
      </c>
      <c r="L25" s="28">
        <f>'Calculations female'!L206</f>
        <v>0.37811250961403375</v>
      </c>
      <c r="M25" s="28">
        <f>'Calculations female'!M206</f>
        <v>0.37947424295395304</v>
      </c>
      <c r="N25" s="28">
        <f>'Calculations female'!N206</f>
        <v>0.38082528682337663</v>
      </c>
      <c r="O25" s="28">
        <f>'Calculations female'!O206</f>
        <v>0.38216574571374456</v>
      </c>
      <c r="P25" s="28">
        <f>'Calculations female'!P206</f>
        <v>0.38349572319038133</v>
      </c>
      <c r="Q25" s="28">
        <f>'Calculations female'!Q206</f>
        <v>0.38481532188963224</v>
      </c>
      <c r="R25" s="28">
        <f>'Calculations female'!R206</f>
        <v>0.3861246435166738</v>
      </c>
      <c r="S25" s="28">
        <f>'Calculations female'!S206</f>
        <v>0.38742378884397238</v>
      </c>
      <c r="T25" s="28">
        <f>'Calculations female'!T206</f>
        <v>0.38871285771035552</v>
      </c>
      <c r="U25" s="28">
        <f>'Calculations female'!U206</f>
        <v>0.3899919490206567</v>
      </c>
      <c r="V25" s="28">
        <f>'Calculations female'!V206</f>
        <v>0.39126116074590561</v>
      </c>
      <c r="W25" s="28">
        <f>'Calculations female'!W206</f>
        <v>0.39252058992404198</v>
      </c>
      <c r="X25" s="28">
        <f>'Calculations female'!X206</f>
        <v>0.39377033266109779</v>
      </c>
      <c r="Y25" s="28">
        <f>'Calculations female'!Y206</f>
        <v>0.39501048413285705</v>
      </c>
      <c r="Z25" s="28">
        <f>'Calculations female'!Z206</f>
        <v>0.39624113858693505</v>
      </c>
      <c r="AA25" s="28">
        <f>'Calculations female'!AA206</f>
        <v>0.39746238934526412</v>
      </c>
      <c r="AB25" s="28">
        <f>'Calculations female'!AB206</f>
        <v>0.39867432880697351</v>
      </c>
      <c r="AC25" s="28">
        <f>'Calculations female'!AC206</f>
        <v>0.39987704845160948</v>
      </c>
      <c r="AD25" s="28">
        <f>'Calculations female'!AD206</f>
        <v>0.40107063884271521</v>
      </c>
      <c r="AE25" s="28">
        <f>'Calculations female'!AE206</f>
        <v>0.40225518963170565</v>
      </c>
      <c r="AF25" s="28">
        <f>'Calculations female'!AF206</f>
        <v>0.40343078956205403</v>
      </c>
      <c r="AG25">
        <f t="shared" si="1"/>
        <v>0.4054941089889792</v>
      </c>
      <c r="AH25">
        <f t="shared" si="1"/>
        <v>0.40681284766011894</v>
      </c>
      <c r="AI25">
        <f t="shared" si="1"/>
        <v>0.40813158633125912</v>
      </c>
      <c r="AJ25">
        <f t="shared" si="1"/>
        <v>0.40945032500239886</v>
      </c>
      <c r="AK25">
        <f t="shared" si="1"/>
        <v>0.41076906367353905</v>
      </c>
      <c r="AL25">
        <f t="shared" si="1"/>
        <v>0.41208780234467879</v>
      </c>
      <c r="AM25">
        <f t="shared" si="1"/>
        <v>0.41340654101581897</v>
      </c>
      <c r="AN25">
        <f t="shared" si="1"/>
        <v>0.41472527968695871</v>
      </c>
      <c r="AO25">
        <f t="shared" si="1"/>
        <v>0.4160440183580989</v>
      </c>
      <c r="AP25">
        <f t="shared" si="1"/>
        <v>0.41736275702923864</v>
      </c>
      <c r="AQ25">
        <f t="shared" si="1"/>
        <v>0.41868149570037883</v>
      </c>
      <c r="AR25">
        <f t="shared" si="1"/>
        <v>0.42000023437151901</v>
      </c>
      <c r="AS25">
        <f t="shared" si="1"/>
        <v>0.42131897304265875</v>
      </c>
      <c r="AT25">
        <f t="shared" si="1"/>
        <v>0.42263771171379894</v>
      </c>
      <c r="AU25">
        <f t="shared" si="1"/>
        <v>0.42395645038493868</v>
      </c>
      <c r="AV25">
        <f t="shared" si="1"/>
        <v>0.42527518905607886</v>
      </c>
      <c r="AW25">
        <f t="shared" si="2"/>
        <v>0.4265939277272186</v>
      </c>
      <c r="AX25">
        <f t="shared" si="2"/>
        <v>0.42791266639835879</v>
      </c>
      <c r="AY25">
        <f t="shared" si="2"/>
        <v>0.42923140506949853</v>
      </c>
      <c r="AZ25">
        <f t="shared" si="2"/>
        <v>0.43055014374063871</v>
      </c>
    </row>
    <row r="26" spans="1:52" x14ac:dyDescent="0.2">
      <c r="A26" s="6" t="s">
        <v>105</v>
      </c>
      <c r="B26" s="28">
        <f>'Calculations female'!B207</f>
        <v>0.19500000000000001</v>
      </c>
      <c r="C26" s="28">
        <f>'Calculations female'!C207</f>
        <v>0.19608946203879829</v>
      </c>
      <c r="D26" s="28">
        <f>'Calculations female'!D207</f>
        <v>0.19723348643688041</v>
      </c>
      <c r="E26" s="28">
        <f>'Calculations female'!E207</f>
        <v>0.19835347508731838</v>
      </c>
      <c r="F26" s="28">
        <f>'Calculations female'!F207</f>
        <v>0.19945764727850004</v>
      </c>
      <c r="G26" s="28">
        <f>'Calculations female'!G207</f>
        <v>0.2006026072706279</v>
      </c>
      <c r="H26" s="28">
        <f>'Calculations female'!H207</f>
        <v>0.20179798179317504</v>
      </c>
      <c r="I26" s="28">
        <f>'Calculations female'!I207</f>
        <v>0.20306524325791747</v>
      </c>
      <c r="J26" s="28">
        <f>'Calculations female'!J207</f>
        <v>0.20439368235995134</v>
      </c>
      <c r="K26" s="28">
        <f>'Calculations female'!K207</f>
        <v>0.20569204417066861</v>
      </c>
      <c r="L26" s="28">
        <f>'Calculations female'!L207</f>
        <v>0.20653775810223529</v>
      </c>
      <c r="M26" s="28">
        <f>'Calculations female'!M207</f>
        <v>0.20766654940170237</v>
      </c>
      <c r="N26" s="28">
        <f>'Calculations female'!N207</f>
        <v>0.20878919008179039</v>
      </c>
      <c r="O26" s="28">
        <f>'Calculations female'!O207</f>
        <v>0.2099057066555215</v>
      </c>
      <c r="P26" s="28">
        <f>'Calculations female'!P207</f>
        <v>0.21101612603246755</v>
      </c>
      <c r="Q26" s="28">
        <f>'Calculations female'!Q207</f>
        <v>0.21212047549639895</v>
      </c>
      <c r="R26" s="28">
        <f>'Calculations female'!R207</f>
        <v>0.21321878268368616</v>
      </c>
      <c r="S26" s="28">
        <f>'Calculations female'!S207</f>
        <v>0.21431107556244408</v>
      </c>
      <c r="T26" s="28">
        <f>'Calculations female'!T207</f>
        <v>0.21539738241239106</v>
      </c>
      <c r="U26" s="28">
        <f>'Calculations female'!U207</f>
        <v>0.21647773180540331</v>
      </c>
      <c r="V26" s="28">
        <f>'Calculations female'!V207</f>
        <v>0.21755215258674021</v>
      </c>
      <c r="W26" s="28">
        <f>'Calculations female'!W207</f>
        <v>0.21862067385693124</v>
      </c>
      <c r="X26" s="28">
        <f>'Calculations female'!X207</f>
        <v>0.21968332495428314</v>
      </c>
      <c r="Y26" s="28">
        <f>'Calculations female'!Y207</f>
        <v>0.22074013543801513</v>
      </c>
      <c r="Z26" s="28">
        <f>'Calculations female'!Z207</f>
        <v>0.22179113507198114</v>
      </c>
      <c r="AA26" s="28">
        <f>'Calculations female'!AA207</f>
        <v>0.22283635380896882</v>
      </c>
      <c r="AB26" s="28">
        <f>'Calculations female'!AB207</f>
        <v>0.22387582177556864</v>
      </c>
      <c r="AC26" s="28">
        <f>'Calculations female'!AC207</f>
        <v>0.2249095692575675</v>
      </c>
      <c r="AD26" s="28">
        <f>'Calculations female'!AD207</f>
        <v>0.22593762668588827</v>
      </c>
      <c r="AE26" s="28">
        <f>'Calculations female'!AE207</f>
        <v>0.2269600246230199</v>
      </c>
      <c r="AF26" s="28">
        <f>'Calculations female'!AF207</f>
        <v>0.22797679374995308</v>
      </c>
      <c r="AG26">
        <f t="shared" si="1"/>
        <v>0.22952739152235946</v>
      </c>
      <c r="AH26">
        <f t="shared" si="1"/>
        <v>0.23063089780755375</v>
      </c>
      <c r="AI26">
        <f t="shared" si="1"/>
        <v>0.23173440409274804</v>
      </c>
      <c r="AJ26">
        <f t="shared" si="1"/>
        <v>0.23283791037794233</v>
      </c>
      <c r="AK26">
        <f t="shared" si="1"/>
        <v>0.23394141666313661</v>
      </c>
      <c r="AL26">
        <f t="shared" si="1"/>
        <v>0.2350449229483309</v>
      </c>
      <c r="AM26">
        <f t="shared" si="1"/>
        <v>0.23614842923352519</v>
      </c>
      <c r="AN26">
        <f t="shared" si="1"/>
        <v>0.23725193551871948</v>
      </c>
      <c r="AO26">
        <f t="shared" si="1"/>
        <v>0.23835544180391333</v>
      </c>
      <c r="AP26">
        <f t="shared" si="1"/>
        <v>0.23945894808910761</v>
      </c>
      <c r="AQ26">
        <f t="shared" si="1"/>
        <v>0.2405624543743019</v>
      </c>
      <c r="AR26">
        <f t="shared" si="1"/>
        <v>0.24166596065949619</v>
      </c>
      <c r="AS26">
        <f t="shared" si="1"/>
        <v>0.24276946694469048</v>
      </c>
      <c r="AT26">
        <f t="shared" si="1"/>
        <v>0.24387297322988477</v>
      </c>
      <c r="AU26">
        <f t="shared" si="1"/>
        <v>0.24497647951507906</v>
      </c>
      <c r="AV26">
        <f t="shared" si="1"/>
        <v>0.24607998580027335</v>
      </c>
      <c r="AW26">
        <f t="shared" si="2"/>
        <v>0.24718349208546764</v>
      </c>
      <c r="AX26">
        <f t="shared" si="2"/>
        <v>0.24828699837066193</v>
      </c>
      <c r="AY26">
        <f t="shared" si="2"/>
        <v>0.24939050465585622</v>
      </c>
      <c r="AZ26">
        <f t="shared" si="2"/>
        <v>0.2504940109410505</v>
      </c>
    </row>
    <row r="27" spans="1:52" x14ac:dyDescent="0.2">
      <c r="A27" s="6" t="s">
        <v>106</v>
      </c>
      <c r="B27" s="28">
        <f>'Calculations female'!B208</f>
        <v>0.191</v>
      </c>
      <c r="C27" s="28">
        <f>'Calculations female'!C208</f>
        <v>0.19207807553051029</v>
      </c>
      <c r="D27" s="28">
        <f>'Calculations female'!D208</f>
        <v>0.19321022236738117</v>
      </c>
      <c r="E27" s="28">
        <f>'Calculations female'!E208</f>
        <v>0.19431866139795784</v>
      </c>
      <c r="F27" s="28">
        <f>'Calculations female'!F208</f>
        <v>0.195411522803144</v>
      </c>
      <c r="G27" s="28">
        <f>'Calculations female'!G208</f>
        <v>0.19654483339556619</v>
      </c>
      <c r="H27" s="28">
        <f>'Calculations female'!H208</f>
        <v>0.19772813139263479</v>
      </c>
      <c r="I27" s="28">
        <f>'Calculations female'!I208</f>
        <v>0.19898268554797796</v>
      </c>
      <c r="J27" s="28">
        <f>'Calculations female'!J208</f>
        <v>0.20029790907214268</v>
      </c>
      <c r="K27" s="28">
        <f>'Calculations female'!K208</f>
        <v>0.20158345824804896</v>
      </c>
      <c r="L27" s="28">
        <f>'Calculations female'!L208</f>
        <v>0.20242088141925005</v>
      </c>
      <c r="M27" s="28">
        <f>'Calculations female'!M208</f>
        <v>0.20353867432081638</v>
      </c>
      <c r="N27" s="28">
        <f>'Calculations female'!N208</f>
        <v>0.20465045284216499</v>
      </c>
      <c r="O27" s="28">
        <f>'Calculations female'!O208</f>
        <v>0.20575624180410348</v>
      </c>
      <c r="P27" s="28">
        <f>'Calculations female'!P208</f>
        <v>0.20685606644166599</v>
      </c>
      <c r="Q27" s="28">
        <f>'Calculations female'!Q208</f>
        <v>0.20794995238178535</v>
      </c>
      <c r="R27" s="28">
        <f>'Calculations female'!R208</f>
        <v>0.20903792562170495</v>
      </c>
      <c r="S27" s="28">
        <f>'Calculations female'!S208</f>
        <v>0.21012001250812276</v>
      </c>
      <c r="T27" s="28">
        <f>'Calculations female'!T208</f>
        <v>0.2111962397170381</v>
      </c>
      <c r="U27" s="28">
        <f>'Calculations female'!U208</f>
        <v>0.21226663423428416</v>
      </c>
      <c r="V27" s="28">
        <f>'Calculations female'!V208</f>
        <v>0.21333122333672153</v>
      </c>
      <c r="W27" s="28">
        <f>'Calculations female'!W208</f>
        <v>0.21439003457408395</v>
      </c>
      <c r="X27" s="28">
        <f>'Calculations female'!X208</f>
        <v>0.21544309575143547</v>
      </c>
      <c r="Y27" s="28">
        <f>'Calculations female'!Y208</f>
        <v>0.21649043491224804</v>
      </c>
      <c r="Z27" s="28">
        <f>'Calculations female'!Z208</f>
        <v>0.21753208032205751</v>
      </c>
      <c r="AA27" s="28">
        <f>'Calculations female'!AA208</f>
        <v>0.21856806045269062</v>
      </c>
      <c r="AB27" s="28">
        <f>'Calculations female'!AB208</f>
        <v>0.21959840396705335</v>
      </c>
      <c r="AC27" s="28">
        <f>'Calculations female'!AC208</f>
        <v>0.22062313970443939</v>
      </c>
      <c r="AD27" s="28">
        <f>'Calculations female'!AD208</f>
        <v>0.22164229666637725</v>
      </c>
      <c r="AE27" s="28">
        <f>'Calculations female'!AE208</f>
        <v>0.22265590400296309</v>
      </c>
      <c r="AF27" s="28">
        <f>'Calculations female'!AF208</f>
        <v>0.22366399099969336</v>
      </c>
      <c r="AG27">
        <f t="shared" si="1"/>
        <v>0.22519489013982685</v>
      </c>
      <c r="AH27">
        <f t="shared" si="1"/>
        <v>0.22628794326200152</v>
      </c>
      <c r="AI27">
        <f t="shared" si="1"/>
        <v>0.22738099638417619</v>
      </c>
      <c r="AJ27">
        <f t="shared" si="1"/>
        <v>0.22847404950635042</v>
      </c>
      <c r="AK27">
        <f t="shared" si="1"/>
        <v>0.22956710262852509</v>
      </c>
      <c r="AL27">
        <f t="shared" si="1"/>
        <v>0.23066015575069976</v>
      </c>
      <c r="AM27">
        <f t="shared" si="1"/>
        <v>0.23175320887287398</v>
      </c>
      <c r="AN27">
        <f t="shared" si="1"/>
        <v>0.23284626199504865</v>
      </c>
      <c r="AO27">
        <f t="shared" si="1"/>
        <v>0.23393931511722332</v>
      </c>
      <c r="AP27">
        <f t="shared" si="1"/>
        <v>0.23503236823939799</v>
      </c>
      <c r="AQ27">
        <f t="shared" si="1"/>
        <v>0.23612542136157222</v>
      </c>
      <c r="AR27">
        <f t="shared" si="1"/>
        <v>0.23721847448374689</v>
      </c>
      <c r="AS27">
        <f t="shared" si="1"/>
        <v>0.23831152760592156</v>
      </c>
      <c r="AT27">
        <f t="shared" si="1"/>
        <v>0.23940458072809578</v>
      </c>
      <c r="AU27">
        <f t="shared" si="1"/>
        <v>0.24049763385027045</v>
      </c>
      <c r="AV27">
        <f t="shared" si="1"/>
        <v>0.24159068697244512</v>
      </c>
      <c r="AW27">
        <f t="shared" si="2"/>
        <v>0.24268374009461979</v>
      </c>
      <c r="AX27">
        <f t="shared" si="2"/>
        <v>0.24377679321679402</v>
      </c>
      <c r="AY27">
        <f t="shared" si="2"/>
        <v>0.24486984633896869</v>
      </c>
      <c r="AZ27">
        <f t="shared" si="2"/>
        <v>0.24596289946114336</v>
      </c>
    </row>
    <row r="28" spans="1:52" x14ac:dyDescent="0.2">
      <c r="A28" s="6" t="s">
        <v>107</v>
      </c>
      <c r="B28" s="28">
        <f>'Calculations female'!B209</f>
        <v>0.17189315726290519</v>
      </c>
      <c r="C28" s="28">
        <f>'Calculations female'!C209</f>
        <v>0.17291299126143009</v>
      </c>
      <c r="D28" s="28">
        <f>'Calculations female'!D209</f>
        <v>0.17398434422596604</v>
      </c>
      <c r="E28" s="28">
        <f>'Calculations female'!E209</f>
        <v>0.17503362763448946</v>
      </c>
      <c r="F28" s="28">
        <f>'Calculations female'!F209</f>
        <v>0.1760685177133158</v>
      </c>
      <c r="G28" s="28">
        <f>'Calculations female'!G209</f>
        <v>0.17714208063931694</v>
      </c>
      <c r="H28" s="28">
        <f>'Calculations female'!H209</f>
        <v>0.17826339599278967</v>
      </c>
      <c r="I28" s="28">
        <f>'Calculations female'!I209</f>
        <v>0.17945268061014333</v>
      </c>
      <c r="J28" s="28">
        <f>'Calculations female'!J209</f>
        <v>0.18069996940030555</v>
      </c>
      <c r="K28" s="28">
        <f>'Calculations female'!K209</f>
        <v>0.18191960126564638</v>
      </c>
      <c r="L28" s="28">
        <f>'Calculations female'!L209</f>
        <v>0.18271434219213928</v>
      </c>
      <c r="M28" s="28">
        <f>'Calculations female'!M209</f>
        <v>0.18377547824402113</v>
      </c>
      <c r="N28" s="28">
        <f>'Calculations female'!N209</f>
        <v>0.18483126181103085</v>
      </c>
      <c r="O28" s="28">
        <f>'Calculations female'!O209</f>
        <v>0.18588170993702466</v>
      </c>
      <c r="P28" s="28">
        <f>'Calculations female'!P209</f>
        <v>0.18692684015256356</v>
      </c>
      <c r="Q28" s="28">
        <f>'Calculations female'!Q209</f>
        <v>0.18796667045300761</v>
      </c>
      <c r="R28" s="28">
        <f>'Calculations female'!R209</f>
        <v>0.18900121927728794</v>
      </c>
      <c r="S28" s="28">
        <f>'Calculations female'!S209</f>
        <v>0.19003050548734568</v>
      </c>
      <c r="T28" s="28">
        <f>'Calculations female'!T209</f>
        <v>0.1910545483482185</v>
      </c>
      <c r="U28" s="28">
        <f>'Calculations female'!U209</f>
        <v>0.19207336750875445</v>
      </c>
      <c r="V28" s="28">
        <f>'Calculations female'!V209</f>
        <v>0.19308698298293553</v>
      </c>
      <c r="W28" s="28">
        <f>'Calculations female'!W209</f>
        <v>0.19409541513180267</v>
      </c>
      <c r="X28" s="28">
        <f>'Calculations female'!X209</f>
        <v>0.19509868464594501</v>
      </c>
      <c r="Y28" s="28">
        <f>'Calculations female'!Y209</f>
        <v>0.19609681252856453</v>
      </c>
      <c r="Z28" s="28">
        <f>'Calculations female'!Z209</f>
        <v>0.19708982007907627</v>
      </c>
      <c r="AA28" s="28">
        <f>'Calculations female'!AA209</f>
        <v>0.19807772887724001</v>
      </c>
      <c r="AB28" s="28">
        <f>'Calculations female'!AB209</f>
        <v>0.199060560767814</v>
      </c>
      <c r="AC28" s="28">
        <f>'Calculations female'!AC209</f>
        <v>0.2000383378456945</v>
      </c>
      <c r="AD28" s="28">
        <f>'Calculations female'!AD209</f>
        <v>0.20101108244155808</v>
      </c>
      <c r="AE28" s="28">
        <f>'Calculations female'!AE209</f>
        <v>0.20197881710795926</v>
      </c>
      <c r="AF28" s="28">
        <f>'Calculations female'!AF209</f>
        <v>0.20294156460589735</v>
      </c>
      <c r="AG28">
        <f t="shared" si="1"/>
        <v>0.20437332053137625</v>
      </c>
      <c r="AH28">
        <f t="shared" si="1"/>
        <v>0.20541237460403861</v>
      </c>
      <c r="AI28">
        <f t="shared" si="1"/>
        <v>0.20645142867670097</v>
      </c>
      <c r="AJ28">
        <f t="shared" si="1"/>
        <v>0.20749048274936288</v>
      </c>
      <c r="AK28">
        <f t="shared" si="1"/>
        <v>0.20852953682202524</v>
      </c>
      <c r="AL28">
        <f t="shared" si="1"/>
        <v>0.2095685908946876</v>
      </c>
      <c r="AM28">
        <f t="shared" si="1"/>
        <v>0.21060764496734996</v>
      </c>
      <c r="AN28">
        <f t="shared" si="1"/>
        <v>0.21164669904001188</v>
      </c>
      <c r="AO28">
        <f t="shared" si="1"/>
        <v>0.21268575311267424</v>
      </c>
      <c r="AP28">
        <f t="shared" si="1"/>
        <v>0.2137248071853366</v>
      </c>
      <c r="AQ28">
        <f t="shared" si="1"/>
        <v>0.21476386125799896</v>
      </c>
      <c r="AR28">
        <f t="shared" si="1"/>
        <v>0.21580291533066087</v>
      </c>
      <c r="AS28">
        <f t="shared" si="1"/>
        <v>0.21684196940332323</v>
      </c>
      <c r="AT28">
        <f t="shared" si="1"/>
        <v>0.21788102347598559</v>
      </c>
      <c r="AU28">
        <f t="shared" si="1"/>
        <v>0.21892007754864795</v>
      </c>
      <c r="AV28">
        <f t="shared" si="1"/>
        <v>0.21995913162130987</v>
      </c>
      <c r="AW28">
        <f t="shared" si="2"/>
        <v>0.22099818569397223</v>
      </c>
      <c r="AX28">
        <f t="shared" si="2"/>
        <v>0.22203723976663459</v>
      </c>
      <c r="AY28">
        <f t="shared" si="2"/>
        <v>0.22307629383929695</v>
      </c>
      <c r="AZ28">
        <f t="shared" si="2"/>
        <v>0.22411534791195886</v>
      </c>
    </row>
    <row r="29" spans="1:52" x14ac:dyDescent="0.2">
      <c r="A29" s="6" t="s">
        <v>43</v>
      </c>
      <c r="B29" s="28">
        <f>'Calculations female'!B210</f>
        <v>0.10899999999999996</v>
      </c>
      <c r="C29" s="28">
        <f>'Calculations female'!C210</f>
        <v>0.10977916432701945</v>
      </c>
      <c r="D29" s="28">
        <f>'Calculations female'!D210</f>
        <v>0.11059874456247762</v>
      </c>
      <c r="E29" s="28">
        <f>'Calculations female'!E210</f>
        <v>0.11140248806774641</v>
      </c>
      <c r="F29" s="28">
        <f>'Calculations female'!F210</f>
        <v>0.11219621942725028</v>
      </c>
      <c r="G29" s="28">
        <f>'Calculations female'!G210</f>
        <v>0.11302067361675915</v>
      </c>
      <c r="H29" s="28">
        <f>'Calculations female'!H210</f>
        <v>0.11388295292924046</v>
      </c>
      <c r="I29" s="28">
        <f>'Calculations female'!I210</f>
        <v>0.11479878575083326</v>
      </c>
      <c r="J29" s="28">
        <f>'Calculations female'!J210</f>
        <v>0.11576070612482604</v>
      </c>
      <c r="K29" s="28">
        <f>'Calculations female'!K210</f>
        <v>0.11670270142146848</v>
      </c>
      <c r="L29" s="28">
        <f>'Calculations female'!L210</f>
        <v>0.11731727407813722</v>
      </c>
      <c r="M29" s="28">
        <f>'Calculations female'!M210</f>
        <v>0.11813876693841212</v>
      </c>
      <c r="N29" s="28">
        <f>'Calculations female'!N210</f>
        <v>0.11895715576795168</v>
      </c>
      <c r="O29" s="28">
        <f>'Calculations female'!O210</f>
        <v>0.11977243690026394</v>
      </c>
      <c r="P29" s="28">
        <f>'Calculations female'!P210</f>
        <v>0.1205846072421467</v>
      </c>
      <c r="Q29" s="28">
        <f>'Calculations female'!Q210</f>
        <v>0.12139366425656115</v>
      </c>
      <c r="R29" s="28">
        <f>'Calculations female'!R210</f>
        <v>0.12219960594591675</v>
      </c>
      <c r="S29" s="28">
        <f>'Calculations female'!S210</f>
        <v>0.12300243083576907</v>
      </c>
      <c r="T29" s="28">
        <f>'Calculations female'!T210</f>
        <v>0.1238021379589176</v>
      </c>
      <c r="U29" s="28">
        <f>'Calculations female'!U210</f>
        <v>0.12459872683989599</v>
      </c>
      <c r="V29" s="28">
        <f>'Calculations female'!V210</f>
        <v>0.12539219747984542</v>
      </c>
      <c r="W29" s="28">
        <f>'Calculations female'!W210</f>
        <v>0.12618255034176973</v>
      </c>
      <c r="X29" s="28">
        <f>'Calculations female'!X210</f>
        <v>0.12696978633614855</v>
      </c>
      <c r="Y29" s="28">
        <f>'Calculations female'!Y210</f>
        <v>0.12775390680692153</v>
      </c>
      <c r="Z29" s="28">
        <f>'Calculations female'!Z210</f>
        <v>0.12853491351781815</v>
      </c>
      <c r="AA29" s="28">
        <f>'Calculations female'!AA210</f>
        <v>0.12931280863903241</v>
      </c>
      <c r="AB29" s="28">
        <f>'Calculations female'!AB210</f>
        <v>0.13008759473424183</v>
      </c>
      <c r="AC29" s="28">
        <f>'Calculations female'!AC210</f>
        <v>0.13085927474794365</v>
      </c>
      <c r="AD29" s="28">
        <f>'Calculations female'!AD210</f>
        <v>0.13162785199312813</v>
      </c>
      <c r="AE29" s="28">
        <f>'Calculations female'!AE210</f>
        <v>0.13239333013925306</v>
      </c>
      <c r="AF29" s="28">
        <f>'Calculations female'!AF210</f>
        <v>0.13315571320053576</v>
      </c>
      <c r="AG29">
        <f t="shared" si="1"/>
        <v>0.13420059256703265</v>
      </c>
      <c r="AH29">
        <f t="shared" si="1"/>
        <v>0.135009139338504</v>
      </c>
      <c r="AI29">
        <f t="shared" si="1"/>
        <v>0.13581768610997513</v>
      </c>
      <c r="AJ29">
        <f t="shared" si="1"/>
        <v>0.13662623288144649</v>
      </c>
      <c r="AK29">
        <f t="shared" si="1"/>
        <v>0.13743477965291784</v>
      </c>
      <c r="AL29">
        <f t="shared" si="1"/>
        <v>0.13824332642438919</v>
      </c>
      <c r="AM29">
        <f t="shared" si="1"/>
        <v>0.13905187319586054</v>
      </c>
      <c r="AN29">
        <f t="shared" si="1"/>
        <v>0.13986041996733189</v>
      </c>
      <c r="AO29">
        <f t="shared" si="1"/>
        <v>0.14066896673880325</v>
      </c>
      <c r="AP29">
        <f t="shared" si="1"/>
        <v>0.1414775135102746</v>
      </c>
      <c r="AQ29">
        <f t="shared" si="1"/>
        <v>0.14228606028174595</v>
      </c>
      <c r="AR29">
        <f t="shared" si="1"/>
        <v>0.1430946070532173</v>
      </c>
      <c r="AS29">
        <f t="shared" si="1"/>
        <v>0.14390315382468843</v>
      </c>
      <c r="AT29">
        <f t="shared" si="1"/>
        <v>0.14471170059615979</v>
      </c>
      <c r="AU29">
        <f t="shared" si="1"/>
        <v>0.14552024736763114</v>
      </c>
      <c r="AV29">
        <f t="shared" si="1"/>
        <v>0.14632879413910249</v>
      </c>
      <c r="AW29">
        <f t="shared" si="2"/>
        <v>0.14713734091057384</v>
      </c>
      <c r="AX29">
        <f t="shared" si="2"/>
        <v>0.1479458876820452</v>
      </c>
      <c r="AY29">
        <f t="shared" si="2"/>
        <v>0.14875443445351655</v>
      </c>
      <c r="AZ29">
        <f t="shared" si="2"/>
        <v>0.1495629812249879</v>
      </c>
    </row>
    <row r="30" spans="1:52" x14ac:dyDescent="0.2">
      <c r="A30" s="6" t="s">
        <v>44</v>
      </c>
      <c r="B30" s="28">
        <f>'Calculations female'!B211</f>
        <v>0.43999999999999995</v>
      </c>
      <c r="C30" s="28">
        <f>'Calculations female'!C211</f>
        <v>0.44134235891707924</v>
      </c>
      <c r="D30" s="28">
        <f>'Calculations female'!D211</f>
        <v>0.44274717337771063</v>
      </c>
      <c r="E30" s="28">
        <f>'Calculations female'!E211</f>
        <v>0.44411777205960185</v>
      </c>
      <c r="F30" s="28">
        <f>'Calculations female'!F211</f>
        <v>0.44546449600588572</v>
      </c>
      <c r="G30" s="28">
        <f>'Calculations female'!G211</f>
        <v>0.44685626382321558</v>
      </c>
      <c r="H30" s="28">
        <f>'Calculations female'!H211</f>
        <v>0.44830424198940438</v>
      </c>
      <c r="I30" s="28">
        <f>'Calculations female'!I211</f>
        <v>0.44983368492336534</v>
      </c>
      <c r="J30" s="28">
        <f>'Calculations female'!J211</f>
        <v>0.45143081123401402</v>
      </c>
      <c r="K30" s="28">
        <f>'Calculations female'!K211</f>
        <v>0.45298574396178692</v>
      </c>
      <c r="L30" s="28">
        <f>'Calculations female'!L211</f>
        <v>0.45399539688903101</v>
      </c>
      <c r="M30" s="28">
        <f>'Calculations female'!M211</f>
        <v>0.45533911507751351</v>
      </c>
      <c r="N30" s="28">
        <f>'Calculations female'!N211</f>
        <v>0.45667113400899456</v>
      </c>
      <c r="O30" s="28">
        <f>'Calculations female'!O211</f>
        <v>0.45799158769426157</v>
      </c>
      <c r="P30" s="28">
        <f>'Calculations female'!P211</f>
        <v>0.45930060846927329</v>
      </c>
      <c r="Q30" s="28">
        <f>'Calculations female'!Q211</f>
        <v>0.46059832701106346</v>
      </c>
      <c r="R30" s="28">
        <f>'Calculations female'!R211</f>
        <v>0.46188487235386638</v>
      </c>
      <c r="S30" s="28">
        <f>'Calculations female'!S211</f>
        <v>0.46316037190544673</v>
      </c>
      <c r="T30" s="28">
        <f>'Calculations female'!T211</f>
        <v>0.4644249514636058</v>
      </c>
      <c r="U30" s="28">
        <f>'Calculations female'!U211</f>
        <v>0.46567873523283959</v>
      </c>
      <c r="V30" s="28">
        <f>'Calculations female'!V211</f>
        <v>0.46692184584112101</v>
      </c>
      <c r="W30" s="28">
        <f>'Calculations female'!W211</f>
        <v>0.46815440435680084</v>
      </c>
      <c r="X30" s="28">
        <f>'Calculations female'!X211</f>
        <v>0.46937653030557674</v>
      </c>
      <c r="Y30" s="28">
        <f>'Calculations female'!Y211</f>
        <v>0.47058834168754904</v>
      </c>
      <c r="Z30" s="28">
        <f>'Calculations female'!Z211</f>
        <v>0.47178995499431442</v>
      </c>
      <c r="AA30" s="28">
        <f>'Calculations female'!AA211</f>
        <v>0.47298148522609323</v>
      </c>
      <c r="AB30" s="28">
        <f>'Calculations female'!AB211</f>
        <v>0.47416304590888508</v>
      </c>
      <c r="AC30" s="28">
        <f>'Calculations female'!AC211</f>
        <v>0.47533474911160761</v>
      </c>
      <c r="AD30" s="28">
        <f>'Calculations female'!AD211</f>
        <v>0.47649670546324696</v>
      </c>
      <c r="AE30" s="28">
        <f>'Calculations female'!AE211</f>
        <v>0.47764902416996335</v>
      </c>
      <c r="AF30" s="28">
        <f>'Calculations female'!AF211</f>
        <v>0.47879181303217361</v>
      </c>
      <c r="AG30">
        <f t="shared" si="1"/>
        <v>0.48089385047276467</v>
      </c>
      <c r="AH30">
        <f t="shared" si="1"/>
        <v>0.48219089446099117</v>
      </c>
      <c r="AI30">
        <f t="shared" si="1"/>
        <v>0.48348793844921767</v>
      </c>
      <c r="AJ30">
        <f t="shared" si="1"/>
        <v>0.48478498243744461</v>
      </c>
      <c r="AK30">
        <f t="shared" si="1"/>
        <v>0.48608202642567111</v>
      </c>
      <c r="AL30">
        <f t="shared" si="1"/>
        <v>0.48737907041389761</v>
      </c>
      <c r="AM30">
        <f t="shared" si="1"/>
        <v>0.48867611440212455</v>
      </c>
      <c r="AN30">
        <f t="shared" si="1"/>
        <v>0.48997315839035105</v>
      </c>
      <c r="AO30">
        <f t="shared" si="1"/>
        <v>0.49127020237857755</v>
      </c>
      <c r="AP30">
        <f t="shared" si="1"/>
        <v>0.49256724636680405</v>
      </c>
      <c r="AQ30">
        <f t="shared" si="1"/>
        <v>0.49386429035503099</v>
      </c>
      <c r="AR30">
        <f t="shared" si="1"/>
        <v>0.49516133434325749</v>
      </c>
      <c r="AS30">
        <f t="shared" si="1"/>
        <v>0.49645837833148398</v>
      </c>
      <c r="AT30">
        <f t="shared" si="1"/>
        <v>0.49775542231971093</v>
      </c>
      <c r="AU30">
        <f t="shared" si="1"/>
        <v>0.49905246630793743</v>
      </c>
      <c r="AV30">
        <f t="shared" si="1"/>
        <v>0.50034951029616392</v>
      </c>
      <c r="AW30">
        <f t="shared" si="2"/>
        <v>0.50164655428439042</v>
      </c>
      <c r="AX30">
        <f t="shared" si="2"/>
        <v>0.50294359827261736</v>
      </c>
      <c r="AY30">
        <f t="shared" si="2"/>
        <v>0.50424064226084386</v>
      </c>
      <c r="AZ30">
        <f t="shared" si="2"/>
        <v>0.50553768624907036</v>
      </c>
    </row>
    <row r="31" spans="1:52" x14ac:dyDescent="0.2">
      <c r="A31" s="6" t="s">
        <v>45</v>
      </c>
      <c r="B31" s="28">
        <f>'Calculations female'!B212</f>
        <v>0.24600000000000008</v>
      </c>
      <c r="C31" s="28">
        <f>'Calculations female'!C212</f>
        <v>0.24721157456516307</v>
      </c>
      <c r="D31" s="28">
        <f>'Calculations female'!D212</f>
        <v>0.24848276152330986</v>
      </c>
      <c r="E31" s="28">
        <f>'Calculations female'!E212</f>
        <v>0.24972618765119584</v>
      </c>
      <c r="F31" s="28">
        <f>'Calculations female'!F212</f>
        <v>0.2509510377805132</v>
      </c>
      <c r="G31" s="28">
        <f>'Calculations female'!G212</f>
        <v>0.25222007184759659</v>
      </c>
      <c r="H31" s="28">
        <f>'Calculations female'!H212</f>
        <v>0.25354383474761233</v>
      </c>
      <c r="I31" s="28">
        <f>'Calculations female'!I212</f>
        <v>0.25494592911203295</v>
      </c>
      <c r="J31" s="28">
        <f>'Calculations female'!J212</f>
        <v>0.25641430583596864</v>
      </c>
      <c r="K31" s="28">
        <f>'Calculations female'!K212</f>
        <v>0.25784805389141996</v>
      </c>
      <c r="L31" s="28">
        <f>'Calculations female'!L212</f>
        <v>0.25878122186858299</v>
      </c>
      <c r="M31" s="28">
        <f>'Calculations female'!M212</f>
        <v>0.26002584272846907</v>
      </c>
      <c r="N31" s="28">
        <f>'Calculations female'!N212</f>
        <v>0.26126266793918757</v>
      </c>
      <c r="O31" s="28">
        <f>'Calculations female'!O212</f>
        <v>0.26249174698637223</v>
      </c>
      <c r="P31" s="28">
        <f>'Calculations female'!P212</f>
        <v>0.26371312945795061</v>
      </c>
      <c r="Q31" s="28">
        <f>'Calculations female'!Q212</f>
        <v>0.26492686502353846</v>
      </c>
      <c r="R31" s="28">
        <f>'Calculations female'!R212</f>
        <v>0.26613300341469498</v>
      </c>
      <c r="S31" s="28">
        <f>'Calculations female'!S212</f>
        <v>0.26733159440602022</v>
      </c>
      <c r="T31" s="28">
        <f>'Calculations female'!T212</f>
        <v>0.2685226877970599</v>
      </c>
      <c r="U31" s="28">
        <f>'Calculations female'!U212</f>
        <v>0.26970633339499139</v>
      </c>
      <c r="V31" s="28">
        <f>'Calculations female'!V212</f>
        <v>0.27088258099805862</v>
      </c>
      <c r="W31" s="28">
        <f>'Calculations female'!W212</f>
        <v>0.27205148037974236</v>
      </c>
      <c r="X31" s="28">
        <f>'Calculations female'!X212</f>
        <v>0.2732130812736156</v>
      </c>
      <c r="Y31" s="28">
        <f>'Calculations female'!Y212</f>
        <v>0.27436743335888969</v>
      </c>
      <c r="Z31" s="28">
        <f>'Calculations female'!Z212</f>
        <v>0.27551458624660174</v>
      </c>
      <c r="AA31" s="28">
        <f>'Calculations female'!AA212</f>
        <v>0.27665458946642946</v>
      </c>
      <c r="AB31" s="28">
        <f>'Calculations female'!AB212</f>
        <v>0.27778749245412165</v>
      </c>
      <c r="AC31" s="28">
        <f>'Calculations female'!AC212</f>
        <v>0.2789133445394939</v>
      </c>
      <c r="AD31" s="28">
        <f>'Calculations female'!AD212</f>
        <v>0.28003219493500731</v>
      </c>
      <c r="AE31" s="28">
        <f>'Calculations female'!AE212</f>
        <v>0.28114409272486873</v>
      </c>
      <c r="AF31" s="28">
        <f>'Calculations female'!AF212</f>
        <v>0.28224908685466682</v>
      </c>
      <c r="AG31">
        <f t="shared" si="1"/>
        <v>0.28401935154079849</v>
      </c>
      <c r="AH31">
        <f t="shared" si="1"/>
        <v>0.28523215614676944</v>
      </c>
      <c r="AI31">
        <f t="shared" ref="AI31:AZ43" si="3">_xlfn.FORECAST.LINEAR(AI$1,$B31:$AF31,$B$1:$AF$1)</f>
        <v>0.2864449607527404</v>
      </c>
      <c r="AJ31">
        <f t="shared" si="3"/>
        <v>0.28765776535871135</v>
      </c>
      <c r="AK31">
        <f t="shared" si="3"/>
        <v>0.2888705699646823</v>
      </c>
      <c r="AL31">
        <f t="shared" si="3"/>
        <v>0.29008337457065325</v>
      </c>
      <c r="AM31">
        <f t="shared" si="3"/>
        <v>0.29129617917662376</v>
      </c>
      <c r="AN31">
        <f t="shared" si="3"/>
        <v>0.29250898378259471</v>
      </c>
      <c r="AO31">
        <f t="shared" si="3"/>
        <v>0.29372178838856566</v>
      </c>
      <c r="AP31">
        <f t="shared" si="3"/>
        <v>0.29493459299453662</v>
      </c>
      <c r="AQ31">
        <f t="shared" si="3"/>
        <v>0.29614739760050757</v>
      </c>
      <c r="AR31">
        <f t="shared" si="3"/>
        <v>0.29736020220647852</v>
      </c>
      <c r="AS31">
        <f t="shared" si="3"/>
        <v>0.29857300681244947</v>
      </c>
      <c r="AT31">
        <f t="shared" si="3"/>
        <v>0.29978581141842042</v>
      </c>
      <c r="AU31">
        <f t="shared" si="3"/>
        <v>0.30099861602439137</v>
      </c>
      <c r="AV31">
        <f t="shared" si="3"/>
        <v>0.30221142063036233</v>
      </c>
      <c r="AW31">
        <f t="shared" si="3"/>
        <v>0.30342422523633328</v>
      </c>
      <c r="AX31">
        <f t="shared" si="3"/>
        <v>0.30463702984230423</v>
      </c>
      <c r="AY31">
        <f t="shared" si="3"/>
        <v>0.30584983444827518</v>
      </c>
      <c r="AZ31">
        <f t="shared" si="3"/>
        <v>0.30706263905424613</v>
      </c>
    </row>
    <row r="32" spans="1:52" x14ac:dyDescent="0.2">
      <c r="A32" s="6" t="s">
        <v>46</v>
      </c>
      <c r="B32" s="28">
        <f>'Calculations female'!B213</f>
        <v>0.51800000000000002</v>
      </c>
      <c r="C32" s="28">
        <f>'Calculations female'!C213</f>
        <v>0.51927099919779174</v>
      </c>
      <c r="D32" s="28">
        <f>'Calculations female'!D213</f>
        <v>0.52060004788694758</v>
      </c>
      <c r="E32" s="28">
        <f>'Calculations female'!E213</f>
        <v>0.52189565952715233</v>
      </c>
      <c r="F32" s="28">
        <f>'Calculations female'!F213</f>
        <v>0.52316768011764303</v>
      </c>
      <c r="G32" s="28">
        <f>'Calculations female'!G213</f>
        <v>0.52448118472213268</v>
      </c>
      <c r="H32" s="28">
        <f>'Calculations female'!H213</f>
        <v>0.52584659792253718</v>
      </c>
      <c r="I32" s="28">
        <f>'Calculations female'!I213</f>
        <v>0.5272875718866179</v>
      </c>
      <c r="J32" s="28">
        <f>'Calculations female'!J213</f>
        <v>0.52879093913762909</v>
      </c>
      <c r="K32" s="28">
        <f>'Calculations female'!K213</f>
        <v>0.53025324552116959</v>
      </c>
      <c r="L32" s="28">
        <f>'Calculations female'!L213</f>
        <v>0.5312020464043351</v>
      </c>
      <c r="M32" s="28">
        <f>'Calculations female'!M213</f>
        <v>0.53246391696465745</v>
      </c>
      <c r="N32" s="28">
        <f>'Calculations female'!N213</f>
        <v>0.53371383306975506</v>
      </c>
      <c r="O32" s="28">
        <f>'Calculations female'!O213</f>
        <v>0.53495194893943643</v>
      </c>
      <c r="P32" s="28">
        <f>'Calculations female'!P213</f>
        <v>0.536178416444409</v>
      </c>
      <c r="Q32" s="28">
        <f>'Calculations female'!Q213</f>
        <v>0.53739338514310953</v>
      </c>
      <c r="R32" s="28">
        <f>'Calculations female'!R213</f>
        <v>0.53859700231810648</v>
      </c>
      <c r="S32" s="28">
        <f>'Calculations female'!S213</f>
        <v>0.53978941301207972</v>
      </c>
      <c r="T32" s="28">
        <f>'Calculations female'!T213</f>
        <v>0.54097076006336775</v>
      </c>
      <c r="U32" s="28">
        <f>'Calculations female'!U213</f>
        <v>0.54214118414107393</v>
      </c>
      <c r="V32" s="28">
        <f>'Calculations female'!V213</f>
        <v>0.54330082377972755</v>
      </c>
      <c r="W32" s="28">
        <f>'Calculations female'!W213</f>
        <v>0.5444498154135069</v>
      </c>
      <c r="X32" s="28">
        <f>'Calculations female'!X213</f>
        <v>0.54558829340999337</v>
      </c>
      <c r="Y32" s="28">
        <f>'Calculations female'!Y213</f>
        <v>0.54671639010349149</v>
      </c>
      <c r="Z32" s="28">
        <f>'Calculations female'!Z213</f>
        <v>0.54783423582788171</v>
      </c>
      <c r="AA32" s="28">
        <f>'Calculations female'!AA213</f>
        <v>0.54894195894901765</v>
      </c>
      <c r="AB32" s="28">
        <f>'Calculations female'!AB213</f>
        <v>0.55003968589667684</v>
      </c>
      <c r="AC32" s="28">
        <f>'Calculations female'!AC213</f>
        <v>0.55112754119603813</v>
      </c>
      <c r="AD32" s="28">
        <f>'Calculations female'!AD213</f>
        <v>0.55220564749872136</v>
      </c>
      <c r="AE32" s="28">
        <f>'Calculations female'!AE213</f>
        <v>0.55327412561335487</v>
      </c>
      <c r="AF32" s="28">
        <f>'Calculations female'!AF213</f>
        <v>0.55433309453570112</v>
      </c>
      <c r="AG32">
        <f t="shared" ref="AG32:AV43" si="4">_xlfn.FORECAST.LINEAR(AG$1,$B32:$AF32,$B$1:$AF$1)</f>
        <v>0.55636180663624302</v>
      </c>
      <c r="AH32">
        <f t="shared" si="4"/>
        <v>0.55757634002551626</v>
      </c>
      <c r="AI32">
        <f t="shared" si="4"/>
        <v>0.5587908734147895</v>
      </c>
      <c r="AJ32">
        <f t="shared" si="4"/>
        <v>0.56000540680406274</v>
      </c>
      <c r="AK32">
        <f t="shared" si="4"/>
        <v>0.56121994019333599</v>
      </c>
      <c r="AL32">
        <f t="shared" si="4"/>
        <v>0.56243447358260878</v>
      </c>
      <c r="AM32">
        <f t="shared" si="4"/>
        <v>0.56364900697188203</v>
      </c>
      <c r="AN32">
        <f t="shared" si="4"/>
        <v>0.56486354036115527</v>
      </c>
      <c r="AO32">
        <f t="shared" si="4"/>
        <v>0.56607807375042851</v>
      </c>
      <c r="AP32">
        <f t="shared" si="4"/>
        <v>0.56729260713970175</v>
      </c>
      <c r="AQ32">
        <f t="shared" si="4"/>
        <v>0.56850714052897455</v>
      </c>
      <c r="AR32">
        <f t="shared" si="4"/>
        <v>0.5697216739182478</v>
      </c>
      <c r="AS32">
        <f t="shared" si="4"/>
        <v>0.57093620730752104</v>
      </c>
      <c r="AT32">
        <f t="shared" si="4"/>
        <v>0.57215074069679428</v>
      </c>
      <c r="AU32">
        <f t="shared" si="4"/>
        <v>0.57336527408606752</v>
      </c>
      <c r="AV32">
        <f t="shared" si="4"/>
        <v>0.57457980747534032</v>
      </c>
      <c r="AW32">
        <f t="shared" si="3"/>
        <v>0.57579434086461356</v>
      </c>
      <c r="AX32">
        <f t="shared" si="3"/>
        <v>0.57700887425388681</v>
      </c>
      <c r="AY32">
        <f t="shared" si="3"/>
        <v>0.57822340764316005</v>
      </c>
      <c r="AZ32">
        <f t="shared" si="3"/>
        <v>0.57943794103243329</v>
      </c>
    </row>
    <row r="33" spans="1:52" x14ac:dyDescent="0.2">
      <c r="A33" s="6" t="s">
        <v>47</v>
      </c>
      <c r="B33" s="28">
        <f>'Calculations female'!B214</f>
        <v>0.41748083941605835</v>
      </c>
      <c r="C33" s="28">
        <f>'Calculations female'!C214</f>
        <v>0.41883180694747785</v>
      </c>
      <c r="D33" s="28">
        <f>'Calculations female'!D214</f>
        <v>0.42024599276836111</v>
      </c>
      <c r="E33" s="28">
        <f>'Calculations female'!E214</f>
        <v>0.42162609093307457</v>
      </c>
      <c r="F33" s="28">
        <f>'Calculations female'!F214</f>
        <v>0.42298249109476754</v>
      </c>
      <c r="G33" s="28">
        <f>'Calculations female'!G214</f>
        <v>0.42438461452146836</v>
      </c>
      <c r="H33" s="28">
        <f>'Calculations female'!H214</f>
        <v>0.42584374962554677</v>
      </c>
      <c r="I33" s="28">
        <f>'Calculations female'!I214</f>
        <v>0.42738540062848746</v>
      </c>
      <c r="J33" s="28">
        <f>'Calculations female'!J214</f>
        <v>0.42899573862514789</v>
      </c>
      <c r="K33" s="28">
        <f>'Calculations female'!K214</f>
        <v>0.43056398785296429</v>
      </c>
      <c r="L33" s="28">
        <f>'Calculations female'!L214</f>
        <v>0.43158252680378412</v>
      </c>
      <c r="M33" s="28">
        <f>'Calculations female'!M214</f>
        <v>0.43293836290389193</v>
      </c>
      <c r="N33" s="28">
        <f>'Calculations female'!N214</f>
        <v>0.43428272252760886</v>
      </c>
      <c r="O33" s="28">
        <f>'Calculations female'!O214</f>
        <v>0.43561573178094021</v>
      </c>
      <c r="P33" s="28">
        <f>'Calculations female'!P214</f>
        <v>0.43693751531356056</v>
      </c>
      <c r="Q33" s="28">
        <f>'Calculations female'!Q214</f>
        <v>0.43824819632880208</v>
      </c>
      <c r="R33" s="28">
        <f>'Calculations female'!R214</f>
        <v>0.43954789659402155</v>
      </c>
      <c r="S33" s="28">
        <f>'Calculations female'!S214</f>
        <v>0.44083673645132665</v>
      </c>
      <c r="T33" s="28">
        <f>'Calculations female'!T214</f>
        <v>0.44211483482862879</v>
      </c>
      <c r="U33" s="28">
        <f>'Calculations female'!U214</f>
        <v>0.44338230925099181</v>
      </c>
      <c r="V33" s="28">
        <f>'Calculations female'!V214</f>
        <v>0.44463927585225127</v>
      </c>
      <c r="W33" s="28">
        <f>'Calculations female'!W214</f>
        <v>0.44588584938688797</v>
      </c>
      <c r="X33" s="28">
        <f>'Calculations female'!X214</f>
        <v>0.44712214324210714</v>
      </c>
      <c r="Y33" s="28">
        <f>'Calculations female'!Y214</f>
        <v>0.44834826945013678</v>
      </c>
      <c r="Z33" s="28">
        <f>'Calculations female'!Z214</f>
        <v>0.44956433870069051</v>
      </c>
      <c r="AA33" s="28">
        <f>'Calculations female'!AA214</f>
        <v>0.45077046035359253</v>
      </c>
      <c r="AB33" s="28">
        <f>'Calculations female'!AB214</f>
        <v>0.45196674245155022</v>
      </c>
      <c r="AC33" s="28">
        <f>'Calculations female'!AC214</f>
        <v>0.45315329173303148</v>
      </c>
      <c r="AD33" s="28">
        <f>'Calculations female'!AD214</f>
        <v>0.45433021364526777</v>
      </c>
      <c r="AE33" s="28">
        <f>'Calculations female'!AE214</f>
        <v>0.45549761235732628</v>
      </c>
      <c r="AF33" s="28">
        <f>'Calculations female'!AF214</f>
        <v>0.4566555907732685</v>
      </c>
      <c r="AG33">
        <f t="shared" si="4"/>
        <v>0.45875785953537473</v>
      </c>
      <c r="AH33">
        <f t="shared" si="4"/>
        <v>0.46006780371370848</v>
      </c>
      <c r="AI33">
        <f t="shared" si="4"/>
        <v>0.46137774789204222</v>
      </c>
      <c r="AJ33">
        <f t="shared" si="4"/>
        <v>0.46268769207037597</v>
      </c>
      <c r="AK33">
        <f t="shared" si="4"/>
        <v>0.46399763624871015</v>
      </c>
      <c r="AL33">
        <f t="shared" si="4"/>
        <v>0.4653075804270439</v>
      </c>
      <c r="AM33">
        <f t="shared" si="4"/>
        <v>0.46661752460537764</v>
      </c>
      <c r="AN33">
        <f t="shared" si="4"/>
        <v>0.46792746878371139</v>
      </c>
      <c r="AO33">
        <f t="shared" si="4"/>
        <v>0.46923741296204513</v>
      </c>
      <c r="AP33">
        <f t="shared" si="4"/>
        <v>0.47054735714037932</v>
      </c>
      <c r="AQ33">
        <f t="shared" si="4"/>
        <v>0.47185730131871306</v>
      </c>
      <c r="AR33">
        <f t="shared" si="4"/>
        <v>0.47316724549704681</v>
      </c>
      <c r="AS33">
        <f t="shared" si="4"/>
        <v>0.47447718967538055</v>
      </c>
      <c r="AT33">
        <f t="shared" si="4"/>
        <v>0.47578713385371429</v>
      </c>
      <c r="AU33">
        <f t="shared" si="4"/>
        <v>0.47709707803204848</v>
      </c>
      <c r="AV33">
        <f t="shared" si="4"/>
        <v>0.47840702221038223</v>
      </c>
      <c r="AW33">
        <f t="shared" si="3"/>
        <v>0.47971696638871597</v>
      </c>
      <c r="AX33">
        <f t="shared" si="3"/>
        <v>0.48102691056704971</v>
      </c>
      <c r="AY33">
        <f t="shared" si="3"/>
        <v>0.4823368547453839</v>
      </c>
      <c r="AZ33">
        <f t="shared" si="3"/>
        <v>0.48364679892371765</v>
      </c>
    </row>
    <row r="34" spans="1:52" x14ac:dyDescent="0.2">
      <c r="A34" s="6" t="s">
        <v>48</v>
      </c>
      <c r="B34" s="28">
        <f>'Calculations female'!B215</f>
        <v>0.31064294478527604</v>
      </c>
      <c r="C34" s="28">
        <f>'Calculations female'!C215</f>
        <v>0.31195273991807315</v>
      </c>
      <c r="D34" s="28">
        <f>'Calculations female'!D215</f>
        <v>0.3133256805298768</v>
      </c>
      <c r="E34" s="28">
        <f>'Calculations female'!E215</f>
        <v>0.31466735550025771</v>
      </c>
      <c r="F34" s="28">
        <f>'Calculations female'!F215</f>
        <v>0.31598775116856076</v>
      </c>
      <c r="G34" s="28">
        <f>'Calculations female'!G215</f>
        <v>0.31735448887709716</v>
      </c>
      <c r="H34" s="28">
        <f>'Calculations female'!H215</f>
        <v>0.31877877699896562</v>
      </c>
      <c r="I34" s="28">
        <f>'Calculations female'!I215</f>
        <v>0.32028580113981425</v>
      </c>
      <c r="J34" s="28">
        <f>'Calculations female'!J215</f>
        <v>0.32186237257744693</v>
      </c>
      <c r="K34" s="28">
        <f>'Calculations female'!K215</f>
        <v>0.32340009719278917</v>
      </c>
      <c r="L34" s="28">
        <f>'Calculations female'!L215</f>
        <v>0.32440005794580146</v>
      </c>
      <c r="M34" s="28">
        <f>'Calculations female'!M215</f>
        <v>0.32573268657222421</v>
      </c>
      <c r="N34" s="28">
        <f>'Calculations female'!N215</f>
        <v>0.32705575217255173</v>
      </c>
      <c r="O34" s="28">
        <f>'Calculations female'!O215</f>
        <v>0.32836933491341114</v>
      </c>
      <c r="P34" s="28">
        <f>'Calculations female'!P215</f>
        <v>0.32967351454258786</v>
      </c>
      <c r="Q34" s="28">
        <f>'Calculations female'!Q215</f>
        <v>0.33096837037597349</v>
      </c>
      <c r="R34" s="28">
        <f>'Calculations female'!R215</f>
        <v>0.33225398128535349</v>
      </c>
      <c r="S34" s="28">
        <f>'Calculations female'!S215</f>
        <v>0.33353042568700991</v>
      </c>
      <c r="T34" s="28">
        <f>'Calculations female'!T215</f>
        <v>0.33479778153109951</v>
      </c>
      <c r="U34" s="28">
        <f>'Calculations female'!U215</f>
        <v>0.33605612629177406</v>
      </c>
      <c r="V34" s="28">
        <f>'Calculations female'!V215</f>
        <v>0.33730553695800913</v>
      </c>
      <c r="W34" s="28">
        <f>'Calculations female'!W215</f>
        <v>0.33854609002511965</v>
      </c>
      <c r="X34" s="28">
        <f>'Calculations female'!X215</f>
        <v>0.33977786148690964</v>
      </c>
      <c r="Y34" s="28">
        <f>'Calculations female'!Y215</f>
        <v>0.34100092682845939</v>
      </c>
      <c r="Z34" s="28">
        <f>'Calculations female'!Z215</f>
        <v>0.3422153610194939</v>
      </c>
      <c r="AA34" s="28">
        <f>'Calculations female'!AA215</f>
        <v>0.34342123850831796</v>
      </c>
      <c r="AB34" s="28">
        <f>'Calculations female'!AB215</f>
        <v>0.34461863321630426</v>
      </c>
      <c r="AC34" s="28">
        <f>'Calculations female'!AC215</f>
        <v>0.34580761853287706</v>
      </c>
      <c r="AD34" s="28">
        <f>'Calculations female'!AD215</f>
        <v>0.3469882673110119</v>
      </c>
      <c r="AE34" s="28">
        <f>'Calculations female'!AE215</f>
        <v>0.3481606518631849</v>
      </c>
      <c r="AF34" s="28">
        <f>'Calculations female'!AF215</f>
        <v>0.3493248439577839</v>
      </c>
      <c r="AG34">
        <f t="shared" si="4"/>
        <v>0.35129189108470227</v>
      </c>
      <c r="AH34">
        <f t="shared" si="4"/>
        <v>0.35258581357242891</v>
      </c>
      <c r="AI34">
        <f t="shared" si="4"/>
        <v>0.35387973606015555</v>
      </c>
      <c r="AJ34">
        <f t="shared" si="4"/>
        <v>0.35517365854788174</v>
      </c>
      <c r="AK34">
        <f t="shared" si="4"/>
        <v>0.35646758103560838</v>
      </c>
      <c r="AL34">
        <f t="shared" si="4"/>
        <v>0.35776150352333502</v>
      </c>
      <c r="AM34">
        <f t="shared" si="4"/>
        <v>0.35905542601106122</v>
      </c>
      <c r="AN34">
        <f t="shared" si="4"/>
        <v>0.36034934849878786</v>
      </c>
      <c r="AO34">
        <f t="shared" si="4"/>
        <v>0.3616432709865145</v>
      </c>
      <c r="AP34">
        <f t="shared" si="4"/>
        <v>0.36293719347424069</v>
      </c>
      <c r="AQ34">
        <f t="shared" si="4"/>
        <v>0.36423111596196733</v>
      </c>
      <c r="AR34">
        <f t="shared" si="4"/>
        <v>0.36552503844969397</v>
      </c>
      <c r="AS34">
        <f t="shared" si="4"/>
        <v>0.36681896093742061</v>
      </c>
      <c r="AT34">
        <f t="shared" si="4"/>
        <v>0.36811288342514681</v>
      </c>
      <c r="AU34">
        <f t="shared" si="4"/>
        <v>0.36940680591287345</v>
      </c>
      <c r="AV34">
        <f t="shared" si="4"/>
        <v>0.37070072840060009</v>
      </c>
      <c r="AW34">
        <f t="shared" si="3"/>
        <v>0.37199465088832628</v>
      </c>
      <c r="AX34">
        <f t="shared" si="3"/>
        <v>0.37328857337605292</v>
      </c>
      <c r="AY34">
        <f t="shared" si="3"/>
        <v>0.37458249586377956</v>
      </c>
      <c r="AZ34">
        <f t="shared" si="3"/>
        <v>0.37587641835150576</v>
      </c>
    </row>
    <row r="35" spans="1:52" x14ac:dyDescent="0.2">
      <c r="A35" s="6" t="s">
        <v>49</v>
      </c>
      <c r="B35" s="28">
        <f>'Calculations female'!B216</f>
        <v>0.51255501618122978</v>
      </c>
      <c r="C35" s="28">
        <f>'Calculations female'!C216</f>
        <v>0.51383298047947334</v>
      </c>
      <c r="D35" s="28">
        <f>'Calculations female'!D216</f>
        <v>0.51516938389052946</v>
      </c>
      <c r="E35" s="28">
        <f>'Calculations female'!E216</f>
        <v>0.51647223542898757</v>
      </c>
      <c r="F35" s="28">
        <f>'Calculations female'!F216</f>
        <v>0.51775143137282365</v>
      </c>
      <c r="G35" s="28">
        <f>'Calculations female'!G216</f>
        <v>0.51907241514068359</v>
      </c>
      <c r="H35" s="28">
        <f>'Calculations female'!H216</f>
        <v>0.52044567808307862</v>
      </c>
      <c r="I35" s="28">
        <f>'Calculations female'!I216</f>
        <v>0.52189501891254653</v>
      </c>
      <c r="J35" s="28">
        <f>'Calculations female'!J216</f>
        <v>0.52340720562975585</v>
      </c>
      <c r="K35" s="28">
        <f>'Calculations female'!K216</f>
        <v>0.52487817885714416</v>
      </c>
      <c r="L35" s="28">
        <f>'Calculations female'!L216</f>
        <v>0.52583264957360343</v>
      </c>
      <c r="M35" s="28">
        <f>'Calculations female'!M216</f>
        <v>0.52710211732322387</v>
      </c>
      <c r="N35" s="28">
        <f>'Calculations female'!N216</f>
        <v>0.52835962212154763</v>
      </c>
      <c r="O35" s="28">
        <f>'Calculations female'!O216</f>
        <v>0.52960531718413217</v>
      </c>
      <c r="P35" s="28">
        <f>'Calculations female'!P216</f>
        <v>0.53083935341852251</v>
      </c>
      <c r="Q35" s="28">
        <f>'Calculations female'!Q216</f>
        <v>0.53206187945966177</v>
      </c>
      <c r="R35" s="28">
        <f>'Calculations female'!R216</f>
        <v>0.53327304170492107</v>
      </c>
      <c r="S35" s="28">
        <f>'Calculations female'!S216</f>
        <v>0.53447298434875523</v>
      </c>
      <c r="T35" s="28">
        <f>'Calculations female'!T216</f>
        <v>0.53566184941696982</v>
      </c>
      <c r="U35" s="28">
        <f>'Calculations female'!U216</f>
        <v>0.53683977680059169</v>
      </c>
      <c r="V35" s="28">
        <f>'Calculations female'!V216</f>
        <v>0.53800690428933606</v>
      </c>
      <c r="W35" s="28">
        <f>'Calculations female'!W216</f>
        <v>0.5391633676046752</v>
      </c>
      <c r="X35" s="28">
        <f>'Calculations female'!X216</f>
        <v>0.54030930043248071</v>
      </c>
      <c r="Y35" s="28">
        <f>'Calculations female'!Y216</f>
        <v>0.54144483445526526</v>
      </c>
      <c r="Z35" s="28">
        <f>'Calculations female'!Z216</f>
        <v>0.54257009938399647</v>
      </c>
      <c r="AA35" s="28">
        <f>'Calculations female'!AA216</f>
        <v>0.54368522298949085</v>
      </c>
      <c r="AB35" s="28">
        <f>'Calculations female'!AB216</f>
        <v>0.54479033113339426</v>
      </c>
      <c r="AC35" s="28">
        <f>'Calculations female'!AC216</f>
        <v>0.54588554779872067</v>
      </c>
      <c r="AD35" s="28">
        <f>'Calculations female'!AD216</f>
        <v>0.5469709951199897</v>
      </c>
      <c r="AE35" s="28">
        <f>'Calculations female'!AE216</f>
        <v>0.54804679341291673</v>
      </c>
      <c r="AF35" s="28">
        <f>'Calculations female'!AF216</f>
        <v>0.54911306120369574</v>
      </c>
      <c r="AG35">
        <f t="shared" si="4"/>
        <v>0.55115042206828591</v>
      </c>
      <c r="AH35">
        <f t="shared" si="4"/>
        <v>0.55237249563877944</v>
      </c>
      <c r="AI35">
        <f t="shared" si="4"/>
        <v>0.55359456920927297</v>
      </c>
      <c r="AJ35">
        <f t="shared" si="4"/>
        <v>0.55481664277976606</v>
      </c>
      <c r="AK35">
        <f t="shared" si="4"/>
        <v>0.55603871635025959</v>
      </c>
      <c r="AL35">
        <f t="shared" si="4"/>
        <v>0.55726078992075312</v>
      </c>
      <c r="AM35">
        <f t="shared" si="4"/>
        <v>0.55848286349124621</v>
      </c>
      <c r="AN35">
        <f t="shared" si="4"/>
        <v>0.55970493706173974</v>
      </c>
      <c r="AO35">
        <f t="shared" si="4"/>
        <v>0.56092701063223327</v>
      </c>
      <c r="AP35">
        <f t="shared" si="4"/>
        <v>0.5621490842027268</v>
      </c>
      <c r="AQ35">
        <f t="shared" si="4"/>
        <v>0.56337115777321989</v>
      </c>
      <c r="AR35">
        <f t="shared" si="4"/>
        <v>0.56459323134371342</v>
      </c>
      <c r="AS35">
        <f t="shared" si="4"/>
        <v>0.56581530491420695</v>
      </c>
      <c r="AT35">
        <f t="shared" si="4"/>
        <v>0.56703737848470004</v>
      </c>
      <c r="AU35">
        <f t="shared" si="4"/>
        <v>0.56825945205519357</v>
      </c>
      <c r="AV35">
        <f t="shared" si="4"/>
        <v>0.5694815256256871</v>
      </c>
      <c r="AW35">
        <f t="shared" si="3"/>
        <v>0.57070359919618063</v>
      </c>
      <c r="AX35">
        <f t="shared" si="3"/>
        <v>0.57192567276667372</v>
      </c>
      <c r="AY35">
        <f t="shared" si="3"/>
        <v>0.57314774633716725</v>
      </c>
      <c r="AZ35">
        <f t="shared" si="3"/>
        <v>0.57436981990766078</v>
      </c>
    </row>
    <row r="36" spans="1:52" x14ac:dyDescent="0.2">
      <c r="A36" s="6" t="s">
        <v>50</v>
      </c>
      <c r="B36" s="28">
        <f>'Calculations female'!B217</f>
        <v>0.53400000000000003</v>
      </c>
      <c r="C36" s="28">
        <f>'Calculations female'!C217</f>
        <v>0.53524890279168857</v>
      </c>
      <c r="D36" s="28">
        <f>'Calculations female'!D217</f>
        <v>0.53655464452538626</v>
      </c>
      <c r="E36" s="28">
        <f>'Calculations female'!E217</f>
        <v>0.53782733794806903</v>
      </c>
      <c r="F36" s="28">
        <f>'Calculations female'!F217</f>
        <v>0.53907666830087297</v>
      </c>
      <c r="G36" s="28">
        <f>'Calculations female'!G217</f>
        <v>0.54036654632770376</v>
      </c>
      <c r="H36" s="28">
        <f>'Calculations female'!H217</f>
        <v>0.54170718832597109</v>
      </c>
      <c r="I36" s="28">
        <f>'Calculations female'!I217</f>
        <v>0.54312178773171726</v>
      </c>
      <c r="J36" s="28">
        <f>'Calculations female'!J217</f>
        <v>0.54459738462752638</v>
      </c>
      <c r="K36" s="28">
        <f>'Calculations female'!K217</f>
        <v>0.54603243122596057</v>
      </c>
      <c r="L36" s="28">
        <f>'Calculations female'!L217</f>
        <v>0.54696341447945673</v>
      </c>
      <c r="M36" s="28">
        <f>'Calculations female'!M217</f>
        <v>0.54820142959548013</v>
      </c>
      <c r="N36" s="28">
        <f>'Calculations female'!N217</f>
        <v>0.54942753812595846</v>
      </c>
      <c r="O36" s="28">
        <f>'Calculations female'!O217</f>
        <v>0.55064189685510112</v>
      </c>
      <c r="P36" s="28">
        <f>'Calculations female'!P217</f>
        <v>0.55184466010396327</v>
      </c>
      <c r="Q36" s="28">
        <f>'Calculations female'!Q217</f>
        <v>0.55303597977135766</v>
      </c>
      <c r="R36" s="28">
        <f>'Calculations female'!R217</f>
        <v>0.55421600537419524</v>
      </c>
      <c r="S36" s="28">
        <f>'Calculations female'!S217</f>
        <v>0.55538488408726616</v>
      </c>
      <c r="T36" s="28">
        <f>'Calculations female'!T217</f>
        <v>0.55654276078245268</v>
      </c>
      <c r="U36" s="28">
        <f>'Calculations female'!U217</f>
        <v>0.55768977806737607</v>
      </c>
      <c r="V36" s="28">
        <f>'Calculations female'!V217</f>
        <v>0.55882607632347248</v>
      </c>
      <c r="W36" s="28">
        <f>'Calculations female'!W217</f>
        <v>0.55995179374351023</v>
      </c>
      <c r="X36" s="28">
        <f>'Calculations female'!X217</f>
        <v>0.56106706636852621</v>
      </c>
      <c r="Y36" s="28">
        <f>'Calculations female'!Y217</f>
        <v>0.56217202812421352</v>
      </c>
      <c r="Z36" s="28">
        <f>'Calculations female'!Z217</f>
        <v>0.56326681085673613</v>
      </c>
      <c r="AA36" s="28">
        <f>'Calculations female'!AA217</f>
        <v>0.56435154436798518</v>
      </c>
      <c r="AB36" s="28">
        <f>'Calculations female'!AB217</f>
        <v>0.56542635645028716</v>
      </c>
      <c r="AC36" s="28">
        <f>'Calculations female'!AC217</f>
        <v>0.56649137292054386</v>
      </c>
      <c r="AD36" s="28">
        <f>'Calculations female'!AD217</f>
        <v>0.56754671765384035</v>
      </c>
      <c r="AE36" s="28">
        <f>'Calculations female'!AE217</f>
        <v>0.56859251261649324</v>
      </c>
      <c r="AF36" s="28">
        <f>'Calculations female'!AF217</f>
        <v>0.56962887789856675</v>
      </c>
      <c r="AG36">
        <f t="shared" si="4"/>
        <v>0.57162922433736085</v>
      </c>
      <c r="AH36">
        <f t="shared" si="4"/>
        <v>0.57282015893027749</v>
      </c>
      <c r="AI36">
        <f t="shared" si="4"/>
        <v>0.57401109352319368</v>
      </c>
      <c r="AJ36">
        <f t="shared" si="4"/>
        <v>0.57520202811610988</v>
      </c>
      <c r="AK36">
        <f t="shared" si="4"/>
        <v>0.57639296270902651</v>
      </c>
      <c r="AL36">
        <f t="shared" si="4"/>
        <v>0.57758389730194271</v>
      </c>
      <c r="AM36">
        <f t="shared" si="4"/>
        <v>0.57877483189485934</v>
      </c>
      <c r="AN36">
        <f t="shared" si="4"/>
        <v>0.57996576648777554</v>
      </c>
      <c r="AO36">
        <f t="shared" si="4"/>
        <v>0.58115670108069173</v>
      </c>
      <c r="AP36">
        <f t="shared" si="4"/>
        <v>0.58234763567360837</v>
      </c>
      <c r="AQ36">
        <f t="shared" si="4"/>
        <v>0.58353857026652456</v>
      </c>
      <c r="AR36">
        <f t="shared" si="4"/>
        <v>0.5847295048594412</v>
      </c>
      <c r="AS36">
        <f t="shared" si="4"/>
        <v>0.58592043945235739</v>
      </c>
      <c r="AT36">
        <f t="shared" si="4"/>
        <v>0.58711137404527358</v>
      </c>
      <c r="AU36">
        <f t="shared" si="4"/>
        <v>0.58830230863819022</v>
      </c>
      <c r="AV36">
        <f t="shared" si="4"/>
        <v>0.58949324323110641</v>
      </c>
      <c r="AW36">
        <f t="shared" si="3"/>
        <v>0.59068417782402305</v>
      </c>
      <c r="AX36">
        <f t="shared" si="3"/>
        <v>0.59187511241693924</v>
      </c>
      <c r="AY36">
        <f t="shared" si="3"/>
        <v>0.59306604700985543</v>
      </c>
      <c r="AZ36">
        <f t="shared" si="3"/>
        <v>0.59425698160277207</v>
      </c>
    </row>
    <row r="37" spans="1:52" x14ac:dyDescent="0.2">
      <c r="A37" s="6" t="s">
        <v>51</v>
      </c>
      <c r="B37" s="28">
        <f>'Calculations female'!B218</f>
        <v>0.5</v>
      </c>
      <c r="C37" s="28">
        <f>'Calculations female'!C218</f>
        <v>0.50129292888848431</v>
      </c>
      <c r="D37" s="28">
        <f>'Calculations female'!D218</f>
        <v>0.5026451507287677</v>
      </c>
      <c r="E37" s="28">
        <f>'Calculations female'!E218</f>
        <v>0.5039635900532532</v>
      </c>
      <c r="F37" s="28">
        <f>'Calculations female'!F218</f>
        <v>0.50525825034688621</v>
      </c>
      <c r="G37" s="28">
        <f>'Calculations female'!G218</f>
        <v>0.50659536924677762</v>
      </c>
      <c r="H37" s="28">
        <f>'Calculations female'!H218</f>
        <v>0.50798558388200632</v>
      </c>
      <c r="I37" s="28">
        <f>'Calculations female'!I218</f>
        <v>0.50945301187718994</v>
      </c>
      <c r="J37" s="28">
        <f>'Calculations female'!J218</f>
        <v>0.51098428449419442</v>
      </c>
      <c r="K37" s="28">
        <f>'Calculations female'!K218</f>
        <v>0.51247403305692885</v>
      </c>
      <c r="L37" s="28">
        <f>'Calculations female'!L218</f>
        <v>0.51344079686779298</v>
      </c>
      <c r="M37" s="28">
        <f>'Calculations female'!M218</f>
        <v>0.51472674899569704</v>
      </c>
      <c r="N37" s="28">
        <f>'Calculations female'!N218</f>
        <v>0.51600073367874344</v>
      </c>
      <c r="O37" s="28">
        <f>'Calculations female'!O218</f>
        <v>0.51726290156960586</v>
      </c>
      <c r="P37" s="28">
        <f>'Calculations female'!P218</f>
        <v>0.51851340111174504</v>
      </c>
      <c r="Q37" s="28">
        <f>'Calculations female'!Q218</f>
        <v>0.51975237857149836</v>
      </c>
      <c r="R37" s="28">
        <f>'Calculations female'!R218</f>
        <v>0.52097997806990048</v>
      </c>
      <c r="S37" s="28">
        <f>'Calculations female'!S218</f>
        <v>0.52219634161423556</v>
      </c>
      <c r="T37" s="28">
        <f>'Calculations female'!T218</f>
        <v>0.52340160912930411</v>
      </c>
      <c r="U37" s="28">
        <f>'Calculations female'!U218</f>
        <v>0.52459591848839293</v>
      </c>
      <c r="V37" s="28">
        <f>'Calculations female'!V218</f>
        <v>0.5257794055439402</v>
      </c>
      <c r="W37" s="28">
        <f>'Calculations female'!W218</f>
        <v>0.52695220415789279</v>
      </c>
      <c r="X37" s="28">
        <f>'Calculations female'!X218</f>
        <v>0.52811444623172865</v>
      </c>
      <c r="Y37" s="28">
        <f>'Calculations female'!Y218</f>
        <v>0.52926626173616609</v>
      </c>
      <c r="Z37" s="28">
        <f>'Calculations female'!Z218</f>
        <v>0.53040777874052958</v>
      </c>
      <c r="AA37" s="28">
        <f>'Calculations female'!AA218</f>
        <v>0.53153912344177578</v>
      </c>
      <c r="AB37" s="28">
        <f>'Calculations female'!AB218</f>
        <v>0.53266042019318594</v>
      </c>
      <c r="AC37" s="28">
        <f>'Calculations female'!AC218</f>
        <v>0.53377179153269305</v>
      </c>
      <c r="AD37" s="28">
        <f>'Calculations female'!AD218</f>
        <v>0.53487335821087945</v>
      </c>
      <c r="AE37" s="28">
        <f>'Calculations female'!AE218</f>
        <v>0.53596523921860073</v>
      </c>
      <c r="AF37" s="28">
        <f>'Calculations female'!AF218</f>
        <v>0.53704755181426789</v>
      </c>
      <c r="AG37">
        <f t="shared" si="4"/>
        <v>0.53910288271418505</v>
      </c>
      <c r="AH37">
        <f t="shared" si="4"/>
        <v>0.5403413681429079</v>
      </c>
      <c r="AI37">
        <f t="shared" si="4"/>
        <v>0.54157985357163119</v>
      </c>
      <c r="AJ37">
        <f t="shared" si="4"/>
        <v>0.54281833900035448</v>
      </c>
      <c r="AK37">
        <f t="shared" si="4"/>
        <v>0.54405682442907732</v>
      </c>
      <c r="AL37">
        <f t="shared" si="4"/>
        <v>0.54529530985780061</v>
      </c>
      <c r="AM37">
        <f t="shared" si="4"/>
        <v>0.54653379528652346</v>
      </c>
      <c r="AN37">
        <f t="shared" si="4"/>
        <v>0.54777228071524675</v>
      </c>
      <c r="AO37">
        <f t="shared" si="4"/>
        <v>0.54901076614397004</v>
      </c>
      <c r="AP37">
        <f t="shared" si="4"/>
        <v>0.55024925157269289</v>
      </c>
      <c r="AQ37">
        <f t="shared" si="4"/>
        <v>0.55148773700141618</v>
      </c>
      <c r="AR37">
        <f t="shared" si="4"/>
        <v>0.55272622243013902</v>
      </c>
      <c r="AS37">
        <f t="shared" si="4"/>
        <v>0.55396470785886232</v>
      </c>
      <c r="AT37">
        <f t="shared" si="4"/>
        <v>0.55520319328758561</v>
      </c>
      <c r="AU37">
        <f t="shared" si="4"/>
        <v>0.55644167871630845</v>
      </c>
      <c r="AV37">
        <f t="shared" si="4"/>
        <v>0.55768016414503174</v>
      </c>
      <c r="AW37">
        <f t="shared" si="3"/>
        <v>0.55891864957375459</v>
      </c>
      <c r="AX37">
        <f t="shared" si="3"/>
        <v>0.56015713500247788</v>
      </c>
      <c r="AY37">
        <f t="shared" si="3"/>
        <v>0.56139562043120117</v>
      </c>
      <c r="AZ37">
        <f t="shared" si="3"/>
        <v>0.56263410585992402</v>
      </c>
    </row>
    <row r="38" spans="1:52" x14ac:dyDescent="0.2">
      <c r="A38" s="6" t="s">
        <v>52</v>
      </c>
      <c r="B38" s="28">
        <f>'Calculations female'!B219</f>
        <v>0.41399999999999998</v>
      </c>
      <c r="C38" s="28">
        <f>'Calculations female'!C219</f>
        <v>0.4153517907830363</v>
      </c>
      <c r="D38" s="28">
        <f>'Calculations female'!D219</f>
        <v>0.41676689559634744</v>
      </c>
      <c r="E38" s="28">
        <f>'Calculations female'!E219</f>
        <v>0.41814794690678753</v>
      </c>
      <c r="F38" s="28">
        <f>'Calculations female'!F219</f>
        <v>0.41950533792444061</v>
      </c>
      <c r="G38" s="28">
        <f>'Calculations female'!G219</f>
        <v>0.4209085418368973</v>
      </c>
      <c r="H38" s="28">
        <f>'Calculations female'!H219</f>
        <v>0.42236886192177087</v>
      </c>
      <c r="I38" s="28">
        <f>'Calculations female'!I219</f>
        <v>0.42391183187070952</v>
      </c>
      <c r="J38" s="28">
        <f>'Calculations female'!J219</f>
        <v>0.42552362086189693</v>
      </c>
      <c r="K38" s="28">
        <f>'Calculations female'!K219</f>
        <v>0.42709335495428696</v>
      </c>
      <c r="L38" s="28">
        <f>'Calculations female'!L219</f>
        <v>0.42811289615192905</v>
      </c>
      <c r="M38" s="28">
        <f>'Calculations female'!M219</f>
        <v>0.42947011256999856</v>
      </c>
      <c r="N38" s="28">
        <f>'Calculations female'!N219</f>
        <v>0.43081589278736182</v>
      </c>
      <c r="O38" s="28">
        <f>'Calculations female'!O219</f>
        <v>0.43215036161795634</v>
      </c>
      <c r="P38" s="28">
        <f>'Calculations female'!P219</f>
        <v>0.43347364245364467</v>
      </c>
      <c r="Q38" s="28">
        <f>'Calculations female'!Q219</f>
        <v>0.43478585727330971</v>
      </c>
      <c r="R38" s="28">
        <f>'Calculations female'!R219</f>
        <v>0.43608712665234967</v>
      </c>
      <c r="S38" s="28">
        <f>'Calculations female'!S219</f>
        <v>0.43737756977255571</v>
      </c>
      <c r="T38" s="28">
        <f>'Calculations female'!T219</f>
        <v>0.43865730443233625</v>
      </c>
      <c r="U38" s="28">
        <f>'Calculations female'!U219</f>
        <v>0.43992644705726064</v>
      </c>
      <c r="V38" s="28">
        <f>'Calculations female'!V219</f>
        <v>0.44118511271089195</v>
      </c>
      <c r="W38" s="28">
        <f>'Calculations female'!W219</f>
        <v>0.44243341510589534</v>
      </c>
      <c r="X38" s="28">
        <f>'Calculations female'!X219</f>
        <v>0.44367146661537266</v>
      </c>
      <c r="Y38" s="28">
        <f>'Calculations female'!Y219</f>
        <v>0.44489937828443349</v>
      </c>
      <c r="Z38" s="28">
        <f>'Calculations female'!Z219</f>
        <v>0.44611725984195194</v>
      </c>
      <c r="AA38" s="28">
        <f>'Calculations female'!AA219</f>
        <v>0.44732521971250172</v>
      </c>
      <c r="AB38" s="28">
        <f>'Calculations female'!AB219</f>
        <v>0.4485233650284588</v>
      </c>
      <c r="AC38" s="28">
        <f>'Calculations female'!AC219</f>
        <v>0.44971180164222452</v>
      </c>
      <c r="AD38" s="28">
        <f>'Calculations female'!AD219</f>
        <v>0.45089063413859359</v>
      </c>
      <c r="AE38" s="28">
        <f>'Calculations female'!AE219</f>
        <v>0.45205996584720504</v>
      </c>
      <c r="AF38" s="28">
        <f>'Calculations female'!AF219</f>
        <v>0.45321989885509928</v>
      </c>
      <c r="AG38">
        <f t="shared" si="4"/>
        <v>0.45532133686773646</v>
      </c>
      <c r="AH38">
        <f t="shared" si="4"/>
        <v>0.456632805681632</v>
      </c>
      <c r="AI38">
        <f t="shared" si="4"/>
        <v>0.45794427449552799</v>
      </c>
      <c r="AJ38">
        <f t="shared" si="4"/>
        <v>0.45925574330942398</v>
      </c>
      <c r="AK38">
        <f t="shared" si="4"/>
        <v>0.46056721212331952</v>
      </c>
      <c r="AL38">
        <f t="shared" si="4"/>
        <v>0.46187868093721551</v>
      </c>
      <c r="AM38">
        <f t="shared" si="4"/>
        <v>0.4631901497511115</v>
      </c>
      <c r="AN38">
        <f t="shared" si="4"/>
        <v>0.46450161856500705</v>
      </c>
      <c r="AO38">
        <f t="shared" si="4"/>
        <v>0.46581308737890303</v>
      </c>
      <c r="AP38">
        <f t="shared" si="4"/>
        <v>0.46712455619279858</v>
      </c>
      <c r="AQ38">
        <f t="shared" si="4"/>
        <v>0.46843602500669457</v>
      </c>
      <c r="AR38">
        <f t="shared" si="4"/>
        <v>0.46974749382059056</v>
      </c>
      <c r="AS38">
        <f t="shared" si="4"/>
        <v>0.4710589626344861</v>
      </c>
      <c r="AT38">
        <f t="shared" si="4"/>
        <v>0.47237043144838209</v>
      </c>
      <c r="AU38">
        <f t="shared" si="4"/>
        <v>0.47368190026227808</v>
      </c>
      <c r="AV38">
        <f t="shared" si="4"/>
        <v>0.47499336907617362</v>
      </c>
      <c r="AW38">
        <f t="shared" si="3"/>
        <v>0.47630483789006961</v>
      </c>
      <c r="AX38">
        <f t="shared" si="3"/>
        <v>0.47761630670396515</v>
      </c>
      <c r="AY38">
        <f t="shared" si="3"/>
        <v>0.47892777551786114</v>
      </c>
      <c r="AZ38">
        <f t="shared" si="3"/>
        <v>0.48023924433175713</v>
      </c>
    </row>
    <row r="39" spans="1:52" x14ac:dyDescent="0.2">
      <c r="A39" s="6" t="s">
        <v>53</v>
      </c>
      <c r="B39" s="28">
        <f>'Calculations female'!B220</f>
        <v>0.46399999999999986</v>
      </c>
      <c r="C39" s="28">
        <f>'Calculations female'!C220</f>
        <v>0.46532709192321897</v>
      </c>
      <c r="D39" s="28">
        <f>'Calculations female'!D220</f>
        <v>0.4667155640630794</v>
      </c>
      <c r="E39" s="28">
        <f>'Calculations female'!E220</f>
        <v>0.46806985962859537</v>
      </c>
      <c r="F39" s="28">
        <f>'Calculations female'!F220</f>
        <v>0.46940022015273486</v>
      </c>
      <c r="G39" s="28">
        <f>'Calculations female'!G220</f>
        <v>0.47077471960016964</v>
      </c>
      <c r="H39" s="28">
        <f>'Calculations female'!H220</f>
        <v>0.4722043471550727</v>
      </c>
      <c r="I39" s="28">
        <f>'Calculations female'!I220</f>
        <v>0.47371398207596649</v>
      </c>
      <c r="J39" s="28">
        <f>'Calculations female'!J220</f>
        <v>0.47528995914589584</v>
      </c>
      <c r="K39" s="28">
        <f>'Calculations female'!K220</f>
        <v>0.47682384666486716</v>
      </c>
      <c r="L39" s="28">
        <f>'Calculations female'!L220</f>
        <v>0.47781959488481013</v>
      </c>
      <c r="M39" s="28">
        <f>'Calculations female'!M220</f>
        <v>0.47914451584149687</v>
      </c>
      <c r="N39" s="28">
        <f>'Calculations female'!N220</f>
        <v>0.48045757303557146</v>
      </c>
      <c r="O39" s="28">
        <f>'Calculations female'!O220</f>
        <v>0.48175890795779791</v>
      </c>
      <c r="P39" s="28">
        <f>'Calculations female'!P220</f>
        <v>0.48304866020002607</v>
      </c>
      <c r="Q39" s="28">
        <f>'Calculations female'!Q220</f>
        <v>0.48432696747756149</v>
      </c>
      <c r="R39" s="28">
        <f>'Calculations female'!R220</f>
        <v>0.48559396565157048</v>
      </c>
      <c r="S39" s="28">
        <f>'Calculations female'!S220</f>
        <v>0.48684978875151069</v>
      </c>
      <c r="T39" s="28">
        <f>'Calculations female'!T220</f>
        <v>0.4880945689975601</v>
      </c>
      <c r="U39" s="28">
        <f>'Calculations female'!U220</f>
        <v>0.48932843682302957</v>
      </c>
      <c r="V39" s="28">
        <f>'Calculations female'!V220</f>
        <v>0.49055152089673215</v>
      </c>
      <c r="W39" s="28">
        <f>'Calculations female'!W220</f>
        <v>0.4917639481453106</v>
      </c>
      <c r="X39" s="28">
        <f>'Calculations female'!X220</f>
        <v>0.4929658437754762</v>
      </c>
      <c r="Y39" s="28">
        <f>'Calculations female'!Y220</f>
        <v>0.49415733129618089</v>
      </c>
      <c r="Z39" s="28">
        <f>'Calculations female'!Z220</f>
        <v>0.49533853254068089</v>
      </c>
      <c r="AA39" s="28">
        <f>'Calculations female'!AA220</f>
        <v>0.49650956768848903</v>
      </c>
      <c r="AB39" s="28">
        <f>'Calculations female'!AB220</f>
        <v>0.49767055528721593</v>
      </c>
      <c r="AC39" s="28">
        <f>'Calculations female'!AC220</f>
        <v>0.4988216122742582</v>
      </c>
      <c r="AD39" s="28">
        <f>'Calculations female'!AD220</f>
        <v>0.4999628539983671</v>
      </c>
      <c r="AE39" s="28">
        <f>'Calculations female'!AE220</f>
        <v>0.50109439424104318</v>
      </c>
      <c r="AF39" s="28">
        <f>'Calculations female'!AF220</f>
        <v>0.50221634523778491</v>
      </c>
      <c r="AG39">
        <f t="shared" si="4"/>
        <v>0.50430761541147406</v>
      </c>
      <c r="AH39">
        <f t="shared" si="4"/>
        <v>0.50558531904523152</v>
      </c>
      <c r="AI39">
        <f t="shared" si="4"/>
        <v>0.50686302267898853</v>
      </c>
      <c r="AJ39">
        <f t="shared" si="4"/>
        <v>0.50814072631274598</v>
      </c>
      <c r="AK39">
        <f t="shared" si="4"/>
        <v>0.50941842994650299</v>
      </c>
      <c r="AL39">
        <f t="shared" si="4"/>
        <v>0.51069613358026045</v>
      </c>
      <c r="AM39">
        <f t="shared" si="4"/>
        <v>0.5119738372140179</v>
      </c>
      <c r="AN39">
        <f t="shared" si="4"/>
        <v>0.51325154084777491</v>
      </c>
      <c r="AO39">
        <f t="shared" si="4"/>
        <v>0.51452924448153237</v>
      </c>
      <c r="AP39">
        <f t="shared" si="4"/>
        <v>0.51580694811528982</v>
      </c>
      <c r="AQ39">
        <f t="shared" si="4"/>
        <v>0.51708465174904683</v>
      </c>
      <c r="AR39">
        <f t="shared" si="4"/>
        <v>0.51836235538280429</v>
      </c>
      <c r="AS39">
        <f t="shared" si="4"/>
        <v>0.51964005901656174</v>
      </c>
      <c r="AT39">
        <f t="shared" si="4"/>
        <v>0.52091776265031875</v>
      </c>
      <c r="AU39">
        <f t="shared" si="4"/>
        <v>0.5221954662840762</v>
      </c>
      <c r="AV39">
        <f t="shared" si="4"/>
        <v>0.52347316991783321</v>
      </c>
      <c r="AW39">
        <f t="shared" si="3"/>
        <v>0.52475087355159067</v>
      </c>
      <c r="AX39">
        <f t="shared" si="3"/>
        <v>0.52602857718534812</v>
      </c>
      <c r="AY39">
        <f t="shared" si="3"/>
        <v>0.52730628081910513</v>
      </c>
      <c r="AZ39">
        <f t="shared" si="3"/>
        <v>0.52858398445286259</v>
      </c>
    </row>
    <row r="40" spans="1:52" x14ac:dyDescent="0.2">
      <c r="A40" s="6" t="s">
        <v>54</v>
      </c>
      <c r="B40" s="28">
        <f>'Calculations female'!B221</f>
        <v>0.69499999999999995</v>
      </c>
      <c r="C40" s="28">
        <f>'Calculations female'!C221</f>
        <v>0.69590684061418551</v>
      </c>
      <c r="D40" s="28">
        <f>'Calculations female'!D221</f>
        <v>0.69685373741459999</v>
      </c>
      <c r="E40" s="28">
        <f>'Calculations female'!E221</f>
        <v>0.69777547847429178</v>
      </c>
      <c r="F40" s="28">
        <f>'Calculations female'!F221</f>
        <v>0.69867916193410118</v>
      </c>
      <c r="G40" s="28">
        <f>'Calculations female'!G221</f>
        <v>0.69961099852532715</v>
      </c>
      <c r="H40" s="28">
        <f>'Calculations female'!H221</f>
        <v>0.70057824753020692</v>
      </c>
      <c r="I40" s="28">
        <f>'Calculations female'!I221</f>
        <v>0.70159746919503441</v>
      </c>
      <c r="J40" s="28">
        <f>'Calculations female'!J221</f>
        <v>0.70265913070779651</v>
      </c>
      <c r="K40" s="28">
        <f>'Calculations female'!K221</f>
        <v>0.70369014713468858</v>
      </c>
      <c r="L40" s="28">
        <f>'Calculations female'!L221</f>
        <v>0.70435824519734735</v>
      </c>
      <c r="M40" s="28">
        <f>'Calculations female'!M221</f>
        <v>0.70524574106581761</v>
      </c>
      <c r="N40" s="28">
        <f>'Calculations female'!N221</f>
        <v>0.70612365239360164</v>
      </c>
      <c r="O40" s="28">
        <f>'Calculations female'!O221</f>
        <v>0.70699212635685227</v>
      </c>
      <c r="P40" s="28">
        <f>'Calculations female'!P221</f>
        <v>0.70785130727151124</v>
      </c>
      <c r="Q40" s="28">
        <f>'Calculations female'!Q221</f>
        <v>0.70870133665907997</v>
      </c>
      <c r="R40" s="28">
        <f>'Calculations female'!R221</f>
        <v>0.70954235331068072</v>
      </c>
      <c r="S40" s="28">
        <f>'Calculations female'!S221</f>
        <v>0.71037449334946401</v>
      </c>
      <c r="T40" s="28">
        <f>'Calculations female'!T221</f>
        <v>0.71119789029140668</v>
      </c>
      <c r="U40" s="28">
        <f>'Calculations female'!U221</f>
        <v>0.71201267510454302</v>
      </c>
      <c r="V40" s="28">
        <f>'Calculations female'!V221</f>
        <v>0.71281897626667434</v>
      </c>
      <c r="W40" s="28">
        <f>'Calculations female'!W221</f>
        <v>0.71361691982160447</v>
      </c>
      <c r="X40" s="28">
        <f>'Calculations female'!X221</f>
        <v>0.71440662943392585</v>
      </c>
      <c r="Y40" s="28">
        <f>'Calculations female'!Y221</f>
        <v>0.71518822644241997</v>
      </c>
      <c r="Z40" s="28">
        <f>'Calculations female'!Z221</f>
        <v>0.71596182991209112</v>
      </c>
      <c r="AA40" s="28">
        <f>'Calculations female'!AA221</f>
        <v>0.7167275566848772</v>
      </c>
      <c r="AB40" s="28">
        <f>'Calculations female'!AB221</f>
        <v>0.71748552142908362</v>
      </c>
      <c r="AC40" s="28">
        <f>'Calculations female'!AC221</f>
        <v>0.7182358366875552</v>
      </c>
      <c r="AD40" s="28">
        <f>'Calculations female'!AD221</f>
        <v>0.71897861292464704</v>
      </c>
      <c r="AE40" s="28">
        <f>'Calculations female'!AE221</f>
        <v>0.71971395857200027</v>
      </c>
      <c r="AF40" s="28">
        <f>'Calculations female'!AF221</f>
        <v>0.72044198007317828</v>
      </c>
      <c r="AG40">
        <f t="shared" si="4"/>
        <v>0.7219339953836772</v>
      </c>
      <c r="AH40">
        <f t="shared" si="4"/>
        <v>0.72278404936778085</v>
      </c>
      <c r="AI40">
        <f t="shared" si="4"/>
        <v>0.72363410335188449</v>
      </c>
      <c r="AJ40">
        <f t="shared" si="4"/>
        <v>0.72448415733598814</v>
      </c>
      <c r="AK40">
        <f t="shared" si="4"/>
        <v>0.72533421132009179</v>
      </c>
      <c r="AL40">
        <f t="shared" si="4"/>
        <v>0.72618426530419544</v>
      </c>
      <c r="AM40">
        <f t="shared" si="4"/>
        <v>0.72703431928829887</v>
      </c>
      <c r="AN40">
        <f t="shared" si="4"/>
        <v>0.72788437327240252</v>
      </c>
      <c r="AO40">
        <f t="shared" si="4"/>
        <v>0.72873442725650617</v>
      </c>
      <c r="AP40">
        <f t="shared" si="4"/>
        <v>0.72958448124060982</v>
      </c>
      <c r="AQ40">
        <f t="shared" si="4"/>
        <v>0.73043453522471347</v>
      </c>
      <c r="AR40">
        <f t="shared" si="4"/>
        <v>0.73128458920881689</v>
      </c>
      <c r="AS40">
        <f t="shared" si="4"/>
        <v>0.73213464319292054</v>
      </c>
      <c r="AT40">
        <f t="shared" si="4"/>
        <v>0.73298469717702419</v>
      </c>
      <c r="AU40">
        <f t="shared" si="4"/>
        <v>0.73383475116112784</v>
      </c>
      <c r="AV40">
        <f t="shared" si="4"/>
        <v>0.73468480514523149</v>
      </c>
      <c r="AW40">
        <f t="shared" si="3"/>
        <v>0.73553485912933514</v>
      </c>
      <c r="AX40">
        <f t="shared" si="3"/>
        <v>0.73638491311343857</v>
      </c>
      <c r="AY40">
        <f t="shared" si="3"/>
        <v>0.73723496709754222</v>
      </c>
      <c r="AZ40">
        <f t="shared" si="3"/>
        <v>0.73808502108164586</v>
      </c>
    </row>
    <row r="41" spans="1:52" x14ac:dyDescent="0.2">
      <c r="A41" s="6" t="s">
        <v>55</v>
      </c>
      <c r="B41" s="28">
        <f>'Calculations female'!B222</f>
        <v>0.77800000000000014</v>
      </c>
      <c r="C41" s="28">
        <f>'Calculations female'!C222</f>
        <v>0.7786632675789269</v>
      </c>
      <c r="D41" s="28">
        <f>'Calculations female'!D222</f>
        <v>0.77935553641700872</v>
      </c>
      <c r="E41" s="28">
        <f>'Calculations female'!E222</f>
        <v>0.78002912509706113</v>
      </c>
      <c r="F41" s="28">
        <f>'Calculations female'!F222</f>
        <v>0.78068924231370729</v>
      </c>
      <c r="G41" s="28">
        <f>'Calculations female'!G222</f>
        <v>0.78136964062585801</v>
      </c>
      <c r="H41" s="28">
        <f>'Calculations female'!H222</f>
        <v>0.78207559255914216</v>
      </c>
      <c r="I41" s="28">
        <f>'Calculations female'!I222</f>
        <v>0.78281914442105971</v>
      </c>
      <c r="J41" s="28">
        <f>'Calculations female'!J222</f>
        <v>0.78359329658114474</v>
      </c>
      <c r="K41" s="28">
        <f>'Calculations female'!K222</f>
        <v>0.78434475240260515</v>
      </c>
      <c r="L41" s="28">
        <f>'Calculations female'!L222</f>
        <v>0.78483151204594181</v>
      </c>
      <c r="M41" s="28">
        <f>'Calculations female'!M222</f>
        <v>0.78547789766824705</v>
      </c>
      <c r="N41" s="28">
        <f>'Calculations female'!N222</f>
        <v>0.78611705480813365</v>
      </c>
      <c r="O41" s="28">
        <f>'Calculations female'!O222</f>
        <v>0.78674909988726716</v>
      </c>
      <c r="P41" s="28">
        <f>'Calculations female'!P222</f>
        <v>0.78737414691846197</v>
      </c>
      <c r="Q41" s="28">
        <f>'Calculations female'!Q222</f>
        <v>0.78799230756579874</v>
      </c>
      <c r="R41" s="28">
        <f>'Calculations female'!R222</f>
        <v>0.78860369120300244</v>
      </c>
      <c r="S41" s="28">
        <f>'Calculations female'!S222</f>
        <v>0.78920840497014111</v>
      </c>
      <c r="T41" s="28">
        <f>'Calculations female'!T222</f>
        <v>0.78980655382869802</v>
      </c>
      <c r="U41" s="28">
        <f>'Calculations female'!U222</f>
        <v>0.79039824061507136</v>
      </c>
      <c r="V41" s="28">
        <f>'Calculations female'!V222</f>
        <v>0.79098356609254761</v>
      </c>
      <c r="W41" s="28">
        <f>'Calculations female'!W222</f>
        <v>0.79156262900180741</v>
      </c>
      <c r="X41" s="28">
        <f>'Calculations female'!X222</f>
        <v>0.79213552610999427</v>
      </c>
      <c r="Y41" s="28">
        <f>'Calculations female'!Y222</f>
        <v>0.7927023522584119</v>
      </c>
      <c r="Z41" s="28">
        <f>'Calculations female'!Z222</f>
        <v>0.79326320040887688</v>
      </c>
      <c r="AA41" s="28">
        <f>'Calculations female'!AA222</f>
        <v>0.7938181616887755</v>
      </c>
      <c r="AB41" s="28">
        <f>'Calculations female'!AB222</f>
        <v>0.79436732543487309</v>
      </c>
      <c r="AC41" s="28">
        <f>'Calculations female'!AC222</f>
        <v>0.79491077923589626</v>
      </c>
      <c r="AD41" s="28">
        <f>'Calculations female'!AD222</f>
        <v>0.79544860897395075</v>
      </c>
      <c r="AE41" s="28">
        <f>'Calculations female'!AE222</f>
        <v>0.79598089886478685</v>
      </c>
      <c r="AF41" s="28">
        <f>'Calculations female'!AF222</f>
        <v>0.79650773149696796</v>
      </c>
      <c r="AG41">
        <f t="shared" si="4"/>
        <v>0.79760779649594549</v>
      </c>
      <c r="AH41">
        <f t="shared" si="4"/>
        <v>0.79822606747235703</v>
      </c>
      <c r="AI41">
        <f t="shared" si="4"/>
        <v>0.79884433844876857</v>
      </c>
      <c r="AJ41">
        <f t="shared" si="4"/>
        <v>0.7994626094251801</v>
      </c>
      <c r="AK41">
        <f t="shared" si="4"/>
        <v>0.80008088040159164</v>
      </c>
      <c r="AL41">
        <f t="shared" si="4"/>
        <v>0.8006991513780034</v>
      </c>
      <c r="AM41">
        <f t="shared" si="4"/>
        <v>0.80131742235441494</v>
      </c>
      <c r="AN41">
        <f t="shared" si="4"/>
        <v>0.80193569333082648</v>
      </c>
      <c r="AO41">
        <f t="shared" si="4"/>
        <v>0.80255396430723802</v>
      </c>
      <c r="AP41">
        <f t="shared" si="4"/>
        <v>0.80317223528364956</v>
      </c>
      <c r="AQ41">
        <f t="shared" si="4"/>
        <v>0.8037905062600611</v>
      </c>
      <c r="AR41">
        <f t="shared" si="4"/>
        <v>0.80440877723647286</v>
      </c>
      <c r="AS41">
        <f t="shared" si="4"/>
        <v>0.8050270482128844</v>
      </c>
      <c r="AT41">
        <f t="shared" si="4"/>
        <v>0.80564531918929594</v>
      </c>
      <c r="AU41">
        <f t="shared" si="4"/>
        <v>0.80626359016570748</v>
      </c>
      <c r="AV41">
        <f t="shared" si="4"/>
        <v>0.80688186114211902</v>
      </c>
      <c r="AW41">
        <f t="shared" si="3"/>
        <v>0.80750013211853078</v>
      </c>
      <c r="AX41">
        <f t="shared" si="3"/>
        <v>0.80811840309494232</v>
      </c>
      <c r="AY41">
        <f t="shared" si="3"/>
        <v>0.80873667407135386</v>
      </c>
      <c r="AZ41">
        <f t="shared" si="3"/>
        <v>0.8093549450477654</v>
      </c>
    </row>
    <row r="42" spans="1:52" x14ac:dyDescent="0.2">
      <c r="A42" s="6" t="s">
        <v>56</v>
      </c>
      <c r="B42" s="28">
        <f>'Calculations female'!B223</f>
        <v>0.45500000000000002</v>
      </c>
      <c r="C42" s="28">
        <f>'Calculations female'!C223</f>
        <v>0.45633353869659427</v>
      </c>
      <c r="D42" s="28">
        <f>'Calculations female'!D223</f>
        <v>0.45772889161848512</v>
      </c>
      <c r="E42" s="28">
        <f>'Calculations female'!E223</f>
        <v>0.45909003213712002</v>
      </c>
      <c r="F42" s="28">
        <f>'Calculations female'!F223</f>
        <v>0.46042724476997859</v>
      </c>
      <c r="G42" s="28">
        <f>'Calculations female'!G223</f>
        <v>0.46180895676378259</v>
      </c>
      <c r="H42" s="28">
        <f>'Calculations female'!H223</f>
        <v>0.46324622935334153</v>
      </c>
      <c r="I42" s="28">
        <f>'Calculations female'!I223</f>
        <v>0.46476409531104917</v>
      </c>
      <c r="J42" s="28">
        <f>'Calculations female'!J223</f>
        <v>0.46634883805952509</v>
      </c>
      <c r="K42" s="28">
        <f>'Calculations female'!K223</f>
        <v>0.46789142637144704</v>
      </c>
      <c r="L42" s="28">
        <f>'Calculations female'!L223</f>
        <v>0.46889291201800232</v>
      </c>
      <c r="M42" s="28">
        <f>'Calculations female'!M223</f>
        <v>0.47022557569025381</v>
      </c>
      <c r="N42" s="28">
        <f>'Calculations female'!N223</f>
        <v>0.47154642840293387</v>
      </c>
      <c r="O42" s="28">
        <f>'Calculations female'!O223</f>
        <v>0.47285560896289047</v>
      </c>
      <c r="P42" s="28">
        <f>'Calculations female'!P223</f>
        <v>0.47415325436077355</v>
      </c>
      <c r="Q42" s="28">
        <f>'Calculations female'!Q223</f>
        <v>0.47543949979096845</v>
      </c>
      <c r="R42" s="28">
        <f>'Calculations female'!R223</f>
        <v>0.47671447867163708</v>
      </c>
      <c r="S42" s="28">
        <f>'Calculations female'!S223</f>
        <v>0.47797832266485202</v>
      </c>
      <c r="T42" s="28">
        <f>'Calculations female'!T223</f>
        <v>0.47923116169679991</v>
      </c>
      <c r="U42" s="28">
        <f>'Calculations female'!U223</f>
        <v>0.48047312397803005</v>
      </c>
      <c r="V42" s="28">
        <f>'Calculations female'!V223</f>
        <v>0.4817043360237267</v>
      </c>
      <c r="W42" s="28">
        <f>'Calculations female'!W223</f>
        <v>0.482924922673999</v>
      </c>
      <c r="X42" s="28">
        <f>'Calculations female'!X223</f>
        <v>0.48413500711414392</v>
      </c>
      <c r="Y42" s="28">
        <f>'Calculations female'!Y223</f>
        <v>0.48533471089490027</v>
      </c>
      <c r="Z42" s="28">
        <f>'Calculations female'!Z223</f>
        <v>0.48652415395265064</v>
      </c>
      <c r="AA42" s="28">
        <f>'Calculations female'!AA223</f>
        <v>0.48770345462956727</v>
      </c>
      <c r="AB42" s="28">
        <f>'Calculations female'!AB223</f>
        <v>0.48887272969369983</v>
      </c>
      <c r="AC42" s="28">
        <f>'Calculations female'!AC223</f>
        <v>0.49003209435896261</v>
      </c>
      <c r="AD42" s="28">
        <f>'Calculations female'!AD223</f>
        <v>0.49118166230505245</v>
      </c>
      <c r="AE42" s="28">
        <f>'Calculations female'!AE223</f>
        <v>0.49232154569724079</v>
      </c>
      <c r="AF42" s="28">
        <f>'Calculations female'!AF223</f>
        <v>0.49345185520606699</v>
      </c>
      <c r="AG42">
        <f t="shared" si="4"/>
        <v>0.49554841958636819</v>
      </c>
      <c r="AH42">
        <f t="shared" si="4"/>
        <v>0.49683403433497464</v>
      </c>
      <c r="AI42">
        <f t="shared" si="4"/>
        <v>0.49811964908358153</v>
      </c>
      <c r="AJ42">
        <f t="shared" si="4"/>
        <v>0.49940526383218842</v>
      </c>
      <c r="AK42">
        <f t="shared" si="4"/>
        <v>0.50069087858079486</v>
      </c>
      <c r="AL42">
        <f t="shared" si="4"/>
        <v>0.50197649332940175</v>
      </c>
      <c r="AM42">
        <f t="shared" si="4"/>
        <v>0.50326210807800864</v>
      </c>
      <c r="AN42">
        <f t="shared" si="4"/>
        <v>0.50454772282661509</v>
      </c>
      <c r="AO42">
        <f t="shared" si="4"/>
        <v>0.50583333757522198</v>
      </c>
      <c r="AP42">
        <f t="shared" si="4"/>
        <v>0.50711895232382842</v>
      </c>
      <c r="AQ42">
        <f t="shared" si="4"/>
        <v>0.50840456707243531</v>
      </c>
      <c r="AR42">
        <f t="shared" si="4"/>
        <v>0.5096901818210422</v>
      </c>
      <c r="AS42">
        <f t="shared" si="4"/>
        <v>0.51097579656964864</v>
      </c>
      <c r="AT42">
        <f t="shared" si="4"/>
        <v>0.51226141131825553</v>
      </c>
      <c r="AU42">
        <f t="shared" si="4"/>
        <v>0.51354702606686242</v>
      </c>
      <c r="AV42">
        <f t="shared" si="4"/>
        <v>0.51483264081546887</v>
      </c>
      <c r="AW42">
        <f t="shared" si="3"/>
        <v>0.51611825556407576</v>
      </c>
      <c r="AX42">
        <f t="shared" si="3"/>
        <v>0.5174038703126822</v>
      </c>
      <c r="AY42">
        <f t="shared" si="3"/>
        <v>0.51868948506128909</v>
      </c>
      <c r="AZ42">
        <f t="shared" si="3"/>
        <v>0.51997509980989598</v>
      </c>
    </row>
    <row r="43" spans="1:52" x14ac:dyDescent="0.2">
      <c r="A43" s="6" t="s">
        <v>57</v>
      </c>
      <c r="B43" s="28">
        <f>'Calculations female'!B224</f>
        <v>0.88900000000000001</v>
      </c>
      <c r="C43" s="28">
        <f>'Calculations female'!C224</f>
        <v>0.8893024929161778</v>
      </c>
      <c r="D43" s="28">
        <f>'Calculations female'!D224</f>
        <v>0.88961816952231687</v>
      </c>
      <c r="E43" s="28">
        <f>'Calculations female'!E224</f>
        <v>0.8899252869276123</v>
      </c>
      <c r="F43" s="28">
        <f>'Calculations female'!F224</f>
        <v>0.89022622378776795</v>
      </c>
      <c r="G43" s="28">
        <f>'Calculations female'!G224</f>
        <v>0.890536367676524</v>
      </c>
      <c r="H43" s="28">
        <f>'Calculations female'!H224</f>
        <v>0.89085811897021949</v>
      </c>
      <c r="I43" s="28">
        <f>'Calculations female'!I224</f>
        <v>0.89119696358249234</v>
      </c>
      <c r="J43" s="28">
        <f>'Calculations female'!J224</f>
        <v>0.89154970689808133</v>
      </c>
      <c r="K43" s="28">
        <f>'Calculations female'!K224</f>
        <v>0.89189206486216299</v>
      </c>
      <c r="L43" s="28">
        <f>'Calculations female'!L224</f>
        <v>0.89211380674178919</v>
      </c>
      <c r="M43" s="28">
        <f>'Calculations female'!M224</f>
        <v>0.89240823926792001</v>
      </c>
      <c r="N43" s="28">
        <f>'Calculations female'!N224</f>
        <v>0.89269935021607638</v>
      </c>
      <c r="O43" s="28">
        <f>'Calculations female'!O224</f>
        <v>0.89298719437637664</v>
      </c>
      <c r="P43" s="28">
        <f>'Calculations female'!P224</f>
        <v>0.8932718253607832</v>
      </c>
      <c r="Q43" s="28">
        <f>'Calculations female'!Q224</f>
        <v>0.89355329563413122</v>
      </c>
      <c r="R43" s="28">
        <f>'Calculations female'!R224</f>
        <v>0.89383165654419128</v>
      </c>
      <c r="S43" s="28">
        <f>'Calculations female'!S224</f>
        <v>0.894106958350807</v>
      </c>
      <c r="T43" s="28">
        <f>'Calculations female'!T224</f>
        <v>0.894379250254136</v>
      </c>
      <c r="U43" s="28">
        <f>'Calculations female'!U224</f>
        <v>0.89464858042202833</v>
      </c>
      <c r="V43" s="28">
        <f>'Calculations female'!V224</f>
        <v>0.89491499601656976</v>
      </c>
      <c r="W43" s="28">
        <f>'Calculations female'!W224</f>
        <v>0.89517854321982415</v>
      </c>
      <c r="X43" s="28">
        <f>'Calculations female'!X224</f>
        <v>0.89543926725879575</v>
      </c>
      <c r="Y43" s="28">
        <f>'Calculations female'!Y224</f>
        <v>0.89569721242964484</v>
      </c>
      <c r="Z43" s="28">
        <f>'Calculations female'!Z224</f>
        <v>0.89595242212117832</v>
      </c>
      <c r="AA43" s="28">
        <f>'Calculations female'!AA224</f>
        <v>0.89620493883764196</v>
      </c>
      <c r="AB43" s="28">
        <f>'Calculations female'!AB224</f>
        <v>0.89645480422083834</v>
      </c>
      <c r="AC43" s="28">
        <f>'Calculations female'!AC224</f>
        <v>0.89670205907159051</v>
      </c>
      <c r="AD43" s="28">
        <f>'Calculations female'!AD224</f>
        <v>0.89694674337057889</v>
      </c>
      <c r="AE43" s="28">
        <f>'Calculations female'!AE224</f>
        <v>0.89718889629856657</v>
      </c>
      <c r="AF43" s="28">
        <f>'Calculations female'!AF224</f>
        <v>0.89742855625603746</v>
      </c>
      <c r="AG43">
        <f t="shared" si="4"/>
        <v>0.89793099130601284</v>
      </c>
      <c r="AH43">
        <f t="shared" si="4"/>
        <v>0.8982125371509192</v>
      </c>
      <c r="AI43">
        <f t="shared" si="4"/>
        <v>0.89849408299582556</v>
      </c>
      <c r="AJ43">
        <f t="shared" si="4"/>
        <v>0.89877562884073181</v>
      </c>
      <c r="AK43">
        <f t="shared" si="4"/>
        <v>0.89905717468563817</v>
      </c>
      <c r="AL43">
        <f t="shared" si="4"/>
        <v>0.89933872053054453</v>
      </c>
      <c r="AM43">
        <f t="shared" si="4"/>
        <v>0.89962026637545089</v>
      </c>
      <c r="AN43">
        <f t="shared" si="4"/>
        <v>0.89990181222035714</v>
      </c>
      <c r="AO43">
        <f t="shared" si="4"/>
        <v>0.90018335806526351</v>
      </c>
      <c r="AP43">
        <f t="shared" si="4"/>
        <v>0.90046490391016987</v>
      </c>
      <c r="AQ43">
        <f t="shared" si="4"/>
        <v>0.90074644975507623</v>
      </c>
      <c r="AR43">
        <f t="shared" si="4"/>
        <v>0.90102799559998248</v>
      </c>
      <c r="AS43">
        <f t="shared" si="4"/>
        <v>0.90130954144488884</v>
      </c>
      <c r="AT43">
        <f t="shared" si="4"/>
        <v>0.9015910872897952</v>
      </c>
      <c r="AU43">
        <f t="shared" si="4"/>
        <v>0.90187263313470156</v>
      </c>
      <c r="AV43">
        <f t="shared" si="4"/>
        <v>0.90215417897960781</v>
      </c>
      <c r="AW43">
        <f t="shared" si="3"/>
        <v>0.90243572482451417</v>
      </c>
      <c r="AX43">
        <f t="shared" si="3"/>
        <v>0.90271727066942054</v>
      </c>
      <c r="AY43">
        <f t="shared" si="3"/>
        <v>0.9029988165143269</v>
      </c>
      <c r="AZ43">
        <f t="shared" si="3"/>
        <v>0.90328036235923315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AD41-7E7C-4936-8385-9DB8168F2468}">
  <sheetPr>
    <tabColor theme="4" tint="-0.249977111117893"/>
  </sheetPr>
  <dimension ref="A1:AZ43"/>
  <sheetViews>
    <sheetView topLeftCell="AK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white'!B183</f>
        <v>0.92400000000000004</v>
      </c>
      <c r="C2" s="28">
        <f>'Calculations white'!C183</f>
        <v>0.92273327738233968</v>
      </c>
      <c r="D2" s="28">
        <f>'Calculations white'!D183</f>
        <v>0.92140413936129018</v>
      </c>
      <c r="E2" s="28">
        <f>'Calculations white'!E183</f>
        <v>0.92006124123949917</v>
      </c>
      <c r="F2" s="28">
        <f>'Calculations white'!F183</f>
        <v>0.91870987119566228</v>
      </c>
      <c r="G2" s="28">
        <f>'Calculations white'!G183</f>
        <v>0.91734078698409716</v>
      </c>
      <c r="H2" s="28">
        <f>'Calculations white'!H183</f>
        <v>0.91591902942509584</v>
      </c>
      <c r="I2" s="28">
        <f>'Calculations white'!I183</f>
        <v>0.91449095742642839</v>
      </c>
      <c r="J2" s="28">
        <f>'Calculations white'!J183</f>
        <v>0.91303807622130884</v>
      </c>
      <c r="K2" s="28">
        <f>'Calculations white'!K183</f>
        <v>0.91157960017949946</v>
      </c>
      <c r="L2" s="28">
        <f>'Calculations white'!L183</f>
        <v>0.91028332642566689</v>
      </c>
      <c r="M2" s="28">
        <f>'Calculations white'!M183</f>
        <v>0.90886588960596337</v>
      </c>
      <c r="N2" s="28">
        <f>'Calculations white'!N183</f>
        <v>0.90744118489802172</v>
      </c>
      <c r="O2" s="28">
        <f>'Calculations white'!O183</f>
        <v>0.906009285563946</v>
      </c>
      <c r="P2" s="28">
        <f>'Calculations white'!P183</f>
        <v>0.90457026547864083</v>
      </c>
      <c r="Q2" s="28">
        <f>'Calculations white'!Q183</f>
        <v>0.90312419911732655</v>
      </c>
      <c r="R2" s="28">
        <f>'Calculations white'!R183</f>
        <v>0.90167116154303761</v>
      </c>
      <c r="S2" s="28">
        <f>'Calculations white'!S183</f>
        <v>0.9002112283940874</v>
      </c>
      <c r="T2" s="28">
        <f>'Calculations white'!T183</f>
        <v>0.89874447587148909</v>
      </c>
      <c r="U2" s="28">
        <f>'Calculations white'!U183</f>
        <v>0.89727098072632583</v>
      </c>
      <c r="V2" s="28">
        <f>'Calculations white'!V183</f>
        <v>0.89579082024705237</v>
      </c>
      <c r="W2" s="28">
        <f>'Calculations white'!W183</f>
        <v>0.89430407224672892</v>
      </c>
      <c r="X2" s="28">
        <f>'Calculations white'!X183</f>
        <v>0.89281081505017423</v>
      </c>
      <c r="Y2" s="28">
        <f>'Calculations white'!Y183</f>
        <v>0.89131112748103036</v>
      </c>
      <c r="Z2" s="28">
        <f>'Calculations white'!Z183</f>
        <v>0.88980508884873644</v>
      </c>
      <c r="AA2" s="28">
        <f>'Calculations white'!AA183</f>
        <v>0.88829277893540504</v>
      </c>
      <c r="AB2" s="28">
        <f>'Calculations white'!AB183</f>
        <v>0.88677427798259312</v>
      </c>
      <c r="AC2" s="28">
        <f>'Calculations white'!AC183</f>
        <v>0.88524966667797067</v>
      </c>
      <c r="AD2" s="28">
        <f>'Calculations white'!AD183</f>
        <v>0.88371902614187881</v>
      </c>
      <c r="AE2" s="28">
        <f>'Calculations white'!AE183</f>
        <v>0.88218243791377637</v>
      </c>
      <c r="AF2" s="28">
        <f>'Calculations white'!AF183</f>
        <v>0.88063998393857423</v>
      </c>
      <c r="AG2">
        <f>_xlfn.FORECAST.LINEAR(AG$1,$B2:$AF2,$B$1:$AF$1)</f>
        <v>0.87967148893099445</v>
      </c>
      <c r="AH2">
        <f t="shared" ref="AH2:AZ16" si="0">_xlfn.FORECAST.LINEAR(AH$1,$B2:$AF2,$B$1:$AF$1)</f>
        <v>0.8782228338591338</v>
      </c>
      <c r="AI2">
        <f t="shared" si="0"/>
        <v>0.87677417878727315</v>
      </c>
      <c r="AJ2">
        <f t="shared" si="0"/>
        <v>0.8753255237154125</v>
      </c>
      <c r="AK2">
        <f t="shared" si="0"/>
        <v>0.8738768686435523</v>
      </c>
      <c r="AL2">
        <f t="shared" si="0"/>
        <v>0.87242821357169165</v>
      </c>
      <c r="AM2">
        <f t="shared" si="0"/>
        <v>0.870979558499831</v>
      </c>
      <c r="AN2">
        <f t="shared" si="0"/>
        <v>0.86953090342797035</v>
      </c>
      <c r="AO2">
        <f t="shared" si="0"/>
        <v>0.8680822483561097</v>
      </c>
      <c r="AP2">
        <f t="shared" si="0"/>
        <v>0.86663359328424949</v>
      </c>
      <c r="AQ2">
        <f t="shared" si="0"/>
        <v>0.86518493821238884</v>
      </c>
      <c r="AR2">
        <f t="shared" si="0"/>
        <v>0.86373628314052819</v>
      </c>
      <c r="AS2">
        <f t="shared" si="0"/>
        <v>0.86228762806866754</v>
      </c>
      <c r="AT2">
        <f t="shared" si="0"/>
        <v>0.86083897299680689</v>
      </c>
      <c r="AU2">
        <f t="shared" si="0"/>
        <v>0.85939031792494669</v>
      </c>
      <c r="AV2">
        <f t="shared" si="0"/>
        <v>0.85794166285308604</v>
      </c>
      <c r="AW2">
        <f t="shared" si="0"/>
        <v>0.85649300778122539</v>
      </c>
      <c r="AX2">
        <f t="shared" si="0"/>
        <v>0.85504435270936474</v>
      </c>
      <c r="AY2">
        <f t="shared" si="0"/>
        <v>0.85359569763750454</v>
      </c>
      <c r="AZ2">
        <f t="shared" si="0"/>
        <v>0.85214704256564389</v>
      </c>
    </row>
    <row r="3" spans="1:52" x14ac:dyDescent="0.2">
      <c r="A3" s="6" t="s">
        <v>94</v>
      </c>
      <c r="B3" s="28">
        <f>'Calculations white'!B184</f>
        <v>0.93099999999999994</v>
      </c>
      <c r="C3" s="28">
        <f>'Calculations white'!C184</f>
        <v>0.92988324991958471</v>
      </c>
      <c r="D3" s="28">
        <f>'Calculations white'!D184</f>
        <v>0.92870999886577599</v>
      </c>
      <c r="E3" s="28">
        <f>'Calculations white'!E184</f>
        <v>0.92752545894353167</v>
      </c>
      <c r="F3" s="28">
        <f>'Calculations white'!F184</f>
        <v>0.92633357324116605</v>
      </c>
      <c r="G3" s="28">
        <f>'Calculations white'!G184</f>
        <v>0.92512719614329297</v>
      </c>
      <c r="H3" s="28">
        <f>'Calculations white'!H184</f>
        <v>0.92387544020608203</v>
      </c>
      <c r="I3" s="28">
        <f>'Calculations white'!I184</f>
        <v>0.92261726789953968</v>
      </c>
      <c r="J3" s="28">
        <f>'Calculations white'!J184</f>
        <v>0.92133730951412551</v>
      </c>
      <c r="K3" s="28">
        <f>'Calculations white'!K184</f>
        <v>0.92005296225468525</v>
      </c>
      <c r="L3" s="28">
        <f>'Calculations white'!L184</f>
        <v>0.91890864644402037</v>
      </c>
      <c r="M3" s="28">
        <f>'Calculations white'!M184</f>
        <v>0.91765942266683076</v>
      </c>
      <c r="N3" s="28">
        <f>'Calculations white'!N184</f>
        <v>0.91640378439876202</v>
      </c>
      <c r="O3" s="28">
        <f>'Calculations white'!O184</f>
        <v>0.91514178452814754</v>
      </c>
      <c r="P3" s="28">
        <f>'Calculations white'!P184</f>
        <v>0.91387347645862971</v>
      </c>
      <c r="Q3" s="28">
        <f>'Calculations white'!Q184</f>
        <v>0.91259891410137661</v>
      </c>
      <c r="R3" s="28">
        <f>'Calculations white'!R184</f>
        <v>0.91131815186732468</v>
      </c>
      <c r="S3" s="28">
        <f>'Calculations white'!S184</f>
        <v>0.91003124465942953</v>
      </c>
      <c r="T3" s="28">
        <f>'Calculations white'!T184</f>
        <v>0.90873824786491764</v>
      </c>
      <c r="U3" s="28">
        <f>'Calculations white'!U184</f>
        <v>0.90743921734752542</v>
      </c>
      <c r="V3" s="28">
        <f>'Calculations white'!V184</f>
        <v>0.90613420943971457</v>
      </c>
      <c r="W3" s="28">
        <f>'Calculations white'!W184</f>
        <v>0.90482328093485531</v>
      </c>
      <c r="X3" s="28">
        <f>'Calculations white'!X184</f>
        <v>0.90350648907936781</v>
      </c>
      <c r="Y3" s="28">
        <f>'Calculations white'!Y184</f>
        <v>0.90218389156481171</v>
      </c>
      <c r="Z3" s="28">
        <f>'Calculations white'!Z184</f>
        <v>0.90085554651991917</v>
      </c>
      <c r="AA3" s="28">
        <f>'Calculations white'!AA184</f>
        <v>0.89952151250256074</v>
      </c>
      <c r="AB3" s="28">
        <f>'Calculations white'!AB184</f>
        <v>0.89818184849164007</v>
      </c>
      <c r="AC3" s="28">
        <f>'Calculations white'!AC184</f>
        <v>0.89683661387891078</v>
      </c>
      <c r="AD3" s="28">
        <f>'Calculations white'!AD184</f>
        <v>0.89548586846071021</v>
      </c>
      <c r="AE3" s="28">
        <f>'Calculations white'!AE184</f>
        <v>0.89412967242960373</v>
      </c>
      <c r="AF3" s="28">
        <f>'Calculations white'!AF184</f>
        <v>0.89276808636593952</v>
      </c>
      <c r="AG3">
        <f t="shared" ref="AG3:AV43" si="1">_xlfn.FORECAST.LINEAR(AG$1,$B3:$AF3,$B$1:$AF$1)</f>
        <v>0.89192071932809824</v>
      </c>
      <c r="AH3">
        <f t="shared" si="1"/>
        <v>0.89064358209458661</v>
      </c>
      <c r="AI3">
        <f t="shared" si="1"/>
        <v>0.88936644486107497</v>
      </c>
      <c r="AJ3">
        <f t="shared" si="1"/>
        <v>0.88808930762756333</v>
      </c>
      <c r="AK3">
        <f t="shared" si="1"/>
        <v>0.88681217039405169</v>
      </c>
      <c r="AL3">
        <f t="shared" si="1"/>
        <v>0.8855350331605405</v>
      </c>
      <c r="AM3">
        <f t="shared" si="1"/>
        <v>0.88425789592702886</v>
      </c>
      <c r="AN3">
        <f t="shared" si="1"/>
        <v>0.88298075869351722</v>
      </c>
      <c r="AO3">
        <f t="shared" si="1"/>
        <v>0.88170362146000558</v>
      </c>
      <c r="AP3">
        <f t="shared" si="1"/>
        <v>0.88042648422649394</v>
      </c>
      <c r="AQ3">
        <f t="shared" si="1"/>
        <v>0.87914934699298231</v>
      </c>
      <c r="AR3">
        <f t="shared" si="1"/>
        <v>0.87787220975947111</v>
      </c>
      <c r="AS3">
        <f t="shared" si="1"/>
        <v>0.87659507252595947</v>
      </c>
      <c r="AT3">
        <f t="shared" si="1"/>
        <v>0.87531793529244784</v>
      </c>
      <c r="AU3">
        <f t="shared" si="1"/>
        <v>0.8740407980589362</v>
      </c>
      <c r="AV3">
        <f t="shared" si="1"/>
        <v>0.87276366082542456</v>
      </c>
      <c r="AW3">
        <f t="shared" si="0"/>
        <v>0.87148652359191336</v>
      </c>
      <c r="AX3">
        <f t="shared" si="0"/>
        <v>0.87020938635840173</v>
      </c>
      <c r="AY3">
        <f t="shared" si="0"/>
        <v>0.86893224912489009</v>
      </c>
      <c r="AZ3">
        <f t="shared" si="0"/>
        <v>0.86765511189137845</v>
      </c>
    </row>
    <row r="4" spans="1:52" x14ac:dyDescent="0.2">
      <c r="A4" s="6" t="s">
        <v>93</v>
      </c>
      <c r="B4" s="28">
        <f>'Calculations white'!B185</f>
        <v>0.80599999999999994</v>
      </c>
      <c r="C4" s="28">
        <f>'Calculations white'!C185</f>
        <v>0.8034868808899065</v>
      </c>
      <c r="D4" s="28">
        <f>'Calculations white'!D185</f>
        <v>0.80086195196116194</v>
      </c>
      <c r="E4" s="28">
        <f>'Calculations white'!E185</f>
        <v>0.7982166469340124</v>
      </c>
      <c r="F4" s="28">
        <f>'Calculations white'!F185</f>
        <v>0.79556328700986556</v>
      </c>
      <c r="G4" s="28">
        <f>'Calculations white'!G185</f>
        <v>0.79288183532336776</v>
      </c>
      <c r="H4" s="28">
        <f>'Calculations white'!H185</f>
        <v>0.79010488184705885</v>
      </c>
      <c r="I4" s="28">
        <f>'Calculations white'!I185</f>
        <v>0.7873274156660196</v>
      </c>
      <c r="J4" s="28">
        <f>'Calculations white'!J185</f>
        <v>0.784511807850932</v>
      </c>
      <c r="K4" s="28">
        <f>'Calculations white'!K185</f>
        <v>0.78169471960478187</v>
      </c>
      <c r="L4" s="28">
        <f>'Calculations white'!L185</f>
        <v>0.77920469492871158</v>
      </c>
      <c r="M4" s="28">
        <f>'Calculations white'!M185</f>
        <v>0.77648739212796536</v>
      </c>
      <c r="N4" s="28">
        <f>'Calculations white'!N185</f>
        <v>0.77376588934081336</v>
      </c>
      <c r="O4" s="28">
        <f>'Calculations white'!O185</f>
        <v>0.77104046349343758</v>
      </c>
      <c r="P4" s="28">
        <f>'Calculations white'!P185</f>
        <v>0.76831139039292939</v>
      </c>
      <c r="Q4" s="28">
        <f>'Calculations white'!Q185</f>
        <v>0.76557894463278942</v>
      </c>
      <c r="R4" s="28">
        <f>'Calculations white'!R185</f>
        <v>0.76284339949987601</v>
      </c>
      <c r="S4" s="28">
        <f>'Calculations white'!S185</f>
        <v>0.76010502688286741</v>
      </c>
      <c r="T4" s="28">
        <f>'Calculations white'!T185</f>
        <v>0.75736409718232633</v>
      </c>
      <c r="U4" s="28">
        <f>'Calculations white'!U185</f>
        <v>0.75462087922243293</v>
      </c>
      <c r="V4" s="28">
        <f>'Calculations white'!V185</f>
        <v>0.75187564016445729</v>
      </c>
      <c r="W4" s="28">
        <f>'Calculations white'!W185</f>
        <v>0.74912864542204149</v>
      </c>
      <c r="X4" s="28">
        <f>'Calculations white'!X185</f>
        <v>0.74638015857835371</v>
      </c>
      <c r="Y4" s="28">
        <f>'Calculations white'!Y185</f>
        <v>0.74363044130516842</v>
      </c>
      <c r="Z4" s="28">
        <f>'Calculations white'!Z185</f>
        <v>0.74087975328393796</v>
      </c>
      <c r="AA4" s="28">
        <f>'Calculations white'!AA185</f>
        <v>0.73812835212890182</v>
      </c>
      <c r="AB4" s="28">
        <f>'Calculations white'!AB185</f>
        <v>0.73537649331228216</v>
      </c>
      <c r="AC4" s="28">
        <f>'Calculations white'!AC185</f>
        <v>0.73262443009161493</v>
      </c>
      <c r="AD4" s="28">
        <f>'Calculations white'!AD185</f>
        <v>0.72987241343925613</v>
      </c>
      <c r="AE4" s="28">
        <f>'Calculations white'!AE185</f>
        <v>0.72712069197409557</v>
      </c>
      <c r="AF4" s="28">
        <f>'Calculations white'!AF185</f>
        <v>0.72436951189552101</v>
      </c>
      <c r="AG4">
        <f t="shared" si="1"/>
        <v>0.72179400672285077</v>
      </c>
      <c r="AH4">
        <f t="shared" si="0"/>
        <v>0.71906468428741022</v>
      </c>
      <c r="AI4">
        <f t="shared" si="0"/>
        <v>0.71633536185196967</v>
      </c>
      <c r="AJ4">
        <f t="shared" si="0"/>
        <v>0.71360603941652911</v>
      </c>
      <c r="AK4">
        <f t="shared" si="0"/>
        <v>0.71087671698108856</v>
      </c>
      <c r="AL4">
        <f t="shared" si="0"/>
        <v>0.70814739454564801</v>
      </c>
      <c r="AM4">
        <f t="shared" si="0"/>
        <v>0.70541807211020746</v>
      </c>
      <c r="AN4">
        <f t="shared" si="0"/>
        <v>0.70268874967476691</v>
      </c>
      <c r="AO4">
        <f t="shared" si="0"/>
        <v>0.69995942723932636</v>
      </c>
      <c r="AP4">
        <f t="shared" si="0"/>
        <v>0.69723010480388581</v>
      </c>
      <c r="AQ4">
        <f t="shared" si="0"/>
        <v>0.69450078236844526</v>
      </c>
      <c r="AR4">
        <f t="shared" si="0"/>
        <v>0.69177145993300471</v>
      </c>
      <c r="AS4">
        <f t="shared" si="0"/>
        <v>0.68904213749756416</v>
      </c>
      <c r="AT4">
        <f t="shared" si="0"/>
        <v>0.6863128150621236</v>
      </c>
      <c r="AU4">
        <f t="shared" si="0"/>
        <v>0.68358349262668305</v>
      </c>
      <c r="AV4">
        <f t="shared" si="0"/>
        <v>0.6808541701912425</v>
      </c>
      <c r="AW4">
        <f t="shared" si="0"/>
        <v>0.67812484775580195</v>
      </c>
      <c r="AX4">
        <f t="shared" si="0"/>
        <v>0.6753955253203614</v>
      </c>
      <c r="AY4">
        <f t="shared" si="0"/>
        <v>0.67266620288492085</v>
      </c>
      <c r="AZ4">
        <f t="shared" si="0"/>
        <v>0.6699368804494803</v>
      </c>
    </row>
    <row r="5" spans="1:52" x14ac:dyDescent="0.2">
      <c r="A5" s="6" t="s">
        <v>28</v>
      </c>
      <c r="B5" s="28">
        <f>'Calculations white'!B186</f>
        <v>0.90400000000000014</v>
      </c>
      <c r="C5" s="28">
        <f>'Calculations white'!C186</f>
        <v>0.90231812812687262</v>
      </c>
      <c r="D5" s="28">
        <f>'Calculations white'!D186</f>
        <v>0.90056185533777156</v>
      </c>
      <c r="E5" s="28">
        <f>'Calculations white'!E186</f>
        <v>0.89878620888946437</v>
      </c>
      <c r="F5" s="28">
        <f>'Calculations white'!F186</f>
        <v>0.89700120274878725</v>
      </c>
      <c r="G5" s="28">
        <f>'Calculations white'!G186</f>
        <v>0.89519053003107496</v>
      </c>
      <c r="H5" s="28">
        <f>'Calculations white'!H186</f>
        <v>0.89330848544072827</v>
      </c>
      <c r="I5" s="28">
        <f>'Calculations white'!I186</f>
        <v>0.89142413624849381</v>
      </c>
      <c r="J5" s="28">
        <f>'Calculations white'!J186</f>
        <v>0.88950932069402922</v>
      </c>
      <c r="K5" s="28">
        <f>'Calculations white'!K186</f>
        <v>0.88758749858956831</v>
      </c>
      <c r="L5" s="28">
        <f>'Calculations white'!L186</f>
        <v>0.88589281730476221</v>
      </c>
      <c r="M5" s="28">
        <f>'Calculations white'!M186</f>
        <v>0.88403365816140123</v>
      </c>
      <c r="N5" s="28">
        <f>'Calculations white'!N186</f>
        <v>0.88216728779036757</v>
      </c>
      <c r="O5" s="28">
        <f>'Calculations white'!O186</f>
        <v>0.88029384134544375</v>
      </c>
      <c r="P5" s="28">
        <f>'Calculations white'!P186</f>
        <v>0.87841345404510651</v>
      </c>
      <c r="Q5" s="28">
        <f>'Calculations white'!Q186</f>
        <v>0.87652626115525811</v>
      </c>
      <c r="R5" s="28">
        <f>'Calculations white'!R186</f>
        <v>0.87463239797186232</v>
      </c>
      <c r="S5" s="28">
        <f>'Calculations white'!S186</f>
        <v>0.87273199980346661</v>
      </c>
      <c r="T5" s="28">
        <f>'Calculations white'!T186</f>
        <v>0.87082520195361335</v>
      </c>
      <c r="U5" s="28">
        <f>'Calculations white'!U186</f>
        <v>0.86891213970312908</v>
      </c>
      <c r="V5" s="28">
        <f>'Calculations white'!V186</f>
        <v>0.86699294829228502</v>
      </c>
      <c r="W5" s="28">
        <f>'Calculations white'!W186</f>
        <v>0.86506776290283449</v>
      </c>
      <c r="X5" s="28">
        <f>'Calculations white'!X186</f>
        <v>0.86313671863991948</v>
      </c>
      <c r="Y5" s="28">
        <f>'Calculations white'!Y186</f>
        <v>0.86119995051384857</v>
      </c>
      <c r="Z5" s="28">
        <f>'Calculations white'!Z186</f>
        <v>0.85925759342174823</v>
      </c>
      <c r="AA5" s="28">
        <f>'Calculations white'!AA186</f>
        <v>0.85730978212909048</v>
      </c>
      <c r="AB5" s="28">
        <f>'Calculations white'!AB186</f>
        <v>0.85535665125109961</v>
      </c>
      <c r="AC5" s="28">
        <f>'Calculations white'!AC186</f>
        <v>0.85339833523404451</v>
      </c>
      <c r="AD5" s="28">
        <f>'Calculations white'!AD186</f>
        <v>0.85143496833642185</v>
      </c>
      <c r="AE5" s="28">
        <f>'Calculations white'!AE186</f>
        <v>0.8494666846100366</v>
      </c>
      <c r="AF5" s="28">
        <f>'Calculations white'!AF186</f>
        <v>0.84749361788098698</v>
      </c>
      <c r="AG5">
        <f t="shared" si="1"/>
        <v>0.84604867827909436</v>
      </c>
      <c r="AH5">
        <f t="shared" si="0"/>
        <v>0.84416012502929272</v>
      </c>
      <c r="AI5">
        <f t="shared" si="0"/>
        <v>0.84227157177949108</v>
      </c>
      <c r="AJ5">
        <f t="shared" si="0"/>
        <v>0.84038301852968944</v>
      </c>
      <c r="AK5">
        <f t="shared" si="0"/>
        <v>0.83849446527988825</v>
      </c>
      <c r="AL5">
        <f t="shared" si="0"/>
        <v>0.83660591203008661</v>
      </c>
      <c r="AM5">
        <f t="shared" si="0"/>
        <v>0.83471735878028497</v>
      </c>
      <c r="AN5">
        <f t="shared" si="0"/>
        <v>0.83282880553048333</v>
      </c>
      <c r="AO5">
        <f t="shared" si="0"/>
        <v>0.83094025228068169</v>
      </c>
      <c r="AP5">
        <f t="shared" si="0"/>
        <v>0.82905169903088005</v>
      </c>
      <c r="AQ5">
        <f t="shared" si="0"/>
        <v>0.82716314578107841</v>
      </c>
      <c r="AR5">
        <f t="shared" si="0"/>
        <v>0.82527459253127677</v>
      </c>
      <c r="AS5">
        <f t="shared" si="0"/>
        <v>0.82338603928147513</v>
      </c>
      <c r="AT5">
        <f t="shared" si="0"/>
        <v>0.8214974860316735</v>
      </c>
      <c r="AU5">
        <f t="shared" si="0"/>
        <v>0.81960893278187186</v>
      </c>
      <c r="AV5">
        <f t="shared" si="0"/>
        <v>0.81772037953207022</v>
      </c>
      <c r="AW5">
        <f t="shared" si="0"/>
        <v>0.81583182628226858</v>
      </c>
      <c r="AX5">
        <f t="shared" si="0"/>
        <v>0.81394327303246694</v>
      </c>
      <c r="AY5">
        <f t="shared" si="0"/>
        <v>0.81205471978266575</v>
      </c>
      <c r="AZ5">
        <f t="shared" si="0"/>
        <v>0.81016616653286411</v>
      </c>
    </row>
    <row r="6" spans="1:52" x14ac:dyDescent="0.2">
      <c r="A6" s="6" t="s">
        <v>29</v>
      </c>
      <c r="B6" s="28">
        <f>'Calculations white'!B187</f>
        <v>0.8650000000000001</v>
      </c>
      <c r="C6" s="28">
        <f>'Calculations white'!C187</f>
        <v>0.863238139850111</v>
      </c>
      <c r="D6" s="28">
        <f>'Calculations white'!D187</f>
        <v>0.86138805110926242</v>
      </c>
      <c r="E6" s="28">
        <f>'Calculations white'!E187</f>
        <v>0.85952160313557813</v>
      </c>
      <c r="F6" s="28">
        <f>'Calculations white'!F187</f>
        <v>0.8576449345919237</v>
      </c>
      <c r="G6" s="28">
        <f>'Calculations white'!G187</f>
        <v>0.8557471370435088</v>
      </c>
      <c r="H6" s="28">
        <f>'Calculations white'!H187</f>
        <v>0.85377980190471148</v>
      </c>
      <c r="I6" s="28">
        <f>'Calculations white'!I187</f>
        <v>0.8518037872401909</v>
      </c>
      <c r="J6" s="28">
        <f>'Calculations white'!J187</f>
        <v>0.84979529931763964</v>
      </c>
      <c r="K6" s="28">
        <f>'Calculations white'!K187</f>
        <v>0.84778189787312486</v>
      </c>
      <c r="L6" s="28">
        <f>'Calculations white'!L187</f>
        <v>0.8459885417152716</v>
      </c>
      <c r="M6" s="28">
        <f>'Calculations white'!M187</f>
        <v>0.84403316124040995</v>
      </c>
      <c r="N6" s="28">
        <f>'Calculations white'!N187</f>
        <v>0.84206953115720051</v>
      </c>
      <c r="O6" s="28">
        <f>'Calculations white'!O187</f>
        <v>0.84009779483728642</v>
      </c>
      <c r="P6" s="28">
        <f>'Calculations white'!P187</f>
        <v>0.83811809688017513</v>
      </c>
      <c r="Q6" s="28">
        <f>'Calculations white'!Q187</f>
        <v>0.83613058306286125</v>
      </c>
      <c r="R6" s="28">
        <f>'Calculations white'!R187</f>
        <v>0.83413540028911304</v>
      </c>
      <c r="S6" s="28">
        <f>'Calculations white'!S187</f>
        <v>0.83213269653844524</v>
      </c>
      <c r="T6" s="28">
        <f>'Calculations white'!T187</f>
        <v>0.8301226208148148</v>
      </c>
      <c r="U6" s="28">
        <f>'Calculations white'!U187</f>
        <v>0.82810532309507057</v>
      </c>
      <c r="V6" s="28">
        <f>'Calculations white'!V187</f>
        <v>0.82608095427718586</v>
      </c>
      <c r="W6" s="28">
        <f>'Calculations white'!W187</f>
        <v>0.82404966612831199</v>
      </c>
      <c r="X6" s="28">
        <f>'Calculations white'!X187</f>
        <v>0.82201161123268396</v>
      </c>
      <c r="Y6" s="28">
        <f>'Calculations white'!Y187</f>
        <v>0.8199669429394113</v>
      </c>
      <c r="Z6" s="28">
        <f>'Calculations white'!Z187</f>
        <v>0.81791581531019264</v>
      </c>
      <c r="AA6" s="28">
        <f>'Calculations white'!AA187</f>
        <v>0.81585838306698477</v>
      </c>
      <c r="AB6" s="28">
        <f>'Calculations white'!AB187</f>
        <v>0.81379480153966299</v>
      </c>
      <c r="AC6" s="28">
        <f>'Calculations white'!AC187</f>
        <v>0.81172522661370872</v>
      </c>
      <c r="AD6" s="28">
        <f>'Calculations white'!AD187</f>
        <v>0.80964981467795949</v>
      </c>
      <c r="AE6" s="28">
        <f>'Calculations white'!AE187</f>
        <v>0.80756872257245227</v>
      </c>
      <c r="AF6" s="28">
        <f>'Calculations white'!AF187</f>
        <v>0.80548210753640315</v>
      </c>
      <c r="AG6">
        <f t="shared" si="1"/>
        <v>0.8040052042522543</v>
      </c>
      <c r="AH6">
        <f t="shared" si="0"/>
        <v>0.80201613748658573</v>
      </c>
      <c r="AI6">
        <f t="shared" si="0"/>
        <v>0.80002707072091628</v>
      </c>
      <c r="AJ6">
        <f t="shared" si="0"/>
        <v>0.79803800395524771</v>
      </c>
      <c r="AK6">
        <f t="shared" si="0"/>
        <v>0.79604893718957914</v>
      </c>
      <c r="AL6">
        <f t="shared" si="0"/>
        <v>0.79405987042390969</v>
      </c>
      <c r="AM6">
        <f t="shared" si="0"/>
        <v>0.79207080365824112</v>
      </c>
      <c r="AN6">
        <f t="shared" si="0"/>
        <v>0.79008173689257255</v>
      </c>
      <c r="AO6">
        <f t="shared" si="0"/>
        <v>0.78809267012690309</v>
      </c>
      <c r="AP6">
        <f t="shared" si="0"/>
        <v>0.78610360336123453</v>
      </c>
      <c r="AQ6">
        <f t="shared" si="0"/>
        <v>0.78411453659556507</v>
      </c>
      <c r="AR6">
        <f t="shared" si="0"/>
        <v>0.7821254698298965</v>
      </c>
      <c r="AS6">
        <f t="shared" si="0"/>
        <v>0.78013640306422793</v>
      </c>
      <c r="AT6">
        <f t="shared" si="0"/>
        <v>0.77814733629855848</v>
      </c>
      <c r="AU6">
        <f t="shared" si="0"/>
        <v>0.77615826953288991</v>
      </c>
      <c r="AV6">
        <f t="shared" si="0"/>
        <v>0.77416920276722134</v>
      </c>
      <c r="AW6">
        <f t="shared" si="0"/>
        <v>0.77218013600155189</v>
      </c>
      <c r="AX6">
        <f t="shared" si="0"/>
        <v>0.77019106923588332</v>
      </c>
      <c r="AY6">
        <f t="shared" si="0"/>
        <v>0.76820200247021475</v>
      </c>
      <c r="AZ6">
        <f t="shared" si="0"/>
        <v>0.76621293570454529</v>
      </c>
    </row>
    <row r="7" spans="1:52" x14ac:dyDescent="0.2">
      <c r="A7" s="6" t="s">
        <v>30</v>
      </c>
      <c r="B7" s="28">
        <f>'Calculations white'!B188</f>
        <v>0.7825922330097087</v>
      </c>
      <c r="C7" s="28">
        <f>'Calculations white'!C188</f>
        <v>0.78039377625603856</v>
      </c>
      <c r="D7" s="28">
        <f>'Calculations white'!D188</f>
        <v>0.77808164779972888</v>
      </c>
      <c r="E7" s="28">
        <f>'Calculations white'!E188</f>
        <v>0.77575471579305755</v>
      </c>
      <c r="F7" s="28">
        <f>'Calculations white'!F188</f>
        <v>0.77341794875830105</v>
      </c>
      <c r="G7" s="28">
        <f>'Calculations white'!G188</f>
        <v>0.7710618682793714</v>
      </c>
      <c r="H7" s="28">
        <f>'Calculations white'!H188</f>
        <v>0.76862635626637532</v>
      </c>
      <c r="I7" s="28">
        <f>'Calculations white'!I188</f>
        <v>0.76617965532965582</v>
      </c>
      <c r="J7" s="28">
        <f>'Calculations white'!J188</f>
        <v>0.76369613240530987</v>
      </c>
      <c r="K7" s="28">
        <f>'Calculations white'!K188</f>
        <v>0.76121191997852689</v>
      </c>
      <c r="L7" s="28">
        <f>'Calculations white'!L188</f>
        <v>0.75899069224918692</v>
      </c>
      <c r="M7" s="28">
        <f>'Calculations white'!M188</f>
        <v>0.75658002441417282</v>
      </c>
      <c r="N7" s="28">
        <f>'Calculations white'!N188</f>
        <v>0.75416240085400288</v>
      </c>
      <c r="O7" s="28">
        <f>'Calculations white'!O188</f>
        <v>0.75173806156492773</v>
      </c>
      <c r="P7" s="28">
        <f>'Calculations white'!P188</f>
        <v>0.74930724745685484</v>
      </c>
      <c r="Q7" s="28">
        <f>'Calculations white'!Q188</f>
        <v>0.74687020022726047</v>
      </c>
      <c r="R7" s="28">
        <f>'Calculations white'!R188</f>
        <v>0.74442716223620575</v>
      </c>
      <c r="S7" s="28">
        <f>'Calculations white'!S188</f>
        <v>0.74197837638254538</v>
      </c>
      <c r="T7" s="28">
        <f>'Calculations white'!T188</f>
        <v>0.73952408598143404</v>
      </c>
      <c r="U7" s="28">
        <f>'Calculations white'!U188</f>
        <v>0.73706453464321986</v>
      </c>
      <c r="V7" s="28">
        <f>'Calculations white'!V188</f>
        <v>0.73459996615381262</v>
      </c>
      <c r="W7" s="28">
        <f>'Calculations white'!W188</f>
        <v>0.73213062435661846</v>
      </c>
      <c r="X7" s="28">
        <f>'Calculations white'!X188</f>
        <v>0.7296567530361231</v>
      </c>
      <c r="Y7" s="28">
        <f>'Calculations white'!Y188</f>
        <v>0.72717859580320132</v>
      </c>
      <c r="Z7" s="28">
        <f>'Calculations white'!Z188</f>
        <v>0.72469639598223445</v>
      </c>
      <c r="AA7" s="28">
        <f>'Calculations white'!AA188</f>
        <v>0.72221039650010654</v>
      </c>
      <c r="AB7" s="28">
        <f>'Calculations white'!AB188</f>
        <v>0.71972083977714951</v>
      </c>
      <c r="AC7" s="28">
        <f>'Calculations white'!AC188</f>
        <v>0.71722796762010421</v>
      </c>
      <c r="AD7" s="28">
        <f>'Calculations white'!AD188</f>
        <v>0.71473202111716394</v>
      </c>
      <c r="AE7" s="28">
        <f>'Calculations white'!AE188</f>
        <v>0.71223324053514936</v>
      </c>
      <c r="AF7" s="28">
        <f>'Calculations white'!AF188</f>
        <v>0.70973186521888276</v>
      </c>
      <c r="AG7">
        <f t="shared" si="1"/>
        <v>0.70766590279738573</v>
      </c>
      <c r="AH7">
        <f t="shared" si="0"/>
        <v>0.70523014731499156</v>
      </c>
      <c r="AI7">
        <f t="shared" si="0"/>
        <v>0.7027943918325974</v>
      </c>
      <c r="AJ7">
        <f t="shared" si="0"/>
        <v>0.70035863635020323</v>
      </c>
      <c r="AK7">
        <f t="shared" si="0"/>
        <v>0.69792288086780907</v>
      </c>
      <c r="AL7">
        <f t="shared" si="0"/>
        <v>0.69548712538541491</v>
      </c>
      <c r="AM7">
        <f t="shared" si="0"/>
        <v>0.69305136990302163</v>
      </c>
      <c r="AN7">
        <f t="shared" si="0"/>
        <v>0.69061561442062747</v>
      </c>
      <c r="AO7">
        <f t="shared" si="0"/>
        <v>0.6881798589382333</v>
      </c>
      <c r="AP7">
        <f t="shared" si="0"/>
        <v>0.68574410345583914</v>
      </c>
      <c r="AQ7">
        <f t="shared" si="0"/>
        <v>0.68330834797344497</v>
      </c>
      <c r="AR7">
        <f t="shared" si="0"/>
        <v>0.68087259249105081</v>
      </c>
      <c r="AS7">
        <f t="shared" si="0"/>
        <v>0.67843683700865665</v>
      </c>
      <c r="AT7">
        <f t="shared" si="0"/>
        <v>0.67600108152626248</v>
      </c>
      <c r="AU7">
        <f t="shared" si="0"/>
        <v>0.67356532604386832</v>
      </c>
      <c r="AV7">
        <f t="shared" si="0"/>
        <v>0.67112957056147415</v>
      </c>
      <c r="AW7">
        <f t="shared" si="0"/>
        <v>0.66869381507907999</v>
      </c>
      <c r="AX7">
        <f t="shared" si="0"/>
        <v>0.66625805959668583</v>
      </c>
      <c r="AY7">
        <f t="shared" si="0"/>
        <v>0.66382230411429166</v>
      </c>
      <c r="AZ7">
        <f t="shared" si="0"/>
        <v>0.6613865486318975</v>
      </c>
    </row>
    <row r="8" spans="1:52" x14ac:dyDescent="0.2">
      <c r="A8" s="6" t="s">
        <v>31</v>
      </c>
      <c r="B8" s="28">
        <f>'Calculations white'!B189</f>
        <v>0.75900000000000001</v>
      </c>
      <c r="C8" s="28">
        <f>'Calculations white'!C189</f>
        <v>0.75650144741940162</v>
      </c>
      <c r="D8" s="28">
        <f>'Calculations white'!D189</f>
        <v>0.75388053102695529</v>
      </c>
      <c r="E8" s="28">
        <f>'Calculations white'!E189</f>
        <v>0.75124409675646153</v>
      </c>
      <c r="F8" s="28">
        <f>'Calculations white'!F189</f>
        <v>0.74859955542329892</v>
      </c>
      <c r="G8" s="28">
        <f>'Calculations white'!G189</f>
        <v>0.74593386287438546</v>
      </c>
      <c r="H8" s="28">
        <f>'Calculations white'!H189</f>
        <v>0.74317944807774106</v>
      </c>
      <c r="I8" s="28">
        <f>'Calculations white'!I189</f>
        <v>0.74041801599286461</v>
      </c>
      <c r="J8" s="28">
        <f>'Calculations white'!J189</f>
        <v>0.73761854063442067</v>
      </c>
      <c r="K8" s="28">
        <f>'Calculations white'!K189</f>
        <v>0.73482074127378527</v>
      </c>
      <c r="L8" s="28">
        <f>'Calculations white'!L189</f>
        <v>0.73232856624729759</v>
      </c>
      <c r="M8" s="28">
        <f>'Calculations white'!M189</f>
        <v>0.72962248582285083</v>
      </c>
      <c r="N8" s="28">
        <f>'Calculations white'!N189</f>
        <v>0.72691200492865038</v>
      </c>
      <c r="O8" s="28">
        <f>'Calculations white'!O189</f>
        <v>0.72419742176911506</v>
      </c>
      <c r="P8" s="28">
        <f>'Calculations white'!P189</f>
        <v>0.72147903380981315</v>
      </c>
      <c r="Q8" s="28">
        <f>'Calculations white'!Q189</f>
        <v>0.71875713763345583</v>
      </c>
      <c r="R8" s="28">
        <f>'Calculations white'!R189</f>
        <v>0.71603202879873828</v>
      </c>
      <c r="S8" s="28">
        <f>'Calculations white'!S189</f>
        <v>0.71330400170211794</v>
      </c>
      <c r="T8" s="28">
        <f>'Calculations white'!T189</f>
        <v>0.71057334944262962</v>
      </c>
      <c r="U8" s="28">
        <f>'Calculations white'!U189</f>
        <v>0.70784036368982095</v>
      </c>
      <c r="V8" s="28">
        <f>'Calculations white'!V189</f>
        <v>0.70510533455488822</v>
      </c>
      <c r="W8" s="28">
        <f>'Calculations white'!W189</f>
        <v>0.70236855046508606</v>
      </c>
      <c r="X8" s="28">
        <f>'Calculations white'!X189</f>
        <v>0.69963029804148302</v>
      </c>
      <c r="Y8" s="28">
        <f>'Calculations white'!Y189</f>
        <v>0.69689086198011885</v>
      </c>
      <c r="Z8" s="28">
        <f>'Calculations white'!Z189</f>
        <v>0.6941505249366241</v>
      </c>
      <c r="AA8" s="28">
        <f>'Calculations white'!AA189</f>
        <v>0.69140956741434867</v>
      </c>
      <c r="AB8" s="28">
        <f>'Calculations white'!AB189</f>
        <v>0.68866826765604616</v>
      </c>
      <c r="AC8" s="28">
        <f>'Calculations white'!AC189</f>
        <v>0.68592690153914826</v>
      </c>
      <c r="AD8" s="28">
        <f>'Calculations white'!AD189</f>
        <v>0.68318574247466413</v>
      </c>
      <c r="AE8" s="28">
        <f>'Calculations white'!AE189</f>
        <v>0.68044506130972826</v>
      </c>
      <c r="AF8" s="28">
        <f>'Calculations white'!AF189</f>
        <v>0.67770512623381995</v>
      </c>
      <c r="AG8">
        <f t="shared" si="1"/>
        <v>0.67514518246336053</v>
      </c>
      <c r="AH8">
        <f t="shared" si="0"/>
        <v>0.67242698041988103</v>
      </c>
      <c r="AI8">
        <f t="shared" si="0"/>
        <v>0.66970877837640241</v>
      </c>
      <c r="AJ8">
        <f t="shared" si="0"/>
        <v>0.66699057633292291</v>
      </c>
      <c r="AK8">
        <f t="shared" si="0"/>
        <v>0.6642723742894443</v>
      </c>
      <c r="AL8">
        <f t="shared" si="0"/>
        <v>0.66155417224596569</v>
      </c>
      <c r="AM8">
        <f t="shared" si="0"/>
        <v>0.65883597020248619</v>
      </c>
      <c r="AN8">
        <f t="shared" si="0"/>
        <v>0.65611776815900757</v>
      </c>
      <c r="AO8">
        <f t="shared" si="0"/>
        <v>0.65339956611552807</v>
      </c>
      <c r="AP8">
        <f t="shared" si="0"/>
        <v>0.65068136407204946</v>
      </c>
      <c r="AQ8">
        <f t="shared" si="0"/>
        <v>0.64796316202856996</v>
      </c>
      <c r="AR8">
        <f t="shared" si="0"/>
        <v>0.64524495998509135</v>
      </c>
      <c r="AS8">
        <f t="shared" si="0"/>
        <v>0.64252675794161274</v>
      </c>
      <c r="AT8">
        <f t="shared" si="0"/>
        <v>0.63980855589813324</v>
      </c>
      <c r="AU8">
        <f t="shared" si="0"/>
        <v>0.63709035385465462</v>
      </c>
      <c r="AV8">
        <f t="shared" si="0"/>
        <v>0.63437215181117512</v>
      </c>
      <c r="AW8">
        <f t="shared" si="0"/>
        <v>0.63165394976769651</v>
      </c>
      <c r="AX8">
        <f t="shared" si="0"/>
        <v>0.6289357477242179</v>
      </c>
      <c r="AY8">
        <f t="shared" si="0"/>
        <v>0.6262175456807384</v>
      </c>
      <c r="AZ8">
        <f t="shared" si="0"/>
        <v>0.62349934363725978</v>
      </c>
    </row>
    <row r="9" spans="1:52" x14ac:dyDescent="0.2">
      <c r="A9" s="6" t="s">
        <v>32</v>
      </c>
      <c r="B9" s="28">
        <f>'Calculations white'!B190</f>
        <v>0.85099999999999998</v>
      </c>
      <c r="C9" s="28">
        <f>'Calculations white'!C190</f>
        <v>0.84934027397169232</v>
      </c>
      <c r="D9" s="28">
        <f>'Calculations white'!D190</f>
        <v>0.84759165574041062</v>
      </c>
      <c r="E9" s="28">
        <f>'Calculations white'!E190</f>
        <v>0.84582975614497224</v>
      </c>
      <c r="F9" s="28">
        <f>'Calculations white'!F190</f>
        <v>0.84405792283294079</v>
      </c>
      <c r="G9" s="28">
        <f>'Calculations white'!G190</f>
        <v>0.84226930321286719</v>
      </c>
      <c r="H9" s="28">
        <f>'Calculations white'!H190</f>
        <v>0.84041797463423928</v>
      </c>
      <c r="I9" s="28">
        <f>'Calculations white'!I190</f>
        <v>0.83855486001632096</v>
      </c>
      <c r="J9" s="28">
        <f>'Calculations white'!J190</f>
        <v>0.8366607000004086</v>
      </c>
      <c r="K9" s="28">
        <f>'Calculations white'!K190</f>
        <v>0.83476311022390359</v>
      </c>
      <c r="L9" s="28">
        <f>'Calculations white'!L190</f>
        <v>0.83306279493897573</v>
      </c>
      <c r="M9" s="28">
        <f>'Calculations white'!M190</f>
        <v>0.83121533363764122</v>
      </c>
      <c r="N9" s="28">
        <f>'Calculations white'!N190</f>
        <v>0.82935953108209326</v>
      </c>
      <c r="O9" s="28">
        <f>'Calculations white'!O190</f>
        <v>0.82749550933480964</v>
      </c>
      <c r="P9" s="28">
        <f>'Calculations white'!P190</f>
        <v>0.82562339214947245</v>
      </c>
      <c r="Q9" s="28">
        <f>'Calculations white'!Q190</f>
        <v>0.82374330491693371</v>
      </c>
      <c r="R9" s="28">
        <f>'Calculations white'!R190</f>
        <v>0.82185537461078406</v>
      </c>
      <c r="S9" s="28">
        <f>'Calculations white'!S190</f>
        <v>0.81995972973255216</v>
      </c>
      <c r="T9" s="28">
        <f>'Calculations white'!T190</f>
        <v>0.81805650025657417</v>
      </c>
      <c r="U9" s="28">
        <f>'Calculations white'!U190</f>
        <v>0.81614581757456683</v>
      </c>
      <c r="V9" s="28">
        <f>'Calculations white'!V190</f>
        <v>0.81422781443993653</v>
      </c>
      <c r="W9" s="28">
        <f>'Calculations white'!W190</f>
        <v>0.81230262491186345</v>
      </c>
      <c r="X9" s="28">
        <f>'Calculations white'!X190</f>
        <v>0.81037038429919839</v>
      </c>
      <c r="Y9" s="28">
        <f>'Calculations white'!Y190</f>
        <v>0.8084312291042024</v>
      </c>
      <c r="Z9" s="28">
        <f>'Calculations white'!Z190</f>
        <v>0.80648529696617333</v>
      </c>
      <c r="AA9" s="28">
        <f>'Calculations white'!AA190</f>
        <v>0.80453272660499087</v>
      </c>
      <c r="AB9" s="28">
        <f>'Calculations white'!AB190</f>
        <v>0.80257365776461942</v>
      </c>
      <c r="AC9" s="28">
        <f>'Calculations white'!AC190</f>
        <v>0.80060823115660606</v>
      </c>
      <c r="AD9" s="28">
        <f>'Calculations white'!AD190</f>
        <v>0.79863658840360907</v>
      </c>
      <c r="AE9" s="28">
        <f>'Calculations white'!AE190</f>
        <v>0.7966588719829939</v>
      </c>
      <c r="AF9" s="28">
        <f>'Calculations white'!AF190</f>
        <v>0.79467522517053346</v>
      </c>
      <c r="AG9">
        <f t="shared" si="1"/>
        <v>0.79332238366241281</v>
      </c>
      <c r="AH9">
        <f t="shared" si="0"/>
        <v>0.79144030381910202</v>
      </c>
      <c r="AI9">
        <f t="shared" si="0"/>
        <v>0.78955822397579167</v>
      </c>
      <c r="AJ9">
        <f t="shared" si="0"/>
        <v>0.78767614413248088</v>
      </c>
      <c r="AK9">
        <f t="shared" si="0"/>
        <v>0.78579406428917009</v>
      </c>
      <c r="AL9">
        <f t="shared" si="0"/>
        <v>0.78391198444585974</v>
      </c>
      <c r="AM9">
        <f t="shared" si="0"/>
        <v>0.78202990460254895</v>
      </c>
      <c r="AN9">
        <f t="shared" si="0"/>
        <v>0.78014782475923816</v>
      </c>
      <c r="AO9">
        <f t="shared" si="0"/>
        <v>0.77826574491592782</v>
      </c>
      <c r="AP9">
        <f t="shared" si="0"/>
        <v>0.77638366507261702</v>
      </c>
      <c r="AQ9">
        <f t="shared" si="0"/>
        <v>0.77450158522930623</v>
      </c>
      <c r="AR9">
        <f t="shared" si="0"/>
        <v>0.77261950538599589</v>
      </c>
      <c r="AS9">
        <f t="shared" si="0"/>
        <v>0.7707374255426851</v>
      </c>
      <c r="AT9">
        <f t="shared" si="0"/>
        <v>0.7688553456993743</v>
      </c>
      <c r="AU9">
        <f t="shared" si="0"/>
        <v>0.76697326585606396</v>
      </c>
      <c r="AV9">
        <f t="shared" si="0"/>
        <v>0.76509118601275317</v>
      </c>
      <c r="AW9">
        <f t="shared" si="0"/>
        <v>0.76320910616944238</v>
      </c>
      <c r="AX9">
        <f t="shared" si="0"/>
        <v>0.76132702632613203</v>
      </c>
      <c r="AY9">
        <f t="shared" si="0"/>
        <v>0.75944494648282124</v>
      </c>
      <c r="AZ9">
        <f t="shared" si="0"/>
        <v>0.75756286663951045</v>
      </c>
    </row>
    <row r="10" spans="1:52" x14ac:dyDescent="0.2">
      <c r="A10" s="6" t="s">
        <v>33</v>
      </c>
      <c r="B10" s="28">
        <f>'Calculations white'!B191</f>
        <v>0.83400000000000007</v>
      </c>
      <c r="C10" s="28">
        <f>'Calculations white'!C191</f>
        <v>0.83226133448465933</v>
      </c>
      <c r="D10" s="28">
        <f>'Calculations white'!D191</f>
        <v>0.83042830535425871</v>
      </c>
      <c r="E10" s="28">
        <f>'Calculations white'!E191</f>
        <v>0.82858215978774075</v>
      </c>
      <c r="F10" s="28">
        <f>'Calculations white'!F191</f>
        <v>0.82672579622726283</v>
      </c>
      <c r="G10" s="28">
        <f>'Calculations white'!G191</f>
        <v>0.824852937368724</v>
      </c>
      <c r="H10" s="28">
        <f>'Calculations white'!H191</f>
        <v>0.82291545620572415</v>
      </c>
      <c r="I10" s="28">
        <f>'Calculations white'!I191</f>
        <v>0.82096503477017135</v>
      </c>
      <c r="J10" s="28">
        <f>'Calculations white'!J191</f>
        <v>0.81898235106425932</v>
      </c>
      <c r="K10" s="28">
        <f>'Calculations white'!K191</f>
        <v>0.81699675416238227</v>
      </c>
      <c r="L10" s="28">
        <f>'Calculations white'!L191</f>
        <v>0.81521526301716996</v>
      </c>
      <c r="M10" s="28">
        <f>'Calculations white'!M191</f>
        <v>0.81328162219508759</v>
      </c>
      <c r="N10" s="28">
        <f>'Calculations white'!N191</f>
        <v>0.81133948178960968</v>
      </c>
      <c r="O10" s="28">
        <f>'Calculations white'!O191</f>
        <v>0.80938898016223748</v>
      </c>
      <c r="P10" s="28">
        <f>'Calculations white'!P191</f>
        <v>0.8074302575417317</v>
      </c>
      <c r="Q10" s="28">
        <f>'Calculations white'!Q191</f>
        <v>0.80546345595563784</v>
      </c>
      <c r="R10" s="28">
        <f>'Calculations white'!R191</f>
        <v>0.80348871916148112</v>
      </c>
      <c r="S10" s="28">
        <f>'Calculations white'!S191</f>
        <v>0.80150619257767441</v>
      </c>
      <c r="T10" s="28">
        <f>'Calculations white'!T191</f>
        <v>0.79951602321418747</v>
      </c>
      <c r="U10" s="28">
        <f>'Calculations white'!U191</f>
        <v>0.79751835960302841</v>
      </c>
      <c r="V10" s="28">
        <f>'Calculations white'!V191</f>
        <v>0.79551335172857773</v>
      </c>
      <c r="W10" s="28">
        <f>'Calculations white'!W191</f>
        <v>0.79350115095783136</v>
      </c>
      <c r="X10" s="28">
        <f>'Calculations white'!X191</f>
        <v>0.79148190997059475</v>
      </c>
      <c r="Y10" s="28">
        <f>'Calculations white'!Y191</f>
        <v>0.7894557826896762</v>
      </c>
      <c r="Z10" s="28">
        <f>'Calculations white'!Z191</f>
        <v>0.78742292421113225</v>
      </c>
      <c r="AA10" s="28">
        <f>'Calculations white'!AA191</f>
        <v>0.78538349073460489</v>
      </c>
      <c r="AB10" s="28">
        <f>'Calculations white'!AB191</f>
        <v>0.78333763949380508</v>
      </c>
      <c r="AC10" s="28">
        <f>'Calculations white'!AC191</f>
        <v>0.78128552868718382</v>
      </c>
      <c r="AD10" s="28">
        <f>'Calculations white'!AD191</f>
        <v>0.77922731740884321</v>
      </c>
      <c r="AE10" s="28">
        <f>'Calculations white'!AE191</f>
        <v>0.77716316557972365</v>
      </c>
      <c r="AF10" s="28">
        <f>'Calculations white'!AF191</f>
        <v>0.77509323387912377</v>
      </c>
      <c r="AG10">
        <f t="shared" si="1"/>
        <v>0.77365666986430348</v>
      </c>
      <c r="AH10">
        <f t="shared" si="0"/>
        <v>0.77168818757762914</v>
      </c>
      <c r="AI10">
        <f t="shared" si="0"/>
        <v>0.7697197052909539</v>
      </c>
      <c r="AJ10">
        <f t="shared" si="0"/>
        <v>0.76775122300427956</v>
      </c>
      <c r="AK10">
        <f t="shared" si="0"/>
        <v>0.76578274071760433</v>
      </c>
      <c r="AL10">
        <f t="shared" si="0"/>
        <v>0.76381425843092909</v>
      </c>
      <c r="AM10">
        <f t="shared" si="0"/>
        <v>0.76184577614425475</v>
      </c>
      <c r="AN10">
        <f t="shared" si="0"/>
        <v>0.75987729385757952</v>
      </c>
      <c r="AO10">
        <f t="shared" si="0"/>
        <v>0.75790881157090517</v>
      </c>
      <c r="AP10">
        <f t="shared" si="0"/>
        <v>0.75594032928422994</v>
      </c>
      <c r="AQ10">
        <f t="shared" si="0"/>
        <v>0.75397184699755559</v>
      </c>
      <c r="AR10">
        <f t="shared" si="0"/>
        <v>0.75200336471088036</v>
      </c>
      <c r="AS10">
        <f t="shared" si="0"/>
        <v>0.75003488242420513</v>
      </c>
      <c r="AT10">
        <f t="shared" si="0"/>
        <v>0.74806640013753078</v>
      </c>
      <c r="AU10">
        <f t="shared" si="0"/>
        <v>0.74609791785085555</v>
      </c>
      <c r="AV10">
        <f t="shared" si="0"/>
        <v>0.74412943556418121</v>
      </c>
      <c r="AW10">
        <f t="shared" si="0"/>
        <v>0.74216095327750597</v>
      </c>
      <c r="AX10">
        <f t="shared" si="0"/>
        <v>0.74019247099083074</v>
      </c>
      <c r="AY10">
        <f t="shared" si="0"/>
        <v>0.7382239887041564</v>
      </c>
      <c r="AZ10">
        <f t="shared" si="0"/>
        <v>0.73625550641748116</v>
      </c>
    </row>
    <row r="11" spans="1:52" x14ac:dyDescent="0.2">
      <c r="A11" s="6" t="s">
        <v>34</v>
      </c>
      <c r="B11" s="28">
        <f>'Calculations white'!B192</f>
        <v>0.78099999999999992</v>
      </c>
      <c r="C11" s="28">
        <f>'Calculations white'!C192</f>
        <v>0.7786602515319524</v>
      </c>
      <c r="D11" s="28">
        <f>'Calculations white'!D192</f>
        <v>0.77620379975250731</v>
      </c>
      <c r="E11" s="28">
        <f>'Calculations white'!E192</f>
        <v>0.77373114640437568</v>
      </c>
      <c r="F11" s="28">
        <f>'Calculations white'!F192</f>
        <v>0.77124905183845649</v>
      </c>
      <c r="G11" s="28">
        <f>'Calculations white'!G192</f>
        <v>0.76874542524507306</v>
      </c>
      <c r="H11" s="28">
        <f>'Calculations white'!H192</f>
        <v>0.76615663666586398</v>
      </c>
      <c r="I11" s="28">
        <f>'Calculations white'!I192</f>
        <v>0.76355903114753176</v>
      </c>
      <c r="J11" s="28">
        <f>'Calculations white'!J192</f>
        <v>0.7609235414411244</v>
      </c>
      <c r="K11" s="28">
        <f>'Calculations white'!K192</f>
        <v>0.75828758442670052</v>
      </c>
      <c r="L11" s="28">
        <f>'Calculations white'!L192</f>
        <v>0.7559373812759087</v>
      </c>
      <c r="M11" s="28">
        <f>'Calculations white'!M192</f>
        <v>0.75338385457150991</v>
      </c>
      <c r="N11" s="28">
        <f>'Calculations white'!N192</f>
        <v>0.75082418339666435</v>
      </c>
      <c r="O11" s="28">
        <f>'Calculations white'!O192</f>
        <v>0.74825863580553431</v>
      </c>
      <c r="P11" s="28">
        <f>'Calculations white'!P192</f>
        <v>0.74568748012050412</v>
      </c>
      <c r="Q11" s="28">
        <f>'Calculations white'!Q192</f>
        <v>0.74311098479892601</v>
      </c>
      <c r="R11" s="28">
        <f>'Calculations white'!R192</f>
        <v>0.74052941830150865</v>
      </c>
      <c r="S11" s="28">
        <f>'Calculations white'!S192</f>
        <v>0.73794304896244167</v>
      </c>
      <c r="T11" s="28">
        <f>'Calculations white'!T192</f>
        <v>0.73535214486136591</v>
      </c>
      <c r="U11" s="28">
        <f>'Calculations white'!U192</f>
        <v>0.73275697369728154</v>
      </c>
      <c r="V11" s="28">
        <f>'Calculations white'!V192</f>
        <v>0.73015780266448715</v>
      </c>
      <c r="W11" s="28">
        <f>'Calculations white'!W192</f>
        <v>0.7275548983306378</v>
      </c>
      <c r="X11" s="28">
        <f>'Calculations white'!X192</f>
        <v>0.72494852651701114</v>
      </c>
      <c r="Y11" s="28">
        <f>'Calculations white'!Y192</f>
        <v>0.72233895218105226</v>
      </c>
      <c r="Z11" s="28">
        <f>'Calculations white'!Z192</f>
        <v>0.71972643930128199</v>
      </c>
      <c r="AA11" s="28">
        <f>'Calculations white'!AA192</f>
        <v>0.71711125076463378</v>
      </c>
      <c r="AB11" s="28">
        <f>'Calculations white'!AB192</f>
        <v>0.71449364825628803</v>
      </c>
      <c r="AC11" s="28">
        <f>'Calculations white'!AC192</f>
        <v>0.7118738921520642</v>
      </c>
      <c r="AD11" s="28">
        <f>'Calculations white'!AD192</f>
        <v>0.70925224141343191</v>
      </c>
      <c r="AE11" s="28">
        <f>'Calculations white'!AE192</f>
        <v>0.70662895348518717</v>
      </c>
      <c r="AF11" s="28">
        <f>'Calculations white'!AF192</f>
        <v>0.70400428419584815</v>
      </c>
      <c r="AG11">
        <f t="shared" si="1"/>
        <v>0.70172780979001015</v>
      </c>
      <c r="AH11">
        <f t="shared" si="0"/>
        <v>0.6991535570480405</v>
      </c>
      <c r="AI11">
        <f t="shared" si="0"/>
        <v>0.69657930430607085</v>
      </c>
      <c r="AJ11">
        <f t="shared" si="0"/>
        <v>0.69400505156410119</v>
      </c>
      <c r="AK11">
        <f t="shared" si="0"/>
        <v>0.69143079882213154</v>
      </c>
      <c r="AL11">
        <f t="shared" si="0"/>
        <v>0.68885654608016278</v>
      </c>
      <c r="AM11">
        <f t="shared" si="0"/>
        <v>0.68628229333819313</v>
      </c>
      <c r="AN11">
        <f t="shared" si="0"/>
        <v>0.68370804059622348</v>
      </c>
      <c r="AO11">
        <f t="shared" si="0"/>
        <v>0.68113378785425382</v>
      </c>
      <c r="AP11">
        <f t="shared" si="0"/>
        <v>0.67855953511228417</v>
      </c>
      <c r="AQ11">
        <f t="shared" si="0"/>
        <v>0.67598528237031541</v>
      </c>
      <c r="AR11">
        <f t="shared" si="0"/>
        <v>0.67341102962834576</v>
      </c>
      <c r="AS11">
        <f t="shared" si="0"/>
        <v>0.67083677688637611</v>
      </c>
      <c r="AT11">
        <f t="shared" si="0"/>
        <v>0.66826252414440646</v>
      </c>
      <c r="AU11">
        <f t="shared" si="0"/>
        <v>0.6656882714024368</v>
      </c>
      <c r="AV11">
        <f t="shared" si="0"/>
        <v>0.66311401866046804</v>
      </c>
      <c r="AW11">
        <f t="shared" si="0"/>
        <v>0.66053976591849839</v>
      </c>
      <c r="AX11">
        <f t="shared" si="0"/>
        <v>0.65796551317652874</v>
      </c>
      <c r="AY11">
        <f t="shared" si="0"/>
        <v>0.65539126043455909</v>
      </c>
      <c r="AZ11">
        <f t="shared" si="0"/>
        <v>0.65281700769258943</v>
      </c>
    </row>
    <row r="12" spans="1:52" x14ac:dyDescent="0.2">
      <c r="A12" s="6" t="s">
        <v>92</v>
      </c>
      <c r="B12" s="28">
        <f>'Calculations white'!B193</f>
        <v>0.8049925925925927</v>
      </c>
      <c r="C12" s="28">
        <f>'Calculations white'!C193</f>
        <v>0.80286612358479026</v>
      </c>
      <c r="D12" s="28">
        <f>'Calculations white'!D193</f>
        <v>0.80063165602927955</v>
      </c>
      <c r="E12" s="28">
        <f>'Calculations white'!E193</f>
        <v>0.79838143067998724</v>
      </c>
      <c r="F12" s="28">
        <f>'Calculations white'!F193</f>
        <v>0.79612126462586874</v>
      </c>
      <c r="G12" s="28">
        <f>'Calculations white'!G193</f>
        <v>0.79384050343230972</v>
      </c>
      <c r="H12" s="28">
        <f>'Calculations white'!H193</f>
        <v>0.79148102321812197</v>
      </c>
      <c r="I12" s="28">
        <f>'Calculations white'!I193</f>
        <v>0.78911158364426837</v>
      </c>
      <c r="J12" s="28">
        <f>'Calculations white'!J193</f>
        <v>0.7867059773980275</v>
      </c>
      <c r="K12" s="28">
        <f>'Calculations white'!K193</f>
        <v>0.78429848058212692</v>
      </c>
      <c r="L12" s="28">
        <f>'Calculations white'!L193</f>
        <v>0.78214953339693705</v>
      </c>
      <c r="M12" s="28">
        <f>'Calculations white'!M193</f>
        <v>0.77981390839483944</v>
      </c>
      <c r="N12" s="28">
        <f>'Calculations white'!N193</f>
        <v>0.77747106363259522</v>
      </c>
      <c r="O12" s="28">
        <f>'Calculations white'!O193</f>
        <v>0.77512121723274197</v>
      </c>
      <c r="P12" s="28">
        <f>'Calculations white'!P193</f>
        <v>0.7727645883052956</v>
      </c>
      <c r="Q12" s="28">
        <f>'Calculations white'!Q193</f>
        <v>0.77040139684303099</v>
      </c>
      <c r="R12" s="28">
        <f>'Calculations white'!R193</f>
        <v>0.76803186361731979</v>
      </c>
      <c r="S12" s="28">
        <f>'Calculations white'!S193</f>
        <v>0.7656562100746005</v>
      </c>
      <c r="T12" s="28">
        <f>'Calculations white'!T193</f>
        <v>0.76327465823357232</v>
      </c>
      <c r="U12" s="28">
        <f>'Calculations white'!U193</f>
        <v>0.76088743058318686</v>
      </c>
      <c r="V12" s="28">
        <f>'Calculations white'!V193</f>
        <v>0.75849474998151978</v>
      </c>
      <c r="W12" s="28">
        <f>'Calculations white'!W193</f>
        <v>0.75609683955559792</v>
      </c>
      <c r="X12" s="28">
        <f>'Calculations white'!X193</f>
        <v>0.7536939226022592</v>
      </c>
      <c r="Y12" s="28">
        <f>'Calculations white'!Y193</f>
        <v>0.7512862224901139</v>
      </c>
      <c r="Z12" s="28">
        <f>'Calculations white'!Z193</f>
        <v>0.74887396256268335</v>
      </c>
      <c r="AA12" s="28">
        <f>'Calculations white'!AA193</f>
        <v>0.74645736604277901</v>
      </c>
      <c r="AB12" s="28">
        <f>'Calculations white'!AB193</f>
        <v>0.74403665593819035</v>
      </c>
      <c r="AC12" s="28">
        <f>'Calculations white'!AC193</f>
        <v>0.7416120549487456</v>
      </c>
      <c r="AD12" s="28">
        <f>'Calculations white'!AD193</f>
        <v>0.73918378537480478</v>
      </c>
      <c r="AE12" s="28">
        <f>'Calculations white'!AE193</f>
        <v>0.736752069027242</v>
      </c>
      <c r="AF12" s="28">
        <f>'Calculations white'!AF193</f>
        <v>0.73431712713897379</v>
      </c>
      <c r="AG12">
        <f t="shared" si="1"/>
        <v>0.73235418205214486</v>
      </c>
      <c r="AH12">
        <f t="shared" si="0"/>
        <v>0.72999162637039472</v>
      </c>
      <c r="AI12">
        <f t="shared" si="0"/>
        <v>0.72762907068864546</v>
      </c>
      <c r="AJ12">
        <f t="shared" si="0"/>
        <v>0.72526651500689532</v>
      </c>
      <c r="AK12">
        <f t="shared" si="0"/>
        <v>0.72290395932514606</v>
      </c>
      <c r="AL12">
        <f t="shared" si="0"/>
        <v>0.72054140364339592</v>
      </c>
      <c r="AM12">
        <f t="shared" si="0"/>
        <v>0.71817884796164577</v>
      </c>
      <c r="AN12">
        <f t="shared" si="0"/>
        <v>0.71581629227989652</v>
      </c>
      <c r="AO12">
        <f t="shared" si="0"/>
        <v>0.71345373659814637</v>
      </c>
      <c r="AP12">
        <f t="shared" si="0"/>
        <v>0.71109118091639623</v>
      </c>
      <c r="AQ12">
        <f t="shared" si="0"/>
        <v>0.70872862523464697</v>
      </c>
      <c r="AR12">
        <f t="shared" si="0"/>
        <v>0.70636606955289682</v>
      </c>
      <c r="AS12">
        <f t="shared" si="0"/>
        <v>0.70400351387114668</v>
      </c>
      <c r="AT12">
        <f t="shared" si="0"/>
        <v>0.70164095818939742</v>
      </c>
      <c r="AU12">
        <f t="shared" si="0"/>
        <v>0.69927840250764728</v>
      </c>
      <c r="AV12">
        <f t="shared" si="0"/>
        <v>0.69691584682589802</v>
      </c>
      <c r="AW12">
        <f t="shared" si="0"/>
        <v>0.69455329114414788</v>
      </c>
      <c r="AX12">
        <f t="shared" si="0"/>
        <v>0.69219073546239773</v>
      </c>
      <c r="AY12">
        <f t="shared" si="0"/>
        <v>0.68982817978064848</v>
      </c>
      <c r="AZ12">
        <f t="shared" si="0"/>
        <v>0.68746562409889833</v>
      </c>
    </row>
    <row r="13" spans="1:52" x14ac:dyDescent="0.2">
      <c r="A13" s="6" t="s">
        <v>89</v>
      </c>
      <c r="B13" s="28">
        <f>'Calculations white'!B194</f>
        <v>0.72099999999999997</v>
      </c>
      <c r="C13" s="28">
        <f>'Calculations white'!C194</f>
        <v>0.7181826142768919</v>
      </c>
      <c r="D13" s="28">
        <f>'Calculations white'!D194</f>
        <v>0.71523877840552885</v>
      </c>
      <c r="E13" s="28">
        <f>'Calculations white'!E194</f>
        <v>0.7122822044467122</v>
      </c>
      <c r="F13" s="28">
        <f>'Calculations white'!F194</f>
        <v>0.70932337212482799</v>
      </c>
      <c r="G13" s="28">
        <f>'Calculations white'!G194</f>
        <v>0.7063448970790327</v>
      </c>
      <c r="H13" s="28">
        <f>'Calculations white'!H194</f>
        <v>0.70327201333312084</v>
      </c>
      <c r="I13" s="28">
        <f>'Calculations white'!I194</f>
        <v>0.70020134291584446</v>
      </c>
      <c r="J13" s="28">
        <f>'Calculations white'!J194</f>
        <v>0.69709587083528546</v>
      </c>
      <c r="K13" s="28">
        <f>'Calculations white'!K194</f>
        <v>0.69399847648066726</v>
      </c>
      <c r="L13" s="28">
        <f>'Calculations white'!L194</f>
        <v>0.69125305278993332</v>
      </c>
      <c r="M13" s="28">
        <f>'Calculations white'!M194</f>
        <v>0.68827329118921565</v>
      </c>
      <c r="N13" s="28">
        <f>'Calculations white'!N194</f>
        <v>0.68529554588924613</v>
      </c>
      <c r="O13" s="28">
        <f>'Calculations white'!O194</f>
        <v>0.68232011550575444</v>
      </c>
      <c r="P13" s="28">
        <f>'Calculations white'!P194</f>
        <v>0.67934729496451984</v>
      </c>
      <c r="Q13" s="28">
        <f>'Calculations white'!Q194</f>
        <v>0.67637737541135912</v>
      </c>
      <c r="R13" s="28">
        <f>'Calculations white'!R194</f>
        <v>0.67341064412656504</v>
      </c>
      <c r="S13" s="28">
        <f>'Calculations white'!S194</f>
        <v>0.67044738444379115</v>
      </c>
      <c r="T13" s="28">
        <f>'Calculations white'!T194</f>
        <v>0.66748787567338796</v>
      </c>
      <c r="U13" s="28">
        <f>'Calculations white'!U194</f>
        <v>0.66453239303017719</v>
      </c>
      <c r="V13" s="28">
        <f>'Calculations white'!V194</f>
        <v>0.66158120756564343</v>
      </c>
      <c r="W13" s="28">
        <f>'Calculations white'!W194</f>
        <v>0.65863458610452474</v>
      </c>
      <c r="X13" s="28">
        <f>'Calculations white'!X194</f>
        <v>0.65569279118577251</v>
      </c>
      <c r="Y13" s="28">
        <f>'Calculations white'!Y194</f>
        <v>0.652756081007836</v>
      </c>
      <c r="Z13" s="28">
        <f>'Calculations white'!Z194</f>
        <v>0.64982470937824244</v>
      </c>
      <c r="AA13" s="28">
        <f>'Calculations white'!AA194</f>
        <v>0.64689892566741591</v>
      </c>
      <c r="AB13" s="28">
        <f>'Calculations white'!AB194</f>
        <v>0.64397897476668531</v>
      </c>
      <c r="AC13" s="28">
        <f>'Calculations white'!AC194</f>
        <v>0.64106509705042547</v>
      </c>
      <c r="AD13" s="28">
        <f>'Calculations white'!AD194</f>
        <v>0.63815752834227224</v>
      </c>
      <c r="AE13" s="28">
        <f>'Calculations white'!AE194</f>
        <v>0.6352564998853345</v>
      </c>
      <c r="AF13" s="28">
        <f>'Calculations white'!AF194</f>
        <v>0.63236223831634741</v>
      </c>
      <c r="AG13">
        <f t="shared" si="1"/>
        <v>0.62909679733266533</v>
      </c>
      <c r="AH13">
        <f t="shared" si="0"/>
        <v>0.62613330445992421</v>
      </c>
      <c r="AI13">
        <f t="shared" si="0"/>
        <v>0.6231698115871831</v>
      </c>
      <c r="AJ13">
        <f t="shared" si="0"/>
        <v>0.6202063187144411</v>
      </c>
      <c r="AK13">
        <f t="shared" si="0"/>
        <v>0.61724282584169998</v>
      </c>
      <c r="AL13">
        <f t="shared" si="0"/>
        <v>0.61427933296895887</v>
      </c>
      <c r="AM13">
        <f t="shared" si="0"/>
        <v>0.61131584009621687</v>
      </c>
      <c r="AN13">
        <f t="shared" si="0"/>
        <v>0.60835234722347575</v>
      </c>
      <c r="AO13">
        <f t="shared" si="0"/>
        <v>0.60538885435073464</v>
      </c>
      <c r="AP13">
        <f t="shared" si="0"/>
        <v>0.60242536147799353</v>
      </c>
      <c r="AQ13">
        <f t="shared" si="0"/>
        <v>0.59946186860525152</v>
      </c>
      <c r="AR13">
        <f t="shared" si="0"/>
        <v>0.59649837573251041</v>
      </c>
      <c r="AS13">
        <f t="shared" si="0"/>
        <v>0.5935348828597693</v>
      </c>
      <c r="AT13">
        <f t="shared" si="0"/>
        <v>0.5905713899870273</v>
      </c>
      <c r="AU13">
        <f t="shared" si="0"/>
        <v>0.58760789711428618</v>
      </c>
      <c r="AV13">
        <f t="shared" si="0"/>
        <v>0.58464440424154507</v>
      </c>
      <c r="AW13">
        <f t="shared" si="0"/>
        <v>0.58168091136880395</v>
      </c>
      <c r="AX13">
        <f t="shared" si="0"/>
        <v>0.57871741849606195</v>
      </c>
      <c r="AY13">
        <f t="shared" si="0"/>
        <v>0.57575392562332084</v>
      </c>
      <c r="AZ13">
        <f t="shared" si="0"/>
        <v>0.57279043275057973</v>
      </c>
    </row>
    <row r="14" spans="1:52" x14ac:dyDescent="0.2">
      <c r="A14" s="6" t="s">
        <v>35</v>
      </c>
      <c r="B14" s="28">
        <f>'Calculations white'!B195</f>
        <v>0.81700000000000006</v>
      </c>
      <c r="C14" s="28">
        <f>'Calculations white'!C195</f>
        <v>0.81516099025613697</v>
      </c>
      <c r="D14" s="28">
        <f>'Calculations white'!D195</f>
        <v>0.81322228421383669</v>
      </c>
      <c r="E14" s="28">
        <f>'Calculations white'!E195</f>
        <v>0.81127050119179378</v>
      </c>
      <c r="F14" s="28">
        <f>'Calculations white'!F195</f>
        <v>0.80930852270804188</v>
      </c>
      <c r="G14" s="28">
        <f>'Calculations white'!G195</f>
        <v>0.80733003686022153</v>
      </c>
      <c r="H14" s="28">
        <f>'Calculations white'!H195</f>
        <v>0.80528424072661986</v>
      </c>
      <c r="I14" s="28">
        <f>'Calculations white'!I195</f>
        <v>0.80322519096200584</v>
      </c>
      <c r="J14" s="28">
        <f>'Calculations white'!J195</f>
        <v>0.80113280071081949</v>
      </c>
      <c r="K14" s="28">
        <f>'Calculations white'!K195</f>
        <v>0.79903822246211598</v>
      </c>
      <c r="L14" s="28">
        <f>'Calculations white'!L195</f>
        <v>0.79715865767638783</v>
      </c>
      <c r="M14" s="28">
        <f>'Calculations white'!M195</f>
        <v>0.79511988094057995</v>
      </c>
      <c r="N14" s="28">
        <f>'Calculations white'!N195</f>
        <v>0.79307284083518159</v>
      </c>
      <c r="O14" s="28">
        <f>'Calculations white'!O195</f>
        <v>0.79101769693042645</v>
      </c>
      <c r="P14" s="28">
        <f>'Calculations white'!P195</f>
        <v>0.78895461060520045</v>
      </c>
      <c r="Q14" s="28">
        <f>'Calculations white'!Q195</f>
        <v>0.7868837449640711</v>
      </c>
      <c r="R14" s="28">
        <f>'Calculations white'!R195</f>
        <v>0.78480526475420664</v>
      </c>
      <c r="S14" s="28">
        <f>'Calculations white'!S195</f>
        <v>0.78271933628223511</v>
      </c>
      <c r="T14" s="28">
        <f>'Calculations white'!T195</f>
        <v>0.78062612733110981</v>
      </c>
      <c r="U14" s="28">
        <f>'Calculations white'!U195</f>
        <v>0.77852580707704089</v>
      </c>
      <c r="V14" s="28">
        <f>'Calculations white'!V195</f>
        <v>0.77641854600654803</v>
      </c>
      <c r="W14" s="28">
        <f>'Calculations white'!W195</f>
        <v>0.77430451583369819</v>
      </c>
      <c r="X14" s="28">
        <f>'Calculations white'!X195</f>
        <v>0.77218388941758653</v>
      </c>
      <c r="Y14" s="28">
        <f>'Calculations white'!Y195</f>
        <v>0.77005684068011315</v>
      </c>
      <c r="Z14" s="28">
        <f>'Calculations white'!Z195</f>
        <v>0.76792354452412104</v>
      </c>
      <c r="AA14" s="28">
        <f>'Calculations white'!AA195</f>
        <v>0.76578417675194554</v>
      </c>
      <c r="AB14" s="28">
        <f>'Calculations white'!AB195</f>
        <v>0.76363891398443284</v>
      </c>
      <c r="AC14" s="28">
        <f>'Calculations white'!AC195</f>
        <v>0.76148793358048328</v>
      </c>
      <c r="AD14" s="28">
        <f>'Calculations white'!AD195</f>
        <v>0.75933141355717237</v>
      </c>
      <c r="AE14" s="28">
        <f>'Calculations white'!AE195</f>
        <v>0.75716953251049901</v>
      </c>
      <c r="AF14" s="28">
        <f>'Calculations white'!AF195</f>
        <v>0.75500246953681749</v>
      </c>
      <c r="AG14">
        <f t="shared" si="1"/>
        <v>0.75343452986252935</v>
      </c>
      <c r="AH14">
        <f t="shared" si="0"/>
        <v>0.75136257803161577</v>
      </c>
      <c r="AI14">
        <f t="shared" si="0"/>
        <v>0.74929062620070219</v>
      </c>
      <c r="AJ14">
        <f t="shared" si="0"/>
        <v>0.74721867436978862</v>
      </c>
      <c r="AK14">
        <f t="shared" si="0"/>
        <v>0.74514672253887504</v>
      </c>
      <c r="AL14">
        <f t="shared" si="0"/>
        <v>0.74307477070796235</v>
      </c>
      <c r="AM14">
        <f t="shared" si="0"/>
        <v>0.74100281887704877</v>
      </c>
      <c r="AN14">
        <f t="shared" si="0"/>
        <v>0.7389308670461352</v>
      </c>
      <c r="AO14">
        <f t="shared" si="0"/>
        <v>0.73685891521522162</v>
      </c>
      <c r="AP14">
        <f t="shared" si="0"/>
        <v>0.73478696338430893</v>
      </c>
      <c r="AQ14">
        <f t="shared" si="0"/>
        <v>0.73271501155339536</v>
      </c>
      <c r="AR14">
        <f t="shared" si="0"/>
        <v>0.73064305972248178</v>
      </c>
      <c r="AS14">
        <f t="shared" si="0"/>
        <v>0.7285711078915682</v>
      </c>
      <c r="AT14">
        <f t="shared" si="0"/>
        <v>0.72649915606065463</v>
      </c>
      <c r="AU14">
        <f t="shared" si="0"/>
        <v>0.72442720422974194</v>
      </c>
      <c r="AV14">
        <f t="shared" si="0"/>
        <v>0.72235525239882836</v>
      </c>
      <c r="AW14">
        <f t="shared" si="0"/>
        <v>0.72028330056791479</v>
      </c>
      <c r="AX14">
        <f t="shared" si="0"/>
        <v>0.71821134873700121</v>
      </c>
      <c r="AY14">
        <f t="shared" si="0"/>
        <v>0.71613939690608763</v>
      </c>
      <c r="AZ14">
        <f t="shared" si="0"/>
        <v>0.71406744507517494</v>
      </c>
    </row>
    <row r="15" spans="1:52" x14ac:dyDescent="0.2">
      <c r="A15" s="6" t="s">
        <v>98</v>
      </c>
      <c r="B15" s="28">
        <f>'Calculations white'!B196</f>
        <v>0.78900000000000003</v>
      </c>
      <c r="C15" s="28">
        <f>'Calculations white'!C196</f>
        <v>0.78670765478046634</v>
      </c>
      <c r="D15" s="28">
        <f>'Calculations white'!D196</f>
        <v>0.78430098648873348</v>
      </c>
      <c r="E15" s="28">
        <f>'Calculations white'!E196</f>
        <v>0.78187795197425569</v>
      </c>
      <c r="F15" s="28">
        <f>'Calculations white'!F196</f>
        <v>0.77944531607956336</v>
      </c>
      <c r="G15" s="28">
        <f>'Calculations white'!G196</f>
        <v>0.7769909991804963</v>
      </c>
      <c r="H15" s="28">
        <f>'Calculations white'!H196</f>
        <v>0.77445260972236196</v>
      </c>
      <c r="I15" s="28">
        <f>'Calculations white'!I196</f>
        <v>0.77190537991404706</v>
      </c>
      <c r="J15" s="28">
        <f>'Calculations white'!J196</f>
        <v>0.76932058846688056</v>
      </c>
      <c r="K15" s="28">
        <f>'Calculations white'!K196</f>
        <v>0.76673481235449759</v>
      </c>
      <c r="L15" s="28">
        <f>'Calculations white'!L196</f>
        <v>0.76442961967322764</v>
      </c>
      <c r="M15" s="28">
        <f>'Calculations white'!M196</f>
        <v>0.76192416986185718</v>
      </c>
      <c r="N15" s="28">
        <f>'Calculations white'!N196</f>
        <v>0.75941228997964594</v>
      </c>
      <c r="O15" s="28">
        <f>'Calculations white'!O196</f>
        <v>0.7568942358959555</v>
      </c>
      <c r="P15" s="28">
        <f>'Calculations white'!P196</f>
        <v>0.75437026392327378</v>
      </c>
      <c r="Q15" s="28">
        <f>'Calculations white'!Q196</f>
        <v>0.75184063069237561</v>
      </c>
      <c r="R15" s="28">
        <f>'Calculations white'!R196</f>
        <v>0.74930559302878463</v>
      </c>
      <c r="S15" s="28">
        <f>'Calculations white'!S196</f>
        <v>0.74676540783063028</v>
      </c>
      <c r="T15" s="28">
        <f>'Calculations white'!T196</f>
        <v>0.74422033194800385</v>
      </c>
      <c r="U15" s="28">
        <f>'Calculations white'!U196</f>
        <v>0.74167062206390177</v>
      </c>
      <c r="V15" s="28">
        <f>'Calculations white'!V196</f>
        <v>0.73911653457684823</v>
      </c>
      <c r="W15" s="28">
        <f>'Calculations white'!W196</f>
        <v>0.73655832548528088</v>
      </c>
      <c r="X15" s="28">
        <f>'Calculations white'!X196</f>
        <v>0.73399625027378923</v>
      </c>
      <c r="Y15" s="28">
        <f>'Calculations white'!Y196</f>
        <v>0.73143056380127336</v>
      </c>
      <c r="Z15" s="28">
        <f>'Calculations white'!Z196</f>
        <v>0.7288615201911105</v>
      </c>
      <c r="AA15" s="28">
        <f>'Calculations white'!AA196</f>
        <v>0.726289372723393</v>
      </c>
      <c r="AB15" s="28">
        <f>'Calculations white'!AB196</f>
        <v>0.72371437372930758</v>
      </c>
      <c r="AC15" s="28">
        <f>'Calculations white'!AC196</f>
        <v>0.72113677448771896</v>
      </c>
      <c r="AD15" s="28">
        <f>'Calculations white'!AD196</f>
        <v>0.7185568251240213</v>
      </c>
      <c r="AE15" s="28">
        <f>'Calculations white'!AE196</f>
        <v>0.71597477451130509</v>
      </c>
      <c r="AF15" s="28">
        <f>'Calculations white'!AF196</f>
        <v>0.71339087017389879</v>
      </c>
      <c r="AG15">
        <f t="shared" si="1"/>
        <v>0.71118729467404584</v>
      </c>
      <c r="AH15">
        <f t="shared" si="0"/>
        <v>0.7086594932344461</v>
      </c>
      <c r="AI15">
        <f t="shared" si="0"/>
        <v>0.70613169179484636</v>
      </c>
      <c r="AJ15">
        <f t="shared" si="0"/>
        <v>0.70360389035524662</v>
      </c>
      <c r="AK15">
        <f t="shared" si="0"/>
        <v>0.70107608891564688</v>
      </c>
      <c r="AL15">
        <f t="shared" si="0"/>
        <v>0.69854828747604625</v>
      </c>
      <c r="AM15">
        <f t="shared" si="0"/>
        <v>0.69602048603644651</v>
      </c>
      <c r="AN15">
        <f t="shared" si="0"/>
        <v>0.69349268459684676</v>
      </c>
      <c r="AO15">
        <f t="shared" si="0"/>
        <v>0.69096488315724702</v>
      </c>
      <c r="AP15">
        <f t="shared" si="0"/>
        <v>0.68843708171764728</v>
      </c>
      <c r="AQ15">
        <f t="shared" si="0"/>
        <v>0.68590928027804754</v>
      </c>
      <c r="AR15">
        <f t="shared" si="0"/>
        <v>0.6833814788384478</v>
      </c>
      <c r="AS15">
        <f t="shared" si="0"/>
        <v>0.68085367739884806</v>
      </c>
      <c r="AT15">
        <f t="shared" si="0"/>
        <v>0.67832587595924831</v>
      </c>
      <c r="AU15">
        <f t="shared" si="0"/>
        <v>0.67579807451964857</v>
      </c>
      <c r="AV15">
        <f t="shared" si="0"/>
        <v>0.67327027308004883</v>
      </c>
      <c r="AW15">
        <f t="shared" si="0"/>
        <v>0.67074247164044909</v>
      </c>
      <c r="AX15">
        <f t="shared" si="0"/>
        <v>0.66821467020084935</v>
      </c>
      <c r="AY15">
        <f t="shared" si="0"/>
        <v>0.66568686876124961</v>
      </c>
      <c r="AZ15">
        <f t="shared" si="0"/>
        <v>0.66315906732164986</v>
      </c>
    </row>
    <row r="16" spans="1:52" x14ac:dyDescent="0.2">
      <c r="A16" s="6" t="s">
        <v>97</v>
      </c>
      <c r="B16" s="28">
        <f>'Calculations white'!B197</f>
        <v>0.86185714285714288</v>
      </c>
      <c r="C16" s="28">
        <f>'Calculations white'!C197</f>
        <v>0.86024509493528023</v>
      </c>
      <c r="D16" s="28">
        <f>'Calculations white'!D197</f>
        <v>0.85854760636722671</v>
      </c>
      <c r="E16" s="28">
        <f>'Calculations white'!E197</f>
        <v>0.85683662722221154</v>
      </c>
      <c r="F16" s="28">
        <f>'Calculations white'!F197</f>
        <v>0.85511585609157748</v>
      </c>
      <c r="G16" s="28">
        <f>'Calculations white'!G197</f>
        <v>0.85337797904216517</v>
      </c>
      <c r="H16" s="28">
        <f>'Calculations white'!H197</f>
        <v>0.85157840774075899</v>
      </c>
      <c r="I16" s="28">
        <f>'Calculations white'!I197</f>
        <v>0.8497678251999633</v>
      </c>
      <c r="J16" s="28">
        <f>'Calculations white'!J197</f>
        <v>0.84792690239943891</v>
      </c>
      <c r="K16" s="28">
        <f>'Calculations white'!K197</f>
        <v>0.84608215623383287</v>
      </c>
      <c r="L16" s="28">
        <f>'Calculations white'!L197</f>
        <v>0.84443090489995531</v>
      </c>
      <c r="M16" s="28">
        <f>'Calculations white'!M197</f>
        <v>0.84263527980102504</v>
      </c>
      <c r="N16" s="28">
        <f>'Calculations white'!N197</f>
        <v>0.84083139328871948</v>
      </c>
      <c r="O16" s="28">
        <f>'Calculations white'!O197</f>
        <v>0.83901935889837365</v>
      </c>
      <c r="P16" s="28">
        <f>'Calculations white'!P197</f>
        <v>0.83719929173230645</v>
      </c>
      <c r="Q16" s="28">
        <f>'Calculations white'!Q197</f>
        <v>0.83537130841383989</v>
      </c>
      <c r="R16" s="28">
        <f>'Calculations white'!R197</f>
        <v>0.8335355270409085</v>
      </c>
      <c r="S16" s="28">
        <f>'Calculations white'!S197</f>
        <v>0.83169206713927468</v>
      </c>
      <c r="T16" s="28">
        <f>'Calculations white'!T197</f>
        <v>0.8298410496153853</v>
      </c>
      <c r="U16" s="28">
        <f>'Calculations white'!U197</f>
        <v>0.82798259670889263</v>
      </c>
      <c r="V16" s="28">
        <f>'Calculations white'!V197</f>
        <v>0.82611683194486696</v>
      </c>
      <c r="W16" s="28">
        <f>'Calculations white'!W197</f>
        <v>0.82424388008573213</v>
      </c>
      <c r="X16" s="28">
        <f>'Calculations white'!X197</f>
        <v>0.82236386708295295</v>
      </c>
      <c r="Y16" s="28">
        <f>'Calculations white'!Y197</f>
        <v>0.82047692002850126</v>
      </c>
      <c r="Z16" s="28">
        <f>'Calculations white'!Z197</f>
        <v>0.81858316710613377</v>
      </c>
      <c r="AA16" s="28">
        <f>'Calculations white'!AA197</f>
        <v>0.81668273754251175</v>
      </c>
      <c r="AB16" s="28">
        <f>'Calculations white'!AB197</f>
        <v>0.81477576155819131</v>
      </c>
      <c r="AC16" s="28">
        <f>'Calculations white'!AC197</f>
        <v>0.8128623703185176</v>
      </c>
      <c r="AD16" s="28">
        <f>'Calculations white'!AD197</f>
        <v>0.81094269588445356</v>
      </c>
      <c r="AE16" s="28">
        <f>'Calculations white'!AE197</f>
        <v>0.80901687116337206</v>
      </c>
      <c r="AF16" s="28">
        <f>'Calculations white'!AF197</f>
        <v>0.80708502985984543</v>
      </c>
      <c r="AG16">
        <f t="shared" si="1"/>
        <v>0.80578304226906816</v>
      </c>
      <c r="AH16">
        <f t="shared" si="0"/>
        <v>0.80395290074112014</v>
      </c>
      <c r="AI16">
        <f t="shared" si="0"/>
        <v>0.80212275921317167</v>
      </c>
      <c r="AJ16">
        <f t="shared" si="0"/>
        <v>0.80029261768522364</v>
      </c>
      <c r="AK16">
        <f t="shared" si="0"/>
        <v>0.79846247615727561</v>
      </c>
      <c r="AL16">
        <f t="shared" ref="AL16:AZ30" si="2">_xlfn.FORECAST.LINEAR(AL$1,$B16:$AF16,$B$1:$AF$1)</f>
        <v>0.79663233462932759</v>
      </c>
      <c r="AM16">
        <f t="shared" si="2"/>
        <v>0.79480219310137956</v>
      </c>
      <c r="AN16">
        <f t="shared" si="2"/>
        <v>0.79297205157343154</v>
      </c>
      <c r="AO16">
        <f t="shared" si="2"/>
        <v>0.79114191004548351</v>
      </c>
      <c r="AP16">
        <f t="shared" si="2"/>
        <v>0.78931176851753548</v>
      </c>
      <c r="AQ16">
        <f t="shared" si="2"/>
        <v>0.78748162698958701</v>
      </c>
      <c r="AR16">
        <f t="shared" si="2"/>
        <v>0.78565148546163899</v>
      </c>
      <c r="AS16">
        <f t="shared" si="2"/>
        <v>0.78382134393369096</v>
      </c>
      <c r="AT16">
        <f t="shared" si="2"/>
        <v>0.78199120240574294</v>
      </c>
      <c r="AU16">
        <f t="shared" si="2"/>
        <v>0.78016106087779491</v>
      </c>
      <c r="AV16">
        <f t="shared" si="2"/>
        <v>0.77833091934984688</v>
      </c>
      <c r="AW16">
        <f t="shared" si="2"/>
        <v>0.77650077782189886</v>
      </c>
      <c r="AX16">
        <f t="shared" si="2"/>
        <v>0.77467063629395083</v>
      </c>
      <c r="AY16">
        <f t="shared" si="2"/>
        <v>0.77284049476600281</v>
      </c>
      <c r="AZ16">
        <f t="shared" si="2"/>
        <v>0.77101035323805434</v>
      </c>
    </row>
    <row r="17" spans="1:52" x14ac:dyDescent="0.2">
      <c r="A17" s="6" t="s">
        <v>101</v>
      </c>
      <c r="B17" s="28">
        <f>'Calculations white'!B198</f>
        <v>0.87400000000000011</v>
      </c>
      <c r="C17" s="28">
        <f>'Calculations white'!C198</f>
        <v>0.87256888082249773</v>
      </c>
      <c r="D17" s="28">
        <f>'Calculations white'!D198</f>
        <v>0.8710592987397503</v>
      </c>
      <c r="E17" s="28">
        <f>'Calculations white'!E198</f>
        <v>0.86953817337343742</v>
      </c>
      <c r="F17" s="28">
        <f>'Calculations white'!F198</f>
        <v>0.86800782945002775</v>
      </c>
      <c r="G17" s="28">
        <f>'Calculations white'!G198</f>
        <v>0.86646306577093024</v>
      </c>
      <c r="H17" s="28">
        <f>'Calculations white'!H198</f>
        <v>0.86486408549572424</v>
      </c>
      <c r="I17" s="28">
        <f>'Calculations white'!I198</f>
        <v>0.86325345159693412</v>
      </c>
      <c r="J17" s="28">
        <f>'Calculations white'!J198</f>
        <v>0.86161516229489987</v>
      </c>
      <c r="K17" s="28">
        <f>'Calculations white'!K198</f>
        <v>0.85997340864020178</v>
      </c>
      <c r="L17" s="28">
        <f>'Calculations white'!L198</f>
        <v>0.85849958418017358</v>
      </c>
      <c r="M17" s="28">
        <f>'Calculations white'!M198</f>
        <v>0.85689885940209209</v>
      </c>
      <c r="N17" s="28">
        <f>'Calculations white'!N198</f>
        <v>0.85529005061296881</v>
      </c>
      <c r="O17" s="28">
        <f>'Calculations white'!O198</f>
        <v>0.85367323962461694</v>
      </c>
      <c r="P17" s="28">
        <f>'Calculations white'!P198</f>
        <v>0.8520485098495878</v>
      </c>
      <c r="Q17" s="28">
        <f>'Calculations white'!Q198</f>
        <v>0.85041594626730799</v>
      </c>
      <c r="R17" s="28">
        <f>'Calculations white'!R198</f>
        <v>0.84877563538981127</v>
      </c>
      <c r="S17" s="28">
        <f>'Calculations white'!S198</f>
        <v>0.84712766522706739</v>
      </c>
      <c r="T17" s="28">
        <f>'Calculations white'!T198</f>
        <v>0.84547212525193294</v>
      </c>
      <c r="U17" s="28">
        <f>'Calculations white'!U198</f>
        <v>0.84380910636473161</v>
      </c>
      <c r="V17" s="28">
        <f>'Calculations white'!V198</f>
        <v>0.8421387008574841</v>
      </c>
      <c r="W17" s="28">
        <f>'Calculations white'!W198</f>
        <v>0.84046100237780208</v>
      </c>
      <c r="X17" s="28">
        <f>'Calculations white'!X198</f>
        <v>0.83877610589246576</v>
      </c>
      <c r="Y17" s="28">
        <f>'Calculations white'!Y198</f>
        <v>0.83708410765069974</v>
      </c>
      <c r="Z17" s="28">
        <f>'Calculations white'!Z198</f>
        <v>0.83538510514716857</v>
      </c>
      <c r="AA17" s="28">
        <f>'Calculations white'!AA198</f>
        <v>0.8336791970847095</v>
      </c>
      <c r="AB17" s="28">
        <f>'Calculations white'!AB198</f>
        <v>0.83196648333682177</v>
      </c>
      <c r="AC17" s="28">
        <f>'Calculations white'!AC198</f>
        <v>0.83024706490993372</v>
      </c>
      <c r="AD17" s="28">
        <f>'Calculations white'!AD198</f>
        <v>0.8285210439054671</v>
      </c>
      <c r="AE17" s="28">
        <f>'Calculations white'!AE198</f>
        <v>0.82678852348171783</v>
      </c>
      <c r="AF17" s="28">
        <f>'Calculations white'!AF198</f>
        <v>0.82504960781557701</v>
      </c>
      <c r="AG17">
        <f t="shared" si="1"/>
        <v>0.82394642241820071</v>
      </c>
      <c r="AH17">
        <f t="shared" si="1"/>
        <v>0.82231111611608299</v>
      </c>
      <c r="AI17">
        <f t="shared" si="1"/>
        <v>0.82067580981396526</v>
      </c>
      <c r="AJ17">
        <f t="shared" si="1"/>
        <v>0.81904050351184798</v>
      </c>
      <c r="AK17">
        <f t="shared" si="1"/>
        <v>0.81740519720973026</v>
      </c>
      <c r="AL17">
        <f t="shared" si="1"/>
        <v>0.81576989090761254</v>
      </c>
      <c r="AM17">
        <f t="shared" si="1"/>
        <v>0.81413458460549482</v>
      </c>
      <c r="AN17">
        <f t="shared" si="1"/>
        <v>0.81249927830337754</v>
      </c>
      <c r="AO17">
        <f t="shared" si="1"/>
        <v>0.81086397200125981</v>
      </c>
      <c r="AP17">
        <f t="shared" si="1"/>
        <v>0.80922866569914209</v>
      </c>
      <c r="AQ17">
        <f t="shared" si="1"/>
        <v>0.80759335939702481</v>
      </c>
      <c r="AR17">
        <f t="shared" si="1"/>
        <v>0.80595805309490709</v>
      </c>
      <c r="AS17">
        <f t="shared" si="1"/>
        <v>0.80432274679278937</v>
      </c>
      <c r="AT17">
        <f t="shared" si="1"/>
        <v>0.80268744049067164</v>
      </c>
      <c r="AU17">
        <f t="shared" si="1"/>
        <v>0.80105213418855437</v>
      </c>
      <c r="AV17">
        <f t="shared" si="1"/>
        <v>0.79941682788643664</v>
      </c>
      <c r="AW17">
        <f t="shared" si="2"/>
        <v>0.79778152158431892</v>
      </c>
      <c r="AX17">
        <f t="shared" si="2"/>
        <v>0.7961462152822012</v>
      </c>
      <c r="AY17">
        <f t="shared" si="2"/>
        <v>0.79451090898008392</v>
      </c>
      <c r="AZ17">
        <f t="shared" si="2"/>
        <v>0.7928756026779662</v>
      </c>
    </row>
    <row r="18" spans="1:52" x14ac:dyDescent="0.2">
      <c r="A18" s="6" t="s">
        <v>104</v>
      </c>
      <c r="B18" s="28">
        <f>'Calculations white'!B199</f>
        <v>0.92200000000000015</v>
      </c>
      <c r="C18" s="28">
        <f>'Calculations white'!C199</f>
        <v>0.92103926881122999</v>
      </c>
      <c r="D18" s="28">
        <f>'Calculations white'!D199</f>
        <v>0.92002269074416076</v>
      </c>
      <c r="E18" s="28">
        <f>'Calculations white'!E199</f>
        <v>0.91899873320328296</v>
      </c>
      <c r="F18" s="28">
        <f>'Calculations white'!F199</f>
        <v>0.91796782779842323</v>
      </c>
      <c r="G18" s="28">
        <f>'Calculations white'!G199</f>
        <v>0.91692795853318287</v>
      </c>
      <c r="H18" s="28">
        <f>'Calculations white'!H199</f>
        <v>0.91585211201151517</v>
      </c>
      <c r="I18" s="28">
        <f>'Calculations white'!I199</f>
        <v>0.91476606695909368</v>
      </c>
      <c r="J18" s="28">
        <f>'Calculations white'!J199</f>
        <v>0.91366038795513604</v>
      </c>
      <c r="K18" s="28">
        <f>'Calculations white'!K199</f>
        <v>0.91255205602712164</v>
      </c>
      <c r="L18" s="28">
        <f>'Calculations white'!L199</f>
        <v>0.91155205102634584</v>
      </c>
      <c r="M18" s="28">
        <f>'Calculations white'!M199</f>
        <v>0.91046792055034165</v>
      </c>
      <c r="N18" s="28">
        <f>'Calculations white'!N199</f>
        <v>0.9093772495658542</v>
      </c>
      <c r="O18" s="28">
        <f>'Calculations white'!O199</f>
        <v>0.90828005924967581</v>
      </c>
      <c r="P18" s="28">
        <f>'Calculations white'!P199</f>
        <v>0.90717637185776256</v>
      </c>
      <c r="Q18" s="28">
        <f>'Calculations white'!Q199</f>
        <v>0.90606621071477444</v>
      </c>
      <c r="R18" s="28">
        <f>'Calculations white'!R199</f>
        <v>0.90494960020351711</v>
      </c>
      <c r="S18" s="28">
        <f>'Calculations white'!S199</f>
        <v>0.903826565754275</v>
      </c>
      <c r="T18" s="28">
        <f>'Calculations white'!T199</f>
        <v>0.90269713383403072</v>
      </c>
      <c r="U18" s="28">
        <f>'Calculations white'!U199</f>
        <v>0.90156133193557242</v>
      </c>
      <c r="V18" s="28">
        <f>'Calculations white'!V199</f>
        <v>0.90041918856647662</v>
      </c>
      <c r="W18" s="28">
        <f>'Calculations white'!W199</f>
        <v>0.89927073323796824</v>
      </c>
      <c r="X18" s="28">
        <f>'Calculations white'!X199</f>
        <v>0.89811599645365359</v>
      </c>
      <c r="Y18" s="28">
        <f>'Calculations white'!Y199</f>
        <v>0.89695500969812059</v>
      </c>
      <c r="Z18" s="28">
        <f>'Calculations white'!Z199</f>
        <v>0.89578780542540715</v>
      </c>
      <c r="AA18" s="28">
        <f>'Calculations white'!AA199</f>
        <v>0.89461441704733402</v>
      </c>
      <c r="AB18" s="28">
        <f>'Calculations white'!AB199</f>
        <v>0.89343487892169804</v>
      </c>
      <c r="AC18" s="28">
        <f>'Calculations white'!AC199</f>
        <v>0.89224922634032755</v>
      </c>
      <c r="AD18" s="28">
        <f>'Calculations white'!AD199</f>
        <v>0.89105749551699887</v>
      </c>
      <c r="AE18" s="28">
        <f>'Calculations white'!AE199</f>
        <v>0.88985972357520737</v>
      </c>
      <c r="AF18" s="28">
        <f>'Calculations white'!AF199</f>
        <v>0.88865594853580188</v>
      </c>
      <c r="AG18">
        <f t="shared" si="1"/>
        <v>0.88799719712894287</v>
      </c>
      <c r="AH18">
        <f t="shared" si="1"/>
        <v>0.88688379207036006</v>
      </c>
      <c r="AI18">
        <f t="shared" si="1"/>
        <v>0.88577038701177724</v>
      </c>
      <c r="AJ18">
        <f t="shared" si="1"/>
        <v>0.88465698195319442</v>
      </c>
      <c r="AK18">
        <f t="shared" si="1"/>
        <v>0.8835435768946116</v>
      </c>
      <c r="AL18">
        <f t="shared" si="1"/>
        <v>0.88243017183602879</v>
      </c>
      <c r="AM18">
        <f t="shared" si="1"/>
        <v>0.88131676677744641</v>
      </c>
      <c r="AN18">
        <f t="shared" si="1"/>
        <v>0.8802033617188636</v>
      </c>
      <c r="AO18">
        <f t="shared" si="1"/>
        <v>0.87908995666028078</v>
      </c>
      <c r="AP18">
        <f t="shared" si="1"/>
        <v>0.87797655160169796</v>
      </c>
      <c r="AQ18">
        <f t="shared" si="1"/>
        <v>0.87686314654311515</v>
      </c>
      <c r="AR18">
        <f t="shared" si="1"/>
        <v>0.87574974148453233</v>
      </c>
      <c r="AS18">
        <f t="shared" si="1"/>
        <v>0.87463633642594951</v>
      </c>
      <c r="AT18">
        <f t="shared" si="1"/>
        <v>0.8735229313673667</v>
      </c>
      <c r="AU18">
        <f t="shared" si="1"/>
        <v>0.87240952630878388</v>
      </c>
      <c r="AV18">
        <f t="shared" si="1"/>
        <v>0.87129612125020106</v>
      </c>
      <c r="AW18">
        <f t="shared" si="2"/>
        <v>0.87018271619161824</v>
      </c>
      <c r="AX18">
        <f t="shared" si="2"/>
        <v>0.86906931113303543</v>
      </c>
      <c r="AY18">
        <f t="shared" si="2"/>
        <v>0.86795590607445261</v>
      </c>
      <c r="AZ18">
        <f t="shared" si="2"/>
        <v>0.86684250101586979</v>
      </c>
    </row>
    <row r="19" spans="1:52" x14ac:dyDescent="0.2">
      <c r="A19" s="6" t="s">
        <v>36</v>
      </c>
      <c r="B19" s="28">
        <f>'Calculations white'!B200</f>
        <v>0.8949373163565133</v>
      </c>
      <c r="C19" s="28">
        <f>'Calculations white'!C200</f>
        <v>0.89349397770966887</v>
      </c>
      <c r="D19" s="28">
        <f>'Calculations white'!D200</f>
        <v>0.89197632307209518</v>
      </c>
      <c r="E19" s="28">
        <f>'Calculations white'!E200</f>
        <v>0.89044468357712236</v>
      </c>
      <c r="F19" s="28">
        <f>'Calculations white'!F200</f>
        <v>0.88890359858708479</v>
      </c>
      <c r="G19" s="28">
        <f>'Calculations white'!G200</f>
        <v>0.88734469418073425</v>
      </c>
      <c r="H19" s="28">
        <f>'Calculations white'!H200</f>
        <v>0.88572803607174444</v>
      </c>
      <c r="I19" s="28">
        <f>'Calculations white'!I200</f>
        <v>0.8841024214274229</v>
      </c>
      <c r="J19" s="28">
        <f>'Calculations white'!J200</f>
        <v>0.88244879780439767</v>
      </c>
      <c r="K19" s="28">
        <f>'Calculations white'!K200</f>
        <v>0.88079008232249645</v>
      </c>
      <c r="L19" s="28">
        <f>'Calculations white'!L200</f>
        <v>0.87930989888395139</v>
      </c>
      <c r="M19" s="28">
        <f>'Calculations white'!M200</f>
        <v>0.8776959340346222</v>
      </c>
      <c r="N19" s="28">
        <f>'Calculations white'!N200</f>
        <v>0.87607385934134419</v>
      </c>
      <c r="O19" s="28">
        <f>'Calculations white'!O200</f>
        <v>0.87444376507456567</v>
      </c>
      <c r="P19" s="28">
        <f>'Calculations white'!P200</f>
        <v>0.87280574269970779</v>
      </c>
      <c r="Q19" s="28">
        <f>'Calculations white'!Q200</f>
        <v>0.87115988485064355</v>
      </c>
      <c r="R19" s="28">
        <f>'Calculations white'!R200</f>
        <v>0.86950628530286667</v>
      </c>
      <c r="S19" s="28">
        <f>'Calculations white'!S200</f>
        <v>0.86784503894635423</v>
      </c>
      <c r="T19" s="28">
        <f>'Calculations white'!T200</f>
        <v>0.86617624175812669</v>
      </c>
      <c r="U19" s="28">
        <f>'Calculations white'!U200</f>
        <v>0.86449999077451445</v>
      </c>
      <c r="V19" s="28">
        <f>'Calculations white'!V200</f>
        <v>0.86281638406313199</v>
      </c>
      <c r="W19" s="28">
        <f>'Calculations white'!W200</f>
        <v>0.8611255206945756</v>
      </c>
      <c r="X19" s="28">
        <f>'Calculations white'!X200</f>
        <v>0.85942750071384622</v>
      </c>
      <c r="Y19" s="28">
        <f>'Calculations white'!Y200</f>
        <v>0.85772242511151009</v>
      </c>
      <c r="Z19" s="28">
        <f>'Calculations white'!Z200</f>
        <v>0.85601039579460847</v>
      </c>
      <c r="AA19" s="28">
        <f>'Calculations white'!AA200</f>
        <v>0.85429151555732452</v>
      </c>
      <c r="AB19" s="28">
        <f>'Calculations white'!AB200</f>
        <v>0.85256588805142286</v>
      </c>
      <c r="AC19" s="28">
        <f>'Calculations white'!AC200</f>
        <v>0.85083361775647104</v>
      </c>
      <c r="AD19" s="28">
        <f>'Calculations white'!AD200</f>
        <v>0.84909480994985886</v>
      </c>
      <c r="AE19" s="28">
        <f>'Calculations white'!AE200</f>
        <v>0.8473495706766252</v>
      </c>
      <c r="AF19" s="28">
        <f>'Calculations white'!AF200</f>
        <v>0.84559800671911201</v>
      </c>
      <c r="AG19">
        <f t="shared" si="1"/>
        <v>0.84447989897912912</v>
      </c>
      <c r="AH19">
        <f t="shared" si="1"/>
        <v>0.84283142047204995</v>
      </c>
      <c r="AI19">
        <f t="shared" si="1"/>
        <v>0.84118294196497034</v>
      </c>
      <c r="AJ19">
        <f t="shared" si="1"/>
        <v>0.83953446345789073</v>
      </c>
      <c r="AK19">
        <f t="shared" si="1"/>
        <v>0.83788598495081112</v>
      </c>
      <c r="AL19">
        <f t="shared" si="1"/>
        <v>0.83623750644373152</v>
      </c>
      <c r="AM19">
        <f t="shared" si="1"/>
        <v>0.83458902793665191</v>
      </c>
      <c r="AN19">
        <f t="shared" si="1"/>
        <v>0.83294054942957274</v>
      </c>
      <c r="AO19">
        <f t="shared" si="1"/>
        <v>0.83129207092249313</v>
      </c>
      <c r="AP19">
        <f t="shared" si="1"/>
        <v>0.82964359241541352</v>
      </c>
      <c r="AQ19">
        <f t="shared" si="1"/>
        <v>0.82799511390833391</v>
      </c>
      <c r="AR19">
        <f t="shared" si="1"/>
        <v>0.8263466354012543</v>
      </c>
      <c r="AS19">
        <f t="shared" si="1"/>
        <v>0.82469815689417469</v>
      </c>
      <c r="AT19">
        <f t="shared" si="1"/>
        <v>0.82304967838709553</v>
      </c>
      <c r="AU19">
        <f t="shared" si="1"/>
        <v>0.82140119988001592</v>
      </c>
      <c r="AV19">
        <f t="shared" si="1"/>
        <v>0.81975272137293631</v>
      </c>
      <c r="AW19">
        <f t="shared" si="2"/>
        <v>0.8181042428658567</v>
      </c>
      <c r="AX19">
        <f t="shared" si="2"/>
        <v>0.81645576435877709</v>
      </c>
      <c r="AY19">
        <f t="shared" si="2"/>
        <v>0.81480728585169748</v>
      </c>
      <c r="AZ19">
        <f t="shared" si="2"/>
        <v>0.81315880734461832</v>
      </c>
    </row>
    <row r="20" spans="1:52" x14ac:dyDescent="0.2">
      <c r="A20" s="6" t="s">
        <v>37</v>
      </c>
      <c r="B20" s="28">
        <f>'Calculations white'!B201</f>
        <v>0.68100000000000005</v>
      </c>
      <c r="C20" s="28">
        <f>'Calculations white'!C201</f>
        <v>0.67782292425582957</v>
      </c>
      <c r="D20" s="28">
        <f>'Calculations white'!D201</f>
        <v>0.67451451992836098</v>
      </c>
      <c r="E20" s="28">
        <f>'Calculations white'!E201</f>
        <v>0.67119541064491761</v>
      </c>
      <c r="F20" s="28">
        <f>'Calculations white'!F201</f>
        <v>0.66787978048596219</v>
      </c>
      <c r="G20" s="28">
        <f>'Calculations white'!G201</f>
        <v>0.66454493972075313</v>
      </c>
      <c r="H20" s="28">
        <f>'Calculations white'!H201</f>
        <v>0.66110786783932163</v>
      </c>
      <c r="I20" s="28">
        <f>'Calculations white'!I201</f>
        <v>0.65768282932803768</v>
      </c>
      <c r="J20" s="28">
        <f>'Calculations white'!J201</f>
        <v>0.65422561381673527</v>
      </c>
      <c r="K20" s="28">
        <f>'Calculations white'!K201</f>
        <v>0.65078254104612698</v>
      </c>
      <c r="L20" s="28">
        <f>'Calculations white'!L201</f>
        <v>0.64774496963993144</v>
      </c>
      <c r="M20" s="28">
        <f>'Calculations white'!M201</f>
        <v>0.64444777119818597</v>
      </c>
      <c r="N20" s="28">
        <f>'Calculations white'!N201</f>
        <v>0.6411589490389441</v>
      </c>
      <c r="O20" s="28">
        <f>'Calculations white'!O201</f>
        <v>0.63787880301156064</v>
      </c>
      <c r="P20" s="28">
        <f>'Calculations white'!P201</f>
        <v>0.6346076263316982</v>
      </c>
      <c r="Q20" s="28">
        <f>'Calculations white'!Q201</f>
        <v>0.63134570555313307</v>
      </c>
      <c r="R20" s="28">
        <f>'Calculations white'!R201</f>
        <v>0.62809332054542466</v>
      </c>
      <c r="S20" s="28">
        <f>'Calculations white'!S201</f>
        <v>0.62485074447732136</v>
      </c>
      <c r="T20" s="28">
        <f>'Calculations white'!T201</f>
        <v>0.62161824380578978</v>
      </c>
      <c r="U20" s="28">
        <f>'Calculations white'!U201</f>
        <v>0.61839607827053733</v>
      </c>
      <c r="V20" s="28">
        <f>'Calculations white'!V201</f>
        <v>0.61518450089388677</v>
      </c>
      <c r="W20" s="28">
        <f>'Calculations white'!W201</f>
        <v>0.61198375798587457</v>
      </c>
      <c r="X20" s="28">
        <f>'Calculations white'!X201</f>
        <v>0.60879408915442257</v>
      </c>
      <c r="Y20" s="28">
        <f>'Calculations white'!Y201</f>
        <v>0.60561572732043401</v>
      </c>
      <c r="Z20" s="28">
        <f>'Calculations white'!Z201</f>
        <v>0.60244889873766849</v>
      </c>
      <c r="AA20" s="28">
        <f>'Calculations white'!AA201</f>
        <v>0.59929382301723599</v>
      </c>
      <c r="AB20" s="28">
        <f>'Calculations white'!AB201</f>
        <v>0.59615071315655388</v>
      </c>
      <c r="AC20" s="28">
        <f>'Calculations white'!AC201</f>
        <v>0.5930197755726121</v>
      </c>
      <c r="AD20" s="28">
        <f>'Calculations white'!AD201</f>
        <v>0.58990121013938113</v>
      </c>
      <c r="AE20" s="28">
        <f>'Calculations white'!AE201</f>
        <v>0.58679521022920067</v>
      </c>
      <c r="AF20" s="28">
        <f>'Calculations white'!AF201</f>
        <v>0.58370196275799047</v>
      </c>
      <c r="AG20">
        <f t="shared" si="1"/>
        <v>0.57969025074686886</v>
      </c>
      <c r="AH20">
        <f t="shared" si="1"/>
        <v>0.57643744724938717</v>
      </c>
      <c r="AI20">
        <f t="shared" si="1"/>
        <v>0.57318464375190548</v>
      </c>
      <c r="AJ20">
        <f t="shared" si="1"/>
        <v>0.56993184025442378</v>
      </c>
      <c r="AK20">
        <f t="shared" si="1"/>
        <v>0.56667903675694209</v>
      </c>
      <c r="AL20">
        <f t="shared" si="1"/>
        <v>0.56342623325946128</v>
      </c>
      <c r="AM20">
        <f t="shared" si="1"/>
        <v>0.56017342976197959</v>
      </c>
      <c r="AN20">
        <f t="shared" si="1"/>
        <v>0.5569206262644979</v>
      </c>
      <c r="AO20">
        <f t="shared" si="1"/>
        <v>0.5536678227670162</v>
      </c>
      <c r="AP20">
        <f t="shared" si="1"/>
        <v>0.55041501926953451</v>
      </c>
      <c r="AQ20">
        <f t="shared" si="1"/>
        <v>0.54716221577205282</v>
      </c>
      <c r="AR20">
        <f t="shared" si="1"/>
        <v>0.54390941227457112</v>
      </c>
      <c r="AS20">
        <f t="shared" si="1"/>
        <v>0.54065660877708943</v>
      </c>
      <c r="AT20">
        <f t="shared" si="1"/>
        <v>0.53740380527960774</v>
      </c>
      <c r="AU20">
        <f t="shared" si="1"/>
        <v>0.53415100178212604</v>
      </c>
      <c r="AV20">
        <f t="shared" si="1"/>
        <v>0.53089819828464435</v>
      </c>
      <c r="AW20">
        <f t="shared" si="2"/>
        <v>0.52764539478716266</v>
      </c>
      <c r="AX20">
        <f t="shared" si="2"/>
        <v>0.52439259128968096</v>
      </c>
      <c r="AY20">
        <f t="shared" si="2"/>
        <v>0.52113978779219927</v>
      </c>
      <c r="AZ20">
        <f t="shared" si="2"/>
        <v>0.51788698429471758</v>
      </c>
    </row>
    <row r="21" spans="1:52" x14ac:dyDescent="0.2">
      <c r="A21" s="6" t="s">
        <v>38</v>
      </c>
      <c r="B21" s="28">
        <f>'Calculations white'!B202</f>
        <v>0.81599999999999995</v>
      </c>
      <c r="C21" s="28">
        <f>'Calculations white'!C202</f>
        <v>0.81392508437786604</v>
      </c>
      <c r="D21" s="28">
        <f>'Calculations white'!D202</f>
        <v>0.8117450971332576</v>
      </c>
      <c r="E21" s="28">
        <f>'Calculations white'!E202</f>
        <v>0.80954893293071184</v>
      </c>
      <c r="F21" s="28">
        <f>'Calculations white'!F202</f>
        <v>0.80734259245899986</v>
      </c>
      <c r="G21" s="28">
        <f>'Calculations white'!G202</f>
        <v>0.80511517696688828</v>
      </c>
      <c r="H21" s="28">
        <f>'Calculations white'!H202</f>
        <v>0.80280991668037771</v>
      </c>
      <c r="I21" s="28">
        <f>'Calculations white'!I202</f>
        <v>0.8004948505888142</v>
      </c>
      <c r="J21" s="28">
        <f>'Calculations white'!J202</f>
        <v>0.79814390567977045</v>
      </c>
      <c r="K21" s="28">
        <f>'Calculations white'!K202</f>
        <v>0.79579032725966958</v>
      </c>
      <c r="L21" s="28">
        <f>'Calculations white'!L202</f>
        <v>0.79369044751094797</v>
      </c>
      <c r="M21" s="28">
        <f>'Calculations white'!M202</f>
        <v>0.79140666871133025</v>
      </c>
      <c r="N21" s="28">
        <f>'Calculations white'!N202</f>
        <v>0.78911532372453641</v>
      </c>
      <c r="O21" s="28">
        <f>'Calculations white'!O202</f>
        <v>0.78681661943176628</v>
      </c>
      <c r="P21" s="28">
        <f>'Calculations white'!P202</f>
        <v>0.78451076382725127</v>
      </c>
      <c r="Q21" s="28">
        <f>'Calculations white'!Q202</f>
        <v>0.78219796592219959</v>
      </c>
      <c r="R21" s="28">
        <f>'Calculations white'!R202</f>
        <v>0.77987843564903703</v>
      </c>
      <c r="S21" s="28">
        <f>'Calculations white'!S202</f>
        <v>0.77755238376600666</v>
      </c>
      <c r="T21" s="28">
        <f>'Calculations white'!T202</f>
        <v>0.77522002176221538</v>
      </c>
      <c r="U21" s="28">
        <f>'Calculations white'!U202</f>
        <v>0.77288156176319811</v>
      </c>
      <c r="V21" s="28">
        <f>'Calculations white'!V202</f>
        <v>0.77053721643706885</v>
      </c>
      <c r="W21" s="28">
        <f>'Calculations white'!W202</f>
        <v>0.76818719890133969</v>
      </c>
      <c r="X21" s="28">
        <f>'Calculations white'!X202</f>
        <v>0.76583172263047361</v>
      </c>
      <c r="Y21" s="28">
        <f>'Calculations white'!Y202</f>
        <v>0.76347100136423907</v>
      </c>
      <c r="Z21" s="28">
        <f>'Calculations white'!Z202</f>
        <v>0.76110524901693966</v>
      </c>
      <c r="AA21" s="28">
        <f>'Calculations white'!AA202</f>
        <v>0.75873467958757945</v>
      </c>
      <c r="AB21" s="28">
        <f>'Calculations white'!AB202</f>
        <v>0.75635950707103183</v>
      </c>
      <c r="AC21" s="28">
        <f>'Calculations white'!AC202</f>
        <v>0.75397994537027102</v>
      </c>
      <c r="AD21" s="28">
        <f>'Calculations white'!AD202</f>
        <v>0.75159620820973172</v>
      </c>
      <c r="AE21" s="28">
        <f>'Calculations white'!AE202</f>
        <v>0.74920850904984448</v>
      </c>
      <c r="AF21" s="28">
        <f>'Calculations white'!AF202</f>
        <v>0.74681706100281553</v>
      </c>
      <c r="AG21">
        <f t="shared" si="1"/>
        <v>0.74493460175333936</v>
      </c>
      <c r="AH21">
        <f t="shared" si="1"/>
        <v>0.74262201763956437</v>
      </c>
      <c r="AI21">
        <f t="shared" si="1"/>
        <v>0.74030943352578849</v>
      </c>
      <c r="AJ21">
        <f t="shared" si="1"/>
        <v>0.73799684941201349</v>
      </c>
      <c r="AK21">
        <f t="shared" si="1"/>
        <v>0.73568426529823761</v>
      </c>
      <c r="AL21">
        <f t="shared" si="1"/>
        <v>0.73337168118446261</v>
      </c>
      <c r="AM21">
        <f t="shared" si="1"/>
        <v>0.73105909707068673</v>
      </c>
      <c r="AN21">
        <f t="shared" si="1"/>
        <v>0.72874651295691173</v>
      </c>
      <c r="AO21">
        <f t="shared" si="1"/>
        <v>0.72643392884313585</v>
      </c>
      <c r="AP21">
        <f t="shared" si="1"/>
        <v>0.72412134472936085</v>
      </c>
      <c r="AQ21">
        <f t="shared" si="1"/>
        <v>0.72180876061558497</v>
      </c>
      <c r="AR21">
        <f t="shared" si="1"/>
        <v>0.71949617650180997</v>
      </c>
      <c r="AS21">
        <f t="shared" si="1"/>
        <v>0.71718359238803409</v>
      </c>
      <c r="AT21">
        <f t="shared" si="1"/>
        <v>0.71487100827425909</v>
      </c>
      <c r="AU21">
        <f t="shared" si="1"/>
        <v>0.71255842416048321</v>
      </c>
      <c r="AV21">
        <f t="shared" si="1"/>
        <v>0.71024584004670732</v>
      </c>
      <c r="AW21">
        <f t="shared" si="2"/>
        <v>0.70793325593293233</v>
      </c>
      <c r="AX21">
        <f t="shared" si="2"/>
        <v>0.70562067181915644</v>
      </c>
      <c r="AY21">
        <f t="shared" si="2"/>
        <v>0.70330808770538145</v>
      </c>
      <c r="AZ21">
        <f t="shared" si="2"/>
        <v>0.70099550359160556</v>
      </c>
    </row>
    <row r="22" spans="1:52" x14ac:dyDescent="0.2">
      <c r="A22" s="6" t="s">
        <v>39</v>
      </c>
      <c r="B22" s="28">
        <f>'Calculations white'!B203</f>
        <v>0.85400000000000009</v>
      </c>
      <c r="C22" s="28">
        <f>'Calculations white'!C203</f>
        <v>0.85225302113649293</v>
      </c>
      <c r="D22" s="28">
        <f>'Calculations white'!D203</f>
        <v>0.85041577288683967</v>
      </c>
      <c r="E22" s="28">
        <f>'Calculations white'!E203</f>
        <v>0.84856356338312733</v>
      </c>
      <c r="F22" s="28">
        <f>'Calculations white'!F203</f>
        <v>0.84670123994495972</v>
      </c>
      <c r="G22" s="28">
        <f>'Calculations white'!G203</f>
        <v>0.84481974706954455</v>
      </c>
      <c r="H22" s="28">
        <f>'Calculations white'!H203</f>
        <v>0.84287095681577706</v>
      </c>
      <c r="I22" s="28">
        <f>'Calculations white'!I203</f>
        <v>0.84091191729235149</v>
      </c>
      <c r="J22" s="28">
        <f>'Calculations white'!J203</f>
        <v>0.83892067176174945</v>
      </c>
      <c r="K22" s="28">
        <f>'Calculations white'!K203</f>
        <v>0.83692538425010199</v>
      </c>
      <c r="L22" s="28">
        <f>'Calculations white'!L203</f>
        <v>0.83514315010184059</v>
      </c>
      <c r="M22" s="28">
        <f>'Calculations white'!M203</f>
        <v>0.83320341024322364</v>
      </c>
      <c r="N22" s="28">
        <f>'Calculations white'!N203</f>
        <v>0.83125540940422815</v>
      </c>
      <c r="O22" s="28">
        <f>'Calculations white'!O203</f>
        <v>0.82929928664943087</v>
      </c>
      <c r="P22" s="28">
        <f>'Calculations white'!P203</f>
        <v>0.82733518250489846</v>
      </c>
      <c r="Q22" s="28">
        <f>'Calculations white'!Q203</f>
        <v>0.82536323890225316</v>
      </c>
      <c r="R22" s="28">
        <f>'Calculations white'!R203</f>
        <v>0.82338359912238834</v>
      </c>
      <c r="S22" s="28">
        <f>'Calculations white'!S203</f>
        <v>0.82139640773885925</v>
      </c>
      <c r="T22" s="28">
        <f>'Calculations white'!T203</f>
        <v>0.81940181056099437</v>
      </c>
      <c r="U22" s="28">
        <f>'Calculations white'!U203</f>
        <v>0.81739995457676051</v>
      </c>
      <c r="V22" s="28">
        <f>'Calculations white'!V203</f>
        <v>0.81539098789542219</v>
      </c>
      <c r="W22" s="28">
        <f>'Calculations white'!W203</f>
        <v>0.81337505969003043</v>
      </c>
      <c r="X22" s="28">
        <f>'Calculations white'!X203</f>
        <v>0.81135232013978786</v>
      </c>
      <c r="Y22" s="28">
        <f>'Calculations white'!Y203</f>
        <v>0.80932292037231723</v>
      </c>
      <c r="Z22" s="28">
        <f>'Calculations white'!Z203</f>
        <v>0.80728701240588563</v>
      </c>
      <c r="AA22" s="28">
        <f>'Calculations white'!AA203</f>
        <v>0.80524474909161381</v>
      </c>
      <c r="AB22" s="28">
        <f>'Calculations white'!AB203</f>
        <v>0.80319628405571597</v>
      </c>
      <c r="AC22" s="28">
        <f>'Calculations white'!AC203</f>
        <v>0.80114177164180744</v>
      </c>
      <c r="AD22" s="28">
        <f>'Calculations white'!AD203</f>
        <v>0.79908136685331954</v>
      </c>
      <c r="AE22" s="28">
        <f>'Calculations white'!AE203</f>
        <v>0.79701522529605917</v>
      </c>
      <c r="AF22" s="28">
        <f>'Calculations white'!AF203</f>
        <v>0.79494350312095663</v>
      </c>
      <c r="AG22">
        <f t="shared" si="1"/>
        <v>0.7934848006484172</v>
      </c>
      <c r="AH22">
        <f t="shared" si="1"/>
        <v>0.79151123995324024</v>
      </c>
      <c r="AI22">
        <f t="shared" si="1"/>
        <v>0.78953767925806329</v>
      </c>
      <c r="AJ22">
        <f t="shared" si="1"/>
        <v>0.78756411856288544</v>
      </c>
      <c r="AK22">
        <f t="shared" si="1"/>
        <v>0.78559055786770848</v>
      </c>
      <c r="AL22">
        <f t="shared" si="1"/>
        <v>0.78361699717253153</v>
      </c>
      <c r="AM22">
        <f t="shared" si="1"/>
        <v>0.78164343647735457</v>
      </c>
      <c r="AN22">
        <f t="shared" si="1"/>
        <v>0.77966987578217761</v>
      </c>
      <c r="AO22">
        <f t="shared" si="1"/>
        <v>0.77769631508700066</v>
      </c>
      <c r="AP22">
        <f t="shared" si="1"/>
        <v>0.7757227543918237</v>
      </c>
      <c r="AQ22">
        <f t="shared" si="1"/>
        <v>0.77374919369664674</v>
      </c>
      <c r="AR22">
        <f t="shared" si="1"/>
        <v>0.77177563300146979</v>
      </c>
      <c r="AS22">
        <f t="shared" si="1"/>
        <v>0.76980207230629283</v>
      </c>
      <c r="AT22">
        <f t="shared" si="1"/>
        <v>0.76782851161111498</v>
      </c>
      <c r="AU22">
        <f t="shared" si="1"/>
        <v>0.76585495091593803</v>
      </c>
      <c r="AV22">
        <f t="shared" si="1"/>
        <v>0.76388139022076107</v>
      </c>
      <c r="AW22">
        <f t="shared" si="2"/>
        <v>0.76190782952558411</v>
      </c>
      <c r="AX22">
        <f t="shared" si="2"/>
        <v>0.75993426883040716</v>
      </c>
      <c r="AY22">
        <f t="shared" si="2"/>
        <v>0.7579607081352302</v>
      </c>
      <c r="AZ22">
        <f t="shared" si="2"/>
        <v>0.75598714744005324</v>
      </c>
    </row>
    <row r="23" spans="1:52" x14ac:dyDescent="0.2">
      <c r="A23" s="6" t="s">
        <v>40</v>
      </c>
      <c r="B23" s="28">
        <f>'Calculations white'!B204</f>
        <v>0.73099999999999998</v>
      </c>
      <c r="C23" s="28">
        <f>'Calculations white'!C204</f>
        <v>0.72865560977108457</v>
      </c>
      <c r="D23" s="28">
        <f>'Calculations white'!D204</f>
        <v>0.72618853933347849</v>
      </c>
      <c r="E23" s="28">
        <f>'Calculations white'!E204</f>
        <v>0.72370972895342911</v>
      </c>
      <c r="F23" s="28">
        <f>'Calculations white'!F204</f>
        <v>0.721222859677487</v>
      </c>
      <c r="G23" s="28">
        <f>'Calculations white'!G204</f>
        <v>0.7187202896862589</v>
      </c>
      <c r="H23" s="28">
        <f>'Calculations white'!H204</f>
        <v>0.71613816750385928</v>
      </c>
      <c r="I23" s="28">
        <f>'Calculations white'!I204</f>
        <v>0.71354460595315117</v>
      </c>
      <c r="J23" s="28">
        <f>'Calculations white'!J204</f>
        <v>0.71091473033838481</v>
      </c>
      <c r="K23" s="28">
        <f>'Calculations white'!K204</f>
        <v>0.70828802483241715</v>
      </c>
      <c r="L23" s="28">
        <f>'Calculations white'!L204</f>
        <v>0.7059348555348316</v>
      </c>
      <c r="M23" s="28">
        <f>'Calculations white'!M204</f>
        <v>0.70338828304022749</v>
      </c>
      <c r="N23" s="28">
        <f>'Calculations white'!N204</f>
        <v>0.70083688063687566</v>
      </c>
      <c r="O23" s="28">
        <f>'Calculations white'!O204</f>
        <v>0.69828092466358815</v>
      </c>
      <c r="P23" s="28">
        <f>'Calculations white'!P204</f>
        <v>0.69572069129449676</v>
      </c>
      <c r="Q23" s="28">
        <f>'Calculations white'!Q204</f>
        <v>0.69315645638974344</v>
      </c>
      <c r="R23" s="28">
        <f>'Calculations white'!R204</f>
        <v>0.69058849534904032</v>
      </c>
      <c r="S23" s="28">
        <f>'Calculations white'!S204</f>
        <v>0.68801708296817743</v>
      </c>
      <c r="T23" s="28">
        <f>'Calculations white'!T204</f>
        <v>0.68544249329857054</v>
      </c>
      <c r="U23" s="28">
        <f>'Calculations white'!U204</f>
        <v>0.68286499950992419</v>
      </c>
      <c r="V23" s="28">
        <f>'Calculations white'!V204</f>
        <v>0.68028487375608138</v>
      </c>
      <c r="W23" s="28">
        <f>'Calculations white'!W204</f>
        <v>0.67770238704412822</v>
      </c>
      <c r="X23" s="28">
        <f>'Calculations white'!X204</f>
        <v>0.67511780910681785</v>
      </c>
      <c r="Y23" s="28">
        <f>'Calculations white'!Y204</f>
        <v>0.67253140827836222</v>
      </c>
      <c r="Z23" s="28">
        <f>'Calculations white'!Z204</f>
        <v>0.66994345137365097</v>
      </c>
      <c r="AA23" s="28">
        <f>'Calculations white'!AA204</f>
        <v>0.66735420357093378</v>
      </c>
      <c r="AB23" s="28">
        <f>'Calculations white'!AB204</f>
        <v>0.6647639282980139</v>
      </c>
      <c r="AC23" s="28">
        <f>'Calculations white'!AC204</f>
        <v>0.66217288712197842</v>
      </c>
      <c r="AD23" s="28">
        <f>'Calculations white'!AD204</f>
        <v>0.65958133964250276</v>
      </c>
      <c r="AE23" s="28">
        <f>'Calculations white'!AE204</f>
        <v>0.65698954338874216</v>
      </c>
      <c r="AF23" s="28">
        <f>'Calculations white'!AF204</f>
        <v>0.6543977537198391</v>
      </c>
      <c r="AG23">
        <f t="shared" si="1"/>
        <v>0.65203694649064836</v>
      </c>
      <c r="AH23">
        <f t="shared" si="1"/>
        <v>0.6494758417268871</v>
      </c>
      <c r="AI23">
        <f t="shared" si="1"/>
        <v>0.64691473696312496</v>
      </c>
      <c r="AJ23">
        <f t="shared" si="1"/>
        <v>0.64435363219936281</v>
      </c>
      <c r="AK23">
        <f t="shared" si="1"/>
        <v>0.64179252743560067</v>
      </c>
      <c r="AL23">
        <f t="shared" si="1"/>
        <v>0.63923142267183852</v>
      </c>
      <c r="AM23">
        <f t="shared" si="1"/>
        <v>0.63667031790807638</v>
      </c>
      <c r="AN23">
        <f t="shared" si="1"/>
        <v>0.63410921314431423</v>
      </c>
      <c r="AO23">
        <f t="shared" si="1"/>
        <v>0.63154810838055297</v>
      </c>
      <c r="AP23">
        <f t="shared" si="1"/>
        <v>0.62898700361679083</v>
      </c>
      <c r="AQ23">
        <f t="shared" si="1"/>
        <v>0.62642589885302868</v>
      </c>
      <c r="AR23">
        <f t="shared" si="1"/>
        <v>0.62386479408926654</v>
      </c>
      <c r="AS23">
        <f t="shared" si="1"/>
        <v>0.62130368932550439</v>
      </c>
      <c r="AT23">
        <f t="shared" si="1"/>
        <v>0.61874258456174225</v>
      </c>
      <c r="AU23">
        <f t="shared" si="1"/>
        <v>0.6161814797979801</v>
      </c>
      <c r="AV23">
        <f t="shared" si="1"/>
        <v>0.61362037503421885</v>
      </c>
      <c r="AW23">
        <f t="shared" si="2"/>
        <v>0.6110592702704567</v>
      </c>
      <c r="AX23">
        <f t="shared" si="2"/>
        <v>0.60849816550669455</v>
      </c>
      <c r="AY23">
        <f t="shared" si="2"/>
        <v>0.60593706074293241</v>
      </c>
      <c r="AZ23">
        <f t="shared" si="2"/>
        <v>0.60337595597917026</v>
      </c>
    </row>
    <row r="24" spans="1:52" x14ac:dyDescent="0.2">
      <c r="A24" s="6" t="s">
        <v>41</v>
      </c>
      <c r="B24" s="28">
        <f>'Calculations white'!B205</f>
        <v>0.80646820809248565</v>
      </c>
      <c r="C24" s="28">
        <f>'Calculations white'!C205</f>
        <v>0.80432050889934759</v>
      </c>
      <c r="D24" s="28">
        <f>'Calculations white'!D205</f>
        <v>0.80206530217410643</v>
      </c>
      <c r="E24" s="28">
        <f>'Calculations white'!E205</f>
        <v>0.79979415776288687</v>
      </c>
      <c r="F24" s="28">
        <f>'Calculations white'!F205</f>
        <v>0.79751344129836532</v>
      </c>
      <c r="G24" s="28">
        <f>'Calculations white'!G205</f>
        <v>0.7952117218343151</v>
      </c>
      <c r="H24" s="28">
        <f>'Calculations white'!H205</f>
        <v>0.79283043186488333</v>
      </c>
      <c r="I24" s="28">
        <f>'Calculations white'!I205</f>
        <v>0.79044023413648523</v>
      </c>
      <c r="J24" s="28">
        <f>'Calculations white'!J205</f>
        <v>0.78801406858386192</v>
      </c>
      <c r="K24" s="28">
        <f>'Calculations white'!K205</f>
        <v>0.78558619321620138</v>
      </c>
      <c r="L24" s="28">
        <f>'Calculations white'!L205</f>
        <v>0.78342135349589648</v>
      </c>
      <c r="M24" s="28">
        <f>'Calculations white'!M205</f>
        <v>0.78106758326157733</v>
      </c>
      <c r="N24" s="28">
        <f>'Calculations white'!N205</f>
        <v>0.77870702179248585</v>
      </c>
      <c r="O24" s="28">
        <f>'Calculations white'!O205</f>
        <v>0.77633988735711834</v>
      </c>
      <c r="P24" s="28">
        <f>'Calculations white'!P205</f>
        <v>0.7739663989807779</v>
      </c>
      <c r="Q24" s="28">
        <f>'Calculations white'!Q205</f>
        <v>0.77158677634593942</v>
      </c>
      <c r="R24" s="28">
        <f>'Calculations white'!R205</f>
        <v>0.76920123969321308</v>
      </c>
      <c r="S24" s="28">
        <f>'Calculations white'!S205</f>
        <v>0.76681000972298408</v>
      </c>
      <c r="T24" s="28">
        <f>'Calculations white'!T205</f>
        <v>0.76441330749780723</v>
      </c>
      <c r="U24" s="28">
        <f>'Calculations white'!U205</f>
        <v>0.76201135434563716</v>
      </c>
      <c r="V24" s="28">
        <f>'Calculations white'!V205</f>
        <v>0.75960437176396001</v>
      </c>
      <c r="W24" s="28">
        <f>'Calculations white'!W205</f>
        <v>0.75719258132491052</v>
      </c>
      <c r="X24" s="28">
        <f>'Calculations white'!X205</f>
        <v>0.75477620458143746</v>
      </c>
      <c r="Y24" s="28">
        <f>'Calculations white'!Y205</f>
        <v>0.75235546297458644</v>
      </c>
      <c r="Z24" s="28">
        <f>'Calculations white'!Z205</f>
        <v>0.74993057774197269</v>
      </c>
      <c r="AA24" s="28">
        <f>'Calculations white'!AA205</f>
        <v>0.74750176982749972</v>
      </c>
      <c r="AB24" s="28">
        <f>'Calculations white'!AB205</f>
        <v>0.74506925979239214</v>
      </c>
      <c r="AC24" s="28">
        <f>'Calculations white'!AC205</f>
        <v>0.74263326772759652</v>
      </c>
      <c r="AD24" s="28">
        <f>'Calculations white'!AD205</f>
        <v>0.74019401316761257</v>
      </c>
      <c r="AE24" s="28">
        <f>'Calculations white'!AE205</f>
        <v>0.73775171500580183</v>
      </c>
      <c r="AF24" s="28">
        <f>'Calculations white'!AF205</f>
        <v>0.73530659141123089</v>
      </c>
      <c r="AG24">
        <f t="shared" si="1"/>
        <v>0.7332966148514668</v>
      </c>
      <c r="AH24">
        <f t="shared" si="1"/>
        <v>0.73091780445775711</v>
      </c>
      <c r="AI24">
        <f t="shared" si="1"/>
        <v>0.72853899406404743</v>
      </c>
      <c r="AJ24">
        <f t="shared" si="1"/>
        <v>0.72616018367033774</v>
      </c>
      <c r="AK24">
        <f t="shared" si="1"/>
        <v>0.72378137327662806</v>
      </c>
      <c r="AL24">
        <f t="shared" si="1"/>
        <v>0.72140256288291837</v>
      </c>
      <c r="AM24">
        <f t="shared" si="1"/>
        <v>0.71902375248920958</v>
      </c>
      <c r="AN24">
        <f t="shared" si="1"/>
        <v>0.71664494209549989</v>
      </c>
      <c r="AO24">
        <f t="shared" si="1"/>
        <v>0.71426613170179021</v>
      </c>
      <c r="AP24">
        <f t="shared" si="1"/>
        <v>0.71188732130808052</v>
      </c>
      <c r="AQ24">
        <f t="shared" si="1"/>
        <v>0.70950851091437084</v>
      </c>
      <c r="AR24">
        <f t="shared" si="1"/>
        <v>0.70712970052066115</v>
      </c>
      <c r="AS24">
        <f t="shared" si="1"/>
        <v>0.70475089012695236</v>
      </c>
      <c r="AT24">
        <f t="shared" si="1"/>
        <v>0.70237207973324267</v>
      </c>
      <c r="AU24">
        <f t="shared" si="1"/>
        <v>0.69999326933953299</v>
      </c>
      <c r="AV24">
        <f t="shared" si="1"/>
        <v>0.6976144589458233</v>
      </c>
      <c r="AW24">
        <f t="shared" si="2"/>
        <v>0.69523564855211362</v>
      </c>
      <c r="AX24">
        <f t="shared" si="2"/>
        <v>0.69285683815840393</v>
      </c>
      <c r="AY24">
        <f t="shared" si="2"/>
        <v>0.69047802776469513</v>
      </c>
      <c r="AZ24">
        <f t="shared" si="2"/>
        <v>0.68809921737098545</v>
      </c>
    </row>
    <row r="25" spans="1:52" x14ac:dyDescent="0.2">
      <c r="A25" s="6" t="s">
        <v>42</v>
      </c>
      <c r="B25" s="28">
        <f>'Calculations white'!B206</f>
        <v>0.77300000000000002</v>
      </c>
      <c r="C25" s="28">
        <f>'Calculations white'!C206</f>
        <v>0.77055725882728643</v>
      </c>
      <c r="D25" s="28">
        <f>'Calculations white'!D206</f>
        <v>0.76799585607680299</v>
      </c>
      <c r="E25" s="28">
        <f>'Calculations white'!E206</f>
        <v>0.76541833484748312</v>
      </c>
      <c r="F25" s="28">
        <f>'Calculations white'!F206</f>
        <v>0.76283250461209262</v>
      </c>
      <c r="G25" s="28">
        <f>'Calculations white'!G206</f>
        <v>0.76022477306983782</v>
      </c>
      <c r="H25" s="28">
        <f>'Calculations white'!H206</f>
        <v>0.75752906930489872</v>
      </c>
      <c r="I25" s="28">
        <f>'Calculations white'!I206</f>
        <v>0.75482682117668309</v>
      </c>
      <c r="J25" s="28">
        <f>'Calculations white'!J206</f>
        <v>0.7520868870415045</v>
      </c>
      <c r="K25" s="28">
        <f>'Calculations white'!K206</f>
        <v>0.74934773311974168</v>
      </c>
      <c r="L25" s="28">
        <f>'Calculations white'!L206</f>
        <v>0.74690968305423866</v>
      </c>
      <c r="M25" s="28">
        <f>'Calculations white'!M206</f>
        <v>0.7442603137413083</v>
      </c>
      <c r="N25" s="28">
        <f>'Calculations white'!N206</f>
        <v>0.74160618824031532</v>
      </c>
      <c r="O25" s="28">
        <f>'Calculations white'!O206</f>
        <v>0.73894758675355277</v>
      </c>
      <c r="P25" s="28">
        <f>'Calculations white'!P206</f>
        <v>0.73628478900008565</v>
      </c>
      <c r="Q25" s="28">
        <f>'Calculations white'!Q206</f>
        <v>0.73361807408622448</v>
      </c>
      <c r="R25" s="28">
        <f>'Calculations white'!R206</f>
        <v>0.73094772037818634</v>
      </c>
      <c r="S25" s="28">
        <f>'Calculations white'!S206</f>
        <v>0.72827400537703668</v>
      </c>
      <c r="T25" s="28">
        <f>'Calculations white'!T206</f>
        <v>0.72559720559600149</v>
      </c>
      <c r="U25" s="28">
        <f>'Calculations white'!U206</f>
        <v>0.72291759644023834</v>
      </c>
      <c r="V25" s="28">
        <f>'Calculations white'!V206</f>
        <v>0.72023545208914097</v>
      </c>
      <c r="W25" s="28">
        <f>'Calculations white'!W206</f>
        <v>0.71755104538125902</v>
      </c>
      <c r="X25" s="28">
        <f>'Calculations white'!X206</f>
        <v>0.71486464770190039</v>
      </c>
      <c r="Y25" s="28">
        <f>'Calculations white'!Y206</f>
        <v>0.71217652887348026</v>
      </c>
      <c r="Z25" s="28">
        <f>'Calculations white'!Z206</f>
        <v>0.70948695704867981</v>
      </c>
      <c r="AA25" s="28">
        <f>'Calculations white'!AA206</f>
        <v>0.70679619860646969</v>
      </c>
      <c r="AB25" s="28">
        <f>'Calculations white'!AB206</f>
        <v>0.70410451805104568</v>
      </c>
      <c r="AC25" s="28">
        <f>'Calculations white'!AC206</f>
        <v>0.70141217791372457</v>
      </c>
      <c r="AD25" s="28">
        <f>'Calculations white'!AD206</f>
        <v>0.69871943865784192</v>
      </c>
      <c r="AE25" s="28">
        <f>'Calculations white'!AE206</f>
        <v>0.69602655858668105</v>
      </c>
      <c r="AF25" s="28">
        <f>'Calculations white'!AF206</f>
        <v>0.69333379375446924</v>
      </c>
      <c r="AG25">
        <f t="shared" si="1"/>
        <v>0.69086254470745523</v>
      </c>
      <c r="AH25">
        <f t="shared" si="1"/>
        <v>0.68819893416012157</v>
      </c>
      <c r="AI25">
        <f t="shared" si="1"/>
        <v>0.68553532361278879</v>
      </c>
      <c r="AJ25">
        <f t="shared" si="1"/>
        <v>0.68287171306545602</v>
      </c>
      <c r="AK25">
        <f t="shared" si="1"/>
        <v>0.68020810251812325</v>
      </c>
      <c r="AL25">
        <f t="shared" si="1"/>
        <v>0.67754449197079047</v>
      </c>
      <c r="AM25">
        <f t="shared" si="1"/>
        <v>0.6748808814234577</v>
      </c>
      <c r="AN25">
        <f t="shared" si="1"/>
        <v>0.67221727087612493</v>
      </c>
      <c r="AO25">
        <f t="shared" si="1"/>
        <v>0.66955366032879127</v>
      </c>
      <c r="AP25">
        <f t="shared" si="1"/>
        <v>0.66689004978145849</v>
      </c>
      <c r="AQ25">
        <f t="shared" si="1"/>
        <v>0.66422643923412572</v>
      </c>
      <c r="AR25">
        <f t="shared" si="1"/>
        <v>0.66156282868679295</v>
      </c>
      <c r="AS25">
        <f t="shared" si="1"/>
        <v>0.65889921813946017</v>
      </c>
      <c r="AT25">
        <f t="shared" si="1"/>
        <v>0.6562356075921274</v>
      </c>
      <c r="AU25">
        <f t="shared" si="1"/>
        <v>0.65357199704479463</v>
      </c>
      <c r="AV25">
        <f t="shared" si="1"/>
        <v>0.65090838649746097</v>
      </c>
      <c r="AW25">
        <f t="shared" si="2"/>
        <v>0.64824477595012819</v>
      </c>
      <c r="AX25">
        <f t="shared" si="2"/>
        <v>0.64558116540279542</v>
      </c>
      <c r="AY25">
        <f t="shared" si="2"/>
        <v>0.64291755485546265</v>
      </c>
      <c r="AZ25">
        <f t="shared" si="2"/>
        <v>0.64025394430812987</v>
      </c>
    </row>
    <row r="26" spans="1:52" x14ac:dyDescent="0.2">
      <c r="A26" s="6" t="s">
        <v>105</v>
      </c>
      <c r="B26" s="28">
        <f>'Calculations white'!B207</f>
        <v>0.85499999999999998</v>
      </c>
      <c r="C26" s="28">
        <f>'Calculations white'!C207</f>
        <v>0.85327894843722873</v>
      </c>
      <c r="D26" s="28">
        <f>'Calculations white'!D207</f>
        <v>0.85146826516893492</v>
      </c>
      <c r="E26" s="28">
        <f>'Calculations white'!E207</f>
        <v>0.84964288492533524</v>
      </c>
      <c r="F26" s="28">
        <f>'Calculations white'!F207</f>
        <v>0.84780735019221209</v>
      </c>
      <c r="G26" s="28">
        <f>'Calculations white'!G207</f>
        <v>0.84595305378656782</v>
      </c>
      <c r="H26" s="28">
        <f>'Calculations white'!H207</f>
        <v>0.84403252058343148</v>
      </c>
      <c r="I26" s="28">
        <f>'Calculations white'!I207</f>
        <v>0.84210137053495615</v>
      </c>
      <c r="J26" s="28">
        <f>'Calculations white'!J207</f>
        <v>0.84013825053477875</v>
      </c>
      <c r="K26" s="28">
        <f>'Calculations white'!K207</f>
        <v>0.83817107132669155</v>
      </c>
      <c r="L26" s="28">
        <f>'Calculations white'!L207</f>
        <v>0.83641286434611151</v>
      </c>
      <c r="M26" s="28">
        <f>'Calculations white'!M207</f>
        <v>0.83449970158177755</v>
      </c>
      <c r="N26" s="28">
        <f>'Calculations white'!N207</f>
        <v>0.83257816896495263</v>
      </c>
      <c r="O26" s="28">
        <f>'Calculations white'!O207</f>
        <v>0.83064840102638882</v>
      </c>
      <c r="P26" s="28">
        <f>'Calculations white'!P207</f>
        <v>0.82871053383244797</v>
      </c>
      <c r="Q26" s="28">
        <f>'Calculations white'!Q207</f>
        <v>0.82676470493001264</v>
      </c>
      <c r="R26" s="28">
        <f>'Calculations white'!R207</f>
        <v>0.82481105329101956</v>
      </c>
      <c r="S26" s="28">
        <f>'Calculations white'!S207</f>
        <v>0.8228497192566413</v>
      </c>
      <c r="T26" s="28">
        <f>'Calculations white'!T207</f>
        <v>0.82088084448115928</v>
      </c>
      <c r="U26" s="28">
        <f>'Calculations white'!U207</f>
        <v>0.81890457187556398</v>
      </c>
      <c r="V26" s="28">
        <f>'Calculations white'!V207</f>
        <v>0.81692104555091472</v>
      </c>
      <c r="W26" s="28">
        <f>'Calculations white'!W207</f>
        <v>0.81493041076150119</v>
      </c>
      <c r="X26" s="28">
        <f>'Calculations white'!X207</f>
        <v>0.81293281384784455</v>
      </c>
      <c r="Y26" s="28">
        <f>'Calculations white'!Y207</f>
        <v>0.81092840217957052</v>
      </c>
      <c r="Z26" s="28">
        <f>'Calculations white'!Z207</f>
        <v>0.80891732409820138</v>
      </c>
      <c r="AA26" s="28">
        <f>'Calculations white'!AA207</f>
        <v>0.80689972885989958</v>
      </c>
      <c r="AB26" s="28">
        <f>'Calculations white'!AB207</f>
        <v>0.80487576657820226</v>
      </c>
      <c r="AC26" s="28">
        <f>'Calculations white'!AC207</f>
        <v>0.80284558816678753</v>
      </c>
      <c r="AD26" s="28">
        <f>'Calculations white'!AD207</f>
        <v>0.80080934528231018</v>
      </c>
      <c r="AE26" s="28">
        <f>'Calculations white'!AE207</f>
        <v>0.79876719026734289</v>
      </c>
      <c r="AF26" s="28">
        <f>'Calculations white'!AF207</f>
        <v>0.79671927609346382</v>
      </c>
      <c r="AG26">
        <f t="shared" si="1"/>
        <v>0.79529667888027289</v>
      </c>
      <c r="AH26">
        <f t="shared" si="1"/>
        <v>0.7933490899176241</v>
      </c>
      <c r="AI26">
        <f t="shared" si="1"/>
        <v>0.7914015009549753</v>
      </c>
      <c r="AJ26">
        <f t="shared" si="1"/>
        <v>0.78945391199232695</v>
      </c>
      <c r="AK26">
        <f t="shared" si="1"/>
        <v>0.78750632302967816</v>
      </c>
      <c r="AL26">
        <f t="shared" si="1"/>
        <v>0.78555873406702936</v>
      </c>
      <c r="AM26">
        <f t="shared" si="1"/>
        <v>0.78361114510438057</v>
      </c>
      <c r="AN26">
        <f t="shared" si="1"/>
        <v>0.78166355614173177</v>
      </c>
      <c r="AO26">
        <f t="shared" si="1"/>
        <v>0.77971596717908298</v>
      </c>
      <c r="AP26">
        <f t="shared" si="1"/>
        <v>0.77776837821643419</v>
      </c>
      <c r="AQ26">
        <f t="shared" si="1"/>
        <v>0.77582078925378539</v>
      </c>
      <c r="AR26">
        <f t="shared" si="1"/>
        <v>0.7738732002911366</v>
      </c>
      <c r="AS26">
        <f t="shared" si="1"/>
        <v>0.7719256113284878</v>
      </c>
      <c r="AT26">
        <f t="shared" si="1"/>
        <v>0.76997802236583901</v>
      </c>
      <c r="AU26">
        <f t="shared" si="1"/>
        <v>0.76803043340319022</v>
      </c>
      <c r="AV26">
        <f t="shared" si="1"/>
        <v>0.76608284444054142</v>
      </c>
      <c r="AW26">
        <f t="shared" si="2"/>
        <v>0.76413525547789263</v>
      </c>
      <c r="AX26">
        <f t="shared" si="2"/>
        <v>0.76218766651524383</v>
      </c>
      <c r="AY26">
        <f t="shared" si="2"/>
        <v>0.76024007755259504</v>
      </c>
      <c r="AZ26">
        <f t="shared" si="2"/>
        <v>0.75829248858994713</v>
      </c>
    </row>
    <row r="27" spans="1:52" x14ac:dyDescent="0.2">
      <c r="A27" s="6" t="s">
        <v>106</v>
      </c>
      <c r="B27" s="28">
        <f>'Calculations white'!B208</f>
        <v>0.85500000000000009</v>
      </c>
      <c r="C27" s="28">
        <f>'Calculations white'!C208</f>
        <v>0.85323207283959379</v>
      </c>
      <c r="D27" s="28">
        <f>'Calculations white'!D208</f>
        <v>0.85137341812511991</v>
      </c>
      <c r="E27" s="28">
        <f>'Calculations white'!E208</f>
        <v>0.84949929425835868</v>
      </c>
      <c r="F27" s="28">
        <f>'Calculations white'!F208</f>
        <v>0.8476149009739613</v>
      </c>
      <c r="G27" s="28">
        <f>'Calculations white'!G208</f>
        <v>0.84571065914753085</v>
      </c>
      <c r="H27" s="28">
        <f>'Calculations white'!H208</f>
        <v>0.84373789077848937</v>
      </c>
      <c r="I27" s="28">
        <f>'Calculations white'!I208</f>
        <v>0.84175511361317623</v>
      </c>
      <c r="J27" s="28">
        <f>'Calculations white'!J208</f>
        <v>0.83973972079358727</v>
      </c>
      <c r="K27" s="28">
        <f>'Calculations white'!K208</f>
        <v>0.83772002067175588</v>
      </c>
      <c r="L27" s="28">
        <f>'Calculations white'!L208</f>
        <v>0.83591715677433831</v>
      </c>
      <c r="M27" s="28">
        <f>'Calculations white'!M208</f>
        <v>0.8339541198832302</v>
      </c>
      <c r="N27" s="28">
        <f>'Calculations white'!N208</f>
        <v>0.83198273066640482</v>
      </c>
      <c r="O27" s="28">
        <f>'Calculations white'!O208</f>
        <v>0.83000313306382678</v>
      </c>
      <c r="P27" s="28">
        <f>'Calculations white'!P208</f>
        <v>0.82801547245881435</v>
      </c>
      <c r="Q27" s="28">
        <f>'Calculations white'!Q208</f>
        <v>0.82601989562073908</v>
      </c>
      <c r="R27" s="28">
        <f>'Calculations white'!R208</f>
        <v>0.82401655064737622</v>
      </c>
      <c r="S27" s="28">
        <f>'Calculations white'!S208</f>
        <v>0.82200558690693692</v>
      </c>
      <c r="T27" s="28">
        <f>'Calculations white'!T208</f>
        <v>0.81998715497982599</v>
      </c>
      <c r="U27" s="28">
        <f>'Calculations white'!U208</f>
        <v>0.81796140660016381</v>
      </c>
      <c r="V27" s="28">
        <f>'Calculations white'!V208</f>
        <v>0.81592849459710592</v>
      </c>
      <c r="W27" s="28">
        <f>'Calculations white'!W208</f>
        <v>0.81388857283600802</v>
      </c>
      <c r="X27" s="28">
        <f>'Calculations white'!X208</f>
        <v>0.81184179615947272</v>
      </c>
      <c r="Y27" s="28">
        <f>'Calculations white'!Y208</f>
        <v>0.8097883203283166</v>
      </c>
      <c r="Z27" s="28">
        <f>'Calculations white'!Z208</f>
        <v>0.80772830196250089</v>
      </c>
      <c r="AA27" s="28">
        <f>'Calculations white'!AA208</f>
        <v>0.80566189848206826</v>
      </c>
      <c r="AB27" s="28">
        <f>'Calculations white'!AB208</f>
        <v>0.80358926804811892</v>
      </c>
      <c r="AC27" s="28">
        <f>'Calculations white'!AC208</f>
        <v>0.801510569503877</v>
      </c>
      <c r="AD27" s="28">
        <f>'Calculations white'!AD208</f>
        <v>0.79942596231587892</v>
      </c>
      <c r="AE27" s="28">
        <f>'Calculations white'!AE208</f>
        <v>0.79733560651532731</v>
      </c>
      <c r="AF27" s="28">
        <f>'Calculations white'!AF208</f>
        <v>0.79523966263965062</v>
      </c>
      <c r="AG27">
        <f t="shared" si="1"/>
        <v>0.79376146626013266</v>
      </c>
      <c r="AH27">
        <f t="shared" si="1"/>
        <v>0.79176433057842388</v>
      </c>
      <c r="AI27">
        <f t="shared" si="1"/>
        <v>0.7897671948967151</v>
      </c>
      <c r="AJ27">
        <f t="shared" si="1"/>
        <v>0.7877700592150072</v>
      </c>
      <c r="AK27">
        <f t="shared" si="1"/>
        <v>0.78577292353329842</v>
      </c>
      <c r="AL27">
        <f t="shared" si="1"/>
        <v>0.78377578785158963</v>
      </c>
      <c r="AM27">
        <f t="shared" si="1"/>
        <v>0.78177865216988085</v>
      </c>
      <c r="AN27">
        <f t="shared" si="1"/>
        <v>0.77978151648817295</v>
      </c>
      <c r="AO27">
        <f t="shared" si="1"/>
        <v>0.77778438080646417</v>
      </c>
      <c r="AP27">
        <f t="shared" si="1"/>
        <v>0.77578724512475539</v>
      </c>
      <c r="AQ27">
        <f t="shared" si="1"/>
        <v>0.7737901094430466</v>
      </c>
      <c r="AR27">
        <f t="shared" si="1"/>
        <v>0.77179297376133871</v>
      </c>
      <c r="AS27">
        <f t="shared" si="1"/>
        <v>0.76979583807962992</v>
      </c>
      <c r="AT27">
        <f t="shared" si="1"/>
        <v>0.76779870239792114</v>
      </c>
      <c r="AU27">
        <f t="shared" si="1"/>
        <v>0.76580156671621236</v>
      </c>
      <c r="AV27">
        <f t="shared" si="1"/>
        <v>0.76380443103450446</v>
      </c>
      <c r="AW27">
        <f t="shared" si="2"/>
        <v>0.76180729535279568</v>
      </c>
      <c r="AX27">
        <f t="shared" si="2"/>
        <v>0.75981015967108689</v>
      </c>
      <c r="AY27">
        <f t="shared" si="2"/>
        <v>0.75781302398937811</v>
      </c>
      <c r="AZ27">
        <f t="shared" si="2"/>
        <v>0.75581588830767021</v>
      </c>
    </row>
    <row r="28" spans="1:52" x14ac:dyDescent="0.2">
      <c r="A28" s="6" t="s">
        <v>107</v>
      </c>
      <c r="B28" s="28">
        <f>'Calculations white'!B209</f>
        <v>0.83024969987995179</v>
      </c>
      <c r="C28" s="28">
        <f>'Calculations white'!C209</f>
        <v>0.82848905183392274</v>
      </c>
      <c r="D28" s="28">
        <f>'Calculations white'!D209</f>
        <v>0.82663282276502781</v>
      </c>
      <c r="E28" s="28">
        <f>'Calculations white'!E209</f>
        <v>0.82476347317387855</v>
      </c>
      <c r="F28" s="28">
        <f>'Calculations white'!F209</f>
        <v>0.82288388620014707</v>
      </c>
      <c r="G28" s="28">
        <f>'Calculations white'!G209</f>
        <v>0.82098779196094451</v>
      </c>
      <c r="H28" s="28">
        <f>'Calculations white'!H209</f>
        <v>0.81902647170928844</v>
      </c>
      <c r="I28" s="28">
        <f>'Calculations white'!I209</f>
        <v>0.81705210079857005</v>
      </c>
      <c r="J28" s="28">
        <f>'Calculations white'!J209</f>
        <v>0.81504520194299468</v>
      </c>
      <c r="K28" s="28">
        <f>'Calculations white'!K209</f>
        <v>0.81303552865442208</v>
      </c>
      <c r="L28" s="28">
        <f>'Calculations white'!L209</f>
        <v>0.81123230656887002</v>
      </c>
      <c r="M28" s="28">
        <f>'Calculations white'!M209</f>
        <v>0.80927537240943614</v>
      </c>
      <c r="N28" s="28">
        <f>'Calculations white'!N209</f>
        <v>0.80730996390477927</v>
      </c>
      <c r="O28" s="28">
        <f>'Calculations white'!O209</f>
        <v>0.80533622400330129</v>
      </c>
      <c r="P28" s="28">
        <f>'Calculations white'!P209</f>
        <v>0.80335429752275178</v>
      </c>
      <c r="Q28" s="28">
        <f>'Calculations white'!Q209</f>
        <v>0.80136433107850302</v>
      </c>
      <c r="R28" s="28">
        <f>'Calculations white'!R209</f>
        <v>0.79936647301153352</v>
      </c>
      <c r="S28" s="28">
        <f>'Calculations white'!S209</f>
        <v>0.79736087331616079</v>
      </c>
      <c r="T28" s="28">
        <f>'Calculations white'!T209</f>
        <v>0.79534768356757968</v>
      </c>
      <c r="U28" s="28">
        <f>'Calculations white'!U209</f>
        <v>0.79332705684925298</v>
      </c>
      <c r="V28" s="28">
        <f>'Calculations white'!V209</f>
        <v>0.79129914768020793</v>
      </c>
      <c r="W28" s="28">
        <f>'Calculations white'!W209</f>
        <v>0.78926411194228541</v>
      </c>
      <c r="X28" s="28">
        <f>'Calculations white'!X209</f>
        <v>0.78722210680739713</v>
      </c>
      <c r="Y28" s="28">
        <f>'Calculations white'!Y209</f>
        <v>0.78517329066483588</v>
      </c>
      <c r="Z28" s="28">
        <f>'Calculations white'!Z209</f>
        <v>0.78311782304869326</v>
      </c>
      <c r="AA28" s="28">
        <f>'Calculations white'!AA209</f>
        <v>0.78105586456543163</v>
      </c>
      <c r="AB28" s="28">
        <f>'Calculations white'!AB209</f>
        <v>0.77898757682166164</v>
      </c>
      <c r="AC28" s="28">
        <f>'Calculations white'!AC209</f>
        <v>0.77691312235217225</v>
      </c>
      <c r="AD28" s="28">
        <f>'Calculations white'!AD209</f>
        <v>0.7748326645482656</v>
      </c>
      <c r="AE28" s="28">
        <f>'Calculations white'!AE209</f>
        <v>0.77274636758643633</v>
      </c>
      <c r="AF28" s="28">
        <f>'Calculations white'!AF209</f>
        <v>0.77065439635745059</v>
      </c>
      <c r="AG28">
        <f t="shared" si="1"/>
        <v>0.76919058343685975</v>
      </c>
      <c r="AH28">
        <f t="shared" si="1"/>
        <v>0.76719905320100601</v>
      </c>
      <c r="AI28">
        <f t="shared" si="1"/>
        <v>0.76520752296515138</v>
      </c>
      <c r="AJ28">
        <f t="shared" si="1"/>
        <v>0.76321599272929763</v>
      </c>
      <c r="AK28">
        <f t="shared" si="1"/>
        <v>0.76122446249344389</v>
      </c>
      <c r="AL28">
        <f t="shared" si="1"/>
        <v>0.75923293225759014</v>
      </c>
      <c r="AM28">
        <f t="shared" si="1"/>
        <v>0.7572414020217364</v>
      </c>
      <c r="AN28">
        <f t="shared" si="1"/>
        <v>0.75524987178588265</v>
      </c>
      <c r="AO28">
        <f t="shared" si="1"/>
        <v>0.75325834155002891</v>
      </c>
      <c r="AP28">
        <f t="shared" si="1"/>
        <v>0.75126681131417516</v>
      </c>
      <c r="AQ28">
        <f t="shared" si="1"/>
        <v>0.74927528107832053</v>
      </c>
      <c r="AR28">
        <f t="shared" si="1"/>
        <v>0.74728375084246679</v>
      </c>
      <c r="AS28">
        <f t="shared" si="1"/>
        <v>0.74529222060661304</v>
      </c>
      <c r="AT28">
        <f t="shared" si="1"/>
        <v>0.7433006903707593</v>
      </c>
      <c r="AU28">
        <f t="shared" si="1"/>
        <v>0.74130916013490555</v>
      </c>
      <c r="AV28">
        <f t="shared" si="1"/>
        <v>0.73931762989905181</v>
      </c>
      <c r="AW28">
        <f t="shared" si="2"/>
        <v>0.73732609966319806</v>
      </c>
      <c r="AX28">
        <f t="shared" si="2"/>
        <v>0.73533456942734432</v>
      </c>
      <c r="AY28">
        <f t="shared" si="2"/>
        <v>0.73334303919148969</v>
      </c>
      <c r="AZ28">
        <f t="shared" si="2"/>
        <v>0.73135150895563594</v>
      </c>
    </row>
    <row r="29" spans="1:52" x14ac:dyDescent="0.2">
      <c r="A29" s="6" t="s">
        <v>43</v>
      </c>
      <c r="B29" s="28">
        <f>'Calculations white'!B210</f>
        <v>0.88600000000000001</v>
      </c>
      <c r="C29" s="28">
        <f>'Calculations white'!C210</f>
        <v>0.88451374408105121</v>
      </c>
      <c r="D29" s="28">
        <f>'Calculations white'!D210</f>
        <v>0.88295014236560576</v>
      </c>
      <c r="E29" s="28">
        <f>'Calculations white'!E210</f>
        <v>0.88137274525886233</v>
      </c>
      <c r="F29" s="28">
        <f>'Calculations white'!F210</f>
        <v>0.87978579601618723</v>
      </c>
      <c r="G29" s="28">
        <f>'Calculations white'!G210</f>
        <v>0.87818130450799725</v>
      </c>
      <c r="H29" s="28">
        <f>'Calculations white'!H210</f>
        <v>0.87651814012638207</v>
      </c>
      <c r="I29" s="28">
        <f>'Calculations white'!I210</f>
        <v>0.87484536425970827</v>
      </c>
      <c r="J29" s="28">
        <f>'Calculations white'!J210</f>
        <v>0.87314395856658245</v>
      </c>
      <c r="K29" s="28">
        <f>'Calculations white'!K210</f>
        <v>0.87143781174303281</v>
      </c>
      <c r="L29" s="28">
        <f>'Calculations white'!L210</f>
        <v>0.86991366184898578</v>
      </c>
      <c r="M29" s="28">
        <f>'Calculations white'!M210</f>
        <v>0.86825320185669863</v>
      </c>
      <c r="N29" s="28">
        <f>'Calculations white'!N210</f>
        <v>0.86658456020447683</v>
      </c>
      <c r="O29" s="28">
        <f>'Calculations white'!O210</f>
        <v>0.86490783195919552</v>
      </c>
      <c r="P29" s="28">
        <f>'Calculations white'!P210</f>
        <v>0.86322311350953251</v>
      </c>
      <c r="Q29" s="28">
        <f>'Calculations white'!Q210</f>
        <v>0.86153050253491525</v>
      </c>
      <c r="R29" s="28">
        <f>'Calculations white'!R210</f>
        <v>0.85983009797410392</v>
      </c>
      <c r="S29" s="28">
        <f>'Calculations white'!S210</f>
        <v>0.8581219999934151</v>
      </c>
      <c r="T29" s="28">
        <f>'Calculations white'!T210</f>
        <v>0.85640630995460043</v>
      </c>
      <c r="U29" s="28">
        <f>'Calculations white'!U210</f>
        <v>0.85468313038238997</v>
      </c>
      <c r="V29" s="28">
        <f>'Calculations white'!V210</f>
        <v>0.85295256493171068</v>
      </c>
      <c r="W29" s="28">
        <f>'Calculations white'!W210</f>
        <v>0.85121471835459717</v>
      </c>
      <c r="X29" s="28">
        <f>'Calculations white'!X210</f>
        <v>0.84946969646680692</v>
      </c>
      <c r="Y29" s="28">
        <f>'Calculations white'!Y210</f>
        <v>0.84771760611415159</v>
      </c>
      <c r="Z29" s="28">
        <f>'Calculations white'!Z210</f>
        <v>0.84595855513856766</v>
      </c>
      <c r="AA29" s="28">
        <f>'Calculations white'!AA210</f>
        <v>0.84419265234393437</v>
      </c>
      <c r="AB29" s="28">
        <f>'Calculations white'!AB210</f>
        <v>0.84242000746166013</v>
      </c>
      <c r="AC29" s="28">
        <f>'Calculations white'!AC210</f>
        <v>0.84064073111605542</v>
      </c>
      <c r="AD29" s="28">
        <f>'Calculations white'!AD210</f>
        <v>0.83885493478950879</v>
      </c>
      <c r="AE29" s="28">
        <f>'Calculations white'!AE210</f>
        <v>0.83706273078748195</v>
      </c>
      <c r="AF29" s="28">
        <f>'Calculations white'!AF210</f>
        <v>0.83526423220334811</v>
      </c>
      <c r="AG29">
        <f t="shared" si="1"/>
        <v>0.83410177123529428</v>
      </c>
      <c r="AH29">
        <f t="shared" si="1"/>
        <v>0.83240661611723477</v>
      </c>
      <c r="AI29">
        <f t="shared" si="1"/>
        <v>0.8307114609991757</v>
      </c>
      <c r="AJ29">
        <f t="shared" si="1"/>
        <v>0.82901630588111619</v>
      </c>
      <c r="AK29">
        <f t="shared" si="1"/>
        <v>0.82732115076305712</v>
      </c>
      <c r="AL29">
        <f t="shared" si="1"/>
        <v>0.82562599564499761</v>
      </c>
      <c r="AM29">
        <f t="shared" si="1"/>
        <v>0.8239308405269381</v>
      </c>
      <c r="AN29">
        <f t="shared" si="1"/>
        <v>0.82223568540887904</v>
      </c>
      <c r="AO29">
        <f t="shared" si="1"/>
        <v>0.82054053029081953</v>
      </c>
      <c r="AP29">
        <f t="shared" si="1"/>
        <v>0.81884537517276001</v>
      </c>
      <c r="AQ29">
        <f t="shared" si="1"/>
        <v>0.81715022005470095</v>
      </c>
      <c r="AR29">
        <f t="shared" si="1"/>
        <v>0.81545506493664144</v>
      </c>
      <c r="AS29">
        <f t="shared" si="1"/>
        <v>0.81375990981858237</v>
      </c>
      <c r="AT29">
        <f t="shared" si="1"/>
        <v>0.81206475470052286</v>
      </c>
      <c r="AU29">
        <f t="shared" si="1"/>
        <v>0.81036959958246335</v>
      </c>
      <c r="AV29">
        <f t="shared" si="1"/>
        <v>0.80867444446440429</v>
      </c>
      <c r="AW29">
        <f t="shared" si="2"/>
        <v>0.80697928934634477</v>
      </c>
      <c r="AX29">
        <f t="shared" si="2"/>
        <v>0.80528413422828526</v>
      </c>
      <c r="AY29">
        <f t="shared" si="2"/>
        <v>0.8035889791102262</v>
      </c>
      <c r="AZ29">
        <f t="shared" si="2"/>
        <v>0.80189382399216669</v>
      </c>
    </row>
    <row r="30" spans="1:52" x14ac:dyDescent="0.2">
      <c r="A30" s="6" t="s">
        <v>44</v>
      </c>
      <c r="B30" s="28">
        <f>'Calculations white'!B211</f>
        <v>0.78500000000000003</v>
      </c>
      <c r="C30" s="28">
        <f>'Calculations white'!C211</f>
        <v>0.78275121586056051</v>
      </c>
      <c r="D30" s="28">
        <f>'Calculations white'!D211</f>
        <v>0.78038819452893249</v>
      </c>
      <c r="E30" s="28">
        <f>'Calculations white'!E211</f>
        <v>0.77800963257240086</v>
      </c>
      <c r="F30" s="28">
        <f>'Calculations white'!F211</f>
        <v>0.77562136514580249</v>
      </c>
      <c r="G30" s="28">
        <f>'Calculations white'!G211</f>
        <v>0.77321265647299664</v>
      </c>
      <c r="H30" s="28">
        <f>'Calculations white'!H211</f>
        <v>0.77072215991657567</v>
      </c>
      <c r="I30" s="28">
        <f>'Calculations white'!I211</f>
        <v>0.76822161037268599</v>
      </c>
      <c r="J30" s="28">
        <f>'Calculations white'!J211</f>
        <v>0.76568384697199809</v>
      </c>
      <c r="K30" s="28">
        <f>'Calculations white'!K211</f>
        <v>0.76314530503465661</v>
      </c>
      <c r="L30" s="28">
        <f>'Calculations white'!L211</f>
        <v>0.76087879081591558</v>
      </c>
      <c r="M30" s="28">
        <f>'Calculations white'!M211</f>
        <v>0.75841728866355729</v>
      </c>
      <c r="N30" s="28">
        <f>'Calculations white'!N211</f>
        <v>0.75594911376589469</v>
      </c>
      <c r="O30" s="28">
        <f>'Calculations white'!O211</f>
        <v>0.75347451499580775</v>
      </c>
      <c r="P30" s="28">
        <f>'Calculations white'!P211</f>
        <v>0.75099374189738477</v>
      </c>
      <c r="Q30" s="28">
        <f>'Calculations white'!Q211</f>
        <v>0.74850704455952111</v>
      </c>
      <c r="R30" s="28">
        <f>'Calculations white'!R211</f>
        <v>0.74601467349075323</v>
      </c>
      <c r="S30" s="28">
        <f>'Calculations white'!S211</f>
        <v>0.74351687949541356</v>
      </c>
      <c r="T30" s="28">
        <f>'Calculations white'!T211</f>
        <v>0.74101391355121449</v>
      </c>
      <c r="U30" s="28">
        <f>'Calculations white'!U211</f>
        <v>0.73850602668834908</v>
      </c>
      <c r="V30" s="28">
        <f>'Calculations white'!V211</f>
        <v>0.73599346987020142</v>
      </c>
      <c r="W30" s="28">
        <f>'Calculations white'!W211</f>
        <v>0.73347649387575087</v>
      </c>
      <c r="X30" s="28">
        <f>'Calculations white'!X211</f>
        <v>0.73095534918376026</v>
      </c>
      <c r="Y30" s="28">
        <f>'Calculations white'!Y211</f>
        <v>0.72843028585881897</v>
      </c>
      <c r="Z30" s="28">
        <f>'Calculations white'!Z211</f>
        <v>0.72590155343932494</v>
      </c>
      <c r="AA30" s="28">
        <f>'Calculations white'!AA211</f>
        <v>0.7233694008274747</v>
      </c>
      <c r="AB30" s="28">
        <f>'Calculations white'!AB211</f>
        <v>0.72083407618133188</v>
      </c>
      <c r="AC30" s="28">
        <f>'Calculations white'!AC211</f>
        <v>0.71829582680903681</v>
      </c>
      <c r="AD30" s="28">
        <f>'Calculations white'!AD211</f>
        <v>0.71575489906522383</v>
      </c>
      <c r="AE30" s="28">
        <f>'Calculations white'!AE211</f>
        <v>0.71321153824969463</v>
      </c>
      <c r="AF30" s="28">
        <f>'Calculations white'!AF211</f>
        <v>0.71066598850841112</v>
      </c>
      <c r="AG30">
        <f t="shared" si="1"/>
        <v>0.7085259831007118</v>
      </c>
      <c r="AH30">
        <f t="shared" si="1"/>
        <v>0.70604087951089856</v>
      </c>
      <c r="AI30">
        <f t="shared" si="1"/>
        <v>0.70355577592108443</v>
      </c>
      <c r="AJ30">
        <f t="shared" si="1"/>
        <v>0.70107067233127118</v>
      </c>
      <c r="AK30">
        <f t="shared" si="1"/>
        <v>0.69858556874145794</v>
      </c>
      <c r="AL30">
        <f t="shared" si="1"/>
        <v>0.6961004651516447</v>
      </c>
      <c r="AM30">
        <f t="shared" si="1"/>
        <v>0.69361536156183146</v>
      </c>
      <c r="AN30">
        <f t="shared" si="1"/>
        <v>0.69113025797201821</v>
      </c>
      <c r="AO30">
        <f t="shared" si="1"/>
        <v>0.68864515438220497</v>
      </c>
      <c r="AP30">
        <f t="shared" si="1"/>
        <v>0.68616005079239173</v>
      </c>
      <c r="AQ30">
        <f t="shared" si="1"/>
        <v>0.68367494720257849</v>
      </c>
      <c r="AR30">
        <f t="shared" si="1"/>
        <v>0.68118984361276436</v>
      </c>
      <c r="AS30">
        <f t="shared" si="1"/>
        <v>0.67870474002295111</v>
      </c>
      <c r="AT30">
        <f t="shared" si="1"/>
        <v>0.67621963643313787</v>
      </c>
      <c r="AU30">
        <f t="shared" si="1"/>
        <v>0.67373453284332463</v>
      </c>
      <c r="AV30">
        <f t="shared" si="1"/>
        <v>0.67124942925351139</v>
      </c>
      <c r="AW30">
        <f t="shared" si="2"/>
        <v>0.66876432566369814</v>
      </c>
      <c r="AX30">
        <f t="shared" si="2"/>
        <v>0.6662792220738849</v>
      </c>
      <c r="AY30">
        <f t="shared" si="2"/>
        <v>0.66379411848407166</v>
      </c>
      <c r="AZ30">
        <f t="shared" si="2"/>
        <v>0.66130901489425842</v>
      </c>
    </row>
    <row r="31" spans="1:52" x14ac:dyDescent="0.2">
      <c r="A31" s="6" t="s">
        <v>45</v>
      </c>
      <c r="B31" s="28">
        <f>'Calculations white'!B212</f>
        <v>0.70099999999999996</v>
      </c>
      <c r="C31" s="28">
        <f>'Calculations white'!C212</f>
        <v>0.69850526327392959</v>
      </c>
      <c r="D31" s="28">
        <f>'Calculations white'!D212</f>
        <v>0.69588148663167759</v>
      </c>
      <c r="E31" s="28">
        <f>'Calculations white'!E212</f>
        <v>0.69324685692703958</v>
      </c>
      <c r="F31" s="28">
        <f>'Calculations white'!F212</f>
        <v>0.69060530397313236</v>
      </c>
      <c r="G31" s="28">
        <f>'Calculations white'!G212</f>
        <v>0.68794878968781936</v>
      </c>
      <c r="H31" s="28">
        <f>'Calculations white'!H212</f>
        <v>0.68520965565361946</v>
      </c>
      <c r="I31" s="28">
        <f>'Calculations white'!I212</f>
        <v>0.68246019040982908</v>
      </c>
      <c r="J31" s="28">
        <f>'Calculations white'!J212</f>
        <v>0.67967412796223148</v>
      </c>
      <c r="K31" s="28">
        <f>'Calculations white'!K212</f>
        <v>0.67689337497492952</v>
      </c>
      <c r="L31" s="28">
        <f>'Calculations white'!L212</f>
        <v>0.67440368535687667</v>
      </c>
      <c r="M31" s="28">
        <f>'Calculations white'!M212</f>
        <v>0.67171124145509353</v>
      </c>
      <c r="N31" s="28">
        <f>'Calculations white'!N212</f>
        <v>0.66901553719037432</v>
      </c>
      <c r="O31" s="28">
        <f>'Calculations white'!O212</f>
        <v>0.66631688684168722</v>
      </c>
      <c r="P31" s="28">
        <f>'Calculations white'!P212</f>
        <v>0.66361560342903225</v>
      </c>
      <c r="Q31" s="28">
        <f>'Calculations white'!Q212</f>
        <v>0.66091199854766058</v>
      </c>
      <c r="R31" s="28">
        <f>'Calculations white'!R212</f>
        <v>0.65820638220674166</v>
      </c>
      <c r="S31" s="28">
        <f>'Calculations white'!S212</f>
        <v>0.65549906267253177</v>
      </c>
      <c r="T31" s="28">
        <f>'Calculations white'!T212</f>
        <v>0.65279034631613031</v>
      </c>
      <c r="U31" s="28">
        <f>'Calculations white'!U212</f>
        <v>0.65008053746587346</v>
      </c>
      <c r="V31" s="28">
        <f>'Calculations white'!V212</f>
        <v>0.64736993826441824</v>
      </c>
      <c r="W31" s="28">
        <f>'Calculations white'!W212</f>
        <v>0.64465884853056132</v>
      </c>
      <c r="X31" s="28">
        <f>'Calculations white'!X212</f>
        <v>0.64194756562583222</v>
      </c>
      <c r="Y31" s="28">
        <f>'Calculations white'!Y212</f>
        <v>0.63923638432588337</v>
      </c>
      <c r="Z31" s="28">
        <f>'Calculations white'!Z212</f>
        <v>0.63652559669670372</v>
      </c>
      <c r="AA31" s="28">
        <f>'Calculations white'!AA212</f>
        <v>0.63381549197566867</v>
      </c>
      <c r="AB31" s="28">
        <f>'Calculations white'!AB212</f>
        <v>0.63110635645743085</v>
      </c>
      <c r="AC31" s="28">
        <f>'Calculations white'!AC212</f>
        <v>0.62839847338465782</v>
      </c>
      <c r="AD31" s="28">
        <f>'Calculations white'!AD212</f>
        <v>0.62569212284360498</v>
      </c>
      <c r="AE31" s="28">
        <f>'Calculations white'!AE212</f>
        <v>0.62298758166451274</v>
      </c>
      <c r="AF31" s="28">
        <f>'Calculations white'!AF212</f>
        <v>0.62028512332680974</v>
      </c>
      <c r="AG31">
        <f t="shared" si="1"/>
        <v>0.61765621018242989</v>
      </c>
      <c r="AH31">
        <f t="shared" si="1"/>
        <v>0.61495730433884788</v>
      </c>
      <c r="AI31">
        <f t="shared" ref="AI31:AZ43" si="3">_xlfn.FORECAST.LINEAR(AI$1,$B31:$AF31,$B$1:$AF$1)</f>
        <v>0.61225839849526498</v>
      </c>
      <c r="AJ31">
        <f t="shared" si="3"/>
        <v>0.60955949265168208</v>
      </c>
      <c r="AK31">
        <f t="shared" si="3"/>
        <v>0.60686058680810007</v>
      </c>
      <c r="AL31">
        <f t="shared" si="3"/>
        <v>0.60416168096451717</v>
      </c>
      <c r="AM31">
        <f t="shared" si="3"/>
        <v>0.60146277512093427</v>
      </c>
      <c r="AN31">
        <f t="shared" si="3"/>
        <v>0.59876386927735226</v>
      </c>
      <c r="AO31">
        <f t="shared" si="3"/>
        <v>0.59606496343376936</v>
      </c>
      <c r="AP31">
        <f t="shared" si="3"/>
        <v>0.59336605759018735</v>
      </c>
      <c r="AQ31">
        <f t="shared" si="3"/>
        <v>0.59066715174660445</v>
      </c>
      <c r="AR31">
        <f t="shared" si="3"/>
        <v>0.58796824590302155</v>
      </c>
      <c r="AS31">
        <f t="shared" si="3"/>
        <v>0.58526934005943954</v>
      </c>
      <c r="AT31">
        <f t="shared" si="3"/>
        <v>0.58257043421585664</v>
      </c>
      <c r="AU31">
        <f t="shared" si="3"/>
        <v>0.57987152837227374</v>
      </c>
      <c r="AV31">
        <f t="shared" si="3"/>
        <v>0.57717262252869173</v>
      </c>
      <c r="AW31">
        <f t="shared" si="3"/>
        <v>0.57447371668510883</v>
      </c>
      <c r="AX31">
        <f t="shared" si="3"/>
        <v>0.57177481084152681</v>
      </c>
      <c r="AY31">
        <f t="shared" si="3"/>
        <v>0.56907590499794392</v>
      </c>
      <c r="AZ31">
        <f t="shared" si="3"/>
        <v>0.56637699915436102</v>
      </c>
    </row>
    <row r="32" spans="1:52" x14ac:dyDescent="0.2">
      <c r="A32" s="6" t="s">
        <v>46</v>
      </c>
      <c r="B32" s="28">
        <f>'Calculations white'!B213</f>
        <v>0.7430000000000001</v>
      </c>
      <c r="C32" s="28">
        <f>'Calculations white'!C213</f>
        <v>0.74043953619433844</v>
      </c>
      <c r="D32" s="28">
        <f>'Calculations white'!D213</f>
        <v>0.73775265061686268</v>
      </c>
      <c r="E32" s="28">
        <f>'Calculations white'!E213</f>
        <v>0.73505088526880802</v>
      </c>
      <c r="F32" s="28">
        <f>'Calculations white'!F213</f>
        <v>0.73234123484422553</v>
      </c>
      <c r="G32" s="28">
        <f>'Calculations white'!G213</f>
        <v>0.72961122637867037</v>
      </c>
      <c r="H32" s="28">
        <f>'Calculations white'!H213</f>
        <v>0.72679162592597224</v>
      </c>
      <c r="I32" s="28">
        <f>'Calculations white'!I213</f>
        <v>0.72396452165609049</v>
      </c>
      <c r="J32" s="28">
        <f>'Calculations white'!J213</f>
        <v>0.72109898186464572</v>
      </c>
      <c r="K32" s="28">
        <f>'Calculations white'!K213</f>
        <v>0.71823609748805206</v>
      </c>
      <c r="L32" s="28">
        <f>'Calculations white'!L213</f>
        <v>0.71568398645319165</v>
      </c>
      <c r="M32" s="28">
        <f>'Calculations white'!M213</f>
        <v>0.71291503450055083</v>
      </c>
      <c r="N32" s="28">
        <f>'Calculations white'!N213</f>
        <v>0.71014209062096889</v>
      </c>
      <c r="O32" s="28">
        <f>'Calculations white'!O213</f>
        <v>0.70736547474464861</v>
      </c>
      <c r="P32" s="28">
        <f>'Calculations white'!P213</f>
        <v>0.70458550572368606</v>
      </c>
      <c r="Q32" s="28">
        <f>'Calculations white'!Q213</f>
        <v>0.70180250117111131</v>
      </c>
      <c r="R32" s="28">
        <f>'Calculations white'!R213</f>
        <v>0.69901677730361222</v>
      </c>
      <c r="S32" s="28">
        <f>'Calculations white'!S213</f>
        <v>0.69622864878803292</v>
      </c>
      <c r="T32" s="28">
        <f>'Calculations white'!T213</f>
        <v>0.69343842859174842</v>
      </c>
      <c r="U32" s="28">
        <f>'Calculations white'!U213</f>
        <v>0.69064642783699848</v>
      </c>
      <c r="V32" s="28">
        <f>'Calculations white'!V213</f>
        <v>0.6878529556592573</v>
      </c>
      <c r="W32" s="28">
        <f>'Calculations white'!W213</f>
        <v>0.68505831906970982</v>
      </c>
      <c r="X32" s="28">
        <f>'Calculations white'!X213</f>
        <v>0.68226282282190243</v>
      </c>
      <c r="Y32" s="28">
        <f>'Calculations white'!Y213</f>
        <v>0.67946676928261562</v>
      </c>
      <c r="Z32" s="28">
        <f>'Calculations white'!Z213</f>
        <v>0.67667045830701367</v>
      </c>
      <c r="AA32" s="28">
        <f>'Calculations white'!AA213</f>
        <v>0.67387418711810998</v>
      </c>
      <c r="AB32" s="28">
        <f>'Calculations white'!AB213</f>
        <v>0.67107825019057898</v>
      </c>
      <c r="AC32" s="28">
        <f>'Calculations white'!AC213</f>
        <v>0.66828293913894732</v>
      </c>
      <c r="AD32" s="28">
        <f>'Calculations white'!AD213</f>
        <v>0.66548854261017909</v>
      </c>
      <c r="AE32" s="28">
        <f>'Calculations white'!AE213</f>
        <v>0.66269534618066961</v>
      </c>
      <c r="AF32" s="28">
        <f>'Calculations white'!AF213</f>
        <v>0.65990363225765469</v>
      </c>
      <c r="AG32">
        <f t="shared" ref="AG32:AV43" si="4">_xlfn.FORECAST.LINEAR(AG$1,$B32:$AF32,$B$1:$AF$1)</f>
        <v>0.65724372823783384</v>
      </c>
      <c r="AH32">
        <f t="shared" si="4"/>
        <v>0.6544651187958257</v>
      </c>
      <c r="AI32">
        <f t="shared" si="4"/>
        <v>0.65168650935381756</v>
      </c>
      <c r="AJ32">
        <f t="shared" si="4"/>
        <v>0.64890789991180942</v>
      </c>
      <c r="AK32">
        <f t="shared" si="4"/>
        <v>0.64612929046980216</v>
      </c>
      <c r="AL32">
        <f t="shared" si="4"/>
        <v>0.64335068102779402</v>
      </c>
      <c r="AM32">
        <f t="shared" si="4"/>
        <v>0.64057207158578588</v>
      </c>
      <c r="AN32">
        <f t="shared" si="4"/>
        <v>0.63779346214377775</v>
      </c>
      <c r="AO32">
        <f t="shared" si="4"/>
        <v>0.63501485270176961</v>
      </c>
      <c r="AP32">
        <f t="shared" si="4"/>
        <v>0.63223624325976147</v>
      </c>
      <c r="AQ32">
        <f t="shared" si="4"/>
        <v>0.62945763381775333</v>
      </c>
      <c r="AR32">
        <f t="shared" si="4"/>
        <v>0.62667902437574519</v>
      </c>
      <c r="AS32">
        <f t="shared" si="4"/>
        <v>0.62390041493373705</v>
      </c>
      <c r="AT32">
        <f t="shared" si="4"/>
        <v>0.62112180549172891</v>
      </c>
      <c r="AU32">
        <f t="shared" si="4"/>
        <v>0.61834319604972077</v>
      </c>
      <c r="AV32">
        <f t="shared" si="4"/>
        <v>0.61556458660771263</v>
      </c>
      <c r="AW32">
        <f t="shared" si="3"/>
        <v>0.61278597716570538</v>
      </c>
      <c r="AX32">
        <f t="shared" si="3"/>
        <v>0.61000736772369724</v>
      </c>
      <c r="AY32">
        <f t="shared" si="3"/>
        <v>0.6072287582816891</v>
      </c>
      <c r="AZ32">
        <f t="shared" si="3"/>
        <v>0.60445014883968096</v>
      </c>
    </row>
    <row r="33" spans="1:52" x14ac:dyDescent="0.2">
      <c r="A33" s="6" t="s">
        <v>47</v>
      </c>
      <c r="B33" s="28">
        <f>'Calculations white'!B214</f>
        <v>0.8224762773722627</v>
      </c>
      <c r="C33" s="28">
        <f>'Calculations white'!C214</f>
        <v>0.82052896390813324</v>
      </c>
      <c r="D33" s="28">
        <f>'Calculations white'!D214</f>
        <v>0.81848057276966835</v>
      </c>
      <c r="E33" s="28">
        <f>'Calculations white'!E214</f>
        <v>0.81641717633616928</v>
      </c>
      <c r="F33" s="28">
        <f>'Calculations white'!F214</f>
        <v>0.81434357224234089</v>
      </c>
      <c r="G33" s="28">
        <f>'Calculations white'!G214</f>
        <v>0.81225064898833887</v>
      </c>
      <c r="H33" s="28">
        <f>'Calculations white'!H214</f>
        <v>0.81008491015348527</v>
      </c>
      <c r="I33" s="28">
        <f>'Calculations white'!I214</f>
        <v>0.80790812319732819</v>
      </c>
      <c r="J33" s="28">
        <f>'Calculations white'!J214</f>
        <v>0.80569680681935552</v>
      </c>
      <c r="K33" s="28">
        <f>'Calculations white'!K214</f>
        <v>0.80348274455060342</v>
      </c>
      <c r="L33" s="28">
        <f>'Calculations white'!L214</f>
        <v>0.80150345863511063</v>
      </c>
      <c r="M33" s="28">
        <f>'Calculations white'!M214</f>
        <v>0.79935234884587225</v>
      </c>
      <c r="N33" s="28">
        <f>'Calculations white'!N214</f>
        <v>0.79719329391370397</v>
      </c>
      <c r="O33" s="28">
        <f>'Calculations white'!O214</f>
        <v>0.79502647393698256</v>
      </c>
      <c r="P33" s="28">
        <f>'Calculations white'!P214</f>
        <v>0.79285207044701789</v>
      </c>
      <c r="Q33" s="28">
        <f>'Calculations white'!Q214</f>
        <v>0.79067026632303994</v>
      </c>
      <c r="R33" s="28">
        <f>'Calculations white'!R214</f>
        <v>0.78848124570719103</v>
      </c>
      <c r="S33" s="28">
        <f>'Calculations white'!S214</f>
        <v>0.78628519391957763</v>
      </c>
      <c r="T33" s="28">
        <f>'Calculations white'!T214</f>
        <v>0.78408229737345725</v>
      </c>
      <c r="U33" s="28">
        <f>'Calculations white'!U214</f>
        <v>0.78187274349061997</v>
      </c>
      <c r="V33" s="28">
        <f>'Calculations white'!V214</f>
        <v>0.77965672061702695</v>
      </c>
      <c r="W33" s="28">
        <f>'Calculations white'!W214</f>
        <v>0.7774344179387731</v>
      </c>
      <c r="X33" s="28">
        <f>'Calculations white'!X214</f>
        <v>0.77520602539843664</v>
      </c>
      <c r="Y33" s="28">
        <f>'Calculations white'!Y214</f>
        <v>0.77297173361187188</v>
      </c>
      <c r="Z33" s="28">
        <f>'Calculations white'!Z214</f>
        <v>0.77073173378551241</v>
      </c>
      <c r="AA33" s="28">
        <f>'Calculations white'!AA214</f>
        <v>0.76848621763424019</v>
      </c>
      <c r="AB33" s="28">
        <f>'Calculations white'!AB214</f>
        <v>0.76623537729988123</v>
      </c>
      <c r="AC33" s="28">
        <f>'Calculations white'!AC214</f>
        <v>0.76397940527038244</v>
      </c>
      <c r="AD33" s="28">
        <f>'Calculations white'!AD214</f>
        <v>0.7617184942997296</v>
      </c>
      <c r="AE33" s="28">
        <f>'Calculations white'!AE214</f>
        <v>0.75945283732865509</v>
      </c>
      <c r="AF33" s="28">
        <f>'Calculations white'!AF214</f>
        <v>0.75718262740619224</v>
      </c>
      <c r="AG33">
        <f t="shared" si="4"/>
        <v>0.75547112919790127</v>
      </c>
      <c r="AH33">
        <f t="shared" si="4"/>
        <v>0.75328879094309098</v>
      </c>
      <c r="AI33">
        <f t="shared" si="4"/>
        <v>0.75110645268828069</v>
      </c>
      <c r="AJ33">
        <f t="shared" si="4"/>
        <v>0.7489241144334704</v>
      </c>
      <c r="AK33">
        <f t="shared" si="4"/>
        <v>0.74674177617865922</v>
      </c>
      <c r="AL33">
        <f t="shared" si="4"/>
        <v>0.74455943792384893</v>
      </c>
      <c r="AM33">
        <f t="shared" si="4"/>
        <v>0.74237709966903864</v>
      </c>
      <c r="AN33">
        <f t="shared" si="4"/>
        <v>0.74019476141422835</v>
      </c>
      <c r="AO33">
        <f t="shared" si="4"/>
        <v>0.73801242315941717</v>
      </c>
      <c r="AP33">
        <f t="shared" si="4"/>
        <v>0.73583008490460688</v>
      </c>
      <c r="AQ33">
        <f t="shared" si="4"/>
        <v>0.73364774664979659</v>
      </c>
      <c r="AR33">
        <f t="shared" si="4"/>
        <v>0.73146540839498631</v>
      </c>
      <c r="AS33">
        <f t="shared" si="4"/>
        <v>0.72928307014017513</v>
      </c>
      <c r="AT33">
        <f t="shared" si="4"/>
        <v>0.72710073188536484</v>
      </c>
      <c r="AU33">
        <f t="shared" si="4"/>
        <v>0.72491839363055455</v>
      </c>
      <c r="AV33">
        <f t="shared" si="4"/>
        <v>0.72273605537574426</v>
      </c>
      <c r="AW33">
        <f t="shared" si="3"/>
        <v>0.72055371712093308</v>
      </c>
      <c r="AX33">
        <f t="shared" si="3"/>
        <v>0.71837137886612279</v>
      </c>
      <c r="AY33">
        <f t="shared" si="3"/>
        <v>0.7161890406113125</v>
      </c>
      <c r="AZ33">
        <f t="shared" si="3"/>
        <v>0.71400670235650221</v>
      </c>
    </row>
    <row r="34" spans="1:52" x14ac:dyDescent="0.2">
      <c r="A34" s="6" t="s">
        <v>48</v>
      </c>
      <c r="B34" s="28">
        <f>'Calculations white'!B215</f>
        <v>0.71415092024539895</v>
      </c>
      <c r="C34" s="28">
        <f>'Calculations white'!C215</f>
        <v>0.71149149766170861</v>
      </c>
      <c r="D34" s="28">
        <f>'Calculations white'!D215</f>
        <v>0.70870199653512089</v>
      </c>
      <c r="E34" s="28">
        <f>'Calculations white'!E215</f>
        <v>0.70590008589669395</v>
      </c>
      <c r="F34" s="28">
        <f>'Calculations white'!F215</f>
        <v>0.70309251327534406</v>
      </c>
      <c r="G34" s="28">
        <f>'Calculations white'!G215</f>
        <v>0.70026718567825219</v>
      </c>
      <c r="H34" s="28">
        <f>'Calculations white'!H215</f>
        <v>0.69735256954135771</v>
      </c>
      <c r="I34" s="28">
        <f>'Calculations white'!I215</f>
        <v>0.69443217856663875</v>
      </c>
      <c r="J34" s="28">
        <f>'Calculations white'!J215</f>
        <v>0.69147485535094322</v>
      </c>
      <c r="K34" s="28">
        <f>'Calculations white'!K215</f>
        <v>0.68852344920386799</v>
      </c>
      <c r="L34" s="28">
        <f>'Calculations white'!L215</f>
        <v>0.68589236780601215</v>
      </c>
      <c r="M34" s="28">
        <f>'Calculations white'!M215</f>
        <v>0.68304186578675163</v>
      </c>
      <c r="N34" s="28">
        <f>'Calculations white'!N215</f>
        <v>0.68018978698620558</v>
      </c>
      <c r="O34" s="28">
        <f>'Calculations white'!O215</f>
        <v>0.67733646024212857</v>
      </c>
      <c r="P34" s="28">
        <f>'Calculations white'!P215</f>
        <v>0.6744822120378986</v>
      </c>
      <c r="Q34" s="28">
        <f>'Calculations white'!Q215</f>
        <v>0.67162736635122922</v>
      </c>
      <c r="R34" s="28">
        <f>'Calculations white'!R215</f>
        <v>0.66877224450792772</v>
      </c>
      <c r="S34" s="28">
        <f>'Calculations white'!S215</f>
        <v>0.66591716504073917</v>
      </c>
      <c r="T34" s="28">
        <f>'Calculations white'!T215</f>
        <v>0.663062443553327</v>
      </c>
      <c r="U34" s="28">
        <f>'Calculations white'!U215</f>
        <v>0.66020839258942299</v>
      </c>
      <c r="V34" s="28">
        <f>'Calculations white'!V215</f>
        <v>0.65735532150716736</v>
      </c>
      <c r="W34" s="28">
        <f>'Calculations white'!W215</f>
        <v>0.65450353635866032</v>
      </c>
      <c r="X34" s="28">
        <f>'Calculations white'!X215</f>
        <v>0.65165333977473539</v>
      </c>
      <c r="Y34" s="28">
        <f>'Calculations white'!Y215</f>
        <v>0.64880503085494678</v>
      </c>
      <c r="Z34" s="28">
        <f>'Calculations white'!Z215</f>
        <v>0.64595890506277465</v>
      </c>
      <c r="AA34" s="28">
        <f>'Calculations white'!AA215</f>
        <v>0.64311525412602488</v>
      </c>
      <c r="AB34" s="28">
        <f>'Calculations white'!AB215</f>
        <v>0.64027436594240583</v>
      </c>
      <c r="AC34" s="28">
        <f>'Calculations white'!AC215</f>
        <v>0.63743652449025334</v>
      </c>
      <c r="AD34" s="28">
        <f>'Calculations white'!AD215</f>
        <v>0.63460200974436909</v>
      </c>
      <c r="AE34" s="28">
        <f>'Calculations white'!AE215</f>
        <v>0.63177109759692407</v>
      </c>
      <c r="AF34" s="28">
        <f>'Calculations white'!AF215</f>
        <v>0.62894405978338974</v>
      </c>
      <c r="AG34">
        <f t="shared" si="4"/>
        <v>0.62603700026254128</v>
      </c>
      <c r="AH34">
        <f t="shared" si="4"/>
        <v>0.62318782688762209</v>
      </c>
      <c r="AI34">
        <f t="shared" si="4"/>
        <v>0.6203386535127029</v>
      </c>
      <c r="AJ34">
        <f t="shared" si="4"/>
        <v>0.61748948013778371</v>
      </c>
      <c r="AK34">
        <f t="shared" si="4"/>
        <v>0.61464030676286452</v>
      </c>
      <c r="AL34">
        <f t="shared" si="4"/>
        <v>0.61179113338794533</v>
      </c>
      <c r="AM34">
        <f t="shared" si="4"/>
        <v>0.60894196001302703</v>
      </c>
      <c r="AN34">
        <f t="shared" si="4"/>
        <v>0.60609278663810784</v>
      </c>
      <c r="AO34">
        <f t="shared" si="4"/>
        <v>0.60324361326318865</v>
      </c>
      <c r="AP34">
        <f t="shared" si="4"/>
        <v>0.60039443988826946</v>
      </c>
      <c r="AQ34">
        <f t="shared" si="4"/>
        <v>0.59754526651335027</v>
      </c>
      <c r="AR34">
        <f t="shared" si="4"/>
        <v>0.59469609313843197</v>
      </c>
      <c r="AS34">
        <f t="shared" si="4"/>
        <v>0.59184691976351278</v>
      </c>
      <c r="AT34">
        <f t="shared" si="4"/>
        <v>0.58899774638859359</v>
      </c>
      <c r="AU34">
        <f t="shared" si="4"/>
        <v>0.5861485730136744</v>
      </c>
      <c r="AV34">
        <f t="shared" si="4"/>
        <v>0.58329939963875521</v>
      </c>
      <c r="AW34">
        <f t="shared" si="3"/>
        <v>0.58045022626383691</v>
      </c>
      <c r="AX34">
        <f t="shared" si="3"/>
        <v>0.57760105288891772</v>
      </c>
      <c r="AY34">
        <f t="shared" si="3"/>
        <v>0.57475187951399853</v>
      </c>
      <c r="AZ34">
        <f t="shared" si="3"/>
        <v>0.57190270613907934</v>
      </c>
    </row>
    <row r="35" spans="1:52" x14ac:dyDescent="0.2">
      <c r="A35" s="6" t="s">
        <v>49</v>
      </c>
      <c r="B35" s="28">
        <f>'Calculations white'!B216</f>
        <v>0.71624595469255681</v>
      </c>
      <c r="C35" s="28">
        <f>'Calculations white'!C216</f>
        <v>0.71329736248139941</v>
      </c>
      <c r="D35" s="28">
        <f>'Calculations white'!D216</f>
        <v>0.71021915911322298</v>
      </c>
      <c r="E35" s="28">
        <f>'Calculations white'!E216</f>
        <v>0.70712732129784106</v>
      </c>
      <c r="F35" s="28">
        <f>'Calculations white'!F216</f>
        <v>0.70403376930488604</v>
      </c>
      <c r="G35" s="28">
        <f>'Calculations white'!G216</f>
        <v>0.70091902392316163</v>
      </c>
      <c r="H35" s="28">
        <f>'Calculations white'!H216</f>
        <v>0.69770506607505811</v>
      </c>
      <c r="I35" s="28">
        <f>'Calculations white'!I216</f>
        <v>0.69449541881343291</v>
      </c>
      <c r="J35" s="28">
        <f>'Calculations white'!J216</f>
        <v>0.69125019728734094</v>
      </c>
      <c r="K35" s="28">
        <f>'Calculations white'!K216</f>
        <v>0.68801361436465924</v>
      </c>
      <c r="L35" s="28">
        <f>'Calculations white'!L216</f>
        <v>0.68514919942530639</v>
      </c>
      <c r="M35" s="28">
        <f>'Calculations white'!M216</f>
        <v>0.6820384492819489</v>
      </c>
      <c r="N35" s="28">
        <f>'Calculations white'!N216</f>
        <v>0.67893064605923481</v>
      </c>
      <c r="O35" s="28">
        <f>'Calculations white'!O216</f>
        <v>0.67582611433447715</v>
      </c>
      <c r="P35" s="28">
        <f>'Calculations white'!P216</f>
        <v>0.67272517417561573</v>
      </c>
      <c r="Q35" s="28">
        <f>'Calculations white'!Q216</f>
        <v>0.66962814104831425</v>
      </c>
      <c r="R35" s="28">
        <f>'Calculations white'!R216</f>
        <v>0.66653532572838015</v>
      </c>
      <c r="S35" s="28">
        <f>'Calculations white'!S216</f>
        <v>0.66344703421948026</v>
      </c>
      <c r="T35" s="28">
        <f>'Calculations white'!T216</f>
        <v>0.66036356767614146</v>
      </c>
      <c r="U35" s="28">
        <f>'Calculations white'!U216</f>
        <v>0.65728522233200681</v>
      </c>
      <c r="V35" s="28">
        <f>'Calculations white'!V216</f>
        <v>0.65421228943330223</v>
      </c>
      <c r="W35" s="28">
        <f>'Calculations white'!W216</f>
        <v>0.65114505517747956</v>
      </c>
      <c r="X35" s="28">
        <f>'Calculations white'!X216</f>
        <v>0.64808380065698046</v>
      </c>
      <c r="Y35" s="28">
        <f>'Calculations white'!Y216</f>
        <v>0.64502880180805822</v>
      </c>
      <c r="Z35" s="28">
        <f>'Calculations white'!Z216</f>
        <v>0.64198032936459948</v>
      </c>
      <c r="AA35" s="28">
        <f>'Calculations white'!AA216</f>
        <v>0.63893864881687346</v>
      </c>
      <c r="AB35" s="28">
        <f>'Calculations white'!AB216</f>
        <v>0.63590402037512705</v>
      </c>
      <c r="AC35" s="28">
        <f>'Calculations white'!AC216</f>
        <v>0.63287669893794907</v>
      </c>
      <c r="AD35" s="28">
        <f>'Calculations white'!AD216</f>
        <v>0.62985693406531806</v>
      </c>
      <c r="AE35" s="28">
        <f>'Calculations white'!AE216</f>
        <v>0.62684496995623251</v>
      </c>
      <c r="AF35" s="28">
        <f>'Calculations white'!AF216</f>
        <v>0.62384104543083863</v>
      </c>
      <c r="AG35">
        <f t="shared" si="4"/>
        <v>0.62037037974978926</v>
      </c>
      <c r="AH35">
        <f t="shared" si="4"/>
        <v>0.61728072938000267</v>
      </c>
      <c r="AI35">
        <f t="shared" si="4"/>
        <v>0.61419107901021697</v>
      </c>
      <c r="AJ35">
        <f t="shared" si="4"/>
        <v>0.61110142864043127</v>
      </c>
      <c r="AK35">
        <f t="shared" si="4"/>
        <v>0.60801177827064556</v>
      </c>
      <c r="AL35">
        <f t="shared" si="4"/>
        <v>0.60492212790085986</v>
      </c>
      <c r="AM35">
        <f t="shared" si="4"/>
        <v>0.60183247753107416</v>
      </c>
      <c r="AN35">
        <f t="shared" si="4"/>
        <v>0.59874282716128846</v>
      </c>
      <c r="AO35">
        <f t="shared" si="4"/>
        <v>0.59565317679150276</v>
      </c>
      <c r="AP35">
        <f t="shared" si="4"/>
        <v>0.59256352642171617</v>
      </c>
      <c r="AQ35">
        <f t="shared" si="4"/>
        <v>0.58947387605193047</v>
      </c>
      <c r="AR35">
        <f t="shared" si="4"/>
        <v>0.58638422568214477</v>
      </c>
      <c r="AS35">
        <f t="shared" si="4"/>
        <v>0.58329457531235906</v>
      </c>
      <c r="AT35">
        <f t="shared" si="4"/>
        <v>0.58020492494257336</v>
      </c>
      <c r="AU35">
        <f t="shared" si="4"/>
        <v>0.57711527457278766</v>
      </c>
      <c r="AV35">
        <f t="shared" si="4"/>
        <v>0.57402562420300196</v>
      </c>
      <c r="AW35">
        <f t="shared" si="3"/>
        <v>0.57093597383321537</v>
      </c>
      <c r="AX35">
        <f t="shared" si="3"/>
        <v>0.56784632346342967</v>
      </c>
      <c r="AY35">
        <f t="shared" si="3"/>
        <v>0.56475667309364397</v>
      </c>
      <c r="AZ35">
        <f t="shared" si="3"/>
        <v>0.56166702272385827</v>
      </c>
    </row>
    <row r="36" spans="1:52" x14ac:dyDescent="0.2">
      <c r="A36" s="6" t="s">
        <v>50</v>
      </c>
      <c r="B36" s="28">
        <f>'Calculations white'!B217</f>
        <v>0.77500000000000002</v>
      </c>
      <c r="C36" s="28">
        <f>'Calculations white'!C217</f>
        <v>0.77262120036537252</v>
      </c>
      <c r="D36" s="28">
        <f>'Calculations white'!D217</f>
        <v>0.7701256347680886</v>
      </c>
      <c r="E36" s="28">
        <f>'Calculations white'!E217</f>
        <v>0.76761460465656317</v>
      </c>
      <c r="F36" s="28">
        <f>'Calculations white'!F217</f>
        <v>0.76509526101270853</v>
      </c>
      <c r="G36" s="28">
        <f>'Calculations white'!G217</f>
        <v>0.76255498296999602</v>
      </c>
      <c r="H36" s="28">
        <f>'Calculations white'!H217</f>
        <v>0.75992933498323456</v>
      </c>
      <c r="I36" s="28">
        <f>'Calculations white'!I217</f>
        <v>0.75729645265620338</v>
      </c>
      <c r="J36" s="28">
        <f>'Calculations white'!J217</f>
        <v>0.7546265637435029</v>
      </c>
      <c r="K36" s="28">
        <f>'Calculations white'!K217</f>
        <v>0.75195743664747061</v>
      </c>
      <c r="L36" s="28">
        <f>'Calculations white'!L217</f>
        <v>0.74957969019318194</v>
      </c>
      <c r="M36" s="28">
        <f>'Calculations white'!M217</f>
        <v>0.74699681869638157</v>
      </c>
      <c r="N36" s="28">
        <f>'Calculations white'!N217</f>
        <v>0.744408991756215</v>
      </c>
      <c r="O36" s="28">
        <f>'Calculations white'!O217</f>
        <v>0.74181647417978236</v>
      </c>
      <c r="P36" s="28">
        <f>'Calculations white'!P217</f>
        <v>0.73921953052584599</v>
      </c>
      <c r="Q36" s="28">
        <f>'Calculations white'!Q217</f>
        <v>0.73661842498210217</v>
      </c>
      <c r="R36" s="28">
        <f>'Calculations white'!R217</f>
        <v>0.73401342124434577</v>
      </c>
      <c r="S36" s="28">
        <f>'Calculations white'!S217</f>
        <v>0.73140478239761297</v>
      </c>
      <c r="T36" s="28">
        <f>'Calculations white'!T217</f>
        <v>0.72879277079939375</v>
      </c>
      <c r="U36" s="28">
        <f>'Calculations white'!U217</f>
        <v>0.72617764796499429</v>
      </c>
      <c r="V36" s="28">
        <f>'Calculations white'!V217</f>
        <v>0.72355967445512326</v>
      </c>
      <c r="W36" s="28">
        <f>'Calculations white'!W217</f>
        <v>0.72093910976578068</v>
      </c>
      <c r="X36" s="28">
        <f>'Calculations white'!X217</f>
        <v>0.71831621222051678</v>
      </c>
      <c r="Y36" s="28">
        <f>'Calculations white'!Y217</f>
        <v>0.71569123886511887</v>
      </c>
      <c r="Z36" s="28">
        <f>'Calculations white'!Z217</f>
        <v>0.71306444536479796</v>
      </c>
      <c r="AA36" s="28">
        <f>'Calculations white'!AA217</f>
        <v>0.71043608590391805</v>
      </c>
      <c r="AB36" s="28">
        <f>'Calculations white'!AB217</f>
        <v>0.70780641308832992</v>
      </c>
      <c r="AC36" s="28">
        <f>'Calculations white'!AC217</f>
        <v>0.70517567785034529</v>
      </c>
      <c r="AD36" s="28">
        <f>'Calculations white'!AD217</f>
        <v>0.70254412935640509</v>
      </c>
      <c r="AE36" s="28">
        <f>'Calculations white'!AE217</f>
        <v>0.69991201491746657</v>
      </c>
      <c r="AF36" s="28">
        <f>'Calculations white'!AF217</f>
        <v>0.69727957990215306</v>
      </c>
      <c r="AG36">
        <f t="shared" si="4"/>
        <v>0.6948953683057626</v>
      </c>
      <c r="AH36">
        <f t="shared" si="4"/>
        <v>0.69229694453811241</v>
      </c>
      <c r="AI36">
        <f t="shared" si="4"/>
        <v>0.68969852077046312</v>
      </c>
      <c r="AJ36">
        <f t="shared" si="4"/>
        <v>0.68710009700281294</v>
      </c>
      <c r="AK36">
        <f t="shared" si="4"/>
        <v>0.68450167323516364</v>
      </c>
      <c r="AL36">
        <f t="shared" si="4"/>
        <v>0.68190324946751346</v>
      </c>
      <c r="AM36">
        <f t="shared" si="4"/>
        <v>0.67930482569986328</v>
      </c>
      <c r="AN36">
        <f t="shared" si="4"/>
        <v>0.67670640193221399</v>
      </c>
      <c r="AO36">
        <f t="shared" si="4"/>
        <v>0.6741079781645638</v>
      </c>
      <c r="AP36">
        <f t="shared" si="4"/>
        <v>0.67150955439691362</v>
      </c>
      <c r="AQ36">
        <f t="shared" si="4"/>
        <v>0.66891113062926433</v>
      </c>
      <c r="AR36">
        <f t="shared" si="4"/>
        <v>0.66631270686161415</v>
      </c>
      <c r="AS36">
        <f t="shared" si="4"/>
        <v>0.66371428309396485</v>
      </c>
      <c r="AT36">
        <f t="shared" si="4"/>
        <v>0.66111585932631467</v>
      </c>
      <c r="AU36">
        <f t="shared" si="4"/>
        <v>0.65851743555866449</v>
      </c>
      <c r="AV36">
        <f t="shared" si="4"/>
        <v>0.65591901179101519</v>
      </c>
      <c r="AW36">
        <f t="shared" si="3"/>
        <v>0.65332058802336501</v>
      </c>
      <c r="AX36">
        <f t="shared" si="3"/>
        <v>0.65072216425571483</v>
      </c>
      <c r="AY36">
        <f t="shared" si="3"/>
        <v>0.64812374048806554</v>
      </c>
      <c r="AZ36">
        <f t="shared" si="3"/>
        <v>0.64552531672041535</v>
      </c>
    </row>
    <row r="37" spans="1:52" x14ac:dyDescent="0.2">
      <c r="A37" s="6" t="s">
        <v>51</v>
      </c>
      <c r="B37" s="28">
        <f>'Calculations white'!B218</f>
        <v>0.83600000000000008</v>
      </c>
      <c r="C37" s="28">
        <f>'Calculations white'!C218</f>
        <v>0.83416011766014153</v>
      </c>
      <c r="D37" s="28">
        <f>'Calculations white'!D218</f>
        <v>0.83222404321811327</v>
      </c>
      <c r="E37" s="28">
        <f>'Calculations white'!E218</f>
        <v>0.83027323202758108</v>
      </c>
      <c r="F37" s="28">
        <f>'Calculations white'!F218</f>
        <v>0.82831215344038134</v>
      </c>
      <c r="G37" s="28">
        <f>'Calculations white'!G218</f>
        <v>0.82633222477677093</v>
      </c>
      <c r="H37" s="28">
        <f>'Calculations white'!H218</f>
        <v>0.82428277184564425</v>
      </c>
      <c r="I37" s="28">
        <f>'Calculations white'!I218</f>
        <v>0.82222210593432599</v>
      </c>
      <c r="J37" s="28">
        <f>'Calculations white'!J218</f>
        <v>0.82012801912000366</v>
      </c>
      <c r="K37" s="28">
        <f>'Calculations white'!K218</f>
        <v>0.81803060190786214</v>
      </c>
      <c r="L37" s="28">
        <f>'Calculations white'!L218</f>
        <v>0.81615486331416642</v>
      </c>
      <c r="M37" s="28">
        <f>'Calculations white'!M218</f>
        <v>0.81411567706951604</v>
      </c>
      <c r="N37" s="28">
        <f>'Calculations white'!N218</f>
        <v>0.81206823818768947</v>
      </c>
      <c r="O37" s="28">
        <f>'Calculations white'!O218</f>
        <v>0.81001270457558627</v>
      </c>
      <c r="P37" s="28">
        <f>'Calculations white'!P218</f>
        <v>0.80794923571192934</v>
      </c>
      <c r="Q37" s="28">
        <f>'Calculations white'!Q218</f>
        <v>0.80587799257548731</v>
      </c>
      <c r="R37" s="28">
        <f>'Calculations white'!R218</f>
        <v>0.80379913757306454</v>
      </c>
      <c r="S37" s="28">
        <f>'Calculations white'!S218</f>
        <v>0.80171283446730457</v>
      </c>
      <c r="T37" s="28">
        <f>'Calculations white'!T218</f>
        <v>0.79961924830436537</v>
      </c>
      <c r="U37" s="28">
        <f>'Calculations white'!U218</f>
        <v>0.79751854534151567</v>
      </c>
      <c r="V37" s="28">
        <f>'Calculations white'!V218</f>
        <v>0.79541089297470513</v>
      </c>
      <c r="W37" s="28">
        <f>'Calculations white'!W218</f>
        <v>0.79329645966616125</v>
      </c>
      <c r="X37" s="28">
        <f>'Calculations white'!X218</f>
        <v>0.79117541487206766</v>
      </c>
      <c r="Y37" s="28">
        <f>'Calculations white'!Y218</f>
        <v>0.78904792897036935</v>
      </c>
      <c r="Z37" s="28">
        <f>'Calculations white'!Z218</f>
        <v>0.78691417318876566</v>
      </c>
      <c r="AA37" s="28">
        <f>'Calculations white'!AA218</f>
        <v>0.78477431953293442</v>
      </c>
      <c r="AB37" s="28">
        <f>'Calculations white'!AB218</f>
        <v>0.7826285407150424</v>
      </c>
      <c r="AC37" s="28">
        <f>'Calculations white'!AC218</f>
        <v>0.78047701008258863</v>
      </c>
      <c r="AD37" s="28">
        <f>'Calculations white'!AD218</f>
        <v>0.77831990154763742</v>
      </c>
      <c r="AE37" s="28">
        <f>'Calculations white'!AE218</f>
        <v>0.7761573895164775</v>
      </c>
      <c r="AF37" s="28">
        <f>'Calculations white'!AF218</f>
        <v>0.7739896488197664</v>
      </c>
      <c r="AG37">
        <f t="shared" si="4"/>
        <v>0.77242153098114663</v>
      </c>
      <c r="AH37">
        <f t="shared" si="4"/>
        <v>0.77034911572606113</v>
      </c>
      <c r="AI37">
        <f t="shared" si="4"/>
        <v>0.76827670047097563</v>
      </c>
      <c r="AJ37">
        <f t="shared" si="4"/>
        <v>0.76620428521589012</v>
      </c>
      <c r="AK37">
        <f t="shared" si="4"/>
        <v>0.76413186996080462</v>
      </c>
      <c r="AL37">
        <f t="shared" si="4"/>
        <v>0.76205945470571912</v>
      </c>
      <c r="AM37">
        <f t="shared" si="4"/>
        <v>0.75998703945063362</v>
      </c>
      <c r="AN37">
        <f t="shared" si="4"/>
        <v>0.75791462419554811</v>
      </c>
      <c r="AO37">
        <f t="shared" si="4"/>
        <v>0.75584220894046261</v>
      </c>
      <c r="AP37">
        <f t="shared" si="4"/>
        <v>0.75376979368537711</v>
      </c>
      <c r="AQ37">
        <f t="shared" si="4"/>
        <v>0.75169737843029161</v>
      </c>
      <c r="AR37">
        <f t="shared" si="4"/>
        <v>0.7496249631752061</v>
      </c>
      <c r="AS37">
        <f t="shared" si="4"/>
        <v>0.7475525479201206</v>
      </c>
      <c r="AT37">
        <f t="shared" si="4"/>
        <v>0.7454801326650351</v>
      </c>
      <c r="AU37">
        <f t="shared" si="4"/>
        <v>0.7434077174099496</v>
      </c>
      <c r="AV37">
        <f t="shared" si="4"/>
        <v>0.7413353021548641</v>
      </c>
      <c r="AW37">
        <f t="shared" si="3"/>
        <v>0.73926288689977859</v>
      </c>
      <c r="AX37">
        <f t="shared" si="3"/>
        <v>0.73719047164469309</v>
      </c>
      <c r="AY37">
        <f t="shared" si="3"/>
        <v>0.73511805638960759</v>
      </c>
      <c r="AZ37">
        <f t="shared" si="3"/>
        <v>0.73304564113452209</v>
      </c>
    </row>
    <row r="38" spans="1:52" x14ac:dyDescent="0.2">
      <c r="A38" s="6" t="s">
        <v>52</v>
      </c>
      <c r="B38" s="28">
        <f>'Calculations white'!B219</f>
        <v>0.77599999999999991</v>
      </c>
      <c r="C38" s="28">
        <f>'Calculations white'!C219</f>
        <v>0.77356272527315806</v>
      </c>
      <c r="D38" s="28">
        <f>'Calculations white'!D219</f>
        <v>0.77100769127306146</v>
      </c>
      <c r="E38" s="28">
        <f>'Calculations white'!E219</f>
        <v>0.76843639778778039</v>
      </c>
      <c r="F38" s="28">
        <f>'Calculations white'!F219</f>
        <v>0.76585688179347311</v>
      </c>
      <c r="G38" s="28">
        <f>'Calculations white'!G219</f>
        <v>0.76325523292250153</v>
      </c>
      <c r="H38" s="28">
        <f>'Calculations white'!H219</f>
        <v>0.76056556600057368</v>
      </c>
      <c r="I38" s="28">
        <f>'Calculations white'!I219</f>
        <v>0.75786976103733616</v>
      </c>
      <c r="J38" s="28">
        <f>'Calculations white'!J219</f>
        <v>0.75513642610300913</v>
      </c>
      <c r="K38" s="28">
        <f>'Calculations white'!K219</f>
        <v>0.75240376917204688</v>
      </c>
      <c r="L38" s="28">
        <f>'Calculations white'!L219</f>
        <v>0.74997251105222695</v>
      </c>
      <c r="M38" s="28">
        <f>'Calculations white'!M219</f>
        <v>0.74732989150560991</v>
      </c>
      <c r="N38" s="28">
        <f>'Calculations white'!N219</f>
        <v>0.74468258445560143</v>
      </c>
      <c r="O38" s="28">
        <f>'Calculations white'!O219</f>
        <v>0.74203086600927637</v>
      </c>
      <c r="P38" s="28">
        <f>'Calculations white'!P219</f>
        <v>0.73937501177144971</v>
      </c>
      <c r="Q38" s="28">
        <f>'Calculations white'!Q219</f>
        <v>0.73671529672002534</v>
      </c>
      <c r="R38" s="28">
        <f>'Calculations white'!R219</f>
        <v>0.73405199508341512</v>
      </c>
      <c r="S38" s="28">
        <f>'Calculations white'!S219</f>
        <v>0.73138538022011323</v>
      </c>
      <c r="T38" s="28">
        <f>'Calculations white'!T219</f>
        <v>0.72871572450051747</v>
      </c>
      <c r="U38" s="28">
        <f>'Calculations white'!U219</f>
        <v>0.72604329919108157</v>
      </c>
      <c r="V38" s="28">
        <f>'Calculations white'!V219</f>
        <v>0.72336837434087187</v>
      </c>
      <c r="W38" s="28">
        <f>'Calculations white'!W219</f>
        <v>0.72069121867060737</v>
      </c>
      <c r="X38" s="28">
        <f>'Calculations white'!X219</f>
        <v>0.71801209946425182</v>
      </c>
      <c r="Y38" s="28">
        <f>'Calculations white'!Y219</f>
        <v>0.71533128246321609</v>
      </c>
      <c r="Z38" s="28">
        <f>'Calculations white'!Z219</f>
        <v>0.71264903176323902</v>
      </c>
      <c r="AA38" s="28">
        <f>'Calculations white'!AA219</f>
        <v>0.70996560971399414</v>
      </c>
      <c r="AB38" s="28">
        <f>'Calculations white'!AB219</f>
        <v>0.70728127682147635</v>
      </c>
      <c r="AC38" s="28">
        <f>'Calculations white'!AC219</f>
        <v>0.70459629165320981</v>
      </c>
      <c r="AD38" s="28">
        <f>'Calculations white'!AD219</f>
        <v>0.7019109107463225</v>
      </c>
      <c r="AE38" s="28">
        <f>'Calculations white'!AE219</f>
        <v>0.69922538851851601</v>
      </c>
      <c r="AF38" s="28">
        <f>'Calculations white'!AF219</f>
        <v>0.69653997718196736</v>
      </c>
      <c r="AG38">
        <f t="shared" si="4"/>
        <v>0.69407269777302716</v>
      </c>
      <c r="AH38">
        <f t="shared" si="4"/>
        <v>0.69141601462333746</v>
      </c>
      <c r="AI38">
        <f t="shared" si="4"/>
        <v>0.68875933147364776</v>
      </c>
      <c r="AJ38">
        <f t="shared" si="4"/>
        <v>0.68610264832395806</v>
      </c>
      <c r="AK38">
        <f t="shared" si="4"/>
        <v>0.68344596517426837</v>
      </c>
      <c r="AL38">
        <f t="shared" si="4"/>
        <v>0.68078928202457867</v>
      </c>
      <c r="AM38">
        <f t="shared" si="4"/>
        <v>0.67813259887488897</v>
      </c>
      <c r="AN38">
        <f t="shared" si="4"/>
        <v>0.67547591572519927</v>
      </c>
      <c r="AO38">
        <f t="shared" si="4"/>
        <v>0.67281923257550957</v>
      </c>
      <c r="AP38">
        <f t="shared" si="4"/>
        <v>0.67016254942581988</v>
      </c>
      <c r="AQ38">
        <f t="shared" si="4"/>
        <v>0.66750586627613018</v>
      </c>
      <c r="AR38">
        <f t="shared" si="4"/>
        <v>0.66484918312644048</v>
      </c>
      <c r="AS38">
        <f t="shared" si="4"/>
        <v>0.66219249997675078</v>
      </c>
      <c r="AT38">
        <f t="shared" si="4"/>
        <v>0.65953581682706197</v>
      </c>
      <c r="AU38">
        <f t="shared" si="4"/>
        <v>0.65687913367737227</v>
      </c>
      <c r="AV38">
        <f t="shared" si="4"/>
        <v>0.65422245052768258</v>
      </c>
      <c r="AW38">
        <f t="shared" si="3"/>
        <v>0.65156576737799288</v>
      </c>
      <c r="AX38">
        <f t="shared" si="3"/>
        <v>0.64890908422830318</v>
      </c>
      <c r="AY38">
        <f t="shared" si="3"/>
        <v>0.64625240107861348</v>
      </c>
      <c r="AZ38">
        <f t="shared" si="3"/>
        <v>0.64359571792892378</v>
      </c>
    </row>
    <row r="39" spans="1:52" x14ac:dyDescent="0.2">
      <c r="A39" s="6" t="s">
        <v>53</v>
      </c>
      <c r="B39" s="28">
        <f>'Calculations white'!B220</f>
        <v>0.73299999999999987</v>
      </c>
      <c r="C39" s="28">
        <f>'Calculations white'!C220</f>
        <v>0.73060168139062687</v>
      </c>
      <c r="D39" s="28">
        <f>'Calculations white'!D220</f>
        <v>0.72807898596752085</v>
      </c>
      <c r="E39" s="28">
        <f>'Calculations white'!E220</f>
        <v>0.72554356542505871</v>
      </c>
      <c r="F39" s="28">
        <f>'Calculations white'!F220</f>
        <v>0.72299975658989413</v>
      </c>
      <c r="G39" s="28">
        <f>'Calculations white'!G220</f>
        <v>0.72043893789678004</v>
      </c>
      <c r="H39" s="28">
        <f>'Calculations white'!H220</f>
        <v>0.7177958300384587</v>
      </c>
      <c r="I39" s="28">
        <f>'Calculations white'!I220</f>
        <v>0.715141648166563</v>
      </c>
      <c r="J39" s="28">
        <f>'Calculations white'!J220</f>
        <v>0.71245019181099367</v>
      </c>
      <c r="K39" s="28">
        <f>'Calculations white'!K220</f>
        <v>0.70976148738935585</v>
      </c>
      <c r="L39" s="28">
        <f>'Calculations white'!L220</f>
        <v>0.70735501504910281</v>
      </c>
      <c r="M39" s="28">
        <f>'Calculations white'!M220</f>
        <v>0.70474906756598599</v>
      </c>
      <c r="N39" s="28">
        <f>'Calculations white'!N220</f>
        <v>0.70213813828809557</v>
      </c>
      <c r="O39" s="28">
        <f>'Calculations white'!O220</f>
        <v>0.69952251928083142</v>
      </c>
      <c r="P39" s="28">
        <f>'Calculations white'!P220</f>
        <v>0.69690250238566653</v>
      </c>
      <c r="Q39" s="28">
        <f>'Calculations white'!Q220</f>
        <v>0.69427837906063905</v>
      </c>
      <c r="R39" s="28">
        <f>'Calculations white'!R220</f>
        <v>0.69165044022389455</v>
      </c>
      <c r="S39" s="28">
        <f>'Calculations white'!S220</f>
        <v>0.68901897610036866</v>
      </c>
      <c r="T39" s="28">
        <f>'Calculations white'!T220</f>
        <v>0.68638427607171537</v>
      </c>
      <c r="U39" s="28">
        <f>'Calculations white'!U220</f>
        <v>0.68374662852956625</v>
      </c>
      <c r="V39" s="28">
        <f>'Calculations white'!V220</f>
        <v>0.68110632073220212</v>
      </c>
      <c r="W39" s="28">
        <f>'Calculations white'!W220</f>
        <v>0.67846363866471748</v>
      </c>
      <c r="X39" s="28">
        <f>'Calculations white'!X220</f>
        <v>0.67581886690274884</v>
      </c>
      <c r="Y39" s="28">
        <f>'Calculations white'!Y220</f>
        <v>0.67317228847982602</v>
      </c>
      <c r="Z39" s="28">
        <f>'Calculations white'!Z220</f>
        <v>0.67052418475841091</v>
      </c>
      <c r="AA39" s="28">
        <f>'Calculations white'!AA220</f>
        <v>0.66787483530467184</v>
      </c>
      <c r="AB39" s="28">
        <f>'Calculations white'!AB220</f>
        <v>0.66522451776704083</v>
      </c>
      <c r="AC39" s="28">
        <f>'Calculations white'!AC220</f>
        <v>0.66257350775859236</v>
      </c>
      <c r="AD39" s="28">
        <f>'Calculations white'!AD220</f>
        <v>0.65992207874328024</v>
      </c>
      <c r="AE39" s="28">
        <f>'Calculations white'!AE220</f>
        <v>0.65727050192605385</v>
      </c>
      <c r="AF39" s="28">
        <f>'Calculations white'!AF220</f>
        <v>0.65461904614688493</v>
      </c>
      <c r="AG39">
        <f t="shared" si="4"/>
        <v>0.65220167160174114</v>
      </c>
      <c r="AH39">
        <f t="shared" si="4"/>
        <v>0.64958095387036696</v>
      </c>
      <c r="AI39">
        <f t="shared" si="4"/>
        <v>0.64696023613899278</v>
      </c>
      <c r="AJ39">
        <f t="shared" si="4"/>
        <v>0.64433951840761861</v>
      </c>
      <c r="AK39">
        <f t="shared" si="4"/>
        <v>0.64171880067624443</v>
      </c>
      <c r="AL39">
        <f t="shared" si="4"/>
        <v>0.63909808294487025</v>
      </c>
      <c r="AM39">
        <f t="shared" si="4"/>
        <v>0.63647736521349696</v>
      </c>
      <c r="AN39">
        <f t="shared" si="4"/>
        <v>0.63385664748212278</v>
      </c>
      <c r="AO39">
        <f t="shared" si="4"/>
        <v>0.6312359297507486</v>
      </c>
      <c r="AP39">
        <f t="shared" si="4"/>
        <v>0.62861521201937443</v>
      </c>
      <c r="AQ39">
        <f t="shared" si="4"/>
        <v>0.62599449428800025</v>
      </c>
      <c r="AR39">
        <f t="shared" si="4"/>
        <v>0.62337377655662607</v>
      </c>
      <c r="AS39">
        <f t="shared" si="4"/>
        <v>0.62075305882525189</v>
      </c>
      <c r="AT39">
        <f t="shared" si="4"/>
        <v>0.61813234109387771</v>
      </c>
      <c r="AU39">
        <f t="shared" si="4"/>
        <v>0.61551162336250353</v>
      </c>
      <c r="AV39">
        <f t="shared" si="4"/>
        <v>0.61289090563112936</v>
      </c>
      <c r="AW39">
        <f t="shared" si="3"/>
        <v>0.61027018789975518</v>
      </c>
      <c r="AX39">
        <f t="shared" si="3"/>
        <v>0.607649470168381</v>
      </c>
      <c r="AY39">
        <f t="shared" si="3"/>
        <v>0.60502875243700682</v>
      </c>
      <c r="AZ39">
        <f t="shared" si="3"/>
        <v>0.60240803470563264</v>
      </c>
    </row>
    <row r="40" spans="1:52" x14ac:dyDescent="0.2">
      <c r="A40" s="6" t="s">
        <v>54</v>
      </c>
      <c r="B40" s="28">
        <f>'Calculations white'!B221</f>
        <v>0.80700000000000005</v>
      </c>
      <c r="C40" s="28">
        <f>'Calculations white'!C221</f>
        <v>0.8049314056291863</v>
      </c>
      <c r="D40" s="28">
        <f>'Calculations white'!D221</f>
        <v>0.80275619175436674</v>
      </c>
      <c r="E40" s="28">
        <f>'Calculations white'!E221</f>
        <v>0.8005657074196908</v>
      </c>
      <c r="F40" s="28">
        <f>'Calculations white'!F221</f>
        <v>0.79836510444744968</v>
      </c>
      <c r="G40" s="28">
        <f>'Calculations white'!G221</f>
        <v>0.79614470097430357</v>
      </c>
      <c r="H40" s="28">
        <f>'Calculations white'!H221</f>
        <v>0.79384781624919776</v>
      </c>
      <c r="I40" s="28">
        <f>'Calculations white'!I221</f>
        <v>0.79154007619778188</v>
      </c>
      <c r="J40" s="28">
        <f>'Calculations white'!J221</f>
        <v>0.78919658866098175</v>
      </c>
      <c r="K40" s="28">
        <f>'Calculations white'!K221</f>
        <v>0.78685105881805784</v>
      </c>
      <c r="L40" s="28">
        <f>'Calculations white'!L221</f>
        <v>0.78475504121080775</v>
      </c>
      <c r="M40" s="28">
        <f>'Calculations white'!M221</f>
        <v>0.78247783416901284</v>
      </c>
      <c r="N40" s="28">
        <f>'Calculations white'!N221</f>
        <v>0.78019306747110018</v>
      </c>
      <c r="O40" s="28">
        <f>'Calculations white'!O221</f>
        <v>0.77790094833842294</v>
      </c>
      <c r="P40" s="28">
        <f>'Calculations white'!P221</f>
        <v>0.77560168521436457</v>
      </c>
      <c r="Q40" s="28">
        <f>'Calculations white'!Q221</f>
        <v>0.77329548766241085</v>
      </c>
      <c r="R40" s="28">
        <f>'Calculations white'!R221</f>
        <v>0.77098256626460449</v>
      </c>
      <c r="S40" s="28">
        <f>'Calculations white'!S221</f>
        <v>0.7686631325204657</v>
      </c>
      <c r="T40" s="28">
        <f>'Calculations white'!T221</f>
        <v>0.76633739874645623</v>
      </c>
      <c r="U40" s="28">
        <f>'Calculations white'!U221</f>
        <v>0.76400557797606827</v>
      </c>
      <c r="V40" s="28">
        <f>'Calculations white'!V221</f>
        <v>0.76166788386061179</v>
      </c>
      <c r="W40" s="28">
        <f>'Calculations white'!W221</f>
        <v>0.75932453057077731</v>
      </c>
      <c r="X40" s="28">
        <f>'Calculations white'!X221</f>
        <v>0.75697573269904994</v>
      </c>
      <c r="Y40" s="28">
        <f>'Calculations white'!Y221</f>
        <v>0.7546217051630395</v>
      </c>
      <c r="Z40" s="28">
        <f>'Calculations white'!Z221</f>
        <v>0.75226266310980694</v>
      </c>
      <c r="AA40" s="28">
        <f>'Calculations white'!AA221</f>
        <v>0.74989882182124468</v>
      </c>
      <c r="AB40" s="28">
        <f>'Calculations white'!AB221</f>
        <v>0.7475303966205844</v>
      </c>
      <c r="AC40" s="28">
        <f>'Calculations white'!AC221</f>
        <v>0.74515760278009058</v>
      </c>
      <c r="AD40" s="28">
        <f>'Calculations white'!AD221</f>
        <v>0.74278065543000649</v>
      </c>
      <c r="AE40" s="28">
        <f>'Calculations white'!AE221</f>
        <v>0.74039976946880426</v>
      </c>
      <c r="AF40" s="28">
        <f>'Calculations white'!AF221</f>
        <v>0.73801515947480301</v>
      </c>
      <c r="AG40">
        <f t="shared" si="4"/>
        <v>0.73613865263189915</v>
      </c>
      <c r="AH40">
        <f t="shared" si="4"/>
        <v>0.73383270892396713</v>
      </c>
      <c r="AI40">
        <f t="shared" si="4"/>
        <v>0.73152676521603421</v>
      </c>
      <c r="AJ40">
        <f t="shared" si="4"/>
        <v>0.7292208215081013</v>
      </c>
      <c r="AK40">
        <f t="shared" si="4"/>
        <v>0.72691487780016839</v>
      </c>
      <c r="AL40">
        <f t="shared" si="4"/>
        <v>0.72460893409223548</v>
      </c>
      <c r="AM40">
        <f t="shared" si="4"/>
        <v>0.72230299038430257</v>
      </c>
      <c r="AN40">
        <f t="shared" si="4"/>
        <v>0.71999704667636966</v>
      </c>
      <c r="AO40">
        <f t="shared" si="4"/>
        <v>0.71769110296843674</v>
      </c>
      <c r="AP40">
        <f t="shared" si="4"/>
        <v>0.71538515926050472</v>
      </c>
      <c r="AQ40">
        <f t="shared" si="4"/>
        <v>0.71307921555257181</v>
      </c>
      <c r="AR40">
        <f t="shared" si="4"/>
        <v>0.7107732718446389</v>
      </c>
      <c r="AS40">
        <f t="shared" si="4"/>
        <v>0.70846732813670599</v>
      </c>
      <c r="AT40">
        <f t="shared" si="4"/>
        <v>0.70616138442877308</v>
      </c>
      <c r="AU40">
        <f t="shared" si="4"/>
        <v>0.70385544072084016</v>
      </c>
      <c r="AV40">
        <f t="shared" si="4"/>
        <v>0.70154949701290725</v>
      </c>
      <c r="AW40">
        <f t="shared" si="3"/>
        <v>0.69924355330497523</v>
      </c>
      <c r="AX40">
        <f t="shared" si="3"/>
        <v>0.69693760959704232</v>
      </c>
      <c r="AY40">
        <f t="shared" si="3"/>
        <v>0.69463166588910941</v>
      </c>
      <c r="AZ40">
        <f t="shared" si="3"/>
        <v>0.69232572218117649</v>
      </c>
    </row>
    <row r="41" spans="1:52" x14ac:dyDescent="0.2">
      <c r="A41" s="6" t="s">
        <v>55</v>
      </c>
      <c r="B41" s="28">
        <f>'Calculations white'!B222</f>
        <v>0.72499999999999998</v>
      </c>
      <c r="C41" s="28">
        <f>'Calculations white'!C222</f>
        <v>0.72252354750474601</v>
      </c>
      <c r="D41" s="28">
        <f>'Calculations white'!D222</f>
        <v>0.71992056428983453</v>
      </c>
      <c r="E41" s="28">
        <f>'Calculations white'!E222</f>
        <v>0.71730504536443773</v>
      </c>
      <c r="F41" s="28">
        <f>'Calculations white'!F222</f>
        <v>0.71468188582837833</v>
      </c>
      <c r="G41" s="28">
        <f>'Calculations white'!G222</f>
        <v>0.7120416563369063</v>
      </c>
      <c r="H41" s="28">
        <f>'Calculations white'!H222</f>
        <v>0.7093171766969969</v>
      </c>
      <c r="I41" s="28">
        <f>'Calculations white'!I222</f>
        <v>0.70658292466063843</v>
      </c>
      <c r="J41" s="28">
        <f>'Calculations white'!J222</f>
        <v>0.70381142714489497</v>
      </c>
      <c r="K41" s="28">
        <f>'Calculations white'!K222</f>
        <v>0.7010436715337689</v>
      </c>
      <c r="L41" s="28">
        <f>'Calculations white'!L222</f>
        <v>0.69856891066897997</v>
      </c>
      <c r="M41" s="28">
        <f>'Calculations white'!M222</f>
        <v>0.69588900956654254</v>
      </c>
      <c r="N41" s="28">
        <f>'Calculations white'!N222</f>
        <v>0.69320508701109507</v>
      </c>
      <c r="O41" s="28">
        <f>'Calculations white'!O222</f>
        <v>0.6905174489102236</v>
      </c>
      <c r="P41" s="28">
        <f>'Calculations white'!P222</f>
        <v>0.68782640033393094</v>
      </c>
      <c r="Q41" s="28">
        <f>'Calculations white'!Q222</f>
        <v>0.68513224535362538</v>
      </c>
      <c r="R41" s="28">
        <f>'Calculations white'!R222</f>
        <v>0.68243528688482391</v>
      </c>
      <c r="S41" s="28">
        <f>'Calculations white'!S222</f>
        <v>0.67973582653365228</v>
      </c>
      <c r="T41" s="28">
        <f>'Calculations white'!T222</f>
        <v>0.67703416444723308</v>
      </c>
      <c r="U41" s="28">
        <f>'Calculations white'!U222</f>
        <v>0.67433059916803439</v>
      </c>
      <c r="V41" s="28">
        <f>'Calculations white'!V222</f>
        <v>0.67162542749225052</v>
      </c>
      <c r="W41" s="28">
        <f>'Calculations white'!W222</f>
        <v>0.66891894433227428</v>
      </c>
      <c r="X41" s="28">
        <f>'Calculations white'!X222</f>
        <v>0.66621144258332221</v>
      </c>
      <c r="Y41" s="28">
        <f>'Calculations white'!Y222</f>
        <v>0.66350321299425274</v>
      </c>
      <c r="Z41" s="28">
        <f>'Calculations white'!Z222</f>
        <v>0.66079454404262694</v>
      </c>
      <c r="AA41" s="28">
        <f>'Calculations white'!AA222</f>
        <v>0.65808572181403946</v>
      </c>
      <c r="AB41" s="28">
        <f>'Calculations white'!AB222</f>
        <v>0.65537702988575153</v>
      </c>
      <c r="AC41" s="28">
        <f>'Calculations white'!AC222</f>
        <v>0.65266874921464657</v>
      </c>
      <c r="AD41" s="28">
        <f>'Calculations white'!AD222</f>
        <v>0.64996115802952392</v>
      </c>
      <c r="AE41" s="28">
        <f>'Calculations white'!AE222</f>
        <v>0.64725453172773417</v>
      </c>
      <c r="AF41" s="28">
        <f>'Calculations white'!AF222</f>
        <v>0.64454914277616537</v>
      </c>
      <c r="AG41">
        <f t="shared" si="4"/>
        <v>0.64198713816070985</v>
      </c>
      <c r="AH41">
        <f t="shared" si="4"/>
        <v>0.6392971149749247</v>
      </c>
      <c r="AI41">
        <f t="shared" si="4"/>
        <v>0.63660709178913955</v>
      </c>
      <c r="AJ41">
        <f t="shared" si="4"/>
        <v>0.63391706860335439</v>
      </c>
      <c r="AK41">
        <f t="shared" si="4"/>
        <v>0.63122704541757013</v>
      </c>
      <c r="AL41">
        <f t="shared" si="4"/>
        <v>0.62853702223178498</v>
      </c>
      <c r="AM41">
        <f t="shared" si="4"/>
        <v>0.62584699904599983</v>
      </c>
      <c r="AN41">
        <f t="shared" si="4"/>
        <v>0.62315697586021468</v>
      </c>
      <c r="AO41">
        <f t="shared" si="4"/>
        <v>0.62046695267442953</v>
      </c>
      <c r="AP41">
        <f t="shared" si="4"/>
        <v>0.61777692948864527</v>
      </c>
      <c r="AQ41">
        <f t="shared" si="4"/>
        <v>0.61508690630286011</v>
      </c>
      <c r="AR41">
        <f t="shared" si="4"/>
        <v>0.61239688311707496</v>
      </c>
      <c r="AS41">
        <f t="shared" si="4"/>
        <v>0.60970685993128981</v>
      </c>
      <c r="AT41">
        <f t="shared" si="4"/>
        <v>0.60701683674550555</v>
      </c>
      <c r="AU41">
        <f t="shared" si="4"/>
        <v>0.6043268135597204</v>
      </c>
      <c r="AV41">
        <f t="shared" si="4"/>
        <v>0.60163679037393525</v>
      </c>
      <c r="AW41">
        <f t="shared" si="3"/>
        <v>0.5989467671881501</v>
      </c>
      <c r="AX41">
        <f t="shared" si="3"/>
        <v>0.59625674400236495</v>
      </c>
      <c r="AY41">
        <f t="shared" si="3"/>
        <v>0.59356672081658068</v>
      </c>
      <c r="AZ41">
        <f t="shared" si="3"/>
        <v>0.59087669763079553</v>
      </c>
    </row>
    <row r="42" spans="1:52" x14ac:dyDescent="0.2">
      <c r="A42" s="6" t="s">
        <v>56</v>
      </c>
      <c r="B42" s="28">
        <f>'Calculations white'!B223</f>
        <v>0.80299999999999994</v>
      </c>
      <c r="C42" s="28">
        <f>'Calculations white'!C223</f>
        <v>0.8007743632548916</v>
      </c>
      <c r="D42" s="28">
        <f>'Calculations white'!D223</f>
        <v>0.79843824114257467</v>
      </c>
      <c r="E42" s="28">
        <f>'Calculations white'!E223</f>
        <v>0.79608523857372471</v>
      </c>
      <c r="F42" s="28">
        <f>'Calculations white'!F223</f>
        <v>0.79372236222948656</v>
      </c>
      <c r="G42" s="28">
        <f>'Calculations white'!G223</f>
        <v>0.79133721100696452</v>
      </c>
      <c r="H42" s="28">
        <f>'Calculations white'!H223</f>
        <v>0.78886915270402791</v>
      </c>
      <c r="I42" s="28">
        <f>'Calculations white'!I223</f>
        <v>0.78639248724826649</v>
      </c>
      <c r="J42" s="28">
        <f>'Calculations white'!J223</f>
        <v>0.7838786639302977</v>
      </c>
      <c r="K42" s="28">
        <f>'Calculations white'!K223</f>
        <v>0.78136292124282036</v>
      </c>
      <c r="L42" s="28">
        <f>'Calculations white'!L223</f>
        <v>0.77912147008065191</v>
      </c>
      <c r="M42" s="28">
        <f>'Calculations white'!M223</f>
        <v>0.77668339937973507</v>
      </c>
      <c r="N42" s="28">
        <f>'Calculations white'!N223</f>
        <v>0.77423846731844892</v>
      </c>
      <c r="O42" s="28">
        <f>'Calculations white'!O223</f>
        <v>0.77178691315692904</v>
      </c>
      <c r="P42" s="28">
        <f>'Calculations white'!P223</f>
        <v>0.76932897680278933</v>
      </c>
      <c r="Q42" s="28">
        <f>'Calculations white'!Q223</f>
        <v>0.76686489869926511</v>
      </c>
      <c r="R42" s="28">
        <f>'Calculations white'!R223</f>
        <v>0.76439491971419549</v>
      </c>
      <c r="S42" s="28">
        <f>'Calculations white'!S223</f>
        <v>0.76191928102993367</v>
      </c>
      <c r="T42" s="28">
        <f>'Calculations white'!T223</f>
        <v>0.75943822403427708</v>
      </c>
      <c r="U42" s="28">
        <f>'Calculations white'!U223</f>
        <v>0.75695199021250248</v>
      </c>
      <c r="V42" s="28">
        <f>'Calculations white'!V223</f>
        <v>0.7544608210405912</v>
      </c>
      <c r="W42" s="28">
        <f>'Calculations white'!W223</f>
        <v>0.75196495787972406</v>
      </c>
      <c r="X42" s="28">
        <f>'Calculations white'!X223</f>
        <v>0.74946464187213213</v>
      </c>
      <c r="Y42" s="28">
        <f>'Calculations white'!Y223</f>
        <v>0.74696011383836813</v>
      </c>
      <c r="Z42" s="28">
        <f>'Calculations white'!Z223</f>
        <v>0.74445161417608507</v>
      </c>
      <c r="AA42" s="28">
        <f>'Calculations white'!AA223</f>
        <v>0.74193938276038229</v>
      </c>
      <c r="AB42" s="28">
        <f>'Calculations white'!AB223</f>
        <v>0.73942365884579353</v>
      </c>
      <c r="AC42" s="28">
        <f>'Calculations white'!AC223</f>
        <v>0.73690468096997641</v>
      </c>
      <c r="AD42" s="28">
        <f>'Calculations white'!AD223</f>
        <v>0.73438268685917107</v>
      </c>
      <c r="AE42" s="28">
        <f>'Calculations white'!AE223</f>
        <v>0.73185791333547645</v>
      </c>
      <c r="AF42" s="28">
        <f>'Calculations white'!AF223</f>
        <v>0.72933059622600938</v>
      </c>
      <c r="AG42">
        <f t="shared" si="4"/>
        <v>0.72723113080031965</v>
      </c>
      <c r="AH42">
        <f t="shared" si="4"/>
        <v>0.72476829774637697</v>
      </c>
      <c r="AI42">
        <f t="shared" si="4"/>
        <v>0.7223054646924334</v>
      </c>
      <c r="AJ42">
        <f t="shared" si="4"/>
        <v>0.71984263163849072</v>
      </c>
      <c r="AK42">
        <f t="shared" si="4"/>
        <v>0.71737979858454803</v>
      </c>
      <c r="AL42">
        <f t="shared" si="4"/>
        <v>0.71491696553060535</v>
      </c>
      <c r="AM42">
        <f t="shared" si="4"/>
        <v>0.71245413247666267</v>
      </c>
      <c r="AN42">
        <f t="shared" si="4"/>
        <v>0.70999129942271999</v>
      </c>
      <c r="AO42">
        <f t="shared" si="4"/>
        <v>0.70752846636877731</v>
      </c>
      <c r="AP42">
        <f t="shared" si="4"/>
        <v>0.70506563331483463</v>
      </c>
      <c r="AQ42">
        <f t="shared" si="4"/>
        <v>0.70260280026089195</v>
      </c>
      <c r="AR42">
        <f t="shared" si="4"/>
        <v>0.70013996720694838</v>
      </c>
      <c r="AS42">
        <f t="shared" si="4"/>
        <v>0.6976771341530057</v>
      </c>
      <c r="AT42">
        <f t="shared" si="4"/>
        <v>0.69521430109906301</v>
      </c>
      <c r="AU42">
        <f t="shared" si="4"/>
        <v>0.69275146804512033</v>
      </c>
      <c r="AV42">
        <f t="shared" si="4"/>
        <v>0.69028863499117765</v>
      </c>
      <c r="AW42">
        <f t="shared" si="3"/>
        <v>0.68782580193723497</v>
      </c>
      <c r="AX42">
        <f t="shared" si="3"/>
        <v>0.68536296888329229</v>
      </c>
      <c r="AY42">
        <f t="shared" si="3"/>
        <v>0.68290013582934961</v>
      </c>
      <c r="AZ42">
        <f t="shared" si="3"/>
        <v>0.68043730277540693</v>
      </c>
    </row>
    <row r="43" spans="1:52" x14ac:dyDescent="0.2">
      <c r="A43" s="6" t="s">
        <v>57</v>
      </c>
      <c r="B43" s="28">
        <f>'Calculations white'!B224</f>
        <v>0.80000000000000016</v>
      </c>
      <c r="C43" s="28">
        <f>'Calculations white'!C224</f>
        <v>0.7977467744557678</v>
      </c>
      <c r="D43" s="28">
        <f>'Calculations white'!D224</f>
        <v>0.79538194345752766</v>
      </c>
      <c r="E43" s="28">
        <f>'Calculations white'!E224</f>
        <v>0.79300016732755729</v>
      </c>
      <c r="F43" s="28">
        <f>'Calculations white'!F224</f>
        <v>0.7906085785916217</v>
      </c>
      <c r="G43" s="28">
        <f>'Calculations white'!G224</f>
        <v>0.78819458492729333</v>
      </c>
      <c r="H43" s="28">
        <f>'Calculations white'!H224</f>
        <v>0.7856968419518483</v>
      </c>
      <c r="I43" s="28">
        <f>'Calculations white'!I224</f>
        <v>0.78319064065150734</v>
      </c>
      <c r="J43" s="28">
        <f>'Calculations white'!J224</f>
        <v>0.78064705509832311</v>
      </c>
      <c r="K43" s="28">
        <f>'Calculations white'!K224</f>
        <v>0.77810172797581767</v>
      </c>
      <c r="L43" s="28">
        <f>'Calculations white'!L224</f>
        <v>0.77583422467725993</v>
      </c>
      <c r="M43" s="28">
        <f>'Calculations white'!M224</f>
        <v>0.77336793363051237</v>
      </c>
      <c r="N43" s="28">
        <f>'Calculations white'!N224</f>
        <v>0.77089491624606388</v>
      </c>
      <c r="O43" s="28">
        <f>'Calculations white'!O224</f>
        <v>0.7684154181470112</v>
      </c>
      <c r="P43" s="28">
        <f>'Calculations white'!P224</f>
        <v>0.76592968551529295</v>
      </c>
      <c r="Q43" s="28">
        <f>'Calculations white'!Q224</f>
        <v>0.76343796497620342</v>
      </c>
      <c r="R43" s="28">
        <f>'Calculations white'!R224</f>
        <v>0.76094050348387743</v>
      </c>
      <c r="S43" s="28">
        <f>'Calculations white'!S224</f>
        <v>0.75843754820783638</v>
      </c>
      <c r="T43" s="28">
        <f>'Calculations white'!T224</f>
        <v>0.75592934642069132</v>
      </c>
      <c r="U43" s="28">
        <f>'Calculations white'!U224</f>
        <v>0.75341614538709045</v>
      </c>
      <c r="V43" s="28">
        <f>'Calculations white'!V224</f>
        <v>0.75089819225399534</v>
      </c>
      <c r="W43" s="28">
        <f>'Calculations white'!W224</f>
        <v>0.74837573394237311</v>
      </c>
      <c r="X43" s="28">
        <f>'Calculations white'!X224</f>
        <v>0.7458490170403842</v>
      </c>
      <c r="Y43" s="28">
        <f>'Calculations white'!Y224</f>
        <v>0.74331828769813946</v>
      </c>
      <c r="Z43" s="28">
        <f>'Calculations white'!Z224</f>
        <v>0.74078379152410834</v>
      </c>
      <c r="AA43" s="28">
        <f>'Calculations white'!AA224</f>
        <v>0.7382457734832425</v>
      </c>
      <c r="AB43" s="28">
        <f>'Calculations white'!AB224</f>
        <v>0.73570447779688652</v>
      </c>
      <c r="AC43" s="28">
        <f>'Calculations white'!AC224</f>
        <v>0.73316014784453898</v>
      </c>
      <c r="AD43" s="28">
        <f>'Calculations white'!AD224</f>
        <v>0.73061302606752865</v>
      </c>
      <c r="AE43" s="28">
        <f>'Calculations white'!AE224</f>
        <v>0.72806335387465471</v>
      </c>
      <c r="AF43" s="28">
        <f>'Calculations white'!AF224</f>
        <v>0.72551137154985601</v>
      </c>
      <c r="AG43">
        <f t="shared" si="4"/>
        <v>0.72337162399050836</v>
      </c>
      <c r="AH43">
        <f t="shared" si="4"/>
        <v>0.72088135215482474</v>
      </c>
      <c r="AI43">
        <f t="shared" si="4"/>
        <v>0.71839108031914112</v>
      </c>
      <c r="AJ43">
        <f t="shared" si="4"/>
        <v>0.7159008084834575</v>
      </c>
      <c r="AK43">
        <f t="shared" si="4"/>
        <v>0.71341053664777387</v>
      </c>
      <c r="AL43">
        <f t="shared" si="4"/>
        <v>0.71092026481209025</v>
      </c>
      <c r="AM43">
        <f t="shared" si="4"/>
        <v>0.70842999297640663</v>
      </c>
      <c r="AN43">
        <f t="shared" si="4"/>
        <v>0.70593972114072301</v>
      </c>
      <c r="AO43">
        <f t="shared" si="4"/>
        <v>0.70344944930503939</v>
      </c>
      <c r="AP43">
        <f t="shared" si="4"/>
        <v>0.70095917746935665</v>
      </c>
      <c r="AQ43">
        <f t="shared" si="4"/>
        <v>0.69846890563367303</v>
      </c>
      <c r="AR43">
        <f t="shared" si="4"/>
        <v>0.69597863379798941</v>
      </c>
      <c r="AS43">
        <f t="shared" si="4"/>
        <v>0.69348836196230579</v>
      </c>
      <c r="AT43">
        <f t="shared" si="4"/>
        <v>0.69099809012662217</v>
      </c>
      <c r="AU43">
        <f t="shared" si="4"/>
        <v>0.68850781829093854</v>
      </c>
      <c r="AV43">
        <f t="shared" si="4"/>
        <v>0.68601754645525492</v>
      </c>
      <c r="AW43">
        <f t="shared" si="3"/>
        <v>0.6835272746195713</v>
      </c>
      <c r="AX43">
        <f t="shared" si="3"/>
        <v>0.68103700278388768</v>
      </c>
      <c r="AY43">
        <f t="shared" si="3"/>
        <v>0.67854673094820406</v>
      </c>
      <c r="AZ43">
        <f t="shared" si="3"/>
        <v>0.67605645911252044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C9BD-6BA4-4CFC-B996-895F23A0AD0B}">
  <sheetPr>
    <tabColor theme="4" tint="-0.249977111117893"/>
  </sheetPr>
  <dimension ref="A1:AZ43"/>
  <sheetViews>
    <sheetView topLeftCell="AI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black'!B183</f>
        <v>2.8000000000000001E-2</v>
      </c>
      <c r="C2" s="28">
        <f>'Calculations black'!C183</f>
        <v>2.8144307091947842E-2</v>
      </c>
      <c r="D2" s="28">
        <f>'Calculations black'!D183</f>
        <v>2.830281583346371E-2</v>
      </c>
      <c r="E2" s="28">
        <f>'Calculations black'!E183</f>
        <v>2.8457501103257978E-2</v>
      </c>
      <c r="F2" s="28">
        <f>'Calculations black'!F183</f>
        <v>2.8611564427981379E-2</v>
      </c>
      <c r="G2" s="28">
        <f>'Calculations black'!G183</f>
        <v>2.8760552731255138E-2</v>
      </c>
      <c r="H2" s="28">
        <f>'Calculations black'!H183</f>
        <v>2.8908561500255496E-2</v>
      </c>
      <c r="I2" s="28">
        <f>'Calculations black'!I183</f>
        <v>2.9060708848780245E-2</v>
      </c>
      <c r="J2" s="28">
        <f>'Calculations black'!J183</f>
        <v>2.9213882674914392E-2</v>
      </c>
      <c r="K2" s="28">
        <f>'Calculations black'!K183</f>
        <v>2.9363406617032687E-2</v>
      </c>
      <c r="L2" s="28">
        <f>'Calculations black'!L183</f>
        <v>2.9510592628390935E-2</v>
      </c>
      <c r="M2" s="28">
        <f>'Calculations black'!M183</f>
        <v>2.9659089416175576E-2</v>
      </c>
      <c r="N2" s="28">
        <f>'Calculations black'!N183</f>
        <v>2.9807096081804471E-2</v>
      </c>
      <c r="O2" s="28">
        <f>'Calculations black'!O183</f>
        <v>2.995461671395978E-2</v>
      </c>
      <c r="P2" s="28">
        <f>'Calculations black'!P183</f>
        <v>3.0101655219388901E-2</v>
      </c>
      <c r="Q2" s="28">
        <f>'Calculations black'!Q183</f>
        <v>3.0248215326126503E-2</v>
      </c>
      <c r="R2" s="28">
        <f>'Calculations black'!R183</f>
        <v>3.0394300586761291E-2</v>
      </c>
      <c r="S2" s="28">
        <f>'Calculations black'!S183</f>
        <v>3.0539914381742819E-2</v>
      </c>
      <c r="T2" s="28">
        <f>'Calculations black'!T183</f>
        <v>3.0685059922724835E-2</v>
      </c>
      <c r="U2" s="28">
        <f>'Calculations black'!U183</f>
        <v>3.0829740255940038E-2</v>
      </c>
      <c r="V2" s="28">
        <f>'Calculations black'!V183</f>
        <v>3.0973958265603427E-2</v>
      </c>
      <c r="W2" s="28">
        <f>'Calculations black'!W183</f>
        <v>3.111771667733975E-2</v>
      </c>
      <c r="X2" s="28">
        <f>'Calculations black'!X183</f>
        <v>3.1261018061632076E-2</v>
      </c>
      <c r="Y2" s="28">
        <f>'Calculations black'!Y183</f>
        <v>3.1403864837286785E-2</v>
      </c>
      <c r="Z2" s="28">
        <f>'Calculations black'!Z183</f>
        <v>3.1546259274912877E-2</v>
      </c>
      <c r="AA2" s="28">
        <f>'Calculations black'!AA183</f>
        <v>3.1688203500411904E-2</v>
      </c>
      <c r="AB2" s="28">
        <f>'Calculations black'!AB183</f>
        <v>3.1829699498474022E-2</v>
      </c>
      <c r="AC2" s="28">
        <f>'Calculations black'!AC183</f>
        <v>3.1970749116079181E-2</v>
      </c>
      <c r="AD2" s="28">
        <f>'Calculations black'!AD183</f>
        <v>3.2111354065998667E-2</v>
      </c>
      <c r="AE2" s="28">
        <f>'Calculations black'!AE183</f>
        <v>3.2251515930295287E-2</v>
      </c>
      <c r="AF2" s="28">
        <f>'Calculations black'!AF183</f>
        <v>3.2391236163818747E-2</v>
      </c>
      <c r="AG2">
        <f>_xlfn.FORECAST.LINEAR(AG$1,$B2:$AF2,$B$1:$AF$1)</f>
        <v>3.2571923331137898E-2</v>
      </c>
      <c r="AH2">
        <f t="shared" ref="AH2:AZ16" si="0">_xlfn.FORECAST.LINEAR(AH$1,$B2:$AF2,$B$1:$AF$1)</f>
        <v>3.2718355723298231E-2</v>
      </c>
      <c r="AI2">
        <f t="shared" si="0"/>
        <v>3.2864788115458565E-2</v>
      </c>
      <c r="AJ2">
        <f t="shared" si="0"/>
        <v>3.3011220507618899E-2</v>
      </c>
      <c r="AK2">
        <f t="shared" si="0"/>
        <v>3.3157652899779178E-2</v>
      </c>
      <c r="AL2">
        <f t="shared" si="0"/>
        <v>3.3304085291939511E-2</v>
      </c>
      <c r="AM2">
        <f t="shared" si="0"/>
        <v>3.3450517684099845E-2</v>
      </c>
      <c r="AN2">
        <f t="shared" si="0"/>
        <v>3.3596950076260179E-2</v>
      </c>
      <c r="AO2">
        <f t="shared" si="0"/>
        <v>3.3743382468420458E-2</v>
      </c>
      <c r="AP2">
        <f t="shared" si="0"/>
        <v>3.3889814860580791E-2</v>
      </c>
      <c r="AQ2">
        <f t="shared" si="0"/>
        <v>3.4036247252741125E-2</v>
      </c>
      <c r="AR2">
        <f t="shared" si="0"/>
        <v>3.4182679644901459E-2</v>
      </c>
      <c r="AS2">
        <f t="shared" si="0"/>
        <v>3.4329112037061738E-2</v>
      </c>
      <c r="AT2">
        <f t="shared" si="0"/>
        <v>3.4475544429222071E-2</v>
      </c>
      <c r="AU2">
        <f t="shared" si="0"/>
        <v>3.4621976821382405E-2</v>
      </c>
      <c r="AV2">
        <f t="shared" si="0"/>
        <v>3.4768409213542739E-2</v>
      </c>
      <c r="AW2">
        <f t="shared" si="0"/>
        <v>3.4914841605703073E-2</v>
      </c>
      <c r="AX2">
        <f t="shared" si="0"/>
        <v>3.5061273997863351E-2</v>
      </c>
      <c r="AY2">
        <f t="shared" si="0"/>
        <v>3.5207706390023685E-2</v>
      </c>
      <c r="AZ2">
        <f t="shared" si="0"/>
        <v>3.5354138782184019E-2</v>
      </c>
    </row>
    <row r="3" spans="1:52" x14ac:dyDescent="0.2">
      <c r="A3" s="6" t="s">
        <v>94</v>
      </c>
      <c r="B3" s="28">
        <f>'Calculations black'!B184</f>
        <v>3.1000000000000003E-2</v>
      </c>
      <c r="C3" s="28">
        <f>'Calculations black'!C184</f>
        <v>3.1155430683045382E-2</v>
      </c>
      <c r="D3" s="28">
        <f>'Calculations black'!D184</f>
        <v>3.1326034827565914E-2</v>
      </c>
      <c r="E3" s="28">
        <f>'Calculations black'!E184</f>
        <v>3.1492669563124062E-2</v>
      </c>
      <c r="F3" s="28">
        <f>'Calculations black'!F184</f>
        <v>3.1658702069542487E-2</v>
      </c>
      <c r="G3" s="28">
        <f>'Calculations black'!G184</f>
        <v>3.181945802908076E-2</v>
      </c>
      <c r="H3" s="28">
        <f>'Calculations black'!H184</f>
        <v>3.1979353232250061E-2</v>
      </c>
      <c r="I3" s="28">
        <f>'Calculations black'!I184</f>
        <v>3.2143670853439749E-2</v>
      </c>
      <c r="J3" s="28">
        <f>'Calculations black'!J184</f>
        <v>3.2309177008106843E-2</v>
      </c>
      <c r="K3" s="28">
        <f>'Calculations black'!K184</f>
        <v>3.2470887631797132E-2</v>
      </c>
      <c r="L3" s="28">
        <f>'Calculations black'!L184</f>
        <v>3.2629728305921597E-2</v>
      </c>
      <c r="M3" s="28">
        <f>'Calculations black'!M184</f>
        <v>3.2790319761729046E-2</v>
      </c>
      <c r="N3" s="28">
        <f>'Calculations black'!N184</f>
        <v>3.2950454012080882E-2</v>
      </c>
      <c r="O3" s="28">
        <f>'Calculations black'!O184</f>
        <v>3.3110136135318755E-2</v>
      </c>
      <c r="P3" s="28">
        <f>'Calculations black'!P184</f>
        <v>3.3269371004349055E-2</v>
      </c>
      <c r="Q3" s="28">
        <f>'Calculations black'!Q184</f>
        <v>3.3428163289767027E-2</v>
      </c>
      <c r="R3" s="28">
        <f>'Calculations black'!R184</f>
        <v>3.3586517463032629E-2</v>
      </c>
      <c r="S3" s="28">
        <f>'Calculations black'!S184</f>
        <v>3.3744437799692287E-2</v>
      </c>
      <c r="T3" s="28">
        <f>'Calculations black'!T184</f>
        <v>3.3901928382644345E-2</v>
      </c>
      <c r="U3" s="28">
        <f>'Calculations black'!U184</f>
        <v>3.4058993105442449E-2</v>
      </c>
      <c r="V3" s="28">
        <f>'Calculations black'!V184</f>
        <v>3.4215635675634237E-2</v>
      </c>
      <c r="W3" s="28">
        <f>'Calculations black'!W184</f>
        <v>3.4371859618131675E-2</v>
      </c>
      <c r="X3" s="28">
        <f>'Calculations black'!X184</f>
        <v>3.4527668278608876E-2</v>
      </c>
      <c r="Y3" s="28">
        <f>'Calculations black'!Y184</f>
        <v>3.4683064826924251E-2</v>
      </c>
      <c r="Z3" s="28">
        <f>'Calculations black'!Z184</f>
        <v>3.4838052260563683E-2</v>
      </c>
      <c r="AA3" s="28">
        <f>'Calculations black'!AA184</f>
        <v>3.4992633408101922E-2</v>
      </c>
      <c r="AB3" s="28">
        <f>'Calculations black'!AB184</f>
        <v>3.5146810932677727E-2</v>
      </c>
      <c r="AC3" s="28">
        <f>'Calculations black'!AC184</f>
        <v>3.5300587335481207E-2</v>
      </c>
      <c r="AD3" s="28">
        <f>'Calculations black'!AD184</f>
        <v>3.5453964959249504E-2</v>
      </c>
      <c r="AE3" s="28">
        <f>'Calculations black'!AE184</f>
        <v>3.5606945991768446E-2</v>
      </c>
      <c r="AF3" s="28">
        <f>'Calculations black'!AF184</f>
        <v>3.5759532469376999E-2</v>
      </c>
      <c r="AG3">
        <f t="shared" ref="AG3:AV43" si="1">_xlfn.FORECAST.LINEAR(AG$1,$B3:$AF3,$B$1:$AF$1)</f>
        <v>3.5949724639849412E-2</v>
      </c>
      <c r="AH3">
        <f t="shared" si="1"/>
        <v>3.6108432855415706E-2</v>
      </c>
      <c r="AI3">
        <f t="shared" si="1"/>
        <v>3.6267141070982001E-2</v>
      </c>
      <c r="AJ3">
        <f t="shared" si="1"/>
        <v>3.6425849286548295E-2</v>
      </c>
      <c r="AK3">
        <f t="shared" si="1"/>
        <v>3.658455750211459E-2</v>
      </c>
      <c r="AL3">
        <f t="shared" si="1"/>
        <v>3.6743265717680884E-2</v>
      </c>
      <c r="AM3">
        <f t="shared" si="1"/>
        <v>3.6901973933247179E-2</v>
      </c>
      <c r="AN3">
        <f t="shared" si="1"/>
        <v>3.7060682148813473E-2</v>
      </c>
      <c r="AO3">
        <f t="shared" si="1"/>
        <v>3.7219390364379767E-2</v>
      </c>
      <c r="AP3">
        <f t="shared" si="1"/>
        <v>3.7378098579946062E-2</v>
      </c>
      <c r="AQ3">
        <f t="shared" si="1"/>
        <v>3.7536806795512356E-2</v>
      </c>
      <c r="AR3">
        <f t="shared" si="1"/>
        <v>3.7695515011078651E-2</v>
      </c>
      <c r="AS3">
        <f t="shared" si="1"/>
        <v>3.7854223226644945E-2</v>
      </c>
      <c r="AT3">
        <f t="shared" si="1"/>
        <v>3.801293144221124E-2</v>
      </c>
      <c r="AU3">
        <f t="shared" si="1"/>
        <v>3.8171639657777534E-2</v>
      </c>
      <c r="AV3">
        <f t="shared" si="1"/>
        <v>3.8330347873343829E-2</v>
      </c>
      <c r="AW3">
        <f t="shared" si="0"/>
        <v>3.8489056088910123E-2</v>
      </c>
      <c r="AX3">
        <f t="shared" si="0"/>
        <v>3.8647764304476417E-2</v>
      </c>
      <c r="AY3">
        <f t="shared" si="0"/>
        <v>3.8806472520042712E-2</v>
      </c>
      <c r="AZ3">
        <f t="shared" si="0"/>
        <v>3.8965180735609006E-2</v>
      </c>
    </row>
    <row r="4" spans="1:52" x14ac:dyDescent="0.2">
      <c r="A4" s="6" t="s">
        <v>93</v>
      </c>
      <c r="B4" s="28">
        <f>'Calculations black'!B185</f>
        <v>4.0999999999999995E-2</v>
      </c>
      <c r="C4" s="28">
        <f>'Calculations black'!C185</f>
        <v>4.118564858495595E-2</v>
      </c>
      <c r="D4" s="28">
        <f>'Calculations black'!D185</f>
        <v>4.1389599709761034E-2</v>
      </c>
      <c r="E4" s="28">
        <f>'Calculations black'!E185</f>
        <v>4.1588126865405847E-2</v>
      </c>
      <c r="F4" s="28">
        <f>'Calculations black'!F185</f>
        <v>4.1785494823047852E-2</v>
      </c>
      <c r="G4" s="28">
        <f>'Calculations black'!G185</f>
        <v>4.1975720259407323E-2</v>
      </c>
      <c r="H4" s="28">
        <f>'Calculations black'!H185</f>
        <v>4.2164013978723158E-2</v>
      </c>
      <c r="I4" s="28">
        <f>'Calculations black'!I185</f>
        <v>4.2357425657973451E-2</v>
      </c>
      <c r="J4" s="28">
        <f>'Calculations black'!J185</f>
        <v>4.2551688563318681E-2</v>
      </c>
      <c r="K4" s="28">
        <f>'Calculations black'!K185</f>
        <v>4.274069262538311E-2</v>
      </c>
      <c r="L4" s="28">
        <f>'Calculations black'!L185</f>
        <v>4.2927361827652125E-2</v>
      </c>
      <c r="M4" s="28">
        <f>'Calculations black'!M185</f>
        <v>4.3114587203114514E-2</v>
      </c>
      <c r="N4" s="28">
        <f>'Calculations black'!N185</f>
        <v>4.3300742239243559E-2</v>
      </c>
      <c r="O4" s="28">
        <f>'Calculations black'!O185</f>
        <v>4.3485823241543604E-2</v>
      </c>
      <c r="P4" s="28">
        <f>'Calculations black'!P185</f>
        <v>4.3669826540908147E-2</v>
      </c>
      <c r="Q4" s="28">
        <f>'Calculations black'!Q185</f>
        <v>4.3852748502640072E-2</v>
      </c>
      <c r="R4" s="28">
        <f>'Calculations black'!R185</f>
        <v>4.4034585535146345E-2</v>
      </c>
      <c r="S4" s="28">
        <f>'Calculations black'!S185</f>
        <v>4.4215334098305567E-2</v>
      </c>
      <c r="T4" s="28">
        <f>'Calculations black'!T185</f>
        <v>4.439499071150893E-2</v>
      </c>
      <c r="U4" s="28">
        <f>'Calculations black'!U185</f>
        <v>4.4573551961372956E-2</v>
      </c>
      <c r="V4" s="28">
        <f>'Calculations black'!V185</f>
        <v>4.4751014509125296E-2</v>
      </c>
      <c r="W4" s="28">
        <f>'Calculations black'!W185</f>
        <v>4.4927375097665249E-2</v>
      </c>
      <c r="X4" s="28">
        <f>'Calculations black'!X185</f>
        <v>4.5102630558299522E-2</v>
      </c>
      <c r="Y4" s="28">
        <f>'Calculations black'!Y185</f>
        <v>4.5276777817154855E-2</v>
      </c>
      <c r="Z4" s="28">
        <f>'Calculations black'!Z185</f>
        <v>4.5449813901271272E-2</v>
      </c>
      <c r="AA4" s="28">
        <f>'Calculations black'!AA185</f>
        <v>4.5621735944378294E-2</v>
      </c>
      <c r="AB4" s="28">
        <f>'Calculations black'!AB185</f>
        <v>4.5792541192355381E-2</v>
      </c>
      <c r="AC4" s="28">
        <f>'Calculations black'!AC185</f>
        <v>4.5962227008383531E-2</v>
      </c>
      <c r="AD4" s="28">
        <f>'Calculations black'!AD185</f>
        <v>4.613079087778884E-2</v>
      </c>
      <c r="AE4" s="28">
        <f>'Calculations black'!AE185</f>
        <v>4.629823041258415E-2</v>
      </c>
      <c r="AF4" s="28">
        <f>'Calculations black'!AF185</f>
        <v>4.6464543355712359E-2</v>
      </c>
      <c r="AG4">
        <f t="shared" si="1"/>
        <v>4.6726446591582038E-2</v>
      </c>
      <c r="AH4">
        <f t="shared" si="0"/>
        <v>4.6908773609192767E-2</v>
      </c>
      <c r="AI4">
        <f t="shared" si="0"/>
        <v>4.7091100626803495E-2</v>
      </c>
      <c r="AJ4">
        <f t="shared" si="0"/>
        <v>4.7273427644414168E-2</v>
      </c>
      <c r="AK4">
        <f t="shared" si="0"/>
        <v>4.7455754662024896E-2</v>
      </c>
      <c r="AL4">
        <f t="shared" si="0"/>
        <v>4.7638081679635624E-2</v>
      </c>
      <c r="AM4">
        <f t="shared" si="0"/>
        <v>4.7820408697246297E-2</v>
      </c>
      <c r="AN4">
        <f t="shared" si="0"/>
        <v>4.8002735714857026E-2</v>
      </c>
      <c r="AO4">
        <f t="shared" si="0"/>
        <v>4.8185062732467754E-2</v>
      </c>
      <c r="AP4">
        <f t="shared" si="0"/>
        <v>4.8367389750078482E-2</v>
      </c>
      <c r="AQ4">
        <f t="shared" si="0"/>
        <v>4.8549716767689155E-2</v>
      </c>
      <c r="AR4">
        <f t="shared" si="0"/>
        <v>4.8732043785299883E-2</v>
      </c>
      <c r="AS4">
        <f t="shared" si="0"/>
        <v>4.8914370802910612E-2</v>
      </c>
      <c r="AT4">
        <f t="shared" si="0"/>
        <v>4.9096697820521285E-2</v>
      </c>
      <c r="AU4">
        <f t="shared" si="0"/>
        <v>4.9279024838132013E-2</v>
      </c>
      <c r="AV4">
        <f t="shared" si="0"/>
        <v>4.9461351855742741E-2</v>
      </c>
      <c r="AW4">
        <f t="shared" si="0"/>
        <v>4.964367887335347E-2</v>
      </c>
      <c r="AX4">
        <f t="shared" si="0"/>
        <v>4.9826005890964142E-2</v>
      </c>
      <c r="AY4">
        <f t="shared" si="0"/>
        <v>5.0008332908574871E-2</v>
      </c>
      <c r="AZ4">
        <f t="shared" si="0"/>
        <v>5.0190659926185599E-2</v>
      </c>
    </row>
    <row r="5" spans="1:52" x14ac:dyDescent="0.2">
      <c r="A5" s="6" t="s">
        <v>28</v>
      </c>
      <c r="B5" s="28">
        <f>'Calculations black'!B186</f>
        <v>7.9999999999999967E-3</v>
      </c>
      <c r="C5" s="28">
        <f>'Calculations black'!C186</f>
        <v>8.0749233878215417E-3</v>
      </c>
      <c r="D5" s="28">
        <f>'Calculations black'!D186</f>
        <v>8.1574072575316282E-3</v>
      </c>
      <c r="E5" s="28">
        <f>'Calculations black'!E186</f>
        <v>8.2377129415762817E-3</v>
      </c>
      <c r="F5" s="28">
        <f>'Calculations black'!F186</f>
        <v>8.3176176425944579E-3</v>
      </c>
      <c r="G5" s="28">
        <f>'Calculations black'!G186</f>
        <v>8.3946395640024513E-3</v>
      </c>
      <c r="H5" s="28">
        <f>'Calculations black'!H186</f>
        <v>8.4709027277626095E-3</v>
      </c>
      <c r="I5" s="28">
        <f>'Calculations black'!I186</f>
        <v>8.5493858008852848E-3</v>
      </c>
      <c r="J5" s="28">
        <f>'Calculations black'!J186</f>
        <v>8.6283102072335135E-3</v>
      </c>
      <c r="K5" s="28">
        <f>'Calculations black'!K186</f>
        <v>8.7051739651858549E-3</v>
      </c>
      <c r="L5" s="28">
        <f>'Calculations black'!L186</f>
        <v>8.781319983621522E-3</v>
      </c>
      <c r="M5" s="28">
        <f>'Calculations black'!M186</f>
        <v>8.8577098177271794E-3</v>
      </c>
      <c r="N5" s="28">
        <f>'Calculations black'!N186</f>
        <v>8.9337723114812431E-3</v>
      </c>
      <c r="O5" s="28">
        <f>'Calculations black'!O186</f>
        <v>9.0095098180723882E-3</v>
      </c>
      <c r="P5" s="28">
        <f>'Calculations black'!P186</f>
        <v>9.0849246158960732E-3</v>
      </c>
      <c r="Q5" s="28">
        <f>'Calculations black'!Q186</f>
        <v>9.1600189097846806E-3</v>
      </c>
      <c r="R5" s="28">
        <f>'Calculations black'!R186</f>
        <v>9.2347948322719486E-3</v>
      </c>
      <c r="S5" s="28">
        <f>'Calculations black'!S186</f>
        <v>9.3092544448883287E-3</v>
      </c>
      <c r="T5" s="28">
        <f>'Calculations black'!T186</f>
        <v>9.3833997394853208E-3</v>
      </c>
      <c r="U5" s="28">
        <f>'Calculations black'!U186</f>
        <v>9.4572326395855021E-3</v>
      </c>
      <c r="V5" s="28">
        <f>'Calculations black'!V186</f>
        <v>9.5307550017558699E-3</v>
      </c>
      <c r="W5" s="28">
        <f>'Calculations black'!W186</f>
        <v>9.6039686170025125E-3</v>
      </c>
      <c r="X5" s="28">
        <f>'Calculations black'!X186</f>
        <v>9.6768752121837668E-3</v>
      </c>
      <c r="Y5" s="28">
        <f>'Calculations black'!Y186</f>
        <v>9.7494764514394431E-3</v>
      </c>
      <c r="Z5" s="28">
        <f>'Calculations black'!Z186</f>
        <v>9.8217739376345228E-3</v>
      </c>
      <c r="AA5" s="28">
        <f>'Calculations black'!AA186</f>
        <v>9.8937692138147786E-3</v>
      </c>
      <c r="AB5" s="28">
        <f>'Calculations black'!AB186</f>
        <v>9.965463764671962E-3</v>
      </c>
      <c r="AC5" s="28">
        <f>'Calculations black'!AC186</f>
        <v>1.0036859018017277E-2</v>
      </c>
      <c r="AD5" s="28">
        <f>'Calculations black'!AD186</f>
        <v>1.0107956346260496E-2</v>
      </c>
      <c r="AE5" s="28">
        <f>'Calculations black'!AE186</f>
        <v>1.0178757067893528E-2</v>
      </c>
      <c r="AF5" s="28">
        <f>'Calculations black'!AF186</f>
        <v>1.0249262448976081E-2</v>
      </c>
      <c r="AG5">
        <f t="shared" si="1"/>
        <v>1.0347138959829943E-2</v>
      </c>
      <c r="AH5">
        <f t="shared" si="0"/>
        <v>1.0422135693837348E-2</v>
      </c>
      <c r="AI5">
        <f t="shared" si="0"/>
        <v>1.0497132427844752E-2</v>
      </c>
      <c r="AJ5">
        <f t="shared" si="0"/>
        <v>1.0572129161852156E-2</v>
      </c>
      <c r="AK5">
        <f t="shared" si="0"/>
        <v>1.064712589585956E-2</v>
      </c>
      <c r="AL5">
        <f t="shared" si="0"/>
        <v>1.0722122629866937E-2</v>
      </c>
      <c r="AM5">
        <f t="shared" si="0"/>
        <v>1.0797119363874341E-2</v>
      </c>
      <c r="AN5">
        <f t="shared" si="0"/>
        <v>1.0872116097881745E-2</v>
      </c>
      <c r="AO5">
        <f t="shared" si="0"/>
        <v>1.094711283188915E-2</v>
      </c>
      <c r="AP5">
        <f t="shared" si="0"/>
        <v>1.1022109565896554E-2</v>
      </c>
      <c r="AQ5">
        <f t="shared" si="0"/>
        <v>1.1097106299903958E-2</v>
      </c>
      <c r="AR5">
        <f t="shared" si="0"/>
        <v>1.1172103033911335E-2</v>
      </c>
      <c r="AS5">
        <f t="shared" si="0"/>
        <v>1.1247099767918739E-2</v>
      </c>
      <c r="AT5">
        <f t="shared" si="0"/>
        <v>1.1322096501926143E-2</v>
      </c>
      <c r="AU5">
        <f t="shared" si="0"/>
        <v>1.1397093235933548E-2</v>
      </c>
      <c r="AV5">
        <f t="shared" si="0"/>
        <v>1.1472089969940952E-2</v>
      </c>
      <c r="AW5">
        <f t="shared" si="0"/>
        <v>1.1547086703948328E-2</v>
      </c>
      <c r="AX5">
        <f t="shared" si="0"/>
        <v>1.1622083437955733E-2</v>
      </c>
      <c r="AY5">
        <f t="shared" si="0"/>
        <v>1.1697080171963137E-2</v>
      </c>
      <c r="AZ5">
        <f t="shared" si="0"/>
        <v>1.1772076905970541E-2</v>
      </c>
    </row>
    <row r="6" spans="1:52" x14ac:dyDescent="0.2">
      <c r="A6" s="6" t="s">
        <v>29</v>
      </c>
      <c r="B6" s="28">
        <f>'Calculations black'!B187</f>
        <v>0.06</v>
      </c>
      <c r="C6" s="28">
        <f>'Calculations black'!C187</f>
        <v>6.0254892795308365E-2</v>
      </c>
      <c r="D6" s="28">
        <f>'Calculations black'!D187</f>
        <v>6.053377641934491E-2</v>
      </c>
      <c r="E6" s="28">
        <f>'Calculations black'!E187</f>
        <v>6.0806470033424626E-2</v>
      </c>
      <c r="F6" s="28">
        <f>'Calculations black'!F187</f>
        <v>6.1078108711027999E-2</v>
      </c>
      <c r="G6" s="28">
        <f>'Calculations black'!G187</f>
        <v>6.1341538819687333E-2</v>
      </c>
      <c r="H6" s="28">
        <f>'Calculations black'!H187</f>
        <v>6.1603933047161448E-2</v>
      </c>
      <c r="I6" s="28">
        <f>'Calculations black'!I187</f>
        <v>6.1872968264641275E-2</v>
      </c>
      <c r="J6" s="28">
        <f>'Calculations black'!J187</f>
        <v>6.214380782231331E-2</v>
      </c>
      <c r="K6" s="28">
        <f>'Calculations black'!K187</f>
        <v>6.240851814653324E-2</v>
      </c>
      <c r="L6" s="28">
        <f>'Calculations black'!L187</f>
        <v>6.2666970260114835E-2</v>
      </c>
      <c r="M6" s="28">
        <f>'Calculations black'!M187</f>
        <v>6.2928992224680236E-2</v>
      </c>
      <c r="N6" s="28">
        <f>'Calculations black'!N187</f>
        <v>6.3190068013043124E-2</v>
      </c>
      <c r="O6" s="28">
        <f>'Calculations black'!O187</f>
        <v>6.3450193272768296E-2</v>
      </c>
      <c r="P6" s="28">
        <f>'Calculations black'!P187</f>
        <v>6.370936343370881E-2</v>
      </c>
      <c r="Q6" s="28">
        <f>'Calculations black'!Q187</f>
        <v>6.3967573721045085E-2</v>
      </c>
      <c r="R6" s="28">
        <f>'Calculations black'!R187</f>
        <v>6.422481916815459E-2</v>
      </c>
      <c r="S6" s="28">
        <f>'Calculations black'!S187</f>
        <v>6.4481094629302932E-2</v>
      </c>
      <c r="T6" s="28">
        <f>'Calculations black'!T187</f>
        <v>6.4736394792150487E-2</v>
      </c>
      <c r="U6" s="28">
        <f>'Calculations black'!U187</f>
        <v>6.4990714190065982E-2</v>
      </c>
      <c r="V6" s="28">
        <f>'Calculations black'!V187</f>
        <v>6.5244047214240583E-2</v>
      </c>
      <c r="W6" s="28">
        <f>'Calculations black'!W187</f>
        <v>6.5496388125597979E-2</v>
      </c>
      <c r="X6" s="28">
        <f>'Calculations black'!X187</f>
        <v>6.5747731066493398E-2</v>
      </c>
      <c r="Y6" s="28">
        <f>'Calculations black'!Y187</f>
        <v>6.5998070072195283E-2</v>
      </c>
      <c r="Z6" s="28">
        <f>'Calculations black'!Z187</f>
        <v>6.6247399082147301E-2</v>
      </c>
      <c r="AA6" s="28">
        <f>'Calculations black'!AA187</f>
        <v>6.6495711951004496E-2</v>
      </c>
      <c r="AB6" s="28">
        <f>'Calculations black'!AB187</f>
        <v>6.6743002459439232E-2</v>
      </c>
      <c r="AC6" s="28">
        <f>'Calculations black'!AC187</f>
        <v>6.698926432471411E-2</v>
      </c>
      <c r="AD6" s="28">
        <f>'Calculations black'!AD187</f>
        <v>6.72344912110176E-2</v>
      </c>
      <c r="AE6" s="28">
        <f>'Calculations black'!AE187</f>
        <v>6.7478676739560928E-2</v>
      </c>
      <c r="AF6" s="28">
        <f>'Calculations black'!AF187</f>
        <v>6.772181449843151E-2</v>
      </c>
      <c r="AG6">
        <f t="shared" si="1"/>
        <v>6.8051275834525804E-2</v>
      </c>
      <c r="AH6">
        <f t="shared" si="0"/>
        <v>6.8308942682027751E-2</v>
      </c>
      <c r="AI6">
        <f t="shared" si="0"/>
        <v>6.8566609529529698E-2</v>
      </c>
      <c r="AJ6">
        <f t="shared" si="0"/>
        <v>6.8824276377031646E-2</v>
      </c>
      <c r="AK6">
        <f t="shared" si="0"/>
        <v>6.9081943224533593E-2</v>
      </c>
      <c r="AL6">
        <f t="shared" si="0"/>
        <v>6.9339610072035651E-2</v>
      </c>
      <c r="AM6">
        <f t="shared" si="0"/>
        <v>6.9597276919537598E-2</v>
      </c>
      <c r="AN6">
        <f t="shared" si="0"/>
        <v>6.9854943767039546E-2</v>
      </c>
      <c r="AO6">
        <f t="shared" si="0"/>
        <v>7.0112610614541493E-2</v>
      </c>
      <c r="AP6">
        <f t="shared" si="0"/>
        <v>7.037027746204344E-2</v>
      </c>
      <c r="AQ6">
        <f t="shared" si="0"/>
        <v>7.0627944309545498E-2</v>
      </c>
      <c r="AR6">
        <f t="shared" si="0"/>
        <v>7.0885611157047446E-2</v>
      </c>
      <c r="AS6">
        <f t="shared" si="0"/>
        <v>7.1143278004549393E-2</v>
      </c>
      <c r="AT6">
        <f t="shared" si="0"/>
        <v>7.140094485205134E-2</v>
      </c>
      <c r="AU6">
        <f t="shared" si="0"/>
        <v>7.1658611699553287E-2</v>
      </c>
      <c r="AV6">
        <f t="shared" si="0"/>
        <v>7.1916278547055346E-2</v>
      </c>
      <c r="AW6">
        <f t="shared" si="0"/>
        <v>7.2173945394557293E-2</v>
      </c>
      <c r="AX6">
        <f t="shared" si="0"/>
        <v>7.243161224205924E-2</v>
      </c>
      <c r="AY6">
        <f t="shared" si="0"/>
        <v>7.2689279089561187E-2</v>
      </c>
      <c r="AZ6">
        <f t="shared" si="0"/>
        <v>7.2946945937063135E-2</v>
      </c>
    </row>
    <row r="7" spans="1:52" x14ac:dyDescent="0.2">
      <c r="A7" s="6" t="s">
        <v>30</v>
      </c>
      <c r="B7" s="28">
        <f>'Calculations black'!B188</f>
        <v>0.12850485436893205</v>
      </c>
      <c r="C7" s="28">
        <f>'Calculations black'!C188</f>
        <v>0.12898914326326311</v>
      </c>
      <c r="D7" s="28">
        <f>'Calculations black'!D188</f>
        <v>0.12951447934770066</v>
      </c>
      <c r="E7" s="28">
        <f>'Calculations black'!E188</f>
        <v>0.13002939953749484</v>
      </c>
      <c r="F7" s="28">
        <f>'Calculations black'!F188</f>
        <v>0.13054182613682955</v>
      </c>
      <c r="G7" s="28">
        <f>'Calculations black'!G188</f>
        <v>0.13104071852211732</v>
      </c>
      <c r="H7" s="28">
        <f>'Calculations black'!H188</f>
        <v>0.13153941982301484</v>
      </c>
      <c r="I7" s="28">
        <f>'Calculations black'!I188</f>
        <v>0.1320477071205757</v>
      </c>
      <c r="J7" s="28">
        <f>'Calculations black'!J188</f>
        <v>0.13255872113035994</v>
      </c>
      <c r="K7" s="28">
        <f>'Calculations black'!K188</f>
        <v>0.13305864717077345</v>
      </c>
      <c r="L7" s="28">
        <f>'Calculations black'!L188</f>
        <v>0.13353904241202386</v>
      </c>
      <c r="M7" s="28">
        <f>'Calculations black'!M188</f>
        <v>0.13402982185553095</v>
      </c>
      <c r="N7" s="28">
        <f>'Calculations black'!N188</f>
        <v>0.13451799559436139</v>
      </c>
      <c r="O7" s="28">
        <f>'Calculations black'!O188</f>
        <v>0.13500353210395272</v>
      </c>
      <c r="P7" s="28">
        <f>'Calculations black'!P188</f>
        <v>0.13548640026083947</v>
      </c>
      <c r="Q7" s="28">
        <f>'Calculations black'!Q188</f>
        <v>0.13596656937215865</v>
      </c>
      <c r="R7" s="28">
        <f>'Calculations black'!R188</f>
        <v>0.13644400920390315</v>
      </c>
      <c r="S7" s="28">
        <f>'Calculations black'!S188</f>
        <v>0.13691869000792875</v>
      </c>
      <c r="T7" s="28">
        <f>'Calculations black'!T188</f>
        <v>0.13739058254772002</v>
      </c>
      <c r="U7" s="28">
        <f>'Calculations black'!U188</f>
        <v>0.13785965812292242</v>
      </c>
      <c r="V7" s="28">
        <f>'Calculations black'!V188</f>
        <v>0.13832588859264799</v>
      </c>
      <c r="W7" s="28">
        <f>'Calculations black'!W188</f>
        <v>0.13878924639756848</v>
      </c>
      <c r="X7" s="28">
        <f>'Calculations black'!X188</f>
        <v>0.13924970458080355</v>
      </c>
      <c r="Y7" s="28">
        <f>'Calculations black'!Y188</f>
        <v>0.13970723680761699</v>
      </c>
      <c r="Z7" s="28">
        <f>'Calculations black'!Z188</f>
        <v>0.14016181738393654</v>
      </c>
      <c r="AA7" s="28">
        <f>'Calculations black'!AA188</f>
        <v>0.14061342127371176</v>
      </c>
      <c r="AB7" s="28">
        <f>'Calculations black'!AB188</f>
        <v>0.14106202411512186</v>
      </c>
      <c r="AC7" s="28">
        <f>'Calculations black'!AC188</f>
        <v>0.141507602235656</v>
      </c>
      <c r="AD7" s="28">
        <f>'Calculations black'!AD188</f>
        <v>0.14195013266607848</v>
      </c>
      <c r="AE7" s="28">
        <f>'Calculations black'!AE188</f>
        <v>0.14238959315330146</v>
      </c>
      <c r="AF7" s="28">
        <f>'Calculations black'!AF188</f>
        <v>0.14282596217218105</v>
      </c>
      <c r="AG7">
        <f t="shared" si="1"/>
        <v>0.14350871509258512</v>
      </c>
      <c r="AH7">
        <f t="shared" si="0"/>
        <v>0.14398695364215996</v>
      </c>
      <c r="AI7">
        <f t="shared" si="0"/>
        <v>0.14446519219173481</v>
      </c>
      <c r="AJ7">
        <f t="shared" si="0"/>
        <v>0.14494343074130955</v>
      </c>
      <c r="AK7">
        <f t="shared" si="0"/>
        <v>0.1454216692908844</v>
      </c>
      <c r="AL7">
        <f t="shared" si="0"/>
        <v>0.14589990784045925</v>
      </c>
      <c r="AM7">
        <f t="shared" si="0"/>
        <v>0.1463781463900341</v>
      </c>
      <c r="AN7">
        <f t="shared" si="0"/>
        <v>0.14685638493960884</v>
      </c>
      <c r="AO7">
        <f t="shared" si="0"/>
        <v>0.14733462348918369</v>
      </c>
      <c r="AP7">
        <f t="shared" si="0"/>
        <v>0.14781286203875854</v>
      </c>
      <c r="AQ7">
        <f t="shared" si="0"/>
        <v>0.14829110058833339</v>
      </c>
      <c r="AR7">
        <f t="shared" si="0"/>
        <v>0.14876933913790813</v>
      </c>
      <c r="AS7">
        <f t="shared" si="0"/>
        <v>0.14924757768748298</v>
      </c>
      <c r="AT7">
        <f t="shared" si="0"/>
        <v>0.14972581623705783</v>
      </c>
      <c r="AU7">
        <f t="shared" si="0"/>
        <v>0.15020405478663268</v>
      </c>
      <c r="AV7">
        <f t="shared" si="0"/>
        <v>0.15068229333620742</v>
      </c>
      <c r="AW7">
        <f t="shared" si="0"/>
        <v>0.15116053188578227</v>
      </c>
      <c r="AX7">
        <f t="shared" si="0"/>
        <v>0.15163877043535712</v>
      </c>
      <c r="AY7">
        <f t="shared" si="0"/>
        <v>0.15211700898493197</v>
      </c>
      <c r="AZ7">
        <f t="shared" si="0"/>
        <v>0.15259524753450671</v>
      </c>
    </row>
    <row r="8" spans="1:52" x14ac:dyDescent="0.2">
      <c r="A8" s="6" t="s">
        <v>31</v>
      </c>
      <c r="B8" s="28">
        <f>'Calculations black'!B189</f>
        <v>0.11900000000000001</v>
      </c>
      <c r="C8" s="28">
        <f>'Calculations black'!C189</f>
        <v>0.1194366716443913</v>
      </c>
      <c r="D8" s="28">
        <f>'Calculations black'!D189</f>
        <v>0.1199114202273034</v>
      </c>
      <c r="E8" s="28">
        <f>'Calculations black'!E189</f>
        <v>0.12037538883152689</v>
      </c>
      <c r="F8" s="28">
        <f>'Calculations black'!F189</f>
        <v>0.12083646374462755</v>
      </c>
      <c r="G8" s="28">
        <f>'Calculations black'!G189</f>
        <v>0.12128361143523879</v>
      </c>
      <c r="H8" s="28">
        <f>'Calculations black'!H189</f>
        <v>0.12172883883138713</v>
      </c>
      <c r="I8" s="28">
        <f>'Calculations black'!I189</f>
        <v>0.12218301511550851</v>
      </c>
      <c r="J8" s="28">
        <f>'Calculations black'!J189</f>
        <v>0.12263891227746734</v>
      </c>
      <c r="K8" s="28">
        <f>'Calculations black'!K189</f>
        <v>0.12308362681402656</v>
      </c>
      <c r="L8" s="28">
        <f>'Calculations black'!L189</f>
        <v>0.12351384176848242</v>
      </c>
      <c r="M8" s="28">
        <f>'Calculations black'!M189</f>
        <v>0.1239504490992059</v>
      </c>
      <c r="N8" s="28">
        <f>'Calculations black'!N189</f>
        <v>0.12438411383192619</v>
      </c>
      <c r="O8" s="28">
        <f>'Calculations black'!O189</f>
        <v>0.12481481170353421</v>
      </c>
      <c r="P8" s="28">
        <f>'Calculations black'!P189</f>
        <v>0.12524251909029033</v>
      </c>
      <c r="Q8" s="28">
        <f>'Calculations black'!Q189</f>
        <v>0.1256672130285077</v>
      </c>
      <c r="R8" s="28">
        <f>'Calculations black'!R189</f>
        <v>0.12608887123385687</v>
      </c>
      <c r="S8" s="28">
        <f>'Calculations black'!S189</f>
        <v>0.12650747211930924</v>
      </c>
      <c r="T8" s="28">
        <f>'Calculations black'!T189</f>
        <v>0.12692299481174232</v>
      </c>
      <c r="U8" s="28">
        <f>'Calculations black'!U189</f>
        <v>0.12733541916722682</v>
      </c>
      <c r="V8" s="28">
        <f>'Calculations black'!V189</f>
        <v>0.12774472578501819</v>
      </c>
      <c r="W8" s="28">
        <f>'Calculations black'!W189</f>
        <v>0.12815089602028126</v>
      </c>
      <c r="X8" s="28">
        <f>'Calculations black'!X189</f>
        <v>0.12855391199556795</v>
      </c>
      <c r="Y8" s="28">
        <f>'Calculations black'!Y189</f>
        <v>0.1289537566110773</v>
      </c>
      <c r="Z8" s="28">
        <f>'Calculations black'!Z189</f>
        <v>0.12935041355372534</v>
      </c>
      <c r="AA8" s="28">
        <f>'Calculations black'!AA189</f>
        <v>0.12974386730505227</v>
      </c>
      <c r="AB8" s="28">
        <f>'Calculations black'!AB189</f>
        <v>0.13013410314799392</v>
      </c>
      <c r="AC8" s="28">
        <f>'Calculations black'!AC189</f>
        <v>0.13052110717255005</v>
      </c>
      <c r="AD8" s="28">
        <f>'Calculations black'!AD189</f>
        <v>0.13090486628037673</v>
      </c>
      <c r="AE8" s="28">
        <f>'Calculations black'!AE189</f>
        <v>0.13128536818833511</v>
      </c>
      <c r="AF8" s="28">
        <f>'Calculations black'!AF189</f>
        <v>0.13166260143102607</v>
      </c>
      <c r="AG8">
        <f t="shared" si="1"/>
        <v>0.13230986115696763</v>
      </c>
      <c r="AH8">
        <f t="shared" si="0"/>
        <v>0.13273263217228903</v>
      </c>
      <c r="AI8">
        <f t="shared" si="0"/>
        <v>0.13315540318761054</v>
      </c>
      <c r="AJ8">
        <f t="shared" si="0"/>
        <v>0.13357817420293194</v>
      </c>
      <c r="AK8">
        <f t="shared" si="0"/>
        <v>0.13400094521825334</v>
      </c>
      <c r="AL8">
        <f t="shared" si="0"/>
        <v>0.13442371623357474</v>
      </c>
      <c r="AM8">
        <f t="shared" si="0"/>
        <v>0.13484648724889625</v>
      </c>
      <c r="AN8">
        <f t="shared" si="0"/>
        <v>0.13526925826421765</v>
      </c>
      <c r="AO8">
        <f t="shared" si="0"/>
        <v>0.13569202927953905</v>
      </c>
      <c r="AP8">
        <f t="shared" si="0"/>
        <v>0.13611480029486056</v>
      </c>
      <c r="AQ8">
        <f t="shared" si="0"/>
        <v>0.13653757131018196</v>
      </c>
      <c r="AR8">
        <f t="shared" si="0"/>
        <v>0.13696034232550336</v>
      </c>
      <c r="AS8">
        <f t="shared" si="0"/>
        <v>0.13738311334082487</v>
      </c>
      <c r="AT8">
        <f t="shared" si="0"/>
        <v>0.13780588435614627</v>
      </c>
      <c r="AU8">
        <f t="shared" si="0"/>
        <v>0.13822865537146767</v>
      </c>
      <c r="AV8">
        <f t="shared" si="0"/>
        <v>0.13865142638678918</v>
      </c>
      <c r="AW8">
        <f t="shared" si="0"/>
        <v>0.13907419740211058</v>
      </c>
      <c r="AX8">
        <f t="shared" si="0"/>
        <v>0.13949696841743198</v>
      </c>
      <c r="AY8">
        <f t="shared" si="0"/>
        <v>0.13991973943275338</v>
      </c>
      <c r="AZ8">
        <f t="shared" si="0"/>
        <v>0.14034251044807489</v>
      </c>
    </row>
    <row r="9" spans="1:52" x14ac:dyDescent="0.2">
      <c r="A9" s="6" t="s">
        <v>32</v>
      </c>
      <c r="B9" s="28">
        <f>'Calculations black'!B190</f>
        <v>9.0999999999999998E-2</v>
      </c>
      <c r="C9" s="28">
        <f>'Calculations black'!C190</f>
        <v>9.1369188205852311E-2</v>
      </c>
      <c r="D9" s="28">
        <f>'Calculations black'!D190</f>
        <v>9.1771165880101105E-2</v>
      </c>
      <c r="E9" s="28">
        <f>'Calculations black'!E190</f>
        <v>9.2165572548464428E-2</v>
      </c>
      <c r="F9" s="28">
        <f>'Calculations black'!F190</f>
        <v>9.2558819038781132E-2</v>
      </c>
      <c r="G9" s="28">
        <f>'Calculations black'!G190</f>
        <v>9.2942015233285449E-2</v>
      </c>
      <c r="H9" s="28">
        <f>'Calculations black'!H190</f>
        <v>9.3325501931636703E-2</v>
      </c>
      <c r="I9" s="28">
        <f>'Calculations black'!I190</f>
        <v>9.3717614252106313E-2</v>
      </c>
      <c r="J9" s="28">
        <f>'Calculations black'!J190</f>
        <v>9.4112735861568375E-2</v>
      </c>
      <c r="K9" s="28">
        <f>'Calculations black'!K190</f>
        <v>9.4500040406923294E-2</v>
      </c>
      <c r="L9" s="28">
        <f>'Calculations black'!L190</f>
        <v>9.4873963623539129E-2</v>
      </c>
      <c r="M9" s="28">
        <f>'Calculations black'!M190</f>
        <v>9.5256263521148951E-2</v>
      </c>
      <c r="N9" s="28">
        <f>'Calculations black'!N190</f>
        <v>9.5637457725653546E-2</v>
      </c>
      <c r="O9" s="28">
        <f>'Calculations black'!O190</f>
        <v>9.6017533078381595E-2</v>
      </c>
      <c r="P9" s="28">
        <f>'Calculations black'!P190</f>
        <v>9.6396476138655304E-2</v>
      </c>
      <c r="Q9" s="28">
        <f>'Calculations black'!Q190</f>
        <v>9.677427320502989E-2</v>
      </c>
      <c r="R9" s="28">
        <f>'Calculations black'!R190</f>
        <v>9.715091033619852E-2</v>
      </c>
      <c r="S9" s="28">
        <f>'Calculations black'!S190</f>
        <v>9.7526373371553343E-2</v>
      </c>
      <c r="T9" s="28">
        <f>'Calculations black'!T190</f>
        <v>9.7900647951395137E-2</v>
      </c>
      <c r="U9" s="28">
        <f>'Calculations black'!U190</f>
        <v>9.827371953678099E-2</v>
      </c>
      <c r="V9" s="28">
        <f>'Calculations black'!V190</f>
        <v>9.8645573429003403E-2</v>
      </c>
      <c r="W9" s="28">
        <f>'Calculations black'!W190</f>
        <v>9.9016194788695125E-2</v>
      </c>
      <c r="X9" s="28">
        <f>'Calculations black'!X190</f>
        <v>9.9385568654551032E-2</v>
      </c>
      <c r="Y9" s="28">
        <f>'Calculations black'!Y190</f>
        <v>9.9753679961661748E-2</v>
      </c>
      <c r="Z9" s="28">
        <f>'Calculations black'!Z190</f>
        <v>0.10012051355945427</v>
      </c>
      <c r="AA9" s="28">
        <f>'Calculations black'!AA190</f>
        <v>0.10048605422923508</v>
      </c>
      <c r="AB9" s="28">
        <f>'Calculations black'!AB190</f>
        <v>0.10085028670132912</v>
      </c>
      <c r="AC9" s="28">
        <f>'Calculations black'!AC190</f>
        <v>0.10121319567181319</v>
      </c>
      <c r="AD9" s="28">
        <f>'Calculations black'!AD190</f>
        <v>0.10157476581883902</v>
      </c>
      <c r="AE9" s="28">
        <f>'Calculations black'!AE190</f>
        <v>0.10193498181854418</v>
      </c>
      <c r="AF9" s="28">
        <f>'Calculations black'!AF190</f>
        <v>0.10229382836054762</v>
      </c>
      <c r="AG9">
        <f t="shared" si="1"/>
        <v>0.10275908300542014</v>
      </c>
      <c r="AH9">
        <f t="shared" si="0"/>
        <v>0.1031360722359187</v>
      </c>
      <c r="AI9">
        <f t="shared" si="0"/>
        <v>0.10351306146641726</v>
      </c>
      <c r="AJ9">
        <f t="shared" si="0"/>
        <v>0.10389005069691581</v>
      </c>
      <c r="AK9">
        <f t="shared" si="0"/>
        <v>0.10426703992741437</v>
      </c>
      <c r="AL9">
        <f t="shared" si="0"/>
        <v>0.10464402915791293</v>
      </c>
      <c r="AM9">
        <f t="shared" si="0"/>
        <v>0.1050210183884116</v>
      </c>
      <c r="AN9">
        <f t="shared" si="0"/>
        <v>0.10539800761891016</v>
      </c>
      <c r="AO9">
        <f t="shared" si="0"/>
        <v>0.10577499684940872</v>
      </c>
      <c r="AP9">
        <f t="shared" si="0"/>
        <v>0.10615198607990728</v>
      </c>
      <c r="AQ9">
        <f t="shared" si="0"/>
        <v>0.10652897531040584</v>
      </c>
      <c r="AR9">
        <f t="shared" si="0"/>
        <v>0.1069059645409044</v>
      </c>
      <c r="AS9">
        <f t="shared" si="0"/>
        <v>0.10728295377140307</v>
      </c>
      <c r="AT9">
        <f t="shared" si="0"/>
        <v>0.10765994300190163</v>
      </c>
      <c r="AU9">
        <f t="shared" si="0"/>
        <v>0.10803693223240018</v>
      </c>
      <c r="AV9">
        <f t="shared" si="0"/>
        <v>0.10841392146289874</v>
      </c>
      <c r="AW9">
        <f t="shared" si="0"/>
        <v>0.1087909106933973</v>
      </c>
      <c r="AX9">
        <f t="shared" si="0"/>
        <v>0.10916789992389597</v>
      </c>
      <c r="AY9">
        <f t="shared" si="0"/>
        <v>0.10954488915439453</v>
      </c>
      <c r="AZ9">
        <f t="shared" si="0"/>
        <v>0.10992187838489309</v>
      </c>
    </row>
    <row r="10" spans="1:52" x14ac:dyDescent="0.2">
      <c r="A10" s="6" t="s">
        <v>33</v>
      </c>
      <c r="B10" s="28">
        <f>'Calculations black'!B191</f>
        <v>0.10800000000000004</v>
      </c>
      <c r="C10" s="28">
        <f>'Calculations black'!C191</f>
        <v>0.1084299389102668</v>
      </c>
      <c r="D10" s="28">
        <f>'Calculations black'!D191</f>
        <v>0.1088970329586315</v>
      </c>
      <c r="E10" s="28">
        <f>'Calculations black'!E191</f>
        <v>0.10935572782488695</v>
      </c>
      <c r="F10" s="28">
        <f>'Calculations black'!F191</f>
        <v>0.10981303934052032</v>
      </c>
      <c r="G10" s="28">
        <f>'Calculations black'!G191</f>
        <v>0.11025924307338411</v>
      </c>
      <c r="H10" s="28">
        <f>'Calculations black'!H191</f>
        <v>0.11070632518996804</v>
      </c>
      <c r="I10" s="28">
        <f>'Calculations black'!I191</f>
        <v>0.11116280378083573</v>
      </c>
      <c r="J10" s="28">
        <f>'Calculations black'!J191</f>
        <v>0.11162271830070619</v>
      </c>
      <c r="K10" s="28">
        <f>'Calculations black'!K191</f>
        <v>0.1120737616806638</v>
      </c>
      <c r="L10" s="28">
        <f>'Calculations black'!L191</f>
        <v>0.11250734915023949</v>
      </c>
      <c r="M10" s="28">
        <f>'Calculations black'!M191</f>
        <v>0.11295172413869621</v>
      </c>
      <c r="N10" s="28">
        <f>'Calculations black'!N191</f>
        <v>0.11339470429605915</v>
      </c>
      <c r="O10" s="28">
        <f>'Calculations black'!O191</f>
        <v>0.11383626852389477</v>
      </c>
      <c r="P10" s="28">
        <f>'Calculations black'!P191</f>
        <v>0.11427639552337417</v>
      </c>
      <c r="Q10" s="28">
        <f>'Calculations black'!Q191</f>
        <v>0.11471506382202137</v>
      </c>
      <c r="R10" s="28">
        <f>'Calculations black'!R191</f>
        <v>0.11515225179992655</v>
      </c>
      <c r="S10" s="28">
        <f>'Calculations black'!S191</f>
        <v>0.11558793771541366</v>
      </c>
      <c r="T10" s="28">
        <f>'Calculations black'!T191</f>
        <v>0.11602209973015468</v>
      </c>
      <c r="U10" s="28">
        <f>'Calculations black'!U191</f>
        <v>0.11645471593372131</v>
      </c>
      <c r="V10" s="28">
        <f>'Calculations black'!V191</f>
        <v>0.11688576436756808</v>
      </c>
      <c r="W10" s="28">
        <f>'Calculations black'!W191</f>
        <v>0.11731522304844016</v>
      </c>
      <c r="X10" s="28">
        <f>'Calculations black'!X191</f>
        <v>0.1177430699912011</v>
      </c>
      <c r="Y10" s="28">
        <f>'Calculations black'!Y191</f>
        <v>0.11816928323107327</v>
      </c>
      <c r="Z10" s="28">
        <f>'Calculations black'!Z191</f>
        <v>0.11859384084528932</v>
      </c>
      <c r="AA10" s="28">
        <f>'Calculations black'!AA191</f>
        <v>0.11901672097415168</v>
      </c>
      <c r="AB10" s="28">
        <f>'Calculations black'!AB191</f>
        <v>0.11943790184149286</v>
      </c>
      <c r="AC10" s="28">
        <f>'Calculations black'!AC191</f>
        <v>0.11985736177454057</v>
      </c>
      <c r="AD10" s="28">
        <f>'Calculations black'!AD191</f>
        <v>0.12027507922318076</v>
      </c>
      <c r="AE10" s="28">
        <f>'Calculations black'!AE191</f>
        <v>0.12069103277862209</v>
      </c>
      <c r="AF10" s="28">
        <f>'Calculations black'!AF191</f>
        <v>0.12110520119145846</v>
      </c>
      <c r="AG10">
        <f t="shared" si="1"/>
        <v>0.12165586995453337</v>
      </c>
      <c r="AH10">
        <f t="shared" si="0"/>
        <v>0.12209341509088445</v>
      </c>
      <c r="AI10">
        <f t="shared" si="0"/>
        <v>0.12253096022723553</v>
      </c>
      <c r="AJ10">
        <f t="shared" si="0"/>
        <v>0.12296850536358661</v>
      </c>
      <c r="AK10">
        <f t="shared" si="0"/>
        <v>0.1234060504999378</v>
      </c>
      <c r="AL10">
        <f t="shared" si="0"/>
        <v>0.12384359563628888</v>
      </c>
      <c r="AM10">
        <f t="shared" si="0"/>
        <v>0.12428114077263996</v>
      </c>
      <c r="AN10">
        <f t="shared" si="0"/>
        <v>0.12471868590899104</v>
      </c>
      <c r="AO10">
        <f t="shared" si="0"/>
        <v>0.12515623104534213</v>
      </c>
      <c r="AP10">
        <f t="shared" si="0"/>
        <v>0.12559377618169332</v>
      </c>
      <c r="AQ10">
        <f t="shared" si="0"/>
        <v>0.1260313213180444</v>
      </c>
      <c r="AR10">
        <f t="shared" si="0"/>
        <v>0.12646886645439548</v>
      </c>
      <c r="AS10">
        <f t="shared" si="0"/>
        <v>0.12690641159074656</v>
      </c>
      <c r="AT10">
        <f t="shared" si="0"/>
        <v>0.12734395672709775</v>
      </c>
      <c r="AU10">
        <f t="shared" si="0"/>
        <v>0.12778150186344883</v>
      </c>
      <c r="AV10">
        <f t="shared" si="0"/>
        <v>0.12821904699979991</v>
      </c>
      <c r="AW10">
        <f t="shared" si="0"/>
        <v>0.12865659213615099</v>
      </c>
      <c r="AX10">
        <f t="shared" si="0"/>
        <v>0.12909413727250219</v>
      </c>
      <c r="AY10">
        <f t="shared" si="0"/>
        <v>0.12953168240885327</v>
      </c>
      <c r="AZ10">
        <f t="shared" si="0"/>
        <v>0.12996922754520435</v>
      </c>
    </row>
    <row r="11" spans="1:52" x14ac:dyDescent="0.2">
      <c r="A11" s="6" t="s">
        <v>34</v>
      </c>
      <c r="B11" s="28">
        <f>'Calculations black'!B192</f>
        <v>0.112</v>
      </c>
      <c r="C11" s="28">
        <f>'Calculations black'!C192</f>
        <v>0.11241996807136892</v>
      </c>
      <c r="D11" s="28">
        <f>'Calculations black'!D192</f>
        <v>0.11287676025195502</v>
      </c>
      <c r="E11" s="28">
        <f>'Calculations black'!E192</f>
        <v>0.11332352708878887</v>
      </c>
      <c r="F11" s="28">
        <f>'Calculations black'!F192</f>
        <v>0.11376781624234956</v>
      </c>
      <c r="G11" s="28">
        <f>'Calculations black'!G192</f>
        <v>0.11419907854524232</v>
      </c>
      <c r="H11" s="28">
        <f>'Calculations black'!H192</f>
        <v>0.11462890495247602</v>
      </c>
      <c r="I11" s="28">
        <f>'Calculations black'!I192</f>
        <v>0.11506761892727273</v>
      </c>
      <c r="J11" s="28">
        <f>'Calculations black'!J192</f>
        <v>0.1155083467994357</v>
      </c>
      <c r="K11" s="28">
        <f>'Calculations black'!K192</f>
        <v>0.11593867565899423</v>
      </c>
      <c r="L11" s="28">
        <f>'Calculations black'!L192</f>
        <v>0.11635491146644844</v>
      </c>
      <c r="M11" s="28">
        <f>'Calculations black'!M192</f>
        <v>0.11677790576721163</v>
      </c>
      <c r="N11" s="28">
        <f>'Calculations black'!N192</f>
        <v>0.11719838313610538</v>
      </c>
      <c r="O11" s="28">
        <f>'Calculations black'!O192</f>
        <v>0.11761631994537133</v>
      </c>
      <c r="P11" s="28">
        <f>'Calculations black'!P192</f>
        <v>0.11803169296956077</v>
      </c>
      <c r="Q11" s="28">
        <f>'Calculations black'!Q192</f>
        <v>0.11844447940928128</v>
      </c>
      <c r="R11" s="28">
        <f>'Calculations black'!R192</f>
        <v>0.11885465691379923</v>
      </c>
      <c r="S11" s="28">
        <f>'Calculations black'!S192</f>
        <v>0.11926220360250338</v>
      </c>
      <c r="T11" s="28">
        <f>'Calculations black'!T192</f>
        <v>0.11966709808524154</v>
      </c>
      <c r="U11" s="28">
        <f>'Calculations black'!U192</f>
        <v>0.1200693194815359</v>
      </c>
      <c r="V11" s="28">
        <f>'Calculations black'!V192</f>
        <v>0.12046884743869166</v>
      </c>
      <c r="W11" s="28">
        <f>'Calculations black'!W192</f>
        <v>0.1208656621488102</v>
      </c>
      <c r="X11" s="28">
        <f>'Calculations black'!X192</f>
        <v>0.1212597443647201</v>
      </c>
      <c r="Y11" s="28">
        <f>'Calculations black'!Y192</f>
        <v>0.12165107541484015</v>
      </c>
      <c r="Z11" s="28">
        <f>'Calculations black'!Z192</f>
        <v>0.12203963721699085</v>
      </c>
      <c r="AA11" s="28">
        <f>'Calculations black'!AA192</f>
        <v>0.12242541229117164</v>
      </c>
      <c r="AB11" s="28">
        <f>'Calculations black'!AB192</f>
        <v>0.12280838377131732</v>
      </c>
      <c r="AC11" s="28">
        <f>'Calculations black'!AC192</f>
        <v>0.12318853541605736</v>
      </c>
      <c r="AD11" s="28">
        <f>'Calculations black'!AD192</f>
        <v>0.12356585161849154</v>
      </c>
      <c r="AE11" s="28">
        <f>'Calculations black'!AE192</f>
        <v>0.12394031741500713</v>
      </c>
      <c r="AF11" s="28">
        <f>'Calculations black'!AF192</f>
        <v>0.12431191849315268</v>
      </c>
      <c r="AG11">
        <f t="shared" si="1"/>
        <v>0.12491689648839233</v>
      </c>
      <c r="AH11">
        <f t="shared" si="0"/>
        <v>0.12532796652515843</v>
      </c>
      <c r="AI11">
        <f t="shared" si="0"/>
        <v>0.12573903656192442</v>
      </c>
      <c r="AJ11">
        <f t="shared" si="0"/>
        <v>0.12615010659869053</v>
      </c>
      <c r="AK11">
        <f t="shared" si="0"/>
        <v>0.12656117663545663</v>
      </c>
      <c r="AL11">
        <f t="shared" si="0"/>
        <v>0.12697224667222262</v>
      </c>
      <c r="AM11">
        <f t="shared" si="0"/>
        <v>0.12738331670898873</v>
      </c>
      <c r="AN11">
        <f t="shared" si="0"/>
        <v>0.12779438674575483</v>
      </c>
      <c r="AO11">
        <f t="shared" si="0"/>
        <v>0.12820545678252082</v>
      </c>
      <c r="AP11">
        <f t="shared" si="0"/>
        <v>0.12861652681928692</v>
      </c>
      <c r="AQ11">
        <f t="shared" si="0"/>
        <v>0.12902759685605303</v>
      </c>
      <c r="AR11">
        <f t="shared" si="0"/>
        <v>0.12943866689281902</v>
      </c>
      <c r="AS11">
        <f t="shared" si="0"/>
        <v>0.12984973692958512</v>
      </c>
      <c r="AT11">
        <f t="shared" si="0"/>
        <v>0.13026080696635123</v>
      </c>
      <c r="AU11">
        <f t="shared" si="0"/>
        <v>0.13067187700311722</v>
      </c>
      <c r="AV11">
        <f t="shared" si="0"/>
        <v>0.13108294703988332</v>
      </c>
      <c r="AW11">
        <f t="shared" si="0"/>
        <v>0.13149401707664943</v>
      </c>
      <c r="AX11">
        <f t="shared" si="0"/>
        <v>0.13190508711341542</v>
      </c>
      <c r="AY11">
        <f t="shared" si="0"/>
        <v>0.13231615715018152</v>
      </c>
      <c r="AZ11">
        <f t="shared" si="0"/>
        <v>0.13272722718694763</v>
      </c>
    </row>
    <row r="12" spans="1:52" x14ac:dyDescent="0.2">
      <c r="A12" s="6" t="s">
        <v>92</v>
      </c>
      <c r="B12" s="28">
        <f>'Calculations black'!B193</f>
        <v>0.10295555555555558</v>
      </c>
      <c r="C12" s="28">
        <f>'Calculations black'!C193</f>
        <v>0.10335471843166234</v>
      </c>
      <c r="D12" s="28">
        <f>'Calculations black'!D193</f>
        <v>0.10378910610699778</v>
      </c>
      <c r="E12" s="28">
        <f>'Calculations black'!E193</f>
        <v>0.10421447868183398</v>
      </c>
      <c r="F12" s="28">
        <f>'Calculations black'!F193</f>
        <v>0.10463793137065097</v>
      </c>
      <c r="G12" s="28">
        <f>'Calculations black'!G193</f>
        <v>0.10504957092487317</v>
      </c>
      <c r="H12" s="28">
        <f>'Calculations black'!H193</f>
        <v>0.10546047762899509</v>
      </c>
      <c r="I12" s="28">
        <f>'Calculations black'!I193</f>
        <v>0.10588019949903833</v>
      </c>
      <c r="J12" s="28">
        <f>'Calculations black'!J193</f>
        <v>0.10630235653787755</v>
      </c>
      <c r="K12" s="28">
        <f>'Calculations black'!K193</f>
        <v>0.10671517091893058</v>
      </c>
      <c r="L12" s="28">
        <f>'Calculations black'!L193</f>
        <v>0.1071142487689135</v>
      </c>
      <c r="M12" s="28">
        <f>'Calculations black'!M193</f>
        <v>0.10752072117503607</v>
      </c>
      <c r="N12" s="28">
        <f>'Calculations black'!N193</f>
        <v>0.1079252611743958</v>
      </c>
      <c r="O12" s="28">
        <f>'Calculations black'!O193</f>
        <v>0.10832784781798752</v>
      </c>
      <c r="P12" s="28">
        <f>'Calculations black'!P193</f>
        <v>0.10872846026536395</v>
      </c>
      <c r="Q12" s="28">
        <f>'Calculations black'!Q193</f>
        <v>0.10912707780922129</v>
      </c>
      <c r="R12" s="28">
        <f>'Calculations black'!R193</f>
        <v>0.10952367989916921</v>
      </c>
      <c r="S12" s="28">
        <f>'Calculations black'!S193</f>
        <v>0.10991824616468315</v>
      </c>
      <c r="T12" s="28">
        <f>'Calculations black'!T193</f>
        <v>0.11031075643723801</v>
      </c>
      <c r="U12" s="28">
        <f>'Calculations black'!U193</f>
        <v>0.11070119077162102</v>
      </c>
      <c r="V12" s="28">
        <f>'Calculations black'!V193</f>
        <v>0.11108952946642657</v>
      </c>
      <c r="W12" s="28">
        <f>'Calculations black'!W193</f>
        <v>0.11147575308373442</v>
      </c>
      <c r="X12" s="28">
        <f>'Calculations black'!X193</f>
        <v>0.11185984246797294</v>
      </c>
      <c r="Y12" s="28">
        <f>'Calculations black'!Y193</f>
        <v>0.11224177876397208</v>
      </c>
      <c r="Z12" s="28">
        <f>'Calculations black'!Z193</f>
        <v>0.11262154343420966</v>
      </c>
      <c r="AA12" s="28">
        <f>'Calculations black'!AA193</f>
        <v>0.11299911827525877</v>
      </c>
      <c r="AB12" s="28">
        <f>'Calculations black'!AB193</f>
        <v>0.11337448543343816</v>
      </c>
      <c r="AC12" s="28">
        <f>'Calculations black'!AC193</f>
        <v>0.11374762741967735</v>
      </c>
      <c r="AD12" s="28">
        <f>'Calculations black'!AD193</f>
        <v>0.11411852712360046</v>
      </c>
      <c r="AE12" s="28">
        <f>'Calculations black'!AE193</f>
        <v>0.11448716782684007</v>
      </c>
      <c r="AF12" s="28">
        <f>'Calculations black'!AF193</f>
        <v>0.11485353321558818</v>
      </c>
      <c r="AG12">
        <f t="shared" si="1"/>
        <v>0.11540174516004376</v>
      </c>
      <c r="AH12">
        <f t="shared" si="0"/>
        <v>0.11579897930825056</v>
      </c>
      <c r="AI12">
        <f t="shared" si="0"/>
        <v>0.11619621345645748</v>
      </c>
      <c r="AJ12">
        <f t="shared" si="0"/>
        <v>0.11659344760466428</v>
      </c>
      <c r="AK12">
        <f t="shared" si="0"/>
        <v>0.11699068175287108</v>
      </c>
      <c r="AL12">
        <f t="shared" si="0"/>
        <v>0.117387915901078</v>
      </c>
      <c r="AM12">
        <f t="shared" si="0"/>
        <v>0.1177851500492848</v>
      </c>
      <c r="AN12">
        <f t="shared" si="0"/>
        <v>0.11818238419749161</v>
      </c>
      <c r="AO12">
        <f t="shared" si="0"/>
        <v>0.11857961834569852</v>
      </c>
      <c r="AP12">
        <f t="shared" si="0"/>
        <v>0.11897685249390533</v>
      </c>
      <c r="AQ12">
        <f t="shared" si="0"/>
        <v>0.11937408664211213</v>
      </c>
      <c r="AR12">
        <f t="shared" si="0"/>
        <v>0.11977132079031905</v>
      </c>
      <c r="AS12">
        <f t="shared" si="0"/>
        <v>0.12016855493852585</v>
      </c>
      <c r="AT12">
        <f t="shared" si="0"/>
        <v>0.12056578908673266</v>
      </c>
      <c r="AU12">
        <f t="shared" si="0"/>
        <v>0.12096302323493957</v>
      </c>
      <c r="AV12">
        <f t="shared" si="0"/>
        <v>0.12136025738314637</v>
      </c>
      <c r="AW12">
        <f t="shared" si="0"/>
        <v>0.12175749153135318</v>
      </c>
      <c r="AX12">
        <f t="shared" si="0"/>
        <v>0.12215472567956009</v>
      </c>
      <c r="AY12">
        <f t="shared" si="0"/>
        <v>0.1225519598277669</v>
      </c>
      <c r="AZ12">
        <f t="shared" si="0"/>
        <v>0.1229491939759737</v>
      </c>
    </row>
    <row r="13" spans="1:52" x14ac:dyDescent="0.2">
      <c r="A13" s="6" t="s">
        <v>89</v>
      </c>
      <c r="B13" s="28">
        <f>'Calculations black'!B194</f>
        <v>9.1999999999999998E-2</v>
      </c>
      <c r="C13" s="28">
        <f>'Calculations black'!C194</f>
        <v>9.2349198777640917E-2</v>
      </c>
      <c r="D13" s="28">
        <f>'Calculations black'!D194</f>
        <v>9.273034705109362E-2</v>
      </c>
      <c r="E13" s="28">
        <f>'Calculations black'!E194</f>
        <v>9.3101952298731264E-2</v>
      </c>
      <c r="F13" s="28">
        <f>'Calculations black'!F194</f>
        <v>9.3471064166706766E-2</v>
      </c>
      <c r="G13" s="28">
        <f>'Calculations black'!G194</f>
        <v>9.3827808813784747E-2</v>
      </c>
      <c r="H13" s="28">
        <f>'Calculations black'!H194</f>
        <v>9.4181845559794738E-2</v>
      </c>
      <c r="I13" s="28">
        <f>'Calculations black'!I194</f>
        <v>9.4543849139562999E-2</v>
      </c>
      <c r="J13" s="28">
        <f>'Calculations black'!J194</f>
        <v>9.490705444893123E-2</v>
      </c>
      <c r="K13" s="28">
        <f>'Calculations black'!K194</f>
        <v>9.5260666446972161E-2</v>
      </c>
      <c r="L13" s="28">
        <f>'Calculations black'!L194</f>
        <v>9.5605736797496108E-2</v>
      </c>
      <c r="M13" s="28">
        <f>'Calculations black'!M194</f>
        <v>9.5953802042725175E-2</v>
      </c>
      <c r="N13" s="28">
        <f>'Calculations black'!N194</f>
        <v>9.6299421273314659E-2</v>
      </c>
      <c r="O13" s="28">
        <f>'Calculations black'!O194</f>
        <v>9.6642581336182892E-2</v>
      </c>
      <c r="P13" s="28">
        <f>'Calculations black'!P194</f>
        <v>9.6983269634570518E-2</v>
      </c>
      <c r="Q13" s="28">
        <f>'Calculations black'!Q194</f>
        <v>9.7321474137324948E-2</v>
      </c>
      <c r="R13" s="28">
        <f>'Calculations black'!R194</f>
        <v>9.7657183387138899E-2</v>
      </c>
      <c r="S13" s="28">
        <f>'Calculations black'!S194</f>
        <v>9.7990386507769631E-2</v>
      </c>
      <c r="T13" s="28">
        <f>'Calculations black'!T194</f>
        <v>9.8321073210270116E-2</v>
      </c>
      <c r="U13" s="28">
        <f>'Calculations black'!U194</f>
        <v>9.8649233798259059E-2</v>
      </c>
      <c r="V13" s="28">
        <f>'Calculations black'!V194</f>
        <v>9.897485917226051E-2</v>
      </c>
      <c r="W13" s="28">
        <f>'Calculations black'!W194</f>
        <v>9.9297940833143999E-2</v>
      </c>
      <c r="X13" s="28">
        <f>'Calculations black'!X194</f>
        <v>9.9618470884694263E-2</v>
      </c>
      <c r="Y13" s="28">
        <f>'Calculations black'!Y194</f>
        <v>9.9936442035340856E-2</v>
      </c>
      <c r="Z13" s="28">
        <f>'Calculations black'!Z194</f>
        <v>0.10025184759907896</v>
      </c>
      <c r="AA13" s="28">
        <f>'Calculations black'!AA194</f>
        <v>0.10056468149561205</v>
      </c>
      <c r="AB13" s="28">
        <f>'Calculations black'!AB194</f>
        <v>0.10087493824974518</v>
      </c>
      <c r="AC13" s="28">
        <f>'Calculations black'!AC194</f>
        <v>0.10118261299006075</v>
      </c>
      <c r="AD13" s="28">
        <f>'Calculations black'!AD194</f>
        <v>0.10148770144690632</v>
      </c>
      <c r="AE13" s="28">
        <f>'Calculations black'!AE194</f>
        <v>0.10179019994972484</v>
      </c>
      <c r="AF13" s="28">
        <f>'Calculations black'!AF194</f>
        <v>0.10209010542375656</v>
      </c>
      <c r="AG13">
        <f t="shared" si="1"/>
        <v>0.10260984103981574</v>
      </c>
      <c r="AH13">
        <f t="shared" si="0"/>
        <v>0.10294660983684334</v>
      </c>
      <c r="AI13">
        <f t="shared" si="0"/>
        <v>0.10328337863387094</v>
      </c>
      <c r="AJ13">
        <f t="shared" si="0"/>
        <v>0.10362014743089853</v>
      </c>
      <c r="AK13">
        <f t="shared" si="0"/>
        <v>0.10395691622792613</v>
      </c>
      <c r="AL13">
        <f t="shared" si="0"/>
        <v>0.10429368502495373</v>
      </c>
      <c r="AM13">
        <f t="shared" si="0"/>
        <v>0.10463045382198133</v>
      </c>
      <c r="AN13">
        <f t="shared" si="0"/>
        <v>0.10496722261900893</v>
      </c>
      <c r="AO13">
        <f t="shared" si="0"/>
        <v>0.10530399141603664</v>
      </c>
      <c r="AP13">
        <f t="shared" si="0"/>
        <v>0.10564076021306423</v>
      </c>
      <c r="AQ13">
        <f t="shared" si="0"/>
        <v>0.10597752901009183</v>
      </c>
      <c r="AR13">
        <f t="shared" si="0"/>
        <v>0.10631429780711943</v>
      </c>
      <c r="AS13">
        <f t="shared" si="0"/>
        <v>0.10665106660414703</v>
      </c>
      <c r="AT13">
        <f t="shared" si="0"/>
        <v>0.10698783540117462</v>
      </c>
      <c r="AU13">
        <f t="shared" si="0"/>
        <v>0.10732460419820222</v>
      </c>
      <c r="AV13">
        <f t="shared" si="0"/>
        <v>0.10766137299522982</v>
      </c>
      <c r="AW13">
        <f t="shared" si="0"/>
        <v>0.10799814179225742</v>
      </c>
      <c r="AX13">
        <f t="shared" si="0"/>
        <v>0.10833491058928502</v>
      </c>
      <c r="AY13">
        <f t="shared" si="0"/>
        <v>0.10867167938631261</v>
      </c>
      <c r="AZ13">
        <f t="shared" si="0"/>
        <v>0.10900844818334021</v>
      </c>
    </row>
    <row r="14" spans="1:52" x14ac:dyDescent="0.2">
      <c r="A14" s="6" t="s">
        <v>35</v>
      </c>
      <c r="B14" s="28">
        <f>'Calculations black'!B195</f>
        <v>0.12100000000000001</v>
      </c>
      <c r="C14" s="28">
        <f>'Calculations black'!C195</f>
        <v>0.12147559018472472</v>
      </c>
      <c r="D14" s="28">
        <f>'Calculations black'!D195</f>
        <v>0.12199148260826119</v>
      </c>
      <c r="E14" s="28">
        <f>'Calculations black'!E195</f>
        <v>0.12249829499287161</v>
      </c>
      <c r="F14" s="28">
        <f>'Calculations black'!F195</f>
        <v>0.12300347223126679</v>
      </c>
      <c r="G14" s="28">
        <f>'Calculations black'!G195</f>
        <v>0.12349669388379536</v>
      </c>
      <c r="H14" s="28">
        <f>'Calculations black'!H195</f>
        <v>0.12399116556562309</v>
      </c>
      <c r="I14" s="28">
        <f>'Calculations black'!I195</f>
        <v>0.1244954861944937</v>
      </c>
      <c r="J14" s="28">
        <f>'Calculations black'!J195</f>
        <v>0.12500345951061498</v>
      </c>
      <c r="K14" s="28">
        <f>'Calculations black'!K195</f>
        <v>0.12550168874137771</v>
      </c>
      <c r="L14" s="28">
        <f>'Calculations black'!L195</f>
        <v>0.125979296605678</v>
      </c>
      <c r="M14" s="28">
        <f>'Calculations black'!M195</f>
        <v>0.12646941364493264</v>
      </c>
      <c r="N14" s="28">
        <f>'Calculations black'!N195</f>
        <v>0.12695782246587209</v>
      </c>
      <c r="O14" s="28">
        <f>'Calculations black'!O195</f>
        <v>0.12744449516383866</v>
      </c>
      <c r="P14" s="28">
        <f>'Calculations black'!P195</f>
        <v>0.12792940376760867</v>
      </c>
      <c r="Q14" s="28">
        <f>'Calculations black'!Q195</f>
        <v>0.1284125202700801</v>
      </c>
      <c r="R14" s="28">
        <f>'Calculations black'!R195</f>
        <v>0.12889381665820182</v>
      </c>
      <c r="S14" s="28">
        <f>'Calculations black'!S195</f>
        <v>0.12937326494213436</v>
      </c>
      <c r="T14" s="28">
        <f>'Calculations black'!T195</f>
        <v>0.12985083718363807</v>
      </c>
      <c r="U14" s="28">
        <f>'Calculations black'!U195</f>
        <v>0.13032650552367994</v>
      </c>
      <c r="V14" s="28">
        <f>'Calculations black'!V195</f>
        <v>0.13080024220925615</v>
      </c>
      <c r="W14" s="28">
        <f>'Calculations black'!W195</f>
        <v>0.13127201961942667</v>
      </c>
      <c r="X14" s="28">
        <f>'Calculations black'!X195</f>
        <v>0.13174181029055815</v>
      </c>
      <c r="Y14" s="28">
        <f>'Calculations black'!Y195</f>
        <v>0.13220958694077314</v>
      </c>
      <c r="Z14" s="28">
        <f>'Calculations black'!Z195</f>
        <v>0.13267532249360453</v>
      </c>
      <c r="AA14" s="28">
        <f>'Calculations black'!AA195</f>
        <v>0.13313899010085692</v>
      </c>
      <c r="AB14" s="28">
        <f>'Calculations black'!AB195</f>
        <v>0.13360056316467092</v>
      </c>
      <c r="AC14" s="28">
        <f>'Calculations black'!AC195</f>
        <v>0.13406001535879722</v>
      </c>
      <c r="AD14" s="28">
        <f>'Calculations black'!AD195</f>
        <v>0.13451732064907754</v>
      </c>
      <c r="AE14" s="28">
        <f>'Calculations black'!AE195</f>
        <v>0.13497245331313998</v>
      </c>
      <c r="AF14" s="28">
        <f>'Calculations black'!AF195</f>
        <v>0.13542538795930867</v>
      </c>
      <c r="AG14">
        <f t="shared" si="1"/>
        <v>0.13604607268981539</v>
      </c>
      <c r="AH14">
        <f t="shared" si="0"/>
        <v>0.13652776589777127</v>
      </c>
      <c r="AI14">
        <f t="shared" si="0"/>
        <v>0.13700945910572704</v>
      </c>
      <c r="AJ14">
        <f t="shared" si="0"/>
        <v>0.13749115231368292</v>
      </c>
      <c r="AK14">
        <f t="shared" si="0"/>
        <v>0.1379728455216388</v>
      </c>
      <c r="AL14">
        <f t="shared" si="0"/>
        <v>0.13845453872959468</v>
      </c>
      <c r="AM14">
        <f t="shared" si="0"/>
        <v>0.13893623193755056</v>
      </c>
      <c r="AN14">
        <f t="shared" si="0"/>
        <v>0.13941792514550644</v>
      </c>
      <c r="AO14">
        <f t="shared" si="0"/>
        <v>0.13989961835346232</v>
      </c>
      <c r="AP14">
        <f t="shared" si="0"/>
        <v>0.1403813115614182</v>
      </c>
      <c r="AQ14">
        <f t="shared" si="0"/>
        <v>0.14086300476937408</v>
      </c>
      <c r="AR14">
        <f t="shared" si="0"/>
        <v>0.14134469797732985</v>
      </c>
      <c r="AS14">
        <f t="shared" si="0"/>
        <v>0.14182639118528573</v>
      </c>
      <c r="AT14">
        <f t="shared" si="0"/>
        <v>0.14230808439324161</v>
      </c>
      <c r="AU14">
        <f t="shared" si="0"/>
        <v>0.14278977760119749</v>
      </c>
      <c r="AV14">
        <f t="shared" si="0"/>
        <v>0.14327147080915337</v>
      </c>
      <c r="AW14">
        <f t="shared" si="0"/>
        <v>0.14375316401710925</v>
      </c>
      <c r="AX14">
        <f t="shared" si="0"/>
        <v>0.14423485722506513</v>
      </c>
      <c r="AY14">
        <f t="shared" si="0"/>
        <v>0.14471655043302101</v>
      </c>
      <c r="AZ14">
        <f t="shared" si="0"/>
        <v>0.14519824364097678</v>
      </c>
    </row>
    <row r="15" spans="1:52" x14ac:dyDescent="0.2">
      <c r="A15" s="6" t="s">
        <v>98</v>
      </c>
      <c r="B15" s="28">
        <f>'Calculations black'!B196</f>
        <v>0.10600000000000004</v>
      </c>
      <c r="C15" s="28">
        <f>'Calculations black'!C196</f>
        <v>0.10640225572826041</v>
      </c>
      <c r="D15" s="28">
        <f>'Calculations black'!D196</f>
        <v>0.10684006510674995</v>
      </c>
      <c r="E15" s="28">
        <f>'Calculations black'!E196</f>
        <v>0.10726829584690524</v>
      </c>
      <c r="F15" s="28">
        <f>'Calculations black'!F196</f>
        <v>0.10769425934773236</v>
      </c>
      <c r="G15" s="28">
        <f>'Calculations black'!G196</f>
        <v>0.10810773987148102</v>
      </c>
      <c r="H15" s="28">
        <f>'Calculations black'!H196</f>
        <v>0.10851986540274738</v>
      </c>
      <c r="I15" s="28">
        <f>'Calculations black'!I196</f>
        <v>0.10894073006414674</v>
      </c>
      <c r="J15" s="28">
        <f>'Calculations black'!J196</f>
        <v>0.10936365382249615</v>
      </c>
      <c r="K15" s="28">
        <f>'Calculations black'!K196</f>
        <v>0.10977668338945362</v>
      </c>
      <c r="L15" s="28">
        <f>'Calculations black'!L196</f>
        <v>0.11017655553929688</v>
      </c>
      <c r="M15" s="28">
        <f>'Calculations black'!M196</f>
        <v>0.11058288270190725</v>
      </c>
      <c r="N15" s="28">
        <f>'Calculations black'!N196</f>
        <v>0.11098692153211259</v>
      </c>
      <c r="O15" s="28">
        <f>'Calculations black'!O196</f>
        <v>0.11138865031389134</v>
      </c>
      <c r="P15" s="28">
        <f>'Calculations black'!P196</f>
        <v>0.11178804762664242</v>
      </c>
      <c r="Q15" s="28">
        <f>'Calculations black'!Q196</f>
        <v>0.11218509236862179</v>
      </c>
      <c r="R15" s="28">
        <f>'Calculations black'!R196</f>
        <v>0.11257976377936929</v>
      </c>
      <c r="S15" s="28">
        <f>'Calculations black'!S196</f>
        <v>0.11297204146112917</v>
      </c>
      <c r="T15" s="28">
        <f>'Calculations black'!T196</f>
        <v>0.11336190539926887</v>
      </c>
      <c r="U15" s="28">
        <f>'Calculations black'!U196</f>
        <v>0.11374933598170267</v>
      </c>
      <c r="V15" s="28">
        <f>'Calculations black'!V196</f>
        <v>0.11413431401732629</v>
      </c>
      <c r="W15" s="28">
        <f>'Calculations black'!W196</f>
        <v>0.1145168207534733</v>
      </c>
      <c r="X15" s="28">
        <f>'Calculations black'!X196</f>
        <v>0.11489683789240102</v>
      </c>
      <c r="Y15" s="28">
        <f>'Calculations black'!Y196</f>
        <v>0.11527434760681612</v>
      </c>
      <c r="Z15" s="28">
        <f>'Calculations black'!Z196</f>
        <v>0.11564933255445259</v>
      </c>
      <c r="AA15" s="28">
        <f>'Calculations black'!AA196</f>
        <v>0.11602177589171503</v>
      </c>
      <c r="AB15" s="28">
        <f>'Calculations black'!AB196</f>
        <v>0.11639166128639723</v>
      </c>
      <c r="AC15" s="28">
        <f>'Calculations black'!AC196</f>
        <v>0.11675897292949444</v>
      </c>
      <c r="AD15" s="28">
        <f>'Calculations black'!AD196</f>
        <v>0.11712369554612014</v>
      </c>
      <c r="AE15" s="28">
        <f>'Calculations black'!AE196</f>
        <v>0.1174858144055459</v>
      </c>
      <c r="AF15" s="28">
        <f>'Calculations black'!AF196</f>
        <v>0.11784531533037856</v>
      </c>
      <c r="AG15">
        <f t="shared" si="1"/>
        <v>0.11841742021997781</v>
      </c>
      <c r="AH15">
        <f t="shared" si="0"/>
        <v>0.11881289681941587</v>
      </c>
      <c r="AI15">
        <f t="shared" si="0"/>
        <v>0.11920837341885393</v>
      </c>
      <c r="AJ15">
        <f t="shared" si="0"/>
        <v>0.11960385001829188</v>
      </c>
      <c r="AK15">
        <f t="shared" si="0"/>
        <v>0.11999932661772994</v>
      </c>
      <c r="AL15">
        <f t="shared" si="0"/>
        <v>0.120394803217168</v>
      </c>
      <c r="AM15">
        <f t="shared" si="0"/>
        <v>0.12079027981660606</v>
      </c>
      <c r="AN15">
        <f t="shared" si="0"/>
        <v>0.12118575641604412</v>
      </c>
      <c r="AO15">
        <f t="shared" si="0"/>
        <v>0.12158123301548218</v>
      </c>
      <c r="AP15">
        <f t="shared" si="0"/>
        <v>0.12197670961492024</v>
      </c>
      <c r="AQ15">
        <f t="shared" si="0"/>
        <v>0.1223721862143583</v>
      </c>
      <c r="AR15">
        <f t="shared" si="0"/>
        <v>0.12276766281379636</v>
      </c>
      <c r="AS15">
        <f t="shared" si="0"/>
        <v>0.12316313941323442</v>
      </c>
      <c r="AT15">
        <f t="shared" si="0"/>
        <v>0.12355861601267248</v>
      </c>
      <c r="AU15">
        <f t="shared" si="0"/>
        <v>0.12395409261211043</v>
      </c>
      <c r="AV15">
        <f t="shared" si="0"/>
        <v>0.12434956921154849</v>
      </c>
      <c r="AW15">
        <f t="shared" si="0"/>
        <v>0.12474504581098655</v>
      </c>
      <c r="AX15">
        <f t="shared" si="0"/>
        <v>0.12514052241042461</v>
      </c>
      <c r="AY15">
        <f t="shared" si="0"/>
        <v>0.12553599900986268</v>
      </c>
      <c r="AZ15">
        <f t="shared" si="0"/>
        <v>0.12593147560930074</v>
      </c>
    </row>
    <row r="16" spans="1:52" x14ac:dyDescent="0.2">
      <c r="A16" s="6" t="s">
        <v>97</v>
      </c>
      <c r="B16" s="28">
        <f>'Calculations black'!B197</f>
        <v>8.028571428571428E-2</v>
      </c>
      <c r="C16" s="28">
        <f>'Calculations black'!C197</f>
        <v>8.061622001860351E-2</v>
      </c>
      <c r="D16" s="28">
        <f>'Calculations black'!D197</f>
        <v>8.0976604937269214E-2</v>
      </c>
      <c r="E16" s="28">
        <f>'Calculations black'!E197</f>
        <v>8.1329951693200925E-2</v>
      </c>
      <c r="F16" s="28">
        <f>'Calculations black'!F197</f>
        <v>8.1682242861077545E-2</v>
      </c>
      <c r="G16" s="28">
        <f>'Calculations black'!G197</f>
        <v>8.2025177972546062E-2</v>
      </c>
      <c r="H16" s="28">
        <f>'Calculations black'!H197</f>
        <v>8.236803907975962E-2</v>
      </c>
      <c r="I16" s="28">
        <f>'Calculations black'!I197</f>
        <v>8.2718935525101053E-2</v>
      </c>
      <c r="J16" s="28">
        <f>'Calculations black'!J197</f>
        <v>8.3072521691168633E-2</v>
      </c>
      <c r="K16" s="28">
        <f>'Calculations black'!K197</f>
        <v>8.3418945410338619E-2</v>
      </c>
      <c r="L16" s="28">
        <f>'Calculations black'!L197</f>
        <v>8.3754404662248358E-2</v>
      </c>
      <c r="M16" s="28">
        <f>'Calculations black'!M197</f>
        <v>8.4096742992769313E-2</v>
      </c>
      <c r="N16" s="28">
        <f>'Calculations black'!N197</f>
        <v>8.443811261221032E-2</v>
      </c>
      <c r="O16" s="28">
        <f>'Calculations black'!O197</f>
        <v>8.4778504713607844E-2</v>
      </c>
      <c r="P16" s="28">
        <f>'Calculations black'!P197</f>
        <v>8.5117910186573414E-2</v>
      </c>
      <c r="Q16" s="28">
        <f>'Calculations black'!Q197</f>
        <v>8.5456319635126038E-2</v>
      </c>
      <c r="R16" s="28">
        <f>'Calculations black'!R197</f>
        <v>8.5793723395293758E-2</v>
      </c>
      <c r="S16" s="28">
        <f>'Calculations black'!S197</f>
        <v>8.6130111552473201E-2</v>
      </c>
      <c r="T16" s="28">
        <f>'Calculations black'!T197</f>
        <v>8.6465473958539776E-2</v>
      </c>
      <c r="U16" s="28">
        <f>'Calculations black'!U197</f>
        <v>8.6799800248699682E-2</v>
      </c>
      <c r="V16" s="28">
        <f>'Calculations black'!V197</f>
        <v>8.7133079858075918E-2</v>
      </c>
      <c r="W16" s="28">
        <f>'Calculations black'!W197</f>
        <v>8.7465302038022302E-2</v>
      </c>
      <c r="X16" s="28">
        <f>'Calculations black'!X197</f>
        <v>8.779645587215798E-2</v>
      </c>
      <c r="Y16" s="28">
        <f>'Calculations black'!Y197</f>
        <v>8.812653029211559E-2</v>
      </c>
      <c r="Z16" s="28">
        <f>'Calculations black'!Z197</f>
        <v>8.8455514092999024E-2</v>
      </c>
      <c r="AA16" s="28">
        <f>'Calculations black'!AA197</f>
        <v>8.8783395948545063E-2</v>
      </c>
      <c r="AB16" s="28">
        <f>'Calculations black'!AB197</f>
        <v>8.9110164425981783E-2</v>
      </c>
      <c r="AC16" s="28">
        <f>'Calculations black'!AC197</f>
        <v>8.9435808000582998E-2</v>
      </c>
      <c r="AD16" s="28">
        <f>'Calculations black'!AD197</f>
        <v>8.9760315069911459E-2</v>
      </c>
      <c r="AE16" s="28">
        <f>'Calculations black'!AE197</f>
        <v>9.0083673967749564E-2</v>
      </c>
      <c r="AF16" s="28">
        <f>'Calculations black'!AF197</f>
        <v>9.0405872977712812E-2</v>
      </c>
      <c r="AG16">
        <f t="shared" si="1"/>
        <v>9.0819760246144354E-2</v>
      </c>
      <c r="AH16">
        <f t="shared" si="0"/>
        <v>9.1157524354318342E-2</v>
      </c>
      <c r="AI16">
        <f t="shared" si="0"/>
        <v>9.149528846249233E-2</v>
      </c>
      <c r="AJ16">
        <f t="shared" si="0"/>
        <v>9.1833052570666318E-2</v>
      </c>
      <c r="AK16">
        <f t="shared" si="0"/>
        <v>9.2170816678840306E-2</v>
      </c>
      <c r="AL16">
        <f t="shared" ref="AL16:AZ30" si="2">_xlfn.FORECAST.LINEAR(AL$1,$B16:$AF16,$B$1:$AF$1)</f>
        <v>9.2508580787014294E-2</v>
      </c>
      <c r="AM16">
        <f t="shared" si="2"/>
        <v>9.2846344895188282E-2</v>
      </c>
      <c r="AN16">
        <f t="shared" si="2"/>
        <v>9.318410900336227E-2</v>
      </c>
      <c r="AO16">
        <f t="shared" si="2"/>
        <v>9.3521873111536258E-2</v>
      </c>
      <c r="AP16">
        <f t="shared" si="2"/>
        <v>9.3859637219710246E-2</v>
      </c>
      <c r="AQ16">
        <f t="shared" si="2"/>
        <v>9.4197401327884234E-2</v>
      </c>
      <c r="AR16">
        <f t="shared" si="2"/>
        <v>9.4535165436058222E-2</v>
      </c>
      <c r="AS16">
        <f t="shared" si="2"/>
        <v>9.487292954423221E-2</v>
      </c>
      <c r="AT16">
        <f t="shared" si="2"/>
        <v>9.5210693652406198E-2</v>
      </c>
      <c r="AU16">
        <f t="shared" si="2"/>
        <v>9.5548457760580185E-2</v>
      </c>
      <c r="AV16">
        <f t="shared" si="2"/>
        <v>9.5886221868754173E-2</v>
      </c>
      <c r="AW16">
        <f t="shared" si="2"/>
        <v>9.6223985976928161E-2</v>
      </c>
      <c r="AX16">
        <f t="shared" si="2"/>
        <v>9.6561750085102149E-2</v>
      </c>
      <c r="AY16">
        <f t="shared" si="2"/>
        <v>9.6899514193276137E-2</v>
      </c>
      <c r="AZ16">
        <f t="shared" si="2"/>
        <v>9.7237278301450125E-2</v>
      </c>
    </row>
    <row r="17" spans="1:52" x14ac:dyDescent="0.2">
      <c r="A17" s="6" t="s">
        <v>101</v>
      </c>
      <c r="B17" s="28">
        <f>'Calculations black'!B198</f>
        <v>8.2000000000000003E-2</v>
      </c>
      <c r="C17" s="28">
        <f>'Calculations black'!C198</f>
        <v>8.2339719562569927E-2</v>
      </c>
      <c r="D17" s="28">
        <f>'Calculations black'!D198</f>
        <v>8.2709916811829487E-2</v>
      </c>
      <c r="E17" s="28">
        <f>'Calculations black'!E198</f>
        <v>8.3073256403342982E-2</v>
      </c>
      <c r="F17" s="28">
        <f>'Calculations black'!F198</f>
        <v>8.3435706732076148E-2</v>
      </c>
      <c r="G17" s="28">
        <f>'Calculations black'!G198</f>
        <v>8.3789010447984105E-2</v>
      </c>
      <c r="H17" s="28">
        <f>'Calculations black'!H198</f>
        <v>8.4142725884900363E-2</v>
      </c>
      <c r="I17" s="28">
        <f>'Calculations black'!I198</f>
        <v>8.4504672125380154E-2</v>
      </c>
      <c r="J17" s="28">
        <f>'Calculations black'!J198</f>
        <v>8.4869623275685896E-2</v>
      </c>
      <c r="K17" s="28">
        <f>'Calculations black'!K198</f>
        <v>8.5227566704224891E-2</v>
      </c>
      <c r="L17" s="28">
        <f>'Calculations black'!L198</f>
        <v>8.5573458698248367E-2</v>
      </c>
      <c r="M17" s="28">
        <f>'Calculations black'!M198</f>
        <v>8.5927258202964985E-2</v>
      </c>
      <c r="N17" s="28">
        <f>'Calculations black'!N198</f>
        <v>8.6280270693814151E-2</v>
      </c>
      <c r="O17" s="28">
        <f>'Calculations black'!O198</f>
        <v>8.6632489121192008E-2</v>
      </c>
      <c r="P17" s="28">
        <f>'Calculations black'!P198</f>
        <v>8.6983906051525353E-2</v>
      </c>
      <c r="Q17" s="28">
        <f>'Calculations black'!Q198</f>
        <v>8.7334513684221238E-2</v>
      </c>
      <c r="R17" s="28">
        <f>'Calculations black'!R198</f>
        <v>8.7684303868457422E-2</v>
      </c>
      <c r="S17" s="28">
        <f>'Calculations black'!S198</f>
        <v>8.8033268119804484E-2</v>
      </c>
      <c r="T17" s="28">
        <f>'Calculations black'!T198</f>
        <v>8.8381397636671771E-2</v>
      </c>
      <c r="U17" s="28">
        <f>'Calculations black'!U198</f>
        <v>8.8728683316567872E-2</v>
      </c>
      <c r="V17" s="28">
        <f>'Calculations black'!V198</f>
        <v>8.9075115772168006E-2</v>
      </c>
      <c r="W17" s="28">
        <f>'Calculations black'!W198</f>
        <v>8.9420685347182352E-2</v>
      </c>
      <c r="X17" s="28">
        <f>'Calculations black'!X198</f>
        <v>8.9765382132016194E-2</v>
      </c>
      <c r="Y17" s="28">
        <f>'Calculations black'!Y198</f>
        <v>9.0109195979216461E-2</v>
      </c>
      <c r="Z17" s="28">
        <f>'Calculations black'!Z198</f>
        <v>9.0452116518698181E-2</v>
      </c>
      <c r="AA17" s="28">
        <f>'Calculations black'!AA198</f>
        <v>9.0794133172745609E-2</v>
      </c>
      <c r="AB17" s="28">
        <f>'Calculations black'!AB198</f>
        <v>9.1135235170780343E-2</v>
      </c>
      <c r="AC17" s="28">
        <f>'Calculations black'!AC198</f>
        <v>9.1475411563894021E-2</v>
      </c>
      <c r="AD17" s="28">
        <f>'Calculations black'!AD198</f>
        <v>9.1814651239138401E-2</v>
      </c>
      <c r="AE17" s="28">
        <f>'Calculations black'!AE198</f>
        <v>9.2152942933569806E-2</v>
      </c>
      <c r="AF17" s="28">
        <f>'Calculations black'!AF198</f>
        <v>9.2490275248043652E-2</v>
      </c>
      <c r="AG17">
        <f t="shared" si="1"/>
        <v>9.2902749809147589E-2</v>
      </c>
      <c r="AH17">
        <f t="shared" si="1"/>
        <v>9.3252847292342511E-2</v>
      </c>
      <c r="AI17">
        <f t="shared" si="1"/>
        <v>9.3602944775537322E-2</v>
      </c>
      <c r="AJ17">
        <f t="shared" si="1"/>
        <v>9.3953042258732244E-2</v>
      </c>
      <c r="AK17">
        <f t="shared" si="1"/>
        <v>9.4303139741927167E-2</v>
      </c>
      <c r="AL17">
        <f t="shared" si="1"/>
        <v>9.4653237225121978E-2</v>
      </c>
      <c r="AM17">
        <f t="shared" si="1"/>
        <v>9.50033347083169E-2</v>
      </c>
      <c r="AN17">
        <f t="shared" si="1"/>
        <v>9.5353432191511711E-2</v>
      </c>
      <c r="AO17">
        <f t="shared" si="1"/>
        <v>9.5703529674706633E-2</v>
      </c>
      <c r="AP17">
        <f t="shared" si="1"/>
        <v>9.6053627157901555E-2</v>
      </c>
      <c r="AQ17">
        <f t="shared" si="1"/>
        <v>9.6403724641096367E-2</v>
      </c>
      <c r="AR17">
        <f t="shared" si="1"/>
        <v>9.6753822124291289E-2</v>
      </c>
      <c r="AS17">
        <f t="shared" si="1"/>
        <v>9.7103919607486211E-2</v>
      </c>
      <c r="AT17">
        <f t="shared" si="1"/>
        <v>9.7454017090681022E-2</v>
      </c>
      <c r="AU17">
        <f t="shared" si="1"/>
        <v>9.7804114573875944E-2</v>
      </c>
      <c r="AV17">
        <f t="shared" si="1"/>
        <v>9.8154212057070866E-2</v>
      </c>
      <c r="AW17">
        <f t="shared" si="2"/>
        <v>9.8504309540265678E-2</v>
      </c>
      <c r="AX17">
        <f t="shared" si="2"/>
        <v>9.88544070234606E-2</v>
      </c>
      <c r="AY17">
        <f t="shared" si="2"/>
        <v>9.9204504506655522E-2</v>
      </c>
      <c r="AZ17">
        <f t="shared" si="2"/>
        <v>9.9554601989850333E-2</v>
      </c>
    </row>
    <row r="18" spans="1:52" x14ac:dyDescent="0.2">
      <c r="A18" s="6" t="s">
        <v>104</v>
      </c>
      <c r="B18" s="28">
        <f>'Calculations black'!B199</f>
        <v>6.0999999999999992E-2</v>
      </c>
      <c r="C18" s="28">
        <f>'Calculations black'!C199</f>
        <v>6.1263469418291971E-2</v>
      </c>
      <c r="D18" s="28">
        <f>'Calculations black'!D199</f>
        <v>6.1551254129990796E-2</v>
      </c>
      <c r="E18" s="28">
        <f>'Calculations black'!E199</f>
        <v>6.183347314923604E-2</v>
      </c>
      <c r="F18" s="28">
        <f>'Calculations black'!F199</f>
        <v>6.2115050772568174E-2</v>
      </c>
      <c r="G18" s="28">
        <f>'Calculations black'!G199</f>
        <v>6.2389193533327392E-2</v>
      </c>
      <c r="H18" s="28">
        <f>'Calculations black'!H199</f>
        <v>6.2663367381315838E-2</v>
      </c>
      <c r="I18" s="28">
        <f>'Calculations black'!I199</f>
        <v>6.29443878052309E-2</v>
      </c>
      <c r="J18" s="28">
        <f>'Calculations black'!J199</f>
        <v>6.3227846576453861E-2</v>
      </c>
      <c r="K18" s="28">
        <f>'Calculations black'!K199</f>
        <v>6.3505796714222684E-2</v>
      </c>
      <c r="L18" s="28">
        <f>'Calculations black'!L199</f>
        <v>6.3775578035139474E-2</v>
      </c>
      <c r="M18" s="28">
        <f>'Calculations black'!M199</f>
        <v>6.4050958751063092E-2</v>
      </c>
      <c r="N18" s="28">
        <f>'Calculations black'!N199</f>
        <v>6.4325876579052005E-2</v>
      </c>
      <c r="O18" s="28">
        <f>'Calculations black'!O199</f>
        <v>6.4600335780035989E-2</v>
      </c>
      <c r="P18" s="28">
        <f>'Calculations black'!P199</f>
        <v>6.4874340230563599E-2</v>
      </c>
      <c r="Q18" s="28">
        <f>'Calculations black'!Q199</f>
        <v>6.5147893430508058E-2</v>
      </c>
      <c r="R18" s="28">
        <f>'Calculations black'!R199</f>
        <v>6.542099851080041E-2</v>
      </c>
      <c r="S18" s="28">
        <f>'Calculations black'!S199</f>
        <v>6.5693658241185074E-2</v>
      </c>
      <c r="T18" s="28">
        <f>'Calculations black'!T199</f>
        <v>6.5965875037992588E-2</v>
      </c>
      <c r="U18" s="28">
        <f>'Calculations black'!U199</f>
        <v>6.6237650971922579E-2</v>
      </c>
      <c r="V18" s="28">
        <f>'Calculations black'!V199</f>
        <v>6.6508987775833195E-2</v>
      </c>
      <c r="W18" s="28">
        <f>'Calculations black'!W199</f>
        <v>6.6779886852531847E-2</v>
      </c>
      <c r="X18" s="28">
        <f>'Calculations black'!X199</f>
        <v>6.7050349282561802E-2</v>
      </c>
      <c r="Y18" s="28">
        <f>'Calculations black'!Y199</f>
        <v>6.7320375831979959E-2</v>
      </c>
      <c r="Z18" s="28">
        <f>'Calculations black'!Z199</f>
        <v>6.7589966960121955E-2</v>
      </c>
      <c r="AA18" s="28">
        <f>'Calculations black'!AA199</f>
        <v>6.7859122827349988E-2</v>
      </c>
      <c r="AB18" s="28">
        <f>'Calculations black'!AB199</f>
        <v>6.812784330277781E-2</v>
      </c>
      <c r="AC18" s="28">
        <f>'Calculations black'!AC199</f>
        <v>6.8396127971970935E-2</v>
      </c>
      <c r="AD18" s="28">
        <f>'Calculations black'!AD199</f>
        <v>6.8663976144616154E-2</v>
      </c>
      <c r="AE18" s="28">
        <f>'Calculations black'!AE199</f>
        <v>6.8931386862158051E-2</v>
      </c>
      <c r="AF18" s="28">
        <f>'Calculations black'!AF199</f>
        <v>6.9198358905397425E-2</v>
      </c>
      <c r="AG18">
        <f t="shared" si="1"/>
        <v>6.9504947727894728E-2</v>
      </c>
      <c r="AH18">
        <f t="shared" si="1"/>
        <v>6.9778415453294995E-2</v>
      </c>
      <c r="AI18">
        <f t="shared" si="1"/>
        <v>7.0051883178695262E-2</v>
      </c>
      <c r="AJ18">
        <f t="shared" si="1"/>
        <v>7.032535090409564E-2</v>
      </c>
      <c r="AK18">
        <f t="shared" si="1"/>
        <v>7.0598818629495907E-2</v>
      </c>
      <c r="AL18">
        <f t="shared" si="1"/>
        <v>7.0872286354896175E-2</v>
      </c>
      <c r="AM18">
        <f t="shared" si="1"/>
        <v>7.1145754080296442E-2</v>
      </c>
      <c r="AN18">
        <f t="shared" si="1"/>
        <v>7.1419221805696709E-2</v>
      </c>
      <c r="AO18">
        <f t="shared" si="1"/>
        <v>7.1692689531096976E-2</v>
      </c>
      <c r="AP18">
        <f t="shared" si="1"/>
        <v>7.1966157256497243E-2</v>
      </c>
      <c r="AQ18">
        <f t="shared" si="1"/>
        <v>7.223962498189751E-2</v>
      </c>
      <c r="AR18">
        <f t="shared" si="1"/>
        <v>7.2513092707297777E-2</v>
      </c>
      <c r="AS18">
        <f t="shared" si="1"/>
        <v>7.2786560432698044E-2</v>
      </c>
      <c r="AT18">
        <f t="shared" si="1"/>
        <v>7.3060028158098422E-2</v>
      </c>
      <c r="AU18">
        <f t="shared" si="1"/>
        <v>7.3333495883498689E-2</v>
      </c>
      <c r="AV18">
        <f t="shared" si="1"/>
        <v>7.3606963608898957E-2</v>
      </c>
      <c r="AW18">
        <f t="shared" si="2"/>
        <v>7.3880431334299224E-2</v>
      </c>
      <c r="AX18">
        <f t="shared" si="2"/>
        <v>7.4153899059699491E-2</v>
      </c>
      <c r="AY18">
        <f t="shared" si="2"/>
        <v>7.4427366785099758E-2</v>
      </c>
      <c r="AZ18">
        <f t="shared" si="2"/>
        <v>7.4700834510500025E-2</v>
      </c>
    </row>
    <row r="19" spans="1:52" x14ac:dyDescent="0.2">
      <c r="A19" s="6" t="s">
        <v>36</v>
      </c>
      <c r="B19" s="28">
        <f>'Calculations black'!B200</f>
        <v>5.2127326150832494E-2</v>
      </c>
      <c r="C19" s="28">
        <f>'Calculations black'!C200</f>
        <v>5.2356269887994911E-2</v>
      </c>
      <c r="D19" s="28">
        <f>'Calculations black'!D200</f>
        <v>5.2606911945276016E-2</v>
      </c>
      <c r="E19" s="28">
        <f>'Calculations black'!E200</f>
        <v>5.2852080297345727E-2</v>
      </c>
      <c r="F19" s="28">
        <f>'Calculations black'!F200</f>
        <v>5.3096413881226948E-2</v>
      </c>
      <c r="G19" s="28">
        <f>'Calculations black'!G200</f>
        <v>5.3333467278011581E-2</v>
      </c>
      <c r="H19" s="28">
        <f>'Calculations black'!H200</f>
        <v>5.3569710410921012E-2</v>
      </c>
      <c r="I19" s="28">
        <f>'Calculations black'!I200</f>
        <v>5.3812082508800076E-2</v>
      </c>
      <c r="J19" s="28">
        <f>'Calculations black'!J200</f>
        <v>5.4056229559099216E-2</v>
      </c>
      <c r="K19" s="28">
        <f>'Calculations black'!K200</f>
        <v>5.4295008638838592E-2</v>
      </c>
      <c r="L19" s="28">
        <f>'Calculations black'!L200</f>
        <v>5.4528251674047616E-2</v>
      </c>
      <c r="M19" s="28">
        <f>'Calculations black'!M200</f>
        <v>5.4764888147651333E-2</v>
      </c>
      <c r="N19" s="28">
        <f>'Calculations black'!N200</f>
        <v>5.5000827808570178E-2</v>
      </c>
      <c r="O19" s="28">
        <f>'Calculations black'!O200</f>
        <v>5.5236070911127672E-2</v>
      </c>
      <c r="P19" s="28">
        <f>'Calculations black'!P200</f>
        <v>5.5470617430001187E-2</v>
      </c>
      <c r="Q19" s="28">
        <f>'Calculations black'!Q200</f>
        <v>5.5704467069406335E-2</v>
      </c>
      <c r="R19" s="28">
        <f>'Calculations black'!R200</f>
        <v>5.593761927224937E-2</v>
      </c>
      <c r="S19" s="28">
        <f>'Calculations black'!S200</f>
        <v>5.6170073229241398E-2</v>
      </c>
      <c r="T19" s="28">
        <f>'Calculations black'!T200</f>
        <v>5.6401827887967569E-2</v>
      </c>
      <c r="U19" s="28">
        <f>'Calculations black'!U200</f>
        <v>5.6632881961903872E-2</v>
      </c>
      <c r="V19" s="28">
        <f>'Calculations black'!V200</f>
        <v>5.6863233939375903E-2</v>
      </c>
      <c r="W19" s="28">
        <f>'Calculations black'!W200</f>
        <v>5.7092882092454014E-2</v>
      </c>
      <c r="X19" s="28">
        <f>'Calculations black'!X200</f>
        <v>5.7321824485778487E-2</v>
      </c>
      <c r="Y19" s="28">
        <f>'Calculations black'!Y200</f>
        <v>5.7550058985308808E-2</v>
      </c>
      <c r="Z19" s="28">
        <f>'Calculations black'!Z200</f>
        <v>5.7777583266992838E-2</v>
      </c>
      <c r="AA19" s="28">
        <f>'Calculations black'!AA200</f>
        <v>5.8004394825351024E-2</v>
      </c>
      <c r="AB19" s="28">
        <f>'Calculations black'!AB200</f>
        <v>5.8230490981968738E-2</v>
      </c>
      <c r="AC19" s="28">
        <f>'Calculations black'!AC200</f>
        <v>5.8455868893895174E-2</v>
      </c>
      <c r="AD19" s="28">
        <f>'Calculations black'!AD200</f>
        <v>5.8680525561942004E-2</v>
      </c>
      <c r="AE19" s="28">
        <f>'Calculations black'!AE200</f>
        <v>5.8904457838879397E-2</v>
      </c>
      <c r="AF19" s="28">
        <f>'Calculations black'!AF200</f>
        <v>5.9127662437524868E-2</v>
      </c>
      <c r="AG19">
        <f t="shared" si="1"/>
        <v>5.9412788720612786E-2</v>
      </c>
      <c r="AH19">
        <f t="shared" si="1"/>
        <v>5.964632590020752E-2</v>
      </c>
      <c r="AI19">
        <f t="shared" si="1"/>
        <v>5.9879863079802309E-2</v>
      </c>
      <c r="AJ19">
        <f t="shared" si="1"/>
        <v>6.0113400259397098E-2</v>
      </c>
      <c r="AK19">
        <f t="shared" si="1"/>
        <v>6.0346937438991888E-2</v>
      </c>
      <c r="AL19">
        <f t="shared" si="1"/>
        <v>6.0580474618586677E-2</v>
      </c>
      <c r="AM19">
        <f t="shared" si="1"/>
        <v>6.0814011798181467E-2</v>
      </c>
      <c r="AN19">
        <f t="shared" si="1"/>
        <v>6.10475489777762E-2</v>
      </c>
      <c r="AO19">
        <f t="shared" si="1"/>
        <v>6.128108615737099E-2</v>
      </c>
      <c r="AP19">
        <f t="shared" si="1"/>
        <v>6.1514623336965779E-2</v>
      </c>
      <c r="AQ19">
        <f t="shared" si="1"/>
        <v>6.1748160516560568E-2</v>
      </c>
      <c r="AR19">
        <f t="shared" si="1"/>
        <v>6.1981697696155358E-2</v>
      </c>
      <c r="AS19">
        <f t="shared" si="1"/>
        <v>6.2215234875750147E-2</v>
      </c>
      <c r="AT19">
        <f t="shared" si="1"/>
        <v>6.2448772055344937E-2</v>
      </c>
      <c r="AU19">
        <f t="shared" si="1"/>
        <v>6.268230923493967E-2</v>
      </c>
      <c r="AV19">
        <f t="shared" si="1"/>
        <v>6.291584641453446E-2</v>
      </c>
      <c r="AW19">
        <f t="shared" si="2"/>
        <v>6.3149383594129249E-2</v>
      </c>
      <c r="AX19">
        <f t="shared" si="2"/>
        <v>6.3382920773724039E-2</v>
      </c>
      <c r="AY19">
        <f t="shared" si="2"/>
        <v>6.3616457953318828E-2</v>
      </c>
      <c r="AZ19">
        <f t="shared" si="2"/>
        <v>6.3849995132913617E-2</v>
      </c>
    </row>
    <row r="20" spans="1:52" x14ac:dyDescent="0.2">
      <c r="A20" s="6" t="s">
        <v>37</v>
      </c>
      <c r="B20" s="28">
        <f>'Calculations black'!B201</f>
        <v>5.899999999999999E-2</v>
      </c>
      <c r="C20" s="28">
        <f>'Calculations black'!C201</f>
        <v>5.9236748280015079E-2</v>
      </c>
      <c r="D20" s="28">
        <f>'Calculations black'!D201</f>
        <v>5.9496559239016755E-2</v>
      </c>
      <c r="E20" s="28">
        <f>'Calculations black'!E201</f>
        <v>5.974875774766867E-2</v>
      </c>
      <c r="F20" s="28">
        <f>'Calculations black'!F201</f>
        <v>5.9998900691835576E-2</v>
      </c>
      <c r="G20" s="28">
        <f>'Calculations black'!G201</f>
        <v>6.0239183005790724E-2</v>
      </c>
      <c r="H20" s="28">
        <f>'Calculations black'!H201</f>
        <v>6.0476181368500581E-2</v>
      </c>
      <c r="I20" s="28">
        <f>'Calculations black'!I201</f>
        <v>6.0719238040846113E-2</v>
      </c>
      <c r="J20" s="28">
        <f>'Calculations black'!J201</f>
        <v>6.0962712616384203E-2</v>
      </c>
      <c r="K20" s="28">
        <f>'Calculations black'!K201</f>
        <v>6.1198797549606589E-2</v>
      </c>
      <c r="L20" s="28">
        <f>'Calculations black'!L201</f>
        <v>6.1432320864122876E-2</v>
      </c>
      <c r="M20" s="28">
        <f>'Calculations black'!M201</f>
        <v>6.1665329023649303E-2</v>
      </c>
      <c r="N20" s="28">
        <f>'Calculations black'!N201</f>
        <v>6.1896392787318011E-2</v>
      </c>
      <c r="O20" s="28">
        <f>'Calculations black'!O201</f>
        <v>6.2125509022712813E-2</v>
      </c>
      <c r="P20" s="28">
        <f>'Calculations black'!P201</f>
        <v>6.2352675055156855E-2</v>
      </c>
      <c r="Q20" s="28">
        <f>'Calculations black'!Q201</f>
        <v>6.2577888667421699E-2</v>
      </c>
      <c r="R20" s="28">
        <f>'Calculations black'!R201</f>
        <v>6.2801148098786105E-2</v>
      </c>
      <c r="S20" s="28">
        <f>'Calculations black'!S201</f>
        <v>6.3022452043474148E-2</v>
      </c>
      <c r="T20" s="28">
        <f>'Calculations black'!T201</f>
        <v>6.3241799648501212E-2</v>
      </c>
      <c r="U20" s="28">
        <f>'Calculations black'!U201</f>
        <v>6.3459190510955152E-2</v>
      </c>
      <c r="V20" s="28">
        <f>'Calculations black'!V201</f>
        <v>6.3674624674741678E-2</v>
      </c>
      <c r="W20" s="28">
        <f>'Calculations black'!W201</f>
        <v>6.3888102626822776E-2</v>
      </c>
      <c r="X20" s="28">
        <f>'Calculations black'!X201</f>
        <v>6.4099625292973458E-2</v>
      </c>
      <c r="Y20" s="28">
        <f>'Calculations black'!Y201</f>
        <v>6.4309194033085312E-2</v>
      </c>
      <c r="Z20" s="28">
        <f>'Calculations black'!Z201</f>
        <v>6.4516810636043573E-2</v>
      </c>
      <c r="AA20" s="28">
        <f>'Calculations black'!AA201</f>
        <v>6.4722477314204094E-2</v>
      </c>
      <c r="AB20" s="28">
        <f>'Calculations black'!AB201</f>
        <v>6.4926196697494054E-2</v>
      </c>
      <c r="AC20" s="28">
        <f>'Calculations black'!AC201</f>
        <v>6.5127971827163691E-2</v>
      </c>
      <c r="AD20" s="28">
        <f>'Calculations black'!AD201</f>
        <v>6.5327806149212866E-2</v>
      </c>
      <c r="AE20" s="28">
        <f>'Calculations black'!AE201</f>
        <v>6.5525703507515617E-2</v>
      </c>
      <c r="AF20" s="28">
        <f>'Calculations black'!AF201</f>
        <v>6.572166813666748E-2</v>
      </c>
      <c r="AG20">
        <f t="shared" si="1"/>
        <v>6.6087517897887527E-2</v>
      </c>
      <c r="AH20">
        <f t="shared" si="1"/>
        <v>6.631175396578437E-2</v>
      </c>
      <c r="AI20">
        <f t="shared" si="1"/>
        <v>6.6535990033681158E-2</v>
      </c>
      <c r="AJ20">
        <f t="shared" si="1"/>
        <v>6.6760226101578002E-2</v>
      </c>
      <c r="AK20">
        <f t="shared" si="1"/>
        <v>6.6984462169474845E-2</v>
      </c>
      <c r="AL20">
        <f t="shared" si="1"/>
        <v>6.7208698237371634E-2</v>
      </c>
      <c r="AM20">
        <f t="shared" si="1"/>
        <v>6.7432934305268477E-2</v>
      </c>
      <c r="AN20">
        <f t="shared" si="1"/>
        <v>6.7657170373165321E-2</v>
      </c>
      <c r="AO20">
        <f t="shared" si="1"/>
        <v>6.7881406441062109E-2</v>
      </c>
      <c r="AP20">
        <f t="shared" si="1"/>
        <v>6.8105642508958952E-2</v>
      </c>
      <c r="AQ20">
        <f t="shared" si="1"/>
        <v>6.8329878576855796E-2</v>
      </c>
      <c r="AR20">
        <f t="shared" si="1"/>
        <v>6.8554114644752639E-2</v>
      </c>
      <c r="AS20">
        <f t="shared" si="1"/>
        <v>6.8778350712649428E-2</v>
      </c>
      <c r="AT20">
        <f t="shared" si="1"/>
        <v>6.9002586780546271E-2</v>
      </c>
      <c r="AU20">
        <f t="shared" si="1"/>
        <v>6.9226822848443115E-2</v>
      </c>
      <c r="AV20">
        <f t="shared" si="1"/>
        <v>6.9451058916339903E-2</v>
      </c>
      <c r="AW20">
        <f t="shared" si="2"/>
        <v>6.9675294984236746E-2</v>
      </c>
      <c r="AX20">
        <f t="shared" si="2"/>
        <v>6.989953105213359E-2</v>
      </c>
      <c r="AY20">
        <f t="shared" si="2"/>
        <v>7.0123767120030378E-2</v>
      </c>
      <c r="AZ20">
        <f t="shared" si="2"/>
        <v>7.0348003187927222E-2</v>
      </c>
    </row>
    <row r="21" spans="1:52" x14ac:dyDescent="0.2">
      <c r="A21" s="6" t="s">
        <v>38</v>
      </c>
      <c r="B21" s="28">
        <f>'Calculations black'!B202</f>
        <v>9.4E-2</v>
      </c>
      <c r="C21" s="28">
        <f>'Calculations black'!C202</f>
        <v>9.4368931227121172E-2</v>
      </c>
      <c r="D21" s="28">
        <f>'Calculations black'!D202</f>
        <v>9.477087733075977E-2</v>
      </c>
      <c r="E21" s="28">
        <f>'Calculations black'!E202</f>
        <v>9.5164345160817884E-2</v>
      </c>
      <c r="F21" s="28">
        <f>'Calculations black'!F202</f>
        <v>9.5556080351583E-2</v>
      </c>
      <c r="G21" s="28">
        <f>'Calculations black'!G202</f>
        <v>9.5936676112723829E-2</v>
      </c>
      <c r="H21" s="28">
        <f>'Calculations black'!H202</f>
        <v>9.6316400639942512E-2</v>
      </c>
      <c r="I21" s="28">
        <f>'Calculations black'!I202</f>
        <v>9.6704573626770929E-2</v>
      </c>
      <c r="J21" s="28">
        <f>'Calculations black'!J202</f>
        <v>9.7095057469993459E-2</v>
      </c>
      <c r="K21" s="28">
        <f>'Calculations black'!K202</f>
        <v>9.7476837037723987E-2</v>
      </c>
      <c r="L21" s="28">
        <f>'Calculations black'!L202</f>
        <v>9.7846705991095018E-2</v>
      </c>
      <c r="M21" s="28">
        <f>'Calculations black'!M202</f>
        <v>9.8223020338296579E-2</v>
      </c>
      <c r="N21" s="28">
        <f>'Calculations black'!N202</f>
        <v>9.8597619633451886E-2</v>
      </c>
      <c r="O21" s="28">
        <f>'Calculations black'!O202</f>
        <v>9.8970486492760856E-2</v>
      </c>
      <c r="P21" s="28">
        <f>'Calculations black'!P202</f>
        <v>9.9341603550226157E-2</v>
      </c>
      <c r="Q21" s="28">
        <f>'Calculations black'!Q202</f>
        <v>9.9710953480319331E-2</v>
      </c>
      <c r="R21" s="28">
        <f>'Calculations black'!R202</f>
        <v>0.10007851901998306</v>
      </c>
      <c r="S21" s="28">
        <f>'Calculations black'!S202</f>
        <v>0.10044428298996419</v>
      </c>
      <c r="T21" s="28">
        <f>'Calculations black'!T202</f>
        <v>0.10080822831547522</v>
      </c>
      <c r="U21" s="28">
        <f>'Calculations black'!U202</f>
        <v>0.10117033804617902</v>
      </c>
      <c r="V21" s="28">
        <f>'Calculations black'!V202</f>
        <v>0.10153059537549677</v>
      </c>
      <c r="W21" s="28">
        <f>'Calculations black'!W202</f>
        <v>0.10188898365923822</v>
      </c>
      <c r="X21" s="28">
        <f>'Calculations black'!X202</f>
        <v>0.10224548643355219</v>
      </c>
      <c r="Y21" s="28">
        <f>'Calculations black'!Y202</f>
        <v>0.10260008743219973</v>
      </c>
      <c r="Z21" s="28">
        <f>'Calculations black'!Z202</f>
        <v>0.10295277060315071</v>
      </c>
      <c r="AA21" s="28">
        <f>'Calculations black'!AA202</f>
        <v>0.10330352012450758</v>
      </c>
      <c r="AB21" s="28">
        <f>'Calculations black'!AB202</f>
        <v>0.10365232041975544</v>
      </c>
      <c r="AC21" s="28">
        <f>'Calculations black'!AC202</f>
        <v>0.10399915617234705</v>
      </c>
      <c r="AD21" s="28">
        <f>'Calculations black'!AD202</f>
        <v>0.10434401233962307</v>
      </c>
      <c r="AE21" s="28">
        <f>'Calculations black'!AE202</f>
        <v>0.10468687416607571</v>
      </c>
      <c r="AF21" s="28">
        <f>'Calculations black'!AF202</f>
        <v>0.10502772719595987</v>
      </c>
      <c r="AG21">
        <f t="shared" si="1"/>
        <v>0.10552948648865557</v>
      </c>
      <c r="AH21">
        <f t="shared" si="1"/>
        <v>0.1058976336870654</v>
      </c>
      <c r="AI21">
        <f t="shared" si="1"/>
        <v>0.10626578088547511</v>
      </c>
      <c r="AJ21">
        <f t="shared" si="1"/>
        <v>0.10663392808388483</v>
      </c>
      <c r="AK21">
        <f t="shared" si="1"/>
        <v>0.10700207528229455</v>
      </c>
      <c r="AL21">
        <f t="shared" si="1"/>
        <v>0.10737022248070427</v>
      </c>
      <c r="AM21">
        <f t="shared" si="1"/>
        <v>0.10773836967911399</v>
      </c>
      <c r="AN21">
        <f t="shared" si="1"/>
        <v>0.10810651687752371</v>
      </c>
      <c r="AO21">
        <f t="shared" si="1"/>
        <v>0.10847466407593354</v>
      </c>
      <c r="AP21">
        <f t="shared" si="1"/>
        <v>0.10884281127434325</v>
      </c>
      <c r="AQ21">
        <f t="shared" si="1"/>
        <v>0.10921095847275297</v>
      </c>
      <c r="AR21">
        <f t="shared" si="1"/>
        <v>0.10957910567116269</v>
      </c>
      <c r="AS21">
        <f t="shared" si="1"/>
        <v>0.10994725286957241</v>
      </c>
      <c r="AT21">
        <f t="shared" si="1"/>
        <v>0.11031540006798213</v>
      </c>
      <c r="AU21">
        <f t="shared" si="1"/>
        <v>0.11068354726639185</v>
      </c>
      <c r="AV21">
        <f t="shared" si="1"/>
        <v>0.11105169446480168</v>
      </c>
      <c r="AW21">
        <f t="shared" si="2"/>
        <v>0.11141984166321139</v>
      </c>
      <c r="AX21">
        <f t="shared" si="2"/>
        <v>0.11178798886162111</v>
      </c>
      <c r="AY21">
        <f t="shared" si="2"/>
        <v>0.11215613606003083</v>
      </c>
      <c r="AZ21">
        <f t="shared" si="2"/>
        <v>0.11252428325844055</v>
      </c>
    </row>
    <row r="22" spans="1:52" x14ac:dyDescent="0.2">
      <c r="A22" s="6" t="s">
        <v>39</v>
      </c>
      <c r="B22" s="28">
        <f>'Calculations black'!B203</f>
        <v>7.6999999999999999E-2</v>
      </c>
      <c r="C22" s="28">
        <f>'Calculations black'!C203</f>
        <v>7.7316094472784647E-2</v>
      </c>
      <c r="D22" s="28">
        <f>'Calculations black'!D203</f>
        <v>7.7661039612355626E-2</v>
      </c>
      <c r="E22" s="28">
        <f>'Calculations black'!E203</f>
        <v>7.799890593253854E-2</v>
      </c>
      <c r="F22" s="28">
        <f>'Calculations black'!F203</f>
        <v>7.8335601471403546E-2</v>
      </c>
      <c r="G22" s="28">
        <f>'Calculations black'!G203</f>
        <v>7.8662910943344683E-2</v>
      </c>
      <c r="H22" s="28">
        <f>'Calculations black'!H203</f>
        <v>7.8989702305552661E-2</v>
      </c>
      <c r="I22" s="28">
        <f>'Calculations black'!I203</f>
        <v>7.9324253578776358E-2</v>
      </c>
      <c r="J22" s="28">
        <f>'Calculations black'!J203</f>
        <v>7.9661184153533876E-2</v>
      </c>
      <c r="K22" s="28">
        <f>'Calculations black'!K203</f>
        <v>7.9990953992148145E-2</v>
      </c>
      <c r="L22" s="28">
        <f>'Calculations black'!L203</f>
        <v>8.0311032573343932E-2</v>
      </c>
      <c r="M22" s="28">
        <f>'Calculations black'!M203</f>
        <v>8.0636917971782254E-2</v>
      </c>
      <c r="N22" s="28">
        <f>'Calculations black'!N203</f>
        <v>8.0961714610236088E-2</v>
      </c>
      <c r="O22" s="28">
        <f>'Calculations black'!O203</f>
        <v>8.1285413331688802E-2</v>
      </c>
      <c r="P22" s="28">
        <f>'Calculations black'!P203</f>
        <v>8.1608004743262366E-2</v>
      </c>
      <c r="Q22" s="28">
        <f>'Calculations black'!Q203</f>
        <v>8.1929479233882135E-2</v>
      </c>
      <c r="R22" s="28">
        <f>'Calculations black'!R203</f>
        <v>8.2249826991662847E-2</v>
      </c>
      <c r="S22" s="28">
        <f>'Calculations black'!S203</f>
        <v>8.2569038021005903E-2</v>
      </c>
      <c r="T22" s="28">
        <f>'Calculations black'!T203</f>
        <v>8.2887102159401163E-2</v>
      </c>
      <c r="U22" s="28">
        <f>'Calculations black'!U203</f>
        <v>8.32040090939246E-2</v>
      </c>
      <c r="V22" s="28">
        <f>'Calculations black'!V203</f>
        <v>8.3519748377424444E-2</v>
      </c>
      <c r="W22" s="28">
        <f>'Calculations black'!W203</f>
        <v>8.3834309444391603E-2</v>
      </c>
      <c r="X22" s="28">
        <f>'Calculations black'!X203</f>
        <v>8.4147681626505808E-2</v>
      </c>
      <c r="Y22" s="28">
        <f>'Calculations black'!Y203</f>
        <v>8.4459854167852691E-2</v>
      </c>
      <c r="Z22" s="28">
        <f>'Calculations black'!Z203</f>
        <v>8.4770816239808186E-2</v>
      </c>
      <c r="AA22" s="28">
        <f>'Calculations black'!AA203</f>
        <v>8.5080556955585085E-2</v>
      </c>
      <c r="AB22" s="28">
        <f>'Calculations black'!AB203</f>
        <v>8.5389065384436136E-2</v>
      </c>
      <c r="AC22" s="28">
        <f>'Calculations black'!AC203</f>
        <v>8.5696330565513568E-2</v>
      </c>
      <c r="AD22" s="28">
        <f>'Calculations black'!AD203</f>
        <v>8.6002341521378187E-2</v>
      </c>
      <c r="AE22" s="28">
        <f>'Calculations black'!AE203</f>
        <v>8.6307087271159239E-2</v>
      </c>
      <c r="AF22" s="28">
        <f>'Calculations black'!AF203</f>
        <v>8.6610556843360179E-2</v>
      </c>
      <c r="AG22">
        <f t="shared" si="1"/>
        <v>8.7016052427647095E-2</v>
      </c>
      <c r="AH22">
        <f t="shared" si="1"/>
        <v>8.7336810676975851E-2</v>
      </c>
      <c r="AI22">
        <f t="shared" si="1"/>
        <v>8.7657568926304497E-2</v>
      </c>
      <c r="AJ22">
        <f t="shared" si="1"/>
        <v>8.7978327175633142E-2</v>
      </c>
      <c r="AK22">
        <f t="shared" si="1"/>
        <v>8.8299085424961787E-2</v>
      </c>
      <c r="AL22">
        <f t="shared" si="1"/>
        <v>8.8619843674290433E-2</v>
      </c>
      <c r="AM22">
        <f t="shared" si="1"/>
        <v>8.8940601923619078E-2</v>
      </c>
      <c r="AN22">
        <f t="shared" si="1"/>
        <v>8.9261360172947724E-2</v>
      </c>
      <c r="AO22">
        <f t="shared" si="1"/>
        <v>8.958211842227648E-2</v>
      </c>
      <c r="AP22">
        <f t="shared" si="1"/>
        <v>8.9902876671605125E-2</v>
      </c>
      <c r="AQ22">
        <f t="shared" si="1"/>
        <v>9.0223634920933771E-2</v>
      </c>
      <c r="AR22">
        <f t="shared" si="1"/>
        <v>9.0544393170262416E-2</v>
      </c>
      <c r="AS22">
        <f t="shared" si="1"/>
        <v>9.0865151419591061E-2</v>
      </c>
      <c r="AT22">
        <f t="shared" si="1"/>
        <v>9.1185909668919707E-2</v>
      </c>
      <c r="AU22">
        <f t="shared" si="1"/>
        <v>9.1506667918248352E-2</v>
      </c>
      <c r="AV22">
        <f t="shared" si="1"/>
        <v>9.1827426167577109E-2</v>
      </c>
      <c r="AW22">
        <f t="shared" si="2"/>
        <v>9.2148184416905754E-2</v>
      </c>
      <c r="AX22">
        <f t="shared" si="2"/>
        <v>9.2468942666234399E-2</v>
      </c>
      <c r="AY22">
        <f t="shared" si="2"/>
        <v>9.2789700915563045E-2</v>
      </c>
      <c r="AZ22">
        <f t="shared" si="2"/>
        <v>9.311045916489169E-2</v>
      </c>
    </row>
    <row r="23" spans="1:52" x14ac:dyDescent="0.2">
      <c r="A23" s="6" t="s">
        <v>40</v>
      </c>
      <c r="B23" s="28">
        <f>'Calculations black'!B204</f>
        <v>0.182</v>
      </c>
      <c r="C23" s="28">
        <f>'Calculations black'!C204</f>
        <v>0.18266242808009198</v>
      </c>
      <c r="D23" s="28">
        <f>'Calculations black'!D204</f>
        <v>0.18337653870869583</v>
      </c>
      <c r="E23" s="28">
        <f>'Calculations black'!E204</f>
        <v>0.1840776591017983</v>
      </c>
      <c r="F23" s="28">
        <f>'Calculations black'!F204</f>
        <v>0.18477485725158263</v>
      </c>
      <c r="G23" s="28">
        <f>'Calculations black'!G204</f>
        <v>0.18545552789322572</v>
      </c>
      <c r="H23" s="28">
        <f>'Calculations black'!H204</f>
        <v>0.18613765965134502</v>
      </c>
      <c r="I23" s="28">
        <f>'Calculations black'!I204</f>
        <v>0.18682995992655935</v>
      </c>
      <c r="J23" s="28">
        <f>'Calculations black'!J204</f>
        <v>0.18752532911731268</v>
      </c>
      <c r="K23" s="28">
        <f>'Calculations black'!K204</f>
        <v>0.18820611812402294</v>
      </c>
      <c r="L23" s="28">
        <f>'Calculations black'!L204</f>
        <v>0.18885278094969568</v>
      </c>
      <c r="M23" s="28">
        <f>'Calculations black'!M204</f>
        <v>0.18951722459586184</v>
      </c>
      <c r="N23" s="28">
        <f>'Calculations black'!N204</f>
        <v>0.19017739107317216</v>
      </c>
      <c r="O23" s="28">
        <f>'Calculations black'!O204</f>
        <v>0.19083322794528471</v>
      </c>
      <c r="P23" s="28">
        <f>'Calculations black'!P204</f>
        <v>0.191484684075929</v>
      </c>
      <c r="Q23" s="28">
        <f>'Calculations black'!Q204</f>
        <v>0.19213170965948573</v>
      </c>
      <c r="R23" s="28">
        <f>'Calculations black'!R204</f>
        <v>0.19277425624928693</v>
      </c>
      <c r="S23" s="28">
        <f>'Calculations black'!S204</f>
        <v>0.19341227678367276</v>
      </c>
      <c r="T23" s="28">
        <f>'Calculations black'!T204</f>
        <v>0.19404572560984537</v>
      </c>
      <c r="U23" s="28">
        <f>'Calculations black'!U204</f>
        <v>0.19467455850555609</v>
      </c>
      <c r="V23" s="28">
        <f>'Calculations black'!V204</f>
        <v>0.1952987326986719</v>
      </c>
      <c r="W23" s="28">
        <f>'Calculations black'!W204</f>
        <v>0.19591820688466435</v>
      </c>
      <c r="X23" s="28">
        <f>'Calculations black'!X204</f>
        <v>0.19653294124206275</v>
      </c>
      <c r="Y23" s="28">
        <f>'Calculations black'!Y204</f>
        <v>0.19714289744592159</v>
      </c>
      <c r="Z23" s="28">
        <f>'Calculations black'!Z204</f>
        <v>0.19774803867934665</v>
      </c>
      <c r="AA23" s="28">
        <f>'Calculations black'!AA204</f>
        <v>0.19834832964313245</v>
      </c>
      <c r="AB23" s="28">
        <f>'Calculations black'!AB204</f>
        <v>0.19894373656355327</v>
      </c>
      <c r="AC23" s="28">
        <f>'Calculations black'!AC204</f>
        <v>0.19953422719836619</v>
      </c>
      <c r="AD23" s="28">
        <f>'Calculations black'!AD204</f>
        <v>0.20011977084107097</v>
      </c>
      <c r="AE23" s="28">
        <f>'Calculations black'!AE204</f>
        <v>0.20070033832348169</v>
      </c>
      <c r="AF23" s="28">
        <f>'Calculations black'!AF204</f>
        <v>0.20127590201666101</v>
      </c>
      <c r="AG23">
        <f t="shared" si="1"/>
        <v>0.2022541643184026</v>
      </c>
      <c r="AH23">
        <f t="shared" si="1"/>
        <v>0.20289804750193308</v>
      </c>
      <c r="AI23">
        <f t="shared" si="1"/>
        <v>0.20354193068546356</v>
      </c>
      <c r="AJ23">
        <f t="shared" si="1"/>
        <v>0.20418581386899404</v>
      </c>
      <c r="AK23">
        <f t="shared" si="1"/>
        <v>0.20482969705252452</v>
      </c>
      <c r="AL23">
        <f t="shared" si="1"/>
        <v>0.20547358023605522</v>
      </c>
      <c r="AM23">
        <f t="shared" si="1"/>
        <v>0.2061174634195857</v>
      </c>
      <c r="AN23">
        <f t="shared" si="1"/>
        <v>0.20676134660311618</v>
      </c>
      <c r="AO23">
        <f t="shared" si="1"/>
        <v>0.20740522978664666</v>
      </c>
      <c r="AP23">
        <f t="shared" si="1"/>
        <v>0.20804911297017714</v>
      </c>
      <c r="AQ23">
        <f t="shared" si="1"/>
        <v>0.20869299615370762</v>
      </c>
      <c r="AR23">
        <f t="shared" si="1"/>
        <v>0.2093368793372381</v>
      </c>
      <c r="AS23">
        <f t="shared" si="1"/>
        <v>0.20998076252076858</v>
      </c>
      <c r="AT23">
        <f t="shared" si="1"/>
        <v>0.21062464570429906</v>
      </c>
      <c r="AU23">
        <f t="shared" si="1"/>
        <v>0.21126852888782954</v>
      </c>
      <c r="AV23">
        <f t="shared" si="1"/>
        <v>0.21191241207136002</v>
      </c>
      <c r="AW23">
        <f t="shared" si="2"/>
        <v>0.2125562952548905</v>
      </c>
      <c r="AX23">
        <f t="shared" si="2"/>
        <v>0.21320017843842098</v>
      </c>
      <c r="AY23">
        <f t="shared" si="2"/>
        <v>0.21384406162195146</v>
      </c>
      <c r="AZ23">
        <f t="shared" si="2"/>
        <v>0.21448794480548217</v>
      </c>
    </row>
    <row r="24" spans="1:52" x14ac:dyDescent="0.2">
      <c r="A24" s="6" t="s">
        <v>41</v>
      </c>
      <c r="B24" s="28">
        <f>'Calculations black'!B205</f>
        <v>9.5433526011560757E-2</v>
      </c>
      <c r="C24" s="28">
        <f>'Calculations black'!C205</f>
        <v>9.5807454027315164E-2</v>
      </c>
      <c r="D24" s="28">
        <f>'Calculations black'!D205</f>
        <v>9.6214798929804807E-2</v>
      </c>
      <c r="E24" s="28">
        <f>'Calculations black'!E205</f>
        <v>9.661351454762987E-2</v>
      </c>
      <c r="F24" s="28">
        <f>'Calculations black'!F205</f>
        <v>9.7010433479819302E-2</v>
      </c>
      <c r="G24" s="28">
        <f>'Calculations black'!G205</f>
        <v>9.7396024923733879E-2</v>
      </c>
      <c r="H24" s="28">
        <f>'Calculations black'!H205</f>
        <v>9.7780688964588899E-2</v>
      </c>
      <c r="I24" s="28">
        <f>'Calculations black'!I205</f>
        <v>9.8173864861037033E-2</v>
      </c>
      <c r="J24" s="28">
        <f>'Calculations black'!J205</f>
        <v>9.856933228835342E-2</v>
      </c>
      <c r="K24" s="28">
        <f>'Calculations black'!K205</f>
        <v>9.8955932774047087E-2</v>
      </c>
      <c r="L24" s="28">
        <f>'Calculations black'!L205</f>
        <v>9.9330441218908189E-2</v>
      </c>
      <c r="M24" s="28">
        <f>'Calculations black'!M205</f>
        <v>9.9711418677705832E-2</v>
      </c>
      <c r="N24" s="28">
        <f>'Calculations black'!N205</f>
        <v>0.10009061062282491</v>
      </c>
      <c r="O24" s="28">
        <f>'Calculations black'!O205</f>
        <v>0.10046799893170018</v>
      </c>
      <c r="P24" s="28">
        <f>'Calculations black'!P205</f>
        <v>0.10084356555228299</v>
      </c>
      <c r="Q24" s="28">
        <f>'Calculations black'!Q205</f>
        <v>0.10121729252561851</v>
      </c>
      <c r="R24" s="28">
        <f>'Calculations black'!R205</f>
        <v>0.10158916200768872</v>
      </c>
      <c r="S24" s="28">
        <f>'Calculations black'!S205</f>
        <v>0.10195915629051994</v>
      </c>
      <c r="T24" s="28">
        <f>'Calculations black'!T205</f>
        <v>0.10232725782255223</v>
      </c>
      <c r="U24" s="28">
        <f>'Calculations black'!U205</f>
        <v>0.10269344922827052</v>
      </c>
      <c r="V24" s="28">
        <f>'Calculations black'!V205</f>
        <v>0.10305771332709793</v>
      </c>
      <c r="W24" s="28">
        <f>'Calculations black'!W205</f>
        <v>0.10342003315155368</v>
      </c>
      <c r="X24" s="28">
        <f>'Calculations black'!X205</f>
        <v>0.10378039196467653</v>
      </c>
      <c r="Y24" s="28">
        <f>'Calculations black'!Y205</f>
        <v>0.104138773276717</v>
      </c>
      <c r="Z24" s="28">
        <f>'Calculations black'!Z205</f>
        <v>0.10449516086110373</v>
      </c>
      <c r="AA24" s="28">
        <f>'Calculations black'!AA205</f>
        <v>0.10484953876968812</v>
      </c>
      <c r="AB24" s="28">
        <f>'Calculations black'!AB205</f>
        <v>0.10520189134727037</v>
      </c>
      <c r="AC24" s="28">
        <f>'Calculations black'!AC205</f>
        <v>0.10555220324541786</v>
      </c>
      <c r="AD24" s="28">
        <f>'Calculations black'!AD205</f>
        <v>0.10590045943557806</v>
      </c>
      <c r="AE24" s="28">
        <f>'Calculations black'!AE205</f>
        <v>0.10624664522149668</v>
      </c>
      <c r="AF24" s="28">
        <f>'Calculations black'!AF205</f>
        <v>0.10659074625094796</v>
      </c>
      <c r="AG24">
        <f t="shared" si="1"/>
        <v>0.10710217599261762</v>
      </c>
      <c r="AH24">
        <f t="shared" si="1"/>
        <v>0.10747465174913695</v>
      </c>
      <c r="AI24">
        <f t="shared" si="1"/>
        <v>0.10784712750565639</v>
      </c>
      <c r="AJ24">
        <f t="shared" si="1"/>
        <v>0.10821960326217583</v>
      </c>
      <c r="AK24">
        <f t="shared" si="1"/>
        <v>0.10859207901869528</v>
      </c>
      <c r="AL24">
        <f t="shared" si="1"/>
        <v>0.10896455477521472</v>
      </c>
      <c r="AM24">
        <f t="shared" si="1"/>
        <v>0.10933703053173416</v>
      </c>
      <c r="AN24">
        <f t="shared" si="1"/>
        <v>0.10970950628825349</v>
      </c>
      <c r="AO24">
        <f t="shared" si="1"/>
        <v>0.11008198204477293</v>
      </c>
      <c r="AP24">
        <f t="shared" si="1"/>
        <v>0.11045445780129237</v>
      </c>
      <c r="AQ24">
        <f t="shared" si="1"/>
        <v>0.11082693355781181</v>
      </c>
      <c r="AR24">
        <f t="shared" si="1"/>
        <v>0.11119940931433125</v>
      </c>
      <c r="AS24">
        <f t="shared" si="1"/>
        <v>0.1115718850708507</v>
      </c>
      <c r="AT24">
        <f t="shared" si="1"/>
        <v>0.11194436082737003</v>
      </c>
      <c r="AU24">
        <f t="shared" si="1"/>
        <v>0.11231683658388947</v>
      </c>
      <c r="AV24">
        <f t="shared" si="1"/>
        <v>0.11268931234040891</v>
      </c>
      <c r="AW24">
        <f t="shared" si="2"/>
        <v>0.11306178809692835</v>
      </c>
      <c r="AX24">
        <f t="shared" si="2"/>
        <v>0.11343426385344779</v>
      </c>
      <c r="AY24">
        <f t="shared" si="2"/>
        <v>0.11380673960996723</v>
      </c>
      <c r="AZ24">
        <f t="shared" si="2"/>
        <v>0.11417921536648667</v>
      </c>
    </row>
    <row r="25" spans="1:52" x14ac:dyDescent="0.2">
      <c r="A25" s="6" t="s">
        <v>42</v>
      </c>
      <c r="B25" s="28">
        <f>'Calculations black'!B206</f>
        <v>0.104</v>
      </c>
      <c r="C25" s="28">
        <f>'Calculations black'!C206</f>
        <v>0.1043919507808309</v>
      </c>
      <c r="D25" s="28">
        <f>'Calculations black'!D206</f>
        <v>0.10481881885941242</v>
      </c>
      <c r="E25" s="28">
        <f>'Calculations black'!E206</f>
        <v>0.10523594162492973</v>
      </c>
      <c r="F25" s="28">
        <f>'Calculations black'!F206</f>
        <v>0.10565065012713601</v>
      </c>
      <c r="G25" s="28">
        <f>'Calculations black'!G206</f>
        <v>0.10605268924691681</v>
      </c>
      <c r="H25" s="28">
        <f>'Calculations black'!H206</f>
        <v>0.10645289175973197</v>
      </c>
      <c r="I25" s="28">
        <f>'Calculations black'!I206</f>
        <v>0.10686166644899718</v>
      </c>
      <c r="J25" s="28">
        <f>'Calculations black'!J206</f>
        <v>0.10727221163373755</v>
      </c>
      <c r="K25" s="28">
        <f>'Calculations black'!K206</f>
        <v>0.10767275863242744</v>
      </c>
      <c r="L25" s="28">
        <f>'Calculations black'!L206</f>
        <v>0.10806134516961041</v>
      </c>
      <c r="M25" s="28">
        <f>'Calculations black'!M206</f>
        <v>0.1084553525188066</v>
      </c>
      <c r="N25" s="28">
        <f>'Calculations black'!N206</f>
        <v>0.10884693717385246</v>
      </c>
      <c r="O25" s="28">
        <f>'Calculations black'!O206</f>
        <v>0.10923607902870652</v>
      </c>
      <c r="P25" s="28">
        <f>'Calculations black'!P206</f>
        <v>0.10962275838301265</v>
      </c>
      <c r="Q25" s="28">
        <f>'Calculations black'!Q206</f>
        <v>0.11000695596246138</v>
      </c>
      <c r="R25" s="28">
        <f>'Calculations black'!R206</f>
        <v>0.11038865293805958</v>
      </c>
      <c r="S25" s="28">
        <f>'Calculations black'!S206</f>
        <v>0.11076783094431644</v>
      </c>
      <c r="T25" s="28">
        <f>'Calculations black'!T206</f>
        <v>0.11114447209636105</v>
      </c>
      <c r="U25" s="28">
        <f>'Calculations black'!U206</f>
        <v>0.11151855900600151</v>
      </c>
      <c r="V25" s="28">
        <f>'Calculations black'!V206</f>
        <v>0.11189007479674032</v>
      </c>
      <c r="W25" s="28">
        <f>'Calculations black'!W206</f>
        <v>0.11225900311776349</v>
      </c>
      <c r="X25" s="28">
        <f>'Calculations black'!X206</f>
        <v>0.11262532815691587</v>
      </c>
      <c r="Y25" s="28">
        <f>'Calculations black'!Y206</f>
        <v>0.11298903465268222</v>
      </c>
      <c r="Z25" s="28">
        <f>'Calculations black'!Z206</f>
        <v>0.11335010790519083</v>
      </c>
      <c r="AA25" s="28">
        <f>'Calculations black'!AA206</f>
        <v>0.11370853378625927</v>
      </c>
      <c r="AB25" s="28">
        <f>'Calculations black'!AB206</f>
        <v>0.11406429874849951</v>
      </c>
      <c r="AC25" s="28">
        <f>'Calculations black'!AC206</f>
        <v>0.11441738983350426</v>
      </c>
      <c r="AD25" s="28">
        <f>'Calculations black'!AD206</f>
        <v>0.11476779467913482</v>
      </c>
      <c r="AE25" s="28">
        <f>'Calculations black'!AE206</f>
        <v>0.11511550152593078</v>
      </c>
      <c r="AF25" s="28">
        <f>'Calculations black'!AF206</f>
        <v>0.11546049922266369</v>
      </c>
      <c r="AG25">
        <f t="shared" si="1"/>
        <v>0.11602833508202026</v>
      </c>
      <c r="AH25">
        <f t="shared" si="1"/>
        <v>0.11641094052311307</v>
      </c>
      <c r="AI25">
        <f t="shared" si="1"/>
        <v>0.11679354596420588</v>
      </c>
      <c r="AJ25">
        <f t="shared" si="1"/>
        <v>0.11717615140529869</v>
      </c>
      <c r="AK25">
        <f t="shared" si="1"/>
        <v>0.1175587568463915</v>
      </c>
      <c r="AL25">
        <f t="shared" si="1"/>
        <v>0.11794136228748431</v>
      </c>
      <c r="AM25">
        <f t="shared" si="1"/>
        <v>0.11832396772857712</v>
      </c>
      <c r="AN25">
        <f t="shared" si="1"/>
        <v>0.11870657316966993</v>
      </c>
      <c r="AO25">
        <f t="shared" si="1"/>
        <v>0.11908917861076274</v>
      </c>
      <c r="AP25">
        <f t="shared" si="1"/>
        <v>0.11947178405185555</v>
      </c>
      <c r="AQ25">
        <f t="shared" si="1"/>
        <v>0.11985438949294835</v>
      </c>
      <c r="AR25">
        <f t="shared" si="1"/>
        <v>0.12023699493404116</v>
      </c>
      <c r="AS25">
        <f t="shared" si="1"/>
        <v>0.12061960037513397</v>
      </c>
      <c r="AT25">
        <f t="shared" si="1"/>
        <v>0.12100220581622678</v>
      </c>
      <c r="AU25">
        <f t="shared" si="1"/>
        <v>0.12138481125731948</v>
      </c>
      <c r="AV25">
        <f t="shared" si="1"/>
        <v>0.12176741669841229</v>
      </c>
      <c r="AW25">
        <f t="shared" si="2"/>
        <v>0.1221500221395051</v>
      </c>
      <c r="AX25">
        <f t="shared" si="2"/>
        <v>0.12253262758059791</v>
      </c>
      <c r="AY25">
        <f t="shared" si="2"/>
        <v>0.12291523302169072</v>
      </c>
      <c r="AZ25">
        <f t="shared" si="2"/>
        <v>0.12329783846278353</v>
      </c>
    </row>
    <row r="26" spans="1:52" x14ac:dyDescent="0.2">
      <c r="A26" s="6" t="s">
        <v>105</v>
      </c>
      <c r="B26" s="28">
        <f>'Calculations black'!B207</f>
        <v>7.8999999999999973E-2</v>
      </c>
      <c r="C26" s="28">
        <f>'Calculations black'!C207</f>
        <v>7.9323414973622386E-2</v>
      </c>
      <c r="D26" s="28">
        <f>'Calculations black'!D207</f>
        <v>7.9676230288663677E-2</v>
      </c>
      <c r="E26" s="28">
        <f>'Calculations black'!E207</f>
        <v>8.0021894459834028E-2</v>
      </c>
      <c r="F26" s="28">
        <f>'Calculations black'!F207</f>
        <v>8.0366388431585001E-2</v>
      </c>
      <c r="G26" s="28">
        <f>'Calculations black'!G207</f>
        <v>8.0701399213020109E-2</v>
      </c>
      <c r="H26" s="28">
        <f>'Calculations black'!H207</f>
        <v>8.1035998252935351E-2</v>
      </c>
      <c r="I26" s="28">
        <f>'Calculations black'!I207</f>
        <v>8.137848066109199E-2</v>
      </c>
      <c r="J26" s="28">
        <f>'Calculations black'!J207</f>
        <v>8.1723428967533679E-2</v>
      </c>
      <c r="K26" s="28">
        <f>'Calculations black'!K207</f>
        <v>8.2061123728283669E-2</v>
      </c>
      <c r="L26" s="28">
        <f>'Calculations black'!L207</f>
        <v>8.2388632935653558E-2</v>
      </c>
      <c r="M26" s="28">
        <f>'Calculations black'!M207</f>
        <v>8.2722294580076336E-2</v>
      </c>
      <c r="N26" s="28">
        <f>'Calculations black'!N207</f>
        <v>8.3054865659049598E-2</v>
      </c>
      <c r="O26" s="28">
        <f>'Calculations black'!O207</f>
        <v>8.3386336595828586E-2</v>
      </c>
      <c r="P26" s="28">
        <f>'Calculations black'!P207</f>
        <v>8.3716697566900034E-2</v>
      </c>
      <c r="Q26" s="28">
        <f>'Calculations black'!Q207</f>
        <v>8.4045938520093288E-2</v>
      </c>
      <c r="R26" s="28">
        <f>'Calculations black'!R207</f>
        <v>8.4374049192412037E-2</v>
      </c>
      <c r="S26" s="28">
        <f>'Calculations black'!S207</f>
        <v>8.4701019127576382E-2</v>
      </c>
      <c r="T26" s="28">
        <f>'Calculations black'!T207</f>
        <v>8.502683769326809E-2</v>
      </c>
      <c r="U26" s="28">
        <f>'Calculations black'!U207</f>
        <v>8.5351494098069955E-2</v>
      </c>
      <c r="V26" s="28">
        <f>'Calculations black'!V207</f>
        <v>8.567497740809249E-2</v>
      </c>
      <c r="W26" s="28">
        <f>'Calculations black'!W207</f>
        <v>8.5997276563282293E-2</v>
      </c>
      <c r="X26" s="28">
        <f>'Calculations black'!X207</f>
        <v>8.6318380393404254E-2</v>
      </c>
      <c r="Y26" s="28">
        <f>'Calculations black'!Y207</f>
        <v>8.6638277633692751E-2</v>
      </c>
      <c r="Z26" s="28">
        <f>'Calculations black'!Z207</f>
        <v>8.6956956940166669E-2</v>
      </c>
      <c r="AA26" s="28">
        <f>'Calculations black'!AA207</f>
        <v>8.727440690460439E-2</v>
      </c>
      <c r="AB26" s="28">
        <f>'Calculations black'!AB207</f>
        <v>8.7590616069172081E-2</v>
      </c>
      <c r="AC26" s="28">
        <f>'Calculations black'!AC207</f>
        <v>8.7905572940704821E-2</v>
      </c>
      <c r="AD26" s="28">
        <f>'Calculations black'!AD207</f>
        <v>8.8219266004634422E-2</v>
      </c>
      <c r="AE26" s="28">
        <f>'Calculations black'!AE207</f>
        <v>8.853168373856371E-2</v>
      </c>
      <c r="AF26" s="28">
        <f>'Calculations black'!AF207</f>
        <v>8.8842814625482963E-2</v>
      </c>
      <c r="AG26">
        <f t="shared" si="1"/>
        <v>8.9256462413665028E-2</v>
      </c>
      <c r="AH26">
        <f t="shared" si="1"/>
        <v>8.9584977697246382E-2</v>
      </c>
      <c r="AI26">
        <f t="shared" si="1"/>
        <v>8.9913492980827625E-2</v>
      </c>
      <c r="AJ26">
        <f t="shared" si="1"/>
        <v>9.0242008264408979E-2</v>
      </c>
      <c r="AK26">
        <f t="shared" si="1"/>
        <v>9.0570523547990223E-2</v>
      </c>
      <c r="AL26">
        <f t="shared" si="1"/>
        <v>9.0899038831571466E-2</v>
      </c>
      <c r="AM26">
        <f t="shared" si="1"/>
        <v>9.122755411515282E-2</v>
      </c>
      <c r="AN26">
        <f t="shared" si="1"/>
        <v>9.1556069398734063E-2</v>
      </c>
      <c r="AO26">
        <f t="shared" si="1"/>
        <v>9.1884584682315418E-2</v>
      </c>
      <c r="AP26">
        <f t="shared" si="1"/>
        <v>9.2213099965896661E-2</v>
      </c>
      <c r="AQ26">
        <f t="shared" si="1"/>
        <v>9.2541615249477904E-2</v>
      </c>
      <c r="AR26">
        <f t="shared" si="1"/>
        <v>9.2870130533059259E-2</v>
      </c>
      <c r="AS26">
        <f t="shared" si="1"/>
        <v>9.3198645816640502E-2</v>
      </c>
      <c r="AT26">
        <f t="shared" si="1"/>
        <v>9.3527161100221856E-2</v>
      </c>
      <c r="AU26">
        <f t="shared" si="1"/>
        <v>9.3855676383803099E-2</v>
      </c>
      <c r="AV26">
        <f t="shared" si="1"/>
        <v>9.4184191667384454E-2</v>
      </c>
      <c r="AW26">
        <f t="shared" si="2"/>
        <v>9.4512706950965697E-2</v>
      </c>
      <c r="AX26">
        <f t="shared" si="2"/>
        <v>9.484122223454694E-2</v>
      </c>
      <c r="AY26">
        <f t="shared" si="2"/>
        <v>9.5169737518128295E-2</v>
      </c>
      <c r="AZ26">
        <f t="shared" si="2"/>
        <v>9.5498252801709538E-2</v>
      </c>
    </row>
    <row r="27" spans="1:52" x14ac:dyDescent="0.2">
      <c r="A27" s="6" t="s">
        <v>106</v>
      </c>
      <c r="B27" s="28">
        <f>'Calculations black'!B208</f>
        <v>7.400000000000001E-2</v>
      </c>
      <c r="C27" s="28">
        <f>'Calculations black'!C208</f>
        <v>7.4304437487767577E-2</v>
      </c>
      <c r="D27" s="28">
        <f>'Calculations black'!D208</f>
        <v>7.4636836178091845E-2</v>
      </c>
      <c r="E27" s="28">
        <f>'Calculations black'!E208</f>
        <v>7.4962262654812123E-2</v>
      </c>
      <c r="F27" s="28">
        <f>'Calculations black'!F208</f>
        <v>7.5286507227170313E-2</v>
      </c>
      <c r="G27" s="28">
        <f>'Calculations black'!G208</f>
        <v>7.5601512736998361E-2</v>
      </c>
      <c r="H27" s="28">
        <f>'Calculations black'!H208</f>
        <v>7.5915821519683555E-2</v>
      </c>
      <c r="I27" s="28">
        <f>'Calculations black'!I208</f>
        <v>7.6237680623097798E-2</v>
      </c>
      <c r="J27" s="28">
        <f>'Calculations black'!J208</f>
        <v>7.6561769818575792E-2</v>
      </c>
      <c r="K27" s="28">
        <f>'Calculations black'!K208</f>
        <v>7.6878837071039541E-2</v>
      </c>
      <c r="L27" s="28">
        <f>'Calculations black'!L208</f>
        <v>7.7186992994721898E-2</v>
      </c>
      <c r="M27" s="28">
        <f>'Calculations black'!M208</f>
        <v>7.7500394019015026E-2</v>
      </c>
      <c r="N27" s="28">
        <f>'Calculations black'!N208</f>
        <v>7.7812699633055246E-2</v>
      </c>
      <c r="O27" s="28">
        <f>'Calculations black'!O208</f>
        <v>7.8123901442121557E-2</v>
      </c>
      <c r="P27" s="28">
        <f>'Calculations black'!P208</f>
        <v>7.8433990828920261E-2</v>
      </c>
      <c r="Q27" s="28">
        <f>'Calculations black'!Q208</f>
        <v>7.8742958970499502E-2</v>
      </c>
      <c r="R27" s="28">
        <f>'Calculations black'!R208</f>
        <v>7.9050796854896396E-2</v>
      </c>
      <c r="S27" s="28">
        <f>'Calculations black'!S208</f>
        <v>7.9357495297506339E-2</v>
      </c>
      <c r="T27" s="28">
        <f>'Calculations black'!T208</f>
        <v>7.9663044957168305E-2</v>
      </c>
      <c r="U27" s="28">
        <f>'Calculations black'!U208</f>
        <v>7.9967436351956564E-2</v>
      </c>
      <c r="V27" s="28">
        <f>'Calculations black'!V208</f>
        <v>8.0270659874673356E-2</v>
      </c>
      <c r="W27" s="28">
        <f>'Calculations black'!W208</f>
        <v>8.057270580803598E-2</v>
      </c>
      <c r="X27" s="28">
        <f>'Calculations black'!X208</f>
        <v>8.0873564339551868E-2</v>
      </c>
      <c r="Y27" s="28">
        <f>'Calculations black'!Y208</f>
        <v>8.1173225576076424E-2</v>
      </c>
      <c r="Z27" s="28">
        <f>'Calculations black'!Z208</f>
        <v>8.1471679558049029E-2</v>
      </c>
      <c r="AA27" s="28">
        <f>'Calculations black'!AA208</f>
        <v>8.1768916273403464E-2</v>
      </c>
      <c r="AB27" s="28">
        <f>'Calculations black'!AB208</f>
        <v>8.2064925671146469E-2</v>
      </c>
      <c r="AC27" s="28">
        <f>'Calculations black'!AC208</f>
        <v>8.2359697674604201E-2</v>
      </c>
      <c r="AD27" s="28">
        <f>'Calculations black'!AD208</f>
        <v>8.2653222194331008E-2</v>
      </c>
      <c r="AE27" s="28">
        <f>'Calculations black'!AE208</f>
        <v>8.2945489140679354E-2</v>
      </c>
      <c r="AF27" s="28">
        <f>'Calculations black'!AF208</f>
        <v>8.3236488436028835E-2</v>
      </c>
      <c r="AG27">
        <f t="shared" si="1"/>
        <v>8.3629516593061504E-2</v>
      </c>
      <c r="AH27">
        <f t="shared" si="1"/>
        <v>8.3937780833326037E-2</v>
      </c>
      <c r="AI27">
        <f t="shared" si="1"/>
        <v>8.4246045073590681E-2</v>
      </c>
      <c r="AJ27">
        <f t="shared" si="1"/>
        <v>8.4554309313855214E-2</v>
      </c>
      <c r="AK27">
        <f t="shared" si="1"/>
        <v>8.4862573554119747E-2</v>
      </c>
      <c r="AL27">
        <f t="shared" si="1"/>
        <v>8.5170837794384391E-2</v>
      </c>
      <c r="AM27">
        <f t="shared" si="1"/>
        <v>8.5479102034648924E-2</v>
      </c>
      <c r="AN27">
        <f t="shared" si="1"/>
        <v>8.5787366274913457E-2</v>
      </c>
      <c r="AO27">
        <f t="shared" si="1"/>
        <v>8.6095630515178101E-2</v>
      </c>
      <c r="AP27">
        <f t="shared" si="1"/>
        <v>8.6403894755442634E-2</v>
      </c>
      <c r="AQ27">
        <f t="shared" si="1"/>
        <v>8.6712158995707278E-2</v>
      </c>
      <c r="AR27">
        <f t="shared" si="1"/>
        <v>8.7020423235971811E-2</v>
      </c>
      <c r="AS27">
        <f t="shared" si="1"/>
        <v>8.7328687476236344E-2</v>
      </c>
      <c r="AT27">
        <f t="shared" si="1"/>
        <v>8.7636951716500988E-2</v>
      </c>
      <c r="AU27">
        <f t="shared" si="1"/>
        <v>8.7945215956765521E-2</v>
      </c>
      <c r="AV27">
        <f t="shared" si="1"/>
        <v>8.8253480197030054E-2</v>
      </c>
      <c r="AW27">
        <f t="shared" si="2"/>
        <v>8.8561744437294698E-2</v>
      </c>
      <c r="AX27">
        <f t="shared" si="2"/>
        <v>8.8870008677559231E-2</v>
      </c>
      <c r="AY27">
        <f t="shared" si="2"/>
        <v>8.9178272917823764E-2</v>
      </c>
      <c r="AZ27">
        <f t="shared" si="2"/>
        <v>8.9486537158088408E-2</v>
      </c>
    </row>
    <row r="28" spans="1:52" x14ac:dyDescent="0.2">
      <c r="A28" s="6" t="s">
        <v>107</v>
      </c>
      <c r="B28" s="28">
        <f>'Calculations black'!B209</f>
        <v>0.11099279711884755</v>
      </c>
      <c r="C28" s="28">
        <f>'Calculations black'!C209</f>
        <v>0.11143328795104364</v>
      </c>
      <c r="D28" s="28">
        <f>'Calculations black'!D209</f>
        <v>0.11191167224057766</v>
      </c>
      <c r="E28" s="28">
        <f>'Calculations black'!E209</f>
        <v>0.11238150196589496</v>
      </c>
      <c r="F28" s="28">
        <f>'Calculations black'!F209</f>
        <v>0.11284989497576657</v>
      </c>
      <c r="G28" s="28">
        <f>'Calculations black'!G209</f>
        <v>0.11330698522644989</v>
      </c>
      <c r="H28" s="28">
        <f>'Calculations black'!H209</f>
        <v>0.11376504180325958</v>
      </c>
      <c r="I28" s="28">
        <f>'Calculations black'!I209</f>
        <v>0.11423260853933902</v>
      </c>
      <c r="J28" s="28">
        <f>'Calculations black'!J209</f>
        <v>0.11470366715200973</v>
      </c>
      <c r="K28" s="28">
        <f>'Calculations black'!K209</f>
        <v>0.1151656563415598</v>
      </c>
      <c r="L28" s="28">
        <f>'Calculations black'!L209</f>
        <v>0.1156094699356128</v>
      </c>
      <c r="M28" s="28">
        <f>'Calculations black'!M209</f>
        <v>0.11606447017550423</v>
      </c>
      <c r="N28" s="28">
        <f>'Calculations black'!N209</f>
        <v>0.11651800854031578</v>
      </c>
      <c r="O28" s="28">
        <f>'Calculations black'!O209</f>
        <v>0.1169700623790685</v>
      </c>
      <c r="P28" s="28">
        <f>'Calculations black'!P209</f>
        <v>0.11742060886647106</v>
      </c>
      <c r="Q28" s="28">
        <f>'Calculations black'!Q209</f>
        <v>0.11786962503063175</v>
      </c>
      <c r="R28" s="28">
        <f>'Calculations black'!R209</f>
        <v>0.11831708778018744</v>
      </c>
      <c r="S28" s="28">
        <f>'Calculations black'!S209</f>
        <v>0.11876297393084025</v>
      </c>
      <c r="T28" s="28">
        <f>'Calculations black'!T209</f>
        <v>0.11920726023129426</v>
      </c>
      <c r="U28" s="28">
        <f>'Calculations black'!U209</f>
        <v>0.11964992338858357</v>
      </c>
      <c r="V28" s="28">
        <f>'Calculations black'!V209</f>
        <v>0.12009094009278466</v>
      </c>
      <c r="W28" s="28">
        <f>'Calculations black'!W209</f>
        <v>0.12053028704110984</v>
      </c>
      <c r="X28" s="28">
        <f>'Calculations black'!X209</f>
        <v>0.12096794096137295</v>
      </c>
      <c r="Y28" s="28">
        <f>'Calculations black'!Y209</f>
        <v>0.12140387863482527</v>
      </c>
      <c r="Z28" s="28">
        <f>'Calculations black'!Z209</f>
        <v>0.12183807691835752</v>
      </c>
      <c r="AA28" s="28">
        <f>'Calculations black'!AA209</f>
        <v>0.12227051276606567</v>
      </c>
      <c r="AB28" s="28">
        <f>'Calculations black'!AB209</f>
        <v>0.12270116325017567</v>
      </c>
      <c r="AC28" s="28">
        <f>'Calculations black'!AC209</f>
        <v>0.12313000558132942</v>
      </c>
      <c r="AD28" s="28">
        <f>'Calculations black'!AD209</f>
        <v>0.1235570171282282</v>
      </c>
      <c r="AE28" s="28">
        <f>'Calculations black'!AE209</f>
        <v>0.12398217543663535</v>
      </c>
      <c r="AF28" s="28">
        <f>'Calculations black'!AF209</f>
        <v>0.12440545824773729</v>
      </c>
      <c r="AG28">
        <f t="shared" si="1"/>
        <v>0.12497199865562159</v>
      </c>
      <c r="AH28">
        <f t="shared" si="1"/>
        <v>0.12541982506427563</v>
      </c>
      <c r="AI28">
        <f t="shared" si="1"/>
        <v>0.12586765147292966</v>
      </c>
      <c r="AJ28">
        <f t="shared" si="1"/>
        <v>0.12631547788158359</v>
      </c>
      <c r="AK28">
        <f t="shared" si="1"/>
        <v>0.12676330429023763</v>
      </c>
      <c r="AL28">
        <f t="shared" si="1"/>
        <v>0.12721113069889167</v>
      </c>
      <c r="AM28">
        <f t="shared" si="1"/>
        <v>0.12765895710754571</v>
      </c>
      <c r="AN28">
        <f t="shared" si="1"/>
        <v>0.12810678351619964</v>
      </c>
      <c r="AO28">
        <f t="shared" si="1"/>
        <v>0.12855460992485368</v>
      </c>
      <c r="AP28">
        <f t="shared" si="1"/>
        <v>0.12900243633350772</v>
      </c>
      <c r="AQ28">
        <f t="shared" si="1"/>
        <v>0.12945026274216176</v>
      </c>
      <c r="AR28">
        <f t="shared" si="1"/>
        <v>0.12989808915081569</v>
      </c>
      <c r="AS28">
        <f t="shared" si="1"/>
        <v>0.13034591555946973</v>
      </c>
      <c r="AT28">
        <f t="shared" si="1"/>
        <v>0.13079374196812377</v>
      </c>
      <c r="AU28">
        <f t="shared" si="1"/>
        <v>0.1312415683767777</v>
      </c>
      <c r="AV28">
        <f t="shared" si="1"/>
        <v>0.13168939478543173</v>
      </c>
      <c r="AW28">
        <f t="shared" si="2"/>
        <v>0.13213722119408577</v>
      </c>
      <c r="AX28">
        <f t="shared" si="2"/>
        <v>0.13258504760273981</v>
      </c>
      <c r="AY28">
        <f t="shared" si="2"/>
        <v>0.13303287401139374</v>
      </c>
      <c r="AZ28">
        <f t="shared" si="2"/>
        <v>0.13348070042004778</v>
      </c>
    </row>
    <row r="29" spans="1:52" x14ac:dyDescent="0.2">
      <c r="A29" s="6" t="s">
        <v>43</v>
      </c>
      <c r="B29" s="28">
        <f>'Calculations black'!B210</f>
        <v>0.06</v>
      </c>
      <c r="C29" s="28">
        <f>'Calculations black'!C210</f>
        <v>6.0257208491854418E-2</v>
      </c>
      <c r="D29" s="28">
        <f>'Calculations black'!D210</f>
        <v>6.053847011951953E-2</v>
      </c>
      <c r="E29" s="28">
        <f>'Calculations black'!E210</f>
        <v>6.081379788377117E-2</v>
      </c>
      <c r="F29" s="28">
        <f>'Calculations black'!F210</f>
        <v>6.10882368368421E-2</v>
      </c>
      <c r="G29" s="28">
        <f>'Calculations black'!G210</f>
        <v>6.1354780792939961E-2</v>
      </c>
      <c r="H29" s="28">
        <f>'Calculations black'!H210</f>
        <v>6.1620687223302953E-2</v>
      </c>
      <c r="I29" s="28">
        <f>'Calculations black'!I210</f>
        <v>6.1893305217159605E-2</v>
      </c>
      <c r="J29" s="28">
        <f>'Calculations black'!J210</f>
        <v>6.2167964092674263E-2</v>
      </c>
      <c r="K29" s="28">
        <f>'Calculations black'!K210</f>
        <v>6.2436745162544736E-2</v>
      </c>
      <c r="L29" s="28">
        <f>'Calculations black'!L210</f>
        <v>6.2698613176231641E-2</v>
      </c>
      <c r="M29" s="28">
        <f>'Calculations black'!M210</f>
        <v>6.2964780682848706E-2</v>
      </c>
      <c r="N29" s="28">
        <f>'Calculations black'!N210</f>
        <v>6.3230189396680819E-2</v>
      </c>
      <c r="O29" s="28">
        <f>'Calculations black'!O210</f>
        <v>6.3494837547361072E-2</v>
      </c>
      <c r="P29" s="28">
        <f>'Calculations black'!P210</f>
        <v>6.375872306454955E-2</v>
      </c>
      <c r="Q29" s="28">
        <f>'Calculations black'!Q210</f>
        <v>6.4021843589375141E-2</v>
      </c>
      <c r="R29" s="28">
        <f>'Calculations black'!R210</f>
        <v>6.4284196485804815E-2</v>
      </c>
      <c r="S29" s="28">
        <f>'Calculations black'!S210</f>
        <v>6.4545778851931329E-2</v>
      </c>
      <c r="T29" s="28">
        <f>'Calculations black'!T210</f>
        <v>6.480658753117334E-2</v>
      </c>
      <c r="U29" s="28">
        <f>'Calculations black'!U210</f>
        <v>6.5066619123379285E-2</v>
      </c>
      <c r="V29" s="28">
        <f>'Calculations black'!V210</f>
        <v>6.5325869995828456E-2</v>
      </c>
      <c r="W29" s="28">
        <f>'Calculations black'!W210</f>
        <v>6.5584336294124149E-2</v>
      </c>
      <c r="X29" s="28">
        <f>'Calculations black'!X210</f>
        <v>6.5842013952971512E-2</v>
      </c>
      <c r="Y29" s="28">
        <f>'Calculations black'!Y210</f>
        <v>6.6098898706833109E-2</v>
      </c>
      <c r="Z29" s="28">
        <f>'Calculations black'!Z210</f>
        <v>6.6354986100459382E-2</v>
      </c>
      <c r="AA29" s="28">
        <f>'Calculations black'!AA210</f>
        <v>6.6610271499286666E-2</v>
      </c>
      <c r="AB29" s="28">
        <f>'Calculations black'!AB210</f>
        <v>6.6864750099697903E-2</v>
      </c>
      <c r="AC29" s="28">
        <f>'Calculations black'!AC210</f>
        <v>6.7118416939141737E-2</v>
      </c>
      <c r="AD29" s="28">
        <f>'Calculations black'!AD210</f>
        <v>6.7371266906105259E-2</v>
      </c>
      <c r="AE29" s="28">
        <f>'Calculations black'!AE210</f>
        <v>6.7623294749937002E-2</v>
      </c>
      <c r="AF29" s="28">
        <f>'Calculations black'!AF210</f>
        <v>6.7874495090514894E-2</v>
      </c>
      <c r="AG29">
        <f t="shared" si="1"/>
        <v>6.819444079843473E-2</v>
      </c>
      <c r="AH29">
        <f t="shared" si="1"/>
        <v>6.845717406284324E-2</v>
      </c>
      <c r="AI29">
        <f t="shared" si="1"/>
        <v>6.871990732725175E-2</v>
      </c>
      <c r="AJ29">
        <f t="shared" si="1"/>
        <v>6.898264059166026E-2</v>
      </c>
      <c r="AK29">
        <f t="shared" si="1"/>
        <v>6.924537385606877E-2</v>
      </c>
      <c r="AL29">
        <f t="shared" si="1"/>
        <v>6.950810712047728E-2</v>
      </c>
      <c r="AM29">
        <f t="shared" si="1"/>
        <v>6.9770840384885902E-2</v>
      </c>
      <c r="AN29">
        <f t="shared" si="1"/>
        <v>7.0033573649294412E-2</v>
      </c>
      <c r="AO29">
        <f t="shared" si="1"/>
        <v>7.0296306913702922E-2</v>
      </c>
      <c r="AP29">
        <f t="shared" si="1"/>
        <v>7.0559040178111432E-2</v>
      </c>
      <c r="AQ29">
        <f t="shared" si="1"/>
        <v>7.0821773442519942E-2</v>
      </c>
      <c r="AR29">
        <f t="shared" si="1"/>
        <v>7.1084506706928563E-2</v>
      </c>
      <c r="AS29">
        <f t="shared" si="1"/>
        <v>7.1347239971337073E-2</v>
      </c>
      <c r="AT29">
        <f t="shared" si="1"/>
        <v>7.1609973235745583E-2</v>
      </c>
      <c r="AU29">
        <f t="shared" si="1"/>
        <v>7.1872706500154093E-2</v>
      </c>
      <c r="AV29">
        <f t="shared" si="1"/>
        <v>7.2135439764562603E-2</v>
      </c>
      <c r="AW29">
        <f t="shared" si="2"/>
        <v>7.2398173028971113E-2</v>
      </c>
      <c r="AX29">
        <f t="shared" si="2"/>
        <v>7.2660906293379734E-2</v>
      </c>
      <c r="AY29">
        <f t="shared" si="2"/>
        <v>7.2923639557788245E-2</v>
      </c>
      <c r="AZ29">
        <f t="shared" si="2"/>
        <v>7.3186372822196755E-2</v>
      </c>
    </row>
    <row r="30" spans="1:52" x14ac:dyDescent="0.2">
      <c r="A30" s="6" t="s">
        <v>44</v>
      </c>
      <c r="B30" s="28">
        <f>'Calculations black'!B211</f>
        <v>0.11800000000000001</v>
      </c>
      <c r="C30" s="28">
        <f>'Calculations black'!C211</f>
        <v>0.11844520006335034</v>
      </c>
      <c r="D30" s="28">
        <f>'Calculations black'!D211</f>
        <v>0.11892888860107197</v>
      </c>
      <c r="E30" s="28">
        <f>'Calculations black'!E211</f>
        <v>0.1194025013903323</v>
      </c>
      <c r="F30" s="28">
        <f>'Calculations black'!F211</f>
        <v>0.11987370540876921</v>
      </c>
      <c r="G30" s="28">
        <f>'Calculations black'!G211</f>
        <v>0.12033180134135163</v>
      </c>
      <c r="H30" s="28">
        <f>'Calculations black'!H211</f>
        <v>0.12078907681152812</v>
      </c>
      <c r="I30" s="28">
        <f>'Calculations black'!I211</f>
        <v>0.12125555810118814</v>
      </c>
      <c r="J30" s="28">
        <f>'Calculations black'!J211</f>
        <v>0.12172442178468622</v>
      </c>
      <c r="K30" s="28">
        <f>'Calculations black'!K211</f>
        <v>0.12218271777740755</v>
      </c>
      <c r="L30" s="28">
        <f>'Calculations black'!L211</f>
        <v>0.12262467007575534</v>
      </c>
      <c r="M30" s="28">
        <f>'Calculations black'!M211</f>
        <v>0.1230750044302687</v>
      </c>
      <c r="N30" s="28">
        <f>'Calculations black'!N211</f>
        <v>0.12352286384392919</v>
      </c>
      <c r="O30" s="28">
        <f>'Calculations black'!O211</f>
        <v>0.1239682216325088</v>
      </c>
      <c r="P30" s="28">
        <f>'Calculations black'!P211</f>
        <v>0.12441105146990163</v>
      </c>
      <c r="Q30" s="28">
        <f>'Calculations black'!Q211</f>
        <v>0.12485132741462181</v>
      </c>
      <c r="R30" s="28">
        <f>'Calculations black'!R211</f>
        <v>0.12528902393515601</v>
      </c>
      <c r="S30" s="28">
        <f>'Calculations black'!S211</f>
        <v>0.1257241159341739</v>
      </c>
      <c r="T30" s="28">
        <f>'Calculations black'!T211</f>
        <v>0.12615657877160508</v>
      </c>
      <c r="U30" s="28">
        <f>'Calculations black'!U211</f>
        <v>0.12658638828658672</v>
      </c>
      <c r="V30" s="28">
        <f>'Calculations black'!V211</f>
        <v>0.12701352081829143</v>
      </c>
      <c r="W30" s="28">
        <f>'Calculations black'!W211</f>
        <v>0.12743795322564666</v>
      </c>
      <c r="X30" s="28">
        <f>'Calculations black'!X211</f>
        <v>0.1278596629059541</v>
      </c>
      <c r="Y30" s="28">
        <f>'Calculations black'!Y211</f>
        <v>0.12827862781242208</v>
      </c>
      <c r="Z30" s="28">
        <f>'Calculations black'!Z211</f>
        <v>0.12869482647062422</v>
      </c>
      <c r="AA30" s="28">
        <f>'Calculations black'!AA211</f>
        <v>0.12910823799389881</v>
      </c>
      <c r="AB30" s="28">
        <f>'Calculations black'!AB211</f>
        <v>0.12951884209770184</v>
      </c>
      <c r="AC30" s="28">
        <f>'Calculations black'!AC211</f>
        <v>0.12992661911293141</v>
      </c>
      <c r="AD30" s="28">
        <f>'Calculations black'!AD211</f>
        <v>0.13033154999823937</v>
      </c>
      <c r="AE30" s="28">
        <f>'Calculations black'!AE211</f>
        <v>0.13073361635134889</v>
      </c>
      <c r="AF30" s="28">
        <f>'Calculations black'!AF211</f>
        <v>0.13113280041939313</v>
      </c>
      <c r="AG30">
        <f t="shared" si="1"/>
        <v>0.1317639141084761</v>
      </c>
      <c r="AH30">
        <f t="shared" si="1"/>
        <v>0.13220242613081912</v>
      </c>
      <c r="AI30">
        <f t="shared" si="1"/>
        <v>0.13264093815316202</v>
      </c>
      <c r="AJ30">
        <f t="shared" si="1"/>
        <v>0.13307945017550504</v>
      </c>
      <c r="AK30">
        <f t="shared" si="1"/>
        <v>0.13351796219784795</v>
      </c>
      <c r="AL30">
        <f t="shared" si="1"/>
        <v>0.13395647422019097</v>
      </c>
      <c r="AM30">
        <f t="shared" si="1"/>
        <v>0.13439498624253399</v>
      </c>
      <c r="AN30">
        <f t="shared" si="1"/>
        <v>0.13483349826487689</v>
      </c>
      <c r="AO30">
        <f t="shared" si="1"/>
        <v>0.13527201028721991</v>
      </c>
      <c r="AP30">
        <f t="shared" si="1"/>
        <v>0.13571052230956293</v>
      </c>
      <c r="AQ30">
        <f t="shared" si="1"/>
        <v>0.13614903433190584</v>
      </c>
      <c r="AR30">
        <f t="shared" si="1"/>
        <v>0.13658754635424886</v>
      </c>
      <c r="AS30">
        <f t="shared" si="1"/>
        <v>0.13702605837659176</v>
      </c>
      <c r="AT30">
        <f t="shared" si="1"/>
        <v>0.13746457039893478</v>
      </c>
      <c r="AU30">
        <f t="shared" si="1"/>
        <v>0.1379030824212778</v>
      </c>
      <c r="AV30">
        <f t="shared" si="1"/>
        <v>0.13834159444362071</v>
      </c>
      <c r="AW30">
        <f t="shared" si="2"/>
        <v>0.13878010646596373</v>
      </c>
      <c r="AX30">
        <f t="shared" si="2"/>
        <v>0.13921861848830674</v>
      </c>
      <c r="AY30">
        <f t="shared" si="2"/>
        <v>0.13965713051064965</v>
      </c>
      <c r="AZ30">
        <f t="shared" si="2"/>
        <v>0.14009564253299267</v>
      </c>
    </row>
    <row r="31" spans="1:52" x14ac:dyDescent="0.2">
      <c r="A31" s="6" t="s">
        <v>45</v>
      </c>
      <c r="B31" s="28">
        <f>'Calculations black'!B212</f>
        <v>0.20699999999999996</v>
      </c>
      <c r="C31" s="28">
        <f>'Calculations black'!C212</f>
        <v>0.20772345184373292</v>
      </c>
      <c r="D31" s="28">
        <f>'Calculations black'!D212</f>
        <v>0.20850155190367919</v>
      </c>
      <c r="E31" s="28">
        <f>'Calculations black'!E212</f>
        <v>0.20926479043774454</v>
      </c>
      <c r="F31" s="28">
        <f>'Calculations black'!F212</f>
        <v>0.21002271285295659</v>
      </c>
      <c r="G31" s="28">
        <f>'Calculations black'!G212</f>
        <v>0.21076203054750778</v>
      </c>
      <c r="H31" s="28">
        <f>'Calculations black'!H212</f>
        <v>0.21150219008245597</v>
      </c>
      <c r="I31" s="28">
        <f>'Calculations black'!I212</f>
        <v>0.21225186189115944</v>
      </c>
      <c r="J31" s="28">
        <f>'Calculations black'!J212</f>
        <v>0.2130036681604516</v>
      </c>
      <c r="K31" s="28">
        <f>'Calculations black'!K212</f>
        <v>0.21373867004213598</v>
      </c>
      <c r="L31" s="28">
        <f>'Calculations black'!L212</f>
        <v>0.21443493474382214</v>
      </c>
      <c r="M31" s="28">
        <f>'Calculations black'!M212</f>
        <v>0.21514977290794887</v>
      </c>
      <c r="N31" s="28">
        <f>'Calculations black'!N212</f>
        <v>0.21585885964312801</v>
      </c>
      <c r="O31" s="28">
        <f>'Calculations black'!O212</f>
        <v>0.21656213928667845</v>
      </c>
      <c r="P31" s="28">
        <f>'Calculations black'!P212</f>
        <v>0.21725955826542323</v>
      </c>
      <c r="Q31" s="28">
        <f>'Calculations black'!Q212</f>
        <v>0.21795106511507042</v>
      </c>
      <c r="R31" s="28">
        <f>'Calculations black'!R212</f>
        <v>0.21863661049666896</v>
      </c>
      <c r="S31" s="28">
        <f>'Calculations black'!S212</f>
        <v>0.21931614721021375</v>
      </c>
      <c r="T31" s="28">
        <f>'Calculations black'!T212</f>
        <v>0.21998963020547463</v>
      </c>
      <c r="U31" s="28">
        <f>'Calculations black'!U212</f>
        <v>0.22065701659012282</v>
      </c>
      <c r="V31" s="28">
        <f>'Calculations black'!V212</f>
        <v>0.2213182656352338</v>
      </c>
      <c r="W31" s="28">
        <f>'Calculations black'!W212</f>
        <v>0.22197333877824635</v>
      </c>
      <c r="X31" s="28">
        <f>'Calculations black'!X212</f>
        <v>0.22262219962345492</v>
      </c>
      <c r="Y31" s="28">
        <f>'Calculations black'!Y212</f>
        <v>0.22326481394011743</v>
      </c>
      <c r="Z31" s="28">
        <f>'Calculations black'!Z212</f>
        <v>0.22390114965825944</v>
      </c>
      <c r="AA31" s="28">
        <f>'Calculations black'!AA212</f>
        <v>0.22453117686225796</v>
      </c>
      <c r="AB31" s="28">
        <f>'Calculations black'!AB212</f>
        <v>0.22515486778228341</v>
      </c>
      <c r="AC31" s="28">
        <f>'Calculations black'!AC212</f>
        <v>0.22577219678368596</v>
      </c>
      <c r="AD31" s="28">
        <f>'Calculations black'!AD212</f>
        <v>0.22638314035440704</v>
      </c>
      <c r="AE31" s="28">
        <f>'Calculations black'!AE212</f>
        <v>0.22698767709049864</v>
      </c>
      <c r="AF31" s="28">
        <f>'Calculations black'!AF212</f>
        <v>0.2275857876798332</v>
      </c>
      <c r="AG31">
        <f t="shared" si="1"/>
        <v>0.22871446476315516</v>
      </c>
      <c r="AH31">
        <f t="shared" si="1"/>
        <v>0.22940210010840345</v>
      </c>
      <c r="AI31">
        <f t="shared" ref="AI31:AZ43" si="3">_xlfn.FORECAST.LINEAR(AI$1,$B31:$AF31,$B$1:$AF$1)</f>
        <v>0.23008973545365174</v>
      </c>
      <c r="AJ31">
        <f t="shared" si="3"/>
        <v>0.23077737079890004</v>
      </c>
      <c r="AK31">
        <f t="shared" si="3"/>
        <v>0.23146500614414833</v>
      </c>
      <c r="AL31">
        <f t="shared" si="3"/>
        <v>0.23215264148939663</v>
      </c>
      <c r="AM31">
        <f t="shared" si="3"/>
        <v>0.23284027683464492</v>
      </c>
      <c r="AN31">
        <f t="shared" si="3"/>
        <v>0.23352791217989322</v>
      </c>
      <c r="AO31">
        <f t="shared" si="3"/>
        <v>0.23421554752514151</v>
      </c>
      <c r="AP31">
        <f t="shared" si="3"/>
        <v>0.2349031828703898</v>
      </c>
      <c r="AQ31">
        <f t="shared" si="3"/>
        <v>0.2355908182156381</v>
      </c>
      <c r="AR31">
        <f t="shared" si="3"/>
        <v>0.23627845356088639</v>
      </c>
      <c r="AS31">
        <f t="shared" si="3"/>
        <v>0.23696608890613469</v>
      </c>
      <c r="AT31">
        <f t="shared" si="3"/>
        <v>0.23765372425138298</v>
      </c>
      <c r="AU31">
        <f t="shared" si="3"/>
        <v>0.23834135959663127</v>
      </c>
      <c r="AV31">
        <f t="shared" si="3"/>
        <v>0.23902899494187957</v>
      </c>
      <c r="AW31">
        <f t="shared" si="3"/>
        <v>0.23971663028712786</v>
      </c>
      <c r="AX31">
        <f t="shared" si="3"/>
        <v>0.24040426563237616</v>
      </c>
      <c r="AY31">
        <f t="shared" si="3"/>
        <v>0.24109190097762445</v>
      </c>
      <c r="AZ31">
        <f t="shared" si="3"/>
        <v>0.24177953632287275</v>
      </c>
    </row>
    <row r="32" spans="1:52" x14ac:dyDescent="0.2">
      <c r="A32" s="6" t="s">
        <v>46</v>
      </c>
      <c r="B32" s="28">
        <f>'Calculations black'!B213</f>
        <v>0.13699999999999998</v>
      </c>
      <c r="C32" s="28">
        <f>'Calculations black'!C213</f>
        <v>0.13748805646317094</v>
      </c>
      <c r="D32" s="28">
        <f>'Calculations black'!D213</f>
        <v>0.13801760129084767</v>
      </c>
      <c r="E32" s="28">
        <f>'Calculations black'!E213</f>
        <v>0.13853512115018132</v>
      </c>
      <c r="F32" s="28">
        <f>'Calculations black'!F213</f>
        <v>0.13904908908564814</v>
      </c>
      <c r="G32" s="28">
        <f>'Calculations black'!G213</f>
        <v>0.13954764673898737</v>
      </c>
      <c r="H32" s="28">
        <f>'Calculations black'!H213</f>
        <v>0.14004412781120229</v>
      </c>
      <c r="I32" s="28">
        <f>'Calculations black'!I213</f>
        <v>0.14054980657811303</v>
      </c>
      <c r="J32" s="28">
        <f>'Calculations black'!J213</f>
        <v>0.14105702272930987</v>
      </c>
      <c r="K32" s="28">
        <f>'Calculations black'!K213</f>
        <v>0.14155161314155626</v>
      </c>
      <c r="L32" s="28">
        <f>'Calculations black'!L213</f>
        <v>0.14202857837612579</v>
      </c>
      <c r="M32" s="28">
        <f>'Calculations black'!M213</f>
        <v>0.14251299961172231</v>
      </c>
      <c r="N32" s="28">
        <f>'Calculations black'!N213</f>
        <v>0.14299376851859028</v>
      </c>
      <c r="O32" s="28">
        <f>'Calculations black'!O213</f>
        <v>0.14347085633293968</v>
      </c>
      <c r="P32" s="28">
        <f>'Calculations black'!P213</f>
        <v>0.14394423526877909</v>
      </c>
      <c r="Q32" s="28">
        <f>'Calculations black'!Q213</f>
        <v>0.14441387853738843</v>
      </c>
      <c r="R32" s="28">
        <f>'Calculations black'!R213</f>
        <v>0.1448797603650393</v>
      </c>
      <c r="S32" s="28">
        <f>'Calculations black'!S213</f>
        <v>0.14534185600899377</v>
      </c>
      <c r="T32" s="28">
        <f>'Calculations black'!T213</f>
        <v>0.14580014177181827</v>
      </c>
      <c r="U32" s="28">
        <f>'Calculations black'!U213</f>
        <v>0.14625459501404586</v>
      </c>
      <c r="V32" s="28">
        <f>'Calculations black'!V213</f>
        <v>0.14670519416522473</v>
      </c>
      <c r="W32" s="28">
        <f>'Calculations black'!W213</f>
        <v>0.14715191873339428</v>
      </c>
      <c r="X32" s="28">
        <f>'Calculations black'!X213</f>
        <v>0.14759474931302397</v>
      </c>
      <c r="Y32" s="28">
        <f>'Calculations black'!Y213</f>
        <v>0.14803366759145686</v>
      </c>
      <c r="Z32" s="28">
        <f>'Calculations black'!Z213</f>
        <v>0.14846865635390083</v>
      </c>
      <c r="AA32" s="28">
        <f>'Calculations black'!AA213</f>
        <v>0.1488996994870081</v>
      </c>
      <c r="AB32" s="28">
        <f>'Calculations black'!AB213</f>
        <v>0.14932678198108382</v>
      </c>
      <c r="AC32" s="28">
        <f>'Calculations black'!AC213</f>
        <v>0.14974988993097077</v>
      </c>
      <c r="AD32" s="28">
        <f>'Calculations black'!AD213</f>
        <v>0.15016901053565038</v>
      </c>
      <c r="AE32" s="28">
        <f>'Calculations black'!AE213</f>
        <v>0.1505841320966069</v>
      </c>
      <c r="AF32" s="28">
        <f>'Calculations black'!AF213</f>
        <v>0.15099524401499612</v>
      </c>
      <c r="AG32">
        <f t="shared" ref="AG32:AV43" si="4">_xlfn.FORECAST.LINEAR(AG$1,$B32:$AF32,$B$1:$AF$1)</f>
        <v>0.15173997792486926</v>
      </c>
      <c r="AH32">
        <f t="shared" si="4"/>
        <v>0.15220727553912972</v>
      </c>
      <c r="AI32">
        <f t="shared" si="4"/>
        <v>0.15267457315339017</v>
      </c>
      <c r="AJ32">
        <f t="shared" si="4"/>
        <v>0.15314187076765062</v>
      </c>
      <c r="AK32">
        <f t="shared" si="4"/>
        <v>0.15360916838191097</v>
      </c>
      <c r="AL32">
        <f t="shared" si="4"/>
        <v>0.15407646599617142</v>
      </c>
      <c r="AM32">
        <f t="shared" si="4"/>
        <v>0.15454376361043187</v>
      </c>
      <c r="AN32">
        <f t="shared" si="4"/>
        <v>0.15501106122469233</v>
      </c>
      <c r="AO32">
        <f t="shared" si="4"/>
        <v>0.15547835883895267</v>
      </c>
      <c r="AP32">
        <f t="shared" si="4"/>
        <v>0.15594565645321312</v>
      </c>
      <c r="AQ32">
        <f t="shared" si="4"/>
        <v>0.15641295406747358</v>
      </c>
      <c r="AR32">
        <f t="shared" si="4"/>
        <v>0.15688025168173403</v>
      </c>
      <c r="AS32">
        <f t="shared" si="4"/>
        <v>0.15734754929599437</v>
      </c>
      <c r="AT32">
        <f t="shared" si="4"/>
        <v>0.15781484691025482</v>
      </c>
      <c r="AU32">
        <f t="shared" si="4"/>
        <v>0.15828214452451528</v>
      </c>
      <c r="AV32">
        <f t="shared" si="4"/>
        <v>0.15874944213877573</v>
      </c>
      <c r="AW32">
        <f t="shared" si="3"/>
        <v>0.15921673975303607</v>
      </c>
      <c r="AX32">
        <f t="shared" si="3"/>
        <v>0.15968403736729653</v>
      </c>
      <c r="AY32">
        <f t="shared" si="3"/>
        <v>0.16015133498155698</v>
      </c>
      <c r="AZ32">
        <f t="shared" si="3"/>
        <v>0.16061863259581743</v>
      </c>
    </row>
    <row r="33" spans="1:52" x14ac:dyDescent="0.2">
      <c r="A33" s="6" t="s">
        <v>47</v>
      </c>
      <c r="B33" s="28">
        <f>'Calculations black'!B214</f>
        <v>9.9711678832116776E-2</v>
      </c>
      <c r="C33" s="28">
        <f>'Calculations black'!C214</f>
        <v>0.10010515466538768</v>
      </c>
      <c r="D33" s="28">
        <f>'Calculations black'!D214</f>
        <v>0.10053334193559786</v>
      </c>
      <c r="E33" s="28">
        <f>'Calculations black'!E214</f>
        <v>0.10095304369416321</v>
      </c>
      <c r="F33" s="28">
        <f>'Calculations black'!F214</f>
        <v>0.10137113503210336</v>
      </c>
      <c r="G33" s="28">
        <f>'Calculations black'!G214</f>
        <v>0.10177805003888662</v>
      </c>
      <c r="H33" s="28">
        <f>'Calculations black'!H214</f>
        <v>0.10218474674018117</v>
      </c>
      <c r="I33" s="28">
        <f>'Calculations black'!I214</f>
        <v>0.1026002810320485</v>
      </c>
      <c r="J33" s="28">
        <f>'Calculations black'!J214</f>
        <v>0.10301855614675105</v>
      </c>
      <c r="K33" s="28">
        <f>'Calculations black'!K214</f>
        <v>0.10342802374026262</v>
      </c>
      <c r="L33" s="28">
        <f>'Calculations black'!L214</f>
        <v>0.10382343913656823</v>
      </c>
      <c r="M33" s="28">
        <f>'Calculations black'!M214</f>
        <v>0.10422695805732196</v>
      </c>
      <c r="N33" s="28">
        <f>'Calculations black'!N214</f>
        <v>0.10462887110039974</v>
      </c>
      <c r="O33" s="28">
        <f>'Calculations black'!O214</f>
        <v>0.10502915916495215</v>
      </c>
      <c r="P33" s="28">
        <f>'Calculations black'!P214</f>
        <v>0.1054278030883944</v>
      </c>
      <c r="Q33" s="28">
        <f>'Calculations black'!Q214</f>
        <v>0.10582478367092421</v>
      </c>
      <c r="R33" s="28">
        <f>'Calculations black'!R214</f>
        <v>0.10622008169941662</v>
      </c>
      <c r="S33" s="28">
        <f>'Calculations black'!S214</f>
        <v>0.10661367797068896</v>
      </c>
      <c r="T33" s="28">
        <f>'Calculations black'!T214</f>
        <v>0.10700555331413068</v>
      </c>
      <c r="U33" s="28">
        <f>'Calculations black'!U214</f>
        <v>0.10739568861369206</v>
      </c>
      <c r="V33" s="28">
        <f>'Calculations black'!V214</f>
        <v>0.1077840648292272</v>
      </c>
      <c r="W33" s="28">
        <f>'Calculations black'!W214</f>
        <v>0.10817066301719137</v>
      </c>
      <c r="X33" s="28">
        <f>'Calculations black'!X214</f>
        <v>0.1085554643506858</v>
      </c>
      <c r="Y33" s="28">
        <f>'Calculations black'!Y214</f>
        <v>0.10893845013885142</v>
      </c>
      <c r="Z33" s="28">
        <f>'Calculations black'!Z214</f>
        <v>0.10931960184560974</v>
      </c>
      <c r="AA33" s="28">
        <f>'Calculations black'!AA214</f>
        <v>0.10969890110775152</v>
      </c>
      <c r="AB33" s="28">
        <f>'Calculations black'!AB214</f>
        <v>0.11007632975237236</v>
      </c>
      <c r="AC33" s="28">
        <f>'Calculations black'!AC214</f>
        <v>0.11045186981365808</v>
      </c>
      <c r="AD33" s="28">
        <f>'Calculations black'!AD214</f>
        <v>0.11082550354902146</v>
      </c>
      <c r="AE33" s="28">
        <f>'Calculations black'!AE214</f>
        <v>0.11119721345459317</v>
      </c>
      <c r="AF33" s="28">
        <f>'Calculations black'!AF214</f>
        <v>0.11156698228007075</v>
      </c>
      <c r="AG33">
        <f t="shared" si="4"/>
        <v>0.11208965197611742</v>
      </c>
      <c r="AH33">
        <f t="shared" si="4"/>
        <v>0.11248544661209847</v>
      </c>
      <c r="AI33">
        <f t="shared" si="4"/>
        <v>0.11288124124807963</v>
      </c>
      <c r="AJ33">
        <f t="shared" si="4"/>
        <v>0.11327703588406068</v>
      </c>
      <c r="AK33">
        <f t="shared" si="4"/>
        <v>0.11367283052004173</v>
      </c>
      <c r="AL33">
        <f t="shared" si="4"/>
        <v>0.1140686251560229</v>
      </c>
      <c r="AM33">
        <f t="shared" si="4"/>
        <v>0.11446441979200395</v>
      </c>
      <c r="AN33">
        <f t="shared" si="4"/>
        <v>0.114860214427985</v>
      </c>
      <c r="AO33">
        <f t="shared" si="4"/>
        <v>0.11525600906396616</v>
      </c>
      <c r="AP33">
        <f t="shared" si="4"/>
        <v>0.11565180369994721</v>
      </c>
      <c r="AQ33">
        <f t="shared" si="4"/>
        <v>0.11604759833592826</v>
      </c>
      <c r="AR33">
        <f t="shared" si="4"/>
        <v>0.11644339297190942</v>
      </c>
      <c r="AS33">
        <f t="shared" si="4"/>
        <v>0.11683918760789047</v>
      </c>
      <c r="AT33">
        <f t="shared" si="4"/>
        <v>0.11723498224387163</v>
      </c>
      <c r="AU33">
        <f t="shared" si="4"/>
        <v>0.11763077687985268</v>
      </c>
      <c r="AV33">
        <f t="shared" si="4"/>
        <v>0.11802657151583373</v>
      </c>
      <c r="AW33">
        <f t="shared" si="3"/>
        <v>0.1184223661518149</v>
      </c>
      <c r="AX33">
        <f t="shared" si="3"/>
        <v>0.11881816078779595</v>
      </c>
      <c r="AY33">
        <f t="shared" si="3"/>
        <v>0.119213955423777</v>
      </c>
      <c r="AZ33">
        <f t="shared" si="3"/>
        <v>0.11960975005975816</v>
      </c>
    </row>
    <row r="34" spans="1:52" x14ac:dyDescent="0.2">
      <c r="A34" s="6" t="s">
        <v>48</v>
      </c>
      <c r="B34" s="28">
        <f>'Calculations black'!B215</f>
        <v>0.15645889570552146</v>
      </c>
      <c r="C34" s="28">
        <f>'Calculations black'!C215</f>
        <v>0.15700440673123206</v>
      </c>
      <c r="D34" s="28">
        <f>'Calculations black'!D215</f>
        <v>0.15759501542253063</v>
      </c>
      <c r="E34" s="28">
        <f>'Calculations black'!E215</f>
        <v>0.1581723553115702</v>
      </c>
      <c r="F34" s="28">
        <f>'Calculations black'!F215</f>
        <v>0.15874545146027749</v>
      </c>
      <c r="G34" s="28">
        <f>'Calculations black'!G215</f>
        <v>0.15930168691839217</v>
      </c>
      <c r="H34" s="28">
        <f>'Calculations black'!H215</f>
        <v>0.1598558834197574</v>
      </c>
      <c r="I34" s="28">
        <f>'Calculations black'!I215</f>
        <v>0.16041946697478179</v>
      </c>
      <c r="J34" s="28">
        <f>'Calculations black'!J215</f>
        <v>0.16098445021171226</v>
      </c>
      <c r="K34" s="28">
        <f>'Calculations black'!K215</f>
        <v>0.1615353408895728</v>
      </c>
      <c r="L34" s="28">
        <f>'Calculations black'!L215</f>
        <v>0.1620646320478302</v>
      </c>
      <c r="M34" s="28">
        <f>'Calculations black'!M215</f>
        <v>0.1626029704314724</v>
      </c>
      <c r="N34" s="28">
        <f>'Calculations black'!N215</f>
        <v>0.1631369259773208</v>
      </c>
      <c r="O34" s="28">
        <f>'Calculations black'!O215</f>
        <v>0.16366646770611212</v>
      </c>
      <c r="P34" s="28">
        <f>'Calculations black'!P215</f>
        <v>0.16419156600291962</v>
      </c>
      <c r="Q34" s="28">
        <f>'Calculations black'!Q215</f>
        <v>0.16471219262979528</v>
      </c>
      <c r="R34" s="28">
        <f>'Calculations black'!R215</f>
        <v>0.16522832073635832</v>
      </c>
      <c r="S34" s="28">
        <f>'Calculations black'!S215</f>
        <v>0.16573992486838665</v>
      </c>
      <c r="T34" s="28">
        <f>'Calculations black'!T215</f>
        <v>0.166246980974467</v>
      </c>
      <c r="U34" s="28">
        <f>'Calculations black'!U215</f>
        <v>0.16674946641076363</v>
      </c>
      <c r="V34" s="28">
        <f>'Calculations black'!V215</f>
        <v>0.16724735994396364</v>
      </c>
      <c r="W34" s="28">
        <f>'Calculations black'!W215</f>
        <v>0.16774064175246031</v>
      </c>
      <c r="X34" s="28">
        <f>'Calculations black'!X215</f>
        <v>0.16822929342583326</v>
      </c>
      <c r="Y34" s="28">
        <f>'Calculations black'!Y215</f>
        <v>0.16871329796268689</v>
      </c>
      <c r="Z34" s="28">
        <f>'Calculations black'!Z215</f>
        <v>0.16919263976690826</v>
      </c>
      <c r="AA34" s="28">
        <f>'Calculations black'!AA215</f>
        <v>0.1696673046424072</v>
      </c>
      <c r="AB34" s="28">
        <f>'Calculations black'!AB215</f>
        <v>0.17013727978639576</v>
      </c>
      <c r="AC34" s="28">
        <f>'Calculations black'!AC215</f>
        <v>0.17060255378127323</v>
      </c>
      <c r="AD34" s="28">
        <f>'Calculations black'!AD215</f>
        <v>0.17106311658517281</v>
      </c>
      <c r="AE34" s="28">
        <f>'Calculations black'!AE215</f>
        <v>0.17151895952123639</v>
      </c>
      <c r="AF34" s="28">
        <f>'Calculations black'!AF215</f>
        <v>0.17197007526567185</v>
      </c>
      <c r="AG34">
        <f t="shared" si="4"/>
        <v>0.17281871390010006</v>
      </c>
      <c r="AH34">
        <f t="shared" si="4"/>
        <v>0.17333662762517732</v>
      </c>
      <c r="AI34">
        <f t="shared" si="4"/>
        <v>0.17385454135025458</v>
      </c>
      <c r="AJ34">
        <f t="shared" si="4"/>
        <v>0.17437245507533183</v>
      </c>
      <c r="AK34">
        <f t="shared" si="4"/>
        <v>0.17489036880040909</v>
      </c>
      <c r="AL34">
        <f t="shared" si="4"/>
        <v>0.17540828252548635</v>
      </c>
      <c r="AM34">
        <f t="shared" si="4"/>
        <v>0.1759261962505636</v>
      </c>
      <c r="AN34">
        <f t="shared" si="4"/>
        <v>0.17644410997564086</v>
      </c>
      <c r="AO34">
        <f t="shared" si="4"/>
        <v>0.17696202370071812</v>
      </c>
      <c r="AP34">
        <f t="shared" si="4"/>
        <v>0.17747993742579538</v>
      </c>
      <c r="AQ34">
        <f t="shared" si="4"/>
        <v>0.17799785115087263</v>
      </c>
      <c r="AR34">
        <f t="shared" si="4"/>
        <v>0.17851576487594989</v>
      </c>
      <c r="AS34">
        <f t="shared" si="4"/>
        <v>0.17903367860102715</v>
      </c>
      <c r="AT34">
        <f t="shared" si="4"/>
        <v>0.1795515923261044</v>
      </c>
      <c r="AU34">
        <f t="shared" si="4"/>
        <v>0.18006950605118166</v>
      </c>
      <c r="AV34">
        <f t="shared" si="4"/>
        <v>0.1805874197762587</v>
      </c>
      <c r="AW34">
        <f t="shared" si="3"/>
        <v>0.18110533350133595</v>
      </c>
      <c r="AX34">
        <f t="shared" si="3"/>
        <v>0.18162324722641321</v>
      </c>
      <c r="AY34">
        <f t="shared" si="3"/>
        <v>0.18214116095149047</v>
      </c>
      <c r="AZ34">
        <f t="shared" si="3"/>
        <v>0.18265907467656772</v>
      </c>
    </row>
    <row r="35" spans="1:52" x14ac:dyDescent="0.2">
      <c r="A35" s="6" t="s">
        <v>49</v>
      </c>
      <c r="B35" s="28">
        <f>'Calculations black'!B216</f>
        <v>8.162459546925567E-2</v>
      </c>
      <c r="C35" s="28">
        <f>'Calculations black'!C216</f>
        <v>8.1932730777417279E-2</v>
      </c>
      <c r="D35" s="28">
        <f>'Calculations black'!D216</f>
        <v>8.2269798041525538E-2</v>
      </c>
      <c r="E35" s="28">
        <f>'Calculations black'!E216</f>
        <v>8.2597700255571324E-2</v>
      </c>
      <c r="F35" s="28">
        <f>'Calculations black'!F216</f>
        <v>8.2923109750613927E-2</v>
      </c>
      <c r="G35" s="28">
        <f>'Calculations black'!G216</f>
        <v>8.3236662543802686E-2</v>
      </c>
      <c r="H35" s="28">
        <f>'Calculations black'!H216</f>
        <v>8.354688327865159E-2</v>
      </c>
      <c r="I35" s="28">
        <f>'Calculations black'!I216</f>
        <v>8.3864428652385567E-2</v>
      </c>
      <c r="J35" s="28">
        <f>'Calculations black'!J216</f>
        <v>8.4182705647844275E-2</v>
      </c>
      <c r="K35" s="28">
        <f>'Calculations black'!K216</f>
        <v>8.4491908489424547E-2</v>
      </c>
      <c r="L35" s="28">
        <f>'Calculations black'!L216</f>
        <v>8.4795466792953508E-2</v>
      </c>
      <c r="M35" s="28">
        <f>'Calculations black'!M216</f>
        <v>8.5100036027069531E-2</v>
      </c>
      <c r="N35" s="28">
        <f>'Calculations black'!N216</f>
        <v>8.5402193232629389E-2</v>
      </c>
      <c r="O35" s="28">
        <f>'Calculations black'!O216</f>
        <v>8.570192962404885E-2</v>
      </c>
      <c r="P35" s="28">
        <f>'Calculations black'!P216</f>
        <v>8.5999236979578161E-2</v>
      </c>
      <c r="Q35" s="28">
        <f>'Calculations black'!Q216</f>
        <v>8.6294107646834858E-2</v>
      </c>
      <c r="R35" s="28">
        <f>'Calculations black'!R216</f>
        <v>8.6586534547377123E-2</v>
      </c>
      <c r="S35" s="28">
        <f>'Calculations black'!S216</f>
        <v>8.6876511180344243E-2</v>
      </c>
      <c r="T35" s="28">
        <f>'Calculations black'!T216</f>
        <v>8.7164031625198354E-2</v>
      </c>
      <c r="U35" s="28">
        <f>'Calculations black'!U216</f>
        <v>8.7449090543594135E-2</v>
      </c>
      <c r="V35" s="28">
        <f>'Calculations black'!V216</f>
        <v>8.7731683180410525E-2</v>
      </c>
      <c r="W35" s="28">
        <f>'Calculations black'!W216</f>
        <v>8.8011805363974946E-2</v>
      </c>
      <c r="X35" s="28">
        <f>'Calculations black'!X216</f>
        <v>8.8289453505510082E-2</v>
      </c>
      <c r="Y35" s="28">
        <f>'Calculations black'!Y216</f>
        <v>8.8564624597835165E-2</v>
      </c>
      <c r="Z35" s="28">
        <f>'Calculations black'!Z216</f>
        <v>8.8837316213353695E-2</v>
      </c>
      <c r="AA35" s="28">
        <f>'Calculations black'!AA216</f>
        <v>8.9107526501357878E-2</v>
      </c>
      <c r="AB35" s="28">
        <f>'Calculations black'!AB216</f>
        <v>8.9375254184679689E-2</v>
      </c>
      <c r="AC35" s="28">
        <f>'Calculations black'!AC216</f>
        <v>8.9640498555721218E-2</v>
      </c>
      <c r="AD35" s="28">
        <f>'Calculations black'!AD216</f>
        <v>8.9903259471893371E-2</v>
      </c>
      <c r="AE35" s="28">
        <f>'Calculations black'!AE216</f>
        <v>9.0163537350492901E-2</v>
      </c>
      <c r="AF35" s="28">
        <f>'Calculations black'!AF216</f>
        <v>9.0421333163048609E-2</v>
      </c>
      <c r="AG35">
        <f t="shared" si="4"/>
        <v>9.089305990991714E-2</v>
      </c>
      <c r="AH35">
        <f t="shared" si="4"/>
        <v>9.1186606087362732E-2</v>
      </c>
      <c r="AI35">
        <f t="shared" si="4"/>
        <v>9.1480152264808434E-2</v>
      </c>
      <c r="AJ35">
        <f t="shared" si="4"/>
        <v>9.1773698442254026E-2</v>
      </c>
      <c r="AK35">
        <f t="shared" si="4"/>
        <v>9.2067244619699729E-2</v>
      </c>
      <c r="AL35">
        <f t="shared" si="4"/>
        <v>9.236079079714532E-2</v>
      </c>
      <c r="AM35">
        <f t="shared" si="4"/>
        <v>9.2654336974590912E-2</v>
      </c>
      <c r="AN35">
        <f t="shared" si="4"/>
        <v>9.2947883152036614E-2</v>
      </c>
      <c r="AO35">
        <f t="shared" si="4"/>
        <v>9.3241429329482206E-2</v>
      </c>
      <c r="AP35">
        <f t="shared" si="4"/>
        <v>9.3534975506927798E-2</v>
      </c>
      <c r="AQ35">
        <f t="shared" si="4"/>
        <v>9.38285216843735E-2</v>
      </c>
      <c r="AR35">
        <f t="shared" si="4"/>
        <v>9.4122067861819092E-2</v>
      </c>
      <c r="AS35">
        <f t="shared" si="4"/>
        <v>9.4415614039264684E-2</v>
      </c>
      <c r="AT35">
        <f t="shared" si="4"/>
        <v>9.4709160216710386E-2</v>
      </c>
      <c r="AU35">
        <f t="shared" si="4"/>
        <v>9.5002706394155978E-2</v>
      </c>
      <c r="AV35">
        <f t="shared" si="4"/>
        <v>9.5296252571601681E-2</v>
      </c>
      <c r="AW35">
        <f t="shared" si="3"/>
        <v>9.5589798749047272E-2</v>
      </c>
      <c r="AX35">
        <f t="shared" si="3"/>
        <v>9.5883344926492864E-2</v>
      </c>
      <c r="AY35">
        <f t="shared" si="3"/>
        <v>9.6176891103938567E-2</v>
      </c>
      <c r="AZ35">
        <f t="shared" si="3"/>
        <v>9.6470437281384158E-2</v>
      </c>
    </row>
    <row r="36" spans="1:52" x14ac:dyDescent="0.2">
      <c r="A36" s="6" t="s">
        <v>50</v>
      </c>
      <c r="B36" s="28">
        <f>'Calculations black'!B217</f>
        <v>0.10800000000000005</v>
      </c>
      <c r="C36" s="28">
        <f>'Calculations black'!C217</f>
        <v>0.10840966522476263</v>
      </c>
      <c r="D36" s="28">
        <f>'Calculations black'!D217</f>
        <v>0.10885545256407375</v>
      </c>
      <c r="E36" s="28">
        <f>'Calculations black'!E217</f>
        <v>0.10929147334198296</v>
      </c>
      <c r="F36" s="28">
        <f>'Calculations black'!F217</f>
        <v>0.1097251496244505</v>
      </c>
      <c r="G36" s="28">
        <f>'Calculations black'!G217</f>
        <v>0.110146111918256</v>
      </c>
      <c r="H36" s="28">
        <f>'Calculations black'!H217</f>
        <v>0.11056568667773715</v>
      </c>
      <c r="I36" s="28">
        <f>'Calculations black'!I217</f>
        <v>0.11099409001954867</v>
      </c>
      <c r="J36" s="28">
        <f>'Calculations black'!J217</f>
        <v>0.11142454873516423</v>
      </c>
      <c r="K36" s="28">
        <f>'Calculations black'!K217</f>
        <v>0.11184491086375246</v>
      </c>
      <c r="L36" s="28">
        <f>'Calculations black'!L217</f>
        <v>0.11225175964567502</v>
      </c>
      <c r="M36" s="28">
        <f>'Calculations black'!M217</f>
        <v>0.11266519053058086</v>
      </c>
      <c r="N36" s="28">
        <f>'Calculations black'!N217</f>
        <v>0.11307625207437813</v>
      </c>
      <c r="O36" s="28">
        <f>'Calculations black'!O217</f>
        <v>0.1134849222098958</v>
      </c>
      <c r="P36" s="28">
        <f>'Calculations black'!P217</f>
        <v>0.11389117923945756</v>
      </c>
      <c r="Q36" s="28">
        <f>'Calculations black'!Q217</f>
        <v>0.11429500185702963</v>
      </c>
      <c r="R36" s="28">
        <f>'Calculations black'!R217</f>
        <v>0.11469636916927847</v>
      </c>
      <c r="S36" s="28">
        <f>'Calculations black'!S217</f>
        <v>0.1150952607155466</v>
      </c>
      <c r="T36" s="28">
        <f>'Calculations black'!T217</f>
        <v>0.11549165648675816</v>
      </c>
      <c r="U36" s="28">
        <f>'Calculations black'!U217</f>
        <v>0.11588553694326301</v>
      </c>
      <c r="V36" s="28">
        <f>'Calculations black'!V217</f>
        <v>0.11627688303163404</v>
      </c>
      <c r="W36" s="28">
        <f>'Calculations black'!W217</f>
        <v>0.11666567620043054</v>
      </c>
      <c r="X36" s="28">
        <f>'Calculations black'!X217</f>
        <v>0.11705189841494198</v>
      </c>
      <c r="Y36" s="28">
        <f>'Calculations black'!Y217</f>
        <v>0.11743553217092718</v>
      </c>
      <c r="Z36" s="28">
        <f>'Calculations black'!Z217</f>
        <v>0.11781656050736543</v>
      </c>
      <c r="AA36" s="28">
        <f>'Calculations black'!AA217</f>
        <v>0.11819496701823859</v>
      </c>
      <c r="AB36" s="28">
        <f>'Calculations black'!AB217</f>
        <v>0.11857073586335694</v>
      </c>
      <c r="AC36" s="28">
        <f>'Calculations black'!AC217</f>
        <v>0.11894385177825338</v>
      </c>
      <c r="AD36" s="28">
        <f>'Calculations black'!AD217</f>
        <v>0.11931430008315982</v>
      </c>
      <c r="AE36" s="28">
        <f>'Calculations black'!AE217</f>
        <v>0.1196820666910899</v>
      </c>
      <c r="AF36" s="28">
        <f>'Calculations black'!AF217</f>
        <v>0.1200471381150445</v>
      </c>
      <c r="AG36">
        <f t="shared" si="4"/>
        <v>0.12063185750748751</v>
      </c>
      <c r="AH36">
        <f t="shared" si="4"/>
        <v>0.12103407072324579</v>
      </c>
      <c r="AI36">
        <f t="shared" si="4"/>
        <v>0.12143628393900396</v>
      </c>
      <c r="AJ36">
        <f t="shared" si="4"/>
        <v>0.12183849715476225</v>
      </c>
      <c r="AK36">
        <f t="shared" si="4"/>
        <v>0.12224071037052042</v>
      </c>
      <c r="AL36">
        <f t="shared" si="4"/>
        <v>0.1226429235862786</v>
      </c>
      <c r="AM36">
        <f t="shared" si="4"/>
        <v>0.12304513680203688</v>
      </c>
      <c r="AN36">
        <f t="shared" si="4"/>
        <v>0.12344735001779505</v>
      </c>
      <c r="AO36">
        <f t="shared" si="4"/>
        <v>0.12384956323355334</v>
      </c>
      <c r="AP36">
        <f t="shared" si="4"/>
        <v>0.12425177644931151</v>
      </c>
      <c r="AQ36">
        <f t="shared" si="4"/>
        <v>0.1246539896650698</v>
      </c>
      <c r="AR36">
        <f t="shared" si="4"/>
        <v>0.12505620288082797</v>
      </c>
      <c r="AS36">
        <f t="shared" si="4"/>
        <v>0.12545841609658626</v>
      </c>
      <c r="AT36">
        <f t="shared" si="4"/>
        <v>0.12586062931234443</v>
      </c>
      <c r="AU36">
        <f t="shared" si="4"/>
        <v>0.1262628425281026</v>
      </c>
      <c r="AV36">
        <f t="shared" si="4"/>
        <v>0.12666505574386089</v>
      </c>
      <c r="AW36">
        <f t="shared" si="3"/>
        <v>0.12706726895961906</v>
      </c>
      <c r="AX36">
        <f t="shared" si="3"/>
        <v>0.12746948217537735</v>
      </c>
      <c r="AY36">
        <f t="shared" si="3"/>
        <v>0.12787169539113552</v>
      </c>
      <c r="AZ36">
        <f t="shared" si="3"/>
        <v>0.12827390860689381</v>
      </c>
    </row>
    <row r="37" spans="1:52" x14ac:dyDescent="0.2">
      <c r="A37" s="6" t="s">
        <v>51</v>
      </c>
      <c r="B37" s="28">
        <f>'Calculations black'!B218</f>
        <v>9.2999999999999985E-2</v>
      </c>
      <c r="C37" s="28">
        <f>'Calculations black'!C218</f>
        <v>9.3371885776124902E-2</v>
      </c>
      <c r="D37" s="28">
        <f>'Calculations black'!D218</f>
        <v>9.3776861020105018E-2</v>
      </c>
      <c r="E37" s="28">
        <f>'Calculations black'!E218</f>
        <v>9.4173849571219354E-2</v>
      </c>
      <c r="F37" s="28">
        <f>'Calculations black'!F218</f>
        <v>9.4569430488029724E-2</v>
      </c>
      <c r="G37" s="28">
        <f>'Calculations black'!G218</f>
        <v>9.4954457322795838E-2</v>
      </c>
      <c r="H37" s="28">
        <f>'Calculations black'!H218</f>
        <v>9.5339316073377409E-2</v>
      </c>
      <c r="I37" s="28">
        <f>'Calculations black'!I218</f>
        <v>9.5732764233689718E-2</v>
      </c>
      <c r="J37" s="28">
        <f>'Calculations black'!J218</f>
        <v>9.6128949947944992E-2</v>
      </c>
      <c r="K37" s="28">
        <f>'Calculations black'!K218</f>
        <v>9.6516897925897668E-2</v>
      </c>
      <c r="L37" s="28">
        <f>'Calculations black'!L218</f>
        <v>9.6891896215674567E-2</v>
      </c>
      <c r="M37" s="28">
        <f>'Calculations black'!M218</f>
        <v>9.7274571434082135E-2</v>
      </c>
      <c r="N37" s="28">
        <f>'Calculations black'!N218</f>
        <v>9.7655871882811884E-2</v>
      </c>
      <c r="O37" s="28">
        <f>'Calculations black'!O218</f>
        <v>9.8035781846783035E-2</v>
      </c>
      <c r="P37" s="28">
        <f>'Calculations black'!P218</f>
        <v>9.8414285449355807E-2</v>
      </c>
      <c r="Q37" s="28">
        <f>'Calculations black'!Q218</f>
        <v>9.8791366674913464E-2</v>
      </c>
      <c r="R37" s="28">
        <f>'Calculations black'!R218</f>
        <v>9.9167009390972838E-2</v>
      </c>
      <c r="S37" s="28">
        <f>'Calculations black'!S218</f>
        <v>9.9541197369813372E-2</v>
      </c>
      <c r="T37" s="28">
        <f>'Calculations black'!T218</f>
        <v>9.9913914309618879E-2</v>
      </c>
      <c r="U37" s="28">
        <f>'Calculations black'!U218</f>
        <v>0.10028514385512259</v>
      </c>
      <c r="V37" s="28">
        <f>'Calculations black'!V218</f>
        <v>0.10065486961775118</v>
      </c>
      <c r="W37" s="28">
        <f>'Calculations black'!W218</f>
        <v>0.10102307519526206</v>
      </c>
      <c r="X37" s="28">
        <f>'Calculations black'!X218</f>
        <v>0.10138974419086934</v>
      </c>
      <c r="Y37" s="28">
        <f>'Calculations black'!Y218</f>
        <v>0.10175486023185262</v>
      </c>
      <c r="Z37" s="28">
        <f>'Calculations black'!Z218</f>
        <v>0.10211840698764785</v>
      </c>
      <c r="AA37" s="28">
        <f>'Calculations black'!AA218</f>
        <v>0.10248036818741715</v>
      </c>
      <c r="AB37" s="28">
        <f>'Calculations black'!AB218</f>
        <v>0.10284072763709237</v>
      </c>
      <c r="AC37" s="28">
        <f>'Calculations black'!AC218</f>
        <v>0.10319946923589564</v>
      </c>
      <c r="AD37" s="28">
        <f>'Calculations black'!AD218</f>
        <v>0.10355657699233187</v>
      </c>
      <c r="AE37" s="28">
        <f>'Calculations black'!AE218</f>
        <v>0.10391203503965621</v>
      </c>
      <c r="AF37" s="28">
        <f>'Calculations black'!AF218</f>
        <v>0.10426582765081464</v>
      </c>
      <c r="AG37">
        <f t="shared" si="4"/>
        <v>0.10475057892013084</v>
      </c>
      <c r="AH37">
        <f t="shared" si="4"/>
        <v>0.10512666064345577</v>
      </c>
      <c r="AI37">
        <f t="shared" si="4"/>
        <v>0.10550274236678059</v>
      </c>
      <c r="AJ37">
        <f t="shared" si="4"/>
        <v>0.10587882409010552</v>
      </c>
      <c r="AK37">
        <f t="shared" si="4"/>
        <v>0.10625490581343033</v>
      </c>
      <c r="AL37">
        <f t="shared" si="4"/>
        <v>0.10663098753675515</v>
      </c>
      <c r="AM37">
        <f t="shared" si="4"/>
        <v>0.10700706926008008</v>
      </c>
      <c r="AN37">
        <f t="shared" si="4"/>
        <v>0.1073831509834049</v>
      </c>
      <c r="AO37">
        <f t="shared" si="4"/>
        <v>0.10775923270672982</v>
      </c>
      <c r="AP37">
        <f t="shared" si="4"/>
        <v>0.10813531443005464</v>
      </c>
      <c r="AQ37">
        <f t="shared" si="4"/>
        <v>0.10851139615337946</v>
      </c>
      <c r="AR37">
        <f t="shared" si="4"/>
        <v>0.10888747787670439</v>
      </c>
      <c r="AS37">
        <f t="shared" si="4"/>
        <v>0.1092635596000292</v>
      </c>
      <c r="AT37">
        <f t="shared" si="4"/>
        <v>0.10963964132335413</v>
      </c>
      <c r="AU37">
        <f t="shared" si="4"/>
        <v>0.11001572304667895</v>
      </c>
      <c r="AV37">
        <f t="shared" si="4"/>
        <v>0.11039180477000388</v>
      </c>
      <c r="AW37">
        <f t="shared" si="3"/>
        <v>0.11076788649332869</v>
      </c>
      <c r="AX37">
        <f t="shared" si="3"/>
        <v>0.11114396821665351</v>
      </c>
      <c r="AY37">
        <f t="shared" si="3"/>
        <v>0.11152004993997844</v>
      </c>
      <c r="AZ37">
        <f t="shared" si="3"/>
        <v>0.11189613166330326</v>
      </c>
    </row>
    <row r="38" spans="1:52" x14ac:dyDescent="0.2">
      <c r="A38" s="6" t="s">
        <v>52</v>
      </c>
      <c r="B38" s="28">
        <f>'Calculations black'!B219</f>
        <v>9.9000000000000019E-2</v>
      </c>
      <c r="C38" s="28">
        <f>'Calculations black'!C219</f>
        <v>9.9376490299961817E-2</v>
      </c>
      <c r="D38" s="28">
        <f>'Calculations black'!D219</f>
        <v>9.9786774045232451E-2</v>
      </c>
      <c r="E38" s="28">
        <f>'Calculations black'!E219</f>
        <v>0.10018763726980499</v>
      </c>
      <c r="F38" s="28">
        <f>'Calculations black'!F219</f>
        <v>0.10058621896479755</v>
      </c>
      <c r="G38" s="28">
        <f>'Calculations black'!G219</f>
        <v>0.10097253230048378</v>
      </c>
      <c r="H38" s="28">
        <f>'Calculations black'!H219</f>
        <v>0.10135699904565562</v>
      </c>
      <c r="I38" s="28">
        <f>'Calculations black'!I219</f>
        <v>0.10174987195672552</v>
      </c>
      <c r="J38" s="28">
        <f>'Calculations black'!J219</f>
        <v>0.10214449383405072</v>
      </c>
      <c r="K38" s="28">
        <f>'Calculations black'!K219</f>
        <v>0.10252949147781612</v>
      </c>
      <c r="L38" s="28">
        <f>'Calculations black'!L219</f>
        <v>0.1029034056911539</v>
      </c>
      <c r="M38" s="28">
        <f>'Calculations black'!M219</f>
        <v>0.10328234957083099</v>
      </c>
      <c r="N38" s="28">
        <f>'Calculations black'!N219</f>
        <v>0.10365901672891176</v>
      </c>
      <c r="O38" s="28">
        <f>'Calculations black'!O219</f>
        <v>0.10403338857143227</v>
      </c>
      <c r="P38" s="28">
        <f>'Calculations black'!P219</f>
        <v>0.10440544685271497</v>
      </c>
      <c r="Q38" s="28">
        <f>'Calculations black'!Q219</f>
        <v>0.10477517369512053</v>
      </c>
      <c r="R38" s="28">
        <f>'Calculations black'!R219</f>
        <v>0.10514255160779024</v>
      </c>
      <c r="S38" s="28">
        <f>'Calculations black'!S219</f>
        <v>0.10550756350438387</v>
      </c>
      <c r="T38" s="28">
        <f>'Calculations black'!T219</f>
        <v>0.10587019271982703</v>
      </c>
      <c r="U38" s="28">
        <f>'Calculations black'!U219</f>
        <v>0.1062304230260758</v>
      </c>
      <c r="V38" s="28">
        <f>'Calculations black'!V219</f>
        <v>0.10658823864691212</v>
      </c>
      <c r="W38" s="28">
        <f>'Calculations black'!W219</f>
        <v>0.10694362427178414</v>
      </c>
      <c r="X38" s="28">
        <f>'Calculations black'!X219</f>
        <v>0.10729656506870425</v>
      </c>
      <c r="Y38" s="28">
        <f>'Calculations black'!Y219</f>
        <v>0.10764704669621918</v>
      </c>
      <c r="Z38" s="28">
        <f>'Calculations black'!Z219</f>
        <v>0.10799505531447016</v>
      </c>
      <c r="AA38" s="28">
        <f>'Calculations black'!AA219</f>
        <v>0.10834057759535827</v>
      </c>
      <c r="AB38" s="28">
        <f>'Calculations black'!AB219</f>
        <v>0.10868360073183087</v>
      </c>
      <c r="AC38" s="28">
        <f>'Calculations black'!AC219</f>
        <v>0.10902411244630993</v>
      </c>
      <c r="AD38" s="28">
        <f>'Calculations black'!AD219</f>
        <v>0.10936210099827769</v>
      </c>
      <c r="AE38" s="28">
        <f>'Calculations black'!AE219</f>
        <v>0.10969755519104084</v>
      </c>
      <c r="AF38" s="28">
        <f>'Calculations black'!AF219</f>
        <v>0.11003046437769161</v>
      </c>
      <c r="AG38">
        <f t="shared" si="4"/>
        <v>0.1105727092417822</v>
      </c>
      <c r="AH38">
        <f t="shared" si="4"/>
        <v>0.11094094517725372</v>
      </c>
      <c r="AI38">
        <f t="shared" si="4"/>
        <v>0.11130918111272525</v>
      </c>
      <c r="AJ38">
        <f t="shared" si="4"/>
        <v>0.11167741704819678</v>
      </c>
      <c r="AK38">
        <f t="shared" si="4"/>
        <v>0.11204565298366831</v>
      </c>
      <c r="AL38">
        <f t="shared" si="4"/>
        <v>0.11241388891913984</v>
      </c>
      <c r="AM38">
        <f t="shared" si="4"/>
        <v>0.11278212485461137</v>
      </c>
      <c r="AN38">
        <f t="shared" si="4"/>
        <v>0.11315036079008289</v>
      </c>
      <c r="AO38">
        <f t="shared" si="4"/>
        <v>0.11351859672555442</v>
      </c>
      <c r="AP38">
        <f t="shared" si="4"/>
        <v>0.11388683266102595</v>
      </c>
      <c r="AQ38">
        <f t="shared" si="4"/>
        <v>0.11425506859649748</v>
      </c>
      <c r="AR38">
        <f t="shared" si="4"/>
        <v>0.11462330453196901</v>
      </c>
      <c r="AS38">
        <f t="shared" si="4"/>
        <v>0.11499154046744053</v>
      </c>
      <c r="AT38">
        <f t="shared" si="4"/>
        <v>0.11535977640291206</v>
      </c>
      <c r="AU38">
        <f t="shared" si="4"/>
        <v>0.11572801233838359</v>
      </c>
      <c r="AV38">
        <f t="shared" si="4"/>
        <v>0.11609624827385512</v>
      </c>
      <c r="AW38">
        <f t="shared" si="3"/>
        <v>0.11646448420932665</v>
      </c>
      <c r="AX38">
        <f t="shared" si="3"/>
        <v>0.11683272014479817</v>
      </c>
      <c r="AY38">
        <f t="shared" si="3"/>
        <v>0.11720095608026981</v>
      </c>
      <c r="AZ38">
        <f t="shared" si="3"/>
        <v>0.11756919201574134</v>
      </c>
    </row>
    <row r="39" spans="1:52" x14ac:dyDescent="0.2">
      <c r="A39" s="6" t="s">
        <v>53</v>
      </c>
      <c r="B39" s="28">
        <f>'Calculations black'!B220</f>
        <v>0.17499999999999999</v>
      </c>
      <c r="C39" s="28">
        <f>'Calculations black'!C220</f>
        <v>0.1756288946387016</v>
      </c>
      <c r="D39" s="28">
        <f>'Calculations black'!D220</f>
        <v>0.17630756636619418</v>
      </c>
      <c r="E39" s="28">
        <f>'Calculations black'!E220</f>
        <v>0.17697312848380933</v>
      </c>
      <c r="F39" s="28">
        <f>'Calculations black'!F220</f>
        <v>0.17763464100048115</v>
      </c>
      <c r="G39" s="28">
        <f>'Calculations black'!G220</f>
        <v>0.17827947967074292</v>
      </c>
      <c r="H39" s="28">
        <f>'Calculations black'!H220</f>
        <v>0.17892471472231519</v>
      </c>
      <c r="I39" s="28">
        <f>'Calculations black'!I220</f>
        <v>0.17957985999920439</v>
      </c>
      <c r="J39" s="28">
        <f>'Calculations black'!J220</f>
        <v>0.18023754355510826</v>
      </c>
      <c r="K39" s="28">
        <f>'Calculations black'!K220</f>
        <v>0.18088072763076612</v>
      </c>
      <c r="L39" s="28">
        <f>'Calculations black'!L220</f>
        <v>0.18149342430556983</v>
      </c>
      <c r="M39" s="28">
        <f>'Calculations black'!M220</f>
        <v>0.18212128806672745</v>
      </c>
      <c r="N39" s="28">
        <f>'Calculations black'!N220</f>
        <v>0.18274479299730839</v>
      </c>
      <c r="O39" s="28">
        <f>'Calculations black'!O220</f>
        <v>0.18336389097780875</v>
      </c>
      <c r="P39" s="28">
        <f>'Calculations black'!P220</f>
        <v>0.1839785352139244</v>
      </c>
      <c r="Q39" s="28">
        <f>'Calculations black'!Q220</f>
        <v>0.18458868026483749</v>
      </c>
      <c r="R39" s="28">
        <f>'Calculations black'!R220</f>
        <v>0.18519428206922606</v>
      </c>
      <c r="S39" s="28">
        <f>'Calculations black'!S220</f>
        <v>0.18579529796903696</v>
      </c>
      <c r="T39" s="28">
        <f>'Calculations black'!T220</f>
        <v>0.18639168673106188</v>
      </c>
      <c r="U39" s="28">
        <f>'Calculations black'!U220</f>
        <v>0.18698340856635534</v>
      </c>
      <c r="V39" s="28">
        <f>'Calculations black'!V220</f>
        <v>0.18757042514754052</v>
      </c>
      <c r="W39" s="28">
        <f>'Calculations black'!W220</f>
        <v>0.1881526996240486</v>
      </c>
      <c r="X39" s="28">
        <f>'Calculations black'!X220</f>
        <v>0.18873019663533522</v>
      </c>
      <c r="Y39" s="28">
        <f>'Calculations black'!Y220</f>
        <v>0.18930288232212297</v>
      </c>
      <c r="Z39" s="28">
        <f>'Calculations black'!Z220</f>
        <v>0.18987072433572005</v>
      </c>
      <c r="AA39" s="28">
        <f>'Calculations black'!AA220</f>
        <v>0.19043369184546421</v>
      </c>
      <c r="AB39" s="28">
        <f>'Calculations black'!AB220</f>
        <v>0.1909917555443412</v>
      </c>
      <c r="AC39" s="28">
        <f>'Calculations black'!AC220</f>
        <v>0.19154488765283265</v>
      </c>
      <c r="AD39" s="28">
        <f>'Calculations black'!AD220</f>
        <v>0.19209306192104331</v>
      </c>
      <c r="AE39" s="28">
        <f>'Calculations black'!AE220</f>
        <v>0.19263625362916215</v>
      </c>
      <c r="AF39" s="28">
        <f>'Calculations black'!AF220</f>
        <v>0.19317443958631139</v>
      </c>
      <c r="AG39">
        <f t="shared" si="4"/>
        <v>0.19411940811529216</v>
      </c>
      <c r="AH39">
        <f t="shared" si="4"/>
        <v>0.19472646212759259</v>
      </c>
      <c r="AI39">
        <f t="shared" si="4"/>
        <v>0.1953335161398928</v>
      </c>
      <c r="AJ39">
        <f t="shared" si="4"/>
        <v>0.19594057015219324</v>
      </c>
      <c r="AK39">
        <f t="shared" si="4"/>
        <v>0.19654762416449345</v>
      </c>
      <c r="AL39">
        <f t="shared" si="4"/>
        <v>0.19715467817679388</v>
      </c>
      <c r="AM39">
        <f t="shared" si="4"/>
        <v>0.1977617321890941</v>
      </c>
      <c r="AN39">
        <f t="shared" si="4"/>
        <v>0.19836878620139431</v>
      </c>
      <c r="AO39">
        <f t="shared" si="4"/>
        <v>0.19897584021369474</v>
      </c>
      <c r="AP39">
        <f t="shared" si="4"/>
        <v>0.19958289422599496</v>
      </c>
      <c r="AQ39">
        <f t="shared" si="4"/>
        <v>0.20018994823829539</v>
      </c>
      <c r="AR39">
        <f t="shared" si="4"/>
        <v>0.2007970022505956</v>
      </c>
      <c r="AS39">
        <f t="shared" si="4"/>
        <v>0.20140405626289604</v>
      </c>
      <c r="AT39">
        <f t="shared" si="4"/>
        <v>0.20201111027519625</v>
      </c>
      <c r="AU39">
        <f t="shared" si="4"/>
        <v>0.20261816428749668</v>
      </c>
      <c r="AV39">
        <f t="shared" si="4"/>
        <v>0.20322521829979689</v>
      </c>
      <c r="AW39">
        <f t="shared" si="3"/>
        <v>0.20383227231209711</v>
      </c>
      <c r="AX39">
        <f t="shared" si="3"/>
        <v>0.20443932632439754</v>
      </c>
      <c r="AY39">
        <f t="shared" si="3"/>
        <v>0.20504638033669775</v>
      </c>
      <c r="AZ39">
        <f t="shared" si="3"/>
        <v>0.20565343434899819</v>
      </c>
    </row>
    <row r="40" spans="1:52" x14ac:dyDescent="0.2">
      <c r="A40" s="6" t="s">
        <v>54</v>
      </c>
      <c r="B40" s="28">
        <f>'Calculations black'!B221</f>
        <v>0.10800000000000003</v>
      </c>
      <c r="C40" s="28">
        <f>'Calculations black'!C221</f>
        <v>0.10841866658722439</v>
      </c>
      <c r="D40" s="28">
        <f>'Calculations black'!D221</f>
        <v>0.10887389387806461</v>
      </c>
      <c r="E40" s="28">
        <f>'Calculations black'!E221</f>
        <v>0.10931998579967088</v>
      </c>
      <c r="F40" s="28">
        <f>'Calculations black'!F221</f>
        <v>0.1097641694619912</v>
      </c>
      <c r="G40" s="28">
        <f>'Calculations black'!G221</f>
        <v>0.11019637819479249</v>
      </c>
      <c r="H40" s="28">
        <f>'Calculations black'!H221</f>
        <v>0.11062822853333761</v>
      </c>
      <c r="I40" s="28">
        <f>'Calculations black'!I221</f>
        <v>0.1110691488298694</v>
      </c>
      <c r="J40" s="28">
        <f>'Calculations black'!J221</f>
        <v>0.11151274198435999</v>
      </c>
      <c r="K40" s="28">
        <f>'Calculations black'!K221</f>
        <v>0.11194679200412684</v>
      </c>
      <c r="L40" s="28">
        <f>'Calculations black'!L221</f>
        <v>0.11236553170409588</v>
      </c>
      <c r="M40" s="28">
        <f>'Calculations black'!M221</f>
        <v>0.11279275186119614</v>
      </c>
      <c r="N40" s="28">
        <f>'Calculations black'!N221</f>
        <v>0.11321803418277845</v>
      </c>
      <c r="O40" s="28">
        <f>'Calculations black'!O221</f>
        <v>0.11364135571467604</v>
      </c>
      <c r="P40" s="28">
        <f>'Calculations black'!P221</f>
        <v>0.11406269359207268</v>
      </c>
      <c r="Q40" s="28">
        <f>'Calculations black'!Q221</f>
        <v>0.11448202506577333</v>
      </c>
      <c r="R40" s="28">
        <f>'Calculations black'!R221</f>
        <v>0.11489932752764659</v>
      </c>
      <c r="S40" s="28">
        <f>'Calculations black'!S221</f>
        <v>0.1153145785352354</v>
      </c>
      <c r="T40" s="28">
        <f>'Calculations black'!T221</f>
        <v>0.1157277558355337</v>
      </c>
      <c r="U40" s="28">
        <f>'Calculations black'!U221</f>
        <v>0.11613883738792673</v>
      </c>
      <c r="V40" s="28">
        <f>'Calculations black'!V221</f>
        <v>0.11654780138629521</v>
      </c>
      <c r="W40" s="28">
        <f>'Calculations black'!W221</f>
        <v>0.11695462628028498</v>
      </c>
      <c r="X40" s="28">
        <f>'Calculations black'!X221</f>
        <v>0.1173592907957425</v>
      </c>
      <c r="Y40" s="28">
        <f>'Calculations black'!Y221</f>
        <v>0.1177617739543191</v>
      </c>
      <c r="Z40" s="28">
        <f>'Calculations black'!Z221</f>
        <v>0.11816205509224739</v>
      </c>
      <c r="AA40" s="28">
        <f>'Calculations black'!AA221</f>
        <v>0.11856011387829708</v>
      </c>
      <c r="AB40" s="28">
        <f>'Calculations black'!AB221</f>
        <v>0.11895593033090923</v>
      </c>
      <c r="AC40" s="28">
        <f>'Calculations black'!AC221</f>
        <v>0.11934948483452214</v>
      </c>
      <c r="AD40" s="28">
        <f>'Calculations black'!AD221</f>
        <v>0.11974075815509028</v>
      </c>
      <c r="AE40" s="28">
        <f>'Calculations black'!AE221</f>
        <v>0.12012973145480774</v>
      </c>
      <c r="AF40" s="28">
        <f>'Calculations black'!AF221</f>
        <v>0.12051638630604189</v>
      </c>
      <c r="AG40">
        <f t="shared" si="4"/>
        <v>0.12108678142780294</v>
      </c>
      <c r="AH40">
        <f t="shared" si="4"/>
        <v>0.12150468339375642</v>
      </c>
      <c r="AI40">
        <f t="shared" si="4"/>
        <v>0.12192258535971001</v>
      </c>
      <c r="AJ40">
        <f t="shared" si="4"/>
        <v>0.12234048732566349</v>
      </c>
      <c r="AK40">
        <f t="shared" si="4"/>
        <v>0.12275838929161709</v>
      </c>
      <c r="AL40">
        <f t="shared" si="4"/>
        <v>0.12317629125757057</v>
      </c>
      <c r="AM40">
        <f t="shared" si="4"/>
        <v>0.12359419322352416</v>
      </c>
      <c r="AN40">
        <f t="shared" si="4"/>
        <v>0.12401209518947764</v>
      </c>
      <c r="AO40">
        <f t="shared" si="4"/>
        <v>0.12442999715543124</v>
      </c>
      <c r="AP40">
        <f t="shared" si="4"/>
        <v>0.12484789912138472</v>
      </c>
      <c r="AQ40">
        <f t="shared" si="4"/>
        <v>0.12526580108733831</v>
      </c>
      <c r="AR40">
        <f t="shared" si="4"/>
        <v>0.1256837030532918</v>
      </c>
      <c r="AS40">
        <f t="shared" si="4"/>
        <v>0.12610160501924539</v>
      </c>
      <c r="AT40">
        <f t="shared" si="4"/>
        <v>0.12651950698519887</v>
      </c>
      <c r="AU40">
        <f t="shared" si="4"/>
        <v>0.12693740895115246</v>
      </c>
      <c r="AV40">
        <f t="shared" si="4"/>
        <v>0.12735531091710595</v>
      </c>
      <c r="AW40">
        <f t="shared" si="3"/>
        <v>0.12777321288305954</v>
      </c>
      <c r="AX40">
        <f t="shared" si="3"/>
        <v>0.12819111484901302</v>
      </c>
      <c r="AY40">
        <f t="shared" si="3"/>
        <v>0.12860901681496661</v>
      </c>
      <c r="AZ40">
        <f t="shared" si="3"/>
        <v>0.1290269187809201</v>
      </c>
    </row>
    <row r="41" spans="1:52" x14ac:dyDescent="0.2">
      <c r="A41" s="6" t="s">
        <v>55</v>
      </c>
      <c r="B41" s="28">
        <f>'Calculations black'!B222</f>
        <v>0.17399999999999999</v>
      </c>
      <c r="C41" s="28">
        <f>'Calculations black'!C222</f>
        <v>0.174617980673167</v>
      </c>
      <c r="D41" s="28">
        <f>'Calculations black'!D222</f>
        <v>0.17528514134708478</v>
      </c>
      <c r="E41" s="28">
        <f>'Calculations black'!E222</f>
        <v>0.17593890554046132</v>
      </c>
      <c r="F41" s="28">
        <f>'Calculations black'!F222</f>
        <v>0.17658841307212444</v>
      </c>
      <c r="G41" s="28">
        <f>'Calculations black'!G222</f>
        <v>0.17722091681241786</v>
      </c>
      <c r="H41" s="28">
        <f>'Calculations black'!H222</f>
        <v>0.17785317395817452</v>
      </c>
      <c r="I41" s="28">
        <f>'Calculations black'!I222</f>
        <v>0.17849519176293832</v>
      </c>
      <c r="J41" s="28">
        <f>'Calculations black'!J222</f>
        <v>0.17913939110553875</v>
      </c>
      <c r="K41" s="28">
        <f>'Calculations black'!K222</f>
        <v>0.17976889710826435</v>
      </c>
      <c r="L41" s="28">
        <f>'Calculations black'!L222</f>
        <v>0.18036943072314826</v>
      </c>
      <c r="M41" s="28">
        <f>'Calculations black'!M222</f>
        <v>0.18098381833641788</v>
      </c>
      <c r="N41" s="28">
        <f>'Calculations black'!N222</f>
        <v>0.1815936711812644</v>
      </c>
      <c r="O41" s="28">
        <f>'Calculations black'!O222</f>
        <v>0.18219894472808459</v>
      </c>
      <c r="P41" s="28">
        <f>'Calculations black'!P222</f>
        <v>0.18279959587478134</v>
      </c>
      <c r="Q41" s="28">
        <f>'Calculations black'!Q222</f>
        <v>0.18339558297021039</v>
      </c>
      <c r="R41" s="28">
        <f>'Calculations black'!R222</f>
        <v>0.18398686583531546</v>
      </c>
      <c r="S41" s="28">
        <f>'Calculations black'!S222</f>
        <v>0.18457340578199799</v>
      </c>
      <c r="T41" s="28">
        <f>'Calculations black'!T222</f>
        <v>0.185155165629771</v>
      </c>
      <c r="U41" s="28">
        <f>'Calculations black'!U222</f>
        <v>0.18573210972024434</v>
      </c>
      <c r="V41" s="28">
        <f>'Calculations black'!V222</f>
        <v>0.18630420392949529</v>
      </c>
      <c r="W41" s="28">
        <f>'Calculations black'!W222</f>
        <v>0.18687141567837778</v>
      </c>
      <c r="X41" s="28">
        <f>'Calculations black'!X222</f>
        <v>0.18743371394082176</v>
      </c>
      <c r="Y41" s="28">
        <f>'Calculations black'!Y222</f>
        <v>0.18799106925017936</v>
      </c>
      <c r="Z41" s="28">
        <f>'Calculations black'!Z222</f>
        <v>0.18854345370367467</v>
      </c>
      <c r="AA41" s="28">
        <f>'Calculations black'!AA222</f>
        <v>0.18909084096501422</v>
      </c>
      <c r="AB41" s="28">
        <f>'Calculations black'!AB222</f>
        <v>0.1896332062652123</v>
      </c>
      <c r="AC41" s="28">
        <f>'Calculations black'!AC222</f>
        <v>0.19017052640169421</v>
      </c>
      <c r="AD41" s="28">
        <f>'Calculations black'!AD222</f>
        <v>0.19070277973573241</v>
      </c>
      <c r="AE41" s="28">
        <f>'Calculations black'!AE222</f>
        <v>0.19122994618827685</v>
      </c>
      <c r="AF41" s="28">
        <f>'Calculations black'!AF222</f>
        <v>0.1917520072342373</v>
      </c>
      <c r="AG41">
        <f t="shared" si="4"/>
        <v>0.19269348248315388</v>
      </c>
      <c r="AH41">
        <f t="shared" si="4"/>
        <v>0.19328638206283877</v>
      </c>
      <c r="AI41">
        <f t="shared" si="4"/>
        <v>0.19387928164252344</v>
      </c>
      <c r="AJ41">
        <f t="shared" si="4"/>
        <v>0.19447218122220833</v>
      </c>
      <c r="AK41">
        <f t="shared" si="4"/>
        <v>0.195065080801893</v>
      </c>
      <c r="AL41">
        <f t="shared" si="4"/>
        <v>0.19565798038157789</v>
      </c>
      <c r="AM41">
        <f t="shared" si="4"/>
        <v>0.19625087996126256</v>
      </c>
      <c r="AN41">
        <f t="shared" si="4"/>
        <v>0.19684377954094745</v>
      </c>
      <c r="AO41">
        <f t="shared" si="4"/>
        <v>0.19743667912063212</v>
      </c>
      <c r="AP41">
        <f t="shared" si="4"/>
        <v>0.19802957870031701</v>
      </c>
      <c r="AQ41">
        <f t="shared" si="4"/>
        <v>0.19862247828000168</v>
      </c>
      <c r="AR41">
        <f t="shared" si="4"/>
        <v>0.19921537785968657</v>
      </c>
      <c r="AS41">
        <f t="shared" si="4"/>
        <v>0.19980827743937124</v>
      </c>
      <c r="AT41">
        <f t="shared" si="4"/>
        <v>0.20040117701905613</v>
      </c>
      <c r="AU41">
        <f t="shared" si="4"/>
        <v>0.2009940765987408</v>
      </c>
      <c r="AV41">
        <f t="shared" si="4"/>
        <v>0.20158697617842569</v>
      </c>
      <c r="AW41">
        <f t="shared" si="3"/>
        <v>0.20217987575811036</v>
      </c>
      <c r="AX41">
        <f t="shared" si="3"/>
        <v>0.20277277533779525</v>
      </c>
      <c r="AY41">
        <f t="shared" si="3"/>
        <v>0.20336567491747992</v>
      </c>
      <c r="AZ41">
        <f t="shared" si="3"/>
        <v>0.20395857449716481</v>
      </c>
    </row>
    <row r="42" spans="1:52" x14ac:dyDescent="0.2">
      <c r="A42" s="6" t="s">
        <v>56</v>
      </c>
      <c r="B42" s="28">
        <f>'Calculations black'!B223</f>
        <v>9.4000000000000014E-2</v>
      </c>
      <c r="C42" s="28">
        <f>'Calculations black'!C223</f>
        <v>9.4364041689574907E-2</v>
      </c>
      <c r="D42" s="28">
        <f>'Calculations black'!D223</f>
        <v>9.4760837943028531E-2</v>
      </c>
      <c r="E42" s="28">
        <f>'Calculations black'!E223</f>
        <v>9.5148852868892936E-2</v>
      </c>
      <c r="F42" s="28">
        <f>'Calculations black'!F223</f>
        <v>9.5534918975277619E-2</v>
      </c>
      <c r="G42" s="28">
        <f>'Calculations black'!G223</f>
        <v>9.5909490687742543E-2</v>
      </c>
      <c r="H42" s="28">
        <f>'Calculations black'!H223</f>
        <v>9.6282678549702946E-2</v>
      </c>
      <c r="I42" s="28">
        <f>'Calculations black'!I223</f>
        <v>9.6664180191338558E-2</v>
      </c>
      <c r="J42" s="28">
        <f>'Calculations black'!J223</f>
        <v>9.704767866080502E-2</v>
      </c>
      <c r="K42" s="28">
        <f>'Calculations black'!K223</f>
        <v>9.7422202674601971E-2</v>
      </c>
      <c r="L42" s="28">
        <f>'Calculations black'!L223</f>
        <v>9.7785720683963642E-2</v>
      </c>
      <c r="M42" s="28">
        <f>'Calculations black'!M223</f>
        <v>9.8154726373172074E-2</v>
      </c>
      <c r="N42" s="28">
        <f>'Calculations black'!N223</f>
        <v>9.8521798567124647E-2</v>
      </c>
      <c r="O42" s="28">
        <f>'Calculations black'!O223</f>
        <v>9.8886919755558883E-2</v>
      </c>
      <c r="P42" s="28">
        <f>'Calculations black'!P223</f>
        <v>9.9250072570642625E-2</v>
      </c>
      <c r="Q42" s="28">
        <f>'Calculations black'!Q223</f>
        <v>9.9611239808664834E-2</v>
      </c>
      <c r="R42" s="28">
        <f>'Calculations black'!R223</f>
        <v>9.9970404450939354E-2</v>
      </c>
      <c r="S42" s="28">
        <f>'Calculations black'!S223</f>
        <v>0.10032754968392042</v>
      </c>
      <c r="T42" s="28">
        <f>'Calculations black'!T223</f>
        <v>0.10068265891853063</v>
      </c>
      <c r="U42" s="28">
        <f>'Calculations black'!U223</f>
        <v>0.10103571580870117</v>
      </c>
      <c r="V42" s="28">
        <f>'Calculations black'!V223</f>
        <v>0.10138670426912796</v>
      </c>
      <c r="W42" s="28">
        <f>'Calculations black'!W223</f>
        <v>0.10173560849224711</v>
      </c>
      <c r="X42" s="28">
        <f>'Calculations black'!X223</f>
        <v>0.10208241296443231</v>
      </c>
      <c r="Y42" s="28">
        <f>'Calculations black'!Y223</f>
        <v>0.10242710248141994</v>
      </c>
      <c r="Z42" s="28">
        <f>'Calculations black'!Z223</f>
        <v>0.1027696621629685</v>
      </c>
      <c r="AA42" s="28">
        <f>'Calculations black'!AA223</f>
        <v>0.10311007746675924</v>
      </c>
      <c r="AB42" s="28">
        <f>'Calculations black'!AB223</f>
        <v>0.10344833420154247</v>
      </c>
      <c r="AC42" s="28">
        <f>'Calculations black'!AC223</f>
        <v>0.10378441853954225</v>
      </c>
      <c r="AD42" s="28">
        <f>'Calculations black'!AD223</f>
        <v>0.10411831702812449</v>
      </c>
      <c r="AE42" s="28">
        <f>'Calculations black'!AE223</f>
        <v>0.1044500166007411</v>
      </c>
      <c r="AF42" s="28">
        <f>'Calculations black'!AF223</f>
        <v>0.10477950458715841</v>
      </c>
      <c r="AG42">
        <f t="shared" si="4"/>
        <v>0.1052884887845712</v>
      </c>
      <c r="AH42">
        <f t="shared" si="4"/>
        <v>0.10564834625365482</v>
      </c>
      <c r="AI42">
        <f t="shared" si="4"/>
        <v>0.10600820372273834</v>
      </c>
      <c r="AJ42">
        <f t="shared" si="4"/>
        <v>0.10636806119182196</v>
      </c>
      <c r="AK42">
        <f t="shared" si="4"/>
        <v>0.10672791866090559</v>
      </c>
      <c r="AL42">
        <f t="shared" si="4"/>
        <v>0.1070877761299891</v>
      </c>
      <c r="AM42">
        <f t="shared" si="4"/>
        <v>0.10744763359907272</v>
      </c>
      <c r="AN42">
        <f t="shared" si="4"/>
        <v>0.10780749106815635</v>
      </c>
      <c r="AO42">
        <f t="shared" si="4"/>
        <v>0.10816734853723997</v>
      </c>
      <c r="AP42">
        <f t="shared" si="4"/>
        <v>0.10852720600632348</v>
      </c>
      <c r="AQ42">
        <f t="shared" si="4"/>
        <v>0.10888706347540711</v>
      </c>
      <c r="AR42">
        <f t="shared" si="4"/>
        <v>0.10924692094449073</v>
      </c>
      <c r="AS42">
        <f t="shared" si="4"/>
        <v>0.10960677841357425</v>
      </c>
      <c r="AT42">
        <f t="shared" si="4"/>
        <v>0.10996663588265787</v>
      </c>
      <c r="AU42">
        <f t="shared" si="4"/>
        <v>0.11032649335174149</v>
      </c>
      <c r="AV42">
        <f t="shared" si="4"/>
        <v>0.11068635082082501</v>
      </c>
      <c r="AW42">
        <f t="shared" si="3"/>
        <v>0.11104620828990863</v>
      </c>
      <c r="AX42">
        <f t="shared" si="3"/>
        <v>0.11140606575899226</v>
      </c>
      <c r="AY42">
        <f t="shared" si="3"/>
        <v>0.11176592322807577</v>
      </c>
      <c r="AZ42">
        <f t="shared" si="3"/>
        <v>0.11212578069715939</v>
      </c>
    </row>
    <row r="43" spans="1:52" x14ac:dyDescent="0.2">
      <c r="A43" s="6" t="s">
        <v>57</v>
      </c>
      <c r="B43" s="28">
        <f>'Calculations black'!B224</f>
        <v>9.4999999999999987E-2</v>
      </c>
      <c r="C43" s="28">
        <f>'Calculations black'!C224</f>
        <v>9.5366375814310997E-2</v>
      </c>
      <c r="D43" s="28">
        <f>'Calculations black'!D224</f>
        <v>9.5765697140517345E-2</v>
      </c>
      <c r="E43" s="28">
        <f>'Calculations black'!E224</f>
        <v>9.6156121596952193E-2</v>
      </c>
      <c r="F43" s="28">
        <f>'Calculations black'!F224</f>
        <v>9.6544536666843872E-2</v>
      </c>
      <c r="G43" s="28">
        <f>'Calculations black'!G224</f>
        <v>9.6921317198144105E-2</v>
      </c>
      <c r="H43" s="28">
        <f>'Calculations black'!H224</f>
        <v>9.7296631758330115E-2</v>
      </c>
      <c r="I43" s="28">
        <f>'Calculations black'!I224</f>
        <v>9.7680276036977376E-2</v>
      </c>
      <c r="J43" s="28">
        <f>'Calculations black'!J224</f>
        <v>9.8065872265753778E-2</v>
      </c>
      <c r="K43" s="28">
        <f>'Calculations black'!K224</f>
        <v>9.8442374830559107E-2</v>
      </c>
      <c r="L43" s="28">
        <f>'Calculations black'!L224</f>
        <v>9.8807848968806983E-2</v>
      </c>
      <c r="M43" s="28">
        <f>'Calculations black'!M224</f>
        <v>9.9178731986074881E-2</v>
      </c>
      <c r="N43" s="28">
        <f>'Calculations black'!N224</f>
        <v>9.9547618213144839E-2</v>
      </c>
      <c r="O43" s="28">
        <f>'Calculations black'!O224</f>
        <v>9.9914489832942821E-2</v>
      </c>
      <c r="P43" s="28">
        <f>'Calculations black'!P224</f>
        <v>0.10027932920202245</v>
      </c>
      <c r="Q43" s="28">
        <f>'Calculations black'!Q224</f>
        <v>0.10064211887221286</v>
      </c>
      <c r="R43" s="28">
        <f>'Calculations black'!R224</f>
        <v>0.10100284161144388</v>
      </c>
      <c r="S43" s="28">
        <f>'Calculations black'!S224</f>
        <v>0.10136148042374633</v>
      </c>
      <c r="T43" s="28">
        <f>'Calculations black'!T224</f>
        <v>0.10171801856843224</v>
      </c>
      <c r="U43" s="28">
        <f>'Calculations black'!U224</f>
        <v>0.10207243957845268</v>
      </c>
      <c r="V43" s="28">
        <f>'Calculations black'!V224</f>
        <v>0.10242472727793997</v>
      </c>
      <c r="W43" s="28">
        <f>'Calculations black'!W224</f>
        <v>0.1027748657989383</v>
      </c>
      <c r="X43" s="28">
        <f>'Calculations black'!X224</f>
        <v>0.10312283959732572</v>
      </c>
      <c r="Y43" s="28">
        <f>'Calculations black'!Y224</f>
        <v>0.10346863346793604</v>
      </c>
      <c r="Z43" s="28">
        <f>'Calculations black'!Z224</f>
        <v>0.1038122325588865</v>
      </c>
      <c r="AA43" s="28">
        <f>'Calculations black'!AA224</f>
        <v>0.10415362238512059</v>
      </c>
      <c r="AB43" s="28">
        <f>'Calculations black'!AB224</f>
        <v>0.10449278884117168</v>
      </c>
      <c r="AC43" s="28">
        <f>'Calculations black'!AC224</f>
        <v>0.10482971821316009</v>
      </c>
      <c r="AD43" s="28">
        <f>'Calculations black'!AD224</f>
        <v>0.10516439719003134</v>
      </c>
      <c r="AE43" s="28">
        <f>'Calculations black'!AE224</f>
        <v>0.10549681287404862</v>
      </c>
      <c r="AF43" s="28">
        <f>'Calculations black'!AF224</f>
        <v>0.10582695279054843</v>
      </c>
      <c r="AG43">
        <f t="shared" si="4"/>
        <v>0.10634218035277421</v>
      </c>
      <c r="AH43">
        <f t="shared" si="4"/>
        <v>0.10670362365796615</v>
      </c>
      <c r="AI43">
        <f t="shared" si="4"/>
        <v>0.10706506696315821</v>
      </c>
      <c r="AJ43">
        <f t="shared" si="4"/>
        <v>0.10742651026835015</v>
      </c>
      <c r="AK43">
        <f t="shared" si="4"/>
        <v>0.10778795357354221</v>
      </c>
      <c r="AL43">
        <f t="shared" si="4"/>
        <v>0.10814939687873415</v>
      </c>
      <c r="AM43">
        <f t="shared" si="4"/>
        <v>0.10851084018392609</v>
      </c>
      <c r="AN43">
        <f t="shared" si="4"/>
        <v>0.10887228348911815</v>
      </c>
      <c r="AO43">
        <f t="shared" si="4"/>
        <v>0.10923372679431009</v>
      </c>
      <c r="AP43">
        <f t="shared" si="4"/>
        <v>0.10959517009950204</v>
      </c>
      <c r="AQ43">
        <f t="shared" si="4"/>
        <v>0.10995661340469409</v>
      </c>
      <c r="AR43">
        <f t="shared" si="4"/>
        <v>0.11031805670988604</v>
      </c>
      <c r="AS43">
        <f t="shared" si="4"/>
        <v>0.11067950001507809</v>
      </c>
      <c r="AT43">
        <f t="shared" si="4"/>
        <v>0.11104094332027004</v>
      </c>
      <c r="AU43">
        <f t="shared" si="4"/>
        <v>0.11140238662546198</v>
      </c>
      <c r="AV43">
        <f t="shared" si="4"/>
        <v>0.11176382993065404</v>
      </c>
      <c r="AW43">
        <f t="shared" si="3"/>
        <v>0.11212527323584598</v>
      </c>
      <c r="AX43">
        <f t="shared" si="3"/>
        <v>0.11248671654103792</v>
      </c>
      <c r="AY43">
        <f t="shared" si="3"/>
        <v>0.11284815984622998</v>
      </c>
      <c r="AZ43">
        <f t="shared" si="3"/>
        <v>0.11320960315142192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BA70-E3DE-4C80-B20B-497DA68023D4}">
  <sheetPr>
    <tabColor theme="4" tint="-0.249977111117893"/>
  </sheetPr>
  <dimension ref="A1:AZ43"/>
  <sheetViews>
    <sheetView topLeftCell="AF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asian'!B183</f>
        <v>1.1999999999999999E-2</v>
      </c>
      <c r="C2" s="28">
        <f>'Calculations asian'!C183</f>
        <v>1.2398037133490794E-2</v>
      </c>
      <c r="D2" s="28">
        <f>'Calculations asian'!D183</f>
        <v>1.2813681572214427E-2</v>
      </c>
      <c r="E2" s="28">
        <f>'Calculations asian'!E183</f>
        <v>1.3236177637347876E-2</v>
      </c>
      <c r="F2" s="28">
        <f>'Calculations asian'!F183</f>
        <v>1.3662495203409232E-2</v>
      </c>
      <c r="G2" s="28">
        <f>'Calculations asian'!G183</f>
        <v>1.4097567190788489E-2</v>
      </c>
      <c r="H2" s="28">
        <f>'Calculations asian'!H183</f>
        <v>1.4552450076591918E-2</v>
      </c>
      <c r="I2" s="28">
        <f>'Calculations asian'!I183</f>
        <v>1.5008723151436792E-2</v>
      </c>
      <c r="J2" s="28">
        <f>'Calculations asian'!J183</f>
        <v>1.5474161884632272E-2</v>
      </c>
      <c r="K2" s="28">
        <f>'Calculations asian'!K183</f>
        <v>1.5943599013312638E-2</v>
      </c>
      <c r="L2" s="28">
        <f>'Calculations asian'!L183</f>
        <v>1.6356122537950563E-2</v>
      </c>
      <c r="M2" s="28">
        <f>'Calculations asian'!M183</f>
        <v>1.6812347990049267E-2</v>
      </c>
      <c r="N2" s="28">
        <f>'Calculations asian'!N183</f>
        <v>1.7271975166689761E-2</v>
      </c>
      <c r="O2" s="28">
        <f>'Calculations asian'!O183</f>
        <v>1.7734980969329985E-2</v>
      </c>
      <c r="P2" s="28">
        <f>'Calculations asian'!P183</f>
        <v>1.820134201152733E-2</v>
      </c>
      <c r="Q2" s="28">
        <f>'Calculations asian'!Q183</f>
        <v>1.8671034622661238E-2</v>
      </c>
      <c r="R2" s="28">
        <f>'Calculations asian'!R183</f>
        <v>1.9144034851658658E-2</v>
      </c>
      <c r="S2" s="28">
        <f>'Calculations asian'!S183</f>
        <v>1.9620318470731108E-2</v>
      </c>
      <c r="T2" s="28">
        <f>'Calculations asian'!T183</f>
        <v>2.0099860979126583E-2</v>
      </c>
      <c r="U2" s="28">
        <f>'Calculations asian'!U183</f>
        <v>2.0582637606902564E-2</v>
      </c>
      <c r="V2" s="28">
        <f>'Calculations asian'!V183</f>
        <v>2.1068623318725336E-2</v>
      </c>
      <c r="W2" s="28">
        <f>'Calculations asian'!W183</f>
        <v>2.1557792817698783E-2</v>
      </c>
      <c r="X2" s="28">
        <f>'Calculations asian'!X183</f>
        <v>2.2050120549227878E-2</v>
      </c>
      <c r="Y2" s="28">
        <f>'Calculations asian'!Y183</f>
        <v>2.254558070492085E-2</v>
      </c>
      <c r="Z2" s="28">
        <f>'Calculations asian'!Z183</f>
        <v>2.3044147226532596E-2</v>
      </c>
      <c r="AA2" s="28">
        <f>'Calculations asian'!AA183</f>
        <v>2.3545793809952979E-2</v>
      </c>
      <c r="AB2" s="28">
        <f>'Calculations asian'!AB183</f>
        <v>2.4050493909243742E-2</v>
      </c>
      <c r="AC2" s="28">
        <f>'Calculations asian'!AC183</f>
        <v>2.4558220740725271E-2</v>
      </c>
      <c r="AD2" s="28">
        <f>'Calculations asian'!AD183</f>
        <v>2.5068947287115909E-2</v>
      </c>
      <c r="AE2" s="28">
        <f>'Calculations asian'!AE183</f>
        <v>2.5582646301726828E-2</v>
      </c>
      <c r="AF2" s="28">
        <f>'Calculations asian'!AF183</f>
        <v>2.609929031271277E-2</v>
      </c>
      <c r="AG2">
        <f>_xlfn.FORECAST.LINEAR(AG$1,$B2:$AF2,$B$1:$AF$1)</f>
        <v>2.6339037597971626E-2</v>
      </c>
      <c r="AH2">
        <f t="shared" ref="AH2:AZ16" si="0">_xlfn.FORECAST.LINEAR(AH$1,$B2:$AF2,$B$1:$AF$1)</f>
        <v>2.6810120179602048E-2</v>
      </c>
      <c r="AI2">
        <f t="shared" si="0"/>
        <v>2.728120276123247E-2</v>
      </c>
      <c r="AJ2">
        <f t="shared" si="0"/>
        <v>2.7752285342862892E-2</v>
      </c>
      <c r="AK2">
        <f t="shared" si="0"/>
        <v>2.8223367924493203E-2</v>
      </c>
      <c r="AL2">
        <f t="shared" si="0"/>
        <v>2.8694450506123625E-2</v>
      </c>
      <c r="AM2">
        <f t="shared" si="0"/>
        <v>2.9165533087754048E-2</v>
      </c>
      <c r="AN2">
        <f t="shared" si="0"/>
        <v>2.963661566938447E-2</v>
      </c>
      <c r="AO2">
        <f t="shared" si="0"/>
        <v>3.0107698251014892E-2</v>
      </c>
      <c r="AP2">
        <f t="shared" si="0"/>
        <v>3.0578780832645314E-2</v>
      </c>
      <c r="AQ2">
        <f t="shared" si="0"/>
        <v>3.1049863414275736E-2</v>
      </c>
      <c r="AR2">
        <f t="shared" si="0"/>
        <v>3.1520945995906158E-2</v>
      </c>
      <c r="AS2">
        <f t="shared" si="0"/>
        <v>3.199202857753658E-2</v>
      </c>
      <c r="AT2">
        <f t="shared" si="0"/>
        <v>3.2463111159167002E-2</v>
      </c>
      <c r="AU2">
        <f t="shared" si="0"/>
        <v>3.2934193740797424E-2</v>
      </c>
      <c r="AV2">
        <f t="shared" si="0"/>
        <v>3.3405276322427846E-2</v>
      </c>
      <c r="AW2">
        <f t="shared" si="0"/>
        <v>3.3876358904058157E-2</v>
      </c>
      <c r="AX2">
        <f t="shared" si="0"/>
        <v>3.4347441485688579E-2</v>
      </c>
      <c r="AY2">
        <f t="shared" si="0"/>
        <v>3.4818524067319001E-2</v>
      </c>
      <c r="AZ2">
        <f t="shared" si="0"/>
        <v>3.5289606648949423E-2</v>
      </c>
    </row>
    <row r="3" spans="1:52" x14ac:dyDescent="0.2">
      <c r="A3" s="6" t="s">
        <v>94</v>
      </c>
      <c r="B3" s="28">
        <f>'Calculations asian'!B184</f>
        <v>0</v>
      </c>
      <c r="C3" s="28">
        <f>'Calculations asian'!C184</f>
        <v>2.0991162906077007E-4</v>
      </c>
      <c r="D3" s="28">
        <f>'Calculations asian'!D184</f>
        <v>4.2946068054882508E-4</v>
      </c>
      <c r="E3" s="28">
        <f>'Calculations asian'!E184</f>
        <v>6.5309859746664133E-4</v>
      </c>
      <c r="F3" s="28">
        <f>'Calculations asian'!F184</f>
        <v>8.7920304942745915E-4</v>
      </c>
      <c r="G3" s="28">
        <f>'Calculations asian'!G184</f>
        <v>1.1104565371192379E-3</v>
      </c>
      <c r="H3" s="28">
        <f>'Calculations asian'!H184</f>
        <v>1.3527782529317396E-3</v>
      </c>
      <c r="I3" s="28">
        <f>'Calculations asian'!I184</f>
        <v>1.5962928016694557E-3</v>
      </c>
      <c r="J3" s="28">
        <f>'Calculations asian'!J184</f>
        <v>1.845209211526223E-3</v>
      </c>
      <c r="K3" s="28">
        <f>'Calculations asian'!K184</f>
        <v>2.0968083060358485E-3</v>
      </c>
      <c r="L3" s="28">
        <f>'Calculations asian'!L184</f>
        <v>2.3181668745949563E-3</v>
      </c>
      <c r="M3" s="28">
        <f>'Calculations asian'!M184</f>
        <v>2.5635487101497785E-3</v>
      </c>
      <c r="N3" s="28">
        <f>'Calculations asian'!N184</f>
        <v>2.8112407704538574E-3</v>
      </c>
      <c r="O3" s="28">
        <f>'Calculations asian'!O184</f>
        <v>3.0612373129083187E-3</v>
      </c>
      <c r="P3" s="28">
        <f>'Calculations asian'!P184</f>
        <v>3.3135323763951001E-3</v>
      </c>
      <c r="Q3" s="28">
        <f>'Calculations asian'!Q184</f>
        <v>3.5681197823867242E-3</v>
      </c>
      <c r="R3" s="28">
        <f>'Calculations asian'!R184</f>
        <v>3.8249931360518686E-3</v>
      </c>
      <c r="S3" s="28">
        <f>'Calculations asian'!S184</f>
        <v>4.0841458273619324E-3</v>
      </c>
      <c r="T3" s="28">
        <f>'Calculations asian'!T184</f>
        <v>4.3455710322008118E-3</v>
      </c>
      <c r="U3" s="28">
        <f>'Calculations asian'!U184</f>
        <v>4.6092617134814752E-3</v>
      </c>
      <c r="V3" s="28">
        <f>'Calculations asian'!V184</f>
        <v>4.8752106222733193E-3</v>
      </c>
      <c r="W3" s="28">
        <f>'Calculations asian'!W184</f>
        <v>5.1434102989422305E-3</v>
      </c>
      <c r="X3" s="28">
        <f>'Calculations asian'!X184</f>
        <v>5.4138530743068156E-3</v>
      </c>
      <c r="Y3" s="28">
        <f>'Calculations asian'!Y184</f>
        <v>5.6865310708140143E-3</v>
      </c>
      <c r="Z3" s="28">
        <f>'Calculations asian'!Z184</f>
        <v>5.9614362037359314E-3</v>
      </c>
      <c r="AA3" s="28">
        <f>'Calculations asian'!AA184</f>
        <v>6.2385601823907975E-3</v>
      </c>
      <c r="AB3" s="28">
        <f>'Calculations asian'!AB184</f>
        <v>6.5178945113907455E-3</v>
      </c>
      <c r="AC3" s="28">
        <f>'Calculations asian'!AC184</f>
        <v>6.7994304919180718E-3</v>
      </c>
      <c r="AD3" s="28">
        <f>'Calculations asian'!AD184</f>
        <v>7.0831592230323264E-3</v>
      </c>
      <c r="AE3" s="28">
        <f>'Calculations asian'!AE184</f>
        <v>7.3690716030104884E-3</v>
      </c>
      <c r="AF3" s="28">
        <f>'Calculations asian'!AF184</f>
        <v>7.6571583307216392E-3</v>
      </c>
      <c r="AG3">
        <f t="shared" ref="AG3:AV43" si="1">_xlfn.FORECAST.LINEAR(AG$1,$B3:$AF3,$B$1:$AF$1)</f>
        <v>7.7505056001323513E-3</v>
      </c>
      <c r="AH3">
        <f t="shared" si="1"/>
        <v>8.0062453609988093E-3</v>
      </c>
      <c r="AI3">
        <f t="shared" si="1"/>
        <v>8.2619851218653784E-3</v>
      </c>
      <c r="AJ3">
        <f t="shared" si="1"/>
        <v>8.5177248827318364E-3</v>
      </c>
      <c r="AK3">
        <f t="shared" si="1"/>
        <v>8.7734646435984054E-3</v>
      </c>
      <c r="AL3">
        <f t="shared" si="1"/>
        <v>9.0292044044648634E-3</v>
      </c>
      <c r="AM3">
        <f t="shared" si="1"/>
        <v>9.2849441653314324E-3</v>
      </c>
      <c r="AN3">
        <f t="shared" si="1"/>
        <v>9.5406839261978904E-3</v>
      </c>
      <c r="AO3">
        <f t="shared" si="1"/>
        <v>9.7964236870644594E-3</v>
      </c>
      <c r="AP3">
        <f t="shared" si="1"/>
        <v>1.0052163447930917E-2</v>
      </c>
      <c r="AQ3">
        <f t="shared" si="1"/>
        <v>1.0307903208797486E-2</v>
      </c>
      <c r="AR3">
        <f t="shared" si="1"/>
        <v>1.0563642969663944E-2</v>
      </c>
      <c r="AS3">
        <f t="shared" si="1"/>
        <v>1.0819382730530513E-2</v>
      </c>
      <c r="AT3">
        <f t="shared" si="1"/>
        <v>1.1075122491396971E-2</v>
      </c>
      <c r="AU3">
        <f t="shared" si="1"/>
        <v>1.133086225226354E-2</v>
      </c>
      <c r="AV3">
        <f t="shared" si="1"/>
        <v>1.1586602013129998E-2</v>
      </c>
      <c r="AW3">
        <f t="shared" si="0"/>
        <v>1.1842341773996568E-2</v>
      </c>
      <c r="AX3">
        <f t="shared" si="0"/>
        <v>1.2098081534863026E-2</v>
      </c>
      <c r="AY3">
        <f t="shared" si="0"/>
        <v>1.2353821295729595E-2</v>
      </c>
      <c r="AZ3">
        <f t="shared" si="0"/>
        <v>1.2609561056596053E-2</v>
      </c>
    </row>
    <row r="4" spans="1:52" x14ac:dyDescent="0.2">
      <c r="A4" s="6" t="s">
        <v>93</v>
      </c>
      <c r="B4" s="28">
        <f>'Calculations asian'!B185</f>
        <v>0.10499999999999998</v>
      </c>
      <c r="C4" s="28">
        <f>'Calculations asian'!C185</f>
        <v>0.10645568752689541</v>
      </c>
      <c r="D4" s="28">
        <f>'Calculations asian'!D185</f>
        <v>0.10796844324741625</v>
      </c>
      <c r="E4" s="28">
        <f>'Calculations asian'!E185</f>
        <v>0.10949553305103685</v>
      </c>
      <c r="F4" s="28">
        <f>'Calculations asian'!F185</f>
        <v>0.11102667816496198</v>
      </c>
      <c r="G4" s="28">
        <f>'Calculations asian'!G185</f>
        <v>0.11257790994390622</v>
      </c>
      <c r="H4" s="28">
        <f>'Calculations asian'!H185</f>
        <v>0.1141878305015923</v>
      </c>
      <c r="I4" s="28">
        <f>'Calculations asian'!I185</f>
        <v>0.11579317409889558</v>
      </c>
      <c r="J4" s="28">
        <f>'Calculations asian'!J185</f>
        <v>0.11741980200563665</v>
      </c>
      <c r="K4" s="28">
        <f>'Calculations asian'!K185</f>
        <v>0.11904863932188889</v>
      </c>
      <c r="L4" s="28">
        <f>'Calculations asian'!L185</f>
        <v>0.12047514360573849</v>
      </c>
      <c r="M4" s="28">
        <f>'Calculations asian'!M185</f>
        <v>0.12204006636961146</v>
      </c>
      <c r="N4" s="28">
        <f>'Calculations asian'!N185</f>
        <v>0.12360652362600651</v>
      </c>
      <c r="O4" s="28">
        <f>'Calculations asian'!O185</f>
        <v>0.12517434485425413</v>
      </c>
      <c r="P4" s="28">
        <f>'Calculations asian'!P185</f>
        <v>0.12674336074234116</v>
      </c>
      <c r="Q4" s="28">
        <f>'Calculations asian'!Q185</f>
        <v>0.12831340323346671</v>
      </c>
      <c r="R4" s="28">
        <f>'Calculations asian'!R185</f>
        <v>0.12988430557170264</v>
      </c>
      <c r="S4" s="28">
        <f>'Calculations asian'!S185</f>
        <v>0.13145590234672425</v>
      </c>
      <c r="T4" s="28">
        <f>'Calculations asian'!T185</f>
        <v>0.13302802953756321</v>
      </c>
      <c r="U4" s="28">
        <f>'Calculations asian'!U185</f>
        <v>0.13460052455534594</v>
      </c>
      <c r="V4" s="28">
        <f>'Calculations asian'!V185</f>
        <v>0.13617322628498349</v>
      </c>
      <c r="W4" s="28">
        <f>'Calculations asian'!W185</f>
        <v>0.13774597512577366</v>
      </c>
      <c r="X4" s="28">
        <f>'Calculations asian'!X185</f>
        <v>0.13931861303088194</v>
      </c>
      <c r="Y4" s="28">
        <f>'Calculations asian'!Y185</f>
        <v>0.14089098354567625</v>
      </c>
      <c r="Z4" s="28">
        <f>'Calculations asian'!Z185</f>
        <v>0.14246293184487896</v>
      </c>
      <c r="AA4" s="28">
        <f>'Calculations asian'!AA185</f>
        <v>0.14403430476851373</v>
      </c>
      <c r="AB4" s="28">
        <f>'Calculations asian'!AB185</f>
        <v>0.14560495085662323</v>
      </c>
      <c r="AC4" s="28">
        <f>'Calculations asian'!AC185</f>
        <v>0.14717472038273263</v>
      </c>
      <c r="AD4" s="28">
        <f>'Calculations asian'!AD185</f>
        <v>0.14874346538603925</v>
      </c>
      <c r="AE4" s="28">
        <f>'Calculations asian'!AE185</f>
        <v>0.15031103970231358</v>
      </c>
      <c r="AF4" s="28">
        <f>'Calculations asian'!AF185</f>
        <v>0.15187729899349095</v>
      </c>
      <c r="AG4">
        <f t="shared" si="1"/>
        <v>0.15342505718375143</v>
      </c>
      <c r="AH4">
        <f t="shared" si="0"/>
        <v>0.15499268613631045</v>
      </c>
      <c r="AI4">
        <f t="shared" si="0"/>
        <v>0.15656031508886992</v>
      </c>
      <c r="AJ4">
        <f t="shared" si="0"/>
        <v>0.15812794404142894</v>
      </c>
      <c r="AK4">
        <f t="shared" si="0"/>
        <v>0.1596955729939884</v>
      </c>
      <c r="AL4">
        <f t="shared" si="0"/>
        <v>0.16126320194654786</v>
      </c>
      <c r="AM4">
        <f t="shared" si="0"/>
        <v>0.16283083089910688</v>
      </c>
      <c r="AN4">
        <f t="shared" si="0"/>
        <v>0.16439845985166635</v>
      </c>
      <c r="AO4">
        <f t="shared" si="0"/>
        <v>0.16596608880422536</v>
      </c>
      <c r="AP4">
        <f t="shared" si="0"/>
        <v>0.16753371775678483</v>
      </c>
      <c r="AQ4">
        <f t="shared" si="0"/>
        <v>0.16910134670934385</v>
      </c>
      <c r="AR4">
        <f t="shared" si="0"/>
        <v>0.17066897566190331</v>
      </c>
      <c r="AS4">
        <f t="shared" si="0"/>
        <v>0.17223660461446277</v>
      </c>
      <c r="AT4">
        <f t="shared" si="0"/>
        <v>0.17380423356702179</v>
      </c>
      <c r="AU4">
        <f t="shared" si="0"/>
        <v>0.17537186251958126</v>
      </c>
      <c r="AV4">
        <f t="shared" si="0"/>
        <v>0.17693949147214028</v>
      </c>
      <c r="AW4">
        <f t="shared" si="0"/>
        <v>0.17850712042469974</v>
      </c>
      <c r="AX4">
        <f t="shared" si="0"/>
        <v>0.18007474937725876</v>
      </c>
      <c r="AY4">
        <f t="shared" si="0"/>
        <v>0.18164237832981822</v>
      </c>
      <c r="AZ4">
        <f t="shared" si="0"/>
        <v>0.18321000728237768</v>
      </c>
    </row>
    <row r="5" spans="1:52" x14ac:dyDescent="0.2">
      <c r="A5" s="6" t="s">
        <v>28</v>
      </c>
      <c r="B5" s="28">
        <f>'Calculations asian'!B186</f>
        <v>2.4999999999999981E-2</v>
      </c>
      <c r="C5" s="28">
        <f>'Calculations asian'!C186</f>
        <v>2.5577223309745281E-2</v>
      </c>
      <c r="D5" s="28">
        <f>'Calculations asian'!D186</f>
        <v>2.6179290598691961E-2</v>
      </c>
      <c r="E5" s="28">
        <f>'Calculations asian'!E186</f>
        <v>2.679015357958962E-2</v>
      </c>
      <c r="F5" s="28">
        <f>'Calculations asian'!F186</f>
        <v>2.7405527475216525E-2</v>
      </c>
      <c r="G5" s="28">
        <f>'Calculations asian'!G186</f>
        <v>2.8032303705643132E-2</v>
      </c>
      <c r="H5" s="28">
        <f>'Calculations asian'!H186</f>
        <v>2.8686318240151429E-2</v>
      </c>
      <c r="I5" s="28">
        <f>'Calculations asian'!I186</f>
        <v>2.9341376315960743E-2</v>
      </c>
      <c r="J5" s="28">
        <f>'Calculations asian'!J186</f>
        <v>3.000843488699961E-2</v>
      </c>
      <c r="K5" s="28">
        <f>'Calculations asian'!K186</f>
        <v>3.0679949545665941E-2</v>
      </c>
      <c r="L5" s="28">
        <f>'Calculations asian'!L186</f>
        <v>3.1269699281084827E-2</v>
      </c>
      <c r="M5" s="28">
        <f>'Calculations asian'!M186</f>
        <v>3.1920459427597227E-2</v>
      </c>
      <c r="N5" s="28">
        <f>'Calculations asian'!N186</f>
        <v>3.2574992571751039E-2</v>
      </c>
      <c r="O5" s="28">
        <f>'Calculations asian'!O186</f>
        <v>3.3233252840953818E-2</v>
      </c>
      <c r="P5" s="28">
        <f>'Calculations asian'!P186</f>
        <v>3.3895194117588172E-2</v>
      </c>
      <c r="Q5" s="28">
        <f>'Calculations asian'!Q186</f>
        <v>3.4560770046966262E-2</v>
      </c>
      <c r="R5" s="28">
        <f>'Calculations asian'!R186</f>
        <v>3.5229934045327344E-2</v>
      </c>
      <c r="S5" s="28">
        <f>'Calculations asian'!S186</f>
        <v>3.5902639307886612E-2</v>
      </c>
      <c r="T5" s="28">
        <f>'Calculations asian'!T186</f>
        <v>3.6578838816935216E-2</v>
      </c>
      <c r="U5" s="28">
        <f>'Calculations asian'!U186</f>
        <v>3.7258485349995991E-2</v>
      </c>
      <c r="V5" s="28">
        <f>'Calculations asian'!V186</f>
        <v>3.7941531488037722E-2</v>
      </c>
      <c r="W5" s="28">
        <f>'Calculations asian'!W186</f>
        <v>3.8627929623747899E-2</v>
      </c>
      <c r="X5" s="28">
        <f>'Calculations asian'!X186</f>
        <v>3.9317631969866151E-2</v>
      </c>
      <c r="Y5" s="28">
        <f>'Calculations asian'!Y186</f>
        <v>4.0010590567579885E-2</v>
      </c>
      <c r="Z5" s="28">
        <f>'Calculations asian'!Z186</f>
        <v>4.0706757294980266E-2</v>
      </c>
      <c r="AA5" s="28">
        <f>'Calculations asian'!AA186</f>
        <v>4.1406083875579626E-2</v>
      </c>
      <c r="AB5" s="28">
        <f>'Calculations asian'!AB186</f>
        <v>4.2108521886889884E-2</v>
      </c>
      <c r="AC5" s="28">
        <f>'Calculations asian'!AC186</f>
        <v>4.2814022769059566E-2</v>
      </c>
      <c r="AD5" s="28">
        <f>'Calculations asian'!AD186</f>
        <v>4.3522537833568291E-2</v>
      </c>
      <c r="AE5" s="28">
        <f>'Calculations asian'!AE186</f>
        <v>4.4234018271977808E-2</v>
      </c>
      <c r="AF5" s="28">
        <f>'Calculations asian'!AF186</f>
        <v>4.4948415164735862E-2</v>
      </c>
      <c r="AG5">
        <f t="shared" si="1"/>
        <v>4.5369299383370532E-2</v>
      </c>
      <c r="AH5">
        <f t="shared" si="0"/>
        <v>4.6036003812150339E-2</v>
      </c>
      <c r="AI5">
        <f t="shared" si="0"/>
        <v>4.6702708240929924E-2</v>
      </c>
      <c r="AJ5">
        <f t="shared" si="0"/>
        <v>4.736941266970951E-2</v>
      </c>
      <c r="AK5">
        <f t="shared" si="0"/>
        <v>4.8036117098489317E-2</v>
      </c>
      <c r="AL5">
        <f t="shared" si="0"/>
        <v>4.8702821527268902E-2</v>
      </c>
      <c r="AM5">
        <f t="shared" si="0"/>
        <v>4.9369525956048488E-2</v>
      </c>
      <c r="AN5">
        <f t="shared" si="0"/>
        <v>5.0036230384828295E-2</v>
      </c>
      <c r="AO5">
        <f t="shared" si="0"/>
        <v>5.0702934813607881E-2</v>
      </c>
      <c r="AP5">
        <f t="shared" si="0"/>
        <v>5.1369639242387688E-2</v>
      </c>
      <c r="AQ5">
        <f t="shared" si="0"/>
        <v>5.2036343671167273E-2</v>
      </c>
      <c r="AR5">
        <f t="shared" si="0"/>
        <v>5.2703048099946859E-2</v>
      </c>
      <c r="AS5">
        <f t="shared" si="0"/>
        <v>5.3369752528726666E-2</v>
      </c>
      <c r="AT5">
        <f t="shared" si="0"/>
        <v>5.4036456957506251E-2</v>
      </c>
      <c r="AU5">
        <f t="shared" si="0"/>
        <v>5.4703161386286059E-2</v>
      </c>
      <c r="AV5">
        <f t="shared" si="0"/>
        <v>5.5369865815065644E-2</v>
      </c>
      <c r="AW5">
        <f t="shared" si="0"/>
        <v>5.603657024384523E-2</v>
      </c>
      <c r="AX5">
        <f t="shared" si="0"/>
        <v>5.6703274672625037E-2</v>
      </c>
      <c r="AY5">
        <f t="shared" si="0"/>
        <v>5.7369979101404622E-2</v>
      </c>
      <c r="AZ5">
        <f t="shared" si="0"/>
        <v>5.8036683530184208E-2</v>
      </c>
    </row>
    <row r="6" spans="1:52" x14ac:dyDescent="0.2">
      <c r="A6" s="6" t="s">
        <v>29</v>
      </c>
      <c r="B6" s="28">
        <f>'Calculations asian'!B187</f>
        <v>3.9000000000000014E-2</v>
      </c>
      <c r="C6" s="28">
        <f>'Calculations asian'!C187</f>
        <v>3.9772602030068126E-2</v>
      </c>
      <c r="D6" s="28">
        <f>'Calculations asian'!D187</f>
        <v>4.0578063526759252E-2</v>
      </c>
      <c r="E6" s="28">
        <f>'Calculations asian'!E187</f>
        <v>4.1394996404874901E-2</v>
      </c>
      <c r="F6" s="28">
        <f>'Calculations asian'!F187</f>
        <v>4.221762355399393E-2</v>
      </c>
      <c r="G6" s="28">
        <f>'Calculations asian'!G187</f>
        <v>4.3055194492494363E-2</v>
      </c>
      <c r="H6" s="28">
        <f>'Calculations asian'!H187</f>
        <v>4.3928834336785377E-2</v>
      </c>
      <c r="I6" s="28">
        <f>'Calculations asian'!I187</f>
        <v>4.4803429723781929E-2</v>
      </c>
      <c r="J6" s="28">
        <f>'Calculations asian'!J187</f>
        <v>4.5693643078701697E-2</v>
      </c>
      <c r="K6" s="28">
        <f>'Calculations asian'!K187</f>
        <v>4.6589414362531514E-2</v>
      </c>
      <c r="L6" s="28">
        <f>'Calculations asian'!L187</f>
        <v>4.7375611194385478E-2</v>
      </c>
      <c r="M6" s="28">
        <f>'Calculations asian'!M187</f>
        <v>4.8242873337759298E-2</v>
      </c>
      <c r="N6" s="28">
        <f>'Calculations asian'!N187</f>
        <v>4.9114756636765539E-2</v>
      </c>
      <c r="O6" s="28">
        <f>'Calculations asian'!O187</f>
        <v>4.9991189324609095E-2</v>
      </c>
      <c r="P6" s="28">
        <f>'Calculations asian'!P187</f>
        <v>5.0872099140645013E-2</v>
      </c>
      <c r="Q6" s="28">
        <f>'Calculations asian'!Q187</f>
        <v>5.1757413349492215E-2</v>
      </c>
      <c r="R6" s="28">
        <f>'Calculations asian'!R187</f>
        <v>5.2647058760397977E-2</v>
      </c>
      <c r="S6" s="28">
        <f>'Calculations asian'!S187</f>
        <v>5.354096174684677E-2</v>
      </c>
      <c r="T6" s="28">
        <f>'Calculations asian'!T187</f>
        <v>5.4439048266397096E-2</v>
      </c>
      <c r="U6" s="28">
        <f>'Calculations asian'!U187</f>
        <v>5.5341243880735566E-2</v>
      </c>
      <c r="V6" s="28">
        <f>'Calculations asian'!V187</f>
        <v>5.624747377593578E-2</v>
      </c>
      <c r="W6" s="28">
        <f>'Calculations asian'!W187</f>
        <v>5.7157662782905662E-2</v>
      </c>
      <c r="X6" s="28">
        <f>'Calculations asian'!X187</f>
        <v>5.8071735398009916E-2</v>
      </c>
      <c r="Y6" s="28">
        <f>'Calculations asian'!Y187</f>
        <v>5.8989615803854867E-2</v>
      </c>
      <c r="Z6" s="28">
        <f>'Calculations asian'!Z187</f>
        <v>5.9911227890216565E-2</v>
      </c>
      <c r="AA6" s="28">
        <f>'Calculations asian'!AA187</f>
        <v>6.0836495275099718E-2</v>
      </c>
      <c r="AB6" s="28">
        <f>'Calculations asian'!AB187</f>
        <v>6.176534132591098E-2</v>
      </c>
      <c r="AC6" s="28">
        <f>'Calculations asian'!AC187</f>
        <v>6.2697689180729405E-2</v>
      </c>
      <c r="AD6" s="28">
        <f>'Calculations asian'!AD187</f>
        <v>6.363346176965852E-2</v>
      </c>
      <c r="AE6" s="28">
        <f>'Calculations asian'!AE187</f>
        <v>6.4572581836244619E-2</v>
      </c>
      <c r="AF6" s="28">
        <f>'Calculations asian'!AF187</f>
        <v>6.5514971958942944E-2</v>
      </c>
      <c r="AG6">
        <f t="shared" si="1"/>
        <v>6.6108861954806475E-2</v>
      </c>
      <c r="AH6">
        <f t="shared" si="0"/>
        <v>6.6995193419430388E-2</v>
      </c>
      <c r="AI6">
        <f t="shared" si="0"/>
        <v>6.7881524884054301E-2</v>
      </c>
      <c r="AJ6">
        <f t="shared" si="0"/>
        <v>6.8767856348678214E-2</v>
      </c>
      <c r="AK6">
        <f t="shared" si="0"/>
        <v>6.9654187813302348E-2</v>
      </c>
      <c r="AL6">
        <f t="shared" si="0"/>
        <v>7.0540519277926261E-2</v>
      </c>
      <c r="AM6">
        <f t="shared" si="0"/>
        <v>7.1426850742550174E-2</v>
      </c>
      <c r="AN6">
        <f t="shared" si="0"/>
        <v>7.2313182207174087E-2</v>
      </c>
      <c r="AO6">
        <f t="shared" si="0"/>
        <v>7.3199513671798E-2</v>
      </c>
      <c r="AP6">
        <f t="shared" si="0"/>
        <v>7.4085845136421913E-2</v>
      </c>
      <c r="AQ6">
        <f t="shared" si="0"/>
        <v>7.4972176601045826E-2</v>
      </c>
      <c r="AR6">
        <f t="shared" si="0"/>
        <v>7.5858508065669739E-2</v>
      </c>
      <c r="AS6">
        <f t="shared" si="0"/>
        <v>7.6744839530293651E-2</v>
      </c>
      <c r="AT6">
        <f t="shared" si="0"/>
        <v>7.7631170994917564E-2</v>
      </c>
      <c r="AU6">
        <f t="shared" si="0"/>
        <v>7.8517502459541477E-2</v>
      </c>
      <c r="AV6">
        <f t="shared" si="0"/>
        <v>7.940383392416539E-2</v>
      </c>
      <c r="AW6">
        <f t="shared" si="0"/>
        <v>8.0290165388789303E-2</v>
      </c>
      <c r="AX6">
        <f t="shared" si="0"/>
        <v>8.1176496853413438E-2</v>
      </c>
      <c r="AY6">
        <f t="shared" si="0"/>
        <v>8.2062828318037351E-2</v>
      </c>
      <c r="AZ6">
        <f t="shared" si="0"/>
        <v>8.2949159782661264E-2</v>
      </c>
    </row>
    <row r="7" spans="1:52" x14ac:dyDescent="0.2">
      <c r="A7" s="6" t="s">
        <v>30</v>
      </c>
      <c r="B7" s="28">
        <f>'Calculations asian'!B188</f>
        <v>4.8776699029126194E-2</v>
      </c>
      <c r="C7" s="28">
        <f>'Calculations asian'!C188</f>
        <v>4.968851248220852E-2</v>
      </c>
      <c r="D7" s="28">
        <f>'Calculations asian'!D188</f>
        <v>5.0638720673935766E-2</v>
      </c>
      <c r="E7" s="28">
        <f>'Calculations asian'!E188</f>
        <v>5.1602067874925731E-2</v>
      </c>
      <c r="F7" s="28">
        <f>'Calculations asian'!F188</f>
        <v>5.2571703654889411E-2</v>
      </c>
      <c r="G7" s="28">
        <f>'Calculations asian'!G188</f>
        <v>5.3558512811884236E-2</v>
      </c>
      <c r="H7" s="28">
        <f>'Calculations asian'!H188</f>
        <v>5.4587326580182831E-2</v>
      </c>
      <c r="I7" s="28">
        <f>'Calculations asian'!I188</f>
        <v>5.5616711286848322E-2</v>
      </c>
      <c r="J7" s="28">
        <f>'Calculations asian'!J188</f>
        <v>5.6663903929734888E-2</v>
      </c>
      <c r="K7" s="28">
        <f>'Calculations asian'!K188</f>
        <v>5.7717041236281158E-2</v>
      </c>
      <c r="L7" s="28">
        <f>'Calculations asian'!L188</f>
        <v>5.8640765532889765E-2</v>
      </c>
      <c r="M7" s="28">
        <f>'Calculations asian'!M188</f>
        <v>5.9659205988523999E-2</v>
      </c>
      <c r="N7" s="28">
        <f>'Calculations asian'!N188</f>
        <v>6.0682442227875832E-2</v>
      </c>
      <c r="O7" s="28">
        <f>'Calculations asian'!O188</f>
        <v>6.1710361977053263E-2</v>
      </c>
      <c r="P7" s="28">
        <f>'Calculations asian'!P188</f>
        <v>6.2742852356978934E-2</v>
      </c>
      <c r="Q7" s="28">
        <f>'Calculations asian'!Q188</f>
        <v>6.3779799934624765E-2</v>
      </c>
      <c r="R7" s="28">
        <f>'Calculations asian'!R188</f>
        <v>6.4821090774265899E-2</v>
      </c>
      <c r="S7" s="28">
        <f>'Calculations asian'!S188</f>
        <v>6.5866610488704055E-2</v>
      </c>
      <c r="T7" s="28">
        <f>'Calculations asian'!T188</f>
        <v>6.6916244290402563E-2</v>
      </c>
      <c r="U7" s="28">
        <f>'Calculations asian'!U188</f>
        <v>6.7969877042482849E-2</v>
      </c>
      <c r="V7" s="28">
        <f>'Calculations asian'!V188</f>
        <v>6.9027393309531448E-2</v>
      </c>
      <c r="W7" s="28">
        <f>'Calculations asian'!W188</f>
        <v>7.0088677408163602E-2</v>
      </c>
      <c r="X7" s="28">
        <f>'Calculations asian'!X188</f>
        <v>7.1153613457296497E-2</v>
      </c>
      <c r="Y7" s="28">
        <f>'Calculations asian'!Y188</f>
        <v>7.222208542808406E-2</v>
      </c>
      <c r="Z7" s="28">
        <f>'Calculations asian'!Z188</f>
        <v>7.3293977193463367E-2</v>
      </c>
      <c r="AA7" s="28">
        <f>'Calculations asian'!AA188</f>
        <v>7.4369172577269715E-2</v>
      </c>
      <c r="AB7" s="28">
        <f>'Calculations asian'!AB188</f>
        <v>7.5447555402874664E-2</v>
      </c>
      <c r="AC7" s="28">
        <f>'Calculations asian'!AC188</f>
        <v>7.6529009541304663E-2</v>
      </c>
      <c r="AD7" s="28">
        <f>'Calculations asian'!AD188</f>
        <v>7.7613418958796865E-2</v>
      </c>
      <c r="AE7" s="28">
        <f>'Calculations asian'!AE188</f>
        <v>7.8700667763756227E-2</v>
      </c>
      <c r="AF7" s="28">
        <f>'Calculations asian'!AF188</f>
        <v>7.9790640253071268E-2</v>
      </c>
      <c r="AG7">
        <f t="shared" si="1"/>
        <v>8.054371962142115E-2</v>
      </c>
      <c r="AH7">
        <f t="shared" si="0"/>
        <v>8.1580833828672539E-2</v>
      </c>
      <c r="AI7">
        <f t="shared" si="0"/>
        <v>8.2617948035923927E-2</v>
      </c>
      <c r="AJ7">
        <f t="shared" si="0"/>
        <v>8.3655062243174871E-2</v>
      </c>
      <c r="AK7">
        <f t="shared" si="0"/>
        <v>8.469217645042626E-2</v>
      </c>
      <c r="AL7">
        <f t="shared" si="0"/>
        <v>8.5729290657677648E-2</v>
      </c>
      <c r="AM7">
        <f t="shared" si="0"/>
        <v>8.6766404864928592E-2</v>
      </c>
      <c r="AN7">
        <f t="shared" si="0"/>
        <v>8.7803519072179981E-2</v>
      </c>
      <c r="AO7">
        <f t="shared" si="0"/>
        <v>8.8840633279431369E-2</v>
      </c>
      <c r="AP7">
        <f t="shared" si="0"/>
        <v>8.9877747486682757E-2</v>
      </c>
      <c r="AQ7">
        <f t="shared" si="0"/>
        <v>9.0914861693933702E-2</v>
      </c>
      <c r="AR7">
        <f t="shared" si="0"/>
        <v>9.195197590118509E-2</v>
      </c>
      <c r="AS7">
        <f t="shared" si="0"/>
        <v>9.2989090108436478E-2</v>
      </c>
      <c r="AT7">
        <f t="shared" si="0"/>
        <v>9.4026204315687423E-2</v>
      </c>
      <c r="AU7">
        <f t="shared" si="0"/>
        <v>9.5063318522938811E-2</v>
      </c>
      <c r="AV7">
        <f t="shared" si="0"/>
        <v>9.6100432730190199E-2</v>
      </c>
      <c r="AW7">
        <f t="shared" si="0"/>
        <v>9.7137546937441588E-2</v>
      </c>
      <c r="AX7">
        <f t="shared" si="0"/>
        <v>9.8174661144692532E-2</v>
      </c>
      <c r="AY7">
        <f t="shared" si="0"/>
        <v>9.921177535194392E-2</v>
      </c>
      <c r="AZ7">
        <f t="shared" si="0"/>
        <v>0.10024888955919531</v>
      </c>
    </row>
    <row r="8" spans="1:52" x14ac:dyDescent="0.2">
      <c r="A8" s="6" t="s">
        <v>31</v>
      </c>
      <c r="B8" s="28">
        <f>'Calculations asian'!B189</f>
        <v>8.500000000000002E-2</v>
      </c>
      <c r="C8" s="28">
        <f>'Calculations asian'!C189</f>
        <v>8.6307178606300008E-2</v>
      </c>
      <c r="D8" s="28">
        <f>'Calculations asian'!D189</f>
        <v>8.7666525331983602E-2</v>
      </c>
      <c r="E8" s="28">
        <f>'Calculations asian'!E189</f>
        <v>8.9041040953065489E-2</v>
      </c>
      <c r="F8" s="28">
        <f>'Calculations asian'!F189</f>
        <v>9.0421074015920755E-2</v>
      </c>
      <c r="G8" s="28">
        <f>'Calculations asian'!G189</f>
        <v>9.1821721659604089E-2</v>
      </c>
      <c r="H8" s="28">
        <f>'Calculations asian'!H189</f>
        <v>9.3277947144471171E-2</v>
      </c>
      <c r="I8" s="28">
        <f>'Calculations asian'!I189</f>
        <v>9.4731446425581733E-2</v>
      </c>
      <c r="J8" s="28">
        <f>'Calculations asian'!J189</f>
        <v>9.6206215404311624E-2</v>
      </c>
      <c r="K8" s="28">
        <f>'Calculations asian'!K189</f>
        <v>9.7685298176752103E-2</v>
      </c>
      <c r="L8" s="28">
        <f>'Calculations asian'!L189</f>
        <v>9.8980324252786731E-2</v>
      </c>
      <c r="M8" s="28">
        <f>'Calculations asian'!M189</f>
        <v>0.10040406713801042</v>
      </c>
      <c r="N8" s="28">
        <f>'Calculations asian'!N189</f>
        <v>0.10183092786675388</v>
      </c>
      <c r="O8" s="28">
        <f>'Calculations asian'!O189</f>
        <v>0.10326072931360138</v>
      </c>
      <c r="P8" s="28">
        <f>'Calculations asian'!P189</f>
        <v>0.10469329494330898</v>
      </c>
      <c r="Q8" s="28">
        <f>'Calculations asian'!Q189</f>
        <v>0.10612844888489176</v>
      </c>
      <c r="R8" s="28">
        <f>'Calculations asian'!R189</f>
        <v>0.1075660160044578</v>
      </c>
      <c r="S8" s="28">
        <f>'Calculations asian'!S189</f>
        <v>0.10900582197672971</v>
      </c>
      <c r="T8" s="28">
        <f>'Calculations asian'!T189</f>
        <v>0.11044769335518408</v>
      </c>
      <c r="U8" s="28">
        <f>'Calculations asian'!U189</f>
        <v>0.11189145764075291</v>
      </c>
      <c r="V8" s="28">
        <f>'Calculations asian'!V189</f>
        <v>0.11333694334903144</v>
      </c>
      <c r="W8" s="28">
        <f>'Calculations asian'!W189</f>
        <v>0.11478398007593747</v>
      </c>
      <c r="X8" s="28">
        <f>'Calculations asian'!X189</f>
        <v>0.11623239856177231</v>
      </c>
      <c r="Y8" s="28">
        <f>'Calculations asian'!Y189</f>
        <v>0.11768203075364279</v>
      </c>
      <c r="Z8" s="28">
        <f>'Calculations asian'!Z189</f>
        <v>0.1191327098661952</v>
      </c>
      <c r="AA8" s="28">
        <f>'Calculations asian'!AA189</f>
        <v>0.12058427044062707</v>
      </c>
      <c r="AB8" s="28">
        <f>'Calculations asian'!AB189</f>
        <v>0.1220365484019412</v>
      </c>
      <c r="AC8" s="28">
        <f>'Calculations asian'!AC189</f>
        <v>0.1234893811144078</v>
      </c>
      <c r="AD8" s="28">
        <f>'Calculations asian'!AD189</f>
        <v>0.12494260743520856</v>
      </c>
      <c r="AE8" s="28">
        <f>'Calculations asian'!AE189</f>
        <v>0.12639606776623838</v>
      </c>
      <c r="AF8" s="28">
        <f>'Calculations asian'!AF189</f>
        <v>0.12784960410404059</v>
      </c>
      <c r="AG8">
        <f t="shared" si="1"/>
        <v>0.12915187737363887</v>
      </c>
      <c r="AH8">
        <f t="shared" si="0"/>
        <v>0.13058509194545209</v>
      </c>
      <c r="AI8">
        <f t="shared" si="0"/>
        <v>0.13201830651726487</v>
      </c>
      <c r="AJ8">
        <f t="shared" si="0"/>
        <v>0.1334515210890781</v>
      </c>
      <c r="AK8">
        <f t="shared" si="0"/>
        <v>0.13488473566089132</v>
      </c>
      <c r="AL8">
        <f t="shared" si="0"/>
        <v>0.13631795023270454</v>
      </c>
      <c r="AM8">
        <f t="shared" si="0"/>
        <v>0.13775116480451732</v>
      </c>
      <c r="AN8">
        <f t="shared" si="0"/>
        <v>0.13918437937633055</v>
      </c>
      <c r="AO8">
        <f t="shared" si="0"/>
        <v>0.14061759394814377</v>
      </c>
      <c r="AP8">
        <f t="shared" si="0"/>
        <v>0.14205080851995655</v>
      </c>
      <c r="AQ8">
        <f t="shared" si="0"/>
        <v>0.14348402309176977</v>
      </c>
      <c r="AR8">
        <f t="shared" si="0"/>
        <v>0.144917237663583</v>
      </c>
      <c r="AS8">
        <f t="shared" si="0"/>
        <v>0.14635045223539578</v>
      </c>
      <c r="AT8">
        <f t="shared" si="0"/>
        <v>0.147783666807209</v>
      </c>
      <c r="AU8">
        <f t="shared" si="0"/>
        <v>0.14921688137902223</v>
      </c>
      <c r="AV8">
        <f t="shared" si="0"/>
        <v>0.15065009595083545</v>
      </c>
      <c r="AW8">
        <f t="shared" si="0"/>
        <v>0.15208331052264823</v>
      </c>
      <c r="AX8">
        <f t="shared" si="0"/>
        <v>0.15351652509446145</v>
      </c>
      <c r="AY8">
        <f t="shared" si="0"/>
        <v>0.15494973966627468</v>
      </c>
      <c r="AZ8">
        <f t="shared" si="0"/>
        <v>0.15638295423808746</v>
      </c>
    </row>
    <row r="9" spans="1:52" x14ac:dyDescent="0.2">
      <c r="A9" s="6" t="s">
        <v>32</v>
      </c>
      <c r="B9" s="28">
        <f>'Calculations asian'!B190</f>
        <v>1.6999999999999998E-2</v>
      </c>
      <c r="C9" s="28">
        <f>'Calculations asian'!C190</f>
        <v>1.7480495194801396E-2</v>
      </c>
      <c r="D9" s="28">
        <f>'Calculations asian'!D190</f>
        <v>1.7982445923501355E-2</v>
      </c>
      <c r="E9" s="28">
        <f>'Calculations asian'!E190</f>
        <v>1.8492831178710607E-2</v>
      </c>
      <c r="F9" s="28">
        <f>'Calculations asian'!F190</f>
        <v>1.9008001606088516E-2</v>
      </c>
      <c r="G9" s="28">
        <f>'Calculations asian'!G190</f>
        <v>1.9533896485420584E-2</v>
      </c>
      <c r="H9" s="28">
        <f>'Calculations asian'!H190</f>
        <v>2.0083887124348995E-2</v>
      </c>
      <c r="I9" s="28">
        <f>'Calculations asian'!I190</f>
        <v>2.0635742110328315E-2</v>
      </c>
      <c r="J9" s="28">
        <f>'Calculations asian'!J190</f>
        <v>2.1198842233710678E-2</v>
      </c>
      <c r="K9" s="28">
        <f>'Calculations asian'!K190</f>
        <v>2.1766921176809798E-2</v>
      </c>
      <c r="L9" s="28">
        <f>'Calculations asian'!L190</f>
        <v>2.2266313361055012E-2</v>
      </c>
      <c r="M9" s="28">
        <f>'Calculations asian'!M190</f>
        <v>2.2818682843542937E-2</v>
      </c>
      <c r="N9" s="28">
        <f>'Calculations asian'!N190</f>
        <v>2.3375290486124887E-2</v>
      </c>
      <c r="O9" s="28">
        <f>'Calculations asian'!O190</f>
        <v>2.3936101222458758E-2</v>
      </c>
      <c r="P9" s="28">
        <f>'Calculations asian'!P190</f>
        <v>2.450107928097418E-2</v>
      </c>
      <c r="Q9" s="28">
        <f>'Calculations asian'!Q190</f>
        <v>2.5070188196252001E-2</v>
      </c>
      <c r="R9" s="28">
        <f>'Calculations asian'!R190</f>
        <v>2.5643390820751861E-2</v>
      </c>
      <c r="S9" s="28">
        <f>'Calculations asian'!S190</f>
        <v>2.6220649336882302E-2</v>
      </c>
      <c r="T9" s="28">
        <f>'Calculations asian'!T190</f>
        <v>2.6801925269403108E-2</v>
      </c>
      <c r="U9" s="28">
        <f>'Calculations asian'!U190</f>
        <v>2.7387179498150931E-2</v>
      </c>
      <c r="V9" s="28">
        <f>'Calculations asian'!V190</f>
        <v>2.79763722710798E-2</v>
      </c>
      <c r="W9" s="28">
        <f>'Calculations asian'!W190</f>
        <v>2.8569463217604649E-2</v>
      </c>
      <c r="X9" s="28">
        <f>'Calculations asian'!X190</f>
        <v>2.9166411362237805E-2</v>
      </c>
      <c r="Y9" s="28">
        <f>'Calculations asian'!Y190</f>
        <v>2.9767175138508711E-2</v>
      </c>
      <c r="Z9" s="28">
        <f>'Calculations asian'!Z190</f>
        <v>3.0371712403153332E-2</v>
      </c>
      <c r="AA9" s="28">
        <f>'Calculations asian'!AA190</f>
        <v>3.0979980450562737E-2</v>
      </c>
      <c r="AB9" s="28">
        <f>'Calculations asian'!AB190</f>
        <v>3.159193602747954E-2</v>
      </c>
      <c r="AC9" s="28">
        <f>'Calculations asian'!AC190</f>
        <v>3.2207535347927849E-2</v>
      </c>
      <c r="AD9" s="28">
        <f>'Calculations asian'!AD190</f>
        <v>3.2826734108365424E-2</v>
      </c>
      <c r="AE9" s="28">
        <f>'Calculations asian'!AE190</f>
        <v>3.3449487503045744E-2</v>
      </c>
      <c r="AF9" s="28">
        <f>'Calculations asian'!AF190</f>
        <v>3.4075750239575445E-2</v>
      </c>
      <c r="AG9">
        <f t="shared" si="1"/>
        <v>3.4362040573484132E-2</v>
      </c>
      <c r="AH9">
        <f t="shared" si="0"/>
        <v>3.4932679356466378E-2</v>
      </c>
      <c r="AI9">
        <f t="shared" si="0"/>
        <v>3.5503318139448403E-2</v>
      </c>
      <c r="AJ9">
        <f t="shared" si="0"/>
        <v>3.607395692243065E-2</v>
      </c>
      <c r="AK9">
        <f t="shared" si="0"/>
        <v>3.6644595705412675E-2</v>
      </c>
      <c r="AL9">
        <f t="shared" si="0"/>
        <v>3.7215234488394922E-2</v>
      </c>
      <c r="AM9">
        <f t="shared" si="0"/>
        <v>3.7785873271377168E-2</v>
      </c>
      <c r="AN9">
        <f t="shared" si="0"/>
        <v>3.8356512054359193E-2</v>
      </c>
      <c r="AO9">
        <f t="shared" si="0"/>
        <v>3.892715083734144E-2</v>
      </c>
      <c r="AP9">
        <f t="shared" si="0"/>
        <v>3.9497789620323687E-2</v>
      </c>
      <c r="AQ9">
        <f t="shared" si="0"/>
        <v>4.0068428403305711E-2</v>
      </c>
      <c r="AR9">
        <f t="shared" si="0"/>
        <v>4.0639067186287958E-2</v>
      </c>
      <c r="AS9">
        <f t="shared" si="0"/>
        <v>4.1209705969270205E-2</v>
      </c>
      <c r="AT9">
        <f t="shared" si="0"/>
        <v>4.178034475225223E-2</v>
      </c>
      <c r="AU9">
        <f t="shared" si="0"/>
        <v>4.2350983535234477E-2</v>
      </c>
      <c r="AV9">
        <f t="shared" si="0"/>
        <v>4.2921622318216501E-2</v>
      </c>
      <c r="AW9">
        <f t="shared" si="0"/>
        <v>4.3492261101198748E-2</v>
      </c>
      <c r="AX9">
        <f t="shared" si="0"/>
        <v>4.4062899884180995E-2</v>
      </c>
      <c r="AY9">
        <f t="shared" si="0"/>
        <v>4.463353866716302E-2</v>
      </c>
      <c r="AZ9">
        <f t="shared" si="0"/>
        <v>4.5204177450145266E-2</v>
      </c>
    </row>
    <row r="10" spans="1:52" x14ac:dyDescent="0.2">
      <c r="A10" s="6" t="s">
        <v>33</v>
      </c>
      <c r="B10" s="28">
        <f>'Calculations asian'!B191</f>
        <v>2.7000000000000024E-2</v>
      </c>
      <c r="C10" s="28">
        <f>'Calculations asian'!C191</f>
        <v>2.7626744471733966E-2</v>
      </c>
      <c r="D10" s="28">
        <f>'Calculations asian'!D191</f>
        <v>2.8280987950818223E-2</v>
      </c>
      <c r="E10" s="28">
        <f>'Calculations asian'!E191</f>
        <v>2.8945654620291705E-2</v>
      </c>
      <c r="F10" s="28">
        <f>'Calculations asian'!F191</f>
        <v>2.961599405664465E-2</v>
      </c>
      <c r="G10" s="28">
        <f>'Calculations asian'!G191</f>
        <v>3.0299682825626222E-2</v>
      </c>
      <c r="H10" s="28">
        <f>'Calculations asian'!H191</f>
        <v>3.1014050698424736E-2</v>
      </c>
      <c r="I10" s="28">
        <f>'Calculations asian'!I191</f>
        <v>3.1730239002073196E-2</v>
      </c>
      <c r="J10" s="28">
        <f>'Calculations asian'!J191</f>
        <v>3.2460376221534075E-2</v>
      </c>
      <c r="K10" s="28">
        <f>'Calculations asian'!K191</f>
        <v>3.3196297993831246E-2</v>
      </c>
      <c r="L10" s="28">
        <f>'Calculations asian'!L191</f>
        <v>3.3842796382145983E-2</v>
      </c>
      <c r="M10" s="28">
        <f>'Calculations asian'!M191</f>
        <v>3.4557225630014801E-2</v>
      </c>
      <c r="N10" s="28">
        <f>'Calculations asian'!N191</f>
        <v>3.5276522070913974E-2</v>
      </c>
      <c r="O10" s="28">
        <f>'Calculations asian'!O191</f>
        <v>3.6000630524123015E-2</v>
      </c>
      <c r="P10" s="28">
        <f>'Calculations asian'!P191</f>
        <v>3.6729494976496718E-2</v>
      </c>
      <c r="Q10" s="28">
        <f>'Calculations asian'!Q191</f>
        <v>3.7463058602274751E-2</v>
      </c>
      <c r="R10" s="28">
        <f>'Calculations asian'!R191</f>
        <v>3.820126378332226E-2</v>
      </c>
      <c r="S10" s="28">
        <f>'Calculations asian'!S191</f>
        <v>3.8944052129786966E-2</v>
      </c>
      <c r="T10" s="28">
        <f>'Calculations asian'!T191</f>
        <v>3.9691364501151863E-2</v>
      </c>
      <c r="U10" s="28">
        <f>'Calculations asian'!U191</f>
        <v>4.0443141027665205E-2</v>
      </c>
      <c r="V10" s="28">
        <f>'Calculations asian'!V191</f>
        <v>4.1199321132130221E-2</v>
      </c>
      <c r="W10" s="28">
        <f>'Calculations asian'!W191</f>
        <v>4.195984355203191E-2</v>
      </c>
      <c r="X10" s="28">
        <f>'Calculations asian'!X191</f>
        <v>4.2724646361982199E-2</v>
      </c>
      <c r="Y10" s="28">
        <f>'Calculations asian'!Y191</f>
        <v>4.3493666996463724E-2</v>
      </c>
      <c r="Z10" s="28">
        <f>'Calculations asian'!Z191</f>
        <v>4.4266842272849466E-2</v>
      </c>
      <c r="AA10" s="28">
        <f>'Calculations asian'!AA191</f>
        <v>4.5044108414677923E-2</v>
      </c>
      <c r="AB10" s="28">
        <f>'Calculations asian'!AB191</f>
        <v>4.5825401075163731E-2</v>
      </c>
      <c r="AC10" s="28">
        <f>'Calculations asian'!AC191</f>
        <v>4.661065536092026E-2</v>
      </c>
      <c r="AD10" s="28">
        <f>'Calculations asian'!AD191</f>
        <v>4.739980585587307E-2</v>
      </c>
      <c r="AE10" s="28">
        <f>'Calculations asian'!AE191</f>
        <v>4.8192786645344661E-2</v>
      </c>
      <c r="AF10" s="28">
        <f>'Calculations asian'!AF191</f>
        <v>4.8989531340285601E-2</v>
      </c>
      <c r="AG10">
        <f t="shared" si="1"/>
        <v>4.940589680498042E-2</v>
      </c>
      <c r="AH10">
        <f t="shared" si="0"/>
        <v>5.0140889979330749E-2</v>
      </c>
      <c r="AI10">
        <f t="shared" si="0"/>
        <v>5.0875883153681301E-2</v>
      </c>
      <c r="AJ10">
        <f t="shared" si="0"/>
        <v>5.161087632803163E-2</v>
      </c>
      <c r="AK10">
        <f t="shared" si="0"/>
        <v>5.2345869502381959E-2</v>
      </c>
      <c r="AL10">
        <f t="shared" si="0"/>
        <v>5.308086267673251E-2</v>
      </c>
      <c r="AM10">
        <f t="shared" si="0"/>
        <v>5.3815855851082839E-2</v>
      </c>
      <c r="AN10">
        <f t="shared" si="0"/>
        <v>5.4550849025433168E-2</v>
      </c>
      <c r="AO10">
        <f t="shared" si="0"/>
        <v>5.5285842199783719E-2</v>
      </c>
      <c r="AP10">
        <f t="shared" si="0"/>
        <v>5.6020835374134048E-2</v>
      </c>
      <c r="AQ10">
        <f t="shared" si="0"/>
        <v>5.6755828548484377E-2</v>
      </c>
      <c r="AR10">
        <f t="shared" si="0"/>
        <v>5.7490821722834928E-2</v>
      </c>
      <c r="AS10">
        <f t="shared" si="0"/>
        <v>5.8225814897185257E-2</v>
      </c>
      <c r="AT10">
        <f t="shared" si="0"/>
        <v>5.8960808071535586E-2</v>
      </c>
      <c r="AU10">
        <f t="shared" si="0"/>
        <v>5.9695801245885916E-2</v>
      </c>
      <c r="AV10">
        <f t="shared" si="0"/>
        <v>6.0430794420236467E-2</v>
      </c>
      <c r="AW10">
        <f t="shared" si="0"/>
        <v>6.1165787594586796E-2</v>
      </c>
      <c r="AX10">
        <f t="shared" si="0"/>
        <v>6.1900780768937125E-2</v>
      </c>
      <c r="AY10">
        <f t="shared" si="0"/>
        <v>6.2635773943287676E-2</v>
      </c>
      <c r="AZ10">
        <f t="shared" si="0"/>
        <v>6.3370767117638005E-2</v>
      </c>
    </row>
    <row r="11" spans="1:52" x14ac:dyDescent="0.2">
      <c r="A11" s="6" t="s">
        <v>34</v>
      </c>
      <c r="B11" s="28">
        <f>'Calculations asian'!B192</f>
        <v>4.8999999999999995E-2</v>
      </c>
      <c r="C11" s="28">
        <f>'Calculations asian'!C192</f>
        <v>4.990627096415539E-2</v>
      </c>
      <c r="D11" s="28">
        <f>'Calculations asian'!D192</f>
        <v>5.0850497893754253E-2</v>
      </c>
      <c r="E11" s="28">
        <f>'Calculations asian'!E192</f>
        <v>5.1807398162203533E-2</v>
      </c>
      <c r="F11" s="28">
        <f>'Calculations asian'!F192</f>
        <v>5.2770208891218279E-2</v>
      </c>
      <c r="G11" s="28">
        <f>'Calculations asian'!G192</f>
        <v>5.3749650235019465E-2</v>
      </c>
      <c r="H11" s="28">
        <f>'Calculations asian'!H192</f>
        <v>5.4770339884458841E-2</v>
      </c>
      <c r="I11" s="28">
        <f>'Calculations asian'!I192</f>
        <v>5.5791290054471768E-2</v>
      </c>
      <c r="J11" s="28">
        <f>'Calculations asian'!J192</f>
        <v>5.682951726446997E-2</v>
      </c>
      <c r="K11" s="28">
        <f>'Calculations asian'!K192</f>
        <v>5.7873209368665829E-2</v>
      </c>
      <c r="L11" s="28">
        <f>'Calculations asian'!L192</f>
        <v>5.8788561001185471E-2</v>
      </c>
      <c r="M11" s="28">
        <f>'Calculations asian'!M192</f>
        <v>5.9797260576408558E-2</v>
      </c>
      <c r="N11" s="28">
        <f>'Calculations asian'!N192</f>
        <v>6.081035069171755E-2</v>
      </c>
      <c r="O11" s="28">
        <f>'Calculations asian'!O192</f>
        <v>6.1827716906688542E-2</v>
      </c>
      <c r="P11" s="28">
        <f>'Calculations asian'!P192</f>
        <v>6.2849244364480222E-2</v>
      </c>
      <c r="Q11" s="28">
        <f>'Calculations asian'!Q192</f>
        <v>6.3874817844050941E-2</v>
      </c>
      <c r="R11" s="28">
        <f>'Calculations asian'!R192</f>
        <v>6.4904321812202057E-2</v>
      </c>
      <c r="S11" s="28">
        <f>'Calculations asian'!S192</f>
        <v>6.5937640475396964E-2</v>
      </c>
      <c r="T11" s="28">
        <f>'Calculations asian'!T192</f>
        <v>6.6974657831299661E-2</v>
      </c>
      <c r="U11" s="28">
        <f>'Calculations asian'!U192</f>
        <v>6.801525771998386E-2</v>
      </c>
      <c r="V11" s="28">
        <f>'Calculations asian'!V192</f>
        <v>6.9059323874761658E-2</v>
      </c>
      <c r="W11" s="28">
        <f>'Calculations asian'!W192</f>
        <v>7.0106739972582266E-2</v>
      </c>
      <c r="X11" s="28">
        <f>'Calculations asian'!X192</f>
        <v>7.1157389683952368E-2</v>
      </c>
      <c r="Y11" s="28">
        <f>'Calculations asian'!Y192</f>
        <v>7.221115672233587E-2</v>
      </c>
      <c r="Z11" s="28">
        <f>'Calculations asian'!Z192</f>
        <v>7.326792489298356E-2</v>
      </c>
      <c r="AA11" s="28">
        <f>'Calculations asian'!AA192</f>
        <v>7.4327578141153067E-2</v>
      </c>
      <c r="AB11" s="28">
        <f>'Calculations asian'!AB192</f>
        <v>7.5390000599677279E-2</v>
      </c>
      <c r="AC11" s="28">
        <f>'Calculations asian'!AC192</f>
        <v>7.6455076635841432E-2</v>
      </c>
      <c r="AD11" s="28">
        <f>'Calculations asian'!AD192</f>
        <v>7.7522690897530194E-2</v>
      </c>
      <c r="AE11" s="28">
        <f>'Calculations asian'!AE192</f>
        <v>7.8592728358611877E-2</v>
      </c>
      <c r="AF11" s="28">
        <f>'Calculations asian'!AF192</f>
        <v>7.9665074363521576E-2</v>
      </c>
      <c r="AG11">
        <f t="shared" si="1"/>
        <v>8.043639210265674E-2</v>
      </c>
      <c r="AH11">
        <f t="shared" si="0"/>
        <v>8.1461884560514619E-2</v>
      </c>
      <c r="AI11">
        <f t="shared" si="0"/>
        <v>8.2487377018372943E-2</v>
      </c>
      <c r="AJ11">
        <f t="shared" si="0"/>
        <v>8.3512869476230822E-2</v>
      </c>
      <c r="AK11">
        <f t="shared" si="0"/>
        <v>8.4538361934088702E-2</v>
      </c>
      <c r="AL11">
        <f t="shared" si="0"/>
        <v>8.5563854391947025E-2</v>
      </c>
      <c r="AM11">
        <f t="shared" si="0"/>
        <v>8.6589346849804905E-2</v>
      </c>
      <c r="AN11">
        <f t="shared" si="0"/>
        <v>8.7614839307662784E-2</v>
      </c>
      <c r="AO11">
        <f t="shared" si="0"/>
        <v>8.8640331765521108E-2</v>
      </c>
      <c r="AP11">
        <f t="shared" si="0"/>
        <v>8.9665824223378987E-2</v>
      </c>
      <c r="AQ11">
        <f t="shared" si="0"/>
        <v>9.0691316681236867E-2</v>
      </c>
      <c r="AR11">
        <f t="shared" si="0"/>
        <v>9.171680913909519E-2</v>
      </c>
      <c r="AS11">
        <f t="shared" si="0"/>
        <v>9.274230159695307E-2</v>
      </c>
      <c r="AT11">
        <f t="shared" si="0"/>
        <v>9.3767794054811393E-2</v>
      </c>
      <c r="AU11">
        <f t="shared" si="0"/>
        <v>9.4793286512669273E-2</v>
      </c>
      <c r="AV11">
        <f t="shared" si="0"/>
        <v>9.5818778970527152E-2</v>
      </c>
      <c r="AW11">
        <f t="shared" si="0"/>
        <v>9.6844271428385476E-2</v>
      </c>
      <c r="AX11">
        <f t="shared" si="0"/>
        <v>9.7869763886243355E-2</v>
      </c>
      <c r="AY11">
        <f t="shared" si="0"/>
        <v>9.8895256344101234E-2</v>
      </c>
      <c r="AZ11">
        <f t="shared" si="0"/>
        <v>9.9920748801959558E-2</v>
      </c>
    </row>
    <row r="12" spans="1:52" x14ac:dyDescent="0.2">
      <c r="A12" s="6" t="s">
        <v>92</v>
      </c>
      <c r="B12" s="28">
        <f>'Calculations asian'!B193</f>
        <v>6.1444444444444399E-2</v>
      </c>
      <c r="C12" s="28">
        <f>'Calculations asian'!C193</f>
        <v>6.2499986510794386E-2</v>
      </c>
      <c r="D12" s="28">
        <f>'Calculations asian'!D193</f>
        <v>6.359921230501718E-2</v>
      </c>
      <c r="E12" s="28">
        <f>'Calculations asian'!E193</f>
        <v>6.4712642494403561E-2</v>
      </c>
      <c r="F12" s="28">
        <f>'Calculations asian'!F193</f>
        <v>6.5832412834322715E-2</v>
      </c>
      <c r="G12" s="28">
        <f>'Calculations asian'!G193</f>
        <v>6.6970973502093328E-2</v>
      </c>
      <c r="H12" s="28">
        <f>'Calculations asian'!H193</f>
        <v>6.8156905512782903E-2</v>
      </c>
      <c r="I12" s="28">
        <f>'Calculations asian'!I193</f>
        <v>6.9342593611676245E-2</v>
      </c>
      <c r="J12" s="28">
        <f>'Calculations asian'!J193</f>
        <v>7.0547789315775211E-2</v>
      </c>
      <c r="K12" s="28">
        <f>'Calculations asian'!K193</f>
        <v>7.1758768917059235E-2</v>
      </c>
      <c r="L12" s="28">
        <f>'Calculations asian'!L193</f>
        <v>7.2820457385057935E-2</v>
      </c>
      <c r="M12" s="28">
        <f>'Calculations asian'!M193</f>
        <v>7.3989913145032865E-2</v>
      </c>
      <c r="N12" s="28">
        <f>'Calculations asian'!N193</f>
        <v>7.516398555402326E-2</v>
      </c>
      <c r="O12" s="28">
        <f>'Calculations asian'!O193</f>
        <v>7.6342549596570025E-2</v>
      </c>
      <c r="P12" s="28">
        <f>'Calculations asian'!P193</f>
        <v>7.7525479885936749E-2</v>
      </c>
      <c r="Q12" s="28">
        <f>'Calculations asian'!Q193</f>
        <v>7.8712650712565696E-2</v>
      </c>
      <c r="R12" s="28">
        <f>'Calculations asian'!R193</f>
        <v>7.9903936092525704E-2</v>
      </c>
      <c r="S12" s="28">
        <f>'Calculations asian'!S193</f>
        <v>8.1099209815907125E-2</v>
      </c>
      <c r="T12" s="28">
        <f>'Calculations asian'!T193</f>
        <v>8.2298345495112904E-2</v>
      </c>
      <c r="U12" s="28">
        <f>'Calculations asian'!U193</f>
        <v>8.3501216612998544E-2</v>
      </c>
      <c r="V12" s="28">
        <f>'Calculations asian'!V193</f>
        <v>8.4707696570817198E-2</v>
      </c>
      <c r="W12" s="28">
        <f>'Calculations asian'!W193</f>
        <v>8.5917658735919916E-2</v>
      </c>
      <c r="X12" s="28">
        <f>'Calculations asian'!X193</f>
        <v>8.7130976489167733E-2</v>
      </c>
      <c r="Y12" s="28">
        <f>'Calculations asian'!Y193</f>
        <v>8.8347523272013284E-2</v>
      </c>
      <c r="Z12" s="28">
        <f>'Calculations asian'!Z193</f>
        <v>8.9567172633204586E-2</v>
      </c>
      <c r="AA12" s="28">
        <f>'Calculations asian'!AA193</f>
        <v>9.0789798275072137E-2</v>
      </c>
      <c r="AB12" s="28">
        <f>'Calculations asian'!AB193</f>
        <v>9.2015274099358529E-2</v>
      </c>
      <c r="AC12" s="28">
        <f>'Calculations asian'!AC193</f>
        <v>9.3243474252548419E-2</v>
      </c>
      <c r="AD12" s="28">
        <f>'Calculations asian'!AD193</f>
        <v>9.4474273170661871E-2</v>
      </c>
      <c r="AE12" s="28">
        <f>'Calculations asian'!AE193</f>
        <v>9.5707545623475151E-2</v>
      </c>
      <c r="AF12" s="28">
        <f>'Calculations asian'!AF193</f>
        <v>9.6943166758130972E-2</v>
      </c>
      <c r="AG12">
        <f t="shared" si="1"/>
        <v>9.7865910201058615E-2</v>
      </c>
      <c r="AH12">
        <f t="shared" si="0"/>
        <v>9.9052956940188341E-2</v>
      </c>
      <c r="AI12">
        <f t="shared" si="0"/>
        <v>0.10024000367931807</v>
      </c>
      <c r="AJ12">
        <f t="shared" si="0"/>
        <v>0.1014270504184478</v>
      </c>
      <c r="AK12">
        <f t="shared" si="0"/>
        <v>0.10261409715757752</v>
      </c>
      <c r="AL12">
        <f t="shared" si="0"/>
        <v>0.10380114389670725</v>
      </c>
      <c r="AM12">
        <f t="shared" si="0"/>
        <v>0.10498819063583698</v>
      </c>
      <c r="AN12">
        <f t="shared" si="0"/>
        <v>0.1061752373749667</v>
      </c>
      <c r="AO12">
        <f t="shared" si="0"/>
        <v>0.10736228411409643</v>
      </c>
      <c r="AP12">
        <f t="shared" si="0"/>
        <v>0.10854933085322616</v>
      </c>
      <c r="AQ12">
        <f t="shared" si="0"/>
        <v>0.10973637759235588</v>
      </c>
      <c r="AR12">
        <f t="shared" si="0"/>
        <v>0.11092342433148561</v>
      </c>
      <c r="AS12">
        <f t="shared" si="0"/>
        <v>0.11211047107061534</v>
      </c>
      <c r="AT12">
        <f t="shared" si="0"/>
        <v>0.11329751780974506</v>
      </c>
      <c r="AU12">
        <f t="shared" si="0"/>
        <v>0.11448456454887479</v>
      </c>
      <c r="AV12">
        <f t="shared" si="0"/>
        <v>0.11567161128800452</v>
      </c>
      <c r="AW12">
        <f t="shared" si="0"/>
        <v>0.11685865802713424</v>
      </c>
      <c r="AX12">
        <f t="shared" si="0"/>
        <v>0.11804570476626397</v>
      </c>
      <c r="AY12">
        <f t="shared" si="0"/>
        <v>0.1192327515053937</v>
      </c>
      <c r="AZ12">
        <f t="shared" si="0"/>
        <v>0.12041979824452342</v>
      </c>
    </row>
    <row r="13" spans="1:52" x14ac:dyDescent="0.2">
      <c r="A13" s="6" t="s">
        <v>89</v>
      </c>
      <c r="B13" s="28">
        <f>'Calculations asian'!B194</f>
        <v>0.17100000000000001</v>
      </c>
      <c r="C13" s="28">
        <f>'Calculations asian'!C194</f>
        <v>0.17300664246444336</v>
      </c>
      <c r="D13" s="28">
        <f>'Calculations asian'!D194</f>
        <v>0.17508735004821191</v>
      </c>
      <c r="E13" s="28">
        <f>'Calculations asian'!E194</f>
        <v>0.17718268638019619</v>
      </c>
      <c r="F13" s="28">
        <f>'Calculations asian'!F194</f>
        <v>0.17927857218264229</v>
      </c>
      <c r="G13" s="28">
        <f>'Calculations asian'!G194</f>
        <v>0.18139671351823602</v>
      </c>
      <c r="H13" s="28">
        <f>'Calculations asian'!H194</f>
        <v>0.18358946065971629</v>
      </c>
      <c r="I13" s="28">
        <f>'Calculations asian'!I194</f>
        <v>0.1857706186811233</v>
      </c>
      <c r="J13" s="28">
        <f>'Calculations asian'!J194</f>
        <v>0.18797513222007989</v>
      </c>
      <c r="K13" s="28">
        <f>'Calculations asian'!K194</f>
        <v>0.19017698915079967</v>
      </c>
      <c r="L13" s="28">
        <f>'Calculations asian'!L194</f>
        <v>0.19210105135292202</v>
      </c>
      <c r="M13" s="28">
        <f>'Calculations asian'!M194</f>
        <v>0.19420666024277353</v>
      </c>
      <c r="N13" s="28">
        <f>'Calculations asian'!N194</f>
        <v>0.19630918757841231</v>
      </c>
      <c r="O13" s="28">
        <f>'Calculations asian'!O194</f>
        <v>0.19840840086693814</v>
      </c>
      <c r="P13" s="28">
        <f>'Calculations asian'!P194</f>
        <v>0.20050407127000783</v>
      </c>
      <c r="Q13" s="28">
        <f>'Calculations asian'!Q194</f>
        <v>0.20259597365363896</v>
      </c>
      <c r="R13" s="28">
        <f>'Calculations asian'!R194</f>
        <v>0.20468388663472648</v>
      </c>
      <c r="S13" s="28">
        <f>'Calculations asian'!S194</f>
        <v>0.20676759262428079</v>
      </c>
      <c r="T13" s="28">
        <f>'Calculations asian'!T194</f>
        <v>0.20884687786738645</v>
      </c>
      <c r="U13" s="28">
        <f>'Calculations asian'!U194</f>
        <v>0.21092153247989165</v>
      </c>
      <c r="V13" s="28">
        <f>'Calculations asian'!V194</f>
        <v>0.21299135048185214</v>
      </c>
      <c r="W13" s="28">
        <f>'Calculations asian'!W194</f>
        <v>0.21505612982774233</v>
      </c>
      <c r="X13" s="28">
        <f>'Calculations asian'!X194</f>
        <v>0.2171156724334625</v>
      </c>
      <c r="Y13" s="28">
        <f>'Calculations asian'!Y194</f>
        <v>0.21916978420017894</v>
      </c>
      <c r="Z13" s="28">
        <f>'Calculations asian'!Z194</f>
        <v>0.22121827503502278</v>
      </c>
      <c r="AA13" s="28">
        <f>'Calculations asian'!AA194</f>
        <v>0.22326095886869352</v>
      </c>
      <c r="AB13" s="28">
        <f>'Calculations asian'!AB194</f>
        <v>0.22529765367001162</v>
      </c>
      <c r="AC13" s="28">
        <f>'Calculations asian'!AC194</f>
        <v>0.22732818145746314</v>
      </c>
      <c r="AD13" s="28">
        <f>'Calculations asian'!AD194</f>
        <v>0.22935236830778979</v>
      </c>
      <c r="AE13" s="28">
        <f>'Calculations asian'!AE194</f>
        <v>0.23137004436168113</v>
      </c>
      <c r="AF13" s="28">
        <f>'Calculations asian'!AF194</f>
        <v>0.23338104382662272</v>
      </c>
      <c r="AG13">
        <f t="shared" si="1"/>
        <v>0.2358099010147594</v>
      </c>
      <c r="AH13">
        <f t="shared" si="0"/>
        <v>0.23789610276699857</v>
      </c>
      <c r="AI13">
        <f t="shared" si="0"/>
        <v>0.23998230451923774</v>
      </c>
      <c r="AJ13">
        <f t="shared" si="0"/>
        <v>0.24206850627147691</v>
      </c>
      <c r="AK13">
        <f t="shared" si="0"/>
        <v>0.24415470802371608</v>
      </c>
      <c r="AL13">
        <f t="shared" si="0"/>
        <v>0.24624090977595525</v>
      </c>
      <c r="AM13">
        <f t="shared" si="0"/>
        <v>0.24832711152819353</v>
      </c>
      <c r="AN13">
        <f t="shared" si="0"/>
        <v>0.2504133132804327</v>
      </c>
      <c r="AO13">
        <f t="shared" si="0"/>
        <v>0.25249951503267187</v>
      </c>
      <c r="AP13">
        <f t="shared" si="0"/>
        <v>0.25458571678491104</v>
      </c>
      <c r="AQ13">
        <f t="shared" si="0"/>
        <v>0.25667191853715021</v>
      </c>
      <c r="AR13">
        <f t="shared" si="0"/>
        <v>0.25875812028938938</v>
      </c>
      <c r="AS13">
        <f t="shared" si="0"/>
        <v>0.26084432204162855</v>
      </c>
      <c r="AT13">
        <f t="shared" si="0"/>
        <v>0.26293052379386772</v>
      </c>
      <c r="AU13">
        <f t="shared" si="0"/>
        <v>0.26501672554610689</v>
      </c>
      <c r="AV13">
        <f t="shared" si="0"/>
        <v>0.26710292729834606</v>
      </c>
      <c r="AW13">
        <f t="shared" si="0"/>
        <v>0.26918912905058523</v>
      </c>
      <c r="AX13">
        <f t="shared" si="0"/>
        <v>0.2712753308028244</v>
      </c>
      <c r="AY13">
        <f t="shared" si="0"/>
        <v>0.27336153255506357</v>
      </c>
      <c r="AZ13">
        <f t="shared" si="0"/>
        <v>0.27544773430730274</v>
      </c>
    </row>
    <row r="14" spans="1:52" x14ac:dyDescent="0.2">
      <c r="A14" s="6" t="s">
        <v>35</v>
      </c>
      <c r="B14" s="28">
        <f>'Calculations asian'!B195</f>
        <v>3.9000000000000007E-2</v>
      </c>
      <c r="C14" s="28">
        <f>'Calculations asian'!C195</f>
        <v>3.9791580331829578E-2</v>
      </c>
      <c r="D14" s="28">
        <f>'Calculations asian'!D195</f>
        <v>4.0617235030772129E-2</v>
      </c>
      <c r="E14" s="28">
        <f>'Calculations asian'!E195</f>
        <v>4.145527643434338E-2</v>
      </c>
      <c r="F14" s="28">
        <f>'Calculations asian'!F195</f>
        <v>4.2299718972504979E-2</v>
      </c>
      <c r="G14" s="28">
        <f>'Calculations asian'!G195</f>
        <v>4.3160166208905747E-2</v>
      </c>
      <c r="H14" s="28">
        <f>'Calculations asian'!H195</f>
        <v>4.4058358522026032E-2</v>
      </c>
      <c r="I14" s="28">
        <f>'Calculations asian'!I195</f>
        <v>4.4958034157970783E-2</v>
      </c>
      <c r="J14" s="28">
        <f>'Calculations asian'!J195</f>
        <v>4.5874370287161605E-2</v>
      </c>
      <c r="K14" s="28">
        <f>'Calculations asian'!K195</f>
        <v>4.6797070685359606E-2</v>
      </c>
      <c r="L14" s="28">
        <f>'Calculations asian'!L195</f>
        <v>4.7607057766100573E-2</v>
      </c>
      <c r="M14" s="28">
        <f>'Calculations asian'!M195</f>
        <v>4.8501288416319364E-2</v>
      </c>
      <c r="N14" s="28">
        <f>'Calculations asian'!N195</f>
        <v>4.9400794014080401E-2</v>
      </c>
      <c r="O14" s="28">
        <f>'Calculations asian'!O195</f>
        <v>5.0305494315443823E-2</v>
      </c>
      <c r="P14" s="28">
        <f>'Calculations asian'!P195</f>
        <v>5.1215308208971654E-2</v>
      </c>
      <c r="Q14" s="28">
        <f>'Calculations asian'!Q195</f>
        <v>5.2130153746756357E-2</v>
      </c>
      <c r="R14" s="28">
        <f>'Calculations asian'!R195</f>
        <v>5.3049948175875571E-2</v>
      </c>
      <c r="S14" s="28">
        <f>'Calculations asian'!S195</f>
        <v>5.3974607970246828E-2</v>
      </c>
      <c r="T14" s="28">
        <f>'Calculations asian'!T195</f>
        <v>5.4904048862847075E-2</v>
      </c>
      <c r="U14" s="28">
        <f>'Calculations asian'!U195</f>
        <v>5.5838185878267138E-2</v>
      </c>
      <c r="V14" s="28">
        <f>'Calculations asian'!V195</f>
        <v>5.677693336557052E-2</v>
      </c>
      <c r="W14" s="28">
        <f>'Calculations asian'!W195</f>
        <v>5.772020503142139E-2</v>
      </c>
      <c r="X14" s="28">
        <f>'Calculations asian'!X195</f>
        <v>5.8667913973451398E-2</v>
      </c>
      <c r="Y14" s="28">
        <f>'Calculations asian'!Y195</f>
        <v>5.9619972713834235E-2</v>
      </c>
      <c r="Z14" s="28">
        <f>'Calculations asian'!Z195</f>
        <v>6.0576293233032534E-2</v>
      </c>
      <c r="AA14" s="28">
        <f>'Calculations asian'!AA195</f>
        <v>6.1536787003687338E-2</v>
      </c>
      <c r="AB14" s="28">
        <f>'Calculations asian'!AB195</f>
        <v>6.2501365024617908E-2</v>
      </c>
      <c r="AC14" s="28">
        <f>'Calculations asian'!AC195</f>
        <v>6.3469937854898753E-2</v>
      </c>
      <c r="AD14" s="28">
        <f>'Calculations asian'!AD195</f>
        <v>6.4442415647982726E-2</v>
      </c>
      <c r="AE14" s="28">
        <f>'Calculations asian'!AE195</f>
        <v>6.5418708185840307E-2</v>
      </c>
      <c r="AF14" s="28">
        <f>'Calculations asian'!AF195</f>
        <v>6.6398724913082102E-2</v>
      </c>
      <c r="AG14">
        <f t="shared" si="1"/>
        <v>6.6980117227768643E-2</v>
      </c>
      <c r="AH14">
        <f t="shared" si="0"/>
        <v>6.7896076258267879E-2</v>
      </c>
      <c r="AI14">
        <f t="shared" si="0"/>
        <v>6.8812035288767115E-2</v>
      </c>
      <c r="AJ14">
        <f t="shared" si="0"/>
        <v>6.9727994319266573E-2</v>
      </c>
      <c r="AK14">
        <f t="shared" si="0"/>
        <v>7.0643953349765809E-2</v>
      </c>
      <c r="AL14">
        <f t="shared" si="0"/>
        <v>7.1559912380265045E-2</v>
      </c>
      <c r="AM14">
        <f t="shared" si="0"/>
        <v>7.2475871410764281E-2</v>
      </c>
      <c r="AN14">
        <f t="shared" si="0"/>
        <v>7.3391830441263517E-2</v>
      </c>
      <c r="AO14">
        <f t="shared" si="0"/>
        <v>7.4307789471762753E-2</v>
      </c>
      <c r="AP14">
        <f t="shared" si="0"/>
        <v>7.5223748502261989E-2</v>
      </c>
      <c r="AQ14">
        <f t="shared" si="0"/>
        <v>7.6139707532761225E-2</v>
      </c>
      <c r="AR14">
        <f t="shared" si="0"/>
        <v>7.7055666563260461E-2</v>
      </c>
      <c r="AS14">
        <f t="shared" si="0"/>
        <v>7.7971625593759697E-2</v>
      </c>
      <c r="AT14">
        <f t="shared" si="0"/>
        <v>7.8887584624259155E-2</v>
      </c>
      <c r="AU14">
        <f t="shared" si="0"/>
        <v>7.9803543654758391E-2</v>
      </c>
      <c r="AV14">
        <f t="shared" si="0"/>
        <v>8.0719502685257627E-2</v>
      </c>
      <c r="AW14">
        <f t="shared" si="0"/>
        <v>8.1635461715756863E-2</v>
      </c>
      <c r="AX14">
        <f t="shared" si="0"/>
        <v>8.2551420746256099E-2</v>
      </c>
      <c r="AY14">
        <f t="shared" si="0"/>
        <v>8.3467379776755335E-2</v>
      </c>
      <c r="AZ14">
        <f t="shared" si="0"/>
        <v>8.4383338807254571E-2</v>
      </c>
    </row>
    <row r="15" spans="1:52" x14ac:dyDescent="0.2">
      <c r="A15" s="6" t="s">
        <v>98</v>
      </c>
      <c r="B15" s="28">
        <f>'Calculations asian'!B196</f>
        <v>4.300000000000001E-2</v>
      </c>
      <c r="C15" s="28">
        <f>'Calculations asian'!C196</f>
        <v>4.3831346704356906E-2</v>
      </c>
      <c r="D15" s="28">
        <f>'Calculations asian'!D196</f>
        <v>4.4697851607546996E-2</v>
      </c>
      <c r="E15" s="28">
        <f>'Calculations asian'!E196</f>
        <v>4.5576375209738611E-2</v>
      </c>
      <c r="F15" s="28">
        <f>'Calculations asian'!F196</f>
        <v>4.6460708119264199E-2</v>
      </c>
      <c r="G15" s="28">
        <f>'Calculations asian'!G196</f>
        <v>4.7360725176031439E-2</v>
      </c>
      <c r="H15" s="28">
        <f>'Calculations asian'!H196</f>
        <v>4.8299081662813798E-2</v>
      </c>
      <c r="I15" s="28">
        <f>'Calculations asian'!I196</f>
        <v>4.9238091940022939E-2</v>
      </c>
      <c r="J15" s="28">
        <f>'Calculations asian'!J196</f>
        <v>5.0193431502434382E-2</v>
      </c>
      <c r="K15" s="28">
        <f>'Calculations asian'!K196</f>
        <v>5.1154252646924393E-2</v>
      </c>
      <c r="L15" s="28">
        <f>'Calculations asian'!L196</f>
        <v>5.1997243239309564E-2</v>
      </c>
      <c r="M15" s="28">
        <f>'Calculations asian'!M196</f>
        <v>5.2926631731742668E-2</v>
      </c>
      <c r="N15" s="28">
        <f>'Calculations asian'!N196</f>
        <v>5.3860481945659296E-2</v>
      </c>
      <c r="O15" s="28">
        <f>'Calculations asian'!O196</f>
        <v>5.4798692996859251E-2</v>
      </c>
      <c r="P15" s="28">
        <f>'Calculations asian'!P196</f>
        <v>5.5741163473294275E-2</v>
      </c>
      <c r="Q15" s="28">
        <f>'Calculations asian'!Q196</f>
        <v>5.6687791480614889E-2</v>
      </c>
      <c r="R15" s="28">
        <f>'Calculations asian'!R196</f>
        <v>5.7638474687706505E-2</v>
      </c>
      <c r="S15" s="28">
        <f>'Calculations asian'!S196</f>
        <v>5.8593110372171436E-2</v>
      </c>
      <c r="T15" s="28">
        <f>'Calculations asian'!T196</f>
        <v>5.9551595465707034E-2</v>
      </c>
      <c r="U15" s="28">
        <f>'Calculations asian'!U196</f>
        <v>6.051382659933497E-2</v>
      </c>
      <c r="V15" s="28">
        <f>'Calculations asian'!V196</f>
        <v>6.1479700148438086E-2</v>
      </c>
      <c r="W15" s="28">
        <f>'Calculations asian'!W196</f>
        <v>6.2449112277558547E-2</v>
      </c>
      <c r="X15" s="28">
        <f>'Calculations asian'!X196</f>
        <v>6.3421958984914664E-2</v>
      </c>
      <c r="Y15" s="28">
        <f>'Calculations asian'!Y196</f>
        <v>6.4398136146595869E-2</v>
      </c>
      <c r="Z15" s="28">
        <f>'Calculations asian'!Z196</f>
        <v>6.5377539560392675E-2</v>
      </c>
      <c r="AA15" s="28">
        <f>'Calculations asian'!AA196</f>
        <v>6.6360064989222645E-2</v>
      </c>
      <c r="AB15" s="28">
        <f>'Calculations asian'!AB196</f>
        <v>6.7345608204115393E-2</v>
      </c>
      <c r="AC15" s="28">
        <f>'Calculations asian'!AC196</f>
        <v>6.8334065026716739E-2</v>
      </c>
      <c r="AD15" s="28">
        <f>'Calculations asian'!AD196</f>
        <v>6.9325331371277374E-2</v>
      </c>
      <c r="AE15" s="28">
        <f>'Calculations asian'!AE196</f>
        <v>7.0319303286092913E-2</v>
      </c>
      <c r="AF15" s="28">
        <f>'Calculations asian'!AF196</f>
        <v>7.1315876994359692E-2</v>
      </c>
      <c r="AG15">
        <f t="shared" si="1"/>
        <v>7.1996516800299837E-2</v>
      </c>
      <c r="AH15">
        <f t="shared" si="0"/>
        <v>7.2943380605255514E-2</v>
      </c>
      <c r="AI15">
        <f t="shared" si="0"/>
        <v>7.3890244410211414E-2</v>
      </c>
      <c r="AJ15">
        <f t="shared" si="0"/>
        <v>7.4837108215167092E-2</v>
      </c>
      <c r="AK15">
        <f t="shared" si="0"/>
        <v>7.5783972020122992E-2</v>
      </c>
      <c r="AL15">
        <f t="shared" si="0"/>
        <v>7.6730835825078669E-2</v>
      </c>
      <c r="AM15">
        <f t="shared" si="0"/>
        <v>7.7677699630034569E-2</v>
      </c>
      <c r="AN15">
        <f t="shared" si="0"/>
        <v>7.8624563434990247E-2</v>
      </c>
      <c r="AO15">
        <f t="shared" si="0"/>
        <v>7.9571427239946146E-2</v>
      </c>
      <c r="AP15">
        <f t="shared" si="0"/>
        <v>8.0518291044901824E-2</v>
      </c>
      <c r="AQ15">
        <f t="shared" si="0"/>
        <v>8.1465154849857724E-2</v>
      </c>
      <c r="AR15">
        <f t="shared" si="0"/>
        <v>8.2412018654813401E-2</v>
      </c>
      <c r="AS15">
        <f t="shared" si="0"/>
        <v>8.3358882459769301E-2</v>
      </c>
      <c r="AT15">
        <f t="shared" si="0"/>
        <v>8.4305746264724979E-2</v>
      </c>
      <c r="AU15">
        <f t="shared" si="0"/>
        <v>8.5252610069680879E-2</v>
      </c>
      <c r="AV15">
        <f t="shared" si="0"/>
        <v>8.6199473874636556E-2</v>
      </c>
      <c r="AW15">
        <f t="shared" si="0"/>
        <v>8.7146337679592456E-2</v>
      </c>
      <c r="AX15">
        <f t="shared" si="0"/>
        <v>8.8093201484548134E-2</v>
      </c>
      <c r="AY15">
        <f t="shared" si="0"/>
        <v>8.9040065289504033E-2</v>
      </c>
      <c r="AZ15">
        <f t="shared" si="0"/>
        <v>8.9986929094459711E-2</v>
      </c>
    </row>
    <row r="16" spans="1:52" x14ac:dyDescent="0.2">
      <c r="A16" s="6" t="s">
        <v>97</v>
      </c>
      <c r="B16" s="28">
        <f>'Calculations asian'!B197</f>
        <v>1.5857142857142858E-2</v>
      </c>
      <c r="C16" s="28">
        <f>'Calculations asian'!C197</f>
        <v>1.6319328885630494E-2</v>
      </c>
      <c r="D16" s="28">
        <f>'Calculations asian'!D197</f>
        <v>1.6802155588643581E-2</v>
      </c>
      <c r="E16" s="28">
        <f>'Calculations asian'!E197</f>
        <v>1.7293102031424257E-2</v>
      </c>
      <c r="F16" s="28">
        <f>'Calculations asian'!F197</f>
        <v>1.778865841348001E-2</v>
      </c>
      <c r="G16" s="28">
        <f>'Calculations asian'!G197</f>
        <v>1.8294540554612184E-2</v>
      </c>
      <c r="H16" s="28">
        <f>'Calculations asian'!H197</f>
        <v>1.8823612966952945E-2</v>
      </c>
      <c r="I16" s="28">
        <f>'Calculations asian'!I197</f>
        <v>1.9354489692700053E-2</v>
      </c>
      <c r="J16" s="28">
        <f>'Calculations asian'!J197</f>
        <v>1.9896197792459731E-2</v>
      </c>
      <c r="K16" s="28">
        <f>'Calculations asian'!K197</f>
        <v>2.0442711526574515E-2</v>
      </c>
      <c r="L16" s="28">
        <f>'Calculations asian'!L197</f>
        <v>2.0923156722339603E-2</v>
      </c>
      <c r="M16" s="28">
        <f>'Calculations asian'!M197</f>
        <v>2.1454587910425857E-2</v>
      </c>
      <c r="N16" s="28">
        <f>'Calculations asian'!N197</f>
        <v>2.1990115190744224E-2</v>
      </c>
      <c r="O16" s="28">
        <f>'Calculations asian'!O197</f>
        <v>2.252970653192592E-2</v>
      </c>
      <c r="P16" s="28">
        <f>'Calculations asian'!P197</f>
        <v>2.307332926064555E-2</v>
      </c>
      <c r="Q16" s="28">
        <f>'Calculations asian'!Q197</f>
        <v>2.3620950071046701E-2</v>
      </c>
      <c r="R16" s="28">
        <f>'Calculations asian'!R197</f>
        <v>2.4172535034469072E-2</v>
      </c>
      <c r="S16" s="28">
        <f>'Calculations asian'!S197</f>
        <v>2.472804960947482E-2</v>
      </c>
      <c r="T16" s="28">
        <f>'Calculations asian'!T197</f>
        <v>2.5287458652166452E-2</v>
      </c>
      <c r="U16" s="28">
        <f>'Calculations asian'!U197</f>
        <v>2.5850726426790697E-2</v>
      </c>
      <c r="V16" s="28">
        <f>'Calculations asian'!V197</f>
        <v>2.641781661662276E-2</v>
      </c>
      <c r="W16" s="28">
        <f>'Calculations asian'!W197</f>
        <v>2.6988692335121894E-2</v>
      </c>
      <c r="X16" s="28">
        <f>'Calculations asian'!X197</f>
        <v>2.756331613735202E-2</v>
      </c>
      <c r="Y16" s="28">
        <f>'Calculations asian'!Y197</f>
        <v>2.814165003165954E-2</v>
      </c>
      <c r="Z16" s="28">
        <f>'Calculations asian'!Z197</f>
        <v>2.8723655491598974E-2</v>
      </c>
      <c r="AA16" s="28">
        <f>'Calculations asian'!AA197</f>
        <v>2.930929346809796E-2</v>
      </c>
      <c r="AB16" s="28">
        <f>'Calculations asian'!AB197</f>
        <v>2.9898524401853348E-2</v>
      </c>
      <c r="AC16" s="28">
        <f>'Calculations asian'!AC197</f>
        <v>3.0491308235947926E-2</v>
      </c>
      <c r="AD16" s="28">
        <f>'Calculations asian'!AD197</f>
        <v>3.1087604428677751E-2</v>
      </c>
      <c r="AE16" s="28">
        <f>'Calculations asian'!AE197</f>
        <v>3.1687371966581987E-2</v>
      </c>
      <c r="AF16" s="28">
        <f>'Calculations asian'!AF197</f>
        <v>3.2290569377662739E-2</v>
      </c>
      <c r="AG16">
        <f t="shared" si="1"/>
        <v>3.2563872973716324E-2</v>
      </c>
      <c r="AH16">
        <f t="shared" si="0"/>
        <v>3.3113021570438939E-2</v>
      </c>
      <c r="AI16">
        <f t="shared" si="0"/>
        <v>3.3662170167161332E-2</v>
      </c>
      <c r="AJ16">
        <f t="shared" si="0"/>
        <v>3.4211318763883947E-2</v>
      </c>
      <c r="AK16">
        <f t="shared" si="0"/>
        <v>3.4760467360606562E-2</v>
      </c>
      <c r="AL16">
        <f t="shared" ref="AL16:AZ30" si="2">_xlfn.FORECAST.LINEAR(AL$1,$B16:$AF16,$B$1:$AF$1)</f>
        <v>3.5309615957328955E-2</v>
      </c>
      <c r="AM16">
        <f t="shared" si="2"/>
        <v>3.585876455405157E-2</v>
      </c>
      <c r="AN16">
        <f t="shared" si="2"/>
        <v>3.6407913150774185E-2</v>
      </c>
      <c r="AO16">
        <f t="shared" si="2"/>
        <v>3.6957061747496578E-2</v>
      </c>
      <c r="AP16">
        <f t="shared" si="2"/>
        <v>3.7506210344219193E-2</v>
      </c>
      <c r="AQ16">
        <f t="shared" si="2"/>
        <v>3.8055358940941808E-2</v>
      </c>
      <c r="AR16">
        <f t="shared" si="2"/>
        <v>3.8604507537664201E-2</v>
      </c>
      <c r="AS16">
        <f t="shared" si="2"/>
        <v>3.9153656134386816E-2</v>
      </c>
      <c r="AT16">
        <f t="shared" si="2"/>
        <v>3.9702804731109209E-2</v>
      </c>
      <c r="AU16">
        <f t="shared" si="2"/>
        <v>4.0251953327831824E-2</v>
      </c>
      <c r="AV16">
        <f t="shared" si="2"/>
        <v>4.0801101924554439E-2</v>
      </c>
      <c r="AW16">
        <f t="shared" si="2"/>
        <v>4.1350250521276832E-2</v>
      </c>
      <c r="AX16">
        <f t="shared" si="2"/>
        <v>4.1899399117999447E-2</v>
      </c>
      <c r="AY16">
        <f t="shared" si="2"/>
        <v>4.2448547714722062E-2</v>
      </c>
      <c r="AZ16">
        <f t="shared" si="2"/>
        <v>4.2997696311444455E-2</v>
      </c>
    </row>
    <row r="17" spans="1:52" x14ac:dyDescent="0.2">
      <c r="A17" s="6" t="s">
        <v>101</v>
      </c>
      <c r="B17" s="28">
        <f>'Calculations asian'!B198</f>
        <v>9.9999999999999967E-3</v>
      </c>
      <c r="C17" s="28">
        <f>'Calculations asian'!C198</f>
        <v>1.0373732637164452E-2</v>
      </c>
      <c r="D17" s="28">
        <f>'Calculations asian'!D198</f>
        <v>1.076442877154523E-2</v>
      </c>
      <c r="E17" s="28">
        <f>'Calculations asian'!E198</f>
        <v>1.1162055742185942E-2</v>
      </c>
      <c r="F17" s="28">
        <f>'Calculations asian'!F198</f>
        <v>1.1563759325200519E-2</v>
      </c>
      <c r="G17" s="28">
        <f>'Calculations asian'!G198</f>
        <v>1.1974222926944143E-2</v>
      </c>
      <c r="H17" s="28">
        <f>'Calculations asian'!H198</f>
        <v>1.2403918650740559E-2</v>
      </c>
      <c r="I17" s="28">
        <f>'Calculations asian'!I198</f>
        <v>1.2835435175819674E-2</v>
      </c>
      <c r="J17" s="28">
        <f>'Calculations asian'!J198</f>
        <v>1.3276155213261764E-2</v>
      </c>
      <c r="K17" s="28">
        <f>'Calculations asian'!K198</f>
        <v>1.3721210881789233E-2</v>
      </c>
      <c r="L17" s="28">
        <f>'Calculations asian'!L198</f>
        <v>1.41126811985586E-2</v>
      </c>
      <c r="M17" s="28">
        <f>'Calculations asian'!M198</f>
        <v>1.4546140683066559E-2</v>
      </c>
      <c r="N17" s="28">
        <f>'Calculations asian'!N198</f>
        <v>1.4983322580852911E-2</v>
      </c>
      <c r="O17" s="28">
        <f>'Calculations asian'!O198</f>
        <v>1.5424207387433353E-2</v>
      </c>
      <c r="P17" s="28">
        <f>'Calculations asian'!P198</f>
        <v>1.5868775030723436E-2</v>
      </c>
      <c r="Q17" s="28">
        <f>'Calculations asian'!Q198</f>
        <v>1.631700487582043E-2</v>
      </c>
      <c r="R17" s="28">
        <f>'Calculations asian'!R198</f>
        <v>1.6768875730028155E-2</v>
      </c>
      <c r="S17" s="28">
        <f>'Calculations asian'!S198</f>
        <v>1.7224365848126737E-2</v>
      </c>
      <c r="T17" s="28">
        <f>'Calculations asian'!T198</f>
        <v>1.7683452937884363E-2</v>
      </c>
      <c r="U17" s="28">
        <f>'Calculations asian'!U198</f>
        <v>1.8146114165810273E-2</v>
      </c>
      <c r="V17" s="28">
        <f>'Calculations asian'!V198</f>
        <v>1.8612326163148202E-2</v>
      </c>
      <c r="W17" s="28">
        <f>'Calculations asian'!W198</f>
        <v>1.9082065032105983E-2</v>
      </c>
      <c r="X17" s="28">
        <f>'Calculations asian'!X198</f>
        <v>1.955530635232023E-2</v>
      </c>
      <c r="Y17" s="28">
        <f>'Calculations asian'!Y198</f>
        <v>2.0032025187552746E-2</v>
      </c>
      <c r="Z17" s="28">
        <f>'Calculations asian'!Z198</f>
        <v>2.0512196092614659E-2</v>
      </c>
      <c r="AA17" s="28">
        <f>'Calculations asian'!AA198</f>
        <v>2.0995793120514673E-2</v>
      </c>
      <c r="AB17" s="28">
        <f>'Calculations asian'!AB198</f>
        <v>2.1482789829828108E-2</v>
      </c>
      <c r="AC17" s="28">
        <f>'Calculations asian'!AC198</f>
        <v>2.1973159292280883E-2</v>
      </c>
      <c r="AD17" s="28">
        <f>'Calculations asian'!AD198</f>
        <v>2.2466874100544366E-2</v>
      </c>
      <c r="AE17" s="28">
        <f>'Calculations asian'!AE198</f>
        <v>2.2963906376236458E-2</v>
      </c>
      <c r="AF17" s="28">
        <f>'Calculations asian'!AF198</f>
        <v>2.3464227778122508E-2</v>
      </c>
      <c r="AG17">
        <f t="shared" si="1"/>
        <v>2.3658283169138428E-2</v>
      </c>
      <c r="AH17">
        <f t="shared" si="1"/>
        <v>2.4108114316628515E-2</v>
      </c>
      <c r="AI17">
        <f t="shared" si="1"/>
        <v>2.4557945464118491E-2</v>
      </c>
      <c r="AJ17">
        <f t="shared" si="1"/>
        <v>2.5007776611608579E-2</v>
      </c>
      <c r="AK17">
        <f t="shared" si="1"/>
        <v>2.5457607759098666E-2</v>
      </c>
      <c r="AL17">
        <f t="shared" si="1"/>
        <v>2.5907438906588753E-2</v>
      </c>
      <c r="AM17">
        <f t="shared" si="1"/>
        <v>2.635727005407873E-2</v>
      </c>
      <c r="AN17">
        <f t="shared" si="1"/>
        <v>2.6807101201568817E-2</v>
      </c>
      <c r="AO17">
        <f t="shared" si="1"/>
        <v>2.7256932349058904E-2</v>
      </c>
      <c r="AP17">
        <f t="shared" si="1"/>
        <v>2.7706763496548881E-2</v>
      </c>
      <c r="AQ17">
        <f t="shared" si="1"/>
        <v>2.8156594644038968E-2</v>
      </c>
      <c r="AR17">
        <f t="shared" si="1"/>
        <v>2.8606425791529055E-2</v>
      </c>
      <c r="AS17">
        <f t="shared" si="1"/>
        <v>2.9056256939019032E-2</v>
      </c>
      <c r="AT17">
        <f t="shared" si="1"/>
        <v>2.9506088086509119E-2</v>
      </c>
      <c r="AU17">
        <f t="shared" si="1"/>
        <v>2.9955919233999206E-2</v>
      </c>
      <c r="AV17">
        <f t="shared" si="1"/>
        <v>3.0405750381489183E-2</v>
      </c>
      <c r="AW17">
        <f t="shared" si="2"/>
        <v>3.085558152897927E-2</v>
      </c>
      <c r="AX17">
        <f t="shared" si="2"/>
        <v>3.1305412676469357E-2</v>
      </c>
      <c r="AY17">
        <f t="shared" si="2"/>
        <v>3.1755243823959445E-2</v>
      </c>
      <c r="AZ17">
        <f t="shared" si="2"/>
        <v>3.2205074971449421E-2</v>
      </c>
    </row>
    <row r="18" spans="1:52" x14ac:dyDescent="0.2">
      <c r="A18" s="6" t="s">
        <v>104</v>
      </c>
      <c r="B18" s="28">
        <f>'Calculations asian'!B199</f>
        <v>7.9999999999999984E-3</v>
      </c>
      <c r="C18" s="28">
        <f>'Calculations asian'!C199</f>
        <v>8.3408148984433234E-3</v>
      </c>
      <c r="D18" s="28">
        <f>'Calculations asian'!D199</f>
        <v>8.6970645568773385E-3</v>
      </c>
      <c r="E18" s="28">
        <f>'Calculations asian'!E199</f>
        <v>9.0596677645305018E-3</v>
      </c>
      <c r="F18" s="28">
        <f>'Calculations asian'!F199</f>
        <v>9.4260061988553009E-3</v>
      </c>
      <c r="G18" s="28">
        <f>'Calculations asian'!G199</f>
        <v>9.8003888645466566E-3</v>
      </c>
      <c r="H18" s="28">
        <f>'Calculations asian'!H199</f>
        <v>1.019237538500628E-2</v>
      </c>
      <c r="I18" s="28">
        <f>'Calculations asian'!I199</f>
        <v>1.0586027709879518E-2</v>
      </c>
      <c r="J18" s="28">
        <f>'Calculations asian'!J199</f>
        <v>1.0988117159698241E-2</v>
      </c>
      <c r="K18" s="28">
        <f>'Calculations asian'!K199</f>
        <v>1.1394227477299257E-2</v>
      </c>
      <c r="L18" s="28">
        <f>'Calculations asian'!L199</f>
        <v>1.1751373199892825E-2</v>
      </c>
      <c r="M18" s="28">
        <f>'Calculations asian'!M199</f>
        <v>1.2146953897630867E-2</v>
      </c>
      <c r="N18" s="28">
        <f>'Calculations asian'!N199</f>
        <v>1.2545986816569536E-2</v>
      </c>
      <c r="O18" s="28">
        <f>'Calculations asian'!O199</f>
        <v>1.2948459838035388E-2</v>
      </c>
      <c r="P18" s="28">
        <f>'Calculations asian'!P199</f>
        <v>1.3354360498863063E-2</v>
      </c>
      <c r="Q18" s="28">
        <f>'Calculations asian'!Q199</f>
        <v>1.3763675992707879E-2</v>
      </c>
      <c r="R18" s="28">
        <f>'Calculations asian'!R199</f>
        <v>1.417639317139421E-2</v>
      </c>
      <c r="S18" s="28">
        <f>'Calculations asian'!S199</f>
        <v>1.4592498546306995E-2</v>
      </c>
      <c r="T18" s="28">
        <f>'Calculations asian'!T199</f>
        <v>1.5011978289829551E-2</v>
      </c>
      <c r="U18" s="28">
        <f>'Calculations asian'!U199</f>
        <v>1.5434818236833814E-2</v>
      </c>
      <c r="V18" s="28">
        <f>'Calculations asian'!V199</f>
        <v>1.5861003886227524E-2</v>
      </c>
      <c r="W18" s="28">
        <f>'Calculations asian'!W199</f>
        <v>1.6290520402561903E-2</v>
      </c>
      <c r="X18" s="28">
        <f>'Calculations asian'!X199</f>
        <v>1.672335261770436E-2</v>
      </c>
      <c r="Y18" s="28">
        <f>'Calculations asian'!Y199</f>
        <v>1.715948503258069E-2</v>
      </c>
      <c r="Z18" s="28">
        <f>'Calculations asian'!Z199</f>
        <v>1.7598901818989099E-2</v>
      </c>
      <c r="AA18" s="28">
        <f>'Calculations asian'!AA199</f>
        <v>1.804158682148984E-2</v>
      </c>
      <c r="AB18" s="28">
        <f>'Calculations asian'!AB199</f>
        <v>1.8487523559374233E-2</v>
      </c>
      <c r="AC18" s="28">
        <f>'Calculations asian'!AC199</f>
        <v>1.8936695228714755E-2</v>
      </c>
      <c r="AD18" s="28">
        <f>'Calculations asian'!AD199</f>
        <v>1.9389084704498984E-2</v>
      </c>
      <c r="AE18" s="28">
        <f>'Calculations asian'!AE199</f>
        <v>1.9844674542850722E-2</v>
      </c>
      <c r="AF18" s="28">
        <f>'Calculations asian'!AF199</f>
        <v>2.0303446983338833E-2</v>
      </c>
      <c r="AG18">
        <f t="shared" si="1"/>
        <v>2.0473747224814765E-2</v>
      </c>
      <c r="AH18">
        <f t="shared" si="1"/>
        <v>2.0884712345515921E-2</v>
      </c>
      <c r="AI18">
        <f t="shared" si="1"/>
        <v>2.1295677466216967E-2</v>
      </c>
      <c r="AJ18">
        <f t="shared" si="1"/>
        <v>2.1706642586918012E-2</v>
      </c>
      <c r="AK18">
        <f t="shared" si="1"/>
        <v>2.2117607707619058E-2</v>
      </c>
      <c r="AL18">
        <f t="shared" si="1"/>
        <v>2.2528572828320104E-2</v>
      </c>
      <c r="AM18">
        <f t="shared" si="1"/>
        <v>2.2939537949021149E-2</v>
      </c>
      <c r="AN18">
        <f t="shared" si="1"/>
        <v>2.3350503069722195E-2</v>
      </c>
      <c r="AO18">
        <f t="shared" si="1"/>
        <v>2.3761468190423352E-2</v>
      </c>
      <c r="AP18">
        <f t="shared" si="1"/>
        <v>2.4172433311124397E-2</v>
      </c>
      <c r="AQ18">
        <f t="shared" si="1"/>
        <v>2.4583398431825443E-2</v>
      </c>
      <c r="AR18">
        <f t="shared" si="1"/>
        <v>2.4994363552526488E-2</v>
      </c>
      <c r="AS18">
        <f t="shared" si="1"/>
        <v>2.5405328673227534E-2</v>
      </c>
      <c r="AT18">
        <f t="shared" si="1"/>
        <v>2.581629379392858E-2</v>
      </c>
      <c r="AU18">
        <f t="shared" si="1"/>
        <v>2.6227258914629625E-2</v>
      </c>
      <c r="AV18">
        <f t="shared" si="1"/>
        <v>2.6638224035330782E-2</v>
      </c>
      <c r="AW18">
        <f t="shared" si="2"/>
        <v>2.7049189156031828E-2</v>
      </c>
      <c r="AX18">
        <f t="shared" si="2"/>
        <v>2.7460154276732873E-2</v>
      </c>
      <c r="AY18">
        <f t="shared" si="2"/>
        <v>2.7871119397433919E-2</v>
      </c>
      <c r="AZ18">
        <f t="shared" si="2"/>
        <v>2.8282084518134964E-2</v>
      </c>
    </row>
    <row r="19" spans="1:52" x14ac:dyDescent="0.2">
      <c r="A19" s="6" t="s">
        <v>36</v>
      </c>
      <c r="B19" s="28">
        <f>'Calculations asian'!B200</f>
        <v>2.8046033300685599E-2</v>
      </c>
      <c r="C19" s="28">
        <f>'Calculations asian'!C200</f>
        <v>2.867465391770312E-2</v>
      </c>
      <c r="D19" s="28">
        <f>'Calculations asian'!D200</f>
        <v>2.9330436754173485E-2</v>
      </c>
      <c r="E19" s="28">
        <f>'Calculations asian'!E200</f>
        <v>2.9996202918990557E-2</v>
      </c>
      <c r="F19" s="28">
        <f>'Calculations asian'!F200</f>
        <v>3.0667203793503402E-2</v>
      </c>
      <c r="G19" s="28">
        <f>'Calculations asian'!G200</f>
        <v>3.1351099888576657E-2</v>
      </c>
      <c r="H19" s="28">
        <f>'Calculations asian'!H200</f>
        <v>3.2065197474789142E-2</v>
      </c>
      <c r="I19" s="28">
        <f>'Calculations asian'!I200</f>
        <v>3.2780668172941244E-2</v>
      </c>
      <c r="J19" s="28">
        <f>'Calculations asian'!J200</f>
        <v>3.3509612128112161E-2</v>
      </c>
      <c r="K19" s="28">
        <f>'Calculations asian'!K200</f>
        <v>3.4243865910935631E-2</v>
      </c>
      <c r="L19" s="28">
        <f>'Calculations asian'!L200</f>
        <v>3.4888600352670197E-2</v>
      </c>
      <c r="M19" s="28">
        <f>'Calculations asian'!M200</f>
        <v>3.560065529214472E-2</v>
      </c>
      <c r="N19" s="28">
        <f>'Calculations asian'!N200</f>
        <v>3.631717404977533E-2</v>
      </c>
      <c r="O19" s="28">
        <f>'Calculations asian'!O200</f>
        <v>3.7038109113359106E-2</v>
      </c>
      <c r="P19" s="28">
        <f>'Calculations asian'!P200</f>
        <v>3.7763412518206571E-2</v>
      </c>
      <c r="Q19" s="28">
        <f>'Calculations asian'!Q200</f>
        <v>3.8493035856129301E-2</v>
      </c>
      <c r="R19" s="28">
        <f>'Calculations asian'!R200</f>
        <v>3.9226930284597991E-2</v>
      </c>
      <c r="S19" s="28">
        <f>'Calculations asian'!S200</f>
        <v>3.996504653607634E-2</v>
      </c>
      <c r="T19" s="28">
        <f>'Calculations asian'!T200</f>
        <v>4.0707334927527546E-2</v>
      </c>
      <c r="U19" s="28">
        <f>'Calculations asian'!U200</f>
        <v>4.145374537009662E-2</v>
      </c>
      <c r="V19" s="28">
        <f>'Calculations asian'!V200</f>
        <v>4.2204227378967209E-2</v>
      </c>
      <c r="W19" s="28">
        <f>'Calculations asian'!W200</f>
        <v>4.2958730083391058E-2</v>
      </c>
      <c r="X19" s="28">
        <f>'Calculations asian'!X200</f>
        <v>4.371720223688947E-2</v>
      </c>
      <c r="Y19" s="28">
        <f>'Calculations asian'!Y200</f>
        <v>4.4479592227624612E-2</v>
      </c>
      <c r="Z19" s="28">
        <f>'Calculations asian'!Z200</f>
        <v>4.5245848088937654E-2</v>
      </c>
      <c r="AA19" s="28">
        <f>'Calculations asian'!AA200</f>
        <v>4.6015917510049555E-2</v>
      </c>
      <c r="AB19" s="28">
        <f>'Calculations asian'!AB200</f>
        <v>4.6789747846923566E-2</v>
      </c>
      <c r="AC19" s="28">
        <f>'Calculations asian'!AC200</f>
        <v>4.7567286133282115E-2</v>
      </c>
      <c r="AD19" s="28">
        <f>'Calculations asian'!AD200</f>
        <v>4.8348479091774907E-2</v>
      </c>
      <c r="AE19" s="28">
        <f>'Calculations asian'!AE200</f>
        <v>4.9133273145294427E-2</v>
      </c>
      <c r="AF19" s="28">
        <f>'Calculations asian'!AF200</f>
        <v>4.9921614428431071E-2</v>
      </c>
      <c r="AG19">
        <f t="shared" si="1"/>
        <v>5.0358585251466526E-2</v>
      </c>
      <c r="AH19">
        <f t="shared" si="1"/>
        <v>5.1089664295948189E-2</v>
      </c>
      <c r="AI19">
        <f t="shared" si="1"/>
        <v>5.1820743340429853E-2</v>
      </c>
      <c r="AJ19">
        <f t="shared" si="1"/>
        <v>5.2551822384911517E-2</v>
      </c>
      <c r="AK19">
        <f t="shared" si="1"/>
        <v>5.3282901429392959E-2</v>
      </c>
      <c r="AL19">
        <f t="shared" si="1"/>
        <v>5.4013980473874623E-2</v>
      </c>
      <c r="AM19">
        <f t="shared" si="1"/>
        <v>5.4745059518356287E-2</v>
      </c>
      <c r="AN19">
        <f t="shared" si="1"/>
        <v>5.5476138562837951E-2</v>
      </c>
      <c r="AO19">
        <f t="shared" si="1"/>
        <v>5.6207217607319615E-2</v>
      </c>
      <c r="AP19">
        <f t="shared" si="1"/>
        <v>5.6938296651801279E-2</v>
      </c>
      <c r="AQ19">
        <f t="shared" si="1"/>
        <v>5.7669375696282943E-2</v>
      </c>
      <c r="AR19">
        <f t="shared" si="1"/>
        <v>5.8400454740764607E-2</v>
      </c>
      <c r="AS19">
        <f t="shared" si="1"/>
        <v>5.9131533785246271E-2</v>
      </c>
      <c r="AT19">
        <f t="shared" si="1"/>
        <v>5.9862612829727935E-2</v>
      </c>
      <c r="AU19">
        <f t="shared" si="1"/>
        <v>6.0593691874209599E-2</v>
      </c>
      <c r="AV19">
        <f t="shared" si="1"/>
        <v>6.1324770918691263E-2</v>
      </c>
      <c r="AW19">
        <f t="shared" si="2"/>
        <v>6.2055849963172705E-2</v>
      </c>
      <c r="AX19">
        <f t="shared" si="2"/>
        <v>6.2786929007654368E-2</v>
      </c>
      <c r="AY19">
        <f t="shared" si="2"/>
        <v>6.3518008052136032E-2</v>
      </c>
      <c r="AZ19">
        <f t="shared" si="2"/>
        <v>6.4249087096617696E-2</v>
      </c>
    </row>
    <row r="20" spans="1:52" x14ac:dyDescent="0.2">
      <c r="A20" s="6" t="s">
        <v>37</v>
      </c>
      <c r="B20" s="28">
        <f>'Calculations asian'!B201</f>
        <v>0.22800000000000004</v>
      </c>
      <c r="C20" s="28">
        <f>'Calculations asian'!C201</f>
        <v>0.23026633218827716</v>
      </c>
      <c r="D20" s="28">
        <f>'Calculations asian'!D201</f>
        <v>0.23261223842768519</v>
      </c>
      <c r="E20" s="28">
        <f>'Calculations asian'!E201</f>
        <v>0.2349670958219986</v>
      </c>
      <c r="F20" s="28">
        <f>'Calculations asian'!F201</f>
        <v>0.23731604214635968</v>
      </c>
      <c r="G20" s="28">
        <f>'Calculations asian'!G201</f>
        <v>0.23968183384501229</v>
      </c>
      <c r="H20" s="28">
        <f>'Calculations asian'!H201</f>
        <v>0.24212258520987626</v>
      </c>
      <c r="I20" s="28">
        <f>'Calculations asian'!I201</f>
        <v>0.24454476134521505</v>
      </c>
      <c r="J20" s="28">
        <f>'Calculations asian'!J201</f>
        <v>0.24698577024373425</v>
      </c>
      <c r="K20" s="28">
        <f>'Calculations asian'!K201</f>
        <v>0.24941600953492113</v>
      </c>
      <c r="L20" s="28">
        <f>'Calculations asian'!L201</f>
        <v>0.25153811173906709</v>
      </c>
      <c r="M20" s="28">
        <f>'Calculations asian'!M201</f>
        <v>0.25385124538914605</v>
      </c>
      <c r="N20" s="28">
        <f>'Calculations asian'!N201</f>
        <v>0.25615462974742265</v>
      </c>
      <c r="O20" s="28">
        <f>'Calculations asian'!O201</f>
        <v>0.2584480579570515</v>
      </c>
      <c r="P20" s="28">
        <f>'Calculations asian'!P201</f>
        <v>0.26073132932501009</v>
      </c>
      <c r="Q20" s="28">
        <f>'Calculations asian'!Q201</f>
        <v>0.2630042493054851</v>
      </c>
      <c r="R20" s="28">
        <f>'Calculations asian'!R201</f>
        <v>0.2652666294790062</v>
      </c>
      <c r="S20" s="28">
        <f>'Calculations asian'!S201</f>
        <v>0.26751828752745332</v>
      </c>
      <c r="T20" s="28">
        <f>'Calculations asian'!T201</f>
        <v>0.26975904720504684</v>
      </c>
      <c r="U20" s="28">
        <f>'Calculations asian'!U201</f>
        <v>0.27198873830544895</v>
      </c>
      <c r="V20" s="28">
        <f>'Calculations asian'!V201</f>
        <v>0.27420719662510645</v>
      </c>
      <c r="W20" s="28">
        <f>'Calculations asian'!W201</f>
        <v>0.27641426392295776</v>
      </c>
      <c r="X20" s="28">
        <f>'Calculations asian'!X201</f>
        <v>0.27860978787664009</v>
      </c>
      <c r="Y20" s="28">
        <f>'Calculations asian'!Y201</f>
        <v>0.28079362203533498</v>
      </c>
      <c r="Z20" s="28">
        <f>'Calculations asian'!Z201</f>
        <v>0.28296562576938183</v>
      </c>
      <c r="AA20" s="28">
        <f>'Calculations asian'!AA201</f>
        <v>0.28512566421680141</v>
      </c>
      <c r="AB20" s="28">
        <f>'Calculations asian'!AB201</f>
        <v>0.28727360822686826</v>
      </c>
      <c r="AC20" s="28">
        <f>'Calculations asian'!AC201</f>
        <v>0.28940933430086835</v>
      </c>
      <c r="AD20" s="28">
        <f>'Calculations asian'!AD201</f>
        <v>0.29153272453018297</v>
      </c>
      <c r="AE20" s="28">
        <f>'Calculations asian'!AE201</f>
        <v>0.29364366653184021</v>
      </c>
      <c r="AF20" s="28">
        <f>'Calculations asian'!AF201</f>
        <v>0.29574205338166931</v>
      </c>
      <c r="AG20">
        <f t="shared" si="1"/>
        <v>0.29881568523935442</v>
      </c>
      <c r="AH20">
        <f t="shared" si="1"/>
        <v>0.30108059592536041</v>
      </c>
      <c r="AI20">
        <f t="shared" si="1"/>
        <v>0.30334550661136639</v>
      </c>
      <c r="AJ20">
        <f t="shared" si="1"/>
        <v>0.30561041729737326</v>
      </c>
      <c r="AK20">
        <f t="shared" si="1"/>
        <v>0.30787532798337924</v>
      </c>
      <c r="AL20">
        <f t="shared" si="1"/>
        <v>0.31014023866938523</v>
      </c>
      <c r="AM20">
        <f t="shared" si="1"/>
        <v>0.3124051493553921</v>
      </c>
      <c r="AN20">
        <f t="shared" si="1"/>
        <v>0.31467006004139808</v>
      </c>
      <c r="AO20">
        <f t="shared" si="1"/>
        <v>0.31693497072740406</v>
      </c>
      <c r="AP20">
        <f t="shared" si="1"/>
        <v>0.31919988141341005</v>
      </c>
      <c r="AQ20">
        <f t="shared" si="1"/>
        <v>0.32146479209941692</v>
      </c>
      <c r="AR20">
        <f t="shared" si="1"/>
        <v>0.3237297027854229</v>
      </c>
      <c r="AS20">
        <f t="shared" si="1"/>
        <v>0.32599461347142888</v>
      </c>
      <c r="AT20">
        <f t="shared" si="1"/>
        <v>0.32825952415743576</v>
      </c>
      <c r="AU20">
        <f t="shared" si="1"/>
        <v>0.33052443484344174</v>
      </c>
      <c r="AV20">
        <f t="shared" si="1"/>
        <v>0.33278934552944772</v>
      </c>
      <c r="AW20">
        <f t="shared" si="2"/>
        <v>0.33505425621545371</v>
      </c>
      <c r="AX20">
        <f t="shared" si="2"/>
        <v>0.33731916690146058</v>
      </c>
      <c r="AY20">
        <f t="shared" si="2"/>
        <v>0.33958407758746656</v>
      </c>
      <c r="AZ20">
        <f t="shared" si="2"/>
        <v>0.34184898827347254</v>
      </c>
    </row>
    <row r="21" spans="1:52" x14ac:dyDescent="0.2">
      <c r="A21" s="6" t="s">
        <v>38</v>
      </c>
      <c r="B21" s="28">
        <f>'Calculations asian'!B202</f>
        <v>5.5E-2</v>
      </c>
      <c r="C21" s="28">
        <f>'Calculations asian'!C202</f>
        <v>5.5977425520061706E-2</v>
      </c>
      <c r="D21" s="28">
        <f>'Calculations asian'!D202</f>
        <v>5.6995617736874685E-2</v>
      </c>
      <c r="E21" s="28">
        <f>'Calculations asian'!E202</f>
        <v>5.8027320889287269E-2</v>
      </c>
      <c r="F21" s="28">
        <f>'Calculations asian'!F202</f>
        <v>5.9065249892386672E-2</v>
      </c>
      <c r="G21" s="28">
        <f>'Calculations asian'!G202</f>
        <v>6.0120968033789253E-2</v>
      </c>
      <c r="H21" s="28">
        <f>'Calculations asian'!H202</f>
        <v>6.1221008100393839E-2</v>
      </c>
      <c r="I21" s="28">
        <f>'Calculations asian'!I202</f>
        <v>6.232120604294749E-2</v>
      </c>
      <c r="J21" s="28">
        <f>'Calculations asian'!J202</f>
        <v>6.343990924614229E-2</v>
      </c>
      <c r="K21" s="28">
        <f>'Calculations asian'!K202</f>
        <v>6.4564397170781482E-2</v>
      </c>
      <c r="L21" s="28">
        <f>'Calculations asian'!L202</f>
        <v>6.5550562804617338E-2</v>
      </c>
      <c r="M21" s="28">
        <f>'Calculations asian'!M202</f>
        <v>6.6637219121027547E-2</v>
      </c>
      <c r="N21" s="28">
        <f>'Calculations asian'!N202</f>
        <v>6.772855106226322E-2</v>
      </c>
      <c r="O21" s="28">
        <f>'Calculations asian'!O202</f>
        <v>6.8824447094422078E-2</v>
      </c>
      <c r="P21" s="28">
        <f>'Calculations asian'!P202</f>
        <v>6.9924795227345252E-2</v>
      </c>
      <c r="Q21" s="28">
        <f>'Calculations asian'!Q202</f>
        <v>7.1029483056337578E-2</v>
      </c>
      <c r="R21" s="28">
        <f>'Calculations asian'!R202</f>
        <v>7.2138397803999554E-2</v>
      </c>
      <c r="S21" s="28">
        <f>'Calculations asian'!S202</f>
        <v>7.3251426362135386E-2</v>
      </c>
      <c r="T21" s="28">
        <f>'Calculations asian'!T202</f>
        <v>7.4368455333691311E-2</v>
      </c>
      <c r="U21" s="28">
        <f>'Calculations asian'!U202</f>
        <v>7.5489371074686618E-2</v>
      </c>
      <c r="V21" s="28">
        <f>'Calculations asian'!V202</f>
        <v>7.6614059736097861E-2</v>
      </c>
      <c r="W21" s="28">
        <f>'Calculations asian'!W202</f>
        <v>7.7742407305653474E-2</v>
      </c>
      <c r="X21" s="28">
        <f>'Calculations asian'!X202</f>
        <v>7.8874299649501087E-2</v>
      </c>
      <c r="Y21" s="28">
        <f>'Calculations asian'!Y202</f>
        <v>8.0009622553710205E-2</v>
      </c>
      <c r="Z21" s="28">
        <f>'Calculations asian'!Z202</f>
        <v>8.1148261765569024E-2</v>
      </c>
      <c r="AA21" s="28">
        <f>'Calculations asian'!AA202</f>
        <v>8.2290103034639503E-2</v>
      </c>
      <c r="AB21" s="28">
        <f>'Calculations asian'!AB202</f>
        <v>8.3435032153534705E-2</v>
      </c>
      <c r="AC21" s="28">
        <f>'Calculations asian'!AC202</f>
        <v>8.4582934998380835E-2</v>
      </c>
      <c r="AD21" s="28">
        <f>'Calculations asian'!AD202</f>
        <v>8.5733697568928735E-2</v>
      </c>
      <c r="AE21" s="28">
        <f>'Calculations asian'!AE202</f>
        <v>8.6887206028283842E-2</v>
      </c>
      <c r="AF21" s="28">
        <f>'Calculations asian'!AF202</f>
        <v>8.8043346742216977E-2</v>
      </c>
      <c r="AG21">
        <f t="shared" si="1"/>
        <v>8.8872691489726652E-2</v>
      </c>
      <c r="AH21">
        <f t="shared" si="1"/>
        <v>8.9977563774145786E-2</v>
      </c>
      <c r="AI21">
        <f t="shared" si="1"/>
        <v>9.108243605856492E-2</v>
      </c>
      <c r="AJ21">
        <f t="shared" si="1"/>
        <v>9.2187308342983609E-2</v>
      </c>
      <c r="AK21">
        <f t="shared" si="1"/>
        <v>9.3292180627402743E-2</v>
      </c>
      <c r="AL21">
        <f t="shared" si="1"/>
        <v>9.4397052911821877E-2</v>
      </c>
      <c r="AM21">
        <f t="shared" si="1"/>
        <v>9.5501925196241011E-2</v>
      </c>
      <c r="AN21">
        <f t="shared" si="1"/>
        <v>9.6606797480659701E-2</v>
      </c>
      <c r="AO21">
        <f t="shared" si="1"/>
        <v>9.7711669765078835E-2</v>
      </c>
      <c r="AP21">
        <f t="shared" si="1"/>
        <v>9.8816542049497968E-2</v>
      </c>
      <c r="AQ21">
        <f t="shared" si="1"/>
        <v>9.9921414333916658E-2</v>
      </c>
      <c r="AR21">
        <f t="shared" si="1"/>
        <v>0.10102628661833579</v>
      </c>
      <c r="AS21">
        <f t="shared" si="1"/>
        <v>0.10213115890275493</v>
      </c>
      <c r="AT21">
        <f t="shared" si="1"/>
        <v>0.10323603118717406</v>
      </c>
      <c r="AU21">
        <f t="shared" si="1"/>
        <v>0.10434090347159275</v>
      </c>
      <c r="AV21">
        <f t="shared" si="1"/>
        <v>0.10544577575601188</v>
      </c>
      <c r="AW21">
        <f t="shared" si="2"/>
        <v>0.10655064804043102</v>
      </c>
      <c r="AX21">
        <f t="shared" si="2"/>
        <v>0.10765552032484971</v>
      </c>
      <c r="AY21">
        <f t="shared" si="2"/>
        <v>0.10876039260926884</v>
      </c>
      <c r="AZ21">
        <f t="shared" si="2"/>
        <v>0.10986526489368797</v>
      </c>
    </row>
    <row r="22" spans="1:52" x14ac:dyDescent="0.2">
      <c r="A22" s="6" t="s">
        <v>39</v>
      </c>
      <c r="B22" s="28">
        <f>'Calculations asian'!B203</f>
        <v>4.5999999999999999E-2</v>
      </c>
      <c r="C22" s="28">
        <f>'Calculations asian'!C203</f>
        <v>4.6866641089152478E-2</v>
      </c>
      <c r="D22" s="28">
        <f>'Calculations asian'!D203</f>
        <v>4.7769927866953978E-2</v>
      </c>
      <c r="E22" s="28">
        <f>'Calculations asian'!E203</f>
        <v>4.8685903718975181E-2</v>
      </c>
      <c r="F22" s="28">
        <f>'Calculations asian'!F203</f>
        <v>4.960807280574691E-2</v>
      </c>
      <c r="G22" s="28">
        <f>'Calculations asian'!G203</f>
        <v>5.0546817847005404E-2</v>
      </c>
      <c r="H22" s="28">
        <f>'Calculations asian'!H203</f>
        <v>5.1525797825161687E-2</v>
      </c>
      <c r="I22" s="28">
        <f>'Calculations asian'!I203</f>
        <v>5.2505616835176128E-2</v>
      </c>
      <c r="J22" s="28">
        <f>'Calculations asian'!J203</f>
        <v>5.350271474140425E-2</v>
      </c>
      <c r="K22" s="28">
        <f>'Calculations asian'!K203</f>
        <v>5.4505826760058392E-2</v>
      </c>
      <c r="L22" s="28">
        <f>'Calculations asian'!L203</f>
        <v>5.5385992593991275E-2</v>
      </c>
      <c r="M22" s="28">
        <f>'Calculations asian'!M203</f>
        <v>5.6356758192012343E-2</v>
      </c>
      <c r="N22" s="28">
        <f>'Calculations asian'!N203</f>
        <v>5.7332487986226699E-2</v>
      </c>
      <c r="O22" s="28">
        <f>'Calculations asian'!O203</f>
        <v>5.8313098891390094E-2</v>
      </c>
      <c r="P22" s="28">
        <f>'Calculations asian'!P203</f>
        <v>5.9298507260449579E-2</v>
      </c>
      <c r="Q22" s="28">
        <f>'Calculations asian'!Q203</f>
        <v>6.0288628907991949E-2</v>
      </c>
      <c r="R22" s="28">
        <f>'Calculations asian'!R203</f>
        <v>6.1283379134002447E-2</v>
      </c>
      <c r="S22" s="28">
        <f>'Calculations asian'!S203</f>
        <v>6.2282672747921271E-2</v>
      </c>
      <c r="T22" s="28">
        <f>'Calculations asian'!T203</f>
        <v>6.3286424092975635E-2</v>
      </c>
      <c r="U22" s="28">
        <f>'Calculations asian'!U203</f>
        <v>6.429454707077073E-2</v>
      </c>
      <c r="V22" s="28">
        <f>'Calculations asian'!V203</f>
        <v>6.5306955166121547E-2</v>
      </c>
      <c r="W22" s="28">
        <f>'Calculations asian'!W203</f>
        <v>6.6323561472103068E-2</v>
      </c>
      <c r="X22" s="28">
        <f>'Calculations asian'!X203</f>
        <v>6.7344278715300271E-2</v>
      </c>
      <c r="Y22" s="28">
        <f>'Calculations asian'!Y203</f>
        <v>6.8369019281238785E-2</v>
      </c>
      <c r="Z22" s="28">
        <f>'Calculations asian'!Z203</f>
        <v>6.9397695239972565E-2</v>
      </c>
      <c r="AA22" s="28">
        <f>'Calculations asian'!AA203</f>
        <v>7.0430218371808823E-2</v>
      </c>
      <c r="AB22" s="28">
        <f>'Calculations asian'!AB203</f>
        <v>7.1466500193150637E-2</v>
      </c>
      <c r="AC22" s="28">
        <f>'Calculations asian'!AC203</f>
        <v>7.2506451982432704E-2</v>
      </c>
      <c r="AD22" s="28">
        <f>'Calculations asian'!AD203</f>
        <v>7.3549984806130425E-2</v>
      </c>
      <c r="AE22" s="28">
        <f>'Calculations asian'!AE203</f>
        <v>7.4597009544821846E-2</v>
      </c>
      <c r="AF22" s="28">
        <f>'Calculations asian'!AF203</f>
        <v>7.5647436919278055E-2</v>
      </c>
      <c r="AG22">
        <f t="shared" si="1"/>
        <v>7.6327669851750324E-2</v>
      </c>
      <c r="AH22">
        <f t="shared" si="1"/>
        <v>7.731875621736406E-2</v>
      </c>
      <c r="AI22">
        <f t="shared" si="1"/>
        <v>7.830984258297824E-2</v>
      </c>
      <c r="AJ22">
        <f t="shared" si="1"/>
        <v>7.9300928948591975E-2</v>
      </c>
      <c r="AK22">
        <f t="shared" si="1"/>
        <v>8.0292015314206155E-2</v>
      </c>
      <c r="AL22">
        <f t="shared" si="1"/>
        <v>8.1283101679820335E-2</v>
      </c>
      <c r="AM22">
        <f t="shared" si="1"/>
        <v>8.2274188045434071E-2</v>
      </c>
      <c r="AN22">
        <f t="shared" si="1"/>
        <v>8.3265274411048251E-2</v>
      </c>
      <c r="AO22">
        <f t="shared" si="1"/>
        <v>8.4256360776661987E-2</v>
      </c>
      <c r="AP22">
        <f t="shared" si="1"/>
        <v>8.5247447142276167E-2</v>
      </c>
      <c r="AQ22">
        <f t="shared" si="1"/>
        <v>8.6238533507889903E-2</v>
      </c>
      <c r="AR22">
        <f t="shared" si="1"/>
        <v>8.7229619873504083E-2</v>
      </c>
      <c r="AS22">
        <f t="shared" si="1"/>
        <v>8.8220706239117819E-2</v>
      </c>
      <c r="AT22">
        <f t="shared" si="1"/>
        <v>8.9211792604731999E-2</v>
      </c>
      <c r="AU22">
        <f t="shared" si="1"/>
        <v>9.0202878970346179E-2</v>
      </c>
      <c r="AV22">
        <f t="shared" si="1"/>
        <v>9.1193965335959914E-2</v>
      </c>
      <c r="AW22">
        <f t="shared" si="2"/>
        <v>9.2185051701574094E-2</v>
      </c>
      <c r="AX22">
        <f t="shared" si="2"/>
        <v>9.317613806718783E-2</v>
      </c>
      <c r="AY22">
        <f t="shared" si="2"/>
        <v>9.416722443280201E-2</v>
      </c>
      <c r="AZ22">
        <f t="shared" si="2"/>
        <v>9.5158310798415746E-2</v>
      </c>
    </row>
    <row r="23" spans="1:52" x14ac:dyDescent="0.2">
      <c r="A23" s="6" t="s">
        <v>40</v>
      </c>
      <c r="B23" s="28">
        <f>'Calculations asian'!B204</f>
        <v>6.5000000000000002E-2</v>
      </c>
      <c r="C23" s="28">
        <f>'Calculations asian'!C204</f>
        <v>6.6121134122671135E-2</v>
      </c>
      <c r="D23" s="28">
        <f>'Calculations asian'!D204</f>
        <v>6.7288463146167501E-2</v>
      </c>
      <c r="E23" s="28">
        <f>'Calculations asian'!E204</f>
        <v>6.8470979775199128E-2</v>
      </c>
      <c r="F23" s="28">
        <f>'Calculations asian'!F204</f>
        <v>6.9660209589006442E-2</v>
      </c>
      <c r="G23" s="28">
        <f>'Calculations asian'!G204</f>
        <v>7.0869516725176968E-2</v>
      </c>
      <c r="H23" s="28">
        <f>'Calculations asian'!H204</f>
        <v>7.2129235978915435E-2</v>
      </c>
      <c r="I23" s="28">
        <f>'Calculations asian'!I204</f>
        <v>7.3388459242802989E-2</v>
      </c>
      <c r="J23" s="28">
        <f>'Calculations asian'!J204</f>
        <v>7.4668287705797032E-2</v>
      </c>
      <c r="K23" s="28">
        <f>'Calculations asian'!K204</f>
        <v>7.5954209999388983E-2</v>
      </c>
      <c r="L23" s="28">
        <f>'Calculations asian'!L204</f>
        <v>7.7080925866790745E-2</v>
      </c>
      <c r="M23" s="28">
        <f>'Calculations asian'!M204</f>
        <v>7.8322220116387217E-2</v>
      </c>
      <c r="N23" s="28">
        <f>'Calculations asian'!N204</f>
        <v>7.9568206899679778E-2</v>
      </c>
      <c r="O23" s="28">
        <f>'Calculations asian'!O204</f>
        <v>8.0818729845509141E-2</v>
      </c>
      <c r="P23" s="28">
        <f>'Calculations asian'!P204</f>
        <v>8.2073632311564629E-2</v>
      </c>
      <c r="Q23" s="28">
        <f>'Calculations asian'!Q204</f>
        <v>8.3332757462617674E-2</v>
      </c>
      <c r="R23" s="28">
        <f>'Calculations asian'!R204</f>
        <v>8.4595948348009264E-2</v>
      </c>
      <c r="S23" s="28">
        <f>'Calculations asian'!S204</f>
        <v>8.586304797831984E-2</v>
      </c>
      <c r="T23" s="28">
        <f>'Calculations asian'!T204</f>
        <v>8.7133899401140399E-2</v>
      </c>
      <c r="U23" s="28">
        <f>'Calculations asian'!U204</f>
        <v>8.8408345775876626E-2</v>
      </c>
      <c r="V23" s="28">
        <f>'Calculations asian'!V204</f>
        <v>8.9686230447515947E-2</v>
      </c>
      <c r="W23" s="28">
        <f>'Calculations asian'!W204</f>
        <v>9.0967397019290505E-2</v>
      </c>
      <c r="X23" s="28">
        <f>'Calculations asian'!X204</f>
        <v>9.2251689424173194E-2</v>
      </c>
      <c r="Y23" s="28">
        <f>'Calculations asian'!Y204</f>
        <v>9.3538951995149333E-2</v>
      </c>
      <c r="Z23" s="28">
        <f>'Calculations asian'!Z204</f>
        <v>9.4829029534204301E-2</v>
      </c>
      <c r="AA23" s="28">
        <f>'Calculations asian'!AA204</f>
        <v>9.6121767379974535E-2</v>
      </c>
      <c r="AB23" s="28">
        <f>'Calculations asian'!AB204</f>
        <v>9.7417011474014631E-2</v>
      </c>
      <c r="AC23" s="28">
        <f>'Calculations asian'!AC204</f>
        <v>9.8714608425629624E-2</v>
      </c>
      <c r="AD23" s="28">
        <f>'Calculations asian'!AD204</f>
        <v>0.10001440557523117</v>
      </c>
      <c r="AE23" s="28">
        <f>'Calculations asian'!AE204</f>
        <v>0.10131625105617845</v>
      </c>
      <c r="AF23" s="28">
        <f>'Calculations asian'!AF204</f>
        <v>0.10261999385506425</v>
      </c>
      <c r="AG23">
        <f t="shared" si="1"/>
        <v>0.10362394499006955</v>
      </c>
      <c r="AH23">
        <f t="shared" si="1"/>
        <v>0.10488224488566411</v>
      </c>
      <c r="AI23">
        <f t="shared" si="1"/>
        <v>0.10614054478125823</v>
      </c>
      <c r="AJ23">
        <f t="shared" si="1"/>
        <v>0.10739884467685235</v>
      </c>
      <c r="AK23">
        <f t="shared" si="1"/>
        <v>0.10865714457244646</v>
      </c>
      <c r="AL23">
        <f t="shared" si="1"/>
        <v>0.10991544446804058</v>
      </c>
      <c r="AM23">
        <f t="shared" si="1"/>
        <v>0.1111737443636347</v>
      </c>
      <c r="AN23">
        <f t="shared" si="1"/>
        <v>0.11243204425922881</v>
      </c>
      <c r="AO23">
        <f t="shared" si="1"/>
        <v>0.11369034415482338</v>
      </c>
      <c r="AP23">
        <f t="shared" si="1"/>
        <v>0.11494864405041749</v>
      </c>
      <c r="AQ23">
        <f t="shared" si="1"/>
        <v>0.11620694394601161</v>
      </c>
      <c r="AR23">
        <f t="shared" si="1"/>
        <v>0.11746524384160573</v>
      </c>
      <c r="AS23">
        <f t="shared" si="1"/>
        <v>0.11872354373719984</v>
      </c>
      <c r="AT23">
        <f t="shared" si="1"/>
        <v>0.11998184363279396</v>
      </c>
      <c r="AU23">
        <f t="shared" si="1"/>
        <v>0.12124014352838808</v>
      </c>
      <c r="AV23">
        <f t="shared" si="1"/>
        <v>0.12249844342398264</v>
      </c>
      <c r="AW23">
        <f t="shared" si="2"/>
        <v>0.12375674331957676</v>
      </c>
      <c r="AX23">
        <f t="shared" si="2"/>
        <v>0.12501504321517087</v>
      </c>
      <c r="AY23">
        <f t="shared" si="2"/>
        <v>0.12627334311076499</v>
      </c>
      <c r="AZ23">
        <f t="shared" si="2"/>
        <v>0.12753164300635911</v>
      </c>
    </row>
    <row r="24" spans="1:52" x14ac:dyDescent="0.2">
      <c r="A24" s="6" t="s">
        <v>41</v>
      </c>
      <c r="B24" s="28">
        <f>'Calculations asian'!B205</f>
        <v>7.387861271676302E-2</v>
      </c>
      <c r="C24" s="28">
        <f>'Calculations asian'!C205</f>
        <v>7.5069712334116356E-2</v>
      </c>
      <c r="D24" s="28">
        <f>'Calculations asian'!D205</f>
        <v>7.6309380177616404E-2</v>
      </c>
      <c r="E24" s="28">
        <f>'Calculations asian'!E205</f>
        <v>7.7564126185607513E-2</v>
      </c>
      <c r="F24" s="28">
        <f>'Calculations asian'!F205</f>
        <v>7.88251319020698E-2</v>
      </c>
      <c r="G24" s="28">
        <f>'Calculations asian'!G205</f>
        <v>8.0106306789769294E-2</v>
      </c>
      <c r="H24" s="28">
        <f>'Calculations asian'!H205</f>
        <v>8.1439743586268876E-2</v>
      </c>
      <c r="I24" s="28">
        <f>'Calculations asian'!I205</f>
        <v>8.2772024683068476E-2</v>
      </c>
      <c r="J24" s="28">
        <f>'Calculations asian'!J205</f>
        <v>8.412524733053843E-2</v>
      </c>
      <c r="K24" s="28">
        <f>'Calculations asian'!K205</f>
        <v>8.5483935139486419E-2</v>
      </c>
      <c r="L24" s="28">
        <f>'Calculations asian'!L205</f>
        <v>8.6674603308876802E-2</v>
      </c>
      <c r="M24" s="28">
        <f>'Calculations asian'!M205</f>
        <v>8.7985075772343851E-2</v>
      </c>
      <c r="N24" s="28">
        <f>'Calculations asian'!N205</f>
        <v>8.9299832328211315E-2</v>
      </c>
      <c r="O24" s="28">
        <f>'Calculations asian'!O205</f>
        <v>9.0618732023016652E-2</v>
      </c>
      <c r="P24" s="28">
        <f>'Calculations asian'!P205</f>
        <v>9.194163379286549E-2</v>
      </c>
      <c r="Q24" s="28">
        <f>'Calculations asian'!Q205</f>
        <v>9.3268396514145424E-2</v>
      </c>
      <c r="R24" s="28">
        <f>'Calculations asian'!R205</f>
        <v>9.4598879054089216E-2</v>
      </c>
      <c r="S24" s="28">
        <f>'Calculations asian'!S205</f>
        <v>9.5932940321143925E-2</v>
      </c>
      <c r="T24" s="28">
        <f>'Calculations asian'!T205</f>
        <v>9.7270439315090509E-2</v>
      </c>
      <c r="U24" s="28">
        <f>'Calculations asian'!U205</f>
        <v>9.8611235176868109E-2</v>
      </c>
      <c r="V24" s="28">
        <f>'Calculations asian'!V205</f>
        <v>9.9955187238057616E-2</v>
      </c>
      <c r="W24" s="28">
        <f>'Calculations asian'!W205</f>
        <v>0.10130215506997324</v>
      </c>
      <c r="X24" s="28">
        <f>'Calculations asian'!X205</f>
        <v>0.10265199853231927</v>
      </c>
      <c r="Y24" s="28">
        <f>'Calculations asian'!Y205</f>
        <v>0.10400457782136878</v>
      </c>
      <c r="Z24" s="28">
        <f>'Calculations asian'!Z205</f>
        <v>0.10535975351761802</v>
      </c>
      <c r="AA24" s="28">
        <f>'Calculations asian'!AA205</f>
        <v>0.10671738663287603</v>
      </c>
      <c r="AB24" s="28">
        <f>'Calculations asian'!AB205</f>
        <v>0.10807733865675062</v>
      </c>
      <c r="AC24" s="28">
        <f>'Calculations asian'!AC205</f>
        <v>0.10943947160248893</v>
      </c>
      <c r="AD24" s="28">
        <f>'Calculations asian'!AD205</f>
        <v>0.11080364805213513</v>
      </c>
      <c r="AE24" s="28">
        <f>'Calculations asian'!AE205</f>
        <v>0.11216973120097273</v>
      </c>
      <c r="AF24" s="28">
        <f>'Calculations asian'!AF205</f>
        <v>0.11353758490121148</v>
      </c>
      <c r="AG24">
        <f t="shared" si="1"/>
        <v>0.11463171476104028</v>
      </c>
      <c r="AH24">
        <f t="shared" si="1"/>
        <v>0.11595790092215852</v>
      </c>
      <c r="AI24">
        <f t="shared" si="1"/>
        <v>0.11728408708327631</v>
      </c>
      <c r="AJ24">
        <f t="shared" si="1"/>
        <v>0.11861027324439455</v>
      </c>
      <c r="AK24">
        <f t="shared" si="1"/>
        <v>0.11993645940551234</v>
      </c>
      <c r="AL24">
        <f t="shared" si="1"/>
        <v>0.12126264556663058</v>
      </c>
      <c r="AM24">
        <f t="shared" si="1"/>
        <v>0.12258883172774837</v>
      </c>
      <c r="AN24">
        <f t="shared" si="1"/>
        <v>0.12391501788886661</v>
      </c>
      <c r="AO24">
        <f t="shared" si="1"/>
        <v>0.1252412040499844</v>
      </c>
      <c r="AP24">
        <f t="shared" si="1"/>
        <v>0.12656739021110264</v>
      </c>
      <c r="AQ24">
        <f t="shared" si="1"/>
        <v>0.12789357637222043</v>
      </c>
      <c r="AR24">
        <f t="shared" si="1"/>
        <v>0.12921976253333867</v>
      </c>
      <c r="AS24">
        <f t="shared" si="1"/>
        <v>0.13054594869445646</v>
      </c>
      <c r="AT24">
        <f t="shared" si="1"/>
        <v>0.1318721348555747</v>
      </c>
      <c r="AU24">
        <f t="shared" si="1"/>
        <v>0.13319832101669249</v>
      </c>
      <c r="AV24">
        <f t="shared" si="1"/>
        <v>0.13452450717781028</v>
      </c>
      <c r="AW24">
        <f t="shared" si="2"/>
        <v>0.13585069333892852</v>
      </c>
      <c r="AX24">
        <f t="shared" si="2"/>
        <v>0.13717687950004631</v>
      </c>
      <c r="AY24">
        <f t="shared" si="2"/>
        <v>0.13850306566116455</v>
      </c>
      <c r="AZ24">
        <f t="shared" si="2"/>
        <v>0.13982925182228234</v>
      </c>
    </row>
    <row r="25" spans="1:52" x14ac:dyDescent="0.2">
      <c r="A25" s="6" t="s">
        <v>42</v>
      </c>
      <c r="B25" s="28">
        <f>'Calculations asian'!B206</f>
        <v>9.1000000000000011E-2</v>
      </c>
      <c r="C25" s="28">
        <f>'Calculations asian'!C206</f>
        <v>9.236344293794306E-2</v>
      </c>
      <c r="D25" s="28">
        <f>'Calculations asian'!D206</f>
        <v>9.3781087390129608E-2</v>
      </c>
      <c r="E25" s="28">
        <f>'Calculations asian'!E206</f>
        <v>9.5214157663905188E-2</v>
      </c>
      <c r="F25" s="28">
        <f>'Calculations asian'!F206</f>
        <v>9.6652647693558802E-2</v>
      </c>
      <c r="G25" s="28">
        <f>'Calculations asian'!G206</f>
        <v>9.8112207244108615E-2</v>
      </c>
      <c r="H25" s="28">
        <f>'Calculations asian'!H206</f>
        <v>9.9629252246810407E-2</v>
      </c>
      <c r="I25" s="28">
        <f>'Calculations asian'!I206</f>
        <v>0.10114319388291443</v>
      </c>
      <c r="J25" s="28">
        <f>'Calculations asian'!J206</f>
        <v>0.10267894983010251</v>
      </c>
      <c r="K25" s="28">
        <f>'Calculations asian'!K206</f>
        <v>0.10421881849090724</v>
      </c>
      <c r="L25" s="28">
        <f>'Calculations asian'!L206</f>
        <v>0.10556707523438655</v>
      </c>
      <c r="M25" s="28">
        <f>'Calculations asian'!M206</f>
        <v>0.10704886970790101</v>
      </c>
      <c r="N25" s="28">
        <f>'Calculations asian'!N206</f>
        <v>0.10853363121452712</v>
      </c>
      <c r="O25" s="28">
        <f>'Calculations asian'!O206</f>
        <v>0.11002118245481299</v>
      </c>
      <c r="P25" s="28">
        <f>'Calculations asian'!P206</f>
        <v>0.11151134677629507</v>
      </c>
      <c r="Q25" s="28">
        <f>'Calculations asian'!Q206</f>
        <v>0.11300394824178697</v>
      </c>
      <c r="R25" s="28">
        <f>'Calculations asian'!R206</f>
        <v>0.11449881169659397</v>
      </c>
      <c r="S25" s="28">
        <f>'Calculations asian'!S206</f>
        <v>0.11599576283459941</v>
      </c>
      <c r="T25" s="28">
        <f>'Calculations asian'!T206</f>
        <v>0.11749462826315647</v>
      </c>
      <c r="U25" s="28">
        <f>'Calculations asian'!U206</f>
        <v>0.11899523556673243</v>
      </c>
      <c r="V25" s="28">
        <f>'Calculations asian'!V206</f>
        <v>0.12049741336925236</v>
      </c>
      <c r="W25" s="28">
        <f>'Calculations asian'!W206</f>
        <v>0.12200099139508837</v>
      </c>
      <c r="X25" s="28">
        <f>'Calculations asian'!X206</f>
        <v>0.12350580052864776</v>
      </c>
      <c r="Y25" s="28">
        <f>'Calculations asian'!Y206</f>
        <v>0.12501167287251799</v>
      </c>
      <c r="Z25" s="28">
        <f>'Calculations asian'!Z206</f>
        <v>0.12651844180412258</v>
      </c>
      <c r="AA25" s="28">
        <f>'Calculations asian'!AA206</f>
        <v>0.12802594203085099</v>
      </c>
      <c r="AB25" s="28">
        <f>'Calculations asian'!AB206</f>
        <v>0.12953400964362885</v>
      </c>
      <c r="AC25" s="28">
        <f>'Calculations asian'!AC206</f>
        <v>0.13104248216889283</v>
      </c>
      <c r="AD25" s="28">
        <f>'Calculations asian'!AD206</f>
        <v>0.13255119861894182</v>
      </c>
      <c r="AE25" s="28">
        <f>'Calculations asian'!AE206</f>
        <v>0.13405999954063991</v>
      </c>
      <c r="AF25" s="28">
        <f>'Calculations asian'!AF206</f>
        <v>0.13556872706244469</v>
      </c>
      <c r="AG25">
        <f t="shared" si="1"/>
        <v>0.13693973748994193</v>
      </c>
      <c r="AH25">
        <f t="shared" si="1"/>
        <v>0.13843036437256684</v>
      </c>
      <c r="AI25">
        <f t="shared" si="1"/>
        <v>0.13992099125519175</v>
      </c>
      <c r="AJ25">
        <f t="shared" si="1"/>
        <v>0.14141161813781666</v>
      </c>
      <c r="AK25">
        <f t="shared" si="1"/>
        <v>0.14290224502044158</v>
      </c>
      <c r="AL25">
        <f t="shared" si="1"/>
        <v>0.14439287190306649</v>
      </c>
      <c r="AM25">
        <f t="shared" si="1"/>
        <v>0.14588349878569185</v>
      </c>
      <c r="AN25">
        <f t="shared" si="1"/>
        <v>0.14737412566831676</v>
      </c>
      <c r="AO25">
        <f t="shared" si="1"/>
        <v>0.14886475255094167</v>
      </c>
      <c r="AP25">
        <f t="shared" si="1"/>
        <v>0.15035537943356658</v>
      </c>
      <c r="AQ25">
        <f t="shared" si="1"/>
        <v>0.1518460063161915</v>
      </c>
      <c r="AR25">
        <f t="shared" si="1"/>
        <v>0.15333663319881685</v>
      </c>
      <c r="AS25">
        <f t="shared" si="1"/>
        <v>0.15482726008144176</v>
      </c>
      <c r="AT25">
        <f t="shared" si="1"/>
        <v>0.15631788696406668</v>
      </c>
      <c r="AU25">
        <f t="shared" si="1"/>
        <v>0.15780851384669159</v>
      </c>
      <c r="AV25">
        <f t="shared" si="1"/>
        <v>0.1592991407293165</v>
      </c>
      <c r="AW25">
        <f t="shared" si="2"/>
        <v>0.16078976761194186</v>
      </c>
      <c r="AX25">
        <f t="shared" si="2"/>
        <v>0.16228039449456677</v>
      </c>
      <c r="AY25">
        <f t="shared" si="2"/>
        <v>0.16377102137719168</v>
      </c>
      <c r="AZ25">
        <f t="shared" si="2"/>
        <v>0.1652616482598166</v>
      </c>
    </row>
    <row r="26" spans="1:52" x14ac:dyDescent="0.2">
      <c r="A26" s="6" t="s">
        <v>105</v>
      </c>
      <c r="B26" s="28">
        <f>'Calculations asian'!B207</f>
        <v>4.0999999999999995E-2</v>
      </c>
      <c r="C26" s="28">
        <f>'Calculations asian'!C207</f>
        <v>4.180496169856527E-2</v>
      </c>
      <c r="D26" s="28">
        <f>'Calculations asian'!D207</f>
        <v>4.2644221391288546E-2</v>
      </c>
      <c r="E26" s="28">
        <f>'Calculations asian'!E207</f>
        <v>4.3495598887958259E-2</v>
      </c>
      <c r="F26" s="28">
        <f>'Calculations asian'!F207</f>
        <v>4.4353045656393947E-2</v>
      </c>
      <c r="G26" s="28">
        <f>'Calculations asian'!G207</f>
        <v>4.5226252503548371E-2</v>
      </c>
      <c r="H26" s="28">
        <f>'Calculations asian'!H207</f>
        <v>4.6137253227046655E-2</v>
      </c>
      <c r="I26" s="28">
        <f>'Calculations asian'!I207</f>
        <v>4.7049355044397508E-2</v>
      </c>
      <c r="J26" s="28">
        <f>'Calculations asian'!J207</f>
        <v>4.7977893829490595E-2</v>
      </c>
      <c r="K26" s="28">
        <f>'Calculations asian'!K207</f>
        <v>4.8912403295780449E-2</v>
      </c>
      <c r="L26" s="28">
        <f>'Calculations asian'!L207</f>
        <v>4.9732578440611047E-2</v>
      </c>
      <c r="M26" s="28">
        <f>'Calculations asian'!M207</f>
        <v>5.0637552723510171E-2</v>
      </c>
      <c r="N26" s="28">
        <f>'Calculations asian'!N207</f>
        <v>5.1547481387645477E-2</v>
      </c>
      <c r="O26" s="28">
        <f>'Calculations asian'!O207</f>
        <v>5.2462289250319573E-2</v>
      </c>
      <c r="P26" s="28">
        <f>'Calculations asian'!P207</f>
        <v>5.3381900513487922E-2</v>
      </c>
      <c r="Q26" s="28">
        <f>'Calculations asian'!Q207</f>
        <v>5.4306238785308998E-2</v>
      </c>
      <c r="R26" s="28">
        <f>'Calculations asian'!R207</f>
        <v>5.5235227102022347E-2</v>
      </c>
      <c r="S26" s="28">
        <f>'Calculations asian'!S207</f>
        <v>5.6168787950144475E-2</v>
      </c>
      <c r="T26" s="28">
        <f>'Calculations asian'!T207</f>
        <v>5.710684328896122E-2</v>
      </c>
      <c r="U26" s="28">
        <f>'Calculations asian'!U207</f>
        <v>5.8049314573302403E-2</v>
      </c>
      <c r="V26" s="28">
        <f>'Calculations asian'!V207</f>
        <v>5.899612277658265E-2</v>
      </c>
      <c r="W26" s="28">
        <f>'Calculations asian'!W207</f>
        <v>5.9947188414086632E-2</v>
      </c>
      <c r="X26" s="28">
        <f>'Calculations asian'!X207</f>
        <v>6.090243156648343E-2</v>
      </c>
      <c r="Y26" s="28">
        <f>'Calculations asian'!Y207</f>
        <v>6.1861771903550709E-2</v>
      </c>
      <c r="Z26" s="28">
        <f>'Calculations asian'!Z207</f>
        <v>6.2825128708088374E-2</v>
      </c>
      <c r="AA26" s="28">
        <f>'Calculations asian'!AA207</f>
        <v>6.3792420900002755E-2</v>
      </c>
      <c r="AB26" s="28">
        <f>'Calculations asian'!AB207</f>
        <v>6.4763567060543065E-2</v>
      </c>
      <c r="AC26" s="28">
        <f>'Calculations asian'!AC207</f>
        <v>6.5738485456667842E-2</v>
      </c>
      <c r="AD26" s="28">
        <f>'Calculations asian'!AD207</f>
        <v>6.6717094065522065E-2</v>
      </c>
      <c r="AE26" s="28">
        <f>'Calculations asian'!AE207</f>
        <v>6.7699310599006815E-2</v>
      </c>
      <c r="AF26" s="28">
        <f>'Calculations asian'!AF207</f>
        <v>6.8685052528418125E-2</v>
      </c>
      <c r="AG26">
        <f t="shared" si="1"/>
        <v>6.9296160071086632E-2</v>
      </c>
      <c r="AH26">
        <f t="shared" si="1"/>
        <v>7.0221610048254002E-2</v>
      </c>
      <c r="AI26">
        <f t="shared" si="1"/>
        <v>7.1147060025421149E-2</v>
      </c>
      <c r="AJ26">
        <f t="shared" si="1"/>
        <v>7.2072510002588297E-2</v>
      </c>
      <c r="AK26">
        <f t="shared" si="1"/>
        <v>7.2997959979755667E-2</v>
      </c>
      <c r="AL26">
        <f t="shared" si="1"/>
        <v>7.3923409956922814E-2</v>
      </c>
      <c r="AM26">
        <f t="shared" si="1"/>
        <v>7.4848859934089962E-2</v>
      </c>
      <c r="AN26">
        <f t="shared" si="1"/>
        <v>7.5774309911257332E-2</v>
      </c>
      <c r="AO26">
        <f t="shared" si="1"/>
        <v>7.6699759888424479E-2</v>
      </c>
      <c r="AP26">
        <f t="shared" si="1"/>
        <v>7.7625209865591849E-2</v>
      </c>
      <c r="AQ26">
        <f t="shared" si="1"/>
        <v>7.8550659842758996E-2</v>
      </c>
      <c r="AR26">
        <f t="shared" si="1"/>
        <v>7.9476109819926144E-2</v>
      </c>
      <c r="AS26">
        <f t="shared" si="1"/>
        <v>8.0401559797093514E-2</v>
      </c>
      <c r="AT26">
        <f t="shared" si="1"/>
        <v>8.1327009774260661E-2</v>
      </c>
      <c r="AU26">
        <f t="shared" si="1"/>
        <v>8.2252459751427809E-2</v>
      </c>
      <c r="AV26">
        <f t="shared" si="1"/>
        <v>8.3177909728595179E-2</v>
      </c>
      <c r="AW26">
        <f t="shared" si="2"/>
        <v>8.4103359705762326E-2</v>
      </c>
      <c r="AX26">
        <f t="shared" si="2"/>
        <v>8.5028809682929696E-2</v>
      </c>
      <c r="AY26">
        <f t="shared" si="2"/>
        <v>8.5954259660096843E-2</v>
      </c>
      <c r="AZ26">
        <f t="shared" si="2"/>
        <v>8.6879709637263991E-2</v>
      </c>
    </row>
    <row r="27" spans="1:52" x14ac:dyDescent="0.2">
      <c r="A27" s="6" t="s">
        <v>106</v>
      </c>
      <c r="B27" s="28">
        <f>'Calculations asian'!B208</f>
        <v>3.9000000000000014E-2</v>
      </c>
      <c r="C27" s="28">
        <f>'Calculations asian'!C208</f>
        <v>3.9777290091650819E-2</v>
      </c>
      <c r="D27" s="28">
        <f>'Calculations asian'!D208</f>
        <v>4.0587741923027901E-2</v>
      </c>
      <c r="E27" s="28">
        <f>'Calculations asian'!E208</f>
        <v>4.1409904671743783E-2</v>
      </c>
      <c r="F27" s="28">
        <f>'Calculations asian'!F208</f>
        <v>4.2237947147290761E-2</v>
      </c>
      <c r="G27" s="28">
        <f>'Calculations asian'!G208</f>
        <v>4.3081212000558727E-2</v>
      </c>
      <c r="H27" s="28">
        <f>'Calculations asian'!H208</f>
        <v>4.3960978548795437E-2</v>
      </c>
      <c r="I27" s="28">
        <f>'Calculations asian'!I208</f>
        <v>4.4841840231441506E-2</v>
      </c>
      <c r="J27" s="28">
        <f>'Calculations asian'!J208</f>
        <v>4.5738592818298479E-2</v>
      </c>
      <c r="K27" s="28">
        <f>'Calculations asian'!K208</f>
        <v>4.6641120026324076E-2</v>
      </c>
      <c r="L27" s="28">
        <f>'Calculations asian'!L208</f>
        <v>4.7433284593859003E-2</v>
      </c>
      <c r="M27" s="28">
        <f>'Calculations asian'!M208</f>
        <v>4.8307332089491659E-2</v>
      </c>
      <c r="N27" s="28">
        <f>'Calculations asian'!N208</f>
        <v>4.9186177895156738E-2</v>
      </c>
      <c r="O27" s="28">
        <f>'Calculations asian'!O208</f>
        <v>5.0069748723682458E-2</v>
      </c>
      <c r="P27" s="28">
        <f>'Calculations asian'!P208</f>
        <v>5.0957970696930678E-2</v>
      </c>
      <c r="Q27" s="28">
        <f>'Calculations asian'!Q208</f>
        <v>5.185076936728282E-2</v>
      </c>
      <c r="R27" s="28">
        <f>'Calculations asian'!R208</f>
        <v>5.2748069739430456E-2</v>
      </c>
      <c r="S27" s="28">
        <f>'Calculations asian'!S208</f>
        <v>5.3649796292459452E-2</v>
      </c>
      <c r="T27" s="28">
        <f>'Calculations asian'!T208</f>
        <v>5.4555873002207662E-2</v>
      </c>
      <c r="U27" s="28">
        <f>'Calculations asian'!U208</f>
        <v>5.5466223363881358E-2</v>
      </c>
      <c r="V27" s="28">
        <f>'Calculations asian'!V208</f>
        <v>5.6380770414913878E-2</v>
      </c>
      <c r="W27" s="28">
        <f>'Calculations asian'!W208</f>
        <v>5.7299436758046399E-2</v>
      </c>
      <c r="X27" s="28">
        <f>'Calculations asian'!X208</f>
        <v>5.822214458461368E-2</v>
      </c>
      <c r="Y27" s="28">
        <f>'Calculations asian'!Y208</f>
        <v>5.9148815698017929E-2</v>
      </c>
      <c r="Z27" s="28">
        <f>'Calculations asian'!Z208</f>
        <v>6.0079371537368538E-2</v>
      </c>
      <c r="AA27" s="28">
        <f>'Calculations asian'!AA208</f>
        <v>6.1013733201270938E-2</v>
      </c>
      <c r="AB27" s="28">
        <f>'Calculations asian'!AB208</f>
        <v>6.1951821471745015E-2</v>
      </c>
      <c r="AC27" s="28">
        <f>'Calculations asian'!AC208</f>
        <v>6.2893556838252138E-2</v>
      </c>
      <c r="AD27" s="28">
        <f>'Calculations asian'!AD208</f>
        <v>6.3838859521811911E-2</v>
      </c>
      <c r="AE27" s="28">
        <f>'Calculations asian'!AE208</f>
        <v>6.4787649499189748E-2</v>
      </c>
      <c r="AF27" s="28">
        <f>'Calculations asian'!AF208</f>
        <v>6.5739846527134035E-2</v>
      </c>
      <c r="AG27">
        <f t="shared" si="1"/>
        <v>6.6329462499604475E-2</v>
      </c>
      <c r="AH27">
        <f t="shared" si="1"/>
        <v>6.7223324310515364E-2</v>
      </c>
      <c r="AI27">
        <f t="shared" si="1"/>
        <v>6.8117186121426476E-2</v>
      </c>
      <c r="AJ27">
        <f t="shared" si="1"/>
        <v>6.9011047932337366E-2</v>
      </c>
      <c r="AK27">
        <f t="shared" si="1"/>
        <v>6.9904909743248478E-2</v>
      </c>
      <c r="AL27">
        <f t="shared" si="1"/>
        <v>7.0798771554159368E-2</v>
      </c>
      <c r="AM27">
        <f t="shared" si="1"/>
        <v>7.1692633365070479E-2</v>
      </c>
      <c r="AN27">
        <f t="shared" si="1"/>
        <v>7.2586495175981591E-2</v>
      </c>
      <c r="AO27">
        <f t="shared" si="1"/>
        <v>7.3480356986892481E-2</v>
      </c>
      <c r="AP27">
        <f t="shared" si="1"/>
        <v>7.4374218797803593E-2</v>
      </c>
      <c r="AQ27">
        <f t="shared" si="1"/>
        <v>7.5268080608714483E-2</v>
      </c>
      <c r="AR27">
        <f t="shared" si="1"/>
        <v>7.6161942419625595E-2</v>
      </c>
      <c r="AS27">
        <f t="shared" si="1"/>
        <v>7.7055804230536484E-2</v>
      </c>
      <c r="AT27">
        <f t="shared" si="1"/>
        <v>7.7949666041447596E-2</v>
      </c>
      <c r="AU27">
        <f t="shared" si="1"/>
        <v>7.8843527852358708E-2</v>
      </c>
      <c r="AV27">
        <f t="shared" si="1"/>
        <v>7.9737389663269598E-2</v>
      </c>
      <c r="AW27">
        <f t="shared" si="2"/>
        <v>8.063125147418071E-2</v>
      </c>
      <c r="AX27">
        <f t="shared" si="2"/>
        <v>8.1525113285091599E-2</v>
      </c>
      <c r="AY27">
        <f t="shared" si="2"/>
        <v>8.2418975096002711E-2</v>
      </c>
      <c r="AZ27">
        <f t="shared" si="2"/>
        <v>8.3312836906913601E-2</v>
      </c>
    </row>
    <row r="28" spans="1:52" x14ac:dyDescent="0.2">
      <c r="A28" s="6" t="s">
        <v>107</v>
      </c>
      <c r="B28" s="28">
        <f>'Calculations asian'!B209</f>
        <v>2.7217286914765899E-2</v>
      </c>
      <c r="C28" s="28">
        <f>'Calculations asian'!C209</f>
        <v>2.7847545929279242E-2</v>
      </c>
      <c r="D28" s="28">
        <f>'Calculations asian'!D209</f>
        <v>2.8505456510225201E-2</v>
      </c>
      <c r="E28" s="28">
        <f>'Calculations asian'!E209</f>
        <v>2.9173844605717557E-2</v>
      </c>
      <c r="F28" s="28">
        <f>'Calculations asian'!F209</f>
        <v>2.9847932923580216E-2</v>
      </c>
      <c r="G28" s="28">
        <f>'Calculations asian'!G209</f>
        <v>3.0535439424937798E-2</v>
      </c>
      <c r="H28" s="28">
        <f>'Calculations asian'!H209</f>
        <v>3.1253789538807718E-2</v>
      </c>
      <c r="I28" s="28">
        <f>'Calculations asian'!I209</f>
        <v>3.1973963767624222E-2</v>
      </c>
      <c r="J28" s="28">
        <f>'Calculations asian'!J209</f>
        <v>3.2708156480882225E-2</v>
      </c>
      <c r="K28" s="28">
        <f>'Calculations asian'!K209</f>
        <v>3.3448156609507992E-2</v>
      </c>
      <c r="L28" s="28">
        <f>'Calculations asian'!L209</f>
        <v>3.4098231233787718E-2</v>
      </c>
      <c r="M28" s="28">
        <f>'Calculations asian'!M209</f>
        <v>3.4816601910808632E-2</v>
      </c>
      <c r="N28" s="28">
        <f>'Calculations asian'!N209</f>
        <v>3.5539855968900427E-2</v>
      </c>
      <c r="O28" s="28">
        <f>'Calculations asian'!O209</f>
        <v>3.6267937029500742E-2</v>
      </c>
      <c r="P28" s="28">
        <f>'Calculations asian'!P209</f>
        <v>3.7000787867286E-2</v>
      </c>
      <c r="Q28" s="28">
        <f>'Calculations asian'!Q209</f>
        <v>3.7738350430995223E-2</v>
      </c>
      <c r="R28" s="28">
        <f>'Calculations asian'!R209</f>
        <v>3.8480565864691167E-2</v>
      </c>
      <c r="S28" s="28">
        <f>'Calculations asian'!S209</f>
        <v>3.9227374529442929E-2</v>
      </c>
      <c r="T28" s="28">
        <f>'Calculations asian'!T209</f>
        <v>3.9978716025407347E-2</v>
      </c>
      <c r="U28" s="28">
        <f>'Calculations asian'!U209</f>
        <v>4.0734529214290091E-2</v>
      </c>
      <c r="V28" s="28">
        <f>'Calculations asian'!V209</f>
        <v>4.1494752242166484E-2</v>
      </c>
      <c r="W28" s="28">
        <f>'Calculations asian'!W209</f>
        <v>4.2259322562638972E-2</v>
      </c>
      <c r="X28" s="28">
        <f>'Calculations asian'!X209</f>
        <v>4.3028176960310333E-2</v>
      </c>
      <c r="Y28" s="28">
        <f>'Calculations asian'!Y209</f>
        <v>4.3801251574552225E-2</v>
      </c>
      <c r="Z28" s="28">
        <f>'Calculations asian'!Z209</f>
        <v>4.4578481923544196E-2</v>
      </c>
      <c r="AA28" s="28">
        <f>'Calculations asian'!AA209</f>
        <v>4.5359802928562572E-2</v>
      </c>
      <c r="AB28" s="28">
        <f>'Calculations asian'!AB209</f>
        <v>4.6145148938496784E-2</v>
      </c>
      <c r="AC28" s="28">
        <f>'Calculations asian'!AC209</f>
        <v>4.6934453754569144E-2</v>
      </c>
      <c r="AD28" s="28">
        <f>'Calculations asian'!AD209</f>
        <v>4.7727650655236077E-2</v>
      </c>
      <c r="AE28" s="28">
        <f>'Calculations asian'!AE209</f>
        <v>4.8524672421248687E-2</v>
      </c>
      <c r="AF28" s="28">
        <f>'Calculations asian'!AF209</f>
        <v>4.9325451360848746E-2</v>
      </c>
      <c r="AG28">
        <f t="shared" si="1"/>
        <v>4.9745269312122753E-2</v>
      </c>
      <c r="AH28">
        <f t="shared" si="1"/>
        <v>5.0484240401988068E-2</v>
      </c>
      <c r="AI28">
        <f t="shared" si="1"/>
        <v>5.1223211491853382E-2</v>
      </c>
      <c r="AJ28">
        <f t="shared" si="1"/>
        <v>5.1962182581718697E-2</v>
      </c>
      <c r="AK28">
        <f t="shared" si="1"/>
        <v>5.2701153671584011E-2</v>
      </c>
      <c r="AL28">
        <f t="shared" si="1"/>
        <v>5.3440124761449326E-2</v>
      </c>
      <c r="AM28">
        <f t="shared" si="1"/>
        <v>5.417909585131464E-2</v>
      </c>
      <c r="AN28">
        <f t="shared" si="1"/>
        <v>5.4918066941179955E-2</v>
      </c>
      <c r="AO28">
        <f t="shared" si="1"/>
        <v>5.5657038031045269E-2</v>
      </c>
      <c r="AP28">
        <f t="shared" si="1"/>
        <v>5.6396009120910584E-2</v>
      </c>
      <c r="AQ28">
        <f t="shared" si="1"/>
        <v>5.7134980210775899E-2</v>
      </c>
      <c r="AR28">
        <f t="shared" si="1"/>
        <v>5.7873951300641213E-2</v>
      </c>
      <c r="AS28">
        <f t="shared" si="1"/>
        <v>5.8612922390506528E-2</v>
      </c>
      <c r="AT28">
        <f t="shared" si="1"/>
        <v>5.9351893480371842E-2</v>
      </c>
      <c r="AU28">
        <f t="shared" si="1"/>
        <v>6.0090864570237157E-2</v>
      </c>
      <c r="AV28">
        <f t="shared" si="1"/>
        <v>6.0829835660102471E-2</v>
      </c>
      <c r="AW28">
        <f t="shared" si="2"/>
        <v>6.1568806749967786E-2</v>
      </c>
      <c r="AX28">
        <f t="shared" si="2"/>
        <v>6.2307777839833101E-2</v>
      </c>
      <c r="AY28">
        <f t="shared" si="2"/>
        <v>6.3046748929698415E-2</v>
      </c>
      <c r="AZ28">
        <f t="shared" si="2"/>
        <v>6.378572001956373E-2</v>
      </c>
    </row>
    <row r="29" spans="1:52" x14ac:dyDescent="0.2">
      <c r="A29" s="6" t="s">
        <v>43</v>
      </c>
      <c r="B29" s="28">
        <f>'Calculations asian'!B210</f>
        <v>1.9999999999999993E-2</v>
      </c>
      <c r="C29" s="28">
        <f>'Calculations asian'!C210</f>
        <v>2.0519205663245336E-2</v>
      </c>
      <c r="D29" s="28">
        <f>'Calculations asian'!D210</f>
        <v>2.1061253265968194E-2</v>
      </c>
      <c r="E29" s="28">
        <f>'Calculations asian'!E210</f>
        <v>2.1612026937710596E-2</v>
      </c>
      <c r="F29" s="28">
        <f>'Calculations asian'!F210</f>
        <v>2.2167592367240963E-2</v>
      </c>
      <c r="G29" s="28">
        <f>'Calculations asian'!G210</f>
        <v>2.2734331124551085E-2</v>
      </c>
      <c r="H29" s="28">
        <f>'Calculations asian'!H210</f>
        <v>2.3326624290096562E-2</v>
      </c>
      <c r="I29" s="28">
        <f>'Calculations asian'!I210</f>
        <v>2.3920540651726586E-2</v>
      </c>
      <c r="J29" s="28">
        <f>'Calculations asian'!J210</f>
        <v>2.4526157762947781E-2</v>
      </c>
      <c r="K29" s="28">
        <f>'Calculations asian'!K210</f>
        <v>2.5136720688274487E-2</v>
      </c>
      <c r="L29" s="28">
        <f>'Calculations asian'!L210</f>
        <v>2.5673187216051403E-2</v>
      </c>
      <c r="M29" s="28">
        <f>'Calculations asian'!M210</f>
        <v>2.6266184271062434E-2</v>
      </c>
      <c r="N29" s="28">
        <f>'Calculations asian'!N210</f>
        <v>2.6863375649566916E-2</v>
      </c>
      <c r="O29" s="28">
        <f>'Calculations asian'!O210</f>
        <v>2.7464724911121854E-2</v>
      </c>
      <c r="P29" s="28">
        <f>'Calculations asian'!P210</f>
        <v>2.8070195088166973E-2</v>
      </c>
      <c r="Q29" s="28">
        <f>'Calculations asian'!Q210</f>
        <v>2.8679748694136344E-2</v>
      </c>
      <c r="R29" s="28">
        <f>'Calculations asian'!R210</f>
        <v>2.9293347731779888E-2</v>
      </c>
      <c r="S29" s="28">
        <f>'Calculations asian'!S210</f>
        <v>2.9910953701697569E-2</v>
      </c>
      <c r="T29" s="28">
        <f>'Calculations asian'!T210</f>
        <v>3.0532527611082619E-2</v>
      </c>
      <c r="U29" s="28">
        <f>'Calculations asian'!U210</f>
        <v>3.115802998267346E-2</v>
      </c>
      <c r="V29" s="28">
        <f>'Calculations asian'!V210</f>
        <v>3.1787420863913618E-2</v>
      </c>
      <c r="W29" s="28">
        <f>'Calculations asian'!W210</f>
        <v>3.2420659836314446E-2</v>
      </c>
      <c r="X29" s="28">
        <f>'Calculations asian'!X210</f>
        <v>3.3057706025019701E-2</v>
      </c>
      <c r="Y29" s="28">
        <f>'Calculations asian'!Y210</f>
        <v>3.3698518108568346E-2</v>
      </c>
      <c r="Z29" s="28">
        <f>'Calculations asian'!Z210</f>
        <v>3.4343054328850431E-2</v>
      </c>
      <c r="AA29" s="28">
        <f>'Calculations asian'!AA210</f>
        <v>3.4991272501252613E-2</v>
      </c>
      <c r="AB29" s="28">
        <f>'Calculations asian'!AB210</f>
        <v>3.5643130024988985E-2</v>
      </c>
      <c r="AC29" s="28">
        <f>'Calculations asian'!AC210</f>
        <v>3.6298583893610716E-2</v>
      </c>
      <c r="AD29" s="28">
        <f>'Calculations asian'!AD210</f>
        <v>3.6957590705689464E-2</v>
      </c>
      <c r="AE29" s="28">
        <f>'Calculations asian'!AE210</f>
        <v>3.762010667566984E-2</v>
      </c>
      <c r="AF29" s="28">
        <f>'Calculations asian'!AF210</f>
        <v>3.8286087644882894E-2</v>
      </c>
      <c r="AG29">
        <f t="shared" si="1"/>
        <v>3.8616499342240207E-2</v>
      </c>
      <c r="AH29">
        <f t="shared" si="1"/>
        <v>3.922756914343295E-2</v>
      </c>
      <c r="AI29">
        <f t="shared" si="1"/>
        <v>3.9838638944625471E-2</v>
      </c>
      <c r="AJ29">
        <f t="shared" si="1"/>
        <v>4.0449708745818214E-2</v>
      </c>
      <c r="AK29">
        <f t="shared" si="1"/>
        <v>4.1060778547010957E-2</v>
      </c>
      <c r="AL29">
        <f t="shared" si="1"/>
        <v>4.1671848348203699E-2</v>
      </c>
      <c r="AM29">
        <f t="shared" si="1"/>
        <v>4.2282918149396442E-2</v>
      </c>
      <c r="AN29">
        <f t="shared" si="1"/>
        <v>4.2893987950589185E-2</v>
      </c>
      <c r="AO29">
        <f t="shared" si="1"/>
        <v>4.3505057751781928E-2</v>
      </c>
      <c r="AP29">
        <f t="shared" si="1"/>
        <v>4.4116127552974671E-2</v>
      </c>
      <c r="AQ29">
        <f t="shared" si="1"/>
        <v>4.4727197354167192E-2</v>
      </c>
      <c r="AR29">
        <f t="shared" si="1"/>
        <v>4.5338267155359935E-2</v>
      </c>
      <c r="AS29">
        <f t="shared" si="1"/>
        <v>4.5949336956552678E-2</v>
      </c>
      <c r="AT29">
        <f t="shared" si="1"/>
        <v>4.6560406757745421E-2</v>
      </c>
      <c r="AU29">
        <f t="shared" si="1"/>
        <v>4.7171476558938163E-2</v>
      </c>
      <c r="AV29">
        <f t="shared" si="1"/>
        <v>4.7782546360130906E-2</v>
      </c>
      <c r="AW29">
        <f t="shared" si="2"/>
        <v>4.8393616161323649E-2</v>
      </c>
      <c r="AX29">
        <f t="shared" si="2"/>
        <v>4.9004685962516392E-2</v>
      </c>
      <c r="AY29">
        <f t="shared" si="2"/>
        <v>4.9615755763708913E-2</v>
      </c>
      <c r="AZ29">
        <f t="shared" si="2"/>
        <v>5.0226825564901656E-2</v>
      </c>
    </row>
    <row r="30" spans="1:52" x14ac:dyDescent="0.2">
      <c r="A30" s="6" t="s">
        <v>44</v>
      </c>
      <c r="B30" s="28">
        <f>'Calculations asian'!B211</f>
        <v>5.7000000000000002E-2</v>
      </c>
      <c r="C30" s="28">
        <f>'Calculations asian'!C211</f>
        <v>5.8006422601446242E-2</v>
      </c>
      <c r="D30" s="28">
        <f>'Calculations asian'!D211</f>
        <v>5.9054653993548728E-2</v>
      </c>
      <c r="E30" s="28">
        <f>'Calculations asian'!E211</f>
        <v>6.0116638698403592E-2</v>
      </c>
      <c r="F30" s="28">
        <f>'Calculations asian'!F211</f>
        <v>6.1184856727539143E-2</v>
      </c>
      <c r="G30" s="28">
        <f>'Calculations asian'!G211</f>
        <v>6.2271209538570432E-2</v>
      </c>
      <c r="H30" s="28">
        <f>'Calculations asian'!H211</f>
        <v>6.3402976176499731E-2</v>
      </c>
      <c r="I30" s="28">
        <f>'Calculations asian'!I211</f>
        <v>6.4534667677168187E-2</v>
      </c>
      <c r="J30" s="28">
        <f>'Calculations asian'!J211</f>
        <v>6.5685155622934505E-2</v>
      </c>
      <c r="K30" s="28">
        <f>'Calculations asian'!K211</f>
        <v>6.6841350665003518E-2</v>
      </c>
      <c r="L30" s="28">
        <f>'Calculations asian'!L211</f>
        <v>6.7855046716177217E-2</v>
      </c>
      <c r="M30" s="28">
        <f>'Calculations asian'!M211</f>
        <v>6.8971838355719142E-2</v>
      </c>
      <c r="N30" s="28">
        <f>'Calculations asian'!N211</f>
        <v>7.009317052965483E-2</v>
      </c>
      <c r="O30" s="28">
        <f>'Calculations asian'!O211</f>
        <v>7.1218916959294928E-2</v>
      </c>
      <c r="P30" s="28">
        <f>'Calculations asian'!P211</f>
        <v>7.2348950974892329E-2</v>
      </c>
      <c r="Q30" s="28">
        <f>'Calculations asian'!Q211</f>
        <v>7.3483145570826983E-2</v>
      </c>
      <c r="R30" s="28">
        <f>'Calculations asian'!R211</f>
        <v>7.4621373460629623E-2</v>
      </c>
      <c r="S30" s="28">
        <f>'Calculations asian'!S211</f>
        <v>7.5763507131793195E-2</v>
      </c>
      <c r="T30" s="28">
        <f>'Calculations asian'!T211</f>
        <v>7.6909418900312568E-2</v>
      </c>
      <c r="U30" s="28">
        <f>'Calculations asian'!U211</f>
        <v>7.8058980964898231E-2</v>
      </c>
      <c r="V30" s="28">
        <f>'Calculations asian'!V211</f>
        <v>7.9212065460814218E-2</v>
      </c>
      <c r="W30" s="28">
        <f>'Calculations asian'!W211</f>
        <v>8.0368544513283152E-2</v>
      </c>
      <c r="X30" s="28">
        <f>'Calculations asian'!X211</f>
        <v>8.1528290290410699E-2</v>
      </c>
      <c r="Y30" s="28">
        <f>'Calculations asian'!Y211</f>
        <v>8.2691175055581836E-2</v>
      </c>
      <c r="Z30" s="28">
        <f>'Calculations asian'!Z211</f>
        <v>8.3857071219277338E-2</v>
      </c>
      <c r="AA30" s="28">
        <f>'Calculations asian'!AA211</f>
        <v>8.5025851390267429E-2</v>
      </c>
      <c r="AB30" s="28">
        <f>'Calculations asian'!AB211</f>
        <v>8.6197388426139193E-2</v>
      </c>
      <c r="AC30" s="28">
        <f>'Calculations asian'!AC211</f>
        <v>8.7371555483111762E-2</v>
      </c>
      <c r="AD30" s="28">
        <f>'Calculations asian'!AD211</f>
        <v>8.854822606510139E-2</v>
      </c>
      <c r="AE30" s="28">
        <f>'Calculations asian'!AE211</f>
        <v>8.9727274071997987E-2</v>
      </c>
      <c r="AF30" s="28">
        <f>'Calculations asian'!AF211</f>
        <v>9.0908573847113677E-2</v>
      </c>
      <c r="AG30">
        <f t="shared" si="1"/>
        <v>9.1783998397171995E-2</v>
      </c>
      <c r="AH30">
        <f t="shared" si="1"/>
        <v>9.2917961407704475E-2</v>
      </c>
      <c r="AI30">
        <f t="shared" si="1"/>
        <v>9.405192441823651E-2</v>
      </c>
      <c r="AJ30">
        <f t="shared" si="1"/>
        <v>9.5185887428768545E-2</v>
      </c>
      <c r="AK30">
        <f t="shared" si="1"/>
        <v>9.6319850439300581E-2</v>
      </c>
      <c r="AL30">
        <f t="shared" si="1"/>
        <v>9.7453813449832616E-2</v>
      </c>
      <c r="AM30">
        <f t="shared" si="1"/>
        <v>9.8587776460364651E-2</v>
      </c>
      <c r="AN30">
        <f t="shared" si="1"/>
        <v>9.9721739470896686E-2</v>
      </c>
      <c r="AO30">
        <f t="shared" si="1"/>
        <v>0.10085570248142917</v>
      </c>
      <c r="AP30">
        <f t="shared" si="1"/>
        <v>0.1019896654919612</v>
      </c>
      <c r="AQ30">
        <f t="shared" si="1"/>
        <v>0.10312362850249324</v>
      </c>
      <c r="AR30">
        <f t="shared" si="1"/>
        <v>0.10425759151302527</v>
      </c>
      <c r="AS30">
        <f t="shared" si="1"/>
        <v>0.10539155452355731</v>
      </c>
      <c r="AT30">
        <f t="shared" si="1"/>
        <v>0.10652551753408934</v>
      </c>
      <c r="AU30">
        <f t="shared" si="1"/>
        <v>0.10765948054462182</v>
      </c>
      <c r="AV30">
        <f t="shared" si="1"/>
        <v>0.10879344355515386</v>
      </c>
      <c r="AW30">
        <f t="shared" si="2"/>
        <v>0.10992740656568589</v>
      </c>
      <c r="AX30">
        <f t="shared" si="2"/>
        <v>0.11106136957621793</v>
      </c>
      <c r="AY30">
        <f t="shared" si="2"/>
        <v>0.11219533258674996</v>
      </c>
      <c r="AZ30">
        <f t="shared" si="2"/>
        <v>0.113329295597282</v>
      </c>
    </row>
    <row r="31" spans="1:52" x14ac:dyDescent="0.2">
      <c r="A31" s="6" t="s">
        <v>45</v>
      </c>
      <c r="B31" s="28">
        <f>'Calculations asian'!B212</f>
        <v>5.6000000000000008E-2</v>
      </c>
      <c r="C31" s="28">
        <f>'Calculations asian'!C212</f>
        <v>5.7013785701208887E-2</v>
      </c>
      <c r="D31" s="28">
        <f>'Calculations asian'!D212</f>
        <v>5.8069561421239591E-2</v>
      </c>
      <c r="E31" s="28">
        <f>'Calculations asian'!E212</f>
        <v>5.9139388927475889E-2</v>
      </c>
      <c r="F31" s="28">
        <f>'Calculations asian'!F212</f>
        <v>6.0215566324048717E-2</v>
      </c>
      <c r="G31" s="28">
        <f>'Calculations asian'!G212</f>
        <v>6.1310236267993694E-2</v>
      </c>
      <c r="H31" s="28">
        <f>'Calculations asian'!H212</f>
        <v>6.2450872116043651E-2</v>
      </c>
      <c r="I31" s="28">
        <f>'Calculations asian'!I212</f>
        <v>6.3591284493804578E-2</v>
      </c>
      <c r="J31" s="28">
        <f>'Calculations asian'!J212</f>
        <v>6.4750624590969391E-2</v>
      </c>
      <c r="K31" s="28">
        <f>'Calculations asian'!K212</f>
        <v>6.5915771883507959E-2</v>
      </c>
      <c r="L31" s="28">
        <f>'Calculations asian'!L212</f>
        <v>6.6936685671801277E-2</v>
      </c>
      <c r="M31" s="28">
        <f>'Calculations asian'!M212</f>
        <v>6.8061749104479111E-2</v>
      </c>
      <c r="N31" s="28">
        <f>'Calculations asian'!N212</f>
        <v>6.9191267209652282E-2</v>
      </c>
      <c r="O31" s="28">
        <f>'Calculations asian'!O212</f>
        <v>7.0325089137734817E-2</v>
      </c>
      <c r="P31" s="28">
        <f>'Calculations asian'!P212</f>
        <v>7.1463063829796364E-2</v>
      </c>
      <c r="Q31" s="28">
        <f>'Calculations asian'!Q212</f>
        <v>7.2605040100030702E-2</v>
      </c>
      <c r="R31" s="28">
        <f>'Calculations asian'!R212</f>
        <v>7.3750866717154279E-2</v>
      </c>
      <c r="S31" s="28">
        <f>'Calculations asian'!S212</f>
        <v>7.4900392484661737E-2</v>
      </c>
      <c r="T31" s="28">
        <f>'Calculations asian'!T212</f>
        <v>7.6053466319857224E-2</v>
      </c>
      <c r="U31" s="28">
        <f>'Calculations asian'!U212</f>
        <v>7.7209937331591982E-2</v>
      </c>
      <c r="V31" s="28">
        <f>'Calculations asian'!V212</f>
        <v>7.8369654896641119E-2</v>
      </c>
      <c r="W31" s="28">
        <f>'Calculations asian'!W212</f>
        <v>7.9532468734652598E-2</v>
      </c>
      <c r="X31" s="28">
        <f>'Calculations asian'!X212</f>
        <v>8.0698228981608944E-2</v>
      </c>
      <c r="Y31" s="28">
        <f>'Calculations asian'!Y212</f>
        <v>8.1866786261747732E-2</v>
      </c>
      <c r="Z31" s="28">
        <f>'Calculations asian'!Z212</f>
        <v>8.3037991757884219E-2</v>
      </c>
      <c r="AA31" s="28">
        <f>'Calculations asian'!AA212</f>
        <v>8.4211697280089995E-2</v>
      </c>
      <c r="AB31" s="28">
        <f>'Calculations asian'!AB212</f>
        <v>8.5387755332683335E-2</v>
      </c>
      <c r="AC31" s="28">
        <f>'Calculations asian'!AC212</f>
        <v>8.6566019179488446E-2</v>
      </c>
      <c r="AD31" s="28">
        <f>'Calculations asian'!AD212</f>
        <v>8.7746342907327551E-2</v>
      </c>
      <c r="AE31" s="28">
        <f>'Calculations asian'!AE212</f>
        <v>8.8928581487713543E-2</v>
      </c>
      <c r="AF31" s="28">
        <f>'Calculations asian'!AF212</f>
        <v>9.0112590836711443E-2</v>
      </c>
      <c r="AG31">
        <f t="shared" si="1"/>
        <v>9.1012841034031844E-2</v>
      </c>
      <c r="AH31">
        <f t="shared" si="1"/>
        <v>9.2153940438800763E-2</v>
      </c>
      <c r="AI31">
        <f t="shared" ref="AI31:AZ43" si="3">_xlfn.FORECAST.LINEAR(AI$1,$B31:$AF31,$B$1:$AF$1)</f>
        <v>9.3295039843569683E-2</v>
      </c>
      <c r="AJ31">
        <f t="shared" si="3"/>
        <v>9.4436139248338602E-2</v>
      </c>
      <c r="AK31">
        <f t="shared" si="3"/>
        <v>9.5577238653107521E-2</v>
      </c>
      <c r="AL31">
        <f t="shared" si="3"/>
        <v>9.6718338057876441E-2</v>
      </c>
      <c r="AM31">
        <f t="shared" si="3"/>
        <v>9.785943746264536E-2</v>
      </c>
      <c r="AN31">
        <f t="shared" si="3"/>
        <v>9.9000536867414279E-2</v>
      </c>
      <c r="AO31">
        <f t="shared" si="3"/>
        <v>0.1001416362721832</v>
      </c>
      <c r="AP31">
        <f t="shared" si="3"/>
        <v>0.10128273567695212</v>
      </c>
      <c r="AQ31">
        <f t="shared" si="3"/>
        <v>0.10242383508172104</v>
      </c>
      <c r="AR31">
        <f t="shared" si="3"/>
        <v>0.10356493448648996</v>
      </c>
      <c r="AS31">
        <f t="shared" si="3"/>
        <v>0.10470603389125888</v>
      </c>
      <c r="AT31">
        <f t="shared" si="3"/>
        <v>0.1058471332960278</v>
      </c>
      <c r="AU31">
        <f t="shared" si="3"/>
        <v>0.10698823270079671</v>
      </c>
      <c r="AV31">
        <f t="shared" si="3"/>
        <v>0.10812933210556563</v>
      </c>
      <c r="AW31">
        <f t="shared" si="3"/>
        <v>0.10927043151033455</v>
      </c>
      <c r="AX31">
        <f t="shared" si="3"/>
        <v>0.11041153091510347</v>
      </c>
      <c r="AY31">
        <f t="shared" si="3"/>
        <v>0.11155263031987239</v>
      </c>
      <c r="AZ31">
        <f t="shared" si="3"/>
        <v>0.11269372972464131</v>
      </c>
    </row>
    <row r="32" spans="1:52" x14ac:dyDescent="0.2">
      <c r="A32" s="6" t="s">
        <v>46</v>
      </c>
      <c r="B32" s="28">
        <f>'Calculations asian'!B213</f>
        <v>6.9000000000000006E-2</v>
      </c>
      <c r="C32" s="28">
        <f>'Calculations asian'!C213</f>
        <v>7.0140343841358643E-2</v>
      </c>
      <c r="D32" s="28">
        <f>'Calculations asian'!D213</f>
        <v>7.1326908391406846E-2</v>
      </c>
      <c r="E32" s="28">
        <f>'Calculations asian'!E213</f>
        <v>7.2527675876426292E-2</v>
      </c>
      <c r="F32" s="28">
        <f>'Calculations asian'!F213</f>
        <v>7.373415174620386E-2</v>
      </c>
      <c r="G32" s="28">
        <f>'Calculations asian'!G213</f>
        <v>7.4959660456837954E-2</v>
      </c>
      <c r="H32" s="28">
        <f>'Calculations asian'!H213</f>
        <v>7.6234855624086342E-2</v>
      </c>
      <c r="I32" s="28">
        <f>'Calculations asian'!I213</f>
        <v>7.7508513261219159E-2</v>
      </c>
      <c r="J32" s="28">
        <f>'Calculations asian'!J213</f>
        <v>7.8801769025737184E-2</v>
      </c>
      <c r="K32" s="28">
        <f>'Calculations asian'!K213</f>
        <v>8.0099825563502369E-2</v>
      </c>
      <c r="L32" s="28">
        <f>'Calculations asian'!L213</f>
        <v>8.1236771767095012E-2</v>
      </c>
      <c r="M32" s="28">
        <f>'Calculations asian'!M213</f>
        <v>8.2487798907651011E-2</v>
      </c>
      <c r="N32" s="28">
        <f>'Calculations asian'!N213</f>
        <v>8.3742416028763866E-2</v>
      </c>
      <c r="O32" s="28">
        <f>'Calculations asian'!O213</f>
        <v>8.5000461702950489E-2</v>
      </c>
      <c r="P32" s="28">
        <f>'Calculations asian'!P213</f>
        <v>8.6261774778939912E-2</v>
      </c>
      <c r="Q32" s="28">
        <f>'Calculations asian'!Q213</f>
        <v>8.7526194457623455E-2</v>
      </c>
      <c r="R32" s="28">
        <f>'Calculations asian'!R213</f>
        <v>8.8793560366800334E-2</v>
      </c>
      <c r="S32" s="28">
        <f>'Calculations asian'!S213</f>
        <v>9.0063712634653834E-2</v>
      </c>
      <c r="T32" s="28">
        <f>'Calculations asian'!T213</f>
        <v>9.1336491961888366E-2</v>
      </c>
      <c r="U32" s="28">
        <f>'Calculations asian'!U213</f>
        <v>9.2611739692466916E-2</v>
      </c>
      <c r="V32" s="28">
        <f>'Calculations asian'!V213</f>
        <v>9.3889297882890854E-2</v>
      </c>
      <c r="W32" s="28">
        <f>'Calculations asian'!W213</f>
        <v>9.5169009369965044E-2</v>
      </c>
      <c r="X32" s="28">
        <f>'Calculations asian'!X213</f>
        <v>9.6450717836996921E-2</v>
      </c>
      <c r="Y32" s="28">
        <f>'Calculations asian'!Y213</f>
        <v>9.7734267878384504E-2</v>
      </c>
      <c r="Z32" s="28">
        <f>'Calculations asian'!Z213</f>
        <v>9.9019505062544907E-2</v>
      </c>
      <c r="AA32" s="28">
        <f>'Calculations asian'!AA213</f>
        <v>0.10030627599314573</v>
      </c>
      <c r="AB32" s="28">
        <f>'Calculations asian'!AB213</f>
        <v>0.10159442836860233</v>
      </c>
      <c r="AC32" s="28">
        <f>'Calculations asian'!AC213</f>
        <v>0.10288381103980623</v>
      </c>
      <c r="AD32" s="28">
        <f>'Calculations asian'!AD213</f>
        <v>0.10417427406605502</v>
      </c>
      <c r="AE32" s="28">
        <f>'Calculations asian'!AE213</f>
        <v>0.10546566876916066</v>
      </c>
      <c r="AF32" s="28">
        <f>'Calculations asian'!AF213</f>
        <v>0.10675784778570853</v>
      </c>
      <c r="AG32">
        <f t="shared" ref="AG32:AV43" si="4">_xlfn.FORECAST.LINEAR(AG$1,$B32:$AF32,$B$1:$AF$1)</f>
        <v>0.10784750984373925</v>
      </c>
      <c r="AH32">
        <f t="shared" si="4"/>
        <v>0.10911047975304777</v>
      </c>
      <c r="AI32">
        <f t="shared" si="4"/>
        <v>0.11037344966235629</v>
      </c>
      <c r="AJ32">
        <f t="shared" si="4"/>
        <v>0.11163641957166526</v>
      </c>
      <c r="AK32">
        <f t="shared" si="4"/>
        <v>0.11289938948097378</v>
      </c>
      <c r="AL32">
        <f t="shared" si="4"/>
        <v>0.1141623593902823</v>
      </c>
      <c r="AM32">
        <f t="shared" si="4"/>
        <v>0.11542532929959082</v>
      </c>
      <c r="AN32">
        <f t="shared" si="4"/>
        <v>0.11668829920889934</v>
      </c>
      <c r="AO32">
        <f t="shared" si="4"/>
        <v>0.11795126911820786</v>
      </c>
      <c r="AP32">
        <f t="shared" si="4"/>
        <v>0.11921423902751638</v>
      </c>
      <c r="AQ32">
        <f t="shared" si="4"/>
        <v>0.1204772089368249</v>
      </c>
      <c r="AR32">
        <f t="shared" si="4"/>
        <v>0.12174017884613342</v>
      </c>
      <c r="AS32">
        <f t="shared" si="4"/>
        <v>0.12300314875544194</v>
      </c>
      <c r="AT32">
        <f t="shared" si="4"/>
        <v>0.12426611866475046</v>
      </c>
      <c r="AU32">
        <f t="shared" si="4"/>
        <v>0.12552908857405942</v>
      </c>
      <c r="AV32">
        <f t="shared" si="4"/>
        <v>0.12679205848336794</v>
      </c>
      <c r="AW32">
        <f t="shared" si="3"/>
        <v>0.12805502839267646</v>
      </c>
      <c r="AX32">
        <f t="shared" si="3"/>
        <v>0.12931799830198498</v>
      </c>
      <c r="AY32">
        <f t="shared" si="3"/>
        <v>0.1305809682112935</v>
      </c>
      <c r="AZ32">
        <f t="shared" si="3"/>
        <v>0.13184393812060202</v>
      </c>
    </row>
    <row r="33" spans="1:52" x14ac:dyDescent="0.2">
      <c r="A33" s="6" t="s">
        <v>47</v>
      </c>
      <c r="B33" s="28">
        <f>'Calculations asian'!B214</f>
        <v>5.1628649635036508E-2</v>
      </c>
      <c r="C33" s="28">
        <f>'Calculations asian'!C214</f>
        <v>5.2570429290387119E-2</v>
      </c>
      <c r="D33" s="28">
        <f>'Calculations asian'!D214</f>
        <v>5.3551795914729132E-2</v>
      </c>
      <c r="E33" s="28">
        <f>'Calculations asian'!E214</f>
        <v>5.4546646172671007E-2</v>
      </c>
      <c r="F33" s="28">
        <f>'Calculations asian'!F214</f>
        <v>5.5547924941599498E-2</v>
      </c>
      <c r="G33" s="28">
        <f>'Calculations asian'!G214</f>
        <v>5.6566866477617529E-2</v>
      </c>
      <c r="H33" s="28">
        <f>'Calculations asian'!H214</f>
        <v>5.7629116878671352E-2</v>
      </c>
      <c r="I33" s="28">
        <f>'Calculations asian'!I214</f>
        <v>5.8691940270254088E-2</v>
      </c>
      <c r="J33" s="28">
        <f>'Calculations asian'!J214</f>
        <v>5.9773132145034068E-2</v>
      </c>
      <c r="K33" s="28">
        <f>'Calculations asian'!K214</f>
        <v>6.0860447148452623E-2</v>
      </c>
      <c r="L33" s="28">
        <f>'Calculations asian'!L214</f>
        <v>6.181422965934473E-2</v>
      </c>
      <c r="M33" s="28">
        <f>'Calculations asian'!M214</f>
        <v>6.2865786446550151E-2</v>
      </c>
      <c r="N33" s="28">
        <f>'Calculations asian'!N214</f>
        <v>6.3922334768637873E-2</v>
      </c>
      <c r="O33" s="28">
        <f>'Calculations asian'!O214</f>
        <v>6.4983772396580958E-2</v>
      </c>
      <c r="P33" s="28">
        <f>'Calculations asian'!P214</f>
        <v>6.6049996498598357E-2</v>
      </c>
      <c r="Q33" s="28">
        <f>'Calculations asian'!Q214</f>
        <v>6.7120903677049079E-2</v>
      </c>
      <c r="R33" s="28">
        <f>'Calculations asian'!R214</f>
        <v>6.8196390005583418E-2</v>
      </c>
      <c r="S33" s="28">
        <f>'Calculations asian'!S214</f>
        <v>6.9276351066519692E-2</v>
      </c>
      <c r="T33" s="28">
        <f>'Calculations asian'!T214</f>
        <v>7.0360681988407725E-2</v>
      </c>
      <c r="U33" s="28">
        <f>'Calculations asian'!U214</f>
        <v>7.1449277483743717E-2</v>
      </c>
      <c r="V33" s="28">
        <f>'Calculations asian'!V214</f>
        <v>7.2542031886802902E-2</v>
      </c>
      <c r="W33" s="28">
        <f>'Calculations asian'!W214</f>
        <v>7.363883919155155E-2</v>
      </c>
      <c r="X33" s="28">
        <f>'Calculations asian'!X214</f>
        <v>7.4739593089602305E-2</v>
      </c>
      <c r="Y33" s="28">
        <f>'Calculations asian'!Y214</f>
        <v>7.5844187008181255E-2</v>
      </c>
      <c r="Z33" s="28">
        <f>'Calculations asian'!Z214</f>
        <v>7.6952514148066989E-2</v>
      </c>
      <c r="AA33" s="28">
        <f>'Calculations asian'!AA214</f>
        <v>7.8064467521468145E-2</v>
      </c>
      <c r="AB33" s="28">
        <f>'Calculations asian'!AB214</f>
        <v>7.9179939989807477E-2</v>
      </c>
      <c r="AC33" s="28">
        <f>'Calculations asian'!AC214</f>
        <v>8.0298824301374694E-2</v>
      </c>
      <c r="AD33" s="28">
        <f>'Calculations asian'!AD214</f>
        <v>8.1421013128816458E-2</v>
      </c>
      <c r="AE33" s="28">
        <f>'Calculations asian'!AE214</f>
        <v>8.2546399106431426E-2</v>
      </c>
      <c r="AF33" s="28">
        <f>'Calculations asian'!AF214</f>
        <v>8.3674874867236806E-2</v>
      </c>
      <c r="AG33">
        <f t="shared" si="4"/>
        <v>8.4443494030444377E-2</v>
      </c>
      <c r="AH33">
        <f t="shared" si="4"/>
        <v>8.5514943542216226E-2</v>
      </c>
      <c r="AI33">
        <f t="shared" si="4"/>
        <v>8.658639305398852E-2</v>
      </c>
      <c r="AJ33">
        <f t="shared" si="4"/>
        <v>8.7657842565760369E-2</v>
      </c>
      <c r="AK33">
        <f t="shared" si="4"/>
        <v>8.8729292077532662E-2</v>
      </c>
      <c r="AL33">
        <f t="shared" si="4"/>
        <v>8.9800741589304511E-2</v>
      </c>
      <c r="AM33">
        <f t="shared" si="4"/>
        <v>9.0872191101076805E-2</v>
      </c>
      <c r="AN33">
        <f t="shared" si="4"/>
        <v>9.1943640612848654E-2</v>
      </c>
      <c r="AO33">
        <f t="shared" si="4"/>
        <v>9.3015090124620947E-2</v>
      </c>
      <c r="AP33">
        <f t="shared" si="4"/>
        <v>9.408653963639324E-2</v>
      </c>
      <c r="AQ33">
        <f t="shared" si="4"/>
        <v>9.515798914816509E-2</v>
      </c>
      <c r="AR33">
        <f t="shared" si="4"/>
        <v>9.6229438659937383E-2</v>
      </c>
      <c r="AS33">
        <f t="shared" si="4"/>
        <v>9.7300888171709232E-2</v>
      </c>
      <c r="AT33">
        <f t="shared" si="4"/>
        <v>9.8372337683481526E-2</v>
      </c>
      <c r="AU33">
        <f t="shared" si="4"/>
        <v>9.9443787195253375E-2</v>
      </c>
      <c r="AV33">
        <f t="shared" si="4"/>
        <v>0.10051523670702567</v>
      </c>
      <c r="AW33">
        <f t="shared" si="3"/>
        <v>0.10158668621879752</v>
      </c>
      <c r="AX33">
        <f t="shared" si="3"/>
        <v>0.10265813573056981</v>
      </c>
      <c r="AY33">
        <f t="shared" si="3"/>
        <v>0.10372958524234166</v>
      </c>
      <c r="AZ33">
        <f t="shared" si="3"/>
        <v>0.10480103475411395</v>
      </c>
    </row>
    <row r="34" spans="1:52" x14ac:dyDescent="0.2">
      <c r="A34" s="6" t="s">
        <v>48</v>
      </c>
      <c r="B34" s="28">
        <f>'Calculations asian'!B215</f>
        <v>0.10239018404907975</v>
      </c>
      <c r="C34" s="28">
        <f>'Calculations asian'!C215</f>
        <v>0.1038799440118643</v>
      </c>
      <c r="D34" s="28">
        <f>'Calculations asian'!D215</f>
        <v>0.10542769773296777</v>
      </c>
      <c r="E34" s="28">
        <f>'Calculations asian'!E215</f>
        <v>0.10699133380257229</v>
      </c>
      <c r="F34" s="28">
        <f>'Calculations asian'!F215</f>
        <v>0.10855979650153923</v>
      </c>
      <c r="G34" s="28">
        <f>'Calculations asian'!G215</f>
        <v>0.11015026706269278</v>
      </c>
      <c r="H34" s="28">
        <f>'Calculations asian'!H215</f>
        <v>0.11180232430498885</v>
      </c>
      <c r="I34" s="28">
        <f>'Calculations asian'!I215</f>
        <v>0.11344960356123344</v>
      </c>
      <c r="J34" s="28">
        <f>'Calculations asian'!J215</f>
        <v>0.11511932707682872</v>
      </c>
      <c r="K34" s="28">
        <f>'Calculations asian'!K215</f>
        <v>0.11679228935893098</v>
      </c>
      <c r="L34" s="28">
        <f>'Calculations asian'!L215</f>
        <v>0.11825543502634268</v>
      </c>
      <c r="M34" s="28">
        <f>'Calculations asian'!M215</f>
        <v>0.11986267113135697</v>
      </c>
      <c r="N34" s="28">
        <f>'Calculations asian'!N215</f>
        <v>0.1214718372347308</v>
      </c>
      <c r="O34" s="28">
        <f>'Calculations asian'!O215</f>
        <v>0.12308271903137717</v>
      </c>
      <c r="P34" s="28">
        <f>'Calculations asian'!P215</f>
        <v>0.12469510374163144</v>
      </c>
      <c r="Q34" s="28">
        <f>'Calculations asian'!Q215</f>
        <v>0.12630878020085448</v>
      </c>
      <c r="R34" s="28">
        <f>'Calculations asian'!R215</f>
        <v>0.12792353894639313</v>
      </c>
      <c r="S34" s="28">
        <f>'Calculations asian'!S215</f>
        <v>0.12953917230184903</v>
      </c>
      <c r="T34" s="28">
        <f>'Calculations asian'!T215</f>
        <v>0.13115547445859896</v>
      </c>
      <c r="U34" s="28">
        <f>'Calculations asian'!U215</f>
        <v>0.13277224155452283</v>
      </c>
      <c r="V34" s="28">
        <f>'Calculations asian'!V215</f>
        <v>0.13438927174990475</v>
      </c>
      <c r="W34" s="28">
        <f>'Calculations asian'!W215</f>
        <v>0.13600636530046736</v>
      </c>
      <c r="X34" s="28">
        <f>'Calculations asian'!X215</f>
        <v>0.13762332462751442</v>
      </c>
      <c r="Y34" s="28">
        <f>'Calculations asian'!Y215</f>
        <v>0.1392399543851626</v>
      </c>
      <c r="Z34" s="28">
        <f>'Calculations asian'!Z215</f>
        <v>0.14085606152463925</v>
      </c>
      <c r="AA34" s="28">
        <f>'Calculations asian'!AA215</f>
        <v>0.14247145535563899</v>
      </c>
      <c r="AB34" s="28">
        <f>'Calculations asian'!AB215</f>
        <v>0.14408594760473273</v>
      </c>
      <c r="AC34" s="28">
        <f>'Calculations asian'!AC215</f>
        <v>0.1456993524708248</v>
      </c>
      <c r="AD34" s="28">
        <f>'Calculations asian'!AD215</f>
        <v>0.14731148667766195</v>
      </c>
      <c r="AE34" s="28">
        <f>'Calculations asian'!AE215</f>
        <v>0.14892216952340623</v>
      </c>
      <c r="AF34" s="28">
        <f>'Calculations asian'!AF215</f>
        <v>0.15053122292727758</v>
      </c>
      <c r="AG34">
        <f t="shared" si="4"/>
        <v>0.15211382019798148</v>
      </c>
      <c r="AH34">
        <f t="shared" si="4"/>
        <v>0.15372422760302173</v>
      </c>
      <c r="AI34">
        <f t="shared" si="4"/>
        <v>0.15533463500806155</v>
      </c>
      <c r="AJ34">
        <f t="shared" si="4"/>
        <v>0.15694504241310181</v>
      </c>
      <c r="AK34">
        <f t="shared" si="4"/>
        <v>0.15855544981814162</v>
      </c>
      <c r="AL34">
        <f t="shared" si="4"/>
        <v>0.16016585722318188</v>
      </c>
      <c r="AM34">
        <f t="shared" si="4"/>
        <v>0.1617762646282217</v>
      </c>
      <c r="AN34">
        <f t="shared" si="4"/>
        <v>0.16338667203326196</v>
      </c>
      <c r="AO34">
        <f t="shared" si="4"/>
        <v>0.16499707943830177</v>
      </c>
      <c r="AP34">
        <f t="shared" si="4"/>
        <v>0.16660748684334203</v>
      </c>
      <c r="AQ34">
        <f t="shared" si="4"/>
        <v>0.16821789424838185</v>
      </c>
      <c r="AR34">
        <f t="shared" si="4"/>
        <v>0.16982830165342211</v>
      </c>
      <c r="AS34">
        <f t="shared" si="4"/>
        <v>0.17143870905846192</v>
      </c>
      <c r="AT34">
        <f t="shared" si="4"/>
        <v>0.17304911646350218</v>
      </c>
      <c r="AU34">
        <f t="shared" si="4"/>
        <v>0.174659523868542</v>
      </c>
      <c r="AV34">
        <f t="shared" si="4"/>
        <v>0.17626993127358226</v>
      </c>
      <c r="AW34">
        <f t="shared" si="3"/>
        <v>0.17788033867862207</v>
      </c>
      <c r="AX34">
        <f t="shared" si="3"/>
        <v>0.17949074608366233</v>
      </c>
      <c r="AY34">
        <f t="shared" si="3"/>
        <v>0.18110115348870215</v>
      </c>
      <c r="AZ34">
        <f t="shared" si="3"/>
        <v>0.18271156089374241</v>
      </c>
    </row>
    <row r="35" spans="1:52" x14ac:dyDescent="0.2">
      <c r="A35" s="6" t="s">
        <v>49</v>
      </c>
      <c r="B35" s="28">
        <f>'Calculations asian'!B216</f>
        <v>0.17205663430420703</v>
      </c>
      <c r="C35" s="28">
        <f>'Calculations asian'!C216</f>
        <v>0.17404355904376675</v>
      </c>
      <c r="D35" s="28">
        <f>'Calculations asian'!D216</f>
        <v>0.17610319478810368</v>
      </c>
      <c r="E35" s="28">
        <f>'Calculations asian'!E216</f>
        <v>0.17817612838376018</v>
      </c>
      <c r="F35" s="28">
        <f>'Calculations asian'!F216</f>
        <v>0.18024857203961314</v>
      </c>
      <c r="G35" s="28">
        <f>'Calculations asian'!G216</f>
        <v>0.18234172794275066</v>
      </c>
      <c r="H35" s="28">
        <f>'Calculations asian'!H216</f>
        <v>0.18450725815661623</v>
      </c>
      <c r="I35" s="28">
        <f>'Calculations asian'!I216</f>
        <v>0.18666041013325321</v>
      </c>
      <c r="J35" s="28">
        <f>'Calculations asian'!J216</f>
        <v>0.18883544485138068</v>
      </c>
      <c r="K35" s="28">
        <f>'Calculations asian'!K216</f>
        <v>0.19100655676815648</v>
      </c>
      <c r="L35" s="28">
        <f>'Calculations asian'!L216</f>
        <v>0.19290346738546127</v>
      </c>
      <c r="M35" s="28">
        <f>'Calculations asian'!M216</f>
        <v>0.19497782563431731</v>
      </c>
      <c r="N35" s="28">
        <f>'Calculations asian'!N216</f>
        <v>0.19704805737483794</v>
      </c>
      <c r="O35" s="28">
        <f>'Calculations asian'!O216</f>
        <v>0.19911393200331653</v>
      </c>
      <c r="P35" s="28">
        <f>'Calculations asian'!P216</f>
        <v>0.20117522308865993</v>
      </c>
      <c r="Q35" s="28">
        <f>'Calculations asian'!Q216</f>
        <v>0.20323170841521679</v>
      </c>
      <c r="R35" s="28">
        <f>'Calculations asian'!R216</f>
        <v>0.20528317002185098</v>
      </c>
      <c r="S35" s="28">
        <f>'Calculations asian'!S216</f>
        <v>0.20732939423728711</v>
      </c>
      <c r="T35" s="28">
        <f>'Calculations asian'!T216</f>
        <v>0.20937017171174768</v>
      </c>
      <c r="U35" s="28">
        <f>'Calculations asian'!U216</f>
        <v>0.21140529744491968</v>
      </c>
      <c r="V35" s="28">
        <f>'Calculations asian'!V216</f>
        <v>0.21343457081028855</v>
      </c>
      <c r="W35" s="28">
        <f>'Calculations asian'!W216</f>
        <v>0.21545779557587996</v>
      </c>
      <c r="X35" s="28">
        <f>'Calculations asian'!X216</f>
        <v>0.21747477992145911</v>
      </c>
      <c r="Y35" s="28">
        <f>'Calculations asian'!Y216</f>
        <v>0.21948533645224513</v>
      </c>
      <c r="Z35" s="28">
        <f>'Calculations asian'!Z216</f>
        <v>0.22148928220919137</v>
      </c>
      <c r="AA35" s="28">
        <f>'Calculations asian'!AA216</f>
        <v>0.22348643867589726</v>
      </c>
      <c r="AB35" s="28">
        <f>'Calculations asian'!AB216</f>
        <v>0.22547663178221986</v>
      </c>
      <c r="AC35" s="28">
        <f>'Calculations asian'!AC216</f>
        <v>0.22745969190464976</v>
      </c>
      <c r="AD35" s="28">
        <f>'Calculations asian'!AD216</f>
        <v>0.22943545386352551</v>
      </c>
      <c r="AE35" s="28">
        <f>'Calculations asian'!AE216</f>
        <v>0.23140375691716658</v>
      </c>
      <c r="AF35" s="28">
        <f>'Calculations asian'!AF216</f>
        <v>0.23336444475299703</v>
      </c>
      <c r="AG35">
        <f t="shared" si="4"/>
        <v>0.23583069954067692</v>
      </c>
      <c r="AH35">
        <f t="shared" si="4"/>
        <v>0.23788103375270531</v>
      </c>
      <c r="AI35">
        <f t="shared" si="4"/>
        <v>0.23993136796473458</v>
      </c>
      <c r="AJ35">
        <f t="shared" si="4"/>
        <v>0.24198170217676296</v>
      </c>
      <c r="AK35">
        <f t="shared" si="4"/>
        <v>0.24403203638879134</v>
      </c>
      <c r="AL35">
        <f t="shared" si="4"/>
        <v>0.24608237060082061</v>
      </c>
      <c r="AM35">
        <f t="shared" si="4"/>
        <v>0.24813270481284899</v>
      </c>
      <c r="AN35">
        <f t="shared" si="4"/>
        <v>0.25018303902487737</v>
      </c>
      <c r="AO35">
        <f t="shared" si="4"/>
        <v>0.25223337323690664</v>
      </c>
      <c r="AP35">
        <f t="shared" si="4"/>
        <v>0.25428370744893503</v>
      </c>
      <c r="AQ35">
        <f t="shared" si="4"/>
        <v>0.2563340416609643</v>
      </c>
      <c r="AR35">
        <f t="shared" si="4"/>
        <v>0.25838437587299268</v>
      </c>
      <c r="AS35">
        <f t="shared" si="4"/>
        <v>0.26043471008502106</v>
      </c>
      <c r="AT35">
        <f t="shared" si="4"/>
        <v>0.26248504429705033</v>
      </c>
      <c r="AU35">
        <f t="shared" si="4"/>
        <v>0.26453537850907871</v>
      </c>
      <c r="AV35">
        <f t="shared" si="4"/>
        <v>0.26658571272110709</v>
      </c>
      <c r="AW35">
        <f t="shared" si="3"/>
        <v>0.26863604693313636</v>
      </c>
      <c r="AX35">
        <f t="shared" si="3"/>
        <v>0.27068638114516475</v>
      </c>
      <c r="AY35">
        <f t="shared" si="3"/>
        <v>0.27273671535719313</v>
      </c>
      <c r="AZ35">
        <f t="shared" si="3"/>
        <v>0.2747870495692224</v>
      </c>
    </row>
    <row r="36" spans="1:52" x14ac:dyDescent="0.2">
      <c r="A36" s="6" t="s">
        <v>50</v>
      </c>
      <c r="B36" s="28">
        <f>'Calculations asian'!B217</f>
        <v>9.2999999999999999E-2</v>
      </c>
      <c r="C36" s="28">
        <f>'Calculations asian'!C217</f>
        <v>9.438930404622814E-2</v>
      </c>
      <c r="D36" s="28">
        <f>'Calculations asian'!D217</f>
        <v>9.5833890074595807E-2</v>
      </c>
      <c r="E36" s="28">
        <f>'Calculations asian'!E217</f>
        <v>9.7294339859799683E-2</v>
      </c>
      <c r="F36" s="28">
        <f>'Calculations asian'!F217</f>
        <v>9.8760435092440285E-2</v>
      </c>
      <c r="G36" s="28">
        <f>'Calculations asian'!G217</f>
        <v>0.10024817077445031</v>
      </c>
      <c r="H36" s="28">
        <f>'Calculations asian'!H217</f>
        <v>0.10179467725095111</v>
      </c>
      <c r="I36" s="28">
        <f>'Calculations asian'!I217</f>
        <v>0.10333812871265174</v>
      </c>
      <c r="J36" s="28">
        <f>'Calculations asian'!J217</f>
        <v>0.10490396975368303</v>
      </c>
      <c r="K36" s="28">
        <f>'Calculations asian'!K217</f>
        <v>0.10647417772832705</v>
      </c>
      <c r="L36" s="28">
        <f>'Calculations asian'!L217</f>
        <v>0.10784901410087888</v>
      </c>
      <c r="M36" s="28">
        <f>'Calculations asian'!M217</f>
        <v>0.10936024263377565</v>
      </c>
      <c r="N36" s="28">
        <f>'Calculations asian'!N217</f>
        <v>0.11087464606350775</v>
      </c>
      <c r="O36" s="28">
        <f>'Calculations asian'!O217</f>
        <v>0.1123920466521551</v>
      </c>
      <c r="P36" s="28">
        <f>'Calculations asian'!P217</f>
        <v>0.11391226722256852</v>
      </c>
      <c r="Q36" s="28">
        <f>'Calculations asian'!Q217</f>
        <v>0.11543513122582344</v>
      </c>
      <c r="R36" s="28">
        <f>'Calculations asian'!R217</f>
        <v>0.11696046280772746</v>
      </c>
      <c r="S36" s="28">
        <f>'Calculations asian'!S217</f>
        <v>0.11848808687432534</v>
      </c>
      <c r="T36" s="28">
        <f>'Calculations asian'!T217</f>
        <v>0.12001782915633688</v>
      </c>
      <c r="U36" s="28">
        <f>'Calculations asian'!U217</f>
        <v>0.12154951627247053</v>
      </c>
      <c r="V36" s="28">
        <f>'Calculations asian'!V217</f>
        <v>0.12308297579156123</v>
      </c>
      <c r="W36" s="28">
        <f>'Calculations asian'!W217</f>
        <v>0.12461803629347565</v>
      </c>
      <c r="X36" s="28">
        <f>'Calculations asian'!X217</f>
        <v>0.1261545274287367</v>
      </c>
      <c r="Y36" s="28">
        <f>'Calculations asian'!Y217</f>
        <v>0.12769227997682486</v>
      </c>
      <c r="Z36" s="28">
        <f>'Calculations asian'!Z217</f>
        <v>0.12923112590310556</v>
      </c>
      <c r="AA36" s="28">
        <f>'Calculations asian'!AA217</f>
        <v>0.13077089841434628</v>
      </c>
      <c r="AB36" s="28">
        <f>'Calculations asian'!AB217</f>
        <v>0.13231143201278603</v>
      </c>
      <c r="AC36" s="28">
        <f>'Calculations asian'!AC217</f>
        <v>0.13385256254871883</v>
      </c>
      <c r="AD36" s="28">
        <f>'Calculations asian'!AD217</f>
        <v>0.13539412727156014</v>
      </c>
      <c r="AE36" s="28">
        <f>'Calculations asian'!AE217</f>
        <v>0.13693596487937024</v>
      </c>
      <c r="AF36" s="28">
        <f>'Calculations asian'!AF217</f>
        <v>0.13847791556680281</v>
      </c>
      <c r="AG36">
        <f t="shared" si="4"/>
        <v>0.13986488985084833</v>
      </c>
      <c r="AH36">
        <f t="shared" si="4"/>
        <v>0.1413858846149334</v>
      </c>
      <c r="AI36">
        <f t="shared" si="4"/>
        <v>0.14290687937901891</v>
      </c>
      <c r="AJ36">
        <f t="shared" si="4"/>
        <v>0.14442787414310398</v>
      </c>
      <c r="AK36">
        <f t="shared" si="4"/>
        <v>0.1459488689071895</v>
      </c>
      <c r="AL36">
        <f t="shared" si="4"/>
        <v>0.14746986367127457</v>
      </c>
      <c r="AM36">
        <f t="shared" si="4"/>
        <v>0.14899085843536009</v>
      </c>
      <c r="AN36">
        <f t="shared" si="4"/>
        <v>0.15051185319944516</v>
      </c>
      <c r="AO36">
        <f t="shared" si="4"/>
        <v>0.15203284796353067</v>
      </c>
      <c r="AP36">
        <f t="shared" si="4"/>
        <v>0.15355384272761619</v>
      </c>
      <c r="AQ36">
        <f t="shared" si="4"/>
        <v>0.15507483749170126</v>
      </c>
      <c r="AR36">
        <f t="shared" si="4"/>
        <v>0.15659583225578677</v>
      </c>
      <c r="AS36">
        <f t="shared" si="4"/>
        <v>0.15811682701987184</v>
      </c>
      <c r="AT36">
        <f t="shared" si="4"/>
        <v>0.15963782178395736</v>
      </c>
      <c r="AU36">
        <f t="shared" si="4"/>
        <v>0.16115881654804243</v>
      </c>
      <c r="AV36">
        <f t="shared" si="4"/>
        <v>0.16267981131212794</v>
      </c>
      <c r="AW36">
        <f t="shared" si="3"/>
        <v>0.16420080607621301</v>
      </c>
      <c r="AX36">
        <f t="shared" si="3"/>
        <v>0.16572180084029853</v>
      </c>
      <c r="AY36">
        <f t="shared" si="3"/>
        <v>0.16724279560438404</v>
      </c>
      <c r="AZ36">
        <f t="shared" si="3"/>
        <v>0.16876379036846911</v>
      </c>
    </row>
    <row r="37" spans="1:52" x14ac:dyDescent="0.2">
      <c r="A37" s="6" t="s">
        <v>51</v>
      </c>
      <c r="B37" s="28">
        <f>'Calculations asian'!B218</f>
        <v>4.5000000000000012E-2</v>
      </c>
      <c r="C37" s="28">
        <f>'Calculations asian'!C218</f>
        <v>4.5859124991800566E-2</v>
      </c>
      <c r="D37" s="28">
        <f>'Calculations asian'!D218</f>
        <v>4.6754705547584673E-2</v>
      </c>
      <c r="E37" s="28">
        <f>'Calculations asian'!E218</f>
        <v>4.7663023532117273E-2</v>
      </c>
      <c r="F37" s="28">
        <f>'Calculations asian'!F218</f>
        <v>4.8577627406656589E-2</v>
      </c>
      <c r="G37" s="28">
        <f>'Calculations asian'!G218</f>
        <v>4.9508828497111183E-2</v>
      </c>
      <c r="H37" s="28">
        <f>'Calculations asian'!H218</f>
        <v>5.0480102985406138E-2</v>
      </c>
      <c r="I37" s="28">
        <f>'Calculations asian'!I218</f>
        <v>5.1452341208226351E-2</v>
      </c>
      <c r="J37" s="28">
        <f>'Calculations asian'!J218</f>
        <v>5.2441866293028966E-2</v>
      </c>
      <c r="K37" s="28">
        <f>'Calculations asian'!K218</f>
        <v>5.3437505174322456E-2</v>
      </c>
      <c r="L37" s="28">
        <f>'Calculations asian'!L218</f>
        <v>5.4311172991627223E-2</v>
      </c>
      <c r="M37" s="28">
        <f>'Calculations asian'!M218</f>
        <v>5.5274916461309991E-2</v>
      </c>
      <c r="N37" s="28">
        <f>'Calculations asian'!N218</f>
        <v>5.6243698525548384E-2</v>
      </c>
      <c r="O37" s="28">
        <f>'Calculations asian'!O218</f>
        <v>5.7217432217766387E-2</v>
      </c>
      <c r="P37" s="28">
        <f>'Calculations asian'!P218</f>
        <v>5.8196029908793905E-2</v>
      </c>
      <c r="Q37" s="28">
        <f>'Calculations asian'!Q218</f>
        <v>5.9179403335977376E-2</v>
      </c>
      <c r="R37" s="28">
        <f>'Calculations asian'!R218</f>
        <v>6.0167463632624291E-2</v>
      </c>
      <c r="S37" s="28">
        <f>'Calculations asian'!S218</f>
        <v>6.1160121357761589E-2</v>
      </c>
      <c r="T37" s="28">
        <f>'Calculations asian'!T218</f>
        <v>6.2157286526176574E-2</v>
      </c>
      <c r="U37" s="28">
        <f>'Calculations asian'!U218</f>
        <v>6.3158868638715296E-2</v>
      </c>
      <c r="V37" s="28">
        <f>'Calculations asian'!V218</f>
        <v>6.4164776712813162E-2</v>
      </c>
      <c r="W37" s="28">
        <f>'Calculations asian'!W218</f>
        <v>6.5174919313226817E-2</v>
      </c>
      <c r="X37" s="28">
        <f>'Calculations asian'!X218</f>
        <v>6.6189204582941183E-2</v>
      </c>
      <c r="Y37" s="28">
        <f>'Calculations asian'!Y218</f>
        <v>6.7207540274225666E-2</v>
      </c>
      <c r="Z37" s="28">
        <f>'Calculations asian'!Z218</f>
        <v>6.8229833779808138E-2</v>
      </c>
      <c r="AA37" s="28">
        <f>'Calculations asian'!AA218</f>
        <v>6.9255992164140454E-2</v>
      </c>
      <c r="AB37" s="28">
        <f>'Calculations asian'!AB218</f>
        <v>7.0285922194729178E-2</v>
      </c>
      <c r="AC37" s="28">
        <f>'Calculations asian'!AC218</f>
        <v>7.1319530373500611E-2</v>
      </c>
      <c r="AD37" s="28">
        <f>'Calculations asian'!AD218</f>
        <v>7.2356722968174039E-2</v>
      </c>
      <c r="AE37" s="28">
        <f>'Calculations asian'!AE218</f>
        <v>7.3397406043616858E-2</v>
      </c>
      <c r="AF37" s="28">
        <f>'Calculations asian'!AF218</f>
        <v>7.4441485493152257E-2</v>
      </c>
      <c r="AG37">
        <f t="shared" si="4"/>
        <v>7.5111587719691508E-2</v>
      </c>
      <c r="AH37">
        <f t="shared" si="4"/>
        <v>7.6095850554726896E-2</v>
      </c>
      <c r="AI37">
        <f t="shared" si="4"/>
        <v>7.7080113389762284E-2</v>
      </c>
      <c r="AJ37">
        <f t="shared" si="4"/>
        <v>7.8064376224797671E-2</v>
      </c>
      <c r="AK37">
        <f t="shared" si="4"/>
        <v>7.9048639059833059E-2</v>
      </c>
      <c r="AL37">
        <f t="shared" si="4"/>
        <v>8.0032901894868447E-2</v>
      </c>
      <c r="AM37">
        <f t="shared" si="4"/>
        <v>8.1017164729903834E-2</v>
      </c>
      <c r="AN37">
        <f t="shared" si="4"/>
        <v>8.2001427564939222E-2</v>
      </c>
      <c r="AO37">
        <f t="shared" si="4"/>
        <v>8.298569039997461E-2</v>
      </c>
      <c r="AP37">
        <f t="shared" si="4"/>
        <v>8.3969953235009998E-2</v>
      </c>
      <c r="AQ37">
        <f t="shared" si="4"/>
        <v>8.4954216070045385E-2</v>
      </c>
      <c r="AR37">
        <f t="shared" si="4"/>
        <v>8.5938478905080773E-2</v>
      </c>
      <c r="AS37">
        <f t="shared" si="4"/>
        <v>8.6922741740116161E-2</v>
      </c>
      <c r="AT37">
        <f t="shared" si="4"/>
        <v>8.7907004575151548E-2</v>
      </c>
      <c r="AU37">
        <f t="shared" si="4"/>
        <v>8.8891267410186936E-2</v>
      </c>
      <c r="AV37">
        <f t="shared" si="4"/>
        <v>8.9875530245222324E-2</v>
      </c>
      <c r="AW37">
        <f t="shared" si="3"/>
        <v>9.0859793080257711E-2</v>
      </c>
      <c r="AX37">
        <f t="shared" si="3"/>
        <v>9.1844055915293099E-2</v>
      </c>
      <c r="AY37">
        <f t="shared" si="3"/>
        <v>9.2828318750328487E-2</v>
      </c>
      <c r="AZ37">
        <f t="shared" si="3"/>
        <v>9.3812581585363874E-2</v>
      </c>
    </row>
    <row r="38" spans="1:52" x14ac:dyDescent="0.2">
      <c r="A38" s="6" t="s">
        <v>52</v>
      </c>
      <c r="B38" s="28">
        <f>'Calculations asian'!B219</f>
        <v>9.4999999999999987E-2</v>
      </c>
      <c r="C38" s="28">
        <f>'Calculations asian'!C219</f>
        <v>9.6400816121170796E-2</v>
      </c>
      <c r="D38" s="28">
        <f>'Calculations asian'!D219</f>
        <v>9.7857124885018076E-2</v>
      </c>
      <c r="E38" s="28">
        <f>'Calculations asian'!E219</f>
        <v>9.9328980622571783E-2</v>
      </c>
      <c r="F38" s="28">
        <f>'Calculations asian'!F219</f>
        <v>0.10080613481518799</v>
      </c>
      <c r="G38" s="28">
        <f>'Calculations asian'!G219</f>
        <v>0.10230460701875675</v>
      </c>
      <c r="H38" s="28">
        <f>'Calculations asian'!H219</f>
        <v>0.10386176641846244</v>
      </c>
      <c r="I38" s="28">
        <f>'Calculations asian'!I219</f>
        <v>0.10541549707540908</v>
      </c>
      <c r="J38" s="28">
        <f>'Calculations asian'!J219</f>
        <v>0.10699132699938918</v>
      </c>
      <c r="K38" s="28">
        <f>'Calculations asian'!K219</f>
        <v>0.10857106510502794</v>
      </c>
      <c r="L38" s="28">
        <f>'Calculations asian'!L219</f>
        <v>0.10995414316202455</v>
      </c>
      <c r="M38" s="28">
        <f>'Calculations asian'!M219</f>
        <v>0.11147385813969293</v>
      </c>
      <c r="N38" s="28">
        <f>'Calculations asian'!N219</f>
        <v>0.11299636246977932</v>
      </c>
      <c r="O38" s="28">
        <f>'Calculations asian'!O219</f>
        <v>0.11452147644187378</v>
      </c>
      <c r="P38" s="28">
        <f>'Calculations asian'!P219</f>
        <v>0.11604902108371747</v>
      </c>
      <c r="Q38" s="28">
        <f>'Calculations asian'!Q219</f>
        <v>0.1175788182279066</v>
      </c>
      <c r="R38" s="28">
        <f>'Calculations asian'!R219</f>
        <v>0.11911069057752091</v>
      </c>
      <c r="S38" s="28">
        <f>'Calculations asian'!S219</f>
        <v>0.12064446177062066</v>
      </c>
      <c r="T38" s="28">
        <f>'Calculations asian'!T219</f>
        <v>0.12217995644355065</v>
      </c>
      <c r="U38" s="28">
        <f>'Calculations asian'!U219</f>
        <v>0.1237170002929965</v>
      </c>
      <c r="V38" s="28">
        <f>'Calculations asian'!V219</f>
        <v>0.12525542013674459</v>
      </c>
      <c r="W38" s="28">
        <f>'Calculations asian'!W219</f>
        <v>0.12679504397309116</v>
      </c>
      <c r="X38" s="28">
        <f>'Calculations asian'!X219</f>
        <v>0.12833570103885544</v>
      </c>
      <c r="Y38" s="28">
        <f>'Calculations asian'!Y219</f>
        <v>0.12987722186595804</v>
      </c>
      <c r="Z38" s="28">
        <f>'Calculations asian'!Z219</f>
        <v>0.13141943833651598</v>
      </c>
      <c r="AA38" s="28">
        <f>'Calculations asian'!AA219</f>
        <v>0.13296218373642316</v>
      </c>
      <c r="AB38" s="28">
        <f>'Calculations asian'!AB219</f>
        <v>0.13450529280737972</v>
      </c>
      <c r="AC38" s="28">
        <f>'Calculations asian'!AC219</f>
        <v>0.13604860179733858</v>
      </c>
      <c r="AD38" s="28">
        <f>'Calculations asian'!AD219</f>
        <v>0.13759194850933965</v>
      </c>
      <c r="AE38" s="28">
        <f>'Calculations asian'!AE219</f>
        <v>0.13913517234870915</v>
      </c>
      <c r="AF38" s="28">
        <f>'Calculations asian'!AF219</f>
        <v>0.14067811436859942</v>
      </c>
      <c r="AG38">
        <f t="shared" si="4"/>
        <v>0.14210031170708248</v>
      </c>
      <c r="AH38">
        <f t="shared" si="4"/>
        <v>0.14362801819161852</v>
      </c>
      <c r="AI38">
        <f t="shared" si="4"/>
        <v>0.14515572467615456</v>
      </c>
      <c r="AJ38">
        <f t="shared" si="4"/>
        <v>0.1466834311606906</v>
      </c>
      <c r="AK38">
        <f t="shared" si="4"/>
        <v>0.14821113764522709</v>
      </c>
      <c r="AL38">
        <f t="shared" si="4"/>
        <v>0.14973884412976313</v>
      </c>
      <c r="AM38">
        <f t="shared" si="4"/>
        <v>0.15126655061429917</v>
      </c>
      <c r="AN38">
        <f t="shared" si="4"/>
        <v>0.15279425709883521</v>
      </c>
      <c r="AO38">
        <f t="shared" si="4"/>
        <v>0.15432196358337125</v>
      </c>
      <c r="AP38">
        <f t="shared" si="4"/>
        <v>0.15584967006790773</v>
      </c>
      <c r="AQ38">
        <f t="shared" si="4"/>
        <v>0.15737737655244377</v>
      </c>
      <c r="AR38">
        <f t="shared" si="4"/>
        <v>0.15890508303697981</v>
      </c>
      <c r="AS38">
        <f t="shared" si="4"/>
        <v>0.16043278952151585</v>
      </c>
      <c r="AT38">
        <f t="shared" si="4"/>
        <v>0.16196049600605233</v>
      </c>
      <c r="AU38">
        <f t="shared" si="4"/>
        <v>0.16348820249058837</v>
      </c>
      <c r="AV38">
        <f t="shared" si="4"/>
        <v>0.16501590897512441</v>
      </c>
      <c r="AW38">
        <f t="shared" si="3"/>
        <v>0.16654361545966045</v>
      </c>
      <c r="AX38">
        <f t="shared" si="3"/>
        <v>0.16807132194419649</v>
      </c>
      <c r="AY38">
        <f t="shared" si="3"/>
        <v>0.16959902842873298</v>
      </c>
      <c r="AZ38">
        <f t="shared" si="3"/>
        <v>0.17112673491326902</v>
      </c>
    </row>
    <row r="39" spans="1:52" x14ac:dyDescent="0.2">
      <c r="A39" s="6" t="s">
        <v>53</v>
      </c>
      <c r="B39" s="28">
        <f>'Calculations asian'!B220</f>
        <v>4.5999999999999992E-2</v>
      </c>
      <c r="C39" s="28">
        <f>'Calculations asian'!C220</f>
        <v>4.6884711985335691E-2</v>
      </c>
      <c r="D39" s="28">
        <f>'Calculations asian'!D220</f>
        <v>4.7806723833142432E-2</v>
      </c>
      <c r="E39" s="28">
        <f>'Calculations asian'!E220</f>
        <v>4.8741653045565957E-2</v>
      </c>
      <c r="F39" s="28">
        <f>'Calculations asian'!F220</f>
        <v>4.9682801204812319E-2</v>
      </c>
      <c r="G39" s="28">
        <f>'Calculations asian'!G220</f>
        <v>5.0640791216238532E-2</v>
      </c>
      <c r="H39" s="28">
        <f>'Calculations asian'!H220</f>
        <v>5.1639727619613017E-2</v>
      </c>
      <c r="I39" s="28">
        <f>'Calculations asian'!I220</f>
        <v>5.2639245917116252E-2</v>
      </c>
      <c r="J39" s="28">
        <f>'Calculations asian'!J220</f>
        <v>5.3656132316948935E-2</v>
      </c>
      <c r="K39" s="28">
        <f>'Calculations asian'!K220</f>
        <v>5.4678892489939082E-2</v>
      </c>
      <c r="L39" s="28">
        <f>'Calculations asian'!L220</f>
        <v>5.5575780322663658E-2</v>
      </c>
      <c r="M39" s="28">
        <f>'Calculations asian'!M220</f>
        <v>5.6564822183643275E-2</v>
      </c>
      <c r="N39" s="28">
        <f>'Calculations asian'!N220</f>
        <v>5.7558534357298026E-2</v>
      </c>
      <c r="O39" s="28">
        <f>'Calculations asian'!O220</f>
        <v>5.8556794870679892E-2</v>
      </c>
      <c r="P39" s="28">
        <f>'Calculations asian'!P220</f>
        <v>5.9559481200204462E-2</v>
      </c>
      <c r="Q39" s="28">
        <f>'Calculations asian'!Q220</f>
        <v>6.0566470337261674E-2</v>
      </c>
      <c r="R39" s="28">
        <f>'Calculations asian'!R220</f>
        <v>6.1577638853439698E-2</v>
      </c>
      <c r="S39" s="28">
        <f>'Calculations asian'!S220</f>
        <v>6.2592862965297133E-2</v>
      </c>
      <c r="T39" s="28">
        <f>'Calculations asian'!T220</f>
        <v>6.3612018598611306E-2</v>
      </c>
      <c r="U39" s="28">
        <f>'Calculations asian'!U220</f>
        <v>6.4634981452039178E-2</v>
      </c>
      <c r="V39" s="28">
        <f>'Calculations asian'!V220</f>
        <v>6.5661627060128666E-2</v>
      </c>
      <c r="W39" s="28">
        <f>'Calculations asian'!W220</f>
        <v>6.6691830855616918E-2</v>
      </c>
      <c r="X39" s="28">
        <f>'Calculations asian'!X220</f>
        <v>6.7725468230957903E-2</v>
      </c>
      <c r="Y39" s="28">
        <f>'Calculations asian'!Y220</f>
        <v>6.876241459902542E-2</v>
      </c>
      <c r="Z39" s="28">
        <f>'Calculations asian'!Z220</f>
        <v>6.9802545452934531E-2</v>
      </c>
      <c r="AA39" s="28">
        <f>'Calculations asian'!AA220</f>
        <v>7.0845736424931929E-2</v>
      </c>
      <c r="AB39" s="28">
        <f>'Calculations asian'!AB220</f>
        <v>7.1891863344308915E-2</v>
      </c>
      <c r="AC39" s="28">
        <f>'Calculations asian'!AC220</f>
        <v>7.2940802294287441E-2</v>
      </c>
      <c r="AD39" s="28">
        <f>'Calculations asian'!AD220</f>
        <v>7.3992429667838241E-2</v>
      </c>
      <c r="AE39" s="28">
        <f>'Calculations asian'!AE220</f>
        <v>7.5046622222391973E-2</v>
      </c>
      <c r="AF39" s="28">
        <f>'Calculations asian'!AF220</f>
        <v>7.6103257133401714E-2</v>
      </c>
      <c r="AG39">
        <f t="shared" si="4"/>
        <v>7.6839460141483462E-2</v>
      </c>
      <c r="AH39">
        <f t="shared" si="4"/>
        <v>7.7846292001020112E-2</v>
      </c>
      <c r="AI39">
        <f t="shared" si="4"/>
        <v>7.8853123860557206E-2</v>
      </c>
      <c r="AJ39">
        <f t="shared" si="4"/>
        <v>7.9859955720093856E-2</v>
      </c>
      <c r="AK39">
        <f t="shared" si="4"/>
        <v>8.086678757963095E-2</v>
      </c>
      <c r="AL39">
        <f t="shared" si="4"/>
        <v>8.1873619439168044E-2</v>
      </c>
      <c r="AM39">
        <f t="shared" si="4"/>
        <v>8.2880451298704694E-2</v>
      </c>
      <c r="AN39">
        <f t="shared" si="4"/>
        <v>8.3887283158241788E-2</v>
      </c>
      <c r="AO39">
        <f t="shared" si="4"/>
        <v>8.4894115017778438E-2</v>
      </c>
      <c r="AP39">
        <f t="shared" si="4"/>
        <v>8.5900946877315532E-2</v>
      </c>
      <c r="AQ39">
        <f t="shared" si="4"/>
        <v>8.6907778736852626E-2</v>
      </c>
      <c r="AR39">
        <f t="shared" si="4"/>
        <v>8.7914610596389275E-2</v>
      </c>
      <c r="AS39">
        <f t="shared" si="4"/>
        <v>8.8921442455926369E-2</v>
      </c>
      <c r="AT39">
        <f t="shared" si="4"/>
        <v>8.9928274315463019E-2</v>
      </c>
      <c r="AU39">
        <f t="shared" si="4"/>
        <v>9.0935106175000113E-2</v>
      </c>
      <c r="AV39">
        <f t="shared" si="4"/>
        <v>9.1941938034536763E-2</v>
      </c>
      <c r="AW39">
        <f t="shared" si="3"/>
        <v>9.2948769894073857E-2</v>
      </c>
      <c r="AX39">
        <f t="shared" si="3"/>
        <v>9.3955601753610951E-2</v>
      </c>
      <c r="AY39">
        <f t="shared" si="3"/>
        <v>9.4962433613147601E-2</v>
      </c>
      <c r="AZ39">
        <f t="shared" si="3"/>
        <v>9.5969265472684695E-2</v>
      </c>
    </row>
    <row r="40" spans="1:52" x14ac:dyDescent="0.2">
      <c r="A40" s="6" t="s">
        <v>54</v>
      </c>
      <c r="B40" s="28">
        <f>'Calculations asian'!B221</f>
        <v>5.4000000000000006E-2</v>
      </c>
      <c r="C40" s="28">
        <f>'Calculations asian'!C221</f>
        <v>5.497123929350714E-2</v>
      </c>
      <c r="D40" s="28">
        <f>'Calculations asian'!D221</f>
        <v>5.598312382915744E-2</v>
      </c>
      <c r="E40" s="28">
        <f>'Calculations asian'!E221</f>
        <v>5.7008672856918491E-2</v>
      </c>
      <c r="F40" s="28">
        <f>'Calculations asian'!F221</f>
        <v>5.8040617763856474E-2</v>
      </c>
      <c r="G40" s="28">
        <f>'Calculations asian'!G221</f>
        <v>5.9090504703966075E-2</v>
      </c>
      <c r="H40" s="28">
        <f>'Calculations asian'!H221</f>
        <v>6.0184734605904747E-2</v>
      </c>
      <c r="I40" s="28">
        <f>'Calculations asian'!I221</f>
        <v>6.1279302188980707E-2</v>
      </c>
      <c r="J40" s="28">
        <f>'Calculations asian'!J221</f>
        <v>6.2392504721859442E-2</v>
      </c>
      <c r="K40" s="28">
        <f>'Calculations asian'!K221</f>
        <v>6.3511711382999228E-2</v>
      </c>
      <c r="L40" s="28">
        <f>'Calculations asian'!L221</f>
        <v>6.4493283097366488E-2</v>
      </c>
      <c r="M40" s="28">
        <f>'Calculations asian'!M221</f>
        <v>6.5575170678416964E-2</v>
      </c>
      <c r="N40" s="28">
        <f>'Calculations asian'!N221</f>
        <v>6.6661910229882979E-2</v>
      </c>
      <c r="O40" s="28">
        <f>'Calculations asian'!O221</f>
        <v>6.7753389448590981E-2</v>
      </c>
      <c r="P40" s="28">
        <f>'Calculations asian'!P221</f>
        <v>6.8849495482962667E-2</v>
      </c>
      <c r="Q40" s="28">
        <f>'Calculations asian'!Q221</f>
        <v>6.9950114977462577E-2</v>
      </c>
      <c r="R40" s="28">
        <f>'Calculations asian'!R221</f>
        <v>7.1055134117178675E-2</v>
      </c>
      <c r="S40" s="28">
        <f>'Calculations asian'!S221</f>
        <v>7.2164438672496223E-2</v>
      </c>
      <c r="T40" s="28">
        <f>'Calculations asian'!T221</f>
        <v>7.3277914043814812E-2</v>
      </c>
      <c r="U40" s="28">
        <f>'Calculations asian'!U221</f>
        <v>7.4395445306268251E-2</v>
      </c>
      <c r="V40" s="28">
        <f>'Calculations asian'!V221</f>
        <v>7.5516917254402072E-2</v>
      </c>
      <c r="W40" s="28">
        <f>'Calculations asian'!W221</f>
        <v>7.6642214446764875E-2</v>
      </c>
      <c r="X40" s="28">
        <f>'Calculations asian'!X221</f>
        <v>7.7771221250369754E-2</v>
      </c>
      <c r="Y40" s="28">
        <f>'Calculations asian'!Y221</f>
        <v>7.890382188498711E-2</v>
      </c>
      <c r="Z40" s="28">
        <f>'Calculations asian'!Z221</f>
        <v>8.0039900467222758E-2</v>
      </c>
      <c r="AA40" s="28">
        <f>'Calculations asian'!AA221</f>
        <v>8.1179341054343088E-2</v>
      </c>
      <c r="AB40" s="28">
        <f>'Calculations asian'!AB221</f>
        <v>8.2322027687808774E-2</v>
      </c>
      <c r="AC40" s="28">
        <f>'Calculations asian'!AC221</f>
        <v>8.3467844436475119E-2</v>
      </c>
      <c r="AD40" s="28">
        <f>'Calculations asian'!AD221</f>
        <v>8.4616675439422487E-2</v>
      </c>
      <c r="AE40" s="28">
        <f>'Calculations asian'!AE221</f>
        <v>8.5768404948381435E-2</v>
      </c>
      <c r="AF40" s="28">
        <f>'Calculations asian'!AF221</f>
        <v>8.6922917369714706E-2</v>
      </c>
      <c r="AG40">
        <f t="shared" si="4"/>
        <v>8.7736037759349905E-2</v>
      </c>
      <c r="AH40">
        <f t="shared" si="4"/>
        <v>8.8836899003096992E-2</v>
      </c>
      <c r="AI40">
        <f t="shared" si="4"/>
        <v>8.9937760246843634E-2</v>
      </c>
      <c r="AJ40">
        <f t="shared" si="4"/>
        <v>9.1038621490590277E-2</v>
      </c>
      <c r="AK40">
        <f t="shared" si="4"/>
        <v>9.2139482734336919E-2</v>
      </c>
      <c r="AL40">
        <f t="shared" si="4"/>
        <v>9.3240343978083562E-2</v>
      </c>
      <c r="AM40">
        <f t="shared" si="4"/>
        <v>9.4341205221830204E-2</v>
      </c>
      <c r="AN40">
        <f t="shared" si="4"/>
        <v>9.5442066465576847E-2</v>
      </c>
      <c r="AO40">
        <f t="shared" si="4"/>
        <v>9.6542927709323489E-2</v>
      </c>
      <c r="AP40">
        <f t="shared" si="4"/>
        <v>9.7643788953070576E-2</v>
      </c>
      <c r="AQ40">
        <f t="shared" si="4"/>
        <v>9.8744650196817219E-2</v>
      </c>
      <c r="AR40">
        <f t="shared" si="4"/>
        <v>9.9845511440563861E-2</v>
      </c>
      <c r="AS40">
        <f t="shared" si="4"/>
        <v>0.1009463726843105</v>
      </c>
      <c r="AT40">
        <f t="shared" si="4"/>
        <v>0.10204723392805715</v>
      </c>
      <c r="AU40">
        <f t="shared" si="4"/>
        <v>0.10314809517180379</v>
      </c>
      <c r="AV40">
        <f t="shared" si="4"/>
        <v>0.10424895641555043</v>
      </c>
      <c r="AW40">
        <f t="shared" si="3"/>
        <v>0.10534981765929707</v>
      </c>
      <c r="AX40">
        <f t="shared" si="3"/>
        <v>0.10645067890304416</v>
      </c>
      <c r="AY40">
        <f t="shared" si="3"/>
        <v>0.1075515401467908</v>
      </c>
      <c r="AZ40">
        <f t="shared" si="3"/>
        <v>0.10865240139053745</v>
      </c>
    </row>
    <row r="41" spans="1:52" x14ac:dyDescent="0.2">
      <c r="A41" s="6" t="s">
        <v>55</v>
      </c>
      <c r="B41" s="28">
        <f>'Calculations asian'!B222</f>
        <v>6.8000000000000019E-2</v>
      </c>
      <c r="C41" s="28">
        <f>'Calculations asian'!C222</f>
        <v>6.9146422243967373E-2</v>
      </c>
      <c r="D41" s="28">
        <f>'Calculations asian'!D222</f>
        <v>7.0339583912574249E-2</v>
      </c>
      <c r="E41" s="28">
        <f>'Calculations asian'!E222</f>
        <v>7.1547621175792581E-2</v>
      </c>
      <c r="F41" s="28">
        <f>'Calculations asian'!F222</f>
        <v>7.2761899348383147E-2</v>
      </c>
      <c r="G41" s="28">
        <f>'Calculations asian'!G222</f>
        <v>7.3995985300842088E-2</v>
      </c>
      <c r="H41" s="28">
        <f>'Calculations asian'!H222</f>
        <v>7.5280782084337805E-2</v>
      </c>
      <c r="I41" s="28">
        <f>'Calculations asian'!I222</f>
        <v>7.6564434285016622E-2</v>
      </c>
      <c r="J41" s="28">
        <f>'Calculations asian'!J222</f>
        <v>7.7868383028062899E-2</v>
      </c>
      <c r="K41" s="28">
        <f>'Calculations asian'!K222</f>
        <v>7.9177793148457701E-2</v>
      </c>
      <c r="L41" s="28">
        <f>'Calculations asian'!L222</f>
        <v>8.032466956467578E-2</v>
      </c>
      <c r="M41" s="28">
        <f>'Calculations asian'!M222</f>
        <v>8.1587414126420038E-2</v>
      </c>
      <c r="N41" s="28">
        <f>'Calculations asian'!N222</f>
        <v>8.2854262684416299E-2</v>
      </c>
      <c r="O41" s="28">
        <f>'Calculations asian'!O222</f>
        <v>8.4125049707888783E-2</v>
      </c>
      <c r="P41" s="28">
        <f>'Calculations asian'!P222</f>
        <v>8.539960973059918E-2</v>
      </c>
      <c r="Q41" s="28">
        <f>'Calculations asian'!Q222</f>
        <v>8.6677777433451342E-2</v>
      </c>
      <c r="R41" s="28">
        <f>'Calculations asian'!R222</f>
        <v>8.7959387725925736E-2</v>
      </c>
      <c r="S41" s="28">
        <f>'Calculations asian'!S222</f>
        <v>8.9244275826270536E-2</v>
      </c>
      <c r="T41" s="28">
        <f>'Calculations asian'!T222</f>
        <v>9.0532277340370865E-2</v>
      </c>
      <c r="U41" s="28">
        <f>'Calculations asian'!U222</f>
        <v>9.182322833922843E-2</v>
      </c>
      <c r="V41" s="28">
        <f>'Calculations asian'!V222</f>
        <v>9.3116965434986543E-2</v>
      </c>
      <c r="W41" s="28">
        <f>'Calculations asian'!W222</f>
        <v>9.4413325855434937E-2</v>
      </c>
      <c r="X41" s="28">
        <f>'Calculations asian'!X222</f>
        <v>9.571214751693681E-2</v>
      </c>
      <c r="Y41" s="28">
        <f>'Calculations asian'!Y222</f>
        <v>9.7013269095725968E-2</v>
      </c>
      <c r="Z41" s="28">
        <f>'Calculations asian'!Z222</f>
        <v>9.8316530097519506E-2</v>
      </c>
      <c r="AA41" s="28">
        <f>'Calculations asian'!AA222</f>
        <v>9.9621770925400199E-2</v>
      </c>
      <c r="AB41" s="28">
        <f>'Calculations asian'!AB222</f>
        <v>0.10092883294592829</v>
      </c>
      <c r="AC41" s="28">
        <f>'Calculations asian'!AC222</f>
        <v>0.10223755855343897</v>
      </c>
      <c r="AD41" s="28">
        <f>'Calculations asian'!AD222</f>
        <v>0.10354779123249253</v>
      </c>
      <c r="AE41" s="28">
        <f>'Calculations asian'!AE222</f>
        <v>0.10485937561844684</v>
      </c>
      <c r="AF41" s="28">
        <f>'Calculations asian'!AF222</f>
        <v>0.10617215755612133</v>
      </c>
      <c r="AG41">
        <f t="shared" si="4"/>
        <v>0.10724106876103479</v>
      </c>
      <c r="AH41">
        <f t="shared" si="4"/>
        <v>0.10851792874037569</v>
      </c>
      <c r="AI41">
        <f t="shared" si="4"/>
        <v>0.10979478871971615</v>
      </c>
      <c r="AJ41">
        <f t="shared" si="4"/>
        <v>0.11107164869905706</v>
      </c>
      <c r="AK41">
        <f t="shared" si="4"/>
        <v>0.11234850867839752</v>
      </c>
      <c r="AL41">
        <f t="shared" si="4"/>
        <v>0.11362536865773842</v>
      </c>
      <c r="AM41">
        <f t="shared" si="4"/>
        <v>0.11490222863707888</v>
      </c>
      <c r="AN41">
        <f t="shared" si="4"/>
        <v>0.11617908861641935</v>
      </c>
      <c r="AO41">
        <f t="shared" si="4"/>
        <v>0.11745594859576025</v>
      </c>
      <c r="AP41">
        <f t="shared" si="4"/>
        <v>0.11873280857510071</v>
      </c>
      <c r="AQ41">
        <f t="shared" si="4"/>
        <v>0.12000966855444162</v>
      </c>
      <c r="AR41">
        <f t="shared" si="4"/>
        <v>0.12128652853378208</v>
      </c>
      <c r="AS41">
        <f t="shared" si="4"/>
        <v>0.12256338851312298</v>
      </c>
      <c r="AT41">
        <f t="shared" si="4"/>
        <v>0.12384024849246345</v>
      </c>
      <c r="AU41">
        <f t="shared" si="4"/>
        <v>0.12511710847180435</v>
      </c>
      <c r="AV41">
        <f t="shared" si="4"/>
        <v>0.12639396845114481</v>
      </c>
      <c r="AW41">
        <f t="shared" si="3"/>
        <v>0.12767082843048572</v>
      </c>
      <c r="AX41">
        <f t="shared" si="3"/>
        <v>0.12894768840982618</v>
      </c>
      <c r="AY41">
        <f t="shared" si="3"/>
        <v>0.13022454838916664</v>
      </c>
      <c r="AZ41">
        <f t="shared" si="3"/>
        <v>0.13150140836850754</v>
      </c>
    </row>
    <row r="42" spans="1:52" x14ac:dyDescent="0.2">
      <c r="A42" s="6" t="s">
        <v>56</v>
      </c>
      <c r="B42" s="28">
        <f>'Calculations asian'!B223</f>
        <v>4.300000000000001E-2</v>
      </c>
      <c r="C42" s="28">
        <f>'Calculations asian'!C223</f>
        <v>4.3829019924107052E-2</v>
      </c>
      <c r="D42" s="28">
        <f>'Calculations asian'!D223</f>
        <v>4.4693106987811128E-2</v>
      </c>
      <c r="E42" s="28">
        <f>'Calculations asian'!E223</f>
        <v>4.5569160458522995E-2</v>
      </c>
      <c r="F42" s="28">
        <f>'Calculations asian'!F223</f>
        <v>4.645100055632833E-2</v>
      </c>
      <c r="G42" s="28">
        <f>'Calculations asian'!G223</f>
        <v>4.7348462615325736E-2</v>
      </c>
      <c r="H42" s="28">
        <f>'Calculations asian'!H223</f>
        <v>4.8284140355535306E-2</v>
      </c>
      <c r="I42" s="28">
        <f>'Calculations asian'!I223</f>
        <v>4.9220487336201171E-2</v>
      </c>
      <c r="J42" s="28">
        <f>'Calculations asian'!J223</f>
        <v>5.0173124844322799E-2</v>
      </c>
      <c r="K42" s="28">
        <f>'Calculations asian'!K223</f>
        <v>5.1131231610425758E-2</v>
      </c>
      <c r="L42" s="28">
        <f>'Calculations asian'!L223</f>
        <v>5.197190477041537E-2</v>
      </c>
      <c r="M42" s="28">
        <f>'Calculations asian'!M223</f>
        <v>5.2898720258224105E-2</v>
      </c>
      <c r="N42" s="28">
        <f>'Calculations asian'!N223</f>
        <v>5.3830007993905069E-2</v>
      </c>
      <c r="O42" s="28">
        <f>'Calculations asian'!O223</f>
        <v>5.4765671156509307E-2</v>
      </c>
      <c r="P42" s="28">
        <f>'Calculations asian'!P223</f>
        <v>5.5705612399521091E-2</v>
      </c>
      <c r="Q42" s="28">
        <f>'Calculations asian'!Q223</f>
        <v>5.6649733891760451E-2</v>
      </c>
      <c r="R42" s="28">
        <f>'Calculations asian'!R223</f>
        <v>5.7597937358355764E-2</v>
      </c>
      <c r="S42" s="28">
        <f>'Calculations asian'!S223</f>
        <v>5.855012412174871E-2</v>
      </c>
      <c r="T42" s="28">
        <f>'Calculations asian'!T223</f>
        <v>5.9506195142687512E-2</v>
      </c>
      <c r="U42" s="28">
        <f>'Calculations asian'!U223</f>
        <v>6.0466051061168771E-2</v>
      </c>
      <c r="V42" s="28">
        <f>'Calculations asian'!V223</f>
        <v>6.1429592237289013E-2</v>
      </c>
      <c r="W42" s="28">
        <f>'Calculations asian'!W223</f>
        <v>6.2396718791964442E-2</v>
      </c>
      <c r="X42" s="28">
        <f>'Calculations asian'!X223</f>
        <v>6.3367330647480208E-2</v>
      </c>
      <c r="Y42" s="28">
        <f>'Calculations asian'!Y223</f>
        <v>6.4341327567832923E-2</v>
      </c>
      <c r="Z42" s="28">
        <f>'Calculations asian'!Z223</f>
        <v>6.5318609198826622E-2</v>
      </c>
      <c r="AA42" s="28">
        <f>'Calculations asian'!AA223</f>
        <v>6.6299075107886241E-2</v>
      </c>
      <c r="AB42" s="28">
        <f>'Calculations asian'!AB223</f>
        <v>6.7282624823554973E-2</v>
      </c>
      <c r="AC42" s="28">
        <f>'Calculations asian'!AC223</f>
        <v>6.826915787463772E-2</v>
      </c>
      <c r="AD42" s="28">
        <f>'Calculations asian'!AD223</f>
        <v>6.9258573828958669E-2</v>
      </c>
      <c r="AE42" s="28">
        <f>'Calculations asian'!AE223</f>
        <v>7.0250772331701419E-2</v>
      </c>
      <c r="AF42" s="28">
        <f>'Calculations asian'!AF223</f>
        <v>7.1245653143298129E-2</v>
      </c>
      <c r="AG42">
        <f t="shared" si="4"/>
        <v>7.1921141036558112E-2</v>
      </c>
      <c r="AH42">
        <f t="shared" si="4"/>
        <v>7.2865605237640851E-2</v>
      </c>
      <c r="AI42">
        <f t="shared" si="4"/>
        <v>7.3810069438723369E-2</v>
      </c>
      <c r="AJ42">
        <f t="shared" si="4"/>
        <v>7.4754533639806109E-2</v>
      </c>
      <c r="AK42">
        <f t="shared" si="4"/>
        <v>7.5698997840888849E-2</v>
      </c>
      <c r="AL42">
        <f t="shared" si="4"/>
        <v>7.6643462041971366E-2</v>
      </c>
      <c r="AM42">
        <f t="shared" si="4"/>
        <v>7.7587926243054106E-2</v>
      </c>
      <c r="AN42">
        <f t="shared" si="4"/>
        <v>7.8532390444136846E-2</v>
      </c>
      <c r="AO42">
        <f t="shared" si="4"/>
        <v>7.9476854645219364E-2</v>
      </c>
      <c r="AP42">
        <f t="shared" si="4"/>
        <v>8.0421318846302103E-2</v>
      </c>
      <c r="AQ42">
        <f t="shared" si="4"/>
        <v>8.1365783047384621E-2</v>
      </c>
      <c r="AR42">
        <f t="shared" si="4"/>
        <v>8.2310247248467361E-2</v>
      </c>
      <c r="AS42">
        <f t="shared" si="4"/>
        <v>8.3254711449550101E-2</v>
      </c>
      <c r="AT42">
        <f t="shared" si="4"/>
        <v>8.4199175650632618E-2</v>
      </c>
      <c r="AU42">
        <f t="shared" si="4"/>
        <v>8.5143639851715358E-2</v>
      </c>
      <c r="AV42">
        <f t="shared" si="4"/>
        <v>8.6088104052798098E-2</v>
      </c>
      <c r="AW42">
        <f t="shared" si="3"/>
        <v>8.7032568253880616E-2</v>
      </c>
      <c r="AX42">
        <f t="shared" si="3"/>
        <v>8.7977032454963355E-2</v>
      </c>
      <c r="AY42">
        <f t="shared" si="3"/>
        <v>8.8921496656046095E-2</v>
      </c>
      <c r="AZ42">
        <f t="shared" si="3"/>
        <v>8.9865960857128613E-2</v>
      </c>
    </row>
    <row r="43" spans="1:52" x14ac:dyDescent="0.2">
      <c r="A43" s="6" t="s">
        <v>57</v>
      </c>
      <c r="B43" s="28">
        <f>'Calculations asian'!B224</f>
        <v>5.8999999999999997E-2</v>
      </c>
      <c r="C43" s="28">
        <f>'Calculations asian'!C224</f>
        <v>6.0020808077469394E-2</v>
      </c>
      <c r="D43" s="28">
        <f>'Calculations asian'!D224</f>
        <v>6.1083823873757256E-2</v>
      </c>
      <c r="E43" s="28">
        <f>'Calculations asian'!E224</f>
        <v>6.2160405200377626E-2</v>
      </c>
      <c r="F43" s="28">
        <f>'Calculations asian'!F224</f>
        <v>6.3242980092570053E-2</v>
      </c>
      <c r="G43" s="28">
        <f>'Calculations asian'!G224</f>
        <v>6.4343520861833634E-2</v>
      </c>
      <c r="H43" s="28">
        <f>'Calculations asian'!H224</f>
        <v>6.5489641063770213E-2</v>
      </c>
      <c r="I43" s="28">
        <f>'Calculations asian'!I224</f>
        <v>6.6635415772025308E-2</v>
      </c>
      <c r="J43" s="28">
        <f>'Calculations asian'!J224</f>
        <v>6.7799872540331582E-2</v>
      </c>
      <c r="K43" s="28">
        <f>'Calculations asian'!K224</f>
        <v>6.8969715291344907E-2</v>
      </c>
      <c r="L43" s="28">
        <f>'Calculations asian'!L224</f>
        <v>6.9995361511775281E-2</v>
      </c>
      <c r="M43" s="28">
        <f>'Calculations asian'!M224</f>
        <v>7.112483763838337E-2</v>
      </c>
      <c r="N43" s="28">
        <f>'Calculations asian'!N224</f>
        <v>7.2258605260002856E-2</v>
      </c>
      <c r="O43" s="28">
        <f>'Calculations asian'!O224</f>
        <v>7.339653972602482E-2</v>
      </c>
      <c r="P43" s="28">
        <f>'Calculations asian'!P224</f>
        <v>7.4538516124681889E-2</v>
      </c>
      <c r="Q43" s="28">
        <f>'Calculations asian'!Q224</f>
        <v>7.5684409333175523E-2</v>
      </c>
      <c r="R43" s="28">
        <f>'Calculations asian'!R224</f>
        <v>7.6834094067647823E-2</v>
      </c>
      <c r="S43" s="28">
        <f>'Calculations asian'!S224</f>
        <v>7.7987444932951899E-2</v>
      </c>
      <c r="T43" s="28">
        <f>'Calculations asian'!T224</f>
        <v>7.9144336472169258E-2</v>
      </c>
      <c r="U43" s="28">
        <f>'Calculations asian'!U224</f>
        <v>8.0304643215825991E-2</v>
      </c>
      <c r="V43" s="28">
        <f>'Calculations asian'!V224</f>
        <v>8.1468239730763545E-2</v>
      </c>
      <c r="W43" s="28">
        <f>'Calculations asian'!W224</f>
        <v>8.2635000668613651E-2</v>
      </c>
      <c r="X43" s="28">
        <f>'Calculations asian'!X224</f>
        <v>8.3804800813834804E-2</v>
      </c>
      <c r="Y43" s="28">
        <f>'Calculations asian'!Y224</f>
        <v>8.4977515131268125E-2</v>
      </c>
      <c r="Z43" s="28">
        <f>'Calculations asian'!Z224</f>
        <v>8.615301881316581E-2</v>
      </c>
      <c r="AA43" s="28">
        <f>'Calculations asian'!AA224</f>
        <v>8.7331187325654813E-2</v>
      </c>
      <c r="AB43" s="28">
        <f>'Calculations asian'!AB224</f>
        <v>8.8511896454595271E-2</v>
      </c>
      <c r="AC43" s="28">
        <f>'Calculations asian'!AC224</f>
        <v>8.9695022350794643E-2</v>
      </c>
      <c r="AD43" s="28">
        <f>'Calculations asian'!AD224</f>
        <v>9.0880441574539936E-2</v>
      </c>
      <c r="AE43" s="28">
        <f>'Calculations asian'!AE224</f>
        <v>9.2068031139417167E-2</v>
      </c>
      <c r="AF43" s="28">
        <f>'Calculations asian'!AF224</f>
        <v>9.3257668555379383E-2</v>
      </c>
      <c r="AG43">
        <f t="shared" si="4"/>
        <v>9.4161760645155024E-2</v>
      </c>
      <c r="AH43">
        <f t="shared" si="4"/>
        <v>9.5307359004803693E-2</v>
      </c>
      <c r="AI43">
        <f t="shared" si="4"/>
        <v>9.6452957364451919E-2</v>
      </c>
      <c r="AJ43">
        <f t="shared" si="4"/>
        <v>9.7598555724100589E-2</v>
      </c>
      <c r="AK43">
        <f t="shared" si="4"/>
        <v>9.8744154083748814E-2</v>
      </c>
      <c r="AL43">
        <f t="shared" si="4"/>
        <v>9.9889752443397484E-2</v>
      </c>
      <c r="AM43">
        <f t="shared" si="4"/>
        <v>0.10103535080304615</v>
      </c>
      <c r="AN43">
        <f t="shared" si="4"/>
        <v>0.10218094916269438</v>
      </c>
      <c r="AO43">
        <f t="shared" si="4"/>
        <v>0.10332654752234305</v>
      </c>
      <c r="AP43">
        <f t="shared" si="4"/>
        <v>0.10447214588199172</v>
      </c>
      <c r="AQ43">
        <f t="shared" si="4"/>
        <v>0.10561774424163994</v>
      </c>
      <c r="AR43">
        <f t="shared" si="4"/>
        <v>0.10676334260128861</v>
      </c>
      <c r="AS43">
        <f t="shared" si="4"/>
        <v>0.10790894096093684</v>
      </c>
      <c r="AT43">
        <f t="shared" si="4"/>
        <v>0.10905453932058551</v>
      </c>
      <c r="AU43">
        <f t="shared" si="4"/>
        <v>0.11020013768023418</v>
      </c>
      <c r="AV43">
        <f t="shared" si="4"/>
        <v>0.1113457360398824</v>
      </c>
      <c r="AW43">
        <f t="shared" si="3"/>
        <v>0.11249133439953107</v>
      </c>
      <c r="AX43">
        <f t="shared" si="3"/>
        <v>0.11363693275917974</v>
      </c>
      <c r="AY43">
        <f t="shared" si="3"/>
        <v>0.11478253111882797</v>
      </c>
      <c r="AZ43">
        <f t="shared" si="3"/>
        <v>0.11592812947847664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26F2-F9E3-4BDD-97C1-7303DDBFF40C}">
  <sheetPr>
    <tabColor theme="4" tint="-0.249977111117893"/>
  </sheetPr>
  <dimension ref="A1:AZ43"/>
  <sheetViews>
    <sheetView topLeftCell="AF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otherrace'!B183</f>
        <v>3.5999999999999928E-2</v>
      </c>
      <c r="C2" s="28">
        <f>'Calculations otherrace'!C183</f>
        <v>3.6724378392221708E-2</v>
      </c>
      <c r="D2" s="28">
        <f>'Calculations otherrace'!D183</f>
        <v>3.7479363233031762E-2</v>
      </c>
      <c r="E2" s="28">
        <f>'Calculations otherrace'!E183</f>
        <v>3.8245080019894948E-2</v>
      </c>
      <c r="F2" s="28">
        <f>'Calculations otherrace'!F183</f>
        <v>3.9016069172947032E-2</v>
      </c>
      <c r="G2" s="28">
        <f>'Calculations otherrace'!G183</f>
        <v>3.9801093093859249E-2</v>
      </c>
      <c r="H2" s="28">
        <f>'Calculations otherrace'!H183</f>
        <v>4.0619958998056753E-2</v>
      </c>
      <c r="I2" s="28">
        <f>'Calculations otherrace'!I183</f>
        <v>4.1439610573354504E-2</v>
      </c>
      <c r="J2" s="28">
        <f>'Calculations otherrace'!J183</f>
        <v>4.2273879219144536E-2</v>
      </c>
      <c r="K2" s="28">
        <f>'Calculations otherrace'!K183</f>
        <v>4.3113394190155169E-2</v>
      </c>
      <c r="L2" s="28">
        <f>'Calculations otherrace'!L183</f>
        <v>4.3849958407991677E-2</v>
      </c>
      <c r="M2" s="28">
        <f>'Calculations otherrace'!M183</f>
        <v>4.4662672987811701E-2</v>
      </c>
      <c r="N2" s="28">
        <f>'Calculations otherrace'!N183</f>
        <v>4.5479743853484113E-2</v>
      </c>
      <c r="O2" s="28">
        <f>'Calculations otherrace'!O183</f>
        <v>4.6301116752764292E-2</v>
      </c>
      <c r="P2" s="28">
        <f>'Calculations otherrace'!P183</f>
        <v>4.7126737290442901E-2</v>
      </c>
      <c r="Q2" s="28">
        <f>'Calculations otherrace'!Q183</f>
        <v>4.7956550933885768E-2</v>
      </c>
      <c r="R2" s="28">
        <f>'Calculations otherrace'!R183</f>
        <v>4.8790503018542417E-2</v>
      </c>
      <c r="S2" s="28">
        <f>'Calculations otherrace'!S183</f>
        <v>4.9628538753438707E-2</v>
      </c>
      <c r="T2" s="28">
        <f>'Calculations otherrace'!T183</f>
        <v>5.0470603226659361E-2</v>
      </c>
      <c r="U2" s="28">
        <f>'Calculations otherrace'!U183</f>
        <v>5.1316641410831469E-2</v>
      </c>
      <c r="V2" s="28">
        <f>'Calculations otherrace'!V183</f>
        <v>5.2166598168618884E-2</v>
      </c>
      <c r="W2" s="28">
        <f>'Calculations otherrace'!W183</f>
        <v>5.3020418258232567E-2</v>
      </c>
      <c r="X2" s="28">
        <f>'Calculations otherrace'!X183</f>
        <v>5.3878046338965875E-2</v>
      </c>
      <c r="Y2" s="28">
        <f>'Calculations otherrace'!Y183</f>
        <v>5.4739426976762109E-2</v>
      </c>
      <c r="Z2" s="28">
        <f>'Calculations otherrace'!Z183</f>
        <v>5.5604504649818018E-2</v>
      </c>
      <c r="AA2" s="28">
        <f>'Calculations otherrace'!AA183</f>
        <v>5.647322375423014E-2</v>
      </c>
      <c r="AB2" s="28">
        <f>'Calculations otherrace'!AB183</f>
        <v>5.7345528609689125E-2</v>
      </c>
      <c r="AC2" s="28">
        <f>'Calculations otherrace'!AC183</f>
        <v>5.8221363465224954E-2</v>
      </c>
      <c r="AD2" s="28">
        <f>'Calculations otherrace'!AD183</f>
        <v>5.9100672505006634E-2</v>
      </c>
      <c r="AE2" s="28">
        <f>'Calculations otherrace'!AE183</f>
        <v>5.998339985420155E-2</v>
      </c>
      <c r="AF2" s="28">
        <f>'Calculations otherrace'!AF183</f>
        <v>6.0869489584894187E-2</v>
      </c>
      <c r="AG2">
        <f>_xlfn.FORECAST.LINEAR(AG$1,$B2:$AF2,$B$1:$AF$1)</f>
        <v>6.1417550139896582E-2</v>
      </c>
      <c r="AH2">
        <f t="shared" ref="AH2:AZ16" si="0">_xlfn.FORECAST.LINEAR(AH$1,$B2:$AF2,$B$1:$AF$1)</f>
        <v>6.224869023796642E-2</v>
      </c>
      <c r="AI2">
        <f t="shared" si="0"/>
        <v>6.3079830336036258E-2</v>
      </c>
      <c r="AJ2">
        <f t="shared" si="0"/>
        <v>6.3910970434106096E-2</v>
      </c>
      <c r="AK2">
        <f t="shared" si="0"/>
        <v>6.4742110532175712E-2</v>
      </c>
      <c r="AL2">
        <f t="shared" si="0"/>
        <v>6.557325063024555E-2</v>
      </c>
      <c r="AM2">
        <f t="shared" si="0"/>
        <v>6.6404390728315388E-2</v>
      </c>
      <c r="AN2">
        <f t="shared" si="0"/>
        <v>6.7235530826385226E-2</v>
      </c>
      <c r="AO2">
        <f t="shared" si="0"/>
        <v>6.8066670924455064E-2</v>
      </c>
      <c r="AP2">
        <f t="shared" si="0"/>
        <v>6.8897811022524902E-2</v>
      </c>
      <c r="AQ2">
        <f t="shared" si="0"/>
        <v>6.972895112059474E-2</v>
      </c>
      <c r="AR2">
        <f t="shared" si="0"/>
        <v>7.0560091218664578E-2</v>
      </c>
      <c r="AS2">
        <f t="shared" si="0"/>
        <v>7.1391231316734416E-2</v>
      </c>
      <c r="AT2">
        <f t="shared" si="0"/>
        <v>7.2222371414804254E-2</v>
      </c>
      <c r="AU2">
        <f t="shared" si="0"/>
        <v>7.3053511512874092E-2</v>
      </c>
      <c r="AV2">
        <f t="shared" si="0"/>
        <v>7.388465161094393E-2</v>
      </c>
      <c r="AW2">
        <f t="shared" si="0"/>
        <v>7.4715791709013546E-2</v>
      </c>
      <c r="AX2">
        <f t="shared" si="0"/>
        <v>7.5546931807083384E-2</v>
      </c>
      <c r="AY2">
        <f t="shared" si="0"/>
        <v>7.6378071905153222E-2</v>
      </c>
      <c r="AZ2">
        <f t="shared" si="0"/>
        <v>7.720921200322306E-2</v>
      </c>
    </row>
    <row r="3" spans="1:52" x14ac:dyDescent="0.2">
      <c r="A3" s="6" t="s">
        <v>94</v>
      </c>
      <c r="B3" s="28">
        <f>'Calculations otherrace'!B184</f>
        <v>3.8000000000000034E-2</v>
      </c>
      <c r="C3" s="28">
        <f>'Calculations otherrace'!C184</f>
        <v>3.8751407768309168E-2</v>
      </c>
      <c r="D3" s="28">
        <f>'Calculations otherrace'!D184</f>
        <v>3.9534505626109287E-2</v>
      </c>
      <c r="E3" s="28">
        <f>'Calculations otherrace'!E184</f>
        <v>4.0328772895877649E-2</v>
      </c>
      <c r="F3" s="28">
        <f>'Calculations otherrace'!F184</f>
        <v>4.1128521639863955E-2</v>
      </c>
      <c r="G3" s="28">
        <f>'Calculations otherrace'!G184</f>
        <v>4.1942889290507192E-2</v>
      </c>
      <c r="H3" s="28">
        <f>'Calculations otherrace'!H184</f>
        <v>4.2792428308736113E-2</v>
      </c>
      <c r="I3" s="28">
        <f>'Calculations otherrace'!I184</f>
        <v>4.3642768445351192E-2</v>
      </c>
      <c r="J3" s="28">
        <f>'Calculations otherrace'!J184</f>
        <v>4.4508304266241444E-2</v>
      </c>
      <c r="K3" s="28">
        <f>'Calculations otherrace'!K184</f>
        <v>4.5379341807481814E-2</v>
      </c>
      <c r="L3" s="28">
        <f>'Calculations otherrace'!L184</f>
        <v>4.6143458375463124E-2</v>
      </c>
      <c r="M3" s="28">
        <f>'Calculations otherrace'!M184</f>
        <v>4.6986708861290451E-2</v>
      </c>
      <c r="N3" s="28">
        <f>'Calculations otherrace'!N184</f>
        <v>4.7834520818703173E-2</v>
      </c>
      <c r="O3" s="28">
        <f>'Calculations otherrace'!O184</f>
        <v>4.8686842023625387E-2</v>
      </c>
      <c r="P3" s="28">
        <f>'Calculations otherrace'!P184</f>
        <v>4.9543620160626162E-2</v>
      </c>
      <c r="Q3" s="28">
        <f>'Calculations otherrace'!Q184</f>
        <v>5.0404802826469641E-2</v>
      </c>
      <c r="R3" s="28">
        <f>'Calculations otherrace'!R184</f>
        <v>5.1270337533590817E-2</v>
      </c>
      <c r="S3" s="28">
        <f>'Calculations otherrace'!S184</f>
        <v>5.2140171713516197E-2</v>
      </c>
      <c r="T3" s="28">
        <f>'Calculations otherrace'!T184</f>
        <v>5.3014252720237263E-2</v>
      </c>
      <c r="U3" s="28">
        <f>'Calculations otherrace'!U184</f>
        <v>5.389252783355071E-2</v>
      </c>
      <c r="V3" s="28">
        <f>'Calculations otherrace'!V184</f>
        <v>5.4774944262377889E-2</v>
      </c>
      <c r="W3" s="28">
        <f>'Calculations otherrace'!W184</f>
        <v>5.5661449148070835E-2</v>
      </c>
      <c r="X3" s="28">
        <f>'Calculations otherrace'!X184</f>
        <v>5.655198956771653E-2</v>
      </c>
      <c r="Y3" s="28">
        <f>'Calculations otherrace'!Y184</f>
        <v>5.7446512537449985E-2</v>
      </c>
      <c r="Z3" s="28">
        <f>'Calculations otherrace'!Z184</f>
        <v>5.8344965015781264E-2</v>
      </c>
      <c r="AA3" s="28">
        <f>'Calculations otherrace'!AA184</f>
        <v>5.9247293906946587E-2</v>
      </c>
      <c r="AB3" s="28">
        <f>'Calculations otherrace'!AB184</f>
        <v>6.0153446064291391E-2</v>
      </c>
      <c r="AC3" s="28">
        <f>'Calculations otherrace'!AC184</f>
        <v>6.1063368293689801E-2</v>
      </c>
      <c r="AD3" s="28">
        <f>'Calculations otherrace'!AD184</f>
        <v>6.1977007357007993E-2</v>
      </c>
      <c r="AE3" s="28">
        <f>'Calculations otherrace'!AE184</f>
        <v>6.2894309975617402E-2</v>
      </c>
      <c r="AF3" s="28">
        <f>'Calculations otherrace'!AF184</f>
        <v>6.3815222833961863E-2</v>
      </c>
      <c r="AG3">
        <f t="shared" ref="AG3:AV43" si="1">_xlfn.FORECAST.LINEAR(AG$1,$B3:$AF3,$B$1:$AF$1)</f>
        <v>6.4379050431919937E-2</v>
      </c>
      <c r="AH3">
        <f t="shared" si="1"/>
        <v>6.5241739688998601E-2</v>
      </c>
      <c r="AI3">
        <f t="shared" si="1"/>
        <v>6.6104428946077487E-2</v>
      </c>
      <c r="AJ3">
        <f t="shared" si="1"/>
        <v>6.6967118203156151E-2</v>
      </c>
      <c r="AK3">
        <f t="shared" si="1"/>
        <v>6.7829807460235036E-2</v>
      </c>
      <c r="AL3">
        <f t="shared" si="1"/>
        <v>6.86924967173137E-2</v>
      </c>
      <c r="AM3">
        <f t="shared" si="1"/>
        <v>6.9555185974392364E-2</v>
      </c>
      <c r="AN3">
        <f t="shared" si="1"/>
        <v>7.041787523147125E-2</v>
      </c>
      <c r="AO3">
        <f t="shared" si="1"/>
        <v>7.1280564488549913E-2</v>
      </c>
      <c r="AP3">
        <f t="shared" si="1"/>
        <v>7.2143253745628577E-2</v>
      </c>
      <c r="AQ3">
        <f t="shared" si="1"/>
        <v>7.3005943002707463E-2</v>
      </c>
      <c r="AR3">
        <f t="shared" si="1"/>
        <v>7.3868632259786127E-2</v>
      </c>
      <c r="AS3">
        <f t="shared" si="1"/>
        <v>7.473132151686479E-2</v>
      </c>
      <c r="AT3">
        <f t="shared" si="1"/>
        <v>7.5594010773943676E-2</v>
      </c>
      <c r="AU3">
        <f t="shared" si="1"/>
        <v>7.645670003102234E-2</v>
      </c>
      <c r="AV3">
        <f t="shared" si="1"/>
        <v>7.7319389288101226E-2</v>
      </c>
      <c r="AW3">
        <f t="shared" si="0"/>
        <v>7.8182078545179889E-2</v>
      </c>
      <c r="AX3">
        <f t="shared" si="0"/>
        <v>7.9044767802258553E-2</v>
      </c>
      <c r="AY3">
        <f t="shared" si="0"/>
        <v>7.9907457059337439E-2</v>
      </c>
      <c r="AZ3">
        <f t="shared" si="0"/>
        <v>8.0770146316416103E-2</v>
      </c>
    </row>
    <row r="4" spans="1:52" x14ac:dyDescent="0.2">
      <c r="A4" s="6" t="s">
        <v>93</v>
      </c>
      <c r="B4" s="28">
        <f>'Calculations otherrace'!B185</f>
        <v>4.8000000000000029E-2</v>
      </c>
      <c r="C4" s="28">
        <f>'Calculations otherrace'!C185</f>
        <v>4.8871782998242123E-2</v>
      </c>
      <c r="D4" s="28">
        <f>'Calculations otherrace'!D185</f>
        <v>4.9780005081660743E-2</v>
      </c>
      <c r="E4" s="28">
        <f>'Calculations otherrace'!E185</f>
        <v>5.069969314954495E-2</v>
      </c>
      <c r="F4" s="28">
        <f>'Calculations otherrace'!F185</f>
        <v>5.16245400021247E-2</v>
      </c>
      <c r="G4" s="28">
        <f>'Calculations otherrace'!G185</f>
        <v>5.2564534473318686E-2</v>
      </c>
      <c r="H4" s="28">
        <f>'Calculations otherrace'!H185</f>
        <v>5.3543273672625687E-2</v>
      </c>
      <c r="I4" s="28">
        <f>'Calculations otherrace'!I185</f>
        <v>5.4521984577111375E-2</v>
      </c>
      <c r="J4" s="28">
        <f>'Calculations otherrace'!J185</f>
        <v>5.5516701580112716E-2</v>
      </c>
      <c r="K4" s="28">
        <f>'Calculations otherrace'!K185</f>
        <v>5.651594844794617E-2</v>
      </c>
      <c r="L4" s="28">
        <f>'Calculations otherrace'!L185</f>
        <v>5.7392799637897826E-2</v>
      </c>
      <c r="M4" s="28">
        <f>'Calculations otherrace'!M185</f>
        <v>5.835795429930863E-2</v>
      </c>
      <c r="N4" s="28">
        <f>'Calculations otherrace'!N185</f>
        <v>5.9326844793936691E-2</v>
      </c>
      <c r="O4" s="28">
        <f>'Calculations otherrace'!O185</f>
        <v>6.0299368410764644E-2</v>
      </c>
      <c r="P4" s="28">
        <f>'Calculations otherrace'!P185</f>
        <v>6.1275422323821223E-2</v>
      </c>
      <c r="Q4" s="28">
        <f>'Calculations otherrace'!Q185</f>
        <v>6.2254903631103822E-2</v>
      </c>
      <c r="R4" s="28">
        <f>'Calculations otherrace'!R185</f>
        <v>6.3237709393275152E-2</v>
      </c>
      <c r="S4" s="28">
        <f>'Calculations otherrace'!S185</f>
        <v>6.4223736672102669E-2</v>
      </c>
      <c r="T4" s="28">
        <f>'Calculations otherrace'!T185</f>
        <v>6.521288256860143E-2</v>
      </c>
      <c r="U4" s="28">
        <f>'Calculations otherrace'!U185</f>
        <v>6.6205044260848223E-2</v>
      </c>
      <c r="V4" s="28">
        <f>'Calculations otherrace'!V185</f>
        <v>6.720011904143397E-2</v>
      </c>
      <c r="W4" s="28">
        <f>'Calculations otherrace'!W185</f>
        <v>6.8198004354519684E-2</v>
      </c>
      <c r="X4" s="28">
        <f>'Calculations otherrace'!X185</f>
        <v>6.9198597832464875E-2</v>
      </c>
      <c r="Y4" s="28">
        <f>'Calculations otherrace'!Y185</f>
        <v>7.0201797332000493E-2</v>
      </c>
      <c r="Z4" s="28">
        <f>'Calculations otherrace'!Z185</f>
        <v>7.1207500969911741E-2</v>
      </c>
      <c r="AA4" s="28">
        <f>'Calculations otherrace'!AA185</f>
        <v>7.2215607158206199E-2</v>
      </c>
      <c r="AB4" s="28">
        <f>'Calculations otherrace'!AB185</f>
        <v>7.3226014638739276E-2</v>
      </c>
      <c r="AC4" s="28">
        <f>'Calculations otherrace'!AC185</f>
        <v>7.4238622517268912E-2</v>
      </c>
      <c r="AD4" s="28">
        <f>'Calculations otherrace'!AD185</f>
        <v>7.5253330296915819E-2</v>
      </c>
      <c r="AE4" s="28">
        <f>'Calculations otherrace'!AE185</f>
        <v>7.6270037911006686E-2</v>
      </c>
      <c r="AF4" s="28">
        <f>'Calculations otherrace'!AF185</f>
        <v>7.7288645755275623E-2</v>
      </c>
      <c r="AG4">
        <f t="shared" si="1"/>
        <v>7.805448950181626E-2</v>
      </c>
      <c r="AH4">
        <f t="shared" si="0"/>
        <v>7.9033855967086453E-2</v>
      </c>
      <c r="AI4">
        <f t="shared" si="0"/>
        <v>8.001322243235709E-2</v>
      </c>
      <c r="AJ4">
        <f t="shared" si="0"/>
        <v>8.0992588897627726E-2</v>
      </c>
      <c r="AK4">
        <f t="shared" si="0"/>
        <v>8.1971955362898363E-2</v>
      </c>
      <c r="AL4">
        <f t="shared" si="0"/>
        <v>8.2951321828169E-2</v>
      </c>
      <c r="AM4">
        <f t="shared" si="0"/>
        <v>8.3930688293439637E-2</v>
      </c>
      <c r="AN4">
        <f t="shared" si="0"/>
        <v>8.4910054758710274E-2</v>
      </c>
      <c r="AO4">
        <f t="shared" si="0"/>
        <v>8.5889421223980911E-2</v>
      </c>
      <c r="AP4">
        <f t="shared" si="0"/>
        <v>8.6868787689251104E-2</v>
      </c>
      <c r="AQ4">
        <f t="shared" si="0"/>
        <v>8.784815415452174E-2</v>
      </c>
      <c r="AR4">
        <f t="shared" si="0"/>
        <v>8.8827520619792377E-2</v>
      </c>
      <c r="AS4">
        <f t="shared" si="0"/>
        <v>8.9806887085063014E-2</v>
      </c>
      <c r="AT4">
        <f t="shared" si="0"/>
        <v>9.0786253550333651E-2</v>
      </c>
      <c r="AU4">
        <f t="shared" si="0"/>
        <v>9.1765620015604288E-2</v>
      </c>
      <c r="AV4">
        <f t="shared" si="0"/>
        <v>9.2744986480874925E-2</v>
      </c>
      <c r="AW4">
        <f t="shared" si="0"/>
        <v>9.3724352946145117E-2</v>
      </c>
      <c r="AX4">
        <f t="shared" si="0"/>
        <v>9.4703719411415754E-2</v>
      </c>
      <c r="AY4">
        <f t="shared" si="0"/>
        <v>9.5683085876686391E-2</v>
      </c>
      <c r="AZ4">
        <f t="shared" si="0"/>
        <v>9.6662452341957028E-2</v>
      </c>
    </row>
    <row r="5" spans="1:52" x14ac:dyDescent="0.2">
      <c r="A5" s="6" t="s">
        <v>28</v>
      </c>
      <c r="B5" s="28">
        <f>'Calculations otherrace'!B186</f>
        <v>6.2999999999999945E-2</v>
      </c>
      <c r="C5" s="28">
        <f>'Calculations otherrace'!C186</f>
        <v>6.4029725175560576E-2</v>
      </c>
      <c r="D5" s="28">
        <f>'Calculations otherrace'!D186</f>
        <v>6.5101446806004881E-2</v>
      </c>
      <c r="E5" s="28">
        <f>'Calculations otherrace'!E186</f>
        <v>6.6185924589369671E-2</v>
      </c>
      <c r="F5" s="28">
        <f>'Calculations otherrace'!F186</f>
        <v>6.7275652133401809E-2</v>
      </c>
      <c r="G5" s="28">
        <f>'Calculations otherrace'!G186</f>
        <v>6.8382526699279425E-2</v>
      </c>
      <c r="H5" s="28">
        <f>'Calculations otherrace'!H186</f>
        <v>6.9534293591357613E-2</v>
      </c>
      <c r="I5" s="28">
        <f>'Calculations otherrace'!I186</f>
        <v>7.0685101634660158E-2</v>
      </c>
      <c r="J5" s="28">
        <f>'Calculations otherrace'!J186</f>
        <v>7.1853934211737691E-2</v>
      </c>
      <c r="K5" s="28">
        <f>'Calculations otherrace'!K186</f>
        <v>7.3027377899579818E-2</v>
      </c>
      <c r="L5" s="28">
        <f>'Calculations otherrace'!L186</f>
        <v>7.4056163430531424E-2</v>
      </c>
      <c r="M5" s="28">
        <f>'Calculations otherrace'!M186</f>
        <v>7.518817259327433E-2</v>
      </c>
      <c r="N5" s="28">
        <f>'Calculations otherrace'!N186</f>
        <v>7.6323947326400118E-2</v>
      </c>
      <c r="O5" s="28">
        <f>'Calculations otherrace'!O186</f>
        <v>7.7463395995530107E-2</v>
      </c>
      <c r="P5" s="28">
        <f>'Calculations otherrace'!P186</f>
        <v>7.8606427221409342E-2</v>
      </c>
      <c r="Q5" s="28">
        <f>'Calculations otherrace'!Q186</f>
        <v>7.9752949887990907E-2</v>
      </c>
      <c r="R5" s="28">
        <f>'Calculations otherrace'!R186</f>
        <v>8.0902873150538457E-2</v>
      </c>
      <c r="S5" s="28">
        <f>'Calculations otherrace'!S186</f>
        <v>8.2056106443758492E-2</v>
      </c>
      <c r="T5" s="28">
        <f>'Calculations otherrace'!T186</f>
        <v>8.3212559489965976E-2</v>
      </c>
      <c r="U5" s="28">
        <f>'Calculations otherrace'!U186</f>
        <v>8.4372142307289386E-2</v>
      </c>
      <c r="V5" s="28">
        <f>'Calculations otherrace'!V186</f>
        <v>8.5534765217921388E-2</v>
      </c>
      <c r="W5" s="28">
        <f>'Calculations otherrace'!W186</f>
        <v>8.6700338856415204E-2</v>
      </c>
      <c r="X5" s="28">
        <f>'Calculations otherrace'!X186</f>
        <v>8.7868774178030587E-2</v>
      </c>
      <c r="Y5" s="28">
        <f>'Calculations otherrace'!Y186</f>
        <v>8.9039982467132003E-2</v>
      </c>
      <c r="Z5" s="28">
        <f>'Calculations otherrace'!Z186</f>
        <v>9.0213875345637046E-2</v>
      </c>
      <c r="AA5" s="28">
        <f>'Calculations otherrace'!AA186</f>
        <v>9.1390364781515215E-2</v>
      </c>
      <c r="AB5" s="28">
        <f>'Calculations otherrace'!AB186</f>
        <v>9.2569363097338486E-2</v>
      </c>
      <c r="AC5" s="28">
        <f>'Calculations otherrace'!AC186</f>
        <v>9.375078297887865E-2</v>
      </c>
      <c r="AD5" s="28">
        <f>'Calculations otherrace'!AD186</f>
        <v>9.4934537483749262E-2</v>
      </c>
      <c r="AE5" s="28">
        <f>'Calculations otherrace'!AE186</f>
        <v>9.6120540050092088E-2</v>
      </c>
      <c r="AF5" s="28">
        <f>'Calculations otherrace'!AF186</f>
        <v>9.7308704505301033E-2</v>
      </c>
      <c r="AG5">
        <f t="shared" si="1"/>
        <v>9.8234883377705362E-2</v>
      </c>
      <c r="AH5">
        <f t="shared" si="0"/>
        <v>9.9381735464719512E-2</v>
      </c>
      <c r="AI5">
        <f t="shared" si="0"/>
        <v>0.10052858755173411</v>
      </c>
      <c r="AJ5">
        <f t="shared" si="0"/>
        <v>0.1016754396387487</v>
      </c>
      <c r="AK5">
        <f t="shared" si="0"/>
        <v>0.10282229172576329</v>
      </c>
      <c r="AL5">
        <f t="shared" si="0"/>
        <v>0.10396914381277789</v>
      </c>
      <c r="AM5">
        <f t="shared" si="0"/>
        <v>0.10511599589979248</v>
      </c>
      <c r="AN5">
        <f t="shared" si="0"/>
        <v>0.10626284798680707</v>
      </c>
      <c r="AO5">
        <f t="shared" si="0"/>
        <v>0.10740970007382167</v>
      </c>
      <c r="AP5">
        <f t="shared" si="0"/>
        <v>0.10855655216083582</v>
      </c>
      <c r="AQ5">
        <f t="shared" si="0"/>
        <v>0.10970340424785041</v>
      </c>
      <c r="AR5">
        <f t="shared" si="0"/>
        <v>0.110850256334865</v>
      </c>
      <c r="AS5">
        <f t="shared" si="0"/>
        <v>0.1119971084218796</v>
      </c>
      <c r="AT5">
        <f t="shared" si="0"/>
        <v>0.11314396050889419</v>
      </c>
      <c r="AU5">
        <f t="shared" si="0"/>
        <v>0.11429081259590879</v>
      </c>
      <c r="AV5">
        <f t="shared" si="0"/>
        <v>0.11543766468292338</v>
      </c>
      <c r="AW5">
        <f t="shared" si="0"/>
        <v>0.11658451676993797</v>
      </c>
      <c r="AX5">
        <f t="shared" si="0"/>
        <v>0.11773136885695212</v>
      </c>
      <c r="AY5">
        <f t="shared" si="0"/>
        <v>0.11887822094396672</v>
      </c>
      <c r="AZ5">
        <f t="shared" si="0"/>
        <v>0.12002507303098131</v>
      </c>
    </row>
    <row r="6" spans="1:52" x14ac:dyDescent="0.2">
      <c r="A6" s="6" t="s">
        <v>29</v>
      </c>
      <c r="B6" s="28">
        <f>'Calculations otherrace'!B187</f>
        <v>3.5999999999999935E-2</v>
      </c>
      <c r="C6" s="28">
        <f>'Calculations otherrace'!C187</f>
        <v>3.6734365324512457E-2</v>
      </c>
      <c r="D6" s="28">
        <f>'Calculations otherrace'!D187</f>
        <v>3.7500108944633452E-2</v>
      </c>
      <c r="E6" s="28">
        <f>'Calculations otherrace'!E187</f>
        <v>3.8276930426122367E-2</v>
      </c>
      <c r="F6" s="28">
        <f>'Calculations otherrace'!F187</f>
        <v>3.9059333143054355E-2</v>
      </c>
      <c r="G6" s="28">
        <f>'Calculations otherrace'!G187</f>
        <v>3.9856129644309464E-2</v>
      </c>
      <c r="H6" s="28">
        <f>'Calculations otherrace'!H187</f>
        <v>4.0687430711341621E-2</v>
      </c>
      <c r="I6" s="28">
        <f>'Calculations otherrace'!I187</f>
        <v>4.1519814771385957E-2</v>
      </c>
      <c r="J6" s="28">
        <f>'Calculations otherrace'!J187</f>
        <v>4.2367249781345394E-2</v>
      </c>
      <c r="K6" s="28">
        <f>'Calculations otherrace'!K187</f>
        <v>4.3220169617810451E-2</v>
      </c>
      <c r="L6" s="28">
        <f>'Calculations otherrace'!L187</f>
        <v>4.3968876830228119E-2</v>
      </c>
      <c r="M6" s="28">
        <f>'Calculations otherrace'!M187</f>
        <v>4.4794973197150409E-2</v>
      </c>
      <c r="N6" s="28">
        <f>'Calculations otherrace'!N187</f>
        <v>4.5625644192990783E-2</v>
      </c>
      <c r="O6" s="28">
        <f>'Calculations otherrace'!O187</f>
        <v>4.6460822565336221E-2</v>
      </c>
      <c r="P6" s="28">
        <f>'Calculations otherrace'!P187</f>
        <v>4.7300440545471063E-2</v>
      </c>
      <c r="Q6" s="28">
        <f>'Calculations otherrace'!Q187</f>
        <v>4.8144429866601467E-2</v>
      </c>
      <c r="R6" s="28">
        <f>'Calculations otherrace'!R187</f>
        <v>4.8992721782334367E-2</v>
      </c>
      <c r="S6" s="28">
        <f>'Calculations otherrace'!S187</f>
        <v>4.9845247085405046E-2</v>
      </c>
      <c r="T6" s="28">
        <f>'Calculations otherrace'!T187</f>
        <v>5.0701936126637606E-2</v>
      </c>
      <c r="U6" s="28">
        <f>'Calculations otherrace'!U187</f>
        <v>5.156271883412792E-2</v>
      </c>
      <c r="V6" s="28">
        <f>'Calculations otherrace'!V187</f>
        <v>5.2427524732637794E-2</v>
      </c>
      <c r="W6" s="28">
        <f>'Calculations otherrace'!W187</f>
        <v>5.3296282963184373E-2</v>
      </c>
      <c r="X6" s="28">
        <f>'Calculations otherrace'!X187</f>
        <v>5.4168922302812762E-2</v>
      </c>
      <c r="Y6" s="28">
        <f>'Calculations otherrace'!Y187</f>
        <v>5.5045371184538588E-2</v>
      </c>
      <c r="Z6" s="28">
        <f>'Calculations otherrace'!Z187</f>
        <v>5.5925557717443571E-2</v>
      </c>
      <c r="AA6" s="28">
        <f>'Calculations otherrace'!AA187</f>
        <v>5.680940970691107E-2</v>
      </c>
      <c r="AB6" s="28">
        <f>'Calculations otherrace'!AB187</f>
        <v>5.769685467498676E-2</v>
      </c>
      <c r="AC6" s="28">
        <f>'Calculations otherrace'!AC187</f>
        <v>5.8587819880847714E-2</v>
      </c>
      <c r="AD6" s="28">
        <f>'Calculations otherrace'!AD187</f>
        <v>5.9482232341364426E-2</v>
      </c>
      <c r="AE6" s="28">
        <f>'Calculations otherrace'!AE187</f>
        <v>6.0380018851742101E-2</v>
      </c>
      <c r="AF6" s="28">
        <f>'Calculations otherrace'!AF187</f>
        <v>6.1281106006222406E-2</v>
      </c>
      <c r="AG6">
        <f t="shared" si="1"/>
        <v>6.1834657958413031E-2</v>
      </c>
      <c r="AH6">
        <f t="shared" si="0"/>
        <v>6.2679726411956072E-2</v>
      </c>
      <c r="AI6">
        <f t="shared" si="0"/>
        <v>6.3524794865499112E-2</v>
      </c>
      <c r="AJ6">
        <f t="shared" si="0"/>
        <v>6.4369863319041931E-2</v>
      </c>
      <c r="AK6">
        <f t="shared" si="0"/>
        <v>6.5214931772584972E-2</v>
      </c>
      <c r="AL6">
        <f t="shared" si="0"/>
        <v>6.6060000226128013E-2</v>
      </c>
      <c r="AM6">
        <f t="shared" si="0"/>
        <v>6.6905068679670832E-2</v>
      </c>
      <c r="AN6">
        <f t="shared" si="0"/>
        <v>6.7750137133213872E-2</v>
      </c>
      <c r="AO6">
        <f t="shared" si="0"/>
        <v>6.8595205586756913E-2</v>
      </c>
      <c r="AP6">
        <f t="shared" si="0"/>
        <v>6.9440274040299954E-2</v>
      </c>
      <c r="AQ6">
        <f t="shared" si="0"/>
        <v>7.0285342493842773E-2</v>
      </c>
      <c r="AR6">
        <f t="shared" si="0"/>
        <v>7.1130410947385814E-2</v>
      </c>
      <c r="AS6">
        <f t="shared" si="0"/>
        <v>7.1975479400928855E-2</v>
      </c>
      <c r="AT6">
        <f t="shared" si="0"/>
        <v>7.2820547854471673E-2</v>
      </c>
      <c r="AU6">
        <f t="shared" si="0"/>
        <v>7.3665616308014714E-2</v>
      </c>
      <c r="AV6">
        <f t="shared" si="0"/>
        <v>7.4510684761557755E-2</v>
      </c>
      <c r="AW6">
        <f t="shared" si="0"/>
        <v>7.5355753215100796E-2</v>
      </c>
      <c r="AX6">
        <f t="shared" si="0"/>
        <v>7.6200821668643615E-2</v>
      </c>
      <c r="AY6">
        <f t="shared" si="0"/>
        <v>7.7045890122186655E-2</v>
      </c>
      <c r="AZ6">
        <f t="shared" si="0"/>
        <v>7.7890958575729696E-2</v>
      </c>
    </row>
    <row r="7" spans="1:52" x14ac:dyDescent="0.2">
      <c r="A7" s="6" t="s">
        <v>30</v>
      </c>
      <c r="B7" s="28">
        <f>'Calculations otherrace'!B188</f>
        <v>4.0126213592233104E-2</v>
      </c>
      <c r="C7" s="28">
        <f>'Calculations otherrace'!C188</f>
        <v>4.0928567998489769E-2</v>
      </c>
      <c r="D7" s="28">
        <f>'Calculations otherrace'!D188</f>
        <v>4.1765152178634683E-2</v>
      </c>
      <c r="E7" s="28">
        <f>'Calculations otherrace'!E188</f>
        <v>4.2613816794521718E-2</v>
      </c>
      <c r="F7" s="28">
        <f>'Calculations otherrace'!F188</f>
        <v>4.3468521449980015E-2</v>
      </c>
      <c r="G7" s="28">
        <f>'Calculations otherrace'!G188</f>
        <v>4.4338900386627071E-2</v>
      </c>
      <c r="H7" s="28">
        <f>'Calculations otherrace'!H188</f>
        <v>4.5246897330426965E-2</v>
      </c>
      <c r="I7" s="28">
        <f>'Calculations otherrace'!I188</f>
        <v>4.6155926262920109E-2</v>
      </c>
      <c r="J7" s="28">
        <f>'Calculations otherrace'!J188</f>
        <v>4.7081242534595238E-2</v>
      </c>
      <c r="K7" s="28">
        <f>'Calculations otherrace'!K188</f>
        <v>4.8012391614418622E-2</v>
      </c>
      <c r="L7" s="28">
        <f>'Calculations otherrace'!L188</f>
        <v>4.8829499805899415E-2</v>
      </c>
      <c r="M7" s="28">
        <f>'Calculations otherrace'!M188</f>
        <v>4.9730947741772259E-2</v>
      </c>
      <c r="N7" s="28">
        <f>'Calculations otherrace'!N188</f>
        <v>5.0637161323759929E-2</v>
      </c>
      <c r="O7" s="28">
        <f>'Calculations otherrace'!O188</f>
        <v>5.1548044354066271E-2</v>
      </c>
      <c r="P7" s="28">
        <f>'Calculations otherrace'!P188</f>
        <v>5.2463499925326743E-2</v>
      </c>
      <c r="Q7" s="28">
        <f>'Calculations otherrace'!Q188</f>
        <v>5.3383430465956061E-2</v>
      </c>
      <c r="R7" s="28">
        <f>'Calculations otherrace'!R188</f>
        <v>5.4307737785625192E-2</v>
      </c>
      <c r="S7" s="28">
        <f>'Calculations otherrace'!S188</f>
        <v>5.5236323120821849E-2</v>
      </c>
      <c r="T7" s="28">
        <f>'Calculations otherrace'!T188</f>
        <v>5.6169087180443347E-2</v>
      </c>
      <c r="U7" s="28">
        <f>'Calculations otherrace'!U188</f>
        <v>5.710593019137488E-2</v>
      </c>
      <c r="V7" s="28">
        <f>'Calculations otherrace'!V188</f>
        <v>5.8046751944008032E-2</v>
      </c>
      <c r="W7" s="28">
        <f>'Calculations otherrace'!W188</f>
        <v>5.8991451837649402E-2</v>
      </c>
      <c r="X7" s="28">
        <f>'Calculations otherrace'!X188</f>
        <v>5.9939928925776799E-2</v>
      </c>
      <c r="Y7" s="28">
        <f>'Calculations otherrace'!Y188</f>
        <v>6.0892081961097681E-2</v>
      </c>
      <c r="Z7" s="28">
        <f>'Calculations otherrace'!Z188</f>
        <v>6.1847809440365532E-2</v>
      </c>
      <c r="AA7" s="28">
        <f>'Calculations otherrace'!AA188</f>
        <v>6.2807009648911991E-2</v>
      </c>
      <c r="AB7" s="28">
        <f>'Calculations otherrace'!AB188</f>
        <v>6.3769580704853973E-2</v>
      </c>
      <c r="AC7" s="28">
        <f>'Calculations otherrace'!AC188</f>
        <v>6.4735420602935079E-2</v>
      </c>
      <c r="AD7" s="28">
        <f>'Calculations otherrace'!AD188</f>
        <v>6.570442725796069E-2</v>
      </c>
      <c r="AE7" s="28">
        <f>'Calculations otherrace'!AE188</f>
        <v>6.6676498547792867E-2</v>
      </c>
      <c r="AF7" s="28">
        <f>'Calculations otherrace'!AF188</f>
        <v>6.7651532355864852E-2</v>
      </c>
      <c r="AG7">
        <f t="shared" si="1"/>
        <v>6.828166248860823E-2</v>
      </c>
      <c r="AH7">
        <f t="shared" si="0"/>
        <v>6.9202065214176267E-2</v>
      </c>
      <c r="AI7">
        <f t="shared" si="0"/>
        <v>7.0122467939744304E-2</v>
      </c>
      <c r="AJ7">
        <f t="shared" si="0"/>
        <v>7.1042870665312341E-2</v>
      </c>
      <c r="AK7">
        <f t="shared" si="0"/>
        <v>7.1963273390880378E-2</v>
      </c>
      <c r="AL7">
        <f t="shared" si="0"/>
        <v>7.2883676116448415E-2</v>
      </c>
      <c r="AM7">
        <f t="shared" si="0"/>
        <v>7.3804078842016452E-2</v>
      </c>
      <c r="AN7">
        <f t="shared" si="0"/>
        <v>7.4724481567584489E-2</v>
      </c>
      <c r="AO7">
        <f t="shared" si="0"/>
        <v>7.5644884293152526E-2</v>
      </c>
      <c r="AP7">
        <f t="shared" si="0"/>
        <v>7.6565287018720563E-2</v>
      </c>
      <c r="AQ7">
        <f t="shared" si="0"/>
        <v>7.7485689744288599E-2</v>
      </c>
      <c r="AR7">
        <f t="shared" si="0"/>
        <v>7.8406092469856636E-2</v>
      </c>
      <c r="AS7">
        <f t="shared" si="0"/>
        <v>7.9326495195424673E-2</v>
      </c>
      <c r="AT7">
        <f t="shared" si="0"/>
        <v>8.024689792099271E-2</v>
      </c>
      <c r="AU7">
        <f t="shared" si="0"/>
        <v>8.1167300646560747E-2</v>
      </c>
      <c r="AV7">
        <f t="shared" si="0"/>
        <v>8.2087703372128784E-2</v>
      </c>
      <c r="AW7">
        <f t="shared" si="0"/>
        <v>8.3008106097696821E-2</v>
      </c>
      <c r="AX7">
        <f t="shared" si="0"/>
        <v>8.3928508823264636E-2</v>
      </c>
      <c r="AY7">
        <f t="shared" si="0"/>
        <v>8.4848911548832673E-2</v>
      </c>
      <c r="AZ7">
        <f t="shared" si="0"/>
        <v>8.576931427440071E-2</v>
      </c>
    </row>
    <row r="8" spans="1:52" x14ac:dyDescent="0.2">
      <c r="A8" s="6" t="s">
        <v>31</v>
      </c>
      <c r="B8" s="28">
        <f>'Calculations otherrace'!B189</f>
        <v>3.7000000000000047E-2</v>
      </c>
      <c r="C8" s="28">
        <f>'Calculations otherrace'!C189</f>
        <v>3.7754702329907158E-2</v>
      </c>
      <c r="D8" s="28">
        <f>'Calculations otherrace'!D189</f>
        <v>3.8541523413757744E-2</v>
      </c>
      <c r="E8" s="28">
        <f>'Calculations otherrace'!E189</f>
        <v>3.9339473458946124E-2</v>
      </c>
      <c r="F8" s="28">
        <f>'Calculations otherrace'!F189</f>
        <v>4.0142906816152735E-2</v>
      </c>
      <c r="G8" s="28">
        <f>'Calculations otherrace'!G189</f>
        <v>4.0960804030771701E-2</v>
      </c>
      <c r="H8" s="28">
        <f>'Calculations otherrace'!H189</f>
        <v>4.1813765946400662E-2</v>
      </c>
      <c r="I8" s="28">
        <f>'Calculations otherrace'!I189</f>
        <v>4.2667522466045119E-2</v>
      </c>
      <c r="J8" s="28">
        <f>'Calculations otherrace'!J189</f>
        <v>4.3536331683800347E-2</v>
      </c>
      <c r="K8" s="28">
        <f>'Calculations otherrace'!K189</f>
        <v>4.4410333735436111E-2</v>
      </c>
      <c r="L8" s="28">
        <f>'Calculations otherrace'!L189</f>
        <v>4.5177267731433303E-2</v>
      </c>
      <c r="M8" s="28">
        <f>'Calculations otherrace'!M189</f>
        <v>4.6022997939932961E-2</v>
      </c>
      <c r="N8" s="28">
        <f>'Calculations otherrace'!N189</f>
        <v>4.6872953372669571E-2</v>
      </c>
      <c r="O8" s="28">
        <f>'Calculations otherrace'!O189</f>
        <v>4.772703721374931E-2</v>
      </c>
      <c r="P8" s="28">
        <f>'Calculations otherrace'!P189</f>
        <v>4.8585152156587527E-2</v>
      </c>
      <c r="Q8" s="28">
        <f>'Calculations otherrace'!Q189</f>
        <v>4.9447200453144789E-2</v>
      </c>
      <c r="R8" s="28">
        <f>'Calculations otherrace'!R189</f>
        <v>5.0313083962947105E-2</v>
      </c>
      <c r="S8" s="28">
        <f>'Calculations otherrace'!S189</f>
        <v>5.1182704201843107E-2</v>
      </c>
      <c r="T8" s="28">
        <f>'Calculations otherrace'!T189</f>
        <v>5.2055962390444036E-2</v>
      </c>
      <c r="U8" s="28">
        <f>'Calculations otherrace'!U189</f>
        <v>5.2932759502199341E-2</v>
      </c>
      <c r="V8" s="28">
        <f>'Calculations otherrace'!V189</f>
        <v>5.3812996311062095E-2</v>
      </c>
      <c r="W8" s="28">
        <f>'Calculations otherrace'!W189</f>
        <v>5.4696573438695224E-2</v>
      </c>
      <c r="X8" s="28">
        <f>'Calculations otherrace'!X189</f>
        <v>5.5583391401176609E-2</v>
      </c>
      <c r="Y8" s="28">
        <f>'Calculations otherrace'!Y189</f>
        <v>5.6473350655160945E-2</v>
      </c>
      <c r="Z8" s="28">
        <f>'Calculations otherrace'!Z189</f>
        <v>5.7366351643455417E-2</v>
      </c>
      <c r="AA8" s="28">
        <f>'Calculations otherrace'!AA189</f>
        <v>5.8262294839971945E-2</v>
      </c>
      <c r="AB8" s="28">
        <f>'Calculations otherrace'!AB189</f>
        <v>5.9161080794018626E-2</v>
      </c>
      <c r="AC8" s="28">
        <f>'Calculations otherrace'!AC189</f>
        <v>6.0062610173893957E-2</v>
      </c>
      <c r="AD8" s="28">
        <f>'Calculations otherrace'!AD189</f>
        <v>6.0966783809750666E-2</v>
      </c>
      <c r="AE8" s="28">
        <f>'Calculations otherrace'!AE189</f>
        <v>6.1873502735698367E-2</v>
      </c>
      <c r="AF8" s="28">
        <f>'Calculations otherrace'!AF189</f>
        <v>6.2782668231113281E-2</v>
      </c>
      <c r="AG8">
        <f t="shared" si="1"/>
        <v>6.339307900603286E-2</v>
      </c>
      <c r="AH8">
        <f t="shared" si="0"/>
        <v>6.4255295462377404E-2</v>
      </c>
      <c r="AI8">
        <f t="shared" si="0"/>
        <v>6.5117511918721727E-2</v>
      </c>
      <c r="AJ8">
        <f t="shared" si="0"/>
        <v>6.5979728375066271E-2</v>
      </c>
      <c r="AK8">
        <f t="shared" si="0"/>
        <v>6.6841944831410594E-2</v>
      </c>
      <c r="AL8">
        <f t="shared" si="0"/>
        <v>6.7704161287755138E-2</v>
      </c>
      <c r="AM8">
        <f t="shared" si="0"/>
        <v>6.8566377744099682E-2</v>
      </c>
      <c r="AN8">
        <f t="shared" si="0"/>
        <v>6.9428594200444005E-2</v>
      </c>
      <c r="AO8">
        <f t="shared" si="0"/>
        <v>7.0290810656788549E-2</v>
      </c>
      <c r="AP8">
        <f t="shared" si="0"/>
        <v>7.1153027113133094E-2</v>
      </c>
      <c r="AQ8">
        <f t="shared" si="0"/>
        <v>7.2015243569477416E-2</v>
      </c>
      <c r="AR8">
        <f t="shared" si="0"/>
        <v>7.2877460025821961E-2</v>
      </c>
      <c r="AS8">
        <f t="shared" si="0"/>
        <v>7.3739676482166505E-2</v>
      </c>
      <c r="AT8">
        <f t="shared" si="0"/>
        <v>7.4601892938510828E-2</v>
      </c>
      <c r="AU8">
        <f t="shared" si="0"/>
        <v>7.5464109394855372E-2</v>
      </c>
      <c r="AV8">
        <f t="shared" si="0"/>
        <v>7.6326325851199917E-2</v>
      </c>
      <c r="AW8">
        <f t="shared" si="0"/>
        <v>7.7188542307544239E-2</v>
      </c>
      <c r="AX8">
        <f t="shared" si="0"/>
        <v>7.8050758763888783E-2</v>
      </c>
      <c r="AY8">
        <f t="shared" si="0"/>
        <v>7.8912975220233106E-2</v>
      </c>
      <c r="AZ8">
        <f t="shared" si="0"/>
        <v>7.977519167657765E-2</v>
      </c>
    </row>
    <row r="9" spans="1:52" x14ac:dyDescent="0.2">
      <c r="A9" s="6" t="s">
        <v>32</v>
      </c>
      <c r="B9" s="28">
        <f>'Calculations otherrace'!B190</f>
        <v>4.1000000000000043E-2</v>
      </c>
      <c r="C9" s="28">
        <f>'Calculations otherrace'!C190</f>
        <v>4.1810042627654025E-2</v>
      </c>
      <c r="D9" s="28">
        <f>'Calculations otherrace'!D190</f>
        <v>4.2654732455986943E-2</v>
      </c>
      <c r="E9" s="28">
        <f>'Calculations otherrace'!E190</f>
        <v>4.3511840127852731E-2</v>
      </c>
      <c r="F9" s="28">
        <f>'Calculations otherrace'!F190</f>
        <v>4.437525652218953E-2</v>
      </c>
      <c r="G9" s="28">
        <f>'Calculations otherrace'!G190</f>
        <v>4.5254785068426687E-2</v>
      </c>
      <c r="H9" s="28">
        <f>'Calculations otherrace'!H190</f>
        <v>4.6172636309775104E-2</v>
      </c>
      <c r="I9" s="28">
        <f>'Calculations otherrace'!I190</f>
        <v>4.7091783621244269E-2</v>
      </c>
      <c r="J9" s="28">
        <f>'Calculations otherrace'!J190</f>
        <v>4.802772190431235E-2</v>
      </c>
      <c r="K9" s="28">
        <f>'Calculations otherrace'!K190</f>
        <v>4.8969928192363302E-2</v>
      </c>
      <c r="L9" s="28">
        <f>'Calculations otherrace'!L190</f>
        <v>4.9796928076430144E-2</v>
      </c>
      <c r="M9" s="28">
        <f>'Calculations otherrace'!M190</f>
        <v>5.0709719997666811E-2</v>
      </c>
      <c r="N9" s="28">
        <f>'Calculations otherrace'!N190</f>
        <v>5.1627720706128276E-2</v>
      </c>
      <c r="O9" s="28">
        <f>'Calculations otherrace'!O190</f>
        <v>5.2550856364350092E-2</v>
      </c>
      <c r="P9" s="28">
        <f>'Calculations otherrace'!P190</f>
        <v>5.3479052430898129E-2</v>
      </c>
      <c r="Q9" s="28">
        <f>'Calculations otherrace'!Q190</f>
        <v>5.4412233681784404E-2</v>
      </c>
      <c r="R9" s="28">
        <f>'Calculations otherrace'!R190</f>
        <v>5.5350324232265678E-2</v>
      </c>
      <c r="S9" s="28">
        <f>'Calculations otherrace'!S190</f>
        <v>5.6293247559012251E-2</v>
      </c>
      <c r="T9" s="28">
        <f>'Calculations otherrace'!T190</f>
        <v>5.7240926522627564E-2</v>
      </c>
      <c r="U9" s="28">
        <f>'Calculations otherrace'!U190</f>
        <v>5.8193283390501178E-2</v>
      </c>
      <c r="V9" s="28">
        <f>'Calculations otherrace'!V190</f>
        <v>5.915023985998033E-2</v>
      </c>
      <c r="W9" s="28">
        <f>'Calculations otherrace'!W190</f>
        <v>6.0111717081836734E-2</v>
      </c>
      <c r="X9" s="28">
        <f>'Calculations otherrace'!X190</f>
        <v>6.1077635684012727E-2</v>
      </c>
      <c r="Y9" s="28">
        <f>'Calculations otherrace'!Y190</f>
        <v>6.2047915795627129E-2</v>
      </c>
      <c r="Z9" s="28">
        <f>'Calculations otherrace'!Z190</f>
        <v>6.3022477071219163E-2</v>
      </c>
      <c r="AA9" s="28">
        <f>'Calculations otherrace'!AA190</f>
        <v>6.4001238715211406E-2</v>
      </c>
      <c r="AB9" s="28">
        <f>'Calculations otherrace'!AB190</f>
        <v>6.4984119506571875E-2</v>
      </c>
      <c r="AC9" s="28">
        <f>'Calculations otherrace'!AC190</f>
        <v>6.5971037823652892E-2</v>
      </c>
      <c r="AD9" s="28">
        <f>'Calculations otherrace'!AD190</f>
        <v>6.6961911669186372E-2</v>
      </c>
      <c r="AE9" s="28">
        <f>'Calculations otherrace'!AE190</f>
        <v>6.7956658695416131E-2</v>
      </c>
      <c r="AF9" s="28">
        <f>'Calculations otherrace'!AF190</f>
        <v>6.8955196229343527E-2</v>
      </c>
      <c r="AG9">
        <f t="shared" si="1"/>
        <v>6.9556492758682475E-2</v>
      </c>
      <c r="AH9">
        <f t="shared" si="0"/>
        <v>7.0490944588512239E-2</v>
      </c>
      <c r="AI9">
        <f t="shared" si="0"/>
        <v>7.1425396418342224E-2</v>
      </c>
      <c r="AJ9">
        <f t="shared" si="0"/>
        <v>7.2359848248172209E-2</v>
      </c>
      <c r="AK9">
        <f t="shared" si="0"/>
        <v>7.3294300078001973E-2</v>
      </c>
      <c r="AL9">
        <f t="shared" si="0"/>
        <v>7.4228751907831958E-2</v>
      </c>
      <c r="AM9">
        <f t="shared" si="0"/>
        <v>7.5163203737661943E-2</v>
      </c>
      <c r="AN9">
        <f t="shared" si="0"/>
        <v>7.6097655567491707E-2</v>
      </c>
      <c r="AO9">
        <f t="shared" si="0"/>
        <v>7.7032107397321692E-2</v>
      </c>
      <c r="AP9">
        <f t="shared" si="0"/>
        <v>7.7966559227151455E-2</v>
      </c>
      <c r="AQ9">
        <f t="shared" si="0"/>
        <v>7.890101105698144E-2</v>
      </c>
      <c r="AR9">
        <f t="shared" si="0"/>
        <v>7.9835462886811426E-2</v>
      </c>
      <c r="AS9">
        <f t="shared" si="0"/>
        <v>8.0769914716641189E-2</v>
      </c>
      <c r="AT9">
        <f t="shared" si="0"/>
        <v>8.1704366546471174E-2</v>
      </c>
      <c r="AU9">
        <f t="shared" si="0"/>
        <v>8.2638818376300938E-2</v>
      </c>
      <c r="AV9">
        <f t="shared" si="0"/>
        <v>8.3573270206130923E-2</v>
      </c>
      <c r="AW9">
        <f t="shared" si="0"/>
        <v>8.4507722035960908E-2</v>
      </c>
      <c r="AX9">
        <f t="shared" si="0"/>
        <v>8.5442173865790672E-2</v>
      </c>
      <c r="AY9">
        <f t="shared" si="0"/>
        <v>8.6376625695620657E-2</v>
      </c>
      <c r="AZ9">
        <f t="shared" si="0"/>
        <v>8.731107752545042E-2</v>
      </c>
    </row>
    <row r="10" spans="1:52" x14ac:dyDescent="0.2">
      <c r="A10" s="6" t="s">
        <v>33</v>
      </c>
      <c r="B10" s="28">
        <f>'Calculations otherrace'!B191</f>
        <v>3.0999999999999923E-2</v>
      </c>
      <c r="C10" s="28">
        <f>'Calculations otherrace'!C191</f>
        <v>3.168198213333983E-2</v>
      </c>
      <c r="D10" s="28">
        <f>'Calculations otherrace'!D191</f>
        <v>3.2393673736291546E-2</v>
      </c>
      <c r="E10" s="28">
        <f>'Calculations otherrace'!E191</f>
        <v>3.3116457767080609E-2</v>
      </c>
      <c r="F10" s="28">
        <f>'Calculations otherrace'!F191</f>
        <v>3.384517037557206E-2</v>
      </c>
      <c r="G10" s="28">
        <f>'Calculations otherrace'!G191</f>
        <v>3.4588136732265622E-2</v>
      </c>
      <c r="H10" s="28">
        <f>'Calculations otherrace'!H191</f>
        <v>3.5364167905883107E-2</v>
      </c>
      <c r="I10" s="28">
        <f>'Calculations otherrace'!I191</f>
        <v>3.6141922446919723E-2</v>
      </c>
      <c r="J10" s="28">
        <f>'Calculations otherrace'!J191</f>
        <v>3.6934554413500485E-2</v>
      </c>
      <c r="K10" s="28">
        <f>'Calculations otherrace'!K191</f>
        <v>3.7733186163122774E-2</v>
      </c>
      <c r="L10" s="28">
        <f>'Calculations otherrace'!L191</f>
        <v>3.8434591450444526E-2</v>
      </c>
      <c r="M10" s="28">
        <f>'Calculations otherrace'!M191</f>
        <v>3.9209428036201324E-2</v>
      </c>
      <c r="N10" s="28">
        <f>'Calculations otherrace'!N191</f>
        <v>3.9989291843417152E-2</v>
      </c>
      <c r="O10" s="28">
        <f>'Calculations otherrace'!O191</f>
        <v>4.0774120789744711E-2</v>
      </c>
      <c r="P10" s="28">
        <f>'Calculations otherrace'!P191</f>
        <v>4.1563851958397388E-2</v>
      </c>
      <c r="Q10" s="28">
        <f>'Calculations otherrace'!Q191</f>
        <v>4.2358421620066061E-2</v>
      </c>
      <c r="R10" s="28">
        <f>'Calculations otherrace'!R191</f>
        <v>4.3157765255269986E-2</v>
      </c>
      <c r="S10" s="28">
        <f>'Calculations otherrace'!S191</f>
        <v>4.3961817577124883E-2</v>
      </c>
      <c r="T10" s="28">
        <f>'Calculations otherrace'!T191</f>
        <v>4.4770512554505905E-2</v>
      </c>
      <c r="U10" s="28">
        <f>'Calculations otherrace'!U191</f>
        <v>4.5583783435585098E-2</v>
      </c>
      <c r="V10" s="28">
        <f>'Calculations otherrace'!V191</f>
        <v>4.6401562771723998E-2</v>
      </c>
      <c r="W10" s="28">
        <f>'Calculations otherrace'!W191</f>
        <v>4.7223782441696463E-2</v>
      </c>
      <c r="X10" s="28">
        <f>'Calculations otherrace'!X191</f>
        <v>4.8050373676221926E-2</v>
      </c>
      <c r="Y10" s="28">
        <f>'Calculations otherrace'!Y191</f>
        <v>4.8881267082786728E-2</v>
      </c>
      <c r="Z10" s="28">
        <f>'Calculations otherrace'!Z191</f>
        <v>4.9716392670728998E-2</v>
      </c>
      <c r="AA10" s="28">
        <f>'Calculations otherrace'!AA191</f>
        <v>5.0555679876565583E-2</v>
      </c>
      <c r="AB10" s="28">
        <f>'Calculations otherrace'!AB191</f>
        <v>5.1399057589538354E-2</v>
      </c>
      <c r="AC10" s="28">
        <f>'Calculations otherrace'!AC191</f>
        <v>5.2246454177355281E-2</v>
      </c>
      <c r="AD10" s="28">
        <f>'Calculations otherrace'!AD191</f>
        <v>5.3097797512102918E-2</v>
      </c>
      <c r="AE10" s="28">
        <f>'Calculations otherrace'!AE191</f>
        <v>5.3953014996309535E-2</v>
      </c>
      <c r="AF10" s="28">
        <f>'Calculations otherrace'!AF191</f>
        <v>5.4812033589132197E-2</v>
      </c>
      <c r="AG10">
        <f t="shared" si="1"/>
        <v>5.5281563376183174E-2</v>
      </c>
      <c r="AH10">
        <f t="shared" si="0"/>
        <v>5.6077507352156442E-2</v>
      </c>
      <c r="AI10">
        <f t="shared" si="0"/>
        <v>5.6873451328129931E-2</v>
      </c>
      <c r="AJ10">
        <f t="shared" si="0"/>
        <v>5.7669395304103199E-2</v>
      </c>
      <c r="AK10">
        <f t="shared" si="0"/>
        <v>5.8465339280076689E-2</v>
      </c>
      <c r="AL10">
        <f t="shared" si="0"/>
        <v>5.9261283256049957E-2</v>
      </c>
      <c r="AM10">
        <f t="shared" si="0"/>
        <v>6.0057227232023225E-2</v>
      </c>
      <c r="AN10">
        <f t="shared" si="0"/>
        <v>6.0853171207996715E-2</v>
      </c>
      <c r="AO10">
        <f t="shared" si="0"/>
        <v>6.1649115183969982E-2</v>
      </c>
      <c r="AP10">
        <f t="shared" si="0"/>
        <v>6.244505915994325E-2</v>
      </c>
      <c r="AQ10">
        <f t="shared" si="0"/>
        <v>6.324100313591674E-2</v>
      </c>
      <c r="AR10">
        <f t="shared" si="0"/>
        <v>6.4036947111890008E-2</v>
      </c>
      <c r="AS10">
        <f t="shared" si="0"/>
        <v>6.4832891087863276E-2</v>
      </c>
      <c r="AT10">
        <f t="shared" si="0"/>
        <v>6.5628835063836766E-2</v>
      </c>
      <c r="AU10">
        <f t="shared" si="0"/>
        <v>6.6424779039810034E-2</v>
      </c>
      <c r="AV10">
        <f t="shared" si="0"/>
        <v>6.7220723015783523E-2</v>
      </c>
      <c r="AW10">
        <f t="shared" si="0"/>
        <v>6.8016666991756791E-2</v>
      </c>
      <c r="AX10">
        <f t="shared" si="0"/>
        <v>6.8812610967730059E-2</v>
      </c>
      <c r="AY10">
        <f t="shared" si="0"/>
        <v>6.9608554943703549E-2</v>
      </c>
      <c r="AZ10">
        <f t="shared" si="0"/>
        <v>7.0404498919676817E-2</v>
      </c>
    </row>
    <row r="11" spans="1:52" x14ac:dyDescent="0.2">
      <c r="A11" s="6" t="s">
        <v>34</v>
      </c>
      <c r="B11" s="28">
        <f>'Calculations otherrace'!B192</f>
        <v>5.8000000000000072E-2</v>
      </c>
      <c r="C11" s="28">
        <f>'Calculations otherrace'!C192</f>
        <v>5.9013509432523391E-2</v>
      </c>
      <c r="D11" s="28">
        <f>'Calculations otherrace'!D192</f>
        <v>6.0068942101783394E-2</v>
      </c>
      <c r="E11" s="28">
        <f>'Calculations otherrace'!E192</f>
        <v>6.1137928344631956E-2</v>
      </c>
      <c r="F11" s="28">
        <f>'Calculations otherrace'!F192</f>
        <v>6.2212923027975729E-2</v>
      </c>
      <c r="G11" s="28">
        <f>'Calculations otherrace'!G192</f>
        <v>6.3305845974665154E-2</v>
      </c>
      <c r="H11" s="28">
        <f>'Calculations otherrace'!H192</f>
        <v>6.444411849720115E-2</v>
      </c>
      <c r="I11" s="28">
        <f>'Calculations otherrace'!I192</f>
        <v>6.5582059870723616E-2</v>
      </c>
      <c r="J11" s="28">
        <f>'Calculations otherrace'!J192</f>
        <v>6.6738594494969883E-2</v>
      </c>
      <c r="K11" s="28">
        <f>'Calculations otherrace'!K192</f>
        <v>6.7900530545639506E-2</v>
      </c>
      <c r="L11" s="28">
        <f>'Calculations otherrace'!L192</f>
        <v>6.8919146256457398E-2</v>
      </c>
      <c r="M11" s="28">
        <f>'Calculations otherrace'!M192</f>
        <v>7.0040979084869961E-2</v>
      </c>
      <c r="N11" s="28">
        <f>'Calculations otherrace'!N192</f>
        <v>7.1167082775512799E-2</v>
      </c>
      <c r="O11" s="28">
        <f>'Calculations otherrace'!O192</f>
        <v>7.2297327342405696E-2</v>
      </c>
      <c r="P11" s="28">
        <f>'Calculations otherrace'!P192</f>
        <v>7.3431582545454829E-2</v>
      </c>
      <c r="Q11" s="28">
        <f>'Calculations otherrace'!Q192</f>
        <v>7.4569717947741671E-2</v>
      </c>
      <c r="R11" s="28">
        <f>'Calculations otherrace'!R192</f>
        <v>7.5711602972490091E-2</v>
      </c>
      <c r="S11" s="28">
        <f>'Calculations otherrace'!S192</f>
        <v>7.6857106959658042E-2</v>
      </c>
      <c r="T11" s="28">
        <f>'Calculations otherrace'!T192</f>
        <v>7.8006099222092978E-2</v>
      </c>
      <c r="U11" s="28">
        <f>'Calculations otherrace'!U192</f>
        <v>7.9158449101198652E-2</v>
      </c>
      <c r="V11" s="28">
        <f>'Calculations otherrace'!V192</f>
        <v>8.0314026022059504E-2</v>
      </c>
      <c r="W11" s="28">
        <f>'Calculations otherrace'!W192</f>
        <v>8.1472699547969721E-2</v>
      </c>
      <c r="X11" s="28">
        <f>'Calculations otherrace'!X192</f>
        <v>8.2634339434316376E-2</v>
      </c>
      <c r="Y11" s="28">
        <f>'Calculations otherrace'!Y192</f>
        <v>8.3798815681771749E-2</v>
      </c>
      <c r="Z11" s="28">
        <f>'Calculations otherrace'!Z192</f>
        <v>8.4965998588743596E-2</v>
      </c>
      <c r="AA11" s="28">
        <f>'Calculations otherrace'!AA192</f>
        <v>8.6135758803041459E-2</v>
      </c>
      <c r="AB11" s="28">
        <f>'Calculations otherrace'!AB192</f>
        <v>8.730796737271726E-2</v>
      </c>
      <c r="AC11" s="28">
        <f>'Calculations otherrace'!AC192</f>
        <v>8.8482495796037119E-2</v>
      </c>
      <c r="AD11" s="28">
        <f>'Calculations otherrace'!AD192</f>
        <v>8.9659216070546333E-2</v>
      </c>
      <c r="AE11" s="28">
        <f>'Calculations otherrace'!AE192</f>
        <v>9.08380007411939E-2</v>
      </c>
      <c r="AF11" s="28">
        <f>'Calculations otherrace'!AF192</f>
        <v>9.2018722947477691E-2</v>
      </c>
      <c r="AG11">
        <f t="shared" si="1"/>
        <v>9.2918901618941341E-2</v>
      </c>
      <c r="AH11">
        <f t="shared" si="0"/>
        <v>9.4056591866286343E-2</v>
      </c>
      <c r="AI11">
        <f t="shared" si="0"/>
        <v>9.519428211363179E-2</v>
      </c>
      <c r="AJ11">
        <f t="shared" si="0"/>
        <v>9.6331972360977236E-2</v>
      </c>
      <c r="AK11">
        <f t="shared" si="0"/>
        <v>9.7469662608322682E-2</v>
      </c>
      <c r="AL11">
        <f t="shared" si="0"/>
        <v>9.8607352855668129E-2</v>
      </c>
      <c r="AM11">
        <f t="shared" si="0"/>
        <v>9.9745043103013575E-2</v>
      </c>
      <c r="AN11">
        <f t="shared" si="0"/>
        <v>0.10088273335035858</v>
      </c>
      <c r="AO11">
        <f t="shared" si="0"/>
        <v>0.10202042359770402</v>
      </c>
      <c r="AP11">
        <f t="shared" si="0"/>
        <v>0.10315811384504947</v>
      </c>
      <c r="AQ11">
        <f t="shared" si="0"/>
        <v>0.10429580409239492</v>
      </c>
      <c r="AR11">
        <f t="shared" si="0"/>
        <v>0.10543349433974036</v>
      </c>
      <c r="AS11">
        <f t="shared" si="0"/>
        <v>0.10657118458708581</v>
      </c>
      <c r="AT11">
        <f t="shared" si="0"/>
        <v>0.10770887483443081</v>
      </c>
      <c r="AU11">
        <f t="shared" si="0"/>
        <v>0.10884656508177626</v>
      </c>
      <c r="AV11">
        <f t="shared" si="0"/>
        <v>0.10998425532912171</v>
      </c>
      <c r="AW11">
        <f t="shared" si="0"/>
        <v>0.11112194557646715</v>
      </c>
      <c r="AX11">
        <f t="shared" si="0"/>
        <v>0.1122596358238126</v>
      </c>
      <c r="AY11">
        <f t="shared" si="0"/>
        <v>0.11339732607115804</v>
      </c>
      <c r="AZ11">
        <f t="shared" si="0"/>
        <v>0.11453501631850305</v>
      </c>
    </row>
    <row r="12" spans="1:52" x14ac:dyDescent="0.2">
      <c r="A12" s="6" t="s">
        <v>92</v>
      </c>
      <c r="B12" s="28">
        <f>'Calculations otherrace'!B193</f>
        <v>3.0607407407407295E-2</v>
      </c>
      <c r="C12" s="28">
        <f>'Calculations otherrace'!C193</f>
        <v>3.1279171472753005E-2</v>
      </c>
      <c r="D12" s="28">
        <f>'Calculations otherrace'!D193</f>
        <v>3.1980025558705591E-2</v>
      </c>
      <c r="E12" s="28">
        <f>'Calculations otherrace'!E193</f>
        <v>3.2691448143775129E-2</v>
      </c>
      <c r="F12" s="28">
        <f>'Calculations otherrace'!F193</f>
        <v>3.3408391169157517E-2</v>
      </c>
      <c r="G12" s="28">
        <f>'Calculations otherrace'!G193</f>
        <v>3.413895214072378E-2</v>
      </c>
      <c r="H12" s="28">
        <f>'Calculations otherrace'!H193</f>
        <v>3.4901593640100016E-2</v>
      </c>
      <c r="I12" s="28">
        <f>'Calculations otherrace'!I193</f>
        <v>3.5665623245017014E-2</v>
      </c>
      <c r="J12" s="28">
        <f>'Calculations otherrace'!J193</f>
        <v>3.6443876748319816E-2</v>
      </c>
      <c r="K12" s="28">
        <f>'Calculations otherrace'!K193</f>
        <v>3.7227579581883295E-2</v>
      </c>
      <c r="L12" s="28">
        <f>'Calculations otherrace'!L193</f>
        <v>3.79157604490915E-2</v>
      </c>
      <c r="M12" s="28">
        <f>'Calculations otherrace'!M193</f>
        <v>3.8675457285091579E-2</v>
      </c>
      <c r="N12" s="28">
        <f>'Calculations otherrace'!N193</f>
        <v>3.9439689638985725E-2</v>
      </c>
      <c r="O12" s="28">
        <f>'Calculations otherrace'!O193</f>
        <v>4.0208385352700521E-2</v>
      </c>
      <c r="P12" s="28">
        <f>'Calculations otherrace'!P193</f>
        <v>4.0981471543403702E-2</v>
      </c>
      <c r="Q12" s="28">
        <f>'Calculations otherrace'!Q193</f>
        <v>4.1758874635182019E-2</v>
      </c>
      <c r="R12" s="28">
        <f>'Calculations otherrace'!R193</f>
        <v>4.2540520390985402E-2</v>
      </c>
      <c r="S12" s="28">
        <f>'Calculations otherrace'!S193</f>
        <v>4.3326333944809135E-2</v>
      </c>
      <c r="T12" s="28">
        <f>'Calculations otherrace'!T193</f>
        <v>4.4116239834076809E-2</v>
      </c>
      <c r="U12" s="28">
        <f>'Calculations otherrace'!U193</f>
        <v>4.4910162032193578E-2</v>
      </c>
      <c r="V12" s="28">
        <f>'Calculations otherrace'!V193</f>
        <v>4.5708023981236447E-2</v>
      </c>
      <c r="W12" s="28">
        <f>'Calculations otherrace'!W193</f>
        <v>4.6509748624747847E-2</v>
      </c>
      <c r="X12" s="28">
        <f>'Calculations otherrace'!X193</f>
        <v>4.7315258440600187E-2</v>
      </c>
      <c r="Y12" s="28">
        <f>'Calculations otherrace'!Y193</f>
        <v>4.8124475473900682E-2</v>
      </c>
      <c r="Z12" s="28">
        <f>'Calculations otherrace'!Z193</f>
        <v>4.893732136990233E-2</v>
      </c>
      <c r="AA12" s="28">
        <f>'Calculations otherrace'!AA193</f>
        <v>4.9753717406890136E-2</v>
      </c>
      <c r="AB12" s="28">
        <f>'Calculations otherrace'!AB193</f>
        <v>5.0573584529013012E-2</v>
      </c>
      <c r="AC12" s="28">
        <f>'Calculations otherrace'!AC193</f>
        <v>5.1396843379028757E-2</v>
      </c>
      <c r="AD12" s="28">
        <f>'Calculations otherrace'!AD193</f>
        <v>5.2223414330932867E-2</v>
      </c>
      <c r="AE12" s="28">
        <f>'Calculations otherrace'!AE193</f>
        <v>5.3053217522442769E-2</v>
      </c>
      <c r="AF12" s="28">
        <f>'Calculations otherrace'!AF193</f>
        <v>5.3886172887307057E-2</v>
      </c>
      <c r="AG12">
        <f t="shared" si="1"/>
        <v>5.4378162586752765E-2</v>
      </c>
      <c r="AH12">
        <f t="shared" si="0"/>
        <v>5.5156437381166157E-2</v>
      </c>
      <c r="AI12">
        <f t="shared" si="0"/>
        <v>5.5934712175579326E-2</v>
      </c>
      <c r="AJ12">
        <f t="shared" si="0"/>
        <v>5.6712986969992496E-2</v>
      </c>
      <c r="AK12">
        <f t="shared" si="0"/>
        <v>5.7491261764405888E-2</v>
      </c>
      <c r="AL12">
        <f t="shared" si="0"/>
        <v>5.8269536558819057E-2</v>
      </c>
      <c r="AM12">
        <f t="shared" si="0"/>
        <v>5.9047811353232227E-2</v>
      </c>
      <c r="AN12">
        <f t="shared" si="0"/>
        <v>5.9826086147645618E-2</v>
      </c>
      <c r="AO12">
        <f t="shared" si="0"/>
        <v>6.0604360942058788E-2</v>
      </c>
      <c r="AP12">
        <f t="shared" si="0"/>
        <v>6.138263573647218E-2</v>
      </c>
      <c r="AQ12">
        <f t="shared" si="0"/>
        <v>6.2160910530885349E-2</v>
      </c>
      <c r="AR12">
        <f t="shared" si="0"/>
        <v>6.2939185325298519E-2</v>
      </c>
      <c r="AS12">
        <f t="shared" si="0"/>
        <v>6.3717460119711911E-2</v>
      </c>
      <c r="AT12">
        <f t="shared" si="0"/>
        <v>6.449573491412508E-2</v>
      </c>
      <c r="AU12">
        <f t="shared" si="0"/>
        <v>6.527400970853825E-2</v>
      </c>
      <c r="AV12">
        <f t="shared" si="0"/>
        <v>6.6052284502951641E-2</v>
      </c>
      <c r="AW12">
        <f t="shared" si="0"/>
        <v>6.6830559297364811E-2</v>
      </c>
      <c r="AX12">
        <f t="shared" si="0"/>
        <v>6.7608834091778203E-2</v>
      </c>
      <c r="AY12">
        <f t="shared" si="0"/>
        <v>6.8387108886191372E-2</v>
      </c>
      <c r="AZ12">
        <f t="shared" si="0"/>
        <v>6.9165383680604542E-2</v>
      </c>
    </row>
    <row r="13" spans="1:52" x14ac:dyDescent="0.2">
      <c r="A13" s="6" t="s">
        <v>89</v>
      </c>
      <c r="B13" s="28">
        <f>'Calculations otherrace'!B194</f>
        <v>1.6000000000000004E-2</v>
      </c>
      <c r="C13" s="28">
        <f>'Calculations otherrace'!C194</f>
        <v>1.646154448102384E-2</v>
      </c>
      <c r="D13" s="28">
        <f>'Calculations otherrace'!D194</f>
        <v>1.6943524495165705E-2</v>
      </c>
      <c r="E13" s="28">
        <f>'Calculations otherrace'!E194</f>
        <v>1.7433156874360253E-2</v>
      </c>
      <c r="F13" s="28">
        <f>'Calculations otherrace'!F194</f>
        <v>1.792699152582302E-2</v>
      </c>
      <c r="G13" s="28">
        <f>'Calculations otherrace'!G194</f>
        <v>1.8430580588946574E-2</v>
      </c>
      <c r="H13" s="28">
        <f>'Calculations otherrace'!H194</f>
        <v>1.8956680447368146E-2</v>
      </c>
      <c r="I13" s="28">
        <f>'Calculations otherrace'!I194</f>
        <v>1.9484189263469193E-2</v>
      </c>
      <c r="J13" s="28">
        <f>'Calculations otherrace'!J194</f>
        <v>2.002194249570342E-2</v>
      </c>
      <c r="K13" s="28">
        <f>'Calculations otherrace'!K194</f>
        <v>2.0563867921560952E-2</v>
      </c>
      <c r="L13" s="28">
        <f>'Calculations otherrace'!L194</f>
        <v>2.1040159059648469E-2</v>
      </c>
      <c r="M13" s="28">
        <f>'Calculations otherrace'!M194</f>
        <v>2.1566246525285701E-2</v>
      </c>
      <c r="N13" s="28">
        <f>'Calculations otherrace'!N194</f>
        <v>2.2095845259026928E-2</v>
      </c>
      <c r="O13" s="28">
        <f>'Calculations otherrace'!O194</f>
        <v>2.262890229112462E-2</v>
      </c>
      <c r="P13" s="28">
        <f>'Calculations otherrace'!P194</f>
        <v>2.3165364130901787E-2</v>
      </c>
      <c r="Q13" s="28">
        <f>'Calculations otherrace'!Q194</f>
        <v>2.3705176797676891E-2</v>
      </c>
      <c r="R13" s="28">
        <f>'Calculations otherrace'!R194</f>
        <v>2.4248285851569695E-2</v>
      </c>
      <c r="S13" s="28">
        <f>'Calculations otherrace'!S194</f>
        <v>2.4794636424158436E-2</v>
      </c>
      <c r="T13" s="28">
        <f>'Calculations otherrace'!T194</f>
        <v>2.5344173248955527E-2</v>
      </c>
      <c r="U13" s="28">
        <f>'Calculations otherrace'!U194</f>
        <v>2.5896840691672109E-2</v>
      </c>
      <c r="V13" s="28">
        <f>'Calculations otherrace'!V194</f>
        <v>2.6452582780243927E-2</v>
      </c>
      <c r="W13" s="28">
        <f>'Calculations otherrace'!W194</f>
        <v>2.7011343234588894E-2</v>
      </c>
      <c r="X13" s="28">
        <f>'Calculations otherrace'!X194</f>
        <v>2.7573065496070703E-2</v>
      </c>
      <c r="Y13" s="28">
        <f>'Calculations otherrace'!Y194</f>
        <v>2.8137692756644159E-2</v>
      </c>
      <c r="Z13" s="28">
        <f>'Calculations otherrace'!Z194</f>
        <v>2.870516798765578E-2</v>
      </c>
      <c r="AA13" s="28">
        <f>'Calculations otherrace'!AA194</f>
        <v>2.9275433968278437E-2</v>
      </c>
      <c r="AB13" s="28">
        <f>'Calculations otherrace'!AB194</f>
        <v>2.9848433313557982E-2</v>
      </c>
      <c r="AC13" s="28">
        <f>'Calculations otherrace'!AC194</f>
        <v>3.0424108502050622E-2</v>
      </c>
      <c r="AD13" s="28">
        <f>'Calculations otherrace'!AD194</f>
        <v>3.1002401903031808E-2</v>
      </c>
      <c r="AE13" s="28">
        <f>'Calculations otherrace'!AE194</f>
        <v>3.1583255803259512E-2</v>
      </c>
      <c r="AF13" s="28">
        <f>'Calculations otherrace'!AF194</f>
        <v>3.2166612433273324E-2</v>
      </c>
      <c r="AG13">
        <f t="shared" si="1"/>
        <v>3.2483460612758863E-2</v>
      </c>
      <c r="AH13">
        <f t="shared" si="0"/>
        <v>3.302398293623332E-2</v>
      </c>
      <c r="AI13">
        <f t="shared" si="0"/>
        <v>3.3564505259708E-2</v>
      </c>
      <c r="AJ13">
        <f t="shared" si="0"/>
        <v>3.4105027583182679E-2</v>
      </c>
      <c r="AK13">
        <f t="shared" si="0"/>
        <v>3.4645549906657358E-2</v>
      </c>
      <c r="AL13">
        <f t="shared" si="0"/>
        <v>3.5186072230132037E-2</v>
      </c>
      <c r="AM13">
        <f t="shared" si="0"/>
        <v>3.5726594553606716E-2</v>
      </c>
      <c r="AN13">
        <f t="shared" si="0"/>
        <v>3.6267116877081174E-2</v>
      </c>
      <c r="AO13">
        <f t="shared" si="0"/>
        <v>3.6807639200555853E-2</v>
      </c>
      <c r="AP13">
        <f t="shared" si="0"/>
        <v>3.7348161524030532E-2</v>
      </c>
      <c r="AQ13">
        <f t="shared" si="0"/>
        <v>3.7888683847505211E-2</v>
      </c>
      <c r="AR13">
        <f t="shared" si="0"/>
        <v>3.842920617097989E-2</v>
      </c>
      <c r="AS13">
        <f t="shared" si="0"/>
        <v>3.896972849445457E-2</v>
      </c>
      <c r="AT13">
        <f t="shared" si="0"/>
        <v>3.9510250817929027E-2</v>
      </c>
      <c r="AU13">
        <f t="shared" si="0"/>
        <v>4.0050773141403706E-2</v>
      </c>
      <c r="AV13">
        <f t="shared" si="0"/>
        <v>4.0591295464878385E-2</v>
      </c>
      <c r="AW13">
        <f t="shared" si="0"/>
        <v>4.1131817788353064E-2</v>
      </c>
      <c r="AX13">
        <f t="shared" si="0"/>
        <v>4.1672340111827744E-2</v>
      </c>
      <c r="AY13">
        <f t="shared" si="0"/>
        <v>4.2212862435302423E-2</v>
      </c>
      <c r="AZ13">
        <f t="shared" si="0"/>
        <v>4.2753384758777102E-2</v>
      </c>
    </row>
    <row r="14" spans="1:52" x14ac:dyDescent="0.2">
      <c r="A14" s="6" t="s">
        <v>35</v>
      </c>
      <c r="B14" s="28">
        <f>'Calculations otherrace'!B195</f>
        <v>2.2999999999999899E-2</v>
      </c>
      <c r="C14" s="28">
        <f>'Calculations otherrace'!C195</f>
        <v>2.3571839227308686E-2</v>
      </c>
      <c r="D14" s="28">
        <f>'Calculations otherrace'!D195</f>
        <v>2.416899814713001E-2</v>
      </c>
      <c r="E14" s="28">
        <f>'Calculations otherrace'!E195</f>
        <v>2.4775927380991311E-2</v>
      </c>
      <c r="F14" s="28">
        <f>'Calculations otherrace'!F195</f>
        <v>2.5388286088186506E-2</v>
      </c>
      <c r="G14" s="28">
        <f>'Calculations otherrace'!G195</f>
        <v>2.6013103047077379E-2</v>
      </c>
      <c r="H14" s="28">
        <f>'Calculations otherrace'!H195</f>
        <v>2.6666235185731108E-2</v>
      </c>
      <c r="I14" s="28">
        <f>'Calculations otherrace'!I195</f>
        <v>2.7321288685529747E-2</v>
      </c>
      <c r="J14" s="28">
        <f>'Calculations otherrace'!J195</f>
        <v>2.7989369491403949E-2</v>
      </c>
      <c r="K14" s="28">
        <f>'Calculations otherrace'!K195</f>
        <v>2.8663018111146767E-2</v>
      </c>
      <c r="L14" s="28">
        <f>'Calculations otherrace'!L195</f>
        <v>2.9254987951833695E-2</v>
      </c>
      <c r="M14" s="28">
        <f>'Calculations otherrace'!M195</f>
        <v>2.9909416998168042E-2</v>
      </c>
      <c r="N14" s="28">
        <f>'Calculations otherrace'!N195</f>
        <v>3.0568542684865977E-2</v>
      </c>
      <c r="O14" s="28">
        <f>'Calculations otherrace'!O195</f>
        <v>3.1232313590291039E-2</v>
      </c>
      <c r="P14" s="28">
        <f>'Calculations otherrace'!P195</f>
        <v>3.190067741821935E-2</v>
      </c>
      <c r="Q14" s="28">
        <f>'Calculations otherrace'!Q195</f>
        <v>3.2573581019092496E-2</v>
      </c>
      <c r="R14" s="28">
        <f>'Calculations otherrace'!R195</f>
        <v>3.3250970411715944E-2</v>
      </c>
      <c r="S14" s="28">
        <f>'Calculations otherrace'!S195</f>
        <v>3.3932790805383639E-2</v>
      </c>
      <c r="T14" s="28">
        <f>'Calculations otherrace'!T195</f>
        <v>3.4618986622404965E-2</v>
      </c>
      <c r="U14" s="28">
        <f>'Calculations otherrace'!U195</f>
        <v>3.5309501521011984E-2</v>
      </c>
      <c r="V14" s="28">
        <f>'Calculations otherrace'!V195</f>
        <v>3.6004278418625378E-2</v>
      </c>
      <c r="W14" s="28">
        <f>'Calculations otherrace'!W195</f>
        <v>3.670325951545373E-2</v>
      </c>
      <c r="X14" s="28">
        <f>'Calculations otherrace'!X195</f>
        <v>3.7406386318403873E-2</v>
      </c>
      <c r="Y14" s="28">
        <f>'Calculations otherrace'!Y195</f>
        <v>3.8113599665279489E-2</v>
      </c>
      <c r="Z14" s="28">
        <f>'Calculations otherrace'!Z195</f>
        <v>3.8824839749241849E-2</v>
      </c>
      <c r="AA14" s="28">
        <f>'Calculations otherrace'!AA195</f>
        <v>3.9540046143510248E-2</v>
      </c>
      <c r="AB14" s="28">
        <f>'Calculations otherrace'!AB195</f>
        <v>4.0259157826278286E-2</v>
      </c>
      <c r="AC14" s="28">
        <f>'Calculations otherrace'!AC195</f>
        <v>4.0982113205820743E-2</v>
      </c>
      <c r="AD14" s="28">
        <f>'Calculations otherrace'!AD195</f>
        <v>4.1708850145767383E-2</v>
      </c>
      <c r="AE14" s="28">
        <f>'Calculations otherrace'!AE195</f>
        <v>4.2439305990520579E-2</v>
      </c>
      <c r="AF14" s="28">
        <f>'Calculations otherrace'!AF195</f>
        <v>4.3173417590791734E-2</v>
      </c>
      <c r="AG14">
        <f t="shared" si="1"/>
        <v>4.35392802198864E-2</v>
      </c>
      <c r="AH14">
        <f t="shared" si="0"/>
        <v>4.4213579812344639E-2</v>
      </c>
      <c r="AI14">
        <f t="shared" si="0"/>
        <v>4.4887879404803099E-2</v>
      </c>
      <c r="AJ14">
        <f t="shared" si="0"/>
        <v>4.5562178997261338E-2</v>
      </c>
      <c r="AK14">
        <f t="shared" si="0"/>
        <v>4.6236478589719576E-2</v>
      </c>
      <c r="AL14">
        <f t="shared" si="0"/>
        <v>4.6910778182177815E-2</v>
      </c>
      <c r="AM14">
        <f t="shared" si="0"/>
        <v>4.7585077774636053E-2</v>
      </c>
      <c r="AN14">
        <f t="shared" si="0"/>
        <v>4.8259377367094292E-2</v>
      </c>
      <c r="AO14">
        <f t="shared" si="0"/>
        <v>4.893367695955253E-2</v>
      </c>
      <c r="AP14">
        <f t="shared" si="0"/>
        <v>4.9607976552010769E-2</v>
      </c>
      <c r="AQ14">
        <f t="shared" si="0"/>
        <v>5.0282276144469007E-2</v>
      </c>
      <c r="AR14">
        <f t="shared" si="0"/>
        <v>5.0956575736927467E-2</v>
      </c>
      <c r="AS14">
        <f t="shared" si="0"/>
        <v>5.1630875329385706E-2</v>
      </c>
      <c r="AT14">
        <f t="shared" si="0"/>
        <v>5.2305174921843944E-2</v>
      </c>
      <c r="AU14">
        <f t="shared" si="0"/>
        <v>5.2979474514302183E-2</v>
      </c>
      <c r="AV14">
        <f t="shared" si="0"/>
        <v>5.3653774106760421E-2</v>
      </c>
      <c r="AW14">
        <f t="shared" si="0"/>
        <v>5.432807369921866E-2</v>
      </c>
      <c r="AX14">
        <f t="shared" si="0"/>
        <v>5.5002373291676898E-2</v>
      </c>
      <c r="AY14">
        <f t="shared" si="0"/>
        <v>5.5676672884135137E-2</v>
      </c>
      <c r="AZ14">
        <f t="shared" si="0"/>
        <v>5.6350972476593375E-2</v>
      </c>
    </row>
    <row r="15" spans="1:52" x14ac:dyDescent="0.2">
      <c r="A15" s="6" t="s">
        <v>98</v>
      </c>
      <c r="B15" s="28">
        <f>'Calculations otherrace'!B196</f>
        <v>6.1999999999999958E-2</v>
      </c>
      <c r="C15" s="28">
        <f>'Calculations otherrace'!C196</f>
        <v>6.3058742786916311E-2</v>
      </c>
      <c r="D15" s="28">
        <f>'Calculations otherrace'!D196</f>
        <v>6.4161096796969533E-2</v>
      </c>
      <c r="E15" s="28">
        <f>'Calculations otherrace'!E196</f>
        <v>6.5277376969100367E-2</v>
      </c>
      <c r="F15" s="28">
        <f>'Calculations otherrace'!F196</f>
        <v>6.6399716453440102E-2</v>
      </c>
      <c r="G15" s="28">
        <f>'Calculations otherrace'!G196</f>
        <v>6.7540535771991317E-2</v>
      </c>
      <c r="H15" s="28">
        <f>'Calculations otherrace'!H196</f>
        <v>6.8728443212076801E-2</v>
      </c>
      <c r="I15" s="28">
        <f>'Calculations otherrace'!I196</f>
        <v>6.9915798081783248E-2</v>
      </c>
      <c r="J15" s="28">
        <f>'Calculations otherrace'!J196</f>
        <v>7.1122326208188993E-2</v>
      </c>
      <c r="K15" s="28">
        <f>'Calculations otherrace'!K196</f>
        <v>7.233425160912435E-2</v>
      </c>
      <c r="L15" s="28">
        <f>'Calculations otherrace'!L196</f>
        <v>7.3396581548165751E-2</v>
      </c>
      <c r="M15" s="28">
        <f>'Calculations otherrace'!M196</f>
        <v>7.4566315704492958E-2</v>
      </c>
      <c r="N15" s="28">
        <f>'Calculations otherrace'!N196</f>
        <v>7.5740306542582167E-2</v>
      </c>
      <c r="O15" s="28">
        <f>'Calculations otherrace'!O196</f>
        <v>7.6918420793294001E-2</v>
      </c>
      <c r="P15" s="28">
        <f>'Calculations otherrace'!P196</f>
        <v>7.8100524976789529E-2</v>
      </c>
      <c r="Q15" s="28">
        <f>'Calculations otherrace'!Q196</f>
        <v>7.9286485458387734E-2</v>
      </c>
      <c r="R15" s="28">
        <f>'Calculations otherrace'!R196</f>
        <v>8.047616850413955E-2</v>
      </c>
      <c r="S15" s="28">
        <f>'Calculations otherrace'!S196</f>
        <v>8.1669440336069044E-2</v>
      </c>
      <c r="T15" s="28">
        <f>'Calculations otherrace'!T196</f>
        <v>8.2866167187020223E-2</v>
      </c>
      <c r="U15" s="28">
        <f>'Calculations otherrace'!U196</f>
        <v>8.4066215355060606E-2</v>
      </c>
      <c r="V15" s="28">
        <f>'Calculations otherrace'!V196</f>
        <v>8.5269451257387524E-2</v>
      </c>
      <c r="W15" s="28">
        <f>'Calculations otherrace'!W196</f>
        <v>8.647574148368721E-2</v>
      </c>
      <c r="X15" s="28">
        <f>'Calculations otherrace'!X196</f>
        <v>8.7684952848895062E-2</v>
      </c>
      <c r="Y15" s="28">
        <f>'Calculations otherrace'!Y196</f>
        <v>8.8896952445314689E-2</v>
      </c>
      <c r="Z15" s="28">
        <f>'Calculations otherrace'!Z196</f>
        <v>9.0111607694044249E-2</v>
      </c>
      <c r="AA15" s="28">
        <f>'Calculations otherrace'!AA196</f>
        <v>9.1328786395669229E-2</v>
      </c>
      <c r="AB15" s="28">
        <f>'Calculations otherrace'!AB196</f>
        <v>9.254835678017978E-2</v>
      </c>
      <c r="AC15" s="28">
        <f>'Calculations otherrace'!AC196</f>
        <v>9.3770187556069903E-2</v>
      </c>
      <c r="AD15" s="28">
        <f>'Calculations otherrace'!AD196</f>
        <v>9.4994147958581229E-2</v>
      </c>
      <c r="AE15" s="28">
        <f>'Calculations otherrace'!AE196</f>
        <v>9.6220107797056142E-2</v>
      </c>
      <c r="AF15" s="28">
        <f>'Calculations otherrace'!AF196</f>
        <v>9.7447937501363061E-2</v>
      </c>
      <c r="AG15">
        <f t="shared" si="1"/>
        <v>9.8398768305677731E-2</v>
      </c>
      <c r="AH15">
        <f t="shared" si="0"/>
        <v>9.9584229340883734E-2</v>
      </c>
      <c r="AI15">
        <f t="shared" si="0"/>
        <v>0.10076969037608929</v>
      </c>
      <c r="AJ15">
        <f t="shared" si="0"/>
        <v>0.1019551514112953</v>
      </c>
      <c r="AK15">
        <f t="shared" si="0"/>
        <v>0.1031406124465013</v>
      </c>
      <c r="AL15">
        <f t="shared" si="0"/>
        <v>0.1043260734817073</v>
      </c>
      <c r="AM15">
        <f t="shared" si="0"/>
        <v>0.10551153451691331</v>
      </c>
      <c r="AN15">
        <f t="shared" si="0"/>
        <v>0.10669699555211931</v>
      </c>
      <c r="AO15">
        <f t="shared" si="0"/>
        <v>0.10788245658732531</v>
      </c>
      <c r="AP15">
        <f t="shared" si="0"/>
        <v>0.10906791762253132</v>
      </c>
      <c r="AQ15">
        <f t="shared" si="0"/>
        <v>0.11025337865773732</v>
      </c>
      <c r="AR15">
        <f t="shared" si="0"/>
        <v>0.11143883969294333</v>
      </c>
      <c r="AS15">
        <f t="shared" si="0"/>
        <v>0.11262430072814889</v>
      </c>
      <c r="AT15">
        <f t="shared" si="0"/>
        <v>0.11380976176335489</v>
      </c>
      <c r="AU15">
        <f t="shared" si="0"/>
        <v>0.11499522279856089</v>
      </c>
      <c r="AV15">
        <f t="shared" si="0"/>
        <v>0.1161806838337669</v>
      </c>
      <c r="AW15">
        <f t="shared" si="0"/>
        <v>0.1173661448689729</v>
      </c>
      <c r="AX15">
        <f t="shared" si="0"/>
        <v>0.1185516059041789</v>
      </c>
      <c r="AY15">
        <f t="shared" si="0"/>
        <v>0.11973706693938491</v>
      </c>
      <c r="AZ15">
        <f t="shared" si="0"/>
        <v>0.12092252797459091</v>
      </c>
    </row>
    <row r="16" spans="1:52" x14ac:dyDescent="0.2">
      <c r="A16" s="6" t="s">
        <v>97</v>
      </c>
      <c r="B16" s="28">
        <f>'Calculations otherrace'!B197</f>
        <v>4.199999999999994E-2</v>
      </c>
      <c r="C16" s="28">
        <f>'Calculations otherrace'!C197</f>
        <v>4.2819356160485794E-2</v>
      </c>
      <c r="D16" s="28">
        <f>'Calculations otherrace'!D197</f>
        <v>4.3673633106860385E-2</v>
      </c>
      <c r="E16" s="28">
        <f>'Calculations otherrace'!E197</f>
        <v>4.454031905316326E-2</v>
      </c>
      <c r="F16" s="28">
        <f>'Calculations otherrace'!F197</f>
        <v>4.5413242633865016E-2</v>
      </c>
      <c r="G16" s="28">
        <f>'Calculations otherrace'!G197</f>
        <v>4.6302302430676602E-2</v>
      </c>
      <c r="H16" s="28">
        <f>'Calculations otherrace'!H197</f>
        <v>4.7229940212528354E-2</v>
      </c>
      <c r="I16" s="28">
        <f>'Calculations otherrace'!I197</f>
        <v>4.8158749582235698E-2</v>
      </c>
      <c r="J16" s="28">
        <f>'Calculations otherrace'!J197</f>
        <v>4.9104378116932842E-2</v>
      </c>
      <c r="K16" s="28">
        <f>'Calculations otherrace'!K197</f>
        <v>5.0056186829253925E-2</v>
      </c>
      <c r="L16" s="28">
        <f>'Calculations otherrace'!L197</f>
        <v>5.0891533715456787E-2</v>
      </c>
      <c r="M16" s="28">
        <f>'Calculations otherrace'!M197</f>
        <v>5.1813389295779826E-2</v>
      </c>
      <c r="N16" s="28">
        <f>'Calculations otherrace'!N197</f>
        <v>5.2740378908326092E-2</v>
      </c>
      <c r="O16" s="28">
        <f>'Calculations otherrace'!O197</f>
        <v>5.3672429856092642E-2</v>
      </c>
      <c r="P16" s="28">
        <f>'Calculations otherrace'!P197</f>
        <v>5.4609468820474662E-2</v>
      </c>
      <c r="Q16" s="28">
        <f>'Calculations otherrace'!Q197</f>
        <v>5.555142187998735E-2</v>
      </c>
      <c r="R16" s="28">
        <f>'Calculations otherrace'!R197</f>
        <v>5.6498214529328683E-2</v>
      </c>
      <c r="S16" s="28">
        <f>'Calculations otherrace'!S197</f>
        <v>5.7449771698777297E-2</v>
      </c>
      <c r="T16" s="28">
        <f>'Calculations otherrace'!T197</f>
        <v>5.8406017773908407E-2</v>
      </c>
      <c r="U16" s="28">
        <f>'Calculations otherrace'!U197</f>
        <v>5.9366876615616952E-2</v>
      </c>
      <c r="V16" s="28">
        <f>'Calculations otherrace'!V197</f>
        <v>6.0332271580434436E-2</v>
      </c>
      <c r="W16" s="28">
        <f>'Calculations otherrace'!W197</f>
        <v>6.1302125541123707E-2</v>
      </c>
      <c r="X16" s="28">
        <f>'Calculations otherrace'!X197</f>
        <v>6.2276360907537041E-2</v>
      </c>
      <c r="Y16" s="28">
        <f>'Calculations otherrace'!Y197</f>
        <v>6.3254899647723642E-2</v>
      </c>
      <c r="Z16" s="28">
        <f>'Calculations otherrace'!Z197</f>
        <v>6.423766330926825E-2</v>
      </c>
      <c r="AA16" s="28">
        <f>'Calculations otherrace'!AA197</f>
        <v>6.5224573040845293E-2</v>
      </c>
      <c r="AB16" s="28">
        <f>'Calculations otherrace'!AB197</f>
        <v>6.6215549613973579E-2</v>
      </c>
      <c r="AC16" s="28">
        <f>'Calculations otherrace'!AC197</f>
        <v>6.7210513444951561E-2</v>
      </c>
      <c r="AD16" s="28">
        <f>'Calculations otherrace'!AD197</f>
        <v>6.8209384616957219E-2</v>
      </c>
      <c r="AE16" s="28">
        <f>'Calculations otherrace'!AE197</f>
        <v>6.9212082902296412E-2</v>
      </c>
      <c r="AF16" s="28">
        <f>'Calculations otherrace'!AF197</f>
        <v>7.0218527784779022E-2</v>
      </c>
      <c r="AG16">
        <f t="shared" si="1"/>
        <v>7.0833324511071272E-2</v>
      </c>
      <c r="AH16">
        <f t="shared" si="0"/>
        <v>7.1776553334122806E-2</v>
      </c>
      <c r="AI16">
        <f t="shared" si="0"/>
        <v>7.271978215717434E-2</v>
      </c>
      <c r="AJ16">
        <f t="shared" si="0"/>
        <v>7.3663010980226096E-2</v>
      </c>
      <c r="AK16">
        <f t="shared" si="0"/>
        <v>7.460623980327763E-2</v>
      </c>
      <c r="AL16">
        <f t="shared" ref="AL16:AZ30" si="2">_xlfn.FORECAST.LINEAR(AL$1,$B16:$AF16,$B$1:$AF$1)</f>
        <v>7.5549468626329164E-2</v>
      </c>
      <c r="AM16">
        <f t="shared" si="2"/>
        <v>7.6492697449380698E-2</v>
      </c>
      <c r="AN16">
        <f t="shared" si="2"/>
        <v>7.7435926272432232E-2</v>
      </c>
      <c r="AO16">
        <f t="shared" si="2"/>
        <v>7.8379155095483766E-2</v>
      </c>
      <c r="AP16">
        <f t="shared" si="2"/>
        <v>7.93223839185353E-2</v>
      </c>
      <c r="AQ16">
        <f t="shared" si="2"/>
        <v>8.0265612741586834E-2</v>
      </c>
      <c r="AR16">
        <f t="shared" si="2"/>
        <v>8.1208841564638368E-2</v>
      </c>
      <c r="AS16">
        <f t="shared" si="2"/>
        <v>8.2152070387689902E-2</v>
      </c>
      <c r="AT16">
        <f t="shared" si="2"/>
        <v>8.3095299210741436E-2</v>
      </c>
      <c r="AU16">
        <f t="shared" si="2"/>
        <v>8.403852803379297E-2</v>
      </c>
      <c r="AV16">
        <f t="shared" si="2"/>
        <v>8.4981756856844726E-2</v>
      </c>
      <c r="AW16">
        <f t="shared" si="2"/>
        <v>8.592498567989626E-2</v>
      </c>
      <c r="AX16">
        <f t="shared" si="2"/>
        <v>8.6868214502947794E-2</v>
      </c>
      <c r="AY16">
        <f t="shared" si="2"/>
        <v>8.7811443325999328E-2</v>
      </c>
      <c r="AZ16">
        <f t="shared" si="2"/>
        <v>8.8754672149050862E-2</v>
      </c>
    </row>
    <row r="17" spans="1:52" x14ac:dyDescent="0.2">
      <c r="A17" s="6" t="s">
        <v>101</v>
      </c>
      <c r="B17" s="28">
        <f>'Calculations otherrace'!B198</f>
        <v>3.3999999999999912E-2</v>
      </c>
      <c r="C17" s="28">
        <f>'Calculations otherrace'!C198</f>
        <v>3.4717666977768055E-2</v>
      </c>
      <c r="D17" s="28">
        <f>'Calculations otherrace'!D198</f>
        <v>3.5466355676874992E-2</v>
      </c>
      <c r="E17" s="28">
        <f>'Calculations otherrace'!E198</f>
        <v>3.6226514481033568E-2</v>
      </c>
      <c r="F17" s="28">
        <f>'Calculations otherrace'!F198</f>
        <v>3.6992704492695559E-2</v>
      </c>
      <c r="G17" s="28">
        <f>'Calculations otherrace'!G198</f>
        <v>3.777370085414157E-2</v>
      </c>
      <c r="H17" s="28">
        <f>'Calculations otherrace'!H198</f>
        <v>3.858926996863473E-2</v>
      </c>
      <c r="I17" s="28">
        <f>'Calculations otherrace'!I198</f>
        <v>3.9406441101866058E-2</v>
      </c>
      <c r="J17" s="28">
        <f>'Calculations otherrace'!J198</f>
        <v>4.023905921615252E-2</v>
      </c>
      <c r="K17" s="28">
        <f>'Calculations otherrace'!K198</f>
        <v>4.1077813773784139E-2</v>
      </c>
      <c r="L17" s="28">
        <f>'Calculations otherrace'!L198</f>
        <v>4.1814275923019527E-2</v>
      </c>
      <c r="M17" s="28">
        <f>'Calculations otherrace'!M198</f>
        <v>4.2627741711876374E-2</v>
      </c>
      <c r="N17" s="28">
        <f>'Calculations otherrace'!N198</f>
        <v>4.344635611236413E-2</v>
      </c>
      <c r="O17" s="28">
        <f>'Calculations otherrace'!O198</f>
        <v>4.4270063866757615E-2</v>
      </c>
      <c r="P17" s="28">
        <f>'Calculations otherrace'!P198</f>
        <v>4.509880906816343E-2</v>
      </c>
      <c r="Q17" s="28">
        <f>'Calculations otherrace'!Q198</f>
        <v>4.5932535172650314E-2</v>
      </c>
      <c r="R17" s="28">
        <f>'Calculations otherrace'!R198</f>
        <v>4.6771185011703229E-2</v>
      </c>
      <c r="S17" s="28">
        <f>'Calculations otherrace'!S198</f>
        <v>4.7614700805001312E-2</v>
      </c>
      <c r="T17" s="28">
        <f>'Calculations otherrace'!T198</f>
        <v>4.8463024173510949E-2</v>
      </c>
      <c r="U17" s="28">
        <f>'Calculations otherrace'!U198</f>
        <v>4.9316096152890246E-2</v>
      </c>
      <c r="V17" s="28">
        <f>'Calculations otherrace'!V198</f>
        <v>5.0173857207199718E-2</v>
      </c>
      <c r="W17" s="28">
        <f>'Calculations otherrace'!W198</f>
        <v>5.1036247242909651E-2</v>
      </c>
      <c r="X17" s="28">
        <f>'Calculations otherrace'!X198</f>
        <v>5.1903205623197744E-2</v>
      </c>
      <c r="Y17" s="28">
        <f>'Calculations otherrace'!Y198</f>
        <v>5.2774671182530965E-2</v>
      </c>
      <c r="Z17" s="28">
        <f>'Calculations otherrace'!Z198</f>
        <v>5.365058224151855E-2</v>
      </c>
      <c r="AA17" s="28">
        <f>'Calculations otherrace'!AA198</f>
        <v>5.4530876622030225E-2</v>
      </c>
      <c r="AB17" s="28">
        <f>'Calculations otherrace'!AB198</f>
        <v>5.5415491662569732E-2</v>
      </c>
      <c r="AC17" s="28">
        <f>'Calculations otherrace'!AC198</f>
        <v>5.6304364233891367E-2</v>
      </c>
      <c r="AD17" s="28">
        <f>'Calculations otherrace'!AD198</f>
        <v>5.7197430754850231E-2</v>
      </c>
      <c r="AE17" s="28">
        <f>'Calculations otherrace'!AE198</f>
        <v>5.8094627208475948E-2</v>
      </c>
      <c r="AF17" s="28">
        <f>'Calculations otherrace'!AF198</f>
        <v>5.8995889158256772E-2</v>
      </c>
      <c r="AG17">
        <f t="shared" si="1"/>
        <v>5.9492544603513497E-2</v>
      </c>
      <c r="AH17">
        <f t="shared" si="1"/>
        <v>6.0327922274946211E-2</v>
      </c>
      <c r="AI17">
        <f t="shared" si="1"/>
        <v>6.1163299946378924E-2</v>
      </c>
      <c r="AJ17">
        <f t="shared" si="1"/>
        <v>6.1998677617811637E-2</v>
      </c>
      <c r="AK17">
        <f t="shared" si="1"/>
        <v>6.2834055289244128E-2</v>
      </c>
      <c r="AL17">
        <f t="shared" si="1"/>
        <v>6.3669432960676842E-2</v>
      </c>
      <c r="AM17">
        <f t="shared" si="1"/>
        <v>6.4504810632109555E-2</v>
      </c>
      <c r="AN17">
        <f t="shared" si="1"/>
        <v>6.5340188303542268E-2</v>
      </c>
      <c r="AO17">
        <f t="shared" si="1"/>
        <v>6.6175565974974981E-2</v>
      </c>
      <c r="AP17">
        <f t="shared" si="1"/>
        <v>6.7010943646407473E-2</v>
      </c>
      <c r="AQ17">
        <f t="shared" si="1"/>
        <v>6.7846321317840186E-2</v>
      </c>
      <c r="AR17">
        <f t="shared" si="1"/>
        <v>6.8681698989272899E-2</v>
      </c>
      <c r="AS17">
        <f t="shared" si="1"/>
        <v>6.9517076660705612E-2</v>
      </c>
      <c r="AT17">
        <f t="shared" si="1"/>
        <v>7.0352454332138104E-2</v>
      </c>
      <c r="AU17">
        <f t="shared" si="1"/>
        <v>7.1187832003570817E-2</v>
      </c>
      <c r="AV17">
        <f t="shared" si="1"/>
        <v>7.202320967500353E-2</v>
      </c>
      <c r="AW17">
        <f t="shared" si="2"/>
        <v>7.2858587346436243E-2</v>
      </c>
      <c r="AX17">
        <f t="shared" si="2"/>
        <v>7.3693965017868734E-2</v>
      </c>
      <c r="AY17">
        <f t="shared" si="2"/>
        <v>7.4529342689301448E-2</v>
      </c>
      <c r="AZ17">
        <f t="shared" si="2"/>
        <v>7.5364720360734161E-2</v>
      </c>
    </row>
    <row r="18" spans="1:52" x14ac:dyDescent="0.2">
      <c r="A18" s="6" t="s">
        <v>104</v>
      </c>
      <c r="B18" s="28">
        <f>'Calculations otherrace'!B199</f>
        <v>8.9999999999999056E-3</v>
      </c>
      <c r="C18" s="28">
        <f>'Calculations otherrace'!C199</f>
        <v>9.3564468720347318E-3</v>
      </c>
      <c r="D18" s="28">
        <f>'Calculations otherrace'!D199</f>
        <v>9.7289905689712363E-3</v>
      </c>
      <c r="E18" s="28">
        <f>'Calculations otherrace'!E199</f>
        <v>1.0108125882950333E-2</v>
      </c>
      <c r="F18" s="28">
        <f>'Calculations otherrace'!F199</f>
        <v>1.0491115230153305E-2</v>
      </c>
      <c r="G18" s="28">
        <f>'Calculations otherrace'!G199</f>
        <v>1.0882459068943143E-2</v>
      </c>
      <c r="H18" s="28">
        <f>'Calculations otherrace'!H199</f>
        <v>1.1292145222162661E-2</v>
      </c>
      <c r="I18" s="28">
        <f>'Calculations otherrace'!I199</f>
        <v>1.170351752579585E-2</v>
      </c>
      <c r="J18" s="28">
        <f>'Calculations otherrace'!J199</f>
        <v>1.2123648308711814E-2</v>
      </c>
      <c r="K18" s="28">
        <f>'Calculations otherrace'!K199</f>
        <v>1.2547919781356491E-2</v>
      </c>
      <c r="L18" s="28">
        <f>'Calculations otherrace'!L199</f>
        <v>1.292099773862183E-2</v>
      </c>
      <c r="M18" s="28">
        <f>'Calculations otherrace'!M199</f>
        <v>1.3334166800964428E-2</v>
      </c>
      <c r="N18" s="28">
        <f>'Calculations otherrace'!N199</f>
        <v>1.3750887038524319E-2</v>
      </c>
      <c r="O18" s="28">
        <f>'Calculations otherrace'!O199</f>
        <v>1.4171145132252792E-2</v>
      </c>
      <c r="P18" s="28">
        <f>'Calculations otherrace'!P199</f>
        <v>1.4594927412810771E-2</v>
      </c>
      <c r="Q18" s="28">
        <f>'Calculations otherrace'!Q199</f>
        <v>1.5022219862009634E-2</v>
      </c>
      <c r="R18" s="28">
        <f>'Calculations otherrace'!R199</f>
        <v>1.5453008114288088E-2</v>
      </c>
      <c r="S18" s="28">
        <f>'Calculations otherrace'!S199</f>
        <v>1.588727745823296E-2</v>
      </c>
      <c r="T18" s="28">
        <f>'Calculations otherrace'!T199</f>
        <v>1.6325012838147159E-2</v>
      </c>
      <c r="U18" s="28">
        <f>'Calculations otherrace'!U199</f>
        <v>1.6766198855671172E-2</v>
      </c>
      <c r="V18" s="28">
        <f>'Calculations otherrace'!V199</f>
        <v>1.7210819771462632E-2</v>
      </c>
      <c r="W18" s="28">
        <f>'Calculations otherrace'!W199</f>
        <v>1.7658859506937952E-2</v>
      </c>
      <c r="X18" s="28">
        <f>'Calculations otherrace'!X199</f>
        <v>1.8110301646080275E-2</v>
      </c>
      <c r="Y18" s="28">
        <f>'Calculations otherrace'!Y199</f>
        <v>1.8565129437318851E-2</v>
      </c>
      <c r="Z18" s="28">
        <f>'Calculations otherrace'!Z199</f>
        <v>1.9023325795481758E-2</v>
      </c>
      <c r="AA18" s="28">
        <f>'Calculations otherrace'!AA199</f>
        <v>1.9484873303826106E-2</v>
      </c>
      <c r="AB18" s="28">
        <f>'Calculations otherrace'!AB199</f>
        <v>1.9949754216149959E-2</v>
      </c>
      <c r="AC18" s="28">
        <f>'Calculations otherrace'!AC199</f>
        <v>2.0417950458986717E-2</v>
      </c>
      <c r="AD18" s="28">
        <f>'Calculations otherrace'!AD199</f>
        <v>2.0889443633886059E-2</v>
      </c>
      <c r="AE18" s="28">
        <f>'Calculations otherrace'!AE199</f>
        <v>2.1364215019783792E-2</v>
      </c>
      <c r="AF18" s="28">
        <f>'Calculations otherrace'!AF199</f>
        <v>2.1842245575461786E-2</v>
      </c>
      <c r="AG18">
        <f t="shared" si="1"/>
        <v>2.2024107918347746E-2</v>
      </c>
      <c r="AH18">
        <f t="shared" si="1"/>
        <v>2.2453080130829139E-2</v>
      </c>
      <c r="AI18">
        <f t="shared" si="1"/>
        <v>2.2882052343310644E-2</v>
      </c>
      <c r="AJ18">
        <f t="shared" si="1"/>
        <v>2.3311024555792037E-2</v>
      </c>
      <c r="AK18">
        <f t="shared" si="1"/>
        <v>2.3739996768273541E-2</v>
      </c>
      <c r="AL18">
        <f t="shared" si="1"/>
        <v>2.4168968980754935E-2</v>
      </c>
      <c r="AM18">
        <f t="shared" si="1"/>
        <v>2.4597941193236439E-2</v>
      </c>
      <c r="AN18">
        <f t="shared" si="1"/>
        <v>2.5026913405717832E-2</v>
      </c>
      <c r="AO18">
        <f t="shared" si="1"/>
        <v>2.5455885618199336E-2</v>
      </c>
      <c r="AP18">
        <f t="shared" si="1"/>
        <v>2.588485783068073E-2</v>
      </c>
      <c r="AQ18">
        <f t="shared" si="1"/>
        <v>2.6313830043162234E-2</v>
      </c>
      <c r="AR18">
        <f t="shared" si="1"/>
        <v>2.6742802255643627E-2</v>
      </c>
      <c r="AS18">
        <f t="shared" si="1"/>
        <v>2.7171774468125132E-2</v>
      </c>
      <c r="AT18">
        <f t="shared" si="1"/>
        <v>2.7600746680606525E-2</v>
      </c>
      <c r="AU18">
        <f t="shared" si="1"/>
        <v>2.8029718893088029E-2</v>
      </c>
      <c r="AV18">
        <f t="shared" si="1"/>
        <v>2.8458691105569422E-2</v>
      </c>
      <c r="AW18">
        <f t="shared" si="2"/>
        <v>2.8887663318050927E-2</v>
      </c>
      <c r="AX18">
        <f t="shared" si="2"/>
        <v>2.931663553053232E-2</v>
      </c>
      <c r="AY18">
        <f t="shared" si="2"/>
        <v>2.9745607743013824E-2</v>
      </c>
      <c r="AZ18">
        <f t="shared" si="2"/>
        <v>3.0174579955495218E-2</v>
      </c>
    </row>
    <row r="19" spans="1:52" x14ac:dyDescent="0.2">
      <c r="A19" s="6" t="s">
        <v>36</v>
      </c>
      <c r="B19" s="28">
        <f>'Calculations otherrace'!B200</f>
        <v>2.4889324191968654E-2</v>
      </c>
      <c r="C19" s="28">
        <f>'Calculations otherrace'!C200</f>
        <v>2.5475098484632967E-2</v>
      </c>
      <c r="D19" s="28">
        <f>'Calculations otherrace'!D200</f>
        <v>2.6086328228455209E-2</v>
      </c>
      <c r="E19" s="28">
        <f>'Calculations otherrace'!E200</f>
        <v>2.6707033206541289E-2</v>
      </c>
      <c r="F19" s="28">
        <f>'Calculations otherrace'!F200</f>
        <v>2.7332783738184853E-2</v>
      </c>
      <c r="G19" s="28">
        <f>'Calculations otherrace'!G200</f>
        <v>2.7970738652677598E-2</v>
      </c>
      <c r="H19" s="28">
        <f>'Calculations otherrace'!H200</f>
        <v>2.863705604254544E-2</v>
      </c>
      <c r="I19" s="28">
        <f>'Calculations otherrace'!I200</f>
        <v>2.9304827890835758E-2</v>
      </c>
      <c r="J19" s="28">
        <f>'Calculations otherrace'!J200</f>
        <v>2.998536050839096E-2</v>
      </c>
      <c r="K19" s="28">
        <f>'Calculations otherrace'!K200</f>
        <v>3.067104312772927E-2</v>
      </c>
      <c r="L19" s="28">
        <f>'Calculations otherrace'!L200</f>
        <v>3.1273249089330754E-2</v>
      </c>
      <c r="M19" s="28">
        <f>'Calculations otherrace'!M200</f>
        <v>3.1938522525581894E-2</v>
      </c>
      <c r="N19" s="28">
        <f>'Calculations otherrace'!N200</f>
        <v>3.2608138800310348E-2</v>
      </c>
      <c r="O19" s="28">
        <f>'Calculations otherrace'!O200</f>
        <v>3.3282054900947593E-2</v>
      </c>
      <c r="P19" s="28">
        <f>'Calculations otherrace'!P200</f>
        <v>3.3960227352084295E-2</v>
      </c>
      <c r="Q19" s="28">
        <f>'Calculations otherrace'!Q200</f>
        <v>3.4642612223820882E-2</v>
      </c>
      <c r="R19" s="28">
        <f>'Calculations otherrace'!R200</f>
        <v>3.5329165140285966E-2</v>
      </c>
      <c r="S19" s="28">
        <f>'Calculations otherrace'!S200</f>
        <v>3.601984128832806E-2</v>
      </c>
      <c r="T19" s="28">
        <f>'Calculations otherrace'!T200</f>
        <v>3.6714595426378144E-2</v>
      </c>
      <c r="U19" s="28">
        <f>'Calculations otherrace'!U200</f>
        <v>3.7413381893485184E-2</v>
      </c>
      <c r="V19" s="28">
        <f>'Calculations otherrace'!V200</f>
        <v>3.8116154618524953E-2</v>
      </c>
      <c r="W19" s="28">
        <f>'Calculations otherrace'!W200</f>
        <v>3.8822867129579317E-2</v>
      </c>
      <c r="X19" s="28">
        <f>'Calculations otherrace'!X200</f>
        <v>3.9533472563485772E-2</v>
      </c>
      <c r="Y19" s="28">
        <f>'Calculations otherrace'!Y200</f>
        <v>4.0247923675556352E-2</v>
      </c>
      <c r="Z19" s="28">
        <f>'Calculations otherrace'!Z200</f>
        <v>4.0966172849461122E-2</v>
      </c>
      <c r="AA19" s="28">
        <f>'Calculations otherrace'!AA200</f>
        <v>4.1688172107274962E-2</v>
      </c>
      <c r="AB19" s="28">
        <f>'Calculations otherrace'!AB200</f>
        <v>4.2413873119684802E-2</v>
      </c>
      <c r="AC19" s="28">
        <f>'Calculations otherrace'!AC200</f>
        <v>4.3143227216351651E-2</v>
      </c>
      <c r="AD19" s="28">
        <f>'Calculations otherrace'!AD200</f>
        <v>4.3876185396424329E-2</v>
      </c>
      <c r="AE19" s="28">
        <f>'Calculations otherrace'!AE200</f>
        <v>4.4612698339201028E-2</v>
      </c>
      <c r="AF19" s="28">
        <f>'Calculations otherrace'!AF200</f>
        <v>4.5352716414932132E-2</v>
      </c>
      <c r="AG19">
        <f t="shared" si="1"/>
        <v>4.5748727048791515E-2</v>
      </c>
      <c r="AH19">
        <f t="shared" si="1"/>
        <v>4.6432589331794505E-2</v>
      </c>
      <c r="AI19">
        <f t="shared" si="1"/>
        <v>4.7116451614797716E-2</v>
      </c>
      <c r="AJ19">
        <f t="shared" si="1"/>
        <v>4.7800313897800706E-2</v>
      </c>
      <c r="AK19">
        <f t="shared" si="1"/>
        <v>4.8484176180803917E-2</v>
      </c>
      <c r="AL19">
        <f t="shared" si="1"/>
        <v>4.9168038463806907E-2</v>
      </c>
      <c r="AM19">
        <f t="shared" si="1"/>
        <v>4.9851900746810118E-2</v>
      </c>
      <c r="AN19">
        <f t="shared" si="1"/>
        <v>5.053576302981333E-2</v>
      </c>
      <c r="AO19">
        <f t="shared" si="1"/>
        <v>5.1219625312816319E-2</v>
      </c>
      <c r="AP19">
        <f t="shared" si="1"/>
        <v>5.1903487595819531E-2</v>
      </c>
      <c r="AQ19">
        <f t="shared" si="1"/>
        <v>5.258734987882252E-2</v>
      </c>
      <c r="AR19">
        <f t="shared" si="1"/>
        <v>5.3271212161825732E-2</v>
      </c>
      <c r="AS19">
        <f t="shared" si="1"/>
        <v>5.3955074444828721E-2</v>
      </c>
      <c r="AT19">
        <f t="shared" si="1"/>
        <v>5.4638936727831933E-2</v>
      </c>
      <c r="AU19">
        <f t="shared" si="1"/>
        <v>5.5322799010834922E-2</v>
      </c>
      <c r="AV19">
        <f t="shared" si="1"/>
        <v>5.6006661293838134E-2</v>
      </c>
      <c r="AW19">
        <f t="shared" si="2"/>
        <v>5.6690523576841345E-2</v>
      </c>
      <c r="AX19">
        <f t="shared" si="2"/>
        <v>5.7374385859844335E-2</v>
      </c>
      <c r="AY19">
        <f t="shared" si="2"/>
        <v>5.8058248142847546E-2</v>
      </c>
      <c r="AZ19">
        <f t="shared" si="2"/>
        <v>5.8742110425850536E-2</v>
      </c>
    </row>
    <row r="20" spans="1:52" x14ac:dyDescent="0.2">
      <c r="A20" s="6" t="s">
        <v>37</v>
      </c>
      <c r="B20" s="28">
        <f>'Calculations otherrace'!B201</f>
        <v>3.2000000000000035E-2</v>
      </c>
      <c r="C20" s="28">
        <f>'Calculations otherrace'!C201</f>
        <v>3.2673995275878089E-2</v>
      </c>
      <c r="D20" s="28">
        <f>'Calculations otherrace'!D201</f>
        <v>3.3376682404937033E-2</v>
      </c>
      <c r="E20" s="28">
        <f>'Calculations otherrace'!E201</f>
        <v>3.4088735785415242E-2</v>
      </c>
      <c r="F20" s="28">
        <f>'Calculations otherrace'!F201</f>
        <v>3.4805276675842538E-2</v>
      </c>
      <c r="G20" s="28">
        <f>'Calculations otherrace'!G201</f>
        <v>3.5534043428443886E-2</v>
      </c>
      <c r="H20" s="28">
        <f>'Calculations otherrace'!H201</f>
        <v>3.6293365582301597E-2</v>
      </c>
      <c r="I20" s="28">
        <f>'Calculations otherrace'!I201</f>
        <v>3.7053171285901125E-2</v>
      </c>
      <c r="J20" s="28">
        <f>'Calculations otherrace'!J201</f>
        <v>3.7825903323146254E-2</v>
      </c>
      <c r="K20" s="28">
        <f>'Calculations otherrace'!K201</f>
        <v>3.8602651869345188E-2</v>
      </c>
      <c r="L20" s="28">
        <f>'Calculations otherrace'!L201</f>
        <v>3.9284597756878446E-2</v>
      </c>
      <c r="M20" s="28">
        <f>'Calculations otherrace'!M201</f>
        <v>4.0035654389018696E-2</v>
      </c>
      <c r="N20" s="28">
        <f>'Calculations otherrace'!N201</f>
        <v>4.0790028426315246E-2</v>
      </c>
      <c r="O20" s="28">
        <f>'Calculations otherrace'!O201</f>
        <v>4.1547630008675E-2</v>
      </c>
      <c r="P20" s="28">
        <f>'Calculations otherrace'!P201</f>
        <v>4.2308369288134744E-2</v>
      </c>
      <c r="Q20" s="28">
        <f>'Calculations otherrace'!Q201</f>
        <v>4.3072156473960163E-2</v>
      </c>
      <c r="R20" s="28">
        <f>'Calculations otherrace'!R201</f>
        <v>4.3838901876783042E-2</v>
      </c>
      <c r="S20" s="28">
        <f>'Calculations otherrace'!S201</f>
        <v>4.4608515951751103E-2</v>
      </c>
      <c r="T20" s="28">
        <f>'Calculations otherrace'!T201</f>
        <v>4.5380909340662107E-2</v>
      </c>
      <c r="U20" s="28">
        <f>'Calculations otherrace'!U201</f>
        <v>4.6155992913058601E-2</v>
      </c>
      <c r="V20" s="28">
        <f>'Calculations otherrace'!V201</f>
        <v>4.6933677806265006E-2</v>
      </c>
      <c r="W20" s="28">
        <f>'Calculations otherrace'!W201</f>
        <v>4.7713875464344892E-2</v>
      </c>
      <c r="X20" s="28">
        <f>'Calculations otherrace'!X201</f>
        <v>4.8496497675963902E-2</v>
      </c>
      <c r="Y20" s="28">
        <f>'Calculations otherrace'!Y201</f>
        <v>4.9281456611145628E-2</v>
      </c>
      <c r="Z20" s="28">
        <f>'Calculations otherrace'!Z201</f>
        <v>5.0068664856905934E-2</v>
      </c>
      <c r="AA20" s="28">
        <f>'Calculations otherrace'!AA201</f>
        <v>5.0858035451758446E-2</v>
      </c>
      <c r="AB20" s="28">
        <f>'Calculations otherrace'!AB201</f>
        <v>5.1649481919083778E-2</v>
      </c>
      <c r="AC20" s="28">
        <f>'Calculations otherrace'!AC201</f>
        <v>5.2442918299355844E-2</v>
      </c>
      <c r="AD20" s="28">
        <f>'Calculations otherrace'!AD201</f>
        <v>5.3238259181223047E-2</v>
      </c>
      <c r="AE20" s="28">
        <f>'Calculations otherrace'!AE201</f>
        <v>5.403541973144349E-2</v>
      </c>
      <c r="AF20" s="28">
        <f>'Calculations otherrace'!AF201</f>
        <v>5.483431572367279E-2</v>
      </c>
      <c r="AG20">
        <f t="shared" si="1"/>
        <v>5.540654611588991E-2</v>
      </c>
      <c r="AH20">
        <f t="shared" si="1"/>
        <v>5.617020285946861E-2</v>
      </c>
      <c r="AI20">
        <f t="shared" si="1"/>
        <v>5.6933859603047088E-2</v>
      </c>
      <c r="AJ20">
        <f t="shared" si="1"/>
        <v>5.7697516346625788E-2</v>
      </c>
      <c r="AK20">
        <f t="shared" si="1"/>
        <v>5.8461173090204266E-2</v>
      </c>
      <c r="AL20">
        <f t="shared" si="1"/>
        <v>5.9224829833782744E-2</v>
      </c>
      <c r="AM20">
        <f t="shared" si="1"/>
        <v>5.9988486577361444E-2</v>
      </c>
      <c r="AN20">
        <f t="shared" si="1"/>
        <v>6.0752143320939922E-2</v>
      </c>
      <c r="AO20">
        <f t="shared" si="1"/>
        <v>6.1515800064518622E-2</v>
      </c>
      <c r="AP20">
        <f t="shared" si="1"/>
        <v>6.22794568080971E-2</v>
      </c>
      <c r="AQ20">
        <f t="shared" si="1"/>
        <v>6.30431135516758E-2</v>
      </c>
      <c r="AR20">
        <f t="shared" si="1"/>
        <v>6.3806770295254278E-2</v>
      </c>
      <c r="AS20">
        <f t="shared" si="1"/>
        <v>6.4570427038832756E-2</v>
      </c>
      <c r="AT20">
        <f t="shared" si="1"/>
        <v>6.5334083782411456E-2</v>
      </c>
      <c r="AU20">
        <f t="shared" si="1"/>
        <v>6.6097740525989934E-2</v>
      </c>
      <c r="AV20">
        <f t="shared" si="1"/>
        <v>6.6861397269568634E-2</v>
      </c>
      <c r="AW20">
        <f t="shared" si="2"/>
        <v>6.7625054013147112E-2</v>
      </c>
      <c r="AX20">
        <f t="shared" si="2"/>
        <v>6.8388710756725812E-2</v>
      </c>
      <c r="AY20">
        <f t="shared" si="2"/>
        <v>6.915236750030429E-2</v>
      </c>
      <c r="AZ20">
        <f t="shared" si="2"/>
        <v>6.9916024243882768E-2</v>
      </c>
    </row>
    <row r="21" spans="1:52" x14ac:dyDescent="0.2">
      <c r="A21" s="6" t="s">
        <v>38</v>
      </c>
      <c r="B21" s="28">
        <f>'Calculations otherrace'!B202</f>
        <v>3.5000000000000031E-2</v>
      </c>
      <c r="C21" s="28">
        <f>'Calculations otherrace'!C202</f>
        <v>3.5728558874951001E-2</v>
      </c>
      <c r="D21" s="28">
        <f>'Calculations otherrace'!D202</f>
        <v>3.6488407799108009E-2</v>
      </c>
      <c r="E21" s="28">
        <f>'Calculations otherrace'!E202</f>
        <v>3.7259401019182986E-2</v>
      </c>
      <c r="F21" s="28">
        <f>'Calculations otherrace'!F202</f>
        <v>3.8036077297030541E-2</v>
      </c>
      <c r="G21" s="28">
        <f>'Calculations otherrace'!G202</f>
        <v>3.8827178886598597E-2</v>
      </c>
      <c r="H21" s="28">
        <f>'Calculations otherrace'!H202</f>
        <v>3.9652674579286049E-2</v>
      </c>
      <c r="I21" s="28">
        <f>'Calculations otherrace'!I202</f>
        <v>4.0479369741467423E-2</v>
      </c>
      <c r="J21" s="28">
        <f>'Calculations otherrace'!J202</f>
        <v>4.1321127604093802E-2</v>
      </c>
      <c r="K21" s="28">
        <f>'Calculations otherrace'!K202</f>
        <v>4.2168438531824962E-2</v>
      </c>
      <c r="L21" s="28">
        <f>'Calculations otherrace'!L202</f>
        <v>4.2912283693339576E-2</v>
      </c>
      <c r="M21" s="28">
        <f>'Calculations otherrace'!M202</f>
        <v>4.3733091829345642E-2</v>
      </c>
      <c r="N21" s="28">
        <f>'Calculations otherrace'!N202</f>
        <v>4.4558505579748491E-2</v>
      </c>
      <c r="O21" s="28">
        <f>'Calculations otherrace'!O202</f>
        <v>4.5388446981050774E-2</v>
      </c>
      <c r="P21" s="28">
        <f>'Calculations otherrace'!P202</f>
        <v>4.6222837395177435E-2</v>
      </c>
      <c r="Q21" s="28">
        <f>'Calculations otherrace'!Q202</f>
        <v>4.7061597541143481E-2</v>
      </c>
      <c r="R21" s="28">
        <f>'Calculations otherrace'!R202</f>
        <v>4.7904647526980336E-2</v>
      </c>
      <c r="S21" s="28">
        <f>'Calculations otherrace'!S202</f>
        <v>4.8751906881893785E-2</v>
      </c>
      <c r="T21" s="28">
        <f>'Calculations otherrace'!T202</f>
        <v>4.960329458861807E-2</v>
      </c>
      <c r="U21" s="28">
        <f>'Calculations otherrace'!U202</f>
        <v>5.0458729115936365E-2</v>
      </c>
      <c r="V21" s="28">
        <f>'Calculations otherrace'!V202</f>
        <v>5.1318128451336556E-2</v>
      </c>
      <c r="W21" s="28">
        <f>'Calculations otherrace'!W202</f>
        <v>5.2181410133768584E-2</v>
      </c>
      <c r="X21" s="28">
        <f>'Calculations otherrace'!X202</f>
        <v>5.3048491286473112E-2</v>
      </c>
      <c r="Y21" s="28">
        <f>'Calculations otherrace'!Y202</f>
        <v>5.3919288649850954E-2</v>
      </c>
      <c r="Z21" s="28">
        <f>'Calculations otherrace'!Z202</f>
        <v>5.4793718614340563E-2</v>
      </c>
      <c r="AA21" s="28">
        <f>'Calculations otherrace'!AA202</f>
        <v>5.5671697253273381E-2</v>
      </c>
      <c r="AB21" s="28">
        <f>'Calculations otherrace'!AB202</f>
        <v>5.6553140355677947E-2</v>
      </c>
      <c r="AC21" s="28">
        <f>'Calculations otherrace'!AC202</f>
        <v>5.7437963459001012E-2</v>
      </c>
      <c r="AD21" s="28">
        <f>'Calculations otherrace'!AD202</f>
        <v>5.8326081881716556E-2</v>
      </c>
      <c r="AE21" s="28">
        <f>'Calculations otherrace'!AE202</f>
        <v>5.9217410755795938E-2</v>
      </c>
      <c r="AF21" s="28">
        <f>'Calculations otherrace'!AF202</f>
        <v>6.0111865059007619E-2</v>
      </c>
      <c r="AG21">
        <f t="shared" si="1"/>
        <v>6.0663220268277085E-2</v>
      </c>
      <c r="AH21">
        <f t="shared" si="1"/>
        <v>6.1502784899223784E-2</v>
      </c>
      <c r="AI21">
        <f t="shared" si="1"/>
        <v>6.2342349530170482E-2</v>
      </c>
      <c r="AJ21">
        <f t="shared" si="1"/>
        <v>6.3181914161117403E-2</v>
      </c>
      <c r="AK21">
        <f t="shared" si="1"/>
        <v>6.4021478792064102E-2</v>
      </c>
      <c r="AL21">
        <f t="shared" si="1"/>
        <v>6.48610434230108E-2</v>
      </c>
      <c r="AM21">
        <f t="shared" si="1"/>
        <v>6.5700608053957499E-2</v>
      </c>
      <c r="AN21">
        <f t="shared" si="1"/>
        <v>6.6540172684904197E-2</v>
      </c>
      <c r="AO21">
        <f t="shared" si="1"/>
        <v>6.7379737315850896E-2</v>
      </c>
      <c r="AP21">
        <f t="shared" si="1"/>
        <v>6.8219301946797595E-2</v>
      </c>
      <c r="AQ21">
        <f t="shared" si="1"/>
        <v>6.9058866577744293E-2</v>
      </c>
      <c r="AR21">
        <f t="shared" si="1"/>
        <v>6.9898431208690992E-2</v>
      </c>
      <c r="AS21">
        <f t="shared" si="1"/>
        <v>7.0737995839637691E-2</v>
      </c>
      <c r="AT21">
        <f t="shared" si="1"/>
        <v>7.1577560470584389E-2</v>
      </c>
      <c r="AU21">
        <f t="shared" si="1"/>
        <v>7.2417125101531088E-2</v>
      </c>
      <c r="AV21">
        <f t="shared" si="1"/>
        <v>7.3256689732478009E-2</v>
      </c>
      <c r="AW21">
        <f t="shared" si="2"/>
        <v>7.4096254363424707E-2</v>
      </c>
      <c r="AX21">
        <f t="shared" si="2"/>
        <v>7.4935818994371406E-2</v>
      </c>
      <c r="AY21">
        <f t="shared" si="2"/>
        <v>7.5775383625318105E-2</v>
      </c>
      <c r="AZ21">
        <f t="shared" si="2"/>
        <v>7.6614948256264803E-2</v>
      </c>
    </row>
    <row r="22" spans="1:52" x14ac:dyDescent="0.2">
      <c r="A22" s="6" t="s">
        <v>39</v>
      </c>
      <c r="B22" s="28">
        <f>'Calculations otherrace'!B203</f>
        <v>2.2999999999999899E-2</v>
      </c>
      <c r="C22" s="28">
        <f>'Calculations otherrace'!C203</f>
        <v>2.3564243301569955E-2</v>
      </c>
      <c r="D22" s="28">
        <f>'Calculations otherrace'!D203</f>
        <v>2.4153259633850697E-2</v>
      </c>
      <c r="E22" s="28">
        <f>'Calculations otherrace'!E203</f>
        <v>2.4751626965358906E-2</v>
      </c>
      <c r="F22" s="28">
        <f>'Calculations otherrace'!F203</f>
        <v>2.5355085777889828E-2</v>
      </c>
      <c r="G22" s="28">
        <f>'Calculations otherrace'!G203</f>
        <v>2.5970524140105339E-2</v>
      </c>
      <c r="H22" s="28">
        <f>'Calculations otherrace'!H203</f>
        <v>2.6613543053508638E-2</v>
      </c>
      <c r="I22" s="28">
        <f>'Calculations otherrace'!I203</f>
        <v>2.7258212293696012E-2</v>
      </c>
      <c r="J22" s="28">
        <f>'Calculations otherrace'!J203</f>
        <v>2.7915429343312481E-2</v>
      </c>
      <c r="K22" s="28">
        <f>'Calculations otherrace'!K203</f>
        <v>2.8577834997691495E-2</v>
      </c>
      <c r="L22" s="28">
        <f>'Calculations otherrace'!L203</f>
        <v>2.9159824730824173E-2</v>
      </c>
      <c r="M22" s="28">
        <f>'Calculations otherrace'!M203</f>
        <v>2.9802913592981744E-2</v>
      </c>
      <c r="N22" s="28">
        <f>'Calculations otherrace'!N203</f>
        <v>3.0450387999309152E-2</v>
      </c>
      <c r="O22" s="28">
        <f>'Calculations otherrace'!O203</f>
        <v>3.1102201127490188E-2</v>
      </c>
      <c r="P22" s="28">
        <f>'Calculations otherrace'!P203</f>
        <v>3.1758305491389659E-2</v>
      </c>
      <c r="Q22" s="28">
        <f>'Calculations otherrace'!Q203</f>
        <v>3.2418652955872811E-2</v>
      </c>
      <c r="R22" s="28">
        <f>'Calculations otherrace'!R203</f>
        <v>3.3083194751946439E-2</v>
      </c>
      <c r="S22" s="28">
        <f>'Calculations otherrace'!S203</f>
        <v>3.3751881492213545E-2</v>
      </c>
      <c r="T22" s="28">
        <f>'Calculations otherrace'!T203</f>
        <v>3.4424663186628887E-2</v>
      </c>
      <c r="U22" s="28">
        <f>'Calculations otherrace'!U203</f>
        <v>3.5101489258544089E-2</v>
      </c>
      <c r="V22" s="28">
        <f>'Calculations otherrace'!V203</f>
        <v>3.5782308561031914E-2</v>
      </c>
      <c r="W22" s="28">
        <f>'Calculations otherrace'!W203</f>
        <v>3.6467069393474813E-2</v>
      </c>
      <c r="X22" s="28">
        <f>'Calculations otherrace'!X203</f>
        <v>3.7155719518406086E-2</v>
      </c>
      <c r="Y22" s="28">
        <f>'Calculations otherrace'!Y203</f>
        <v>3.7848206178591227E-2</v>
      </c>
      <c r="Z22" s="28">
        <f>'Calculations otherrace'!Z203</f>
        <v>3.8544476114333669E-2</v>
      </c>
      <c r="AA22" s="28">
        <f>'Calculations otherrace'!AA203</f>
        <v>3.924447558099238E-2</v>
      </c>
      <c r="AB22" s="28">
        <f>'Calculations otherrace'!AB203</f>
        <v>3.9948150366697174E-2</v>
      </c>
      <c r="AC22" s="28">
        <f>'Calculations otherrace'!AC203</f>
        <v>4.0655445810246292E-2</v>
      </c>
      <c r="AD22" s="28">
        <f>'Calculations otherrace'!AD203</f>
        <v>4.1366306819172007E-2</v>
      </c>
      <c r="AE22" s="28">
        <f>'Calculations otherrace'!AE203</f>
        <v>4.2080677887959682E-2</v>
      </c>
      <c r="AF22" s="28">
        <f>'Calculations otherrace'!AF203</f>
        <v>4.2798503116405102E-2</v>
      </c>
      <c r="AG22">
        <f t="shared" si="1"/>
        <v>4.3171477072185604E-2</v>
      </c>
      <c r="AH22">
        <f t="shared" si="1"/>
        <v>4.3833193152420069E-2</v>
      </c>
      <c r="AI22">
        <f t="shared" si="1"/>
        <v>4.4494909232654312E-2</v>
      </c>
      <c r="AJ22">
        <f t="shared" si="1"/>
        <v>4.5156625312888776E-2</v>
      </c>
      <c r="AK22">
        <f t="shared" si="1"/>
        <v>4.5818341393123241E-2</v>
      </c>
      <c r="AL22">
        <f t="shared" si="1"/>
        <v>4.6480057473357705E-2</v>
      </c>
      <c r="AM22">
        <f t="shared" si="1"/>
        <v>4.7141773553591948E-2</v>
      </c>
      <c r="AN22">
        <f t="shared" si="1"/>
        <v>4.7803489633826413E-2</v>
      </c>
      <c r="AO22">
        <f t="shared" si="1"/>
        <v>4.8465205714060877E-2</v>
      </c>
      <c r="AP22">
        <f t="shared" si="1"/>
        <v>4.912692179429512E-2</v>
      </c>
      <c r="AQ22">
        <f t="shared" si="1"/>
        <v>4.9788637874529584E-2</v>
      </c>
      <c r="AR22">
        <f t="shared" si="1"/>
        <v>5.0450353954764049E-2</v>
      </c>
      <c r="AS22">
        <f t="shared" si="1"/>
        <v>5.1112070034998291E-2</v>
      </c>
      <c r="AT22">
        <f t="shared" si="1"/>
        <v>5.1773786115232756E-2</v>
      </c>
      <c r="AU22">
        <f t="shared" si="1"/>
        <v>5.2435502195467221E-2</v>
      </c>
      <c r="AV22">
        <f t="shared" si="1"/>
        <v>5.3097218275701685E-2</v>
      </c>
      <c r="AW22">
        <f t="shared" si="2"/>
        <v>5.3758934355935928E-2</v>
      </c>
      <c r="AX22">
        <f t="shared" si="2"/>
        <v>5.4420650436170392E-2</v>
      </c>
      <c r="AY22">
        <f t="shared" si="2"/>
        <v>5.5082366516404857E-2</v>
      </c>
      <c r="AZ22">
        <f t="shared" si="2"/>
        <v>5.57440825966391E-2</v>
      </c>
    </row>
    <row r="23" spans="1:52" x14ac:dyDescent="0.2">
      <c r="A23" s="6" t="s">
        <v>40</v>
      </c>
      <c r="B23" s="28">
        <f>'Calculations otherrace'!B204</f>
        <v>2.2000000000000006E-2</v>
      </c>
      <c r="C23" s="28">
        <f>'Calculations otherrace'!C204</f>
        <v>2.2560828026152419E-2</v>
      </c>
      <c r="D23" s="28">
        <f>'Calculations otherrace'!D204</f>
        <v>2.3146458811658298E-2</v>
      </c>
      <c r="E23" s="28">
        <f>'Calculations otherrace'!E204</f>
        <v>2.3741632169573583E-2</v>
      </c>
      <c r="F23" s="28">
        <f>'Calculations otherrace'!F204</f>
        <v>2.4342073481923868E-2</v>
      </c>
      <c r="G23" s="28">
        <f>'Calculations otherrace'!G204</f>
        <v>2.4954665695338434E-2</v>
      </c>
      <c r="H23" s="28">
        <f>'Calculations otherrace'!H204</f>
        <v>2.5594936865880165E-2</v>
      </c>
      <c r="I23" s="28">
        <f>'Calculations otherrace'!I204</f>
        <v>2.6236974877486455E-2</v>
      </c>
      <c r="J23" s="28">
        <f>'Calculations otherrace'!J204</f>
        <v>2.6891652838505514E-2</v>
      </c>
      <c r="K23" s="28">
        <f>'Calculations otherrace'!K204</f>
        <v>2.7551647044170974E-2</v>
      </c>
      <c r="L23" s="28">
        <f>'Calculations otherrace'!L204</f>
        <v>2.8131437648681975E-2</v>
      </c>
      <c r="M23" s="28">
        <f>'Calculations otherrace'!M204</f>
        <v>2.8772272247523489E-2</v>
      </c>
      <c r="N23" s="28">
        <f>'Calculations otherrace'!N204</f>
        <v>2.9417521390272424E-2</v>
      </c>
      <c r="O23" s="28">
        <f>'Calculations otherrace'!O204</f>
        <v>3.0067117545617927E-2</v>
      </c>
      <c r="P23" s="28">
        <f>'Calculations otherrace'!P204</f>
        <v>3.0720992318009559E-2</v>
      </c>
      <c r="Q23" s="28">
        <f>'Calculations otherrace'!Q204</f>
        <v>3.1379076488153142E-2</v>
      </c>
      <c r="R23" s="28">
        <f>'Calculations otherrace'!R204</f>
        <v>3.204130005366352E-2</v>
      </c>
      <c r="S23" s="28">
        <f>'Calculations otherrace'!S204</f>
        <v>3.2707592269829895E-2</v>
      </c>
      <c r="T23" s="28">
        <f>'Calculations otherrace'!T204</f>
        <v>3.337788169044368E-2</v>
      </c>
      <c r="U23" s="28">
        <f>'Calculations otherrace'!U204</f>
        <v>3.4052096208643121E-2</v>
      </c>
      <c r="V23" s="28">
        <f>'Calculations otherrace'!V204</f>
        <v>3.4730163097730797E-2</v>
      </c>
      <c r="W23" s="28">
        <f>'Calculations otherrace'!W204</f>
        <v>3.5412009051916937E-2</v>
      </c>
      <c r="X23" s="28">
        <f>'Calculations otherrace'!X204</f>
        <v>3.6097560226946226E-2</v>
      </c>
      <c r="Y23" s="28">
        <f>'Calculations otherrace'!Y204</f>
        <v>3.6786742280566803E-2</v>
      </c>
      <c r="Z23" s="28">
        <f>'Calculations otherrace'!Z204</f>
        <v>3.7479480412798201E-2</v>
      </c>
      <c r="AA23" s="28">
        <f>'Calculations otherrace'!AA204</f>
        <v>3.8175699405959287E-2</v>
      </c>
      <c r="AB23" s="28">
        <f>'Calculations otherrace'!AB204</f>
        <v>3.887532366441826E-2</v>
      </c>
      <c r="AC23" s="28">
        <f>'Calculations otherrace'!AC204</f>
        <v>3.9578277254025677E-2</v>
      </c>
      <c r="AD23" s="28">
        <f>'Calculations otherrace'!AD204</f>
        <v>4.0284483941195083E-2</v>
      </c>
      <c r="AE23" s="28">
        <f>'Calculations otherrace'!AE204</f>
        <v>4.0993867231597619E-2</v>
      </c>
      <c r="AF23" s="28">
        <f>'Calculations otherrace'!AF204</f>
        <v>4.1706350408435483E-2</v>
      </c>
      <c r="AG23">
        <f t="shared" si="1"/>
        <v>4.2084944200878605E-2</v>
      </c>
      <c r="AH23">
        <f t="shared" si="1"/>
        <v>4.274386588551593E-2</v>
      </c>
      <c r="AI23">
        <f t="shared" si="1"/>
        <v>4.3402787570153256E-2</v>
      </c>
      <c r="AJ23">
        <f t="shared" si="1"/>
        <v>4.4061709254790582E-2</v>
      </c>
      <c r="AK23">
        <f t="shared" si="1"/>
        <v>4.4720630939427908E-2</v>
      </c>
      <c r="AL23">
        <f t="shared" si="1"/>
        <v>4.5379552624065234E-2</v>
      </c>
      <c r="AM23">
        <f t="shared" si="1"/>
        <v>4.6038474308702559E-2</v>
      </c>
      <c r="AN23">
        <f t="shared" si="1"/>
        <v>4.6697395993339885E-2</v>
      </c>
      <c r="AO23">
        <f t="shared" si="1"/>
        <v>4.7356317677977433E-2</v>
      </c>
      <c r="AP23">
        <f t="shared" si="1"/>
        <v>4.8015239362614759E-2</v>
      </c>
      <c r="AQ23">
        <f t="shared" si="1"/>
        <v>4.8674161047252085E-2</v>
      </c>
      <c r="AR23">
        <f t="shared" si="1"/>
        <v>4.9333082731889411E-2</v>
      </c>
      <c r="AS23">
        <f t="shared" si="1"/>
        <v>4.9992004416526736E-2</v>
      </c>
      <c r="AT23">
        <f t="shared" si="1"/>
        <v>5.0650926101164062E-2</v>
      </c>
      <c r="AU23">
        <f t="shared" si="1"/>
        <v>5.1309847785801388E-2</v>
      </c>
      <c r="AV23">
        <f t="shared" si="1"/>
        <v>5.1968769470438714E-2</v>
      </c>
      <c r="AW23">
        <f t="shared" si="2"/>
        <v>5.262769115507604E-2</v>
      </c>
      <c r="AX23">
        <f t="shared" si="2"/>
        <v>5.3286612839713365E-2</v>
      </c>
      <c r="AY23">
        <f t="shared" si="2"/>
        <v>5.3945534524350691E-2</v>
      </c>
      <c r="AZ23">
        <f t="shared" si="2"/>
        <v>5.4604456208988017E-2</v>
      </c>
    </row>
    <row r="24" spans="1:52" x14ac:dyDescent="0.2">
      <c r="A24" s="6" t="s">
        <v>41</v>
      </c>
      <c r="B24" s="28">
        <f>'Calculations otherrace'!B205</f>
        <v>2.4219653179190608E-2</v>
      </c>
      <c r="C24" s="28">
        <f>'Calculations otherrace'!C205</f>
        <v>2.4802324739220873E-2</v>
      </c>
      <c r="D24" s="28">
        <f>'Calculations otherrace'!D205</f>
        <v>2.5410518718472289E-2</v>
      </c>
      <c r="E24" s="28">
        <f>'Calculations otherrace'!E205</f>
        <v>2.6028201503875671E-2</v>
      </c>
      <c r="F24" s="28">
        <f>'Calculations otherrace'!F205</f>
        <v>2.6650993319745565E-2</v>
      </c>
      <c r="G24" s="28">
        <f>'Calculations otherrace'!G205</f>
        <v>2.7285946452181777E-2</v>
      </c>
      <c r="H24" s="28">
        <f>'Calculations otherrace'!H205</f>
        <v>2.7949135584259002E-2</v>
      </c>
      <c r="I24" s="28">
        <f>'Calculations otherrace'!I205</f>
        <v>2.8613876319409256E-2</v>
      </c>
      <c r="J24" s="28">
        <f>'Calculations otherrace'!J205</f>
        <v>2.9291351797246248E-2</v>
      </c>
      <c r="K24" s="28">
        <f>'Calculations otherrace'!K205</f>
        <v>2.9973938870265088E-2</v>
      </c>
      <c r="L24" s="28">
        <f>'Calculations otherrace'!L205</f>
        <v>3.0573601976318431E-2</v>
      </c>
      <c r="M24" s="28">
        <f>'Calculations otherrace'!M205</f>
        <v>3.1235922288373168E-2</v>
      </c>
      <c r="N24" s="28">
        <f>'Calculations otherrace'!N205</f>
        <v>3.1902535256477904E-2</v>
      </c>
      <c r="O24" s="28">
        <f>'Calculations otherrace'!O205</f>
        <v>3.2573381688164781E-2</v>
      </c>
      <c r="P24" s="28">
        <f>'Calculations otherrace'!P205</f>
        <v>3.3248401674073495E-2</v>
      </c>
      <c r="Q24" s="28">
        <f>'Calculations otherrace'!Q205</f>
        <v>3.3927534614296831E-2</v>
      </c>
      <c r="R24" s="28">
        <f>'Calculations otherrace'!R205</f>
        <v>3.4610719245009025E-2</v>
      </c>
      <c r="S24" s="28">
        <f>'Calculations otherrace'!S205</f>
        <v>3.5297893665352041E-2</v>
      </c>
      <c r="T24" s="28">
        <f>'Calculations otherrace'!T205</f>
        <v>3.5988995364549976E-2</v>
      </c>
      <c r="U24" s="28">
        <f>'Calculations otherrace'!U205</f>
        <v>3.6683961249224302E-2</v>
      </c>
      <c r="V24" s="28">
        <f>'Calculations otherrace'!V205</f>
        <v>3.7382727670884422E-2</v>
      </c>
      <c r="W24" s="28">
        <f>'Calculations otherrace'!W205</f>
        <v>3.8085230453562435E-2</v>
      </c>
      <c r="X24" s="28">
        <f>'Calculations otherrace'!X205</f>
        <v>3.8791404921566824E-2</v>
      </c>
      <c r="Y24" s="28">
        <f>'Calculations otherrace'!Y205</f>
        <v>3.9501185927327792E-2</v>
      </c>
      <c r="Z24" s="28">
        <f>'Calculations otherrace'!Z205</f>
        <v>4.021450787930566E-2</v>
      </c>
      <c r="AA24" s="28">
        <f>'Calculations otherrace'!AA205</f>
        <v>4.0931304769936165E-2</v>
      </c>
      <c r="AB24" s="28">
        <f>'Calculations otherrace'!AB205</f>
        <v>4.1651510203586817E-2</v>
      </c>
      <c r="AC24" s="28">
        <f>'Calculations otherrace'!AC205</f>
        <v>4.2375057424496654E-2</v>
      </c>
      <c r="AD24" s="28">
        <f>'Calculations otherrace'!AD205</f>
        <v>4.3101879344674209E-2</v>
      </c>
      <c r="AE24" s="28">
        <f>'Calculations otherrace'!AE205</f>
        <v>4.3831908571728785E-2</v>
      </c>
      <c r="AF24" s="28">
        <f>'Calculations otherrace'!AF205</f>
        <v>4.4565077436609667E-2</v>
      </c>
      <c r="AG24">
        <f t="shared" si="1"/>
        <v>4.4969494394875742E-2</v>
      </c>
      <c r="AH24">
        <f t="shared" si="1"/>
        <v>4.564964287094786E-2</v>
      </c>
      <c r="AI24">
        <f t="shared" si="1"/>
        <v>4.6329791347019977E-2</v>
      </c>
      <c r="AJ24">
        <f t="shared" si="1"/>
        <v>4.7009939823092095E-2</v>
      </c>
      <c r="AK24">
        <f t="shared" si="1"/>
        <v>4.7690088299164213E-2</v>
      </c>
      <c r="AL24">
        <f t="shared" si="1"/>
        <v>4.837023677523633E-2</v>
      </c>
      <c r="AM24">
        <f t="shared" si="1"/>
        <v>4.9050385251308448E-2</v>
      </c>
      <c r="AN24">
        <f t="shared" si="1"/>
        <v>4.9730533727380566E-2</v>
      </c>
      <c r="AO24">
        <f t="shared" si="1"/>
        <v>5.0410682203452684E-2</v>
      </c>
      <c r="AP24">
        <f t="shared" si="1"/>
        <v>5.1090830679524579E-2</v>
      </c>
      <c r="AQ24">
        <f t="shared" si="1"/>
        <v>5.1770979155596697E-2</v>
      </c>
      <c r="AR24">
        <f t="shared" si="1"/>
        <v>5.2451127631668815E-2</v>
      </c>
      <c r="AS24">
        <f t="shared" si="1"/>
        <v>5.3131276107740932E-2</v>
      </c>
      <c r="AT24">
        <f t="shared" si="1"/>
        <v>5.381142458381305E-2</v>
      </c>
      <c r="AU24">
        <f t="shared" si="1"/>
        <v>5.4491573059885168E-2</v>
      </c>
      <c r="AV24">
        <f t="shared" si="1"/>
        <v>5.5171721535957285E-2</v>
      </c>
      <c r="AW24">
        <f t="shared" si="2"/>
        <v>5.5851870012029403E-2</v>
      </c>
      <c r="AX24">
        <f t="shared" si="2"/>
        <v>5.6532018488101521E-2</v>
      </c>
      <c r="AY24">
        <f t="shared" si="2"/>
        <v>5.7212166964173639E-2</v>
      </c>
      <c r="AZ24">
        <f t="shared" si="2"/>
        <v>5.7892315440245756E-2</v>
      </c>
    </row>
    <row r="25" spans="1:52" x14ac:dyDescent="0.2">
      <c r="A25" s="6" t="s">
        <v>42</v>
      </c>
      <c r="B25" s="28">
        <f>'Calculations otherrace'!B206</f>
        <v>3.2000000000000042E-2</v>
      </c>
      <c r="C25" s="28">
        <f>'Calculations otherrace'!C206</f>
        <v>3.2687347453939544E-2</v>
      </c>
      <c r="D25" s="28">
        <f>'Calculations otherrace'!D206</f>
        <v>3.3404237673654948E-2</v>
      </c>
      <c r="E25" s="28">
        <f>'Calculations otherrace'!E206</f>
        <v>3.4131565863681997E-2</v>
      </c>
      <c r="F25" s="28">
        <f>'Calculations otherrace'!F206</f>
        <v>3.4864197567212596E-2</v>
      </c>
      <c r="G25" s="28">
        <f>'Calculations otherrace'!G206</f>
        <v>3.5610330439136792E-2</v>
      </c>
      <c r="H25" s="28">
        <f>'Calculations otherrace'!H206</f>
        <v>3.6388786688559029E-2</v>
      </c>
      <c r="I25" s="28">
        <f>'Calculations otherrace'!I206</f>
        <v>3.7168318491405214E-2</v>
      </c>
      <c r="J25" s="28">
        <f>'Calculations otherrace'!J206</f>
        <v>3.7961951494655408E-2</v>
      </c>
      <c r="K25" s="28">
        <f>'Calculations otherrace'!K206</f>
        <v>3.8760689756923636E-2</v>
      </c>
      <c r="L25" s="28">
        <f>'Calculations otherrace'!L206</f>
        <v>3.9461896541764414E-2</v>
      </c>
      <c r="M25" s="28">
        <f>'Calculations otherrace'!M206</f>
        <v>4.0235464031984143E-2</v>
      </c>
      <c r="N25" s="28">
        <f>'Calculations otherrace'!N206</f>
        <v>4.1013243371305089E-2</v>
      </c>
      <c r="O25" s="28">
        <f>'Calculations otherrace'!O206</f>
        <v>4.1795151762927793E-2</v>
      </c>
      <c r="P25" s="28">
        <f>'Calculations otherrace'!P206</f>
        <v>4.258110584060653E-2</v>
      </c>
      <c r="Q25" s="28">
        <f>'Calculations otherrace'!Q206</f>
        <v>4.3371021709527217E-2</v>
      </c>
      <c r="R25" s="28">
        <f>'Calculations otherrace'!R206</f>
        <v>4.4164814987160107E-2</v>
      </c>
      <c r="S25" s="28">
        <f>'Calculations otherrace'!S206</f>
        <v>4.4962400844047429E-2</v>
      </c>
      <c r="T25" s="28">
        <f>'Calculations otherrace'!T206</f>
        <v>4.5763694044480961E-2</v>
      </c>
      <c r="U25" s="28">
        <f>'Calculations otherrace'!U206</f>
        <v>4.6568608987027776E-2</v>
      </c>
      <c r="V25" s="28">
        <f>'Calculations otherrace'!V206</f>
        <v>4.7377059744866314E-2</v>
      </c>
      <c r="W25" s="28">
        <f>'Calculations otherrace'!W206</f>
        <v>4.8188960105889168E-2</v>
      </c>
      <c r="X25" s="28">
        <f>'Calculations otherrace'!X206</f>
        <v>4.9004223612535931E-2</v>
      </c>
      <c r="Y25" s="28">
        <f>'Calculations otherrace'!Y206</f>
        <v>4.9822763601319472E-2</v>
      </c>
      <c r="Z25" s="28">
        <f>'Calculations otherrace'!Z206</f>
        <v>5.0644493242006643E-2</v>
      </c>
      <c r="AA25" s="28">
        <f>'Calculations otherrace'!AA206</f>
        <v>5.146932557641988E-2</v>
      </c>
      <c r="AB25" s="28">
        <f>'Calculations otherrace'!AB206</f>
        <v>5.2297173556825997E-2</v>
      </c>
      <c r="AC25" s="28">
        <f>'Calculations otherrace'!AC206</f>
        <v>5.3127950083878377E-2</v>
      </c>
      <c r="AD25" s="28">
        <f>'Calculations otherrace'!AD206</f>
        <v>5.3961568044081365E-2</v>
      </c>
      <c r="AE25" s="28">
        <f>'Calculations otherrace'!AE206</f>
        <v>5.4797940346748328E-2</v>
      </c>
      <c r="AF25" s="28">
        <f>'Calculations otherrace'!AF206</f>
        <v>5.563697996042228E-2</v>
      </c>
      <c r="AG25">
        <f t="shared" si="1"/>
        <v>5.6169382720583139E-2</v>
      </c>
      <c r="AH25">
        <f t="shared" si="1"/>
        <v>5.6959760944198301E-2</v>
      </c>
      <c r="AI25">
        <f t="shared" si="1"/>
        <v>5.7750139167813463E-2</v>
      </c>
      <c r="AJ25">
        <f t="shared" si="1"/>
        <v>5.8540517391428404E-2</v>
      </c>
      <c r="AK25">
        <f t="shared" si="1"/>
        <v>5.9330895615043566E-2</v>
      </c>
      <c r="AL25">
        <f t="shared" si="1"/>
        <v>6.0121273838658729E-2</v>
      </c>
      <c r="AM25">
        <f t="shared" si="1"/>
        <v>6.0911652062273669E-2</v>
      </c>
      <c r="AN25">
        <f t="shared" si="1"/>
        <v>6.1702030285888831E-2</v>
      </c>
      <c r="AO25">
        <f t="shared" si="1"/>
        <v>6.2492408509503994E-2</v>
      </c>
      <c r="AP25">
        <f t="shared" si="1"/>
        <v>6.3282786733118934E-2</v>
      </c>
      <c r="AQ25">
        <f t="shared" si="1"/>
        <v>6.4073164956734097E-2</v>
      </c>
      <c r="AR25">
        <f t="shared" si="1"/>
        <v>6.4863543180349259E-2</v>
      </c>
      <c r="AS25">
        <f t="shared" si="1"/>
        <v>6.5653921403964421E-2</v>
      </c>
      <c r="AT25">
        <f t="shared" si="1"/>
        <v>6.6444299627579362E-2</v>
      </c>
      <c r="AU25">
        <f t="shared" si="1"/>
        <v>6.7234677851194524E-2</v>
      </c>
      <c r="AV25">
        <f t="shared" si="1"/>
        <v>6.8025056074809687E-2</v>
      </c>
      <c r="AW25">
        <f t="shared" si="2"/>
        <v>6.8815434298424627E-2</v>
      </c>
      <c r="AX25">
        <f t="shared" si="2"/>
        <v>6.9605812522039789E-2</v>
      </c>
      <c r="AY25">
        <f t="shared" si="2"/>
        <v>7.0396190745654952E-2</v>
      </c>
      <c r="AZ25">
        <f t="shared" si="2"/>
        <v>7.1186568969269892E-2</v>
      </c>
    </row>
    <row r="26" spans="1:52" x14ac:dyDescent="0.2">
      <c r="A26" s="6" t="s">
        <v>105</v>
      </c>
      <c r="B26" s="28">
        <f>'Calculations otherrace'!B207</f>
        <v>2.5000000000000029E-2</v>
      </c>
      <c r="C26" s="28">
        <f>'Calculations otherrace'!C207</f>
        <v>2.5592674890583617E-2</v>
      </c>
      <c r="D26" s="28">
        <f>'Calculations otherrace'!D207</f>
        <v>2.6211283151112832E-2</v>
      </c>
      <c r="E26" s="28">
        <f>'Calculations otherrace'!E207</f>
        <v>2.6839621726872424E-2</v>
      </c>
      <c r="F26" s="28">
        <f>'Calculations otherrace'!F207</f>
        <v>2.7473215719809044E-2</v>
      </c>
      <c r="G26" s="28">
        <f>'Calculations otherrace'!G207</f>
        <v>2.8119294496863713E-2</v>
      </c>
      <c r="H26" s="28">
        <f>'Calculations otherrace'!H207</f>
        <v>2.8794227936586574E-2</v>
      </c>
      <c r="I26" s="28">
        <f>'Calculations otherrace'!I207</f>
        <v>2.9470793759554279E-2</v>
      </c>
      <c r="J26" s="28">
        <f>'Calculations otherrace'!J207</f>
        <v>3.0160426668196783E-2</v>
      </c>
      <c r="K26" s="28">
        <f>'Calculations otherrace'!K207</f>
        <v>3.0855401649244357E-2</v>
      </c>
      <c r="L26" s="28">
        <f>'Calculations otherrace'!L207</f>
        <v>3.1465924277623937E-2</v>
      </c>
      <c r="M26" s="28">
        <f>'Calculations otherrace'!M207</f>
        <v>3.2140451114635954E-2</v>
      </c>
      <c r="N26" s="28">
        <f>'Calculations otherrace'!N207</f>
        <v>3.2819483988352237E-2</v>
      </c>
      <c r="O26" s="28">
        <f>'Calculations otherrace'!O207</f>
        <v>3.3502973127463011E-2</v>
      </c>
      <c r="P26" s="28">
        <f>'Calculations otherrace'!P207</f>
        <v>3.4190868087164192E-2</v>
      </c>
      <c r="Q26" s="28">
        <f>'Calculations otherrace'!Q207</f>
        <v>3.488311776458513E-2</v>
      </c>
      <c r="R26" s="28">
        <f>'Calculations otherrace'!R207</f>
        <v>3.5579670414545933E-2</v>
      </c>
      <c r="S26" s="28">
        <f>'Calculations otherrace'!S207</f>
        <v>3.6280473665637782E-2</v>
      </c>
      <c r="T26" s="28">
        <f>'Calculations otherrace'!T207</f>
        <v>3.6985474536611433E-2</v>
      </c>
      <c r="U26" s="28">
        <f>'Calculations otherrace'!U207</f>
        <v>3.769461945306371E-2</v>
      </c>
      <c r="V26" s="28">
        <f>'Calculations otherrace'!V207</f>
        <v>3.8407854264410263E-2</v>
      </c>
      <c r="W26" s="28">
        <f>'Calculations otherrace'!W207</f>
        <v>3.9125124261129803E-2</v>
      </c>
      <c r="X26" s="28">
        <f>'Calculations otherrace'!X207</f>
        <v>3.9846374192267733E-2</v>
      </c>
      <c r="Y26" s="28">
        <f>'Calculations otherrace'!Y207</f>
        <v>4.057154828318605E-2</v>
      </c>
      <c r="Z26" s="28">
        <f>'Calculations otherrace'!Z207</f>
        <v>4.1300590253543559E-2</v>
      </c>
      <c r="AA26" s="28">
        <f>'Calculations otherrace'!AA207</f>
        <v>4.2033443335493269E-2</v>
      </c>
      <c r="AB26" s="28">
        <f>'Calculations otherrace'!AB207</f>
        <v>4.2770050292082563E-2</v>
      </c>
      <c r="AC26" s="28">
        <f>'Calculations otherrace'!AC207</f>
        <v>4.3510353435839901E-2</v>
      </c>
      <c r="AD26" s="28">
        <f>'Calculations otherrace'!AD207</f>
        <v>4.4254294647533374E-2</v>
      </c>
      <c r="AE26" s="28">
        <f>'Calculations otherrace'!AE207</f>
        <v>4.5001815395086603E-2</v>
      </c>
      <c r="AF26" s="28">
        <f>'Calculations otherrace'!AF207</f>
        <v>4.5752856752635053E-2</v>
      </c>
      <c r="AG26">
        <f t="shared" si="1"/>
        <v>4.615069863497534E-2</v>
      </c>
      <c r="AH26">
        <f t="shared" si="1"/>
        <v>4.6844322336875521E-2</v>
      </c>
      <c r="AI26">
        <f t="shared" si="1"/>
        <v>4.7537946038775702E-2</v>
      </c>
      <c r="AJ26">
        <f t="shared" si="1"/>
        <v>4.8231569740675884E-2</v>
      </c>
      <c r="AK26">
        <f t="shared" si="1"/>
        <v>4.8925193442576287E-2</v>
      </c>
      <c r="AL26">
        <f t="shared" si="1"/>
        <v>4.9618817144476468E-2</v>
      </c>
      <c r="AM26">
        <f t="shared" si="1"/>
        <v>5.0312440846376649E-2</v>
      </c>
      <c r="AN26">
        <f t="shared" si="1"/>
        <v>5.100606454827683E-2</v>
      </c>
      <c r="AO26">
        <f t="shared" si="1"/>
        <v>5.1699688250177234E-2</v>
      </c>
      <c r="AP26">
        <f t="shared" si="1"/>
        <v>5.2393311952077415E-2</v>
      </c>
      <c r="AQ26">
        <f t="shared" si="1"/>
        <v>5.3086935653977596E-2</v>
      </c>
      <c r="AR26">
        <f t="shared" si="1"/>
        <v>5.3780559355877777E-2</v>
      </c>
      <c r="AS26">
        <f t="shared" si="1"/>
        <v>5.4474183057777958E-2</v>
      </c>
      <c r="AT26">
        <f t="shared" si="1"/>
        <v>5.5167806759678362E-2</v>
      </c>
      <c r="AU26">
        <f t="shared" si="1"/>
        <v>5.5861430461578543E-2</v>
      </c>
      <c r="AV26">
        <f t="shared" si="1"/>
        <v>5.6555054163478724E-2</v>
      </c>
      <c r="AW26">
        <f t="shared" si="2"/>
        <v>5.7248677865378905E-2</v>
      </c>
      <c r="AX26">
        <f t="shared" si="2"/>
        <v>5.7942301567279308E-2</v>
      </c>
      <c r="AY26">
        <f t="shared" si="2"/>
        <v>5.863592526917949E-2</v>
      </c>
      <c r="AZ26">
        <f t="shared" si="2"/>
        <v>5.9329548971079671E-2</v>
      </c>
    </row>
    <row r="27" spans="1:52" x14ac:dyDescent="0.2">
      <c r="A27" s="6" t="s">
        <v>106</v>
      </c>
      <c r="B27" s="28">
        <f>'Calculations otherrace'!B208</f>
        <v>3.1999999999999917E-2</v>
      </c>
      <c r="C27" s="28">
        <f>'Calculations otherrace'!C208</f>
        <v>3.2686199580987764E-2</v>
      </c>
      <c r="D27" s="28">
        <f>'Calculations otherrace'!D208</f>
        <v>3.3402003773760215E-2</v>
      </c>
      <c r="E27" s="28">
        <f>'Calculations otherrace'!E208</f>
        <v>3.4128538415085445E-2</v>
      </c>
      <c r="F27" s="28">
        <f>'Calculations otherrace'!F208</f>
        <v>3.4860644651577642E-2</v>
      </c>
      <c r="G27" s="28">
        <f>'Calculations otherrace'!G208</f>
        <v>3.5606616114911976E-2</v>
      </c>
      <c r="H27" s="28">
        <f>'Calculations otherrace'!H208</f>
        <v>3.638530915303171E-2</v>
      </c>
      <c r="I27" s="28">
        <f>'Calculations otherrace'!I208</f>
        <v>3.7165365532284445E-2</v>
      </c>
      <c r="J27" s="28">
        <f>'Calculations otherrace'!J208</f>
        <v>3.7959916569538531E-2</v>
      </c>
      <c r="K27" s="28">
        <f>'Calculations otherrace'!K208</f>
        <v>3.8760022230880584E-2</v>
      </c>
      <c r="L27" s="28">
        <f>'Calculations otherrace'!L208</f>
        <v>3.9462565637080872E-2</v>
      </c>
      <c r="M27" s="28">
        <f>'Calculations otherrace'!M208</f>
        <v>4.0238154008263166E-2</v>
      </c>
      <c r="N27" s="28">
        <f>'Calculations otherrace'!N208</f>
        <v>4.1018391805383171E-2</v>
      </c>
      <c r="O27" s="28">
        <f>'Calculations otherrace'!O208</f>
        <v>4.1803216770369224E-2</v>
      </c>
      <c r="P27" s="28">
        <f>'Calculations otherrace'!P208</f>
        <v>4.2592566015334794E-2</v>
      </c>
      <c r="Q27" s="28">
        <f>'Calculations otherrace'!Q208</f>
        <v>4.3386376041478658E-2</v>
      </c>
      <c r="R27" s="28">
        <f>'Calculations otherrace'!R208</f>
        <v>4.4184582758296918E-2</v>
      </c>
      <c r="S27" s="28">
        <f>'Calculations otherrace'!S208</f>
        <v>4.4987121503097305E-2</v>
      </c>
      <c r="T27" s="28">
        <f>'Calculations otherrace'!T208</f>
        <v>4.5793927060797976E-2</v>
      </c>
      <c r="U27" s="28">
        <f>'Calculations otherrace'!U208</f>
        <v>4.6604933683998331E-2</v>
      </c>
      <c r="V27" s="28">
        <f>'Calculations otherrace'!V208</f>
        <v>4.7420075113307016E-2</v>
      </c>
      <c r="W27" s="28">
        <f>'Calculations otherrace'!W208</f>
        <v>4.8239284597909722E-2</v>
      </c>
      <c r="X27" s="28">
        <f>'Calculations otherrace'!X208</f>
        <v>4.9062494916361679E-2</v>
      </c>
      <c r="Y27" s="28">
        <f>'Calculations otherrace'!Y208</f>
        <v>4.9889638397589101E-2</v>
      </c>
      <c r="Z27" s="28">
        <f>'Calculations otherrace'!Z208</f>
        <v>5.0720646942081414E-2</v>
      </c>
      <c r="AA27" s="28">
        <f>'Calculations otherrace'!AA208</f>
        <v>5.1555452043257406E-2</v>
      </c>
      <c r="AB27" s="28">
        <f>'Calculations otherrace'!AB208</f>
        <v>5.2393984808989519E-2</v>
      </c>
      <c r="AC27" s="28">
        <f>'Calculations otherrace'!AC208</f>
        <v>5.3236175983266562E-2</v>
      </c>
      <c r="AD27" s="28">
        <f>'Calculations otherrace'!AD208</f>
        <v>5.4081955967978108E-2</v>
      </c>
      <c r="AE27" s="28">
        <f>'Calculations otherrace'!AE208</f>
        <v>5.4931254844803497E-2</v>
      </c>
      <c r="AF27" s="28">
        <f>'Calculations otherrace'!AF208</f>
        <v>5.5784002397186484E-2</v>
      </c>
      <c r="AG27">
        <f t="shared" si="1"/>
        <v>5.6279554647201468E-2</v>
      </c>
      <c r="AH27">
        <f t="shared" si="1"/>
        <v>5.7074564277734385E-2</v>
      </c>
      <c r="AI27">
        <f t="shared" si="1"/>
        <v>5.7869573908267302E-2</v>
      </c>
      <c r="AJ27">
        <f t="shared" si="1"/>
        <v>5.8664583538800219E-2</v>
      </c>
      <c r="AK27">
        <f t="shared" si="1"/>
        <v>5.9459593169333358E-2</v>
      </c>
      <c r="AL27">
        <f t="shared" si="1"/>
        <v>6.0254602799866275E-2</v>
      </c>
      <c r="AM27">
        <f t="shared" si="1"/>
        <v>6.1049612430399192E-2</v>
      </c>
      <c r="AN27">
        <f t="shared" si="1"/>
        <v>6.1844622060932108E-2</v>
      </c>
      <c r="AO27">
        <f t="shared" si="1"/>
        <v>6.2639631691465247E-2</v>
      </c>
      <c r="AP27">
        <f t="shared" si="1"/>
        <v>6.3434641321998164E-2</v>
      </c>
      <c r="AQ27">
        <f t="shared" si="1"/>
        <v>6.4229650952531081E-2</v>
      </c>
      <c r="AR27">
        <f t="shared" si="1"/>
        <v>6.5024660583063998E-2</v>
      </c>
      <c r="AS27">
        <f t="shared" si="1"/>
        <v>6.5819670213597137E-2</v>
      </c>
      <c r="AT27">
        <f t="shared" si="1"/>
        <v>6.6614679844130054E-2</v>
      </c>
      <c r="AU27">
        <f t="shared" si="1"/>
        <v>6.740968947466297E-2</v>
      </c>
      <c r="AV27">
        <f t="shared" si="1"/>
        <v>6.8204699105195887E-2</v>
      </c>
      <c r="AW27">
        <f t="shared" si="2"/>
        <v>6.8999708735729026E-2</v>
      </c>
      <c r="AX27">
        <f t="shared" si="2"/>
        <v>6.9794718366261943E-2</v>
      </c>
      <c r="AY27">
        <f t="shared" si="2"/>
        <v>7.058972799679486E-2</v>
      </c>
      <c r="AZ27">
        <f t="shared" si="2"/>
        <v>7.1384737627327777E-2</v>
      </c>
    </row>
    <row r="28" spans="1:52" x14ac:dyDescent="0.2">
      <c r="A28" s="6" t="s">
        <v>107</v>
      </c>
      <c r="B28" s="28">
        <f>'Calculations otherrace'!B209</f>
        <v>3.1540216086434744E-2</v>
      </c>
      <c r="C28" s="28">
        <f>'Calculations otherrace'!C209</f>
        <v>3.2230114285754313E-2</v>
      </c>
      <c r="D28" s="28">
        <f>'Calculations otherrace'!D209</f>
        <v>3.2950048484169318E-2</v>
      </c>
      <c r="E28" s="28">
        <f>'Calculations otherrace'!E209</f>
        <v>3.3681180254508926E-2</v>
      </c>
      <c r="F28" s="28">
        <f>'Calculations otherrace'!F209</f>
        <v>3.4418285900506211E-2</v>
      </c>
      <c r="G28" s="28">
        <f>'Calculations otherrace'!G209</f>
        <v>3.5169783387667929E-2</v>
      </c>
      <c r="H28" s="28">
        <f>'Calculations otherrace'!H209</f>
        <v>3.5954696948644352E-2</v>
      </c>
      <c r="I28" s="28">
        <f>'Calculations otherrace'!I209</f>
        <v>3.6741326894466714E-2</v>
      </c>
      <c r="J28" s="28">
        <f>'Calculations otherrace'!J209</f>
        <v>3.7542974424113279E-2</v>
      </c>
      <c r="K28" s="28">
        <f>'Calculations otherrace'!K209</f>
        <v>3.8350658394510212E-2</v>
      </c>
      <c r="L28" s="28">
        <f>'Calculations otherrace'!L209</f>
        <v>3.9059992261729425E-2</v>
      </c>
      <c r="M28" s="28">
        <f>'Calculations otherrace'!M209</f>
        <v>3.9843555504250949E-2</v>
      </c>
      <c r="N28" s="28">
        <f>'Calculations otherrace'!N209</f>
        <v>4.0632171586004566E-2</v>
      </c>
      <c r="O28" s="28">
        <f>'Calculations otherrace'!O209</f>
        <v>4.1425776588129425E-2</v>
      </c>
      <c r="P28" s="28">
        <f>'Calculations otherrace'!P209</f>
        <v>4.222430574349114E-2</v>
      </c>
      <c r="Q28" s="28">
        <f>'Calculations otherrace'!Q209</f>
        <v>4.3027693459870127E-2</v>
      </c>
      <c r="R28" s="28">
        <f>'Calculations otherrace'!R209</f>
        <v>4.3835873343587989E-2</v>
      </c>
      <c r="S28" s="28">
        <f>'Calculations otherrace'!S209</f>
        <v>4.4648778223555972E-2</v>
      </c>
      <c r="T28" s="28">
        <f>'Calculations otherrace'!T209</f>
        <v>4.546634017571876E-2</v>
      </c>
      <c r="U28" s="28">
        <f>'Calculations otherrace'!U209</f>
        <v>4.6288490547873359E-2</v>
      </c>
      <c r="V28" s="28">
        <f>'Calculations otherrace'!V209</f>
        <v>4.7115159984840928E-2</v>
      </c>
      <c r="W28" s="28">
        <f>'Calculations otherrace'!W209</f>
        <v>4.7946278453965839E-2</v>
      </c>
      <c r="X28" s="28">
        <f>'Calculations otherrace'!X209</f>
        <v>4.8781775270919599E-2</v>
      </c>
      <c r="Y28" s="28">
        <f>'Calculations otherrace'!Y209</f>
        <v>4.9621579125786575E-2</v>
      </c>
      <c r="Z28" s="28">
        <f>'Calculations otherrace'!Z209</f>
        <v>5.0465618109404899E-2</v>
      </c>
      <c r="AA28" s="28">
        <f>'Calculations otherrace'!AA209</f>
        <v>5.1313819739940002E-2</v>
      </c>
      <c r="AB28" s="28">
        <f>'Calculations otherrace'!AB209</f>
        <v>5.2166110989665934E-2</v>
      </c>
      <c r="AC28" s="28">
        <f>'Calculations otherrace'!AC209</f>
        <v>5.3022418311929179E-2</v>
      </c>
      <c r="AD28" s="28">
        <f>'Calculations otherrace'!AD209</f>
        <v>5.3882667668270143E-2</v>
      </c>
      <c r="AE28" s="28">
        <f>'Calculations otherrace'!AE209</f>
        <v>5.474678455567971E-2</v>
      </c>
      <c r="AF28" s="28">
        <f>'Calculations otherrace'!AF209</f>
        <v>5.5614694033963387E-2</v>
      </c>
      <c r="AG28">
        <f t="shared" si="1"/>
        <v>5.6092148595396241E-2</v>
      </c>
      <c r="AH28">
        <f t="shared" si="1"/>
        <v>5.6896881332730853E-2</v>
      </c>
      <c r="AI28">
        <f t="shared" si="1"/>
        <v>5.7701614070065244E-2</v>
      </c>
      <c r="AJ28">
        <f t="shared" si="1"/>
        <v>5.8506346807399856E-2</v>
      </c>
      <c r="AK28">
        <f t="shared" si="1"/>
        <v>5.9311079544734246E-2</v>
      </c>
      <c r="AL28">
        <f t="shared" si="1"/>
        <v>6.0115812282068859E-2</v>
      </c>
      <c r="AM28">
        <f t="shared" si="1"/>
        <v>6.0920545019403471E-2</v>
      </c>
      <c r="AN28">
        <f t="shared" si="1"/>
        <v>6.1725277756737862E-2</v>
      </c>
      <c r="AO28">
        <f t="shared" si="1"/>
        <v>6.2530010494072474E-2</v>
      </c>
      <c r="AP28">
        <f t="shared" si="1"/>
        <v>6.3334743231407087E-2</v>
      </c>
      <c r="AQ28">
        <f t="shared" si="1"/>
        <v>6.4139475968741477E-2</v>
      </c>
      <c r="AR28">
        <f t="shared" si="1"/>
        <v>6.494420870607609E-2</v>
      </c>
      <c r="AS28">
        <f t="shared" si="1"/>
        <v>6.5748941443410702E-2</v>
      </c>
      <c r="AT28">
        <f t="shared" si="1"/>
        <v>6.6553674180745093E-2</v>
      </c>
      <c r="AU28">
        <f t="shared" si="1"/>
        <v>6.7358406918079705E-2</v>
      </c>
      <c r="AV28">
        <f t="shared" si="1"/>
        <v>6.8163139655414096E-2</v>
      </c>
      <c r="AW28">
        <f t="shared" si="2"/>
        <v>6.8967872392748708E-2</v>
      </c>
      <c r="AX28">
        <f t="shared" si="2"/>
        <v>6.9772605130083321E-2</v>
      </c>
      <c r="AY28">
        <f t="shared" si="2"/>
        <v>7.0577337867417711E-2</v>
      </c>
      <c r="AZ28">
        <f t="shared" si="2"/>
        <v>7.1382070604752323E-2</v>
      </c>
    </row>
    <row r="29" spans="1:52" x14ac:dyDescent="0.2">
      <c r="A29" s="6" t="s">
        <v>43</v>
      </c>
      <c r="B29" s="28">
        <f>'Calculations otherrace'!B210</f>
        <v>3.4000000000000037E-2</v>
      </c>
      <c r="C29" s="28">
        <f>'Calculations otherrace'!C210</f>
        <v>3.4709841763848913E-2</v>
      </c>
      <c r="D29" s="28">
        <f>'Calculations otherrace'!D210</f>
        <v>3.5450134248906411E-2</v>
      </c>
      <c r="E29" s="28">
        <f>'Calculations otherrace'!E210</f>
        <v>3.6201429919655873E-2</v>
      </c>
      <c r="F29" s="28">
        <f>'Calculations otherrace'!F210</f>
        <v>3.6958374779729783E-2</v>
      </c>
      <c r="G29" s="28">
        <f>'Calculations otherrace'!G210</f>
        <v>3.7729583574511734E-2</v>
      </c>
      <c r="H29" s="28">
        <f>'Calculations otherrace'!H210</f>
        <v>3.8534548360218461E-2</v>
      </c>
      <c r="I29" s="28">
        <f>'Calculations otherrace'!I210</f>
        <v>3.9340789871405643E-2</v>
      </c>
      <c r="J29" s="28">
        <f>'Calculations otherrace'!J210</f>
        <v>4.0161919577795573E-2</v>
      </c>
      <c r="K29" s="28">
        <f>'Calculations otherrace'!K210</f>
        <v>4.0988722406147884E-2</v>
      </c>
      <c r="L29" s="28">
        <f>'Calculations otherrace'!L210</f>
        <v>4.1714537758731164E-2</v>
      </c>
      <c r="M29" s="28">
        <f>'Calculations otherrace'!M210</f>
        <v>4.2515833189390131E-2</v>
      </c>
      <c r="N29" s="28">
        <f>'Calculations otherrace'!N210</f>
        <v>4.3321874749275562E-2</v>
      </c>
      <c r="O29" s="28">
        <f>'Calculations otherrace'!O210</f>
        <v>4.4132605582321648E-2</v>
      </c>
      <c r="P29" s="28">
        <f>'Calculations otherrace'!P210</f>
        <v>4.4947968337750915E-2</v>
      </c>
      <c r="Q29" s="28">
        <f>'Calculations otherrace'!Q210</f>
        <v>4.576790518157324E-2</v>
      </c>
      <c r="R29" s="28">
        <f>'Calculations otherrace'!R210</f>
        <v>4.6592357808311398E-2</v>
      </c>
      <c r="S29" s="28">
        <f>'Calculations otherrace'!S210</f>
        <v>4.7421267452956023E-2</v>
      </c>
      <c r="T29" s="28">
        <f>'Calculations otherrace'!T210</f>
        <v>4.8254574903143596E-2</v>
      </c>
      <c r="U29" s="28">
        <f>'Calculations otherrace'!U210</f>
        <v>4.9092220511557268E-2</v>
      </c>
      <c r="V29" s="28">
        <f>'Calculations otherrace'!V210</f>
        <v>4.9934144208547263E-2</v>
      </c>
      <c r="W29" s="28">
        <f>'Calculations otherrace'!W210</f>
        <v>5.0780285514964128E-2</v>
      </c>
      <c r="X29" s="28">
        <f>'Calculations otherrace'!X210</f>
        <v>5.1630583555201948E-2</v>
      </c>
      <c r="Y29" s="28">
        <f>'Calculations otherrace'!Y210</f>
        <v>5.2484977070446949E-2</v>
      </c>
      <c r="Z29" s="28">
        <f>'Calculations otherrace'!Z210</f>
        <v>5.3343404432122508E-2</v>
      </c>
      <c r="AA29" s="28">
        <f>'Calculations otherrace'!AA210</f>
        <v>5.4205803655526338E-2</v>
      </c>
      <c r="AB29" s="28">
        <f>'Calculations otherrace'!AB210</f>
        <v>5.5072112413652959E-2</v>
      </c>
      <c r="AC29" s="28">
        <f>'Calculations otherrace'!AC210</f>
        <v>5.5942268051192075E-2</v>
      </c>
      <c r="AD29" s="28">
        <f>'Calculations otherrace'!AD210</f>
        <v>5.6816207598696503E-2</v>
      </c>
      <c r="AE29" s="28">
        <f>'Calculations otherrace'!AE210</f>
        <v>5.769386778691122E-2</v>
      </c>
      <c r="AF29" s="28">
        <f>'Calculations otherrace'!AF210</f>
        <v>5.8575185061254129E-2</v>
      </c>
      <c r="AG29">
        <f t="shared" si="1"/>
        <v>5.9087288624031231E-2</v>
      </c>
      <c r="AH29">
        <f t="shared" si="1"/>
        <v>5.9908640676489266E-2</v>
      </c>
      <c r="AI29">
        <f t="shared" si="1"/>
        <v>6.0729992728947302E-2</v>
      </c>
      <c r="AJ29">
        <f t="shared" si="1"/>
        <v>6.1551344781405559E-2</v>
      </c>
      <c r="AK29">
        <f t="shared" si="1"/>
        <v>6.2372696833863595E-2</v>
      </c>
      <c r="AL29">
        <f t="shared" si="1"/>
        <v>6.319404888632163E-2</v>
      </c>
      <c r="AM29">
        <f t="shared" si="1"/>
        <v>6.4015400938779887E-2</v>
      </c>
      <c r="AN29">
        <f t="shared" si="1"/>
        <v>6.4836752991237923E-2</v>
      </c>
      <c r="AO29">
        <f t="shared" si="1"/>
        <v>6.5658105043695958E-2</v>
      </c>
      <c r="AP29">
        <f t="shared" si="1"/>
        <v>6.6479457096153993E-2</v>
      </c>
      <c r="AQ29">
        <f t="shared" si="1"/>
        <v>6.7300809148612251E-2</v>
      </c>
      <c r="AR29">
        <f t="shared" si="1"/>
        <v>6.8122161201070286E-2</v>
      </c>
      <c r="AS29">
        <f t="shared" si="1"/>
        <v>6.8943513253528321E-2</v>
      </c>
      <c r="AT29">
        <f t="shared" si="1"/>
        <v>6.9764865305986357E-2</v>
      </c>
      <c r="AU29">
        <f t="shared" si="1"/>
        <v>7.0586217358444614E-2</v>
      </c>
      <c r="AV29">
        <f t="shared" si="1"/>
        <v>7.1407569410902649E-2</v>
      </c>
      <c r="AW29">
        <f t="shared" si="2"/>
        <v>7.2228921463360685E-2</v>
      </c>
      <c r="AX29">
        <f t="shared" si="2"/>
        <v>7.3050273515818942E-2</v>
      </c>
      <c r="AY29">
        <f t="shared" si="2"/>
        <v>7.3871625568276977E-2</v>
      </c>
      <c r="AZ29">
        <f t="shared" si="2"/>
        <v>7.4692977620735013E-2</v>
      </c>
    </row>
    <row r="30" spans="1:52" x14ac:dyDescent="0.2">
      <c r="A30" s="6" t="s">
        <v>44</v>
      </c>
      <c r="B30" s="28">
        <f>'Calculations otherrace'!B211</f>
        <v>3.9999999999999925E-2</v>
      </c>
      <c r="C30" s="28">
        <f>'Calculations otherrace'!C211</f>
        <v>4.0797161474642872E-2</v>
      </c>
      <c r="D30" s="28">
        <f>'Calculations otherrace'!D211</f>
        <v>4.1628262876446845E-2</v>
      </c>
      <c r="E30" s="28">
        <f>'Calculations otherrace'!E211</f>
        <v>4.2471227338863375E-2</v>
      </c>
      <c r="F30" s="28">
        <f>'Calculations otherrace'!F211</f>
        <v>4.3320072717889159E-2</v>
      </c>
      <c r="G30" s="28">
        <f>'Calculations otherrace'!G211</f>
        <v>4.4184332647081284E-2</v>
      </c>
      <c r="H30" s="28">
        <f>'Calculations otherrace'!H211</f>
        <v>4.5085787095396464E-2</v>
      </c>
      <c r="I30" s="28">
        <f>'Calculations otherrace'!I211</f>
        <v>4.5988163848957667E-2</v>
      </c>
      <c r="J30" s="28">
        <f>'Calculations otherrace'!J211</f>
        <v>4.6906575620381218E-2</v>
      </c>
      <c r="K30" s="28">
        <f>'Calculations otherrace'!K211</f>
        <v>4.7830626522932254E-2</v>
      </c>
      <c r="L30" s="28">
        <f>'Calculations otherrace'!L211</f>
        <v>4.8641492392151937E-2</v>
      </c>
      <c r="M30" s="28">
        <f>'Calculations otherrace'!M211</f>
        <v>4.9535868550454942E-2</v>
      </c>
      <c r="N30" s="28">
        <f>'Calculations otherrace'!N211</f>
        <v>5.043485186052131E-2</v>
      </c>
      <c r="O30" s="28">
        <f>'Calculations otherrace'!O211</f>
        <v>5.1338346412388512E-2</v>
      </c>
      <c r="P30" s="28">
        <f>'Calculations otherrace'!P211</f>
        <v>5.2246255657821393E-2</v>
      </c>
      <c r="Q30" s="28">
        <f>'Calculations otherrace'!Q211</f>
        <v>5.3158482455030125E-2</v>
      </c>
      <c r="R30" s="28">
        <f>'Calculations otherrace'!R211</f>
        <v>5.4074929113461213E-2</v>
      </c>
      <c r="S30" s="28">
        <f>'Calculations otherrace'!S211</f>
        <v>5.4995497438619291E-2</v>
      </c>
      <c r="T30" s="28">
        <f>'Calculations otherrace'!T211</f>
        <v>5.5920088776867972E-2</v>
      </c>
      <c r="U30" s="28">
        <f>'Calculations otherrace'!U211</f>
        <v>5.6848604060165932E-2</v>
      </c>
      <c r="V30" s="28">
        <f>'Calculations otherrace'!V211</f>
        <v>5.778094385069301E-2</v>
      </c>
      <c r="W30" s="28">
        <f>'Calculations otherrace'!W211</f>
        <v>5.8717008385319347E-2</v>
      </c>
      <c r="X30" s="28">
        <f>'Calculations otherrace'!X211</f>
        <v>5.9656697619874813E-2</v>
      </c>
      <c r="Y30" s="28">
        <f>'Calculations otherrace'!Y211</f>
        <v>6.0599911273177126E-2</v>
      </c>
      <c r="Z30" s="28">
        <f>'Calculations otherrace'!Z211</f>
        <v>6.1546548870773696E-2</v>
      </c>
      <c r="AA30" s="28">
        <f>'Calculations otherrace'!AA211</f>
        <v>6.2496509788359002E-2</v>
      </c>
      <c r="AB30" s="28">
        <f>'Calculations otherrace'!AB211</f>
        <v>6.3449693294827011E-2</v>
      </c>
      <c r="AC30" s="28">
        <f>'Calculations otherrace'!AC211</f>
        <v>6.4405998594919953E-2</v>
      </c>
      <c r="AD30" s="28">
        <f>'Calculations otherrace'!AD211</f>
        <v>6.5365324871435371E-2</v>
      </c>
      <c r="AE30" s="28">
        <f>'Calculations otherrace'!AE211</f>
        <v>6.6327571326958462E-2</v>
      </c>
      <c r="AF30" s="28">
        <f>'Calculations otherrace'!AF211</f>
        <v>6.7292637225082177E-2</v>
      </c>
      <c r="AG30">
        <f t="shared" si="1"/>
        <v>6.7926104393641218E-2</v>
      </c>
      <c r="AH30">
        <f t="shared" si="1"/>
        <v>6.8838732950579296E-2</v>
      </c>
      <c r="AI30">
        <f t="shared" si="1"/>
        <v>6.9751361507517595E-2</v>
      </c>
      <c r="AJ30">
        <f t="shared" si="1"/>
        <v>7.0663990064455895E-2</v>
      </c>
      <c r="AK30">
        <f t="shared" si="1"/>
        <v>7.1576618621394195E-2</v>
      </c>
      <c r="AL30">
        <f t="shared" si="1"/>
        <v>7.2489247178332494E-2</v>
      </c>
      <c r="AM30">
        <f t="shared" si="1"/>
        <v>7.3401875735270794E-2</v>
      </c>
      <c r="AN30">
        <f t="shared" si="1"/>
        <v>7.4314504292208872E-2</v>
      </c>
      <c r="AO30">
        <f t="shared" si="1"/>
        <v>7.5227132849147171E-2</v>
      </c>
      <c r="AP30">
        <f t="shared" si="1"/>
        <v>7.6139761406085471E-2</v>
      </c>
      <c r="AQ30">
        <f t="shared" si="1"/>
        <v>7.7052389963023771E-2</v>
      </c>
      <c r="AR30">
        <f t="shared" si="1"/>
        <v>7.796501851996207E-2</v>
      </c>
      <c r="AS30">
        <f t="shared" si="1"/>
        <v>7.887764707690037E-2</v>
      </c>
      <c r="AT30">
        <f t="shared" si="1"/>
        <v>7.9790275633838448E-2</v>
      </c>
      <c r="AU30">
        <f t="shared" si="1"/>
        <v>8.0702904190776747E-2</v>
      </c>
      <c r="AV30">
        <f t="shared" si="1"/>
        <v>8.1615532747715047E-2</v>
      </c>
      <c r="AW30">
        <f t="shared" si="2"/>
        <v>8.2528161304653347E-2</v>
      </c>
      <c r="AX30">
        <f t="shared" si="2"/>
        <v>8.3440789861591647E-2</v>
      </c>
      <c r="AY30">
        <f t="shared" si="2"/>
        <v>8.4353418418529946E-2</v>
      </c>
      <c r="AZ30">
        <f t="shared" si="2"/>
        <v>8.5266046975468024E-2</v>
      </c>
    </row>
    <row r="31" spans="1:52" x14ac:dyDescent="0.2">
      <c r="A31" s="6" t="s">
        <v>45</v>
      </c>
      <c r="B31" s="28">
        <f>'Calculations otherrace'!B212</f>
        <v>3.6000000000000039E-2</v>
      </c>
      <c r="C31" s="28">
        <f>'Calculations otherrace'!C212</f>
        <v>3.6757499181128708E-2</v>
      </c>
      <c r="D31" s="28">
        <f>'Calculations otherrace'!D212</f>
        <v>3.7547400043403581E-2</v>
      </c>
      <c r="E31" s="28">
        <f>'Calculations otherrace'!E212</f>
        <v>3.8348963707739929E-2</v>
      </c>
      <c r="F31" s="28">
        <f>'Calculations otherrace'!F212</f>
        <v>3.9156416849862291E-2</v>
      </c>
      <c r="G31" s="28">
        <f>'Calculations otherrace'!G212</f>
        <v>3.9978943496679194E-2</v>
      </c>
      <c r="H31" s="28">
        <f>'Calculations otherrace'!H212</f>
        <v>4.083728214788096E-2</v>
      </c>
      <c r="I31" s="28">
        <f>'Calculations otherrace'!I212</f>
        <v>4.1696663205206867E-2</v>
      </c>
      <c r="J31" s="28">
        <f>'Calculations otherrace'!J212</f>
        <v>4.2571579286347576E-2</v>
      </c>
      <c r="K31" s="28">
        <f>'Calculations otherrace'!K212</f>
        <v>4.3452183099426632E-2</v>
      </c>
      <c r="L31" s="28">
        <f>'Calculations otherrace'!L212</f>
        <v>4.4224694227500062E-2</v>
      </c>
      <c r="M31" s="28">
        <f>'Calculations otherrace'!M212</f>
        <v>4.5077236532478443E-2</v>
      </c>
      <c r="N31" s="28">
        <f>'Calculations otherrace'!N212</f>
        <v>4.593433595684538E-2</v>
      </c>
      <c r="O31" s="28">
        <f>'Calculations otherrace'!O212</f>
        <v>4.6795884733899472E-2</v>
      </c>
      <c r="P31" s="28">
        <f>'Calculations otherrace'!P212</f>
        <v>4.7661774475748313E-2</v>
      </c>
      <c r="Q31" s="28">
        <f>'Calculations otherrace'!Q212</f>
        <v>4.8531896237238206E-2</v>
      </c>
      <c r="R31" s="28">
        <f>'Calculations otherrace'!R212</f>
        <v>4.9406140579435147E-2</v>
      </c>
      <c r="S31" s="28">
        <f>'Calculations otherrace'!S212</f>
        <v>5.0284397632592799E-2</v>
      </c>
      <c r="T31" s="28">
        <f>'Calculations otherrace'!T212</f>
        <v>5.1166557158537906E-2</v>
      </c>
      <c r="U31" s="28">
        <f>'Calculations otherrace'!U212</f>
        <v>5.2052508612411688E-2</v>
      </c>
      <c r="V31" s="28">
        <f>'Calculations otherrace'!V212</f>
        <v>5.2942141203706813E-2</v>
      </c>
      <c r="W31" s="28">
        <f>'Calculations otherrace'!W212</f>
        <v>5.3835343956539813E-2</v>
      </c>
      <c r="X31" s="28">
        <f>'Calculations otherrace'!X212</f>
        <v>5.4732005769103934E-2</v>
      </c>
      <c r="Y31" s="28">
        <f>'Calculations otherrace'!Y212</f>
        <v>5.5632015472251564E-2</v>
      </c>
      <c r="Z31" s="28">
        <f>'Calculations otherrace'!Z212</f>
        <v>5.6535261887152577E-2</v>
      </c>
      <c r="AA31" s="28">
        <f>'Calculations otherrace'!AA212</f>
        <v>5.7441633881983332E-2</v>
      </c>
      <c r="AB31" s="28">
        <f>'Calculations otherrace'!AB212</f>
        <v>5.8351020427602263E-2</v>
      </c>
      <c r="AC31" s="28">
        <f>'Calculations otherrace'!AC212</f>
        <v>5.9263310652167681E-2</v>
      </c>
      <c r="AD31" s="28">
        <f>'Calculations otherrace'!AD212</f>
        <v>6.0178393894660426E-2</v>
      </c>
      <c r="AE31" s="28">
        <f>'Calculations otherrace'!AE212</f>
        <v>6.1096159757275142E-2</v>
      </c>
      <c r="AF31" s="28">
        <f>'Calculations otherrace'!AF212</f>
        <v>6.2016498156645609E-2</v>
      </c>
      <c r="AG31">
        <f t="shared" si="1"/>
        <v>6.2616484020383112E-2</v>
      </c>
      <c r="AH31">
        <f t="shared" si="1"/>
        <v>6.3486655113948354E-2</v>
      </c>
      <c r="AI31">
        <f t="shared" ref="AI31:AZ43" si="3">_xlfn.FORECAST.LINEAR(AI$1,$B31:$AF31,$B$1:$AF$1)</f>
        <v>6.4356826207513818E-2</v>
      </c>
      <c r="AJ31">
        <f t="shared" si="3"/>
        <v>6.5226997301079059E-2</v>
      </c>
      <c r="AK31">
        <f t="shared" si="3"/>
        <v>6.6097168394644523E-2</v>
      </c>
      <c r="AL31">
        <f t="shared" si="3"/>
        <v>6.6967339488209765E-2</v>
      </c>
      <c r="AM31">
        <f t="shared" si="3"/>
        <v>6.7837510581775229E-2</v>
      </c>
      <c r="AN31">
        <f t="shared" si="3"/>
        <v>6.8707681675340471E-2</v>
      </c>
      <c r="AO31">
        <f t="shared" si="3"/>
        <v>6.9577852768905935E-2</v>
      </c>
      <c r="AP31">
        <f t="shared" si="3"/>
        <v>7.0448023862471176E-2</v>
      </c>
      <c r="AQ31">
        <f t="shared" si="3"/>
        <v>7.131819495603664E-2</v>
      </c>
      <c r="AR31">
        <f t="shared" si="3"/>
        <v>7.2188366049601882E-2</v>
      </c>
      <c r="AS31">
        <f t="shared" si="3"/>
        <v>7.3058537143167346E-2</v>
      </c>
      <c r="AT31">
        <f t="shared" si="3"/>
        <v>7.3928708236732588E-2</v>
      </c>
      <c r="AU31">
        <f t="shared" si="3"/>
        <v>7.4798879330298051E-2</v>
      </c>
      <c r="AV31">
        <f t="shared" si="3"/>
        <v>7.5669050423863293E-2</v>
      </c>
      <c r="AW31">
        <f t="shared" si="3"/>
        <v>7.6539221517428757E-2</v>
      </c>
      <c r="AX31">
        <f t="shared" si="3"/>
        <v>7.7409392610993999E-2</v>
      </c>
      <c r="AY31">
        <f t="shared" si="3"/>
        <v>7.8279563704559463E-2</v>
      </c>
      <c r="AZ31">
        <f t="shared" si="3"/>
        <v>7.9149734798124705E-2</v>
      </c>
    </row>
    <row r="32" spans="1:52" x14ac:dyDescent="0.2">
      <c r="A32" s="6" t="s">
        <v>46</v>
      </c>
      <c r="B32" s="28">
        <f>'Calculations otherrace'!B213</f>
        <v>5.09999999999999E-2</v>
      </c>
      <c r="C32" s="28">
        <f>'Calculations otherrace'!C213</f>
        <v>5.1932063501131949E-2</v>
      </c>
      <c r="D32" s="28">
        <f>'Calculations otherrace'!D213</f>
        <v>5.2902839700882852E-2</v>
      </c>
      <c r="E32" s="28">
        <f>'Calculations otherrace'!E213</f>
        <v>5.3886317704584435E-2</v>
      </c>
      <c r="F32" s="28">
        <f>'Calculations otherrace'!F213</f>
        <v>5.487552432392255E-2</v>
      </c>
      <c r="G32" s="28">
        <f>'Calculations otherrace'!G213</f>
        <v>5.5881466425504241E-2</v>
      </c>
      <c r="H32" s="28">
        <f>'Calculations otherrace'!H213</f>
        <v>5.6929390638739086E-2</v>
      </c>
      <c r="I32" s="28">
        <f>'Calculations otherrace'!I213</f>
        <v>5.7977158504577325E-2</v>
      </c>
      <c r="J32" s="28">
        <f>'Calculations otherrace'!J213</f>
        <v>5.9042226380307337E-2</v>
      </c>
      <c r="K32" s="28">
        <f>'Calculations otherrace'!K213</f>
        <v>6.0112463806889387E-2</v>
      </c>
      <c r="L32" s="28">
        <f>'Calculations otherrace'!L213</f>
        <v>6.1050663403587641E-2</v>
      </c>
      <c r="M32" s="28">
        <f>'Calculations otherrace'!M213</f>
        <v>6.2084166980075933E-2</v>
      </c>
      <c r="N32" s="28">
        <f>'Calculations otherrace'!N213</f>
        <v>6.312172483167694E-2</v>
      </c>
      <c r="O32" s="28">
        <f>'Calculations otherrace'!O213</f>
        <v>6.4163207219461199E-2</v>
      </c>
      <c r="P32" s="28">
        <f>'Calculations otherrace'!P213</f>
        <v>6.520848422859496E-2</v>
      </c>
      <c r="Q32" s="28">
        <f>'Calculations otherrace'!Q213</f>
        <v>6.6257425833876823E-2</v>
      </c>
      <c r="R32" s="28">
        <f>'Calculations otherrace'!R213</f>
        <v>6.7309901964548183E-2</v>
      </c>
      <c r="S32" s="28">
        <f>'Calculations otherrace'!S213</f>
        <v>6.8365782568319558E-2</v>
      </c>
      <c r="T32" s="28">
        <f>'Calculations otherrace'!T213</f>
        <v>6.9424937674545065E-2</v>
      </c>
      <c r="U32" s="28">
        <f>'Calculations otherrace'!U213</f>
        <v>7.0487237456488813E-2</v>
      </c>
      <c r="V32" s="28">
        <f>'Calculations otherrace'!V213</f>
        <v>7.1552552292627178E-2</v>
      </c>
      <c r="W32" s="28">
        <f>'Calculations otherrace'!W213</f>
        <v>7.2620752826930868E-2</v>
      </c>
      <c r="X32" s="28">
        <f>'Calculations otherrace'!X213</f>
        <v>7.3691710028076646E-2</v>
      </c>
      <c r="Y32" s="28">
        <f>'Calculations otherrace'!Y213</f>
        <v>7.4765295247543065E-2</v>
      </c>
      <c r="Z32" s="28">
        <f>'Calculations otherrace'!Z213</f>
        <v>7.5841380276540513E-2</v>
      </c>
      <c r="AA32" s="28">
        <f>'Calculations otherrace'!AA213</f>
        <v>7.6919837401736232E-2</v>
      </c>
      <c r="AB32" s="28">
        <f>'Calculations otherrace'!AB213</f>
        <v>7.8000539459734786E-2</v>
      </c>
      <c r="AC32" s="28">
        <f>'Calculations otherrace'!AC213</f>
        <v>7.9083359890275831E-2</v>
      </c>
      <c r="AD32" s="28">
        <f>'Calculations otherrace'!AD213</f>
        <v>8.0168172788115444E-2</v>
      </c>
      <c r="AE32" s="28">
        <f>'Calculations otherrace'!AE213</f>
        <v>8.1254852953562801E-2</v>
      </c>
      <c r="AF32" s="28">
        <f>'Calculations otherrace'!AF213</f>
        <v>8.2343275941640565E-2</v>
      </c>
      <c r="AG32">
        <f t="shared" ref="AG32:AV43" si="4">_xlfn.FORECAST.LINEAR(AG$1,$B32:$AF32,$B$1:$AF$1)</f>
        <v>8.3168783993557316E-2</v>
      </c>
      <c r="AH32">
        <f t="shared" si="4"/>
        <v>8.4217125911996149E-2</v>
      </c>
      <c r="AI32">
        <f t="shared" si="4"/>
        <v>8.5265467830435426E-2</v>
      </c>
      <c r="AJ32">
        <f t="shared" si="4"/>
        <v>8.6313809748874259E-2</v>
      </c>
      <c r="AK32">
        <f t="shared" si="4"/>
        <v>8.7362151667313537E-2</v>
      </c>
      <c r="AL32">
        <f t="shared" si="4"/>
        <v>8.841049358575237E-2</v>
      </c>
      <c r="AM32">
        <f t="shared" si="4"/>
        <v>8.9458835504191647E-2</v>
      </c>
      <c r="AN32">
        <f t="shared" si="4"/>
        <v>9.0507177422630924E-2</v>
      </c>
      <c r="AO32">
        <f t="shared" si="4"/>
        <v>9.1555519341069758E-2</v>
      </c>
      <c r="AP32">
        <f t="shared" si="4"/>
        <v>9.2603861259509035E-2</v>
      </c>
      <c r="AQ32">
        <f t="shared" si="4"/>
        <v>9.3652203177947868E-2</v>
      </c>
      <c r="AR32">
        <f t="shared" si="4"/>
        <v>9.4700545096387145E-2</v>
      </c>
      <c r="AS32">
        <f t="shared" si="4"/>
        <v>9.5748887014825979E-2</v>
      </c>
      <c r="AT32">
        <f t="shared" si="4"/>
        <v>9.6797228933265256E-2</v>
      </c>
      <c r="AU32">
        <f t="shared" si="4"/>
        <v>9.7845570851704089E-2</v>
      </c>
      <c r="AV32">
        <f t="shared" si="4"/>
        <v>9.8893912770143366E-2</v>
      </c>
      <c r="AW32">
        <f t="shared" si="3"/>
        <v>9.9942254688582199E-2</v>
      </c>
      <c r="AX32">
        <f t="shared" si="3"/>
        <v>0.10099059660702148</v>
      </c>
      <c r="AY32">
        <f t="shared" si="3"/>
        <v>0.10203893852546075</v>
      </c>
      <c r="AZ32">
        <f t="shared" si="3"/>
        <v>0.10308728044389959</v>
      </c>
    </row>
    <row r="33" spans="1:52" x14ac:dyDescent="0.2">
      <c r="A33" s="6" t="s">
        <v>47</v>
      </c>
      <c r="B33" s="28">
        <f>'Calculations otherrace'!B214</f>
        <v>2.6183394160584017E-2</v>
      </c>
      <c r="C33" s="28">
        <f>'Calculations otherrace'!C214</f>
        <v>2.6795452136091955E-2</v>
      </c>
      <c r="D33" s="28">
        <f>'Calculations otherrace'!D214</f>
        <v>2.7434289380004629E-2</v>
      </c>
      <c r="E33" s="28">
        <f>'Calculations otherrace'!E214</f>
        <v>2.8083133796996403E-2</v>
      </c>
      <c r="F33" s="28">
        <f>'Calculations otherrace'!F214</f>
        <v>2.8737367783956094E-2</v>
      </c>
      <c r="G33" s="28">
        <f>'Calculations otherrace'!G214</f>
        <v>2.9404434495157106E-2</v>
      </c>
      <c r="H33" s="28">
        <f>'Calculations otherrace'!H214</f>
        <v>3.010122622766228E-2</v>
      </c>
      <c r="I33" s="28">
        <f>'Calculations otherrace'!I214</f>
        <v>3.0799655500369224E-2</v>
      </c>
      <c r="J33" s="28">
        <f>'Calculations otherrace'!J214</f>
        <v>3.1511504888859516E-2</v>
      </c>
      <c r="K33" s="28">
        <f>'Calculations otherrace'!K214</f>
        <v>3.2228784560681352E-2</v>
      </c>
      <c r="L33" s="28">
        <f>'Calculations otherrace'!L214</f>
        <v>3.2858872568976405E-2</v>
      </c>
      <c r="M33" s="28">
        <f>'Calculations otherrace'!M214</f>
        <v>3.3554906650255595E-2</v>
      </c>
      <c r="N33" s="28">
        <f>'Calculations otherrace'!N214</f>
        <v>3.425550021725849E-2</v>
      </c>
      <c r="O33" s="28">
        <f>'Calculations otherrace'!O214</f>
        <v>3.4960594501484456E-2</v>
      </c>
      <c r="P33" s="28">
        <f>'Calculations otherrace'!P214</f>
        <v>3.5670129965989464E-2</v>
      </c>
      <c r="Q33" s="28">
        <f>'Calculations otherrace'!Q214</f>
        <v>3.6384046328986709E-2</v>
      </c>
      <c r="R33" s="28">
        <f>'Calculations otherrace'!R214</f>
        <v>3.7102282587809003E-2</v>
      </c>
      <c r="S33" s="28">
        <f>'Calculations otherrace'!S214</f>
        <v>3.7824777043213749E-2</v>
      </c>
      <c r="T33" s="28">
        <f>'Calculations otherrace'!T214</f>
        <v>3.8551467324004302E-2</v>
      </c>
      <c r="U33" s="28">
        <f>'Calculations otherrace'!U214</f>
        <v>3.928229041194433E-2</v>
      </c>
      <c r="V33" s="28">
        <f>'Calculations otherrace'!V214</f>
        <v>4.0017182666942992E-2</v>
      </c>
      <c r="W33" s="28">
        <f>'Calculations otherrace'!W214</f>
        <v>4.0756079852483994E-2</v>
      </c>
      <c r="X33" s="28">
        <f>'Calculations otherrace'!X214</f>
        <v>4.1498917161275163E-2</v>
      </c>
      <c r="Y33" s="28">
        <f>'Calculations otherrace'!Y214</f>
        <v>4.2245629241095324E-2</v>
      </c>
      <c r="Z33" s="28">
        <f>'Calculations otherrace'!Z214</f>
        <v>4.299615022081095E-2</v>
      </c>
      <c r="AA33" s="28">
        <f>'Calculations otherrace'!AA214</f>
        <v>4.3750413736540129E-2</v>
      </c>
      <c r="AB33" s="28">
        <f>'Calculations otherrace'!AB214</f>
        <v>4.4508352957938931E-2</v>
      </c>
      <c r="AC33" s="28">
        <f>'Calculations otherrace'!AC214</f>
        <v>4.5269900614584767E-2</v>
      </c>
      <c r="AD33" s="28">
        <f>'Calculations otherrace'!AD214</f>
        <v>4.6034989022432429E-2</v>
      </c>
      <c r="AE33" s="28">
        <f>'Calculations otherrace'!AE214</f>
        <v>4.6803550110320322E-2</v>
      </c>
      <c r="AF33" s="28">
        <f>'Calculations otherrace'!AF214</f>
        <v>4.7575515446500259E-2</v>
      </c>
      <c r="AG33">
        <f t="shared" si="4"/>
        <v>4.7995724795537154E-2</v>
      </c>
      <c r="AH33">
        <f t="shared" si="4"/>
        <v>4.8710818902594433E-2</v>
      </c>
      <c r="AI33">
        <f t="shared" si="4"/>
        <v>4.9425913009651712E-2</v>
      </c>
      <c r="AJ33">
        <f t="shared" si="4"/>
        <v>5.0141007116708991E-2</v>
      </c>
      <c r="AK33">
        <f t="shared" si="4"/>
        <v>5.0856101223766492E-2</v>
      </c>
      <c r="AL33">
        <f t="shared" si="4"/>
        <v>5.1571195330823771E-2</v>
      </c>
      <c r="AM33">
        <f t="shared" si="4"/>
        <v>5.2286289437881051E-2</v>
      </c>
      <c r="AN33">
        <f t="shared" si="4"/>
        <v>5.300138354493833E-2</v>
      </c>
      <c r="AO33">
        <f t="shared" si="4"/>
        <v>5.3716477651995831E-2</v>
      </c>
      <c r="AP33">
        <f t="shared" si="4"/>
        <v>5.443157175905311E-2</v>
      </c>
      <c r="AQ33">
        <f t="shared" si="4"/>
        <v>5.5146665866110389E-2</v>
      </c>
      <c r="AR33">
        <f t="shared" si="4"/>
        <v>5.5861759973167668E-2</v>
      </c>
      <c r="AS33">
        <f t="shared" si="4"/>
        <v>5.6576854080224948E-2</v>
      </c>
      <c r="AT33">
        <f t="shared" si="4"/>
        <v>5.7291948187282449E-2</v>
      </c>
      <c r="AU33">
        <f t="shared" si="4"/>
        <v>5.8007042294339728E-2</v>
      </c>
      <c r="AV33">
        <f t="shared" si="4"/>
        <v>5.8722136401397007E-2</v>
      </c>
      <c r="AW33">
        <f t="shared" si="3"/>
        <v>5.9437230508454286E-2</v>
      </c>
      <c r="AX33">
        <f t="shared" si="3"/>
        <v>6.0152324615511787E-2</v>
      </c>
      <c r="AY33">
        <f t="shared" si="3"/>
        <v>6.0867418722569067E-2</v>
      </c>
      <c r="AZ33">
        <f t="shared" si="3"/>
        <v>6.1582512829626346E-2</v>
      </c>
    </row>
    <row r="34" spans="1:52" x14ac:dyDescent="0.2">
      <c r="A34" s="6" t="s">
        <v>48</v>
      </c>
      <c r="B34" s="28">
        <f>'Calculations otherrace'!B215</f>
        <v>2.6999999999999923E-2</v>
      </c>
      <c r="C34" s="28">
        <f>'Calculations otherrace'!C215</f>
        <v>2.7624151595195035E-2</v>
      </c>
      <c r="D34" s="28">
        <f>'Calculations otherrace'!D215</f>
        <v>2.8275290309380707E-2</v>
      </c>
      <c r="E34" s="28">
        <f>'Calculations otherrace'!E215</f>
        <v>2.8936224989163508E-2</v>
      </c>
      <c r="F34" s="28">
        <f>'Calculations otherrace'!F215</f>
        <v>2.9602238762839107E-2</v>
      </c>
      <c r="G34" s="28">
        <f>'Calculations otherrace'!G215</f>
        <v>3.0280860340662734E-2</v>
      </c>
      <c r="H34" s="28">
        <f>'Calculations otherrace'!H215</f>
        <v>3.0989222733895979E-2</v>
      </c>
      <c r="I34" s="28">
        <f>'Calculations otherrace'!I215</f>
        <v>3.1698750897346063E-2</v>
      </c>
      <c r="J34" s="28">
        <f>'Calculations otherrace'!J215</f>
        <v>3.2421367360515818E-2</v>
      </c>
      <c r="K34" s="28">
        <f>'Calculations otherrace'!K215</f>
        <v>3.3148920547628323E-2</v>
      </c>
      <c r="L34" s="28">
        <f>'Calculations otherrace'!L215</f>
        <v>3.378756511981492E-2</v>
      </c>
      <c r="M34" s="28">
        <f>'Calculations otherrace'!M215</f>
        <v>3.4492492650418975E-2</v>
      </c>
      <c r="N34" s="28">
        <f>'Calculations otherrace'!N215</f>
        <v>3.5201449801742925E-2</v>
      </c>
      <c r="O34" s="28">
        <f>'Calculations otherrace'!O215</f>
        <v>3.591435302038215E-2</v>
      </c>
      <c r="P34" s="28">
        <f>'Calculations otherrace'!P215</f>
        <v>3.6631118217550336E-2</v>
      </c>
      <c r="Q34" s="28">
        <f>'Calculations otherrace'!Q215</f>
        <v>3.73516608181211E-2</v>
      </c>
      <c r="R34" s="28">
        <f>'Calculations otherrace'!R215</f>
        <v>3.8075895809320796E-2</v>
      </c>
      <c r="S34" s="28">
        <f>'Calculations otherrace'!S215</f>
        <v>3.8803737789025086E-2</v>
      </c>
      <c r="T34" s="28">
        <f>'Calculations otherrace'!T215</f>
        <v>3.9535101013607035E-2</v>
      </c>
      <c r="U34" s="28">
        <f>'Calculations otherrace'!U215</f>
        <v>4.0269899445290483E-2</v>
      </c>
      <c r="V34" s="28">
        <f>'Calculations otherrace'!V215</f>
        <v>4.1008046798964255E-2</v>
      </c>
      <c r="W34" s="28">
        <f>'Calculations otherrace'!W215</f>
        <v>4.1749456588411997E-2</v>
      </c>
      <c r="X34" s="28">
        <f>'Calculations otherrace'!X215</f>
        <v>4.24940421719169E-2</v>
      </c>
      <c r="Y34" s="28">
        <f>'Calculations otherrace'!Y215</f>
        <v>4.3241716797203698E-2</v>
      </c>
      <c r="Z34" s="28">
        <f>'Calculations otherrace'!Z215</f>
        <v>4.3992393645677849E-2</v>
      </c>
      <c r="AA34" s="28">
        <f>'Calculations otherrace'!AA215</f>
        <v>4.4745985875929012E-2</v>
      </c>
      <c r="AB34" s="28">
        <f>'Calculations otherrace'!AB215</f>
        <v>4.5502406666465656E-2</v>
      </c>
      <c r="AC34" s="28">
        <f>'Calculations otherrace'!AC215</f>
        <v>4.6261569257648689E-2</v>
      </c>
      <c r="AD34" s="28">
        <f>'Calculations otherrace'!AD215</f>
        <v>4.7023386992796151E-2</v>
      </c>
      <c r="AE34" s="28">
        <f>'Calculations otherrace'!AE215</f>
        <v>4.7787773358433205E-2</v>
      </c>
      <c r="AF34" s="28">
        <f>'Calculations otherrace'!AF215</f>
        <v>4.8554642023660818E-2</v>
      </c>
      <c r="AG34">
        <f t="shared" si="4"/>
        <v>4.9030465639376519E-2</v>
      </c>
      <c r="AH34">
        <f t="shared" si="4"/>
        <v>4.9751317884178192E-2</v>
      </c>
      <c r="AI34">
        <f t="shared" si="4"/>
        <v>5.0472170128979865E-2</v>
      </c>
      <c r="AJ34">
        <f t="shared" si="4"/>
        <v>5.119302237378176E-2</v>
      </c>
      <c r="AK34">
        <f t="shared" si="4"/>
        <v>5.1913874618583433E-2</v>
      </c>
      <c r="AL34">
        <f t="shared" si="4"/>
        <v>5.2634726863385106E-2</v>
      </c>
      <c r="AM34">
        <f t="shared" si="4"/>
        <v>5.3355579108187001E-2</v>
      </c>
      <c r="AN34">
        <f t="shared" si="4"/>
        <v>5.4076431352988674E-2</v>
      </c>
      <c r="AO34">
        <f t="shared" si="4"/>
        <v>5.4797283597790347E-2</v>
      </c>
      <c r="AP34">
        <f t="shared" si="4"/>
        <v>5.5518135842592242E-2</v>
      </c>
      <c r="AQ34">
        <f t="shared" si="4"/>
        <v>5.6238988087393915E-2</v>
      </c>
      <c r="AR34">
        <f t="shared" si="4"/>
        <v>5.6959840332195588E-2</v>
      </c>
      <c r="AS34">
        <f t="shared" si="4"/>
        <v>5.7680692576997261E-2</v>
      </c>
      <c r="AT34">
        <f t="shared" si="4"/>
        <v>5.8401544821799156E-2</v>
      </c>
      <c r="AU34">
        <f t="shared" si="4"/>
        <v>5.9122397066600829E-2</v>
      </c>
      <c r="AV34">
        <f t="shared" si="4"/>
        <v>5.9843249311402502E-2</v>
      </c>
      <c r="AW34">
        <f t="shared" si="3"/>
        <v>6.0564101556204397E-2</v>
      </c>
      <c r="AX34">
        <f t="shared" si="3"/>
        <v>6.128495380100607E-2</v>
      </c>
      <c r="AY34">
        <f t="shared" si="3"/>
        <v>6.2005806045807743E-2</v>
      </c>
      <c r="AZ34">
        <f t="shared" si="3"/>
        <v>6.2726658290609638E-2</v>
      </c>
    </row>
    <row r="35" spans="1:52" x14ac:dyDescent="0.2">
      <c r="A35" s="6" t="s">
        <v>49</v>
      </c>
      <c r="B35" s="28">
        <f>'Calculations otherrace'!B216</f>
        <v>3.0072815533980442E-2</v>
      </c>
      <c r="C35" s="28">
        <f>'Calculations otherrace'!C216</f>
        <v>3.072634769741657E-2</v>
      </c>
      <c r="D35" s="28">
        <f>'Calculations otherrace'!D216</f>
        <v>3.1407848057147691E-2</v>
      </c>
      <c r="E35" s="28">
        <f>'Calculations otherrace'!E216</f>
        <v>3.209885006282745E-2</v>
      </c>
      <c r="F35" s="28">
        <f>'Calculations otherrace'!F216</f>
        <v>3.2794548904886936E-2</v>
      </c>
      <c r="G35" s="28">
        <f>'Calculations otherrace'!G216</f>
        <v>3.350258559028494E-2</v>
      </c>
      <c r="H35" s="28">
        <f>'Calculations otherrace'!H216</f>
        <v>3.4240792489674092E-2</v>
      </c>
      <c r="I35" s="28">
        <f>'Calculations otherrace'!I216</f>
        <v>3.4979742400928319E-2</v>
      </c>
      <c r="J35" s="28">
        <f>'Calculations otherrace'!J216</f>
        <v>3.5731652213434155E-2</v>
      </c>
      <c r="K35" s="28">
        <f>'Calculations otherrace'!K216</f>
        <v>3.648792037775974E-2</v>
      </c>
      <c r="L35" s="28">
        <f>'Calculations otherrace'!L216</f>
        <v>3.7151866396278987E-2</v>
      </c>
      <c r="M35" s="28">
        <f>'Calculations otherrace'!M216</f>
        <v>3.7883689056664296E-2</v>
      </c>
      <c r="N35" s="28">
        <f>'Calculations otherrace'!N216</f>
        <v>3.8619103333297967E-2</v>
      </c>
      <c r="O35" s="28">
        <f>'Calculations otherrace'!O216</f>
        <v>3.9358024038157281E-2</v>
      </c>
      <c r="P35" s="28">
        <f>'Calculations otherrace'!P216</f>
        <v>4.0100365756146235E-2</v>
      </c>
      <c r="Q35" s="28">
        <f>'Calculations otherrace'!Q216</f>
        <v>4.0846042889634157E-2</v>
      </c>
      <c r="R35" s="28">
        <f>'Calculations otherrace'!R216</f>
        <v>4.1594969702391738E-2</v>
      </c>
      <c r="S35" s="28">
        <f>'Calculations otherrace'!S216</f>
        <v>4.2347060362888475E-2</v>
      </c>
      <c r="T35" s="28">
        <f>'Calculations otherrace'!T216</f>
        <v>4.3102228986912523E-2</v>
      </c>
      <c r="U35" s="28">
        <f>'Calculations otherrace'!U216</f>
        <v>4.3860389679479438E-2</v>
      </c>
      <c r="V35" s="28">
        <f>'Calculations otherrace'!V216</f>
        <v>4.4621456575998718E-2</v>
      </c>
      <c r="W35" s="28">
        <f>'Calculations otherrace'!W216</f>
        <v>4.5385343882665512E-2</v>
      </c>
      <c r="X35" s="28">
        <f>'Calculations otherrace'!X216</f>
        <v>4.6151965916050253E-2</v>
      </c>
      <c r="Y35" s="28">
        <f>'Calculations otherrace'!Y216</f>
        <v>4.6921237141861506E-2</v>
      </c>
      <c r="Z35" s="28">
        <f>'Calculations otherrace'!Z216</f>
        <v>4.7693072212855465E-2</v>
      </c>
      <c r="AA35" s="28">
        <f>'Calculations otherrace'!AA216</f>
        <v>4.8467386005871353E-2</v>
      </c>
      <c r="AB35" s="28">
        <f>'Calculations otherrace'!AB216</f>
        <v>4.9244093657973449E-2</v>
      </c>
      <c r="AC35" s="28">
        <f>'Calculations otherrace'!AC216</f>
        <v>5.0023110601679882E-2</v>
      </c>
      <c r="AD35" s="28">
        <f>'Calculations otherrace'!AD216</f>
        <v>5.0804352599263067E-2</v>
      </c>
      <c r="AE35" s="28">
        <f>'Calculations otherrace'!AE216</f>
        <v>5.1587735776108062E-2</v>
      </c>
      <c r="AF35" s="28">
        <f>'Calculations otherrace'!AF216</f>
        <v>5.2373176653115812E-2</v>
      </c>
      <c r="AG35">
        <f t="shared" si="4"/>
        <v>5.2905860799617344E-2</v>
      </c>
      <c r="AH35">
        <f t="shared" si="4"/>
        <v>5.3651630779928849E-2</v>
      </c>
      <c r="AI35">
        <f t="shared" si="4"/>
        <v>5.4397400760240355E-2</v>
      </c>
      <c r="AJ35">
        <f t="shared" si="4"/>
        <v>5.5143170740551861E-2</v>
      </c>
      <c r="AK35">
        <f t="shared" si="4"/>
        <v>5.5888940720863367E-2</v>
      </c>
      <c r="AL35">
        <f t="shared" si="4"/>
        <v>5.6634710701174873E-2</v>
      </c>
      <c r="AM35">
        <f t="shared" si="4"/>
        <v>5.7380480681486379E-2</v>
      </c>
      <c r="AN35">
        <f t="shared" si="4"/>
        <v>5.8126250661797885E-2</v>
      </c>
      <c r="AO35">
        <f t="shared" si="4"/>
        <v>5.8872020642109391E-2</v>
      </c>
      <c r="AP35">
        <f t="shared" si="4"/>
        <v>5.9617790622420896E-2</v>
      </c>
      <c r="AQ35">
        <f t="shared" si="4"/>
        <v>6.036356060273218E-2</v>
      </c>
      <c r="AR35">
        <f t="shared" si="4"/>
        <v>6.1109330583043686E-2</v>
      </c>
      <c r="AS35">
        <f t="shared" si="4"/>
        <v>6.1855100563355192E-2</v>
      </c>
      <c r="AT35">
        <f t="shared" si="4"/>
        <v>6.2600870543666698E-2</v>
      </c>
      <c r="AU35">
        <f t="shared" si="4"/>
        <v>6.3346640523978204E-2</v>
      </c>
      <c r="AV35">
        <f t="shared" si="4"/>
        <v>6.409241050428971E-2</v>
      </c>
      <c r="AW35">
        <f t="shared" si="3"/>
        <v>6.4838180484601216E-2</v>
      </c>
      <c r="AX35">
        <f t="shared" si="3"/>
        <v>6.5583950464912721E-2</v>
      </c>
      <c r="AY35">
        <f t="shared" si="3"/>
        <v>6.6329720445224227E-2</v>
      </c>
      <c r="AZ35">
        <f t="shared" si="3"/>
        <v>6.7075490425535733E-2</v>
      </c>
    </row>
    <row r="36" spans="1:52" x14ac:dyDescent="0.2">
      <c r="A36" s="6" t="s">
        <v>50</v>
      </c>
      <c r="B36" s="28">
        <f>'Calculations otherrace'!B217</f>
        <v>2.4000000000000028E-2</v>
      </c>
      <c r="C36" s="28">
        <f>'Calculations otherrace'!C217</f>
        <v>2.4579830363636677E-2</v>
      </c>
      <c r="D36" s="28">
        <f>'Calculations otherrace'!D217</f>
        <v>2.5185022593241898E-2</v>
      </c>
      <c r="E36" s="28">
        <f>'Calculations otherrace'!E217</f>
        <v>2.5799582141654169E-2</v>
      </c>
      <c r="F36" s="28">
        <f>'Calculations otherrace'!F217</f>
        <v>2.6419154270400643E-2</v>
      </c>
      <c r="G36" s="28">
        <f>'Calculations otherrace'!G217</f>
        <v>2.7050734337297645E-2</v>
      </c>
      <c r="H36" s="28">
        <f>'Calculations otherrace'!H217</f>
        <v>2.7710301088077097E-2</v>
      </c>
      <c r="I36" s="28">
        <f>'Calculations otherrace'!I217</f>
        <v>2.8371328611596285E-2</v>
      </c>
      <c r="J36" s="28">
        <f>'Calculations otherrace'!J217</f>
        <v>2.9044917767649867E-2</v>
      </c>
      <c r="K36" s="28">
        <f>'Calculations otherrace'!K217</f>
        <v>2.9723474760449814E-2</v>
      </c>
      <c r="L36" s="28">
        <f>'Calculations otherrace'!L217</f>
        <v>3.0319536060264073E-2</v>
      </c>
      <c r="M36" s="28">
        <f>'Calculations otherrace'!M217</f>
        <v>3.0977748139261914E-2</v>
      </c>
      <c r="N36" s="28">
        <f>'Calculations otherrace'!N217</f>
        <v>3.1640110105899046E-2</v>
      </c>
      <c r="O36" s="28">
        <f>'Calculations otherrace'!O217</f>
        <v>3.2306556958166838E-2</v>
      </c>
      <c r="P36" s="28">
        <f>'Calculations otherrace'!P217</f>
        <v>3.2977023012127946E-2</v>
      </c>
      <c r="Q36" s="28">
        <f>'Calculations otherrace'!Q217</f>
        <v>3.3651441935044712E-2</v>
      </c>
      <c r="R36" s="28">
        <f>'Calculations otherrace'!R217</f>
        <v>3.4329746778648328E-2</v>
      </c>
      <c r="S36" s="28">
        <f>'Calculations otherrace'!S217</f>
        <v>3.5011870012515017E-2</v>
      </c>
      <c r="T36" s="28">
        <f>'Calculations otherrace'!T217</f>
        <v>3.5697743557511187E-2</v>
      </c>
      <c r="U36" s="28">
        <f>'Calculations otherrace'!U217</f>
        <v>3.6387298819272211E-2</v>
      </c>
      <c r="V36" s="28">
        <f>'Calculations otherrace'!V217</f>
        <v>3.7080466721681492E-2</v>
      </c>
      <c r="W36" s="28">
        <f>'Calculations otherrace'!W217</f>
        <v>3.7777177740313063E-2</v>
      </c>
      <c r="X36" s="28">
        <f>'Calculations otherrace'!X217</f>
        <v>3.8477361935804477E-2</v>
      </c>
      <c r="Y36" s="28">
        <f>'Calculations otherrace'!Y217</f>
        <v>3.9180948987128983E-2</v>
      </c>
      <c r="Z36" s="28">
        <f>'Calculations otherrace'!Z217</f>
        <v>3.9887868224731213E-2</v>
      </c>
      <c r="AA36" s="28">
        <f>'Calculations otherrace'!AA217</f>
        <v>4.0598048663497067E-2</v>
      </c>
      <c r="AB36" s="28">
        <f>'Calculations otherrace'!AB217</f>
        <v>4.131141903552709E-2</v>
      </c>
      <c r="AC36" s="28">
        <f>'Calculations otherrace'!AC217</f>
        <v>4.202790782268255E-2</v>
      </c>
      <c r="AD36" s="28">
        <f>'Calculations otherrace'!AD217</f>
        <v>4.2747443288874955E-2</v>
      </c>
      <c r="AE36" s="28">
        <f>'Calculations otherrace'!AE217</f>
        <v>4.3469953512073368E-2</v>
      </c>
      <c r="AF36" s="28">
        <f>'Calculations otherrace'!AF217</f>
        <v>4.4195366415999707E-2</v>
      </c>
      <c r="AG36">
        <f t="shared" si="4"/>
        <v>4.4607884335901904E-2</v>
      </c>
      <c r="AH36">
        <f t="shared" si="4"/>
        <v>4.5283100123708175E-2</v>
      </c>
      <c r="AI36">
        <f t="shared" si="4"/>
        <v>4.5958315911514447E-2</v>
      </c>
      <c r="AJ36">
        <f t="shared" si="4"/>
        <v>4.6633531699320718E-2</v>
      </c>
      <c r="AK36">
        <f t="shared" si="4"/>
        <v>4.730874748712699E-2</v>
      </c>
      <c r="AL36">
        <f t="shared" si="4"/>
        <v>4.7983963274933261E-2</v>
      </c>
      <c r="AM36">
        <f t="shared" si="4"/>
        <v>4.8659179062739755E-2</v>
      </c>
      <c r="AN36">
        <f t="shared" si="4"/>
        <v>4.9334394850546026E-2</v>
      </c>
      <c r="AO36">
        <f t="shared" si="4"/>
        <v>5.0009610638352298E-2</v>
      </c>
      <c r="AP36">
        <f t="shared" si="4"/>
        <v>5.0684826426158569E-2</v>
      </c>
      <c r="AQ36">
        <f t="shared" si="4"/>
        <v>5.136004221396484E-2</v>
      </c>
      <c r="AR36">
        <f t="shared" si="4"/>
        <v>5.2035258001771334E-2</v>
      </c>
      <c r="AS36">
        <f t="shared" si="4"/>
        <v>5.2710473789577605E-2</v>
      </c>
      <c r="AT36">
        <f t="shared" si="4"/>
        <v>5.3385689577383877E-2</v>
      </c>
      <c r="AU36">
        <f t="shared" si="4"/>
        <v>5.4060905365190148E-2</v>
      </c>
      <c r="AV36">
        <f t="shared" si="4"/>
        <v>5.473612115299642E-2</v>
      </c>
      <c r="AW36">
        <f t="shared" si="3"/>
        <v>5.5411336940802913E-2</v>
      </c>
      <c r="AX36">
        <f t="shared" si="3"/>
        <v>5.6086552728609185E-2</v>
      </c>
      <c r="AY36">
        <f t="shared" si="3"/>
        <v>5.6761768516415456E-2</v>
      </c>
      <c r="AZ36">
        <f t="shared" si="3"/>
        <v>5.7436984304221728E-2</v>
      </c>
    </row>
    <row r="37" spans="1:52" x14ac:dyDescent="0.2">
      <c r="A37" s="6" t="s">
        <v>51</v>
      </c>
      <c r="B37" s="28">
        <f>'Calculations otherrace'!B218</f>
        <v>2.6000000000000016E-2</v>
      </c>
      <c r="C37" s="28">
        <f>'Calculations otherrace'!C218</f>
        <v>2.6608871571933028E-2</v>
      </c>
      <c r="D37" s="28">
        <f>'Calculations otherrace'!D218</f>
        <v>2.7244390214196994E-2</v>
      </c>
      <c r="E37" s="28">
        <f>'Calculations otherrace'!E218</f>
        <v>2.7889894869082308E-2</v>
      </c>
      <c r="F37" s="28">
        <f>'Calculations otherrace'!F218</f>
        <v>2.854078866493235E-2</v>
      </c>
      <c r="G37" s="28">
        <f>'Calculations otherrace'!G218</f>
        <v>2.9204489403322063E-2</v>
      </c>
      <c r="H37" s="28">
        <f>'Calculations otherrace'!H218</f>
        <v>2.9897809095572107E-2</v>
      </c>
      <c r="I37" s="28">
        <f>'Calculations otherrace'!I218</f>
        <v>3.0592788623757926E-2</v>
      </c>
      <c r="J37" s="28">
        <f>'Calculations otherrace'!J218</f>
        <v>3.1301164639022418E-2</v>
      </c>
      <c r="K37" s="28">
        <f>'Calculations otherrace'!K218</f>
        <v>3.2014994991917615E-2</v>
      </c>
      <c r="L37" s="28">
        <f>'Calculations otherrace'!L218</f>
        <v>3.2642067478531725E-2</v>
      </c>
      <c r="M37" s="28">
        <f>'Calculations otherrace'!M218</f>
        <v>3.3334835035091777E-2</v>
      </c>
      <c r="N37" s="28">
        <f>'Calculations otherrace'!N218</f>
        <v>3.40321914039503E-2</v>
      </c>
      <c r="O37" s="28">
        <f>'Calculations otherrace'!O218</f>
        <v>3.4734081359864402E-2</v>
      </c>
      <c r="P37" s="28">
        <f>'Calculations otherrace'!P218</f>
        <v>3.5440448929920959E-2</v>
      </c>
      <c r="Q37" s="28">
        <f>'Calculations otherrace'!Q218</f>
        <v>3.6151237413621855E-2</v>
      </c>
      <c r="R37" s="28">
        <f>'Calculations otherrace'!R218</f>
        <v>3.686638940333839E-2</v>
      </c>
      <c r="S37" s="28">
        <f>'Calculations otherrace'!S218</f>
        <v>3.7585846805120428E-2</v>
      </c>
      <c r="T37" s="28">
        <f>'Calculations otherrace'!T218</f>
        <v>3.8309550859839246E-2</v>
      </c>
      <c r="U37" s="28">
        <f>'Calculations otherrace'!U218</f>
        <v>3.9037442164646455E-2</v>
      </c>
      <c r="V37" s="28">
        <f>'Calculations otherrace'!V218</f>
        <v>3.9769460694730613E-2</v>
      </c>
      <c r="W37" s="28">
        <f>'Calculations otherrace'!W218</f>
        <v>4.050554582534982E-2</v>
      </c>
      <c r="X37" s="28">
        <f>'Calculations otherrace'!X218</f>
        <v>4.1245636354121915E-2</v>
      </c>
      <c r="Y37" s="28">
        <f>'Calculations otherrace'!Y218</f>
        <v>4.1989670523552451E-2</v>
      </c>
      <c r="Z37" s="28">
        <f>'Calculations otherrace'!Z218</f>
        <v>4.2737586043778426E-2</v>
      </c>
      <c r="AA37" s="28">
        <f>'Calculations otherrace'!AA218</f>
        <v>4.3489320115507872E-2</v>
      </c>
      <c r="AB37" s="28">
        <f>'Calculations otherrace'!AB218</f>
        <v>4.4244809453136073E-2</v>
      </c>
      <c r="AC37" s="28">
        <f>'Calculations otherrace'!AC218</f>
        <v>4.5003990308015079E-2</v>
      </c>
      <c r="AD37" s="28">
        <f>'Calculations otherrace'!AD218</f>
        <v>4.5766798491856657E-2</v>
      </c>
      <c r="AE37" s="28">
        <f>'Calculations otherrace'!AE218</f>
        <v>4.6533169400249416E-2</v>
      </c>
      <c r="AF37" s="28">
        <f>'Calculations otherrace'!AF218</f>
        <v>4.7303038036266579E-2</v>
      </c>
      <c r="AG37">
        <f t="shared" si="4"/>
        <v>4.7716302379030573E-2</v>
      </c>
      <c r="AH37">
        <f t="shared" si="4"/>
        <v>4.842837307575576E-2</v>
      </c>
      <c r="AI37">
        <f t="shared" si="4"/>
        <v>4.9140443772480946E-2</v>
      </c>
      <c r="AJ37">
        <f t="shared" si="4"/>
        <v>4.9852514469206355E-2</v>
      </c>
      <c r="AK37">
        <f t="shared" si="4"/>
        <v>5.0564585165931542E-2</v>
      </c>
      <c r="AL37">
        <f t="shared" si="4"/>
        <v>5.1276655862656728E-2</v>
      </c>
      <c r="AM37">
        <f t="shared" si="4"/>
        <v>5.1988726559381915E-2</v>
      </c>
      <c r="AN37">
        <f t="shared" si="4"/>
        <v>5.2700797256107323E-2</v>
      </c>
      <c r="AO37">
        <f t="shared" si="4"/>
        <v>5.341286795283251E-2</v>
      </c>
      <c r="AP37">
        <f t="shared" si="4"/>
        <v>5.4124938649557697E-2</v>
      </c>
      <c r="AQ37">
        <f t="shared" si="4"/>
        <v>5.4837009346282883E-2</v>
      </c>
      <c r="AR37">
        <f t="shared" si="4"/>
        <v>5.5549080043008292E-2</v>
      </c>
      <c r="AS37">
        <f t="shared" si="4"/>
        <v>5.6261150739733479E-2</v>
      </c>
      <c r="AT37">
        <f t="shared" si="4"/>
        <v>5.6973221436458665E-2</v>
      </c>
      <c r="AU37">
        <f t="shared" si="4"/>
        <v>5.7685292133183852E-2</v>
      </c>
      <c r="AV37">
        <f t="shared" si="4"/>
        <v>5.8397362829909261E-2</v>
      </c>
      <c r="AW37">
        <f t="shared" si="3"/>
        <v>5.9109433526634447E-2</v>
      </c>
      <c r="AX37">
        <f t="shared" si="3"/>
        <v>5.9821504223359634E-2</v>
      </c>
      <c r="AY37">
        <f t="shared" si="3"/>
        <v>6.0533574920085043E-2</v>
      </c>
      <c r="AZ37">
        <f t="shared" si="3"/>
        <v>6.1245645616810229E-2</v>
      </c>
    </row>
    <row r="38" spans="1:52" x14ac:dyDescent="0.2">
      <c r="A38" s="6" t="s">
        <v>52</v>
      </c>
      <c r="B38" s="28">
        <f>'Calculations otherrace'!B219</f>
        <v>3.0000000000000145E-2</v>
      </c>
      <c r="C38" s="28">
        <f>'Calculations otherrace'!C219</f>
        <v>3.0659968305709287E-2</v>
      </c>
      <c r="D38" s="28">
        <f>'Calculations otherrace'!D219</f>
        <v>3.1348409796687945E-2</v>
      </c>
      <c r="E38" s="28">
        <f>'Calculations otherrace'!E219</f>
        <v>3.2046984319842958E-2</v>
      </c>
      <c r="F38" s="28">
        <f>'Calculations otherrace'!F219</f>
        <v>3.2750764426541339E-2</v>
      </c>
      <c r="G38" s="28">
        <f>'Calculations otherrace'!G219</f>
        <v>3.3467627758258109E-2</v>
      </c>
      <c r="H38" s="28">
        <f>'Calculations otherrace'!H219</f>
        <v>3.4215668535308323E-2</v>
      </c>
      <c r="I38" s="28">
        <f>'Calculations otherrace'!I219</f>
        <v>3.4964869930529129E-2</v>
      </c>
      <c r="J38" s="28">
        <f>'Calculations otherrace'!J219</f>
        <v>3.572775306355095E-2</v>
      </c>
      <c r="K38" s="28">
        <f>'Calculations otherrace'!K219</f>
        <v>3.6495674245109029E-2</v>
      </c>
      <c r="L38" s="28">
        <f>'Calculations otherrace'!L219</f>
        <v>3.7169940094594622E-2</v>
      </c>
      <c r="M38" s="28">
        <f>'Calculations otherrace'!M219</f>
        <v>3.7913900783866035E-2</v>
      </c>
      <c r="N38" s="28">
        <f>'Calculations otherrace'!N219</f>
        <v>3.8662036345707536E-2</v>
      </c>
      <c r="O38" s="28">
        <f>'Calculations otherrace'!O219</f>
        <v>3.9414268977417531E-2</v>
      </c>
      <c r="P38" s="28">
        <f>'Calculations otherrace'!P219</f>
        <v>4.0170520292117796E-2</v>
      </c>
      <c r="Q38" s="28">
        <f>'Calculations otherrace'!Q219</f>
        <v>4.0930711356947473E-2</v>
      </c>
      <c r="R38" s="28">
        <f>'Calculations otherrace'!R219</f>
        <v>4.1694762731273691E-2</v>
      </c>
      <c r="S38" s="28">
        <f>'Calculations otherrace'!S219</f>
        <v>4.2462594504882233E-2</v>
      </c>
      <c r="T38" s="28">
        <f>'Calculations otherrace'!T219</f>
        <v>4.3234126336104912E-2</v>
      </c>
      <c r="U38" s="28">
        <f>'Calculations otherrace'!U219</f>
        <v>4.4009277489846198E-2</v>
      </c>
      <c r="V38" s="28">
        <f>'Calculations otherrace'!V219</f>
        <v>4.4787966875471499E-2</v>
      </c>
      <c r="W38" s="28">
        <f>'Calculations otherrace'!W219</f>
        <v>4.557011308451734E-2</v>
      </c>
      <c r="X38" s="28">
        <f>'Calculations otherrace'!X219</f>
        <v>4.6355634428188477E-2</v>
      </c>
      <c r="Y38" s="28">
        <f>'Calculations otherrace'!Y219</f>
        <v>4.7144448974606692E-2</v>
      </c>
      <c r="Z38" s="28">
        <f>'Calculations otherrace'!Z219</f>
        <v>4.7936474585774935E-2</v>
      </c>
      <c r="AA38" s="28">
        <f>'Calculations otherrace'!AA219</f>
        <v>4.8731628954224455E-2</v>
      </c>
      <c r="AB38" s="28">
        <f>'Calculations otherrace'!AB219</f>
        <v>4.9529829639312989E-2</v>
      </c>
      <c r="AC38" s="28">
        <f>'Calculations otherrace'!AC219</f>
        <v>5.03309941031417E-2</v>
      </c>
      <c r="AD38" s="28">
        <f>'Calculations otherrace'!AD219</f>
        <v>5.1135039746060255E-2</v>
      </c>
      <c r="AE38" s="28">
        <f>'Calculations otherrace'!AE219</f>
        <v>5.1941883941733991E-2</v>
      </c>
      <c r="AF38" s="28">
        <f>'Calculations otherrace'!AF219</f>
        <v>5.275144407174167E-2</v>
      </c>
      <c r="AG38">
        <f t="shared" si="4"/>
        <v>5.3254281278107607E-2</v>
      </c>
      <c r="AH38">
        <f t="shared" si="4"/>
        <v>5.4015022007789737E-2</v>
      </c>
      <c r="AI38">
        <f t="shared" si="4"/>
        <v>5.4775762737471645E-2</v>
      </c>
      <c r="AJ38">
        <f t="shared" si="4"/>
        <v>5.5536503467153553E-2</v>
      </c>
      <c r="AK38">
        <f t="shared" si="4"/>
        <v>5.6297244196835683E-2</v>
      </c>
      <c r="AL38">
        <f t="shared" si="4"/>
        <v>5.7057984926517591E-2</v>
      </c>
      <c r="AM38">
        <f t="shared" si="4"/>
        <v>5.7818725656199721E-2</v>
      </c>
      <c r="AN38">
        <f t="shared" si="4"/>
        <v>5.8579466385881629E-2</v>
      </c>
      <c r="AO38">
        <f t="shared" si="4"/>
        <v>5.9340207115563759E-2</v>
      </c>
      <c r="AP38">
        <f t="shared" si="4"/>
        <v>6.0100947845245667E-2</v>
      </c>
      <c r="AQ38">
        <f t="shared" si="4"/>
        <v>6.0861688574927575E-2</v>
      </c>
      <c r="AR38">
        <f t="shared" si="4"/>
        <v>6.1622429304609705E-2</v>
      </c>
      <c r="AS38">
        <f t="shared" si="4"/>
        <v>6.2383170034291613E-2</v>
      </c>
      <c r="AT38">
        <f t="shared" si="4"/>
        <v>6.3143910763973743E-2</v>
      </c>
      <c r="AU38">
        <f t="shared" si="4"/>
        <v>6.3904651493655651E-2</v>
      </c>
      <c r="AV38">
        <f t="shared" si="4"/>
        <v>6.4665392223337559E-2</v>
      </c>
      <c r="AW38">
        <f t="shared" si="3"/>
        <v>6.5426132953019689E-2</v>
      </c>
      <c r="AX38">
        <f t="shared" si="3"/>
        <v>6.6186873682701597E-2</v>
      </c>
      <c r="AY38">
        <f t="shared" si="3"/>
        <v>6.6947614412383727E-2</v>
      </c>
      <c r="AZ38">
        <f t="shared" si="3"/>
        <v>6.7708355142065635E-2</v>
      </c>
    </row>
    <row r="39" spans="1:52" x14ac:dyDescent="0.2">
      <c r="A39" s="6" t="s">
        <v>53</v>
      </c>
      <c r="B39" s="28">
        <f>'Calculations otherrace'!B220</f>
        <v>4.6000000000000055E-2</v>
      </c>
      <c r="C39" s="28">
        <f>'Calculations otherrace'!C220</f>
        <v>4.6884711985335774E-2</v>
      </c>
      <c r="D39" s="28">
        <f>'Calculations otherrace'!D220</f>
        <v>4.7806723833142488E-2</v>
      </c>
      <c r="E39" s="28">
        <f>'Calculations otherrace'!E220</f>
        <v>4.8741653045566005E-2</v>
      </c>
      <c r="F39" s="28">
        <f>'Calculations otherrace'!F220</f>
        <v>4.9682801204812367E-2</v>
      </c>
      <c r="G39" s="28">
        <f>'Calculations otherrace'!G220</f>
        <v>5.064079121623858E-2</v>
      </c>
      <c r="H39" s="28">
        <f>'Calculations otherrace'!H220</f>
        <v>5.16397276196131E-2</v>
      </c>
      <c r="I39" s="28">
        <f>'Calculations otherrace'!I220</f>
        <v>5.2639245917116308E-2</v>
      </c>
      <c r="J39" s="28">
        <f>'Calculations otherrace'!J220</f>
        <v>5.3656132316949018E-2</v>
      </c>
      <c r="K39" s="28">
        <f>'Calculations otherrace'!K220</f>
        <v>5.4678892489939117E-2</v>
      </c>
      <c r="L39" s="28">
        <f>'Calculations otherrace'!L220</f>
        <v>5.5575780322663713E-2</v>
      </c>
      <c r="M39" s="28">
        <f>'Calculations otherrace'!M220</f>
        <v>5.6564822183643317E-2</v>
      </c>
      <c r="N39" s="28">
        <f>'Calculations otherrace'!N220</f>
        <v>5.7558534357298081E-2</v>
      </c>
      <c r="O39" s="28">
        <f>'Calculations otherrace'!O220</f>
        <v>5.8556794870679982E-2</v>
      </c>
      <c r="P39" s="28">
        <f>'Calculations otherrace'!P220</f>
        <v>5.9559481200204517E-2</v>
      </c>
      <c r="Q39" s="28">
        <f>'Calculations otherrace'!Q220</f>
        <v>6.056647033726173E-2</v>
      </c>
      <c r="R39" s="28">
        <f>'Calculations otherrace'!R220</f>
        <v>6.1577638853439767E-2</v>
      </c>
      <c r="S39" s="28">
        <f>'Calculations otherrace'!S220</f>
        <v>6.2592862965297202E-2</v>
      </c>
      <c r="T39" s="28">
        <f>'Calculations otherrace'!T220</f>
        <v>6.3612018598611361E-2</v>
      </c>
      <c r="U39" s="28">
        <f>'Calculations otherrace'!U220</f>
        <v>6.4634981452039234E-2</v>
      </c>
      <c r="V39" s="28">
        <f>'Calculations otherrace'!V220</f>
        <v>6.5661627060128749E-2</v>
      </c>
      <c r="W39" s="28">
        <f>'Calculations otherrace'!W220</f>
        <v>6.6691830855616988E-2</v>
      </c>
      <c r="X39" s="28">
        <f>'Calculations otherrace'!X220</f>
        <v>6.7725468230957972E-2</v>
      </c>
      <c r="Y39" s="28">
        <f>'Calculations otherrace'!Y220</f>
        <v>6.8762414599025531E-2</v>
      </c>
      <c r="Z39" s="28">
        <f>'Calculations otherrace'!Z220</f>
        <v>6.9802545452934572E-2</v>
      </c>
      <c r="AA39" s="28">
        <f>'Calculations otherrace'!AA220</f>
        <v>7.084573642493204E-2</v>
      </c>
      <c r="AB39" s="28">
        <f>'Calculations otherrace'!AB220</f>
        <v>7.1891863344308998E-2</v>
      </c>
      <c r="AC39" s="28">
        <f>'Calculations otherrace'!AC220</f>
        <v>7.2940802294287496E-2</v>
      </c>
      <c r="AD39" s="28">
        <f>'Calculations otherrace'!AD220</f>
        <v>7.3992429667838353E-2</v>
      </c>
      <c r="AE39" s="28">
        <f>'Calculations otherrace'!AE220</f>
        <v>7.5046622222392043E-2</v>
      </c>
      <c r="AF39" s="28">
        <f>'Calculations otherrace'!AF220</f>
        <v>7.6103257133401839E-2</v>
      </c>
      <c r="AG39">
        <f t="shared" si="4"/>
        <v>7.6839460141483684E-2</v>
      </c>
      <c r="AH39">
        <f t="shared" si="4"/>
        <v>7.7846292001020334E-2</v>
      </c>
      <c r="AI39">
        <f t="shared" si="4"/>
        <v>7.8853123860557428E-2</v>
      </c>
      <c r="AJ39">
        <f t="shared" si="4"/>
        <v>7.9859955720094078E-2</v>
      </c>
      <c r="AK39">
        <f t="shared" si="4"/>
        <v>8.0866787579631172E-2</v>
      </c>
      <c r="AL39">
        <f t="shared" si="4"/>
        <v>8.1873619439168266E-2</v>
      </c>
      <c r="AM39">
        <f t="shared" si="4"/>
        <v>8.2880451298704916E-2</v>
      </c>
      <c r="AN39">
        <f t="shared" si="4"/>
        <v>8.388728315824201E-2</v>
      </c>
      <c r="AO39">
        <f t="shared" si="4"/>
        <v>8.489411501777866E-2</v>
      </c>
      <c r="AP39">
        <f t="shared" si="4"/>
        <v>8.5900946877315754E-2</v>
      </c>
      <c r="AQ39">
        <f t="shared" si="4"/>
        <v>8.6907778736852848E-2</v>
      </c>
      <c r="AR39">
        <f t="shared" si="4"/>
        <v>8.7914610596389497E-2</v>
      </c>
      <c r="AS39">
        <f t="shared" si="4"/>
        <v>8.8921442455926591E-2</v>
      </c>
      <c r="AT39">
        <f t="shared" si="4"/>
        <v>8.9928274315463241E-2</v>
      </c>
      <c r="AU39">
        <f t="shared" si="4"/>
        <v>9.0935106175000335E-2</v>
      </c>
      <c r="AV39">
        <f t="shared" si="4"/>
        <v>9.1941938034536985E-2</v>
      </c>
      <c r="AW39">
        <f t="shared" si="3"/>
        <v>9.2948769894074079E-2</v>
      </c>
      <c r="AX39">
        <f t="shared" si="3"/>
        <v>9.3955601753611173E-2</v>
      </c>
      <c r="AY39">
        <f t="shared" si="3"/>
        <v>9.4962433613147823E-2</v>
      </c>
      <c r="AZ39">
        <f t="shared" si="3"/>
        <v>9.5969265472684917E-2</v>
      </c>
    </row>
    <row r="40" spans="1:52" x14ac:dyDescent="0.2">
      <c r="A40" s="6" t="s">
        <v>54</v>
      </c>
      <c r="B40" s="28">
        <f>'Calculations otherrace'!B221</f>
        <v>3.099999999999992E-2</v>
      </c>
      <c r="C40" s="28">
        <f>'Calculations otherrace'!C221</f>
        <v>3.1678688490082083E-2</v>
      </c>
      <c r="D40" s="28">
        <f>'Calculations otherrace'!D221</f>
        <v>3.2386790538411155E-2</v>
      </c>
      <c r="E40" s="28">
        <f>'Calculations otherrace'!E221</f>
        <v>3.3105633923719853E-2</v>
      </c>
      <c r="F40" s="28">
        <f>'Calculations otherrace'!F221</f>
        <v>3.3830108326702586E-2</v>
      </c>
      <c r="G40" s="28">
        <f>'Calculations otherrace'!G221</f>
        <v>3.4568416126937888E-2</v>
      </c>
      <c r="H40" s="28">
        <f>'Calculations otherrace'!H221</f>
        <v>3.53392206115598E-2</v>
      </c>
      <c r="I40" s="28">
        <f>'Calculations otherrace'!I221</f>
        <v>3.611147278336798E-2</v>
      </c>
      <c r="J40" s="28">
        <f>'Calculations otherrace'!J221</f>
        <v>3.6898164632798831E-2</v>
      </c>
      <c r="K40" s="28">
        <f>'Calculations otherrace'!K221</f>
        <v>3.7690437794816095E-2</v>
      </c>
      <c r="L40" s="28">
        <f>'Calculations otherrace'!L221</f>
        <v>3.8386143987729923E-2</v>
      </c>
      <c r="M40" s="28">
        <f>'Calculations otherrace'!M221</f>
        <v>3.915424329137409E-2</v>
      </c>
      <c r="N40" s="28">
        <f>'Calculations otherrace'!N221</f>
        <v>3.9926988116238279E-2</v>
      </c>
      <c r="O40" s="28">
        <f>'Calculations otherrace'!O221</f>
        <v>4.0704306498310132E-2</v>
      </c>
      <c r="P40" s="28">
        <f>'Calculations otherrace'!P221</f>
        <v>4.1486125710600036E-2</v>
      </c>
      <c r="Q40" s="28">
        <f>'Calculations otherrace'!Q221</f>
        <v>4.2272372294353398E-2</v>
      </c>
      <c r="R40" s="28">
        <f>'Calculations otherrace'!R221</f>
        <v>4.3062972090570223E-2</v>
      </c>
      <c r="S40" s="28">
        <f>'Calculations otherrace'!S221</f>
        <v>4.3857850271802619E-2</v>
      </c>
      <c r="T40" s="28">
        <f>'Calculations otherrace'!T221</f>
        <v>4.4656931374195255E-2</v>
      </c>
      <c r="U40" s="28">
        <f>'Calculations otherrace'!U221</f>
        <v>4.5460139329736755E-2</v>
      </c>
      <c r="V40" s="28">
        <f>'Calculations otherrace'!V221</f>
        <v>4.6267397498690944E-2</v>
      </c>
      <c r="W40" s="28">
        <f>'Calculations otherrace'!W221</f>
        <v>4.7078628702172748E-2</v>
      </c>
      <c r="X40" s="28">
        <f>'Calculations otherrace'!X221</f>
        <v>4.7893755254837779E-2</v>
      </c>
      <c r="Y40" s="28">
        <f>'Calculations otherrace'!Y221</f>
        <v>4.8712698997654291E-2</v>
      </c>
      <c r="Z40" s="28">
        <f>'Calculations otherrace'!Z221</f>
        <v>4.9535381330723043E-2</v>
      </c>
      <c r="AA40" s="28">
        <f>'Calculations otherrace'!AA221</f>
        <v>5.0361723246115257E-2</v>
      </c>
      <c r="AB40" s="28">
        <f>'Calculations otherrace'!AB221</f>
        <v>5.1191645360697625E-2</v>
      </c>
      <c r="AC40" s="28">
        <f>'Calculations otherrace'!AC221</f>
        <v>5.2025067948912151E-2</v>
      </c>
      <c r="AD40" s="28">
        <f>'Calculations otherrace'!AD221</f>
        <v>5.2861910975480694E-2</v>
      </c>
      <c r="AE40" s="28">
        <f>'Calculations otherrace'!AE221</f>
        <v>5.3702094128006479E-2</v>
      </c>
      <c r="AF40" s="28">
        <f>'Calculations otherrace'!AF221</f>
        <v>5.4545536849440475E-2</v>
      </c>
      <c r="AG40">
        <f t="shared" si="4"/>
        <v>5.5038528180947788E-2</v>
      </c>
      <c r="AH40">
        <f t="shared" si="4"/>
        <v>5.5825708679180464E-2</v>
      </c>
      <c r="AI40">
        <f t="shared" si="4"/>
        <v>5.6612889177412917E-2</v>
      </c>
      <c r="AJ40">
        <f t="shared" si="4"/>
        <v>5.7400069675645593E-2</v>
      </c>
      <c r="AK40">
        <f t="shared" si="4"/>
        <v>5.8187250173878047E-2</v>
      </c>
      <c r="AL40">
        <f t="shared" si="4"/>
        <v>5.8974430672110723E-2</v>
      </c>
      <c r="AM40">
        <f t="shared" si="4"/>
        <v>5.9761611170343176E-2</v>
      </c>
      <c r="AN40">
        <f t="shared" si="4"/>
        <v>6.0548791668575852E-2</v>
      </c>
      <c r="AO40">
        <f t="shared" si="4"/>
        <v>6.1335972166808306E-2</v>
      </c>
      <c r="AP40">
        <f t="shared" si="4"/>
        <v>6.212315266504076E-2</v>
      </c>
      <c r="AQ40">
        <f t="shared" si="4"/>
        <v>6.2910333163273435E-2</v>
      </c>
      <c r="AR40">
        <f t="shared" si="4"/>
        <v>6.3697513661505889E-2</v>
      </c>
      <c r="AS40">
        <f t="shared" si="4"/>
        <v>6.4484694159738565E-2</v>
      </c>
      <c r="AT40">
        <f t="shared" si="4"/>
        <v>6.5271874657971019E-2</v>
      </c>
      <c r="AU40">
        <f t="shared" si="4"/>
        <v>6.6059055156203694E-2</v>
      </c>
      <c r="AV40">
        <f t="shared" si="4"/>
        <v>6.6846235654436148E-2</v>
      </c>
      <c r="AW40">
        <f t="shared" si="3"/>
        <v>6.7633416152668824E-2</v>
      </c>
      <c r="AX40">
        <f t="shared" si="3"/>
        <v>6.8420596650901278E-2</v>
      </c>
      <c r="AY40">
        <f t="shared" si="3"/>
        <v>6.9207777149133953E-2</v>
      </c>
      <c r="AZ40">
        <f t="shared" si="3"/>
        <v>6.9994957647366407E-2</v>
      </c>
    </row>
    <row r="41" spans="1:52" x14ac:dyDescent="0.2">
      <c r="A41" s="6" t="s">
        <v>55</v>
      </c>
      <c r="B41" s="28">
        <f>'Calculations otherrace'!B222</f>
        <v>3.2999999999999946E-2</v>
      </c>
      <c r="C41" s="28">
        <f>'Calculations otherrace'!C222</f>
        <v>3.3712049578119657E-2</v>
      </c>
      <c r="D41" s="28">
        <f>'Calculations otherrace'!D222</f>
        <v>3.4454710450506326E-2</v>
      </c>
      <c r="E41" s="28">
        <f>'Calculations otherrace'!E222</f>
        <v>3.5208427919308394E-2</v>
      </c>
      <c r="F41" s="28">
        <f>'Calculations otherrace'!F222</f>
        <v>3.5967801751114033E-2</v>
      </c>
      <c r="G41" s="28">
        <f>'Calculations otherrace'!G222</f>
        <v>3.6741441549833657E-2</v>
      </c>
      <c r="H41" s="28">
        <f>'Calculations otherrace'!H222</f>
        <v>3.7548867260490761E-2</v>
      </c>
      <c r="I41" s="28">
        <f>'Calculations otherrace'!I222</f>
        <v>3.835744929140656E-2</v>
      </c>
      <c r="J41" s="28">
        <f>'Calculations otherrace'!J222</f>
        <v>3.9180798721503353E-2</v>
      </c>
      <c r="K41" s="28">
        <f>'Calculations otherrace'!K222</f>
        <v>4.0009638209509021E-2</v>
      </c>
      <c r="L41" s="28">
        <f>'Calculations otherrace'!L222</f>
        <v>4.0736989043196004E-2</v>
      </c>
      <c r="M41" s="28">
        <f>'Calculations otherrace'!M222</f>
        <v>4.1539757970619519E-2</v>
      </c>
      <c r="N41" s="28">
        <f>'Calculations otherrace'!N222</f>
        <v>4.2346979123224326E-2</v>
      </c>
      <c r="O41" s="28">
        <f>'Calculations otherrace'!O222</f>
        <v>4.3158556653803005E-2</v>
      </c>
      <c r="P41" s="28">
        <f>'Calculations otherrace'!P222</f>
        <v>4.3974394060688468E-2</v>
      </c>
      <c r="Q41" s="28">
        <f>'Calculations otherrace'!Q222</f>
        <v>4.4794394242712872E-2</v>
      </c>
      <c r="R41" s="28">
        <f>'Calculations otherrace'!R222</f>
        <v>4.5618459553934884E-2</v>
      </c>
      <c r="S41" s="28">
        <f>'Calculations otherrace'!S222</f>
        <v>4.6446491858079052E-2</v>
      </c>
      <c r="T41" s="28">
        <f>'Calculations otherrace'!T222</f>
        <v>4.727839258262518E-2</v>
      </c>
      <c r="U41" s="28">
        <f>'Calculations otherrace'!U222</f>
        <v>4.811406277249286E-2</v>
      </c>
      <c r="V41" s="28">
        <f>'Calculations otherrace'!V222</f>
        <v>4.8953403143267606E-2</v>
      </c>
      <c r="W41" s="28">
        <f>'Calculations otherrace'!W222</f>
        <v>4.9796314133912979E-2</v>
      </c>
      <c r="X41" s="28">
        <f>'Calculations otherrace'!X222</f>
        <v>5.0642695958919341E-2</v>
      </c>
      <c r="Y41" s="28">
        <f>'Calculations otherrace'!Y222</f>
        <v>5.1492448659841906E-2</v>
      </c>
      <c r="Z41" s="28">
        <f>'Calculations otherrace'!Z222</f>
        <v>5.2345472156178893E-2</v>
      </c>
      <c r="AA41" s="28">
        <f>'Calculations otherrace'!AA222</f>
        <v>5.32016662955462E-2</v>
      </c>
      <c r="AB41" s="28">
        <f>'Calculations otherrace'!AB222</f>
        <v>5.4060930903107998E-2</v>
      </c>
      <c r="AC41" s="28">
        <f>'Calculations otherrace'!AC222</f>
        <v>5.4923165830220333E-2</v>
      </c>
      <c r="AD41" s="28">
        <f>'Calculations otherrace'!AD222</f>
        <v>5.5788271002251165E-2</v>
      </c>
      <c r="AE41" s="28">
        <f>'Calculations otherrace'!AE222</f>
        <v>5.6656146465542075E-2</v>
      </c>
      <c r="AF41" s="28">
        <f>'Calculations otherrace'!AF222</f>
        <v>5.752669243347603E-2</v>
      </c>
      <c r="AG41">
        <f t="shared" si="4"/>
        <v>5.8078310595101712E-2</v>
      </c>
      <c r="AH41">
        <f t="shared" si="4"/>
        <v>5.8898574221861288E-2</v>
      </c>
      <c r="AI41">
        <f t="shared" si="4"/>
        <v>5.9718837848620865E-2</v>
      </c>
      <c r="AJ41">
        <f t="shared" si="4"/>
        <v>6.0539101475380219E-2</v>
      </c>
      <c r="AK41">
        <f t="shared" si="4"/>
        <v>6.1359365102139796E-2</v>
      </c>
      <c r="AL41">
        <f t="shared" si="4"/>
        <v>6.2179628728899372E-2</v>
      </c>
      <c r="AM41">
        <f t="shared" si="4"/>
        <v>6.2999892355658949E-2</v>
      </c>
      <c r="AN41">
        <f t="shared" si="4"/>
        <v>6.3820155982418303E-2</v>
      </c>
      <c r="AO41">
        <f t="shared" si="4"/>
        <v>6.4640419609177879E-2</v>
      </c>
      <c r="AP41">
        <f t="shared" si="4"/>
        <v>6.5460683235937456E-2</v>
      </c>
      <c r="AQ41">
        <f t="shared" si="4"/>
        <v>6.6280946862697032E-2</v>
      </c>
      <c r="AR41">
        <f t="shared" si="4"/>
        <v>6.7101210489456387E-2</v>
      </c>
      <c r="AS41">
        <f t="shared" si="4"/>
        <v>6.7921474116215963E-2</v>
      </c>
      <c r="AT41">
        <f t="shared" si="4"/>
        <v>6.8741737742975539E-2</v>
      </c>
      <c r="AU41">
        <f t="shared" si="4"/>
        <v>6.9562001369735116E-2</v>
      </c>
      <c r="AV41">
        <f t="shared" si="4"/>
        <v>7.038226499649447E-2</v>
      </c>
      <c r="AW41">
        <f t="shared" si="3"/>
        <v>7.1202528623254047E-2</v>
      </c>
      <c r="AX41">
        <f t="shared" si="3"/>
        <v>7.2022792250013623E-2</v>
      </c>
      <c r="AY41">
        <f t="shared" si="3"/>
        <v>7.2843055876772977E-2</v>
      </c>
      <c r="AZ41">
        <f t="shared" si="3"/>
        <v>7.3663319503532554E-2</v>
      </c>
    </row>
    <row r="42" spans="1:52" x14ac:dyDescent="0.2">
      <c r="A42" s="6" t="s">
        <v>56</v>
      </c>
      <c r="B42" s="28">
        <f>'Calculations otherrace'!B223</f>
        <v>6.0000000000000081E-2</v>
      </c>
      <c r="C42" s="28">
        <f>'Calculations otherrace'!C223</f>
        <v>6.103257513142641E-2</v>
      </c>
      <c r="D42" s="28">
        <f>'Calculations otherrace'!D223</f>
        <v>6.2107813926585612E-2</v>
      </c>
      <c r="E42" s="28">
        <f>'Calculations otherrace'!E223</f>
        <v>6.3196748098859432E-2</v>
      </c>
      <c r="F42" s="28">
        <f>'Calculations otherrace'!F223</f>
        <v>6.429171823890753E-2</v>
      </c>
      <c r="G42" s="28">
        <f>'Calculations otherrace'!G223</f>
        <v>6.5404835689967231E-2</v>
      </c>
      <c r="H42" s="28">
        <f>'Calculations otherrace'!H223</f>
        <v>6.6564028390733804E-2</v>
      </c>
      <c r="I42" s="28">
        <f>'Calculations otherrace'!I223</f>
        <v>6.7722845224193862E-2</v>
      </c>
      <c r="J42" s="28">
        <f>'Calculations otherrace'!J223</f>
        <v>6.8900532564574457E-2</v>
      </c>
      <c r="K42" s="28">
        <f>'Calculations otherrace'!K223</f>
        <v>7.0083644472151818E-2</v>
      </c>
      <c r="L42" s="28">
        <f>'Calculations otherrace'!L223</f>
        <v>7.1120904464968979E-2</v>
      </c>
      <c r="M42" s="28">
        <f>'Calculations otherrace'!M223</f>
        <v>7.226315398886872E-2</v>
      </c>
      <c r="N42" s="28">
        <f>'Calculations otherrace'!N223</f>
        <v>7.3409726120521268E-2</v>
      </c>
      <c r="O42" s="28">
        <f>'Calculations otherrace'!O223</f>
        <v>7.4560495931002765E-2</v>
      </c>
      <c r="P42" s="28">
        <f>'Calculations otherrace'!P223</f>
        <v>7.5715338227046847E-2</v>
      </c>
      <c r="Q42" s="28">
        <f>'Calculations otherrace'!Q223</f>
        <v>7.6874127600309594E-2</v>
      </c>
      <c r="R42" s="28">
        <f>'Calculations otherrace'!R223</f>
        <v>7.803673847650934E-2</v>
      </c>
      <c r="S42" s="28">
        <f>'Calculations otherrace'!S223</f>
        <v>7.9203045164397079E-2</v>
      </c>
      <c r="T42" s="28">
        <f>'Calculations otherrace'!T223</f>
        <v>8.0372921904504874E-2</v>
      </c>
      <c r="U42" s="28">
        <f>'Calculations otherrace'!U223</f>
        <v>8.154624291762759E-2</v>
      </c>
      <c r="V42" s="28">
        <f>'Calculations otherrace'!V223</f>
        <v>8.2722882452991919E-2</v>
      </c>
      <c r="W42" s="28">
        <f>'Calculations otherrace'!W223</f>
        <v>8.3902714836064249E-2</v>
      </c>
      <c r="X42" s="28">
        <f>'Calculations otherrace'!X223</f>
        <v>8.508561451595531E-2</v>
      </c>
      <c r="Y42" s="28">
        <f>'Calculations otherrace'!Y223</f>
        <v>8.6271456112378964E-2</v>
      </c>
      <c r="Z42" s="28">
        <f>'Calculations otherrace'!Z223</f>
        <v>8.7460114462119862E-2</v>
      </c>
      <c r="AA42" s="28">
        <f>'Calculations otherrace'!AA223</f>
        <v>8.8651464664972146E-2</v>
      </c>
      <c r="AB42" s="28">
        <f>'Calculations otherrace'!AB223</f>
        <v>8.9845382129108947E-2</v>
      </c>
      <c r="AC42" s="28">
        <f>'Calculations otherrace'!AC223</f>
        <v>9.1041742615843538E-2</v>
      </c>
      <c r="AD42" s="28">
        <f>'Calculations otherrace'!AD223</f>
        <v>9.2240422283745724E-2</v>
      </c>
      <c r="AE42" s="28">
        <f>'Calculations otherrace'!AE223</f>
        <v>9.3441297732081013E-2</v>
      </c>
      <c r="AF42" s="28">
        <f>'Calculations otherrace'!AF223</f>
        <v>9.4644246043533983E-2</v>
      </c>
      <c r="AG42">
        <f t="shared" si="4"/>
        <v>9.5559239378552263E-2</v>
      </c>
      <c r="AH42">
        <f t="shared" si="4"/>
        <v>9.6717750762328691E-2</v>
      </c>
      <c r="AI42">
        <f t="shared" si="4"/>
        <v>9.787626214610512E-2</v>
      </c>
      <c r="AJ42">
        <f t="shared" si="4"/>
        <v>9.9034773529881548E-2</v>
      </c>
      <c r="AK42">
        <f t="shared" si="4"/>
        <v>0.10019328491365798</v>
      </c>
      <c r="AL42">
        <f t="shared" si="4"/>
        <v>0.10135179629743485</v>
      </c>
      <c r="AM42">
        <f t="shared" si="4"/>
        <v>0.10251030768121128</v>
      </c>
      <c r="AN42">
        <f t="shared" si="4"/>
        <v>0.10366881906498771</v>
      </c>
      <c r="AO42">
        <f t="shared" si="4"/>
        <v>0.10482733044876413</v>
      </c>
      <c r="AP42">
        <f t="shared" si="4"/>
        <v>0.10598584183254101</v>
      </c>
      <c r="AQ42">
        <f t="shared" si="4"/>
        <v>0.10714435321631743</v>
      </c>
      <c r="AR42">
        <f t="shared" si="4"/>
        <v>0.10830286460009386</v>
      </c>
      <c r="AS42">
        <f t="shared" si="4"/>
        <v>0.10946137598387029</v>
      </c>
      <c r="AT42">
        <f t="shared" si="4"/>
        <v>0.11061988736764672</v>
      </c>
      <c r="AU42">
        <f t="shared" si="4"/>
        <v>0.11177839875142359</v>
      </c>
      <c r="AV42">
        <f t="shared" si="4"/>
        <v>0.11293691013520002</v>
      </c>
      <c r="AW42">
        <f t="shared" si="3"/>
        <v>0.11409542151897645</v>
      </c>
      <c r="AX42">
        <f t="shared" si="3"/>
        <v>0.11525393290275288</v>
      </c>
      <c r="AY42">
        <f t="shared" si="3"/>
        <v>0.1164124442865293</v>
      </c>
      <c r="AZ42">
        <f t="shared" si="3"/>
        <v>0.11757095567030618</v>
      </c>
    </row>
    <row r="43" spans="1:52" x14ac:dyDescent="0.2">
      <c r="A43" s="6" t="s">
        <v>57</v>
      </c>
      <c r="B43" s="28">
        <f>'Calculations otherrace'!B224</f>
        <v>4.599999999999993E-2</v>
      </c>
      <c r="C43" s="28">
        <f>'Calculations otherrace'!C224</f>
        <v>4.6866041652451791E-2</v>
      </c>
      <c r="D43" s="28">
        <f>'Calculations otherrace'!D224</f>
        <v>4.7768535528197736E-2</v>
      </c>
      <c r="E43" s="28">
        <f>'Calculations otherrace'!E224</f>
        <v>4.8683305875112999E-2</v>
      </c>
      <c r="F43" s="28">
        <f>'Calculations otherrace'!F224</f>
        <v>4.9603904648964345E-2</v>
      </c>
      <c r="G43" s="28">
        <f>'Calculations otherrace'!G224</f>
        <v>5.054057701272887E-2</v>
      </c>
      <c r="H43" s="28">
        <f>'Calculations otherrace'!H224</f>
        <v>5.1516885226051363E-2</v>
      </c>
      <c r="I43" s="28">
        <f>'Calculations otherrace'!I224</f>
        <v>5.2493667539489995E-2</v>
      </c>
      <c r="J43" s="28">
        <f>'Calculations otherrace'!J224</f>
        <v>5.348720009559145E-2</v>
      </c>
      <c r="K43" s="28">
        <f>'Calculations otherrace'!K224</f>
        <v>5.4486181902278337E-2</v>
      </c>
      <c r="L43" s="28">
        <f>'Calculations otherrace'!L224</f>
        <v>5.5362564842157846E-2</v>
      </c>
      <c r="M43" s="28">
        <f>'Calculations otherrace'!M224</f>
        <v>5.6328496745029322E-2</v>
      </c>
      <c r="N43" s="28">
        <f>'Calculations otherrace'!N224</f>
        <v>5.7298860280788295E-2</v>
      </c>
      <c r="O43" s="28">
        <f>'Calculations otherrace'!O224</f>
        <v>5.8273552294021209E-2</v>
      </c>
      <c r="P43" s="28">
        <f>'Calculations otherrace'!P224</f>
        <v>5.9252469158002752E-2</v>
      </c>
      <c r="Q43" s="28">
        <f>'Calculations otherrace'!Q224</f>
        <v>6.023550681840819E-2</v>
      </c>
      <c r="R43" s="28">
        <f>'Calculations otherrace'!R224</f>
        <v>6.1222560837030961E-2</v>
      </c>
      <c r="S43" s="28">
        <f>'Calculations otherrace'!S224</f>
        <v>6.2213526435465343E-2</v>
      </c>
      <c r="T43" s="28">
        <f>'Calculations otherrace'!T224</f>
        <v>6.3208298538707214E-2</v>
      </c>
      <c r="U43" s="28">
        <f>'Calculations otherrace'!U224</f>
        <v>6.4206771818630978E-2</v>
      </c>
      <c r="V43" s="28">
        <f>'Calculations otherrace'!V224</f>
        <v>6.5208840737301113E-2</v>
      </c>
      <c r="W43" s="28">
        <f>'Calculations otherrace'!W224</f>
        <v>6.621439959007494E-2</v>
      </c>
      <c r="X43" s="28">
        <f>'Calculations otherrace'!X224</f>
        <v>6.7223342548455356E-2</v>
      </c>
      <c r="Y43" s="28">
        <f>'Calculations otherrace'!Y224</f>
        <v>6.8235563702656502E-2</v>
      </c>
      <c r="Z43" s="28">
        <f>'Calculations otherrace'!Z224</f>
        <v>6.9250957103839453E-2</v>
      </c>
      <c r="AA43" s="28">
        <f>'Calculations otherrace'!AA224</f>
        <v>7.0269416805982116E-2</v>
      </c>
      <c r="AB43" s="28">
        <f>'Calculations otherrace'!AB224</f>
        <v>7.1290836907346486E-2</v>
      </c>
      <c r="AC43" s="28">
        <f>'Calculations otherrace'!AC224</f>
        <v>7.2315111591506262E-2</v>
      </c>
      <c r="AD43" s="28">
        <f>'Calculations otherrace'!AD224</f>
        <v>7.3342135167900044E-2</v>
      </c>
      <c r="AE43" s="28">
        <f>'Calculations otherrace'!AE224</f>
        <v>7.4371802111879506E-2</v>
      </c>
      <c r="AF43" s="28">
        <f>'Calculations otherrace'!AF224</f>
        <v>7.54040071042162E-2</v>
      </c>
      <c r="AG43">
        <f t="shared" si="4"/>
        <v>7.612443501156263E-2</v>
      </c>
      <c r="AH43">
        <f t="shared" si="4"/>
        <v>7.7107665182405638E-2</v>
      </c>
      <c r="AI43">
        <f t="shared" si="4"/>
        <v>7.8090895353248646E-2</v>
      </c>
      <c r="AJ43">
        <f t="shared" si="4"/>
        <v>7.9074125524091654E-2</v>
      </c>
      <c r="AK43">
        <f t="shared" si="4"/>
        <v>8.0057355694934662E-2</v>
      </c>
      <c r="AL43">
        <f t="shared" si="4"/>
        <v>8.104058586577767E-2</v>
      </c>
      <c r="AM43">
        <f t="shared" si="4"/>
        <v>8.2023816036621122E-2</v>
      </c>
      <c r="AN43">
        <f t="shared" si="4"/>
        <v>8.300704620746413E-2</v>
      </c>
      <c r="AO43">
        <f t="shared" si="4"/>
        <v>8.3990276378307138E-2</v>
      </c>
      <c r="AP43">
        <f t="shared" si="4"/>
        <v>8.4973506549150146E-2</v>
      </c>
      <c r="AQ43">
        <f t="shared" si="4"/>
        <v>8.5956736719993154E-2</v>
      </c>
      <c r="AR43">
        <f t="shared" si="4"/>
        <v>8.6939966890836606E-2</v>
      </c>
      <c r="AS43">
        <f t="shared" si="4"/>
        <v>8.7923197061679614E-2</v>
      </c>
      <c r="AT43">
        <f t="shared" si="4"/>
        <v>8.8906427232522622E-2</v>
      </c>
      <c r="AU43">
        <f t="shared" si="4"/>
        <v>8.988965740336563E-2</v>
      </c>
      <c r="AV43">
        <f t="shared" si="4"/>
        <v>9.0872887574208638E-2</v>
      </c>
      <c r="AW43">
        <f t="shared" si="3"/>
        <v>9.185611774505209E-2</v>
      </c>
      <c r="AX43">
        <f t="shared" si="3"/>
        <v>9.2839347915895098E-2</v>
      </c>
      <c r="AY43">
        <f t="shared" si="3"/>
        <v>9.3822578086738107E-2</v>
      </c>
      <c r="AZ43">
        <f t="shared" si="3"/>
        <v>9.4805808257581115E-2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29C6-8799-4E85-942F-B5E5DCD10AC5}">
  <sheetPr>
    <tabColor theme="4" tint="-0.249977111117893"/>
  </sheetPr>
  <dimension ref="A1:AZ43"/>
  <sheetViews>
    <sheetView topLeftCell="AD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hispanic'!B183</f>
        <v>0.24199999999999999</v>
      </c>
      <c r="C2" s="28">
        <f>'Calculations hispanic'!C183</f>
        <v>0.24618826044559081</v>
      </c>
      <c r="D2" s="28">
        <f>'Calculations hispanic'!D183</f>
        <v>0.25053658612554902</v>
      </c>
      <c r="E2" s="28">
        <f>'Calculations hispanic'!E183</f>
        <v>0.25490572162412928</v>
      </c>
      <c r="F2" s="28">
        <f>'Calculations hispanic'!F183</f>
        <v>0.25927808004716535</v>
      </c>
      <c r="G2" s="28">
        <f>'Calculations hispanic'!G183</f>
        <v>0.26368842418008137</v>
      </c>
      <c r="H2" s="28">
        <f>'Calculations hispanic'!H183</f>
        <v>0.26814306262228726</v>
      </c>
      <c r="I2" s="28">
        <f>'Calculations hispanic'!I183</f>
        <v>0.27260031080607056</v>
      </c>
      <c r="J2" s="28">
        <f>'Calculations hispanic'!J183</f>
        <v>0.27704048659675057</v>
      </c>
      <c r="K2" s="28">
        <f>'Calculations hispanic'!K183</f>
        <v>0.28144417592702164</v>
      </c>
      <c r="L2" s="28">
        <f>'Calculations hispanic'!L183</f>
        <v>0.28570962121143451</v>
      </c>
      <c r="M2" s="28">
        <f>'Calculations hispanic'!M183</f>
        <v>0.29009095229186799</v>
      </c>
      <c r="N2" s="28">
        <f>'Calculations hispanic'!N183</f>
        <v>0.2944690306957487</v>
      </c>
      <c r="O2" s="28">
        <f>'Calculations hispanic'!O183</f>
        <v>0.29884293995266575</v>
      </c>
      <c r="P2" s="28">
        <f>'Calculations hispanic'!P183</f>
        <v>0.30321178377322722</v>
      </c>
      <c r="Q2" s="28">
        <f>'Calculations hispanic'!Q183</f>
        <v>0.30757468631607132</v>
      </c>
      <c r="R2" s="28">
        <f>'Calculations hispanic'!R183</f>
        <v>0.31193079241757216</v>
      </c>
      <c r="S2" s="28">
        <f>'Calculations hispanic'!S183</f>
        <v>0.31627926778534393</v>
      </c>
      <c r="T2" s="28">
        <f>'Calculations hispanic'!T183</f>
        <v>0.32061929915669163</v>
      </c>
      <c r="U2" s="28">
        <f>'Calculations hispanic'!U183</f>
        <v>0.32495009442315737</v>
      </c>
      <c r="V2" s="28">
        <f>'Calculations hispanic'!V183</f>
        <v>0.32927088272238841</v>
      </c>
      <c r="W2" s="28">
        <f>'Calculations hispanic'!W183</f>
        <v>0.333580914498532</v>
      </c>
      <c r="X2" s="28">
        <f>'Calculations hispanic'!X183</f>
        <v>0.33787946153239695</v>
      </c>
      <c r="Y2" s="28">
        <f>'Calculations hispanic'!Y183</f>
        <v>0.34216581694263837</v>
      </c>
      <c r="Z2" s="28">
        <f>'Calculations hispanic'!Z183</f>
        <v>0.34643929515920352</v>
      </c>
      <c r="AA2" s="28">
        <f>'Calculations hispanic'!AA183</f>
        <v>0.35069923187032614</v>
      </c>
      <c r="AB2" s="28">
        <f>'Calculations hispanic'!AB183</f>
        <v>0.35494498394430585</v>
      </c>
      <c r="AC2" s="28">
        <f>'Calculations hispanic'!AC183</f>
        <v>0.35917592932733045</v>
      </c>
      <c r="AD2" s="28">
        <f>'Calculations hispanic'!AD183</f>
        <v>0.36339146691859847</v>
      </c>
      <c r="AE2" s="28">
        <f>'Calculations hispanic'!AE183</f>
        <v>0.3675910164239668</v>
      </c>
      <c r="AF2" s="28">
        <f>'Calculations hispanic'!AF183</f>
        <v>0.37177401818934497</v>
      </c>
      <c r="AG2">
        <f>_xlfn.FORECAST.LINEAR(AG$1,$B2:$AF2,$B$1:$AF$1)</f>
        <v>0.37676322924109407</v>
      </c>
      <c r="AH2">
        <f t="shared" ref="AH2:AZ16" si="0">_xlfn.FORECAST.LINEAR(AH$1,$B2:$AF2,$B$1:$AF$1)</f>
        <v>0.38110444600026128</v>
      </c>
      <c r="AI2">
        <f t="shared" si="0"/>
        <v>0.38544566275942671</v>
      </c>
      <c r="AJ2">
        <f t="shared" si="0"/>
        <v>0.38978687951859392</v>
      </c>
      <c r="AK2">
        <f t="shared" si="0"/>
        <v>0.39412809627775935</v>
      </c>
      <c r="AL2">
        <f t="shared" si="0"/>
        <v>0.39846931303692656</v>
      </c>
      <c r="AM2">
        <f t="shared" si="0"/>
        <v>0.402810529796092</v>
      </c>
      <c r="AN2">
        <f t="shared" si="0"/>
        <v>0.40715174655525921</v>
      </c>
      <c r="AO2">
        <f t="shared" si="0"/>
        <v>0.41149296331442464</v>
      </c>
      <c r="AP2">
        <f t="shared" si="0"/>
        <v>0.41583418007359185</v>
      </c>
      <c r="AQ2">
        <f t="shared" si="0"/>
        <v>0.42017539683275729</v>
      </c>
      <c r="AR2">
        <f t="shared" si="0"/>
        <v>0.4245166135919245</v>
      </c>
      <c r="AS2">
        <f t="shared" si="0"/>
        <v>0.42885783035108993</v>
      </c>
      <c r="AT2">
        <f t="shared" si="0"/>
        <v>0.43319904711025536</v>
      </c>
      <c r="AU2">
        <f t="shared" si="0"/>
        <v>0.43754026386942257</v>
      </c>
      <c r="AV2">
        <f t="shared" si="0"/>
        <v>0.44188148062858801</v>
      </c>
      <c r="AW2">
        <f t="shared" si="0"/>
        <v>0.44622269738775522</v>
      </c>
      <c r="AX2">
        <f t="shared" si="0"/>
        <v>0.45056391414692065</v>
      </c>
      <c r="AY2">
        <f t="shared" si="0"/>
        <v>0.45490513090608786</v>
      </c>
      <c r="AZ2">
        <f t="shared" si="0"/>
        <v>0.4592463476652533</v>
      </c>
    </row>
    <row r="3" spans="1:52" x14ac:dyDescent="0.2">
      <c r="A3" s="6" t="s">
        <v>94</v>
      </c>
      <c r="B3" s="28">
        <f>'Calculations hispanic'!B184</f>
        <v>4.2000000000000003E-2</v>
      </c>
      <c r="C3" s="28">
        <f>'Calculations hispanic'!C184</f>
        <v>4.347432288454596E-2</v>
      </c>
      <c r="D3" s="28">
        <f>'Calculations hispanic'!D184</f>
        <v>4.5028282887553887E-2</v>
      </c>
      <c r="E3" s="28">
        <f>'Calculations hispanic'!E184</f>
        <v>4.6613837644042505E-2</v>
      </c>
      <c r="F3" s="28">
        <f>'Calculations hispanic'!F184</f>
        <v>4.8225073103326105E-2</v>
      </c>
      <c r="G3" s="28">
        <f>'Calculations hispanic'!G184</f>
        <v>4.9875426375113434E-2</v>
      </c>
      <c r="H3" s="28">
        <f>'Calculations hispanic'!H184</f>
        <v>5.1568256969352674E-2</v>
      </c>
      <c r="I3" s="28">
        <f>'Calculations hispanic'!I184</f>
        <v>5.3288436100013777E-2</v>
      </c>
      <c r="J3" s="28">
        <f>'Calculations hispanic'!J184</f>
        <v>5.5028546947891881E-2</v>
      </c>
      <c r="K3" s="28">
        <f>'Calculations hispanic'!K184</f>
        <v>5.6780810551845917E-2</v>
      </c>
      <c r="L3" s="28">
        <f>'Calculations hispanic'!L184</f>
        <v>5.850347443944761E-2</v>
      </c>
      <c r="M3" s="28">
        <f>'Calculations hispanic'!M184</f>
        <v>6.0299277239511562E-2</v>
      </c>
      <c r="N3" s="28">
        <f>'Calculations hispanic'!N184</f>
        <v>6.2120720672561726E-2</v>
      </c>
      <c r="O3" s="28">
        <f>'Calculations hispanic'!O184</f>
        <v>6.3967676620394237E-2</v>
      </c>
      <c r="P3" s="28">
        <f>'Calculations hispanic'!P184</f>
        <v>6.5840006943822582E-2</v>
      </c>
      <c r="Q3" s="28">
        <f>'Calculations hispanic'!Q184</f>
        <v>6.7737563604890652E-2</v>
      </c>
      <c r="R3" s="28">
        <f>'Calculations hispanic'!R184</f>
        <v>6.9660188797019629E-2</v>
      </c>
      <c r="S3" s="28">
        <f>'Calculations hispanic'!S184</f>
        <v>7.1607715082865772E-2</v>
      </c>
      <c r="T3" s="28">
        <f>'Calculations hispanic'!T184</f>
        <v>7.3579965539658759E-2</v>
      </c>
      <c r="U3" s="28">
        <f>'Calculations hispanic'!U184</f>
        <v>7.5576753911768463E-2</v>
      </c>
      <c r="V3" s="28">
        <f>'Calculations hispanic'!V184</f>
        <v>7.7597884770262554E-2</v>
      </c>
      <c r="W3" s="28">
        <f>'Calculations hispanic'!W184</f>
        <v>7.9643153679190712E-2</v>
      </c>
      <c r="X3" s="28">
        <f>'Calculations hispanic'!X184</f>
        <v>8.1712347368333119E-2</v>
      </c>
      <c r="Y3" s="28">
        <f>'Calculations hispanic'!Y184</f>
        <v>8.3805243912146415E-2</v>
      </c>
      <c r="Z3" s="28">
        <f>'Calculations hispanic'!Z184</f>
        <v>8.5921612914622858E-2</v>
      </c>
      <c r="AA3" s="28">
        <f>'Calculations hispanic'!AA184</f>
        <v>8.8061215699794318E-2</v>
      </c>
      <c r="AB3" s="28">
        <f>'Calculations hispanic'!AB184</f>
        <v>9.0223805507585964E-2</v>
      </c>
      <c r="AC3" s="28">
        <f>'Calculations hispanic'!AC184</f>
        <v>9.2409127694730572E-2</v>
      </c>
      <c r="AD3" s="28">
        <f>'Calculations hispanic'!AD184</f>
        <v>9.4616919940457678E-2</v>
      </c>
      <c r="AE3" s="28">
        <f>'Calculations hispanic'!AE184</f>
        <v>9.6846912456654402E-2</v>
      </c>
      <c r="AF3" s="28">
        <f>'Calculations hispanic'!AF184</f>
        <v>9.9098828202204031E-2</v>
      </c>
      <c r="AG3">
        <f t="shared" ref="AG3:AV43" si="1">_xlfn.FORECAST.LINEAR(AG$1,$B3:$AF3,$B$1:$AF$1)</f>
        <v>9.9242842650157925E-2</v>
      </c>
      <c r="AH3">
        <f t="shared" si="1"/>
        <v>0.10114972719389437</v>
      </c>
      <c r="AI3">
        <f t="shared" si="1"/>
        <v>0.10305661173763081</v>
      </c>
      <c r="AJ3">
        <f t="shared" si="1"/>
        <v>0.10496349628136725</v>
      </c>
      <c r="AK3">
        <f t="shared" si="1"/>
        <v>0.10687038082510369</v>
      </c>
      <c r="AL3">
        <f t="shared" si="1"/>
        <v>0.10877726536884014</v>
      </c>
      <c r="AM3">
        <f t="shared" si="1"/>
        <v>0.11068414991257658</v>
      </c>
      <c r="AN3">
        <f t="shared" si="1"/>
        <v>0.11259103445631347</v>
      </c>
      <c r="AO3">
        <f t="shared" si="1"/>
        <v>0.11449791900004991</v>
      </c>
      <c r="AP3">
        <f t="shared" si="1"/>
        <v>0.11640480354378635</v>
      </c>
      <c r="AQ3">
        <f t="shared" si="1"/>
        <v>0.11831168808752279</v>
      </c>
      <c r="AR3">
        <f t="shared" si="1"/>
        <v>0.12021857263125924</v>
      </c>
      <c r="AS3">
        <f t="shared" si="1"/>
        <v>0.12212545717499568</v>
      </c>
      <c r="AT3">
        <f t="shared" si="1"/>
        <v>0.12403234171873212</v>
      </c>
      <c r="AU3">
        <f t="shared" si="1"/>
        <v>0.12593922626246856</v>
      </c>
      <c r="AV3">
        <f t="shared" si="1"/>
        <v>0.127846110806205</v>
      </c>
      <c r="AW3">
        <f t="shared" si="0"/>
        <v>0.12975299534994145</v>
      </c>
      <c r="AX3">
        <f t="shared" si="0"/>
        <v>0.13165987989367789</v>
      </c>
      <c r="AY3">
        <f t="shared" si="0"/>
        <v>0.13356676443741433</v>
      </c>
      <c r="AZ3">
        <f t="shared" si="0"/>
        <v>0.13547364898115077</v>
      </c>
    </row>
    <row r="4" spans="1:52" x14ac:dyDescent="0.2">
      <c r="A4" s="6" t="s">
        <v>93</v>
      </c>
      <c r="B4" s="28">
        <f>'Calculations hispanic'!B185</f>
        <v>0.12999999999999998</v>
      </c>
      <c r="C4" s="28">
        <f>'Calculations hispanic'!C185</f>
        <v>0.13302962970490648</v>
      </c>
      <c r="D4" s="28">
        <f>'Calculations hispanic'!D185</f>
        <v>0.13619696647510204</v>
      </c>
      <c r="E4" s="28">
        <f>'Calculations hispanic'!E185</f>
        <v>0.13940197312303224</v>
      </c>
      <c r="F4" s="28">
        <f>'Calculations hispanic'!F185</f>
        <v>0.14263195529290007</v>
      </c>
      <c r="G4" s="28">
        <f>'Calculations hispanic'!G185</f>
        <v>0.14591293680973064</v>
      </c>
      <c r="H4" s="28">
        <f>'Calculations hispanic'!H185</f>
        <v>0.14925028123482756</v>
      </c>
      <c r="I4" s="28">
        <f>'Calculations hispanic'!I185</f>
        <v>0.1526131571011731</v>
      </c>
      <c r="J4" s="28">
        <f>'Calculations hispanic'!J185</f>
        <v>0.15598662923570417</v>
      </c>
      <c r="K4" s="28">
        <f>'Calculations hispanic'!K185</f>
        <v>0.15935555434983251</v>
      </c>
      <c r="L4" s="28">
        <f>'Calculations hispanic'!L185</f>
        <v>0.16264075204678949</v>
      </c>
      <c r="M4" s="28">
        <f>'Calculations hispanic'!M185</f>
        <v>0.16603780777609251</v>
      </c>
      <c r="N4" s="28">
        <f>'Calculations hispanic'!N185</f>
        <v>0.16945525599510713</v>
      </c>
      <c r="O4" s="28">
        <f>'Calculations hispanic'!O185</f>
        <v>0.1728923573252828</v>
      </c>
      <c r="P4" s="28">
        <f>'Calculations hispanic'!P185</f>
        <v>0.17634837013000665</v>
      </c>
      <c r="Q4" s="28">
        <f>'Calculations hispanic'!Q185</f>
        <v>0.17982255115009782</v>
      </c>
      <c r="R4" s="28">
        <f>'Calculations hispanic'!R185</f>
        <v>0.18331415612797503</v>
      </c>
      <c r="S4" s="28">
        <f>'Calculations hispanic'!S185</f>
        <v>0.1868224404197758</v>
      </c>
      <c r="T4" s="28">
        <f>'Calculations hispanic'!T185</f>
        <v>0.19034665959475769</v>
      </c>
      <c r="U4" s="28">
        <f>'Calculations hispanic'!U185</f>
        <v>0.19388607002133121</v>
      </c>
      <c r="V4" s="28">
        <f>'Calculations hispanic'!V185</f>
        <v>0.19743992943916386</v>
      </c>
      <c r="W4" s="28">
        <f>'Calculations hispanic'!W185</f>
        <v>0.20100749751680355</v>
      </c>
      <c r="X4" s="28">
        <f>'Calculations hispanic'!X185</f>
        <v>0.20458803639433618</v>
      </c>
      <c r="Y4" s="28">
        <f>'Calculations hispanic'!Y185</f>
        <v>0.20818081121063636</v>
      </c>
      <c r="Z4" s="28">
        <f>'Calculations hispanic'!Z185</f>
        <v>0.21178509061479889</v>
      </c>
      <c r="AA4" s="28">
        <f>'Calculations hispanic'!AA185</f>
        <v>0.21540014726141871</v>
      </c>
      <c r="AB4" s="28">
        <f>'Calculations hispanic'!AB185</f>
        <v>0.21902525828939423</v>
      </c>
      <c r="AC4" s="28">
        <f>'Calculations hispanic'!AC185</f>
        <v>0.22265970578398811</v>
      </c>
      <c r="AD4" s="28">
        <f>'Calculations hispanic'!AD185</f>
        <v>0.22630277722193479</v>
      </c>
      <c r="AE4" s="28">
        <f>'Calculations hispanic'!AE185</f>
        <v>0.22995376589940175</v>
      </c>
      <c r="AF4" s="28">
        <f>'Calculations hispanic'!AF185</f>
        <v>0.2336119713426684</v>
      </c>
      <c r="AG4">
        <f t="shared" si="1"/>
        <v>0.23597839900492179</v>
      </c>
      <c r="AH4">
        <f t="shared" si="0"/>
        <v>0.23944499149335652</v>
      </c>
      <c r="AI4">
        <f t="shared" si="0"/>
        <v>0.24291158398179125</v>
      </c>
      <c r="AJ4">
        <f t="shared" si="0"/>
        <v>0.24637817647022597</v>
      </c>
      <c r="AK4">
        <f t="shared" si="0"/>
        <v>0.2498447689586607</v>
      </c>
      <c r="AL4">
        <f t="shared" si="0"/>
        <v>0.25331136144709543</v>
      </c>
      <c r="AM4">
        <f t="shared" si="0"/>
        <v>0.25677795393553016</v>
      </c>
      <c r="AN4">
        <f t="shared" si="0"/>
        <v>0.260244546423964</v>
      </c>
      <c r="AO4">
        <f t="shared" si="0"/>
        <v>0.26371113891239872</v>
      </c>
      <c r="AP4">
        <f t="shared" si="0"/>
        <v>0.26717773140083345</v>
      </c>
      <c r="AQ4">
        <f t="shared" si="0"/>
        <v>0.27064432388926818</v>
      </c>
      <c r="AR4">
        <f t="shared" si="0"/>
        <v>0.27411091637770291</v>
      </c>
      <c r="AS4">
        <f t="shared" si="0"/>
        <v>0.27757750886613763</v>
      </c>
      <c r="AT4">
        <f t="shared" si="0"/>
        <v>0.28104410135457236</v>
      </c>
      <c r="AU4">
        <f t="shared" si="0"/>
        <v>0.28451069384300709</v>
      </c>
      <c r="AV4">
        <f t="shared" si="0"/>
        <v>0.28797728633144182</v>
      </c>
      <c r="AW4">
        <f t="shared" si="0"/>
        <v>0.29144387881987655</v>
      </c>
      <c r="AX4">
        <f t="shared" si="0"/>
        <v>0.29491047130831127</v>
      </c>
      <c r="AY4">
        <f t="shared" si="0"/>
        <v>0.298377063796746</v>
      </c>
      <c r="AZ4">
        <f t="shared" si="0"/>
        <v>0.30184365628518073</v>
      </c>
    </row>
    <row r="5" spans="1:52" x14ac:dyDescent="0.2">
      <c r="A5" s="6" t="s">
        <v>28</v>
      </c>
      <c r="B5" s="28">
        <f>'Calculations hispanic'!B186</f>
        <v>0.127</v>
      </c>
      <c r="C5" s="28">
        <f>'Calculations hispanic'!C186</f>
        <v>0.12998738215632494</v>
      </c>
      <c r="D5" s="28">
        <f>'Calculations hispanic'!D186</f>
        <v>0.13311123785399828</v>
      </c>
      <c r="E5" s="28">
        <f>'Calculations hispanic'!E186</f>
        <v>0.13627295319815078</v>
      </c>
      <c r="F5" s="28">
        <f>'Calculations hispanic'!F186</f>
        <v>0.13946001839179925</v>
      </c>
      <c r="G5" s="28">
        <f>'Calculations hispanic'!G186</f>
        <v>0.14269812899749262</v>
      </c>
      <c r="H5" s="28">
        <f>'Calculations hispanic'!H186</f>
        <v>0.14599260646352349</v>
      </c>
      <c r="I5" s="28">
        <f>'Calculations hispanic'!I186</f>
        <v>0.14931303490281039</v>
      </c>
      <c r="J5" s="28">
        <f>'Calculations hispanic'!J186</f>
        <v>0.15264467201973436</v>
      </c>
      <c r="K5" s="28">
        <f>'Calculations hispanic'!K186</f>
        <v>0.15597255684773145</v>
      </c>
      <c r="L5" s="28">
        <f>'Calculations hispanic'!L186</f>
        <v>0.15921843787843445</v>
      </c>
      <c r="M5" s="28">
        <f>'Calculations hispanic'!M186</f>
        <v>0.1625755619570198</v>
      </c>
      <c r="N5" s="28">
        <f>'Calculations hispanic'!N186</f>
        <v>0.16595357431285868</v>
      </c>
      <c r="O5" s="28">
        <f>'Calculations hispanic'!O186</f>
        <v>0.16935175012204018</v>
      </c>
      <c r="P5" s="28">
        <f>'Calculations hispanic'!P186</f>
        <v>0.17276936173521959</v>
      </c>
      <c r="Q5" s="28">
        <f>'Calculations hispanic'!Q186</f>
        <v>0.17620567930661749</v>
      </c>
      <c r="R5" s="28">
        <f>'Calculations hispanic'!R186</f>
        <v>0.17965997141275974</v>
      </c>
      <c r="S5" s="28">
        <f>'Calculations hispanic'!S186</f>
        <v>0.18313150566021891</v>
      </c>
      <c r="T5" s="28">
        <f>'Calculations hispanic'!T186</f>
        <v>0.18661954928166882</v>
      </c>
      <c r="U5" s="28">
        <f>'Calculations hispanic'!U186</f>
        <v>0.19012336971958313</v>
      </c>
      <c r="V5" s="28">
        <f>'Calculations hispanic'!V186</f>
        <v>0.19364223519698923</v>
      </c>
      <c r="W5" s="28">
        <f>'Calculations hispanic'!W186</f>
        <v>0.19717541527470811</v>
      </c>
      <c r="X5" s="28">
        <f>'Calculations hispanic'!X186</f>
        <v>0.20072218139456055</v>
      </c>
      <c r="Y5" s="28">
        <f>'Calculations hispanic'!Y186</f>
        <v>0.204281807408076</v>
      </c>
      <c r="Z5" s="28">
        <f>'Calculations hispanic'!Z186</f>
        <v>0.20785357009026004</v>
      </c>
      <c r="AA5" s="28">
        <f>'Calculations hispanic'!AA186</f>
        <v>0.21143674963805684</v>
      </c>
      <c r="AB5" s="28">
        <f>'Calculations hispanic'!AB186</f>
        <v>0.21503063015315022</v>
      </c>
      <c r="AC5" s="28">
        <f>'Calculations hispanic'!AC186</f>
        <v>0.2186345001088032</v>
      </c>
      <c r="AD5" s="28">
        <f>'Calculations hispanic'!AD186</f>
        <v>0.22224765280049316</v>
      </c>
      <c r="AE5" s="28">
        <f>'Calculations hispanic'!AE186</f>
        <v>0.22586938678011398</v>
      </c>
      <c r="AF5" s="28">
        <f>'Calculations hispanic'!AF186</f>
        <v>0.2294990062735722</v>
      </c>
      <c r="AG5">
        <f t="shared" si="1"/>
        <v>0.23178643432712942</v>
      </c>
      <c r="AH5">
        <f t="shared" si="0"/>
        <v>0.23521571855455736</v>
      </c>
      <c r="AI5">
        <f t="shared" si="0"/>
        <v>0.2386450027819853</v>
      </c>
      <c r="AJ5">
        <f t="shared" si="0"/>
        <v>0.24207428700941325</v>
      </c>
      <c r="AK5">
        <f t="shared" si="0"/>
        <v>0.24550357123684119</v>
      </c>
      <c r="AL5">
        <f t="shared" si="0"/>
        <v>0.24893285546426824</v>
      </c>
      <c r="AM5">
        <f t="shared" si="0"/>
        <v>0.25236213969169619</v>
      </c>
      <c r="AN5">
        <f t="shared" si="0"/>
        <v>0.25579142391912413</v>
      </c>
      <c r="AO5">
        <f t="shared" si="0"/>
        <v>0.25922070814655207</v>
      </c>
      <c r="AP5">
        <f t="shared" si="0"/>
        <v>0.26264999237398001</v>
      </c>
      <c r="AQ5">
        <f t="shared" si="0"/>
        <v>0.26607927660140795</v>
      </c>
      <c r="AR5">
        <f t="shared" si="0"/>
        <v>0.2695085608288359</v>
      </c>
      <c r="AS5">
        <f t="shared" si="0"/>
        <v>0.27293784505626384</v>
      </c>
      <c r="AT5">
        <f t="shared" si="0"/>
        <v>0.27636712928369178</v>
      </c>
      <c r="AU5">
        <f t="shared" si="0"/>
        <v>0.27979641351111972</v>
      </c>
      <c r="AV5">
        <f t="shared" si="0"/>
        <v>0.28322569773854767</v>
      </c>
      <c r="AW5">
        <f t="shared" si="0"/>
        <v>0.28665498196597561</v>
      </c>
      <c r="AX5">
        <f t="shared" si="0"/>
        <v>0.29008426619340355</v>
      </c>
      <c r="AY5">
        <f t="shared" si="0"/>
        <v>0.29351355042083149</v>
      </c>
      <c r="AZ5">
        <f t="shared" si="0"/>
        <v>0.29694283464825855</v>
      </c>
    </row>
    <row r="6" spans="1:52" x14ac:dyDescent="0.2">
      <c r="A6" s="6" t="s">
        <v>29</v>
      </c>
      <c r="B6" s="28">
        <f>'Calculations hispanic'!B187</f>
        <v>0.20699999999999996</v>
      </c>
      <c r="C6" s="28">
        <f>'Calculations hispanic'!C187</f>
        <v>0.21090735605654104</v>
      </c>
      <c r="D6" s="28">
        <f>'Calculations hispanic'!D187</f>
        <v>0.21497200361096538</v>
      </c>
      <c r="E6" s="28">
        <f>'Calculations hispanic'!E187</f>
        <v>0.21906422528480179</v>
      </c>
      <c r="F6" s="28">
        <f>'Calculations hispanic'!F187</f>
        <v>0.22316756870158463</v>
      </c>
      <c r="G6" s="28">
        <f>'Calculations hispanic'!G187</f>
        <v>0.22731472570766068</v>
      </c>
      <c r="H6" s="28">
        <f>'Calculations hispanic'!H187</f>
        <v>0.23151181081721478</v>
      </c>
      <c r="I6" s="28">
        <f>'Calculations hispanic'!I187</f>
        <v>0.23571963370892263</v>
      </c>
      <c r="J6" s="28">
        <f>'Calculations hispanic'!J187</f>
        <v>0.23991952769824709</v>
      </c>
      <c r="K6" s="28">
        <f>'Calculations hispanic'!K187</f>
        <v>0.24409293765312481</v>
      </c>
      <c r="L6" s="28">
        <f>'Calculations hispanic'!L187</f>
        <v>0.24814291454565274</v>
      </c>
      <c r="M6" s="28">
        <f>'Calculations hispanic'!M187</f>
        <v>0.25231065056013235</v>
      </c>
      <c r="N6" s="28">
        <f>'Calculations hispanic'!N187</f>
        <v>0.2564830743802663</v>
      </c>
      <c r="O6" s="28">
        <f>'Calculations hispanic'!O187</f>
        <v>0.2606592529910014</v>
      </c>
      <c r="P6" s="28">
        <f>'Calculations hispanic'!P187</f>
        <v>0.26483826709809832</v>
      </c>
      <c r="Q6" s="28">
        <f>'Calculations hispanic'!Q187</f>
        <v>0.26901921161677655</v>
      </c>
      <c r="R6" s="28">
        <f>'Calculations hispanic'!R187</f>
        <v>0.27320119612647964</v>
      </c>
      <c r="S6" s="28">
        <f>'Calculations hispanic'!S187</f>
        <v>0.27738334529217118</v>
      </c>
      <c r="T6" s="28">
        <f>'Calculations hispanic'!T187</f>
        <v>0.28156479925264388</v>
      </c>
      <c r="U6" s="28">
        <f>'Calculations hispanic'!U187</f>
        <v>0.28574471397635143</v>
      </c>
      <c r="V6" s="28">
        <f>'Calculations hispanic'!V187</f>
        <v>0.28992226158537227</v>
      </c>
      <c r="W6" s="28">
        <f>'Calculations hispanic'!W187</f>
        <v>0.29409663064812858</v>
      </c>
      <c r="X6" s="28">
        <f>'Calculations hispanic'!X187</f>
        <v>0.29826702644154218</v>
      </c>
      <c r="Y6" s="28">
        <f>'Calculations hispanic'!Y187</f>
        <v>0.30243267118335554</v>
      </c>
      <c r="Z6" s="28">
        <f>'Calculations hispanic'!Z187</f>
        <v>0.30659280423536084</v>
      </c>
      <c r="AA6" s="28">
        <f>'Calculations hispanic'!AA187</f>
        <v>0.31074668227835173</v>
      </c>
      <c r="AB6" s="28">
        <f>'Calculations hispanic'!AB187</f>
        <v>0.31489357945959928</v>
      </c>
      <c r="AC6" s="28">
        <f>'Calculations hispanic'!AC187</f>
        <v>0.31903278751370023</v>
      </c>
      <c r="AD6" s="28">
        <f>'Calculations hispanic'!AD187</f>
        <v>0.32316361585767234</v>
      </c>
      <c r="AE6" s="28">
        <f>'Calculations hispanic'!AE187</f>
        <v>0.32728539166117387</v>
      </c>
      <c r="AF6" s="28">
        <f>'Calculations hispanic'!AF187</f>
        <v>0.33139745989274588</v>
      </c>
      <c r="AG6">
        <f t="shared" si="1"/>
        <v>0.33565478440565499</v>
      </c>
      <c r="AH6">
        <f t="shared" si="0"/>
        <v>0.33981698237085745</v>
      </c>
      <c r="AI6">
        <f t="shared" si="0"/>
        <v>0.34397918033605812</v>
      </c>
      <c r="AJ6">
        <f t="shared" si="0"/>
        <v>0.3481413783012588</v>
      </c>
      <c r="AK6">
        <f t="shared" si="0"/>
        <v>0.35230357626645947</v>
      </c>
      <c r="AL6">
        <f t="shared" si="0"/>
        <v>0.35646577423166015</v>
      </c>
      <c r="AM6">
        <f t="shared" si="0"/>
        <v>0.36062797219686082</v>
      </c>
      <c r="AN6">
        <f t="shared" si="0"/>
        <v>0.3647901701620615</v>
      </c>
      <c r="AO6">
        <f t="shared" si="0"/>
        <v>0.36895236812726395</v>
      </c>
      <c r="AP6">
        <f t="shared" si="0"/>
        <v>0.37311456609246463</v>
      </c>
      <c r="AQ6">
        <f t="shared" si="0"/>
        <v>0.3772767640576653</v>
      </c>
      <c r="AR6">
        <f t="shared" si="0"/>
        <v>0.38143896202286598</v>
      </c>
      <c r="AS6">
        <f t="shared" si="0"/>
        <v>0.38560115998806666</v>
      </c>
      <c r="AT6">
        <f t="shared" si="0"/>
        <v>0.38976335795326733</v>
      </c>
      <c r="AU6">
        <f t="shared" si="0"/>
        <v>0.39392555591846801</v>
      </c>
      <c r="AV6">
        <f t="shared" si="0"/>
        <v>0.39808775388366868</v>
      </c>
      <c r="AW6">
        <f t="shared" si="0"/>
        <v>0.40224995184887113</v>
      </c>
      <c r="AX6">
        <f t="shared" si="0"/>
        <v>0.40641214981407181</v>
      </c>
      <c r="AY6">
        <f t="shared" si="0"/>
        <v>0.41057434777927249</v>
      </c>
      <c r="AZ6">
        <f t="shared" si="0"/>
        <v>0.41473654574447316</v>
      </c>
    </row>
    <row r="7" spans="1:52" x14ac:dyDescent="0.2">
      <c r="A7" s="6" t="s">
        <v>30</v>
      </c>
      <c r="B7" s="28">
        <f>'Calculations hispanic'!B188</f>
        <v>0.28669902912621359</v>
      </c>
      <c r="C7" s="28">
        <f>'Calculations hispanic'!C188</f>
        <v>0.29115119014314877</v>
      </c>
      <c r="D7" s="28">
        <f>'Calculations hispanic'!D188</f>
        <v>0.29576284800100583</v>
      </c>
      <c r="E7" s="28">
        <f>'Calculations hispanic'!E188</f>
        <v>0.30038577177481535</v>
      </c>
      <c r="F7" s="28">
        <f>'Calculations hispanic'!F188</f>
        <v>0.30500139078605565</v>
      </c>
      <c r="G7" s="28">
        <f>'Calculations hispanic'!G188</f>
        <v>0.30964637635017672</v>
      </c>
      <c r="H7" s="28">
        <f>'Calculations hispanic'!H188</f>
        <v>0.31432719773255186</v>
      </c>
      <c r="I7" s="28">
        <f>'Calculations hispanic'!I188</f>
        <v>0.31900000828299141</v>
      </c>
      <c r="J7" s="28">
        <f>'Calculations hispanic'!J188</f>
        <v>0.3236443487431287</v>
      </c>
      <c r="K7" s="28">
        <f>'Calculations hispanic'!K188</f>
        <v>0.32824022074822096</v>
      </c>
      <c r="L7" s="28">
        <f>'Calculations hispanic'!L188</f>
        <v>0.33268213987016287</v>
      </c>
      <c r="M7" s="28">
        <f>'Calculations hispanic'!M188</f>
        <v>0.33723493429329282</v>
      </c>
      <c r="N7" s="28">
        <f>'Calculations hispanic'!N188</f>
        <v>0.34177453027793298</v>
      </c>
      <c r="O7" s="28">
        <f>'Calculations hispanic'!O188</f>
        <v>0.34630010806295747</v>
      </c>
      <c r="P7" s="28">
        <f>'Calculations hispanic'!P188</f>
        <v>0.35081087423590412</v>
      </c>
      <c r="Q7" s="28">
        <f>'Calculations hispanic'!Q188</f>
        <v>0.35530606165124412</v>
      </c>
      <c r="R7" s="28">
        <f>'Calculations hispanic'!R188</f>
        <v>0.35978492931471312</v>
      </c>
      <c r="S7" s="28">
        <f>'Calculations hispanic'!S188</f>
        <v>0.36424676223551661</v>
      </c>
      <c r="T7" s="28">
        <f>'Calculations hispanic'!T188</f>
        <v>0.36869087124820327</v>
      </c>
      <c r="U7" s="28">
        <f>'Calculations hispanic'!U188</f>
        <v>0.37311659280596621</v>
      </c>
      <c r="V7" s="28">
        <f>'Calculations hispanic'!V188</f>
        <v>0.37752328874713909</v>
      </c>
      <c r="W7" s="28">
        <f>'Calculations hispanic'!W188</f>
        <v>0.38191034603660162</v>
      </c>
      <c r="X7" s="28">
        <f>'Calculations hispanic'!X188</f>
        <v>0.38627717648378634</v>
      </c>
      <c r="Y7" s="28">
        <f>'Calculations hispanic'!Y188</f>
        <v>0.39062321643894776</v>
      </c>
      <c r="Z7" s="28">
        <f>'Calculations hispanic'!Z188</f>
        <v>0.39494792646929644</v>
      </c>
      <c r="AA7" s="28">
        <f>'Calculations hispanic'!AA188</f>
        <v>0.39925079101660149</v>
      </c>
      <c r="AB7" s="28">
        <f>'Calculations hispanic'!AB188</f>
        <v>0.40353131803777315</v>
      </c>
      <c r="AC7" s="28">
        <f>'Calculations hispanic'!AC188</f>
        <v>0.40778903862991928</v>
      </c>
      <c r="AD7" s="28">
        <f>'Calculations hispanic'!AD188</f>
        <v>0.41202350664132703</v>
      </c>
      <c r="AE7" s="28">
        <f>'Calculations hispanic'!AE188</f>
        <v>0.41623429826975616</v>
      </c>
      <c r="AF7" s="28">
        <f>'Calculations hispanic'!AF188</f>
        <v>0.42042101164938778</v>
      </c>
      <c r="AG7">
        <f t="shared" si="1"/>
        <v>0.4262010091466184</v>
      </c>
      <c r="AH7">
        <f t="shared" si="0"/>
        <v>0.43067256797613496</v>
      </c>
      <c r="AI7">
        <f t="shared" si="0"/>
        <v>0.43514412680565151</v>
      </c>
      <c r="AJ7">
        <f t="shared" si="0"/>
        <v>0.43961568563516984</v>
      </c>
      <c r="AK7">
        <f t="shared" si="0"/>
        <v>0.44408724446468639</v>
      </c>
      <c r="AL7">
        <f t="shared" si="0"/>
        <v>0.44855880329420295</v>
      </c>
      <c r="AM7">
        <f t="shared" si="0"/>
        <v>0.4530303621237195</v>
      </c>
      <c r="AN7">
        <f t="shared" si="0"/>
        <v>0.45750192095323783</v>
      </c>
      <c r="AO7">
        <f t="shared" si="0"/>
        <v>0.46197347978275438</v>
      </c>
      <c r="AP7">
        <f t="shared" si="0"/>
        <v>0.46644503861227093</v>
      </c>
      <c r="AQ7">
        <f t="shared" si="0"/>
        <v>0.47091659744178749</v>
      </c>
      <c r="AR7">
        <f t="shared" si="0"/>
        <v>0.47538815627130582</v>
      </c>
      <c r="AS7">
        <f t="shared" si="0"/>
        <v>0.47985971510082237</v>
      </c>
      <c r="AT7">
        <f t="shared" si="0"/>
        <v>0.48433127393033892</v>
      </c>
      <c r="AU7">
        <f t="shared" si="0"/>
        <v>0.48880283275985725</v>
      </c>
      <c r="AV7">
        <f t="shared" si="0"/>
        <v>0.49327439158937381</v>
      </c>
      <c r="AW7">
        <f t="shared" si="0"/>
        <v>0.49774595041889036</v>
      </c>
      <c r="AX7">
        <f t="shared" si="0"/>
        <v>0.50221750924840691</v>
      </c>
      <c r="AY7">
        <f t="shared" si="0"/>
        <v>0.50668906807792524</v>
      </c>
      <c r="AZ7">
        <f t="shared" si="0"/>
        <v>0.5111606269074418</v>
      </c>
    </row>
    <row r="8" spans="1:52" x14ac:dyDescent="0.2">
      <c r="A8" s="6" t="s">
        <v>31</v>
      </c>
      <c r="B8" s="28">
        <f>'Calculations hispanic'!B189</f>
        <v>0.22600000000000009</v>
      </c>
      <c r="C8" s="28">
        <f>'Calculations hispanic'!C189</f>
        <v>0.23006829040509261</v>
      </c>
      <c r="D8" s="28">
        <f>'Calculations hispanic'!D189</f>
        <v>0.23429576987307135</v>
      </c>
      <c r="E8" s="28">
        <f>'Calculations hispanic'!E189</f>
        <v>0.23854725860703996</v>
      </c>
      <c r="F8" s="28">
        <f>'Calculations hispanic'!F189</f>
        <v>0.24280564686568001</v>
      </c>
      <c r="G8" s="28">
        <f>'Calculations hispanic'!G189</f>
        <v>0.24710481715162122</v>
      </c>
      <c r="H8" s="28">
        <f>'Calculations hispanic'!H189</f>
        <v>0.25145099785401592</v>
      </c>
      <c r="I8" s="28">
        <f>'Calculations hispanic'!I189</f>
        <v>0.25580355251490783</v>
      </c>
      <c r="J8" s="28">
        <f>'Calculations hispanic'!J189</f>
        <v>0.26014321587843536</v>
      </c>
      <c r="K8" s="28">
        <f>'Calculations hispanic'!K189</f>
        <v>0.26445091935375065</v>
      </c>
      <c r="L8" s="28">
        <f>'Calculations hispanic'!L189</f>
        <v>0.26862688194096601</v>
      </c>
      <c r="M8" s="28">
        <f>'Calculations hispanic'!M189</f>
        <v>0.27291985088678994</v>
      </c>
      <c r="N8" s="28">
        <f>'Calculations hispanic'!N189</f>
        <v>0.27721320439117075</v>
      </c>
      <c r="O8" s="28">
        <f>'Calculations hispanic'!O189</f>
        <v>0.28150601124148605</v>
      </c>
      <c r="P8" s="28">
        <f>'Calculations hispanic'!P189</f>
        <v>0.28579735759948316</v>
      </c>
      <c r="Q8" s="28">
        <f>'Calculations hispanic'!Q189</f>
        <v>0.29008634737785982</v>
      </c>
      <c r="R8" s="28">
        <f>'Calculations hispanic'!R189</f>
        <v>0.29437210258043806</v>
      </c>
      <c r="S8" s="28">
        <f>'Calculations hispanic'!S189</f>
        <v>0.29865376360672574</v>
      </c>
      <c r="T8" s="28">
        <f>'Calculations hispanic'!T189</f>
        <v>0.30293048952171575</v>
      </c>
      <c r="U8" s="28">
        <f>'Calculations hispanic'!U189</f>
        <v>0.3072014582917898</v>
      </c>
      <c r="V8" s="28">
        <f>'Calculations hispanic'!V189</f>
        <v>0.31146586698768275</v>
      </c>
      <c r="W8" s="28">
        <f>'Calculations hispanic'!W189</f>
        <v>0.31572293195545836</v>
      </c>
      <c r="X8" s="28">
        <f>'Calculations hispanic'!X189</f>
        <v>0.31997188895649903</v>
      </c>
      <c r="Y8" s="28">
        <f>'Calculations hispanic'!Y189</f>
        <v>0.32421199327753791</v>
      </c>
      <c r="Z8" s="28">
        <f>'Calculations hispanic'!Z189</f>
        <v>0.32844251981176581</v>
      </c>
      <c r="AA8" s="28">
        <f>'Calculations hispanic'!AA189</f>
        <v>0.33266276311209969</v>
      </c>
      <c r="AB8" s="28">
        <f>'Calculations hispanic'!AB189</f>
        <v>0.33687203741767396</v>
      </c>
      <c r="AC8" s="28">
        <f>'Calculations hispanic'!AC189</f>
        <v>0.341069676654642</v>
      </c>
      <c r="AD8" s="28">
        <f>'Calculations hispanic'!AD189</f>
        <v>0.34525503441239513</v>
      </c>
      <c r="AE8" s="28">
        <f>'Calculations hispanic'!AE189</f>
        <v>0.34942748389628475</v>
      </c>
      <c r="AF8" s="28">
        <f>'Calculations hispanic'!AF189</f>
        <v>0.35358641785794581</v>
      </c>
      <c r="AG8">
        <f t="shared" si="1"/>
        <v>0.35825273813064129</v>
      </c>
      <c r="AH8">
        <f t="shared" si="0"/>
        <v>0.36252122267049636</v>
      </c>
      <c r="AI8">
        <f t="shared" si="0"/>
        <v>0.36678970721034965</v>
      </c>
      <c r="AJ8">
        <f t="shared" si="0"/>
        <v>0.37105819175020471</v>
      </c>
      <c r="AK8">
        <f t="shared" si="0"/>
        <v>0.37532667629005978</v>
      </c>
      <c r="AL8">
        <f t="shared" si="0"/>
        <v>0.37959516082991307</v>
      </c>
      <c r="AM8">
        <f t="shared" si="0"/>
        <v>0.38386364536976814</v>
      </c>
      <c r="AN8">
        <f t="shared" si="0"/>
        <v>0.3881321299096232</v>
      </c>
      <c r="AO8">
        <f t="shared" si="0"/>
        <v>0.39240061444947649</v>
      </c>
      <c r="AP8">
        <f t="shared" si="0"/>
        <v>0.39666909898933156</v>
      </c>
      <c r="AQ8">
        <f t="shared" si="0"/>
        <v>0.40093758352918663</v>
      </c>
      <c r="AR8">
        <f t="shared" si="0"/>
        <v>0.40520606806904169</v>
      </c>
      <c r="AS8">
        <f t="shared" si="0"/>
        <v>0.40947455260889498</v>
      </c>
      <c r="AT8">
        <f t="shared" si="0"/>
        <v>0.41374303714875005</v>
      </c>
      <c r="AU8">
        <f t="shared" si="0"/>
        <v>0.41801152168860511</v>
      </c>
      <c r="AV8">
        <f t="shared" si="0"/>
        <v>0.4222800062284584</v>
      </c>
      <c r="AW8">
        <f t="shared" si="0"/>
        <v>0.42654849076831347</v>
      </c>
      <c r="AX8">
        <f t="shared" si="0"/>
        <v>0.43081697530816854</v>
      </c>
      <c r="AY8">
        <f t="shared" si="0"/>
        <v>0.43508545984802183</v>
      </c>
      <c r="AZ8">
        <f t="shared" si="0"/>
        <v>0.43935394438787689</v>
      </c>
    </row>
    <row r="9" spans="1:52" x14ac:dyDescent="0.2">
      <c r="A9" s="6" t="s">
        <v>32</v>
      </c>
      <c r="B9" s="28">
        <f>'Calculations hispanic'!B190</f>
        <v>0.23599999999999999</v>
      </c>
      <c r="C9" s="28">
        <f>'Calculations hispanic'!C190</f>
        <v>0.24014490288649379</v>
      </c>
      <c r="D9" s="28">
        <f>'Calculations hispanic'!D190</f>
        <v>0.24444961562984963</v>
      </c>
      <c r="E9" s="28">
        <f>'Calculations hispanic'!E190</f>
        <v>0.24877635610169255</v>
      </c>
      <c r="F9" s="28">
        <f>'Calculations hispanic'!F190</f>
        <v>0.25310770832390372</v>
      </c>
      <c r="G9" s="28">
        <f>'Calculations hispanic'!G190</f>
        <v>0.25747811771428186</v>
      </c>
      <c r="H9" s="28">
        <f>'Calculations hispanic'!H190</f>
        <v>0.26189386435508488</v>
      </c>
      <c r="I9" s="28">
        <f>'Calculations hispanic'!I190</f>
        <v>0.26631363901290039</v>
      </c>
      <c r="J9" s="28">
        <f>'Calculations hispanic'!J190</f>
        <v>0.2707179068340122</v>
      </c>
      <c r="K9" s="28">
        <f>'Calculations hispanic'!K190</f>
        <v>0.27508737433277097</v>
      </c>
      <c r="L9" s="28">
        <f>'Calculations hispanic'!L190</f>
        <v>0.27932098298070906</v>
      </c>
      <c r="M9" s="28">
        <f>'Calculations hispanic'!M190</f>
        <v>0.28367094556680766</v>
      </c>
      <c r="N9" s="28">
        <f>'Calculations hispanic'!N190</f>
        <v>0.28801901836862775</v>
      </c>
      <c r="O9" s="28">
        <f>'Calculations hispanic'!O190</f>
        <v>0.29236427803706599</v>
      </c>
      <c r="P9" s="28">
        <f>'Calculations hispanic'!P190</f>
        <v>0.29670582038401166</v>
      </c>
      <c r="Q9" s="28">
        <f>'Calculations hispanic'!Q190</f>
        <v>0.30104276069182506</v>
      </c>
      <c r="R9" s="28">
        <f>'Calculations hispanic'!R190</f>
        <v>0.30537423398571278</v>
      </c>
      <c r="S9" s="28">
        <f>'Calculations hispanic'!S190</f>
        <v>0.30969939526999102</v>
      </c>
      <c r="T9" s="28">
        <f>'Calculations hispanic'!T190</f>
        <v>0.31401741972927683</v>
      </c>
      <c r="U9" s="28">
        <f>'Calculations hispanic'!U190</f>
        <v>0.31832750289565198</v>
      </c>
      <c r="V9" s="28">
        <f>'Calculations hispanic'!V190</f>
        <v>0.32262886078292768</v>
      </c>
      <c r="W9" s="28">
        <f>'Calculations hispanic'!W190</f>
        <v>0.32692072998912303</v>
      </c>
      <c r="X9" s="28">
        <f>'Calculations hispanic'!X190</f>
        <v>0.3312023677683148</v>
      </c>
      <c r="Y9" s="28">
        <f>'Calculations hispanic'!Y190</f>
        <v>0.33547305207302758</v>
      </c>
      <c r="Z9" s="28">
        <f>'Calculations hispanic'!Z190</f>
        <v>0.33973208156833645</v>
      </c>
      <c r="AA9" s="28">
        <f>'Calculations hispanic'!AA190</f>
        <v>0.34397877561889262</v>
      </c>
      <c r="AB9" s="28">
        <f>'Calculations hispanic'!AB190</f>
        <v>0.34821247425005059</v>
      </c>
      <c r="AC9" s="28">
        <f>'Calculations hispanic'!AC190</f>
        <v>0.35243253808429487</v>
      </c>
      <c r="AD9" s="28">
        <f>'Calculations hispanic'!AD190</f>
        <v>0.35663834825417162</v>
      </c>
      <c r="AE9" s="28">
        <f>'Calculations hispanic'!AE190</f>
        <v>0.36082930629290161</v>
      </c>
      <c r="AF9" s="28">
        <f>'Calculations hispanic'!AF190</f>
        <v>0.36500483400385769</v>
      </c>
      <c r="AG9">
        <f t="shared" si="1"/>
        <v>0.36987533560758656</v>
      </c>
      <c r="AH9">
        <f t="shared" si="0"/>
        <v>0.37419100131736194</v>
      </c>
      <c r="AI9">
        <f t="shared" si="0"/>
        <v>0.37850666702713731</v>
      </c>
      <c r="AJ9">
        <f t="shared" si="0"/>
        <v>0.38282233273691268</v>
      </c>
      <c r="AK9">
        <f t="shared" si="0"/>
        <v>0.38713799844668806</v>
      </c>
      <c r="AL9">
        <f t="shared" si="0"/>
        <v>0.39145366415646343</v>
      </c>
      <c r="AM9">
        <f t="shared" si="0"/>
        <v>0.39576932986624058</v>
      </c>
      <c r="AN9">
        <f t="shared" si="0"/>
        <v>0.40008499557601596</v>
      </c>
      <c r="AO9">
        <f t="shared" si="0"/>
        <v>0.40440066128579133</v>
      </c>
      <c r="AP9">
        <f t="shared" si="0"/>
        <v>0.4087163269955667</v>
      </c>
      <c r="AQ9">
        <f t="shared" si="0"/>
        <v>0.41303199270534208</v>
      </c>
      <c r="AR9">
        <f t="shared" si="0"/>
        <v>0.41734765841511745</v>
      </c>
      <c r="AS9">
        <f t="shared" si="0"/>
        <v>0.42166332412489282</v>
      </c>
      <c r="AT9">
        <f t="shared" si="0"/>
        <v>0.4259789898346682</v>
      </c>
      <c r="AU9">
        <f t="shared" si="0"/>
        <v>0.43029465554444357</v>
      </c>
      <c r="AV9">
        <f t="shared" si="0"/>
        <v>0.43461032125421895</v>
      </c>
      <c r="AW9">
        <f t="shared" si="0"/>
        <v>0.43892598696399432</v>
      </c>
      <c r="AX9">
        <f t="shared" si="0"/>
        <v>0.44324165267376969</v>
      </c>
      <c r="AY9">
        <f t="shared" si="0"/>
        <v>0.44755731838354507</v>
      </c>
      <c r="AZ9">
        <f t="shared" si="0"/>
        <v>0.45187298409332044</v>
      </c>
    </row>
    <row r="10" spans="1:52" x14ac:dyDescent="0.2">
      <c r="A10" s="6" t="s">
        <v>33</v>
      </c>
      <c r="B10" s="28">
        <f>'Calculations hispanic'!B191</f>
        <v>0.16300000000000003</v>
      </c>
      <c r="C10" s="28">
        <f>'Calculations hispanic'!C191</f>
        <v>0.16645267648566706</v>
      </c>
      <c r="D10" s="28">
        <f>'Calculations hispanic'!D191</f>
        <v>0.17005409008117708</v>
      </c>
      <c r="E10" s="28">
        <f>'Calculations hispanic'!E191</f>
        <v>0.17368992341387868</v>
      </c>
      <c r="F10" s="28">
        <f>'Calculations hispanic'!F191</f>
        <v>0.17734564684442455</v>
      </c>
      <c r="G10" s="28">
        <f>'Calculations hispanic'!G191</f>
        <v>0.18105053398722706</v>
      </c>
      <c r="H10" s="28">
        <f>'Calculations hispanic'!H191</f>
        <v>0.1848103387840842</v>
      </c>
      <c r="I10" s="28">
        <f>'Calculations hispanic'!I191</f>
        <v>0.18859012488624383</v>
      </c>
      <c r="J10" s="28">
        <f>'Calculations hispanic'!J191</f>
        <v>0.19237308275043088</v>
      </c>
      <c r="K10" s="28">
        <f>'Calculations hispanic'!K191</f>
        <v>0.19614232296644266</v>
      </c>
      <c r="L10" s="28">
        <f>'Calculations hispanic'!L191</f>
        <v>0.19980969922031583</v>
      </c>
      <c r="M10" s="28">
        <f>'Calculations hispanic'!M191</f>
        <v>0.20359355205177687</v>
      </c>
      <c r="N10" s="28">
        <f>'Calculations hispanic'!N191</f>
        <v>0.20739161534455861</v>
      </c>
      <c r="O10" s="28">
        <f>'Calculations hispanic'!O191</f>
        <v>0.21120302494758317</v>
      </c>
      <c r="P10" s="28">
        <f>'Calculations hispanic'!P191</f>
        <v>0.2150269212028785</v>
      </c>
      <c r="Q10" s="28">
        <f>'Calculations hispanic'!Q191</f>
        <v>0.21886244958855405</v>
      </c>
      <c r="R10" s="28">
        <f>'Calculations hispanic'!R191</f>
        <v>0.22270876133905337</v>
      </c>
      <c r="S10" s="28">
        <f>'Calculations hispanic'!S191</f>
        <v>0.22656501404231066</v>
      </c>
      <c r="T10" s="28">
        <f>'Calculations hispanic'!T191</f>
        <v>0.23043037221350579</v>
      </c>
      <c r="U10" s="28">
        <f>'Calculations hispanic'!U191</f>
        <v>0.2343040078451491</v>
      </c>
      <c r="V10" s="28">
        <f>'Calculations hispanic'!V191</f>
        <v>0.23818510093333162</v>
      </c>
      <c r="W10" s="28">
        <f>'Calculations hispanic'!W191</f>
        <v>0.24207283998000062</v>
      </c>
      <c r="X10" s="28">
        <f>'Calculations hispanic'!X191</f>
        <v>0.24596642247119319</v>
      </c>
      <c r="Y10" s="28">
        <f>'Calculations hispanic'!Y191</f>
        <v>0.24986505533121878</v>
      </c>
      <c r="Z10" s="28">
        <f>'Calculations hispanic'!Z191</f>
        <v>0.25376795535281399</v>
      </c>
      <c r="AA10" s="28">
        <f>'Calculations hispanic'!AA191</f>
        <v>0.25767434960338159</v>
      </c>
      <c r="AB10" s="28">
        <f>'Calculations hispanic'!AB191</f>
        <v>0.26158347580743424</v>
      </c>
      <c r="AC10" s="28">
        <f>'Calculations hispanic'!AC191</f>
        <v>0.26549458270542525</v>
      </c>
      <c r="AD10" s="28">
        <f>'Calculations hispanic'!AD191</f>
        <v>0.26940693038920727</v>
      </c>
      <c r="AE10" s="28">
        <f>'Calculations hispanic'!AE191</f>
        <v>0.27331979061437456</v>
      </c>
      <c r="AF10" s="28">
        <f>'Calculations hispanic'!AF191</f>
        <v>0.27723244708979605</v>
      </c>
      <c r="AG10">
        <f t="shared" si="1"/>
        <v>0.28044764096290198</v>
      </c>
      <c r="AH10">
        <f t="shared" si="0"/>
        <v>0.2842700275789829</v>
      </c>
      <c r="AI10">
        <f t="shared" si="0"/>
        <v>0.28809241419506471</v>
      </c>
      <c r="AJ10">
        <f t="shared" si="0"/>
        <v>0.29191480081114651</v>
      </c>
      <c r="AK10">
        <f t="shared" si="0"/>
        <v>0.29573718742722832</v>
      </c>
      <c r="AL10">
        <f t="shared" si="0"/>
        <v>0.29955957404331013</v>
      </c>
      <c r="AM10">
        <f t="shared" si="0"/>
        <v>0.30338196065939194</v>
      </c>
      <c r="AN10">
        <f t="shared" si="0"/>
        <v>0.30720434727547286</v>
      </c>
      <c r="AO10">
        <f t="shared" si="0"/>
        <v>0.31102673389155466</v>
      </c>
      <c r="AP10">
        <f t="shared" si="0"/>
        <v>0.31484912050763647</v>
      </c>
      <c r="AQ10">
        <f t="shared" si="0"/>
        <v>0.31867150712371828</v>
      </c>
      <c r="AR10">
        <f t="shared" si="0"/>
        <v>0.32249389373980009</v>
      </c>
      <c r="AS10">
        <f t="shared" si="0"/>
        <v>0.32631628035588189</v>
      </c>
      <c r="AT10">
        <f t="shared" si="0"/>
        <v>0.3301386669719637</v>
      </c>
      <c r="AU10">
        <f t="shared" si="0"/>
        <v>0.33396105358804462</v>
      </c>
      <c r="AV10">
        <f t="shared" si="0"/>
        <v>0.33778344020412643</v>
      </c>
      <c r="AW10">
        <f t="shared" si="0"/>
        <v>0.34160582682020824</v>
      </c>
      <c r="AX10">
        <f t="shared" si="0"/>
        <v>0.34542821343629004</v>
      </c>
      <c r="AY10">
        <f t="shared" si="0"/>
        <v>0.34925060005237185</v>
      </c>
      <c r="AZ10">
        <f t="shared" si="0"/>
        <v>0.35307298666845366</v>
      </c>
    </row>
    <row r="11" spans="1:52" x14ac:dyDescent="0.2">
      <c r="A11" s="6" t="s">
        <v>34</v>
      </c>
      <c r="B11" s="28">
        <f>'Calculations hispanic'!B192</f>
        <v>0.16699999999999998</v>
      </c>
      <c r="C11" s="28">
        <f>'Calculations hispanic'!C192</f>
        <v>0.17049898898996546</v>
      </c>
      <c r="D11" s="28">
        <f>'Calculations hispanic'!D192</f>
        <v>0.17414776160417531</v>
      </c>
      <c r="E11" s="28">
        <f>'Calculations hispanic'!E192</f>
        <v>0.17783043421547712</v>
      </c>
      <c r="F11" s="28">
        <f>'Calculations hispanic'!F192</f>
        <v>0.1815322782900734</v>
      </c>
      <c r="G11" s="28">
        <f>'Calculations hispanic'!G192</f>
        <v>0.1852829191515164</v>
      </c>
      <c r="H11" s="28">
        <f>'Calculations hispanic'!H192</f>
        <v>0.1890881501661342</v>
      </c>
      <c r="I11" s="28">
        <f>'Calculations hispanic'!I192</f>
        <v>0.19291259293351767</v>
      </c>
      <c r="J11" s="28">
        <f>'Calculations hispanic'!J192</f>
        <v>0.19673924005814653</v>
      </c>
      <c r="K11" s="28">
        <f>'Calculations hispanic'!K192</f>
        <v>0.2005510209947087</v>
      </c>
      <c r="L11" s="28">
        <f>'Calculations hispanic'!L192</f>
        <v>0.20425884866143273</v>
      </c>
      <c r="M11" s="28">
        <f>'Calculations hispanic'!M192</f>
        <v>0.20808347528974794</v>
      </c>
      <c r="N11" s="28">
        <f>'Calculations hispanic'!N192</f>
        <v>0.21192149159703566</v>
      </c>
      <c r="O11" s="28">
        <f>'Calculations hispanic'!O192</f>
        <v>0.21577202267811821</v>
      </c>
      <c r="P11" s="28">
        <f>'Calculations hispanic'!P192</f>
        <v>0.21963419897356345</v>
      </c>
      <c r="Q11" s="28">
        <f>'Calculations hispanic'!Q192</f>
        <v>0.22350715690586345</v>
      </c>
      <c r="R11" s="28">
        <f>'Calculations hispanic'!R192</f>
        <v>0.22739003949162698</v>
      </c>
      <c r="S11" s="28">
        <f>'Calculations hispanic'!S192</f>
        <v>0.23128199692947379</v>
      </c>
      <c r="T11" s="28">
        <f>'Calculations hispanic'!T192</f>
        <v>0.23518218716338402</v>
      </c>
      <c r="U11" s="28">
        <f>'Calculations hispanic'!U192</f>
        <v>0.23908977642129714</v>
      </c>
      <c r="V11" s="28">
        <f>'Calculations hispanic'!V192</f>
        <v>0.24300393972885972</v>
      </c>
      <c r="W11" s="28">
        <f>'Calculations hispanic'!W192</f>
        <v>0.2469238613982426</v>
      </c>
      <c r="X11" s="28">
        <f>'Calculations hispanic'!X192</f>
        <v>0.25084873549202524</v>
      </c>
      <c r="Y11" s="28">
        <f>'Calculations hispanic'!Y192</f>
        <v>0.25477776626220006</v>
      </c>
      <c r="Z11" s="28">
        <f>'Calculations hispanic'!Z192</f>
        <v>0.25871016856438456</v>
      </c>
      <c r="AA11" s="28">
        <f>'Calculations hispanic'!AA192</f>
        <v>0.26264516824741369</v>
      </c>
      <c r="AB11" s="28">
        <f>'Calculations hispanic'!AB192</f>
        <v>0.26658200251849618</v>
      </c>
      <c r="AC11" s="28">
        <f>'Calculations hispanic'!AC192</f>
        <v>0.27051992028417776</v>
      </c>
      <c r="AD11" s="28">
        <f>'Calculations hispanic'!AD192</f>
        <v>0.27445818246741188</v>
      </c>
      <c r="AE11" s="28">
        <f>'Calculations hispanic'!AE192</f>
        <v>0.27839606230105213</v>
      </c>
      <c r="AF11" s="28">
        <f>'Calculations hispanic'!AF192</f>
        <v>0.28233284559813204</v>
      </c>
      <c r="AG11">
        <f t="shared" si="1"/>
        <v>0.28564760152895996</v>
      </c>
      <c r="AH11">
        <f t="shared" si="0"/>
        <v>0.2895068201056139</v>
      </c>
      <c r="AI11">
        <f t="shared" si="0"/>
        <v>0.29336603868226696</v>
      </c>
      <c r="AJ11">
        <f t="shared" si="0"/>
        <v>0.29722525725892091</v>
      </c>
      <c r="AK11">
        <f t="shared" si="0"/>
        <v>0.30108447583557396</v>
      </c>
      <c r="AL11">
        <f t="shared" si="0"/>
        <v>0.30494369441222702</v>
      </c>
      <c r="AM11">
        <f t="shared" si="0"/>
        <v>0.30880291298888096</v>
      </c>
      <c r="AN11">
        <f t="shared" si="0"/>
        <v>0.31266213156553402</v>
      </c>
      <c r="AO11">
        <f t="shared" si="0"/>
        <v>0.31652135014218796</v>
      </c>
      <c r="AP11">
        <f t="shared" si="0"/>
        <v>0.32038056871884102</v>
      </c>
      <c r="AQ11">
        <f t="shared" si="0"/>
        <v>0.32423978729549496</v>
      </c>
      <c r="AR11">
        <f t="shared" si="0"/>
        <v>0.32809900587214802</v>
      </c>
      <c r="AS11">
        <f t="shared" si="0"/>
        <v>0.33195822444880108</v>
      </c>
      <c r="AT11">
        <f t="shared" si="0"/>
        <v>0.33581744302545502</v>
      </c>
      <c r="AU11">
        <f t="shared" si="0"/>
        <v>0.33967666160210808</v>
      </c>
      <c r="AV11">
        <f t="shared" si="0"/>
        <v>0.34353588017876202</v>
      </c>
      <c r="AW11">
        <f t="shared" si="0"/>
        <v>0.34739509875541508</v>
      </c>
      <c r="AX11">
        <f t="shared" si="0"/>
        <v>0.35125431733206902</v>
      </c>
      <c r="AY11">
        <f t="shared" si="0"/>
        <v>0.35511353590872208</v>
      </c>
      <c r="AZ11">
        <f t="shared" si="0"/>
        <v>0.35897275448537513</v>
      </c>
    </row>
    <row r="12" spans="1:52" x14ac:dyDescent="0.2">
      <c r="A12" s="6" t="s">
        <v>92</v>
      </c>
      <c r="B12" s="28">
        <f>'Calculations hispanic'!B193</f>
        <v>0.14382592592592594</v>
      </c>
      <c r="C12" s="28">
        <f>'Calculations hispanic'!C193</f>
        <v>0.14704191774811642</v>
      </c>
      <c r="D12" s="28">
        <f>'Calculations hispanic'!D193</f>
        <v>0.15040078384006986</v>
      </c>
      <c r="E12" s="28">
        <f>'Calculations hispanic'!E193</f>
        <v>0.15379620240097008</v>
      </c>
      <c r="F12" s="28">
        <f>'Calculations hispanic'!F193</f>
        <v>0.15721466721844024</v>
      </c>
      <c r="G12" s="28">
        <f>'Calculations hispanic'!G193</f>
        <v>0.16068364201334387</v>
      </c>
      <c r="H12" s="28">
        <f>'Calculations hispanic'!H193</f>
        <v>0.16420866919886462</v>
      </c>
      <c r="I12" s="28">
        <f>'Calculations hispanic'!I193</f>
        <v>0.16775709545711401</v>
      </c>
      <c r="J12" s="28">
        <f>'Calculations hispanic'!J193</f>
        <v>0.17131314627961461</v>
      </c>
      <c r="K12" s="28">
        <f>'Calculations hispanic'!K193</f>
        <v>0.17486089033781416</v>
      </c>
      <c r="L12" s="28">
        <f>'Calculations hispanic'!L193</f>
        <v>0.17831711938190417</v>
      </c>
      <c r="M12" s="28">
        <f>'Calculations hispanic'!M193</f>
        <v>0.1818875964067683</v>
      </c>
      <c r="N12" s="28">
        <f>'Calculations hispanic'!N193</f>
        <v>0.18547602285680997</v>
      </c>
      <c r="O12" s="28">
        <f>'Calculations hispanic'!O193</f>
        <v>0.18908159919585493</v>
      </c>
      <c r="P12" s="28">
        <f>'Calculations hispanic'!P193</f>
        <v>0.19270352636747834</v>
      </c>
      <c r="Q12" s="28">
        <f>'Calculations hispanic'!Q193</f>
        <v>0.19634100644777958</v>
      </c>
      <c r="R12" s="28">
        <f>'Calculations hispanic'!R193</f>
        <v>0.19999324328191903</v>
      </c>
      <c r="S12" s="28">
        <f>'Calculations hispanic'!S193</f>
        <v>0.20365944310380588</v>
      </c>
      <c r="T12" s="28">
        <f>'Calculations hispanic'!T193</f>
        <v>0.20733881513838642</v>
      </c>
      <c r="U12" s="28">
        <f>'Calculations hispanic'!U193</f>
        <v>0.21103057218601248</v>
      </c>
      <c r="V12" s="28">
        <f>'Calculations hispanic'!V193</f>
        <v>0.21473393118846282</v>
      </c>
      <c r="W12" s="28">
        <f>'Calculations hispanic'!W193</f>
        <v>0.21844811377621465</v>
      </c>
      <c r="X12" s="28">
        <f>'Calculations hispanic'!X193</f>
        <v>0.2221723467966249</v>
      </c>
      <c r="Y12" s="28">
        <f>'Calculations hispanic'!Y193</f>
        <v>0.22590586282274083</v>
      </c>
      <c r="Z12" s="28">
        <f>'Calculations hispanic'!Z193</f>
        <v>0.22964790064248619</v>
      </c>
      <c r="AA12" s="28">
        <f>'Calculations hispanic'!AA193</f>
        <v>0.23339770572805824</v>
      </c>
      <c r="AB12" s="28">
        <f>'Calculations hispanic'!AB193</f>
        <v>0.23715453068537767</v>
      </c>
      <c r="AC12" s="28">
        <f>'Calculations hispanic'!AC193</f>
        <v>0.24091763568349986</v>
      </c>
      <c r="AD12" s="28">
        <f>'Calculations hispanic'!AD193</f>
        <v>0.2446862888639488</v>
      </c>
      <c r="AE12" s="28">
        <f>'Calculations hispanic'!AE193</f>
        <v>0.24845976672996051</v>
      </c>
      <c r="AF12" s="28">
        <f>'Calculations hispanic'!AF193</f>
        <v>0.25223735451567109</v>
      </c>
      <c r="AG12">
        <f t="shared" si="1"/>
        <v>0.25496455829398901</v>
      </c>
      <c r="AH12">
        <f t="shared" si="0"/>
        <v>0.25859199374740349</v>
      </c>
      <c r="AI12">
        <f t="shared" si="0"/>
        <v>0.26221942920081887</v>
      </c>
      <c r="AJ12">
        <f t="shared" si="0"/>
        <v>0.26584686465423335</v>
      </c>
      <c r="AK12">
        <f t="shared" si="0"/>
        <v>0.26947430010764784</v>
      </c>
      <c r="AL12">
        <f t="shared" si="0"/>
        <v>0.27310173556106232</v>
      </c>
      <c r="AM12">
        <f t="shared" si="0"/>
        <v>0.2767291710144768</v>
      </c>
      <c r="AN12">
        <f t="shared" si="0"/>
        <v>0.28035660646789129</v>
      </c>
      <c r="AO12">
        <f t="shared" si="0"/>
        <v>0.28398404192130577</v>
      </c>
      <c r="AP12">
        <f t="shared" si="0"/>
        <v>0.28761147737472026</v>
      </c>
      <c r="AQ12">
        <f t="shared" si="0"/>
        <v>0.29123891282813474</v>
      </c>
      <c r="AR12">
        <f t="shared" si="0"/>
        <v>0.29486634828155012</v>
      </c>
      <c r="AS12">
        <f t="shared" si="0"/>
        <v>0.2984937837349646</v>
      </c>
      <c r="AT12">
        <f t="shared" si="0"/>
        <v>0.30212121918837909</v>
      </c>
      <c r="AU12">
        <f t="shared" si="0"/>
        <v>0.30574865464179357</v>
      </c>
      <c r="AV12">
        <f t="shared" si="0"/>
        <v>0.30937609009520806</v>
      </c>
      <c r="AW12">
        <f t="shared" si="0"/>
        <v>0.31300352554862254</v>
      </c>
      <c r="AX12">
        <f t="shared" si="0"/>
        <v>0.31663096100203703</v>
      </c>
      <c r="AY12">
        <f t="shared" si="0"/>
        <v>0.32025839645545151</v>
      </c>
      <c r="AZ12">
        <f t="shared" si="0"/>
        <v>0.323885831908866</v>
      </c>
    </row>
    <row r="13" spans="1:52" x14ac:dyDescent="0.2">
      <c r="A13" s="6" t="s">
        <v>89</v>
      </c>
      <c r="B13" s="28">
        <f>'Calculations hispanic'!B194</f>
        <v>0.14199999999999996</v>
      </c>
      <c r="C13" s="28">
        <f>'Calculations hispanic'!C194</f>
        <v>0.14519215145712447</v>
      </c>
      <c r="D13" s="28">
        <f>'Calculations hispanic'!D194</f>
        <v>0.14852654194074363</v>
      </c>
      <c r="E13" s="28">
        <f>'Calculations hispanic'!E194</f>
        <v>0.15189765416182724</v>
      </c>
      <c r="F13" s="28">
        <f>'Calculations hispanic'!F194</f>
        <v>0.15529208552192153</v>
      </c>
      <c r="G13" s="28">
        <f>'Calculations hispanic'!G194</f>
        <v>0.15873711627697681</v>
      </c>
      <c r="H13" s="28">
        <f>'Calculations hispanic'!H194</f>
        <v>0.16223826657838292</v>
      </c>
      <c r="I13" s="28">
        <f>'Calculations hispanic'!I194</f>
        <v>0.16576311507244226</v>
      </c>
      <c r="J13" s="28">
        <f>'Calculations hispanic'!J194</f>
        <v>0.1692959935167116</v>
      </c>
      <c r="K13" s="28">
        <f>'Calculations hispanic'!K194</f>
        <v>0.17282106984598608</v>
      </c>
      <c r="L13" s="28">
        <f>'Calculations hispanic'!L194</f>
        <v>0.17625564453028714</v>
      </c>
      <c r="M13" s="28">
        <f>'Calculations hispanic'!M194</f>
        <v>0.17980419153849966</v>
      </c>
      <c r="N13" s="28">
        <f>'Calculations hispanic'!N194</f>
        <v>0.18337102429634677</v>
      </c>
      <c r="O13" s="28">
        <f>'Calculations hispanic'!O194</f>
        <v>0.18695535055913506</v>
      </c>
      <c r="P13" s="28">
        <f>'Calculations hispanic'!P194</f>
        <v>0.19055637819054297</v>
      </c>
      <c r="Q13" s="28">
        <f>'Calculations hispanic'!Q194</f>
        <v>0.19417331581430061</v>
      </c>
      <c r="R13" s="28">
        <f>'Calculations hispanic'!R194</f>
        <v>0.1978053734502753</v>
      </c>
      <c r="S13" s="28">
        <f>'Calculations hispanic'!S194</f>
        <v>0.20145176313433433</v>
      </c>
      <c r="T13" s="28">
        <f>'Calculations hispanic'!T194</f>
        <v>0.20511169952141425</v>
      </c>
      <c r="U13" s="28">
        <f>'Calculations hispanic'!U194</f>
        <v>0.20878440047125726</v>
      </c>
      <c r="V13" s="28">
        <f>'Calculations hispanic'!V194</f>
        <v>0.21246908761636835</v>
      </c>
      <c r="W13" s="28">
        <f>'Calculations hispanic'!W194</f>
        <v>0.21616498691176528</v>
      </c>
      <c r="X13" s="28">
        <f>'Calculations hispanic'!X194</f>
        <v>0.21987132916616267</v>
      </c>
      <c r="Y13" s="28">
        <f>'Calculations hispanic'!Y194</f>
        <v>0.22358735055428347</v>
      </c>
      <c r="Z13" s="28">
        <f>'Calculations hispanic'!Z194</f>
        <v>0.22731229311002329</v>
      </c>
      <c r="AA13" s="28">
        <f>'Calculations hispanic'!AA194</f>
        <v>0.23104540520027747</v>
      </c>
      <c r="AB13" s="28">
        <f>'Calculations hispanic'!AB194</f>
        <v>0.23478594197924918</v>
      </c>
      <c r="AC13" s="28">
        <f>'Calculations hispanic'!AC194</f>
        <v>0.23853316582312253</v>
      </c>
      <c r="AD13" s="28">
        <f>'Calculations hispanic'!AD194</f>
        <v>0.24228634674503921</v>
      </c>
      <c r="AE13" s="28">
        <f>'Calculations hispanic'!AE194</f>
        <v>0.24604476279033627</v>
      </c>
      <c r="AF13" s="28">
        <f>'Calculations hispanic'!AF194</f>
        <v>0.24980770041206232</v>
      </c>
      <c r="AG13">
        <f t="shared" si="1"/>
        <v>0.25248762180815465</v>
      </c>
      <c r="AH13">
        <f t="shared" si="0"/>
        <v>0.25609482900546432</v>
      </c>
      <c r="AI13">
        <f t="shared" si="0"/>
        <v>0.25970203620277399</v>
      </c>
      <c r="AJ13">
        <f t="shared" si="0"/>
        <v>0.26330924340008366</v>
      </c>
      <c r="AK13">
        <f t="shared" si="0"/>
        <v>0.26691645059739333</v>
      </c>
      <c r="AL13">
        <f t="shared" si="0"/>
        <v>0.270523657794703</v>
      </c>
      <c r="AM13">
        <f t="shared" si="0"/>
        <v>0.27413086499201267</v>
      </c>
      <c r="AN13">
        <f t="shared" si="0"/>
        <v>0.27773807218932234</v>
      </c>
      <c r="AO13">
        <f t="shared" si="0"/>
        <v>0.28134527938663201</v>
      </c>
      <c r="AP13">
        <f t="shared" si="0"/>
        <v>0.28495248658394168</v>
      </c>
      <c r="AQ13">
        <f t="shared" si="0"/>
        <v>0.28855969378125135</v>
      </c>
      <c r="AR13">
        <f t="shared" si="0"/>
        <v>0.29216690097856102</v>
      </c>
      <c r="AS13">
        <f t="shared" si="0"/>
        <v>0.29577410817587069</v>
      </c>
      <c r="AT13">
        <f t="shared" si="0"/>
        <v>0.29938131537318036</v>
      </c>
      <c r="AU13">
        <f t="shared" si="0"/>
        <v>0.30298852257049003</v>
      </c>
      <c r="AV13">
        <f t="shared" si="0"/>
        <v>0.3065957297677997</v>
      </c>
      <c r="AW13">
        <f t="shared" si="0"/>
        <v>0.31020293696510937</v>
      </c>
      <c r="AX13">
        <f t="shared" si="0"/>
        <v>0.31381014416241904</v>
      </c>
      <c r="AY13">
        <f t="shared" si="0"/>
        <v>0.31741735135972871</v>
      </c>
      <c r="AZ13">
        <f t="shared" si="0"/>
        <v>0.32102455855703838</v>
      </c>
    </row>
    <row r="14" spans="1:52" x14ac:dyDescent="0.2">
      <c r="A14" s="6" t="s">
        <v>35</v>
      </c>
      <c r="B14" s="28">
        <f>'Calculations hispanic'!B195</f>
        <v>0.14100000000000001</v>
      </c>
      <c r="C14" s="28">
        <f>'Calculations hispanic'!C195</f>
        <v>0.14417899662955894</v>
      </c>
      <c r="D14" s="28">
        <f>'Calculations hispanic'!D195</f>
        <v>0.14749987844577922</v>
      </c>
      <c r="E14" s="28">
        <f>'Calculations hispanic'!E195</f>
        <v>0.15085757201107902</v>
      </c>
      <c r="F14" s="28">
        <f>'Calculations hispanic'!F195</f>
        <v>0.15423873193394455</v>
      </c>
      <c r="G14" s="28">
        <f>'Calculations hispanic'!G195</f>
        <v>0.15767053714493071</v>
      </c>
      <c r="H14" s="28">
        <f>'Calculations hispanic'!H195</f>
        <v>0.16115849543503935</v>
      </c>
      <c r="I14" s="28">
        <f>'Calculations hispanic'!I195</f>
        <v>0.16467031358947309</v>
      </c>
      <c r="J14" s="28">
        <f>'Calculations hispanic'!J195</f>
        <v>0.16819038214699755</v>
      </c>
      <c r="K14" s="28">
        <f>'Calculations hispanic'!K195</f>
        <v>0.1717029240159948</v>
      </c>
      <c r="L14" s="28">
        <f>'Calculations hispanic'!L195</f>
        <v>0.1751255212144236</v>
      </c>
      <c r="M14" s="28">
        <f>'Calculations hispanic'!M195</f>
        <v>0.17866193478327322</v>
      </c>
      <c r="N14" s="28">
        <f>'Calculations hispanic'!N195</f>
        <v>0.18221681664144287</v>
      </c>
      <c r="O14" s="28">
        <f>'Calculations hispanic'!O195</f>
        <v>0.18578937862182901</v>
      </c>
      <c r="P14" s="28">
        <f>'Calculations hispanic'!P195</f>
        <v>0.18937883246340978</v>
      </c>
      <c r="Q14" s="28">
        <f>'Calculations hispanic'!Q195</f>
        <v>0.19298439046217306</v>
      </c>
      <c r="R14" s="28">
        <f>'Calculations hispanic'!R195</f>
        <v>0.19660526610680407</v>
      </c>
      <c r="S14" s="28">
        <f>'Calculations hispanic'!S195</f>
        <v>0.20024067469849297</v>
      </c>
      <c r="T14" s="28">
        <f>'Calculations hispanic'!T195</f>
        <v>0.20388983395428475</v>
      </c>
      <c r="U14" s="28">
        <f>'Calculations hispanic'!U195</f>
        <v>0.2075519645934196</v>
      </c>
      <c r="V14" s="28">
        <f>'Calculations hispanic'!V195</f>
        <v>0.21122629090620548</v>
      </c>
      <c r="W14" s="28">
        <f>'Calculations hispanic'!W195</f>
        <v>0.21491204130498667</v>
      </c>
      <c r="X14" s="28">
        <f>'Calculations hispanic'!X195</f>
        <v>0.21860844885683436</v>
      </c>
      <c r="Y14" s="28">
        <f>'Calculations hispanic'!Y195</f>
        <v>0.22231475179764193</v>
      </c>
      <c r="Z14" s="28">
        <f>'Calculations hispanic'!Z195</f>
        <v>0.22603019402733857</v>
      </c>
      <c r="AA14" s="28">
        <f>'Calculations hispanic'!AA195</f>
        <v>0.22975402558601507</v>
      </c>
      <c r="AB14" s="28">
        <f>'Calculations hispanic'!AB195</f>
        <v>0.23348550311077204</v>
      </c>
      <c r="AC14" s="28">
        <f>'Calculations hispanic'!AC195</f>
        <v>0.23722389027315682</v>
      </c>
      <c r="AD14" s="28">
        <f>'Calculations hispanic'!AD195</f>
        <v>0.24096845819711565</v>
      </c>
      <c r="AE14" s="28">
        <f>'Calculations hispanic'!AE195</f>
        <v>0.24471848585740849</v>
      </c>
      <c r="AF14" s="28">
        <f>'Calculations hispanic'!AF195</f>
        <v>0.24847326045848531</v>
      </c>
      <c r="AG14">
        <f t="shared" si="1"/>
        <v>0.25112723525684277</v>
      </c>
      <c r="AH14">
        <f t="shared" si="0"/>
        <v>0.25472323626025695</v>
      </c>
      <c r="AI14">
        <f t="shared" si="0"/>
        <v>0.25831923726367201</v>
      </c>
      <c r="AJ14">
        <f t="shared" si="0"/>
        <v>0.26191523826708707</v>
      </c>
      <c r="AK14">
        <f t="shared" si="0"/>
        <v>0.26551123927050213</v>
      </c>
      <c r="AL14">
        <f t="shared" si="0"/>
        <v>0.26910724027391719</v>
      </c>
      <c r="AM14">
        <f t="shared" si="0"/>
        <v>0.27270324127733225</v>
      </c>
      <c r="AN14">
        <f t="shared" si="0"/>
        <v>0.27629924228074731</v>
      </c>
      <c r="AO14">
        <f t="shared" si="0"/>
        <v>0.27989524328416149</v>
      </c>
      <c r="AP14">
        <f t="shared" si="0"/>
        <v>0.28349124428757655</v>
      </c>
      <c r="AQ14">
        <f t="shared" si="0"/>
        <v>0.28708724529099161</v>
      </c>
      <c r="AR14">
        <f t="shared" si="0"/>
        <v>0.29068324629440667</v>
      </c>
      <c r="AS14">
        <f t="shared" si="0"/>
        <v>0.29427924729782173</v>
      </c>
      <c r="AT14">
        <f t="shared" si="0"/>
        <v>0.29787524830123679</v>
      </c>
      <c r="AU14">
        <f t="shared" si="0"/>
        <v>0.30147124930465097</v>
      </c>
      <c r="AV14">
        <f t="shared" si="0"/>
        <v>0.30506725030806603</v>
      </c>
      <c r="AW14">
        <f t="shared" si="0"/>
        <v>0.30866325131148109</v>
      </c>
      <c r="AX14">
        <f t="shared" si="0"/>
        <v>0.31225925231489615</v>
      </c>
      <c r="AY14">
        <f t="shared" si="0"/>
        <v>0.31585525331831121</v>
      </c>
      <c r="AZ14">
        <f t="shared" si="0"/>
        <v>0.31945125432172627</v>
      </c>
    </row>
    <row r="15" spans="1:52" x14ac:dyDescent="0.2">
      <c r="A15" s="6" t="s">
        <v>98</v>
      </c>
      <c r="B15" s="28">
        <f>'Calculations hispanic'!B196</f>
        <v>0.21799999999999997</v>
      </c>
      <c r="C15" s="28">
        <f>'Calculations hispanic'!C196</f>
        <v>0.22200301665316655</v>
      </c>
      <c r="D15" s="28">
        <f>'Calculations hispanic'!D196</f>
        <v>0.2261645419862624</v>
      </c>
      <c r="E15" s="28">
        <f>'Calculations hispanic'!E196</f>
        <v>0.23035161240121912</v>
      </c>
      <c r="F15" s="28">
        <f>'Calculations hispanic'!F196</f>
        <v>0.23454738272433209</v>
      </c>
      <c r="G15" s="28">
        <f>'Calculations hispanic'!G196</f>
        <v>0.23878525382950319</v>
      </c>
      <c r="H15" s="28">
        <f>'Calculations hispanic'!H196</f>
        <v>0.24307140877622566</v>
      </c>
      <c r="I15" s="28">
        <f>'Calculations hispanic'!I196</f>
        <v>0.24736579275400064</v>
      </c>
      <c r="J15" s="28">
        <f>'Calculations hispanic'!J196</f>
        <v>0.25164937847676311</v>
      </c>
      <c r="K15" s="28">
        <f>'Calculations hispanic'!K196</f>
        <v>0.25590329946936252</v>
      </c>
      <c r="L15" s="28">
        <f>'Calculations hispanic'!L196</f>
        <v>0.26002890102404297</v>
      </c>
      <c r="M15" s="28">
        <f>'Calculations hispanic'!M196</f>
        <v>0.26427190765658626</v>
      </c>
      <c r="N15" s="28">
        <f>'Calculations hispanic'!N196</f>
        <v>0.26851711602835671</v>
      </c>
      <c r="O15" s="28">
        <f>'Calculations hispanic'!O196</f>
        <v>0.27276359201034162</v>
      </c>
      <c r="P15" s="28">
        <f>'Calculations hispanic'!P196</f>
        <v>0.27701041734742182</v>
      </c>
      <c r="Q15" s="28">
        <f>'Calculations hispanic'!Q196</f>
        <v>0.28125669008482668</v>
      </c>
      <c r="R15" s="28">
        <f>'Calculations hispanic'!R196</f>
        <v>0.28550152495905995</v>
      </c>
      <c r="S15" s="28">
        <f>'Calculations hispanic'!S196</f>
        <v>0.28974405375392487</v>
      </c>
      <c r="T15" s="28">
        <f>'Calculations hispanic'!T196</f>
        <v>0.29398342562234636</v>
      </c>
      <c r="U15" s="28">
        <f>'Calculations hispanic'!U196</f>
        <v>0.29821880737470918</v>
      </c>
      <c r="V15" s="28">
        <f>'Calculations hispanic'!V196</f>
        <v>0.30244938373452201</v>
      </c>
      <c r="W15" s="28">
        <f>'Calculations hispanic'!W196</f>
        <v>0.30667435756222566</v>
      </c>
      <c r="X15" s="28">
        <f>'Calculations hispanic'!X196</f>
        <v>0.31089295004801504</v>
      </c>
      <c r="Y15" s="28">
        <f>'Calculations hispanic'!Y196</f>
        <v>0.31510440087457953</v>
      </c>
      <c r="Z15" s="28">
        <f>'Calculations hispanic'!Z196</f>
        <v>0.31930796835067915</v>
      </c>
      <c r="AA15" s="28">
        <f>'Calculations hispanic'!AA196</f>
        <v>0.32350292951653092</v>
      </c>
      <c r="AB15" s="28">
        <f>'Calculations hispanic'!AB196</f>
        <v>0.32768858022196429</v>
      </c>
      <c r="AC15" s="28">
        <f>'Calculations hispanic'!AC196</f>
        <v>0.33186423517833513</v>
      </c>
      <c r="AD15" s="28">
        <f>'Calculations hispanic'!AD196</f>
        <v>0.33602922798521695</v>
      </c>
      <c r="AE15" s="28">
        <f>'Calculations hispanic'!AE196</f>
        <v>0.3401829111328688</v>
      </c>
      <c r="AF15" s="28">
        <f>'Calculations hispanic'!AF196</f>
        <v>0.34432465598150214</v>
      </c>
      <c r="AG15">
        <f t="shared" si="1"/>
        <v>0.34882206144313166</v>
      </c>
      <c r="AH15">
        <f t="shared" si="0"/>
        <v>0.35304852148590982</v>
      </c>
      <c r="AI15">
        <f t="shared" si="0"/>
        <v>0.35727498152868797</v>
      </c>
      <c r="AJ15">
        <f t="shared" si="0"/>
        <v>0.36150144157146613</v>
      </c>
      <c r="AK15">
        <f t="shared" si="0"/>
        <v>0.36572790161424429</v>
      </c>
      <c r="AL15">
        <f t="shared" si="0"/>
        <v>0.36995436165702422</v>
      </c>
      <c r="AM15">
        <f t="shared" si="0"/>
        <v>0.37418082169980238</v>
      </c>
      <c r="AN15">
        <f t="shared" si="0"/>
        <v>0.37840728174258054</v>
      </c>
      <c r="AO15">
        <f t="shared" si="0"/>
        <v>0.38263374178535869</v>
      </c>
      <c r="AP15">
        <f t="shared" si="0"/>
        <v>0.38686020182813685</v>
      </c>
      <c r="AQ15">
        <f t="shared" si="0"/>
        <v>0.39108666187091679</v>
      </c>
      <c r="AR15">
        <f t="shared" si="0"/>
        <v>0.39531312191369494</v>
      </c>
      <c r="AS15">
        <f t="shared" si="0"/>
        <v>0.3995395819564731</v>
      </c>
      <c r="AT15">
        <f t="shared" si="0"/>
        <v>0.40376604199925126</v>
      </c>
      <c r="AU15">
        <f t="shared" si="0"/>
        <v>0.40799250204202941</v>
      </c>
      <c r="AV15">
        <f t="shared" si="0"/>
        <v>0.41221896208480935</v>
      </c>
      <c r="AW15">
        <f t="shared" si="0"/>
        <v>0.41644542212758751</v>
      </c>
      <c r="AX15">
        <f t="shared" si="0"/>
        <v>0.42067188217036566</v>
      </c>
      <c r="AY15">
        <f t="shared" si="0"/>
        <v>0.42489834221314382</v>
      </c>
      <c r="AZ15">
        <f t="shared" si="0"/>
        <v>0.42912480225592198</v>
      </c>
    </row>
    <row r="16" spans="1:52" x14ac:dyDescent="0.2">
      <c r="A16" s="6" t="s">
        <v>97</v>
      </c>
      <c r="B16" s="28">
        <f>'Calculations hispanic'!B197</f>
        <v>0.25514285714285712</v>
      </c>
      <c r="C16" s="28">
        <f>'Calculations hispanic'!C197</f>
        <v>0.25941939012061072</v>
      </c>
      <c r="D16" s="28">
        <f>'Calculations hispanic'!D197</f>
        <v>0.26385625714195338</v>
      </c>
      <c r="E16" s="28">
        <f>'Calculations hispanic'!E197</f>
        <v>0.26831120211308768</v>
      </c>
      <c r="F16" s="28">
        <f>'Calculations hispanic'!F197</f>
        <v>0.27276629665394392</v>
      </c>
      <c r="G16" s="28">
        <f>'Calculations hispanic'!G197</f>
        <v>0.27725694675019497</v>
      </c>
      <c r="H16" s="28">
        <f>'Calculations hispanic'!H197</f>
        <v>0.28178951734417823</v>
      </c>
      <c r="I16" s="28">
        <f>'Calculations hispanic'!I197</f>
        <v>0.28632157405325409</v>
      </c>
      <c r="J16" s="28">
        <f>'Calculations hispanic'!J197</f>
        <v>0.290833148886878</v>
      </c>
      <c r="K16" s="28">
        <f>'Calculations hispanic'!K197</f>
        <v>0.29530459990407792</v>
      </c>
      <c r="L16" s="28">
        <f>'Calculations hispanic'!L197</f>
        <v>0.2996328088549724</v>
      </c>
      <c r="M16" s="28">
        <f>'Calculations hispanic'!M197</f>
        <v>0.30407569335230006</v>
      </c>
      <c r="N16" s="28">
        <f>'Calculations hispanic'!N197</f>
        <v>0.30851235378935088</v>
      </c>
      <c r="O16" s="28">
        <f>'Calculations hispanic'!O197</f>
        <v>0.31294189413463369</v>
      </c>
      <c r="P16" s="28">
        <f>'Calculations hispanic'!P197</f>
        <v>0.31736344062345995</v>
      </c>
      <c r="Q16" s="28">
        <f>'Calculations hispanic'!Q197</f>
        <v>0.32177614192721687</v>
      </c>
      <c r="R16" s="28">
        <f>'Calculations hispanic'!R197</f>
        <v>0.32617916928544538</v>
      </c>
      <c r="S16" s="28">
        <f>'Calculations hispanic'!S197</f>
        <v>0.33057171660206386</v>
      </c>
      <c r="T16" s="28">
        <f>'Calculations hispanic'!T197</f>
        <v>0.33495300050711146</v>
      </c>
      <c r="U16" s="28">
        <f>'Calculations hispanic'!U197</f>
        <v>0.33932226038537083</v>
      </c>
      <c r="V16" s="28">
        <f>'Calculations hispanic'!V197</f>
        <v>0.3436787583732922</v>
      </c>
      <c r="W16" s="28">
        <f>'Calculations hispanic'!W197</f>
        <v>0.34802177932560846</v>
      </c>
      <c r="X16" s="28">
        <f>'Calculations hispanic'!X197</f>
        <v>0.3523506307530519</v>
      </c>
      <c r="Y16" s="28">
        <f>'Calculations hispanic'!Y197</f>
        <v>0.35666464273258175</v>
      </c>
      <c r="Z16" s="28">
        <f>'Calculations hispanic'!Z197</f>
        <v>0.36096316779151139</v>
      </c>
      <c r="AA16" s="28">
        <f>'Calculations hispanic'!AA197</f>
        <v>0.3652455807669438</v>
      </c>
      <c r="AB16" s="28">
        <f>'Calculations hispanic'!AB197</f>
        <v>0.36951127864187799</v>
      </c>
      <c r="AC16" s="28">
        <f>'Calculations hispanic'!AC197</f>
        <v>0.37375968035934531</v>
      </c>
      <c r="AD16" s="28">
        <f>'Calculations hispanic'!AD197</f>
        <v>0.37799022661592863</v>
      </c>
      <c r="AE16" s="28">
        <f>'Calculations hispanic'!AE197</f>
        <v>0.38220237963597081</v>
      </c>
      <c r="AF16" s="28">
        <f>'Calculations hispanic'!AF197</f>
        <v>0.38639562292776836</v>
      </c>
      <c r="AG16">
        <f t="shared" si="1"/>
        <v>0.3916346715751704</v>
      </c>
      <c r="AH16">
        <f t="shared" si="0"/>
        <v>0.3960249151262456</v>
      </c>
      <c r="AI16">
        <f t="shared" si="0"/>
        <v>0.4004151586773208</v>
      </c>
      <c r="AJ16">
        <f t="shared" si="0"/>
        <v>0.40480540222839601</v>
      </c>
      <c r="AK16">
        <f t="shared" si="0"/>
        <v>0.40919564577947121</v>
      </c>
      <c r="AL16">
        <f t="shared" ref="AL16:AZ30" si="2">_xlfn.FORECAST.LINEAR(AL$1,$B16:$AF16,$B$1:$AF$1)</f>
        <v>0.41358588933054641</v>
      </c>
      <c r="AM16">
        <f t="shared" si="2"/>
        <v>0.41797613288162339</v>
      </c>
      <c r="AN16">
        <f t="shared" si="2"/>
        <v>0.42236637643269859</v>
      </c>
      <c r="AO16">
        <f t="shared" si="2"/>
        <v>0.42675661998377379</v>
      </c>
      <c r="AP16">
        <f t="shared" si="2"/>
        <v>0.43114686353484899</v>
      </c>
      <c r="AQ16">
        <f t="shared" si="2"/>
        <v>0.43553710708592419</v>
      </c>
      <c r="AR16">
        <f t="shared" si="2"/>
        <v>0.43992735063699939</v>
      </c>
      <c r="AS16">
        <f t="shared" si="2"/>
        <v>0.44431759418807637</v>
      </c>
      <c r="AT16">
        <f t="shared" si="2"/>
        <v>0.44870783773915157</v>
      </c>
      <c r="AU16">
        <f t="shared" si="2"/>
        <v>0.45309808129022677</v>
      </c>
      <c r="AV16">
        <f t="shared" si="2"/>
        <v>0.45748832484130197</v>
      </c>
      <c r="AW16">
        <f t="shared" si="2"/>
        <v>0.46187856839237718</v>
      </c>
      <c r="AX16">
        <f t="shared" si="2"/>
        <v>0.46626881194345415</v>
      </c>
      <c r="AY16">
        <f t="shared" si="2"/>
        <v>0.47065905549452935</v>
      </c>
      <c r="AZ16">
        <f t="shared" si="2"/>
        <v>0.47504929904560456</v>
      </c>
    </row>
    <row r="17" spans="1:52" x14ac:dyDescent="0.2">
      <c r="A17" s="6" t="s">
        <v>101</v>
      </c>
      <c r="B17" s="28">
        <f>'Calculations hispanic'!B198</f>
        <v>0.13500000000000001</v>
      </c>
      <c r="C17" s="28">
        <f>'Calculations hispanic'!C198</f>
        <v>0.13809859257259119</v>
      </c>
      <c r="D17" s="28">
        <f>'Calculations hispanic'!D198</f>
        <v>0.14133685733308518</v>
      </c>
      <c r="E17" s="28">
        <f>'Calculations hispanic'!E198</f>
        <v>0.14461243265264817</v>
      </c>
      <c r="F17" s="28">
        <f>'Calculations hispanic'!F198</f>
        <v>0.14791232327842194</v>
      </c>
      <c r="G17" s="28">
        <f>'Calculations hispanic'!G198</f>
        <v>0.15126308740406508</v>
      </c>
      <c r="H17" s="28">
        <f>'Calculations hispanic'!H198</f>
        <v>0.15467015607615639</v>
      </c>
      <c r="I17" s="28">
        <f>'Calculations hispanic'!I198</f>
        <v>0.15810202142859942</v>
      </c>
      <c r="J17" s="28">
        <f>'Calculations hispanic'!J198</f>
        <v>0.16154343544405764</v>
      </c>
      <c r="K17" s="28">
        <f>'Calculations hispanic'!K198</f>
        <v>0.164978960060778</v>
      </c>
      <c r="L17" s="28">
        <f>'Calculations hispanic'!L198</f>
        <v>0.16832791091994664</v>
      </c>
      <c r="M17" s="28">
        <f>'Calculations hispanic'!M198</f>
        <v>0.17178966633705645</v>
      </c>
      <c r="N17" s="28">
        <f>'Calculations hispanic'!N198</f>
        <v>0.1752709594025145</v>
      </c>
      <c r="O17" s="28">
        <f>'Calculations hispanic'!O198</f>
        <v>0.17877102766750028</v>
      </c>
      <c r="P17" s="28">
        <f>'Calculations hispanic'!P198</f>
        <v>0.18228910739383494</v>
      </c>
      <c r="Q17" s="28">
        <f>'Calculations hispanic'!Q198</f>
        <v>0.18582443419812289</v>
      </c>
      <c r="R17" s="28">
        <f>'Calculations hispanic'!R198</f>
        <v>0.18937624368278388</v>
      </c>
      <c r="S17" s="28">
        <f>'Calculations hispanic'!S198</f>
        <v>0.1929437720532885</v>
      </c>
      <c r="T17" s="28">
        <f>'Calculations hispanic'!T198</f>
        <v>0.19652625672096363</v>
      </c>
      <c r="U17" s="28">
        <f>'Calculations hispanic'!U198</f>
        <v>0.20012293689075902</v>
      </c>
      <c r="V17" s="28">
        <f>'Calculations hispanic'!V198</f>
        <v>0.20373305413345758</v>
      </c>
      <c r="W17" s="28">
        <f>'Calculations hispanic'!W198</f>
        <v>0.20735585294182432</v>
      </c>
      <c r="X17" s="28">
        <f>'Calculations hispanic'!X198</f>
        <v>0.21099058127025924</v>
      </c>
      <c r="Y17" s="28">
        <f>'Calculations hispanic'!Y198</f>
        <v>0.21463649105756263</v>
      </c>
      <c r="Z17" s="28">
        <f>'Calculations hispanic'!Z198</f>
        <v>0.21829283873245678</v>
      </c>
      <c r="AA17" s="28">
        <f>'Calculations hispanic'!AA198</f>
        <v>0.22195888570158634</v>
      </c>
      <c r="AB17" s="28">
        <f>'Calculations hispanic'!AB198</f>
        <v>0.22563389881972906</v>
      </c>
      <c r="AC17" s="28">
        <f>'Calculations hispanic'!AC198</f>
        <v>0.22931715084201137</v>
      </c>
      <c r="AD17" s="28">
        <f>'Calculations hispanic'!AD198</f>
        <v>0.23300792085797584</v>
      </c>
      <c r="AE17" s="28">
        <f>'Calculations hispanic'!AE198</f>
        <v>0.2367054947073714</v>
      </c>
      <c r="AF17" s="28">
        <f>'Calculations hispanic'!AF198</f>
        <v>0.24040916537758789</v>
      </c>
      <c r="AG17">
        <f t="shared" si="1"/>
        <v>0.24290674866243656</v>
      </c>
      <c r="AH17">
        <f t="shared" si="1"/>
        <v>0.24643357868779248</v>
      </c>
      <c r="AI17">
        <f t="shared" si="1"/>
        <v>0.2499604087131484</v>
      </c>
      <c r="AJ17">
        <f t="shared" si="1"/>
        <v>0.25348723873850432</v>
      </c>
      <c r="AK17">
        <f t="shared" si="1"/>
        <v>0.25701406876386024</v>
      </c>
      <c r="AL17">
        <f t="shared" si="1"/>
        <v>0.26054089878921616</v>
      </c>
      <c r="AM17">
        <f t="shared" si="1"/>
        <v>0.26406772881457208</v>
      </c>
      <c r="AN17">
        <f t="shared" si="1"/>
        <v>0.267594558839928</v>
      </c>
      <c r="AO17">
        <f t="shared" si="1"/>
        <v>0.27112138886528392</v>
      </c>
      <c r="AP17">
        <f t="shared" si="1"/>
        <v>0.27464821889063984</v>
      </c>
      <c r="AQ17">
        <f t="shared" si="1"/>
        <v>0.27817504891599576</v>
      </c>
      <c r="AR17">
        <f t="shared" si="1"/>
        <v>0.28170187894135168</v>
      </c>
      <c r="AS17">
        <f t="shared" si="1"/>
        <v>0.28522870896670671</v>
      </c>
      <c r="AT17">
        <f t="shared" si="1"/>
        <v>0.28875553899206263</v>
      </c>
      <c r="AU17">
        <f t="shared" si="1"/>
        <v>0.29228236901741855</v>
      </c>
      <c r="AV17">
        <f t="shared" si="1"/>
        <v>0.29580919904277447</v>
      </c>
      <c r="AW17">
        <f t="shared" si="2"/>
        <v>0.29933602906813039</v>
      </c>
      <c r="AX17">
        <f t="shared" si="2"/>
        <v>0.30286285909348631</v>
      </c>
      <c r="AY17">
        <f t="shared" si="2"/>
        <v>0.30638968911884223</v>
      </c>
      <c r="AZ17">
        <f t="shared" si="2"/>
        <v>0.30991651914419815</v>
      </c>
    </row>
    <row r="18" spans="1:52" x14ac:dyDescent="0.2">
      <c r="A18" s="6" t="s">
        <v>104</v>
      </c>
      <c r="B18" s="28">
        <f>'Calculations hispanic'!B199</f>
        <v>0.23399999999999996</v>
      </c>
      <c r="C18" s="28">
        <f>'Calculations hispanic'!C199</f>
        <v>0.23813001787151425</v>
      </c>
      <c r="D18" s="28">
        <f>'Calculations hispanic'!D199</f>
        <v>0.242419741250611</v>
      </c>
      <c r="E18" s="28">
        <f>'Calculations hispanic'!E199</f>
        <v>0.24673189371131246</v>
      </c>
      <c r="F18" s="28">
        <f>'Calculations hispanic'!F199</f>
        <v>0.25104911837268507</v>
      </c>
      <c r="G18" s="28">
        <f>'Calculations hispanic'!G199</f>
        <v>0.2554057514923832</v>
      </c>
      <c r="H18" s="28">
        <f>'Calculations hispanic'!H199</f>
        <v>0.25980806323846117</v>
      </c>
      <c r="I18" s="28">
        <f>'Calculations hispanic'!I199</f>
        <v>0.26421487417686662</v>
      </c>
      <c r="J18" s="28">
        <f>'Calculations hispanic'!J199</f>
        <v>0.26860670093948991</v>
      </c>
      <c r="K18" s="28">
        <f>'Calculations hispanic'!K199</f>
        <v>0.2729642926028002</v>
      </c>
      <c r="L18" s="28">
        <f>'Calculations hispanic'!L199</f>
        <v>0.27718683478931283</v>
      </c>
      <c r="M18" s="28">
        <f>'Calculations hispanic'!M199</f>
        <v>0.28152587447358451</v>
      </c>
      <c r="N18" s="28">
        <f>'Calculations hispanic'!N199</f>
        <v>0.28586347913035526</v>
      </c>
      <c r="O18" s="28">
        <f>'Calculations hispanic'!O199</f>
        <v>0.2901987234727097</v>
      </c>
      <c r="P18" s="28">
        <f>'Calculations hispanic'!P199</f>
        <v>0.29453070102582302</v>
      </c>
      <c r="Q18" s="28">
        <f>'Calculations hispanic'!Q199</f>
        <v>0.29885852445024624</v>
      </c>
      <c r="R18" s="28">
        <f>'Calculations hispanic'!R199</f>
        <v>0.30318132582819124</v>
      </c>
      <c r="S18" s="28">
        <f>'Calculations hispanic'!S199</f>
        <v>0.30749825691376992</v>
      </c>
      <c r="T18" s="28">
        <f>'Calculations hispanic'!T199</f>
        <v>0.31180848934818667</v>
      </c>
      <c r="U18" s="28">
        <f>'Calculations hispanic'!U199</f>
        <v>0.31611121484089794</v>
      </c>
      <c r="V18" s="28">
        <f>'Calculations hispanic'!V199</f>
        <v>0.32040564531783161</v>
      </c>
      <c r="W18" s="28">
        <f>'Calculations hispanic'!W199</f>
        <v>0.32469101303774667</v>
      </c>
      <c r="X18" s="28">
        <f>'Calculations hispanic'!X199</f>
        <v>0.328966570677861</v>
      </c>
      <c r="Y18" s="28">
        <f>'Calculations hispanic'!Y199</f>
        <v>0.33323159138989267</v>
      </c>
      <c r="Z18" s="28">
        <f>'Calculations hispanic'!Z199</f>
        <v>0.33748536882765379</v>
      </c>
      <c r="AA18" s="28">
        <f>'Calculations hispanic'!AA199</f>
        <v>0.34172721714738902</v>
      </c>
      <c r="AB18" s="28">
        <f>'Calculations hispanic'!AB199</f>
        <v>0.34595647098201326</v>
      </c>
      <c r="AC18" s="28">
        <f>'Calculations hispanic'!AC199</f>
        <v>0.35017248539042367</v>
      </c>
      <c r="AD18" s="28">
        <f>'Calculations hispanic'!AD199</f>
        <v>0.3543746357830771</v>
      </c>
      <c r="AE18" s="28">
        <f>'Calculations hispanic'!AE199</f>
        <v>0.3585623178249881</v>
      </c>
      <c r="AF18" s="28">
        <f>'Calculations hispanic'!AF199</f>
        <v>0.36273494731731865</v>
      </c>
      <c r="AG18">
        <f t="shared" si="1"/>
        <v>0.3675652413986743</v>
      </c>
      <c r="AH18">
        <f t="shared" si="1"/>
        <v>0.37187193563604026</v>
      </c>
      <c r="AI18">
        <f t="shared" si="1"/>
        <v>0.37617862987340622</v>
      </c>
      <c r="AJ18">
        <f t="shared" si="1"/>
        <v>0.38048532411077218</v>
      </c>
      <c r="AK18">
        <f t="shared" si="1"/>
        <v>0.38479201834813814</v>
      </c>
      <c r="AL18">
        <f t="shared" si="1"/>
        <v>0.3890987125855041</v>
      </c>
      <c r="AM18">
        <f t="shared" si="1"/>
        <v>0.39340540682287006</v>
      </c>
      <c r="AN18">
        <f t="shared" si="1"/>
        <v>0.39771210106023602</v>
      </c>
      <c r="AO18">
        <f t="shared" si="1"/>
        <v>0.40201879529760198</v>
      </c>
      <c r="AP18">
        <f t="shared" si="1"/>
        <v>0.40632548953496794</v>
      </c>
      <c r="AQ18">
        <f t="shared" si="1"/>
        <v>0.4106321837723339</v>
      </c>
      <c r="AR18">
        <f t="shared" si="1"/>
        <v>0.41493887800969986</v>
      </c>
      <c r="AS18">
        <f t="shared" si="1"/>
        <v>0.41924557224706582</v>
      </c>
      <c r="AT18">
        <f t="shared" si="1"/>
        <v>0.42355226648443178</v>
      </c>
      <c r="AU18">
        <f t="shared" si="1"/>
        <v>0.42785896072179774</v>
      </c>
      <c r="AV18">
        <f t="shared" si="1"/>
        <v>0.4321656549591637</v>
      </c>
      <c r="AW18">
        <f t="shared" si="2"/>
        <v>0.43647234919652966</v>
      </c>
      <c r="AX18">
        <f t="shared" si="2"/>
        <v>0.44077904343389562</v>
      </c>
      <c r="AY18">
        <f t="shared" si="2"/>
        <v>0.44508573767126158</v>
      </c>
      <c r="AZ18">
        <f t="shared" si="2"/>
        <v>0.44939243190862754</v>
      </c>
    </row>
    <row r="19" spans="1:52" x14ac:dyDescent="0.2">
      <c r="A19" s="6" t="s">
        <v>36</v>
      </c>
      <c r="B19" s="28">
        <f>'Calculations hispanic'!B200</f>
        <v>0.14880411361410384</v>
      </c>
      <c r="C19" s="28">
        <f>'Calculations hispanic'!C200</f>
        <v>0.15208393641989348</v>
      </c>
      <c r="D19" s="28">
        <f>'Calculations hispanic'!D200</f>
        <v>0.1555082954227367</v>
      </c>
      <c r="E19" s="28">
        <f>'Calculations hispanic'!E200</f>
        <v>0.15896871401481588</v>
      </c>
      <c r="F19" s="28">
        <f>'Calculations hispanic'!F200</f>
        <v>0.16245140898498941</v>
      </c>
      <c r="G19" s="28">
        <f>'Calculations hispanic'!G200</f>
        <v>0.16598433421853157</v>
      </c>
      <c r="H19" s="28">
        <f>'Calculations hispanic'!H200</f>
        <v>0.16957309085986619</v>
      </c>
      <c r="I19" s="28">
        <f>'Calculations hispanic'!I200</f>
        <v>0.1731844062285848</v>
      </c>
      <c r="J19" s="28">
        <f>'Calculations hispanic'!J200</f>
        <v>0.17680222301240603</v>
      </c>
      <c r="K19" s="28">
        <f>'Calculations hispanic'!K200</f>
        <v>0.18041034648532428</v>
      </c>
      <c r="L19" s="28">
        <f>'Calculations hispanic'!L200</f>
        <v>0.18392421619819133</v>
      </c>
      <c r="M19" s="28">
        <f>'Calculations hispanic'!M200</f>
        <v>0.18755302705736782</v>
      </c>
      <c r="N19" s="28">
        <f>'Calculations hispanic'!N200</f>
        <v>0.19119885144677132</v>
      </c>
      <c r="O19" s="28">
        <f>'Calculations hispanic'!O200</f>
        <v>0.19486087096013593</v>
      </c>
      <c r="P19" s="28">
        <f>'Calculations hispanic'!P200</f>
        <v>0.19853826869533439</v>
      </c>
      <c r="Q19" s="28">
        <f>'Calculations hispanic'!Q200</f>
        <v>0.20223022990831974</v>
      </c>
      <c r="R19" s="28">
        <f>'Calculations hispanic'!R200</f>
        <v>0.20593594264909207</v>
      </c>
      <c r="S19" s="28">
        <f>'Calculations hispanic'!S200</f>
        <v>0.20965459837913264</v>
      </c>
      <c r="T19" s="28">
        <f>'Calculations hispanic'!T200</f>
        <v>0.21338539256980829</v>
      </c>
      <c r="U19" s="28">
        <f>'Calculations hispanic'!U200</f>
        <v>0.21712752528128657</v>
      </c>
      <c r="V19" s="28">
        <f>'Calculations hispanic'!V200</f>
        <v>0.2208802017215919</v>
      </c>
      <c r="W19" s="28">
        <f>'Calculations hispanic'!W200</f>
        <v>0.22464263278546509</v>
      </c>
      <c r="X19" s="28">
        <f>'Calculations hispanic'!X200</f>
        <v>0.22841403557274823</v>
      </c>
      <c r="Y19" s="28">
        <f>'Calculations hispanic'!Y200</f>
        <v>0.23219363388607969</v>
      </c>
      <c r="Z19" s="28">
        <f>'Calculations hispanic'!Z200</f>
        <v>0.23598065870771445</v>
      </c>
      <c r="AA19" s="28">
        <f>'Calculations hispanic'!AA200</f>
        <v>0.23977434865536965</v>
      </c>
      <c r="AB19" s="28">
        <f>'Calculations hispanic'!AB200</f>
        <v>0.2435739504170083</v>
      </c>
      <c r="AC19" s="28">
        <f>'Calculations hispanic'!AC200</f>
        <v>0.24737871916453494</v>
      </c>
      <c r="AD19" s="28">
        <f>'Calculations hispanic'!AD200</f>
        <v>0.2511879189464381</v>
      </c>
      <c r="AE19" s="28">
        <f>'Calculations hispanic'!AE200</f>
        <v>0.25500082305942778</v>
      </c>
      <c r="AF19" s="28">
        <f>'Calculations hispanic'!AF200</f>
        <v>0.25881671439917991</v>
      </c>
      <c r="AG19">
        <f t="shared" si="1"/>
        <v>0.26167217323453862</v>
      </c>
      <c r="AH19">
        <f t="shared" si="1"/>
        <v>0.26535324972758012</v>
      </c>
      <c r="AI19">
        <f t="shared" si="1"/>
        <v>0.26903432622062162</v>
      </c>
      <c r="AJ19">
        <f t="shared" si="1"/>
        <v>0.27271540271366224</v>
      </c>
      <c r="AK19">
        <f t="shared" si="1"/>
        <v>0.27639647920670374</v>
      </c>
      <c r="AL19">
        <f t="shared" si="1"/>
        <v>0.28007755569974524</v>
      </c>
      <c r="AM19">
        <f t="shared" si="1"/>
        <v>0.28375863219278674</v>
      </c>
      <c r="AN19">
        <f t="shared" si="1"/>
        <v>0.28743970868582736</v>
      </c>
      <c r="AO19">
        <f t="shared" si="1"/>
        <v>0.29112078517886886</v>
      </c>
      <c r="AP19">
        <f t="shared" si="1"/>
        <v>0.29480186167191036</v>
      </c>
      <c r="AQ19">
        <f t="shared" si="1"/>
        <v>0.29848293816495097</v>
      </c>
      <c r="AR19">
        <f t="shared" si="1"/>
        <v>0.30216401465799247</v>
      </c>
      <c r="AS19">
        <f t="shared" si="1"/>
        <v>0.30584509115103398</v>
      </c>
      <c r="AT19">
        <f t="shared" si="1"/>
        <v>0.30952616764407548</v>
      </c>
      <c r="AU19">
        <f t="shared" si="1"/>
        <v>0.31320724413711609</v>
      </c>
      <c r="AV19">
        <f t="shared" si="1"/>
        <v>0.31688832063015759</v>
      </c>
      <c r="AW19">
        <f t="shared" si="2"/>
        <v>0.3205693971231991</v>
      </c>
      <c r="AX19">
        <f t="shared" si="2"/>
        <v>0.3242504736162406</v>
      </c>
      <c r="AY19">
        <f t="shared" si="2"/>
        <v>0.32793155010928121</v>
      </c>
      <c r="AZ19">
        <f t="shared" si="2"/>
        <v>0.33161262660232271</v>
      </c>
    </row>
    <row r="20" spans="1:52" x14ac:dyDescent="0.2">
      <c r="A20" s="6" t="s">
        <v>37</v>
      </c>
      <c r="B20" s="28">
        <f>'Calculations hispanic'!B201</f>
        <v>0.11600000000000003</v>
      </c>
      <c r="C20" s="28">
        <f>'Calculations hispanic'!C201</f>
        <v>0.11882675442471895</v>
      </c>
      <c r="D20" s="28">
        <f>'Calculations hispanic'!D201</f>
        <v>0.12178509451307275</v>
      </c>
      <c r="E20" s="28">
        <f>'Calculations hispanic'!E201</f>
        <v>0.12478181291018745</v>
      </c>
      <c r="F20" s="28">
        <f>'Calculations hispanic'!F201</f>
        <v>0.12780510272467613</v>
      </c>
      <c r="G20" s="28">
        <f>'Calculations hispanic'!G201</f>
        <v>0.13087940511283683</v>
      </c>
      <c r="H20" s="28">
        <f>'Calculations hispanic'!H201</f>
        <v>0.13400987592953367</v>
      </c>
      <c r="I20" s="28">
        <f>'Calculations hispanic'!I201</f>
        <v>0.13716768711861094</v>
      </c>
      <c r="J20" s="28">
        <f>'Calculations hispanic'!J201</f>
        <v>0.14033883761706084</v>
      </c>
      <c r="K20" s="28">
        <f>'Calculations hispanic'!K201</f>
        <v>0.14350907103933258</v>
      </c>
      <c r="L20" s="28">
        <f>'Calculations hispanic'!L201</f>
        <v>0.14660371794313232</v>
      </c>
      <c r="M20" s="28">
        <f>'Calculations hispanic'!M201</f>
        <v>0.14980703238533657</v>
      </c>
      <c r="N20" s="28">
        <f>'Calculations hispanic'!N201</f>
        <v>0.15303293106531357</v>
      </c>
      <c r="O20" s="28">
        <f>'Calculations hispanic'!O201</f>
        <v>0.15628074705437986</v>
      </c>
      <c r="P20" s="28">
        <f>'Calculations hispanic'!P201</f>
        <v>0.15954980862386631</v>
      </c>
      <c r="Q20" s="28">
        <f>'Calculations hispanic'!Q201</f>
        <v>0.16283943984197555</v>
      </c>
      <c r="R20" s="28">
        <f>'Calculations hispanic'!R201</f>
        <v>0.16614896116423153</v>
      </c>
      <c r="S20" s="28">
        <f>'Calculations hispanic'!S201</f>
        <v>0.16947769001674459</v>
      </c>
      <c r="T20" s="28">
        <f>'Calculations hispanic'!T201</f>
        <v>0.17282494137155632</v>
      </c>
      <c r="U20" s="28">
        <f>'Calculations hispanic'!U201</f>
        <v>0.17619002831334188</v>
      </c>
      <c r="V20" s="28">
        <f>'Calculations hispanic'!V201</f>
        <v>0.17957226259681891</v>
      </c>
      <c r="W20" s="28">
        <f>'Calculations hispanic'!W201</f>
        <v>0.18297095519422008</v>
      </c>
      <c r="X20" s="28">
        <f>'Calculations hispanic'!X201</f>
        <v>0.18638541683223725</v>
      </c>
      <c r="Y20" s="28">
        <f>'Calculations hispanic'!Y201</f>
        <v>0.18981495851788521</v>
      </c>
      <c r="Z20" s="28">
        <f>'Calculations hispanic'!Z201</f>
        <v>0.19325889205275243</v>
      </c>
      <c r="AA20" s="28">
        <f>'Calculations hispanic'!AA201</f>
        <v>0.1967165305351804</v>
      </c>
      <c r="AB20" s="28">
        <f>'Calculations hispanic'!AB201</f>
        <v>0.20018718884991146</v>
      </c>
      <c r="AC20" s="28">
        <f>'Calculations hispanic'!AC201</f>
        <v>0.20367018414480417</v>
      </c>
      <c r="AD20" s="28">
        <f>'Calculations hispanic'!AD201</f>
        <v>0.20716483629425717</v>
      </c>
      <c r="AE20" s="28">
        <f>'Calculations hispanic'!AE201</f>
        <v>0.21067046834900555</v>
      </c>
      <c r="AF20" s="28">
        <f>'Calculations hispanic'!AF201</f>
        <v>0.21418640697199837</v>
      </c>
      <c r="AG20">
        <f t="shared" si="1"/>
        <v>0.21618274224993339</v>
      </c>
      <c r="AH20">
        <f t="shared" si="1"/>
        <v>0.21946743573831817</v>
      </c>
      <c r="AI20">
        <f t="shared" si="1"/>
        <v>0.22275212922670296</v>
      </c>
      <c r="AJ20">
        <f t="shared" si="1"/>
        <v>0.22603682271508863</v>
      </c>
      <c r="AK20">
        <f t="shared" si="1"/>
        <v>0.22932151620347341</v>
      </c>
      <c r="AL20">
        <f t="shared" si="1"/>
        <v>0.23260620969185819</v>
      </c>
      <c r="AM20">
        <f t="shared" si="1"/>
        <v>0.23589090318024297</v>
      </c>
      <c r="AN20">
        <f t="shared" si="1"/>
        <v>0.23917559666862775</v>
      </c>
      <c r="AO20">
        <f t="shared" si="1"/>
        <v>0.24246029015701343</v>
      </c>
      <c r="AP20">
        <f t="shared" si="1"/>
        <v>0.24574498364539821</v>
      </c>
      <c r="AQ20">
        <f t="shared" si="1"/>
        <v>0.24902967713378299</v>
      </c>
      <c r="AR20">
        <f t="shared" si="1"/>
        <v>0.25231437062216866</v>
      </c>
      <c r="AS20">
        <f t="shared" si="1"/>
        <v>0.25559906411055344</v>
      </c>
      <c r="AT20">
        <f t="shared" si="1"/>
        <v>0.25888375759893822</v>
      </c>
      <c r="AU20">
        <f t="shared" si="1"/>
        <v>0.26216845108732301</v>
      </c>
      <c r="AV20">
        <f t="shared" si="1"/>
        <v>0.26545314457570779</v>
      </c>
      <c r="AW20">
        <f t="shared" si="2"/>
        <v>0.26873783806409346</v>
      </c>
      <c r="AX20">
        <f t="shared" si="2"/>
        <v>0.27202253155247824</v>
      </c>
      <c r="AY20">
        <f t="shared" si="2"/>
        <v>0.27530722504086302</v>
      </c>
      <c r="AZ20">
        <f t="shared" si="2"/>
        <v>0.27859191852924869</v>
      </c>
    </row>
    <row r="21" spans="1:52" x14ac:dyDescent="0.2">
      <c r="A21" s="6" t="s">
        <v>38</v>
      </c>
      <c r="B21" s="28">
        <f>'Calculations hispanic'!B202</f>
        <v>0.15299999999999997</v>
      </c>
      <c r="C21" s="28">
        <f>'Calculations hispanic'!C202</f>
        <v>0.1563323126595377</v>
      </c>
      <c r="D21" s="28">
        <f>'Calculations hispanic'!D202</f>
        <v>0.1598104845687747</v>
      </c>
      <c r="E21" s="28">
        <f>'Calculations hispanic'!E202</f>
        <v>0.16332426632636071</v>
      </c>
      <c r="F21" s="28">
        <f>'Calculations hispanic'!F202</f>
        <v>0.16685964744362536</v>
      </c>
      <c r="G21" s="28">
        <f>'Calculations hispanic'!G202</f>
        <v>0.17044498373878594</v>
      </c>
      <c r="H21" s="28">
        <f>'Calculations hispanic'!H202</f>
        <v>0.17408592371098369</v>
      </c>
      <c r="I21" s="28">
        <f>'Calculations hispanic'!I202</f>
        <v>0.17774868730689861</v>
      </c>
      <c r="J21" s="28">
        <f>'Calculations hispanic'!J202</f>
        <v>0.18141698661070646</v>
      </c>
      <c r="K21" s="28">
        <f>'Calculations hispanic'!K202</f>
        <v>0.18507441298257157</v>
      </c>
      <c r="L21" s="28">
        <f>'Calculations hispanic'!L202</f>
        <v>0.18863530507348961</v>
      </c>
      <c r="M21" s="28">
        <f>'Calculations hispanic'!M202</f>
        <v>0.19231165832545249</v>
      </c>
      <c r="N21" s="28">
        <f>'Calculations hispanic'!N202</f>
        <v>0.19600421612608859</v>
      </c>
      <c r="O21" s="28">
        <f>'Calculations hispanic'!O202</f>
        <v>0.19971214530889675</v>
      </c>
      <c r="P21" s="28">
        <f>'Calculations hispanic'!P202</f>
        <v>0.20343461508632599</v>
      </c>
      <c r="Q21" s="28">
        <f>'Calculations hispanic'!Q202</f>
        <v>0.20717079770265506</v>
      </c>
      <c r="R21" s="28">
        <f>'Calculations hispanic'!R202</f>
        <v>0.21091986906745969</v>
      </c>
      <c r="S21" s="28">
        <f>'Calculations hispanic'!S202</f>
        <v>0.21468100936915491</v>
      </c>
      <c r="T21" s="28">
        <f>'Calculations hispanic'!T202</f>
        <v>0.21845340366817076</v>
      </c>
      <c r="U21" s="28">
        <f>'Calculations hispanic'!U202</f>
        <v>0.22223624246935117</v>
      </c>
      <c r="V21" s="28">
        <f>'Calculations hispanic'!V202</f>
        <v>0.22602872227326631</v>
      </c>
      <c r="W21" s="28">
        <f>'Calculations hispanic'!W202</f>
        <v>0.22983004610615174</v>
      </c>
      <c r="X21" s="28">
        <f>'Calculations hispanic'!X202</f>
        <v>0.23363942402825735</v>
      </c>
      <c r="Y21" s="28">
        <f>'Calculations hispanic'!Y202</f>
        <v>0.23745607362045013</v>
      </c>
      <c r="Z21" s="28">
        <f>'Calculations hispanic'!Z202</f>
        <v>0.24127922044894073</v>
      </c>
      <c r="AA21" s="28">
        <f>'Calculations hispanic'!AA202</f>
        <v>0.24510809850809831</v>
      </c>
      <c r="AB21" s="28">
        <f>'Calculations hispanic'!AB202</f>
        <v>0.24894195064132305</v>
      </c>
      <c r="AC21" s="28">
        <f>'Calculations hispanic'!AC202</f>
        <v>0.2527800289400125</v>
      </c>
      <c r="AD21" s="28">
        <f>'Calculations hispanic'!AD202</f>
        <v>0.25662159512071198</v>
      </c>
      <c r="AE21" s="28">
        <f>'Calculations hispanic'!AE202</f>
        <v>0.26046592088056353</v>
      </c>
      <c r="AF21" s="28">
        <f>'Calculations hispanic'!AF202</f>
        <v>0.26431228823121672</v>
      </c>
      <c r="AG21">
        <f t="shared" si="1"/>
        <v>0.26727504632779109</v>
      </c>
      <c r="AH21">
        <f t="shared" si="1"/>
        <v>0.27099965540000248</v>
      </c>
      <c r="AI21">
        <f t="shared" si="1"/>
        <v>0.27472426447221476</v>
      </c>
      <c r="AJ21">
        <f t="shared" si="1"/>
        <v>0.27844887354442704</v>
      </c>
      <c r="AK21">
        <f t="shared" si="1"/>
        <v>0.28217348261663933</v>
      </c>
      <c r="AL21">
        <f t="shared" si="1"/>
        <v>0.28589809168885161</v>
      </c>
      <c r="AM21">
        <f t="shared" si="1"/>
        <v>0.28962270076106389</v>
      </c>
      <c r="AN21">
        <f t="shared" si="1"/>
        <v>0.29334730983327617</v>
      </c>
      <c r="AO21">
        <f t="shared" si="1"/>
        <v>0.29707191890548756</v>
      </c>
      <c r="AP21">
        <f t="shared" si="1"/>
        <v>0.30079652797769985</v>
      </c>
      <c r="AQ21">
        <f t="shared" si="1"/>
        <v>0.30452113704991213</v>
      </c>
      <c r="AR21">
        <f t="shared" si="1"/>
        <v>0.30824574612212441</v>
      </c>
      <c r="AS21">
        <f t="shared" si="1"/>
        <v>0.31197035519433669</v>
      </c>
      <c r="AT21">
        <f t="shared" si="1"/>
        <v>0.31569496426654897</v>
      </c>
      <c r="AU21">
        <f t="shared" si="1"/>
        <v>0.31941957333876125</v>
      </c>
      <c r="AV21">
        <f t="shared" si="1"/>
        <v>0.32314418241097354</v>
      </c>
      <c r="AW21">
        <f t="shared" si="2"/>
        <v>0.32686879148318493</v>
      </c>
      <c r="AX21">
        <f t="shared" si="2"/>
        <v>0.33059340055539721</v>
      </c>
      <c r="AY21">
        <f t="shared" si="2"/>
        <v>0.33431800962760949</v>
      </c>
      <c r="AZ21">
        <f t="shared" si="2"/>
        <v>0.33804261869982177</v>
      </c>
    </row>
    <row r="22" spans="1:52" x14ac:dyDescent="0.2">
      <c r="A22" s="6" t="s">
        <v>39</v>
      </c>
      <c r="B22" s="28">
        <f>'Calculations hispanic'!B203</f>
        <v>0.112</v>
      </c>
      <c r="C22" s="28">
        <f>'Calculations hispanic'!C203</f>
        <v>0.11476606074943617</v>
      </c>
      <c r="D22" s="28">
        <f>'Calculations hispanic'!D203</f>
        <v>0.11766178142237373</v>
      </c>
      <c r="E22" s="28">
        <f>'Calculations hispanic'!E203</f>
        <v>0.12059599547205495</v>
      </c>
      <c r="F22" s="28">
        <f>'Calculations hispanic'!F203</f>
        <v>0.12355716196338379</v>
      </c>
      <c r="G22" s="28">
        <f>'Calculations hispanic'!G203</f>
        <v>0.12656924542519166</v>
      </c>
      <c r="H22" s="28">
        <f>'Calculations hispanic'!H203</f>
        <v>0.12963733682992107</v>
      </c>
      <c r="I22" s="28">
        <f>'Calculations hispanic'!I203</f>
        <v>0.13273321106663305</v>
      </c>
      <c r="J22" s="28">
        <f>'Calculations hispanic'!J203</f>
        <v>0.1358431501885311</v>
      </c>
      <c r="K22" s="28">
        <f>'Calculations hispanic'!K203</f>
        <v>0.13895316848019468</v>
      </c>
      <c r="L22" s="28">
        <f>'Calculations hispanic'!L203</f>
        <v>0.14198997007706143</v>
      </c>
      <c r="M22" s="28">
        <f>'Calculations hispanic'!M203</f>
        <v>0.14513437040225693</v>
      </c>
      <c r="N22" s="28">
        <f>'Calculations hispanic'!N203</f>
        <v>0.14830191935557102</v>
      </c>
      <c r="O22" s="28">
        <f>'Calculations hispanic'!O203</f>
        <v>0.15149197280070104</v>
      </c>
      <c r="P22" s="28">
        <f>'Calculations hispanic'!P203</f>
        <v>0.15470388113108874</v>
      </c>
      <c r="Q22" s="28">
        <f>'Calculations hispanic'!Q203</f>
        <v>0.15793698985189289</v>
      </c>
      <c r="R22" s="28">
        <f>'Calculations hispanic'!R203</f>
        <v>0.16119064015691351</v>
      </c>
      <c r="S22" s="28">
        <f>'Calculations hispanic'!S203</f>
        <v>0.16446416949968617</v>
      </c>
      <c r="T22" s="28">
        <f>'Calculations hispanic'!T203</f>
        <v>0.16775691215800365</v>
      </c>
      <c r="U22" s="28">
        <f>'Calculations hispanic'!U203</f>
        <v>0.17106819979113175</v>
      </c>
      <c r="V22" s="28">
        <f>'Calculations hispanic'!V203</f>
        <v>0.17439736198905384</v>
      </c>
      <c r="W22" s="28">
        <f>'Calculations hispanic'!W203</f>
        <v>0.17774372681308465</v>
      </c>
      <c r="X22" s="28">
        <f>'Calculations hispanic'!X203</f>
        <v>0.18110662132724156</v>
      </c>
      <c r="Y22" s="28">
        <f>'Calculations hispanic'!Y203</f>
        <v>0.18448537211979815</v>
      </c>
      <c r="Z22" s="28">
        <f>'Calculations hispanic'!Z203</f>
        <v>0.18787930581446427</v>
      </c>
      <c r="AA22" s="28">
        <f>'Calculations hispanic'!AA203</f>
        <v>0.1912877495707036</v>
      </c>
      <c r="AB22" s="28">
        <f>'Calculations hispanic'!AB203</f>
        <v>0.19471003157270306</v>
      </c>
      <c r="AC22" s="28">
        <f>'Calculations hispanic'!AC203</f>
        <v>0.19814548150655778</v>
      </c>
      <c r="AD22" s="28">
        <f>'Calculations hispanic'!AD203</f>
        <v>0.20159343102528249</v>
      </c>
      <c r="AE22" s="28">
        <f>'Calculations hispanic'!AE203</f>
        <v>0.20505321420127548</v>
      </c>
      <c r="AF22" s="28">
        <f>'Calculations hispanic'!AF203</f>
        <v>0.20852416796590856</v>
      </c>
      <c r="AG22">
        <f t="shared" si="1"/>
        <v>0.21041431368429198</v>
      </c>
      <c r="AH22">
        <f t="shared" si="1"/>
        <v>0.21364326756228635</v>
      </c>
      <c r="AI22">
        <f t="shared" si="1"/>
        <v>0.21687222144027984</v>
      </c>
      <c r="AJ22">
        <f t="shared" si="1"/>
        <v>0.22010117531827422</v>
      </c>
      <c r="AK22">
        <f t="shared" si="1"/>
        <v>0.22333012919626771</v>
      </c>
      <c r="AL22">
        <f t="shared" si="1"/>
        <v>0.22655908307426209</v>
      </c>
      <c r="AM22">
        <f t="shared" si="1"/>
        <v>0.22978803695225558</v>
      </c>
      <c r="AN22">
        <f t="shared" si="1"/>
        <v>0.23301699083024996</v>
      </c>
      <c r="AO22">
        <f t="shared" si="1"/>
        <v>0.23624594470824345</v>
      </c>
      <c r="AP22">
        <f t="shared" si="1"/>
        <v>0.23947489858623783</v>
      </c>
      <c r="AQ22">
        <f t="shared" si="1"/>
        <v>0.24270385246423132</v>
      </c>
      <c r="AR22">
        <f t="shared" si="1"/>
        <v>0.2459328063422257</v>
      </c>
      <c r="AS22">
        <f t="shared" si="1"/>
        <v>0.24916176022021919</v>
      </c>
      <c r="AT22">
        <f t="shared" si="1"/>
        <v>0.25239071409821356</v>
      </c>
      <c r="AU22">
        <f t="shared" si="1"/>
        <v>0.25561966797620705</v>
      </c>
      <c r="AV22">
        <f t="shared" si="1"/>
        <v>0.25884862185420143</v>
      </c>
      <c r="AW22">
        <f t="shared" si="2"/>
        <v>0.26207757573219492</v>
      </c>
      <c r="AX22">
        <f t="shared" si="2"/>
        <v>0.2653065296101893</v>
      </c>
      <c r="AY22">
        <f t="shared" si="2"/>
        <v>0.26853548348818279</v>
      </c>
      <c r="AZ22">
        <f t="shared" si="2"/>
        <v>0.27176443736617717</v>
      </c>
    </row>
    <row r="23" spans="1:52" x14ac:dyDescent="0.2">
      <c r="A23" s="6" t="s">
        <v>40</v>
      </c>
      <c r="B23" s="28">
        <f>'Calculations hispanic'!B204</f>
        <v>9.9000000000000005E-2</v>
      </c>
      <c r="C23" s="28">
        <f>'Calculations hispanic'!C204</f>
        <v>0.10156004527149708</v>
      </c>
      <c r="D23" s="28">
        <f>'Calculations hispanic'!D204</f>
        <v>0.1042429067384007</v>
      </c>
      <c r="E23" s="28">
        <f>'Calculations hispanic'!E204</f>
        <v>0.1069643362781233</v>
      </c>
      <c r="F23" s="28">
        <f>'Calculations hispanic'!F204</f>
        <v>0.10971369636945726</v>
      </c>
      <c r="G23" s="28">
        <f>'Calculations hispanic'!G204</f>
        <v>0.1125133226072782</v>
      </c>
      <c r="H23" s="28">
        <f>'Calculations hispanic'!H204</f>
        <v>0.11536807588990791</v>
      </c>
      <c r="I23" s="28">
        <f>'Calculations hispanic'!I204</f>
        <v>0.11825178856746482</v>
      </c>
      <c r="J23" s="28">
        <f>'Calculations hispanic'!J204</f>
        <v>0.12115171483326521</v>
      </c>
      <c r="K23" s="28">
        <f>'Calculations hispanic'!K204</f>
        <v>0.12405480443157189</v>
      </c>
      <c r="L23" s="28">
        <f>'Calculations hispanic'!L204</f>
        <v>0.12689250223000825</v>
      </c>
      <c r="M23" s="28">
        <f>'Calculations hispanic'!M204</f>
        <v>0.12983379106411352</v>
      </c>
      <c r="N23" s="28">
        <f>'Calculations hispanic'!N204</f>
        <v>0.13279983927167693</v>
      </c>
      <c r="O23" s="28">
        <f>'Calculations hispanic'!O204</f>
        <v>0.13579008297881279</v>
      </c>
      <c r="P23" s="28">
        <f>'Calculations hispanic'!P204</f>
        <v>0.13880395087836311</v>
      </c>
      <c r="Q23" s="28">
        <f>'Calculations hispanic'!Q204</f>
        <v>0.14184086475221891</v>
      </c>
      <c r="R23" s="28">
        <f>'Calculations hispanic'!R204</f>
        <v>0.14490023999275523</v>
      </c>
      <c r="S23" s="28">
        <f>'Calculations hispanic'!S204</f>
        <v>0.14798148612261941</v>
      </c>
      <c r="T23" s="28">
        <f>'Calculations hispanic'!T204</f>
        <v>0.15108400731213856</v>
      </c>
      <c r="U23" s="28">
        <f>'Calculations hispanic'!U204</f>
        <v>0.15420720289361176</v>
      </c>
      <c r="V23" s="28">
        <f>'Calculations hispanic'!V204</f>
        <v>0.15735046787180859</v>
      </c>
      <c r="W23" s="28">
        <f>'Calculations hispanic'!W204</f>
        <v>0.16051319342999432</v>
      </c>
      <c r="X23" s="28">
        <f>'Calculations hispanic'!X204</f>
        <v>0.16369476743083508</v>
      </c>
      <c r="Y23" s="28">
        <f>'Calculations hispanic'!Y204</f>
        <v>0.16689457491156939</v>
      </c>
      <c r="Z23" s="28">
        <f>'Calculations hispanic'!Z204</f>
        <v>0.17011199857283901</v>
      </c>
      <c r="AA23" s="28">
        <f>'Calculations hispanic'!AA204</f>
        <v>0.17334641926063052</v>
      </c>
      <c r="AB23" s="28">
        <f>'Calculations hispanic'!AB204</f>
        <v>0.17659721644077653</v>
      </c>
      <c r="AC23" s="28">
        <f>'Calculations hispanic'!AC204</f>
        <v>0.17986376866550616</v>
      </c>
      <c r="AD23" s="28">
        <f>'Calculations hispanic'!AD204</f>
        <v>0.18314545403157279</v>
      </c>
      <c r="AE23" s="28">
        <f>'Calculations hispanic'!AE204</f>
        <v>0.18644165062949791</v>
      </c>
      <c r="AF23" s="28">
        <f>'Calculations hispanic'!AF204</f>
        <v>0.18975173698351153</v>
      </c>
      <c r="AG23">
        <f t="shared" si="1"/>
        <v>0.19129695758854748</v>
      </c>
      <c r="AH23">
        <f t="shared" si="1"/>
        <v>0.19433232004526779</v>
      </c>
      <c r="AI23">
        <f t="shared" si="1"/>
        <v>0.19736768250198722</v>
      </c>
      <c r="AJ23">
        <f t="shared" si="1"/>
        <v>0.20040304495870753</v>
      </c>
      <c r="AK23">
        <f t="shared" si="1"/>
        <v>0.20343840741542785</v>
      </c>
      <c r="AL23">
        <f t="shared" si="1"/>
        <v>0.20647376987214727</v>
      </c>
      <c r="AM23">
        <f t="shared" si="1"/>
        <v>0.20950913232886759</v>
      </c>
      <c r="AN23">
        <f t="shared" si="1"/>
        <v>0.2125444947855879</v>
      </c>
      <c r="AO23">
        <f t="shared" si="1"/>
        <v>0.21557985724230733</v>
      </c>
      <c r="AP23">
        <f t="shared" si="1"/>
        <v>0.21861521969902764</v>
      </c>
      <c r="AQ23">
        <f t="shared" si="1"/>
        <v>0.22165058215574795</v>
      </c>
      <c r="AR23">
        <f t="shared" si="1"/>
        <v>0.22468594461246827</v>
      </c>
      <c r="AS23">
        <f t="shared" si="1"/>
        <v>0.2277213070691877</v>
      </c>
      <c r="AT23">
        <f t="shared" si="1"/>
        <v>0.23075666952590801</v>
      </c>
      <c r="AU23">
        <f t="shared" si="1"/>
        <v>0.23379203198262832</v>
      </c>
      <c r="AV23">
        <f t="shared" si="1"/>
        <v>0.23682739443934775</v>
      </c>
      <c r="AW23">
        <f t="shared" si="2"/>
        <v>0.23986275689606806</v>
      </c>
      <c r="AX23">
        <f t="shared" si="2"/>
        <v>0.24289811935278838</v>
      </c>
      <c r="AY23">
        <f t="shared" si="2"/>
        <v>0.2459334818095078</v>
      </c>
      <c r="AZ23">
        <f t="shared" si="2"/>
        <v>0.24896884426622812</v>
      </c>
    </row>
    <row r="24" spans="1:52" x14ac:dyDescent="0.2">
      <c r="A24" s="6" t="s">
        <v>41</v>
      </c>
      <c r="B24" s="28">
        <f>'Calculations hispanic'!B205</f>
        <v>0.1655895953757226</v>
      </c>
      <c r="C24" s="28">
        <f>'Calculations hispanic'!C205</f>
        <v>0.16907237257137489</v>
      </c>
      <c r="D24" s="28">
        <f>'Calculations hispanic'!D205</f>
        <v>0.17270457103946552</v>
      </c>
      <c r="E24" s="28">
        <f>'Calculations hispanic'!E205</f>
        <v>0.17637085548704912</v>
      </c>
      <c r="F24" s="28">
        <f>'Calculations hispanic'!F205</f>
        <v>0.18005656694420907</v>
      </c>
      <c r="G24" s="28">
        <f>'Calculations hispanic'!G205</f>
        <v>0.1837912077083885</v>
      </c>
      <c r="H24" s="28">
        <f>'Calculations hispanic'!H205</f>
        <v>0.18758055741691212</v>
      </c>
      <c r="I24" s="28">
        <f>'Calculations hispanic'!I205</f>
        <v>0.19138939222035864</v>
      </c>
      <c r="J24" s="28">
        <f>'Calculations hispanic'!J205</f>
        <v>0.19520077379212053</v>
      </c>
      <c r="K24" s="28">
        <f>'Calculations hispanic'!K205</f>
        <v>0.1989976947391561</v>
      </c>
      <c r="L24" s="28">
        <f>'Calculations hispanic'!L205</f>
        <v>0.20269139629122931</v>
      </c>
      <c r="M24" s="28">
        <f>'Calculations hispanic'!M205</f>
        <v>0.20650178839951838</v>
      </c>
      <c r="N24" s="28">
        <f>'Calculations hispanic'!N205</f>
        <v>0.21032586097994421</v>
      </c>
      <c r="O24" s="28">
        <f>'Calculations hispanic'!O205</f>
        <v>0.21416274281306785</v>
      </c>
      <c r="P24" s="28">
        <f>'Calculations hispanic'!P205</f>
        <v>0.21801156772429672</v>
      </c>
      <c r="Q24" s="28">
        <f>'Calculations hispanic'!Q205</f>
        <v>0.22187147522264086</v>
      </c>
      <c r="R24" s="28">
        <f>'Calculations hispanic'!R205</f>
        <v>0.22574161111592428</v>
      </c>
      <c r="S24" s="28">
        <f>'Calculations hispanic'!S205</f>
        <v>0.22962112810211729</v>
      </c>
      <c r="T24" s="28">
        <f>'Calculations hispanic'!T205</f>
        <v>0.23350918633652121</v>
      </c>
      <c r="U24" s="28">
        <f>'Calculations hispanic'!U205</f>
        <v>0.23740495397457884</v>
      </c>
      <c r="V24" s="28">
        <f>'Calculations hispanic'!V205</f>
        <v>0.24130760769018644</v>
      </c>
      <c r="W24" s="28">
        <f>'Calculations hispanic'!W205</f>
        <v>0.24521633316940594</v>
      </c>
      <c r="X24" s="28">
        <f>'Calculations hispanic'!X205</f>
        <v>0.24913032557955245</v>
      </c>
      <c r="Y24" s="28">
        <f>'Calculations hispanic'!Y205</f>
        <v>0.25304879001368774</v>
      </c>
      <c r="Z24" s="28">
        <f>'Calculations hispanic'!Z205</f>
        <v>0.25697094191058473</v>
      </c>
      <c r="AA24" s="28">
        <f>'Calculations hispanic'!AA205</f>
        <v>0.26089600745031349</v>
      </c>
      <c r="AB24" s="28">
        <f>'Calculations hispanic'!AB205</f>
        <v>0.26482322392561014</v>
      </c>
      <c r="AC24" s="28">
        <f>'Calculations hispanic'!AC205</f>
        <v>0.26875184008925201</v>
      </c>
      <c r="AD24" s="28">
        <f>'Calculations hispanic'!AD205</f>
        <v>0.27268111647771437</v>
      </c>
      <c r="AE24" s="28">
        <f>'Calculations hispanic'!AE205</f>
        <v>0.27661032571140692</v>
      </c>
      <c r="AF24" s="28">
        <f>'Calculations hispanic'!AF205</f>
        <v>0.28053875277183282</v>
      </c>
      <c r="AG24">
        <f t="shared" si="1"/>
        <v>0.28381849997083108</v>
      </c>
      <c r="AH24">
        <f t="shared" si="1"/>
        <v>0.28766487685803188</v>
      </c>
      <c r="AI24">
        <f t="shared" si="1"/>
        <v>0.29151125374523268</v>
      </c>
      <c r="AJ24">
        <f t="shared" si="1"/>
        <v>0.29535763063243348</v>
      </c>
      <c r="AK24">
        <f t="shared" si="1"/>
        <v>0.29920400751963427</v>
      </c>
      <c r="AL24">
        <f t="shared" si="1"/>
        <v>0.30305038440683596</v>
      </c>
      <c r="AM24">
        <f t="shared" si="1"/>
        <v>0.30689676129403676</v>
      </c>
      <c r="AN24">
        <f t="shared" si="1"/>
        <v>0.31074313818123755</v>
      </c>
      <c r="AO24">
        <f t="shared" si="1"/>
        <v>0.31458951506843835</v>
      </c>
      <c r="AP24">
        <f t="shared" si="1"/>
        <v>0.31843589195563915</v>
      </c>
      <c r="AQ24">
        <f t="shared" si="1"/>
        <v>0.32228226884283995</v>
      </c>
      <c r="AR24">
        <f t="shared" si="1"/>
        <v>0.32612864573004074</v>
      </c>
      <c r="AS24">
        <f t="shared" si="1"/>
        <v>0.32997502261724154</v>
      </c>
      <c r="AT24">
        <f t="shared" si="1"/>
        <v>0.33382139950444234</v>
      </c>
      <c r="AU24">
        <f t="shared" si="1"/>
        <v>0.33766777639164314</v>
      </c>
      <c r="AV24">
        <f t="shared" si="1"/>
        <v>0.34151415327884393</v>
      </c>
      <c r="AW24">
        <f t="shared" si="2"/>
        <v>0.34536053016604473</v>
      </c>
      <c r="AX24">
        <f t="shared" si="2"/>
        <v>0.34920690705324553</v>
      </c>
      <c r="AY24">
        <f t="shared" si="2"/>
        <v>0.35305328394044633</v>
      </c>
      <c r="AZ24">
        <f t="shared" si="2"/>
        <v>0.35689966082764712</v>
      </c>
    </row>
    <row r="25" spans="1:52" x14ac:dyDescent="0.2">
      <c r="A25" s="6" t="s">
        <v>42</v>
      </c>
      <c r="B25" s="28">
        <f>'Calculations hispanic'!B206</f>
        <v>0.18700000000000003</v>
      </c>
      <c r="C25" s="28">
        <f>'Calculations hispanic'!C206</f>
        <v>0.19071534938841442</v>
      </c>
      <c r="D25" s="28">
        <f>'Calculations hispanic'!D206</f>
        <v>0.19458487717660777</v>
      </c>
      <c r="E25" s="28">
        <f>'Calculations hispanic'!E206</f>
        <v>0.19848537538171596</v>
      </c>
      <c r="F25" s="28">
        <f>'Calculations hispanic'!F206</f>
        <v>0.2024011943239806</v>
      </c>
      <c r="G25" s="28">
        <f>'Calculations hispanic'!G206</f>
        <v>0.20636359186625464</v>
      </c>
      <c r="H25" s="28">
        <f>'Calculations hispanic'!H206</f>
        <v>0.21037853735280382</v>
      </c>
      <c r="I25" s="28">
        <f>'Calculations hispanic'!I206</f>
        <v>0.21440861141933137</v>
      </c>
      <c r="J25" s="28">
        <f>'Calculations hispanic'!J206</f>
        <v>0.2184359064222636</v>
      </c>
      <c r="K25" s="28">
        <f>'Calculations hispanic'!K206</f>
        <v>0.22244253760232005</v>
      </c>
      <c r="L25" s="28">
        <f>'Calculations hispanic'!L206</f>
        <v>0.22633514756085873</v>
      </c>
      <c r="M25" s="28">
        <f>'Calculations hispanic'!M206</f>
        <v>0.23034551661978553</v>
      </c>
      <c r="N25" s="28">
        <f>'Calculations hispanic'!N206</f>
        <v>0.23436501512630628</v>
      </c>
      <c r="O25" s="28">
        <f>'Calculations hispanic'!O206</f>
        <v>0.23839272813641088</v>
      </c>
      <c r="P25" s="28">
        <f>'Calculations hispanic'!P206</f>
        <v>0.24242775030810224</v>
      </c>
      <c r="Q25" s="28">
        <f>'Calculations hispanic'!Q206</f>
        <v>0.24646918648080557</v>
      </c>
      <c r="R25" s="28">
        <f>'Calculations hispanic'!R206</f>
        <v>0.25051615222515122</v>
      </c>
      <c r="S25" s="28">
        <f>'Calculations hispanic'!S206</f>
        <v>0.25456777436315586</v>
      </c>
      <c r="T25" s="28">
        <f>'Calculations hispanic'!T206</f>
        <v>0.2586231914589015</v>
      </c>
      <c r="U25" s="28">
        <f>'Calculations hispanic'!U206</f>
        <v>0.26268155427984663</v>
      </c>
      <c r="V25" s="28">
        <f>'Calculations hispanic'!V206</f>
        <v>0.26674202622901405</v>
      </c>
      <c r="W25" s="28">
        <f>'Calculations hispanic'!W206</f>
        <v>0.27080378374831288</v>
      </c>
      <c r="X25" s="28">
        <f>'Calculations hispanic'!X206</f>
        <v>0.27486601669333477</v>
      </c>
      <c r="Y25" s="28">
        <f>'Calculations hispanic'!Y206</f>
        <v>0.2789279286800051</v>
      </c>
      <c r="Z25" s="28">
        <f>'Calculations hispanic'!Z206</f>
        <v>0.28298873740350938</v>
      </c>
      <c r="AA25" s="28">
        <f>'Calculations hispanic'!AA206</f>
        <v>0.28704767492998795</v>
      </c>
      <c r="AB25" s="28">
        <f>'Calculations hispanic'!AB206</f>
        <v>0.29110398796149817</v>
      </c>
      <c r="AC25" s="28">
        <f>'Calculations hispanic'!AC206</f>
        <v>0.29515693807479526</v>
      </c>
      <c r="AD25" s="28">
        <f>'Calculations hispanic'!AD206</f>
        <v>0.29920580193453267</v>
      </c>
      <c r="AE25" s="28">
        <f>'Calculations hispanic'!AE206</f>
        <v>0.30324987148148597</v>
      </c>
      <c r="AF25" s="28">
        <f>'Calculations hispanic'!AF206</f>
        <v>0.30728845409644856</v>
      </c>
      <c r="AG25">
        <f t="shared" si="1"/>
        <v>0.31108732067008926</v>
      </c>
      <c r="AH25">
        <f t="shared" si="1"/>
        <v>0.31511229188389489</v>
      </c>
      <c r="AI25">
        <f t="shared" si="1"/>
        <v>0.31913726309769874</v>
      </c>
      <c r="AJ25">
        <f t="shared" si="1"/>
        <v>0.32316223431150259</v>
      </c>
      <c r="AK25">
        <f t="shared" si="1"/>
        <v>0.32718720552530645</v>
      </c>
      <c r="AL25">
        <f t="shared" si="1"/>
        <v>0.3312121767391103</v>
      </c>
      <c r="AM25">
        <f t="shared" si="1"/>
        <v>0.33523714795291415</v>
      </c>
      <c r="AN25">
        <f t="shared" si="1"/>
        <v>0.33926211916671978</v>
      </c>
      <c r="AO25">
        <f t="shared" si="1"/>
        <v>0.34328709038052363</v>
      </c>
      <c r="AP25">
        <f t="shared" si="1"/>
        <v>0.34731206159432748</v>
      </c>
      <c r="AQ25">
        <f t="shared" si="1"/>
        <v>0.35133703280813133</v>
      </c>
      <c r="AR25">
        <f t="shared" si="1"/>
        <v>0.35536200402193518</v>
      </c>
      <c r="AS25">
        <f t="shared" si="1"/>
        <v>0.35938697523573904</v>
      </c>
      <c r="AT25">
        <f t="shared" si="1"/>
        <v>0.36341194644954466</v>
      </c>
      <c r="AU25">
        <f t="shared" si="1"/>
        <v>0.36743691766334852</v>
      </c>
      <c r="AV25">
        <f t="shared" si="1"/>
        <v>0.37146188887715237</v>
      </c>
      <c r="AW25">
        <f t="shared" si="2"/>
        <v>0.37548686009095622</v>
      </c>
      <c r="AX25">
        <f t="shared" si="2"/>
        <v>0.37951183130476007</v>
      </c>
      <c r="AY25">
        <f t="shared" si="2"/>
        <v>0.38353680251856392</v>
      </c>
      <c r="AZ25">
        <f t="shared" si="2"/>
        <v>0.38756177373236955</v>
      </c>
    </row>
    <row r="26" spans="1:52" x14ac:dyDescent="0.2">
      <c r="A26" s="6" t="s">
        <v>105</v>
      </c>
      <c r="B26" s="28">
        <f>'Calculations hispanic'!B207</f>
        <v>0.1400000000000001</v>
      </c>
      <c r="C26" s="28">
        <f>'Calculations hispanic'!C207</f>
        <v>0.1431657719694247</v>
      </c>
      <c r="D26" s="28">
        <f>'Calculations hispanic'!D207</f>
        <v>0.14647307104843157</v>
      </c>
      <c r="E26" s="28">
        <f>'Calculations hispanic'!E207</f>
        <v>0.14981726995774283</v>
      </c>
      <c r="F26" s="28">
        <f>'Calculations hispanic'!F207</f>
        <v>0.15318508083997273</v>
      </c>
      <c r="G26" s="28">
        <f>'Calculations hispanic'!G207</f>
        <v>0.15660358069657981</v>
      </c>
      <c r="H26" s="28">
        <f>'Calculations hispanic'!H207</f>
        <v>0.16007826483741683</v>
      </c>
      <c r="I26" s="28">
        <f>'Calculations hispanic'!I207</f>
        <v>0.16357696896836924</v>
      </c>
      <c r="J26" s="28">
        <f>'Calculations hispanic'!J207</f>
        <v>0.16708414282380685</v>
      </c>
      <c r="K26" s="28">
        <f>'Calculations hispanic'!K207</f>
        <v>0.17058406472003362</v>
      </c>
      <c r="L26" s="28">
        <f>'Calculations hispanic'!L207</f>
        <v>0.17399460031619871</v>
      </c>
      <c r="M26" s="28">
        <f>'Calculations hispanic'!M207</f>
        <v>0.17751879276040575</v>
      </c>
      <c r="N26" s="28">
        <f>'Calculations hispanic'!N207</f>
        <v>0.18106163483656912</v>
      </c>
      <c r="O26" s="28">
        <f>'Calculations hispanic'!O207</f>
        <v>0.18462234251483622</v>
      </c>
      <c r="P26" s="28">
        <f>'Calculations hispanic'!P207</f>
        <v>0.18820013146996534</v>
      </c>
      <c r="Q26" s="28">
        <f>'Calculations hispanic'!Q207</f>
        <v>0.19179421773139352</v>
      </c>
      <c r="R26" s="28">
        <f>'Calculations hispanic'!R207</f>
        <v>0.19540381831841797</v>
      </c>
      <c r="S26" s="28">
        <f>'Calculations hispanic'!S207</f>
        <v>0.19902815185984379</v>
      </c>
      <c r="T26" s="28">
        <f>'Calculations hispanic'!T207</f>
        <v>0.20266643919750785</v>
      </c>
      <c r="U26" s="28">
        <f>'Calculations hispanic'!U207</f>
        <v>0.20631790397311914</v>
      </c>
      <c r="V26" s="28">
        <f>'Calculations hispanic'!V207</f>
        <v>0.2099817731979462</v>
      </c>
      <c r="W26" s="28">
        <f>'Calculations hispanic'!W207</f>
        <v>0.21365727780490254</v>
      </c>
      <c r="X26" s="28">
        <f>'Calculations hispanic'!X207</f>
        <v>0.21734365318264659</v>
      </c>
      <c r="Y26" s="28">
        <f>'Calculations hispanic'!Y207</f>
        <v>0.22104013969136543</v>
      </c>
      <c r="Z26" s="28">
        <f>'Calculations hispanic'!Z207</f>
        <v>0.22474598315994368</v>
      </c>
      <c r="AA26" s="28">
        <f>'Calculations hispanic'!AA207</f>
        <v>0.22846043536429891</v>
      </c>
      <c r="AB26" s="28">
        <f>'Calculations hispanic'!AB207</f>
        <v>0.23218275448668133</v>
      </c>
      <c r="AC26" s="28">
        <f>'Calculations hispanic'!AC207</f>
        <v>0.23591220555579015</v>
      </c>
      <c r="AD26" s="28">
        <f>'Calculations hispanic'!AD207</f>
        <v>0.23964806086762158</v>
      </c>
      <c r="AE26" s="28">
        <f>'Calculations hispanic'!AE207</f>
        <v>0.24338960038697993</v>
      </c>
      <c r="AF26" s="28">
        <f>'Calculations hispanic'!AF207</f>
        <v>0.24713611212964057</v>
      </c>
      <c r="AG26">
        <f t="shared" si="1"/>
        <v>0.24976410493119516</v>
      </c>
      <c r="AH26">
        <f t="shared" si="1"/>
        <v>0.25334880857675834</v>
      </c>
      <c r="AI26">
        <f t="shared" si="1"/>
        <v>0.25693351222232153</v>
      </c>
      <c r="AJ26">
        <f t="shared" si="1"/>
        <v>0.26051821586788382</v>
      </c>
      <c r="AK26">
        <f t="shared" si="1"/>
        <v>0.264102919513447</v>
      </c>
      <c r="AL26">
        <f t="shared" si="1"/>
        <v>0.26768762315901018</v>
      </c>
      <c r="AM26">
        <f t="shared" si="1"/>
        <v>0.27127232680457336</v>
      </c>
      <c r="AN26">
        <f t="shared" si="1"/>
        <v>0.27485703045013565</v>
      </c>
      <c r="AO26">
        <f t="shared" si="1"/>
        <v>0.27844173409569883</v>
      </c>
      <c r="AP26">
        <f t="shared" si="1"/>
        <v>0.28202643774126201</v>
      </c>
      <c r="AQ26">
        <f t="shared" si="1"/>
        <v>0.28561114138682431</v>
      </c>
      <c r="AR26">
        <f t="shared" si="1"/>
        <v>0.28919584503238749</v>
      </c>
      <c r="AS26">
        <f t="shared" si="1"/>
        <v>0.29278054867795067</v>
      </c>
      <c r="AT26">
        <f t="shared" si="1"/>
        <v>0.29636525232351385</v>
      </c>
      <c r="AU26">
        <f t="shared" si="1"/>
        <v>0.29994995596907614</v>
      </c>
      <c r="AV26">
        <f t="shared" si="1"/>
        <v>0.30353465961463932</v>
      </c>
      <c r="AW26">
        <f t="shared" si="2"/>
        <v>0.3071193632602025</v>
      </c>
      <c r="AX26">
        <f t="shared" si="2"/>
        <v>0.31070406690576569</v>
      </c>
      <c r="AY26">
        <f t="shared" si="2"/>
        <v>0.31428877055132798</v>
      </c>
      <c r="AZ26">
        <f t="shared" si="2"/>
        <v>0.31787347419689116</v>
      </c>
    </row>
    <row r="27" spans="1:52" x14ac:dyDescent="0.2">
      <c r="A27" s="6" t="s">
        <v>106</v>
      </c>
      <c r="B27" s="28">
        <f>'Calculations hispanic'!B208</f>
        <v>0.108</v>
      </c>
      <c r="C27" s="28">
        <f>'Calculations hispanic'!C208</f>
        <v>0.1107041158815907</v>
      </c>
      <c r="D27" s="28">
        <f>'Calculations hispanic'!D208</f>
        <v>0.1135358831437982</v>
      </c>
      <c r="E27" s="28">
        <f>'Calculations hispanic'!E208</f>
        <v>0.11640621691917417</v>
      </c>
      <c r="F27" s="28">
        <f>'Calculations hispanic'!F208</f>
        <v>0.11930384783955503</v>
      </c>
      <c r="G27" s="28">
        <f>'Calculations hispanic'!G208</f>
        <v>0.12225225246024736</v>
      </c>
      <c r="H27" s="28">
        <f>'Calculations hispanic'!H208</f>
        <v>0.12525645419152315</v>
      </c>
      <c r="I27" s="28">
        <f>'Calculations hispanic'!I208</f>
        <v>0.12828884485597658</v>
      </c>
      <c r="J27" s="28">
        <f>'Calculations hispanic'!J208</f>
        <v>0.13133599705641341</v>
      </c>
      <c r="K27" s="28">
        <f>'Calculations hispanic'!K208</f>
        <v>0.13438420370091925</v>
      </c>
      <c r="L27" s="28">
        <f>'Calculations hispanic'!L208</f>
        <v>0.13736158180883187</v>
      </c>
      <c r="M27" s="28">
        <f>'Calculations hispanic'!M208</f>
        <v>0.14044541483504935</v>
      </c>
      <c r="N27" s="28">
        <f>'Calculations hispanic'!N208</f>
        <v>0.14355293004794376</v>
      </c>
      <c r="O27" s="28">
        <f>'Calculations hispanic'!O208</f>
        <v>0.14668350701222196</v>
      </c>
      <c r="P27" s="28">
        <f>'Calculations hispanic'!P208</f>
        <v>0.14983651918135088</v>
      </c>
      <c r="Q27" s="28">
        <f>'Calculations hispanic'!Q208</f>
        <v>0.15301133446298298</v>
      </c>
      <c r="R27" s="28">
        <f>'Calculations hispanic'!R208</f>
        <v>0.15620731578065977</v>
      </c>
      <c r="S27" s="28">
        <f>'Calculations hispanic'!S208</f>
        <v>0.15942382163101343</v>
      </c>
      <c r="T27" s="28">
        <f>'Calculations hispanic'!T208</f>
        <v>0.16266020663572131</v>
      </c>
      <c r="U27" s="28">
        <f>'Calculations hispanic'!U208</f>
        <v>0.16591582208747377</v>
      </c>
      <c r="V27" s="28">
        <f>'Calculations hispanic'!V208</f>
        <v>0.16919001648928012</v>
      </c>
      <c r="W27" s="28">
        <f>'Calculations hispanic'!W208</f>
        <v>0.172482136086443</v>
      </c>
      <c r="X27" s="28">
        <f>'Calculations hispanic'!X208</f>
        <v>0.17579152539057177</v>
      </c>
      <c r="Y27" s="28">
        <f>'Calculations hispanic'!Y208</f>
        <v>0.17911752769504313</v>
      </c>
      <c r="Z27" s="28">
        <f>'Calculations hispanic'!Z208</f>
        <v>0.18245948558133299</v>
      </c>
      <c r="AA27" s="28">
        <f>'Calculations hispanic'!AA208</f>
        <v>0.18581674141570631</v>
      </c>
      <c r="AB27" s="28">
        <f>'Calculations hispanic'!AB208</f>
        <v>0.18918863783575429</v>
      </c>
      <c r="AC27" s="28">
        <f>'Calculations hispanic'!AC208</f>
        <v>0.1925745182263158</v>
      </c>
      <c r="AD27" s="28">
        <f>'Calculations hispanic'!AD208</f>
        <v>0.19597372718436321</v>
      </c>
      <c r="AE27" s="28">
        <f>'Calculations hispanic'!AE208</f>
        <v>0.19938561097244759</v>
      </c>
      <c r="AF27" s="28">
        <f>'Calculations hispanic'!AF208</f>
        <v>0.20280951796034374</v>
      </c>
      <c r="AG27">
        <f t="shared" si="1"/>
        <v>0.20459342926540902</v>
      </c>
      <c r="AH27">
        <f t="shared" si="1"/>
        <v>0.20776488207359023</v>
      </c>
      <c r="AI27">
        <f t="shared" si="1"/>
        <v>0.21093633488177055</v>
      </c>
      <c r="AJ27">
        <f t="shared" si="1"/>
        <v>0.21410778768995176</v>
      </c>
      <c r="AK27">
        <f t="shared" si="1"/>
        <v>0.21727924049813208</v>
      </c>
      <c r="AL27">
        <f t="shared" si="1"/>
        <v>0.22045069330631328</v>
      </c>
      <c r="AM27">
        <f t="shared" si="1"/>
        <v>0.2236221461144936</v>
      </c>
      <c r="AN27">
        <f t="shared" si="1"/>
        <v>0.22679359892267481</v>
      </c>
      <c r="AO27">
        <f t="shared" si="1"/>
        <v>0.22996505173085513</v>
      </c>
      <c r="AP27">
        <f t="shared" si="1"/>
        <v>0.23313650453903634</v>
      </c>
      <c r="AQ27">
        <f t="shared" si="1"/>
        <v>0.23630795734721666</v>
      </c>
      <c r="AR27">
        <f t="shared" si="1"/>
        <v>0.23947941015539698</v>
      </c>
      <c r="AS27">
        <f t="shared" si="1"/>
        <v>0.24265086296357818</v>
      </c>
      <c r="AT27">
        <f t="shared" si="1"/>
        <v>0.2458223157717585</v>
      </c>
      <c r="AU27">
        <f t="shared" si="1"/>
        <v>0.24899376857993971</v>
      </c>
      <c r="AV27">
        <f t="shared" si="1"/>
        <v>0.25216522138812003</v>
      </c>
      <c r="AW27">
        <f t="shared" si="2"/>
        <v>0.25533667419630124</v>
      </c>
      <c r="AX27">
        <f t="shared" si="2"/>
        <v>0.25850812700448156</v>
      </c>
      <c r="AY27">
        <f t="shared" si="2"/>
        <v>0.26167957981266277</v>
      </c>
      <c r="AZ27">
        <f t="shared" si="2"/>
        <v>0.26485103262084309</v>
      </c>
    </row>
    <row r="28" spans="1:52" x14ac:dyDescent="0.2">
      <c r="A28" s="6" t="s">
        <v>107</v>
      </c>
      <c r="B28" s="28">
        <f>'Calculations hispanic'!B209</f>
        <v>0.19795438175270103</v>
      </c>
      <c r="C28" s="28">
        <f>'Calculations hispanic'!C209</f>
        <v>0.20177783336559321</v>
      </c>
      <c r="D28" s="28">
        <f>'Calculations hispanic'!D209</f>
        <v>0.20575731787182769</v>
      </c>
      <c r="E28" s="28">
        <f>'Calculations hispanic'!E209</f>
        <v>0.20976596347225485</v>
      </c>
      <c r="F28" s="28">
        <f>'Calculations hispanic'!F209</f>
        <v>0.21378766648461531</v>
      </c>
      <c r="G28" s="28">
        <f>'Calculations hispanic'!G209</f>
        <v>0.21785449386846978</v>
      </c>
      <c r="H28" s="28">
        <f>'Calculations hispanic'!H209</f>
        <v>0.22197249795210955</v>
      </c>
      <c r="I28" s="28">
        <f>'Calculations hispanic'!I209</f>
        <v>0.22610325694644792</v>
      </c>
      <c r="J28" s="28">
        <f>'Calculations hispanic'!J209</f>
        <v>0.23022843057438425</v>
      </c>
      <c r="K28" s="28">
        <f>'Calculations hispanic'!K209</f>
        <v>0.23432974979844803</v>
      </c>
      <c r="L28" s="28">
        <f>'Calculations hispanic'!L209</f>
        <v>0.23831180952734604</v>
      </c>
      <c r="M28" s="28">
        <f>'Calculations hispanic'!M209</f>
        <v>0.24241173713679098</v>
      </c>
      <c r="N28" s="28">
        <f>'Calculations hispanic'!N209</f>
        <v>0.24651837757739092</v>
      </c>
      <c r="O28" s="28">
        <f>'Calculations hispanic'!O209</f>
        <v>0.25063080337664756</v>
      </c>
      <c r="P28" s="28">
        <f>'Calculations hispanic'!P209</f>
        <v>0.25474809894704381</v>
      </c>
      <c r="Q28" s="28">
        <f>'Calculations hispanic'!Q209</f>
        <v>0.25886936111957248</v>
      </c>
      <c r="R28" s="28">
        <f>'Calculations hispanic'!R209</f>
        <v>0.26299369964511643</v>
      </c>
      <c r="S28" s="28">
        <f>'Calculations hispanic'!S209</f>
        <v>0.26712023766391524</v>
      </c>
      <c r="T28" s="28">
        <f>'Calculations hispanic'!T209</f>
        <v>0.27124811214342176</v>
      </c>
      <c r="U28" s="28">
        <f>'Calculations hispanic'!U209</f>
        <v>0.27537647428488987</v>
      </c>
      <c r="V28" s="28">
        <f>'Calculations hispanic'!V209</f>
        <v>0.27950448989913362</v>
      </c>
      <c r="W28" s="28">
        <f>'Calculations hispanic'!W209</f>
        <v>0.28363133975191768</v>
      </c>
      <c r="X28" s="28">
        <f>'Calculations hispanic'!X209</f>
        <v>0.28775621987950434</v>
      </c>
      <c r="Y28" s="28">
        <f>'Calculations hispanic'!Y209</f>
        <v>0.29187834187493172</v>
      </c>
      <c r="Z28" s="28">
        <f>'Calculations hispanic'!Z209</f>
        <v>0.29599693314561998</v>
      </c>
      <c r="AA28" s="28">
        <f>'Calculations hispanic'!AA209</f>
        <v>0.30011123714297783</v>
      </c>
      <c r="AB28" s="28">
        <f>'Calculations hispanic'!AB209</f>
        <v>0.30422051356467811</v>
      </c>
      <c r="AC28" s="28">
        <f>'Calculations hispanic'!AC209</f>
        <v>0.30832403853031704</v>
      </c>
      <c r="AD28" s="28">
        <f>'Calculations hispanic'!AD209</f>
        <v>0.31242110473121554</v>
      </c>
      <c r="AE28" s="28">
        <f>'Calculations hispanic'!AE209</f>
        <v>0.31651102155511762</v>
      </c>
      <c r="AF28" s="28">
        <f>'Calculations hispanic'!AF209</f>
        <v>0.32059311518657846</v>
      </c>
      <c r="AG28">
        <f t="shared" si="1"/>
        <v>0.32464648061263901</v>
      </c>
      <c r="AH28">
        <f t="shared" si="1"/>
        <v>0.32874997303244058</v>
      </c>
      <c r="AI28">
        <f t="shared" si="1"/>
        <v>0.33285346545224037</v>
      </c>
      <c r="AJ28">
        <f t="shared" si="1"/>
        <v>0.33695695787204016</v>
      </c>
      <c r="AK28">
        <f t="shared" si="1"/>
        <v>0.34106045029183996</v>
      </c>
      <c r="AL28">
        <f t="shared" si="1"/>
        <v>0.34516394271163975</v>
      </c>
      <c r="AM28">
        <f t="shared" si="1"/>
        <v>0.34926743513143954</v>
      </c>
      <c r="AN28">
        <f t="shared" si="1"/>
        <v>0.35337092755124111</v>
      </c>
      <c r="AO28">
        <f t="shared" si="1"/>
        <v>0.3574744199710409</v>
      </c>
      <c r="AP28">
        <f t="shared" si="1"/>
        <v>0.36157791239084069</v>
      </c>
      <c r="AQ28">
        <f t="shared" si="1"/>
        <v>0.36568140481064049</v>
      </c>
      <c r="AR28">
        <f t="shared" si="1"/>
        <v>0.36978489723044028</v>
      </c>
      <c r="AS28">
        <f t="shared" si="1"/>
        <v>0.37388838965024007</v>
      </c>
      <c r="AT28">
        <f t="shared" si="1"/>
        <v>0.37799188207004164</v>
      </c>
      <c r="AU28">
        <f t="shared" si="1"/>
        <v>0.38209537448984143</v>
      </c>
      <c r="AV28">
        <f t="shared" si="1"/>
        <v>0.38619886690964123</v>
      </c>
      <c r="AW28">
        <f t="shared" si="2"/>
        <v>0.39030235932944102</v>
      </c>
      <c r="AX28">
        <f t="shared" si="2"/>
        <v>0.39440585174924081</v>
      </c>
      <c r="AY28">
        <f t="shared" si="2"/>
        <v>0.3985093441690406</v>
      </c>
      <c r="AZ28">
        <f t="shared" si="2"/>
        <v>0.40261283658884217</v>
      </c>
    </row>
    <row r="29" spans="1:52" x14ac:dyDescent="0.2">
      <c r="A29" s="6" t="s">
        <v>43</v>
      </c>
      <c r="B29" s="28">
        <f>'Calculations hispanic'!B210</f>
        <v>0.30000000000000004</v>
      </c>
      <c r="C29" s="28">
        <f>'Calculations hispanic'!C210</f>
        <v>0.30451139103831792</v>
      </c>
      <c r="D29" s="28">
        <f>'Calculations hispanic'!D210</f>
        <v>0.3091813642616898</v>
      </c>
      <c r="E29" s="28">
        <f>'Calculations hispanic'!E210</f>
        <v>0.31385967230189754</v>
      </c>
      <c r="F29" s="28">
        <f>'Calculations hispanic'!F210</f>
        <v>0.31852754561072277</v>
      </c>
      <c r="G29" s="28">
        <f>'Calculations hispanic'!G210</f>
        <v>0.32322207620583371</v>
      </c>
      <c r="H29" s="28">
        <f>'Calculations hispanic'!H210</f>
        <v>0.32794976552432276</v>
      </c>
      <c r="I29" s="28">
        <f>'Calculations hispanic'!I210</f>
        <v>0.33266632773538901</v>
      </c>
      <c r="J29" s="28">
        <f>'Calculations hispanic'!J210</f>
        <v>0.33735117393650937</v>
      </c>
      <c r="K29" s="28">
        <f>'Calculations hispanic'!K210</f>
        <v>0.34198423044637044</v>
      </c>
      <c r="L29" s="28">
        <f>'Calculations hispanic'!L210</f>
        <v>0.34645937167214397</v>
      </c>
      <c r="M29" s="28">
        <f>'Calculations hispanic'!M210</f>
        <v>0.35104346936040776</v>
      </c>
      <c r="N29" s="28">
        <f>'Calculations hispanic'!N210</f>
        <v>0.35561153097262632</v>
      </c>
      <c r="O29" s="28">
        <f>'Calculations hispanic'!O210</f>
        <v>0.36016277896689597</v>
      </c>
      <c r="P29" s="28">
        <f>'Calculations hispanic'!P210</f>
        <v>0.36469646344658269</v>
      </c>
      <c r="Q29" s="28">
        <f>'Calculations hispanic'!Q210</f>
        <v>0.36921186197057038</v>
      </c>
      <c r="R29" s="28">
        <f>'Calculations hispanic'!R210</f>
        <v>0.37370827933210377</v>
      </c>
      <c r="S29" s="28">
        <f>'Calculations hispanic'!S210</f>
        <v>0.37818504730817287</v>
      </c>
      <c r="T29" s="28">
        <f>'Calculations hispanic'!T210</f>
        <v>0.38264152438136229</v>
      </c>
      <c r="U29" s="28">
        <f>'Calculations hispanic'!U210</f>
        <v>0.3870770954360212</v>
      </c>
      <c r="V29" s="28">
        <f>'Calculations hispanic'!V210</f>
        <v>0.3914911714306219</v>
      </c>
      <c r="W29" s="28">
        <f>'Calculations hispanic'!W210</f>
        <v>0.39588318904808772</v>
      </c>
      <c r="X29" s="28">
        <f>'Calculations hispanic'!X210</f>
        <v>0.40025261032584725</v>
      </c>
      <c r="Y29" s="28">
        <f>'Calculations hispanic'!Y210</f>
        <v>0.40459892226732269</v>
      </c>
      <c r="Z29" s="28">
        <f>'Calculations hispanic'!Z210</f>
        <v>0.40892163643648877</v>
      </c>
      <c r="AA29" s="28">
        <f>'Calculations hispanic'!AA210</f>
        <v>0.41322028853712733</v>
      </c>
      <c r="AB29" s="28">
        <f>'Calculations hispanic'!AB210</f>
        <v>0.4174944379783026</v>
      </c>
      <c r="AC29" s="28">
        <f>'Calculations hispanic'!AC210</f>
        <v>0.42174366742754715</v>
      </c>
      <c r="AD29" s="28">
        <f>'Calculations hispanic'!AD210</f>
        <v>0.42596758235320614</v>
      </c>
      <c r="AE29" s="28">
        <f>'Calculations hispanic'!AE210</f>
        <v>0.43016581055730102</v>
      </c>
      <c r="AF29" s="28">
        <f>'Calculations hispanic'!AF210</f>
        <v>0.43433800170023501</v>
      </c>
      <c r="AG29">
        <f t="shared" si="1"/>
        <v>0.44032045994427804</v>
      </c>
      <c r="AH29">
        <f t="shared" si="1"/>
        <v>0.4448120042392425</v>
      </c>
      <c r="AI29">
        <f t="shared" si="1"/>
        <v>0.44930354853420695</v>
      </c>
      <c r="AJ29">
        <f t="shared" si="1"/>
        <v>0.45379509282917141</v>
      </c>
      <c r="AK29">
        <f t="shared" si="1"/>
        <v>0.45828663712413764</v>
      </c>
      <c r="AL29">
        <f t="shared" si="1"/>
        <v>0.4627781814191021</v>
      </c>
      <c r="AM29">
        <f t="shared" si="1"/>
        <v>0.46726972571406655</v>
      </c>
      <c r="AN29">
        <f t="shared" si="1"/>
        <v>0.47176127000903101</v>
      </c>
      <c r="AO29">
        <f t="shared" si="1"/>
        <v>0.47625281430399724</v>
      </c>
      <c r="AP29">
        <f t="shared" si="1"/>
        <v>0.4807443585989617</v>
      </c>
      <c r="AQ29">
        <f t="shared" si="1"/>
        <v>0.48523590289392615</v>
      </c>
      <c r="AR29">
        <f t="shared" si="1"/>
        <v>0.48972744718889061</v>
      </c>
      <c r="AS29">
        <f t="shared" si="1"/>
        <v>0.49421899148385506</v>
      </c>
      <c r="AT29">
        <f t="shared" si="1"/>
        <v>0.4987105357788213</v>
      </c>
      <c r="AU29">
        <f t="shared" si="1"/>
        <v>0.50320208007378575</v>
      </c>
      <c r="AV29">
        <f t="shared" si="1"/>
        <v>0.50769362436875021</v>
      </c>
      <c r="AW29">
        <f t="shared" si="2"/>
        <v>0.51218516866371466</v>
      </c>
      <c r="AX29">
        <f t="shared" si="2"/>
        <v>0.51667671295868089</v>
      </c>
      <c r="AY29">
        <f t="shared" si="2"/>
        <v>0.52116825725364535</v>
      </c>
      <c r="AZ29">
        <f t="shared" si="2"/>
        <v>0.52565980154860981</v>
      </c>
    </row>
    <row r="30" spans="1:52" x14ac:dyDescent="0.2">
      <c r="A30" s="6" t="s">
        <v>44</v>
      </c>
      <c r="B30" s="28">
        <f>'Calculations hispanic'!B211</f>
        <v>0.18499999999999997</v>
      </c>
      <c r="C30" s="28">
        <f>'Calculations hispanic'!C211</f>
        <v>0.18869483042733745</v>
      </c>
      <c r="D30" s="28">
        <f>'Calculations hispanic'!D211</f>
        <v>0.19254345992605598</v>
      </c>
      <c r="E30" s="28">
        <f>'Calculations hispanic'!E211</f>
        <v>0.19642337562981432</v>
      </c>
      <c r="F30" s="28">
        <f>'Calculations hispanic'!F211</f>
        <v>0.20031901455973949</v>
      </c>
      <c r="G30" s="28">
        <f>'Calculations hispanic'!G211</f>
        <v>0.20426148050380233</v>
      </c>
      <c r="H30" s="28">
        <f>'Calculations hispanic'!H211</f>
        <v>0.20825672668750389</v>
      </c>
      <c r="I30" s="28">
        <f>'Calculations hispanic'!I211</f>
        <v>0.2122675254281968</v>
      </c>
      <c r="J30" s="28">
        <f>'Calculations hispanic'!J211</f>
        <v>0.21627605259617011</v>
      </c>
      <c r="K30" s="28">
        <f>'Calculations hispanic'!K211</f>
        <v>0.22026449819314151</v>
      </c>
      <c r="L30" s="28">
        <f>'Calculations hispanic'!L211</f>
        <v>0.22413990036607107</v>
      </c>
      <c r="M30" s="28">
        <f>'Calculations hispanic'!M211</f>
        <v>0.22813301152831283</v>
      </c>
      <c r="N30" s="28">
        <f>'Calculations hispanic'!N211</f>
        <v>0.23213568800745366</v>
      </c>
      <c r="O30" s="28">
        <f>'Calculations hispanic'!O211</f>
        <v>0.23614701785238751</v>
      </c>
      <c r="P30" s="28">
        <f>'Calculations hispanic'!P211</f>
        <v>0.24016609829190752</v>
      </c>
      <c r="Q30" s="28">
        <f>'Calculations hispanic'!Q211</f>
        <v>0.24419203632141823</v>
      </c>
      <c r="R30" s="28">
        <f>'Calculations hispanic'!R211</f>
        <v>0.24822394926052618</v>
      </c>
      <c r="S30" s="28">
        <f>'Calculations hispanic'!S211</f>
        <v>0.25226096528150105</v>
      </c>
      <c r="T30" s="28">
        <f>'Calculations hispanic'!T211</f>
        <v>0.25630222390866675</v>
      </c>
      <c r="U30" s="28">
        <f>'Calculations hispanic'!U211</f>
        <v>0.26034687648882499</v>
      </c>
      <c r="V30" s="28">
        <f>'Calculations hispanic'!V211</f>
        <v>0.26439408663291325</v>
      </c>
      <c r="W30" s="28">
        <f>'Calculations hispanic'!W211</f>
        <v>0.26844303062912739</v>
      </c>
      <c r="X30" s="28">
        <f>'Calculations hispanic'!X211</f>
        <v>0.27249289782780611</v>
      </c>
      <c r="Y30" s="28">
        <f>'Calculations hispanic'!Y211</f>
        <v>0.27654289099843093</v>
      </c>
      <c r="Z30" s="28">
        <f>'Calculations hispanic'!Z211</f>
        <v>0.28059222665912292</v>
      </c>
      <c r="AA30" s="28">
        <f>'Calculations hispanic'!AA211</f>
        <v>0.28464013537910066</v>
      </c>
      <c r="AB30" s="28">
        <f>'Calculations hispanic'!AB211</f>
        <v>0.2886858620545642</v>
      </c>
      <c r="AC30" s="28">
        <f>'Calculations hispanic'!AC211</f>
        <v>0.29272866615852938</v>
      </c>
      <c r="AD30" s="28">
        <f>'Calculations hispanic'!AD211</f>
        <v>0.29676782196517931</v>
      </c>
      <c r="AE30" s="28">
        <f>'Calculations hispanic'!AE211</f>
        <v>0.30080261874931119</v>
      </c>
      <c r="AF30" s="28">
        <f>'Calculations hispanic'!AF211</f>
        <v>0.30483236096150051</v>
      </c>
      <c r="AG30">
        <f t="shared" si="1"/>
        <v>0.30858391252646644</v>
      </c>
      <c r="AH30">
        <f t="shared" si="1"/>
        <v>0.31259363825034914</v>
      </c>
      <c r="AI30">
        <f t="shared" si="1"/>
        <v>0.31660336397423183</v>
      </c>
      <c r="AJ30">
        <f t="shared" si="1"/>
        <v>0.32061308969811453</v>
      </c>
      <c r="AK30">
        <f t="shared" si="1"/>
        <v>0.32462281542199722</v>
      </c>
      <c r="AL30">
        <f t="shared" si="1"/>
        <v>0.3286325411458817</v>
      </c>
      <c r="AM30">
        <f t="shared" si="1"/>
        <v>0.33264226686976439</v>
      </c>
      <c r="AN30">
        <f t="shared" si="1"/>
        <v>0.33665199259364709</v>
      </c>
      <c r="AO30">
        <f t="shared" si="1"/>
        <v>0.34066171831752978</v>
      </c>
      <c r="AP30">
        <f t="shared" si="1"/>
        <v>0.34467144404141248</v>
      </c>
      <c r="AQ30">
        <f t="shared" si="1"/>
        <v>0.34868116976529695</v>
      </c>
      <c r="AR30">
        <f t="shared" si="1"/>
        <v>0.35269089548917965</v>
      </c>
      <c r="AS30">
        <f t="shared" si="1"/>
        <v>0.35670062121306234</v>
      </c>
      <c r="AT30">
        <f t="shared" si="1"/>
        <v>0.36071034693694504</v>
      </c>
      <c r="AU30">
        <f t="shared" si="1"/>
        <v>0.36472007266082773</v>
      </c>
      <c r="AV30">
        <f t="shared" si="1"/>
        <v>0.36872979838471043</v>
      </c>
      <c r="AW30">
        <f t="shared" si="2"/>
        <v>0.3727395241085949</v>
      </c>
      <c r="AX30">
        <f t="shared" si="2"/>
        <v>0.3767492498324776</v>
      </c>
      <c r="AY30">
        <f t="shared" si="2"/>
        <v>0.38075897555636029</v>
      </c>
      <c r="AZ30">
        <f t="shared" si="2"/>
        <v>0.38476870128024299</v>
      </c>
    </row>
    <row r="31" spans="1:52" x14ac:dyDescent="0.2">
      <c r="A31" s="6" t="s">
        <v>45</v>
      </c>
      <c r="B31" s="28">
        <f>'Calculations hispanic'!B212</f>
        <v>0.20799999999999999</v>
      </c>
      <c r="C31" s="28">
        <f>'Calculations hispanic'!C212</f>
        <v>0.21191633915374714</v>
      </c>
      <c r="D31" s="28">
        <f>'Calculations hispanic'!D212</f>
        <v>0.21599009439853761</v>
      </c>
      <c r="E31" s="28">
        <f>'Calculations hispanic'!E212</f>
        <v>0.22009124360341739</v>
      </c>
      <c r="F31" s="28">
        <f>'Calculations hispanic'!F212</f>
        <v>0.22420329727669339</v>
      </c>
      <c r="G31" s="28">
        <f>'Calculations hispanic'!G212</f>
        <v>0.22835901400337411</v>
      </c>
      <c r="H31" s="28">
        <f>'Calculations hispanic'!H212</f>
        <v>0.23256451484105792</v>
      </c>
      <c r="I31" s="28">
        <f>'Calculations hispanic'!I212</f>
        <v>0.23678052772974356</v>
      </c>
      <c r="J31" s="28">
        <f>'Calculations hispanic'!J212</f>
        <v>0.24098835157352375</v>
      </c>
      <c r="K31" s="28">
        <f>'Calculations hispanic'!K212</f>
        <v>0.24516940129956505</v>
      </c>
      <c r="L31" s="28">
        <f>'Calculations hispanic'!L212</f>
        <v>0.2492265651282759</v>
      </c>
      <c r="M31" s="28">
        <f>'Calculations hispanic'!M212</f>
        <v>0.25340146566669297</v>
      </c>
      <c r="N31" s="28">
        <f>'Calculations hispanic'!N212</f>
        <v>0.25758082889745826</v>
      </c>
      <c r="O31" s="28">
        <f>'Calculations hispanic'!O212</f>
        <v>0.26176372145257992</v>
      </c>
      <c r="P31" s="28">
        <f>'Calculations hispanic'!P212</f>
        <v>0.26594922388448056</v>
      </c>
      <c r="Q31" s="28">
        <f>'Calculations hispanic'!Q212</f>
        <v>0.27013643114932112</v>
      </c>
      <c r="R31" s="28">
        <f>'Calculations hispanic'!R212</f>
        <v>0.2743244530562714</v>
      </c>
      <c r="S31" s="28">
        <f>'Calculations hispanic'!S212</f>
        <v>0.27851241468316157</v>
      </c>
      <c r="T31" s="28">
        <f>'Calculations hispanic'!T212</f>
        <v>0.28269945675901592</v>
      </c>
      <c r="U31" s="28">
        <f>'Calculations hispanic'!U212</f>
        <v>0.28688473601399417</v>
      </c>
      <c r="V31" s="28">
        <f>'Calculations hispanic'!V212</f>
        <v>0.29106742549737336</v>
      </c>
      <c r="W31" s="28">
        <f>'Calculations hispanic'!W212</f>
        <v>0.29524671486420695</v>
      </c>
      <c r="X31" s="28">
        <f>'Calculations hispanic'!X212</f>
        <v>0.29942181063136292</v>
      </c>
      <c r="Y31" s="28">
        <f>'Calculations hispanic'!Y212</f>
        <v>0.30359193640368348</v>
      </c>
      <c r="Z31" s="28">
        <f>'Calculations hispanic'!Z212</f>
        <v>0.30775633307102729</v>
      </c>
      <c r="AA31" s="28">
        <f>'Calculations hispanic'!AA212</f>
        <v>0.31191425897702324</v>
      </c>
      <c r="AB31" s="28">
        <f>'Calculations hispanic'!AB212</f>
        <v>0.31606499006035166</v>
      </c>
      <c r="AC31" s="28">
        <f>'Calculations hispanic'!AC212</f>
        <v>0.32020781996941433</v>
      </c>
      <c r="AD31" s="28">
        <f>'Calculations hispanic'!AD212</f>
        <v>0.32434206015128331</v>
      </c>
      <c r="AE31" s="28">
        <f>'Calculations hispanic'!AE212</f>
        <v>0.32846703991581494</v>
      </c>
      <c r="AF31" s="28">
        <f>'Calculations hispanic'!AF212</f>
        <v>0.33258210647584191</v>
      </c>
      <c r="AG31">
        <f t="shared" si="1"/>
        <v>0.33686162221282956</v>
      </c>
      <c r="AH31">
        <f t="shared" si="1"/>
        <v>0.34102998050317268</v>
      </c>
      <c r="AI31">
        <f t="shared" ref="AI31:AZ43" si="3">_xlfn.FORECAST.LINEAR(AI$1,$B31:$AF31,$B$1:$AF$1)</f>
        <v>0.34519833879351403</v>
      </c>
      <c r="AJ31">
        <f t="shared" si="3"/>
        <v>0.34936669708385537</v>
      </c>
      <c r="AK31">
        <f t="shared" si="3"/>
        <v>0.35353505537419672</v>
      </c>
      <c r="AL31">
        <f t="shared" si="3"/>
        <v>0.35770341366453806</v>
      </c>
      <c r="AM31">
        <f t="shared" si="3"/>
        <v>0.36187177195487941</v>
      </c>
      <c r="AN31">
        <f t="shared" si="3"/>
        <v>0.36604013024522253</v>
      </c>
      <c r="AO31">
        <f t="shared" si="3"/>
        <v>0.37020848853556387</v>
      </c>
      <c r="AP31">
        <f t="shared" si="3"/>
        <v>0.37437684682590522</v>
      </c>
      <c r="AQ31">
        <f t="shared" si="3"/>
        <v>0.37854520511624656</v>
      </c>
      <c r="AR31">
        <f t="shared" si="3"/>
        <v>0.38271356340658791</v>
      </c>
      <c r="AS31">
        <f t="shared" si="3"/>
        <v>0.38688192169692925</v>
      </c>
      <c r="AT31">
        <f t="shared" si="3"/>
        <v>0.39105027998727238</v>
      </c>
      <c r="AU31">
        <f t="shared" si="3"/>
        <v>0.39521863827761372</v>
      </c>
      <c r="AV31">
        <f t="shared" si="3"/>
        <v>0.39938699656795507</v>
      </c>
      <c r="AW31">
        <f t="shared" si="3"/>
        <v>0.40355535485829641</v>
      </c>
      <c r="AX31">
        <f t="shared" si="3"/>
        <v>0.40772371314863776</v>
      </c>
      <c r="AY31">
        <f t="shared" si="3"/>
        <v>0.4118920714389791</v>
      </c>
      <c r="AZ31">
        <f t="shared" si="3"/>
        <v>0.41606042972932222</v>
      </c>
    </row>
    <row r="32" spans="1:52" x14ac:dyDescent="0.2">
      <c r="A32" s="6" t="s">
        <v>46</v>
      </c>
      <c r="B32" s="28">
        <f>'Calculations hispanic'!B213</f>
        <v>0.27300000000000002</v>
      </c>
      <c r="C32" s="28">
        <f>'Calculations hispanic'!C213</f>
        <v>0.27738208904624817</v>
      </c>
      <c r="D32" s="28">
        <f>'Calculations hispanic'!D213</f>
        <v>0.28192428069895081</v>
      </c>
      <c r="E32" s="28">
        <f>'Calculations hispanic'!E213</f>
        <v>0.28648072861279777</v>
      </c>
      <c r="F32" s="28">
        <f>'Calculations hispanic'!F213</f>
        <v>0.29103311085813444</v>
      </c>
      <c r="G32" s="28">
        <f>'Calculations hispanic'!G213</f>
        <v>0.29561759660365827</v>
      </c>
      <c r="H32" s="28">
        <f>'Calculations hispanic'!H213</f>
        <v>0.30024061488291537</v>
      </c>
      <c r="I32" s="28">
        <f>'Calculations hispanic'!I213</f>
        <v>0.30485886663717709</v>
      </c>
      <c r="J32" s="28">
        <f>'Calculations hispanic'!J213</f>
        <v>0.30945207317993889</v>
      </c>
      <c r="K32" s="28">
        <f>'Calculations hispanic'!K213</f>
        <v>0.31400035909143142</v>
      </c>
      <c r="L32" s="28">
        <f>'Calculations hispanic'!L213</f>
        <v>0.31839911654129183</v>
      </c>
      <c r="M32" s="28">
        <f>'Calculations hispanic'!M213</f>
        <v>0.32291054009858894</v>
      </c>
      <c r="N32" s="28">
        <f>'Calculations hispanic'!N213</f>
        <v>0.32741175719054572</v>
      </c>
      <c r="O32" s="28">
        <f>'Calculations hispanic'!O213</f>
        <v>0.33190191054210483</v>
      </c>
      <c r="P32" s="28">
        <f>'Calculations hispanic'!P213</f>
        <v>0.33638016762368078</v>
      </c>
      <c r="Q32" s="28">
        <f>'Calculations hispanic'!Q213</f>
        <v>0.34084572068017649</v>
      </c>
      <c r="R32" s="28">
        <f>'Calculations hispanic'!R213</f>
        <v>0.34529778672414868</v>
      </c>
      <c r="S32" s="28">
        <f>'Calculations hispanic'!S213</f>
        <v>0.34973560749474969</v>
      </c>
      <c r="T32" s="28">
        <f>'Calculations hispanic'!T213</f>
        <v>0.35415844938408247</v>
      </c>
      <c r="U32" s="28">
        <f>'Calculations hispanic'!U213</f>
        <v>0.35856560333257337</v>
      </c>
      <c r="V32" s="28">
        <f>'Calculations hispanic'!V213</f>
        <v>0.36295638469500641</v>
      </c>
      <c r="W32" s="28">
        <f>'Calculations hispanic'!W213</f>
        <v>0.36733013307881418</v>
      </c>
      <c r="X32" s="28">
        <f>'Calculations hispanic'!X213</f>
        <v>0.37168621215621728</v>
      </c>
      <c r="Y32" s="28">
        <f>'Calculations hispanic'!Y213</f>
        <v>0.37602400945179049</v>
      </c>
      <c r="Z32" s="28">
        <f>'Calculations hispanic'!Z213</f>
        <v>0.3803429361069845</v>
      </c>
      <c r="AA32" s="28">
        <f>'Calculations hispanic'!AA213</f>
        <v>0.38464242662314824</v>
      </c>
      <c r="AB32" s="28">
        <f>'Calculations hispanic'!AB213</f>
        <v>0.38892193858452001</v>
      </c>
      <c r="AC32" s="28">
        <f>'Calculations hispanic'!AC213</f>
        <v>0.39318095236264433</v>
      </c>
      <c r="AD32" s="28">
        <f>'Calculations hispanic'!AD213</f>
        <v>0.39741897080364702</v>
      </c>
      <c r="AE32" s="28">
        <f>'Calculations hispanic'!AE213</f>
        <v>0.40163551889973809</v>
      </c>
      <c r="AF32" s="28">
        <f>'Calculations hispanic'!AF213</f>
        <v>0.40583014344629015</v>
      </c>
      <c r="AG32">
        <f t="shared" ref="AG32:AV43" si="4">_xlfn.FORECAST.LINEAR(AG$1,$B32:$AF32,$B$1:$AF$1)</f>
        <v>0.41138568123825969</v>
      </c>
      <c r="AH32">
        <f t="shared" si="4"/>
        <v>0.41582800001437725</v>
      </c>
      <c r="AI32">
        <f t="shared" si="4"/>
        <v>0.42027031879049304</v>
      </c>
      <c r="AJ32">
        <f t="shared" si="4"/>
        <v>0.4247126375666106</v>
      </c>
      <c r="AK32">
        <f t="shared" si="4"/>
        <v>0.42915495634272816</v>
      </c>
      <c r="AL32">
        <f t="shared" si="4"/>
        <v>0.43359727511884572</v>
      </c>
      <c r="AM32">
        <f t="shared" si="4"/>
        <v>0.4380395938949615</v>
      </c>
      <c r="AN32">
        <f t="shared" si="4"/>
        <v>0.44248191267107906</v>
      </c>
      <c r="AO32">
        <f t="shared" si="4"/>
        <v>0.44692423144719662</v>
      </c>
      <c r="AP32">
        <f t="shared" si="4"/>
        <v>0.4513665502233124</v>
      </c>
      <c r="AQ32">
        <f t="shared" si="4"/>
        <v>0.45580886899942996</v>
      </c>
      <c r="AR32">
        <f t="shared" si="4"/>
        <v>0.46025118777554752</v>
      </c>
      <c r="AS32">
        <f t="shared" si="4"/>
        <v>0.4646935065516633</v>
      </c>
      <c r="AT32">
        <f t="shared" si="4"/>
        <v>0.46913582532778086</v>
      </c>
      <c r="AU32">
        <f t="shared" si="4"/>
        <v>0.47357814410389842</v>
      </c>
      <c r="AV32">
        <f t="shared" si="4"/>
        <v>0.47802046288001598</v>
      </c>
      <c r="AW32">
        <f t="shared" si="3"/>
        <v>0.48246278165613177</v>
      </c>
      <c r="AX32">
        <f t="shared" si="3"/>
        <v>0.48690510043224933</v>
      </c>
      <c r="AY32">
        <f t="shared" si="3"/>
        <v>0.49134741920836689</v>
      </c>
      <c r="AZ32">
        <f t="shared" si="3"/>
        <v>0.49578973798448267</v>
      </c>
    </row>
    <row r="33" spans="1:52" x14ac:dyDescent="0.2">
      <c r="A33" s="6" t="s">
        <v>47</v>
      </c>
      <c r="B33" s="28">
        <f>'Calculations hispanic'!B214</f>
        <v>0.13084489051094889</v>
      </c>
      <c r="C33" s="28">
        <f>'Calculations hispanic'!C214</f>
        <v>0.13388630005366364</v>
      </c>
      <c r="D33" s="28">
        <f>'Calculations hispanic'!D214</f>
        <v>0.13706575662023954</v>
      </c>
      <c r="E33" s="28">
        <f>'Calculations hispanic'!E214</f>
        <v>0.14028282607400167</v>
      </c>
      <c r="F33" s="28">
        <f>'Calculations hispanic'!F214</f>
        <v>0.14352476262778779</v>
      </c>
      <c r="G33" s="28">
        <f>'Calculations hispanic'!G214</f>
        <v>0.14681768151329175</v>
      </c>
      <c r="H33" s="28">
        <f>'Calculations hispanic'!H214</f>
        <v>0.15016695792922044</v>
      </c>
      <c r="I33" s="28">
        <f>'Calculations hispanic'!I214</f>
        <v>0.15354164469395343</v>
      </c>
      <c r="J33" s="28">
        <f>'Calculations hispanic'!J214</f>
        <v>0.15692675301795841</v>
      </c>
      <c r="K33" s="28">
        <f>'Calculations hispanic'!K214</f>
        <v>0.16030708900870266</v>
      </c>
      <c r="L33" s="28">
        <f>'Calculations hispanic'!L214</f>
        <v>0.1636032142814739</v>
      </c>
      <c r="M33" s="28">
        <f>'Calculations hispanic'!M214</f>
        <v>0.16701136433212355</v>
      </c>
      <c r="N33" s="28">
        <f>'Calculations hispanic'!N214</f>
        <v>0.17043976487373286</v>
      </c>
      <c r="O33" s="28">
        <f>'Calculations hispanic'!O214</f>
        <v>0.17388767252502563</v>
      </c>
      <c r="P33" s="28">
        <f>'Calculations hispanic'!P214</f>
        <v>0.17735434180840307</v>
      </c>
      <c r="Q33" s="28">
        <f>'Calculations hispanic'!Q214</f>
        <v>0.18083902578709046</v>
      </c>
      <c r="R33" s="28">
        <f>'Calculations hispanic'!R214</f>
        <v>0.18434097669065561</v>
      </c>
      <c r="S33" s="28">
        <f>'Calculations hispanic'!S214</f>
        <v>0.18785944652818473</v>
      </c>
      <c r="T33" s="28">
        <f>'Calculations hispanic'!T214</f>
        <v>0.19139368768844767</v>
      </c>
      <c r="U33" s="28">
        <f>'Calculations hispanic'!U214</f>
        <v>0.19494295352641389</v>
      </c>
      <c r="V33" s="28">
        <f>'Calculations hispanic'!V214</f>
        <v>0.19850649893556002</v>
      </c>
      <c r="W33" s="28">
        <f>'Calculations hispanic'!W214</f>
        <v>0.20208358090543041</v>
      </c>
      <c r="X33" s="28">
        <f>'Calculations hispanic'!X214</f>
        <v>0.20567345906396783</v>
      </c>
      <c r="Y33" s="28">
        <f>'Calculations hispanic'!Y214</f>
        <v>0.20927539620418553</v>
      </c>
      <c r="Z33" s="28">
        <f>'Calculations hispanic'!Z214</f>
        <v>0.21288865879477586</v>
      </c>
      <c r="AA33" s="28">
        <f>'Calculations hispanic'!AA214</f>
        <v>0.21651251747433151</v>
      </c>
      <c r="AB33" s="28">
        <f>'Calculations hispanic'!AB214</f>
        <v>0.22014624752886439</v>
      </c>
      <c r="AC33" s="28">
        <f>'Calculations hispanic'!AC214</f>
        <v>0.22378912935236589</v>
      </c>
      <c r="AD33" s="28">
        <f>'Calculations hispanic'!AD214</f>
        <v>0.2274404488902072</v>
      </c>
      <c r="AE33" s="28">
        <f>'Calculations hispanic'!AE214</f>
        <v>0.23109949806519695</v>
      </c>
      <c r="AF33" s="28">
        <f>'Calculations hispanic'!AF214</f>
        <v>0.23476557518617058</v>
      </c>
      <c r="AG33">
        <f t="shared" si="4"/>
        <v>0.23715421240050638</v>
      </c>
      <c r="AH33">
        <f t="shared" si="4"/>
        <v>0.24063115285196446</v>
      </c>
      <c r="AI33">
        <f t="shared" si="4"/>
        <v>0.24410809330342254</v>
      </c>
      <c r="AJ33">
        <f t="shared" si="4"/>
        <v>0.24758503375488061</v>
      </c>
      <c r="AK33">
        <f t="shared" si="4"/>
        <v>0.25106197420633958</v>
      </c>
      <c r="AL33">
        <f t="shared" si="4"/>
        <v>0.25453891465779765</v>
      </c>
      <c r="AM33">
        <f t="shared" si="4"/>
        <v>0.25801585510925573</v>
      </c>
      <c r="AN33">
        <f t="shared" si="4"/>
        <v>0.26149279556071381</v>
      </c>
      <c r="AO33">
        <f t="shared" si="4"/>
        <v>0.26496973601217277</v>
      </c>
      <c r="AP33">
        <f t="shared" si="4"/>
        <v>0.26844667646363085</v>
      </c>
      <c r="AQ33">
        <f t="shared" si="4"/>
        <v>0.27192361691508893</v>
      </c>
      <c r="AR33">
        <f t="shared" si="4"/>
        <v>0.27540055736654701</v>
      </c>
      <c r="AS33">
        <f t="shared" si="4"/>
        <v>0.27887749781800597</v>
      </c>
      <c r="AT33">
        <f t="shared" si="4"/>
        <v>0.28235443826946405</v>
      </c>
      <c r="AU33">
        <f t="shared" si="4"/>
        <v>0.28583137872092212</v>
      </c>
      <c r="AV33">
        <f t="shared" si="4"/>
        <v>0.2893083191723802</v>
      </c>
      <c r="AW33">
        <f t="shared" si="3"/>
        <v>0.29278525962383917</v>
      </c>
      <c r="AX33">
        <f t="shared" si="3"/>
        <v>0.29626220007529724</v>
      </c>
      <c r="AY33">
        <f t="shared" si="3"/>
        <v>0.29973914052675532</v>
      </c>
      <c r="AZ33">
        <f t="shared" si="3"/>
        <v>0.3032160809782134</v>
      </c>
    </row>
    <row r="34" spans="1:52" x14ac:dyDescent="0.2">
      <c r="A34" s="6" t="s">
        <v>48</v>
      </c>
      <c r="B34" s="28">
        <f>'Calculations hispanic'!B215</f>
        <v>0.15971901840490796</v>
      </c>
      <c r="C34" s="28">
        <f>'Calculations hispanic'!C215</f>
        <v>0.16313293064993498</v>
      </c>
      <c r="D34" s="28">
        <f>'Calculations hispanic'!D215</f>
        <v>0.16669467758659023</v>
      </c>
      <c r="E34" s="28">
        <f>'Calculations hispanic'!E215</f>
        <v>0.17029125238889431</v>
      </c>
      <c r="F34" s="28">
        <f>'Calculations hispanic'!F215</f>
        <v>0.17390829228093932</v>
      </c>
      <c r="G34" s="28">
        <f>'Calculations hispanic'!G215</f>
        <v>0.17757477588002402</v>
      </c>
      <c r="H34" s="28">
        <f>'Calculations hispanic'!H215</f>
        <v>0.18129642364228074</v>
      </c>
      <c r="I34" s="28">
        <f>'Calculations hispanic'!I215</f>
        <v>0.18503867047733211</v>
      </c>
      <c r="J34" s="28">
        <f>'Calculations hispanic'!J215</f>
        <v>0.18878487369966498</v>
      </c>
      <c r="K34" s="28">
        <f>'Calculations hispanic'!K215</f>
        <v>0.19251829719638389</v>
      </c>
      <c r="L34" s="28">
        <f>'Calculations hispanic'!L215</f>
        <v>0.19615158878037159</v>
      </c>
      <c r="M34" s="28">
        <f>'Calculations hispanic'!M215</f>
        <v>0.19990105746466674</v>
      </c>
      <c r="N34" s="28">
        <f>'Calculations hispanic'!N215</f>
        <v>0.2036654004234042</v>
      </c>
      <c r="O34" s="28">
        <f>'Calculations hispanic'!O215</f>
        <v>0.20744376302342912</v>
      </c>
      <c r="P34" s="28">
        <f>'Calculations hispanic'!P215</f>
        <v>0.21123529442759567</v>
      </c>
      <c r="Q34" s="28">
        <f>'Calculations hispanic'!Q215</f>
        <v>0.21503914824212061</v>
      </c>
      <c r="R34" s="28">
        <f>'Calculations hispanic'!R215</f>
        <v>0.21885448314227932</v>
      </c>
      <c r="S34" s="28">
        <f>'Calculations hispanic'!S215</f>
        <v>0.22268046347602</v>
      </c>
      <c r="T34" s="28">
        <f>'Calculations hispanic'!T215</f>
        <v>0.22651625984514676</v>
      </c>
      <c r="U34" s="28">
        <f>'Calculations hispanic'!U215</f>
        <v>0.2303610496637522</v>
      </c>
      <c r="V34" s="28">
        <f>'Calculations hispanic'!V215</f>
        <v>0.23421401769368716</v>
      </c>
      <c r="W34" s="28">
        <f>'Calculations hispanic'!W215</f>
        <v>0.23807435655687539</v>
      </c>
      <c r="X34" s="28">
        <f>'Calculations hispanic'!X215</f>
        <v>0.24194126722435827</v>
      </c>
      <c r="Y34" s="28">
        <f>'Calculations hispanic'!Y215</f>
        <v>0.2458139594820074</v>
      </c>
      <c r="Z34" s="28">
        <f>'Calculations hispanic'!Z215</f>
        <v>0.24969165237287994</v>
      </c>
      <c r="AA34" s="28">
        <f>'Calculations hispanic'!AA215</f>
        <v>0.25357357461627661</v>
      </c>
      <c r="AB34" s="28">
        <f>'Calculations hispanic'!AB215</f>
        <v>0.25745896500357474</v>
      </c>
      <c r="AC34" s="28">
        <f>'Calculations hispanic'!AC215</f>
        <v>0.26134707277096814</v>
      </c>
      <c r="AD34" s="28">
        <f>'Calculations hispanic'!AD215</f>
        <v>0.26523715794930525</v>
      </c>
      <c r="AE34" s="28">
        <f>'Calculations hispanic'!AE215</f>
        <v>0.26912849169123471</v>
      </c>
      <c r="AF34" s="28">
        <f>'Calculations hispanic'!AF215</f>
        <v>0.27302035657591855</v>
      </c>
      <c r="AG34">
        <f t="shared" si="4"/>
        <v>0.27615326535235951</v>
      </c>
      <c r="AH34">
        <f t="shared" si="4"/>
        <v>0.27994448033883224</v>
      </c>
      <c r="AI34">
        <f t="shared" si="4"/>
        <v>0.28373569532530407</v>
      </c>
      <c r="AJ34">
        <f t="shared" si="4"/>
        <v>0.2875269103117768</v>
      </c>
      <c r="AK34">
        <f t="shared" si="4"/>
        <v>0.29131812529824952</v>
      </c>
      <c r="AL34">
        <f t="shared" si="4"/>
        <v>0.29510934028472136</v>
      </c>
      <c r="AM34">
        <f t="shared" si="4"/>
        <v>0.29890055527119408</v>
      </c>
      <c r="AN34">
        <f t="shared" si="4"/>
        <v>0.3026917702576668</v>
      </c>
      <c r="AO34">
        <f t="shared" si="4"/>
        <v>0.30648298524413953</v>
      </c>
      <c r="AP34">
        <f t="shared" si="4"/>
        <v>0.31027420023061136</v>
      </c>
      <c r="AQ34">
        <f t="shared" si="4"/>
        <v>0.31406541521708409</v>
      </c>
      <c r="AR34">
        <f t="shared" si="4"/>
        <v>0.31785663020355681</v>
      </c>
      <c r="AS34">
        <f t="shared" si="4"/>
        <v>0.32164784519002865</v>
      </c>
      <c r="AT34">
        <f t="shared" si="4"/>
        <v>0.32543906017650137</v>
      </c>
      <c r="AU34">
        <f t="shared" si="4"/>
        <v>0.3292302751629741</v>
      </c>
      <c r="AV34">
        <f t="shared" si="4"/>
        <v>0.33302149014944593</v>
      </c>
      <c r="AW34">
        <f t="shared" si="3"/>
        <v>0.33681270513591866</v>
      </c>
      <c r="AX34">
        <f t="shared" si="3"/>
        <v>0.34060392012239138</v>
      </c>
      <c r="AY34">
        <f t="shared" si="3"/>
        <v>0.34439513510886322</v>
      </c>
      <c r="AZ34">
        <f t="shared" si="3"/>
        <v>0.34818635009533594</v>
      </c>
    </row>
    <row r="35" spans="1:52" x14ac:dyDescent="0.2">
      <c r="A35" s="6" t="s">
        <v>49</v>
      </c>
      <c r="B35" s="28">
        <f>'Calculations hispanic'!B216</f>
        <v>9.4095469255663436E-2</v>
      </c>
      <c r="C35" s="28">
        <f>'Calculations hispanic'!C216</f>
        <v>9.6574187292880129E-2</v>
      </c>
      <c r="D35" s="28">
        <f>'Calculations hispanic'!D216</f>
        <v>9.9172893689990313E-2</v>
      </c>
      <c r="E35" s="28">
        <f>'Calculations hispanic'!E216</f>
        <v>0.10181006760556809</v>
      </c>
      <c r="F35" s="28">
        <f>'Calculations hispanic'!F216</f>
        <v>0.10447542817745557</v>
      </c>
      <c r="G35" s="28">
        <f>'Calculations hispanic'!G216</f>
        <v>0.10719066313462343</v>
      </c>
      <c r="H35" s="28">
        <f>'Calculations hispanic'!H216</f>
        <v>0.10996053822556194</v>
      </c>
      <c r="I35" s="28">
        <f>'Calculations hispanic'!I216</f>
        <v>0.11275970221587543</v>
      </c>
      <c r="J35" s="28">
        <f>'Calculations hispanic'!J216</f>
        <v>0.11557579740618047</v>
      </c>
      <c r="K35" s="28">
        <f>'Calculations hispanic'!K216</f>
        <v>0.11839614948823411</v>
      </c>
      <c r="L35" s="28">
        <f>'Calculations hispanic'!L216</f>
        <v>0.12115410701065864</v>
      </c>
      <c r="M35" s="28">
        <f>'Calculations hispanic'!M216</f>
        <v>0.12401391497525649</v>
      </c>
      <c r="N35" s="28">
        <f>'Calculations hispanic'!N216</f>
        <v>0.12689899037598271</v>
      </c>
      <c r="O35" s="28">
        <f>'Calculations hispanic'!O216</f>
        <v>0.12980880197862543</v>
      </c>
      <c r="P35" s="28">
        <f>'Calculations hispanic'!P216</f>
        <v>0.13274281047364189</v>
      </c>
      <c r="Q35" s="28">
        <f>'Calculations hispanic'!Q216</f>
        <v>0.13570046897173479</v>
      </c>
      <c r="R35" s="28">
        <f>'Calculations hispanic'!R216</f>
        <v>0.13868122349997827</v>
      </c>
      <c r="S35" s="28">
        <f>'Calculations hispanic'!S216</f>
        <v>0.14168451349775424</v>
      </c>
      <c r="T35" s="28">
        <f>'Calculations hispanic'!T216</f>
        <v>0.14470977231178167</v>
      </c>
      <c r="U35" s="28">
        <f>'Calculations hispanic'!U216</f>
        <v>0.1477564276895165</v>
      </c>
      <c r="V35" s="28">
        <f>'Calculations hispanic'!V216</f>
        <v>0.15082390227025355</v>
      </c>
      <c r="W35" s="28">
        <f>'Calculations hispanic'!W216</f>
        <v>0.1539116140732536</v>
      </c>
      <c r="X35" s="28">
        <f>'Calculations hispanic'!X216</f>
        <v>0.15701897698225295</v>
      </c>
      <c r="Y35" s="28">
        <f>'Calculations hispanic'!Y216</f>
        <v>0.16014540122573598</v>
      </c>
      <c r="Z35" s="28">
        <f>'Calculations hispanic'!Z216</f>
        <v>0.1632902938523603</v>
      </c>
      <c r="AA35" s="28">
        <f>'Calculations hispanic'!AA216</f>
        <v>0.16645305920097528</v>
      </c>
      <c r="AB35" s="28">
        <f>'Calculations hispanic'!AB216</f>
        <v>0.16963309936466983</v>
      </c>
      <c r="AC35" s="28">
        <f>'Calculations hispanic'!AC216</f>
        <v>0.17282981464832298</v>
      </c>
      <c r="AD35" s="28">
        <f>'Calculations hispanic'!AD216</f>
        <v>0.17604260401916733</v>
      </c>
      <c r="AE35" s="28">
        <f>'Calculations hispanic'!AE216</f>
        <v>0.17927086554988131</v>
      </c>
      <c r="AF35" s="28">
        <f>'Calculations hispanic'!AF216</f>
        <v>0.18251399685376646</v>
      </c>
      <c r="AG35">
        <f t="shared" si="4"/>
        <v>0.1839296798384682</v>
      </c>
      <c r="AH35">
        <f t="shared" si="4"/>
        <v>0.18688678572490947</v>
      </c>
      <c r="AI35">
        <f t="shared" si="4"/>
        <v>0.18984389161135073</v>
      </c>
      <c r="AJ35">
        <f t="shared" si="4"/>
        <v>0.192800997497792</v>
      </c>
      <c r="AK35">
        <f t="shared" si="4"/>
        <v>0.19575810338423327</v>
      </c>
      <c r="AL35">
        <f t="shared" si="4"/>
        <v>0.19871520927067543</v>
      </c>
      <c r="AM35">
        <f t="shared" si="4"/>
        <v>0.2016723151571167</v>
      </c>
      <c r="AN35">
        <f t="shared" si="4"/>
        <v>0.20462942104355797</v>
      </c>
      <c r="AO35">
        <f t="shared" si="4"/>
        <v>0.20758652692999924</v>
      </c>
      <c r="AP35">
        <f t="shared" si="4"/>
        <v>0.21054363281644051</v>
      </c>
      <c r="AQ35">
        <f t="shared" si="4"/>
        <v>0.21350073870288178</v>
      </c>
      <c r="AR35">
        <f t="shared" si="4"/>
        <v>0.21645784458932305</v>
      </c>
      <c r="AS35">
        <f t="shared" si="4"/>
        <v>0.21941495047576431</v>
      </c>
      <c r="AT35">
        <f t="shared" si="4"/>
        <v>0.22237205636220558</v>
      </c>
      <c r="AU35">
        <f t="shared" si="4"/>
        <v>0.22532916224864685</v>
      </c>
      <c r="AV35">
        <f t="shared" si="4"/>
        <v>0.22828626813508812</v>
      </c>
      <c r="AW35">
        <f t="shared" si="3"/>
        <v>0.23124337402152939</v>
      </c>
      <c r="AX35">
        <f t="shared" si="3"/>
        <v>0.23420047990797066</v>
      </c>
      <c r="AY35">
        <f t="shared" si="3"/>
        <v>0.23715758579441193</v>
      </c>
      <c r="AZ35">
        <f t="shared" si="3"/>
        <v>0.2401146916808532</v>
      </c>
    </row>
    <row r="36" spans="1:52" x14ac:dyDescent="0.2">
      <c r="A36" s="6" t="s">
        <v>50</v>
      </c>
      <c r="B36" s="28">
        <f>'Calculations hispanic'!B217</f>
        <v>0.11399999999999998</v>
      </c>
      <c r="C36" s="28">
        <f>'Calculations hispanic'!C217</f>
        <v>0.11679656261461706</v>
      </c>
      <c r="D36" s="28">
        <f>'Calculations hispanic'!D217</f>
        <v>0.11972375822143148</v>
      </c>
      <c r="E36" s="28">
        <f>'Calculations hispanic'!E217</f>
        <v>0.12268939480113367</v>
      </c>
      <c r="F36" s="28">
        <f>'Calculations hispanic'!F217</f>
        <v>0.12568179774273475</v>
      </c>
      <c r="G36" s="28">
        <f>'Calculations hispanic'!G217</f>
        <v>0.12872517128955233</v>
      </c>
      <c r="H36" s="28">
        <f>'Calculations hispanic'!H217</f>
        <v>0.13182463918228238</v>
      </c>
      <c r="I36" s="28">
        <f>'Calculations hispanic'!I217</f>
        <v>0.13495167310360398</v>
      </c>
      <c r="J36" s="28">
        <f>'Calculations hispanic'!J217</f>
        <v>0.13809241262727381</v>
      </c>
      <c r="K36" s="28">
        <f>'Calculations hispanic'!K217</f>
        <v>0.14123273571851047</v>
      </c>
      <c r="L36" s="28">
        <f>'Calculations hispanic'!L217</f>
        <v>0.1442986548696214</v>
      </c>
      <c r="M36" s="28">
        <f>'Calculations hispanic'!M217</f>
        <v>0.14747271634517417</v>
      </c>
      <c r="N36" s="28">
        <f>'Calculations hispanic'!N217</f>
        <v>0.1506696479868018</v>
      </c>
      <c r="O36" s="28">
        <f>'Calculations hispanic'!O217</f>
        <v>0.15388879414754533</v>
      </c>
      <c r="P36" s="28">
        <f>'Calculations hispanic'!P217</f>
        <v>0.15712949404181795</v>
      </c>
      <c r="Q36" s="28">
        <f>'Calculations hispanic'!Q217</f>
        <v>0.16039108233503122</v>
      </c>
      <c r="R36" s="28">
        <f>'Calculations hispanic'!R217</f>
        <v>0.16367288972749458</v>
      </c>
      <c r="S36" s="28">
        <f>'Calculations hispanic'!S217</f>
        <v>0.16697424353181173</v>
      </c>
      <c r="T36" s="28">
        <f>'Calculations hispanic'!T217</f>
        <v>0.1702944682430331</v>
      </c>
      <c r="U36" s="28">
        <f>'Calculations hispanic'!U217</f>
        <v>0.17363288610083508</v>
      </c>
      <c r="V36" s="28">
        <f>'Calculations hispanic'!V217</f>
        <v>0.17698881764306834</v>
      </c>
      <c r="W36" s="28">
        <f>'Calculations hispanic'!W217</f>
        <v>0.18036158225002416</v>
      </c>
      <c r="X36" s="28">
        <f>'Calculations hispanic'!X217</f>
        <v>0.1837504986788136</v>
      </c>
      <c r="Y36" s="28">
        <f>'Calculations hispanic'!Y217</f>
        <v>0.18715488558729806</v>
      </c>
      <c r="Z36" s="28">
        <f>'Calculations hispanic'!Z217</f>
        <v>0.19057406204702582</v>
      </c>
      <c r="AA36" s="28">
        <f>'Calculations hispanic'!AA217</f>
        <v>0.19400734804469869</v>
      </c>
      <c r="AB36" s="28">
        <f>'Calculations hispanic'!AB217</f>
        <v>0.1974540649716986</v>
      </c>
      <c r="AC36" s="28">
        <f>'Calculations hispanic'!AC217</f>
        <v>0.20091353610125046</v>
      </c>
      <c r="AD36" s="28">
        <f>'Calculations hispanic'!AD217</f>
        <v>0.20438508705285216</v>
      </c>
      <c r="AE36" s="28">
        <f>'Calculations hispanic'!AE217</f>
        <v>0.20786804624361233</v>
      </c>
      <c r="AF36" s="28">
        <f>'Calculations hispanic'!AF217</f>
        <v>0.2113617453261869</v>
      </c>
      <c r="AG36">
        <f t="shared" si="4"/>
        <v>0.21330499707340511</v>
      </c>
      <c r="AH36">
        <f t="shared" si="4"/>
        <v>0.21656203782481409</v>
      </c>
      <c r="AI36">
        <f t="shared" si="4"/>
        <v>0.21981907857622218</v>
      </c>
      <c r="AJ36">
        <f t="shared" si="4"/>
        <v>0.22307611932763116</v>
      </c>
      <c r="AK36">
        <f t="shared" si="4"/>
        <v>0.22633316007904014</v>
      </c>
      <c r="AL36">
        <f t="shared" si="4"/>
        <v>0.22959020083044823</v>
      </c>
      <c r="AM36">
        <f t="shared" si="4"/>
        <v>0.23284724158185721</v>
      </c>
      <c r="AN36">
        <f t="shared" si="4"/>
        <v>0.23610428233326619</v>
      </c>
      <c r="AO36">
        <f t="shared" si="4"/>
        <v>0.23936132308467428</v>
      </c>
      <c r="AP36">
        <f t="shared" si="4"/>
        <v>0.24261836383608326</v>
      </c>
      <c r="AQ36">
        <f t="shared" si="4"/>
        <v>0.24587540458749224</v>
      </c>
      <c r="AR36">
        <f t="shared" si="4"/>
        <v>0.24913244533890033</v>
      </c>
      <c r="AS36">
        <f t="shared" si="4"/>
        <v>0.25238948609030931</v>
      </c>
      <c r="AT36">
        <f t="shared" si="4"/>
        <v>0.25564652684171829</v>
      </c>
      <c r="AU36">
        <f t="shared" si="4"/>
        <v>0.25890356759312727</v>
      </c>
      <c r="AV36">
        <f t="shared" si="4"/>
        <v>0.26216060834453536</v>
      </c>
      <c r="AW36">
        <f t="shared" si="3"/>
        <v>0.26541764909594434</v>
      </c>
      <c r="AX36">
        <f t="shared" si="3"/>
        <v>0.26867468984735332</v>
      </c>
      <c r="AY36">
        <f t="shared" si="3"/>
        <v>0.27193173059876141</v>
      </c>
      <c r="AZ36">
        <f t="shared" si="3"/>
        <v>0.27518877135017039</v>
      </c>
    </row>
    <row r="37" spans="1:52" x14ac:dyDescent="0.2">
      <c r="A37" s="6" t="s">
        <v>51</v>
      </c>
      <c r="B37" s="28">
        <f>'Calculations hispanic'!B218</f>
        <v>0.16199999999999995</v>
      </c>
      <c r="C37" s="28">
        <f>'Calculations hispanic'!C218</f>
        <v>0.16544093618010827</v>
      </c>
      <c r="D37" s="28">
        <f>'Calculations hispanic'!D218</f>
        <v>0.16903033867078654</v>
      </c>
      <c r="E37" s="28">
        <f>'Calculations hispanic'!E218</f>
        <v>0.17265428705893249</v>
      </c>
      <c r="F37" s="28">
        <f>'Calculations hispanic'!F218</f>
        <v>0.17629830220638512</v>
      </c>
      <c r="G37" s="28">
        <f>'Calculations hispanic'!G218</f>
        <v>0.17999156844229466</v>
      </c>
      <c r="H37" s="28">
        <f>'Calculations hispanic'!H218</f>
        <v>0.18373982961388549</v>
      </c>
      <c r="I37" s="28">
        <f>'Calculations hispanic'!I218</f>
        <v>0.18750826169504833</v>
      </c>
      <c r="J37" s="28">
        <f>'Calculations hispanic'!J218</f>
        <v>0.19128010555962338</v>
      </c>
      <c r="K37" s="28">
        <f>'Calculations hispanic'!K218</f>
        <v>0.19503851806643621</v>
      </c>
      <c r="L37" s="28">
        <f>'Calculations hispanic'!L218</f>
        <v>0.19869559277934865</v>
      </c>
      <c r="M37" s="28">
        <f>'Calculations hispanic'!M218</f>
        <v>0.20246905618758115</v>
      </c>
      <c r="N37" s="28">
        <f>'Calculations hispanic'!N218</f>
        <v>0.20625693330984163</v>
      </c>
      <c r="O37" s="28">
        <f>'Calculations hispanic'!O218</f>
        <v>0.21005836282924731</v>
      </c>
      <c r="P37" s="28">
        <f>'Calculations hispanic'!P218</f>
        <v>0.21387248770928916</v>
      </c>
      <c r="Q37" s="28">
        <f>'Calculations hispanic'!Q218</f>
        <v>0.21769845583825734</v>
      </c>
      <c r="R37" s="28">
        <f>'Calculations hispanic'!R218</f>
        <v>0.22153542065126522</v>
      </c>
      <c r="S37" s="28">
        <f>'Calculations hispanic'!S218</f>
        <v>0.22538254172948449</v>
      </c>
      <c r="T37" s="28">
        <f>'Calculations hispanic'!T218</f>
        <v>0.22923898537627094</v>
      </c>
      <c r="U37" s="28">
        <f>'Calculations hispanic'!U218</f>
        <v>0.23310392516989764</v>
      </c>
      <c r="V37" s="28">
        <f>'Calculations hispanic'!V218</f>
        <v>0.23697654249271483</v>
      </c>
      <c r="W37" s="28">
        <f>'Calculations hispanic'!W218</f>
        <v>0.2408560270365836</v>
      </c>
      <c r="X37" s="28">
        <f>'Calculations hispanic'!X218</f>
        <v>0.24474157728449658</v>
      </c>
      <c r="Y37" s="28">
        <f>'Calculations hispanic'!Y218</f>
        <v>0.2486324009683647</v>
      </c>
      <c r="Z37" s="28">
        <f>'Calculations hispanic'!Z218</f>
        <v>0.25252771550297598</v>
      </c>
      <c r="AA37" s="28">
        <f>'Calculations hispanic'!AA218</f>
        <v>0.25642674839622359</v>
      </c>
      <c r="AB37" s="28">
        <f>'Calculations hispanic'!AB218</f>
        <v>0.26032873763570652</v>
      </c>
      <c r="AC37" s="28">
        <f>'Calculations hispanic'!AC218</f>
        <v>0.26423293205187431</v>
      </c>
      <c r="AD37" s="28">
        <f>'Calculations hispanic'!AD218</f>
        <v>0.26813859165793702</v>
      </c>
      <c r="AE37" s="28">
        <f>'Calculations hispanic'!AE218</f>
        <v>0.2720449879667835</v>
      </c>
      <c r="AF37" s="28">
        <f>'Calculations hispanic'!AF218</f>
        <v>0.2759514042852026</v>
      </c>
      <c r="AG37">
        <f t="shared" si="4"/>
        <v>0.27914157673281981</v>
      </c>
      <c r="AH37">
        <f t="shared" si="4"/>
        <v>0.28295455516903889</v>
      </c>
      <c r="AI37">
        <f t="shared" si="4"/>
        <v>0.28676753360525797</v>
      </c>
      <c r="AJ37">
        <f t="shared" si="4"/>
        <v>0.29058051204147617</v>
      </c>
      <c r="AK37">
        <f t="shared" si="4"/>
        <v>0.29439349047769525</v>
      </c>
      <c r="AL37">
        <f t="shared" si="4"/>
        <v>0.29820646891391434</v>
      </c>
      <c r="AM37">
        <f t="shared" si="4"/>
        <v>0.30201944735013342</v>
      </c>
      <c r="AN37">
        <f t="shared" si="4"/>
        <v>0.30583242578635161</v>
      </c>
      <c r="AO37">
        <f t="shared" si="4"/>
        <v>0.3096454042225707</v>
      </c>
      <c r="AP37">
        <f t="shared" si="4"/>
        <v>0.31345838265878978</v>
      </c>
      <c r="AQ37">
        <f t="shared" si="4"/>
        <v>0.31727136109500886</v>
      </c>
      <c r="AR37">
        <f t="shared" si="4"/>
        <v>0.32108433953122706</v>
      </c>
      <c r="AS37">
        <f t="shared" si="4"/>
        <v>0.32489731796744614</v>
      </c>
      <c r="AT37">
        <f t="shared" si="4"/>
        <v>0.32871029640366523</v>
      </c>
      <c r="AU37">
        <f t="shared" si="4"/>
        <v>0.33252327483988431</v>
      </c>
      <c r="AV37">
        <f t="shared" si="4"/>
        <v>0.3363362532761025</v>
      </c>
      <c r="AW37">
        <f t="shared" si="3"/>
        <v>0.34014923171232159</v>
      </c>
      <c r="AX37">
        <f t="shared" si="3"/>
        <v>0.34396221014854067</v>
      </c>
      <c r="AY37">
        <f t="shared" si="3"/>
        <v>0.34777518858475975</v>
      </c>
      <c r="AZ37">
        <f t="shared" si="3"/>
        <v>0.35158816702097795</v>
      </c>
    </row>
    <row r="38" spans="1:52" x14ac:dyDescent="0.2">
      <c r="A38" s="6" t="s">
        <v>52</v>
      </c>
      <c r="B38" s="28">
        <f>'Calculations hispanic'!B219</f>
        <v>0.16100000000000006</v>
      </c>
      <c r="C38" s="28">
        <f>'Calculations hispanic'!C219</f>
        <v>0.16442913061442607</v>
      </c>
      <c r="D38" s="28">
        <f>'Calculations hispanic'!D219</f>
        <v>0.16800645302699319</v>
      </c>
      <c r="E38" s="28">
        <f>'Calculations hispanic'!E219</f>
        <v>0.17161844595420814</v>
      </c>
      <c r="F38" s="28">
        <f>'Calculations hispanic'!F219</f>
        <v>0.17525068107147337</v>
      </c>
      <c r="G38" s="28">
        <f>'Calculations hispanic'!G219</f>
        <v>0.17893225287482689</v>
      </c>
      <c r="H38" s="28">
        <f>'Calculations hispanic'!H219</f>
        <v>0.18266889501964345</v>
      </c>
      <c r="I38" s="28">
        <f>'Calculations hispanic'!I219</f>
        <v>0.18642589653098407</v>
      </c>
      <c r="J38" s="28">
        <f>'Calculations hispanic'!J219</f>
        <v>0.1901865490840931</v>
      </c>
      <c r="K38" s="28">
        <f>'Calculations hispanic'!K219</f>
        <v>0.19393405620417345</v>
      </c>
      <c r="L38" s="28">
        <f>'Calculations hispanic'!L219</f>
        <v>0.19758075322448607</v>
      </c>
      <c r="M38" s="28">
        <f>'Calculations hispanic'!M219</f>
        <v>0.2013437480925703</v>
      </c>
      <c r="N38" s="28">
        <f>'Calculations hispanic'!N219</f>
        <v>0.20512135911792864</v>
      </c>
      <c r="O38" s="28">
        <f>'Calculations hispanic'!O219</f>
        <v>0.20891272787635182</v>
      </c>
      <c r="P38" s="28">
        <f>'Calculations hispanic'!P219</f>
        <v>0.21271700001149504</v>
      </c>
      <c r="Q38" s="28">
        <f>'Calculations hispanic'!Q219</f>
        <v>0.21653332588065133</v>
      </c>
      <c r="R38" s="28">
        <f>'Calculations hispanic'!R219</f>
        <v>0.22036086117844916</v>
      </c>
      <c r="S38" s="28">
        <f>'Calculations hispanic'!S219</f>
        <v>0.22419876753806944</v>
      </c>
      <c r="T38" s="28">
        <f>'Calculations hispanic'!T219</f>
        <v>0.22804621310964887</v>
      </c>
      <c r="U38" s="28">
        <f>'Calculations hispanic'!U219</f>
        <v>0.23190237311557022</v>
      </c>
      <c r="V38" s="28">
        <f>'Calculations hispanic'!V219</f>
        <v>0.23576643038244557</v>
      </c>
      <c r="W38" s="28">
        <f>'Calculations hispanic'!W219</f>
        <v>0.23963757584962095</v>
      </c>
      <c r="X38" s="28">
        <f>'Calculations hispanic'!X219</f>
        <v>0.24351500905410528</v>
      </c>
      <c r="Y38" s="28">
        <f>'Calculations hispanic'!Y219</f>
        <v>0.24739793859188181</v>
      </c>
      <c r="Z38" s="28">
        <f>'Calculations hispanic'!Z219</f>
        <v>0.25128558255559669</v>
      </c>
      <c r="AA38" s="28">
        <f>'Calculations hispanic'!AA219</f>
        <v>0.25517716894870446</v>
      </c>
      <c r="AB38" s="28">
        <f>'Calculations hispanic'!AB219</f>
        <v>0.25907193607616014</v>
      </c>
      <c r="AC38" s="28">
        <f>'Calculations hispanic'!AC219</f>
        <v>0.26296913291181179</v>
      </c>
      <c r="AD38" s="28">
        <f>'Calculations hispanic'!AD219</f>
        <v>0.26686801944270272</v>
      </c>
      <c r="AE38" s="28">
        <f>'Calculations hispanic'!AE219</f>
        <v>0.27076786699050975</v>
      </c>
      <c r="AF38" s="28">
        <f>'Calculations hispanic'!AF219</f>
        <v>0.2746679585103991</v>
      </c>
      <c r="AG38">
        <f t="shared" si="4"/>
        <v>0.27783305841372652</v>
      </c>
      <c r="AH38">
        <f t="shared" si="4"/>
        <v>0.281636547732246</v>
      </c>
      <c r="AI38">
        <f t="shared" si="4"/>
        <v>0.28544003705076548</v>
      </c>
      <c r="AJ38">
        <f t="shared" si="4"/>
        <v>0.28924352636928496</v>
      </c>
      <c r="AK38">
        <f t="shared" si="4"/>
        <v>0.29304701568780356</v>
      </c>
      <c r="AL38">
        <f t="shared" si="4"/>
        <v>0.29685050500632304</v>
      </c>
      <c r="AM38">
        <f t="shared" si="4"/>
        <v>0.30065399432484252</v>
      </c>
      <c r="AN38">
        <f t="shared" si="4"/>
        <v>0.304457483643362</v>
      </c>
      <c r="AO38">
        <f t="shared" si="4"/>
        <v>0.30826097296188149</v>
      </c>
      <c r="AP38">
        <f t="shared" si="4"/>
        <v>0.31206446228040008</v>
      </c>
      <c r="AQ38">
        <f t="shared" si="4"/>
        <v>0.31586795159891956</v>
      </c>
      <c r="AR38">
        <f t="shared" si="4"/>
        <v>0.31967144091743904</v>
      </c>
      <c r="AS38">
        <f t="shared" si="4"/>
        <v>0.32347493023595852</v>
      </c>
      <c r="AT38">
        <f t="shared" si="4"/>
        <v>0.32727841955447712</v>
      </c>
      <c r="AU38">
        <f t="shared" si="4"/>
        <v>0.3310819088729966</v>
      </c>
      <c r="AV38">
        <f t="shared" si="4"/>
        <v>0.33488539819151608</v>
      </c>
      <c r="AW38">
        <f t="shared" si="3"/>
        <v>0.33868888751003556</v>
      </c>
      <c r="AX38">
        <f t="shared" si="3"/>
        <v>0.34249237682855505</v>
      </c>
      <c r="AY38">
        <f t="shared" si="3"/>
        <v>0.34629586614707364</v>
      </c>
      <c r="AZ38">
        <f t="shared" si="3"/>
        <v>0.35009935546559312</v>
      </c>
    </row>
    <row r="39" spans="1:52" x14ac:dyDescent="0.2">
      <c r="A39" s="6" t="s">
        <v>53</v>
      </c>
      <c r="B39" s="28">
        <f>'Calculations hispanic'!B220</f>
        <v>0.13100000000000001</v>
      </c>
      <c r="C39" s="28">
        <f>'Calculations hispanic'!C220</f>
        <v>0.13404356652556132</v>
      </c>
      <c r="D39" s="28">
        <f>'Calculations hispanic'!D220</f>
        <v>0.13722524213438927</v>
      </c>
      <c r="E39" s="28">
        <f>'Calculations hispanic'!E220</f>
        <v>0.14044452000082222</v>
      </c>
      <c r="F39" s="28">
        <f>'Calculations hispanic'!F220</f>
        <v>0.14368864492164174</v>
      </c>
      <c r="G39" s="28">
        <f>'Calculations hispanic'!G220</f>
        <v>0.1469837488600699</v>
      </c>
      <c r="H39" s="28">
        <f>'Calculations hispanic'!H220</f>
        <v>0.15033520914078402</v>
      </c>
      <c r="I39" s="28">
        <f>'Calculations hispanic'!I220</f>
        <v>0.15371205740162333</v>
      </c>
      <c r="J39" s="28">
        <f>'Calculations hispanic'!J220</f>
        <v>0.15709929504328302</v>
      </c>
      <c r="K39" s="28">
        <f>'Calculations hispanic'!K220</f>
        <v>0.16048171891837129</v>
      </c>
      <c r="L39" s="28">
        <f>'Calculations hispanic'!L220</f>
        <v>0.16377984345075108</v>
      </c>
      <c r="M39" s="28">
        <f>'Calculations hispanic'!M220</f>
        <v>0.16719002306873762</v>
      </c>
      <c r="N39" s="28">
        <f>'Calculations hispanic'!N220</f>
        <v>0.17062042699810762</v>
      </c>
      <c r="O39" s="28">
        <f>'Calculations hispanic'!O220</f>
        <v>0.17407031112734841</v>
      </c>
      <c r="P39" s="28">
        <f>'Calculations hispanic'!P220</f>
        <v>0.1775389292784075</v>
      </c>
      <c r="Q39" s="28">
        <f>'Calculations hispanic'!Q220</f>
        <v>0.18102553384413361</v>
      </c>
      <c r="R39" s="28">
        <f>'Calculations hispanic'!R220</f>
        <v>0.18452937641403588</v>
      </c>
      <c r="S39" s="28">
        <f>'Calculations hispanic'!S220</f>
        <v>0.18804970838764368</v>
      </c>
      <c r="T39" s="28">
        <f>'Calculations hispanic'!T220</f>
        <v>0.19158578157480477</v>
      </c>
      <c r="U39" s="28">
        <f>'Calculations hispanic'!U220</f>
        <v>0.19513684878228141</v>
      </c>
      <c r="V39" s="28">
        <f>'Calculations hispanic'!V220</f>
        <v>0.19870216438608676</v>
      </c>
      <c r="W39" s="28">
        <f>'Calculations hispanic'!W220</f>
        <v>0.20228098488902566</v>
      </c>
      <c r="X39" s="28">
        <f>'Calculations hispanic'!X220</f>
        <v>0.20587256946295757</v>
      </c>
      <c r="Y39" s="28">
        <f>'Calculations hispanic'!Y220</f>
        <v>0.20947618047535396</v>
      </c>
      <c r="Z39" s="28">
        <f>'Calculations hispanic'!Z220</f>
        <v>0.21309108399974838</v>
      </c>
      <c r="AA39" s="28">
        <f>'Calculations hispanic'!AA220</f>
        <v>0.21671655030975562</v>
      </c>
      <c r="AB39" s="28">
        <f>'Calculations hispanic'!AB220</f>
        <v>0.22035185435634699</v>
      </c>
      <c r="AC39" s="28">
        <f>'Calculations hispanic'!AC220</f>
        <v>0.22399627622812832</v>
      </c>
      <c r="AD39" s="28">
        <f>'Calculations hispanic'!AD220</f>
        <v>0.22764910159441928</v>
      </c>
      <c r="AE39" s="28">
        <f>'Calculations hispanic'!AE220</f>
        <v>0.23130962213095493</v>
      </c>
      <c r="AF39" s="28">
        <f>'Calculations hispanic'!AF220</f>
        <v>0.234977135928085</v>
      </c>
      <c r="AG39">
        <f t="shared" si="4"/>
        <v>0.23736984851323317</v>
      </c>
      <c r="AH39">
        <f t="shared" si="4"/>
        <v>0.24084868116298441</v>
      </c>
      <c r="AI39">
        <f t="shared" si="4"/>
        <v>0.24432751381273476</v>
      </c>
      <c r="AJ39">
        <f t="shared" si="4"/>
        <v>0.247806346462486</v>
      </c>
      <c r="AK39">
        <f t="shared" si="4"/>
        <v>0.25128517911223724</v>
      </c>
      <c r="AL39">
        <f t="shared" si="4"/>
        <v>0.25476401176198848</v>
      </c>
      <c r="AM39">
        <f t="shared" si="4"/>
        <v>0.25824284441173972</v>
      </c>
      <c r="AN39">
        <f t="shared" si="4"/>
        <v>0.26172167706149096</v>
      </c>
      <c r="AO39">
        <f t="shared" si="4"/>
        <v>0.2652005097112422</v>
      </c>
      <c r="AP39">
        <f t="shared" si="4"/>
        <v>0.26867934236099345</v>
      </c>
      <c r="AQ39">
        <f t="shared" si="4"/>
        <v>0.2721581750107438</v>
      </c>
      <c r="AR39">
        <f t="shared" si="4"/>
        <v>0.27563700766049504</v>
      </c>
      <c r="AS39">
        <f t="shared" si="4"/>
        <v>0.27911584031024628</v>
      </c>
      <c r="AT39">
        <f t="shared" si="4"/>
        <v>0.28259467295999752</v>
      </c>
      <c r="AU39">
        <f t="shared" si="4"/>
        <v>0.28607350560974876</v>
      </c>
      <c r="AV39">
        <f t="shared" si="4"/>
        <v>0.2895523382595</v>
      </c>
      <c r="AW39">
        <f t="shared" si="3"/>
        <v>0.29303117090925124</v>
      </c>
      <c r="AX39">
        <f t="shared" si="3"/>
        <v>0.29651000355900248</v>
      </c>
      <c r="AY39">
        <f t="shared" si="3"/>
        <v>0.29998883620875283</v>
      </c>
      <c r="AZ39">
        <f t="shared" si="3"/>
        <v>0.30346766885850407</v>
      </c>
    </row>
    <row r="40" spans="1:52" x14ac:dyDescent="0.2">
      <c r="A40" s="6" t="s">
        <v>54</v>
      </c>
      <c r="B40" s="28">
        <f>'Calculations hispanic'!B221</f>
        <v>0.125</v>
      </c>
      <c r="C40" s="28">
        <f>'Calculations hispanic'!C221</f>
        <v>0.12795885008753513</v>
      </c>
      <c r="D40" s="28">
        <f>'Calculations hispanic'!D221</f>
        <v>0.13105332816095572</v>
      </c>
      <c r="E40" s="28">
        <f>'Calculations hispanic'!E221</f>
        <v>0.13418578125200084</v>
      </c>
      <c r="F40" s="28">
        <f>'Calculations hispanic'!F221</f>
        <v>0.13734382429130659</v>
      </c>
      <c r="G40" s="28">
        <f>'Calculations hispanic'!G221</f>
        <v>0.14055293075803074</v>
      </c>
      <c r="H40" s="28">
        <f>'Calculations hispanic'!H221</f>
        <v>0.1438183933238622</v>
      </c>
      <c r="I40" s="28">
        <f>'Calculations hispanic'!I221</f>
        <v>0.14711007726484804</v>
      </c>
      <c r="J40" s="28">
        <f>'Calculations hispanic'!J221</f>
        <v>0.15041337105287284</v>
      </c>
      <c r="K40" s="28">
        <f>'Calculations hispanic'!K221</f>
        <v>0.15371343757855008</v>
      </c>
      <c r="L40" s="28">
        <f>'Calculations hispanic'!L221</f>
        <v>0.15693265583944227</v>
      </c>
      <c r="M40" s="28">
        <f>'Calculations hispanic'!M221</f>
        <v>0.16026268693075496</v>
      </c>
      <c r="N40" s="28">
        <f>'Calculations hispanic'!N221</f>
        <v>0.16361392929113169</v>
      </c>
      <c r="O40" s="28">
        <f>'Calculations hispanic'!O221</f>
        <v>0.16698566809542648</v>
      </c>
      <c r="P40" s="28">
        <f>'Calculations hispanic'!P221</f>
        <v>0.17037718532115176</v>
      </c>
      <c r="Q40" s="28">
        <f>'Calculations hispanic'!Q221</f>
        <v>0.17378776037260446</v>
      </c>
      <c r="R40" s="28">
        <f>'Calculations hispanic'!R221</f>
        <v>0.17721667069544095</v>
      </c>
      <c r="S40" s="28">
        <f>'Calculations hispanic'!S221</f>
        <v>0.1806631923809533</v>
      </c>
      <c r="T40" s="28">
        <f>'Calculations hispanic'!T221</f>
        <v>0.18412660075934695</v>
      </c>
      <c r="U40" s="28">
        <f>'Calculations hispanic'!U221</f>
        <v>0.18760617098133656</v>
      </c>
      <c r="V40" s="28">
        <f>'Calculations hispanic'!V221</f>
        <v>0.19110117858746095</v>
      </c>
      <c r="W40" s="28">
        <f>'Calculations hispanic'!W221</f>
        <v>0.19461090006452761</v>
      </c>
      <c r="X40" s="28">
        <f>'Calculations hispanic'!X221</f>
        <v>0.19813461338865607</v>
      </c>
      <c r="Y40" s="28">
        <f>'Calculations hispanic'!Y221</f>
        <v>0.20167159855443351</v>
      </c>
      <c r="Z40" s="28">
        <f>'Calculations hispanic'!Z221</f>
        <v>0.20522113808972484</v>
      </c>
      <c r="AA40" s="28">
        <f>'Calculations hispanic'!AA221</f>
        <v>0.20878251755575</v>
      </c>
      <c r="AB40" s="28">
        <f>'Calculations hispanic'!AB221</f>
        <v>0.21235502603205403</v>
      </c>
      <c r="AC40" s="28">
        <f>'Calculations hispanic'!AC221</f>
        <v>0.21593795658604922</v>
      </c>
      <c r="AD40" s="28">
        <f>'Calculations hispanic'!AD221</f>
        <v>0.21953060672686206</v>
      </c>
      <c r="AE40" s="28">
        <f>'Calculations hispanic'!AE221</f>
        <v>0.22313227884323658</v>
      </c>
      <c r="AF40" s="28">
        <f>'Calculations hispanic'!AF221</f>
        <v>0.22674228062529786</v>
      </c>
      <c r="AG40">
        <f t="shared" si="4"/>
        <v>0.22897693235274996</v>
      </c>
      <c r="AH40">
        <f t="shared" si="4"/>
        <v>0.23238084826695093</v>
      </c>
      <c r="AI40">
        <f t="shared" si="4"/>
        <v>0.23578476418115191</v>
      </c>
      <c r="AJ40">
        <f t="shared" si="4"/>
        <v>0.23918868009535288</v>
      </c>
      <c r="AK40">
        <f t="shared" si="4"/>
        <v>0.24259259600955385</v>
      </c>
      <c r="AL40">
        <f t="shared" si="4"/>
        <v>0.24599651192375394</v>
      </c>
      <c r="AM40">
        <f t="shared" si="4"/>
        <v>0.24940042783795491</v>
      </c>
      <c r="AN40">
        <f t="shared" si="4"/>
        <v>0.25280434375215588</v>
      </c>
      <c r="AO40">
        <f t="shared" si="4"/>
        <v>0.25620825966635685</v>
      </c>
      <c r="AP40">
        <f t="shared" si="4"/>
        <v>0.25961217558055782</v>
      </c>
      <c r="AQ40">
        <f t="shared" si="4"/>
        <v>0.2630160914947588</v>
      </c>
      <c r="AR40">
        <f t="shared" si="4"/>
        <v>0.26642000740895977</v>
      </c>
      <c r="AS40">
        <f t="shared" si="4"/>
        <v>0.26982392332316074</v>
      </c>
      <c r="AT40">
        <f t="shared" si="4"/>
        <v>0.27322783923736171</v>
      </c>
      <c r="AU40">
        <f t="shared" si="4"/>
        <v>0.27663175515156269</v>
      </c>
      <c r="AV40">
        <f t="shared" si="4"/>
        <v>0.28003567106576366</v>
      </c>
      <c r="AW40">
        <f t="shared" si="3"/>
        <v>0.28343958697996463</v>
      </c>
      <c r="AX40">
        <f t="shared" si="3"/>
        <v>0.2868435028941656</v>
      </c>
      <c r="AY40">
        <f t="shared" si="3"/>
        <v>0.29024741880836658</v>
      </c>
      <c r="AZ40">
        <f t="shared" si="3"/>
        <v>0.29365133472256755</v>
      </c>
    </row>
    <row r="41" spans="1:52" x14ac:dyDescent="0.2">
      <c r="A41" s="6" t="s">
        <v>55</v>
      </c>
      <c r="B41" s="28">
        <f>'Calculations hispanic'!B222</f>
        <v>0.13600000000000007</v>
      </c>
      <c r="C41" s="28">
        <f>'Calculations hispanic'!C222</f>
        <v>0.13911217009816804</v>
      </c>
      <c r="D41" s="28">
        <f>'Calculations hispanic'!D222</f>
        <v>0.14236439206794088</v>
      </c>
      <c r="E41" s="28">
        <f>'Calculations hispanic'!E222</f>
        <v>0.14565384647776092</v>
      </c>
      <c r="F41" s="28">
        <f>'Calculations hispanic'!F222</f>
        <v>0.1489674788935107</v>
      </c>
      <c r="G41" s="28">
        <f>'Calculations hispanic'!G222</f>
        <v>0.15233195250241074</v>
      </c>
      <c r="H41" s="28">
        <f>'Calculations hispanic'!H222</f>
        <v>0.15575271145585204</v>
      </c>
      <c r="I41" s="28">
        <f>'Calculations hispanic'!I222</f>
        <v>0.1591981150160745</v>
      </c>
      <c r="J41" s="28">
        <f>'Calculations hispanic'!J222</f>
        <v>0.16265285387481454</v>
      </c>
      <c r="K41" s="28">
        <f>'Calculations hispanic'!K222</f>
        <v>0.16610143236179736</v>
      </c>
      <c r="L41" s="28">
        <f>'Calculations hispanic'!L222</f>
        <v>0.16946287184849432</v>
      </c>
      <c r="M41" s="28">
        <f>'Calculations hispanic'!M222</f>
        <v>0.17293729375251307</v>
      </c>
      <c r="N41" s="28">
        <f>'Calculations hispanic'!N222</f>
        <v>0.17643107826637947</v>
      </c>
      <c r="O41" s="28">
        <f>'Calculations hispanic'!O222</f>
        <v>0.17994345850580631</v>
      </c>
      <c r="P41" s="28">
        <f>'Calculations hispanic'!P222</f>
        <v>0.18347366649405097</v>
      </c>
      <c r="Q41" s="28">
        <f>'Calculations hispanic'!Q222</f>
        <v>0.18702093380745974</v>
      </c>
      <c r="R41" s="28">
        <f>'Calculations hispanic'!R222</f>
        <v>0.190584492207546</v>
      </c>
      <c r="S41" s="28">
        <f>'Calculations hispanic'!S222</f>
        <v>0.19416357425892422</v>
      </c>
      <c r="T41" s="28">
        <f>'Calculations hispanic'!T222</f>
        <v>0.1977574139324717</v>
      </c>
      <c r="U41" s="28">
        <f>'Calculations hispanic'!U222</f>
        <v>0.20136524719312227</v>
      </c>
      <c r="V41" s="28">
        <f>'Calculations hispanic'!V222</f>
        <v>0.20498631257177924</v>
      </c>
      <c r="W41" s="28">
        <f>'Calculations hispanic'!W222</f>
        <v>0.20861985172085751</v>
      </c>
      <c r="X41" s="28">
        <f>'Calculations hispanic'!X222</f>
        <v>0.21226510995302664</v>
      </c>
      <c r="Y41" s="28">
        <f>'Calculations hispanic'!Y222</f>
        <v>0.21592133676277706</v>
      </c>
      <c r="Z41" s="28">
        <f>'Calculations hispanic'!Z222</f>
        <v>0.21958778633046366</v>
      </c>
      <c r="AA41" s="28">
        <f>'Calculations hispanic'!AA222</f>
        <v>0.22326371800856082</v>
      </c>
      <c r="AB41" s="28">
        <f>'Calculations hispanic'!AB222</f>
        <v>0.22694839678987241</v>
      </c>
      <c r="AC41" s="28">
        <f>'Calculations hispanic'!AC222</f>
        <v>0.23064109375750474</v>
      </c>
      <c r="AD41" s="28">
        <f>'Calculations hispanic'!AD222</f>
        <v>0.23434108651646077</v>
      </c>
      <c r="AE41" s="28">
        <f>'Calculations hispanic'!AE222</f>
        <v>0.23804765960673815</v>
      </c>
      <c r="AF41" s="28">
        <f>'Calculations hispanic'!AF222</f>
        <v>0.24176010489786881</v>
      </c>
      <c r="AG41">
        <f t="shared" si="4"/>
        <v>0.24428383362255524</v>
      </c>
      <c r="AH41">
        <f t="shared" si="4"/>
        <v>0.24782242515958774</v>
      </c>
      <c r="AI41">
        <f t="shared" si="4"/>
        <v>0.25136101669662025</v>
      </c>
      <c r="AJ41">
        <f t="shared" si="4"/>
        <v>0.25489960823365276</v>
      </c>
      <c r="AK41">
        <f t="shared" si="4"/>
        <v>0.25843819977068527</v>
      </c>
      <c r="AL41">
        <f t="shared" si="4"/>
        <v>0.26197679130771778</v>
      </c>
      <c r="AM41">
        <f t="shared" si="4"/>
        <v>0.26551538284475118</v>
      </c>
      <c r="AN41">
        <f t="shared" si="4"/>
        <v>0.26905397438178369</v>
      </c>
      <c r="AO41">
        <f t="shared" si="4"/>
        <v>0.2725925659188162</v>
      </c>
      <c r="AP41">
        <f t="shared" si="4"/>
        <v>0.27613115745584871</v>
      </c>
      <c r="AQ41">
        <f t="shared" si="4"/>
        <v>0.27966974899288122</v>
      </c>
      <c r="AR41">
        <f t="shared" si="4"/>
        <v>0.28320834052991373</v>
      </c>
      <c r="AS41">
        <f t="shared" si="4"/>
        <v>0.28674693206694712</v>
      </c>
      <c r="AT41">
        <f t="shared" si="4"/>
        <v>0.29028552360397963</v>
      </c>
      <c r="AU41">
        <f t="shared" si="4"/>
        <v>0.29382411514101214</v>
      </c>
      <c r="AV41">
        <f t="shared" si="4"/>
        <v>0.29736270667804465</v>
      </c>
      <c r="AW41">
        <f t="shared" si="3"/>
        <v>0.30090129821507716</v>
      </c>
      <c r="AX41">
        <f t="shared" si="3"/>
        <v>0.30443988975211056</v>
      </c>
      <c r="AY41">
        <f t="shared" si="3"/>
        <v>0.30797848128914307</v>
      </c>
      <c r="AZ41">
        <f t="shared" si="3"/>
        <v>0.31151707282617558</v>
      </c>
    </row>
    <row r="42" spans="1:52" x14ac:dyDescent="0.2">
      <c r="A42" s="6" t="s">
        <v>56</v>
      </c>
      <c r="B42" s="28">
        <f>'Calculations hispanic'!B223</f>
        <v>0.13100000000000001</v>
      </c>
      <c r="C42" s="28">
        <f>'Calculations hispanic'!C223</f>
        <v>0.13404356652556132</v>
      </c>
      <c r="D42" s="28">
        <f>'Calculations hispanic'!D223</f>
        <v>0.13722524213438927</v>
      </c>
      <c r="E42" s="28">
        <f>'Calculations hispanic'!E223</f>
        <v>0.14044452000082222</v>
      </c>
      <c r="F42" s="28">
        <f>'Calculations hispanic'!F223</f>
        <v>0.14368864492164174</v>
      </c>
      <c r="G42" s="28">
        <f>'Calculations hispanic'!G223</f>
        <v>0.1469837488600699</v>
      </c>
      <c r="H42" s="28">
        <f>'Calculations hispanic'!H223</f>
        <v>0.15033520914078402</v>
      </c>
      <c r="I42" s="28">
        <f>'Calculations hispanic'!I223</f>
        <v>0.15371205740162333</v>
      </c>
      <c r="J42" s="28">
        <f>'Calculations hispanic'!J223</f>
        <v>0.15709929504328302</v>
      </c>
      <c r="K42" s="28">
        <f>'Calculations hispanic'!K223</f>
        <v>0.16048171891837129</v>
      </c>
      <c r="L42" s="28">
        <f>'Calculations hispanic'!L223</f>
        <v>0.16377984345075108</v>
      </c>
      <c r="M42" s="28">
        <f>'Calculations hispanic'!M223</f>
        <v>0.16719002306873762</v>
      </c>
      <c r="N42" s="28">
        <f>'Calculations hispanic'!N223</f>
        <v>0.17062042699810762</v>
      </c>
      <c r="O42" s="28">
        <f>'Calculations hispanic'!O223</f>
        <v>0.17407031112734841</v>
      </c>
      <c r="P42" s="28">
        <f>'Calculations hispanic'!P223</f>
        <v>0.1775389292784075</v>
      </c>
      <c r="Q42" s="28">
        <f>'Calculations hispanic'!Q223</f>
        <v>0.18102553384413361</v>
      </c>
      <c r="R42" s="28">
        <f>'Calculations hispanic'!R223</f>
        <v>0.18452937641403588</v>
      </c>
      <c r="S42" s="28">
        <f>'Calculations hispanic'!S223</f>
        <v>0.18804970838764368</v>
      </c>
      <c r="T42" s="28">
        <f>'Calculations hispanic'!T223</f>
        <v>0.19158578157480477</v>
      </c>
      <c r="U42" s="28">
        <f>'Calculations hispanic'!U223</f>
        <v>0.19513684878228141</v>
      </c>
      <c r="V42" s="28">
        <f>'Calculations hispanic'!V223</f>
        <v>0.19870216438608676</v>
      </c>
      <c r="W42" s="28">
        <f>'Calculations hispanic'!W223</f>
        <v>0.20228098488902566</v>
      </c>
      <c r="X42" s="28">
        <f>'Calculations hispanic'!X223</f>
        <v>0.20587256946295757</v>
      </c>
      <c r="Y42" s="28">
        <f>'Calculations hispanic'!Y223</f>
        <v>0.20947618047535396</v>
      </c>
      <c r="Z42" s="28">
        <f>'Calculations hispanic'!Z223</f>
        <v>0.21309108399974838</v>
      </c>
      <c r="AA42" s="28">
        <f>'Calculations hispanic'!AA223</f>
        <v>0.21671655030975562</v>
      </c>
      <c r="AB42" s="28">
        <f>'Calculations hispanic'!AB223</f>
        <v>0.22035185435634699</v>
      </c>
      <c r="AC42" s="28">
        <f>'Calculations hispanic'!AC223</f>
        <v>0.22399627622812832</v>
      </c>
      <c r="AD42" s="28">
        <f>'Calculations hispanic'!AD223</f>
        <v>0.22764910159441928</v>
      </c>
      <c r="AE42" s="28">
        <f>'Calculations hispanic'!AE223</f>
        <v>0.23130962213095493</v>
      </c>
      <c r="AF42" s="28">
        <f>'Calculations hispanic'!AF223</f>
        <v>0.234977135928085</v>
      </c>
      <c r="AG42">
        <f t="shared" si="4"/>
        <v>0.23736984851323317</v>
      </c>
      <c r="AH42">
        <f t="shared" si="4"/>
        <v>0.24084868116298441</v>
      </c>
      <c r="AI42">
        <f t="shared" si="4"/>
        <v>0.24432751381273476</v>
      </c>
      <c r="AJ42">
        <f t="shared" si="4"/>
        <v>0.247806346462486</v>
      </c>
      <c r="AK42">
        <f t="shared" si="4"/>
        <v>0.25128517911223724</v>
      </c>
      <c r="AL42">
        <f t="shared" si="4"/>
        <v>0.25476401176198848</v>
      </c>
      <c r="AM42">
        <f t="shared" si="4"/>
        <v>0.25824284441173972</v>
      </c>
      <c r="AN42">
        <f t="shared" si="4"/>
        <v>0.26172167706149096</v>
      </c>
      <c r="AO42">
        <f t="shared" si="4"/>
        <v>0.2652005097112422</v>
      </c>
      <c r="AP42">
        <f t="shared" si="4"/>
        <v>0.26867934236099345</v>
      </c>
      <c r="AQ42">
        <f t="shared" si="4"/>
        <v>0.2721581750107438</v>
      </c>
      <c r="AR42">
        <f t="shared" si="4"/>
        <v>0.27563700766049504</v>
      </c>
      <c r="AS42">
        <f t="shared" si="4"/>
        <v>0.27911584031024628</v>
      </c>
      <c r="AT42">
        <f t="shared" si="4"/>
        <v>0.28259467295999752</v>
      </c>
      <c r="AU42">
        <f t="shared" si="4"/>
        <v>0.28607350560974876</v>
      </c>
      <c r="AV42">
        <f t="shared" si="4"/>
        <v>0.2895523382595</v>
      </c>
      <c r="AW42">
        <f t="shared" si="3"/>
        <v>0.29303117090925124</v>
      </c>
      <c r="AX42">
        <f t="shared" si="3"/>
        <v>0.29651000355900248</v>
      </c>
      <c r="AY42">
        <f t="shared" si="3"/>
        <v>0.29998883620875283</v>
      </c>
      <c r="AZ42">
        <f t="shared" si="3"/>
        <v>0.30346766885850407</v>
      </c>
    </row>
    <row r="43" spans="1:52" x14ac:dyDescent="0.2">
      <c r="A43" s="6" t="s">
        <v>57</v>
      </c>
      <c r="B43" s="28">
        <f>'Calculations hispanic'!B224</f>
        <v>0.35199999999999998</v>
      </c>
      <c r="C43" s="28">
        <f>'Calculations hispanic'!C224</f>
        <v>0.35666353730064182</v>
      </c>
      <c r="D43" s="28">
        <f>'Calculations hispanic'!D224</f>
        <v>0.36147942943022848</v>
      </c>
      <c r="E43" s="28">
        <f>'Calculations hispanic'!E224</f>
        <v>0.3662922439796289</v>
      </c>
      <c r="F43" s="28">
        <f>'Calculations hispanic'!F224</f>
        <v>0.37108281244175628</v>
      </c>
      <c r="G43" s="28">
        <f>'Calculations hispanic'!G224</f>
        <v>0.37588927327967991</v>
      </c>
      <c r="H43" s="28">
        <f>'Calculations hispanic'!H224</f>
        <v>0.38071819448410688</v>
      </c>
      <c r="I43" s="28">
        <f>'Calculations hispanic'!I224</f>
        <v>0.38552439112351716</v>
      </c>
      <c r="J43" s="28">
        <f>'Calculations hispanic'!J224</f>
        <v>0.39028716313021539</v>
      </c>
      <c r="K43" s="28">
        <f>'Calculations hispanic'!K224</f>
        <v>0.39498651878646335</v>
      </c>
      <c r="L43" s="28">
        <f>'Calculations hispanic'!L224</f>
        <v>0.39951564496801567</v>
      </c>
      <c r="M43" s="28">
        <f>'Calculations hispanic'!M224</f>
        <v>0.40414490746129467</v>
      </c>
      <c r="N43" s="28">
        <f>'Calculations hispanic'!N224</f>
        <v>0.40874788107025345</v>
      </c>
      <c r="O43" s="28">
        <f>'Calculations hispanic'!O224</f>
        <v>0.41332399704006784</v>
      </c>
      <c r="P43" s="28">
        <f>'Calculations hispanic'!P224</f>
        <v>0.41787271679476756</v>
      </c>
      <c r="Q43" s="28">
        <f>'Calculations hispanic'!Q224</f>
        <v>0.42239353135188556</v>
      </c>
      <c r="R43" s="28">
        <f>'Calculations hispanic'!R224</f>
        <v>0.42688596072059898</v>
      </c>
      <c r="S43" s="28">
        <f>'Calculations hispanic'!S224</f>
        <v>0.43134955328546132</v>
      </c>
      <c r="T43" s="28">
        <f>'Calculations hispanic'!T224</f>
        <v>0.43578388517774491</v>
      </c>
      <c r="U43" s="28">
        <f>'Calculations hispanic'!U224</f>
        <v>0.44018855963628584</v>
      </c>
      <c r="V43" s="28">
        <f>'Calculations hispanic'!V224</f>
        <v>0.4445632063596881</v>
      </c>
      <c r="W43" s="28">
        <f>'Calculations hispanic'!W224</f>
        <v>0.44890748085160198</v>
      </c>
      <c r="X43" s="28">
        <f>'Calculations hispanic'!X224</f>
        <v>0.45322106376073368</v>
      </c>
      <c r="Y43" s="28">
        <f>'Calculations hispanic'!Y224</f>
        <v>0.45750366021713829</v>
      </c>
      <c r="Z43" s="28">
        <f>'Calculations hispanic'!Z224</f>
        <v>0.46175499916625756</v>
      </c>
      <c r="AA43" s="28">
        <f>'Calculations hispanic'!AA224</f>
        <v>0.46597483270210099</v>
      </c>
      <c r="AB43" s="28">
        <f>'Calculations hispanic'!AB224</f>
        <v>0.47016293540085158</v>
      </c>
      <c r="AC43" s="28">
        <f>'Calculations hispanic'!AC224</f>
        <v>0.47431910365610902</v>
      </c>
      <c r="AD43" s="28">
        <f>'Calculations hispanic'!AD224</f>
        <v>0.47844315501691637</v>
      </c>
      <c r="AE43" s="28">
        <f>'Calculations hispanic'!AE224</f>
        <v>0.4825349275296093</v>
      </c>
      <c r="AF43" s="28">
        <f>'Calculations hispanic'!AF224</f>
        <v>0.48659427908447428</v>
      </c>
      <c r="AG43">
        <f t="shared" si="4"/>
        <v>0.49321976662659495</v>
      </c>
      <c r="AH43">
        <f t="shared" si="4"/>
        <v>0.49771715154638585</v>
      </c>
      <c r="AI43">
        <f t="shared" si="4"/>
        <v>0.50221453646617675</v>
      </c>
      <c r="AJ43">
        <f t="shared" si="4"/>
        <v>0.50671192138596943</v>
      </c>
      <c r="AK43">
        <f t="shared" si="4"/>
        <v>0.51120930630576034</v>
      </c>
      <c r="AL43">
        <f t="shared" si="4"/>
        <v>0.51570669122555124</v>
      </c>
      <c r="AM43">
        <f t="shared" si="4"/>
        <v>0.52020407614534214</v>
      </c>
      <c r="AN43">
        <f t="shared" si="4"/>
        <v>0.52470146106513305</v>
      </c>
      <c r="AO43">
        <f t="shared" si="4"/>
        <v>0.52919884598492395</v>
      </c>
      <c r="AP43">
        <f t="shared" si="4"/>
        <v>0.53369623090471485</v>
      </c>
      <c r="AQ43">
        <f t="shared" si="4"/>
        <v>0.53819361582450576</v>
      </c>
      <c r="AR43">
        <f t="shared" si="4"/>
        <v>0.54269100074429666</v>
      </c>
      <c r="AS43">
        <f t="shared" si="4"/>
        <v>0.54718838566408756</v>
      </c>
      <c r="AT43">
        <f t="shared" si="4"/>
        <v>0.55168577058387847</v>
      </c>
      <c r="AU43">
        <f t="shared" si="4"/>
        <v>0.55618315550367114</v>
      </c>
      <c r="AV43">
        <f t="shared" si="4"/>
        <v>0.56068054042346205</v>
      </c>
      <c r="AW43">
        <f t="shared" si="3"/>
        <v>0.56517792534325295</v>
      </c>
      <c r="AX43">
        <f t="shared" si="3"/>
        <v>0.56967531026304385</v>
      </c>
      <c r="AY43">
        <f t="shared" si="3"/>
        <v>0.57417269518283476</v>
      </c>
      <c r="AZ43">
        <f t="shared" si="3"/>
        <v>0.57867008010262566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CFB8-29CD-416C-B634-FBC644C94A78}">
  <sheetPr>
    <tabColor theme="4" tint="-0.249977111117893"/>
  </sheetPr>
  <dimension ref="A1:AZ43"/>
  <sheetViews>
    <sheetView topLeftCell="Z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nonhispanic'!B183</f>
        <v>0.75800000000000001</v>
      </c>
      <c r="C2" s="28">
        <f>'Calculations nonhispanic'!C183</f>
        <v>0.75381173955440928</v>
      </c>
      <c r="D2" s="28">
        <f>'Calculations nonhispanic'!D183</f>
        <v>0.74946341387445103</v>
      </c>
      <c r="E2" s="28">
        <f>'Calculations nonhispanic'!E183</f>
        <v>0.74509427837587083</v>
      </c>
      <c r="F2" s="28">
        <f>'Calculations nonhispanic'!F183</f>
        <v>0.74072191995283465</v>
      </c>
      <c r="G2" s="28">
        <f>'Calculations nonhispanic'!G183</f>
        <v>0.73631157581991868</v>
      </c>
      <c r="H2" s="28">
        <f>'Calculations nonhispanic'!H183</f>
        <v>0.73185693737771285</v>
      </c>
      <c r="I2" s="28">
        <f>'Calculations nonhispanic'!I183</f>
        <v>0.7273996891939295</v>
      </c>
      <c r="J2" s="28">
        <f>'Calculations nonhispanic'!J183</f>
        <v>0.72295951340324938</v>
      </c>
      <c r="K2" s="28">
        <f>'Calculations nonhispanic'!K183</f>
        <v>0.71855582407297847</v>
      </c>
      <c r="L2" s="28">
        <f>'Calculations nonhispanic'!L183</f>
        <v>0.71429037878856561</v>
      </c>
      <c r="M2" s="28">
        <f>'Calculations nonhispanic'!M183</f>
        <v>0.70990904770813212</v>
      </c>
      <c r="N2" s="28">
        <f>'Calculations nonhispanic'!N183</f>
        <v>0.70553096930425141</v>
      </c>
      <c r="O2" s="28">
        <f>'Calculations nonhispanic'!O183</f>
        <v>0.70115706004733425</v>
      </c>
      <c r="P2" s="28">
        <f>'Calculations nonhispanic'!P183</f>
        <v>0.69678821622677289</v>
      </c>
      <c r="Q2" s="28">
        <f>'Calculations nonhispanic'!Q183</f>
        <v>0.69242531368392879</v>
      </c>
      <c r="R2" s="28">
        <f>'Calculations nonhispanic'!R183</f>
        <v>0.68806920758242784</v>
      </c>
      <c r="S2" s="28">
        <f>'Calculations nonhispanic'!S183</f>
        <v>0.6837207322146559</v>
      </c>
      <c r="T2" s="28">
        <f>'Calculations nonhispanic'!T183</f>
        <v>0.67938070084330826</v>
      </c>
      <c r="U2" s="28">
        <f>'Calculations nonhispanic'!U183</f>
        <v>0.67504990557684275</v>
      </c>
      <c r="V2" s="28">
        <f>'Calculations nonhispanic'!V183</f>
        <v>0.67072911727761164</v>
      </c>
      <c r="W2" s="28">
        <f>'Calculations nonhispanic'!W183</f>
        <v>0.666419085501468</v>
      </c>
      <c r="X2" s="28">
        <f>'Calculations nonhispanic'!X183</f>
        <v>0.6621205384676031</v>
      </c>
      <c r="Y2" s="28">
        <f>'Calculations nonhispanic'!Y183</f>
        <v>0.65783418305736174</v>
      </c>
      <c r="Z2" s="28">
        <f>'Calculations nonhispanic'!Z183</f>
        <v>0.65356070484079642</v>
      </c>
      <c r="AA2" s="28">
        <f>'Calculations nonhispanic'!AA183</f>
        <v>0.64930076812967397</v>
      </c>
      <c r="AB2" s="28">
        <f>'Calculations nonhispanic'!AB183</f>
        <v>0.64505501605569426</v>
      </c>
      <c r="AC2" s="28">
        <f>'Calculations nonhispanic'!AC183</f>
        <v>0.64082407067266967</v>
      </c>
      <c r="AD2" s="28">
        <f>'Calculations nonhispanic'!AD183</f>
        <v>0.63660853308140142</v>
      </c>
      <c r="AE2" s="28">
        <f>'Calculations nonhispanic'!AE183</f>
        <v>0.63240898357603326</v>
      </c>
      <c r="AF2" s="28">
        <f>'Calculations nonhispanic'!AF183</f>
        <v>0.62822598181065514</v>
      </c>
      <c r="AG2">
        <f>_xlfn.FORECAST.LINEAR(AG$1,$B2:$AF2,$B$1:$AF$1)</f>
        <v>0.62323677075890593</v>
      </c>
      <c r="AH2">
        <f t="shared" ref="AH2:AZ16" si="0">_xlfn.FORECAST.LINEAR(AH$1,$B2:$AF2,$B$1:$AF$1)</f>
        <v>0.61889555399973872</v>
      </c>
      <c r="AI2">
        <f t="shared" si="0"/>
        <v>0.61455433724057329</v>
      </c>
      <c r="AJ2">
        <f t="shared" si="0"/>
        <v>0.61021312048140608</v>
      </c>
      <c r="AK2">
        <f t="shared" si="0"/>
        <v>0.60587190372224065</v>
      </c>
      <c r="AL2">
        <f t="shared" si="0"/>
        <v>0.60153068696307344</v>
      </c>
      <c r="AM2">
        <f t="shared" si="0"/>
        <v>0.597189470203908</v>
      </c>
      <c r="AN2">
        <f t="shared" si="0"/>
        <v>0.59284825344474079</v>
      </c>
      <c r="AO2">
        <f t="shared" si="0"/>
        <v>0.58850703668557536</v>
      </c>
      <c r="AP2">
        <f t="shared" si="0"/>
        <v>0.58416581992640815</v>
      </c>
      <c r="AQ2">
        <f t="shared" si="0"/>
        <v>0.57982460316724271</v>
      </c>
      <c r="AR2">
        <f t="shared" si="0"/>
        <v>0.5754833864080755</v>
      </c>
      <c r="AS2">
        <f t="shared" si="0"/>
        <v>0.57114216964891007</v>
      </c>
      <c r="AT2">
        <f t="shared" si="0"/>
        <v>0.56680095288974464</v>
      </c>
      <c r="AU2">
        <f t="shared" si="0"/>
        <v>0.56245973613057743</v>
      </c>
      <c r="AV2">
        <f t="shared" si="0"/>
        <v>0.55811851937141199</v>
      </c>
      <c r="AW2">
        <f t="shared" si="0"/>
        <v>0.55377730261224478</v>
      </c>
      <c r="AX2">
        <f t="shared" si="0"/>
        <v>0.54943608585307935</v>
      </c>
      <c r="AY2">
        <f t="shared" si="0"/>
        <v>0.54509486909391214</v>
      </c>
      <c r="AZ2">
        <f t="shared" si="0"/>
        <v>0.5407536523347467</v>
      </c>
    </row>
    <row r="3" spans="1:52" x14ac:dyDescent="0.2">
      <c r="A3" s="6" t="s">
        <v>94</v>
      </c>
      <c r="B3" s="28">
        <f>'Calculations nonhispanic'!B184</f>
        <v>0.95800000000000007</v>
      </c>
      <c r="C3" s="28">
        <f>'Calculations nonhispanic'!C184</f>
        <v>0.95652567711545411</v>
      </c>
      <c r="D3" s="28">
        <f>'Calculations nonhispanic'!D184</f>
        <v>0.95497171711244611</v>
      </c>
      <c r="E3" s="28">
        <f>'Calculations nonhispanic'!E184</f>
        <v>0.95338616235595741</v>
      </c>
      <c r="F3" s="28">
        <f>'Calculations nonhispanic'!F184</f>
        <v>0.95177492689667387</v>
      </c>
      <c r="G3" s="28">
        <f>'Calculations nonhispanic'!G184</f>
        <v>0.95012457362488656</v>
      </c>
      <c r="H3" s="28">
        <f>'Calculations nonhispanic'!H184</f>
        <v>0.94843174303064737</v>
      </c>
      <c r="I3" s="28">
        <f>'Calculations nonhispanic'!I184</f>
        <v>0.94671156389998623</v>
      </c>
      <c r="J3" s="28">
        <f>'Calculations nonhispanic'!J184</f>
        <v>0.94497145305210817</v>
      </c>
      <c r="K3" s="28">
        <f>'Calculations nonhispanic'!K184</f>
        <v>0.94321918944815408</v>
      </c>
      <c r="L3" s="28">
        <f>'Calculations nonhispanic'!L184</f>
        <v>0.94149652556055241</v>
      </c>
      <c r="M3" s="28">
        <f>'Calculations nonhispanic'!M184</f>
        <v>0.93970072276048855</v>
      </c>
      <c r="N3" s="28">
        <f>'Calculations nonhispanic'!N184</f>
        <v>0.93787927932743831</v>
      </c>
      <c r="O3" s="28">
        <f>'Calculations nonhispanic'!O184</f>
        <v>0.93603232337960574</v>
      </c>
      <c r="P3" s="28">
        <f>'Calculations nonhispanic'!P184</f>
        <v>0.93415999305617736</v>
      </c>
      <c r="Q3" s="28">
        <f>'Calculations nonhispanic'!Q184</f>
        <v>0.93226243639510942</v>
      </c>
      <c r="R3" s="28">
        <f>'Calculations nonhispanic'!R184</f>
        <v>0.93033981120298037</v>
      </c>
      <c r="S3" s="28">
        <f>'Calculations nonhispanic'!S184</f>
        <v>0.92839228491713421</v>
      </c>
      <c r="T3" s="28">
        <f>'Calculations nonhispanic'!T184</f>
        <v>0.92642003446034127</v>
      </c>
      <c r="U3" s="28">
        <f>'Calculations nonhispanic'!U184</f>
        <v>0.92442324608823156</v>
      </c>
      <c r="V3" s="28">
        <f>'Calculations nonhispanic'!V184</f>
        <v>0.92240211522973747</v>
      </c>
      <c r="W3" s="28">
        <f>'Calculations nonhispanic'!W184</f>
        <v>0.92035684632080927</v>
      </c>
      <c r="X3" s="28">
        <f>'Calculations nonhispanic'!X184</f>
        <v>0.9182876526316669</v>
      </c>
      <c r="Y3" s="28">
        <f>'Calculations nonhispanic'!Y184</f>
        <v>0.91619475608785361</v>
      </c>
      <c r="Z3" s="28">
        <f>'Calculations nonhispanic'!Z184</f>
        <v>0.91407838708537714</v>
      </c>
      <c r="AA3" s="28">
        <f>'Calculations nonhispanic'!AA184</f>
        <v>0.9119387843002057</v>
      </c>
      <c r="AB3" s="28">
        <f>'Calculations nonhispanic'!AB184</f>
        <v>0.90977619449241398</v>
      </c>
      <c r="AC3" s="28">
        <f>'Calculations nonhispanic'!AC184</f>
        <v>0.90759087230526947</v>
      </c>
      <c r="AD3" s="28">
        <f>'Calculations nonhispanic'!AD184</f>
        <v>0.90538308005954238</v>
      </c>
      <c r="AE3" s="28">
        <f>'Calculations nonhispanic'!AE184</f>
        <v>0.90315308754334556</v>
      </c>
      <c r="AF3" s="28">
        <f>'Calculations nonhispanic'!AF184</f>
        <v>0.90090117179779594</v>
      </c>
      <c r="AG3">
        <f t="shared" ref="AG3:AV43" si="1">_xlfn.FORECAST.LINEAR(AG$1,$B3:$AF3,$B$1:$AF$1)</f>
        <v>0.90075715734984163</v>
      </c>
      <c r="AH3">
        <f t="shared" si="1"/>
        <v>0.89885027280610519</v>
      </c>
      <c r="AI3">
        <f t="shared" si="1"/>
        <v>0.89694338826236875</v>
      </c>
      <c r="AJ3">
        <f t="shared" si="1"/>
        <v>0.8950365037186323</v>
      </c>
      <c r="AK3">
        <f t="shared" si="1"/>
        <v>0.89312961917489586</v>
      </c>
      <c r="AL3">
        <f t="shared" si="1"/>
        <v>0.89122273463115942</v>
      </c>
      <c r="AM3">
        <f t="shared" si="1"/>
        <v>0.88931585008742253</v>
      </c>
      <c r="AN3">
        <f t="shared" si="1"/>
        <v>0.88740896554368609</v>
      </c>
      <c r="AO3">
        <f t="shared" si="1"/>
        <v>0.88550208099994965</v>
      </c>
      <c r="AP3">
        <f t="shared" si="1"/>
        <v>0.88359519645621321</v>
      </c>
      <c r="AQ3">
        <f t="shared" si="1"/>
        <v>0.88168831191247676</v>
      </c>
      <c r="AR3">
        <f t="shared" si="1"/>
        <v>0.87978142736874032</v>
      </c>
      <c r="AS3">
        <f t="shared" si="1"/>
        <v>0.87787454282500388</v>
      </c>
      <c r="AT3">
        <f t="shared" si="1"/>
        <v>0.87596765828126744</v>
      </c>
      <c r="AU3">
        <f t="shared" si="1"/>
        <v>0.87406077373753099</v>
      </c>
      <c r="AV3">
        <f t="shared" si="1"/>
        <v>0.87215388919379455</v>
      </c>
      <c r="AW3">
        <f t="shared" si="0"/>
        <v>0.87024700465005811</v>
      </c>
      <c r="AX3">
        <f t="shared" si="0"/>
        <v>0.86834012010632167</v>
      </c>
      <c r="AY3">
        <f t="shared" si="0"/>
        <v>0.86643323556258522</v>
      </c>
      <c r="AZ3">
        <f t="shared" si="0"/>
        <v>0.86452635101884878</v>
      </c>
    </row>
    <row r="4" spans="1:52" x14ac:dyDescent="0.2">
      <c r="A4" s="6" t="s">
        <v>93</v>
      </c>
      <c r="B4" s="28">
        <f>'Calculations nonhispanic'!B185</f>
        <v>0.87</v>
      </c>
      <c r="C4" s="28">
        <f>'Calculations nonhispanic'!C185</f>
        <v>0.86697037029509361</v>
      </c>
      <c r="D4" s="28">
        <f>'Calculations nonhispanic'!D185</f>
        <v>0.86380303352489796</v>
      </c>
      <c r="E4" s="28">
        <f>'Calculations nonhispanic'!E185</f>
        <v>0.86059802687696774</v>
      </c>
      <c r="F4" s="28">
        <f>'Calculations nonhispanic'!F185</f>
        <v>0.85736804470710004</v>
      </c>
      <c r="G4" s="28">
        <f>'Calculations nonhispanic'!G185</f>
        <v>0.85408706319026939</v>
      </c>
      <c r="H4" s="28">
        <f>'Calculations nonhispanic'!H185</f>
        <v>0.85074971876517247</v>
      </c>
      <c r="I4" s="28">
        <f>'Calculations nonhispanic'!I185</f>
        <v>0.84738684289882693</v>
      </c>
      <c r="J4" s="28">
        <f>'Calculations nonhispanic'!J185</f>
        <v>0.84401337076429572</v>
      </c>
      <c r="K4" s="28">
        <f>'Calculations nonhispanic'!K185</f>
        <v>0.84064444565016738</v>
      </c>
      <c r="L4" s="28">
        <f>'Calculations nonhispanic'!L185</f>
        <v>0.83735924795321048</v>
      </c>
      <c r="M4" s="28">
        <f>'Calculations nonhispanic'!M185</f>
        <v>0.83396219222390744</v>
      </c>
      <c r="N4" s="28">
        <f>'Calculations nonhispanic'!N185</f>
        <v>0.83054474400489298</v>
      </c>
      <c r="O4" s="28">
        <f>'Calculations nonhispanic'!O185</f>
        <v>0.82710764267471726</v>
      </c>
      <c r="P4" s="28">
        <f>'Calculations nonhispanic'!P185</f>
        <v>0.82365162986999341</v>
      </c>
      <c r="Q4" s="28">
        <f>'Calculations nonhispanic'!Q185</f>
        <v>0.82017744884990218</v>
      </c>
      <c r="R4" s="28">
        <f>'Calculations nonhispanic'!R185</f>
        <v>0.81668584387202503</v>
      </c>
      <c r="S4" s="28">
        <f>'Calculations nonhispanic'!S185</f>
        <v>0.8131775595802242</v>
      </c>
      <c r="T4" s="28">
        <f>'Calculations nonhispanic'!T185</f>
        <v>0.80965334040524239</v>
      </c>
      <c r="U4" s="28">
        <f>'Calculations nonhispanic'!U185</f>
        <v>0.80611392997866871</v>
      </c>
      <c r="V4" s="28">
        <f>'Calculations nonhispanic'!V185</f>
        <v>0.80256007056083623</v>
      </c>
      <c r="W4" s="28">
        <f>'Calculations nonhispanic'!W185</f>
        <v>0.79899250248319653</v>
      </c>
      <c r="X4" s="28">
        <f>'Calculations nonhispanic'!X185</f>
        <v>0.7954119636056638</v>
      </c>
      <c r="Y4" s="28">
        <f>'Calculations nonhispanic'!Y185</f>
        <v>0.79181918878936375</v>
      </c>
      <c r="Z4" s="28">
        <f>'Calculations nonhispanic'!Z185</f>
        <v>0.78821490938520111</v>
      </c>
      <c r="AA4" s="28">
        <f>'Calculations nonhispanic'!AA185</f>
        <v>0.78459985273858124</v>
      </c>
      <c r="AB4" s="28">
        <f>'Calculations nonhispanic'!AB185</f>
        <v>0.78097474171060577</v>
      </c>
      <c r="AC4" s="28">
        <f>'Calculations nonhispanic'!AC185</f>
        <v>0.77734029421601192</v>
      </c>
      <c r="AD4" s="28">
        <f>'Calculations nonhispanic'!AD185</f>
        <v>0.77369722277806519</v>
      </c>
      <c r="AE4" s="28">
        <f>'Calculations nonhispanic'!AE185</f>
        <v>0.77004623410059825</v>
      </c>
      <c r="AF4" s="28">
        <f>'Calculations nonhispanic'!AF185</f>
        <v>0.76638802865733147</v>
      </c>
      <c r="AG4">
        <f t="shared" si="1"/>
        <v>0.76402160099507821</v>
      </c>
      <c r="AH4">
        <f t="shared" si="0"/>
        <v>0.76055500850664348</v>
      </c>
      <c r="AI4">
        <f t="shared" si="0"/>
        <v>0.75708841601820875</v>
      </c>
      <c r="AJ4">
        <f t="shared" si="0"/>
        <v>0.75362182352977403</v>
      </c>
      <c r="AK4">
        <f t="shared" si="0"/>
        <v>0.7501552310413393</v>
      </c>
      <c r="AL4">
        <f t="shared" si="0"/>
        <v>0.74668863855290457</v>
      </c>
      <c r="AM4">
        <f t="shared" si="0"/>
        <v>0.74322204606446984</v>
      </c>
      <c r="AN4">
        <f t="shared" si="0"/>
        <v>0.739755453576036</v>
      </c>
      <c r="AO4">
        <f t="shared" si="0"/>
        <v>0.73628886108760128</v>
      </c>
      <c r="AP4">
        <f t="shared" si="0"/>
        <v>0.73282226859916655</v>
      </c>
      <c r="AQ4">
        <f t="shared" si="0"/>
        <v>0.72935567611073182</v>
      </c>
      <c r="AR4">
        <f t="shared" si="0"/>
        <v>0.72588908362229709</v>
      </c>
      <c r="AS4">
        <f t="shared" si="0"/>
        <v>0.72242249113386237</v>
      </c>
      <c r="AT4">
        <f t="shared" si="0"/>
        <v>0.71895589864542764</v>
      </c>
      <c r="AU4">
        <f t="shared" si="0"/>
        <v>0.71548930615699291</v>
      </c>
      <c r="AV4">
        <f t="shared" si="0"/>
        <v>0.71202271366855818</v>
      </c>
      <c r="AW4">
        <f t="shared" si="0"/>
        <v>0.70855612118012345</v>
      </c>
      <c r="AX4">
        <f t="shared" si="0"/>
        <v>0.70508952869168873</v>
      </c>
      <c r="AY4">
        <f t="shared" si="0"/>
        <v>0.701622936203254</v>
      </c>
      <c r="AZ4">
        <f t="shared" si="0"/>
        <v>0.69815634371481927</v>
      </c>
    </row>
    <row r="5" spans="1:52" x14ac:dyDescent="0.2">
      <c r="A5" s="6" t="s">
        <v>28</v>
      </c>
      <c r="B5" s="28">
        <f>'Calculations nonhispanic'!B186</f>
        <v>0.873</v>
      </c>
      <c r="C5" s="28">
        <f>'Calculations nonhispanic'!C186</f>
        <v>0.87001261784367512</v>
      </c>
      <c r="D5" s="28">
        <f>'Calculations nonhispanic'!D186</f>
        <v>0.86688876214600175</v>
      </c>
      <c r="E5" s="28">
        <f>'Calculations nonhispanic'!E186</f>
        <v>0.8637270468018492</v>
      </c>
      <c r="F5" s="28">
        <f>'Calculations nonhispanic'!F186</f>
        <v>0.86053998160820078</v>
      </c>
      <c r="G5" s="28">
        <f>'Calculations nonhispanic'!G186</f>
        <v>0.85730187100250732</v>
      </c>
      <c r="H5" s="28">
        <f>'Calculations nonhispanic'!H186</f>
        <v>0.85400739353647659</v>
      </c>
      <c r="I5" s="28">
        <f>'Calculations nonhispanic'!I186</f>
        <v>0.85068696509718966</v>
      </c>
      <c r="J5" s="28">
        <f>'Calculations nonhispanic'!J186</f>
        <v>0.84735532798026558</v>
      </c>
      <c r="K5" s="28">
        <f>'Calculations nonhispanic'!K186</f>
        <v>0.84402744315226863</v>
      </c>
      <c r="L5" s="28">
        <f>'Calculations nonhispanic'!L186</f>
        <v>0.84078156212156552</v>
      </c>
      <c r="M5" s="28">
        <f>'Calculations nonhispanic'!M186</f>
        <v>0.83742443804298028</v>
      </c>
      <c r="N5" s="28">
        <f>'Calculations nonhispanic'!N186</f>
        <v>0.83404642568714138</v>
      </c>
      <c r="O5" s="28">
        <f>'Calculations nonhispanic'!O186</f>
        <v>0.83064824987795982</v>
      </c>
      <c r="P5" s="28">
        <f>'Calculations nonhispanic'!P186</f>
        <v>0.82723063826478049</v>
      </c>
      <c r="Q5" s="28">
        <f>'Calculations nonhispanic'!Q186</f>
        <v>0.82379432069338254</v>
      </c>
      <c r="R5" s="28">
        <f>'Calculations nonhispanic'!R186</f>
        <v>0.8203400285872402</v>
      </c>
      <c r="S5" s="28">
        <f>'Calculations nonhispanic'!S186</f>
        <v>0.81686849433978115</v>
      </c>
      <c r="T5" s="28">
        <f>'Calculations nonhispanic'!T186</f>
        <v>0.8133804507183312</v>
      </c>
      <c r="U5" s="28">
        <f>'Calculations nonhispanic'!U186</f>
        <v>0.8098766302804169</v>
      </c>
      <c r="V5" s="28">
        <f>'Calculations nonhispanic'!V186</f>
        <v>0.80635776480301069</v>
      </c>
      <c r="W5" s="28">
        <f>'Calculations nonhispanic'!W186</f>
        <v>0.80282458472529195</v>
      </c>
      <c r="X5" s="28">
        <f>'Calculations nonhispanic'!X186</f>
        <v>0.79927781860543956</v>
      </c>
      <c r="Y5" s="28">
        <f>'Calculations nonhispanic'!Y186</f>
        <v>0.79571819259192411</v>
      </c>
      <c r="Z5" s="28">
        <f>'Calculations nonhispanic'!Z186</f>
        <v>0.79214642990974005</v>
      </c>
      <c r="AA5" s="28">
        <f>'Calculations nonhispanic'!AA186</f>
        <v>0.78856325036194319</v>
      </c>
      <c r="AB5" s="28">
        <f>'Calculations nonhispanic'!AB186</f>
        <v>0.78496936984684973</v>
      </c>
      <c r="AC5" s="28">
        <f>'Calculations nonhispanic'!AC186</f>
        <v>0.78136549989119675</v>
      </c>
      <c r="AD5" s="28">
        <f>'Calculations nonhispanic'!AD186</f>
        <v>0.77775234719950681</v>
      </c>
      <c r="AE5" s="28">
        <f>'Calculations nonhispanic'!AE186</f>
        <v>0.77413061321988597</v>
      </c>
      <c r="AF5" s="28">
        <f>'Calculations nonhispanic'!AF186</f>
        <v>0.77050099372642789</v>
      </c>
      <c r="AG5">
        <f t="shared" si="1"/>
        <v>0.76821356567287058</v>
      </c>
      <c r="AH5">
        <f t="shared" si="0"/>
        <v>0.76478428144544264</v>
      </c>
      <c r="AI5">
        <f t="shared" si="0"/>
        <v>0.7613549972180147</v>
      </c>
      <c r="AJ5">
        <f t="shared" si="0"/>
        <v>0.75792571299058675</v>
      </c>
      <c r="AK5">
        <f t="shared" si="0"/>
        <v>0.75449642876315881</v>
      </c>
      <c r="AL5">
        <f t="shared" si="0"/>
        <v>0.75106714453573176</v>
      </c>
      <c r="AM5">
        <f t="shared" si="0"/>
        <v>0.74763786030830381</v>
      </c>
      <c r="AN5">
        <f t="shared" si="0"/>
        <v>0.74420857608087587</v>
      </c>
      <c r="AO5">
        <f t="shared" si="0"/>
        <v>0.74077929185344793</v>
      </c>
      <c r="AP5">
        <f t="shared" si="0"/>
        <v>0.73735000762601999</v>
      </c>
      <c r="AQ5">
        <f t="shared" si="0"/>
        <v>0.73392072339859205</v>
      </c>
      <c r="AR5">
        <f t="shared" si="0"/>
        <v>0.7304914391711641</v>
      </c>
      <c r="AS5">
        <f t="shared" si="0"/>
        <v>0.72706215494373616</v>
      </c>
      <c r="AT5">
        <f t="shared" si="0"/>
        <v>0.72363287071630822</v>
      </c>
      <c r="AU5">
        <f t="shared" si="0"/>
        <v>0.72020358648888028</v>
      </c>
      <c r="AV5">
        <f t="shared" si="0"/>
        <v>0.71677430226145233</v>
      </c>
      <c r="AW5">
        <f t="shared" si="0"/>
        <v>0.71334501803402439</v>
      </c>
      <c r="AX5">
        <f t="shared" si="0"/>
        <v>0.70991573380659645</v>
      </c>
      <c r="AY5">
        <f t="shared" si="0"/>
        <v>0.70648644957916851</v>
      </c>
      <c r="AZ5">
        <f t="shared" si="0"/>
        <v>0.70305716535174057</v>
      </c>
    </row>
    <row r="6" spans="1:52" x14ac:dyDescent="0.2">
      <c r="A6" s="6" t="s">
        <v>29</v>
      </c>
      <c r="B6" s="28">
        <f>'Calculations nonhispanic'!B187</f>
        <v>0.79300000000000004</v>
      </c>
      <c r="C6" s="28">
        <f>'Calculations nonhispanic'!C187</f>
        <v>0.78909264394345902</v>
      </c>
      <c r="D6" s="28">
        <f>'Calculations nonhispanic'!D187</f>
        <v>0.78502799638903464</v>
      </c>
      <c r="E6" s="28">
        <f>'Calculations nonhispanic'!E187</f>
        <v>0.78093577471519826</v>
      </c>
      <c r="F6" s="28">
        <f>'Calculations nonhispanic'!F187</f>
        <v>0.77683243129841539</v>
      </c>
      <c r="G6" s="28">
        <f>'Calculations nonhispanic'!G187</f>
        <v>0.77268527429233935</v>
      </c>
      <c r="H6" s="28">
        <f>'Calculations nonhispanic'!H187</f>
        <v>0.76848818918278528</v>
      </c>
      <c r="I6" s="28">
        <f>'Calculations nonhispanic'!I187</f>
        <v>0.76428036629107732</v>
      </c>
      <c r="J6" s="28">
        <f>'Calculations nonhispanic'!J187</f>
        <v>0.76008047230175291</v>
      </c>
      <c r="K6" s="28">
        <f>'Calculations nonhispanic'!K187</f>
        <v>0.75590706234687521</v>
      </c>
      <c r="L6" s="28">
        <f>'Calculations nonhispanic'!L187</f>
        <v>0.75185708545434715</v>
      </c>
      <c r="M6" s="28">
        <f>'Calculations nonhispanic'!M187</f>
        <v>0.74768934943986765</v>
      </c>
      <c r="N6" s="28">
        <f>'Calculations nonhispanic'!N187</f>
        <v>0.7435169256197337</v>
      </c>
      <c r="O6" s="28">
        <f>'Calculations nonhispanic'!O187</f>
        <v>0.73934074700899866</v>
      </c>
      <c r="P6" s="28">
        <f>'Calculations nonhispanic'!P187</f>
        <v>0.73516173290190168</v>
      </c>
      <c r="Q6" s="28">
        <f>'Calculations nonhispanic'!Q187</f>
        <v>0.73098078838322345</v>
      </c>
      <c r="R6" s="28">
        <f>'Calculations nonhispanic'!R187</f>
        <v>0.72679880387352047</v>
      </c>
      <c r="S6" s="28">
        <f>'Calculations nonhispanic'!S187</f>
        <v>0.72261665470782888</v>
      </c>
      <c r="T6" s="28">
        <f>'Calculations nonhispanic'!T187</f>
        <v>0.71843520074735612</v>
      </c>
      <c r="U6" s="28">
        <f>'Calculations nonhispanic'!U187</f>
        <v>0.71425528602364863</v>
      </c>
      <c r="V6" s="28">
        <f>'Calculations nonhispanic'!V187</f>
        <v>0.71007773841462773</v>
      </c>
      <c r="W6" s="28">
        <f>'Calculations nonhispanic'!W187</f>
        <v>0.70590336935187137</v>
      </c>
      <c r="X6" s="28">
        <f>'Calculations nonhispanic'!X187</f>
        <v>0.70173297355845787</v>
      </c>
      <c r="Y6" s="28">
        <f>'Calculations nonhispanic'!Y187</f>
        <v>0.69756732881664441</v>
      </c>
      <c r="Z6" s="28">
        <f>'Calculations nonhispanic'!Z187</f>
        <v>0.69340719576463916</v>
      </c>
      <c r="AA6" s="28">
        <f>'Calculations nonhispanic'!AA187</f>
        <v>0.68925331772164833</v>
      </c>
      <c r="AB6" s="28">
        <f>'Calculations nonhispanic'!AB187</f>
        <v>0.68510642054040072</v>
      </c>
      <c r="AC6" s="28">
        <f>'Calculations nonhispanic'!AC187</f>
        <v>0.68096721248629977</v>
      </c>
      <c r="AD6" s="28">
        <f>'Calculations nonhispanic'!AD187</f>
        <v>0.67683638414232772</v>
      </c>
      <c r="AE6" s="28">
        <f>'Calculations nonhispanic'!AE187</f>
        <v>0.67271460833882613</v>
      </c>
      <c r="AF6" s="28">
        <f>'Calculations nonhispanic'!AF187</f>
        <v>0.66860254010725406</v>
      </c>
      <c r="AG6">
        <f t="shared" si="1"/>
        <v>0.66434521559434501</v>
      </c>
      <c r="AH6">
        <f t="shared" si="0"/>
        <v>0.66018301762914255</v>
      </c>
      <c r="AI6">
        <f t="shared" si="0"/>
        <v>0.65602081966394188</v>
      </c>
      <c r="AJ6">
        <f t="shared" si="0"/>
        <v>0.6518586216987412</v>
      </c>
      <c r="AK6">
        <f t="shared" si="0"/>
        <v>0.64769642373354053</v>
      </c>
      <c r="AL6">
        <f t="shared" si="0"/>
        <v>0.64353422576833985</v>
      </c>
      <c r="AM6">
        <f t="shared" si="0"/>
        <v>0.63937202780313918</v>
      </c>
      <c r="AN6">
        <f t="shared" si="0"/>
        <v>0.6352098298379385</v>
      </c>
      <c r="AO6">
        <f t="shared" si="0"/>
        <v>0.63104763187273605</v>
      </c>
      <c r="AP6">
        <f t="shared" si="0"/>
        <v>0.62688543390753537</v>
      </c>
      <c r="AQ6">
        <f t="shared" si="0"/>
        <v>0.6227232359423347</v>
      </c>
      <c r="AR6">
        <f t="shared" si="0"/>
        <v>0.61856103797713402</v>
      </c>
      <c r="AS6">
        <f t="shared" si="0"/>
        <v>0.61439884001193334</v>
      </c>
      <c r="AT6">
        <f t="shared" si="0"/>
        <v>0.61023664204673267</v>
      </c>
      <c r="AU6">
        <f t="shared" si="0"/>
        <v>0.60607444408153199</v>
      </c>
      <c r="AV6">
        <f t="shared" si="0"/>
        <v>0.60191224611632954</v>
      </c>
      <c r="AW6">
        <f t="shared" si="0"/>
        <v>0.59775004815112887</v>
      </c>
      <c r="AX6">
        <f t="shared" si="0"/>
        <v>0.59358785018592819</v>
      </c>
      <c r="AY6">
        <f t="shared" si="0"/>
        <v>0.58942565222072751</v>
      </c>
      <c r="AZ6">
        <f t="shared" si="0"/>
        <v>0.58526345425552684</v>
      </c>
    </row>
    <row r="7" spans="1:52" x14ac:dyDescent="0.2">
      <c r="A7" s="6" t="s">
        <v>30</v>
      </c>
      <c r="B7" s="28">
        <f>'Calculations nonhispanic'!B188</f>
        <v>0.71330097087378641</v>
      </c>
      <c r="C7" s="28">
        <f>'Calculations nonhispanic'!C188</f>
        <v>0.70884880985685117</v>
      </c>
      <c r="D7" s="28">
        <f>'Calculations nonhispanic'!D188</f>
        <v>0.70423715199899417</v>
      </c>
      <c r="E7" s="28">
        <f>'Calculations nonhispanic'!E188</f>
        <v>0.69961422822518471</v>
      </c>
      <c r="F7" s="28">
        <f>'Calculations nonhispanic'!F188</f>
        <v>0.69499860921394441</v>
      </c>
      <c r="G7" s="28">
        <f>'Calculations nonhispanic'!G188</f>
        <v>0.69035362364982322</v>
      </c>
      <c r="H7" s="28">
        <f>'Calculations nonhispanic'!H188</f>
        <v>0.6856728022674482</v>
      </c>
      <c r="I7" s="28">
        <f>'Calculations nonhispanic'!I188</f>
        <v>0.68099999171700853</v>
      </c>
      <c r="J7" s="28">
        <f>'Calculations nonhispanic'!J188</f>
        <v>0.67635565125687125</v>
      </c>
      <c r="K7" s="28">
        <f>'Calculations nonhispanic'!K188</f>
        <v>0.6717597792517791</v>
      </c>
      <c r="L7" s="28">
        <f>'Calculations nonhispanic'!L188</f>
        <v>0.66731786012983718</v>
      </c>
      <c r="M7" s="28">
        <f>'Calculations nonhispanic'!M188</f>
        <v>0.66276506570670712</v>
      </c>
      <c r="N7" s="28">
        <f>'Calculations nonhispanic'!N188</f>
        <v>0.65822546972206697</v>
      </c>
      <c r="O7" s="28">
        <f>'Calculations nonhispanic'!O188</f>
        <v>0.65369989193704259</v>
      </c>
      <c r="P7" s="28">
        <f>'Calculations nonhispanic'!P188</f>
        <v>0.64918912576409582</v>
      </c>
      <c r="Q7" s="28">
        <f>'Calculations nonhispanic'!Q188</f>
        <v>0.64469393834875588</v>
      </c>
      <c r="R7" s="28">
        <f>'Calculations nonhispanic'!R188</f>
        <v>0.64021507068528694</v>
      </c>
      <c r="S7" s="28">
        <f>'Calculations nonhispanic'!S188</f>
        <v>0.63575323776448345</v>
      </c>
      <c r="T7" s="28">
        <f>'Calculations nonhispanic'!T188</f>
        <v>0.63130912875179668</v>
      </c>
      <c r="U7" s="28">
        <f>'Calculations nonhispanic'!U188</f>
        <v>0.62688340719403379</v>
      </c>
      <c r="V7" s="28">
        <f>'Calculations nonhispanic'!V188</f>
        <v>0.62247671125286097</v>
      </c>
      <c r="W7" s="28">
        <f>'Calculations nonhispanic'!W188</f>
        <v>0.61808965396339843</v>
      </c>
      <c r="X7" s="28">
        <f>'Calculations nonhispanic'!X188</f>
        <v>0.61372282351621366</v>
      </c>
      <c r="Y7" s="28">
        <f>'Calculations nonhispanic'!Y188</f>
        <v>0.60937678356105229</v>
      </c>
      <c r="Z7" s="28">
        <f>'Calculations nonhispanic'!Z188</f>
        <v>0.60505207353070356</v>
      </c>
      <c r="AA7" s="28">
        <f>'Calculations nonhispanic'!AA188</f>
        <v>0.60074920898339856</v>
      </c>
      <c r="AB7" s="28">
        <f>'Calculations nonhispanic'!AB188</f>
        <v>0.59646868196222691</v>
      </c>
      <c r="AC7" s="28">
        <f>'Calculations nonhispanic'!AC188</f>
        <v>0.59221096137008078</v>
      </c>
      <c r="AD7" s="28">
        <f>'Calculations nonhispanic'!AD188</f>
        <v>0.58797649335867297</v>
      </c>
      <c r="AE7" s="28">
        <f>'Calculations nonhispanic'!AE188</f>
        <v>0.58376570173024389</v>
      </c>
      <c r="AF7" s="28">
        <f>'Calculations nonhispanic'!AF188</f>
        <v>0.57957898835061217</v>
      </c>
      <c r="AG7">
        <f t="shared" si="1"/>
        <v>0.5737989908533816</v>
      </c>
      <c r="AH7">
        <f t="shared" si="0"/>
        <v>0.56932743202386504</v>
      </c>
      <c r="AI7">
        <f t="shared" si="0"/>
        <v>0.56485587319434849</v>
      </c>
      <c r="AJ7">
        <f t="shared" si="0"/>
        <v>0.56038431436483016</v>
      </c>
      <c r="AK7">
        <f t="shared" si="0"/>
        <v>0.55591275553531361</v>
      </c>
      <c r="AL7">
        <f t="shared" si="0"/>
        <v>0.55144119670579705</v>
      </c>
      <c r="AM7">
        <f t="shared" si="0"/>
        <v>0.5469696378762805</v>
      </c>
      <c r="AN7">
        <f t="shared" si="0"/>
        <v>0.54249807904676217</v>
      </c>
      <c r="AO7">
        <f t="shared" si="0"/>
        <v>0.53802652021724562</v>
      </c>
      <c r="AP7">
        <f t="shared" si="0"/>
        <v>0.53355496138772907</v>
      </c>
      <c r="AQ7">
        <f t="shared" si="0"/>
        <v>0.52908340255821251</v>
      </c>
      <c r="AR7">
        <f t="shared" si="0"/>
        <v>0.52461184372869418</v>
      </c>
      <c r="AS7">
        <f t="shared" si="0"/>
        <v>0.52014028489917763</v>
      </c>
      <c r="AT7">
        <f t="shared" si="0"/>
        <v>0.51566872606966108</v>
      </c>
      <c r="AU7">
        <f t="shared" si="0"/>
        <v>0.51119716724014275</v>
      </c>
      <c r="AV7">
        <f t="shared" si="0"/>
        <v>0.50672560841062619</v>
      </c>
      <c r="AW7">
        <f t="shared" si="0"/>
        <v>0.50225404958110964</v>
      </c>
      <c r="AX7">
        <f t="shared" si="0"/>
        <v>0.49778249075159309</v>
      </c>
      <c r="AY7">
        <f t="shared" si="0"/>
        <v>0.49331093192207476</v>
      </c>
      <c r="AZ7">
        <f t="shared" si="0"/>
        <v>0.4888393730925582</v>
      </c>
    </row>
    <row r="8" spans="1:52" x14ac:dyDescent="0.2">
      <c r="A8" s="6" t="s">
        <v>31</v>
      </c>
      <c r="B8" s="28">
        <f>'Calculations nonhispanic'!B189</f>
        <v>0.77400000000000002</v>
      </c>
      <c r="C8" s="28">
        <f>'Calculations nonhispanic'!C189</f>
        <v>0.76993170959490742</v>
      </c>
      <c r="D8" s="28">
        <f>'Calculations nonhispanic'!D189</f>
        <v>0.76570423012692868</v>
      </c>
      <c r="E8" s="28">
        <f>'Calculations nonhispanic'!E189</f>
        <v>0.76145274139295993</v>
      </c>
      <c r="F8" s="28">
        <f>'Calculations nonhispanic'!F189</f>
        <v>0.75719435313431993</v>
      </c>
      <c r="G8" s="28">
        <f>'Calculations nonhispanic'!G189</f>
        <v>0.75289518284837886</v>
      </c>
      <c r="H8" s="28">
        <f>'Calculations nonhispanic'!H189</f>
        <v>0.74854900214598419</v>
      </c>
      <c r="I8" s="28">
        <f>'Calculations nonhispanic'!I189</f>
        <v>0.74419644748509217</v>
      </c>
      <c r="J8" s="28">
        <f>'Calculations nonhispanic'!J189</f>
        <v>0.73985678412156464</v>
      </c>
      <c r="K8" s="28">
        <f>'Calculations nonhispanic'!K189</f>
        <v>0.73554908064624935</v>
      </c>
      <c r="L8" s="28">
        <f>'Calculations nonhispanic'!L189</f>
        <v>0.73137311805903404</v>
      </c>
      <c r="M8" s="28">
        <f>'Calculations nonhispanic'!M189</f>
        <v>0.72708014911321017</v>
      </c>
      <c r="N8" s="28">
        <f>'Calculations nonhispanic'!N189</f>
        <v>0.7227867956088293</v>
      </c>
      <c r="O8" s="28">
        <f>'Calculations nonhispanic'!O189</f>
        <v>0.718493988758514</v>
      </c>
      <c r="P8" s="28">
        <f>'Calculations nonhispanic'!P189</f>
        <v>0.71420264240051679</v>
      </c>
      <c r="Q8" s="28">
        <f>'Calculations nonhispanic'!Q189</f>
        <v>0.70991365262214023</v>
      </c>
      <c r="R8" s="28">
        <f>'Calculations nonhispanic'!R189</f>
        <v>0.705627897419562</v>
      </c>
      <c r="S8" s="28">
        <f>'Calculations nonhispanic'!S189</f>
        <v>0.70134623639327431</v>
      </c>
      <c r="T8" s="28">
        <f>'Calculations nonhispanic'!T189</f>
        <v>0.69706951047828436</v>
      </c>
      <c r="U8" s="28">
        <f>'Calculations nonhispanic'!U189</f>
        <v>0.6927985417082102</v>
      </c>
      <c r="V8" s="28">
        <f>'Calculations nonhispanic'!V189</f>
        <v>0.68853413301231725</v>
      </c>
      <c r="W8" s="28">
        <f>'Calculations nonhispanic'!W189</f>
        <v>0.68427706804454169</v>
      </c>
      <c r="X8" s="28">
        <f>'Calculations nonhispanic'!X189</f>
        <v>0.68002811104350103</v>
      </c>
      <c r="Y8" s="28">
        <f>'Calculations nonhispanic'!Y189</f>
        <v>0.67578800672246209</v>
      </c>
      <c r="Z8" s="28">
        <f>'Calculations nonhispanic'!Z189</f>
        <v>0.67155748018823425</v>
      </c>
      <c r="AA8" s="28">
        <f>'Calculations nonhispanic'!AA189</f>
        <v>0.66733723688790036</v>
      </c>
      <c r="AB8" s="28">
        <f>'Calculations nonhispanic'!AB189</f>
        <v>0.66312796258232609</v>
      </c>
      <c r="AC8" s="28">
        <f>'Calculations nonhispanic'!AC189</f>
        <v>0.65893032334535795</v>
      </c>
      <c r="AD8" s="28">
        <f>'Calculations nonhispanic'!AD189</f>
        <v>0.65474496558760498</v>
      </c>
      <c r="AE8" s="28">
        <f>'Calculations nonhispanic'!AE189</f>
        <v>0.65057251610371525</v>
      </c>
      <c r="AF8" s="28">
        <f>'Calculations nonhispanic'!AF189</f>
        <v>0.64641358214205424</v>
      </c>
      <c r="AG8">
        <f t="shared" si="1"/>
        <v>0.64174726186935871</v>
      </c>
      <c r="AH8">
        <f t="shared" si="0"/>
        <v>0.63747877732950364</v>
      </c>
      <c r="AI8">
        <f t="shared" si="0"/>
        <v>0.63321029278965035</v>
      </c>
      <c r="AJ8">
        <f t="shared" si="0"/>
        <v>0.62894180824979529</v>
      </c>
      <c r="AK8">
        <f t="shared" si="0"/>
        <v>0.62467332370994022</v>
      </c>
      <c r="AL8">
        <f t="shared" si="0"/>
        <v>0.62040483917008693</v>
      </c>
      <c r="AM8">
        <f t="shared" si="0"/>
        <v>0.61613635463023186</v>
      </c>
      <c r="AN8">
        <f t="shared" si="0"/>
        <v>0.6118678700903768</v>
      </c>
      <c r="AO8">
        <f t="shared" si="0"/>
        <v>0.60759938555052351</v>
      </c>
      <c r="AP8">
        <f t="shared" si="0"/>
        <v>0.60333090101066844</v>
      </c>
      <c r="AQ8">
        <f t="shared" si="0"/>
        <v>0.59906241647081337</v>
      </c>
      <c r="AR8">
        <f t="shared" si="0"/>
        <v>0.59479393193095831</v>
      </c>
      <c r="AS8">
        <f t="shared" si="0"/>
        <v>0.59052544739110502</v>
      </c>
      <c r="AT8">
        <f t="shared" si="0"/>
        <v>0.58625696285124995</v>
      </c>
      <c r="AU8">
        <f t="shared" si="0"/>
        <v>0.58198847831139489</v>
      </c>
      <c r="AV8">
        <f t="shared" si="0"/>
        <v>0.5777199937715416</v>
      </c>
      <c r="AW8">
        <f t="shared" si="0"/>
        <v>0.57345150923168653</v>
      </c>
      <c r="AX8">
        <f t="shared" si="0"/>
        <v>0.56918302469183146</v>
      </c>
      <c r="AY8">
        <f t="shared" si="0"/>
        <v>0.56491454015197817</v>
      </c>
      <c r="AZ8">
        <f t="shared" si="0"/>
        <v>0.56064605561212311</v>
      </c>
    </row>
    <row r="9" spans="1:52" x14ac:dyDescent="0.2">
      <c r="A9" s="6" t="s">
        <v>32</v>
      </c>
      <c r="B9" s="28">
        <f>'Calculations nonhispanic'!B190</f>
        <v>0.76400000000000012</v>
      </c>
      <c r="C9" s="28">
        <f>'Calculations nonhispanic'!C190</f>
        <v>0.75985509711350607</v>
      </c>
      <c r="D9" s="28">
        <f>'Calculations nonhispanic'!D190</f>
        <v>0.75555038437015032</v>
      </c>
      <c r="E9" s="28">
        <f>'Calculations nonhispanic'!E190</f>
        <v>0.75122364389830754</v>
      </c>
      <c r="F9" s="28">
        <f>'Calculations nonhispanic'!F190</f>
        <v>0.74689229167609628</v>
      </c>
      <c r="G9" s="28">
        <f>'Calculations nonhispanic'!G190</f>
        <v>0.74252188228571825</v>
      </c>
      <c r="H9" s="28">
        <f>'Calculations nonhispanic'!H190</f>
        <v>0.73810613564491523</v>
      </c>
      <c r="I9" s="28">
        <f>'Calculations nonhispanic'!I190</f>
        <v>0.73368636098709961</v>
      </c>
      <c r="J9" s="28">
        <f>'Calculations nonhispanic'!J190</f>
        <v>0.7292820931659878</v>
      </c>
      <c r="K9" s="28">
        <f>'Calculations nonhispanic'!K190</f>
        <v>0.72491262566722903</v>
      </c>
      <c r="L9" s="28">
        <f>'Calculations nonhispanic'!L190</f>
        <v>0.72067901701929094</v>
      </c>
      <c r="M9" s="28">
        <f>'Calculations nonhispanic'!M190</f>
        <v>0.71632905443319239</v>
      </c>
      <c r="N9" s="28">
        <f>'Calculations nonhispanic'!N190</f>
        <v>0.71198098163137236</v>
      </c>
      <c r="O9" s="28">
        <f>'Calculations nonhispanic'!O190</f>
        <v>0.70763572196293412</v>
      </c>
      <c r="P9" s="28">
        <f>'Calculations nonhispanic'!P190</f>
        <v>0.70329417961598839</v>
      </c>
      <c r="Q9" s="28">
        <f>'Calculations nonhispanic'!Q190</f>
        <v>0.69895723930817499</v>
      </c>
      <c r="R9" s="28">
        <f>'Calculations nonhispanic'!R190</f>
        <v>0.69462576601428727</v>
      </c>
      <c r="S9" s="28">
        <f>'Calculations nonhispanic'!S190</f>
        <v>0.69030060473000909</v>
      </c>
      <c r="T9" s="28">
        <f>'Calculations nonhispanic'!T190</f>
        <v>0.68598258027072323</v>
      </c>
      <c r="U9" s="28">
        <f>'Calculations nonhispanic'!U190</f>
        <v>0.68167249710434807</v>
      </c>
      <c r="V9" s="28">
        <f>'Calculations nonhispanic'!V190</f>
        <v>0.67737113921707226</v>
      </c>
      <c r="W9" s="28">
        <f>'Calculations nonhispanic'!W190</f>
        <v>0.67307927001087697</v>
      </c>
      <c r="X9" s="28">
        <f>'Calculations nonhispanic'!X190</f>
        <v>0.66879763223168531</v>
      </c>
      <c r="Y9" s="28">
        <f>'Calculations nonhispanic'!Y190</f>
        <v>0.66452694792697253</v>
      </c>
      <c r="Z9" s="28">
        <f>'Calculations nonhispanic'!Z190</f>
        <v>0.66026791843166355</v>
      </c>
      <c r="AA9" s="28">
        <f>'Calculations nonhispanic'!AA190</f>
        <v>0.65602122438110744</v>
      </c>
      <c r="AB9" s="28">
        <f>'Calculations nonhispanic'!AB190</f>
        <v>0.65178752574994947</v>
      </c>
      <c r="AC9" s="28">
        <f>'Calculations nonhispanic'!AC190</f>
        <v>0.64756746191570513</v>
      </c>
      <c r="AD9" s="28">
        <f>'Calculations nonhispanic'!AD190</f>
        <v>0.64336165174582849</v>
      </c>
      <c r="AE9" s="28">
        <f>'Calculations nonhispanic'!AE190</f>
        <v>0.63917069370709845</v>
      </c>
      <c r="AF9" s="28">
        <f>'Calculations nonhispanic'!AF190</f>
        <v>0.63499516599614236</v>
      </c>
      <c r="AG9">
        <f t="shared" si="1"/>
        <v>0.63012466439241344</v>
      </c>
      <c r="AH9">
        <f t="shared" si="0"/>
        <v>0.62580899868263806</v>
      </c>
      <c r="AI9">
        <f t="shared" si="0"/>
        <v>0.62149333297286269</v>
      </c>
      <c r="AJ9">
        <f t="shared" si="0"/>
        <v>0.61717766726308732</v>
      </c>
      <c r="AK9">
        <f t="shared" si="0"/>
        <v>0.61286200155331194</v>
      </c>
      <c r="AL9">
        <f t="shared" si="0"/>
        <v>0.60854633584353657</v>
      </c>
      <c r="AM9">
        <f t="shared" si="0"/>
        <v>0.60423067013375942</v>
      </c>
      <c r="AN9">
        <f t="shared" si="0"/>
        <v>0.59991500442398404</v>
      </c>
      <c r="AO9">
        <f t="shared" si="0"/>
        <v>0.59559933871420867</v>
      </c>
      <c r="AP9">
        <f t="shared" si="0"/>
        <v>0.5912836730044333</v>
      </c>
      <c r="AQ9">
        <f t="shared" si="0"/>
        <v>0.58696800729465792</v>
      </c>
      <c r="AR9">
        <f t="shared" si="0"/>
        <v>0.58265234158488255</v>
      </c>
      <c r="AS9">
        <f t="shared" si="0"/>
        <v>0.57833667587510718</v>
      </c>
      <c r="AT9">
        <f t="shared" si="0"/>
        <v>0.5740210101653318</v>
      </c>
      <c r="AU9">
        <f t="shared" si="0"/>
        <v>0.56970534445555643</v>
      </c>
      <c r="AV9">
        <f t="shared" si="0"/>
        <v>0.56538967874578105</v>
      </c>
      <c r="AW9">
        <f t="shared" si="0"/>
        <v>0.56107401303600568</v>
      </c>
      <c r="AX9">
        <f t="shared" si="0"/>
        <v>0.55675834732623031</v>
      </c>
      <c r="AY9">
        <f t="shared" si="0"/>
        <v>0.55244268161645493</v>
      </c>
      <c r="AZ9">
        <f t="shared" si="0"/>
        <v>0.54812701590667956</v>
      </c>
    </row>
    <row r="10" spans="1:52" x14ac:dyDescent="0.2">
      <c r="A10" s="6" t="s">
        <v>33</v>
      </c>
      <c r="B10" s="28">
        <f>'Calculations nonhispanic'!B191</f>
        <v>0.83699999999999997</v>
      </c>
      <c r="C10" s="28">
        <f>'Calculations nonhispanic'!C191</f>
        <v>0.83354732351433292</v>
      </c>
      <c r="D10" s="28">
        <f>'Calculations nonhispanic'!D191</f>
        <v>0.82994590991882289</v>
      </c>
      <c r="E10" s="28">
        <f>'Calculations nonhispanic'!E191</f>
        <v>0.82631007658612132</v>
      </c>
      <c r="F10" s="28">
        <f>'Calculations nonhispanic'!F191</f>
        <v>0.82265435315557545</v>
      </c>
      <c r="G10" s="28">
        <f>'Calculations nonhispanic'!G191</f>
        <v>0.81894946601277296</v>
      </c>
      <c r="H10" s="28">
        <f>'Calculations nonhispanic'!H191</f>
        <v>0.81518966121591585</v>
      </c>
      <c r="I10" s="28">
        <f>'Calculations nonhispanic'!I191</f>
        <v>0.81140987511375617</v>
      </c>
      <c r="J10" s="28">
        <f>'Calculations nonhispanic'!J191</f>
        <v>0.80762691724956914</v>
      </c>
      <c r="K10" s="28">
        <f>'Calculations nonhispanic'!K191</f>
        <v>0.80385767703355737</v>
      </c>
      <c r="L10" s="28">
        <f>'Calculations nonhispanic'!L191</f>
        <v>0.80019030077968423</v>
      </c>
      <c r="M10" s="28">
        <f>'Calculations nonhispanic'!M191</f>
        <v>0.79640644794822313</v>
      </c>
      <c r="N10" s="28">
        <f>'Calculations nonhispanic'!N191</f>
        <v>0.79260838465544137</v>
      </c>
      <c r="O10" s="28">
        <f>'Calculations nonhispanic'!O191</f>
        <v>0.78879697505241686</v>
      </c>
      <c r="P10" s="28">
        <f>'Calculations nonhispanic'!P191</f>
        <v>0.78497307879712153</v>
      </c>
      <c r="Q10" s="28">
        <f>'Calculations nonhispanic'!Q191</f>
        <v>0.78113755041144595</v>
      </c>
      <c r="R10" s="28">
        <f>'Calculations nonhispanic'!R191</f>
        <v>0.77729123866094663</v>
      </c>
      <c r="S10" s="28">
        <f>'Calculations nonhispanic'!S191</f>
        <v>0.77343498595768945</v>
      </c>
      <c r="T10" s="28">
        <f>'Calculations nonhispanic'!T191</f>
        <v>0.76956962778649429</v>
      </c>
      <c r="U10" s="28">
        <f>'Calculations nonhispanic'!U191</f>
        <v>0.76569599215485096</v>
      </c>
      <c r="V10" s="28">
        <f>'Calculations nonhispanic'!V191</f>
        <v>0.76181489906666833</v>
      </c>
      <c r="W10" s="28">
        <f>'Calculations nonhispanic'!W191</f>
        <v>0.75792716001999938</v>
      </c>
      <c r="X10" s="28">
        <f>'Calculations nonhispanic'!X191</f>
        <v>0.75403357752880684</v>
      </c>
      <c r="Y10" s="28">
        <f>'Calculations nonhispanic'!Y191</f>
        <v>0.75013494466878128</v>
      </c>
      <c r="Z10" s="28">
        <f>'Calculations nonhispanic'!Z191</f>
        <v>0.74623204464718607</v>
      </c>
      <c r="AA10" s="28">
        <f>'Calculations nonhispanic'!AA191</f>
        <v>0.74232565039661835</v>
      </c>
      <c r="AB10" s="28">
        <f>'Calculations nonhispanic'!AB191</f>
        <v>0.73841652419256565</v>
      </c>
      <c r="AC10" s="28">
        <f>'Calculations nonhispanic'!AC191</f>
        <v>0.73450541729457475</v>
      </c>
      <c r="AD10" s="28">
        <f>'Calculations nonhispanic'!AD191</f>
        <v>0.73059306961079273</v>
      </c>
      <c r="AE10" s="28">
        <f>'Calculations nonhispanic'!AE191</f>
        <v>0.7266802093856255</v>
      </c>
      <c r="AF10" s="28">
        <f>'Calculations nonhispanic'!AF191</f>
        <v>0.722767552910204</v>
      </c>
      <c r="AG10">
        <f t="shared" si="1"/>
        <v>0.71955235903709802</v>
      </c>
      <c r="AH10">
        <f t="shared" si="0"/>
        <v>0.7157299724210171</v>
      </c>
      <c r="AI10">
        <f t="shared" si="0"/>
        <v>0.71190758580493529</v>
      </c>
      <c r="AJ10">
        <f t="shared" si="0"/>
        <v>0.70808519918885349</v>
      </c>
      <c r="AK10">
        <f t="shared" si="0"/>
        <v>0.70426281257277168</v>
      </c>
      <c r="AL10">
        <f t="shared" si="0"/>
        <v>0.70044042595668987</v>
      </c>
      <c r="AM10">
        <f t="shared" si="0"/>
        <v>0.69661803934060806</v>
      </c>
      <c r="AN10">
        <f t="shared" si="0"/>
        <v>0.69279565272452714</v>
      </c>
      <c r="AO10">
        <f t="shared" si="0"/>
        <v>0.68897326610844534</v>
      </c>
      <c r="AP10">
        <f t="shared" si="0"/>
        <v>0.68515087949236353</v>
      </c>
      <c r="AQ10">
        <f t="shared" si="0"/>
        <v>0.68132849287628172</v>
      </c>
      <c r="AR10">
        <f t="shared" si="0"/>
        <v>0.67750610626019991</v>
      </c>
      <c r="AS10">
        <f t="shared" si="0"/>
        <v>0.67368371964411811</v>
      </c>
      <c r="AT10">
        <f t="shared" si="0"/>
        <v>0.6698613330280363</v>
      </c>
      <c r="AU10">
        <f t="shared" si="0"/>
        <v>0.66603894641195538</v>
      </c>
      <c r="AV10">
        <f t="shared" si="0"/>
        <v>0.66221655979587357</v>
      </c>
      <c r="AW10">
        <f t="shared" si="0"/>
        <v>0.65839417317979176</v>
      </c>
      <c r="AX10">
        <f t="shared" si="0"/>
        <v>0.65457178656370996</v>
      </c>
      <c r="AY10">
        <f t="shared" si="0"/>
        <v>0.65074939994762815</v>
      </c>
      <c r="AZ10">
        <f t="shared" si="0"/>
        <v>0.64692701333154634</v>
      </c>
    </row>
    <row r="11" spans="1:52" x14ac:dyDescent="0.2">
      <c r="A11" s="6" t="s">
        <v>34</v>
      </c>
      <c r="B11" s="28">
        <f>'Calculations nonhispanic'!B192</f>
        <v>0.83300000000000007</v>
      </c>
      <c r="C11" s="28">
        <f>'Calculations nonhispanic'!C192</f>
        <v>0.82950101101003459</v>
      </c>
      <c r="D11" s="28">
        <f>'Calculations nonhispanic'!D192</f>
        <v>0.82585223839582467</v>
      </c>
      <c r="E11" s="28">
        <f>'Calculations nonhispanic'!E192</f>
        <v>0.82216956578452283</v>
      </c>
      <c r="F11" s="28">
        <f>'Calculations nonhispanic'!F192</f>
        <v>0.81846772170992665</v>
      </c>
      <c r="G11" s="28">
        <f>'Calculations nonhispanic'!G192</f>
        <v>0.8147170808484836</v>
      </c>
      <c r="H11" s="28">
        <f>'Calculations nonhispanic'!H192</f>
        <v>0.81091184983386577</v>
      </c>
      <c r="I11" s="28">
        <f>'Calculations nonhispanic'!I192</f>
        <v>0.80708740706648241</v>
      </c>
      <c r="J11" s="28">
        <f>'Calculations nonhispanic'!J192</f>
        <v>0.80326075994185353</v>
      </c>
      <c r="K11" s="28">
        <f>'Calculations nonhispanic'!K192</f>
        <v>0.79944897900529133</v>
      </c>
      <c r="L11" s="28">
        <f>'Calculations nonhispanic'!L192</f>
        <v>0.79574115133856727</v>
      </c>
      <c r="M11" s="28">
        <f>'Calculations nonhispanic'!M192</f>
        <v>0.79191652471025209</v>
      </c>
      <c r="N11" s="28">
        <f>'Calculations nonhispanic'!N192</f>
        <v>0.78807850840296434</v>
      </c>
      <c r="O11" s="28">
        <f>'Calculations nonhispanic'!O192</f>
        <v>0.78422797732188188</v>
      </c>
      <c r="P11" s="28">
        <f>'Calculations nonhispanic'!P192</f>
        <v>0.78036580102643649</v>
      </c>
      <c r="Q11" s="28">
        <f>'Calculations nonhispanic'!Q192</f>
        <v>0.77649284309413658</v>
      </c>
      <c r="R11" s="28">
        <f>'Calculations nonhispanic'!R192</f>
        <v>0.77260996050837305</v>
      </c>
      <c r="S11" s="28">
        <f>'Calculations nonhispanic'!S192</f>
        <v>0.76871800307052618</v>
      </c>
      <c r="T11" s="28">
        <f>'Calculations nonhispanic'!T192</f>
        <v>0.76481781283661598</v>
      </c>
      <c r="U11" s="28">
        <f>'Calculations nonhispanic'!U192</f>
        <v>0.76091022357870297</v>
      </c>
      <c r="V11" s="28">
        <f>'Calculations nonhispanic'!V192</f>
        <v>0.7569960602711403</v>
      </c>
      <c r="W11" s="28">
        <f>'Calculations nonhispanic'!W192</f>
        <v>0.75307613860175748</v>
      </c>
      <c r="X11" s="28">
        <f>'Calculations nonhispanic'!X192</f>
        <v>0.74915126450797476</v>
      </c>
      <c r="Y11" s="28">
        <f>'Calculations nonhispanic'!Y192</f>
        <v>0.74522223373779994</v>
      </c>
      <c r="Z11" s="28">
        <f>'Calculations nonhispanic'!Z192</f>
        <v>0.74128983143561544</v>
      </c>
      <c r="AA11" s="28">
        <f>'Calculations nonhispanic'!AA192</f>
        <v>0.73735483175258631</v>
      </c>
      <c r="AB11" s="28">
        <f>'Calculations nonhispanic'!AB192</f>
        <v>0.73341799748150382</v>
      </c>
      <c r="AC11" s="28">
        <f>'Calculations nonhispanic'!AC192</f>
        <v>0.72948007971582218</v>
      </c>
      <c r="AD11" s="28">
        <f>'Calculations nonhispanic'!AD192</f>
        <v>0.72554181753258817</v>
      </c>
      <c r="AE11" s="28">
        <f>'Calculations nonhispanic'!AE192</f>
        <v>0.72160393769894793</v>
      </c>
      <c r="AF11" s="28">
        <f>'Calculations nonhispanic'!AF192</f>
        <v>0.71766715440186801</v>
      </c>
      <c r="AG11">
        <f t="shared" si="1"/>
        <v>0.71435239847104004</v>
      </c>
      <c r="AH11">
        <f t="shared" si="0"/>
        <v>0.7104931798943861</v>
      </c>
      <c r="AI11">
        <f t="shared" si="0"/>
        <v>0.70663396131773304</v>
      </c>
      <c r="AJ11">
        <f t="shared" si="0"/>
        <v>0.70277474274107909</v>
      </c>
      <c r="AK11">
        <f t="shared" si="0"/>
        <v>0.69891552416442604</v>
      </c>
      <c r="AL11">
        <f t="shared" si="0"/>
        <v>0.69505630558777298</v>
      </c>
      <c r="AM11">
        <f t="shared" si="0"/>
        <v>0.69119708701111904</v>
      </c>
      <c r="AN11">
        <f t="shared" si="0"/>
        <v>0.68733786843446598</v>
      </c>
      <c r="AO11">
        <f t="shared" si="0"/>
        <v>0.68347864985781204</v>
      </c>
      <c r="AP11">
        <f t="shared" si="0"/>
        <v>0.67961943128115898</v>
      </c>
      <c r="AQ11">
        <f t="shared" si="0"/>
        <v>0.67576021270450504</v>
      </c>
      <c r="AR11">
        <f t="shared" si="0"/>
        <v>0.67190099412785198</v>
      </c>
      <c r="AS11">
        <f t="shared" si="0"/>
        <v>0.66804177555119892</v>
      </c>
      <c r="AT11">
        <f t="shared" si="0"/>
        <v>0.66418255697454498</v>
      </c>
      <c r="AU11">
        <f t="shared" si="0"/>
        <v>0.66032333839789192</v>
      </c>
      <c r="AV11">
        <f t="shared" si="0"/>
        <v>0.65646411982123798</v>
      </c>
      <c r="AW11">
        <f t="shared" si="0"/>
        <v>0.65260490124458492</v>
      </c>
      <c r="AX11">
        <f t="shared" si="0"/>
        <v>0.64874568266793098</v>
      </c>
      <c r="AY11">
        <f t="shared" si="0"/>
        <v>0.64488646409127792</v>
      </c>
      <c r="AZ11">
        <f t="shared" si="0"/>
        <v>0.64102724551462487</v>
      </c>
    </row>
    <row r="12" spans="1:52" x14ac:dyDescent="0.2">
      <c r="A12" s="6" t="s">
        <v>92</v>
      </c>
      <c r="B12" s="28">
        <f>'Calculations nonhispanic'!B193</f>
        <v>0.85617407407407409</v>
      </c>
      <c r="C12" s="28">
        <f>'Calculations nonhispanic'!C193</f>
        <v>0.85295808225188352</v>
      </c>
      <c r="D12" s="28">
        <f>'Calculations nonhispanic'!D193</f>
        <v>0.84959921615993017</v>
      </c>
      <c r="E12" s="28">
        <f>'Calculations nonhispanic'!E193</f>
        <v>0.84620379759902997</v>
      </c>
      <c r="F12" s="28">
        <f>'Calculations nonhispanic'!F193</f>
        <v>0.84278533278155976</v>
      </c>
      <c r="G12" s="28">
        <f>'Calculations nonhispanic'!G193</f>
        <v>0.83931635798665616</v>
      </c>
      <c r="H12" s="28">
        <f>'Calculations nonhispanic'!H193</f>
        <v>0.83579133080113543</v>
      </c>
      <c r="I12" s="28">
        <f>'Calculations nonhispanic'!I193</f>
        <v>0.83224290454288596</v>
      </c>
      <c r="J12" s="28">
        <f>'Calculations nonhispanic'!J193</f>
        <v>0.82868685372038542</v>
      </c>
      <c r="K12" s="28">
        <f>'Calculations nonhispanic'!K193</f>
        <v>0.82513910966218573</v>
      </c>
      <c r="L12" s="28">
        <f>'Calculations nonhispanic'!L193</f>
        <v>0.8216828806180958</v>
      </c>
      <c r="M12" s="28">
        <f>'Calculations nonhispanic'!M193</f>
        <v>0.81811240359323167</v>
      </c>
      <c r="N12" s="28">
        <f>'Calculations nonhispanic'!N193</f>
        <v>0.81452397714319003</v>
      </c>
      <c r="O12" s="28">
        <f>'Calculations nonhispanic'!O193</f>
        <v>0.81091840080414501</v>
      </c>
      <c r="P12" s="28">
        <f>'Calculations nonhispanic'!P193</f>
        <v>0.80729647363252166</v>
      </c>
      <c r="Q12" s="28">
        <f>'Calculations nonhispanic'!Q193</f>
        <v>0.80365899355222048</v>
      </c>
      <c r="R12" s="28">
        <f>'Calculations nonhispanic'!R193</f>
        <v>0.80000675671808097</v>
      </c>
      <c r="S12" s="28">
        <f>'Calculations nonhispanic'!S193</f>
        <v>0.79634055689619421</v>
      </c>
      <c r="T12" s="28">
        <f>'Calculations nonhispanic'!T193</f>
        <v>0.79266118486161363</v>
      </c>
      <c r="U12" s="28">
        <f>'Calculations nonhispanic'!U193</f>
        <v>0.7889694278139876</v>
      </c>
      <c r="V12" s="28">
        <f>'Calculations nonhispanic'!V193</f>
        <v>0.78526606881153727</v>
      </c>
      <c r="W12" s="28">
        <f>'Calculations nonhispanic'!W193</f>
        <v>0.78155188622378535</v>
      </c>
      <c r="X12" s="28">
        <f>'Calculations nonhispanic'!X193</f>
        <v>0.77782765320337521</v>
      </c>
      <c r="Y12" s="28">
        <f>'Calculations nonhispanic'!Y193</f>
        <v>0.77409413717725917</v>
      </c>
      <c r="Z12" s="28">
        <f>'Calculations nonhispanic'!Z193</f>
        <v>0.77035209935751381</v>
      </c>
      <c r="AA12" s="28">
        <f>'Calculations nonhispanic'!AA193</f>
        <v>0.76660229427194182</v>
      </c>
      <c r="AB12" s="28">
        <f>'Calculations nonhispanic'!AB193</f>
        <v>0.76284546931462227</v>
      </c>
      <c r="AC12" s="28">
        <f>'Calculations nonhispanic'!AC193</f>
        <v>0.75908236431650022</v>
      </c>
      <c r="AD12" s="28">
        <f>'Calculations nonhispanic'!AD193</f>
        <v>0.75531371113605106</v>
      </c>
      <c r="AE12" s="28">
        <f>'Calculations nonhispanic'!AE193</f>
        <v>0.75154023327003949</v>
      </c>
      <c r="AF12" s="28">
        <f>'Calculations nonhispanic'!AF193</f>
        <v>0.74776264548432902</v>
      </c>
      <c r="AG12">
        <f t="shared" si="1"/>
        <v>0.74503544170601099</v>
      </c>
      <c r="AH12">
        <f t="shared" si="0"/>
        <v>0.74140800625259651</v>
      </c>
      <c r="AI12">
        <f t="shared" si="0"/>
        <v>0.73778057079918113</v>
      </c>
      <c r="AJ12">
        <f t="shared" si="0"/>
        <v>0.73415313534576665</v>
      </c>
      <c r="AK12">
        <f t="shared" si="0"/>
        <v>0.73052569989235216</v>
      </c>
      <c r="AL12">
        <f t="shared" si="0"/>
        <v>0.72689826443893768</v>
      </c>
      <c r="AM12">
        <f t="shared" si="0"/>
        <v>0.7232708289855232</v>
      </c>
      <c r="AN12">
        <f t="shared" si="0"/>
        <v>0.71964339353210871</v>
      </c>
      <c r="AO12">
        <f t="shared" si="0"/>
        <v>0.71601595807869423</v>
      </c>
      <c r="AP12">
        <f t="shared" si="0"/>
        <v>0.71238852262527974</v>
      </c>
      <c r="AQ12">
        <f t="shared" si="0"/>
        <v>0.70876108717186526</v>
      </c>
      <c r="AR12">
        <f t="shared" si="0"/>
        <v>0.70513365171845077</v>
      </c>
      <c r="AS12">
        <f t="shared" si="0"/>
        <v>0.7015062162650354</v>
      </c>
      <c r="AT12">
        <f t="shared" si="0"/>
        <v>0.69787878081162091</v>
      </c>
      <c r="AU12">
        <f t="shared" si="0"/>
        <v>0.69425134535820643</v>
      </c>
      <c r="AV12">
        <f t="shared" si="0"/>
        <v>0.69062390990479194</v>
      </c>
      <c r="AW12">
        <f t="shared" si="0"/>
        <v>0.68699647445137746</v>
      </c>
      <c r="AX12">
        <f t="shared" si="0"/>
        <v>0.68336903899796297</v>
      </c>
      <c r="AY12">
        <f t="shared" si="0"/>
        <v>0.67974160354454849</v>
      </c>
      <c r="AZ12">
        <f t="shared" si="0"/>
        <v>0.676114168091134</v>
      </c>
    </row>
    <row r="13" spans="1:52" x14ac:dyDescent="0.2">
      <c r="A13" s="6" t="s">
        <v>89</v>
      </c>
      <c r="B13" s="28">
        <f>'Calculations nonhispanic'!B194</f>
        <v>0.85799999999999998</v>
      </c>
      <c r="C13" s="28">
        <f>'Calculations nonhispanic'!C194</f>
        <v>0.8548078485428755</v>
      </c>
      <c r="D13" s="28">
        <f>'Calculations nonhispanic'!D194</f>
        <v>0.85147345805925645</v>
      </c>
      <c r="E13" s="28">
        <f>'Calculations nonhispanic'!E194</f>
        <v>0.84810234583817279</v>
      </c>
      <c r="F13" s="28">
        <f>'Calculations nonhispanic'!F194</f>
        <v>0.84470791447807847</v>
      </c>
      <c r="G13" s="28">
        <f>'Calculations nonhispanic'!G194</f>
        <v>0.84126288372302316</v>
      </c>
      <c r="H13" s="28">
        <f>'Calculations nonhispanic'!H194</f>
        <v>0.83776173342161708</v>
      </c>
      <c r="I13" s="28">
        <f>'Calculations nonhispanic'!I194</f>
        <v>0.83423688492755776</v>
      </c>
      <c r="J13" s="28">
        <f>'Calculations nonhispanic'!J194</f>
        <v>0.83070400648328835</v>
      </c>
      <c r="K13" s="28">
        <f>'Calculations nonhispanic'!K194</f>
        <v>0.82717893015401389</v>
      </c>
      <c r="L13" s="28">
        <f>'Calculations nonhispanic'!L194</f>
        <v>0.82374435546971281</v>
      </c>
      <c r="M13" s="28">
        <f>'Calculations nonhispanic'!M194</f>
        <v>0.82019580846150031</v>
      </c>
      <c r="N13" s="28">
        <f>'Calculations nonhispanic'!N194</f>
        <v>0.81662897570365323</v>
      </c>
      <c r="O13" s="28">
        <f>'Calculations nonhispanic'!O194</f>
        <v>0.81304464944086496</v>
      </c>
      <c r="P13" s="28">
        <f>'Calculations nonhispanic'!P194</f>
        <v>0.80944362180945706</v>
      </c>
      <c r="Q13" s="28">
        <f>'Calculations nonhispanic'!Q194</f>
        <v>0.80582668418569947</v>
      </c>
      <c r="R13" s="28">
        <f>'Calculations nonhispanic'!R194</f>
        <v>0.80219462654972473</v>
      </c>
      <c r="S13" s="28">
        <f>'Calculations nonhispanic'!S194</f>
        <v>0.79854823686566567</v>
      </c>
      <c r="T13" s="28">
        <f>'Calculations nonhispanic'!T194</f>
        <v>0.79488830047858572</v>
      </c>
      <c r="U13" s="28">
        <f>'Calculations nonhispanic'!U194</f>
        <v>0.79121559952874276</v>
      </c>
      <c r="V13" s="28">
        <f>'Calculations nonhispanic'!V194</f>
        <v>0.78753091238363171</v>
      </c>
      <c r="W13" s="28">
        <f>'Calculations nonhispanic'!W194</f>
        <v>0.78383501308823478</v>
      </c>
      <c r="X13" s="28">
        <f>'Calculations nonhispanic'!X194</f>
        <v>0.7801286708338373</v>
      </c>
      <c r="Y13" s="28">
        <f>'Calculations nonhispanic'!Y194</f>
        <v>0.77641264944571653</v>
      </c>
      <c r="Z13" s="28">
        <f>'Calculations nonhispanic'!Z194</f>
        <v>0.77268770688997679</v>
      </c>
      <c r="AA13" s="28">
        <f>'Calculations nonhispanic'!AA194</f>
        <v>0.76895459479972261</v>
      </c>
      <c r="AB13" s="28">
        <f>'Calculations nonhispanic'!AB194</f>
        <v>0.76521405802075082</v>
      </c>
      <c r="AC13" s="28">
        <f>'Calculations nonhispanic'!AC194</f>
        <v>0.76146683417687755</v>
      </c>
      <c r="AD13" s="28">
        <f>'Calculations nonhispanic'!AD194</f>
        <v>0.75771365325496087</v>
      </c>
      <c r="AE13" s="28">
        <f>'Calculations nonhispanic'!AE194</f>
        <v>0.75395523720966384</v>
      </c>
      <c r="AF13" s="28">
        <f>'Calculations nonhispanic'!AF194</f>
        <v>0.75019229958793765</v>
      </c>
      <c r="AG13">
        <f t="shared" si="1"/>
        <v>0.74751237819184446</v>
      </c>
      <c r="AH13">
        <f t="shared" si="0"/>
        <v>0.74390517099453479</v>
      </c>
      <c r="AI13">
        <f t="shared" si="0"/>
        <v>0.74029796379722512</v>
      </c>
      <c r="AJ13">
        <f t="shared" si="0"/>
        <v>0.73669075659991545</v>
      </c>
      <c r="AK13">
        <f t="shared" si="0"/>
        <v>0.73308354940260578</v>
      </c>
      <c r="AL13">
        <f t="shared" si="0"/>
        <v>0.72947634220529611</v>
      </c>
      <c r="AM13">
        <f t="shared" si="0"/>
        <v>0.72586913500798644</v>
      </c>
      <c r="AN13">
        <f t="shared" si="0"/>
        <v>0.72226192781067677</v>
      </c>
      <c r="AO13">
        <f t="shared" si="0"/>
        <v>0.7186547206133671</v>
      </c>
      <c r="AP13">
        <f t="shared" si="0"/>
        <v>0.71504751341605743</v>
      </c>
      <c r="AQ13">
        <f t="shared" si="0"/>
        <v>0.71144030621874776</v>
      </c>
      <c r="AR13">
        <f t="shared" si="0"/>
        <v>0.70783309902143809</v>
      </c>
      <c r="AS13">
        <f t="shared" si="0"/>
        <v>0.70422589182412842</v>
      </c>
      <c r="AT13">
        <f t="shared" si="0"/>
        <v>0.70061868462681876</v>
      </c>
      <c r="AU13">
        <f t="shared" si="0"/>
        <v>0.69701147742950909</v>
      </c>
      <c r="AV13">
        <f t="shared" si="0"/>
        <v>0.69340427023219942</v>
      </c>
      <c r="AW13">
        <f t="shared" si="0"/>
        <v>0.68979706303488975</v>
      </c>
      <c r="AX13">
        <f t="shared" si="0"/>
        <v>0.68618985583758008</v>
      </c>
      <c r="AY13">
        <f t="shared" si="0"/>
        <v>0.68258264864027041</v>
      </c>
      <c r="AZ13">
        <f t="shared" si="0"/>
        <v>0.67897544144296074</v>
      </c>
    </row>
    <row r="14" spans="1:52" x14ac:dyDescent="0.2">
      <c r="A14" s="6" t="s">
        <v>35</v>
      </c>
      <c r="B14" s="28">
        <f>'Calculations nonhispanic'!B195</f>
        <v>0.8590000000000001</v>
      </c>
      <c r="C14" s="28">
        <f>'Calculations nonhispanic'!C195</f>
        <v>0.85582100337044109</v>
      </c>
      <c r="D14" s="28">
        <f>'Calculations nonhispanic'!D195</f>
        <v>0.85250012155422084</v>
      </c>
      <c r="E14" s="28">
        <f>'Calculations nonhispanic'!E195</f>
        <v>0.84914242798892103</v>
      </c>
      <c r="F14" s="28">
        <f>'Calculations nonhispanic'!F195</f>
        <v>0.84576126806605534</v>
      </c>
      <c r="G14" s="28">
        <f>'Calculations nonhispanic'!G195</f>
        <v>0.84232946285506938</v>
      </c>
      <c r="H14" s="28">
        <f>'Calculations nonhispanic'!H195</f>
        <v>0.83884150456496054</v>
      </c>
      <c r="I14" s="28">
        <f>'Calculations nonhispanic'!I195</f>
        <v>0.83532968641052696</v>
      </c>
      <c r="J14" s="28">
        <f>'Calculations nonhispanic'!J195</f>
        <v>0.83180961785300256</v>
      </c>
      <c r="K14" s="28">
        <f>'Calculations nonhispanic'!K195</f>
        <v>0.82829707598400526</v>
      </c>
      <c r="L14" s="28">
        <f>'Calculations nonhispanic'!L195</f>
        <v>0.8248744787855764</v>
      </c>
      <c r="M14" s="28">
        <f>'Calculations nonhispanic'!M195</f>
        <v>0.82133806521672681</v>
      </c>
      <c r="N14" s="28">
        <f>'Calculations nonhispanic'!N195</f>
        <v>0.81778318335855704</v>
      </c>
      <c r="O14" s="28">
        <f>'Calculations nonhispanic'!O195</f>
        <v>0.81421062137817091</v>
      </c>
      <c r="P14" s="28">
        <f>'Calculations nonhispanic'!P195</f>
        <v>0.8106211675365903</v>
      </c>
      <c r="Q14" s="28">
        <f>'Calculations nonhispanic'!Q195</f>
        <v>0.80701560953782681</v>
      </c>
      <c r="R14" s="28">
        <f>'Calculations nonhispanic'!R195</f>
        <v>0.80339473389319604</v>
      </c>
      <c r="S14" s="28">
        <f>'Calculations nonhispanic'!S195</f>
        <v>0.79975932530150695</v>
      </c>
      <c r="T14" s="28">
        <f>'Calculations nonhispanic'!T195</f>
        <v>0.79611016604571516</v>
      </c>
      <c r="U14" s="28">
        <f>'Calculations nonhispanic'!U195</f>
        <v>0.79244803540658038</v>
      </c>
      <c r="V14" s="28">
        <f>'Calculations nonhispanic'!V195</f>
        <v>0.78877370909379463</v>
      </c>
      <c r="W14" s="28">
        <f>'Calculations nonhispanic'!W195</f>
        <v>0.78508795869501335</v>
      </c>
      <c r="X14" s="28">
        <f>'Calculations nonhispanic'!X195</f>
        <v>0.78139155114316561</v>
      </c>
      <c r="Y14" s="28">
        <f>'Calculations nonhispanic'!Y195</f>
        <v>0.77768524820235796</v>
      </c>
      <c r="Z14" s="28">
        <f>'Calculations nonhispanic'!Z195</f>
        <v>0.77396980597266141</v>
      </c>
      <c r="AA14" s="28">
        <f>'Calculations nonhispanic'!AA195</f>
        <v>0.77024597441398501</v>
      </c>
      <c r="AB14" s="28">
        <f>'Calculations nonhispanic'!AB195</f>
        <v>0.7665144968892279</v>
      </c>
      <c r="AC14" s="28">
        <f>'Calculations nonhispanic'!AC195</f>
        <v>0.76277610972684329</v>
      </c>
      <c r="AD14" s="28">
        <f>'Calculations nonhispanic'!AD195</f>
        <v>0.75903154180288446</v>
      </c>
      <c r="AE14" s="28">
        <f>'Calculations nonhispanic'!AE195</f>
        <v>0.75528151414259137</v>
      </c>
      <c r="AF14" s="28">
        <f>'Calculations nonhispanic'!AF195</f>
        <v>0.75152673954151472</v>
      </c>
      <c r="AG14">
        <f t="shared" si="1"/>
        <v>0.74887276474315723</v>
      </c>
      <c r="AH14">
        <f t="shared" si="0"/>
        <v>0.74527676373974305</v>
      </c>
      <c r="AI14">
        <f t="shared" si="0"/>
        <v>0.74168076273632799</v>
      </c>
      <c r="AJ14">
        <f t="shared" si="0"/>
        <v>0.73808476173291293</v>
      </c>
      <c r="AK14">
        <f t="shared" si="0"/>
        <v>0.73448876072949787</v>
      </c>
      <c r="AL14">
        <f t="shared" si="0"/>
        <v>0.73089275972608281</v>
      </c>
      <c r="AM14">
        <f t="shared" si="0"/>
        <v>0.72729675872266775</v>
      </c>
      <c r="AN14">
        <f t="shared" si="0"/>
        <v>0.72370075771925269</v>
      </c>
      <c r="AO14">
        <f t="shared" si="0"/>
        <v>0.72010475671583851</v>
      </c>
      <c r="AP14">
        <f t="shared" si="0"/>
        <v>0.71650875571242345</v>
      </c>
      <c r="AQ14">
        <f t="shared" si="0"/>
        <v>0.71291275470900839</v>
      </c>
      <c r="AR14">
        <f t="shared" si="0"/>
        <v>0.70931675370559333</v>
      </c>
      <c r="AS14">
        <f t="shared" si="0"/>
        <v>0.70572075270217827</v>
      </c>
      <c r="AT14">
        <f t="shared" si="0"/>
        <v>0.70212475169876321</v>
      </c>
      <c r="AU14">
        <f t="shared" si="0"/>
        <v>0.69852875069534903</v>
      </c>
      <c r="AV14">
        <f t="shared" si="0"/>
        <v>0.69493274969193397</v>
      </c>
      <c r="AW14">
        <f t="shared" si="0"/>
        <v>0.69133674868851891</v>
      </c>
      <c r="AX14">
        <f t="shared" si="0"/>
        <v>0.68774074768510385</v>
      </c>
      <c r="AY14">
        <f t="shared" si="0"/>
        <v>0.68414474668168879</v>
      </c>
      <c r="AZ14">
        <f t="shared" si="0"/>
        <v>0.68054874567827373</v>
      </c>
    </row>
    <row r="15" spans="1:52" x14ac:dyDescent="0.2">
      <c r="A15" s="6" t="s">
        <v>98</v>
      </c>
      <c r="B15" s="28">
        <f>'Calculations nonhispanic'!B196</f>
        <v>0.78200000000000003</v>
      </c>
      <c r="C15" s="28">
        <f>'Calculations nonhispanic'!C196</f>
        <v>0.77799698334683354</v>
      </c>
      <c r="D15" s="28">
        <f>'Calculations nonhispanic'!D196</f>
        <v>0.77383545801373765</v>
      </c>
      <c r="E15" s="28">
        <f>'Calculations nonhispanic'!E196</f>
        <v>0.76964838759878085</v>
      </c>
      <c r="F15" s="28">
        <f>'Calculations nonhispanic'!F196</f>
        <v>0.76545261727566782</v>
      </c>
      <c r="G15" s="28">
        <f>'Calculations nonhispanic'!G196</f>
        <v>0.76121474617049667</v>
      </c>
      <c r="H15" s="28">
        <f>'Calculations nonhispanic'!H196</f>
        <v>0.75692859122377443</v>
      </c>
      <c r="I15" s="28">
        <f>'Calculations nonhispanic'!I196</f>
        <v>0.75263420724599939</v>
      </c>
      <c r="J15" s="28">
        <f>'Calculations nonhispanic'!J196</f>
        <v>0.74835062152323695</v>
      </c>
      <c r="K15" s="28">
        <f>'Calculations nonhispanic'!K196</f>
        <v>0.74409670053063759</v>
      </c>
      <c r="L15" s="28">
        <f>'Calculations nonhispanic'!L196</f>
        <v>0.73997109897595703</v>
      </c>
      <c r="M15" s="28">
        <f>'Calculations nonhispanic'!M196</f>
        <v>0.73572809234341374</v>
      </c>
      <c r="N15" s="28">
        <f>'Calculations nonhispanic'!N196</f>
        <v>0.73148288397164341</v>
      </c>
      <c r="O15" s="28">
        <f>'Calculations nonhispanic'!O196</f>
        <v>0.72723640798965838</v>
      </c>
      <c r="P15" s="28">
        <f>'Calculations nonhispanic'!P196</f>
        <v>0.72298958265257818</v>
      </c>
      <c r="Q15" s="28">
        <f>'Calculations nonhispanic'!Q196</f>
        <v>0.71874330991517332</v>
      </c>
      <c r="R15" s="28">
        <f>'Calculations nonhispanic'!R196</f>
        <v>0.71449847504094011</v>
      </c>
      <c r="S15" s="28">
        <f>'Calculations nonhispanic'!S196</f>
        <v>0.71025594624607513</v>
      </c>
      <c r="T15" s="28">
        <f>'Calculations nonhispanic'!T196</f>
        <v>0.70601657437765364</v>
      </c>
      <c r="U15" s="28">
        <f>'Calculations nonhispanic'!U196</f>
        <v>0.70178119262529093</v>
      </c>
      <c r="V15" s="28">
        <f>'Calculations nonhispanic'!V196</f>
        <v>0.6975506162654781</v>
      </c>
      <c r="W15" s="28">
        <f>'Calculations nonhispanic'!W196</f>
        <v>0.69332564243777439</v>
      </c>
      <c r="X15" s="28">
        <f>'Calculations nonhispanic'!X196</f>
        <v>0.68910704995198491</v>
      </c>
      <c r="Y15" s="28">
        <f>'Calculations nonhispanic'!Y196</f>
        <v>0.68489559912542053</v>
      </c>
      <c r="Z15" s="28">
        <f>'Calculations nonhispanic'!Z196</f>
        <v>0.68069203164932091</v>
      </c>
      <c r="AA15" s="28">
        <f>'Calculations nonhispanic'!AA196</f>
        <v>0.67649707048346908</v>
      </c>
      <c r="AB15" s="28">
        <f>'Calculations nonhispanic'!AB196</f>
        <v>0.67231141977803577</v>
      </c>
      <c r="AC15" s="28">
        <f>'Calculations nonhispanic'!AC196</f>
        <v>0.66813576482166492</v>
      </c>
      <c r="AD15" s="28">
        <f>'Calculations nonhispanic'!AD196</f>
        <v>0.66397077201478305</v>
      </c>
      <c r="AE15" s="28">
        <f>'Calculations nonhispanic'!AE196</f>
        <v>0.65981708886713131</v>
      </c>
      <c r="AF15" s="28">
        <f>'Calculations nonhispanic'!AF196</f>
        <v>0.65567534401849792</v>
      </c>
      <c r="AG15">
        <f t="shared" si="1"/>
        <v>0.65117793855686834</v>
      </c>
      <c r="AH15">
        <f t="shared" si="0"/>
        <v>0.64695147851409018</v>
      </c>
      <c r="AI15">
        <f t="shared" si="0"/>
        <v>0.64272501847131203</v>
      </c>
      <c r="AJ15">
        <f t="shared" si="0"/>
        <v>0.63849855842853387</v>
      </c>
      <c r="AK15">
        <f t="shared" si="0"/>
        <v>0.63427209838575571</v>
      </c>
      <c r="AL15">
        <f t="shared" si="0"/>
        <v>0.63004563834297578</v>
      </c>
      <c r="AM15">
        <f t="shared" si="0"/>
        <v>0.62581917830019762</v>
      </c>
      <c r="AN15">
        <f t="shared" si="0"/>
        <v>0.62159271825741946</v>
      </c>
      <c r="AO15">
        <f t="shared" si="0"/>
        <v>0.61736625821464131</v>
      </c>
      <c r="AP15">
        <f t="shared" si="0"/>
        <v>0.61313979817186315</v>
      </c>
      <c r="AQ15">
        <f t="shared" si="0"/>
        <v>0.60891333812908321</v>
      </c>
      <c r="AR15">
        <f t="shared" si="0"/>
        <v>0.60468687808630506</v>
      </c>
      <c r="AS15">
        <f t="shared" si="0"/>
        <v>0.6004604180435269</v>
      </c>
      <c r="AT15">
        <f t="shared" si="0"/>
        <v>0.59623395800074874</v>
      </c>
      <c r="AU15">
        <f t="shared" si="0"/>
        <v>0.59200749795797059</v>
      </c>
      <c r="AV15">
        <f t="shared" si="0"/>
        <v>0.58778103791519065</v>
      </c>
      <c r="AW15">
        <f t="shared" si="0"/>
        <v>0.58355457787241249</v>
      </c>
      <c r="AX15">
        <f t="shared" si="0"/>
        <v>0.57932811782963434</v>
      </c>
      <c r="AY15">
        <f t="shared" si="0"/>
        <v>0.57510165778685618</v>
      </c>
      <c r="AZ15">
        <f t="shared" si="0"/>
        <v>0.57087519774407802</v>
      </c>
    </row>
    <row r="16" spans="1:52" x14ac:dyDescent="0.2">
      <c r="A16" s="6" t="s">
        <v>97</v>
      </c>
      <c r="B16" s="28">
        <f>'Calculations nonhispanic'!B197</f>
        <v>0.74485714285714288</v>
      </c>
      <c r="C16" s="28">
        <f>'Calculations nonhispanic'!C197</f>
        <v>0.74058060987938934</v>
      </c>
      <c r="D16" s="28">
        <f>'Calculations nonhispanic'!D197</f>
        <v>0.73614374285804662</v>
      </c>
      <c r="E16" s="28">
        <f>'Calculations nonhispanic'!E197</f>
        <v>0.73168879788691243</v>
      </c>
      <c r="F16" s="28">
        <f>'Calculations nonhispanic'!F197</f>
        <v>0.72723370334605608</v>
      </c>
      <c r="G16" s="28">
        <f>'Calculations nonhispanic'!G197</f>
        <v>0.72274305324980503</v>
      </c>
      <c r="H16" s="28">
        <f>'Calculations nonhispanic'!H197</f>
        <v>0.71821048265582188</v>
      </c>
      <c r="I16" s="28">
        <f>'Calculations nonhispanic'!I197</f>
        <v>0.71367842594674591</v>
      </c>
      <c r="J16" s="28">
        <f>'Calculations nonhispanic'!J197</f>
        <v>0.70916685111312205</v>
      </c>
      <c r="K16" s="28">
        <f>'Calculations nonhispanic'!K197</f>
        <v>0.70469540009592213</v>
      </c>
      <c r="L16" s="28">
        <f>'Calculations nonhispanic'!L197</f>
        <v>0.70036719114502766</v>
      </c>
      <c r="M16" s="28">
        <f>'Calculations nonhispanic'!M197</f>
        <v>0.6959243066477</v>
      </c>
      <c r="N16" s="28">
        <f>'Calculations nonhispanic'!N197</f>
        <v>0.69148764621064918</v>
      </c>
      <c r="O16" s="28">
        <f>'Calculations nonhispanic'!O197</f>
        <v>0.68705810586536631</v>
      </c>
      <c r="P16" s="28">
        <f>'Calculations nonhispanic'!P197</f>
        <v>0.68263655937654011</v>
      </c>
      <c r="Q16" s="28">
        <f>'Calculations nonhispanic'!Q197</f>
        <v>0.67822385807278307</v>
      </c>
      <c r="R16" s="28">
        <f>'Calculations nonhispanic'!R197</f>
        <v>0.67382083071455467</v>
      </c>
      <c r="S16" s="28">
        <f>'Calculations nonhispanic'!S197</f>
        <v>0.66942828339793625</v>
      </c>
      <c r="T16" s="28">
        <f>'Calculations nonhispanic'!T197</f>
        <v>0.66504699949288859</v>
      </c>
      <c r="U16" s="28">
        <f>'Calculations nonhispanic'!U197</f>
        <v>0.66067773961462928</v>
      </c>
      <c r="V16" s="28">
        <f>'Calculations nonhispanic'!V197</f>
        <v>0.65632124162670791</v>
      </c>
      <c r="W16" s="28">
        <f>'Calculations nonhispanic'!W197</f>
        <v>0.6519782206743916</v>
      </c>
      <c r="X16" s="28">
        <f>'Calculations nonhispanic'!X197</f>
        <v>0.64764936924694816</v>
      </c>
      <c r="Y16" s="28">
        <f>'Calculations nonhispanic'!Y197</f>
        <v>0.6433353572674182</v>
      </c>
      <c r="Z16" s="28">
        <f>'Calculations nonhispanic'!Z197</f>
        <v>0.63903683220848861</v>
      </c>
      <c r="AA16" s="28">
        <f>'Calculations nonhispanic'!AA197</f>
        <v>0.63475441923305631</v>
      </c>
      <c r="AB16" s="28">
        <f>'Calculations nonhispanic'!AB197</f>
        <v>0.63048872135812195</v>
      </c>
      <c r="AC16" s="28">
        <f>'Calculations nonhispanic'!AC197</f>
        <v>0.62624031964065463</v>
      </c>
      <c r="AD16" s="28">
        <f>'Calculations nonhispanic'!AD197</f>
        <v>0.62200977338407148</v>
      </c>
      <c r="AE16" s="28">
        <f>'Calculations nonhispanic'!AE197</f>
        <v>0.6177976203640293</v>
      </c>
      <c r="AF16" s="28">
        <f>'Calculations nonhispanic'!AF197</f>
        <v>0.61360437707223159</v>
      </c>
      <c r="AG16">
        <f t="shared" si="1"/>
        <v>0.6083653284248296</v>
      </c>
      <c r="AH16">
        <f t="shared" si="0"/>
        <v>0.6039750848737544</v>
      </c>
      <c r="AI16">
        <f t="shared" si="0"/>
        <v>0.5995848413226792</v>
      </c>
      <c r="AJ16">
        <f t="shared" si="0"/>
        <v>0.59519459777160399</v>
      </c>
      <c r="AK16">
        <f t="shared" si="0"/>
        <v>0.59080435422052879</v>
      </c>
      <c r="AL16">
        <f t="shared" ref="AL16:AZ30" si="2">_xlfn.FORECAST.LINEAR(AL$1,$B16:$AF16,$B$1:$AF$1)</f>
        <v>0.58641411066945359</v>
      </c>
      <c r="AM16">
        <f t="shared" si="2"/>
        <v>0.58202386711837661</v>
      </c>
      <c r="AN16">
        <f t="shared" si="2"/>
        <v>0.57763362356730141</v>
      </c>
      <c r="AO16">
        <f t="shared" si="2"/>
        <v>0.57324338001622621</v>
      </c>
      <c r="AP16">
        <f t="shared" si="2"/>
        <v>0.56885313646515101</v>
      </c>
      <c r="AQ16">
        <f t="shared" si="2"/>
        <v>0.56446289291407581</v>
      </c>
      <c r="AR16">
        <f t="shared" si="2"/>
        <v>0.56007264936300061</v>
      </c>
      <c r="AS16">
        <f t="shared" si="2"/>
        <v>0.55568240581192363</v>
      </c>
      <c r="AT16">
        <f t="shared" si="2"/>
        <v>0.55129216226084843</v>
      </c>
      <c r="AU16">
        <f t="shared" si="2"/>
        <v>0.54690191870977323</v>
      </c>
      <c r="AV16">
        <f t="shared" si="2"/>
        <v>0.54251167515869803</v>
      </c>
      <c r="AW16">
        <f t="shared" si="2"/>
        <v>0.53812143160762282</v>
      </c>
      <c r="AX16">
        <f t="shared" si="2"/>
        <v>0.53373118805654585</v>
      </c>
      <c r="AY16">
        <f t="shared" si="2"/>
        <v>0.52934094450547065</v>
      </c>
      <c r="AZ16">
        <f t="shared" si="2"/>
        <v>0.52495070095439544</v>
      </c>
    </row>
    <row r="17" spans="1:52" x14ac:dyDescent="0.2">
      <c r="A17" s="6" t="s">
        <v>101</v>
      </c>
      <c r="B17" s="28">
        <f>'Calculations nonhispanic'!B198</f>
        <v>0.86499999999999999</v>
      </c>
      <c r="C17" s="28">
        <f>'Calculations nonhispanic'!C198</f>
        <v>0.86190140742740884</v>
      </c>
      <c r="D17" s="28">
        <f>'Calculations nonhispanic'!D198</f>
        <v>0.8586631426669149</v>
      </c>
      <c r="E17" s="28">
        <f>'Calculations nonhispanic'!E198</f>
        <v>0.85538756734735188</v>
      </c>
      <c r="F17" s="28">
        <f>'Calculations nonhispanic'!F198</f>
        <v>0.85208767672157815</v>
      </c>
      <c r="G17" s="28">
        <f>'Calculations nonhispanic'!G198</f>
        <v>0.84873691259593498</v>
      </c>
      <c r="H17" s="28">
        <f>'Calculations nonhispanic'!H198</f>
        <v>0.84532984392384358</v>
      </c>
      <c r="I17" s="28">
        <f>'Calculations nonhispanic'!I198</f>
        <v>0.84189797857140058</v>
      </c>
      <c r="J17" s="28">
        <f>'Calculations nonhispanic'!J198</f>
        <v>0.83845656455594242</v>
      </c>
      <c r="K17" s="28">
        <f>'Calculations nonhispanic'!K198</f>
        <v>0.83502103993922194</v>
      </c>
      <c r="L17" s="28">
        <f>'Calculations nonhispanic'!L198</f>
        <v>0.83167208908005341</v>
      </c>
      <c r="M17" s="28">
        <f>'Calculations nonhispanic'!M198</f>
        <v>0.82821033366294361</v>
      </c>
      <c r="N17" s="28">
        <f>'Calculations nonhispanic'!N198</f>
        <v>0.82472904059748553</v>
      </c>
      <c r="O17" s="28">
        <f>'Calculations nonhispanic'!O198</f>
        <v>0.8212289723324997</v>
      </c>
      <c r="P17" s="28">
        <f>'Calculations nonhispanic'!P198</f>
        <v>0.81771089260616503</v>
      </c>
      <c r="Q17" s="28">
        <f>'Calculations nonhispanic'!Q198</f>
        <v>0.81417556580187711</v>
      </c>
      <c r="R17" s="28">
        <f>'Calculations nonhispanic'!R198</f>
        <v>0.81062375631721617</v>
      </c>
      <c r="S17" s="28">
        <f>'Calculations nonhispanic'!S198</f>
        <v>0.80705622794671161</v>
      </c>
      <c r="T17" s="28">
        <f>'Calculations nonhispanic'!T198</f>
        <v>0.80347374327903642</v>
      </c>
      <c r="U17" s="28">
        <f>'Calculations nonhispanic'!U198</f>
        <v>0.799877063109241</v>
      </c>
      <c r="V17" s="28">
        <f>'Calculations nonhispanic'!V198</f>
        <v>0.79626694586654245</v>
      </c>
      <c r="W17" s="28">
        <f>'Calculations nonhispanic'!W198</f>
        <v>0.79264414705817576</v>
      </c>
      <c r="X17" s="28">
        <f>'Calculations nonhispanic'!X198</f>
        <v>0.78900941872974084</v>
      </c>
      <c r="Y17" s="28">
        <f>'Calculations nonhispanic'!Y198</f>
        <v>0.78536350894243745</v>
      </c>
      <c r="Z17" s="28">
        <f>'Calculations nonhispanic'!Z198</f>
        <v>0.78170716126754325</v>
      </c>
      <c r="AA17" s="28">
        <f>'Calculations nonhispanic'!AA198</f>
        <v>0.77804111429841372</v>
      </c>
      <c r="AB17" s="28">
        <f>'Calculations nonhispanic'!AB198</f>
        <v>0.77436610118027105</v>
      </c>
      <c r="AC17" s="28">
        <f>'Calculations nonhispanic'!AC198</f>
        <v>0.77068284915798868</v>
      </c>
      <c r="AD17" s="28">
        <f>'Calculations nonhispanic'!AD198</f>
        <v>0.76699207914202416</v>
      </c>
      <c r="AE17" s="28">
        <f>'Calculations nonhispanic'!AE198</f>
        <v>0.76329450529262866</v>
      </c>
      <c r="AF17" s="28">
        <f>'Calculations nonhispanic'!AF198</f>
        <v>0.75959083462241206</v>
      </c>
      <c r="AG17">
        <f t="shared" si="1"/>
        <v>0.75709325133756344</v>
      </c>
      <c r="AH17">
        <f t="shared" si="1"/>
        <v>0.75356642131220752</v>
      </c>
      <c r="AI17">
        <f t="shared" si="1"/>
        <v>0.7500395912868516</v>
      </c>
      <c r="AJ17">
        <f t="shared" si="1"/>
        <v>0.74651276126149568</v>
      </c>
      <c r="AK17">
        <f t="shared" si="1"/>
        <v>0.74298593123613976</v>
      </c>
      <c r="AL17">
        <f t="shared" si="1"/>
        <v>0.73945910121078384</v>
      </c>
      <c r="AM17">
        <f t="shared" si="1"/>
        <v>0.73593227118542792</v>
      </c>
      <c r="AN17">
        <f t="shared" si="1"/>
        <v>0.732405441160072</v>
      </c>
      <c r="AO17">
        <f t="shared" si="1"/>
        <v>0.72887861113471608</v>
      </c>
      <c r="AP17">
        <f t="shared" si="1"/>
        <v>0.72535178110936016</v>
      </c>
      <c r="AQ17">
        <f t="shared" si="1"/>
        <v>0.72182495108400424</v>
      </c>
      <c r="AR17">
        <f t="shared" si="1"/>
        <v>0.71829812105864921</v>
      </c>
      <c r="AS17">
        <f t="shared" si="1"/>
        <v>0.71477129103329329</v>
      </c>
      <c r="AT17">
        <f t="shared" si="1"/>
        <v>0.71124446100793737</v>
      </c>
      <c r="AU17">
        <f t="shared" si="1"/>
        <v>0.70771763098258145</v>
      </c>
      <c r="AV17">
        <f t="shared" si="1"/>
        <v>0.70419080095722553</v>
      </c>
      <c r="AW17">
        <f t="shared" si="2"/>
        <v>0.70066397093186961</v>
      </c>
      <c r="AX17">
        <f t="shared" si="2"/>
        <v>0.69713714090651369</v>
      </c>
      <c r="AY17">
        <f t="shared" si="2"/>
        <v>0.69361031088115777</v>
      </c>
      <c r="AZ17">
        <f t="shared" si="2"/>
        <v>0.69008348085580185</v>
      </c>
    </row>
    <row r="18" spans="1:52" x14ac:dyDescent="0.2">
      <c r="A18" s="6" t="s">
        <v>104</v>
      </c>
      <c r="B18" s="28">
        <f>'Calculations nonhispanic'!B199</f>
        <v>0.76600000000000013</v>
      </c>
      <c r="C18" s="28">
        <f>'Calculations nonhispanic'!C199</f>
        <v>0.76186998212848578</v>
      </c>
      <c r="D18" s="28">
        <f>'Calculations nonhispanic'!D199</f>
        <v>0.75758025874938895</v>
      </c>
      <c r="E18" s="28">
        <f>'Calculations nonhispanic'!E199</f>
        <v>0.75326810628868757</v>
      </c>
      <c r="F18" s="28">
        <f>'Calculations nonhispanic'!F199</f>
        <v>0.74895088162731493</v>
      </c>
      <c r="G18" s="28">
        <f>'Calculations nonhispanic'!G199</f>
        <v>0.7445942485076168</v>
      </c>
      <c r="H18" s="28">
        <f>'Calculations nonhispanic'!H199</f>
        <v>0.74019193676153883</v>
      </c>
      <c r="I18" s="28">
        <f>'Calculations nonhispanic'!I199</f>
        <v>0.73578512582313338</v>
      </c>
      <c r="J18" s="28">
        <f>'Calculations nonhispanic'!J199</f>
        <v>0.7313932990605102</v>
      </c>
      <c r="K18" s="28">
        <f>'Calculations nonhispanic'!K199</f>
        <v>0.7270357073971998</v>
      </c>
      <c r="L18" s="28">
        <f>'Calculations nonhispanic'!L199</f>
        <v>0.72281316521068717</v>
      </c>
      <c r="M18" s="28">
        <f>'Calculations nonhispanic'!M199</f>
        <v>0.71847412552641554</v>
      </c>
      <c r="N18" s="28">
        <f>'Calculations nonhispanic'!N199</f>
        <v>0.71413652086964485</v>
      </c>
      <c r="O18" s="28">
        <f>'Calculations nonhispanic'!O199</f>
        <v>0.7098012765272903</v>
      </c>
      <c r="P18" s="28">
        <f>'Calculations nonhispanic'!P199</f>
        <v>0.70546929897417698</v>
      </c>
      <c r="Q18" s="28">
        <f>'Calculations nonhispanic'!Q199</f>
        <v>0.70114147554975381</v>
      </c>
      <c r="R18" s="28">
        <f>'Calculations nonhispanic'!R199</f>
        <v>0.69681867417180876</v>
      </c>
      <c r="S18" s="28">
        <f>'Calculations nonhispanic'!S199</f>
        <v>0.69250174308623003</v>
      </c>
      <c r="T18" s="28">
        <f>'Calculations nonhispanic'!T199</f>
        <v>0.68819151065181339</v>
      </c>
      <c r="U18" s="28">
        <f>'Calculations nonhispanic'!U199</f>
        <v>0.68388878515910212</v>
      </c>
      <c r="V18" s="28">
        <f>'Calculations nonhispanic'!V199</f>
        <v>0.67959435468216833</v>
      </c>
      <c r="W18" s="28">
        <f>'Calculations nonhispanic'!W199</f>
        <v>0.67530898696225339</v>
      </c>
      <c r="X18" s="28">
        <f>'Calculations nonhispanic'!X199</f>
        <v>0.67103342932213894</v>
      </c>
      <c r="Y18" s="28">
        <f>'Calculations nonhispanic'!Y199</f>
        <v>0.66676840861010733</v>
      </c>
      <c r="Z18" s="28">
        <f>'Calculations nonhispanic'!Z199</f>
        <v>0.66251463117234621</v>
      </c>
      <c r="AA18" s="28">
        <f>'Calculations nonhispanic'!AA199</f>
        <v>0.65827278285261104</v>
      </c>
      <c r="AB18" s="28">
        <f>'Calculations nonhispanic'!AB199</f>
        <v>0.65404352901798679</v>
      </c>
      <c r="AC18" s="28">
        <f>'Calculations nonhispanic'!AC199</f>
        <v>0.64982751460957644</v>
      </c>
      <c r="AD18" s="28">
        <f>'Calculations nonhispanic'!AD199</f>
        <v>0.64562536421692296</v>
      </c>
      <c r="AE18" s="28">
        <f>'Calculations nonhispanic'!AE199</f>
        <v>0.64143768217501196</v>
      </c>
      <c r="AF18" s="28">
        <f>'Calculations nonhispanic'!AF199</f>
        <v>0.63726505268268141</v>
      </c>
      <c r="AG18">
        <f t="shared" si="1"/>
        <v>0.6324347586013257</v>
      </c>
      <c r="AH18">
        <f t="shared" si="1"/>
        <v>0.62812806436395974</v>
      </c>
      <c r="AI18">
        <f t="shared" si="1"/>
        <v>0.62382137012659378</v>
      </c>
      <c r="AJ18">
        <f t="shared" si="1"/>
        <v>0.61951467588922782</v>
      </c>
      <c r="AK18">
        <f t="shared" si="1"/>
        <v>0.61520798165186186</v>
      </c>
      <c r="AL18">
        <f t="shared" si="1"/>
        <v>0.6109012874144959</v>
      </c>
      <c r="AM18">
        <f t="shared" si="1"/>
        <v>0.60659459317712994</v>
      </c>
      <c r="AN18">
        <f t="shared" si="1"/>
        <v>0.60228789893976398</v>
      </c>
      <c r="AO18">
        <f t="shared" si="1"/>
        <v>0.59798120470239802</v>
      </c>
      <c r="AP18">
        <f t="shared" si="1"/>
        <v>0.59367451046503206</v>
      </c>
      <c r="AQ18">
        <f t="shared" si="1"/>
        <v>0.5893678162276661</v>
      </c>
      <c r="AR18">
        <f t="shared" si="1"/>
        <v>0.58506112199030014</v>
      </c>
      <c r="AS18">
        <f t="shared" si="1"/>
        <v>0.58075442775293418</v>
      </c>
      <c r="AT18">
        <f t="shared" si="1"/>
        <v>0.57644773351556822</v>
      </c>
      <c r="AU18">
        <f t="shared" si="1"/>
        <v>0.57214103927820226</v>
      </c>
      <c r="AV18">
        <f t="shared" si="1"/>
        <v>0.5678343450408363</v>
      </c>
      <c r="AW18">
        <f t="shared" si="2"/>
        <v>0.56352765080347034</v>
      </c>
      <c r="AX18">
        <f t="shared" si="2"/>
        <v>0.55922095656610438</v>
      </c>
      <c r="AY18">
        <f t="shared" si="2"/>
        <v>0.55491426232873842</v>
      </c>
      <c r="AZ18">
        <f t="shared" si="2"/>
        <v>0.55060756809137246</v>
      </c>
    </row>
    <row r="19" spans="1:52" x14ac:dyDescent="0.2">
      <c r="A19" s="6" t="s">
        <v>36</v>
      </c>
      <c r="B19" s="28">
        <f>'Calculations nonhispanic'!B200</f>
        <v>0.85119588638589616</v>
      </c>
      <c r="C19" s="28">
        <f>'Calculations nonhispanic'!C200</f>
        <v>0.84791606358010663</v>
      </c>
      <c r="D19" s="28">
        <f>'Calculations nonhispanic'!D200</f>
        <v>0.8444917045772633</v>
      </c>
      <c r="E19" s="28">
        <f>'Calculations nonhispanic'!E200</f>
        <v>0.84103128598518417</v>
      </c>
      <c r="F19" s="28">
        <f>'Calculations nonhispanic'!F200</f>
        <v>0.83754859101501056</v>
      </c>
      <c r="G19" s="28">
        <f>'Calculations nonhispanic'!G200</f>
        <v>0.83401566578146846</v>
      </c>
      <c r="H19" s="28">
        <f>'Calculations nonhispanic'!H200</f>
        <v>0.83042690914013384</v>
      </c>
      <c r="I19" s="28">
        <f>'Calculations nonhispanic'!I200</f>
        <v>0.82681559377141522</v>
      </c>
      <c r="J19" s="28">
        <f>'Calculations nonhispanic'!J200</f>
        <v>0.823197776987594</v>
      </c>
      <c r="K19" s="28">
        <f>'Calculations nonhispanic'!K200</f>
        <v>0.81958965351467572</v>
      </c>
      <c r="L19" s="28">
        <f>'Calculations nonhispanic'!L200</f>
        <v>0.81607578380180867</v>
      </c>
      <c r="M19" s="28">
        <f>'Calculations nonhispanic'!M200</f>
        <v>0.81244697294263224</v>
      </c>
      <c r="N19" s="28">
        <f>'Calculations nonhispanic'!N200</f>
        <v>0.80880114855322871</v>
      </c>
      <c r="O19" s="28">
        <f>'Calculations nonhispanic'!O200</f>
        <v>0.80513912903986418</v>
      </c>
      <c r="P19" s="28">
        <f>'Calculations nonhispanic'!P200</f>
        <v>0.80146173130466558</v>
      </c>
      <c r="Q19" s="28">
        <f>'Calculations nonhispanic'!Q200</f>
        <v>0.79776977009168026</v>
      </c>
      <c r="R19" s="28">
        <f>'Calculations nonhispanic'!R200</f>
        <v>0.79406405735090801</v>
      </c>
      <c r="S19" s="28">
        <f>'Calculations nonhispanic'!S200</f>
        <v>0.7903454016208673</v>
      </c>
      <c r="T19" s="28">
        <f>'Calculations nonhispanic'!T200</f>
        <v>0.78661460743019174</v>
      </c>
      <c r="U19" s="28">
        <f>'Calculations nonhispanic'!U200</f>
        <v>0.78287247471871346</v>
      </c>
      <c r="V19" s="28">
        <f>'Calculations nonhispanic'!V200</f>
        <v>0.77911979827840816</v>
      </c>
      <c r="W19" s="28">
        <f>'Calculations nonhispanic'!W200</f>
        <v>0.77535736721453496</v>
      </c>
      <c r="X19" s="28">
        <f>'Calculations nonhispanic'!X200</f>
        <v>0.7715859644272518</v>
      </c>
      <c r="Y19" s="28">
        <f>'Calculations nonhispanic'!Y200</f>
        <v>0.76780636611392028</v>
      </c>
      <c r="Z19" s="28">
        <f>'Calculations nonhispanic'!Z200</f>
        <v>0.76401934129228555</v>
      </c>
      <c r="AA19" s="28">
        <f>'Calculations nonhispanic'!AA200</f>
        <v>0.76022565134463038</v>
      </c>
      <c r="AB19" s="28">
        <f>'Calculations nonhispanic'!AB200</f>
        <v>0.75642604958299176</v>
      </c>
      <c r="AC19" s="28">
        <f>'Calculations nonhispanic'!AC200</f>
        <v>0.75262128083546509</v>
      </c>
      <c r="AD19" s="28">
        <f>'Calculations nonhispanic'!AD200</f>
        <v>0.7488120810535619</v>
      </c>
      <c r="AE19" s="28">
        <f>'Calculations nonhispanic'!AE200</f>
        <v>0.74499917694057227</v>
      </c>
      <c r="AF19" s="28">
        <f>'Calculations nonhispanic'!AF200</f>
        <v>0.74118328560082014</v>
      </c>
      <c r="AG19">
        <f t="shared" si="1"/>
        <v>0.73832782676546138</v>
      </c>
      <c r="AH19">
        <f t="shared" si="1"/>
        <v>0.73464675027241988</v>
      </c>
      <c r="AI19">
        <f t="shared" si="1"/>
        <v>0.73096567377937838</v>
      </c>
      <c r="AJ19">
        <f t="shared" si="1"/>
        <v>0.72728459728633776</v>
      </c>
      <c r="AK19">
        <f t="shared" si="1"/>
        <v>0.72360352079329626</v>
      </c>
      <c r="AL19">
        <f t="shared" si="1"/>
        <v>0.71992244430025476</v>
      </c>
      <c r="AM19">
        <f t="shared" si="1"/>
        <v>0.71624136780721326</v>
      </c>
      <c r="AN19">
        <f t="shared" si="1"/>
        <v>0.71256029131417264</v>
      </c>
      <c r="AO19">
        <f t="shared" si="1"/>
        <v>0.70887921482113114</v>
      </c>
      <c r="AP19">
        <f t="shared" si="1"/>
        <v>0.70519813832808964</v>
      </c>
      <c r="AQ19">
        <f t="shared" si="1"/>
        <v>0.70151706183504903</v>
      </c>
      <c r="AR19">
        <f t="shared" si="1"/>
        <v>0.69783598534200753</v>
      </c>
      <c r="AS19">
        <f t="shared" si="1"/>
        <v>0.69415490884896602</v>
      </c>
      <c r="AT19">
        <f t="shared" si="1"/>
        <v>0.69047383235592452</v>
      </c>
      <c r="AU19">
        <f t="shared" si="1"/>
        <v>0.68679275586288391</v>
      </c>
      <c r="AV19">
        <f t="shared" si="1"/>
        <v>0.68311167936984241</v>
      </c>
      <c r="AW19">
        <f t="shared" si="2"/>
        <v>0.6794306028768009</v>
      </c>
      <c r="AX19">
        <f t="shared" si="2"/>
        <v>0.6757495263837594</v>
      </c>
      <c r="AY19">
        <f t="shared" si="2"/>
        <v>0.67206844989071879</v>
      </c>
      <c r="AZ19">
        <f t="shared" si="2"/>
        <v>0.66838737339767729</v>
      </c>
    </row>
    <row r="20" spans="1:52" x14ac:dyDescent="0.2">
      <c r="A20" s="6" t="s">
        <v>37</v>
      </c>
      <c r="B20" s="28">
        <f>'Calculations nonhispanic'!B201</f>
        <v>0.88400000000000001</v>
      </c>
      <c r="C20" s="28">
        <f>'Calculations nonhispanic'!C201</f>
        <v>0.88117324557528109</v>
      </c>
      <c r="D20" s="28">
        <f>'Calculations nonhispanic'!D201</f>
        <v>0.87821490548692727</v>
      </c>
      <c r="E20" s="28">
        <f>'Calculations nonhispanic'!E201</f>
        <v>0.87521818708981258</v>
      </c>
      <c r="F20" s="28">
        <f>'Calculations nonhispanic'!F201</f>
        <v>0.87219489727532384</v>
      </c>
      <c r="G20" s="28">
        <f>'Calculations nonhispanic'!G201</f>
        <v>0.8691205948871632</v>
      </c>
      <c r="H20" s="28">
        <f>'Calculations nonhispanic'!H201</f>
        <v>0.86599012407046627</v>
      </c>
      <c r="I20" s="28">
        <f>'Calculations nonhispanic'!I201</f>
        <v>0.86283231288138906</v>
      </c>
      <c r="J20" s="28">
        <f>'Calculations nonhispanic'!J201</f>
        <v>0.85966116238293921</v>
      </c>
      <c r="K20" s="28">
        <f>'Calculations nonhispanic'!K201</f>
        <v>0.85649092896066736</v>
      </c>
      <c r="L20" s="28">
        <f>'Calculations nonhispanic'!L201</f>
        <v>0.85339628205686768</v>
      </c>
      <c r="M20" s="28">
        <f>'Calculations nonhispanic'!M201</f>
        <v>0.85019296761466345</v>
      </c>
      <c r="N20" s="28">
        <f>'Calculations nonhispanic'!N201</f>
        <v>0.84696706893468643</v>
      </c>
      <c r="O20" s="28">
        <f>'Calculations nonhispanic'!O201</f>
        <v>0.84371925294562022</v>
      </c>
      <c r="P20" s="28">
        <f>'Calculations nonhispanic'!P201</f>
        <v>0.84045019137613364</v>
      </c>
      <c r="Q20" s="28">
        <f>'Calculations nonhispanic'!Q201</f>
        <v>0.83716056015802454</v>
      </c>
      <c r="R20" s="28">
        <f>'Calculations nonhispanic'!R201</f>
        <v>0.8338510388357685</v>
      </c>
      <c r="S20" s="28">
        <f>'Calculations nonhispanic'!S201</f>
        <v>0.83052230998325538</v>
      </c>
      <c r="T20" s="28">
        <f>'Calculations nonhispanic'!T201</f>
        <v>0.82717505862844376</v>
      </c>
      <c r="U20" s="28">
        <f>'Calculations nonhispanic'!U201</f>
        <v>0.82380997168665815</v>
      </c>
      <c r="V20" s="28">
        <f>'Calculations nonhispanic'!V201</f>
        <v>0.82042773740318109</v>
      </c>
      <c r="W20" s="28">
        <f>'Calculations nonhispanic'!W201</f>
        <v>0.81702904480577998</v>
      </c>
      <c r="X20" s="28">
        <f>'Calculations nonhispanic'!X201</f>
        <v>0.81361458316776281</v>
      </c>
      <c r="Y20" s="28">
        <f>'Calculations nonhispanic'!Y201</f>
        <v>0.8101850414821149</v>
      </c>
      <c r="Z20" s="28">
        <f>'Calculations nonhispanic'!Z201</f>
        <v>0.80674110794724752</v>
      </c>
      <c r="AA20" s="28">
        <f>'Calculations nonhispanic'!AA201</f>
        <v>0.80328346946481965</v>
      </c>
      <c r="AB20" s="28">
        <f>'Calculations nonhispanic'!AB201</f>
        <v>0.79981281115008851</v>
      </c>
      <c r="AC20" s="28">
        <f>'Calculations nonhispanic'!AC201</f>
        <v>0.7963298158551958</v>
      </c>
      <c r="AD20" s="28">
        <f>'Calculations nonhispanic'!AD201</f>
        <v>0.79283516370574281</v>
      </c>
      <c r="AE20" s="28">
        <f>'Calculations nonhispanic'!AE201</f>
        <v>0.78932953165099451</v>
      </c>
      <c r="AF20" s="28">
        <f>'Calculations nonhispanic'!AF201</f>
        <v>0.78581359302800169</v>
      </c>
      <c r="AG20">
        <f t="shared" si="1"/>
        <v>0.78381725775006661</v>
      </c>
      <c r="AH20">
        <f t="shared" si="1"/>
        <v>0.78053256426168183</v>
      </c>
      <c r="AI20">
        <f t="shared" si="1"/>
        <v>0.77724787077329704</v>
      </c>
      <c r="AJ20">
        <f t="shared" si="1"/>
        <v>0.77396317728491226</v>
      </c>
      <c r="AK20">
        <f t="shared" si="1"/>
        <v>0.77067848379652659</v>
      </c>
      <c r="AL20">
        <f t="shared" si="1"/>
        <v>0.76739379030814181</v>
      </c>
      <c r="AM20">
        <f t="shared" si="1"/>
        <v>0.76410909681975703</v>
      </c>
      <c r="AN20">
        <f t="shared" si="1"/>
        <v>0.76082440333137225</v>
      </c>
      <c r="AO20">
        <f t="shared" si="1"/>
        <v>0.75753970984298657</v>
      </c>
      <c r="AP20">
        <f t="shared" si="1"/>
        <v>0.75425501635460179</v>
      </c>
      <c r="AQ20">
        <f t="shared" si="1"/>
        <v>0.75097032286621701</v>
      </c>
      <c r="AR20">
        <f t="shared" si="1"/>
        <v>0.74768562937783223</v>
      </c>
      <c r="AS20">
        <f t="shared" si="1"/>
        <v>0.74440093588944656</v>
      </c>
      <c r="AT20">
        <f t="shared" si="1"/>
        <v>0.74111624240106178</v>
      </c>
      <c r="AU20">
        <f t="shared" si="1"/>
        <v>0.73783154891267699</v>
      </c>
      <c r="AV20">
        <f t="shared" si="1"/>
        <v>0.73454685542429221</v>
      </c>
      <c r="AW20">
        <f t="shared" si="2"/>
        <v>0.73126216193590654</v>
      </c>
      <c r="AX20">
        <f t="shared" si="2"/>
        <v>0.72797746844752176</v>
      </c>
      <c r="AY20">
        <f t="shared" si="2"/>
        <v>0.72469277495913698</v>
      </c>
      <c r="AZ20">
        <f t="shared" si="2"/>
        <v>0.72140808147075219</v>
      </c>
    </row>
    <row r="21" spans="1:52" x14ac:dyDescent="0.2">
      <c r="A21" s="6" t="s">
        <v>38</v>
      </c>
      <c r="B21" s="28">
        <f>'Calculations nonhispanic'!B202</f>
        <v>0.84700000000000009</v>
      </c>
      <c r="C21" s="28">
        <f>'Calculations nonhispanic'!C202</f>
        <v>0.84366768734046227</v>
      </c>
      <c r="D21" s="28">
        <f>'Calculations nonhispanic'!D202</f>
        <v>0.84018951543122533</v>
      </c>
      <c r="E21" s="28">
        <f>'Calculations nonhispanic'!E202</f>
        <v>0.83667573367363934</v>
      </c>
      <c r="F21" s="28">
        <f>'Calculations nonhispanic'!F202</f>
        <v>0.83314035255637464</v>
      </c>
      <c r="G21" s="28">
        <f>'Calculations nonhispanic'!G202</f>
        <v>0.82955501626121408</v>
      </c>
      <c r="H21" s="28">
        <f>'Calculations nonhispanic'!H202</f>
        <v>0.82591407628901636</v>
      </c>
      <c r="I21" s="28">
        <f>'Calculations nonhispanic'!I202</f>
        <v>0.82225131269310148</v>
      </c>
      <c r="J21" s="28">
        <f>'Calculations nonhispanic'!J202</f>
        <v>0.81858301338929362</v>
      </c>
      <c r="K21" s="28">
        <f>'Calculations nonhispanic'!K202</f>
        <v>0.81492558701742845</v>
      </c>
      <c r="L21" s="28">
        <f>'Calculations nonhispanic'!L202</f>
        <v>0.81136469492651042</v>
      </c>
      <c r="M21" s="28">
        <f>'Calculations nonhispanic'!M202</f>
        <v>0.80768834167454751</v>
      </c>
      <c r="N21" s="28">
        <f>'Calculations nonhispanic'!N202</f>
        <v>0.80399578387391135</v>
      </c>
      <c r="O21" s="28">
        <f>'Calculations nonhispanic'!O202</f>
        <v>0.80028785469110331</v>
      </c>
      <c r="P21" s="28">
        <f>'Calculations nonhispanic'!P202</f>
        <v>0.79656538491367401</v>
      </c>
      <c r="Q21" s="28">
        <f>'Calculations nonhispanic'!Q202</f>
        <v>0.79282920229734488</v>
      </c>
      <c r="R21" s="28">
        <f>'Calculations nonhispanic'!R202</f>
        <v>0.78908013093254037</v>
      </c>
      <c r="S21" s="28">
        <f>'Calculations nonhispanic'!S202</f>
        <v>0.7853189906308452</v>
      </c>
      <c r="T21" s="28">
        <f>'Calculations nonhispanic'!T202</f>
        <v>0.78154659633182932</v>
      </c>
      <c r="U21" s="28">
        <f>'Calculations nonhispanic'!U202</f>
        <v>0.77776375753064886</v>
      </c>
      <c r="V21" s="28">
        <f>'Calculations nonhispanic'!V202</f>
        <v>0.77397127772673369</v>
      </c>
      <c r="W21" s="28">
        <f>'Calculations nonhispanic'!W202</f>
        <v>0.77016995389384824</v>
      </c>
      <c r="X21" s="28">
        <f>'Calculations nonhispanic'!X202</f>
        <v>0.76636057597174267</v>
      </c>
      <c r="Y21" s="28">
        <f>'Calculations nonhispanic'!Y202</f>
        <v>0.76254392637954982</v>
      </c>
      <c r="Z21" s="28">
        <f>'Calculations nonhispanic'!Z202</f>
        <v>0.75872077955105932</v>
      </c>
      <c r="AA21" s="28">
        <f>'Calculations nonhispanic'!AA202</f>
        <v>0.75489190149190166</v>
      </c>
      <c r="AB21" s="28">
        <f>'Calculations nonhispanic'!AB202</f>
        <v>0.75105804935867704</v>
      </c>
      <c r="AC21" s="28">
        <f>'Calculations nonhispanic'!AC202</f>
        <v>0.7472199710599875</v>
      </c>
      <c r="AD21" s="28">
        <f>'Calculations nonhispanic'!AD202</f>
        <v>0.74337840487928808</v>
      </c>
      <c r="AE21" s="28">
        <f>'Calculations nonhispanic'!AE202</f>
        <v>0.73953407911943647</v>
      </c>
      <c r="AF21" s="28">
        <f>'Calculations nonhispanic'!AF202</f>
        <v>0.73568771176878334</v>
      </c>
      <c r="AG21">
        <f t="shared" si="1"/>
        <v>0.73272495367220891</v>
      </c>
      <c r="AH21">
        <f t="shared" si="1"/>
        <v>0.72900034459999752</v>
      </c>
      <c r="AI21">
        <f t="shared" si="1"/>
        <v>0.72527573552778524</v>
      </c>
      <c r="AJ21">
        <f t="shared" si="1"/>
        <v>0.72155112645557296</v>
      </c>
      <c r="AK21">
        <f t="shared" si="1"/>
        <v>0.71782651738336067</v>
      </c>
      <c r="AL21">
        <f t="shared" si="1"/>
        <v>0.71410190831114839</v>
      </c>
      <c r="AM21">
        <f t="shared" si="1"/>
        <v>0.71037729923893611</v>
      </c>
      <c r="AN21">
        <f t="shared" si="1"/>
        <v>0.70665269016672383</v>
      </c>
      <c r="AO21">
        <f t="shared" si="1"/>
        <v>0.70292808109451244</v>
      </c>
      <c r="AP21">
        <f t="shared" si="1"/>
        <v>0.69920347202230015</v>
      </c>
      <c r="AQ21">
        <f t="shared" si="1"/>
        <v>0.69547886295008787</v>
      </c>
      <c r="AR21">
        <f t="shared" si="1"/>
        <v>0.69175425387787559</v>
      </c>
      <c r="AS21">
        <f t="shared" si="1"/>
        <v>0.68802964480566331</v>
      </c>
      <c r="AT21">
        <f t="shared" si="1"/>
        <v>0.68430503573345103</v>
      </c>
      <c r="AU21">
        <f t="shared" si="1"/>
        <v>0.68058042666123875</v>
      </c>
      <c r="AV21">
        <f t="shared" si="1"/>
        <v>0.67685581758902646</v>
      </c>
      <c r="AW21">
        <f t="shared" si="2"/>
        <v>0.67313120851681507</v>
      </c>
      <c r="AX21">
        <f t="shared" si="2"/>
        <v>0.66940659944460279</v>
      </c>
      <c r="AY21">
        <f t="shared" si="2"/>
        <v>0.66568199037239051</v>
      </c>
      <c r="AZ21">
        <f t="shared" si="2"/>
        <v>0.66195738130017823</v>
      </c>
    </row>
    <row r="22" spans="1:52" x14ac:dyDescent="0.2">
      <c r="A22" s="6" t="s">
        <v>39</v>
      </c>
      <c r="B22" s="28">
        <f>'Calculations nonhispanic'!B203</f>
        <v>0.88800000000000001</v>
      </c>
      <c r="C22" s="28">
        <f>'Calculations nonhispanic'!C203</f>
        <v>0.88523393925056371</v>
      </c>
      <c r="D22" s="28">
        <f>'Calculations nonhispanic'!D203</f>
        <v>0.88233821857762629</v>
      </c>
      <c r="E22" s="28">
        <f>'Calculations nonhispanic'!E203</f>
        <v>0.87940400452794509</v>
      </c>
      <c r="F22" s="28">
        <f>'Calculations nonhispanic'!F203</f>
        <v>0.87644283803661627</v>
      </c>
      <c r="G22" s="28">
        <f>'Calculations nonhispanic'!G203</f>
        <v>0.87343075457480845</v>
      </c>
      <c r="H22" s="28">
        <f>'Calculations nonhispanic'!H203</f>
        <v>0.87036266317007904</v>
      </c>
      <c r="I22" s="28">
        <f>'Calculations nonhispanic'!I203</f>
        <v>0.86726678893336695</v>
      </c>
      <c r="J22" s="28">
        <f>'Calculations nonhispanic'!J203</f>
        <v>0.8641568498114689</v>
      </c>
      <c r="K22" s="28">
        <f>'Calculations nonhispanic'!K203</f>
        <v>0.86104683151980532</v>
      </c>
      <c r="L22" s="28">
        <f>'Calculations nonhispanic'!L203</f>
        <v>0.85801002992293862</v>
      </c>
      <c r="M22" s="28">
        <f>'Calculations nonhispanic'!M203</f>
        <v>0.85486562959774315</v>
      </c>
      <c r="N22" s="28">
        <f>'Calculations nonhispanic'!N203</f>
        <v>0.85169808064442898</v>
      </c>
      <c r="O22" s="28">
        <f>'Calculations nonhispanic'!O203</f>
        <v>0.84850802719929896</v>
      </c>
      <c r="P22" s="28">
        <f>'Calculations nonhispanic'!P203</f>
        <v>0.84529611886891121</v>
      </c>
      <c r="Q22" s="28">
        <f>'Calculations nonhispanic'!Q203</f>
        <v>0.84206301014810714</v>
      </c>
      <c r="R22" s="28">
        <f>'Calculations nonhispanic'!R203</f>
        <v>0.83880935984308647</v>
      </c>
      <c r="S22" s="28">
        <f>'Calculations nonhispanic'!S203</f>
        <v>0.83553583050031388</v>
      </c>
      <c r="T22" s="28">
        <f>'Calculations nonhispanic'!T203</f>
        <v>0.83224308784199641</v>
      </c>
      <c r="U22" s="28">
        <f>'Calculations nonhispanic'!U203</f>
        <v>0.82893180020886825</v>
      </c>
      <c r="V22" s="28">
        <f>'Calculations nonhispanic'!V203</f>
        <v>0.82560263801094613</v>
      </c>
      <c r="W22" s="28">
        <f>'Calculations nonhispanic'!W203</f>
        <v>0.8222562731869153</v>
      </c>
      <c r="X22" s="28">
        <f>'Calculations nonhispanic'!X203</f>
        <v>0.81889337867275847</v>
      </c>
      <c r="Y22" s="28">
        <f>'Calculations nonhispanic'!Y203</f>
        <v>0.81551462788020179</v>
      </c>
      <c r="Z22" s="28">
        <f>'Calculations nonhispanic'!Z203</f>
        <v>0.81212069418553579</v>
      </c>
      <c r="AA22" s="28">
        <f>'Calculations nonhispanic'!AA203</f>
        <v>0.8087122504292964</v>
      </c>
      <c r="AB22" s="28">
        <f>'Calculations nonhispanic'!AB203</f>
        <v>0.80528996842729705</v>
      </c>
      <c r="AC22" s="28">
        <f>'Calculations nonhispanic'!AC203</f>
        <v>0.80185451849344225</v>
      </c>
      <c r="AD22" s="28">
        <f>'Calculations nonhispanic'!AD203</f>
        <v>0.79840656897471751</v>
      </c>
      <c r="AE22" s="28">
        <f>'Calculations nonhispanic'!AE203</f>
        <v>0.79494678579872458</v>
      </c>
      <c r="AF22" s="28">
        <f>'Calculations nonhispanic'!AF203</f>
        <v>0.79147583203409155</v>
      </c>
      <c r="AG22">
        <f t="shared" si="1"/>
        <v>0.78958568631570714</v>
      </c>
      <c r="AH22">
        <f t="shared" si="1"/>
        <v>0.78635673243771276</v>
      </c>
      <c r="AI22">
        <f t="shared" si="1"/>
        <v>0.78312777855971927</v>
      </c>
      <c r="AJ22">
        <f t="shared" si="1"/>
        <v>0.77989882468172489</v>
      </c>
      <c r="AK22">
        <f t="shared" si="1"/>
        <v>0.7766698708037314</v>
      </c>
      <c r="AL22">
        <f t="shared" si="1"/>
        <v>0.77344091692573702</v>
      </c>
      <c r="AM22">
        <f t="shared" si="1"/>
        <v>0.77021196304774353</v>
      </c>
      <c r="AN22">
        <f t="shared" si="1"/>
        <v>0.76698300916974915</v>
      </c>
      <c r="AO22">
        <f t="shared" si="1"/>
        <v>0.76375405529175566</v>
      </c>
      <c r="AP22">
        <f t="shared" si="1"/>
        <v>0.76052510141376128</v>
      </c>
      <c r="AQ22">
        <f t="shared" si="1"/>
        <v>0.75729614753576779</v>
      </c>
      <c r="AR22">
        <f t="shared" si="1"/>
        <v>0.75406719365777342</v>
      </c>
      <c r="AS22">
        <f t="shared" si="1"/>
        <v>0.75083823977977993</v>
      </c>
      <c r="AT22">
        <f t="shared" si="1"/>
        <v>0.74760928590178555</v>
      </c>
      <c r="AU22">
        <f t="shared" si="1"/>
        <v>0.74438033202379206</v>
      </c>
      <c r="AV22">
        <f t="shared" si="1"/>
        <v>0.74115137814579768</v>
      </c>
      <c r="AW22">
        <f t="shared" si="2"/>
        <v>0.73792242426780419</v>
      </c>
      <c r="AX22">
        <f t="shared" si="2"/>
        <v>0.73469347038980981</v>
      </c>
      <c r="AY22">
        <f t="shared" si="2"/>
        <v>0.73146451651181632</v>
      </c>
      <c r="AZ22">
        <f t="shared" si="2"/>
        <v>0.72823556263382194</v>
      </c>
    </row>
    <row r="23" spans="1:52" x14ac:dyDescent="0.2">
      <c r="A23" s="6" t="s">
        <v>40</v>
      </c>
      <c r="B23" s="28">
        <f>'Calculations nonhispanic'!B204</f>
        <v>0.90100000000000002</v>
      </c>
      <c r="C23" s="28">
        <f>'Calculations nonhispanic'!C204</f>
        <v>0.8984399547285028</v>
      </c>
      <c r="D23" s="28">
        <f>'Calculations nonhispanic'!D204</f>
        <v>0.89575709326159936</v>
      </c>
      <c r="E23" s="28">
        <f>'Calculations nonhispanic'!E204</f>
        <v>0.8930356637218767</v>
      </c>
      <c r="F23" s="28">
        <f>'Calculations nonhispanic'!F204</f>
        <v>0.89028630363054284</v>
      </c>
      <c r="G23" s="28">
        <f>'Calculations nonhispanic'!G204</f>
        <v>0.88748667739272191</v>
      </c>
      <c r="H23" s="28">
        <f>'Calculations nonhispanic'!H204</f>
        <v>0.88463192411009217</v>
      </c>
      <c r="I23" s="28">
        <f>'Calculations nonhispanic'!I204</f>
        <v>0.88174821143253512</v>
      </c>
      <c r="J23" s="28">
        <f>'Calculations nonhispanic'!J204</f>
        <v>0.87884828516673474</v>
      </c>
      <c r="K23" s="28">
        <f>'Calculations nonhispanic'!K204</f>
        <v>0.8759451955684282</v>
      </c>
      <c r="L23" s="28">
        <f>'Calculations nonhispanic'!L204</f>
        <v>0.87310749776999186</v>
      </c>
      <c r="M23" s="28">
        <f>'Calculations nonhispanic'!M204</f>
        <v>0.87016620893588659</v>
      </c>
      <c r="N23" s="28">
        <f>'Calculations nonhispanic'!N204</f>
        <v>0.86720016072832307</v>
      </c>
      <c r="O23" s="28">
        <f>'Calculations nonhispanic'!O204</f>
        <v>0.86420991702118721</v>
      </c>
      <c r="P23" s="28">
        <f>'Calculations nonhispanic'!P204</f>
        <v>0.86119604912163683</v>
      </c>
      <c r="Q23" s="28">
        <f>'Calculations nonhispanic'!Q204</f>
        <v>0.85815913524778109</v>
      </c>
      <c r="R23" s="28">
        <f>'Calculations nonhispanic'!R204</f>
        <v>0.85509976000724475</v>
      </c>
      <c r="S23" s="28">
        <f>'Calculations nonhispanic'!S204</f>
        <v>0.85201851387738048</v>
      </c>
      <c r="T23" s="28">
        <f>'Calculations nonhispanic'!T204</f>
        <v>0.84891599268786133</v>
      </c>
      <c r="U23" s="28">
        <f>'Calculations nonhispanic'!U204</f>
        <v>0.84579279710638833</v>
      </c>
      <c r="V23" s="28">
        <f>'Calculations nonhispanic'!V204</f>
        <v>0.84264953212819138</v>
      </c>
      <c r="W23" s="28">
        <f>'Calculations nonhispanic'!W204</f>
        <v>0.83948680657000574</v>
      </c>
      <c r="X23" s="28">
        <f>'Calculations nonhispanic'!X204</f>
        <v>0.836305232569165</v>
      </c>
      <c r="Y23" s="28">
        <f>'Calculations nonhispanic'!Y204</f>
        <v>0.83310542508843066</v>
      </c>
      <c r="Z23" s="28">
        <f>'Calculations nonhispanic'!Z204</f>
        <v>0.82988800142716102</v>
      </c>
      <c r="AA23" s="28">
        <f>'Calculations nonhispanic'!AA204</f>
        <v>0.82665358073936956</v>
      </c>
      <c r="AB23" s="28">
        <f>'Calculations nonhispanic'!AB204</f>
        <v>0.82340278355922347</v>
      </c>
      <c r="AC23" s="28">
        <f>'Calculations nonhispanic'!AC204</f>
        <v>0.82013623133449387</v>
      </c>
      <c r="AD23" s="28">
        <f>'Calculations nonhispanic'!AD204</f>
        <v>0.81685454596842733</v>
      </c>
      <c r="AE23" s="28">
        <f>'Calculations nonhispanic'!AE204</f>
        <v>0.81355834937050209</v>
      </c>
      <c r="AF23" s="28">
        <f>'Calculations nonhispanic'!AF204</f>
        <v>0.81024826301648856</v>
      </c>
      <c r="AG23">
        <f t="shared" si="1"/>
        <v>0.80870304241145252</v>
      </c>
      <c r="AH23">
        <f t="shared" si="1"/>
        <v>0.80566767995473221</v>
      </c>
      <c r="AI23">
        <f t="shared" si="1"/>
        <v>0.80263231749801278</v>
      </c>
      <c r="AJ23">
        <f t="shared" si="1"/>
        <v>0.79959695504129247</v>
      </c>
      <c r="AK23">
        <f t="shared" si="1"/>
        <v>0.79656159258457215</v>
      </c>
      <c r="AL23">
        <f t="shared" si="1"/>
        <v>0.79352623012785273</v>
      </c>
      <c r="AM23">
        <f t="shared" si="1"/>
        <v>0.79049086767113241</v>
      </c>
      <c r="AN23">
        <f t="shared" si="1"/>
        <v>0.7874555052144121</v>
      </c>
      <c r="AO23">
        <f t="shared" si="1"/>
        <v>0.78442014275769267</v>
      </c>
      <c r="AP23">
        <f t="shared" si="1"/>
        <v>0.78138478030097236</v>
      </c>
      <c r="AQ23">
        <f t="shared" si="1"/>
        <v>0.77834941784425205</v>
      </c>
      <c r="AR23">
        <f t="shared" si="1"/>
        <v>0.77531405538753173</v>
      </c>
      <c r="AS23">
        <f t="shared" si="1"/>
        <v>0.7722786929308123</v>
      </c>
      <c r="AT23">
        <f t="shared" si="1"/>
        <v>0.76924333047409199</v>
      </c>
      <c r="AU23">
        <f t="shared" si="1"/>
        <v>0.76620796801737168</v>
      </c>
      <c r="AV23">
        <f t="shared" si="1"/>
        <v>0.76317260556065225</v>
      </c>
      <c r="AW23">
        <f t="shared" si="2"/>
        <v>0.76013724310393194</v>
      </c>
      <c r="AX23">
        <f t="shared" si="2"/>
        <v>0.75710188064721162</v>
      </c>
      <c r="AY23">
        <f t="shared" si="2"/>
        <v>0.7540665181904922</v>
      </c>
      <c r="AZ23">
        <f t="shared" si="2"/>
        <v>0.75103115573377188</v>
      </c>
    </row>
    <row r="24" spans="1:52" x14ac:dyDescent="0.2">
      <c r="A24" s="6" t="s">
        <v>41</v>
      </c>
      <c r="B24" s="28">
        <f>'Calculations nonhispanic'!B205</f>
        <v>0.83441040462427729</v>
      </c>
      <c r="C24" s="28">
        <f>'Calculations nonhispanic'!C205</f>
        <v>0.83092762742862503</v>
      </c>
      <c r="D24" s="28">
        <f>'Calculations nonhispanic'!D205</f>
        <v>0.82729542896053443</v>
      </c>
      <c r="E24" s="28">
        <f>'Calculations nonhispanic'!E205</f>
        <v>0.82362914451295099</v>
      </c>
      <c r="F24" s="28">
        <f>'Calculations nonhispanic'!F205</f>
        <v>0.81994343305579098</v>
      </c>
      <c r="G24" s="28">
        <f>'Calculations nonhispanic'!G205</f>
        <v>0.81620879229161158</v>
      </c>
      <c r="H24" s="28">
        <f>'Calculations nonhispanic'!H205</f>
        <v>0.81241944258308796</v>
      </c>
      <c r="I24" s="28">
        <f>'Calculations nonhispanic'!I205</f>
        <v>0.80861060777964122</v>
      </c>
      <c r="J24" s="28">
        <f>'Calculations nonhispanic'!J205</f>
        <v>0.80479922620787936</v>
      </c>
      <c r="K24" s="28">
        <f>'Calculations nonhispanic'!K205</f>
        <v>0.80100230526084382</v>
      </c>
      <c r="L24" s="28">
        <f>'Calculations nonhispanic'!L205</f>
        <v>0.79730860370877055</v>
      </c>
      <c r="M24" s="28">
        <f>'Calculations nonhispanic'!M205</f>
        <v>0.79349821160048151</v>
      </c>
      <c r="N24" s="28">
        <f>'Calculations nonhispanic'!N205</f>
        <v>0.78967413902005579</v>
      </c>
      <c r="O24" s="28">
        <f>'Calculations nonhispanic'!O205</f>
        <v>0.7858372571869322</v>
      </c>
      <c r="P24" s="28">
        <f>'Calculations nonhispanic'!P205</f>
        <v>0.78198843227570336</v>
      </c>
      <c r="Q24" s="28">
        <f>'Calculations nonhispanic'!Q205</f>
        <v>0.77812852477735917</v>
      </c>
      <c r="R24" s="28">
        <f>'Calculations nonhispanic'!R205</f>
        <v>0.77425838888407561</v>
      </c>
      <c r="S24" s="28">
        <f>'Calculations nonhispanic'!S205</f>
        <v>0.77037887189788257</v>
      </c>
      <c r="T24" s="28">
        <f>'Calculations nonhispanic'!T205</f>
        <v>0.76649081366347871</v>
      </c>
      <c r="U24" s="28">
        <f>'Calculations nonhispanic'!U205</f>
        <v>0.76259504602542116</v>
      </c>
      <c r="V24" s="28">
        <f>'Calculations nonhispanic'!V205</f>
        <v>0.75869239230981356</v>
      </c>
      <c r="W24" s="28">
        <f>'Calculations nonhispanic'!W205</f>
        <v>0.75478366683059406</v>
      </c>
      <c r="X24" s="28">
        <f>'Calculations nonhispanic'!X205</f>
        <v>0.75086967442044761</v>
      </c>
      <c r="Y24" s="28">
        <f>'Calculations nonhispanic'!Y205</f>
        <v>0.74695120998631237</v>
      </c>
      <c r="Z24" s="28">
        <f>'Calculations nonhispanic'!Z205</f>
        <v>0.74302905808941533</v>
      </c>
      <c r="AA24" s="28">
        <f>'Calculations nonhispanic'!AA205</f>
        <v>0.73910399254968651</v>
      </c>
      <c r="AB24" s="28">
        <f>'Calculations nonhispanic'!AB205</f>
        <v>0.7351767760743898</v>
      </c>
      <c r="AC24" s="28">
        <f>'Calculations nonhispanic'!AC205</f>
        <v>0.73124815991074799</v>
      </c>
      <c r="AD24" s="28">
        <f>'Calculations nonhispanic'!AD205</f>
        <v>0.72731888352228569</v>
      </c>
      <c r="AE24" s="28">
        <f>'Calculations nonhispanic'!AE205</f>
        <v>0.72338967428859302</v>
      </c>
      <c r="AF24" s="28">
        <f>'Calculations nonhispanic'!AF205</f>
        <v>0.71946124722816718</v>
      </c>
      <c r="AG24">
        <f t="shared" si="1"/>
        <v>0.71618150002916803</v>
      </c>
      <c r="AH24">
        <f t="shared" si="1"/>
        <v>0.71233512314196723</v>
      </c>
      <c r="AI24">
        <f t="shared" si="1"/>
        <v>0.70848874625476643</v>
      </c>
      <c r="AJ24">
        <f t="shared" si="1"/>
        <v>0.70464236936756564</v>
      </c>
      <c r="AK24">
        <f t="shared" si="1"/>
        <v>0.70079599248036484</v>
      </c>
      <c r="AL24">
        <f t="shared" si="1"/>
        <v>0.69694961559316315</v>
      </c>
      <c r="AM24">
        <f t="shared" si="1"/>
        <v>0.69310323870596235</v>
      </c>
      <c r="AN24">
        <f t="shared" si="1"/>
        <v>0.68925686181876156</v>
      </c>
      <c r="AO24">
        <f t="shared" si="1"/>
        <v>0.68541048493156076</v>
      </c>
      <c r="AP24">
        <f t="shared" si="1"/>
        <v>0.68156410804435996</v>
      </c>
      <c r="AQ24">
        <f t="shared" si="1"/>
        <v>0.67771773115715916</v>
      </c>
      <c r="AR24">
        <f t="shared" si="1"/>
        <v>0.67387135426995837</v>
      </c>
      <c r="AS24">
        <f t="shared" si="1"/>
        <v>0.67002497738275757</v>
      </c>
      <c r="AT24">
        <f t="shared" si="1"/>
        <v>0.66617860049555677</v>
      </c>
      <c r="AU24">
        <f t="shared" si="1"/>
        <v>0.66233222360835597</v>
      </c>
      <c r="AV24">
        <f t="shared" si="1"/>
        <v>0.65848584672115518</v>
      </c>
      <c r="AW24">
        <f t="shared" si="2"/>
        <v>0.65463946983395438</v>
      </c>
      <c r="AX24">
        <f t="shared" si="2"/>
        <v>0.65079309294675358</v>
      </c>
      <c r="AY24">
        <f t="shared" si="2"/>
        <v>0.64694671605955278</v>
      </c>
      <c r="AZ24">
        <f t="shared" si="2"/>
        <v>0.64310033917235199</v>
      </c>
    </row>
    <row r="25" spans="1:52" x14ac:dyDescent="0.2">
      <c r="A25" s="6" t="s">
        <v>42</v>
      </c>
      <c r="B25" s="28">
        <f>'Calculations nonhispanic'!B206</f>
        <v>0.81300000000000006</v>
      </c>
      <c r="C25" s="28">
        <f>'Calculations nonhispanic'!C206</f>
        <v>0.80928465061158561</v>
      </c>
      <c r="D25" s="28">
        <f>'Calculations nonhispanic'!D206</f>
        <v>0.80541512282339234</v>
      </c>
      <c r="E25" s="28">
        <f>'Calculations nonhispanic'!E206</f>
        <v>0.80151462461828415</v>
      </c>
      <c r="F25" s="28">
        <f>'Calculations nonhispanic'!F206</f>
        <v>0.79759880567601926</v>
      </c>
      <c r="G25" s="28">
        <f>'Calculations nonhispanic'!G206</f>
        <v>0.79363640813374547</v>
      </c>
      <c r="H25" s="28">
        <f>'Calculations nonhispanic'!H206</f>
        <v>0.78962146264719613</v>
      </c>
      <c r="I25" s="28">
        <f>'Calculations nonhispanic'!I206</f>
        <v>0.78559138858066868</v>
      </c>
      <c r="J25" s="28">
        <f>'Calculations nonhispanic'!J206</f>
        <v>0.78156409357773626</v>
      </c>
      <c r="K25" s="28">
        <f>'Calculations nonhispanic'!K206</f>
        <v>0.77755746239767998</v>
      </c>
      <c r="L25" s="28">
        <f>'Calculations nonhispanic'!L206</f>
        <v>0.77366485243914129</v>
      </c>
      <c r="M25" s="28">
        <f>'Calculations nonhispanic'!M206</f>
        <v>0.76965448338021447</v>
      </c>
      <c r="N25" s="28">
        <f>'Calculations nonhispanic'!N206</f>
        <v>0.76563498487369375</v>
      </c>
      <c r="O25" s="28">
        <f>'Calculations nonhispanic'!O206</f>
        <v>0.76160727186358901</v>
      </c>
      <c r="P25" s="28">
        <f>'Calculations nonhispanic'!P206</f>
        <v>0.75757224969189763</v>
      </c>
      <c r="Q25" s="28">
        <f>'Calculations nonhispanic'!Q206</f>
        <v>0.75353081351919438</v>
      </c>
      <c r="R25" s="28">
        <f>'Calculations nonhispanic'!R206</f>
        <v>0.74948384777484889</v>
      </c>
      <c r="S25" s="28">
        <f>'Calculations nonhispanic'!S206</f>
        <v>0.74543222563684419</v>
      </c>
      <c r="T25" s="28">
        <f>'Calculations nonhispanic'!T206</f>
        <v>0.74137680854109855</v>
      </c>
      <c r="U25" s="28">
        <f>'Calculations nonhispanic'!U206</f>
        <v>0.73731844572015348</v>
      </c>
      <c r="V25" s="28">
        <f>'Calculations nonhispanic'!V206</f>
        <v>0.733257973770986</v>
      </c>
      <c r="W25" s="28">
        <f>'Calculations nonhispanic'!W206</f>
        <v>0.72919621625168707</v>
      </c>
      <c r="X25" s="28">
        <f>'Calculations nonhispanic'!X206</f>
        <v>0.72513398330666523</v>
      </c>
      <c r="Y25" s="28">
        <f>'Calculations nonhispanic'!Y206</f>
        <v>0.72107207131999496</v>
      </c>
      <c r="Z25" s="28">
        <f>'Calculations nonhispanic'!Z206</f>
        <v>0.71701126259649062</v>
      </c>
      <c r="AA25" s="28">
        <f>'Calculations nonhispanic'!AA206</f>
        <v>0.71295232507001205</v>
      </c>
      <c r="AB25" s="28">
        <f>'Calculations nonhispanic'!AB206</f>
        <v>0.70889601203850183</v>
      </c>
      <c r="AC25" s="28">
        <f>'Calculations nonhispanic'!AC206</f>
        <v>0.70484306192520474</v>
      </c>
      <c r="AD25" s="28">
        <f>'Calculations nonhispanic'!AD206</f>
        <v>0.70079419806546739</v>
      </c>
      <c r="AE25" s="28">
        <f>'Calculations nonhispanic'!AE206</f>
        <v>0.69675012851851414</v>
      </c>
      <c r="AF25" s="28">
        <f>'Calculations nonhispanic'!AF206</f>
        <v>0.69271154590355144</v>
      </c>
      <c r="AG25">
        <f t="shared" si="1"/>
        <v>0.68891267932991163</v>
      </c>
      <c r="AH25">
        <f t="shared" si="1"/>
        <v>0.684887708116106</v>
      </c>
      <c r="AI25">
        <f t="shared" si="1"/>
        <v>0.68086273690230215</v>
      </c>
      <c r="AJ25">
        <f t="shared" si="1"/>
        <v>0.67683776568849829</v>
      </c>
      <c r="AK25">
        <f t="shared" si="1"/>
        <v>0.67281279447469444</v>
      </c>
      <c r="AL25">
        <f t="shared" si="1"/>
        <v>0.66878782326089059</v>
      </c>
      <c r="AM25">
        <f t="shared" si="1"/>
        <v>0.66476285204708674</v>
      </c>
      <c r="AN25">
        <f t="shared" si="1"/>
        <v>0.66073788083328111</v>
      </c>
      <c r="AO25">
        <f t="shared" si="1"/>
        <v>0.65671290961947726</v>
      </c>
      <c r="AP25">
        <f t="shared" si="1"/>
        <v>0.65268793840567341</v>
      </c>
      <c r="AQ25">
        <f t="shared" si="1"/>
        <v>0.64866296719186955</v>
      </c>
      <c r="AR25">
        <f t="shared" si="1"/>
        <v>0.6446379959780657</v>
      </c>
      <c r="AS25">
        <f t="shared" si="1"/>
        <v>0.64061302476426185</v>
      </c>
      <c r="AT25">
        <f t="shared" si="1"/>
        <v>0.63658805355045622</v>
      </c>
      <c r="AU25">
        <f t="shared" si="1"/>
        <v>0.63256308233665237</v>
      </c>
      <c r="AV25">
        <f t="shared" si="1"/>
        <v>0.62853811112284852</v>
      </c>
      <c r="AW25">
        <f t="shared" si="2"/>
        <v>0.62451313990904467</v>
      </c>
      <c r="AX25">
        <f t="shared" si="2"/>
        <v>0.62048816869524082</v>
      </c>
      <c r="AY25">
        <f t="shared" si="2"/>
        <v>0.61646319748143696</v>
      </c>
      <c r="AZ25">
        <f t="shared" si="2"/>
        <v>0.61243822626763134</v>
      </c>
    </row>
    <row r="26" spans="1:52" x14ac:dyDescent="0.2">
      <c r="A26" s="6" t="s">
        <v>105</v>
      </c>
      <c r="B26" s="28">
        <f>'Calculations nonhispanic'!B207</f>
        <v>0.86</v>
      </c>
      <c r="C26" s="28">
        <f>'Calculations nonhispanic'!C207</f>
        <v>0.85683422803057541</v>
      </c>
      <c r="D26" s="28">
        <f>'Calculations nonhispanic'!D207</f>
        <v>0.85352692895156845</v>
      </c>
      <c r="E26" s="28">
        <f>'Calculations nonhispanic'!E207</f>
        <v>0.8501827300422572</v>
      </c>
      <c r="F26" s="28">
        <f>'Calculations nonhispanic'!F207</f>
        <v>0.84681491916002727</v>
      </c>
      <c r="G26" s="28">
        <f>'Calculations nonhispanic'!G207</f>
        <v>0.84339641930342024</v>
      </c>
      <c r="H26" s="28">
        <f>'Calculations nonhispanic'!H207</f>
        <v>0.83992173516258306</v>
      </c>
      <c r="I26" s="28">
        <f>'Calculations nonhispanic'!I207</f>
        <v>0.83642303103163085</v>
      </c>
      <c r="J26" s="28">
        <f>'Calculations nonhispanic'!J207</f>
        <v>0.8329158571761931</v>
      </c>
      <c r="K26" s="28">
        <f>'Calculations nonhispanic'!K207</f>
        <v>0.82941593527996627</v>
      </c>
      <c r="L26" s="28">
        <f>'Calculations nonhispanic'!L207</f>
        <v>0.82600539968380127</v>
      </c>
      <c r="M26" s="28">
        <f>'Calculations nonhispanic'!M207</f>
        <v>0.82248120723959428</v>
      </c>
      <c r="N26" s="28">
        <f>'Calculations nonhispanic'!N207</f>
        <v>0.81893836516343099</v>
      </c>
      <c r="O26" s="28">
        <f>'Calculations nonhispanic'!O207</f>
        <v>0.81537765748516378</v>
      </c>
      <c r="P26" s="28">
        <f>'Calculations nonhispanic'!P207</f>
        <v>0.81179986853003472</v>
      </c>
      <c r="Q26" s="28">
        <f>'Calculations nonhispanic'!Q207</f>
        <v>0.80820578226860651</v>
      </c>
      <c r="R26" s="28">
        <f>'Calculations nonhispanic'!R207</f>
        <v>0.80459618168158198</v>
      </c>
      <c r="S26" s="28">
        <f>'Calculations nonhispanic'!S207</f>
        <v>0.80097184814015632</v>
      </c>
      <c r="T26" s="28">
        <f>'Calculations nonhispanic'!T207</f>
        <v>0.79733356080249218</v>
      </c>
      <c r="U26" s="28">
        <f>'Calculations nonhispanic'!U207</f>
        <v>0.79368209602688078</v>
      </c>
      <c r="V26" s="28">
        <f>'Calculations nonhispanic'!V207</f>
        <v>0.79001822680205391</v>
      </c>
      <c r="W26" s="28">
        <f>'Calculations nonhispanic'!W207</f>
        <v>0.78634272219509749</v>
      </c>
      <c r="X26" s="28">
        <f>'Calculations nonhispanic'!X207</f>
        <v>0.78265634681735341</v>
      </c>
      <c r="Y26" s="28">
        <f>'Calculations nonhispanic'!Y207</f>
        <v>0.77895986030863451</v>
      </c>
      <c r="Z26" s="28">
        <f>'Calculations nonhispanic'!Z207</f>
        <v>0.77525401684005635</v>
      </c>
      <c r="AA26" s="28">
        <f>'Calculations nonhispanic'!AA207</f>
        <v>0.77153956463570117</v>
      </c>
      <c r="AB26" s="28">
        <f>'Calculations nonhispanic'!AB207</f>
        <v>0.76781724551331865</v>
      </c>
      <c r="AC26" s="28">
        <f>'Calculations nonhispanic'!AC207</f>
        <v>0.76408779444420971</v>
      </c>
      <c r="AD26" s="28">
        <f>'Calculations nonhispanic'!AD207</f>
        <v>0.76035193913237831</v>
      </c>
      <c r="AE26" s="28">
        <f>'Calculations nonhispanic'!AE207</f>
        <v>0.75661039961302001</v>
      </c>
      <c r="AF26" s="28">
        <f>'Calculations nonhispanic'!AF207</f>
        <v>0.75286388787035952</v>
      </c>
      <c r="AG26">
        <f t="shared" si="1"/>
        <v>0.75023589506880395</v>
      </c>
      <c r="AH26">
        <f t="shared" si="1"/>
        <v>0.74665119142324077</v>
      </c>
      <c r="AI26">
        <f t="shared" si="1"/>
        <v>0.74306648777767759</v>
      </c>
      <c r="AJ26">
        <f t="shared" si="1"/>
        <v>0.73948178413211529</v>
      </c>
      <c r="AK26">
        <f t="shared" si="1"/>
        <v>0.73589708048655211</v>
      </c>
      <c r="AL26">
        <f t="shared" si="1"/>
        <v>0.73231237684098893</v>
      </c>
      <c r="AM26">
        <f t="shared" si="1"/>
        <v>0.72872767319542575</v>
      </c>
      <c r="AN26">
        <f t="shared" si="1"/>
        <v>0.72514296954986346</v>
      </c>
      <c r="AO26">
        <f t="shared" si="1"/>
        <v>0.72155826590430028</v>
      </c>
      <c r="AP26">
        <f t="shared" si="1"/>
        <v>0.7179735622587371</v>
      </c>
      <c r="AQ26">
        <f t="shared" si="1"/>
        <v>0.7143888586131748</v>
      </c>
      <c r="AR26">
        <f t="shared" si="1"/>
        <v>0.71080415496761162</v>
      </c>
      <c r="AS26">
        <f t="shared" si="1"/>
        <v>0.70721945132204844</v>
      </c>
      <c r="AT26">
        <f t="shared" si="1"/>
        <v>0.70363474767648526</v>
      </c>
      <c r="AU26">
        <f t="shared" si="1"/>
        <v>0.70005004403092297</v>
      </c>
      <c r="AV26">
        <f t="shared" si="1"/>
        <v>0.69646534038535979</v>
      </c>
      <c r="AW26">
        <f t="shared" si="2"/>
        <v>0.69288063673979661</v>
      </c>
      <c r="AX26">
        <f t="shared" si="2"/>
        <v>0.68929593309423343</v>
      </c>
      <c r="AY26">
        <f t="shared" si="2"/>
        <v>0.68571122944867113</v>
      </c>
      <c r="AZ26">
        <f t="shared" si="2"/>
        <v>0.68212652580310795</v>
      </c>
    </row>
    <row r="27" spans="1:52" x14ac:dyDescent="0.2">
      <c r="A27" s="6" t="s">
        <v>106</v>
      </c>
      <c r="B27" s="28">
        <f>'Calculations nonhispanic'!B208</f>
        <v>0.8919999999999999</v>
      </c>
      <c r="C27" s="28">
        <f>'Calculations nonhispanic'!C208</f>
        <v>0.88929588411840932</v>
      </c>
      <c r="D27" s="28">
        <f>'Calculations nonhispanic'!D208</f>
        <v>0.88646411685620186</v>
      </c>
      <c r="E27" s="28">
        <f>'Calculations nonhispanic'!E208</f>
        <v>0.8835937830808257</v>
      </c>
      <c r="F27" s="28">
        <f>'Calculations nonhispanic'!F208</f>
        <v>0.88069615216044506</v>
      </c>
      <c r="G27" s="28">
        <f>'Calculations nonhispanic'!G208</f>
        <v>0.8777477475397526</v>
      </c>
      <c r="H27" s="28">
        <f>'Calculations nonhispanic'!H208</f>
        <v>0.87474354580847691</v>
      </c>
      <c r="I27" s="28">
        <f>'Calculations nonhispanic'!I208</f>
        <v>0.87171115514402353</v>
      </c>
      <c r="J27" s="28">
        <f>'Calculations nonhispanic'!J208</f>
        <v>0.8686640029435867</v>
      </c>
      <c r="K27" s="28">
        <f>'Calculations nonhispanic'!K208</f>
        <v>0.86561579629908081</v>
      </c>
      <c r="L27" s="28">
        <f>'Calculations nonhispanic'!L208</f>
        <v>0.86263841819116804</v>
      </c>
      <c r="M27" s="28">
        <f>'Calculations nonhispanic'!M208</f>
        <v>0.85955458516495065</v>
      </c>
      <c r="N27" s="28">
        <f>'Calculations nonhispanic'!N208</f>
        <v>0.85644706995205633</v>
      </c>
      <c r="O27" s="28">
        <f>'Calculations nonhispanic'!O208</f>
        <v>0.85331649298777812</v>
      </c>
      <c r="P27" s="28">
        <f>'Calculations nonhispanic'!P208</f>
        <v>0.85016348081864923</v>
      </c>
      <c r="Q27" s="28">
        <f>'Calculations nonhispanic'!Q208</f>
        <v>0.84698866553701702</v>
      </c>
      <c r="R27" s="28">
        <f>'Calculations nonhispanic'!R208</f>
        <v>0.84379268421934028</v>
      </c>
      <c r="S27" s="28">
        <f>'Calculations nonhispanic'!S208</f>
        <v>0.84057617836898668</v>
      </c>
      <c r="T27" s="28">
        <f>'Calculations nonhispanic'!T208</f>
        <v>0.83733979336427877</v>
      </c>
      <c r="U27" s="28">
        <f>'Calculations nonhispanic'!U208</f>
        <v>0.83408417791252631</v>
      </c>
      <c r="V27" s="28">
        <f>'Calculations nonhispanic'!V208</f>
        <v>0.83080998351071988</v>
      </c>
      <c r="W27" s="28">
        <f>'Calculations nonhispanic'!W208</f>
        <v>0.82751786391355697</v>
      </c>
      <c r="X27" s="28">
        <f>'Calculations nonhispanic'!X208</f>
        <v>0.82420847460942825</v>
      </c>
      <c r="Y27" s="28">
        <f>'Calculations nonhispanic'!Y208</f>
        <v>0.82088247230495692</v>
      </c>
      <c r="Z27" s="28">
        <f>'Calculations nonhispanic'!Z208</f>
        <v>0.81754051441866704</v>
      </c>
      <c r="AA27" s="28">
        <f>'Calculations nonhispanic'!AA208</f>
        <v>0.81418325858429375</v>
      </c>
      <c r="AB27" s="28">
        <f>'Calculations nonhispanic'!AB208</f>
        <v>0.81081136216424565</v>
      </c>
      <c r="AC27" s="28">
        <f>'Calculations nonhispanic'!AC208</f>
        <v>0.80742548177368412</v>
      </c>
      <c r="AD27" s="28">
        <f>'Calculations nonhispanic'!AD208</f>
        <v>0.80402627281563677</v>
      </c>
      <c r="AE27" s="28">
        <f>'Calculations nonhispanic'!AE208</f>
        <v>0.80061438902755244</v>
      </c>
      <c r="AF27" s="28">
        <f>'Calculations nonhispanic'!AF208</f>
        <v>0.79719048203965637</v>
      </c>
      <c r="AG27">
        <f t="shared" si="1"/>
        <v>0.79540657073459098</v>
      </c>
      <c r="AH27">
        <f t="shared" si="1"/>
        <v>0.79223511792640977</v>
      </c>
      <c r="AI27">
        <f t="shared" si="1"/>
        <v>0.78906366511822945</v>
      </c>
      <c r="AJ27">
        <f t="shared" si="1"/>
        <v>0.78589221231004824</v>
      </c>
      <c r="AK27">
        <f t="shared" si="1"/>
        <v>0.78272075950186792</v>
      </c>
      <c r="AL27">
        <f t="shared" si="1"/>
        <v>0.77954930669368672</v>
      </c>
      <c r="AM27">
        <f t="shared" si="1"/>
        <v>0.7763778538855064</v>
      </c>
      <c r="AN27">
        <f t="shared" si="1"/>
        <v>0.77320640107732519</v>
      </c>
      <c r="AO27">
        <f t="shared" si="1"/>
        <v>0.77003494826914487</v>
      </c>
      <c r="AP27">
        <f t="shared" si="1"/>
        <v>0.76686349546096366</v>
      </c>
      <c r="AQ27">
        <f t="shared" si="1"/>
        <v>0.76369204265278334</v>
      </c>
      <c r="AR27">
        <f t="shared" si="1"/>
        <v>0.76052058984460302</v>
      </c>
      <c r="AS27">
        <f t="shared" si="1"/>
        <v>0.75734913703642182</v>
      </c>
      <c r="AT27">
        <f t="shared" si="1"/>
        <v>0.7541776842282415</v>
      </c>
      <c r="AU27">
        <f t="shared" si="1"/>
        <v>0.75100623142006029</v>
      </c>
      <c r="AV27">
        <f t="shared" si="1"/>
        <v>0.74783477861187997</v>
      </c>
      <c r="AW27">
        <f t="shared" si="2"/>
        <v>0.74466332580369876</v>
      </c>
      <c r="AX27">
        <f t="shared" si="2"/>
        <v>0.74149187299551844</v>
      </c>
      <c r="AY27">
        <f t="shared" si="2"/>
        <v>0.73832042018733723</v>
      </c>
      <c r="AZ27">
        <f t="shared" si="2"/>
        <v>0.73514896737915691</v>
      </c>
    </row>
    <row r="28" spans="1:52" x14ac:dyDescent="0.2">
      <c r="A28" s="6" t="s">
        <v>107</v>
      </c>
      <c r="B28" s="28">
        <f>'Calculations nonhispanic'!B209</f>
        <v>0.80204561824729903</v>
      </c>
      <c r="C28" s="28">
        <f>'Calculations nonhispanic'!C209</f>
        <v>0.79822216663440682</v>
      </c>
      <c r="D28" s="28">
        <f>'Calculations nonhispanic'!D209</f>
        <v>0.79424268212817228</v>
      </c>
      <c r="E28" s="28">
        <f>'Calculations nonhispanic'!E209</f>
        <v>0.79023403652774526</v>
      </c>
      <c r="F28" s="28">
        <f>'Calculations nonhispanic'!F209</f>
        <v>0.78621233351538478</v>
      </c>
      <c r="G28" s="28">
        <f>'Calculations nonhispanic'!G209</f>
        <v>0.78214550613153033</v>
      </c>
      <c r="H28" s="28">
        <f>'Calculations nonhispanic'!H209</f>
        <v>0.77802750204789051</v>
      </c>
      <c r="I28" s="28">
        <f>'Calculations nonhispanic'!I209</f>
        <v>0.77389674305355205</v>
      </c>
      <c r="J28" s="28">
        <f>'Calculations nonhispanic'!J209</f>
        <v>0.76977156942561575</v>
      </c>
      <c r="K28" s="28">
        <f>'Calculations nonhispanic'!K209</f>
        <v>0.76567025020155199</v>
      </c>
      <c r="L28" s="28">
        <f>'Calculations nonhispanic'!L209</f>
        <v>0.76168819047265401</v>
      </c>
      <c r="M28" s="28">
        <f>'Calculations nonhispanic'!M209</f>
        <v>0.75758826286320913</v>
      </c>
      <c r="N28" s="28">
        <f>'Calculations nonhispanic'!N209</f>
        <v>0.75348162242260897</v>
      </c>
      <c r="O28" s="28">
        <f>'Calculations nonhispanic'!O209</f>
        <v>0.74936919662335244</v>
      </c>
      <c r="P28" s="28">
        <f>'Calculations nonhispanic'!P209</f>
        <v>0.74525190105295624</v>
      </c>
      <c r="Q28" s="28">
        <f>'Calculations nonhispanic'!Q209</f>
        <v>0.74113063888042752</v>
      </c>
      <c r="R28" s="28">
        <f>'Calculations nonhispanic'!R209</f>
        <v>0.73700630035488357</v>
      </c>
      <c r="S28" s="28">
        <f>'Calculations nonhispanic'!S209</f>
        <v>0.73287976233608487</v>
      </c>
      <c r="T28" s="28">
        <f>'Calculations nonhispanic'!T209</f>
        <v>0.72875188785657818</v>
      </c>
      <c r="U28" s="28">
        <f>'Calculations nonhispanic'!U209</f>
        <v>0.72462352571511024</v>
      </c>
      <c r="V28" s="28">
        <f>'Calculations nonhispanic'!V209</f>
        <v>0.72049551010086643</v>
      </c>
      <c r="W28" s="28">
        <f>'Calculations nonhispanic'!W209</f>
        <v>0.71636866024808243</v>
      </c>
      <c r="X28" s="28">
        <f>'Calculations nonhispanic'!X209</f>
        <v>0.71224378012049572</v>
      </c>
      <c r="Y28" s="28">
        <f>'Calculations nonhispanic'!Y209</f>
        <v>0.70812165812506833</v>
      </c>
      <c r="Z28" s="28">
        <f>'Calculations nonhispanic'!Z209</f>
        <v>0.70400306685437997</v>
      </c>
      <c r="AA28" s="28">
        <f>'Calculations nonhispanic'!AA209</f>
        <v>0.69988876285702217</v>
      </c>
      <c r="AB28" s="28">
        <f>'Calculations nonhispanic'!AB209</f>
        <v>0.69577948643532184</v>
      </c>
      <c r="AC28" s="28">
        <f>'Calculations nonhispanic'!AC209</f>
        <v>0.69167596146968302</v>
      </c>
      <c r="AD28" s="28">
        <f>'Calculations nonhispanic'!AD209</f>
        <v>0.68757889526878446</v>
      </c>
      <c r="AE28" s="28">
        <f>'Calculations nonhispanic'!AE209</f>
        <v>0.68348897844488243</v>
      </c>
      <c r="AF28" s="28">
        <f>'Calculations nonhispanic'!AF209</f>
        <v>0.67940688481342137</v>
      </c>
      <c r="AG28">
        <f t="shared" si="1"/>
        <v>0.67535351938735921</v>
      </c>
      <c r="AH28">
        <f t="shared" si="1"/>
        <v>0.67125002696755942</v>
      </c>
      <c r="AI28">
        <f t="shared" si="1"/>
        <v>0.66714653454775963</v>
      </c>
      <c r="AJ28">
        <f t="shared" si="1"/>
        <v>0.66304304212795984</v>
      </c>
      <c r="AK28">
        <f t="shared" si="1"/>
        <v>0.65893954970816004</v>
      </c>
      <c r="AL28">
        <f t="shared" si="1"/>
        <v>0.65483605728836025</v>
      </c>
      <c r="AM28">
        <f t="shared" si="1"/>
        <v>0.65073256486855868</v>
      </c>
      <c r="AN28">
        <f t="shared" si="1"/>
        <v>0.64662907244875889</v>
      </c>
      <c r="AO28">
        <f t="shared" si="1"/>
        <v>0.6425255800289591</v>
      </c>
      <c r="AP28">
        <f t="shared" si="1"/>
        <v>0.63842208760915931</v>
      </c>
      <c r="AQ28">
        <f t="shared" si="1"/>
        <v>0.63431859518935951</v>
      </c>
      <c r="AR28">
        <f t="shared" si="1"/>
        <v>0.63021510276955972</v>
      </c>
      <c r="AS28">
        <f t="shared" si="1"/>
        <v>0.62611161034975815</v>
      </c>
      <c r="AT28">
        <f t="shared" si="1"/>
        <v>0.62200811792995836</v>
      </c>
      <c r="AU28">
        <f t="shared" si="1"/>
        <v>0.61790462551015857</v>
      </c>
      <c r="AV28">
        <f t="shared" si="1"/>
        <v>0.61380113309035877</v>
      </c>
      <c r="AW28">
        <f t="shared" si="2"/>
        <v>0.60969764067055898</v>
      </c>
      <c r="AX28">
        <f t="shared" si="2"/>
        <v>0.60559414825075919</v>
      </c>
      <c r="AY28">
        <f t="shared" si="2"/>
        <v>0.60149065583095762</v>
      </c>
      <c r="AZ28">
        <f t="shared" si="2"/>
        <v>0.59738716341115783</v>
      </c>
    </row>
    <row r="29" spans="1:52" x14ac:dyDescent="0.2">
      <c r="A29" s="6" t="s">
        <v>43</v>
      </c>
      <c r="B29" s="28">
        <f>'Calculations nonhispanic'!B210</f>
        <v>0.70000000000000007</v>
      </c>
      <c r="C29" s="28">
        <f>'Calculations nonhispanic'!C210</f>
        <v>0.69548860896168208</v>
      </c>
      <c r="D29" s="28">
        <f>'Calculations nonhispanic'!D210</f>
        <v>0.69081863573831015</v>
      </c>
      <c r="E29" s="28">
        <f>'Calculations nonhispanic'!E210</f>
        <v>0.6861403276981024</v>
      </c>
      <c r="F29" s="28">
        <f>'Calculations nonhispanic'!F210</f>
        <v>0.68147245438927717</v>
      </c>
      <c r="G29" s="28">
        <f>'Calculations nonhispanic'!G210</f>
        <v>0.67677792379416635</v>
      </c>
      <c r="H29" s="28">
        <f>'Calculations nonhispanic'!H210</f>
        <v>0.67205023447567735</v>
      </c>
      <c r="I29" s="28">
        <f>'Calculations nonhispanic'!I210</f>
        <v>0.66733367226461104</v>
      </c>
      <c r="J29" s="28">
        <f>'Calculations nonhispanic'!J210</f>
        <v>0.66264882606349063</v>
      </c>
      <c r="K29" s="28">
        <f>'Calculations nonhispanic'!K210</f>
        <v>0.65801576955362961</v>
      </c>
      <c r="L29" s="28">
        <f>'Calculations nonhispanic'!L210</f>
        <v>0.65354062832785598</v>
      </c>
      <c r="M29" s="28">
        <f>'Calculations nonhispanic'!M210</f>
        <v>0.64895653063959224</v>
      </c>
      <c r="N29" s="28">
        <f>'Calculations nonhispanic'!N210</f>
        <v>0.64438846902737368</v>
      </c>
      <c r="O29" s="28">
        <f>'Calculations nonhispanic'!O210</f>
        <v>0.63983722103310414</v>
      </c>
      <c r="P29" s="28">
        <f>'Calculations nonhispanic'!P210</f>
        <v>0.63530353655341731</v>
      </c>
      <c r="Q29" s="28">
        <f>'Calculations nonhispanic'!Q210</f>
        <v>0.63078813802942968</v>
      </c>
      <c r="R29" s="28">
        <f>'Calculations nonhispanic'!R210</f>
        <v>0.62629172066789618</v>
      </c>
      <c r="S29" s="28">
        <f>'Calculations nonhispanic'!S210</f>
        <v>0.62181495269182707</v>
      </c>
      <c r="T29" s="28">
        <f>'Calculations nonhispanic'!T210</f>
        <v>0.61735847561863766</v>
      </c>
      <c r="U29" s="28">
        <f>'Calculations nonhispanic'!U210</f>
        <v>0.6129229045639788</v>
      </c>
      <c r="V29" s="28">
        <f>'Calculations nonhispanic'!V210</f>
        <v>0.60850882856937805</v>
      </c>
      <c r="W29" s="28">
        <f>'Calculations nonhispanic'!W210</f>
        <v>0.60411681095191228</v>
      </c>
      <c r="X29" s="28">
        <f>'Calculations nonhispanic'!X210</f>
        <v>0.59974738967415275</v>
      </c>
      <c r="Y29" s="28">
        <f>'Calculations nonhispanic'!Y210</f>
        <v>0.59540107773267736</v>
      </c>
      <c r="Z29" s="28">
        <f>'Calculations nonhispanic'!Z210</f>
        <v>0.59107836356351129</v>
      </c>
      <c r="AA29" s="28">
        <f>'Calculations nonhispanic'!AA210</f>
        <v>0.58677971146287278</v>
      </c>
      <c r="AB29" s="28">
        <f>'Calculations nonhispanic'!AB210</f>
        <v>0.58250556202169745</v>
      </c>
      <c r="AC29" s="28">
        <f>'Calculations nonhispanic'!AC210</f>
        <v>0.5782563325724529</v>
      </c>
      <c r="AD29" s="28">
        <f>'Calculations nonhispanic'!AD210</f>
        <v>0.57403241764679391</v>
      </c>
      <c r="AE29" s="28">
        <f>'Calculations nonhispanic'!AE210</f>
        <v>0.56983418944269904</v>
      </c>
      <c r="AF29" s="28">
        <f>'Calculations nonhispanic'!AF210</f>
        <v>0.56566199829976493</v>
      </c>
      <c r="AG29">
        <f t="shared" si="1"/>
        <v>0.55967954005572196</v>
      </c>
      <c r="AH29">
        <f t="shared" si="1"/>
        <v>0.5551879957607575</v>
      </c>
      <c r="AI29">
        <f t="shared" si="1"/>
        <v>0.55069645146579305</v>
      </c>
      <c r="AJ29">
        <f t="shared" si="1"/>
        <v>0.54620490717082859</v>
      </c>
      <c r="AK29">
        <f t="shared" si="1"/>
        <v>0.54171336287586236</v>
      </c>
      <c r="AL29">
        <f t="shared" si="1"/>
        <v>0.5372218185808979</v>
      </c>
      <c r="AM29">
        <f t="shared" si="1"/>
        <v>0.53273027428593345</v>
      </c>
      <c r="AN29">
        <f t="shared" si="1"/>
        <v>0.52823872999096899</v>
      </c>
      <c r="AO29">
        <f t="shared" si="1"/>
        <v>0.52374718569600276</v>
      </c>
      <c r="AP29">
        <f t="shared" si="1"/>
        <v>0.5192556414010383</v>
      </c>
      <c r="AQ29">
        <f t="shared" si="1"/>
        <v>0.51476409710607385</v>
      </c>
      <c r="AR29">
        <f t="shared" si="1"/>
        <v>0.51027255281110939</v>
      </c>
      <c r="AS29">
        <f t="shared" si="1"/>
        <v>0.50578100851614494</v>
      </c>
      <c r="AT29">
        <f t="shared" si="1"/>
        <v>0.5012894642211787</v>
      </c>
      <c r="AU29">
        <f t="shared" si="1"/>
        <v>0.49679791992621425</v>
      </c>
      <c r="AV29">
        <f t="shared" si="1"/>
        <v>0.49230637563124979</v>
      </c>
      <c r="AW29">
        <f t="shared" si="2"/>
        <v>0.48781483133628534</v>
      </c>
      <c r="AX29">
        <f t="shared" si="2"/>
        <v>0.48332328704131911</v>
      </c>
      <c r="AY29">
        <f t="shared" si="2"/>
        <v>0.47883174274635465</v>
      </c>
      <c r="AZ29">
        <f t="shared" si="2"/>
        <v>0.47434019845139019</v>
      </c>
    </row>
    <row r="30" spans="1:52" x14ac:dyDescent="0.2">
      <c r="A30" s="6" t="s">
        <v>44</v>
      </c>
      <c r="B30" s="28">
        <f>'Calculations nonhispanic'!B211</f>
        <v>0.81500000000000006</v>
      </c>
      <c r="C30" s="28">
        <f>'Calculations nonhispanic'!C211</f>
        <v>0.81130516957266252</v>
      </c>
      <c r="D30" s="28">
        <f>'Calculations nonhispanic'!D211</f>
        <v>0.80745654007394407</v>
      </c>
      <c r="E30" s="28">
        <f>'Calculations nonhispanic'!E211</f>
        <v>0.80357662437018562</v>
      </c>
      <c r="F30" s="28">
        <f>'Calculations nonhispanic'!F211</f>
        <v>0.79968098544026056</v>
      </c>
      <c r="G30" s="28">
        <f>'Calculations nonhispanic'!G211</f>
        <v>0.79573851949619767</v>
      </c>
      <c r="H30" s="28">
        <f>'Calculations nonhispanic'!H211</f>
        <v>0.79174327331249617</v>
      </c>
      <c r="I30" s="28">
        <f>'Calculations nonhispanic'!I211</f>
        <v>0.78773247457180329</v>
      </c>
      <c r="J30" s="28">
        <f>'Calculations nonhispanic'!J211</f>
        <v>0.78372394740383</v>
      </c>
      <c r="K30" s="28">
        <f>'Calculations nonhispanic'!K211</f>
        <v>0.77973550180685858</v>
      </c>
      <c r="L30" s="28">
        <f>'Calculations nonhispanic'!L211</f>
        <v>0.77586009963392888</v>
      </c>
      <c r="M30" s="28">
        <f>'Calculations nonhispanic'!M211</f>
        <v>0.77186698847168722</v>
      </c>
      <c r="N30" s="28">
        <f>'Calculations nonhispanic'!N211</f>
        <v>0.76786431199254634</v>
      </c>
      <c r="O30" s="28">
        <f>'Calculations nonhispanic'!O211</f>
        <v>0.76385298214761255</v>
      </c>
      <c r="P30" s="28">
        <f>'Calculations nonhispanic'!P211</f>
        <v>0.75983390170809251</v>
      </c>
      <c r="Q30" s="28">
        <f>'Calculations nonhispanic'!Q211</f>
        <v>0.75580796367858172</v>
      </c>
      <c r="R30" s="28">
        <f>'Calculations nonhispanic'!R211</f>
        <v>0.75177605073947384</v>
      </c>
      <c r="S30" s="28">
        <f>'Calculations nonhispanic'!S211</f>
        <v>0.7477390347184989</v>
      </c>
      <c r="T30" s="28">
        <f>'Calculations nonhispanic'!T211</f>
        <v>0.74369777609133325</v>
      </c>
      <c r="U30" s="28">
        <f>'Calculations nonhispanic'!U211</f>
        <v>0.73965312351117496</v>
      </c>
      <c r="V30" s="28">
        <f>'Calculations nonhispanic'!V211</f>
        <v>0.73560591336708681</v>
      </c>
      <c r="W30" s="28">
        <f>'Calculations nonhispanic'!W211</f>
        <v>0.73155696937087256</v>
      </c>
      <c r="X30" s="28">
        <f>'Calculations nonhispanic'!X211</f>
        <v>0.72750710217219383</v>
      </c>
      <c r="Y30" s="28">
        <f>'Calculations nonhispanic'!Y211</f>
        <v>0.72345710900156901</v>
      </c>
      <c r="Z30" s="28">
        <f>'Calculations nonhispanic'!Z211</f>
        <v>0.71940777334087702</v>
      </c>
      <c r="AA30" s="28">
        <f>'Calculations nonhispanic'!AA211</f>
        <v>0.7153598646208994</v>
      </c>
      <c r="AB30" s="28">
        <f>'Calculations nonhispanic'!AB211</f>
        <v>0.71131413794543585</v>
      </c>
      <c r="AC30" s="28">
        <f>'Calculations nonhispanic'!AC211</f>
        <v>0.70727133384147056</v>
      </c>
      <c r="AD30" s="28">
        <f>'Calculations nonhispanic'!AD211</f>
        <v>0.70323217803482063</v>
      </c>
      <c r="AE30" s="28">
        <f>'Calculations nonhispanic'!AE211</f>
        <v>0.69919738125068887</v>
      </c>
      <c r="AF30" s="28">
        <f>'Calculations nonhispanic'!AF211</f>
        <v>0.69516763903849954</v>
      </c>
      <c r="AG30">
        <f t="shared" si="1"/>
        <v>0.69141608747353445</v>
      </c>
      <c r="AH30">
        <f t="shared" si="1"/>
        <v>0.68740636174965175</v>
      </c>
      <c r="AI30">
        <f t="shared" si="1"/>
        <v>0.68339663602576906</v>
      </c>
      <c r="AJ30">
        <f t="shared" si="1"/>
        <v>0.67938691030188636</v>
      </c>
      <c r="AK30">
        <f t="shared" si="1"/>
        <v>0.67537718457800366</v>
      </c>
      <c r="AL30">
        <f t="shared" si="1"/>
        <v>0.67136745885411919</v>
      </c>
      <c r="AM30">
        <f t="shared" si="1"/>
        <v>0.6673577331302365</v>
      </c>
      <c r="AN30">
        <f t="shared" si="1"/>
        <v>0.6633480074063538</v>
      </c>
      <c r="AO30">
        <f t="shared" si="1"/>
        <v>0.65933828168247111</v>
      </c>
      <c r="AP30">
        <f t="shared" si="1"/>
        <v>0.65532855595858841</v>
      </c>
      <c r="AQ30">
        <f t="shared" si="1"/>
        <v>0.65131883023470394</v>
      </c>
      <c r="AR30">
        <f t="shared" si="1"/>
        <v>0.64730910451082124</v>
      </c>
      <c r="AS30">
        <f t="shared" si="1"/>
        <v>0.64329937878693855</v>
      </c>
      <c r="AT30">
        <f t="shared" si="1"/>
        <v>0.63928965306305585</v>
      </c>
      <c r="AU30">
        <f t="shared" si="1"/>
        <v>0.63527992733917316</v>
      </c>
      <c r="AV30">
        <f t="shared" si="1"/>
        <v>0.63127020161529046</v>
      </c>
      <c r="AW30">
        <f t="shared" si="2"/>
        <v>0.62726047589140599</v>
      </c>
      <c r="AX30">
        <f t="shared" si="2"/>
        <v>0.62325075016752329</v>
      </c>
      <c r="AY30">
        <f t="shared" si="2"/>
        <v>0.6192410244436406</v>
      </c>
      <c r="AZ30">
        <f t="shared" si="2"/>
        <v>0.6152312987197579</v>
      </c>
    </row>
    <row r="31" spans="1:52" x14ac:dyDescent="0.2">
      <c r="A31" s="6" t="s">
        <v>45</v>
      </c>
      <c r="B31" s="28">
        <f>'Calculations nonhispanic'!B212</f>
        <v>0.79200000000000004</v>
      </c>
      <c r="C31" s="28">
        <f>'Calculations nonhispanic'!C212</f>
        <v>0.78808366084625292</v>
      </c>
      <c r="D31" s="28">
        <f>'Calculations nonhispanic'!D212</f>
        <v>0.78400990560146233</v>
      </c>
      <c r="E31" s="28">
        <f>'Calculations nonhispanic'!E212</f>
        <v>0.77990875639658264</v>
      </c>
      <c r="F31" s="28">
        <f>'Calculations nonhispanic'!F212</f>
        <v>0.77579670272330647</v>
      </c>
      <c r="G31" s="28">
        <f>'Calculations nonhispanic'!G212</f>
        <v>0.77164098599662589</v>
      </c>
      <c r="H31" s="28">
        <f>'Calculations nonhispanic'!H212</f>
        <v>0.76743548515894211</v>
      </c>
      <c r="I31" s="28">
        <f>'Calculations nonhispanic'!I212</f>
        <v>0.76321947227025633</v>
      </c>
      <c r="J31" s="28">
        <f>'Calculations nonhispanic'!J212</f>
        <v>0.75901164842647628</v>
      </c>
      <c r="K31" s="28">
        <f>'Calculations nonhispanic'!K212</f>
        <v>0.75483059870043501</v>
      </c>
      <c r="L31" s="28">
        <f>'Calculations nonhispanic'!L212</f>
        <v>0.7507734348717241</v>
      </c>
      <c r="M31" s="28">
        <f>'Calculations nonhispanic'!M212</f>
        <v>0.74659853433330703</v>
      </c>
      <c r="N31" s="28">
        <f>'Calculations nonhispanic'!N212</f>
        <v>0.74241917110254174</v>
      </c>
      <c r="O31" s="28">
        <f>'Calculations nonhispanic'!O212</f>
        <v>0.73823627854742013</v>
      </c>
      <c r="P31" s="28">
        <f>'Calculations nonhispanic'!P212</f>
        <v>0.73405077611551939</v>
      </c>
      <c r="Q31" s="28">
        <f>'Calculations nonhispanic'!Q212</f>
        <v>0.72986356885067893</v>
      </c>
      <c r="R31" s="28">
        <f>'Calculations nonhispanic'!R212</f>
        <v>0.72567554694372871</v>
      </c>
      <c r="S31" s="28">
        <f>'Calculations nonhispanic'!S212</f>
        <v>0.72148758531683843</v>
      </c>
      <c r="T31" s="28">
        <f>'Calculations nonhispanic'!T212</f>
        <v>0.71730054324098413</v>
      </c>
      <c r="U31" s="28">
        <f>'Calculations nonhispanic'!U212</f>
        <v>0.71311526398600589</v>
      </c>
      <c r="V31" s="28">
        <f>'Calculations nonhispanic'!V212</f>
        <v>0.7089325745026267</v>
      </c>
      <c r="W31" s="28">
        <f>'Calculations nonhispanic'!W212</f>
        <v>0.70475328513579305</v>
      </c>
      <c r="X31" s="28">
        <f>'Calculations nonhispanic'!X212</f>
        <v>0.70057818936863714</v>
      </c>
      <c r="Y31" s="28">
        <f>'Calculations nonhispanic'!Y212</f>
        <v>0.69640806359631657</v>
      </c>
      <c r="Z31" s="28">
        <f>'Calculations nonhispanic'!Z212</f>
        <v>0.69224366692897266</v>
      </c>
      <c r="AA31" s="28">
        <f>'Calculations nonhispanic'!AA212</f>
        <v>0.68808574102297682</v>
      </c>
      <c r="AB31" s="28">
        <f>'Calculations nonhispanic'!AB212</f>
        <v>0.6839350099396484</v>
      </c>
      <c r="AC31" s="28">
        <f>'Calculations nonhispanic'!AC212</f>
        <v>0.67979218003058572</v>
      </c>
      <c r="AD31" s="28">
        <f>'Calculations nonhispanic'!AD212</f>
        <v>0.67565793984871669</v>
      </c>
      <c r="AE31" s="28">
        <f>'Calculations nonhispanic'!AE212</f>
        <v>0.67153296008418517</v>
      </c>
      <c r="AF31" s="28">
        <f>'Calculations nonhispanic'!AF212</f>
        <v>0.66741789352415815</v>
      </c>
      <c r="AG31">
        <f t="shared" si="1"/>
        <v>0.66313837778717044</v>
      </c>
      <c r="AH31">
        <f t="shared" si="1"/>
        <v>0.65897001949682732</v>
      </c>
      <c r="AI31">
        <f t="shared" ref="AI31:AZ43" si="3">_xlfn.FORECAST.LINEAR(AI$1,$B31:$AF31,$B$1:$AF$1)</f>
        <v>0.65480166120648597</v>
      </c>
      <c r="AJ31">
        <f t="shared" si="3"/>
        <v>0.65063330291614463</v>
      </c>
      <c r="AK31">
        <f t="shared" si="3"/>
        <v>0.64646494462580328</v>
      </c>
      <c r="AL31">
        <f t="shared" si="3"/>
        <v>0.64229658633546194</v>
      </c>
      <c r="AM31">
        <f t="shared" si="3"/>
        <v>0.63812822804512059</v>
      </c>
      <c r="AN31">
        <f t="shared" si="3"/>
        <v>0.63395986975477747</v>
      </c>
      <c r="AO31">
        <f t="shared" si="3"/>
        <v>0.62979151146443613</v>
      </c>
      <c r="AP31">
        <f t="shared" si="3"/>
        <v>0.62562315317409478</v>
      </c>
      <c r="AQ31">
        <f t="shared" si="3"/>
        <v>0.62145479488375344</v>
      </c>
      <c r="AR31">
        <f t="shared" si="3"/>
        <v>0.61728643659341209</v>
      </c>
      <c r="AS31">
        <f t="shared" si="3"/>
        <v>0.61311807830307075</v>
      </c>
      <c r="AT31">
        <f t="shared" si="3"/>
        <v>0.60894972001272762</v>
      </c>
      <c r="AU31">
        <f t="shared" si="3"/>
        <v>0.60478136172238628</v>
      </c>
      <c r="AV31">
        <f t="shared" si="3"/>
        <v>0.60061300343204493</v>
      </c>
      <c r="AW31">
        <f t="shared" si="3"/>
        <v>0.59644464514170359</v>
      </c>
      <c r="AX31">
        <f t="shared" si="3"/>
        <v>0.59227628685136224</v>
      </c>
      <c r="AY31">
        <f t="shared" si="3"/>
        <v>0.5881079285610209</v>
      </c>
      <c r="AZ31">
        <f t="shared" si="3"/>
        <v>0.58393957027067778</v>
      </c>
    </row>
    <row r="32" spans="1:52" x14ac:dyDescent="0.2">
      <c r="A32" s="6" t="s">
        <v>46</v>
      </c>
      <c r="B32" s="28">
        <f>'Calculations nonhispanic'!B213</f>
        <v>0.72699999999999998</v>
      </c>
      <c r="C32" s="28">
        <f>'Calculations nonhispanic'!C213</f>
        <v>0.72261791095375194</v>
      </c>
      <c r="D32" s="28">
        <f>'Calculations nonhispanic'!D213</f>
        <v>0.71807571930104919</v>
      </c>
      <c r="E32" s="28">
        <f>'Calculations nonhispanic'!E213</f>
        <v>0.71351927138720228</v>
      </c>
      <c r="F32" s="28">
        <f>'Calculations nonhispanic'!F213</f>
        <v>0.70896688914186567</v>
      </c>
      <c r="G32" s="28">
        <f>'Calculations nonhispanic'!G213</f>
        <v>0.70438240339634184</v>
      </c>
      <c r="H32" s="28">
        <f>'Calculations nonhispanic'!H213</f>
        <v>0.69975938511708469</v>
      </c>
      <c r="I32" s="28">
        <f>'Calculations nonhispanic'!I213</f>
        <v>0.69514113336282291</v>
      </c>
      <c r="J32" s="28">
        <f>'Calculations nonhispanic'!J213</f>
        <v>0.69054792682006105</v>
      </c>
      <c r="K32" s="28">
        <f>'Calculations nonhispanic'!K213</f>
        <v>0.68599964090856858</v>
      </c>
      <c r="L32" s="28">
        <f>'Calculations nonhispanic'!L213</f>
        <v>0.68160088345870817</v>
      </c>
      <c r="M32" s="28">
        <f>'Calculations nonhispanic'!M213</f>
        <v>0.67708945990141112</v>
      </c>
      <c r="N32" s="28">
        <f>'Calculations nonhispanic'!N213</f>
        <v>0.67258824280945428</v>
      </c>
      <c r="O32" s="28">
        <f>'Calculations nonhispanic'!O213</f>
        <v>0.66809808945789517</v>
      </c>
      <c r="P32" s="28">
        <f>'Calculations nonhispanic'!P213</f>
        <v>0.66361983237631927</v>
      </c>
      <c r="Q32" s="28">
        <f>'Calculations nonhispanic'!Q213</f>
        <v>0.65915427931982351</v>
      </c>
      <c r="R32" s="28">
        <f>'Calculations nonhispanic'!R213</f>
        <v>0.65470221327585143</v>
      </c>
      <c r="S32" s="28">
        <f>'Calculations nonhispanic'!S213</f>
        <v>0.65026439250525037</v>
      </c>
      <c r="T32" s="28">
        <f>'Calculations nonhispanic'!T213</f>
        <v>0.64584155061591764</v>
      </c>
      <c r="U32" s="28">
        <f>'Calculations nonhispanic'!U213</f>
        <v>0.64143439666742663</v>
      </c>
      <c r="V32" s="28">
        <f>'Calculations nonhispanic'!V213</f>
        <v>0.63704361530499354</v>
      </c>
      <c r="W32" s="28">
        <f>'Calculations nonhispanic'!W213</f>
        <v>0.63266986692118576</v>
      </c>
      <c r="X32" s="28">
        <f>'Calculations nonhispanic'!X213</f>
        <v>0.62831378784378278</v>
      </c>
      <c r="Y32" s="28">
        <f>'Calculations nonhispanic'!Y213</f>
        <v>0.62397599054820951</v>
      </c>
      <c r="Z32" s="28">
        <f>'Calculations nonhispanic'!Z213</f>
        <v>0.61965706389301556</v>
      </c>
      <c r="AA32" s="28">
        <f>'Calculations nonhispanic'!AA213</f>
        <v>0.61535757337685182</v>
      </c>
      <c r="AB32" s="28">
        <f>'Calculations nonhispanic'!AB213</f>
        <v>0.61107806141548004</v>
      </c>
      <c r="AC32" s="28">
        <f>'Calculations nonhispanic'!AC213</f>
        <v>0.60681904763735561</v>
      </c>
      <c r="AD32" s="28">
        <f>'Calculations nonhispanic'!AD213</f>
        <v>0.60258102919635304</v>
      </c>
      <c r="AE32" s="28">
        <f>'Calculations nonhispanic'!AE213</f>
        <v>0.59836448110026186</v>
      </c>
      <c r="AF32" s="28">
        <f>'Calculations nonhispanic'!AF213</f>
        <v>0.5941698565537098</v>
      </c>
      <c r="AG32">
        <f t="shared" ref="AG32:AV43" si="4">_xlfn.FORECAST.LINEAR(AG$1,$B32:$AF32,$B$1:$AF$1)</f>
        <v>0.58861431876174031</v>
      </c>
      <c r="AH32">
        <f t="shared" si="4"/>
        <v>0.58417199998562275</v>
      </c>
      <c r="AI32">
        <f t="shared" si="4"/>
        <v>0.57972968120950696</v>
      </c>
      <c r="AJ32">
        <f t="shared" si="4"/>
        <v>0.5752873624333894</v>
      </c>
      <c r="AK32">
        <f t="shared" si="4"/>
        <v>0.57084504365727184</v>
      </c>
      <c r="AL32">
        <f t="shared" si="4"/>
        <v>0.56640272488115428</v>
      </c>
      <c r="AM32">
        <f t="shared" si="4"/>
        <v>0.5619604061050385</v>
      </c>
      <c r="AN32">
        <f t="shared" si="4"/>
        <v>0.55751808732892094</v>
      </c>
      <c r="AO32">
        <f t="shared" si="4"/>
        <v>0.55307576855280338</v>
      </c>
      <c r="AP32">
        <f t="shared" si="4"/>
        <v>0.5486334497766876</v>
      </c>
      <c r="AQ32">
        <f t="shared" si="4"/>
        <v>0.54419113100057004</v>
      </c>
      <c r="AR32">
        <f t="shared" si="4"/>
        <v>0.53974881222445248</v>
      </c>
      <c r="AS32">
        <f t="shared" si="4"/>
        <v>0.5353064934483367</v>
      </c>
      <c r="AT32">
        <f t="shared" si="4"/>
        <v>0.53086417467221914</v>
      </c>
      <c r="AU32">
        <f t="shared" si="4"/>
        <v>0.52642185589610158</v>
      </c>
      <c r="AV32">
        <f t="shared" si="4"/>
        <v>0.52197953711998402</v>
      </c>
      <c r="AW32">
        <f t="shared" si="3"/>
        <v>0.51753721834386823</v>
      </c>
      <c r="AX32">
        <f t="shared" si="3"/>
        <v>0.51309489956775067</v>
      </c>
      <c r="AY32">
        <f t="shared" si="3"/>
        <v>0.50865258079163311</v>
      </c>
      <c r="AZ32">
        <f t="shared" si="3"/>
        <v>0.50421026201551733</v>
      </c>
    </row>
    <row r="33" spans="1:52" x14ac:dyDescent="0.2">
      <c r="A33" s="6" t="s">
        <v>47</v>
      </c>
      <c r="B33" s="28">
        <f>'Calculations nonhispanic'!B214</f>
        <v>0.86915510948905106</v>
      </c>
      <c r="C33" s="28">
        <f>'Calculations nonhispanic'!C214</f>
        <v>0.86611369994633636</v>
      </c>
      <c r="D33" s="28">
        <f>'Calculations nonhispanic'!D214</f>
        <v>0.86293424337976044</v>
      </c>
      <c r="E33" s="28">
        <f>'Calculations nonhispanic'!E214</f>
        <v>0.85971717392599833</v>
      </c>
      <c r="F33" s="28">
        <f>'Calculations nonhispanic'!F214</f>
        <v>0.85647523737221221</v>
      </c>
      <c r="G33" s="28">
        <f>'Calculations nonhispanic'!G214</f>
        <v>0.85318231848670822</v>
      </c>
      <c r="H33" s="28">
        <f>'Calculations nonhispanic'!H214</f>
        <v>0.84983304207077959</v>
      </c>
      <c r="I33" s="28">
        <f>'Calculations nonhispanic'!I214</f>
        <v>0.84645835530604652</v>
      </c>
      <c r="J33" s="28">
        <f>'Calculations nonhispanic'!J214</f>
        <v>0.84307324698204167</v>
      </c>
      <c r="K33" s="28">
        <f>'Calculations nonhispanic'!K214</f>
        <v>0.83969291099129728</v>
      </c>
      <c r="L33" s="28">
        <f>'Calculations nonhispanic'!L214</f>
        <v>0.83639678571852616</v>
      </c>
      <c r="M33" s="28">
        <f>'Calculations nonhispanic'!M214</f>
        <v>0.8329886356678764</v>
      </c>
      <c r="N33" s="28">
        <f>'Calculations nonhispanic'!N214</f>
        <v>0.82956023512626709</v>
      </c>
      <c r="O33" s="28">
        <f>'Calculations nonhispanic'!O214</f>
        <v>0.82611232747497432</v>
      </c>
      <c r="P33" s="28">
        <f>'Calculations nonhispanic'!P214</f>
        <v>0.82264565819159696</v>
      </c>
      <c r="Q33" s="28">
        <f>'Calculations nonhispanic'!Q214</f>
        <v>0.81916097421290957</v>
      </c>
      <c r="R33" s="28">
        <f>'Calculations nonhispanic'!R214</f>
        <v>0.81565902330934448</v>
      </c>
      <c r="S33" s="28">
        <f>'Calculations nonhispanic'!S214</f>
        <v>0.81214055347181524</v>
      </c>
      <c r="T33" s="28">
        <f>'Calculations nonhispanic'!T214</f>
        <v>0.80860631231155244</v>
      </c>
      <c r="U33" s="28">
        <f>'Calculations nonhispanic'!U214</f>
        <v>0.80505704647358611</v>
      </c>
      <c r="V33" s="28">
        <f>'Calculations nonhispanic'!V214</f>
        <v>0.80149350106444006</v>
      </c>
      <c r="W33" s="28">
        <f>'Calculations nonhispanic'!W214</f>
        <v>0.79791641909456967</v>
      </c>
      <c r="X33" s="28">
        <f>'Calculations nonhispanic'!X214</f>
        <v>0.79432654093603217</v>
      </c>
      <c r="Y33" s="28">
        <f>'Calculations nonhispanic'!Y214</f>
        <v>0.79072460379581444</v>
      </c>
      <c r="Z33" s="28">
        <f>'Calculations nonhispanic'!Z214</f>
        <v>0.78711134120522419</v>
      </c>
      <c r="AA33" s="28">
        <f>'Calculations nonhispanic'!AA214</f>
        <v>0.78348748252566847</v>
      </c>
      <c r="AB33" s="28">
        <f>'Calculations nonhispanic'!AB214</f>
        <v>0.77985375247113564</v>
      </c>
      <c r="AC33" s="28">
        <f>'Calculations nonhispanic'!AC214</f>
        <v>0.77621087064763417</v>
      </c>
      <c r="AD33" s="28">
        <f>'Calculations nonhispanic'!AD214</f>
        <v>0.7725595511097928</v>
      </c>
      <c r="AE33" s="28">
        <f>'Calculations nonhispanic'!AE214</f>
        <v>0.76890050193480308</v>
      </c>
      <c r="AF33" s="28">
        <f>'Calculations nonhispanic'!AF214</f>
        <v>0.76523442481382942</v>
      </c>
      <c r="AG33">
        <f t="shared" si="4"/>
        <v>0.76284578759949362</v>
      </c>
      <c r="AH33">
        <f t="shared" si="4"/>
        <v>0.75936884714803554</v>
      </c>
      <c r="AI33">
        <f t="shared" si="4"/>
        <v>0.75589190669657746</v>
      </c>
      <c r="AJ33">
        <f t="shared" si="4"/>
        <v>0.75241496624511939</v>
      </c>
      <c r="AK33">
        <f t="shared" si="4"/>
        <v>0.74893802579366042</v>
      </c>
      <c r="AL33">
        <f t="shared" si="4"/>
        <v>0.74546108534220235</v>
      </c>
      <c r="AM33">
        <f t="shared" si="4"/>
        <v>0.74198414489074427</v>
      </c>
      <c r="AN33">
        <f t="shared" si="4"/>
        <v>0.73850720443928619</v>
      </c>
      <c r="AO33">
        <f t="shared" si="4"/>
        <v>0.73503026398782723</v>
      </c>
      <c r="AP33">
        <f t="shared" si="4"/>
        <v>0.73155332353636915</v>
      </c>
      <c r="AQ33">
        <f t="shared" si="4"/>
        <v>0.72807638308491107</v>
      </c>
      <c r="AR33">
        <f t="shared" si="4"/>
        <v>0.72459944263345299</v>
      </c>
      <c r="AS33">
        <f t="shared" si="4"/>
        <v>0.72112250218199403</v>
      </c>
      <c r="AT33">
        <f t="shared" si="4"/>
        <v>0.71764556173053595</v>
      </c>
      <c r="AU33">
        <f t="shared" si="4"/>
        <v>0.71416862127907788</v>
      </c>
      <c r="AV33">
        <f t="shared" si="4"/>
        <v>0.7106916808276198</v>
      </c>
      <c r="AW33">
        <f t="shared" si="3"/>
        <v>0.70721474037616083</v>
      </c>
      <c r="AX33">
        <f t="shared" si="3"/>
        <v>0.70373779992470276</v>
      </c>
      <c r="AY33">
        <f t="shared" si="3"/>
        <v>0.70026085947324468</v>
      </c>
      <c r="AZ33">
        <f t="shared" si="3"/>
        <v>0.6967839190217866</v>
      </c>
    </row>
    <row r="34" spans="1:52" x14ac:dyDescent="0.2">
      <c r="A34" s="6" t="s">
        <v>48</v>
      </c>
      <c r="B34" s="28">
        <f>'Calculations nonhispanic'!B215</f>
        <v>0.84028098159509201</v>
      </c>
      <c r="C34" s="28">
        <f>'Calculations nonhispanic'!C215</f>
        <v>0.83686706935006505</v>
      </c>
      <c r="D34" s="28">
        <f>'Calculations nonhispanic'!D215</f>
        <v>0.83330532241340982</v>
      </c>
      <c r="E34" s="28">
        <f>'Calculations nonhispanic'!E215</f>
        <v>0.82970874761110569</v>
      </c>
      <c r="F34" s="28">
        <f>'Calculations nonhispanic'!F215</f>
        <v>0.8260917077190606</v>
      </c>
      <c r="G34" s="28">
        <f>'Calculations nonhispanic'!G215</f>
        <v>0.82242522411997598</v>
      </c>
      <c r="H34" s="28">
        <f>'Calculations nonhispanic'!H215</f>
        <v>0.81870357635771929</v>
      </c>
      <c r="I34" s="28">
        <f>'Calculations nonhispanic'!I215</f>
        <v>0.81496132952266787</v>
      </c>
      <c r="J34" s="28">
        <f>'Calculations nonhispanic'!J215</f>
        <v>0.81121512630033499</v>
      </c>
      <c r="K34" s="28">
        <f>'Calculations nonhispanic'!K215</f>
        <v>0.8074817028036162</v>
      </c>
      <c r="L34" s="28">
        <f>'Calculations nonhispanic'!L215</f>
        <v>0.80384841121962836</v>
      </c>
      <c r="M34" s="28">
        <f>'Calculations nonhispanic'!M215</f>
        <v>0.80009894253533331</v>
      </c>
      <c r="N34" s="28">
        <f>'Calculations nonhispanic'!N215</f>
        <v>0.7963345995765958</v>
      </c>
      <c r="O34" s="28">
        <f>'Calculations nonhispanic'!O215</f>
        <v>0.79255623697657085</v>
      </c>
      <c r="P34" s="28">
        <f>'Calculations nonhispanic'!P215</f>
        <v>0.78876470557240441</v>
      </c>
      <c r="Q34" s="28">
        <f>'Calculations nonhispanic'!Q215</f>
        <v>0.78496085175787944</v>
      </c>
      <c r="R34" s="28">
        <f>'Calculations nonhispanic'!R215</f>
        <v>0.78114551685772071</v>
      </c>
      <c r="S34" s="28">
        <f>'Calculations nonhispanic'!S215</f>
        <v>0.77731953652398</v>
      </c>
      <c r="T34" s="28">
        <f>'Calculations nonhispanic'!T215</f>
        <v>0.77348374015485322</v>
      </c>
      <c r="U34" s="28">
        <f>'Calculations nonhispanic'!U215</f>
        <v>0.76963895033624785</v>
      </c>
      <c r="V34" s="28">
        <f>'Calculations nonhispanic'!V215</f>
        <v>0.7657859823063129</v>
      </c>
      <c r="W34" s="28">
        <f>'Calculations nonhispanic'!W215</f>
        <v>0.76192564344312463</v>
      </c>
      <c r="X34" s="28">
        <f>'Calculations nonhispanic'!X215</f>
        <v>0.75805873277564184</v>
      </c>
      <c r="Y34" s="28">
        <f>'Calculations nonhispanic'!Y215</f>
        <v>0.75418604051799265</v>
      </c>
      <c r="Z34" s="28">
        <f>'Calculations nonhispanic'!Z215</f>
        <v>0.75030834762712018</v>
      </c>
      <c r="AA34" s="28">
        <f>'Calculations nonhispanic'!AA215</f>
        <v>0.7464264253837235</v>
      </c>
      <c r="AB34" s="28">
        <f>'Calculations nonhispanic'!AB215</f>
        <v>0.74254103499642532</v>
      </c>
      <c r="AC34" s="28">
        <f>'Calculations nonhispanic'!AC215</f>
        <v>0.73865292722903197</v>
      </c>
      <c r="AD34" s="28">
        <f>'Calculations nonhispanic'!AD215</f>
        <v>0.73476284205069475</v>
      </c>
      <c r="AE34" s="28">
        <f>'Calculations nonhispanic'!AE215</f>
        <v>0.73087150830876535</v>
      </c>
      <c r="AF34" s="28">
        <f>'Calculations nonhispanic'!AF215</f>
        <v>0.7269796434240815</v>
      </c>
      <c r="AG34">
        <f t="shared" si="4"/>
        <v>0.7238467346476396</v>
      </c>
      <c r="AH34">
        <f t="shared" si="4"/>
        <v>0.72005551966116688</v>
      </c>
      <c r="AI34">
        <f t="shared" si="4"/>
        <v>0.71626430467469504</v>
      </c>
      <c r="AJ34">
        <f t="shared" si="4"/>
        <v>0.71247308968822232</v>
      </c>
      <c r="AK34">
        <f t="shared" si="4"/>
        <v>0.70868187470174959</v>
      </c>
      <c r="AL34">
        <f t="shared" si="4"/>
        <v>0.70489065971527776</v>
      </c>
      <c r="AM34">
        <f t="shared" si="4"/>
        <v>0.70109944472880503</v>
      </c>
      <c r="AN34">
        <f t="shared" si="4"/>
        <v>0.69730822974233231</v>
      </c>
      <c r="AO34">
        <f t="shared" si="4"/>
        <v>0.69351701475586047</v>
      </c>
      <c r="AP34">
        <f t="shared" si="4"/>
        <v>0.68972579976938775</v>
      </c>
      <c r="AQ34">
        <f t="shared" si="4"/>
        <v>0.68593458478291502</v>
      </c>
      <c r="AR34">
        <f t="shared" si="4"/>
        <v>0.6821433697964423</v>
      </c>
      <c r="AS34">
        <f t="shared" si="4"/>
        <v>0.67835215480997046</v>
      </c>
      <c r="AT34">
        <f t="shared" si="4"/>
        <v>0.67456093982349774</v>
      </c>
      <c r="AU34">
        <f t="shared" si="4"/>
        <v>0.67076972483702502</v>
      </c>
      <c r="AV34">
        <f t="shared" si="4"/>
        <v>0.66697850985055318</v>
      </c>
      <c r="AW34">
        <f t="shared" si="3"/>
        <v>0.66318729486408046</v>
      </c>
      <c r="AX34">
        <f t="shared" si="3"/>
        <v>0.65939607987760773</v>
      </c>
      <c r="AY34">
        <f t="shared" si="3"/>
        <v>0.6556048648911359</v>
      </c>
      <c r="AZ34">
        <f t="shared" si="3"/>
        <v>0.65181364990466317</v>
      </c>
    </row>
    <row r="35" spans="1:52" x14ac:dyDescent="0.2">
      <c r="A35" s="6" t="s">
        <v>49</v>
      </c>
      <c r="B35" s="28">
        <f>'Calculations nonhispanic'!B216</f>
        <v>0.90590453074433663</v>
      </c>
      <c r="C35" s="28">
        <f>'Calculations nonhispanic'!C216</f>
        <v>0.90342581270711997</v>
      </c>
      <c r="D35" s="28">
        <f>'Calculations nonhispanic'!D216</f>
        <v>0.90082710631000973</v>
      </c>
      <c r="E35" s="28">
        <f>'Calculations nonhispanic'!E216</f>
        <v>0.89818993239443179</v>
      </c>
      <c r="F35" s="28">
        <f>'Calculations nonhispanic'!F216</f>
        <v>0.89552457182254441</v>
      </c>
      <c r="G35" s="28">
        <f>'Calculations nonhispanic'!G216</f>
        <v>0.89280933686537667</v>
      </c>
      <c r="H35" s="28">
        <f>'Calculations nonhispanic'!H216</f>
        <v>0.89003946177443805</v>
      </c>
      <c r="I35" s="28">
        <f>'Calculations nonhispanic'!I216</f>
        <v>0.8872402977841245</v>
      </c>
      <c r="J35" s="28">
        <f>'Calculations nonhispanic'!J216</f>
        <v>0.8844242025938196</v>
      </c>
      <c r="K35" s="28">
        <f>'Calculations nonhispanic'!K216</f>
        <v>0.88160385051176593</v>
      </c>
      <c r="L35" s="28">
        <f>'Calculations nonhispanic'!L216</f>
        <v>0.87884589298934135</v>
      </c>
      <c r="M35" s="28">
        <f>'Calculations nonhispanic'!M216</f>
        <v>0.87598608502474351</v>
      </c>
      <c r="N35" s="28">
        <f>'Calculations nonhispanic'!N216</f>
        <v>0.87310100962401727</v>
      </c>
      <c r="O35" s="28">
        <f>'Calculations nonhispanic'!O216</f>
        <v>0.87019119802137468</v>
      </c>
      <c r="P35" s="28">
        <f>'Calculations nonhispanic'!P216</f>
        <v>0.867257189526358</v>
      </c>
      <c r="Q35" s="28">
        <f>'Calculations nonhispanic'!Q216</f>
        <v>0.86429953102826529</v>
      </c>
      <c r="R35" s="28">
        <f>'Calculations nonhispanic'!R216</f>
        <v>0.86131877650002175</v>
      </c>
      <c r="S35" s="28">
        <f>'Calculations nonhispanic'!S216</f>
        <v>0.85831548650224576</v>
      </c>
      <c r="T35" s="28">
        <f>'Calculations nonhispanic'!T216</f>
        <v>0.85529022768821839</v>
      </c>
      <c r="U35" s="28">
        <f>'Calculations nonhispanic'!U216</f>
        <v>0.85224357231048353</v>
      </c>
      <c r="V35" s="28">
        <f>'Calculations nonhispanic'!V216</f>
        <v>0.84917609772974645</v>
      </c>
      <c r="W35" s="28">
        <f>'Calculations nonhispanic'!W216</f>
        <v>0.84608838592674651</v>
      </c>
      <c r="X35" s="28">
        <f>'Calculations nonhispanic'!X216</f>
        <v>0.84298102301774713</v>
      </c>
      <c r="Y35" s="28">
        <f>'Calculations nonhispanic'!Y216</f>
        <v>0.83985459877426405</v>
      </c>
      <c r="Z35" s="28">
        <f>'Calculations nonhispanic'!Z216</f>
        <v>0.83670970614763973</v>
      </c>
      <c r="AA35" s="28">
        <f>'Calculations nonhispanic'!AA216</f>
        <v>0.83354694079902469</v>
      </c>
      <c r="AB35" s="28">
        <f>'Calculations nonhispanic'!AB216</f>
        <v>0.83036690063533025</v>
      </c>
      <c r="AC35" s="28">
        <f>'Calculations nonhispanic'!AC216</f>
        <v>0.82717018535167697</v>
      </c>
      <c r="AD35" s="28">
        <f>'Calculations nonhispanic'!AD216</f>
        <v>0.82395739598083262</v>
      </c>
      <c r="AE35" s="28">
        <f>'Calculations nonhispanic'!AE216</f>
        <v>0.82072913445011864</v>
      </c>
      <c r="AF35" s="28">
        <f>'Calculations nonhispanic'!AF216</f>
        <v>0.81748600314623365</v>
      </c>
      <c r="AG35">
        <f t="shared" si="4"/>
        <v>0.8160703201615318</v>
      </c>
      <c r="AH35">
        <f t="shared" si="4"/>
        <v>0.81311321427509053</v>
      </c>
      <c r="AI35">
        <f t="shared" si="4"/>
        <v>0.81015610838864927</v>
      </c>
      <c r="AJ35">
        <f t="shared" si="4"/>
        <v>0.807199002502208</v>
      </c>
      <c r="AK35">
        <f t="shared" si="4"/>
        <v>0.80424189661576673</v>
      </c>
      <c r="AL35">
        <f t="shared" si="4"/>
        <v>0.80128479072932457</v>
      </c>
      <c r="AM35">
        <f t="shared" si="4"/>
        <v>0.7983276848428833</v>
      </c>
      <c r="AN35">
        <f t="shared" si="4"/>
        <v>0.79537057895644203</v>
      </c>
      <c r="AO35">
        <f t="shared" si="4"/>
        <v>0.79241347307000076</v>
      </c>
      <c r="AP35">
        <f t="shared" si="4"/>
        <v>0.78945636718355949</v>
      </c>
      <c r="AQ35">
        <f t="shared" si="4"/>
        <v>0.78649926129711822</v>
      </c>
      <c r="AR35">
        <f t="shared" si="4"/>
        <v>0.78354215541067695</v>
      </c>
      <c r="AS35">
        <f t="shared" si="4"/>
        <v>0.78058504952423569</v>
      </c>
      <c r="AT35">
        <f t="shared" si="4"/>
        <v>0.77762794363779442</v>
      </c>
      <c r="AU35">
        <f t="shared" si="4"/>
        <v>0.77467083775135315</v>
      </c>
      <c r="AV35">
        <f t="shared" si="4"/>
        <v>0.77171373186491188</v>
      </c>
      <c r="AW35">
        <f t="shared" si="3"/>
        <v>0.76875662597847061</v>
      </c>
      <c r="AX35">
        <f t="shared" si="3"/>
        <v>0.76579952009202934</v>
      </c>
      <c r="AY35">
        <f t="shared" si="3"/>
        <v>0.76284241420558807</v>
      </c>
      <c r="AZ35">
        <f t="shared" si="3"/>
        <v>0.7598853083191468</v>
      </c>
    </row>
    <row r="36" spans="1:52" x14ac:dyDescent="0.2">
      <c r="A36" s="6" t="s">
        <v>50</v>
      </c>
      <c r="B36" s="28">
        <f>'Calculations nonhispanic'!B217</f>
        <v>0.88600000000000001</v>
      </c>
      <c r="C36" s="28">
        <f>'Calculations nonhispanic'!C217</f>
        <v>0.88320343738538298</v>
      </c>
      <c r="D36" s="28">
        <f>'Calculations nonhispanic'!D217</f>
        <v>0.88027624177856845</v>
      </c>
      <c r="E36" s="28">
        <f>'Calculations nonhispanic'!E217</f>
        <v>0.87731060519886628</v>
      </c>
      <c r="F36" s="28">
        <f>'Calculations nonhispanic'!F217</f>
        <v>0.87431820225726531</v>
      </c>
      <c r="G36" s="28">
        <f>'Calculations nonhispanic'!G217</f>
        <v>0.87127482871044759</v>
      </c>
      <c r="H36" s="28">
        <f>'Calculations nonhispanic'!H217</f>
        <v>0.86817536081771751</v>
      </c>
      <c r="I36" s="28">
        <f>'Calculations nonhispanic'!I217</f>
        <v>0.86504832689639599</v>
      </c>
      <c r="J36" s="28">
        <f>'Calculations nonhispanic'!J217</f>
        <v>0.8619075873727261</v>
      </c>
      <c r="K36" s="28">
        <f>'Calculations nonhispanic'!K217</f>
        <v>0.85876726428148964</v>
      </c>
      <c r="L36" s="28">
        <f>'Calculations nonhispanic'!L217</f>
        <v>0.85570134513037854</v>
      </c>
      <c r="M36" s="28">
        <f>'Calculations nonhispanic'!M217</f>
        <v>0.85252728365482588</v>
      </c>
      <c r="N36" s="28">
        <f>'Calculations nonhispanic'!N217</f>
        <v>0.84933035201319818</v>
      </c>
      <c r="O36" s="28">
        <f>'Calculations nonhispanic'!O217</f>
        <v>0.8461112058524547</v>
      </c>
      <c r="P36" s="28">
        <f>'Calculations nonhispanic'!P217</f>
        <v>0.84287050595818203</v>
      </c>
      <c r="Q36" s="28">
        <f>'Calculations nonhispanic'!Q217</f>
        <v>0.83960891766496881</v>
      </c>
      <c r="R36" s="28">
        <f>'Calculations nonhispanic'!R217</f>
        <v>0.8363271102725055</v>
      </c>
      <c r="S36" s="28">
        <f>'Calculations nonhispanic'!S217</f>
        <v>0.83302575646818833</v>
      </c>
      <c r="T36" s="28">
        <f>'Calculations nonhispanic'!T217</f>
        <v>0.82970553175696693</v>
      </c>
      <c r="U36" s="28">
        <f>'Calculations nonhispanic'!U217</f>
        <v>0.82636711389916495</v>
      </c>
      <c r="V36" s="28">
        <f>'Calculations nonhispanic'!V217</f>
        <v>0.82301118235693171</v>
      </c>
      <c r="W36" s="28">
        <f>'Calculations nonhispanic'!W217</f>
        <v>0.81963841774997592</v>
      </c>
      <c r="X36" s="28">
        <f>'Calculations nonhispanic'!X217</f>
        <v>0.81624950132118645</v>
      </c>
      <c r="Y36" s="28">
        <f>'Calculations nonhispanic'!Y217</f>
        <v>0.81284511441270202</v>
      </c>
      <c r="Z36" s="28">
        <f>'Calculations nonhispanic'!Z217</f>
        <v>0.80942593795297424</v>
      </c>
      <c r="AA36" s="28">
        <f>'Calculations nonhispanic'!AA217</f>
        <v>0.80599265195530123</v>
      </c>
      <c r="AB36" s="28">
        <f>'Calculations nonhispanic'!AB217</f>
        <v>0.8025459350283014</v>
      </c>
      <c r="AC36" s="28">
        <f>'Calculations nonhispanic'!AC217</f>
        <v>0.7990864638987496</v>
      </c>
      <c r="AD36" s="28">
        <f>'Calculations nonhispanic'!AD217</f>
        <v>0.79561491294714781</v>
      </c>
      <c r="AE36" s="28">
        <f>'Calculations nonhispanic'!AE217</f>
        <v>0.79213195375638779</v>
      </c>
      <c r="AF36" s="28">
        <f>'Calculations nonhispanic'!AF217</f>
        <v>0.78863825467381321</v>
      </c>
      <c r="AG36">
        <f t="shared" si="4"/>
        <v>0.78669500292659489</v>
      </c>
      <c r="AH36">
        <f t="shared" si="4"/>
        <v>0.78343796217518591</v>
      </c>
      <c r="AI36">
        <f t="shared" si="4"/>
        <v>0.78018092142377782</v>
      </c>
      <c r="AJ36">
        <f t="shared" si="4"/>
        <v>0.77692388067236884</v>
      </c>
      <c r="AK36">
        <f t="shared" si="4"/>
        <v>0.77366683992095986</v>
      </c>
      <c r="AL36">
        <f t="shared" si="4"/>
        <v>0.77040979916955177</v>
      </c>
      <c r="AM36">
        <f t="shared" si="4"/>
        <v>0.76715275841814279</v>
      </c>
      <c r="AN36">
        <f t="shared" si="4"/>
        <v>0.76389571766673381</v>
      </c>
      <c r="AO36">
        <f t="shared" si="4"/>
        <v>0.76063867691532572</v>
      </c>
      <c r="AP36">
        <f t="shared" si="4"/>
        <v>0.75738163616391674</v>
      </c>
      <c r="AQ36">
        <f t="shared" si="4"/>
        <v>0.75412459541250776</v>
      </c>
      <c r="AR36">
        <f t="shared" si="4"/>
        <v>0.75086755466109967</v>
      </c>
      <c r="AS36">
        <f t="shared" si="4"/>
        <v>0.74761051390969069</v>
      </c>
      <c r="AT36">
        <f t="shared" si="4"/>
        <v>0.74435347315828171</v>
      </c>
      <c r="AU36">
        <f t="shared" si="4"/>
        <v>0.74109643240687362</v>
      </c>
      <c r="AV36">
        <f t="shared" si="4"/>
        <v>0.73783939165546464</v>
      </c>
      <c r="AW36">
        <f t="shared" si="3"/>
        <v>0.73458235090405566</v>
      </c>
      <c r="AX36">
        <f t="shared" si="3"/>
        <v>0.73132531015264757</v>
      </c>
      <c r="AY36">
        <f t="shared" si="3"/>
        <v>0.72806826940123859</v>
      </c>
      <c r="AZ36">
        <f t="shared" si="3"/>
        <v>0.72481122864982961</v>
      </c>
    </row>
    <row r="37" spans="1:52" x14ac:dyDescent="0.2">
      <c r="A37" s="6" t="s">
        <v>51</v>
      </c>
      <c r="B37" s="28">
        <f>'Calculations nonhispanic'!B218</f>
        <v>0.83800000000000008</v>
      </c>
      <c r="C37" s="28">
        <f>'Calculations nonhispanic'!C218</f>
        <v>0.83455906381989176</v>
      </c>
      <c r="D37" s="28">
        <f>'Calculations nonhispanic'!D218</f>
        <v>0.83096966132921346</v>
      </c>
      <c r="E37" s="28">
        <f>'Calculations nonhispanic'!E218</f>
        <v>0.82734571294106751</v>
      </c>
      <c r="F37" s="28">
        <f>'Calculations nonhispanic'!F218</f>
        <v>0.82370169779361491</v>
      </c>
      <c r="G37" s="28">
        <f>'Calculations nonhispanic'!G218</f>
        <v>0.82000843155770531</v>
      </c>
      <c r="H37" s="28">
        <f>'Calculations nonhispanic'!H218</f>
        <v>0.81626017038611454</v>
      </c>
      <c r="I37" s="28">
        <f>'Calculations nonhispanic'!I218</f>
        <v>0.81249173830495169</v>
      </c>
      <c r="J37" s="28">
        <f>'Calculations nonhispanic'!J218</f>
        <v>0.80871989444037662</v>
      </c>
      <c r="K37" s="28">
        <f>'Calculations nonhispanic'!K218</f>
        <v>0.80496148193356387</v>
      </c>
      <c r="L37" s="28">
        <f>'Calculations nonhispanic'!L218</f>
        <v>0.80130440722065133</v>
      </c>
      <c r="M37" s="28">
        <f>'Calculations nonhispanic'!M218</f>
        <v>0.79753094381241885</v>
      </c>
      <c r="N37" s="28">
        <f>'Calculations nonhispanic'!N218</f>
        <v>0.79374306669015837</v>
      </c>
      <c r="O37" s="28">
        <f>'Calculations nonhispanic'!O218</f>
        <v>0.78994163717075272</v>
      </c>
      <c r="P37" s="28">
        <f>'Calculations nonhispanic'!P218</f>
        <v>0.78612751229071087</v>
      </c>
      <c r="Q37" s="28">
        <f>'Calculations nonhispanic'!Q218</f>
        <v>0.78230154416174269</v>
      </c>
      <c r="R37" s="28">
        <f>'Calculations nonhispanic'!R218</f>
        <v>0.77846457934873481</v>
      </c>
      <c r="S37" s="28">
        <f>'Calculations nonhispanic'!S218</f>
        <v>0.77461745827051554</v>
      </c>
      <c r="T37" s="28">
        <f>'Calculations nonhispanic'!T218</f>
        <v>0.77076101462372903</v>
      </c>
      <c r="U37" s="28">
        <f>'Calculations nonhispanic'!U218</f>
        <v>0.76689607483010247</v>
      </c>
      <c r="V37" s="28">
        <f>'Calculations nonhispanic'!V218</f>
        <v>0.76302345750728517</v>
      </c>
      <c r="W37" s="28">
        <f>'Calculations nonhispanic'!W218</f>
        <v>0.75914397296341651</v>
      </c>
      <c r="X37" s="28">
        <f>'Calculations nonhispanic'!X218</f>
        <v>0.75525842271550347</v>
      </c>
      <c r="Y37" s="28">
        <f>'Calculations nonhispanic'!Y218</f>
        <v>0.7513675990316353</v>
      </c>
      <c r="Z37" s="28">
        <f>'Calculations nonhispanic'!Z218</f>
        <v>0.74747228449702396</v>
      </c>
      <c r="AA37" s="28">
        <f>'Calculations nonhispanic'!AA218</f>
        <v>0.74357325160377641</v>
      </c>
      <c r="AB37" s="28">
        <f>'Calculations nonhispanic'!AB218</f>
        <v>0.73967126236429348</v>
      </c>
      <c r="AC37" s="28">
        <f>'Calculations nonhispanic'!AC218</f>
        <v>0.73576706794812574</v>
      </c>
      <c r="AD37" s="28">
        <f>'Calculations nonhispanic'!AD218</f>
        <v>0.73186140834206304</v>
      </c>
      <c r="AE37" s="28">
        <f>'Calculations nonhispanic'!AE218</f>
        <v>0.72795501203321644</v>
      </c>
      <c r="AF37" s="28">
        <f>'Calculations nonhispanic'!AF218</f>
        <v>0.7240485957147974</v>
      </c>
      <c r="AG37">
        <f t="shared" si="4"/>
        <v>0.72085842326718019</v>
      </c>
      <c r="AH37">
        <f t="shared" si="4"/>
        <v>0.71704544483096111</v>
      </c>
      <c r="AI37">
        <f t="shared" si="4"/>
        <v>0.71323246639474203</v>
      </c>
      <c r="AJ37">
        <f t="shared" si="4"/>
        <v>0.70941948795852383</v>
      </c>
      <c r="AK37">
        <f t="shared" si="4"/>
        <v>0.70560650952230475</v>
      </c>
      <c r="AL37">
        <f t="shared" si="4"/>
        <v>0.70179353108608566</v>
      </c>
      <c r="AM37">
        <f t="shared" si="4"/>
        <v>0.69798055264986658</v>
      </c>
      <c r="AN37">
        <f t="shared" si="4"/>
        <v>0.69416757421364839</v>
      </c>
      <c r="AO37">
        <f t="shared" si="4"/>
        <v>0.6903545957774293</v>
      </c>
      <c r="AP37">
        <f t="shared" si="4"/>
        <v>0.68654161734121022</v>
      </c>
      <c r="AQ37">
        <f t="shared" si="4"/>
        <v>0.68272863890499114</v>
      </c>
      <c r="AR37">
        <f t="shared" si="4"/>
        <v>0.67891566046877294</v>
      </c>
      <c r="AS37">
        <f t="shared" si="4"/>
        <v>0.67510268203255386</v>
      </c>
      <c r="AT37">
        <f t="shared" si="4"/>
        <v>0.67128970359633477</v>
      </c>
      <c r="AU37">
        <f t="shared" si="4"/>
        <v>0.66747672516011569</v>
      </c>
      <c r="AV37">
        <f t="shared" si="4"/>
        <v>0.6636637467238975</v>
      </c>
      <c r="AW37">
        <f t="shared" si="3"/>
        <v>0.65985076828767841</v>
      </c>
      <c r="AX37">
        <f t="shared" si="3"/>
        <v>0.65603778985145933</v>
      </c>
      <c r="AY37">
        <f t="shared" si="3"/>
        <v>0.65222481141524025</v>
      </c>
      <c r="AZ37">
        <f t="shared" si="3"/>
        <v>0.64841183297902205</v>
      </c>
    </row>
    <row r="38" spans="1:52" x14ac:dyDescent="0.2">
      <c r="A38" s="6" t="s">
        <v>52</v>
      </c>
      <c r="B38" s="28">
        <f>'Calculations nonhispanic'!B219</f>
        <v>0.83899999999999997</v>
      </c>
      <c r="C38" s="28">
        <f>'Calculations nonhispanic'!C219</f>
        <v>0.8355708693855739</v>
      </c>
      <c r="D38" s="28">
        <f>'Calculations nonhispanic'!D219</f>
        <v>0.83199354697300687</v>
      </c>
      <c r="E38" s="28">
        <f>'Calculations nonhispanic'!E219</f>
        <v>0.82838155404579195</v>
      </c>
      <c r="F38" s="28">
        <f>'Calculations nonhispanic'!F219</f>
        <v>0.82474931892852665</v>
      </c>
      <c r="G38" s="28">
        <f>'Calculations nonhispanic'!G219</f>
        <v>0.82106774712517305</v>
      </c>
      <c r="H38" s="28">
        <f>'Calculations nonhispanic'!H219</f>
        <v>0.81733110498035655</v>
      </c>
      <c r="I38" s="28">
        <f>'Calculations nonhispanic'!I219</f>
        <v>0.81357410346901593</v>
      </c>
      <c r="J38" s="28">
        <f>'Calculations nonhispanic'!J219</f>
        <v>0.80981345091590684</v>
      </c>
      <c r="K38" s="28">
        <f>'Calculations nonhispanic'!K219</f>
        <v>0.80606594379582663</v>
      </c>
      <c r="L38" s="28">
        <f>'Calculations nonhispanic'!L219</f>
        <v>0.80241924677551402</v>
      </c>
      <c r="M38" s="28">
        <f>'Calculations nonhispanic'!M219</f>
        <v>0.79865625190742973</v>
      </c>
      <c r="N38" s="28">
        <f>'Calculations nonhispanic'!N219</f>
        <v>0.79487864088207139</v>
      </c>
      <c r="O38" s="28">
        <f>'Calculations nonhispanic'!O219</f>
        <v>0.79108727212364816</v>
      </c>
      <c r="P38" s="28">
        <f>'Calculations nonhispanic'!P219</f>
        <v>0.78728299998850504</v>
      </c>
      <c r="Q38" s="28">
        <f>'Calculations nonhispanic'!Q219</f>
        <v>0.78346667411934867</v>
      </c>
      <c r="R38" s="28">
        <f>'Calculations nonhispanic'!R219</f>
        <v>0.77963913882155089</v>
      </c>
      <c r="S38" s="28">
        <f>'Calculations nonhispanic'!S219</f>
        <v>0.77580123246193056</v>
      </c>
      <c r="T38" s="28">
        <f>'Calculations nonhispanic'!T219</f>
        <v>0.77195378689035121</v>
      </c>
      <c r="U38" s="28">
        <f>'Calculations nonhispanic'!U219</f>
        <v>0.76809762688442984</v>
      </c>
      <c r="V38" s="28">
        <f>'Calculations nonhispanic'!V219</f>
        <v>0.76423356961755451</v>
      </c>
      <c r="W38" s="28">
        <f>'Calculations nonhispanic'!W219</f>
        <v>0.76036242415037902</v>
      </c>
      <c r="X38" s="28">
        <f>'Calculations nonhispanic'!X219</f>
        <v>0.75648499094589472</v>
      </c>
      <c r="Y38" s="28">
        <f>'Calculations nonhispanic'!Y219</f>
        <v>0.75260206140811825</v>
      </c>
      <c r="Z38" s="28">
        <f>'Calculations nonhispanic'!Z219</f>
        <v>0.74871441744440326</v>
      </c>
      <c r="AA38" s="28">
        <f>'Calculations nonhispanic'!AA219</f>
        <v>0.74482283105129554</v>
      </c>
      <c r="AB38" s="28">
        <f>'Calculations nonhispanic'!AB219</f>
        <v>0.74092806392383981</v>
      </c>
      <c r="AC38" s="28">
        <f>'Calculations nonhispanic'!AC219</f>
        <v>0.73703086708818821</v>
      </c>
      <c r="AD38" s="28">
        <f>'Calculations nonhispanic'!AD219</f>
        <v>0.73313198055729734</v>
      </c>
      <c r="AE38" s="28">
        <f>'Calculations nonhispanic'!AE219</f>
        <v>0.7292321330094903</v>
      </c>
      <c r="AF38" s="28">
        <f>'Calculations nonhispanic'!AF219</f>
        <v>0.72533204148960084</v>
      </c>
      <c r="AG38">
        <f t="shared" si="4"/>
        <v>0.72216694158627259</v>
      </c>
      <c r="AH38">
        <f t="shared" si="4"/>
        <v>0.71836345226775311</v>
      </c>
      <c r="AI38">
        <f t="shared" si="4"/>
        <v>0.71455996294923363</v>
      </c>
      <c r="AJ38">
        <f t="shared" si="4"/>
        <v>0.71075647363071415</v>
      </c>
      <c r="AK38">
        <f t="shared" si="4"/>
        <v>0.70695298431219555</v>
      </c>
      <c r="AL38">
        <f t="shared" si="4"/>
        <v>0.70314949499367607</v>
      </c>
      <c r="AM38">
        <f t="shared" si="4"/>
        <v>0.69934600567515659</v>
      </c>
      <c r="AN38">
        <f t="shared" si="4"/>
        <v>0.69554251635663711</v>
      </c>
      <c r="AO38">
        <f t="shared" si="4"/>
        <v>0.69173902703811763</v>
      </c>
      <c r="AP38">
        <f t="shared" si="4"/>
        <v>0.68793553771959903</v>
      </c>
      <c r="AQ38">
        <f t="shared" si="4"/>
        <v>0.68413204840107955</v>
      </c>
      <c r="AR38">
        <f t="shared" si="4"/>
        <v>0.68032855908256007</v>
      </c>
      <c r="AS38">
        <f t="shared" si="4"/>
        <v>0.67652506976404059</v>
      </c>
      <c r="AT38">
        <f t="shared" si="4"/>
        <v>0.67272158044552111</v>
      </c>
      <c r="AU38">
        <f t="shared" si="4"/>
        <v>0.66891809112700251</v>
      </c>
      <c r="AV38">
        <f t="shared" si="4"/>
        <v>0.66511460180848303</v>
      </c>
      <c r="AW38">
        <f t="shared" si="3"/>
        <v>0.66131111248996355</v>
      </c>
      <c r="AX38">
        <f t="shared" si="3"/>
        <v>0.65750762317144407</v>
      </c>
      <c r="AY38">
        <f t="shared" si="3"/>
        <v>0.65370413385292547</v>
      </c>
      <c r="AZ38">
        <f t="shared" si="3"/>
        <v>0.64990064453440599</v>
      </c>
    </row>
    <row r="39" spans="1:52" x14ac:dyDescent="0.2">
      <c r="A39" s="6" t="s">
        <v>53</v>
      </c>
      <c r="B39" s="28">
        <f>'Calculations nonhispanic'!B220</f>
        <v>0.86899999999999999</v>
      </c>
      <c r="C39" s="28">
        <f>'Calculations nonhispanic'!C220</f>
        <v>0.86595643347443862</v>
      </c>
      <c r="D39" s="28">
        <f>'Calculations nonhispanic'!D220</f>
        <v>0.86277475786561075</v>
      </c>
      <c r="E39" s="28">
        <f>'Calculations nonhispanic'!E220</f>
        <v>0.85955547999917781</v>
      </c>
      <c r="F39" s="28">
        <f>'Calculations nonhispanic'!F220</f>
        <v>0.85631135507835821</v>
      </c>
      <c r="G39" s="28">
        <f>'Calculations nonhispanic'!G220</f>
        <v>0.85301625113993018</v>
      </c>
      <c r="H39" s="28">
        <f>'Calculations nonhispanic'!H220</f>
        <v>0.84966479085921587</v>
      </c>
      <c r="I39" s="28">
        <f>'Calculations nonhispanic'!I220</f>
        <v>0.8462879425983767</v>
      </c>
      <c r="J39" s="28">
        <f>'Calculations nonhispanic'!J220</f>
        <v>0.8429007049567171</v>
      </c>
      <c r="K39" s="28">
        <f>'Calculations nonhispanic'!K220</f>
        <v>0.83951828108162874</v>
      </c>
      <c r="L39" s="28">
        <f>'Calculations nonhispanic'!L220</f>
        <v>0.83622015654924886</v>
      </c>
      <c r="M39" s="28">
        <f>'Calculations nonhispanic'!M220</f>
        <v>0.83280997693126235</v>
      </c>
      <c r="N39" s="28">
        <f>'Calculations nonhispanic'!N220</f>
        <v>0.82937957300189247</v>
      </c>
      <c r="O39" s="28">
        <f>'Calculations nonhispanic'!O220</f>
        <v>0.8259296888726515</v>
      </c>
      <c r="P39" s="28">
        <f>'Calculations nonhispanic'!P220</f>
        <v>0.82246107072159258</v>
      </c>
      <c r="Q39" s="28">
        <f>'Calculations nonhispanic'!Q220</f>
        <v>0.81897446615586633</v>
      </c>
      <c r="R39" s="28">
        <f>'Calculations nonhispanic'!R220</f>
        <v>0.81547062358596412</v>
      </c>
      <c r="S39" s="28">
        <f>'Calculations nonhispanic'!S220</f>
        <v>0.81195029161235632</v>
      </c>
      <c r="T39" s="28">
        <f>'Calculations nonhispanic'!T220</f>
        <v>0.80841421842519534</v>
      </c>
      <c r="U39" s="28">
        <f>'Calculations nonhispanic'!U220</f>
        <v>0.80486315121771868</v>
      </c>
      <c r="V39" s="28">
        <f>'Calculations nonhispanic'!V220</f>
        <v>0.80129783561391321</v>
      </c>
      <c r="W39" s="28">
        <f>'Calculations nonhispanic'!W220</f>
        <v>0.79771901511097432</v>
      </c>
      <c r="X39" s="28">
        <f>'Calculations nonhispanic'!X220</f>
        <v>0.79412743053704238</v>
      </c>
      <c r="Y39" s="28">
        <f>'Calculations nonhispanic'!Y220</f>
        <v>0.79052381952464612</v>
      </c>
      <c r="Z39" s="28">
        <f>'Calculations nonhispanic'!Z220</f>
        <v>0.78690891600025148</v>
      </c>
      <c r="AA39" s="28">
        <f>'Calculations nonhispanic'!AA220</f>
        <v>0.78328344969024433</v>
      </c>
      <c r="AB39" s="28">
        <f>'Calculations nonhispanic'!AB220</f>
        <v>0.77964814564365303</v>
      </c>
      <c r="AC39" s="28">
        <f>'Calculations nonhispanic'!AC220</f>
        <v>0.77600372377187155</v>
      </c>
      <c r="AD39" s="28">
        <f>'Calculations nonhispanic'!AD220</f>
        <v>0.7723508984055808</v>
      </c>
      <c r="AE39" s="28">
        <f>'Calculations nonhispanic'!AE220</f>
        <v>0.76869037786904493</v>
      </c>
      <c r="AF39" s="28">
        <f>'Calculations nonhispanic'!AF220</f>
        <v>0.76502286407191489</v>
      </c>
      <c r="AG39">
        <f t="shared" si="4"/>
        <v>0.76263015148676683</v>
      </c>
      <c r="AH39">
        <f t="shared" si="4"/>
        <v>0.75915131883701559</v>
      </c>
      <c r="AI39">
        <f t="shared" si="4"/>
        <v>0.75567248618726524</v>
      </c>
      <c r="AJ39">
        <f t="shared" si="4"/>
        <v>0.752193653537514</v>
      </c>
      <c r="AK39">
        <f t="shared" si="4"/>
        <v>0.74871482088776276</v>
      </c>
      <c r="AL39">
        <f t="shared" si="4"/>
        <v>0.74523598823801152</v>
      </c>
      <c r="AM39">
        <f t="shared" si="4"/>
        <v>0.74175715558826028</v>
      </c>
      <c r="AN39">
        <f t="shared" si="4"/>
        <v>0.73827832293850904</v>
      </c>
      <c r="AO39">
        <f t="shared" si="4"/>
        <v>0.7347994902887578</v>
      </c>
      <c r="AP39">
        <f t="shared" si="4"/>
        <v>0.73132065763900655</v>
      </c>
      <c r="AQ39">
        <f t="shared" si="4"/>
        <v>0.7278418249892562</v>
      </c>
      <c r="AR39">
        <f t="shared" si="4"/>
        <v>0.72436299233950496</v>
      </c>
      <c r="AS39">
        <f t="shared" si="4"/>
        <v>0.72088415968975372</v>
      </c>
      <c r="AT39">
        <f t="shared" si="4"/>
        <v>0.71740532704000248</v>
      </c>
      <c r="AU39">
        <f t="shared" si="4"/>
        <v>0.71392649439025124</v>
      </c>
      <c r="AV39">
        <f t="shared" si="4"/>
        <v>0.7104476617405</v>
      </c>
      <c r="AW39">
        <f t="shared" si="3"/>
        <v>0.70696882909074876</v>
      </c>
      <c r="AX39">
        <f t="shared" si="3"/>
        <v>0.70348999644099752</v>
      </c>
      <c r="AY39">
        <f t="shared" si="3"/>
        <v>0.70001116379124717</v>
      </c>
      <c r="AZ39">
        <f t="shared" si="3"/>
        <v>0.69653233114149593</v>
      </c>
    </row>
    <row r="40" spans="1:52" x14ac:dyDescent="0.2">
      <c r="A40" s="6" t="s">
        <v>54</v>
      </c>
      <c r="B40" s="28">
        <f>'Calculations nonhispanic'!B221</f>
        <v>0.87499999999999989</v>
      </c>
      <c r="C40" s="28">
        <f>'Calculations nonhispanic'!C221</f>
        <v>0.87204114991246484</v>
      </c>
      <c r="D40" s="28">
        <f>'Calculations nonhispanic'!D221</f>
        <v>0.86894667183904428</v>
      </c>
      <c r="E40" s="28">
        <f>'Calculations nonhispanic'!E221</f>
        <v>0.86581421874799913</v>
      </c>
      <c r="F40" s="28">
        <f>'Calculations nonhispanic'!F221</f>
        <v>0.86265617570869346</v>
      </c>
      <c r="G40" s="28">
        <f>'Calculations nonhispanic'!G221</f>
        <v>0.85944706924196923</v>
      </c>
      <c r="H40" s="28">
        <f>'Calculations nonhispanic'!H221</f>
        <v>0.85618160667613774</v>
      </c>
      <c r="I40" s="28">
        <f>'Calculations nonhispanic'!I221</f>
        <v>0.85288992273515207</v>
      </c>
      <c r="J40" s="28">
        <f>'Calculations nonhispanic'!J221</f>
        <v>0.84958662894712722</v>
      </c>
      <c r="K40" s="28">
        <f>'Calculations nonhispanic'!K221</f>
        <v>0.84628656242144984</v>
      </c>
      <c r="L40" s="28">
        <f>'Calculations nonhispanic'!L221</f>
        <v>0.84306734416055773</v>
      </c>
      <c r="M40" s="28">
        <f>'Calculations nonhispanic'!M221</f>
        <v>0.83973731306924493</v>
      </c>
      <c r="N40" s="28">
        <f>'Calculations nonhispanic'!N221</f>
        <v>0.83638607070886839</v>
      </c>
      <c r="O40" s="28">
        <f>'Calculations nonhispanic'!O221</f>
        <v>0.83301433190457352</v>
      </c>
      <c r="P40" s="28">
        <f>'Calculations nonhispanic'!P221</f>
        <v>0.82962281467884835</v>
      </c>
      <c r="Q40" s="28">
        <f>'Calculations nonhispanic'!Q221</f>
        <v>0.82621223962739565</v>
      </c>
      <c r="R40" s="28">
        <f>'Calculations nonhispanic'!R221</f>
        <v>0.822783329304559</v>
      </c>
      <c r="S40" s="28">
        <f>'Calculations nonhispanic'!S221</f>
        <v>0.81933680761904659</v>
      </c>
      <c r="T40" s="28">
        <f>'Calculations nonhispanic'!T221</f>
        <v>0.81587339924065316</v>
      </c>
      <c r="U40" s="28">
        <f>'Calculations nonhispanic'!U221</f>
        <v>0.81239382901866353</v>
      </c>
      <c r="V40" s="28">
        <f>'Calculations nonhispanic'!V221</f>
        <v>0.8088988214125391</v>
      </c>
      <c r="W40" s="28">
        <f>'Calculations nonhispanic'!W221</f>
        <v>0.80538909993547225</v>
      </c>
      <c r="X40" s="28">
        <f>'Calculations nonhispanic'!X221</f>
        <v>0.80186538661134399</v>
      </c>
      <c r="Y40" s="28">
        <f>'Calculations nonhispanic'!Y221</f>
        <v>0.79832840144556638</v>
      </c>
      <c r="Z40" s="28">
        <f>'Calculations nonhispanic'!Z221</f>
        <v>0.79477886191027503</v>
      </c>
      <c r="AA40" s="28">
        <f>'Calculations nonhispanic'!AA221</f>
        <v>0.79121748244424994</v>
      </c>
      <c r="AB40" s="28">
        <f>'Calculations nonhispanic'!AB221</f>
        <v>0.78764497396794608</v>
      </c>
      <c r="AC40" s="28">
        <f>'Calculations nonhispanic'!AC221</f>
        <v>0.7840620434139508</v>
      </c>
      <c r="AD40" s="28">
        <f>'Calculations nonhispanic'!AD221</f>
        <v>0.78046939327313791</v>
      </c>
      <c r="AE40" s="28">
        <f>'Calculations nonhispanic'!AE221</f>
        <v>0.77686772115676328</v>
      </c>
      <c r="AF40" s="28">
        <f>'Calculations nonhispanic'!AF221</f>
        <v>0.77325771937470211</v>
      </c>
      <c r="AG40">
        <f t="shared" si="4"/>
        <v>0.77102306764724915</v>
      </c>
      <c r="AH40">
        <f t="shared" si="4"/>
        <v>0.76761915173304818</v>
      </c>
      <c r="AI40">
        <f t="shared" si="4"/>
        <v>0.7642152358188472</v>
      </c>
      <c r="AJ40">
        <f t="shared" si="4"/>
        <v>0.76081131990464623</v>
      </c>
      <c r="AK40">
        <f t="shared" si="4"/>
        <v>0.75740740399044526</v>
      </c>
      <c r="AL40">
        <f t="shared" si="4"/>
        <v>0.75400348807624518</v>
      </c>
      <c r="AM40">
        <f t="shared" si="4"/>
        <v>0.7505995721620442</v>
      </c>
      <c r="AN40">
        <f t="shared" si="4"/>
        <v>0.74719565624784323</v>
      </c>
      <c r="AO40">
        <f t="shared" si="4"/>
        <v>0.74379174033364226</v>
      </c>
      <c r="AP40">
        <f t="shared" si="4"/>
        <v>0.74038782441944129</v>
      </c>
      <c r="AQ40">
        <f t="shared" si="4"/>
        <v>0.73698390850524031</v>
      </c>
      <c r="AR40">
        <f t="shared" si="4"/>
        <v>0.73357999259103934</v>
      </c>
      <c r="AS40">
        <f t="shared" si="4"/>
        <v>0.73017607667683837</v>
      </c>
      <c r="AT40">
        <f t="shared" si="4"/>
        <v>0.7267721607626374</v>
      </c>
      <c r="AU40">
        <f t="shared" si="4"/>
        <v>0.72336824484843643</v>
      </c>
      <c r="AV40">
        <f t="shared" si="4"/>
        <v>0.71996432893423545</v>
      </c>
      <c r="AW40">
        <f t="shared" si="3"/>
        <v>0.71656041302003448</v>
      </c>
      <c r="AX40">
        <f t="shared" si="3"/>
        <v>0.71315649710583351</v>
      </c>
      <c r="AY40">
        <f t="shared" si="3"/>
        <v>0.70975258119163254</v>
      </c>
      <c r="AZ40">
        <f t="shared" si="3"/>
        <v>0.70634866527743156</v>
      </c>
    </row>
    <row r="41" spans="1:52" x14ac:dyDescent="0.2">
      <c r="A41" s="6" t="s">
        <v>55</v>
      </c>
      <c r="B41" s="28">
        <f>'Calculations nonhispanic'!B222</f>
        <v>0.86399999999999999</v>
      </c>
      <c r="C41" s="28">
        <f>'Calculations nonhispanic'!C222</f>
        <v>0.86088782990183199</v>
      </c>
      <c r="D41" s="28">
        <f>'Calculations nonhispanic'!D222</f>
        <v>0.85763560793205906</v>
      </c>
      <c r="E41" s="28">
        <f>'Calculations nonhispanic'!E222</f>
        <v>0.85434615352223897</v>
      </c>
      <c r="F41" s="28">
        <f>'Calculations nonhispanic'!F222</f>
        <v>0.8510325211064893</v>
      </c>
      <c r="G41" s="28">
        <f>'Calculations nonhispanic'!G222</f>
        <v>0.84766804749758928</v>
      </c>
      <c r="H41" s="28">
        <f>'Calculations nonhispanic'!H222</f>
        <v>0.84424728854414788</v>
      </c>
      <c r="I41" s="28">
        <f>'Calculations nonhispanic'!I222</f>
        <v>0.84080188498392561</v>
      </c>
      <c r="J41" s="28">
        <f>'Calculations nonhispanic'!J222</f>
        <v>0.83734714612518546</v>
      </c>
      <c r="K41" s="28">
        <f>'Calculations nonhispanic'!K222</f>
        <v>0.83389856763820258</v>
      </c>
      <c r="L41" s="28">
        <f>'Calculations nonhispanic'!L222</f>
        <v>0.8305371281515056</v>
      </c>
      <c r="M41" s="28">
        <f>'Calculations nonhispanic'!M222</f>
        <v>0.8270627062474869</v>
      </c>
      <c r="N41" s="28">
        <f>'Calculations nonhispanic'!N222</f>
        <v>0.82356892173362051</v>
      </c>
      <c r="O41" s="28">
        <f>'Calculations nonhispanic'!O222</f>
        <v>0.82005654149419371</v>
      </c>
      <c r="P41" s="28">
        <f>'Calculations nonhispanic'!P222</f>
        <v>0.81652633350594905</v>
      </c>
      <c r="Q41" s="28">
        <f>'Calculations nonhispanic'!Q222</f>
        <v>0.81297906619254034</v>
      </c>
      <c r="R41" s="28">
        <f>'Calculations nonhispanic'!R222</f>
        <v>0.80941550779245386</v>
      </c>
      <c r="S41" s="28">
        <f>'Calculations nonhispanic'!S222</f>
        <v>0.80583642574107583</v>
      </c>
      <c r="T41" s="28">
        <f>'Calculations nonhispanic'!T222</f>
        <v>0.80224258606752841</v>
      </c>
      <c r="U41" s="28">
        <f>'Calculations nonhispanic'!U222</f>
        <v>0.79863475280687779</v>
      </c>
      <c r="V41" s="28">
        <f>'Calculations nonhispanic'!V222</f>
        <v>0.79501368742822087</v>
      </c>
      <c r="W41" s="28">
        <f>'Calculations nonhispanic'!W222</f>
        <v>0.79138014827914249</v>
      </c>
      <c r="X41" s="28">
        <f>'Calculations nonhispanic'!X222</f>
        <v>0.78773489004697339</v>
      </c>
      <c r="Y41" s="28">
        <f>'Calculations nonhispanic'!Y222</f>
        <v>0.78407866323722286</v>
      </c>
      <c r="Z41" s="28">
        <f>'Calculations nonhispanic'!Z222</f>
        <v>0.78041221366953639</v>
      </c>
      <c r="AA41" s="28">
        <f>'Calculations nonhispanic'!AA222</f>
        <v>0.77673628199143929</v>
      </c>
      <c r="AB41" s="28">
        <f>'Calculations nonhispanic'!AB222</f>
        <v>0.77305160321012767</v>
      </c>
      <c r="AC41" s="28">
        <f>'Calculations nonhispanic'!AC222</f>
        <v>0.76935890624249537</v>
      </c>
      <c r="AD41" s="28">
        <f>'Calculations nonhispanic'!AD222</f>
        <v>0.76565891348353932</v>
      </c>
      <c r="AE41" s="28">
        <f>'Calculations nonhispanic'!AE222</f>
        <v>0.76195234039326176</v>
      </c>
      <c r="AF41" s="28">
        <f>'Calculations nonhispanic'!AF222</f>
        <v>0.75823989510213108</v>
      </c>
      <c r="AG41">
        <f t="shared" si="4"/>
        <v>0.75571616637744476</v>
      </c>
      <c r="AH41">
        <f t="shared" si="4"/>
        <v>0.75217757484041226</v>
      </c>
      <c r="AI41">
        <f t="shared" si="4"/>
        <v>0.74863898330337975</v>
      </c>
      <c r="AJ41">
        <f t="shared" si="4"/>
        <v>0.74510039176634724</v>
      </c>
      <c r="AK41">
        <f t="shared" si="4"/>
        <v>0.74156180022931473</v>
      </c>
      <c r="AL41">
        <f t="shared" si="4"/>
        <v>0.73802320869228222</v>
      </c>
      <c r="AM41">
        <f t="shared" si="4"/>
        <v>0.73448461715524882</v>
      </c>
      <c r="AN41">
        <f t="shared" si="4"/>
        <v>0.73094602561821631</v>
      </c>
      <c r="AO41">
        <f t="shared" si="4"/>
        <v>0.7274074340811838</v>
      </c>
      <c r="AP41">
        <f t="shared" si="4"/>
        <v>0.72386884254415129</v>
      </c>
      <c r="AQ41">
        <f t="shared" si="4"/>
        <v>0.72033025100711878</v>
      </c>
      <c r="AR41">
        <f t="shared" si="4"/>
        <v>0.71679165947008627</v>
      </c>
      <c r="AS41">
        <f t="shared" si="4"/>
        <v>0.71325306793305288</v>
      </c>
      <c r="AT41">
        <f t="shared" si="4"/>
        <v>0.70971447639602037</v>
      </c>
      <c r="AU41">
        <f t="shared" si="4"/>
        <v>0.70617588485898786</v>
      </c>
      <c r="AV41">
        <f t="shared" si="4"/>
        <v>0.70263729332195535</v>
      </c>
      <c r="AW41">
        <f t="shared" si="3"/>
        <v>0.69909870178492284</v>
      </c>
      <c r="AX41">
        <f t="shared" si="3"/>
        <v>0.69556011024788944</v>
      </c>
      <c r="AY41">
        <f t="shared" si="3"/>
        <v>0.69202151871085693</v>
      </c>
      <c r="AZ41">
        <f t="shared" si="3"/>
        <v>0.68848292717382442</v>
      </c>
    </row>
    <row r="42" spans="1:52" x14ac:dyDescent="0.2">
      <c r="A42" s="6" t="s">
        <v>56</v>
      </c>
      <c r="B42" s="28">
        <f>'Calculations nonhispanic'!B223</f>
        <v>0.86899999999999999</v>
      </c>
      <c r="C42" s="28">
        <f>'Calculations nonhispanic'!C223</f>
        <v>0.86595643347443862</v>
      </c>
      <c r="D42" s="28">
        <f>'Calculations nonhispanic'!D223</f>
        <v>0.86277475786561075</v>
      </c>
      <c r="E42" s="28">
        <f>'Calculations nonhispanic'!E223</f>
        <v>0.85955547999917781</v>
      </c>
      <c r="F42" s="28">
        <f>'Calculations nonhispanic'!F223</f>
        <v>0.85631135507835821</v>
      </c>
      <c r="G42" s="28">
        <f>'Calculations nonhispanic'!G223</f>
        <v>0.85301625113993018</v>
      </c>
      <c r="H42" s="28">
        <f>'Calculations nonhispanic'!H223</f>
        <v>0.84966479085921587</v>
      </c>
      <c r="I42" s="28">
        <f>'Calculations nonhispanic'!I223</f>
        <v>0.8462879425983767</v>
      </c>
      <c r="J42" s="28">
        <f>'Calculations nonhispanic'!J223</f>
        <v>0.8429007049567171</v>
      </c>
      <c r="K42" s="28">
        <f>'Calculations nonhispanic'!K223</f>
        <v>0.83951828108162874</v>
      </c>
      <c r="L42" s="28">
        <f>'Calculations nonhispanic'!L223</f>
        <v>0.83622015654924886</v>
      </c>
      <c r="M42" s="28">
        <f>'Calculations nonhispanic'!M223</f>
        <v>0.83280997693126235</v>
      </c>
      <c r="N42" s="28">
        <f>'Calculations nonhispanic'!N223</f>
        <v>0.82937957300189247</v>
      </c>
      <c r="O42" s="28">
        <f>'Calculations nonhispanic'!O223</f>
        <v>0.8259296888726515</v>
      </c>
      <c r="P42" s="28">
        <f>'Calculations nonhispanic'!P223</f>
        <v>0.82246107072159258</v>
      </c>
      <c r="Q42" s="28">
        <f>'Calculations nonhispanic'!Q223</f>
        <v>0.81897446615586633</v>
      </c>
      <c r="R42" s="28">
        <f>'Calculations nonhispanic'!R223</f>
        <v>0.81547062358596412</v>
      </c>
      <c r="S42" s="28">
        <f>'Calculations nonhispanic'!S223</f>
        <v>0.81195029161235632</v>
      </c>
      <c r="T42" s="28">
        <f>'Calculations nonhispanic'!T223</f>
        <v>0.80841421842519534</v>
      </c>
      <c r="U42" s="28">
        <f>'Calculations nonhispanic'!U223</f>
        <v>0.80486315121771868</v>
      </c>
      <c r="V42" s="28">
        <f>'Calculations nonhispanic'!V223</f>
        <v>0.80129783561391321</v>
      </c>
      <c r="W42" s="28">
        <f>'Calculations nonhispanic'!W223</f>
        <v>0.79771901511097432</v>
      </c>
      <c r="X42" s="28">
        <f>'Calculations nonhispanic'!X223</f>
        <v>0.79412743053704238</v>
      </c>
      <c r="Y42" s="28">
        <f>'Calculations nonhispanic'!Y223</f>
        <v>0.79052381952464612</v>
      </c>
      <c r="Z42" s="28">
        <f>'Calculations nonhispanic'!Z223</f>
        <v>0.78690891600025148</v>
      </c>
      <c r="AA42" s="28">
        <f>'Calculations nonhispanic'!AA223</f>
        <v>0.78328344969024433</v>
      </c>
      <c r="AB42" s="28">
        <f>'Calculations nonhispanic'!AB223</f>
        <v>0.77964814564365303</v>
      </c>
      <c r="AC42" s="28">
        <f>'Calculations nonhispanic'!AC223</f>
        <v>0.77600372377187155</v>
      </c>
      <c r="AD42" s="28">
        <f>'Calculations nonhispanic'!AD223</f>
        <v>0.7723508984055808</v>
      </c>
      <c r="AE42" s="28">
        <f>'Calculations nonhispanic'!AE223</f>
        <v>0.76869037786904493</v>
      </c>
      <c r="AF42" s="28">
        <f>'Calculations nonhispanic'!AF223</f>
        <v>0.76502286407191489</v>
      </c>
      <c r="AG42">
        <f t="shared" si="4"/>
        <v>0.76263015148676683</v>
      </c>
      <c r="AH42">
        <f t="shared" si="4"/>
        <v>0.75915131883701559</v>
      </c>
      <c r="AI42">
        <f t="shared" si="4"/>
        <v>0.75567248618726524</v>
      </c>
      <c r="AJ42">
        <f t="shared" si="4"/>
        <v>0.752193653537514</v>
      </c>
      <c r="AK42">
        <f t="shared" si="4"/>
        <v>0.74871482088776276</v>
      </c>
      <c r="AL42">
        <f t="shared" si="4"/>
        <v>0.74523598823801152</v>
      </c>
      <c r="AM42">
        <f t="shared" si="4"/>
        <v>0.74175715558826028</v>
      </c>
      <c r="AN42">
        <f t="shared" si="4"/>
        <v>0.73827832293850904</v>
      </c>
      <c r="AO42">
        <f t="shared" si="4"/>
        <v>0.7347994902887578</v>
      </c>
      <c r="AP42">
        <f t="shared" si="4"/>
        <v>0.73132065763900655</v>
      </c>
      <c r="AQ42">
        <f t="shared" si="4"/>
        <v>0.7278418249892562</v>
      </c>
      <c r="AR42">
        <f t="shared" si="4"/>
        <v>0.72436299233950496</v>
      </c>
      <c r="AS42">
        <f t="shared" si="4"/>
        <v>0.72088415968975372</v>
      </c>
      <c r="AT42">
        <f t="shared" si="4"/>
        <v>0.71740532704000248</v>
      </c>
      <c r="AU42">
        <f t="shared" si="4"/>
        <v>0.71392649439025124</v>
      </c>
      <c r="AV42">
        <f t="shared" si="4"/>
        <v>0.7104476617405</v>
      </c>
      <c r="AW42">
        <f t="shared" si="3"/>
        <v>0.70696882909074876</v>
      </c>
      <c r="AX42">
        <f t="shared" si="3"/>
        <v>0.70348999644099752</v>
      </c>
      <c r="AY42">
        <f t="shared" si="3"/>
        <v>0.70001116379124717</v>
      </c>
      <c r="AZ42">
        <f t="shared" si="3"/>
        <v>0.69653233114149593</v>
      </c>
    </row>
    <row r="43" spans="1:52" x14ac:dyDescent="0.2">
      <c r="A43" s="6" t="s">
        <v>57</v>
      </c>
      <c r="B43" s="28">
        <f>'Calculations nonhispanic'!B224</f>
        <v>0.64800000000000002</v>
      </c>
      <c r="C43" s="28">
        <f>'Calculations nonhispanic'!C224</f>
        <v>0.64333646269935829</v>
      </c>
      <c r="D43" s="28">
        <f>'Calculations nonhispanic'!D224</f>
        <v>0.63852057056977152</v>
      </c>
      <c r="E43" s="28">
        <f>'Calculations nonhispanic'!E224</f>
        <v>0.6337077560203711</v>
      </c>
      <c r="F43" s="28">
        <f>'Calculations nonhispanic'!F224</f>
        <v>0.62891718755824366</v>
      </c>
      <c r="G43" s="28">
        <f>'Calculations nonhispanic'!G224</f>
        <v>0.62411072672032009</v>
      </c>
      <c r="H43" s="28">
        <f>'Calculations nonhispanic'!H224</f>
        <v>0.61928180551589318</v>
      </c>
      <c r="I43" s="28">
        <f>'Calculations nonhispanic'!I224</f>
        <v>0.61447560887648289</v>
      </c>
      <c r="J43" s="28">
        <f>'Calculations nonhispanic'!J224</f>
        <v>0.60971283686978461</v>
      </c>
      <c r="K43" s="28">
        <f>'Calculations nonhispanic'!K224</f>
        <v>0.6050134812135366</v>
      </c>
      <c r="L43" s="28">
        <f>'Calculations nonhispanic'!L224</f>
        <v>0.60048435503198438</v>
      </c>
      <c r="M43" s="28">
        <f>'Calculations nonhispanic'!M224</f>
        <v>0.59585509253870539</v>
      </c>
      <c r="N43" s="28">
        <f>'Calculations nonhispanic'!N224</f>
        <v>0.59125211892974661</v>
      </c>
      <c r="O43" s="28">
        <f>'Calculations nonhispanic'!O224</f>
        <v>0.58667600295993216</v>
      </c>
      <c r="P43" s="28">
        <f>'Calculations nonhispanic'!P224</f>
        <v>0.58212728320523255</v>
      </c>
      <c r="Q43" s="28">
        <f>'Calculations nonhispanic'!Q224</f>
        <v>0.57760646864811438</v>
      </c>
      <c r="R43" s="28">
        <f>'Calculations nonhispanic'!R224</f>
        <v>0.57311403927940108</v>
      </c>
      <c r="S43" s="28">
        <f>'Calculations nonhispanic'!S224</f>
        <v>0.56865044671453868</v>
      </c>
      <c r="T43" s="28">
        <f>'Calculations nonhispanic'!T224</f>
        <v>0.56421611482225509</v>
      </c>
      <c r="U43" s="28">
        <f>'Calculations nonhispanic'!U224</f>
        <v>0.55981144036371411</v>
      </c>
      <c r="V43" s="28">
        <f>'Calculations nonhispanic'!V224</f>
        <v>0.55543679364031195</v>
      </c>
      <c r="W43" s="28">
        <f>'Calculations nonhispanic'!W224</f>
        <v>0.55109251914839807</v>
      </c>
      <c r="X43" s="28">
        <f>'Calculations nonhispanic'!X224</f>
        <v>0.54677893623926632</v>
      </c>
      <c r="Y43" s="28">
        <f>'Calculations nonhispanic'!Y224</f>
        <v>0.54249633978286183</v>
      </c>
      <c r="Z43" s="28">
        <f>'Calculations nonhispanic'!Z224</f>
        <v>0.53824500083374249</v>
      </c>
      <c r="AA43" s="28">
        <f>'Calculations nonhispanic'!AA224</f>
        <v>0.53402516729789906</v>
      </c>
      <c r="AB43" s="28">
        <f>'Calculations nonhispanic'!AB224</f>
        <v>0.52983706459914848</v>
      </c>
      <c r="AC43" s="28">
        <f>'Calculations nonhispanic'!AC224</f>
        <v>0.52568089634389092</v>
      </c>
      <c r="AD43" s="28">
        <f>'Calculations nonhispanic'!AD224</f>
        <v>0.52155684498308374</v>
      </c>
      <c r="AE43" s="28">
        <f>'Calculations nonhispanic'!AE224</f>
        <v>0.51746507247039064</v>
      </c>
      <c r="AF43" s="28">
        <f>'Calculations nonhispanic'!AF224</f>
        <v>0.51340572091552583</v>
      </c>
      <c r="AG43">
        <f t="shared" si="4"/>
        <v>0.50678023337340505</v>
      </c>
      <c r="AH43">
        <f t="shared" si="4"/>
        <v>0.50228284845361415</v>
      </c>
      <c r="AI43">
        <f t="shared" si="4"/>
        <v>0.49778546353382325</v>
      </c>
      <c r="AJ43">
        <f t="shared" si="4"/>
        <v>0.49328807861403057</v>
      </c>
      <c r="AK43">
        <f t="shared" si="4"/>
        <v>0.48879069369423966</v>
      </c>
      <c r="AL43">
        <f t="shared" si="4"/>
        <v>0.48429330877444876</v>
      </c>
      <c r="AM43">
        <f t="shared" si="4"/>
        <v>0.47979592385465786</v>
      </c>
      <c r="AN43">
        <f t="shared" si="4"/>
        <v>0.47529853893486695</v>
      </c>
      <c r="AO43">
        <f t="shared" si="4"/>
        <v>0.47080115401507605</v>
      </c>
      <c r="AP43">
        <f t="shared" si="4"/>
        <v>0.46630376909528515</v>
      </c>
      <c r="AQ43">
        <f t="shared" si="4"/>
        <v>0.46180638417549424</v>
      </c>
      <c r="AR43">
        <f t="shared" si="4"/>
        <v>0.45730899925570334</v>
      </c>
      <c r="AS43">
        <f t="shared" si="4"/>
        <v>0.45281161433591244</v>
      </c>
      <c r="AT43">
        <f t="shared" si="4"/>
        <v>0.44831422941612153</v>
      </c>
      <c r="AU43">
        <f t="shared" si="4"/>
        <v>0.44381684449633063</v>
      </c>
      <c r="AV43">
        <f t="shared" si="4"/>
        <v>0.43931945957653795</v>
      </c>
      <c r="AW43">
        <f t="shared" si="3"/>
        <v>0.43482207465674705</v>
      </c>
      <c r="AX43">
        <f t="shared" si="3"/>
        <v>0.43032468973695615</v>
      </c>
      <c r="AY43">
        <f t="shared" si="3"/>
        <v>0.42582730481716524</v>
      </c>
      <c r="AZ43">
        <f t="shared" si="3"/>
        <v>0.42132991989737434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D8CA-D10E-4DF1-AACC-88F634979158}">
  <sheetPr>
    <tabColor theme="4" tint="-0.249977111117893"/>
  </sheetPr>
  <dimension ref="A1:AZ43"/>
  <sheetViews>
    <sheetView topLeftCell="AB1" workbookViewId="0">
      <selection activeCell="AW39" sqref="AW39:AZ39"/>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16to19'!B183</f>
        <v>3.9591315453384429E-2</v>
      </c>
      <c r="C2" s="28">
        <f>'Calculations 16to19'!C183</f>
        <v>3.7775198783426715E-2</v>
      </c>
      <c r="D2" s="28">
        <f>'Calculations 16to19'!D183</f>
        <v>3.6692986375882627E-2</v>
      </c>
      <c r="E2" s="28">
        <f>'Calculations 16to19'!E183</f>
        <v>3.5614367103627011E-2</v>
      </c>
      <c r="F2" s="28">
        <f>'Calculations 16to19'!F183</f>
        <v>3.4365418910845533E-2</v>
      </c>
      <c r="G2" s="28">
        <f>'Calculations 16to19'!G183</f>
        <v>3.2970679531191011E-2</v>
      </c>
      <c r="H2" s="28">
        <f>'Calculations 16to19'!H183</f>
        <v>3.1560821782558618E-2</v>
      </c>
      <c r="I2" s="28">
        <f>'Calculations 16to19'!I183</f>
        <v>2.9805838893804174E-2</v>
      </c>
      <c r="J2" s="28">
        <f>'Calculations 16to19'!J183</f>
        <v>2.813227058882236E-2</v>
      </c>
      <c r="K2" s="28">
        <f>'Calculations 16to19'!K183</f>
        <v>2.7043332836241246E-2</v>
      </c>
      <c r="L2" s="28">
        <f>'Calculations 16to19'!L183</f>
        <v>2.6111442202175511E-2</v>
      </c>
      <c r="M2" s="28">
        <f>'Calculations 16to19'!M183</f>
        <v>2.4953739708165879E-2</v>
      </c>
      <c r="N2" s="28">
        <f>'Calculations 16to19'!N183</f>
        <v>2.3833417615295487E-2</v>
      </c>
      <c r="O2" s="28">
        <f>'Calculations 16to19'!O183</f>
        <v>2.2749385419011878E-2</v>
      </c>
      <c r="P2" s="28">
        <f>'Calculations 16to19'!P183</f>
        <v>2.170057535196002E-2</v>
      </c>
      <c r="Q2" s="28">
        <f>'Calculations 16to19'!Q183</f>
        <v>2.0685942573570568E-2</v>
      </c>
      <c r="R2" s="28">
        <f>'Calculations 16to19'!R183</f>
        <v>1.9704465296746642E-2</v>
      </c>
      <c r="S2" s="28">
        <f>'Calculations 16to19'!S183</f>
        <v>1.8755144857221649E-2</v>
      </c>
      <c r="T2" s="28">
        <f>'Calculations 16to19'!T183</f>
        <v>1.7837005730669757E-2</v>
      </c>
      <c r="U2" s="28">
        <f>'Calculations 16to19'!U183</f>
        <v>1.6949095502202086E-2</v>
      </c>
      <c r="V2" s="28">
        <f>'Calculations 16to19'!V183</f>
        <v>1.6090484792493129E-2</v>
      </c>
      <c r="W2" s="28">
        <f>'Calculations 16to19'!W183</f>
        <v>1.5260267144434292E-2</v>
      </c>
      <c r="X2" s="28">
        <f>'Calculations 16to19'!X183</f>
        <v>1.4457558873896789E-2</v>
      </c>
      <c r="Y2" s="28">
        <f>'Calculations 16to19'!Y183</f>
        <v>1.3681498887911047E-2</v>
      </c>
      <c r="Z2" s="28">
        <f>'Calculations 16to19'!Z183</f>
        <v>1.2931248473318901E-2</v>
      </c>
      <c r="AA2" s="28">
        <f>'Calculations 16to19'!AA183</f>
        <v>1.2205991058733033E-2</v>
      </c>
      <c r="AB2" s="28">
        <f>'Calculations 16to19'!AB183</f>
        <v>1.1504931952433285E-2</v>
      </c>
      <c r="AC2" s="28">
        <f>'Calculations 16to19'!AC183</f>
        <v>1.0827298058649177E-2</v>
      </c>
      <c r="AD2" s="28">
        <f>'Calculations 16to19'!AD183</f>
        <v>1.0172337574510538E-2</v>
      </c>
      <c r="AE2" s="28">
        <f>'Calculations 16to19'!AE183</f>
        <v>9.5393196697926338E-3</v>
      </c>
      <c r="AF2" s="28">
        <f>'Calculations 16to19'!AF183</f>
        <v>8.9275341514469427E-3</v>
      </c>
      <c r="AG2">
        <f>_xlfn.FORECAST.LINEAR(AG$1,$B2:$AF2,$B$1:$AF$1)</f>
        <v>5.6928425660447424E-3</v>
      </c>
      <c r="AH2">
        <f t="shared" ref="AH2:AZ16" si="0">_xlfn.FORECAST.LINEAR(AH$1,$B2:$AF2,$B$1:$AF$1)</f>
        <v>4.6727764458691645E-3</v>
      </c>
      <c r="AI2">
        <f t="shared" si="0"/>
        <v>3.6527103256935867E-3</v>
      </c>
      <c r="AJ2">
        <f t="shared" si="0"/>
        <v>2.6326442055180088E-3</v>
      </c>
      <c r="AK2">
        <f t="shared" si="0"/>
        <v>1.6125780853428751E-3</v>
      </c>
      <c r="AL2">
        <f t="shared" si="0"/>
        <v>5.9251196516729721E-4</v>
      </c>
      <c r="AM2">
        <v>0</v>
      </c>
      <c r="AN2">
        <v>0</v>
      </c>
      <c r="AO2">
        <v>0</v>
      </c>
      <c r="AP2">
        <v>0</v>
      </c>
      <c r="AQ2">
        <v>0</v>
      </c>
      <c r="AR2">
        <v>0</v>
      </c>
      <c r="AS2">
        <v>0</v>
      </c>
      <c r="AT2">
        <v>0</v>
      </c>
      <c r="AU2">
        <v>0</v>
      </c>
      <c r="AV2">
        <v>0</v>
      </c>
      <c r="AW2">
        <v>0</v>
      </c>
      <c r="AX2">
        <v>0</v>
      </c>
      <c r="AY2">
        <v>0</v>
      </c>
      <c r="AZ2">
        <v>0</v>
      </c>
    </row>
    <row r="3" spans="1:52" x14ac:dyDescent="0.2">
      <c r="A3" s="6" t="s">
        <v>94</v>
      </c>
      <c r="B3" s="28">
        <f>'Calculations 16to19'!B184</f>
        <v>0</v>
      </c>
      <c r="C3" s="28">
        <f>'Calculations 16to19'!C184</f>
        <v>0</v>
      </c>
      <c r="D3" s="28">
        <f>'Calculations 16to19'!D184</f>
        <v>0</v>
      </c>
      <c r="E3" s="28">
        <f>'Calculations 16to19'!E184</f>
        <v>0</v>
      </c>
      <c r="F3" s="28">
        <f>'Calculations 16to19'!F184</f>
        <v>0</v>
      </c>
      <c r="G3" s="28">
        <f>'Calculations 16to19'!G184</f>
        <v>0</v>
      </c>
      <c r="H3" s="28">
        <f>'Calculations 16to19'!H184</f>
        <v>0</v>
      </c>
      <c r="I3" s="28">
        <f>'Calculations 16to19'!I184</f>
        <v>0</v>
      </c>
      <c r="J3" s="28">
        <f>'Calculations 16to19'!J184</f>
        <v>0</v>
      </c>
      <c r="K3" s="28">
        <f>'Calculations 16to19'!K184</f>
        <v>0</v>
      </c>
      <c r="L3" s="28">
        <f>'Calculations 16to19'!L184</f>
        <v>0</v>
      </c>
      <c r="M3" s="28">
        <f>'Calculations 16to19'!M184</f>
        <v>0</v>
      </c>
      <c r="N3" s="28">
        <f>'Calculations 16to19'!N184</f>
        <v>0</v>
      </c>
      <c r="O3" s="28">
        <f>'Calculations 16to19'!O184</f>
        <v>0</v>
      </c>
      <c r="P3" s="28">
        <f>'Calculations 16to19'!P184</f>
        <v>0</v>
      </c>
      <c r="Q3" s="28">
        <f>'Calculations 16to19'!Q184</f>
        <v>0</v>
      </c>
      <c r="R3" s="28">
        <f>'Calculations 16to19'!R184</f>
        <v>0</v>
      </c>
      <c r="S3" s="28">
        <f>'Calculations 16to19'!S184</f>
        <v>0</v>
      </c>
      <c r="T3" s="28">
        <f>'Calculations 16to19'!T184</f>
        <v>0</v>
      </c>
      <c r="U3" s="28">
        <f>'Calculations 16to19'!U184</f>
        <v>0</v>
      </c>
      <c r="V3" s="28">
        <f>'Calculations 16to19'!V184</f>
        <v>0</v>
      </c>
      <c r="W3" s="28">
        <f>'Calculations 16to19'!W184</f>
        <v>0</v>
      </c>
      <c r="X3" s="28">
        <f>'Calculations 16to19'!X184</f>
        <v>0</v>
      </c>
      <c r="Y3" s="28">
        <f>'Calculations 16to19'!Y184</f>
        <v>0</v>
      </c>
      <c r="Z3" s="28">
        <f>'Calculations 16to19'!Z184</f>
        <v>0</v>
      </c>
      <c r="AA3" s="28">
        <f>'Calculations 16to19'!AA184</f>
        <v>0</v>
      </c>
      <c r="AB3" s="28">
        <f>'Calculations 16to19'!AB184</f>
        <v>0</v>
      </c>
      <c r="AC3" s="28">
        <f>'Calculations 16to19'!AC184</f>
        <v>0</v>
      </c>
      <c r="AD3" s="28">
        <f>'Calculations 16to19'!AD184</f>
        <v>0</v>
      </c>
      <c r="AE3" s="28">
        <f>'Calculations 16to19'!AE184</f>
        <v>0</v>
      </c>
      <c r="AF3" s="28">
        <f>'Calculations 16to19'!AF184</f>
        <v>0</v>
      </c>
      <c r="AG3">
        <f t="shared" ref="AG3:AV43" si="1">_xlfn.FORECAST.LINEAR(AG$1,$B3:$AF3,$B$1:$AF$1)</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0"/>
        <v>0</v>
      </c>
      <c r="AX3">
        <f t="shared" si="0"/>
        <v>0</v>
      </c>
      <c r="AY3">
        <f t="shared" si="0"/>
        <v>0</v>
      </c>
      <c r="AZ3">
        <f t="shared" si="0"/>
        <v>0</v>
      </c>
    </row>
    <row r="4" spans="1:52" x14ac:dyDescent="0.2">
      <c r="A4" s="6" t="s">
        <v>93</v>
      </c>
      <c r="B4" s="28">
        <f>'Calculations 16to19'!B185</f>
        <v>0</v>
      </c>
      <c r="C4" s="28">
        <f>'Calculations 16to19'!C185</f>
        <v>0</v>
      </c>
      <c r="D4" s="28">
        <f>'Calculations 16to19'!D185</f>
        <v>0</v>
      </c>
      <c r="E4" s="28">
        <f>'Calculations 16to19'!E185</f>
        <v>0</v>
      </c>
      <c r="F4" s="28">
        <f>'Calculations 16to19'!F185</f>
        <v>0</v>
      </c>
      <c r="G4" s="28">
        <f>'Calculations 16to19'!G185</f>
        <v>0</v>
      </c>
      <c r="H4" s="28">
        <f>'Calculations 16to19'!H185</f>
        <v>0</v>
      </c>
      <c r="I4" s="28">
        <f>'Calculations 16to19'!I185</f>
        <v>0</v>
      </c>
      <c r="J4" s="28">
        <f>'Calculations 16to19'!J185</f>
        <v>0</v>
      </c>
      <c r="K4" s="28">
        <f>'Calculations 16to19'!K185</f>
        <v>0</v>
      </c>
      <c r="L4" s="28">
        <f>'Calculations 16to19'!L185</f>
        <v>0</v>
      </c>
      <c r="M4" s="28">
        <f>'Calculations 16to19'!M185</f>
        <v>0</v>
      </c>
      <c r="N4" s="28">
        <f>'Calculations 16to19'!N185</f>
        <v>0</v>
      </c>
      <c r="O4" s="28">
        <f>'Calculations 16to19'!O185</f>
        <v>0</v>
      </c>
      <c r="P4" s="28">
        <f>'Calculations 16to19'!P185</f>
        <v>0</v>
      </c>
      <c r="Q4" s="28">
        <f>'Calculations 16to19'!Q185</f>
        <v>0</v>
      </c>
      <c r="R4" s="28">
        <f>'Calculations 16to19'!R185</f>
        <v>0</v>
      </c>
      <c r="S4" s="28">
        <f>'Calculations 16to19'!S185</f>
        <v>0</v>
      </c>
      <c r="T4" s="28">
        <f>'Calculations 16to19'!T185</f>
        <v>0</v>
      </c>
      <c r="U4" s="28">
        <f>'Calculations 16to19'!U185</f>
        <v>0</v>
      </c>
      <c r="V4" s="28">
        <f>'Calculations 16to19'!V185</f>
        <v>0</v>
      </c>
      <c r="W4" s="28">
        <f>'Calculations 16to19'!W185</f>
        <v>0</v>
      </c>
      <c r="X4" s="28">
        <f>'Calculations 16to19'!X185</f>
        <v>0</v>
      </c>
      <c r="Y4" s="28">
        <f>'Calculations 16to19'!Y185</f>
        <v>0</v>
      </c>
      <c r="Z4" s="28">
        <f>'Calculations 16to19'!Z185</f>
        <v>0</v>
      </c>
      <c r="AA4" s="28">
        <f>'Calculations 16to19'!AA185</f>
        <v>0</v>
      </c>
      <c r="AB4" s="28">
        <f>'Calculations 16to19'!AB185</f>
        <v>0</v>
      </c>
      <c r="AC4" s="28">
        <f>'Calculations 16to19'!AC185</f>
        <v>0</v>
      </c>
      <c r="AD4" s="28">
        <f>'Calculations 16to19'!AD185</f>
        <v>0</v>
      </c>
      <c r="AE4" s="28">
        <f>'Calculations 16to19'!AE185</f>
        <v>0</v>
      </c>
      <c r="AF4" s="28">
        <f>'Calculations 16to19'!AF185</f>
        <v>0</v>
      </c>
      <c r="AG4">
        <f t="shared" si="1"/>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row>
    <row r="5" spans="1:52" x14ac:dyDescent="0.2">
      <c r="A5" s="6" t="s">
        <v>28</v>
      </c>
      <c r="B5" s="28">
        <f>'Calculations 16to19'!B186</f>
        <v>0</v>
      </c>
      <c r="C5" s="28">
        <f>'Calculations 16to19'!C186</f>
        <v>0</v>
      </c>
      <c r="D5" s="28">
        <f>'Calculations 16to19'!D186</f>
        <v>0</v>
      </c>
      <c r="E5" s="28">
        <f>'Calculations 16to19'!E186</f>
        <v>0</v>
      </c>
      <c r="F5" s="28">
        <f>'Calculations 16to19'!F186</f>
        <v>0</v>
      </c>
      <c r="G5" s="28">
        <f>'Calculations 16to19'!G186</f>
        <v>0</v>
      </c>
      <c r="H5" s="28">
        <f>'Calculations 16to19'!H186</f>
        <v>0</v>
      </c>
      <c r="I5" s="28">
        <f>'Calculations 16to19'!I186</f>
        <v>0</v>
      </c>
      <c r="J5" s="28">
        <f>'Calculations 16to19'!J186</f>
        <v>0</v>
      </c>
      <c r="K5" s="28">
        <f>'Calculations 16to19'!K186</f>
        <v>0</v>
      </c>
      <c r="L5" s="28">
        <f>'Calculations 16to19'!L186</f>
        <v>0</v>
      </c>
      <c r="M5" s="28">
        <f>'Calculations 16to19'!M186</f>
        <v>0</v>
      </c>
      <c r="N5" s="28">
        <f>'Calculations 16to19'!N186</f>
        <v>0</v>
      </c>
      <c r="O5" s="28">
        <f>'Calculations 16to19'!O186</f>
        <v>0</v>
      </c>
      <c r="P5" s="28">
        <f>'Calculations 16to19'!P186</f>
        <v>0</v>
      </c>
      <c r="Q5" s="28">
        <f>'Calculations 16to19'!Q186</f>
        <v>0</v>
      </c>
      <c r="R5" s="28">
        <f>'Calculations 16to19'!R186</f>
        <v>0</v>
      </c>
      <c r="S5" s="28">
        <f>'Calculations 16to19'!S186</f>
        <v>0</v>
      </c>
      <c r="T5" s="28">
        <f>'Calculations 16to19'!T186</f>
        <v>0</v>
      </c>
      <c r="U5" s="28">
        <f>'Calculations 16to19'!U186</f>
        <v>0</v>
      </c>
      <c r="V5" s="28">
        <f>'Calculations 16to19'!V186</f>
        <v>0</v>
      </c>
      <c r="W5" s="28">
        <f>'Calculations 16to19'!W186</f>
        <v>0</v>
      </c>
      <c r="X5" s="28">
        <f>'Calculations 16to19'!X186</f>
        <v>0</v>
      </c>
      <c r="Y5" s="28">
        <f>'Calculations 16to19'!Y186</f>
        <v>0</v>
      </c>
      <c r="Z5" s="28">
        <f>'Calculations 16to19'!Z186</f>
        <v>0</v>
      </c>
      <c r="AA5" s="28">
        <f>'Calculations 16to19'!AA186</f>
        <v>0</v>
      </c>
      <c r="AB5" s="28">
        <f>'Calculations 16to19'!AB186</f>
        <v>0</v>
      </c>
      <c r="AC5" s="28">
        <f>'Calculations 16to19'!AC186</f>
        <v>0</v>
      </c>
      <c r="AD5" s="28">
        <f>'Calculations 16to19'!AD186</f>
        <v>0</v>
      </c>
      <c r="AE5" s="28">
        <f>'Calculations 16to19'!AE186</f>
        <v>0</v>
      </c>
      <c r="AF5" s="28">
        <f>'Calculations 16to19'!AF186</f>
        <v>0</v>
      </c>
      <c r="AG5">
        <f t="shared" si="1"/>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row>
    <row r="6" spans="1:52" x14ac:dyDescent="0.2">
      <c r="A6" s="6" t="s">
        <v>29</v>
      </c>
      <c r="B6" s="28">
        <f>'Calculations 16to19'!B187</f>
        <v>9.5693779904306199E-3</v>
      </c>
      <c r="C6" s="28">
        <f>'Calculations 16to19'!C187</f>
        <v>9.2789856734547902E-3</v>
      </c>
      <c r="D6" s="28">
        <f>'Calculations 16to19'!D187</f>
        <v>9.1017459118580279E-3</v>
      </c>
      <c r="E6" s="28">
        <f>'Calculations 16to19'!E187</f>
        <v>8.9227498395309905E-3</v>
      </c>
      <c r="F6" s="28">
        <f>'Calculations 16to19'!F187</f>
        <v>8.7131193736455087E-3</v>
      </c>
      <c r="G6" s="28">
        <f>'Calculations 16to19'!G187</f>
        <v>8.476994608934408E-3</v>
      </c>
      <c r="H6" s="28">
        <f>'Calculations 16to19'!H187</f>
        <v>8.2348299753173208E-3</v>
      </c>
      <c r="I6" s="28">
        <f>'Calculations 16to19'!I187</f>
        <v>7.9048292129246505E-3</v>
      </c>
      <c r="J6" s="28">
        <f>'Calculations 16to19'!J187</f>
        <v>7.5704098566265511E-3</v>
      </c>
      <c r="K6" s="28">
        <f>'Calculations 16to19'!K187</f>
        <v>7.3457158067567049E-3</v>
      </c>
      <c r="L6" s="28">
        <f>'Calculations 16to19'!L187</f>
        <v>7.1884119918126559E-3</v>
      </c>
      <c r="M6" s="28">
        <f>'Calculations 16to19'!M187</f>
        <v>6.9581649262446437E-3</v>
      </c>
      <c r="N6" s="28">
        <f>'Calculations 16to19'!N187</f>
        <v>6.730688275992467E-3</v>
      </c>
      <c r="O6" s="28">
        <f>'Calculations 16to19'!O187</f>
        <v>6.5059877116117317E-3</v>
      </c>
      <c r="P6" s="28">
        <f>'Calculations 16to19'!P187</f>
        <v>6.2840678324627983E-3</v>
      </c>
      <c r="Q6" s="28">
        <f>'Calculations 16to19'!Q187</f>
        <v>6.0649321336643741E-3</v>
      </c>
      <c r="R6" s="28">
        <f>'Calculations 16to19'!R187</f>
        <v>5.8485829795553159E-3</v>
      </c>
      <c r="S6" s="28">
        <f>'Calculations 16to19'!S187</f>
        <v>5.6350215832755828E-3</v>
      </c>
      <c r="T6" s="28">
        <f>'Calculations 16to19'!T187</f>
        <v>5.424247992087905E-3</v>
      </c>
      <c r="U6" s="28">
        <f>'Calculations 16to19'!U187</f>
        <v>5.2162610780669399E-3</v>
      </c>
      <c r="V6" s="28">
        <f>'Calculations 16to19'!V187</f>
        <v>5.0110585337944259E-3</v>
      </c>
      <c r="W6" s="28">
        <f>'Calculations 16to19'!W187</f>
        <v>4.8086368727074868E-3</v>
      </c>
      <c r="X6" s="28">
        <f>'Calculations 16to19'!X187</f>
        <v>4.6089914337578593E-3</v>
      </c>
      <c r="Y6" s="28">
        <f>'Calculations 16to19'!Y187</f>
        <v>4.4121163900504128E-3</v>
      </c>
      <c r="Z6" s="28">
        <f>'Calculations 16to19'!Z187</f>
        <v>4.2180047611406124E-3</v>
      </c>
      <c r="AA6" s="28">
        <f>'Calculations 16to19'!AA187</f>
        <v>4.026648428681865E-3</v>
      </c>
      <c r="AB6" s="28">
        <f>'Calculations 16to19'!AB187</f>
        <v>3.8380381551254925E-3</v>
      </c>
      <c r="AC6" s="28">
        <f>'Calculations 16to19'!AC187</f>
        <v>3.6521636051877518E-3</v>
      </c>
      <c r="AD6" s="28">
        <f>'Calculations 16to19'!AD187</f>
        <v>3.4690133698111049E-3</v>
      </c>
      <c r="AE6" s="28">
        <f>'Calculations 16to19'!AE187</f>
        <v>3.2885749923574712E-3</v>
      </c>
      <c r="AF6" s="28">
        <f>'Calculations 16to19'!AF187</f>
        <v>3.1108349967853065E-3</v>
      </c>
      <c r="AG6">
        <f t="shared" si="1"/>
        <v>2.695184330607725E-3</v>
      </c>
      <c r="AH6">
        <f t="shared" si="0"/>
        <v>2.4777075321302799E-3</v>
      </c>
      <c r="AI6">
        <f t="shared" si="0"/>
        <v>2.2602307336528349E-3</v>
      </c>
      <c r="AJ6">
        <f t="shared" si="0"/>
        <v>2.0427539351753898E-3</v>
      </c>
      <c r="AK6">
        <f t="shared" si="0"/>
        <v>1.8252771366979448E-3</v>
      </c>
      <c r="AL6">
        <f t="shared" si="0"/>
        <v>1.6078003382204442E-3</v>
      </c>
      <c r="AM6">
        <f t="shared" si="0"/>
        <v>1.3903235397429992E-3</v>
      </c>
      <c r="AN6">
        <f t="shared" si="0"/>
        <v>1.1728467412655541E-3</v>
      </c>
      <c r="AO6">
        <f t="shared" si="0"/>
        <v>9.5536994278810905E-4</v>
      </c>
      <c r="AP6">
        <f t="shared" si="0"/>
        <v>7.37893144310664E-4</v>
      </c>
      <c r="AQ6">
        <f t="shared" si="0"/>
        <v>5.2041634583321894E-4</v>
      </c>
      <c r="AR6">
        <f t="shared" si="0"/>
        <v>3.0293954735577389E-4</v>
      </c>
      <c r="AS6">
        <f t="shared" si="0"/>
        <v>8.5462748878328831E-5</v>
      </c>
      <c r="AT6">
        <v>0</v>
      </c>
      <c r="AU6">
        <v>0</v>
      </c>
      <c r="AV6">
        <v>0</v>
      </c>
      <c r="AW6">
        <v>0</v>
      </c>
      <c r="AX6">
        <v>0</v>
      </c>
      <c r="AY6">
        <v>0</v>
      </c>
      <c r="AZ6">
        <v>0</v>
      </c>
    </row>
    <row r="7" spans="1:52" x14ac:dyDescent="0.2">
      <c r="A7" s="6" t="s">
        <v>30</v>
      </c>
      <c r="B7" s="28">
        <f>'Calculations 16to19'!B188</f>
        <v>2.3006134969325166E-2</v>
      </c>
      <c r="C7" s="28">
        <f>'Calculations 16to19'!C188</f>
        <v>2.2149094882147863E-2</v>
      </c>
      <c r="D7" s="28">
        <f>'Calculations 16to19'!D188</f>
        <v>2.1640397337348502E-2</v>
      </c>
      <c r="E7" s="28">
        <f>'Calculations 16to19'!E188</f>
        <v>2.1134786660096137E-2</v>
      </c>
      <c r="F7" s="28">
        <f>'Calculations 16to19'!F188</f>
        <v>2.0546800100758621E-2</v>
      </c>
      <c r="G7" s="28">
        <f>'Calculations 16to19'!G188</f>
        <v>1.9891524832367637E-2</v>
      </c>
      <c r="H7" s="28">
        <f>'Calculations 16to19'!H188</f>
        <v>1.9225423045010761E-2</v>
      </c>
      <c r="I7" s="28">
        <f>'Calculations 16to19'!I188</f>
        <v>1.8333436370448732E-2</v>
      </c>
      <c r="J7" s="28">
        <f>'Calculations 16to19'!J188</f>
        <v>1.7447284444060504E-2</v>
      </c>
      <c r="K7" s="28">
        <f>'Calculations 16to19'!K188</f>
        <v>1.6869437121847339E-2</v>
      </c>
      <c r="L7" s="28">
        <f>'Calculations 16to19'!L188</f>
        <v>1.6425317189835278E-2</v>
      </c>
      <c r="M7" s="28">
        <f>'Calculations 16to19'!M188</f>
        <v>1.5821268746446644E-2</v>
      </c>
      <c r="N7" s="28">
        <f>'Calculations 16to19'!N188</f>
        <v>1.5229715508882725E-2</v>
      </c>
      <c r="O7" s="28">
        <f>'Calculations 16to19'!O188</f>
        <v>1.465044418841749E-2</v>
      </c>
      <c r="P7" s="28">
        <f>'Calculations 16to19'!P188</f>
        <v>1.4083245911758349E-2</v>
      </c>
      <c r="Q7" s="28">
        <f>'Calculations 16to19'!Q188</f>
        <v>1.3527915929730728E-2</v>
      </c>
      <c r="R7" s="28">
        <f>'Calculations 16to19'!R188</f>
        <v>1.2984253348366665E-2</v>
      </c>
      <c r="S7" s="28">
        <f>'Calculations 16to19'!S188</f>
        <v>1.2452060881416937E-2</v>
      </c>
      <c r="T7" s="28">
        <f>'Calculations 16to19'!T188</f>
        <v>1.193114462329754E-2</v>
      </c>
      <c r="U7" s="28">
        <f>'Calculations 16to19'!U188</f>
        <v>1.1421313841471386E-2</v>
      </c>
      <c r="V7" s="28">
        <f>'Calculations 16to19'!V188</f>
        <v>1.0922380787268447E-2</v>
      </c>
      <c r="W7" s="28">
        <f>'Calculations 16to19'!W188</f>
        <v>1.0434160524151361E-2</v>
      </c>
      <c r="X7" s="28">
        <f>'Calculations 16to19'!X188</f>
        <v>9.9564707724417046E-3</v>
      </c>
      <c r="Y7" s="28">
        <f>'Calculations 16to19'!Y188</f>
        <v>9.4891317695352216E-3</v>
      </c>
      <c r="Z7" s="28">
        <f>'Calculations 16to19'!Z188</f>
        <v>9.0319661446502508E-3</v>
      </c>
      <c r="AA7" s="28">
        <f>'Calculations 16to19'!AA188</f>
        <v>8.5847988071737647E-3</v>
      </c>
      <c r="AB7" s="28">
        <f>'Calculations 16to19'!AB188</f>
        <v>8.1474568476897821E-3</v>
      </c>
      <c r="AC7" s="28">
        <f>'Calculations 16to19'!AC188</f>
        <v>7.7197694508016161E-3</v>
      </c>
      <c r="AD7" s="28">
        <f>'Calculations 16to19'!AD188</f>
        <v>7.3015678188853364E-3</v>
      </c>
      <c r="AE7" s="28">
        <f>'Calculations 16to19'!AE188</f>
        <v>6.8926851059384142E-3</v>
      </c>
      <c r="AF7" s="28">
        <f>'Calculations 16to19'!AF188</f>
        <v>6.4929563607210201E-3</v>
      </c>
      <c r="AG7">
        <f t="shared" si="1"/>
        <v>5.1389703333113435E-3</v>
      </c>
      <c r="AH7">
        <f t="shared" si="0"/>
        <v>4.5856714139775878E-3</v>
      </c>
      <c r="AI7">
        <f t="shared" si="0"/>
        <v>4.0323724946436101E-3</v>
      </c>
      <c r="AJ7">
        <f t="shared" si="0"/>
        <v>3.4790735753096325E-3</v>
      </c>
      <c r="AK7">
        <f t="shared" si="0"/>
        <v>2.9257746559756548E-3</v>
      </c>
      <c r="AL7">
        <f t="shared" si="0"/>
        <v>2.3724757366416771E-3</v>
      </c>
      <c r="AM7">
        <f t="shared" si="0"/>
        <v>1.8191768173076994E-3</v>
      </c>
      <c r="AN7">
        <f t="shared" si="0"/>
        <v>1.2658778979737217E-3</v>
      </c>
      <c r="AO7">
        <f t="shared" si="0"/>
        <v>7.1257897863996611E-4</v>
      </c>
      <c r="AP7">
        <f t="shared" si="0"/>
        <v>1.5928005930598843E-4</v>
      </c>
      <c r="AQ7">
        <v>0</v>
      </c>
      <c r="AR7">
        <v>0</v>
      </c>
      <c r="AS7">
        <v>0</v>
      </c>
      <c r="AT7">
        <v>0</v>
      </c>
      <c r="AU7">
        <v>0</v>
      </c>
      <c r="AV7">
        <v>0</v>
      </c>
      <c r="AW7">
        <v>0</v>
      </c>
      <c r="AX7">
        <v>0</v>
      </c>
      <c r="AY7">
        <v>0</v>
      </c>
      <c r="AZ7">
        <v>0</v>
      </c>
    </row>
    <row r="8" spans="1:52" x14ac:dyDescent="0.2">
      <c r="A8" s="6" t="s">
        <v>31</v>
      </c>
      <c r="B8" s="28">
        <f>'Calculations 16to19'!B189</f>
        <v>1.3544018058690745E-2</v>
      </c>
      <c r="C8" s="28">
        <f>'Calculations 16to19'!C189</f>
        <v>1.3100038207704348E-2</v>
      </c>
      <c r="D8" s="28">
        <f>'Calculations 16to19'!D189</f>
        <v>1.2841014777069278E-2</v>
      </c>
      <c r="E8" s="28">
        <f>'Calculations 16to19'!E189</f>
        <v>1.2581920252641429E-2</v>
      </c>
      <c r="F8" s="28">
        <f>'Calculations 16to19'!F189</f>
        <v>1.2272707532428449E-2</v>
      </c>
      <c r="G8" s="28">
        <f>'Calculations 16to19'!G189</f>
        <v>1.1917308251276527E-2</v>
      </c>
      <c r="H8" s="28">
        <f>'Calculations 16to19'!H189</f>
        <v>1.155315200374085E-2</v>
      </c>
      <c r="I8" s="28">
        <f>'Calculations 16to19'!I189</f>
        <v>1.1069975969331366E-2</v>
      </c>
      <c r="J8" s="28">
        <f>'Calculations 16to19'!J189</f>
        <v>1.0591235850674134E-2</v>
      </c>
      <c r="K8" s="28">
        <f>'Calculations 16to19'!K189</f>
        <v>1.0278979899428721E-2</v>
      </c>
      <c r="L8" s="28">
        <f>'Calculations 16to19'!L189</f>
        <v>1.0029082141180047E-2</v>
      </c>
      <c r="M8" s="28">
        <f>'Calculations 16to19'!M189</f>
        <v>9.6929752149428703E-3</v>
      </c>
      <c r="N8" s="28">
        <f>'Calculations 16to19'!N189</f>
        <v>9.361647401984188E-3</v>
      </c>
      <c r="O8" s="28">
        <f>'Calculations 16to19'!O189</f>
        <v>9.0350947248616937E-3</v>
      </c>
      <c r="P8" s="28">
        <f>'Calculations 16to19'!P189</f>
        <v>8.7133119244821571E-3</v>
      </c>
      <c r="Q8" s="28">
        <f>'Calculations 16to19'!Q189</f>
        <v>8.396292331375942E-3</v>
      </c>
      <c r="R8" s="28">
        <f>'Calculations 16to19'!R189</f>
        <v>8.0840277545817796E-3</v>
      </c>
      <c r="S8" s="28">
        <f>'Calculations 16to19'!S189</f>
        <v>7.7765083872801174E-3</v>
      </c>
      <c r="T8" s="28">
        <f>'Calculations 16to19'!T189</f>
        <v>7.473722728308067E-3</v>
      </c>
      <c r="U8" s="28">
        <f>'Calculations 16to19'!U189</f>
        <v>7.1756575186817115E-3</v>
      </c>
      <c r="V8" s="28">
        <f>'Calculations 16to19'!V189</f>
        <v>6.8822976922533067E-3</v>
      </c>
      <c r="W8" s="28">
        <f>'Calculations 16to19'!W189</f>
        <v>6.5936263396339694E-3</v>
      </c>
      <c r="X8" s="28">
        <f>'Calculations 16to19'!X189</f>
        <v>6.3096246845187045E-3</v>
      </c>
      <c r="Y8" s="28">
        <f>'Calculations 16to19'!Y189</f>
        <v>6.030272071561614E-3</v>
      </c>
      <c r="Z8" s="28">
        <f>'Calculations 16to19'!Z189</f>
        <v>5.7555459649617259E-3</v>
      </c>
      <c r="AA8" s="28">
        <f>'Calculations 16to19'!AA189</f>
        <v>5.4854219569371023E-3</v>
      </c>
      <c r="AB8" s="28">
        <f>'Calculations 16to19'!AB189</f>
        <v>5.2198737852821222E-3</v>
      </c>
      <c r="AC8" s="28">
        <f>'Calculations 16to19'!AC189</f>
        <v>4.9588733592260082E-3</v>
      </c>
      <c r="AD8" s="28">
        <f>'Calculations 16to19'!AD189</f>
        <v>4.7023907928328453E-3</v>
      </c>
      <c r="AE8" s="28">
        <f>'Calculations 16to19'!AE189</f>
        <v>4.4503944452079841E-3</v>
      </c>
      <c r="AF8" s="28">
        <f>'Calculations 16to19'!AF189</f>
        <v>4.202850966804614E-3</v>
      </c>
      <c r="AG8">
        <f t="shared" si="1"/>
        <v>3.553645666253713E-3</v>
      </c>
      <c r="AH8">
        <f t="shared" si="0"/>
        <v>3.2392972240440354E-3</v>
      </c>
      <c r="AI8">
        <f t="shared" si="0"/>
        <v>2.9249487818342468E-3</v>
      </c>
      <c r="AJ8">
        <f t="shared" si="0"/>
        <v>2.6106003396245692E-3</v>
      </c>
      <c r="AK8">
        <f t="shared" si="0"/>
        <v>2.2962518974147805E-3</v>
      </c>
      <c r="AL8">
        <f t="shared" si="0"/>
        <v>1.9819034552051029E-3</v>
      </c>
      <c r="AM8">
        <f t="shared" si="0"/>
        <v>1.6675550129954253E-3</v>
      </c>
      <c r="AN8">
        <f t="shared" si="0"/>
        <v>1.3532065707856367E-3</v>
      </c>
      <c r="AO8">
        <f t="shared" si="0"/>
        <v>1.0388581285759591E-3</v>
      </c>
      <c r="AP8">
        <f t="shared" si="0"/>
        <v>7.2450968636628144E-4</v>
      </c>
      <c r="AQ8">
        <f t="shared" si="0"/>
        <v>4.101612441564928E-4</v>
      </c>
      <c r="AR8">
        <f t="shared" si="0"/>
        <v>9.5812801946815185E-5</v>
      </c>
      <c r="AS8">
        <v>0</v>
      </c>
      <c r="AT8">
        <v>0</v>
      </c>
      <c r="AU8">
        <v>0</v>
      </c>
      <c r="AV8">
        <v>0</v>
      </c>
      <c r="AW8">
        <v>0</v>
      </c>
      <c r="AX8">
        <v>0</v>
      </c>
      <c r="AY8">
        <v>0</v>
      </c>
      <c r="AZ8">
        <v>0</v>
      </c>
    </row>
    <row r="9" spans="1:52" x14ac:dyDescent="0.2">
      <c r="A9" s="6" t="s">
        <v>32</v>
      </c>
      <c r="B9" s="28">
        <f>'Calculations 16to19'!B190</f>
        <v>1.8604651162790701E-2</v>
      </c>
      <c r="C9" s="28">
        <f>'Calculations 16to19'!C190</f>
        <v>1.7951510213627106E-2</v>
      </c>
      <c r="D9" s="28">
        <f>'Calculations 16to19'!D190</f>
        <v>1.7565167490285957E-2</v>
      </c>
      <c r="E9" s="28">
        <f>'Calculations 16to19'!E190</f>
        <v>1.7178029574282917E-2</v>
      </c>
      <c r="F9" s="28">
        <f>'Calculations 16to19'!F190</f>
        <v>1.6722300359591869E-2</v>
      </c>
      <c r="G9" s="28">
        <f>'Calculations 16to19'!G190</f>
        <v>1.6208061258195895E-2</v>
      </c>
      <c r="H9" s="28">
        <f>'Calculations 16to19'!H190</f>
        <v>1.5682529291627934E-2</v>
      </c>
      <c r="I9" s="28">
        <f>'Calculations 16to19'!I190</f>
        <v>1.4978034643105259E-2</v>
      </c>
      <c r="J9" s="28">
        <f>'Calculations 16to19'!J190</f>
        <v>1.4278154377380317E-2</v>
      </c>
      <c r="K9" s="28">
        <f>'Calculations 16to19'!K190</f>
        <v>1.3820535080902505E-2</v>
      </c>
      <c r="L9" s="28">
        <f>'Calculations 16to19'!L190</f>
        <v>1.3477327839864594E-2</v>
      </c>
      <c r="M9" s="28">
        <f>'Calculations 16to19'!M190</f>
        <v>1.2998866022397788E-2</v>
      </c>
      <c r="N9" s="28">
        <f>'Calculations 16to19'!N190</f>
        <v>1.2529125766663943E-2</v>
      </c>
      <c r="O9" s="28">
        <f>'Calculations 16to19'!O190</f>
        <v>1.2068004251063146E-2</v>
      </c>
      <c r="P9" s="28">
        <f>'Calculations 16to19'!P190</f>
        <v>1.1615399659509492E-2</v>
      </c>
      <c r="Q9" s="28">
        <f>'Calculations 16to19'!Q190</f>
        <v>1.117121100009154E-2</v>
      </c>
      <c r="R9" s="28">
        <f>'Calculations 16to19'!R190</f>
        <v>1.0735337943366292E-2</v>
      </c>
      <c r="S9" s="28">
        <f>'Calculations 16to19'!S190</f>
        <v>1.030768067924339E-2</v>
      </c>
      <c r="T9" s="28">
        <f>'Calculations 16to19'!T190</f>
        <v>9.8881397914283749E-3</v>
      </c>
      <c r="U9" s="28">
        <f>'Calculations 16to19'!U190</f>
        <v>9.4766161484011336E-3</v>
      </c>
      <c r="V9" s="28">
        <f>'Calculations 16to19'!V190</f>
        <v>9.0730108099232477E-3</v>
      </c>
      <c r="W9" s="28">
        <f>'Calculations 16to19'!W190</f>
        <v>8.6772249480849811E-3</v>
      </c>
      <c r="X9" s="28">
        <f>'Calculations 16to19'!X190</f>
        <v>8.2891597819221511E-3</v>
      </c>
      <c r="Y9" s="28">
        <f>'Calculations 16to19'!Y190</f>
        <v>7.9087165246559954E-3</v>
      </c>
      <c r="Z9" s="28">
        <f>'Calculations 16to19'!Z190</f>
        <v>7.5357963426339516E-3</v>
      </c>
      <c r="AA9" s="28">
        <f>'Calculations 16to19'!AA190</f>
        <v>7.1703003250755924E-3</v>
      </c>
      <c r="AB9" s="28">
        <f>'Calculations 16to19'!AB190</f>
        <v>6.8121294637561525E-3</v>
      </c>
      <c r="AC9" s="28">
        <f>'Calculations 16to19'!AC190</f>
        <v>6.4611846417902156E-3</v>
      </c>
      <c r="AD9" s="28">
        <f>'Calculations 16to19'!AD190</f>
        <v>6.1173666307095037E-3</v>
      </c>
      <c r="AE9" s="28">
        <f>'Calculations 16to19'!AE190</f>
        <v>5.7805760950587117E-3</v>
      </c>
      <c r="AF9" s="28">
        <f>'Calculations 16to19'!AF190</f>
        <v>5.4507136037695346E-3</v>
      </c>
      <c r="AG9">
        <f t="shared" si="1"/>
        <v>4.4326252395231469E-3</v>
      </c>
      <c r="AH9">
        <f t="shared" si="0"/>
        <v>3.9908480635231225E-3</v>
      </c>
      <c r="AI9">
        <f t="shared" si="0"/>
        <v>3.5490708875232091E-3</v>
      </c>
      <c r="AJ9">
        <f t="shared" si="0"/>
        <v>3.1072937115231847E-3</v>
      </c>
      <c r="AK9">
        <f t="shared" si="0"/>
        <v>2.6655165355232713E-3</v>
      </c>
      <c r="AL9">
        <f t="shared" si="0"/>
        <v>2.2237393595232469E-3</v>
      </c>
      <c r="AM9">
        <f t="shared" si="0"/>
        <v>1.7819621835233335E-3</v>
      </c>
      <c r="AN9">
        <f t="shared" si="0"/>
        <v>1.340185007523309E-3</v>
      </c>
      <c r="AO9">
        <f t="shared" si="0"/>
        <v>8.9840783152339565E-4</v>
      </c>
      <c r="AP9">
        <f t="shared" si="0"/>
        <v>4.5663065552337123E-4</v>
      </c>
      <c r="AQ9">
        <f t="shared" si="0"/>
        <v>1.4853479523457835E-5</v>
      </c>
      <c r="AR9">
        <v>0</v>
      </c>
      <c r="AS9">
        <v>0</v>
      </c>
      <c r="AT9">
        <v>0</v>
      </c>
      <c r="AU9">
        <v>0</v>
      </c>
      <c r="AV9">
        <v>0</v>
      </c>
      <c r="AW9">
        <v>0</v>
      </c>
      <c r="AX9">
        <v>0</v>
      </c>
      <c r="AY9">
        <v>0</v>
      </c>
      <c r="AZ9">
        <v>0</v>
      </c>
    </row>
    <row r="10" spans="1:52" x14ac:dyDescent="0.2">
      <c r="A10" s="6" t="s">
        <v>33</v>
      </c>
      <c r="B10" s="28">
        <f>'Calculations 16to19'!B191</f>
        <v>6.2421972534332029E-3</v>
      </c>
      <c r="C10" s="28">
        <f>'Calculations 16to19'!C191</f>
        <v>6.0816141503773225E-3</v>
      </c>
      <c r="D10" s="28">
        <f>'Calculations 16to19'!D191</f>
        <v>5.9892955351368163E-3</v>
      </c>
      <c r="E10" s="28">
        <f>'Calculations 16to19'!E191</f>
        <v>5.8954146436405322E-3</v>
      </c>
      <c r="F10" s="28">
        <f>'Calculations 16to19'!F191</f>
        <v>5.7783415294369997E-3</v>
      </c>
      <c r="G10" s="28">
        <f>'Calculations 16to19'!G191</f>
        <v>5.6358979773250403E-3</v>
      </c>
      <c r="H10" s="28">
        <f>'Calculations 16to19'!H191</f>
        <v>5.4894532912548718E-3</v>
      </c>
      <c r="I10" s="28">
        <f>'Calculations 16to19'!I191</f>
        <v>5.2889763311906148E-3</v>
      </c>
      <c r="J10" s="28">
        <f>'Calculations 16to19'!J191</f>
        <v>5.0861399195948464E-3</v>
      </c>
      <c r="K10" s="28">
        <f>'Calculations 16to19'!K191</f>
        <v>4.951498020223182E-3</v>
      </c>
      <c r="L10" s="28">
        <f>'Calculations 16to19'!L191</f>
        <v>4.8615453998637681E-3</v>
      </c>
      <c r="M10" s="28">
        <f>'Calculations 16to19'!M191</f>
        <v>4.7211117661677682E-3</v>
      </c>
      <c r="N10" s="28">
        <f>'Calculations 16to19'!N191</f>
        <v>4.5813461508501128E-3</v>
      </c>
      <c r="O10" s="28">
        <f>'Calculations 16to19'!O191</f>
        <v>4.4422900012300462E-3</v>
      </c>
      <c r="P10" s="28">
        <f>'Calculations 16to19'!P191</f>
        <v>4.3039840025298932E-3</v>
      </c>
      <c r="Q10" s="28">
        <f>'Calculations 16to19'!Q191</f>
        <v>4.166467986360097E-3</v>
      </c>
      <c r="R10" s="28">
        <f>'Calculations 16to19'!R191</f>
        <v>4.0297808465705942E-3</v>
      </c>
      <c r="S10" s="28">
        <f>'Calculations 16to19'!S191</f>
        <v>3.8939604623623061E-3</v>
      </c>
      <c r="T10" s="28">
        <f>'Calculations 16to19'!T191</f>
        <v>3.7590436285299504E-3</v>
      </c>
      <c r="U10" s="28">
        <f>'Calculations 16to19'!U191</f>
        <v>3.6250659926856132E-3</v>
      </c>
      <c r="V10" s="28">
        <f>'Calculations 16to19'!V191</f>
        <v>3.492061999293332E-3</v>
      </c>
      <c r="W10" s="28">
        <f>'Calculations 16to19'!W191</f>
        <v>3.3600648403277239E-3</v>
      </c>
      <c r="X10" s="28">
        <f>'Calculations 16to19'!X191</f>
        <v>3.2291064123531666E-3</v>
      </c>
      <c r="Y10" s="28">
        <f>'Calculations 16to19'!Y191</f>
        <v>3.099217279806265E-3</v>
      </c>
      <c r="Z10" s="28">
        <f>'Calculations 16to19'!Z191</f>
        <v>2.9704266442522357E-3</v>
      </c>
      <c r="AA10" s="28">
        <f>'Calculations 16to19'!AA191</f>
        <v>2.8427623193749895E-3</v>
      </c>
      <c r="AB10" s="28">
        <f>'Calculations 16to19'!AB191</f>
        <v>2.7162507114522217E-3</v>
      </c>
      <c r="AC10" s="28">
        <f>'Calculations 16to19'!AC191</f>
        <v>2.5909168050597224E-3</v>
      </c>
      <c r="AD10" s="28">
        <f>'Calculations 16to19'!AD191</f>
        <v>2.4667841537437864E-3</v>
      </c>
      <c r="AE10" s="28">
        <f>'Calculations 16to19'!AE191</f>
        <v>2.3438748753962808E-3</v>
      </c>
      <c r="AF10" s="28">
        <f>'Calculations 16to19'!AF191</f>
        <v>2.2222096520656655E-3</v>
      </c>
      <c r="AG10">
        <f t="shared" si="1"/>
        <v>2.0212248108334996E-3</v>
      </c>
      <c r="AH10">
        <f t="shared" si="0"/>
        <v>1.8851378522729001E-3</v>
      </c>
      <c r="AI10">
        <f t="shared" si="0"/>
        <v>1.7490508937123006E-3</v>
      </c>
      <c r="AJ10">
        <f t="shared" si="0"/>
        <v>1.6129639351517011E-3</v>
      </c>
      <c r="AK10">
        <f t="shared" si="0"/>
        <v>1.4768769765911016E-3</v>
      </c>
      <c r="AL10">
        <f t="shared" si="0"/>
        <v>1.3407900180305576E-3</v>
      </c>
      <c r="AM10">
        <f t="shared" si="0"/>
        <v>1.2047030594699581E-3</v>
      </c>
      <c r="AN10">
        <f t="shared" si="0"/>
        <v>1.0686161009093587E-3</v>
      </c>
      <c r="AO10">
        <f t="shared" si="0"/>
        <v>9.3252914234875917E-4</v>
      </c>
      <c r="AP10">
        <f t="shared" si="0"/>
        <v>7.9644218378815967E-4</v>
      </c>
      <c r="AQ10">
        <f t="shared" si="0"/>
        <v>6.6035522522761569E-4</v>
      </c>
      <c r="AR10">
        <f t="shared" si="0"/>
        <v>5.242682666670162E-4</v>
      </c>
      <c r="AS10">
        <f t="shared" si="0"/>
        <v>3.8818130810641671E-4</v>
      </c>
      <c r="AT10">
        <f t="shared" si="0"/>
        <v>2.5209434954581722E-4</v>
      </c>
      <c r="AU10">
        <f t="shared" si="0"/>
        <v>1.1600739098521773E-4</v>
      </c>
      <c r="AV10">
        <v>0</v>
      </c>
      <c r="AW10">
        <v>0</v>
      </c>
      <c r="AX10">
        <v>0</v>
      </c>
      <c r="AY10">
        <v>0</v>
      </c>
      <c r="AZ10">
        <v>0</v>
      </c>
    </row>
    <row r="11" spans="1:52" x14ac:dyDescent="0.2">
      <c r="A11" s="6" t="s">
        <v>34</v>
      </c>
      <c r="B11" s="28">
        <f>'Calculations 16to19'!B192</f>
        <v>5.1813471502590649E-3</v>
      </c>
      <c r="C11" s="28">
        <f>'Calculations 16to19'!C192</f>
        <v>5.0452644816118882E-3</v>
      </c>
      <c r="D11" s="28">
        <f>'Calculations 16to19'!D192</f>
        <v>4.9618129562005531E-3</v>
      </c>
      <c r="E11" s="28">
        <f>'Calculations 16to19'!E192</f>
        <v>4.8769095558024418E-3</v>
      </c>
      <c r="F11" s="28">
        <f>'Calculations 16to19'!F192</f>
        <v>4.776031196569607E-3</v>
      </c>
      <c r="G11" s="28">
        <f>'Calculations 16to19'!G192</f>
        <v>4.6598120872090257E-3</v>
      </c>
      <c r="H11" s="28">
        <f>'Calculations 16to19'!H192</f>
        <v>4.5404486103051032E-3</v>
      </c>
      <c r="I11" s="28">
        <f>'Calculations 16to19'!I192</f>
        <v>4.3747867317280413E-3</v>
      </c>
      <c r="J11" s="28">
        <f>'Calculations 16to19'!J192</f>
        <v>4.2043904147266971E-3</v>
      </c>
      <c r="K11" s="28">
        <f>'Calculations 16to19'!K192</f>
        <v>4.0883130504373961E-3</v>
      </c>
      <c r="L11" s="28">
        <f>'Calculations 16to19'!L192</f>
        <v>4.0136648777674725E-3</v>
      </c>
      <c r="M11" s="28">
        <f>'Calculations 16to19'!M192</f>
        <v>3.8964604145091388E-3</v>
      </c>
      <c r="N11" s="28">
        <f>'Calculations 16to19'!N192</f>
        <v>3.7799718081145306E-3</v>
      </c>
      <c r="O11" s="28">
        <f>'Calculations 16to19'!O192</f>
        <v>3.6642253813275933E-3</v>
      </c>
      <c r="P11" s="28">
        <f>'Calculations 16to19'!P192</f>
        <v>3.5492465714230684E-3</v>
      </c>
      <c r="Q11" s="28">
        <f>'Calculations 16to19'!Q192</f>
        <v>3.4350599056181641E-3</v>
      </c>
      <c r="R11" s="28">
        <f>'Calculations 16to19'!R192</f>
        <v>3.3216889801366235E-3</v>
      </c>
      <c r="S11" s="28">
        <f>'Calculations 16to19'!S192</f>
        <v>3.2091564427683605E-3</v>
      </c>
      <c r="T11" s="28">
        <f>'Calculations 16to19'!T192</f>
        <v>3.097483978766938E-3</v>
      </c>
      <c r="U11" s="28">
        <f>'Calculations 16to19'!U192</f>
        <v>2.9866922999254798E-3</v>
      </c>
      <c r="V11" s="28">
        <f>'Calculations 16to19'!V192</f>
        <v>2.8768011366714251E-3</v>
      </c>
      <c r="W11" s="28">
        <f>'Calculations 16to19'!W192</f>
        <v>2.7678292330215238E-3</v>
      </c>
      <c r="X11" s="28">
        <f>'Calculations 16to19'!X192</f>
        <v>2.6597943442381979E-3</v>
      </c>
      <c r="Y11" s="28">
        <f>'Calculations 16to19'!Y192</f>
        <v>2.552713237030658E-3</v>
      </c>
      <c r="Z11" s="28">
        <f>'Calculations 16to19'!Z192</f>
        <v>2.4466016921456789E-3</v>
      </c>
      <c r="AA11" s="28">
        <f>'Calculations 16to19'!AA192</f>
        <v>2.3414745091952594E-3</v>
      </c>
      <c r="AB11" s="28">
        <f>'Calculations 16to19'!AB192</f>
        <v>2.2373455135711764E-3</v>
      </c>
      <c r="AC11" s="28">
        <f>'Calculations 16to19'!AC192</f>
        <v>2.1342275652994078E-3</v>
      </c>
      <c r="AD11" s="28">
        <f>'Calculations 16to19'!AD192</f>
        <v>2.0321325696914362E-3</v>
      </c>
      <c r="AE11" s="28">
        <f>'Calculations 16to19'!AE192</f>
        <v>1.9310714896519031E-3</v>
      </c>
      <c r="AF11" s="28">
        <f>'Calculations 16to19'!AF192</f>
        <v>1.8310543595076007E-3</v>
      </c>
      <c r="AG11">
        <f t="shared" si="1"/>
        <v>1.6564141034482449E-3</v>
      </c>
      <c r="AH11">
        <f t="shared" si="0"/>
        <v>1.5432589112338579E-3</v>
      </c>
      <c r="AI11">
        <f t="shared" si="0"/>
        <v>1.430103719019471E-3</v>
      </c>
      <c r="AJ11">
        <f t="shared" si="0"/>
        <v>1.316948526805084E-3</v>
      </c>
      <c r="AK11">
        <f t="shared" si="0"/>
        <v>1.203793334590697E-3</v>
      </c>
      <c r="AL11">
        <f t="shared" si="0"/>
        <v>1.0906381423763101E-3</v>
      </c>
      <c r="AM11">
        <f t="shared" si="0"/>
        <v>9.774829501619231E-4</v>
      </c>
      <c r="AN11">
        <f t="shared" si="0"/>
        <v>8.6432775794753613E-4</v>
      </c>
      <c r="AO11">
        <f t="shared" si="0"/>
        <v>7.5117256573314917E-4</v>
      </c>
      <c r="AP11">
        <f t="shared" si="0"/>
        <v>6.380173735187622E-4</v>
      </c>
      <c r="AQ11">
        <f t="shared" si="0"/>
        <v>5.2486218130437523E-4</v>
      </c>
      <c r="AR11">
        <f t="shared" si="0"/>
        <v>4.1170698908998826E-4</v>
      </c>
      <c r="AS11">
        <f t="shared" si="0"/>
        <v>2.9855179687560129E-4</v>
      </c>
      <c r="AT11">
        <f t="shared" si="0"/>
        <v>1.8539660466121433E-4</v>
      </c>
      <c r="AU11">
        <f t="shared" si="0"/>
        <v>7.2241412446827358E-5</v>
      </c>
      <c r="AV11">
        <v>0</v>
      </c>
      <c r="AW11">
        <v>0</v>
      </c>
      <c r="AX11">
        <v>0</v>
      </c>
      <c r="AY11">
        <v>0</v>
      </c>
      <c r="AZ11">
        <v>0</v>
      </c>
    </row>
    <row r="12" spans="1:52" x14ac:dyDescent="0.2">
      <c r="A12" s="6" t="s">
        <v>92</v>
      </c>
      <c r="B12" s="28">
        <f>'Calculations 16to19'!B193</f>
        <v>6.1652281134402078E-3</v>
      </c>
      <c r="C12" s="28">
        <f>'Calculations 16to19'!C193</f>
        <v>6.007046421211637E-3</v>
      </c>
      <c r="D12" s="28">
        <f>'Calculations 16to19'!D193</f>
        <v>5.9173593239055826E-3</v>
      </c>
      <c r="E12" s="28">
        <f>'Calculations 16to19'!E193</f>
        <v>5.8262881176312621E-3</v>
      </c>
      <c r="F12" s="28">
        <f>'Calculations 16to19'!F193</f>
        <v>5.7120258807776356E-3</v>
      </c>
      <c r="G12" s="28">
        <f>'Calculations 16to19'!G193</f>
        <v>5.5727392750411706E-3</v>
      </c>
      <c r="H12" s="28">
        <f>'Calculations 16to19'!H193</f>
        <v>5.4291206314963309E-3</v>
      </c>
      <c r="I12" s="28">
        <f>'Calculations 16to19'!I193</f>
        <v>5.232599412291262E-3</v>
      </c>
      <c r="J12" s="28">
        <f>'Calculations 16to19'!J193</f>
        <v>5.0344403832189672E-3</v>
      </c>
      <c r="K12" s="28">
        <f>'Calculations 16to19'!K193</f>
        <v>4.9040667329987809E-3</v>
      </c>
      <c r="L12" s="28">
        <f>'Calculations 16to19'!L193</f>
        <v>4.8141236816325464E-3</v>
      </c>
      <c r="M12" s="28">
        <f>'Calculations 16to19'!M193</f>
        <v>4.6762518766675252E-3</v>
      </c>
      <c r="N12" s="28">
        <f>'Calculations 16to19'!N193</f>
        <v>4.5389585090576624E-3</v>
      </c>
      <c r="O12" s="28">
        <f>'Calculations 16to19'!O193</f>
        <v>4.402285959695826E-3</v>
      </c>
      <c r="P12" s="28">
        <f>'Calculations 16to19'!P193</f>
        <v>4.266275947102072E-3</v>
      </c>
      <c r="Q12" s="28">
        <f>'Calculations 16to19'!Q193</f>
        <v>4.1309694303203002E-3</v>
      </c>
      <c r="R12" s="28">
        <f>'Calculations 16to19'!R193</f>
        <v>3.9964065190450657E-3</v>
      </c>
      <c r="S12" s="28">
        <f>'Calculations 16to19'!S193</f>
        <v>3.8626263909087109E-3</v>
      </c>
      <c r="T12" s="28">
        <f>'Calculations 16to19'!T193</f>
        <v>3.729667215835653E-3</v>
      </c>
      <c r="U12" s="28">
        <f>'Calculations 16to19'!U193</f>
        <v>3.5975660873461095E-3</v>
      </c>
      <c r="V12" s="28">
        <f>'Calculations 16to19'!V193</f>
        <v>3.4663589606709062E-3</v>
      </c>
      <c r="W12" s="28">
        <f>'Calculations 16to19'!W193</f>
        <v>3.3360805975195845E-3</v>
      </c>
      <c r="X12" s="28">
        <f>'Calculations 16to19'!X193</f>
        <v>3.2067645173249467E-3</v>
      </c>
      <c r="Y12" s="28">
        <f>'Calculations 16to19'!Y193</f>
        <v>3.0784429547721266E-3</v>
      </c>
      <c r="Z12" s="28">
        <f>'Calculations 16to19'!Z193</f>
        <v>2.9511468234051002E-3</v>
      </c>
      <c r="AA12" s="28">
        <f>'Calculations 16to19'!AA193</f>
        <v>2.8249056850912012E-3</v>
      </c>
      <c r="AB12" s="28">
        <f>'Calculations 16to19'!AB193</f>
        <v>2.6997477251132968E-3</v>
      </c>
      <c r="AC12" s="28">
        <f>'Calculations 16to19'!AC193</f>
        <v>2.5756997326502047E-3</v>
      </c>
      <c r="AD12" s="28">
        <f>'Calculations 16to19'!AD193</f>
        <v>2.4527870863985659E-3</v>
      </c>
      <c r="AE12" s="28">
        <f>'Calculations 16to19'!AE193</f>
        <v>2.3310337450831412E-3</v>
      </c>
      <c r="AF12" s="28">
        <f>'Calculations 16to19'!AF193</f>
        <v>2.2104622425989599E-3</v>
      </c>
      <c r="AG12">
        <f t="shared" si="1"/>
        <v>2.0176421034785452E-3</v>
      </c>
      <c r="AH12">
        <f t="shared" si="0"/>
        <v>1.8837659527276562E-3</v>
      </c>
      <c r="AI12">
        <f t="shared" si="0"/>
        <v>1.7498898019768228E-3</v>
      </c>
      <c r="AJ12">
        <f t="shared" si="0"/>
        <v>1.6160136512259893E-3</v>
      </c>
      <c r="AK12">
        <f t="shared" si="0"/>
        <v>1.4821375004751558E-3</v>
      </c>
      <c r="AL12">
        <f t="shared" si="0"/>
        <v>1.3482613497243223E-3</v>
      </c>
      <c r="AM12">
        <f t="shared" si="0"/>
        <v>1.2143851989734888E-3</v>
      </c>
      <c r="AN12">
        <f t="shared" si="0"/>
        <v>1.0805090482226554E-3</v>
      </c>
      <c r="AO12">
        <f t="shared" si="0"/>
        <v>9.4663289747176638E-4</v>
      </c>
      <c r="AP12">
        <f t="shared" si="0"/>
        <v>8.127567467209329E-4</v>
      </c>
      <c r="AQ12">
        <f t="shared" si="0"/>
        <v>6.7888059597009942E-4</v>
      </c>
      <c r="AR12">
        <f t="shared" si="0"/>
        <v>5.4500444521926594E-4</v>
      </c>
      <c r="AS12">
        <f t="shared" si="0"/>
        <v>4.1112829446843246E-4</v>
      </c>
      <c r="AT12">
        <f t="shared" si="0"/>
        <v>2.7725214371759899E-4</v>
      </c>
      <c r="AU12">
        <f t="shared" si="0"/>
        <v>1.4337599296671E-4</v>
      </c>
      <c r="AV12">
        <f t="shared" si="0"/>
        <v>9.4998422158765194E-6</v>
      </c>
      <c r="AW12">
        <v>0</v>
      </c>
      <c r="AX12">
        <v>0</v>
      </c>
      <c r="AY12">
        <v>0</v>
      </c>
      <c r="AZ12">
        <v>0</v>
      </c>
    </row>
    <row r="13" spans="1:52" x14ac:dyDescent="0.2">
      <c r="A13" s="6" t="s">
        <v>89</v>
      </c>
      <c r="B13" s="28">
        <f>'Calculations 16to19'!B194</f>
        <v>1.4992503748125934E-3</v>
      </c>
      <c r="C13" s="28">
        <f>'Calculations 16to19'!C194</f>
        <v>1.4686045640306936E-3</v>
      </c>
      <c r="D13" s="28">
        <f>'Calculations 16to19'!D194</f>
        <v>1.4499627241250093E-3</v>
      </c>
      <c r="E13" s="28">
        <f>'Calculations 16to19'!E194</f>
        <v>1.4306638878715241E-3</v>
      </c>
      <c r="F13" s="28">
        <f>'Calculations 16to19'!F194</f>
        <v>1.4068719488830026E-3</v>
      </c>
      <c r="G13" s="28">
        <f>'Calculations 16to19'!G194</f>
        <v>1.3781006179545527E-3</v>
      </c>
      <c r="H13" s="28">
        <f>'Calculations 16to19'!H194</f>
        <v>1.3485505640141997E-3</v>
      </c>
      <c r="I13" s="28">
        <f>'Calculations 16to19'!I194</f>
        <v>1.3048421345262435E-3</v>
      </c>
      <c r="J13" s="28">
        <f>'Calculations 16to19'!J194</f>
        <v>1.2584585012214661E-3</v>
      </c>
      <c r="K13" s="28">
        <f>'Calculations 16to19'!K194</f>
        <v>1.2264690293054305E-3</v>
      </c>
      <c r="L13" s="28">
        <f>'Calculations 16to19'!L194</f>
        <v>1.2111307489099661E-3</v>
      </c>
      <c r="M13" s="28">
        <f>'Calculations 16to19'!M194</f>
        <v>1.1804213919507625E-3</v>
      </c>
      <c r="N13" s="28">
        <f>'Calculations 16to19'!N194</f>
        <v>1.1496211170368611E-3</v>
      </c>
      <c r="O13" s="28">
        <f>'Calculations 16to19'!O194</f>
        <v>1.1187427980225725E-3</v>
      </c>
      <c r="P13" s="28">
        <f>'Calculations 16to19'!P194</f>
        <v>1.087799187274408E-3</v>
      </c>
      <c r="Q13" s="28">
        <f>'Calculations 16to19'!Q194</f>
        <v>1.0568028978927859E-3</v>
      </c>
      <c r="R13" s="28">
        <f>'Calculations 16to19'!R194</f>
        <v>1.0257663869339369E-3</v>
      </c>
      <c r="S13" s="28">
        <f>'Calculations 16to19'!S194</f>
        <v>9.9470193963314296E-4</v>
      </c>
      <c r="T13" s="28">
        <f>'Calculations 16to19'!T194</f>
        <v>9.636216546269514E-4</v>
      </c>
      <c r="U13" s="28">
        <f>'Calculations 16to19'!U194</f>
        <v>9.3253743016865373E-4</v>
      </c>
      <c r="V13" s="28">
        <f>'Calculations 16to19'!V194</f>
        <v>9.0146095132889194E-4</v>
      </c>
      <c r="W13" s="28">
        <f>'Calculations 16to19'!W194</f>
        <v>8.7040367817002812E-4</v>
      </c>
      <c r="X13" s="28">
        <f>'Calculations 16to19'!X194</f>
        <v>8.3937683488058553E-4</v>
      </c>
      <c r="Y13" s="28">
        <f>'Calculations 16to19'!Y194</f>
        <v>8.0839139985356898E-4</v>
      </c>
      <c r="Z13" s="28">
        <f>'Calculations 16to19'!Z194</f>
        <v>7.774580966903058E-4</v>
      </c>
      <c r="AA13" s="28">
        <f>'Calculations 16to19'!AA194</f>
        <v>7.4658738610953513E-4</v>
      </c>
      <c r="AB13" s="28">
        <f>'Calculations 16to19'!AB194</f>
        <v>7.1578945873911537E-4</v>
      </c>
      <c r="AC13" s="28">
        <f>'Calculations 16to19'!AC194</f>
        <v>6.8507422876699995E-4</v>
      </c>
      <c r="AD13" s="28">
        <f>'Calculations 16to19'!AD194</f>
        <v>6.5445132842557473E-4</v>
      </c>
      <c r="AE13" s="28">
        <f>'Calculations 16to19'!AE194</f>
        <v>6.2393010328316357E-4</v>
      </c>
      <c r="AF13" s="28">
        <f>'Calculations 16to19'!AF194</f>
        <v>5.9351960831454016E-4</v>
      </c>
      <c r="AG13">
        <f t="shared" si="1"/>
        <v>5.6348546815220002E-4</v>
      </c>
      <c r="AH13">
        <f t="shared" si="0"/>
        <v>5.3275701359366268E-4</v>
      </c>
      <c r="AI13">
        <f t="shared" si="0"/>
        <v>5.0202855903511145E-4</v>
      </c>
      <c r="AJ13">
        <f t="shared" si="0"/>
        <v>4.7130010447656023E-4</v>
      </c>
      <c r="AK13">
        <f t="shared" si="0"/>
        <v>4.4057164991802289E-4</v>
      </c>
      <c r="AL13">
        <f t="shared" si="0"/>
        <v>4.0984319535947167E-4</v>
      </c>
      <c r="AM13">
        <f t="shared" si="0"/>
        <v>3.7911474080092045E-4</v>
      </c>
      <c r="AN13">
        <f t="shared" si="0"/>
        <v>3.483862862423831E-4</v>
      </c>
      <c r="AO13">
        <f t="shared" si="0"/>
        <v>3.1765783168383188E-4</v>
      </c>
      <c r="AP13">
        <f t="shared" si="0"/>
        <v>2.8692937712529454E-4</v>
      </c>
      <c r="AQ13">
        <f t="shared" si="0"/>
        <v>2.5620092256674332E-4</v>
      </c>
      <c r="AR13">
        <f t="shared" si="0"/>
        <v>2.254724680081921E-4</v>
      </c>
      <c r="AS13">
        <f t="shared" si="0"/>
        <v>1.9474401344965475E-4</v>
      </c>
      <c r="AT13">
        <f t="shared" si="0"/>
        <v>1.6401555889110353E-4</v>
      </c>
      <c r="AU13">
        <f t="shared" si="0"/>
        <v>1.3328710433255231E-4</v>
      </c>
      <c r="AV13">
        <f t="shared" si="0"/>
        <v>1.0255864977401496E-4</v>
      </c>
      <c r="AW13">
        <f t="shared" si="0"/>
        <v>7.1830195215463744E-5</v>
      </c>
      <c r="AX13">
        <f t="shared" si="0"/>
        <v>4.11017406569264E-5</v>
      </c>
      <c r="AY13">
        <f t="shared" si="0"/>
        <v>1.0373286098375178E-5</v>
      </c>
      <c r="AZ13">
        <v>0</v>
      </c>
    </row>
    <row r="14" spans="1:52" x14ac:dyDescent="0.2">
      <c r="A14" s="6" t="s">
        <v>35</v>
      </c>
      <c r="B14" s="28">
        <f>'Calculations 16to19'!B195</f>
        <v>1.0928961748633887E-2</v>
      </c>
      <c r="C14" s="28">
        <f>'Calculations 16to19'!C195</f>
        <v>1.0605008133728116E-2</v>
      </c>
      <c r="D14" s="28">
        <f>'Calculations 16to19'!D195</f>
        <v>1.0423101429509883E-2</v>
      </c>
      <c r="E14" s="28">
        <f>'Calculations 16to19'!E195</f>
        <v>1.0241390437581039E-2</v>
      </c>
      <c r="F14" s="28">
        <f>'Calculations 16to19'!F195</f>
        <v>1.0017127955433906E-2</v>
      </c>
      <c r="G14" s="28">
        <f>'Calculations 16to19'!G195</f>
        <v>9.7498539798083379E-3</v>
      </c>
      <c r="H14" s="28">
        <f>'Calculations 16to19'!H195</f>
        <v>9.4750721959785157E-3</v>
      </c>
      <c r="I14" s="28">
        <f>'Calculations 16to19'!I195</f>
        <v>9.1076347220370914E-3</v>
      </c>
      <c r="J14" s="28">
        <f>'Calculations 16to19'!J195</f>
        <v>8.7429804497786909E-3</v>
      </c>
      <c r="K14" s="28">
        <f>'Calculations 16to19'!K195</f>
        <v>8.5076385332188333E-3</v>
      </c>
      <c r="L14" s="28">
        <f>'Calculations 16to19'!L195</f>
        <v>8.3219752474973131E-3</v>
      </c>
      <c r="M14" s="28">
        <f>'Calculations 16to19'!M195</f>
        <v>8.0651177430442669E-3</v>
      </c>
      <c r="N14" s="28">
        <f>'Calculations 16to19'!N195</f>
        <v>7.8106794188520174E-3</v>
      </c>
      <c r="O14" s="28">
        <f>'Calculations 16to19'!O195</f>
        <v>7.558687305770328E-3</v>
      </c>
      <c r="P14" s="28">
        <f>'Calculations 16to19'!P195</f>
        <v>7.3091682045919011E-3</v>
      </c>
      <c r="Q14" s="28">
        <f>'Calculations 16to19'!Q195</f>
        <v>7.0621485181623003E-3</v>
      </c>
      <c r="R14" s="28">
        <f>'Calculations 16to19'!R195</f>
        <v>6.8176540963123845E-3</v>
      </c>
      <c r="S14" s="28">
        <f>'Calculations 16to19'!S195</f>
        <v>6.5757100932876053E-3</v>
      </c>
      <c r="T14" s="28">
        <f>'Calculations 16to19'!T195</f>
        <v>6.3363408373317475E-3</v>
      </c>
      <c r="U14" s="28">
        <f>'Calculations 16to19'!U195</f>
        <v>6.0995697120623553E-3</v>
      </c>
      <c r="V14" s="28">
        <f>'Calculations 16to19'!V195</f>
        <v>5.8654190492597146E-3</v>
      </c>
      <c r="W14" s="28">
        <f>'Calculations 16to19'!W195</f>
        <v>5.6339100326781716E-3</v>
      </c>
      <c r="X14" s="28">
        <f>'Calculations 16to19'!X195</f>
        <v>5.4050626124745533E-3</v>
      </c>
      <c r="Y14" s="28">
        <f>'Calculations 16to19'!Y195</f>
        <v>5.1788954298392885E-3</v>
      </c>
      <c r="Z14" s="28">
        <f>'Calculations 16to19'!Z195</f>
        <v>4.9554257514063341E-3</v>
      </c>
      <c r="AA14" s="28">
        <f>'Calculations 16to19'!AA195</f>
        <v>4.7346694130126783E-3</v>
      </c>
      <c r="AB14" s="28">
        <f>'Calculations 16to19'!AB195</f>
        <v>4.5166407723713463E-3</v>
      </c>
      <c r="AC14" s="28">
        <f>'Calculations 16to19'!AC195</f>
        <v>4.3013526702210796E-3</v>
      </c>
      <c r="AD14" s="28">
        <f>'Calculations 16to19'!AD195</f>
        <v>4.0888163995135805E-3</v>
      </c>
      <c r="AE14" s="28">
        <f>'Calculations 16to19'!AE195</f>
        <v>3.8790416821984923E-3</v>
      </c>
      <c r="AF14" s="28">
        <f>'Calculations 16to19'!AF195</f>
        <v>3.6720366531710126E-3</v>
      </c>
      <c r="AG14">
        <f t="shared" si="1"/>
        <v>3.2444819388033341E-3</v>
      </c>
      <c r="AH14">
        <f t="shared" si="0"/>
        <v>2.9997074405657687E-3</v>
      </c>
      <c r="AI14">
        <f t="shared" si="0"/>
        <v>2.7549329423280922E-3</v>
      </c>
      <c r="AJ14">
        <f t="shared" si="0"/>
        <v>2.5101584440905267E-3</v>
      </c>
      <c r="AK14">
        <f t="shared" si="0"/>
        <v>2.2653839458528502E-3</v>
      </c>
      <c r="AL14">
        <f t="shared" si="0"/>
        <v>2.0206094476152847E-3</v>
      </c>
      <c r="AM14">
        <f t="shared" si="0"/>
        <v>1.7758349493776082E-3</v>
      </c>
      <c r="AN14">
        <f t="shared" si="0"/>
        <v>1.5310604511400427E-3</v>
      </c>
      <c r="AO14">
        <f t="shared" si="0"/>
        <v>1.2862859529023662E-3</v>
      </c>
      <c r="AP14">
        <f t="shared" si="0"/>
        <v>1.0415114546648008E-3</v>
      </c>
      <c r="AQ14">
        <f t="shared" si="0"/>
        <v>7.9673695642712428E-4</v>
      </c>
      <c r="AR14">
        <f t="shared" si="0"/>
        <v>5.519624581895588E-4</v>
      </c>
      <c r="AS14">
        <f t="shared" si="0"/>
        <v>3.0718795995188231E-4</v>
      </c>
      <c r="AT14">
        <f t="shared" si="0"/>
        <v>6.2413461714316831E-5</v>
      </c>
      <c r="AU14">
        <v>0</v>
      </c>
      <c r="AV14">
        <v>0</v>
      </c>
      <c r="AW14">
        <v>0</v>
      </c>
      <c r="AX14">
        <v>0</v>
      </c>
      <c r="AY14">
        <v>0</v>
      </c>
      <c r="AZ14">
        <v>0</v>
      </c>
    </row>
    <row r="15" spans="1:52" x14ac:dyDescent="0.2">
      <c r="A15" s="6" t="s">
        <v>98</v>
      </c>
      <c r="B15" s="28">
        <f>'Calculations 16to19'!B196</f>
        <v>1.6260162601626025E-2</v>
      </c>
      <c r="C15" s="28">
        <f>'Calculations 16to19'!C196</f>
        <v>1.5733381942224237E-2</v>
      </c>
      <c r="D15" s="28">
        <f>'Calculations 16to19'!D196</f>
        <v>1.543005756095913E-2</v>
      </c>
      <c r="E15" s="28">
        <f>'Calculations 16to19'!E196</f>
        <v>1.5119047910258943E-2</v>
      </c>
      <c r="F15" s="28">
        <f>'Calculations 16to19'!F196</f>
        <v>1.4736642186089345E-2</v>
      </c>
      <c r="G15" s="28">
        <f>'Calculations 16to19'!G196</f>
        <v>1.4285107134307026E-2</v>
      </c>
      <c r="H15" s="28">
        <f>'Calculations 16to19'!H196</f>
        <v>1.3819489698109234E-2</v>
      </c>
      <c r="I15" s="28">
        <f>'Calculations 16to19'!I196</f>
        <v>1.3199405540651913E-2</v>
      </c>
      <c r="J15" s="28">
        <f>'Calculations 16to19'!J196</f>
        <v>1.2589575916860928E-2</v>
      </c>
      <c r="K15" s="28">
        <f>'Calculations 16to19'!K196</f>
        <v>1.2191563276368887E-2</v>
      </c>
      <c r="L15" s="28">
        <f>'Calculations 16to19'!L196</f>
        <v>1.1921500545902802E-2</v>
      </c>
      <c r="M15" s="28">
        <f>'Calculations 16to19'!M196</f>
        <v>1.1509437663181623E-2</v>
      </c>
      <c r="N15" s="28">
        <f>'Calculations 16to19'!N196</f>
        <v>1.1104114372380647E-2</v>
      </c>
      <c r="O15" s="28">
        <f>'Calculations 16to19'!O196</f>
        <v>1.0705481748599331E-2</v>
      </c>
      <c r="P15" s="28">
        <f>'Calculations 16to19'!P196</f>
        <v>1.0313490690364292E-2</v>
      </c>
      <c r="Q15" s="28">
        <f>'Calculations 16to19'!Q196</f>
        <v>9.9280917437668398E-3</v>
      </c>
      <c r="R15" s="28">
        <f>'Calculations 16to19'!R196</f>
        <v>9.5492349474263147E-3</v>
      </c>
      <c r="S15" s="28">
        <f>'Calculations 16to19'!S196</f>
        <v>9.1768696972125315E-3</v>
      </c>
      <c r="T15" s="28">
        <f>'Calculations 16to19'!T196</f>
        <v>8.8109446296647832E-3</v>
      </c>
      <c r="U15" s="28">
        <f>'Calculations 16to19'!U196</f>
        <v>8.4514075230453598E-3</v>
      </c>
      <c r="V15" s="28">
        <f>'Calculations 16to19'!V196</f>
        <v>8.0982052149765546E-3</v>
      </c>
      <c r="W15" s="28">
        <f>'Calculations 16to19'!W196</f>
        <v>7.7512835356219559E-3</v>
      </c>
      <c r="X15" s="28">
        <f>'Calculations 16to19'!X196</f>
        <v>7.4105872553880073E-3</v>
      </c>
      <c r="Y15" s="28">
        <f>'Calculations 16to19'!Y196</f>
        <v>7.0760600461405683E-3</v>
      </c>
      <c r="Z15" s="28">
        <f>'Calculations 16to19'!Z196</f>
        <v>6.7476444549533126E-3</v>
      </c>
      <c r="AA15" s="28">
        <f>'Calculations 16to19'!AA196</f>
        <v>6.4252818894292244E-3</v>
      </c>
      <c r="AB15" s="28">
        <f>'Calculations 16to19'!AB196</f>
        <v>6.1089126136626799E-3</v>
      </c>
      <c r="AC15" s="28">
        <f>'Calculations 16to19'!AC196</f>
        <v>5.7984757539391099E-3</v>
      </c>
      <c r="AD15" s="28">
        <f>'Calculations 16to19'!AD196</f>
        <v>5.493909313300357E-3</v>
      </c>
      <c r="AE15" s="28">
        <f>'Calculations 16to19'!AE196</f>
        <v>5.1951501941343552E-3</v>
      </c>
      <c r="AF15" s="28">
        <f>'Calculations 16to19'!AF196</f>
        <v>4.9021342279843621E-3</v>
      </c>
      <c r="AG15">
        <f t="shared" si="1"/>
        <v>4.0594191078424657E-3</v>
      </c>
      <c r="AH15">
        <f t="shared" si="0"/>
        <v>3.6763532621058026E-3</v>
      </c>
      <c r="AI15">
        <f t="shared" si="0"/>
        <v>3.2932874163690284E-3</v>
      </c>
      <c r="AJ15">
        <f t="shared" si="0"/>
        <v>2.9102215706323653E-3</v>
      </c>
      <c r="AK15">
        <f t="shared" si="0"/>
        <v>2.5271557248955911E-3</v>
      </c>
      <c r="AL15">
        <f t="shared" si="0"/>
        <v>2.144089879158928E-3</v>
      </c>
      <c r="AM15">
        <f t="shared" si="0"/>
        <v>1.7610240334221539E-3</v>
      </c>
      <c r="AN15">
        <f t="shared" si="0"/>
        <v>1.3779581876853797E-3</v>
      </c>
      <c r="AO15">
        <f t="shared" si="0"/>
        <v>9.9489234194871656E-4</v>
      </c>
      <c r="AP15">
        <f t="shared" si="0"/>
        <v>6.1182649621194241E-4</v>
      </c>
      <c r="AQ15">
        <f t="shared" si="0"/>
        <v>2.2876065047527927E-4</v>
      </c>
      <c r="AR15">
        <v>0</v>
      </c>
      <c r="AS15">
        <v>0</v>
      </c>
      <c r="AT15">
        <v>0</v>
      </c>
      <c r="AU15">
        <v>0</v>
      </c>
      <c r="AV15">
        <v>0</v>
      </c>
      <c r="AW15">
        <v>0</v>
      </c>
      <c r="AX15">
        <v>0</v>
      </c>
      <c r="AY15">
        <v>0</v>
      </c>
      <c r="AZ15">
        <v>0</v>
      </c>
    </row>
    <row r="16" spans="1:52" x14ac:dyDescent="0.2">
      <c r="A16" s="6" t="s">
        <v>97</v>
      </c>
      <c r="B16" s="28">
        <f>'Calculations 16to19'!B197</f>
        <v>1.3937282229965159E-2</v>
      </c>
      <c r="C16" s="28">
        <f>'Calculations 16to19'!C197</f>
        <v>1.3488830349588209E-2</v>
      </c>
      <c r="D16" s="28">
        <f>'Calculations 16to19'!D197</f>
        <v>1.323642326890135E-2</v>
      </c>
      <c r="E16" s="28">
        <f>'Calculations 16to19'!E197</f>
        <v>1.298118926253795E-2</v>
      </c>
      <c r="F16" s="28">
        <f>'Calculations 16to19'!F197</f>
        <v>1.2666104766150885E-2</v>
      </c>
      <c r="G16" s="28">
        <f>'Calculations 16to19'!G197</f>
        <v>1.2293817547689701E-2</v>
      </c>
      <c r="H16" s="28">
        <f>'Calculations 16to19'!H197</f>
        <v>1.190860971215317E-2</v>
      </c>
      <c r="I16" s="28">
        <f>'Calculations 16to19'!I197</f>
        <v>1.1405592320900455E-2</v>
      </c>
      <c r="J16" s="28">
        <f>'Calculations 16to19'!J197</f>
        <v>1.0915624838315402E-2</v>
      </c>
      <c r="K16" s="28">
        <f>'Calculations 16to19'!K197</f>
        <v>1.0600580448106829E-2</v>
      </c>
      <c r="L16" s="28">
        <f>'Calculations 16to19'!L197</f>
        <v>1.0348198059583346E-2</v>
      </c>
      <c r="M16" s="28">
        <f>'Calculations 16to19'!M197</f>
        <v>1.0003733209965131E-2</v>
      </c>
      <c r="N16" s="28">
        <f>'Calculations 16to19'!N197</f>
        <v>9.6641123643190358E-3</v>
      </c>
      <c r="O16" s="28">
        <f>'Calculations 16to19'!O197</f>
        <v>9.32932292430734E-3</v>
      </c>
      <c r="P16" s="28">
        <f>'Calculations 16to19'!P197</f>
        <v>8.9993518764833677E-3</v>
      </c>
      <c r="Q16" s="28">
        <f>'Calculations 16to19'!Q197</f>
        <v>8.6741856226944455E-3</v>
      </c>
      <c r="R16" s="28">
        <f>'Calculations 16to19'!R197</f>
        <v>8.3538098286829159E-3</v>
      </c>
      <c r="S16" s="28">
        <f>'Calculations 16to19'!S197</f>
        <v>8.0382092900523894E-3</v>
      </c>
      <c r="T16" s="28">
        <f>'Calculations 16to19'!T197</f>
        <v>7.7273678147620085E-3</v>
      </c>
      <c r="U16" s="28">
        <f>'Calculations 16to19'!U197</f>
        <v>7.4212681213071154E-3</v>
      </c>
      <c r="V16" s="28">
        <f>'Calculations 16to19'!V197</f>
        <v>7.1198917517467219E-3</v>
      </c>
      <c r="W16" s="28">
        <f>'Calculations 16to19'!W197</f>
        <v>6.823218998742748E-3</v>
      </c>
      <c r="X16" s="28">
        <f>'Calculations 16to19'!X197</f>
        <v>6.5312288457821874E-3</v>
      </c>
      <c r="Y16" s="28">
        <f>'Calculations 16to19'!Y197</f>
        <v>6.2438989197640309E-3</v>
      </c>
      <c r="Z16" s="28">
        <f>'Calculations 16to19'!Z197</f>
        <v>5.9612054551457239E-3</v>
      </c>
      <c r="AA16" s="28">
        <f>'Calculations 16to19'!AA197</f>
        <v>5.6831232688584208E-3</v>
      </c>
      <c r="AB16" s="28">
        <f>'Calculations 16to19'!AB197</f>
        <v>5.4096257452183223E-3</v>
      </c>
      <c r="AC16" s="28">
        <f>'Calculations 16to19'!AC197</f>
        <v>5.140684830080385E-3</v>
      </c>
      <c r="AD16" s="28">
        <f>'Calculations 16to19'!AD197</f>
        <v>4.8762710335027827E-3</v>
      </c>
      <c r="AE16" s="28">
        <f>'Calculations 16to19'!AE197</f>
        <v>4.6163534402113449E-3</v>
      </c>
      <c r="AF16" s="28">
        <f>'Calculations 16to19'!AF197</f>
        <v>4.360899727180078E-3</v>
      </c>
      <c r="AG16">
        <f t="shared" si="1"/>
        <v>3.7003799986923269E-3</v>
      </c>
      <c r="AH16">
        <f t="shared" si="0"/>
        <v>3.3777021037060262E-3</v>
      </c>
      <c r="AI16">
        <f t="shared" si="0"/>
        <v>3.0550242087196144E-3</v>
      </c>
      <c r="AJ16">
        <f t="shared" si="0"/>
        <v>2.7323463137333137E-3</v>
      </c>
      <c r="AK16">
        <f t="shared" si="0"/>
        <v>2.409668418746902E-3</v>
      </c>
      <c r="AL16">
        <f t="shared" ref="AL16:AZ30" si="2">_xlfn.FORECAST.LINEAR(AL$1,$B16:$AF16,$B$1:$AF$1)</f>
        <v>2.0869905237606012E-3</v>
      </c>
      <c r="AM16">
        <f t="shared" si="2"/>
        <v>1.7643126287741895E-3</v>
      </c>
      <c r="AN16">
        <f t="shared" si="2"/>
        <v>1.4416347337878888E-3</v>
      </c>
      <c r="AO16">
        <f t="shared" si="2"/>
        <v>1.118956838801477E-3</v>
      </c>
      <c r="AP16">
        <f t="shared" si="2"/>
        <v>7.9627894381517628E-4</v>
      </c>
      <c r="AQ16">
        <f t="shared" si="2"/>
        <v>4.7360104882876453E-4</v>
      </c>
      <c r="AR16">
        <f t="shared" si="2"/>
        <v>1.509231538424638E-4</v>
      </c>
      <c r="AS16">
        <v>0</v>
      </c>
      <c r="AT16">
        <v>0</v>
      </c>
      <c r="AU16">
        <v>0</v>
      </c>
      <c r="AV16">
        <v>0</v>
      </c>
      <c r="AW16">
        <v>0</v>
      </c>
      <c r="AX16">
        <v>0</v>
      </c>
      <c r="AY16">
        <v>0</v>
      </c>
      <c r="AZ16">
        <v>0</v>
      </c>
    </row>
    <row r="17" spans="1:52" x14ac:dyDescent="0.2">
      <c r="A17" s="6" t="s">
        <v>101</v>
      </c>
      <c r="B17" s="28">
        <f>'Calculations 16to19'!B198</f>
        <v>7.8125000000000035E-3</v>
      </c>
      <c r="C17" s="28">
        <f>'Calculations 16to19'!C198</f>
        <v>7.597642913254387E-3</v>
      </c>
      <c r="D17" s="28">
        <f>'Calculations 16to19'!D198</f>
        <v>7.4824411393091894E-3</v>
      </c>
      <c r="E17" s="28">
        <f>'Calculations 16to19'!E198</f>
        <v>7.3672652446103819E-3</v>
      </c>
      <c r="F17" s="28">
        <f>'Calculations 16to19'!F198</f>
        <v>7.2208710087127165E-3</v>
      </c>
      <c r="G17" s="28">
        <f>'Calculations 16to19'!G198</f>
        <v>7.0437571645421745E-3</v>
      </c>
      <c r="H17" s="28">
        <f>'Calculations 16to19'!H198</f>
        <v>6.8590998950005984E-3</v>
      </c>
      <c r="I17" s="28">
        <f>'Calculations 16to19'!I198</f>
        <v>6.6116630192476177E-3</v>
      </c>
      <c r="J17" s="28">
        <f>'Calculations 16to19'!J198</f>
        <v>6.3683273278589215E-3</v>
      </c>
      <c r="K17" s="28">
        <f>'Calculations 16to19'!K198</f>
        <v>6.215715603397628E-3</v>
      </c>
      <c r="L17" s="28">
        <f>'Calculations 16to19'!L198</f>
        <v>6.0842113026427008E-3</v>
      </c>
      <c r="M17" s="28">
        <f>'Calculations 16to19'!M198</f>
        <v>5.9090280836457554E-3</v>
      </c>
      <c r="N17" s="28">
        <f>'Calculations 16to19'!N198</f>
        <v>5.7346808382891029E-3</v>
      </c>
      <c r="O17" s="28">
        <f>'Calculations 16to19'!O198</f>
        <v>5.5612144718673205E-3</v>
      </c>
      <c r="P17" s="28">
        <f>'Calculations 16to19'!P198</f>
        <v>5.3886736420905058E-3</v>
      </c>
      <c r="Q17" s="28">
        <f>'Calculations 16to19'!Q198</f>
        <v>5.2171026172642904E-3</v>
      </c>
      <c r="R17" s="28">
        <f>'Calculations 16to19'!R198</f>
        <v>5.0465451431507677E-3</v>
      </c>
      <c r="S17" s="28">
        <f>'Calculations 16to19'!S198</f>
        <v>4.8770443184911003E-3</v>
      </c>
      <c r="T17" s="28">
        <f>'Calculations 16to19'!T198</f>
        <v>4.7086424791426265E-3</v>
      </c>
      <c r="U17" s="28">
        <f>'Calculations 16to19'!U198</f>
        <v>4.541381090751551E-3</v>
      </c>
      <c r="V17" s="28">
        <f>'Calculations 16to19'!V198</f>
        <v>4.3753006498569412E-3</v>
      </c>
      <c r="W17" s="28">
        <f>'Calculations 16to19'!W198</f>
        <v>4.2104405932947789E-3</v>
      </c>
      <c r="X17" s="28">
        <f>'Calculations 16to19'!X198</f>
        <v>4.0468392157472456E-3</v>
      </c>
      <c r="Y17" s="28">
        <f>'Calculations 16to19'!Y198</f>
        <v>3.8845335952596202E-3</v>
      </c>
      <c r="Z17" s="28">
        <f>'Calculations 16to19'!Z198</f>
        <v>3.723559526527372E-3</v>
      </c>
      <c r="AA17" s="28">
        <f>'Calculations 16to19'!AA198</f>
        <v>3.5639514617369938E-3</v>
      </c>
      <c r="AB17" s="28">
        <f>'Calculations 16to19'!AB198</f>
        <v>3.4057424587275969E-3</v>
      </c>
      <c r="AC17" s="28">
        <f>'Calculations 16to19'!AC198</f>
        <v>3.2489641362257933E-3</v>
      </c>
      <c r="AD17" s="28">
        <f>'Calculations 16to19'!AD198</f>
        <v>3.0936466358937034E-3</v>
      </c>
      <c r="AE17" s="28">
        <f>'Calculations 16to19'!AE198</f>
        <v>2.9398185909182482E-3</v>
      </c>
      <c r="AF17" s="28">
        <f>'Calculations 16to19'!AF198</f>
        <v>2.7875071008622021E-3</v>
      </c>
      <c r="AG17">
        <f t="shared" si="1"/>
        <v>2.5399678628820754E-3</v>
      </c>
      <c r="AH17">
        <f t="shared" si="1"/>
        <v>2.3702317590131861E-3</v>
      </c>
      <c r="AI17">
        <f t="shared" si="1"/>
        <v>2.2004956551442967E-3</v>
      </c>
      <c r="AJ17">
        <f t="shared" si="1"/>
        <v>2.0307595512754073E-3</v>
      </c>
      <c r="AK17">
        <f t="shared" si="1"/>
        <v>1.8610234474064624E-3</v>
      </c>
      <c r="AL17">
        <f t="shared" si="1"/>
        <v>1.691287343537573E-3</v>
      </c>
      <c r="AM17">
        <f t="shared" si="1"/>
        <v>1.5215512396686837E-3</v>
      </c>
      <c r="AN17">
        <f t="shared" si="1"/>
        <v>1.3518151357997943E-3</v>
      </c>
      <c r="AO17">
        <f t="shared" si="1"/>
        <v>1.1820790319309049E-3</v>
      </c>
      <c r="AP17">
        <f t="shared" si="1"/>
        <v>1.01234292806196E-3</v>
      </c>
      <c r="AQ17">
        <f t="shared" si="1"/>
        <v>8.4260682419307065E-4</v>
      </c>
      <c r="AR17">
        <f t="shared" si="1"/>
        <v>6.7287072032418127E-4</v>
      </c>
      <c r="AS17">
        <f t="shared" si="1"/>
        <v>5.0313461645529189E-4</v>
      </c>
      <c r="AT17">
        <f t="shared" si="1"/>
        <v>3.3339851258634701E-4</v>
      </c>
      <c r="AU17">
        <v>0</v>
      </c>
      <c r="AV17">
        <v>0</v>
      </c>
      <c r="AW17">
        <v>0</v>
      </c>
      <c r="AX17">
        <v>0</v>
      </c>
      <c r="AY17">
        <v>0</v>
      </c>
      <c r="AZ17">
        <v>0</v>
      </c>
    </row>
    <row r="18" spans="1:52" x14ac:dyDescent="0.2">
      <c r="A18" s="6" t="s">
        <v>104</v>
      </c>
      <c r="B18" s="28">
        <f>'Calculations 16to19'!B199</f>
        <v>1.4285714285714282E-2</v>
      </c>
      <c r="C18" s="28">
        <f>'Calculations 16to19'!C199</f>
        <v>1.386916228202862E-2</v>
      </c>
      <c r="D18" s="28">
        <f>'Calculations 16to19'!D199</f>
        <v>1.3632790417942839E-2</v>
      </c>
      <c r="E18" s="28">
        <f>'Calculations 16to19'!E199</f>
        <v>1.33927511809086E-2</v>
      </c>
      <c r="F18" s="28">
        <f>'Calculations 16to19'!F199</f>
        <v>1.3092582021369628E-2</v>
      </c>
      <c r="G18" s="28">
        <f>'Calculations 16to19'!G199</f>
        <v>1.2726394565595911E-2</v>
      </c>
      <c r="H18" s="28">
        <f>'Calculations 16to19'!H199</f>
        <v>1.2352396335825638E-2</v>
      </c>
      <c r="I18" s="28">
        <f>'Calculations 16to19'!I199</f>
        <v>1.1840938575068646E-2</v>
      </c>
      <c r="J18" s="28">
        <f>'Calculations 16to19'!J199</f>
        <v>1.1327794547241862E-2</v>
      </c>
      <c r="K18" s="28">
        <f>'Calculations 16to19'!K199</f>
        <v>1.0990651666071613E-2</v>
      </c>
      <c r="L18" s="28">
        <f>'Calculations 16to19'!L199</f>
        <v>1.0783877159050286E-2</v>
      </c>
      <c r="M18" s="28">
        <f>'Calculations 16to19'!M199</f>
        <v>1.0441714172486285E-2</v>
      </c>
      <c r="N18" s="28">
        <f>'Calculations 16to19'!N199</f>
        <v>1.0103523261639066E-2</v>
      </c>
      <c r="O18" s="28">
        <f>'Calculations 16to19'!O199</f>
        <v>9.7692991107172951E-3</v>
      </c>
      <c r="P18" s="28">
        <f>'Calculations 16to19'!P199</f>
        <v>9.4390375555621145E-3</v>
      </c>
      <c r="Q18" s="28">
        <f>'Calculations 16to19'!Q199</f>
        <v>9.1127353439037512E-3</v>
      </c>
      <c r="R18" s="28">
        <f>'Calculations 16to19'!R199</f>
        <v>8.7903899113939525E-3</v>
      </c>
      <c r="S18" s="28">
        <f>'Calculations 16to19'!S199</f>
        <v>8.4719991729521535E-3</v>
      </c>
      <c r="T18" s="28">
        <f>'Calculations 16to19'!T199</f>
        <v>8.1575613289585798E-3</v>
      </c>
      <c r="U18" s="28">
        <f>'Calculations 16to19'!U199</f>
        <v>7.847074685819579E-3</v>
      </c>
      <c r="V18" s="28">
        <f>'Calculations 16to19'!V199</f>
        <v>7.5405374904256384E-3</v>
      </c>
      <c r="W18" s="28">
        <f>'Calculations 16to19'!W199</f>
        <v>7.2379477780193761E-3</v>
      </c>
      <c r="X18" s="28">
        <f>'Calculations 16to19'!X199</f>
        <v>6.9393032329854703E-3</v>
      </c>
      <c r="Y18" s="28">
        <f>'Calculations 16to19'!Y199</f>
        <v>6.6446010620726187E-3</v>
      </c>
      <c r="Z18" s="28">
        <f>'Calculations 16to19'!Z199</f>
        <v>6.3538378795559274E-3</v>
      </c>
      <c r="AA18" s="28">
        <f>'Calculations 16to19'!AA199</f>
        <v>6.0670096038473401E-3</v>
      </c>
      <c r="AB18" s="28">
        <f>'Calculations 16to19'!AB199</f>
        <v>5.7841113650612622E-3</v>
      </c>
      <c r="AC18" s="28">
        <f>'Calculations 16to19'!AC199</f>
        <v>5.505137423045133E-3</v>
      </c>
      <c r="AD18" s="28">
        <f>'Calculations 16to19'!AD199</f>
        <v>5.2300810953861878E-3</v>
      </c>
      <c r="AE18" s="28">
        <f>'Calculations 16to19'!AE199</f>
        <v>4.9589346949083816E-3</v>
      </c>
      <c r="AF18" s="28">
        <f>'Calculations 16to19'!AF199</f>
        <v>4.6916894761792087E-3</v>
      </c>
      <c r="AG18">
        <f t="shared" si="1"/>
        <v>4.0832964101642499E-3</v>
      </c>
      <c r="AH18">
        <f t="shared" si="1"/>
        <v>3.7591040916831187E-3</v>
      </c>
      <c r="AI18">
        <f t="shared" si="1"/>
        <v>3.4349117732019874E-3</v>
      </c>
      <c r="AJ18">
        <f t="shared" si="1"/>
        <v>3.1107194547208561E-3</v>
      </c>
      <c r="AK18">
        <f t="shared" si="1"/>
        <v>2.7865271362397248E-3</v>
      </c>
      <c r="AL18">
        <f t="shared" si="1"/>
        <v>2.4623348177585935E-3</v>
      </c>
      <c r="AM18">
        <f t="shared" si="1"/>
        <v>2.1381424992774622E-3</v>
      </c>
      <c r="AN18">
        <f t="shared" si="1"/>
        <v>1.813950180796331E-3</v>
      </c>
      <c r="AO18">
        <f t="shared" si="1"/>
        <v>1.4897578623150887E-3</v>
      </c>
      <c r="AP18">
        <f t="shared" si="1"/>
        <v>1.1655655438339574E-3</v>
      </c>
      <c r="AQ18">
        <f t="shared" si="1"/>
        <v>8.413732253528261E-4</v>
      </c>
      <c r="AR18">
        <f t="shared" si="1"/>
        <v>5.1718090687169482E-4</v>
      </c>
      <c r="AS18">
        <f t="shared" si="1"/>
        <v>1.9298858839056354E-4</v>
      </c>
      <c r="AT18">
        <v>0</v>
      </c>
      <c r="AU18">
        <v>0</v>
      </c>
      <c r="AV18">
        <v>0</v>
      </c>
      <c r="AW18">
        <v>0</v>
      </c>
      <c r="AX18">
        <v>0</v>
      </c>
      <c r="AY18">
        <v>0</v>
      </c>
      <c r="AZ18">
        <v>0</v>
      </c>
    </row>
    <row r="19" spans="1:52" x14ac:dyDescent="0.2">
      <c r="A19" s="6" t="s">
        <v>36</v>
      </c>
      <c r="B19" s="28">
        <f>'Calculations 16to19'!B200</f>
        <v>1.4705882352941178E-2</v>
      </c>
      <c r="C19" s="28">
        <f>'Calculations 16to19'!C200</f>
        <v>1.4232934621079194E-2</v>
      </c>
      <c r="D19" s="28">
        <f>'Calculations 16to19'!D200</f>
        <v>1.3964670548934612E-2</v>
      </c>
      <c r="E19" s="28">
        <f>'Calculations 16to19'!E200</f>
        <v>1.3697030484478191E-2</v>
      </c>
      <c r="F19" s="28">
        <f>'Calculations 16to19'!F200</f>
        <v>1.3370505114592E-2</v>
      </c>
      <c r="G19" s="28">
        <f>'Calculations 16to19'!G200</f>
        <v>1.2985166396857145E-2</v>
      </c>
      <c r="H19" s="28">
        <f>'Calculations 16to19'!H200</f>
        <v>1.2590760333010497E-2</v>
      </c>
      <c r="I19" s="28">
        <f>'Calculations 16to19'!I200</f>
        <v>1.2068533583433651E-2</v>
      </c>
      <c r="J19" s="28">
        <f>'Calculations 16to19'!J200</f>
        <v>1.155323958094661E-2</v>
      </c>
      <c r="K19" s="28">
        <f>'Calculations 16to19'!K200</f>
        <v>1.1220561207077448E-2</v>
      </c>
      <c r="L19" s="28">
        <f>'Calculations 16to19'!L200</f>
        <v>1.09561313687762E-2</v>
      </c>
      <c r="M19" s="28">
        <f>'Calculations 16to19'!M200</f>
        <v>1.0595312803581379E-2</v>
      </c>
      <c r="N19" s="28">
        <f>'Calculations 16to19'!N200</f>
        <v>1.0239322938467884E-2</v>
      </c>
      <c r="O19" s="28">
        <f>'Calculations 16to19'!O200</f>
        <v>9.8881536474245205E-3</v>
      </c>
      <c r="P19" s="28">
        <f>'Calculations 16to19'!P200</f>
        <v>9.5417970253736453E-3</v>
      </c>
      <c r="Q19" s="28">
        <f>'Calculations 16to19'!Q200</f>
        <v>9.2002451507566859E-3</v>
      </c>
      <c r="R19" s="28">
        <f>'Calculations 16to19'!R200</f>
        <v>8.8634898683285102E-3</v>
      </c>
      <c r="S19" s="28">
        <f>'Calculations 16to19'!S200</f>
        <v>8.5315225914746919E-3</v>
      </c>
      <c r="T19" s="28">
        <f>'Calculations 16to19'!T200</f>
        <v>8.2043341233474908E-3</v>
      </c>
      <c r="U19" s="28">
        <f>'Calculations 16to19'!U200</f>
        <v>7.8819144960959008E-3</v>
      </c>
      <c r="V19" s="28">
        <f>'Calculations 16to19'!V200</f>
        <v>7.5642528274522478E-3</v>
      </c>
      <c r="W19" s="28">
        <f>'Calculations 16to19'!W200</f>
        <v>7.2513371939252847E-3</v>
      </c>
      <c r="X19" s="28">
        <f>'Calculations 16to19'!X200</f>
        <v>6.943154519841478E-3</v>
      </c>
      <c r="Y19" s="28">
        <f>'Calculations 16to19'!Y200</f>
        <v>6.6396904814693047E-3</v>
      </c>
      <c r="Z19" s="28">
        <f>'Calculations 16to19'!Z200</f>
        <v>6.3409294254595672E-3</v>
      </c>
      <c r="AA19" s="28">
        <f>'Calculations 16to19'!AA200</f>
        <v>6.0468543008344562E-3</v>
      </c>
      <c r="AB19" s="28">
        <f>'Calculations 16to19'!AB200</f>
        <v>5.7574466037598401E-3</v>
      </c>
      <c r="AC19" s="28">
        <f>'Calculations 16to19'!AC200</f>
        <v>5.4726863343422683E-3</v>
      </c>
      <c r="AD19" s="28">
        <f>'Calculations 16to19'!AD200</f>
        <v>5.1925519646994741E-3</v>
      </c>
      <c r="AE19" s="28">
        <f>'Calculations 16to19'!AE200</f>
        <v>4.9170204175623495E-3</v>
      </c>
      <c r="AF19" s="28">
        <f>'Calculations 16to19'!AF200</f>
        <v>4.6460670546813795E-3</v>
      </c>
      <c r="AG19">
        <f t="shared" si="1"/>
        <v>3.9681699894492661E-3</v>
      </c>
      <c r="AH19">
        <f t="shared" si="1"/>
        <v>3.6293590424975042E-3</v>
      </c>
      <c r="AI19">
        <f t="shared" si="1"/>
        <v>3.2905480955457422E-3</v>
      </c>
      <c r="AJ19">
        <f t="shared" si="1"/>
        <v>2.9517371485939803E-3</v>
      </c>
      <c r="AK19">
        <f t="shared" si="1"/>
        <v>2.6129262016421073E-3</v>
      </c>
      <c r="AL19">
        <f t="shared" si="1"/>
        <v>2.2741152546903454E-3</v>
      </c>
      <c r="AM19">
        <f t="shared" si="1"/>
        <v>1.9353043077385834E-3</v>
      </c>
      <c r="AN19">
        <f t="shared" si="1"/>
        <v>1.5964933607868215E-3</v>
      </c>
      <c r="AO19">
        <f t="shared" si="1"/>
        <v>1.2576824138350595E-3</v>
      </c>
      <c r="AP19">
        <f t="shared" si="1"/>
        <v>9.1887146688329757E-4</v>
      </c>
      <c r="AQ19">
        <f t="shared" si="1"/>
        <v>5.8006051993153562E-4</v>
      </c>
      <c r="AR19">
        <f t="shared" si="1"/>
        <v>2.4124957297977367E-4</v>
      </c>
      <c r="AS19">
        <v>0</v>
      </c>
      <c r="AT19">
        <v>0</v>
      </c>
      <c r="AU19">
        <v>0</v>
      </c>
      <c r="AV19">
        <v>0</v>
      </c>
      <c r="AW19">
        <v>0</v>
      </c>
      <c r="AX19">
        <v>0</v>
      </c>
      <c r="AY19">
        <v>0</v>
      </c>
      <c r="AZ19">
        <v>0</v>
      </c>
    </row>
    <row r="20" spans="1:52" x14ac:dyDescent="0.2">
      <c r="A20" s="6" t="s">
        <v>37</v>
      </c>
      <c r="B20" s="28">
        <f>'Calculations 16to19'!B201</f>
        <v>9.6246390760346516E-3</v>
      </c>
      <c r="C20" s="28">
        <f>'Calculations 16to19'!C201</f>
        <v>9.347883098758409E-3</v>
      </c>
      <c r="D20" s="28">
        <f>'Calculations 16to19'!D201</f>
        <v>9.1872792586692193E-3</v>
      </c>
      <c r="E20" s="28">
        <f>'Calculations 16to19'!E201</f>
        <v>9.0253609103088436E-3</v>
      </c>
      <c r="F20" s="28">
        <f>'Calculations 16to19'!F201</f>
        <v>8.827340491856267E-3</v>
      </c>
      <c r="G20" s="28">
        <f>'Calculations 16to19'!G201</f>
        <v>8.5913628302398907E-3</v>
      </c>
      <c r="H20" s="28">
        <f>'Calculations 16to19'!H201</f>
        <v>8.3498392582690706E-3</v>
      </c>
      <c r="I20" s="28">
        <f>'Calculations 16to19'!I201</f>
        <v>8.0243893748008603E-3</v>
      </c>
      <c r="J20" s="28">
        <f>'Calculations 16to19'!J201</f>
        <v>7.6977020977050375E-3</v>
      </c>
      <c r="K20" s="28">
        <f>'Calculations 16to19'!K201</f>
        <v>7.4815161208138543E-3</v>
      </c>
      <c r="L20" s="28">
        <f>'Calculations 16to19'!L201</f>
        <v>7.3279682130416805E-3</v>
      </c>
      <c r="M20" s="28">
        <f>'Calculations 16to19'!M201</f>
        <v>7.1012072013011884E-3</v>
      </c>
      <c r="N20" s="28">
        <f>'Calculations 16to19'!N201</f>
        <v>6.8765640257657887E-3</v>
      </c>
      <c r="O20" s="28">
        <f>'Calculations 16to19'!O201</f>
        <v>6.6540705331529591E-3</v>
      </c>
      <c r="P20" s="28">
        <f>'Calculations 16to19'!P201</f>
        <v>6.4337576677662937E-3</v>
      </c>
      <c r="Q20" s="28">
        <f>'Calculations 16to19'!Q201</f>
        <v>6.2156553500038276E-3</v>
      </c>
      <c r="R20" s="28">
        <f>'Calculations 16to19'!R201</f>
        <v>5.9997923663919397E-3</v>
      </c>
      <c r="S20" s="28">
        <f>'Calculations 16to19'!S201</f>
        <v>5.7861962707892994E-3</v>
      </c>
      <c r="T20" s="28">
        <f>'Calculations 16to19'!T201</f>
        <v>5.5748932963891225E-3</v>
      </c>
      <c r="U20" s="28">
        <f>'Calculations 16to19'!U201</f>
        <v>5.3659082781302384E-3</v>
      </c>
      <c r="V20" s="28">
        <f>'Calculations 16to19'!V201</f>
        <v>5.1592645851151068E-3</v>
      </c>
      <c r="W20" s="28">
        <f>'Calculations 16to19'!W201</f>
        <v>4.954984062621493E-3</v>
      </c>
      <c r="X20" s="28">
        <f>'Calculations 16to19'!X201</f>
        <v>4.7530869832848191E-3</v>
      </c>
      <c r="Y20" s="28">
        <f>'Calculations 16to19'!Y201</f>
        <v>4.5535920070213466E-3</v>
      </c>
      <c r="Z20" s="28">
        <f>'Calculations 16to19'!Z201</f>
        <v>4.3565161492572623E-3</v>
      </c>
      <c r="AA20" s="28">
        <f>'Calculations 16to19'!AA201</f>
        <v>4.1618747570258824E-3</v>
      </c>
      <c r="AB20" s="28">
        <f>'Calculations 16to19'!AB201</f>
        <v>3.9696814924937689E-3</v>
      </c>
      <c r="AC20" s="28">
        <f>'Calculations 16to19'!AC201</f>
        <v>3.7799483234778426E-3</v>
      </c>
      <c r="AD20" s="28">
        <f>'Calculations 16to19'!AD201</f>
        <v>3.5926855205180258E-3</v>
      </c>
      <c r="AE20" s="28">
        <f>'Calculations 16to19'!AE201</f>
        <v>3.4079016600734313E-3</v>
      </c>
      <c r="AF20" s="28">
        <f>'Calculations 16to19'!AF201</f>
        <v>3.2256036334172076E-3</v>
      </c>
      <c r="AG20">
        <f t="shared" si="1"/>
        <v>2.8461679252165806E-3</v>
      </c>
      <c r="AH20">
        <f t="shared" si="1"/>
        <v>2.6300847413198158E-3</v>
      </c>
      <c r="AI20">
        <f t="shared" si="1"/>
        <v>2.4140015574231066E-3</v>
      </c>
      <c r="AJ20">
        <f t="shared" si="1"/>
        <v>2.1979183735263419E-3</v>
      </c>
      <c r="AK20">
        <f t="shared" si="1"/>
        <v>1.9818351896296327E-3</v>
      </c>
      <c r="AL20">
        <f t="shared" si="1"/>
        <v>1.7657520057328679E-3</v>
      </c>
      <c r="AM20">
        <f t="shared" si="1"/>
        <v>1.5496688218361587E-3</v>
      </c>
      <c r="AN20">
        <f t="shared" si="1"/>
        <v>1.333585637939394E-3</v>
      </c>
      <c r="AO20">
        <f t="shared" si="1"/>
        <v>1.1175024540426848E-3</v>
      </c>
      <c r="AP20">
        <f t="shared" si="1"/>
        <v>9.0141927014592005E-4</v>
      </c>
      <c r="AQ20">
        <f t="shared" si="1"/>
        <v>6.8533608624921083E-4</v>
      </c>
      <c r="AR20">
        <f t="shared" si="1"/>
        <v>4.692529023524461E-4</v>
      </c>
      <c r="AS20">
        <f t="shared" si="1"/>
        <v>2.5316971845573688E-4</v>
      </c>
      <c r="AT20">
        <f t="shared" si="1"/>
        <v>3.7086534559027662E-5</v>
      </c>
      <c r="AU20">
        <v>0</v>
      </c>
      <c r="AV20">
        <v>0</v>
      </c>
      <c r="AW20">
        <v>0</v>
      </c>
      <c r="AX20">
        <v>0</v>
      </c>
      <c r="AY20">
        <v>0</v>
      </c>
      <c r="AZ20">
        <v>0</v>
      </c>
    </row>
    <row r="21" spans="1:52" x14ac:dyDescent="0.2">
      <c r="A21" s="6" t="s">
        <v>38</v>
      </c>
      <c r="B21" s="28">
        <f>'Calculations 16to19'!B202</f>
        <v>1.0666666666666668E-2</v>
      </c>
      <c r="C21" s="28">
        <f>'Calculations 16to19'!C202</f>
        <v>1.0345838033313315E-2</v>
      </c>
      <c r="D21" s="28">
        <f>'Calculations 16to19'!D202</f>
        <v>1.0157848739770846E-2</v>
      </c>
      <c r="E21" s="28">
        <f>'Calculations 16to19'!E202</f>
        <v>9.9696114659914709E-3</v>
      </c>
      <c r="F21" s="28">
        <f>'Calculations 16to19'!F202</f>
        <v>9.7442457268665222E-3</v>
      </c>
      <c r="G21" s="28">
        <f>'Calculations 16to19'!G202</f>
        <v>9.4836422719435966E-3</v>
      </c>
      <c r="H21" s="28">
        <f>'Calculations 16to19'!H202</f>
        <v>9.216844706614595E-3</v>
      </c>
      <c r="I21" s="28">
        <f>'Calculations 16to19'!I202</f>
        <v>8.8537090490311034E-3</v>
      </c>
      <c r="J21" s="28">
        <f>'Calculations 16to19'!J202</f>
        <v>8.487940344363093E-3</v>
      </c>
      <c r="K21" s="28">
        <f>'Calculations 16to19'!K202</f>
        <v>8.2473045320388978E-3</v>
      </c>
      <c r="L21" s="28">
        <f>'Calculations 16to19'!L202</f>
        <v>8.0688631397047312E-3</v>
      </c>
      <c r="M21" s="28">
        <f>'Calculations 16to19'!M202</f>
        <v>7.8148498074268914E-3</v>
      </c>
      <c r="N21" s="28">
        <f>'Calculations 16to19'!N202</f>
        <v>7.5634990672851883E-3</v>
      </c>
      <c r="O21" s="28">
        <f>'Calculations 16to19'!O202</f>
        <v>7.3148361221422971E-3</v>
      </c>
      <c r="P21" s="28">
        <f>'Calculations 16to19'!P202</f>
        <v>7.0688852194718474E-3</v>
      </c>
      <c r="Q21" s="28">
        <f>'Calculations 16to19'!Q202</f>
        <v>6.8256695339373947E-3</v>
      </c>
      <c r="R21" s="28">
        <f>'Calculations 16to19'!R202</f>
        <v>6.585211061684298E-3</v>
      </c>
      <c r="S21" s="28">
        <f>'Calculations 16to19'!S202</f>
        <v>6.3475305259472923E-3</v>
      </c>
      <c r="T21" s="28">
        <f>'Calculations 16to19'!T202</f>
        <v>6.1126472935650157E-3</v>
      </c>
      <c r="U21" s="28">
        <f>'Calculations 16to19'!U202</f>
        <v>5.8805793019780991E-3</v>
      </c>
      <c r="V21" s="28">
        <f>'Calculations 16to19'!V202</f>
        <v>5.6513429962788443E-3</v>
      </c>
      <c r="W21" s="28">
        <f>'Calculations 16to19'!W202</f>
        <v>5.4249532758726664E-3</v>
      </c>
      <c r="X21" s="28">
        <f>'Calculations 16to19'!X202</f>
        <v>5.2014234503039271E-3</v>
      </c>
      <c r="Y21" s="28">
        <f>'Calculations 16to19'!Y202</f>
        <v>4.9807652037954569E-3</v>
      </c>
      <c r="Z21" s="28">
        <f>'Calculations 16to19'!Z202</f>
        <v>4.7629885680483767E-3</v>
      </c>
      <c r="AA21" s="28">
        <f>'Calculations 16to19'!AA202</f>
        <v>4.5481019028478656E-3</v>
      </c>
      <c r="AB21" s="28">
        <f>'Calculations 16to19'!AB202</f>
        <v>4.3361118840215904E-3</v>
      </c>
      <c r="AC21" s="28">
        <f>'Calculations 16to19'!AC202</f>
        <v>4.1270234983006642E-3</v>
      </c>
      <c r="AD21" s="28">
        <f>'Calculations 16to19'!AD202</f>
        <v>3.9208400446372341E-3</v>
      </c>
      <c r="AE21" s="28">
        <f>'Calculations 16to19'!AE202</f>
        <v>3.7175631415376476E-3</v>
      </c>
      <c r="AF21" s="28">
        <f>'Calculations 16to19'!AF202</f>
        <v>3.5171927399790153E-3</v>
      </c>
      <c r="AG21">
        <f t="shared" si="1"/>
        <v>3.0777041249401837E-3</v>
      </c>
      <c r="AH21">
        <f t="shared" si="1"/>
        <v>2.8367047268711421E-3</v>
      </c>
      <c r="AI21">
        <f t="shared" si="1"/>
        <v>2.5957053288021559E-3</v>
      </c>
      <c r="AJ21">
        <f t="shared" si="1"/>
        <v>2.3547059307331697E-3</v>
      </c>
      <c r="AK21">
        <f t="shared" si="1"/>
        <v>2.1137065326641835E-3</v>
      </c>
      <c r="AL21">
        <f t="shared" si="1"/>
        <v>1.8727071345951973E-3</v>
      </c>
      <c r="AM21">
        <f t="shared" si="1"/>
        <v>1.6317077365262111E-3</v>
      </c>
      <c r="AN21">
        <f t="shared" si="1"/>
        <v>1.3907083384571695E-3</v>
      </c>
      <c r="AO21">
        <f t="shared" si="1"/>
        <v>1.1497089403881833E-3</v>
      </c>
      <c r="AP21">
        <f t="shared" si="1"/>
        <v>9.0870954231919709E-4</v>
      </c>
      <c r="AQ21">
        <f t="shared" si="1"/>
        <v>6.6771014425021091E-4</v>
      </c>
      <c r="AR21">
        <f t="shared" si="1"/>
        <v>4.2671074618122473E-4</v>
      </c>
      <c r="AS21">
        <f t="shared" si="1"/>
        <v>1.8571134811223855E-4</v>
      </c>
      <c r="AT21">
        <v>0</v>
      </c>
      <c r="AU21">
        <v>0</v>
      </c>
      <c r="AV21">
        <v>0</v>
      </c>
      <c r="AW21">
        <v>0</v>
      </c>
      <c r="AX21">
        <v>0</v>
      </c>
      <c r="AY21">
        <v>0</v>
      </c>
      <c r="AZ21">
        <v>0</v>
      </c>
    </row>
    <row r="22" spans="1:52" x14ac:dyDescent="0.2">
      <c r="A22" s="6" t="s">
        <v>39</v>
      </c>
      <c r="B22" s="28">
        <f>'Calculations 16to19'!B203</f>
        <v>8.0428954423592512E-3</v>
      </c>
      <c r="C22" s="28">
        <f>'Calculations 16to19'!C203</f>
        <v>7.8228369968926757E-3</v>
      </c>
      <c r="D22" s="28">
        <f>'Calculations 16to19'!D203</f>
        <v>7.6991230278609327E-3</v>
      </c>
      <c r="E22" s="28">
        <f>'Calculations 16to19'!E203</f>
        <v>7.5732042832403288E-3</v>
      </c>
      <c r="F22" s="28">
        <f>'Calculations 16to19'!F203</f>
        <v>7.4158243127689597E-3</v>
      </c>
      <c r="G22" s="28">
        <f>'Calculations 16to19'!G203</f>
        <v>7.2272399834340242E-3</v>
      </c>
      <c r="H22" s="28">
        <f>'Calculations 16to19'!H203</f>
        <v>7.0315218284366585E-3</v>
      </c>
      <c r="I22" s="28">
        <f>'Calculations 16to19'!I203</f>
        <v>6.7646411001606125E-3</v>
      </c>
      <c r="J22" s="28">
        <f>'Calculations 16to19'!J203</f>
        <v>6.4982716514221531E-3</v>
      </c>
      <c r="K22" s="28">
        <f>'Calculations 16to19'!K203</f>
        <v>6.3256370204556895E-3</v>
      </c>
      <c r="L22" s="28">
        <f>'Calculations 16to19'!L203</f>
        <v>6.2014609096690421E-3</v>
      </c>
      <c r="M22" s="28">
        <f>'Calculations 16to19'!M203</f>
        <v>6.0165001648078307E-3</v>
      </c>
      <c r="N22" s="28">
        <f>'Calculations 16to19'!N203</f>
        <v>5.8327904207070708E-3</v>
      </c>
      <c r="O22" s="28">
        <f>'Calculations 16to19'!O203</f>
        <v>5.6503760323104125E-3</v>
      </c>
      <c r="P22" s="28">
        <f>'Calculations 16to19'!P203</f>
        <v>5.469300380490546E-3</v>
      </c>
      <c r="Q22" s="28">
        <f>'Calculations 16to19'!Q203</f>
        <v>5.2896057591100762E-3</v>
      </c>
      <c r="R22" s="28">
        <f>'Calculations 16to19'!R203</f>
        <v>5.1113332718550203E-3</v>
      </c>
      <c r="S22" s="28">
        <f>'Calculations 16to19'!S203</f>
        <v>4.9345227386514388E-3</v>
      </c>
      <c r="T22" s="28">
        <f>'Calculations 16to19'!T203</f>
        <v>4.7592126114499528E-3</v>
      </c>
      <c r="U22" s="28">
        <f>'Calculations 16to19'!U203</f>
        <v>4.5854398991376838E-3</v>
      </c>
      <c r="V22" s="28">
        <f>'Calculations 16to19'!V203</f>
        <v>4.4132401013153152E-3</v>
      </c>
      <c r="W22" s="28">
        <f>'Calculations 16to19'!W203</f>
        <v>4.2426471506575103E-3</v>
      </c>
      <c r="X22" s="28">
        <f>'Calculations 16to19'!X203</f>
        <v>4.0736933635564399E-3</v>
      </c>
      <c r="Y22" s="28">
        <f>'Calculations 16to19'!Y203</f>
        <v>3.9064093987333914E-3</v>
      </c>
      <c r="Z22" s="28">
        <f>'Calculations 16to19'!Z203</f>
        <v>3.7408242234902942E-3</v>
      </c>
      <c r="AA22" s="28">
        <f>'Calculations 16to19'!AA203</f>
        <v>3.5769650872618927E-3</v>
      </c>
      <c r="AB22" s="28">
        <f>'Calculations 16to19'!AB203</f>
        <v>3.4148575021206978E-3</v>
      </c>
      <c r="AC22" s="28">
        <f>'Calculations 16to19'!AC203</f>
        <v>3.2545252298805437E-3</v>
      </c>
      <c r="AD22" s="28">
        <f>'Calculations 16to19'!AD203</f>
        <v>3.095990275440027E-3</v>
      </c>
      <c r="AE22" s="28">
        <f>'Calculations 16to19'!AE203</f>
        <v>2.9392728860039631E-3</v>
      </c>
      <c r="AF22" s="28">
        <f>'Calculations 16to19'!AF203</f>
        <v>2.7843915558213752E-3</v>
      </c>
      <c r="AG22">
        <f t="shared" si="1"/>
        <v>2.499478628247731E-3</v>
      </c>
      <c r="AH22">
        <f t="shared" si="1"/>
        <v>2.3216344404779488E-3</v>
      </c>
      <c r="AI22">
        <f t="shared" si="1"/>
        <v>2.143790252708111E-3</v>
      </c>
      <c r="AJ22">
        <f t="shared" si="1"/>
        <v>1.9659460649383287E-3</v>
      </c>
      <c r="AK22">
        <f t="shared" si="1"/>
        <v>1.7881018771684909E-3</v>
      </c>
      <c r="AL22">
        <f t="shared" si="1"/>
        <v>1.6102576893987086E-3</v>
      </c>
      <c r="AM22">
        <f t="shared" si="1"/>
        <v>1.4324135016289263E-3</v>
      </c>
      <c r="AN22">
        <f t="shared" si="1"/>
        <v>1.2545693138590885E-3</v>
      </c>
      <c r="AO22">
        <f t="shared" si="1"/>
        <v>1.0767251260893063E-3</v>
      </c>
      <c r="AP22">
        <f t="shared" si="1"/>
        <v>8.9888093831952398E-4</v>
      </c>
      <c r="AQ22">
        <f t="shared" si="1"/>
        <v>7.2103675054968619E-4</v>
      </c>
      <c r="AR22">
        <f t="shared" si="1"/>
        <v>5.4319256277990391E-4</v>
      </c>
      <c r="AS22">
        <f t="shared" si="1"/>
        <v>3.6534837501012163E-4</v>
      </c>
      <c r="AT22">
        <f t="shared" si="1"/>
        <v>1.8750418724028384E-4</v>
      </c>
      <c r="AU22">
        <f t="shared" si="1"/>
        <v>9.6599994705015568E-6</v>
      </c>
      <c r="AV22">
        <v>0</v>
      </c>
      <c r="AW22">
        <v>0</v>
      </c>
      <c r="AX22">
        <v>0</v>
      </c>
      <c r="AY22">
        <v>0</v>
      </c>
      <c r="AZ22">
        <v>0</v>
      </c>
    </row>
    <row r="23" spans="1:52" x14ac:dyDescent="0.2">
      <c r="A23" s="6" t="s">
        <v>40</v>
      </c>
      <c r="B23" s="28">
        <f>'Calculations 16to19'!B204</f>
        <v>9.493670886075941E-3</v>
      </c>
      <c r="C23" s="28">
        <f>'Calculations 16to19'!C204</f>
        <v>9.2291620512736788E-3</v>
      </c>
      <c r="D23" s="28">
        <f>'Calculations 16to19'!D204</f>
        <v>9.0738143902091527E-3</v>
      </c>
      <c r="E23" s="28">
        <f>'Calculations 16to19'!E204</f>
        <v>8.9178322871857705E-3</v>
      </c>
      <c r="F23" s="28">
        <f>'Calculations 16to19'!F204</f>
        <v>8.7301725224533597E-3</v>
      </c>
      <c r="G23" s="28">
        <f>'Calculations 16to19'!G204</f>
        <v>8.5115662876591915E-3</v>
      </c>
      <c r="H23" s="28">
        <f>'Calculations 16to19'!H204</f>
        <v>8.2882835269951268E-3</v>
      </c>
      <c r="I23" s="28">
        <f>'Calculations 16to19'!I204</f>
        <v>7.9734662866783618E-3</v>
      </c>
      <c r="J23" s="28">
        <f>'Calculations 16to19'!J204</f>
        <v>7.6505810102217194E-3</v>
      </c>
      <c r="K23" s="28">
        <f>'Calculations 16to19'!K204</f>
        <v>7.4367752463365506E-3</v>
      </c>
      <c r="L23" s="28">
        <f>'Calculations 16to19'!L204</f>
        <v>7.2976325380009529E-3</v>
      </c>
      <c r="M23" s="28">
        <f>'Calculations 16to19'!M204</f>
        <v>7.079262282812312E-3</v>
      </c>
      <c r="N23" s="28">
        <f>'Calculations 16to19'!N204</f>
        <v>6.8625889107833899E-3</v>
      </c>
      <c r="O23" s="28">
        <f>'Calculations 16to19'!O204</f>
        <v>6.6476418590867047E-3</v>
      </c>
      <c r="P23" s="28">
        <f>'Calculations 16to19'!P204</f>
        <v>6.4344502711334494E-3</v>
      </c>
      <c r="Q23" s="28">
        <f>'Calculations 16to19'!Q204</f>
        <v>6.2230428831540809E-3</v>
      </c>
      <c r="R23" s="28">
        <f>'Calculations 16to19'!R204</f>
        <v>6.0134479187091026E-3</v>
      </c>
      <c r="S23" s="28">
        <f>'Calculations 16to19'!S204</f>
        <v>5.805692990954632E-3</v>
      </c>
      <c r="T23" s="28">
        <f>'Calculations 16to19'!T204</f>
        <v>5.5998050124783406E-3</v>
      </c>
      <c r="U23" s="28">
        <f>'Calculations 16to19'!U204</f>
        <v>5.3958101125111688E-3</v>
      </c>
      <c r="V23" s="28">
        <f>'Calculations 16to19'!V204</f>
        <v>5.1937335613126872E-3</v>
      </c>
      <c r="W23" s="28">
        <f>'Calculations 16to19'!W204</f>
        <v>4.9935997015198852E-3</v>
      </c>
      <c r="X23" s="28">
        <f>'Calculations 16to19'!X204</f>
        <v>4.795431886242158E-3</v>
      </c>
      <c r="Y23" s="28">
        <f>'Calculations 16to19'!Y204</f>
        <v>4.599252423678612E-3</v>
      </c>
      <c r="Z23" s="28">
        <f>'Calculations 16to19'!Z204</f>
        <v>4.4050825280289325E-3</v>
      </c>
      <c r="AA23" s="28">
        <f>'Calculations 16to19'!AA204</f>
        <v>4.2129422764635603E-3</v>
      </c>
      <c r="AB23" s="28">
        <f>'Calculations 16to19'!AB204</f>
        <v>4.0228505719153828E-3</v>
      </c>
      <c r="AC23" s="28">
        <f>'Calculations 16to19'!AC204</f>
        <v>3.8348251114519814E-3</v>
      </c>
      <c r="AD23" s="28">
        <f>'Calculations 16to19'!AD204</f>
        <v>3.648882359985308E-3</v>
      </c>
      <c r="AE23" s="28">
        <f>'Calculations 16to19'!AE204</f>
        <v>3.4650375290734194E-3</v>
      </c>
      <c r="AF23" s="28">
        <f>'Calculations 16to19'!AF204</f>
        <v>3.2833045605691865E-3</v>
      </c>
      <c r="AG23">
        <f t="shared" si="1"/>
        <v>2.9401536405295192E-3</v>
      </c>
      <c r="AH23">
        <f t="shared" si="1"/>
        <v>2.7305268684961748E-3</v>
      </c>
      <c r="AI23">
        <f t="shared" si="1"/>
        <v>2.5209000964628303E-3</v>
      </c>
      <c r="AJ23">
        <f t="shared" si="1"/>
        <v>2.3112733244294859E-3</v>
      </c>
      <c r="AK23">
        <f t="shared" si="1"/>
        <v>2.1016465523961414E-3</v>
      </c>
      <c r="AL23">
        <f t="shared" si="1"/>
        <v>1.8920197803627969E-3</v>
      </c>
      <c r="AM23">
        <f t="shared" si="1"/>
        <v>1.6823930083294525E-3</v>
      </c>
      <c r="AN23">
        <f t="shared" si="1"/>
        <v>1.472766236296108E-3</v>
      </c>
      <c r="AO23">
        <f t="shared" si="1"/>
        <v>1.2631394642627636E-3</v>
      </c>
      <c r="AP23">
        <f t="shared" si="1"/>
        <v>1.0535126922294191E-3</v>
      </c>
      <c r="AQ23">
        <f t="shared" si="1"/>
        <v>8.4388592019607467E-4</v>
      </c>
      <c r="AR23">
        <f t="shared" si="1"/>
        <v>6.3425914816273021E-4</v>
      </c>
      <c r="AS23">
        <f t="shared" si="1"/>
        <v>4.2463237612938576E-4</v>
      </c>
      <c r="AT23">
        <f t="shared" si="1"/>
        <v>2.150056040960413E-4</v>
      </c>
      <c r="AU23">
        <f t="shared" si="1"/>
        <v>5.3788320626968478E-6</v>
      </c>
      <c r="AV23">
        <v>0</v>
      </c>
      <c r="AW23">
        <v>0</v>
      </c>
      <c r="AX23">
        <v>0</v>
      </c>
      <c r="AY23">
        <v>0</v>
      </c>
      <c r="AZ23">
        <v>0</v>
      </c>
    </row>
    <row r="24" spans="1:52" x14ac:dyDescent="0.2">
      <c r="A24" s="6" t="s">
        <v>41</v>
      </c>
      <c r="B24" s="28">
        <f>'Calculations 16to19'!B205</f>
        <v>2.8846153846153839E-3</v>
      </c>
      <c r="C24" s="28">
        <f>'Calculations 16to19'!C205</f>
        <v>2.817483593456742E-3</v>
      </c>
      <c r="D24" s="28">
        <f>'Calculations 16to19'!D205</f>
        <v>2.7798562297490074E-3</v>
      </c>
      <c r="E24" s="28">
        <f>'Calculations 16to19'!E205</f>
        <v>2.7424039721445906E-3</v>
      </c>
      <c r="F24" s="28">
        <f>'Calculations 16to19'!F205</f>
        <v>2.6956389183656151E-3</v>
      </c>
      <c r="G24" s="28">
        <f>'Calculations 16to19'!G205</f>
        <v>2.6389431056197074E-3</v>
      </c>
      <c r="H24" s="28">
        <f>'Calculations 16to19'!H205</f>
        <v>2.5805164157547901E-3</v>
      </c>
      <c r="I24" s="28">
        <f>'Calculations 16to19'!I205</f>
        <v>2.498906000137763E-3</v>
      </c>
      <c r="J24" s="28">
        <f>'Calculations 16to19'!J205</f>
        <v>2.4153198618284371E-3</v>
      </c>
      <c r="K24" s="28">
        <f>'Calculations 16to19'!K205</f>
        <v>2.3606752119863729E-3</v>
      </c>
      <c r="L24" s="28">
        <f>'Calculations 16to19'!L205</f>
        <v>2.3191856616490889E-3</v>
      </c>
      <c r="M24" s="28">
        <f>'Calculations 16to19'!M205</f>
        <v>2.2594180365733754E-3</v>
      </c>
      <c r="N24" s="28">
        <f>'Calculations 16to19'!N205</f>
        <v>2.1995073886357081E-3</v>
      </c>
      <c r="O24" s="28">
        <f>'Calculations 16to19'!O205</f>
        <v>2.1394793861988061E-3</v>
      </c>
      <c r="P24" s="28">
        <f>'Calculations 16to19'!P205</f>
        <v>2.0793596003226018E-3</v>
      </c>
      <c r="Q24" s="28">
        <f>'Calculations 16to19'!Q205</f>
        <v>2.0191734529331025E-3</v>
      </c>
      <c r="R24" s="28">
        <f>'Calculations 16to19'!R205</f>
        <v>1.9589461674651013E-3</v>
      </c>
      <c r="S24" s="28">
        <f>'Calculations 16to19'!S205</f>
        <v>1.8987027220278585E-3</v>
      </c>
      <c r="T24" s="28">
        <f>'Calculations 16to19'!T205</f>
        <v>1.8384678051318111E-3</v>
      </c>
      <c r="U24" s="28">
        <f>'Calculations 16to19'!U205</f>
        <v>1.7782657740017735E-3</v>
      </c>
      <c r="V24" s="28">
        <f>'Calculations 16to19'!V205</f>
        <v>1.7181206154917386E-3</v>
      </c>
      <c r="W24" s="28">
        <f>'Calculations 16to19'!W205</f>
        <v>1.6580559096052358E-3</v>
      </c>
      <c r="X24" s="28">
        <f>'Calculations 16to19'!X205</f>
        <v>1.5980947956150916E-3</v>
      </c>
      <c r="Y24" s="28">
        <f>'Calculations 16to19'!Y205</f>
        <v>1.5382599407665666E-3</v>
      </c>
      <c r="Z24" s="28">
        <f>'Calculations 16to19'!Z205</f>
        <v>1.4785735115388852E-3</v>
      </c>
      <c r="AA24" s="28">
        <f>'Calculations 16to19'!AA205</f>
        <v>1.4190571474315442E-3</v>
      </c>
      <c r="AB24" s="28">
        <f>'Calculations 16to19'!AB205</f>
        <v>1.3597319372336113E-3</v>
      </c>
      <c r="AC24" s="28">
        <f>'Calculations 16to19'!AC205</f>
        <v>1.3006183977271599E-3</v>
      </c>
      <c r="AD24" s="28">
        <f>'Calculations 16to19'!AD205</f>
        <v>1.2417364547691939E-3</v>
      </c>
      <c r="AE24" s="28">
        <f>'Calculations 16to19'!AE205</f>
        <v>1.1831054266899989E-3</v>
      </c>
      <c r="AF24" s="28">
        <f>'Calculations 16to19'!AF205</f>
        <v>1.124744009941028E-3</v>
      </c>
      <c r="AG24">
        <f t="shared" si="1"/>
        <v>1.0645204077202042E-3</v>
      </c>
      <c r="AH24">
        <f t="shared" si="1"/>
        <v>1.0049945403893951E-3</v>
      </c>
      <c r="AI24">
        <f t="shared" si="1"/>
        <v>9.4546867305858595E-4</v>
      </c>
      <c r="AJ24">
        <f t="shared" si="1"/>
        <v>8.8594280572777684E-4</v>
      </c>
      <c r="AK24">
        <f t="shared" si="1"/>
        <v>8.2641693839696773E-4</v>
      </c>
      <c r="AL24">
        <f t="shared" si="1"/>
        <v>7.6689107106615861E-4</v>
      </c>
      <c r="AM24">
        <f t="shared" si="1"/>
        <v>7.073652037353495E-4</v>
      </c>
      <c r="AN24">
        <f t="shared" si="1"/>
        <v>6.4783933640454039E-4</v>
      </c>
      <c r="AO24">
        <f t="shared" si="1"/>
        <v>5.8831346907373128E-4</v>
      </c>
      <c r="AP24">
        <f t="shared" si="1"/>
        <v>5.2878760174292216E-4</v>
      </c>
      <c r="AQ24">
        <f t="shared" si="1"/>
        <v>4.6926173441211305E-4</v>
      </c>
      <c r="AR24">
        <f t="shared" si="1"/>
        <v>4.0973586708130394E-4</v>
      </c>
      <c r="AS24">
        <f t="shared" si="1"/>
        <v>3.5020999975049483E-4</v>
      </c>
      <c r="AT24">
        <f t="shared" si="1"/>
        <v>2.9068413241968571E-4</v>
      </c>
      <c r="AU24">
        <f t="shared" si="1"/>
        <v>2.311582650888766E-4</v>
      </c>
      <c r="AV24">
        <f t="shared" si="1"/>
        <v>1.7163239775806749E-4</v>
      </c>
      <c r="AW24">
        <f t="shared" si="2"/>
        <v>1.1210653042725838E-4</v>
      </c>
      <c r="AX24">
        <f t="shared" si="2"/>
        <v>5.2580663096449265E-5</v>
      </c>
      <c r="AY24">
        <v>0</v>
      </c>
      <c r="AZ24">
        <v>0</v>
      </c>
    </row>
    <row r="25" spans="1:52" x14ac:dyDescent="0.2">
      <c r="A25" s="6" t="s">
        <v>42</v>
      </c>
      <c r="B25" s="28">
        <f>'Calculations 16to19'!B206</f>
        <v>1.1818778726198293E-2</v>
      </c>
      <c r="C25" s="28">
        <f>'Calculations 16to19'!C206</f>
        <v>1.1460679106075171E-2</v>
      </c>
      <c r="D25" s="28">
        <f>'Calculations 16to19'!D206</f>
        <v>1.1252337335867078E-2</v>
      </c>
      <c r="E25" s="28">
        <f>'Calculations 16to19'!E206</f>
        <v>1.1041814111837564E-2</v>
      </c>
      <c r="F25" s="28">
        <f>'Calculations 16to19'!F206</f>
        <v>1.0786415708520777E-2</v>
      </c>
      <c r="G25" s="28">
        <f>'Calculations 16to19'!G206</f>
        <v>1.0486988796094217E-2</v>
      </c>
      <c r="H25" s="28">
        <f>'Calculations 16to19'!H206</f>
        <v>1.0179768297355377E-2</v>
      </c>
      <c r="I25" s="28">
        <f>'Calculations 16to19'!I206</f>
        <v>9.764179587985887E-3</v>
      </c>
      <c r="J25" s="28">
        <f>'Calculations 16to19'!J206</f>
        <v>9.3484097377515198E-3</v>
      </c>
      <c r="K25" s="28">
        <f>'Calculations 16to19'!K206</f>
        <v>9.0750863994136666E-3</v>
      </c>
      <c r="L25" s="28">
        <f>'Calculations 16to19'!L206</f>
        <v>8.8815659718561694E-3</v>
      </c>
      <c r="M25" s="28">
        <f>'Calculations 16to19'!M206</f>
        <v>8.5958633151204753E-3</v>
      </c>
      <c r="N25" s="28">
        <f>'Calculations 16to19'!N206</f>
        <v>8.3135325498863745E-3</v>
      </c>
      <c r="O25" s="28">
        <f>'Calculations 16to19'!O206</f>
        <v>8.0345900658385736E-3</v>
      </c>
      <c r="P25" s="28">
        <f>'Calculations 16to19'!P206</f>
        <v>7.7590512963463072E-3</v>
      </c>
      <c r="Q25" s="28">
        <f>'Calculations 16to19'!Q206</f>
        <v>7.4869305865185466E-3</v>
      </c>
      <c r="R25" s="28">
        <f>'Calculations 16to19'!R206</f>
        <v>7.2182410752168417E-3</v>
      </c>
      <c r="S25" s="28">
        <f>'Calculations 16to19'!S206</f>
        <v>6.952994590491186E-3</v>
      </c>
      <c r="T25" s="28">
        <f>'Calculations 16to19'!T206</f>
        <v>6.6912015578938161E-3</v>
      </c>
      <c r="U25" s="28">
        <f>'Calculations 16to19'!U206</f>
        <v>6.43287092111299E-3</v>
      </c>
      <c r="V25" s="28">
        <f>'Calculations 16to19'!V206</f>
        <v>6.1780100743623863E-3</v>
      </c>
      <c r="W25" s="28">
        <f>'Calculations 16to19'!W206</f>
        <v>5.9266248059559974E-3</v>
      </c>
      <c r="X25" s="28">
        <f>'Calculations 16to19'!X206</f>
        <v>5.6787192524946177E-3</v>
      </c>
      <c r="Y25" s="28">
        <f>'Calculations 16to19'!Y206</f>
        <v>5.4342958630894424E-3</v>
      </c>
      <c r="Z25" s="28">
        <f>'Calculations 16to19'!Z206</f>
        <v>5.1933553730490224E-3</v>
      </c>
      <c r="AA25" s="28">
        <f>'Calculations 16to19'!AA206</f>
        <v>4.9558967864597962E-3</v>
      </c>
      <c r="AB25" s="28">
        <f>'Calculations 16to19'!AB206</f>
        <v>4.7219173670946229E-3</v>
      </c>
      <c r="AC25" s="28">
        <f>'Calculations 16to19'!AC206</f>
        <v>4.4914126370920919E-3</v>
      </c>
      <c r="AD25" s="28">
        <f>'Calculations 16to19'!AD206</f>
        <v>4.2643763828578958E-3</v>
      </c>
      <c r="AE25" s="28">
        <f>'Calculations 16to19'!AE206</f>
        <v>4.0408006676491909E-3</v>
      </c>
      <c r="AF25" s="28">
        <f>'Calculations 16to19'!AF206</f>
        <v>3.8206758503170958E-3</v>
      </c>
      <c r="AG25">
        <f t="shared" si="1"/>
        <v>3.305046699922376E-3</v>
      </c>
      <c r="AH25">
        <f t="shared" si="1"/>
        <v>3.035226262220303E-3</v>
      </c>
      <c r="AI25">
        <f t="shared" si="1"/>
        <v>2.765405824518341E-3</v>
      </c>
      <c r="AJ25">
        <f t="shared" si="1"/>
        <v>2.4955853868162681E-3</v>
      </c>
      <c r="AK25">
        <f t="shared" si="1"/>
        <v>2.2257649491141951E-3</v>
      </c>
      <c r="AL25">
        <f t="shared" si="1"/>
        <v>1.9559445114122331E-3</v>
      </c>
      <c r="AM25">
        <f t="shared" si="1"/>
        <v>1.6861240737101602E-3</v>
      </c>
      <c r="AN25">
        <f t="shared" si="1"/>
        <v>1.4163036360080872E-3</v>
      </c>
      <c r="AO25">
        <f t="shared" si="1"/>
        <v>1.1464831983061252E-3</v>
      </c>
      <c r="AP25">
        <f t="shared" si="1"/>
        <v>8.7666276060405224E-4</v>
      </c>
      <c r="AQ25">
        <f t="shared" si="1"/>
        <v>6.0684232290197926E-4</v>
      </c>
      <c r="AR25">
        <f t="shared" si="1"/>
        <v>3.3702188519990628E-4</v>
      </c>
      <c r="AS25">
        <f t="shared" si="1"/>
        <v>6.7201447497944322E-5</v>
      </c>
      <c r="AT25">
        <v>0</v>
      </c>
      <c r="AU25">
        <v>0</v>
      </c>
      <c r="AV25">
        <v>0</v>
      </c>
      <c r="AW25">
        <v>0</v>
      </c>
      <c r="AX25">
        <v>0</v>
      </c>
      <c r="AY25">
        <v>0</v>
      </c>
      <c r="AZ25">
        <v>0</v>
      </c>
    </row>
    <row r="26" spans="1:52" x14ac:dyDescent="0.2">
      <c r="A26" s="6" t="s">
        <v>105</v>
      </c>
      <c r="B26" s="28">
        <f>'Calculations 16to19'!B207</f>
        <v>4.0431266846361179E-3</v>
      </c>
      <c r="C26" s="28">
        <f>'Calculations 16to19'!C207</f>
        <v>3.9458727309789358E-3</v>
      </c>
      <c r="D26" s="28">
        <f>'Calculations 16to19'!D207</f>
        <v>3.891738201548475E-3</v>
      </c>
      <c r="E26" s="28">
        <f>'Calculations 16to19'!E207</f>
        <v>3.83785473606761E-3</v>
      </c>
      <c r="F26" s="28">
        <f>'Calculations 16to19'!F207</f>
        <v>3.7702721472039624E-3</v>
      </c>
      <c r="G26" s="28">
        <f>'Calculations 16to19'!G207</f>
        <v>3.6879867269612896E-3</v>
      </c>
      <c r="H26" s="28">
        <f>'Calculations 16to19'!H207</f>
        <v>3.6032243412878369E-3</v>
      </c>
      <c r="I26" s="28">
        <f>'Calculations 16to19'!I207</f>
        <v>3.4858326681254321E-3</v>
      </c>
      <c r="J26" s="28">
        <f>'Calculations 16to19'!J207</f>
        <v>3.3663273752677163E-3</v>
      </c>
      <c r="K26" s="28">
        <f>'Calculations 16to19'!K207</f>
        <v>3.2884712250752964E-3</v>
      </c>
      <c r="L26" s="28">
        <f>'Calculations 16to19'!L207</f>
        <v>3.2293760157206014E-3</v>
      </c>
      <c r="M26" s="28">
        <f>'Calculations 16to19'!M207</f>
        <v>3.1442388579895346E-3</v>
      </c>
      <c r="N26" s="28">
        <f>'Calculations 16to19'!N207</f>
        <v>3.0590462022944526E-3</v>
      </c>
      <c r="O26" s="28">
        <f>'Calculations 16to19'!O207</f>
        <v>2.9738295226231543E-3</v>
      </c>
      <c r="P26" s="28">
        <f>'Calculations 16to19'!P207</f>
        <v>2.8886201978247077E-3</v>
      </c>
      <c r="Q26" s="28">
        <f>'Calculations 16to19'!Q207</f>
        <v>2.8034494435719816E-3</v>
      </c>
      <c r="R26" s="28">
        <f>'Calculations 16to19'!R207</f>
        <v>2.7183482476952712E-3</v>
      </c>
      <c r="S26" s="28">
        <f>'Calculations 16to19'!S207</f>
        <v>2.6333473089252034E-3</v>
      </c>
      <c r="T26" s="28">
        <f>'Calculations 16to19'!T207</f>
        <v>2.5484769790705109E-3</v>
      </c>
      <c r="U26" s="28">
        <f>'Calculations 16to19'!U207</f>
        <v>2.463767208641813E-3</v>
      </c>
      <c r="V26" s="28">
        <f>'Calculations 16to19'!V207</f>
        <v>2.3792474959207894E-3</v>
      </c>
      <c r="W26" s="28">
        <f>'Calculations 16to19'!W207</f>
        <v>2.2949468394615554E-3</v>
      </c>
      <c r="X26" s="28">
        <f>'Calculations 16to19'!X207</f>
        <v>2.2108936939997351E-3</v>
      </c>
      <c r="Y26" s="28">
        <f>'Calculations 16to19'!Y207</f>
        <v>2.1271159297338266E-3</v>
      </c>
      <c r="Z26" s="28">
        <f>'Calculations 16to19'!Z207</f>
        <v>2.0436407949332184E-3</v>
      </c>
      <c r="AA26" s="28">
        <f>'Calculations 16to19'!AA207</f>
        <v>1.9604948818180952E-3</v>
      </c>
      <c r="AB26" s="28">
        <f>'Calculations 16to19'!AB207</f>
        <v>1.877704095646994E-3</v>
      </c>
      <c r="AC26" s="28">
        <f>'Calculations 16to19'!AC207</f>
        <v>1.7952936269406733E-3</v>
      </c>
      <c r="AD26" s="28">
        <f>'Calculations 16to19'!AD207</f>
        <v>1.7132879267631343E-3</v>
      </c>
      <c r="AE26" s="28">
        <f>'Calculations 16to19'!AE207</f>
        <v>1.6317106849738695E-3</v>
      </c>
      <c r="AF26" s="28">
        <f>'Calculations 16to19'!AF207</f>
        <v>1.55058481136019E-3</v>
      </c>
      <c r="AG26">
        <f t="shared" si="1"/>
        <v>1.4569022336860527E-3</v>
      </c>
      <c r="AH26">
        <f t="shared" si="1"/>
        <v>1.3726196563497717E-3</v>
      </c>
      <c r="AI26">
        <f t="shared" si="1"/>
        <v>1.2883370790134907E-3</v>
      </c>
      <c r="AJ26">
        <f t="shared" si="1"/>
        <v>1.2040545016772375E-3</v>
      </c>
      <c r="AK26">
        <f t="shared" si="1"/>
        <v>1.1197719243409565E-3</v>
      </c>
      <c r="AL26">
        <f t="shared" si="1"/>
        <v>1.0354893470046755E-3</v>
      </c>
      <c r="AM26">
        <f t="shared" si="1"/>
        <v>9.5120676966839457E-4</v>
      </c>
      <c r="AN26">
        <f t="shared" si="1"/>
        <v>8.669241923321136E-4</v>
      </c>
      <c r="AO26">
        <f t="shared" si="1"/>
        <v>7.8264161499583262E-4</v>
      </c>
      <c r="AP26">
        <f t="shared" si="1"/>
        <v>6.9835903765955165E-4</v>
      </c>
      <c r="AQ26">
        <f t="shared" si="1"/>
        <v>6.1407646032327068E-4</v>
      </c>
      <c r="AR26">
        <f t="shared" si="1"/>
        <v>5.2979388298698971E-4</v>
      </c>
      <c r="AS26">
        <f t="shared" si="1"/>
        <v>4.4551130565070873E-4</v>
      </c>
      <c r="AT26">
        <f t="shared" si="1"/>
        <v>3.6122872831442776E-4</v>
      </c>
      <c r="AU26">
        <f t="shared" si="1"/>
        <v>2.7694615097814679E-4</v>
      </c>
      <c r="AV26">
        <f t="shared" si="1"/>
        <v>1.9266357364189357E-4</v>
      </c>
      <c r="AW26">
        <f t="shared" si="2"/>
        <v>1.083809963056126E-4</v>
      </c>
      <c r="AX26">
        <f t="shared" si="2"/>
        <v>2.4098418969331625E-5</v>
      </c>
      <c r="AY26">
        <v>0</v>
      </c>
      <c r="AZ26">
        <v>0</v>
      </c>
    </row>
    <row r="27" spans="1:52" x14ac:dyDescent="0.2">
      <c r="A27" s="6" t="s">
        <v>106</v>
      </c>
      <c r="B27" s="28">
        <f>'Calculations 16to19'!B208</f>
        <v>0</v>
      </c>
      <c r="C27" s="28">
        <f>'Calculations 16to19'!C208</f>
        <v>0</v>
      </c>
      <c r="D27" s="28">
        <f>'Calculations 16to19'!D208</f>
        <v>0</v>
      </c>
      <c r="E27" s="28">
        <f>'Calculations 16to19'!E208</f>
        <v>0</v>
      </c>
      <c r="F27" s="28">
        <f>'Calculations 16to19'!F208</f>
        <v>0</v>
      </c>
      <c r="G27" s="28">
        <f>'Calculations 16to19'!G208</f>
        <v>0</v>
      </c>
      <c r="H27" s="28">
        <f>'Calculations 16to19'!H208</f>
        <v>0</v>
      </c>
      <c r="I27" s="28">
        <f>'Calculations 16to19'!I208</f>
        <v>0</v>
      </c>
      <c r="J27" s="28">
        <f>'Calculations 16to19'!J208</f>
        <v>0</v>
      </c>
      <c r="K27" s="28">
        <f>'Calculations 16to19'!K208</f>
        <v>0</v>
      </c>
      <c r="L27" s="28">
        <f>'Calculations 16to19'!L208</f>
        <v>0</v>
      </c>
      <c r="M27" s="28">
        <f>'Calculations 16to19'!M208</f>
        <v>0</v>
      </c>
      <c r="N27" s="28">
        <f>'Calculations 16to19'!N208</f>
        <v>0</v>
      </c>
      <c r="O27" s="28">
        <f>'Calculations 16to19'!O208</f>
        <v>0</v>
      </c>
      <c r="P27" s="28">
        <f>'Calculations 16to19'!P208</f>
        <v>0</v>
      </c>
      <c r="Q27" s="28">
        <f>'Calculations 16to19'!Q208</f>
        <v>0</v>
      </c>
      <c r="R27" s="28">
        <f>'Calculations 16to19'!R208</f>
        <v>0</v>
      </c>
      <c r="S27" s="28">
        <f>'Calculations 16to19'!S208</f>
        <v>0</v>
      </c>
      <c r="T27" s="28">
        <f>'Calculations 16to19'!T208</f>
        <v>0</v>
      </c>
      <c r="U27" s="28">
        <f>'Calculations 16to19'!U208</f>
        <v>0</v>
      </c>
      <c r="V27" s="28">
        <f>'Calculations 16to19'!V208</f>
        <v>0</v>
      </c>
      <c r="W27" s="28">
        <f>'Calculations 16to19'!W208</f>
        <v>0</v>
      </c>
      <c r="X27" s="28">
        <f>'Calculations 16to19'!X208</f>
        <v>0</v>
      </c>
      <c r="Y27" s="28">
        <f>'Calculations 16to19'!Y208</f>
        <v>0</v>
      </c>
      <c r="Z27" s="28">
        <f>'Calculations 16to19'!Z208</f>
        <v>0</v>
      </c>
      <c r="AA27" s="28">
        <f>'Calculations 16to19'!AA208</f>
        <v>0</v>
      </c>
      <c r="AB27" s="28">
        <f>'Calculations 16to19'!AB208</f>
        <v>0</v>
      </c>
      <c r="AC27" s="28">
        <f>'Calculations 16to19'!AC208</f>
        <v>0</v>
      </c>
      <c r="AD27" s="28">
        <f>'Calculations 16to19'!AD208</f>
        <v>0</v>
      </c>
      <c r="AE27" s="28">
        <f>'Calculations 16to19'!AE208</f>
        <v>0</v>
      </c>
      <c r="AF27" s="28">
        <f>'Calculations 16to19'!AF208</f>
        <v>0</v>
      </c>
      <c r="AG27">
        <f t="shared" si="1"/>
        <v>0</v>
      </c>
      <c r="AH27">
        <f t="shared" si="1"/>
        <v>0</v>
      </c>
      <c r="AI27">
        <f t="shared" si="1"/>
        <v>0</v>
      </c>
      <c r="AJ27">
        <f t="shared" si="1"/>
        <v>0</v>
      </c>
      <c r="AK27">
        <f t="shared" si="1"/>
        <v>0</v>
      </c>
      <c r="AL27">
        <f t="shared" si="1"/>
        <v>0</v>
      </c>
      <c r="AM27">
        <f t="shared" si="1"/>
        <v>0</v>
      </c>
      <c r="AN27">
        <f t="shared" si="1"/>
        <v>0</v>
      </c>
      <c r="AO27">
        <f t="shared" si="1"/>
        <v>0</v>
      </c>
      <c r="AP27">
        <f t="shared" si="1"/>
        <v>0</v>
      </c>
      <c r="AQ27">
        <f t="shared" si="1"/>
        <v>0</v>
      </c>
      <c r="AR27">
        <f t="shared" si="1"/>
        <v>0</v>
      </c>
      <c r="AS27">
        <f t="shared" si="1"/>
        <v>0</v>
      </c>
      <c r="AT27">
        <f t="shared" si="1"/>
        <v>0</v>
      </c>
      <c r="AU27">
        <f t="shared" si="1"/>
        <v>0</v>
      </c>
      <c r="AV27">
        <f t="shared" si="1"/>
        <v>0</v>
      </c>
      <c r="AW27">
        <f t="shared" si="2"/>
        <v>0</v>
      </c>
      <c r="AX27">
        <f t="shared" si="2"/>
        <v>0</v>
      </c>
      <c r="AY27">
        <f t="shared" si="2"/>
        <v>0</v>
      </c>
      <c r="AZ27">
        <f t="shared" si="2"/>
        <v>0</v>
      </c>
    </row>
    <row r="28" spans="1:52" x14ac:dyDescent="0.2">
      <c r="A28" s="6" t="s">
        <v>107</v>
      </c>
      <c r="B28" s="28">
        <f>'Calculations 16to19'!B209</f>
        <v>8.4134615384615381E-3</v>
      </c>
      <c r="C28" s="28">
        <f>'Calculations 16to19'!C209</f>
        <v>8.1839393101320428E-3</v>
      </c>
      <c r="D28" s="28">
        <f>'Calculations 16to19'!D209</f>
        <v>8.0523469895629803E-3</v>
      </c>
      <c r="E28" s="28">
        <f>'Calculations 16to19'!E209</f>
        <v>7.9196691410541916E-3</v>
      </c>
      <c r="F28" s="28">
        <f>'Calculations 16to19'!F209</f>
        <v>7.755203968295224E-3</v>
      </c>
      <c r="G28" s="28">
        <f>'Calculations 16to19'!G209</f>
        <v>7.5557463229898331E-3</v>
      </c>
      <c r="H28" s="28">
        <f>'Calculations 16to19'!H209</f>
        <v>7.3517072056282539E-3</v>
      </c>
      <c r="I28" s="28">
        <f>'Calculations 16to19'!I209</f>
        <v>7.074764868646723E-3</v>
      </c>
      <c r="J28" s="28">
        <f>'Calculations 16to19'!J209</f>
        <v>6.7956862997855935E-3</v>
      </c>
      <c r="K28" s="28">
        <f>'Calculations 16to19'!K209</f>
        <v>6.6111910974011633E-3</v>
      </c>
      <c r="L28" s="28">
        <f>'Calculations 16to19'!L209</f>
        <v>6.4834692440196105E-3</v>
      </c>
      <c r="M28" s="28">
        <f>'Calculations 16to19'!M209</f>
        <v>6.2900224437178994E-3</v>
      </c>
      <c r="N28" s="28">
        <f>'Calculations 16to19'!N209</f>
        <v>6.0979313011575711E-3</v>
      </c>
      <c r="O28" s="28">
        <f>'Calculations 16to19'!O209</f>
        <v>5.9072357633009357E-3</v>
      </c>
      <c r="P28" s="28">
        <f>'Calculations 16to19'!P209</f>
        <v>5.7179751715256914E-3</v>
      </c>
      <c r="Q28" s="28">
        <f>'Calculations 16to19'!Q209</f>
        <v>5.5301881315000306E-3</v>
      </c>
      <c r="R28" s="28">
        <f>'Calculations 16to19'!R209</f>
        <v>5.3439123930307461E-3</v>
      </c>
      <c r="S28" s="28">
        <f>'Calculations 16to19'!S209</f>
        <v>5.1591847397096146E-3</v>
      </c>
      <c r="T28" s="28">
        <f>'Calculations 16to19'!T209</f>
        <v>4.9760408881598921E-3</v>
      </c>
      <c r="U28" s="28">
        <f>'Calculations 16to19'!U209</f>
        <v>4.7945153966600634E-3</v>
      </c>
      <c r="V28" s="28">
        <f>'Calculations 16to19'!V209</f>
        <v>4.6146415829020106E-3</v>
      </c>
      <c r="W28" s="28">
        <f>'Calculations 16to19'!W209</f>
        <v>4.436451450621084E-3</v>
      </c>
      <c r="X28" s="28">
        <f>'Calculations 16to19'!X209</f>
        <v>4.2599756248179041E-3</v>
      </c>
      <c r="Y28" s="28">
        <f>'Calculations 16to19'!Y209</f>
        <v>4.0852432952764818E-3</v>
      </c>
      <c r="Z28" s="28">
        <f>'Calculations 16to19'!Z209</f>
        <v>3.9122821680698111E-3</v>
      </c>
      <c r="AA28" s="28">
        <f>'Calculations 16to19'!AA209</f>
        <v>3.7411184247326049E-3</v>
      </c>
      <c r="AB28" s="28">
        <f>'Calculations 16to19'!AB209</f>
        <v>3.5717766887707961E-3</v>
      </c>
      <c r="AC28" s="28">
        <f>'Calculations 16to19'!AC209</f>
        <v>3.4042799991704691E-3</v>
      </c>
      <c r="AD28" s="28">
        <f>'Calculations 16to19'!AD209</f>
        <v>3.2386497905631021E-3</v>
      </c>
      <c r="AE28" s="28">
        <f>'Calculations 16to19'!AE209</f>
        <v>3.0749058796990044E-3</v>
      </c>
      <c r="AF28" s="28">
        <f>'Calculations 16to19'!AF209</f>
        <v>2.913066457879978E-3</v>
      </c>
      <c r="AG28">
        <f t="shared" si="1"/>
        <v>2.613821923971249E-3</v>
      </c>
      <c r="AH28">
        <f t="shared" si="1"/>
        <v>2.427858004749206E-3</v>
      </c>
      <c r="AI28">
        <f t="shared" si="1"/>
        <v>2.241894085527163E-3</v>
      </c>
      <c r="AJ28">
        <f t="shared" si="1"/>
        <v>2.0559301663051199E-3</v>
      </c>
      <c r="AK28">
        <f t="shared" si="1"/>
        <v>1.8699662470830769E-3</v>
      </c>
      <c r="AL28">
        <f t="shared" si="1"/>
        <v>1.6840023278610339E-3</v>
      </c>
      <c r="AM28">
        <f t="shared" si="1"/>
        <v>1.4980384086389908E-3</v>
      </c>
      <c r="AN28">
        <f t="shared" si="1"/>
        <v>1.3120744894169478E-3</v>
      </c>
      <c r="AO28">
        <f t="shared" si="1"/>
        <v>1.1261105701949048E-3</v>
      </c>
      <c r="AP28">
        <f t="shared" si="1"/>
        <v>9.4014665097286176E-4</v>
      </c>
      <c r="AQ28">
        <f t="shared" si="1"/>
        <v>7.5418273175081874E-4</v>
      </c>
      <c r="AR28">
        <f t="shared" si="1"/>
        <v>5.6821881252877571E-4</v>
      </c>
      <c r="AS28">
        <f t="shared" si="1"/>
        <v>3.8225489330673268E-4</v>
      </c>
      <c r="AT28">
        <f t="shared" si="1"/>
        <v>1.9629097408474516E-4</v>
      </c>
      <c r="AU28">
        <f t="shared" si="1"/>
        <v>1.0327054862702134E-5</v>
      </c>
      <c r="AV28">
        <v>0</v>
      </c>
      <c r="AW28">
        <v>0</v>
      </c>
      <c r="AX28">
        <v>0</v>
      </c>
      <c r="AY28">
        <v>0</v>
      </c>
      <c r="AZ28">
        <v>0</v>
      </c>
    </row>
    <row r="29" spans="1:52" x14ac:dyDescent="0.2">
      <c r="A29" s="6" t="s">
        <v>43</v>
      </c>
      <c r="B29" s="28">
        <f>'Calculations 16to19'!B210</f>
        <v>1.8448132010753682E-2</v>
      </c>
      <c r="C29" s="28">
        <f>'Calculations 16to19'!C210</f>
        <v>1.7799597825656575E-2</v>
      </c>
      <c r="D29" s="28">
        <f>'Calculations 16to19'!D210</f>
        <v>1.7415290254710183E-2</v>
      </c>
      <c r="E29" s="28">
        <f>'Calculations 16to19'!E210</f>
        <v>1.7029396568208805E-2</v>
      </c>
      <c r="F29" s="28">
        <f>'Calculations 16to19'!F210</f>
        <v>1.657442364472626E-2</v>
      </c>
      <c r="G29" s="28">
        <f>'Calculations 16to19'!G210</f>
        <v>1.6059861799601699E-2</v>
      </c>
      <c r="H29" s="28">
        <f>'Calculations 16to19'!H210</f>
        <v>1.5533667735739927E-2</v>
      </c>
      <c r="I29" s="28">
        <f>'Calculations 16to19'!I210</f>
        <v>1.4832718883350228E-2</v>
      </c>
      <c r="J29" s="28">
        <f>'Calculations 16to19'!J210</f>
        <v>1.4138021069552035E-2</v>
      </c>
      <c r="K29" s="28">
        <f>'Calculations 16to19'!K210</f>
        <v>1.3682453321487853E-2</v>
      </c>
      <c r="L29" s="28">
        <f>'Calculations 16to19'!L210</f>
        <v>1.3341524726621385E-2</v>
      </c>
      <c r="M29" s="28">
        <f>'Calculations 16to19'!M210</f>
        <v>1.2865849256933968E-2</v>
      </c>
      <c r="N29" s="28">
        <f>'Calculations 16to19'!N210</f>
        <v>1.2399004472066402E-2</v>
      </c>
      <c r="O29" s="28">
        <f>'Calculations 16to19'!O210</f>
        <v>1.194087973441136E-2</v>
      </c>
      <c r="P29" s="28">
        <f>'Calculations 16to19'!P210</f>
        <v>1.1491365470770985E-2</v>
      </c>
      <c r="Q29" s="28">
        <f>'Calculations 16to19'!Q210</f>
        <v>1.1050353012794835E-2</v>
      </c>
      <c r="R29" s="28">
        <f>'Calculations 16to19'!R210</f>
        <v>1.0617734455599243E-2</v>
      </c>
      <c r="S29" s="28">
        <f>'Calculations 16to19'!S210</f>
        <v>1.019340253350859E-2</v>
      </c>
      <c r="T29" s="28">
        <f>'Calculations 16to19'!T210</f>
        <v>9.7772505118788877E-3</v>
      </c>
      <c r="U29" s="28">
        <f>'Calculations 16to19'!U210</f>
        <v>9.3691720939821678E-3</v>
      </c>
      <c r="V29" s="28">
        <f>'Calculations 16to19'!V210</f>
        <v>8.9690613419556656E-3</v>
      </c>
      <c r="W29" s="28">
        <f>'Calculations 16to19'!W210</f>
        <v>8.5768126108446852E-3</v>
      </c>
      <c r="X29" s="28">
        <f>'Calculations 16to19'!X210</f>
        <v>8.1923204947948487E-3</v>
      </c>
      <c r="Y29" s="28">
        <f>'Calculations 16to19'!Y210</f>
        <v>7.8154797844792769E-3</v>
      </c>
      <c r="Z29" s="28">
        <f>'Calculations 16to19'!Z210</f>
        <v>7.4461854348759496E-3</v>
      </c>
      <c r="AA29" s="28">
        <f>'Calculations 16to19'!AA210</f>
        <v>7.0843325425433076E-3</v>
      </c>
      <c r="AB29" s="28">
        <f>'Calculations 16to19'!AB210</f>
        <v>6.7298163315736639E-3</v>
      </c>
      <c r="AC29" s="28">
        <f>'Calculations 16to19'!AC210</f>
        <v>6.3825321474387494E-3</v>
      </c>
      <c r="AD29" s="28">
        <f>'Calculations 16to19'!AD210</f>
        <v>6.0423754579760651E-3</v>
      </c>
      <c r="AE29" s="28">
        <f>'Calculations 16to19'!AE210</f>
        <v>5.7092418607973539E-3</v>
      </c>
      <c r="AF29" s="28">
        <f>'Calculations 16to19'!AF210</f>
        <v>5.3830270964386005E-3</v>
      </c>
      <c r="AG29">
        <f t="shared" si="1"/>
        <v>4.3632048524321343E-3</v>
      </c>
      <c r="AH29">
        <f t="shared" si="1"/>
        <v>3.9244307918260279E-3</v>
      </c>
      <c r="AI29">
        <f t="shared" si="1"/>
        <v>3.4856567312198106E-3</v>
      </c>
      <c r="AJ29">
        <f t="shared" si="1"/>
        <v>3.0468826706135932E-3</v>
      </c>
      <c r="AK29">
        <f t="shared" si="1"/>
        <v>2.6081086100073758E-3</v>
      </c>
      <c r="AL29">
        <f t="shared" si="1"/>
        <v>2.1693345494011584E-3</v>
      </c>
      <c r="AM29">
        <f t="shared" si="1"/>
        <v>1.7305604887949411E-3</v>
      </c>
      <c r="AN29">
        <f t="shared" si="1"/>
        <v>1.2917864281887237E-3</v>
      </c>
      <c r="AO29">
        <f t="shared" si="1"/>
        <v>8.5301236758261734E-4</v>
      </c>
      <c r="AP29">
        <f t="shared" si="1"/>
        <v>4.1423830697639996E-4</v>
      </c>
      <c r="AQ29">
        <v>0</v>
      </c>
      <c r="AR29">
        <v>0</v>
      </c>
      <c r="AS29">
        <v>0</v>
      </c>
      <c r="AT29">
        <v>0</v>
      </c>
      <c r="AU29">
        <v>0</v>
      </c>
      <c r="AV29">
        <v>0</v>
      </c>
      <c r="AW29">
        <v>0</v>
      </c>
      <c r="AX29">
        <v>0</v>
      </c>
      <c r="AY29">
        <v>0</v>
      </c>
      <c r="AZ29">
        <v>0</v>
      </c>
    </row>
    <row r="30" spans="1:52" x14ac:dyDescent="0.2">
      <c r="A30" s="6" t="s">
        <v>44</v>
      </c>
      <c r="B30" s="28">
        <f>'Calculations 16to19'!B211</f>
        <v>6.3033175355450236E-2</v>
      </c>
      <c r="C30" s="28">
        <f>'Calculations 16to19'!C211</f>
        <v>5.9953352274861364E-2</v>
      </c>
      <c r="D30" s="28">
        <f>'Calculations 16to19'!D211</f>
        <v>5.816263876015218E-2</v>
      </c>
      <c r="E30" s="28">
        <f>'Calculations 16to19'!E211</f>
        <v>5.6390692389835358E-2</v>
      </c>
      <c r="F30" s="28">
        <f>'Calculations 16to19'!F211</f>
        <v>5.4352041689439093E-2</v>
      </c>
      <c r="G30" s="28">
        <f>'Calculations 16to19'!G211</f>
        <v>5.2143986174909097E-2</v>
      </c>
      <c r="H30" s="28">
        <f>'Calculations 16to19'!H211</f>
        <v>4.9896724572401921E-2</v>
      </c>
      <c r="I30" s="28">
        <f>'Calculations 16to19'!I211</f>
        <v>4.6980629596933152E-2</v>
      </c>
      <c r="J30" s="28">
        <f>'Calculations 16to19'!J211</f>
        <v>4.4184670876231881E-2</v>
      </c>
      <c r="K30" s="28">
        <f>'Calculations 16to19'!K211</f>
        <v>4.2429267342220148E-2</v>
      </c>
      <c r="L30" s="28">
        <f>'Calculations 16to19'!L211</f>
        <v>4.0920804687853266E-2</v>
      </c>
      <c r="M30" s="28">
        <f>'Calculations 16to19'!M211</f>
        <v>3.904145096230046E-2</v>
      </c>
      <c r="N30" s="28">
        <f>'Calculations 16to19'!N211</f>
        <v>3.7226297441613529E-2</v>
      </c>
      <c r="O30" s="28">
        <f>'Calculations 16to19'!O211</f>
        <v>3.5473426676411825E-2</v>
      </c>
      <c r="P30" s="28">
        <f>'Calculations 16to19'!P211</f>
        <v>3.3780952426967707E-2</v>
      </c>
      <c r="Q30" s="28">
        <f>'Calculations 16to19'!Q211</f>
        <v>3.2147022139183801E-2</v>
      </c>
      <c r="R30" s="28">
        <f>'Calculations 16to19'!R211</f>
        <v>3.0569818993168314E-2</v>
      </c>
      <c r="S30" s="28">
        <f>'Calculations 16to19'!S211</f>
        <v>2.9047563569843244E-2</v>
      </c>
      <c r="T30" s="28">
        <f>'Calculations 16to19'!T211</f>
        <v>2.7578515177147014E-2</v>
      </c>
      <c r="U30" s="28">
        <f>'Calculations 16to19'!U211</f>
        <v>2.6160972873723147E-2</v>
      </c>
      <c r="V30" s="28">
        <f>'Calculations 16to19'!V211</f>
        <v>2.4793276224566098E-2</v>
      </c>
      <c r="W30" s="28">
        <f>'Calculations 16to19'!W211</f>
        <v>2.3473805819899773E-2</v>
      </c>
      <c r="X30" s="28">
        <f>'Calculations 16to19'!X211</f>
        <v>2.2200983585592998E-2</v>
      </c>
      <c r="Y30" s="28">
        <f>'Calculations 16to19'!Y211</f>
        <v>2.0973272910677101E-2</v>
      </c>
      <c r="Z30" s="28">
        <f>'Calculations 16to19'!Z211</f>
        <v>1.9789178615002324E-2</v>
      </c>
      <c r="AA30" s="28">
        <f>'Calculations 16to19'!AA211</f>
        <v>1.8647246777752133E-2</v>
      </c>
      <c r="AB30" s="28">
        <f>'Calculations 16to19'!AB211</f>
        <v>1.754606444540752E-2</v>
      </c>
      <c r="AC30" s="28">
        <f>'Calculations 16to19'!AC211</f>
        <v>1.6484259235819625E-2</v>
      </c>
      <c r="AD30" s="28">
        <f>'Calculations 16to19'!AD211</f>
        <v>1.5460498853282786E-2</v>
      </c>
      <c r="AE30" s="28">
        <f>'Calculations 16to19'!AE211</f>
        <v>1.4473490527892834E-2</v>
      </c>
      <c r="AF30" s="28">
        <f>'Calculations 16to19'!AF211</f>
        <v>1.3521980391030955E-2</v>
      </c>
      <c r="AG30">
        <f t="shared" si="1"/>
        <v>8.1106777369965855E-3</v>
      </c>
      <c r="AH30">
        <f t="shared" si="1"/>
        <v>6.4667119073180679E-3</v>
      </c>
      <c r="AI30">
        <f t="shared" si="1"/>
        <v>4.8227460776391062E-3</v>
      </c>
      <c r="AJ30">
        <f t="shared" si="1"/>
        <v>3.1787802479601446E-3</v>
      </c>
      <c r="AK30">
        <f t="shared" si="1"/>
        <v>1.534814418281627E-3</v>
      </c>
      <c r="AL30">
        <v>0</v>
      </c>
      <c r="AM30">
        <v>0</v>
      </c>
      <c r="AN30">
        <v>0</v>
      </c>
      <c r="AO30">
        <v>0</v>
      </c>
      <c r="AP30">
        <v>0</v>
      </c>
      <c r="AQ30">
        <v>0</v>
      </c>
      <c r="AR30">
        <v>0</v>
      </c>
      <c r="AS30">
        <v>0</v>
      </c>
      <c r="AT30">
        <v>0</v>
      </c>
      <c r="AU30">
        <v>0</v>
      </c>
      <c r="AV30">
        <v>0</v>
      </c>
      <c r="AW30">
        <v>0</v>
      </c>
      <c r="AX30">
        <v>0</v>
      </c>
      <c r="AY30">
        <v>0</v>
      </c>
      <c r="AZ30">
        <v>0</v>
      </c>
    </row>
    <row r="31" spans="1:52" x14ac:dyDescent="0.2">
      <c r="A31" s="6" t="s">
        <v>45</v>
      </c>
      <c r="B31" s="28">
        <f>'Calculations 16to19'!B212</f>
        <v>1.8268023985497147E-2</v>
      </c>
      <c r="C31" s="28">
        <f>'Calculations 16to19'!C212</f>
        <v>1.7639447584402015E-2</v>
      </c>
      <c r="D31" s="28">
        <f>'Calculations 16to19'!D212</f>
        <v>1.7274862306516321E-2</v>
      </c>
      <c r="E31" s="28">
        <f>'Calculations 16to19'!E212</f>
        <v>1.6909389842262659E-2</v>
      </c>
      <c r="F31" s="28">
        <f>'Calculations 16to19'!F212</f>
        <v>1.6473019637864506E-2</v>
      </c>
      <c r="G31" s="28">
        <f>'Calculations 16to19'!G212</f>
        <v>1.5973947024316804E-2</v>
      </c>
      <c r="H31" s="28">
        <f>'Calculations 16to19'!H212</f>
        <v>1.5462542386365578E-2</v>
      </c>
      <c r="I31" s="28">
        <f>'Calculations 16to19'!I212</f>
        <v>1.4777430345975964E-2</v>
      </c>
      <c r="J31" s="28">
        <f>'Calculations 16to19'!J212</f>
        <v>1.4099579939785991E-2</v>
      </c>
      <c r="K31" s="28">
        <f>'Calculations 16to19'!K212</f>
        <v>1.3660716933958233E-2</v>
      </c>
      <c r="L31" s="28">
        <f>'Calculations 16to19'!L212</f>
        <v>1.3326913323065803E-2</v>
      </c>
      <c r="M31" s="28">
        <f>'Calculations 16to19'!M212</f>
        <v>1.2862106886811473E-2</v>
      </c>
      <c r="N31" s="28">
        <f>'Calculations 16to19'!N212</f>
        <v>1.2405229702660739E-2</v>
      </c>
      <c r="O31" s="28">
        <f>'Calculations 16to19'!O212</f>
        <v>1.1956204715291642E-2</v>
      </c>
      <c r="P31" s="28">
        <f>'Calculations 16to19'!P212</f>
        <v>1.1514955731821021E-2</v>
      </c>
      <c r="Q31" s="28">
        <f>'Calculations 16to19'!Q212</f>
        <v>1.1081407201031169E-2</v>
      </c>
      <c r="R31" s="28">
        <f>'Calculations 16to19'!R212</f>
        <v>1.0655484014252809E-2</v>
      </c>
      <c r="S31" s="28">
        <f>'Calculations 16to19'!S212</f>
        <v>1.0237111326904476E-2</v>
      </c>
      <c r="T31" s="28">
        <f>'Calculations 16to19'!T212</f>
        <v>9.8262143996900014E-3</v>
      </c>
      <c r="U31" s="28">
        <f>'Calculations 16to19'!U212</f>
        <v>9.4227184584530933E-3</v>
      </c>
      <c r="V31" s="28">
        <f>'Calculations 16to19'!V212</f>
        <v>9.0265485716955925E-3</v>
      </c>
      <c r="W31" s="28">
        <f>'Calculations 16to19'!W212</f>
        <v>8.6376295447730365E-3</v>
      </c>
      <c r="X31" s="28">
        <f>'Calculations 16to19'!X212</f>
        <v>8.2558858297914258E-3</v>
      </c>
      <c r="Y31" s="28">
        <f>'Calculations 16to19'!Y212</f>
        <v>7.8812414502429148E-3</v>
      </c>
      <c r="Z31" s="28">
        <f>'Calculations 16to19'!Z212</f>
        <v>7.5136199394344062E-3</v>
      </c>
      <c r="AA31" s="28">
        <f>'Calculations 16to19'!AA212</f>
        <v>7.1529442917813374E-3</v>
      </c>
      <c r="AB31" s="28">
        <f>'Calculations 16to19'!AB212</f>
        <v>6.7991369260598416E-3</v>
      </c>
      <c r="AC31" s="28">
        <f>'Calculations 16to19'!AC212</f>
        <v>6.4521196597334364E-3</v>
      </c>
      <c r="AD31" s="28">
        <f>'Calculations 16to19'!AD212</f>
        <v>6.1118136934957936E-3</v>
      </c>
      <c r="AE31" s="28">
        <f>'Calculations 16to19'!AE212</f>
        <v>5.7781396051956434E-3</v>
      </c>
      <c r="AF31" s="28">
        <f>'Calculations 16to19'!AF212</f>
        <v>5.4510173523406149E-3</v>
      </c>
      <c r="AG31">
        <f t="shared" si="1"/>
        <v>4.4893271765771292E-3</v>
      </c>
      <c r="AH31">
        <f t="shared" si="1"/>
        <v>4.0584435875899993E-3</v>
      </c>
      <c r="AI31">
        <f t="shared" ref="AI31:AZ43" si="3">_xlfn.FORECAST.LINEAR(AI$1,$B31:$AF31,$B$1:$AF$1)</f>
        <v>3.6275599986029805E-3</v>
      </c>
      <c r="AJ31">
        <f t="shared" si="3"/>
        <v>3.1966764096159617E-3</v>
      </c>
      <c r="AK31">
        <f t="shared" si="3"/>
        <v>2.7657928206288318E-3</v>
      </c>
      <c r="AL31">
        <f t="shared" si="3"/>
        <v>2.334909231641813E-3</v>
      </c>
      <c r="AM31">
        <f t="shared" si="3"/>
        <v>1.9040256426546831E-3</v>
      </c>
      <c r="AN31">
        <f t="shared" si="3"/>
        <v>1.4731420536676643E-3</v>
      </c>
      <c r="AO31">
        <f t="shared" si="3"/>
        <v>1.0422584646806454E-3</v>
      </c>
      <c r="AP31">
        <f t="shared" si="3"/>
        <v>6.1137487569351556E-4</v>
      </c>
      <c r="AQ31">
        <f t="shared" si="3"/>
        <v>1.8049128670649672E-4</v>
      </c>
      <c r="AR31">
        <v>0</v>
      </c>
      <c r="AS31">
        <v>0</v>
      </c>
      <c r="AT31">
        <v>0</v>
      </c>
      <c r="AU31">
        <v>0</v>
      </c>
      <c r="AV31">
        <v>0</v>
      </c>
      <c r="AW31">
        <v>0</v>
      </c>
      <c r="AX31">
        <v>0</v>
      </c>
      <c r="AY31">
        <v>0</v>
      </c>
      <c r="AZ31">
        <v>0</v>
      </c>
    </row>
    <row r="32" spans="1:52" x14ac:dyDescent="0.2">
      <c r="A32" s="6" t="s">
        <v>46</v>
      </c>
      <c r="B32" s="28">
        <f>'Calculations 16to19'!B213</f>
        <v>0.18763374253857415</v>
      </c>
      <c r="C32" s="28">
        <f>'Calculations 16to19'!C213</f>
        <v>0.1775421725654899</v>
      </c>
      <c r="D32" s="28">
        <f>'Calculations 16to19'!D213</f>
        <v>0.17162046400260847</v>
      </c>
      <c r="E32" s="28">
        <f>'Calculations 16to19'!E213</f>
        <v>0.16569488384378386</v>
      </c>
      <c r="F32" s="28">
        <f>'Calculations 16to19'!F213</f>
        <v>0.15890769681802308</v>
      </c>
      <c r="G32" s="28">
        <f>'Calculations 16to19'!G213</f>
        <v>0.1517659550476024</v>
      </c>
      <c r="H32" s="28">
        <f>'Calculations 16to19'!H213</f>
        <v>0.14436891072349506</v>
      </c>
      <c r="I32" s="28">
        <f>'Calculations 16to19'!I213</f>
        <v>0.13462560954061525</v>
      </c>
      <c r="J32" s="28">
        <f>'Calculations 16to19'!J213</f>
        <v>0.12532028266240436</v>
      </c>
      <c r="K32" s="28">
        <f>'Calculations 16to19'!K213</f>
        <v>0.11958761890301929</v>
      </c>
      <c r="L32" s="28">
        <f>'Calculations 16to19'!L213</f>
        <v>0.11449897444564668</v>
      </c>
      <c r="M32" s="28">
        <f>'Calculations 16to19'!M213</f>
        <v>0.10830440883810413</v>
      </c>
      <c r="N32" s="28">
        <f>'Calculations 16to19'!N213</f>
        <v>0.10235363813734906</v>
      </c>
      <c r="O32" s="28">
        <f>'Calculations 16to19'!O213</f>
        <v>9.6643782432498493E-2</v>
      </c>
      <c r="P32" s="28">
        <f>'Calculations 16to19'!P213</f>
        <v>9.1171066433318224E-2</v>
      </c>
      <c r="Q32" s="28">
        <f>'Calculations 16to19'!Q213</f>
        <v>8.5930949593829214E-2</v>
      </c>
      <c r="R32" s="28">
        <f>'Calculations 16to19'!R213</f>
        <v>8.0918247633854259E-2</v>
      </c>
      <c r="S32" s="28">
        <f>'Calculations 16to19'!S213</f>
        <v>7.6127244893851739E-2</v>
      </c>
      <c r="T32" s="28">
        <f>'Calculations 16to19'!T213</f>
        <v>7.1551797241407575E-2</v>
      </c>
      <c r="U32" s="28">
        <f>'Calculations 16to19'!U213</f>
        <v>6.7185425482964634E-2</v>
      </c>
      <c r="V32" s="28">
        <f>'Calculations 16to19'!V213</f>
        <v>6.3021399424849009E-2</v>
      </c>
      <c r="W32" s="28">
        <f>'Calculations 16to19'!W213</f>
        <v>5.9052812877215123E-2</v>
      </c>
      <c r="X32" s="28">
        <f>'Calculations 16to19'!X213</f>
        <v>5.5272650007641783E-2</v>
      </c>
      <c r="Y32" s="28">
        <f>'Calculations 16to19'!Y213</f>
        <v>5.167384353248463E-2</v>
      </c>
      <c r="Z32" s="28">
        <f>'Calculations 16to19'!Z213</f>
        <v>4.8249325288346433E-2</v>
      </c>
      <c r="AA32" s="28">
        <f>'Calculations 16to19'!AA213</f>
        <v>4.4992069757640127E-2</v>
      </c>
      <c r="AB32" s="28">
        <f>'Calculations 16to19'!AB213</f>
        <v>4.1895131135297317E-2</v>
      </c>
      <c r="AC32" s="28">
        <f>'Calculations 16to19'!AC213</f>
        <v>3.8951674521979229E-2</v>
      </c>
      <c r="AD32" s="28">
        <f>'Calculations 16to19'!AD213</f>
        <v>3.6155001815939725E-2</v>
      </c>
      <c r="AE32" s="28">
        <f>'Calculations 16to19'!AE213</f>
        <v>3.3498572853832558E-2</v>
      </c>
      <c r="AF32" s="28">
        <f>'Calculations 16to19'!AF213</f>
        <v>3.0976022322714476E-2</v>
      </c>
      <c r="AG32">
        <f t="shared" ref="AG32:AV43" si="4">_xlfn.FORECAST.LINEAR(AG$1,$B32:$AF32,$B$1:$AF$1)</f>
        <v>1.1137717386283441E-2</v>
      </c>
      <c r="AH32">
        <f t="shared" si="4"/>
        <v>5.915495337207588E-3</v>
      </c>
      <c r="AI32">
        <f t="shared" si="4"/>
        <v>6.9327328813173494E-4</v>
      </c>
      <c r="AJ32">
        <v>0</v>
      </c>
      <c r="AK32">
        <v>0</v>
      </c>
      <c r="AL32">
        <v>0</v>
      </c>
      <c r="AM32">
        <v>0</v>
      </c>
      <c r="AN32">
        <v>0</v>
      </c>
      <c r="AO32">
        <v>0</v>
      </c>
      <c r="AP32">
        <v>0</v>
      </c>
      <c r="AQ32">
        <v>0</v>
      </c>
      <c r="AR32">
        <v>0</v>
      </c>
      <c r="AS32">
        <v>0</v>
      </c>
      <c r="AT32">
        <v>0</v>
      </c>
      <c r="AU32">
        <v>0</v>
      </c>
      <c r="AV32">
        <v>0</v>
      </c>
      <c r="AW32">
        <v>0</v>
      </c>
      <c r="AX32">
        <v>0</v>
      </c>
      <c r="AY32">
        <v>0</v>
      </c>
      <c r="AZ32">
        <v>0</v>
      </c>
    </row>
    <row r="33" spans="1:52" x14ac:dyDescent="0.2">
      <c r="A33" s="6" t="s">
        <v>47</v>
      </c>
      <c r="B33" s="28">
        <f>'Calculations 16to19'!B214</f>
        <v>2.0966271649954422E-2</v>
      </c>
      <c r="C33" s="28">
        <f>'Calculations 16to19'!C214</f>
        <v>2.0188917846962015E-2</v>
      </c>
      <c r="D33" s="28">
        <f>'Calculations 16to19'!D214</f>
        <v>1.9718559683541106E-2</v>
      </c>
      <c r="E33" s="28">
        <f>'Calculations 16to19'!E214</f>
        <v>1.9251986166751691E-2</v>
      </c>
      <c r="F33" s="28">
        <f>'Calculations 16to19'!F214</f>
        <v>1.8715469799358259E-2</v>
      </c>
      <c r="G33" s="28">
        <f>'Calculations 16to19'!G214</f>
        <v>1.8120828544204808E-2</v>
      </c>
      <c r="H33" s="28">
        <f>'Calculations 16to19'!H214</f>
        <v>1.7519170630305933E-2</v>
      </c>
      <c r="I33" s="28">
        <f>'Calculations 16to19'!I214</f>
        <v>1.6716175000893917E-2</v>
      </c>
      <c r="J33" s="28">
        <f>'Calculations 16to19'!J214</f>
        <v>1.5914022603628737E-2</v>
      </c>
      <c r="K33" s="28">
        <f>'Calculations 16to19'!K214</f>
        <v>1.5383831595101292E-2</v>
      </c>
      <c r="L33" s="28">
        <f>'Calculations 16to19'!L214</f>
        <v>1.4976638683418954E-2</v>
      </c>
      <c r="M33" s="28">
        <f>'Calculations 16to19'!M214</f>
        <v>1.4426788850469644E-2</v>
      </c>
      <c r="N33" s="28">
        <f>'Calculations 16to19'!N214</f>
        <v>1.3888207851525286E-2</v>
      </c>
      <c r="O33" s="28">
        <f>'Calculations 16to19'!O214</f>
        <v>1.3360713260947038E-2</v>
      </c>
      <c r="P33" s="28">
        <f>'Calculations 16to19'!P214</f>
        <v>1.2844125790924178E-2</v>
      </c>
      <c r="Q33" s="28">
        <f>'Calculations 16to19'!Q214</f>
        <v>1.2338269060399249E-2</v>
      </c>
      <c r="R33" s="28">
        <f>'Calculations 16to19'!R214</f>
        <v>1.1842969385083519E-2</v>
      </c>
      <c r="S33" s="28">
        <f>'Calculations 16to19'!S214</f>
        <v>1.1358055587462274E-2</v>
      </c>
      <c r="T33" s="28">
        <f>'Calculations 16to19'!T214</f>
        <v>1.0883358825696613E-2</v>
      </c>
      <c r="U33" s="28">
        <f>'Calculations 16to19'!U214</f>
        <v>1.0418712440333872E-2</v>
      </c>
      <c r="V33" s="28">
        <f>'Calculations 16to19'!V214</f>
        <v>9.9639518177541495E-3</v>
      </c>
      <c r="W33" s="28">
        <f>'Calculations 16to19'!W214</f>
        <v>9.5189142692984167E-3</v>
      </c>
      <c r="X33" s="28">
        <f>'Calculations 16to19'!X214</f>
        <v>9.0834389250430882E-3</v>
      </c>
      <c r="Y33" s="28">
        <f>'Calculations 16to19'!Y214</f>
        <v>8.6573666412110353E-3</v>
      </c>
      <c r="Z33" s="28">
        <f>'Calculations 16to19'!Z214</f>
        <v>8.2405399202356965E-3</v>
      </c>
      <c r="AA33" s="28">
        <f>'Calculations 16to19'!AA214</f>
        <v>7.8328028425244545E-3</v>
      </c>
      <c r="AB33" s="28">
        <f>'Calculations 16to19'!AB214</f>
        <v>7.4340010089982188E-3</v>
      </c>
      <c r="AC33" s="28">
        <f>'Calculations 16to19'!AC214</f>
        <v>7.043981493518283E-3</v>
      </c>
      <c r="AD33" s="28">
        <f>'Calculations 16to19'!AD214</f>
        <v>6.662592804346187E-3</v>
      </c>
      <c r="AE33" s="28">
        <f>'Calculations 16to19'!AE214</f>
        <v>6.2896848538161144E-3</v>
      </c>
      <c r="AF33" s="28">
        <f>'Calculations 16to19'!AF214</f>
        <v>5.9251089354393841E-3</v>
      </c>
      <c r="AG33">
        <f t="shared" si="4"/>
        <v>4.696271291823706E-3</v>
      </c>
      <c r="AH33">
        <f t="shared" si="4"/>
        <v>4.1924385363345529E-3</v>
      </c>
      <c r="AI33">
        <f t="shared" si="4"/>
        <v>3.6886057808456219E-3</v>
      </c>
      <c r="AJ33">
        <f t="shared" si="4"/>
        <v>3.1847730253564688E-3</v>
      </c>
      <c r="AK33">
        <f t="shared" si="4"/>
        <v>2.6809402698673157E-3</v>
      </c>
      <c r="AL33">
        <f t="shared" si="4"/>
        <v>2.1771075143781626E-3</v>
      </c>
      <c r="AM33">
        <f t="shared" si="4"/>
        <v>1.6732747588890096E-3</v>
      </c>
      <c r="AN33">
        <f t="shared" si="4"/>
        <v>1.1694420033998565E-3</v>
      </c>
      <c r="AO33">
        <f t="shared" si="4"/>
        <v>6.6560924791070342E-4</v>
      </c>
      <c r="AP33">
        <f t="shared" si="4"/>
        <v>1.6177649242155034E-4</v>
      </c>
      <c r="AQ33">
        <v>0</v>
      </c>
      <c r="AR33">
        <v>0</v>
      </c>
      <c r="AS33">
        <v>0</v>
      </c>
      <c r="AT33">
        <v>0</v>
      </c>
      <c r="AU33">
        <v>0</v>
      </c>
      <c r="AV33">
        <v>0</v>
      </c>
      <c r="AW33">
        <v>0</v>
      </c>
      <c r="AX33">
        <v>0</v>
      </c>
      <c r="AY33">
        <v>0</v>
      </c>
      <c r="AZ33">
        <v>0</v>
      </c>
    </row>
    <row r="34" spans="1:52" x14ac:dyDescent="0.2">
      <c r="A34" s="6" t="s">
        <v>48</v>
      </c>
      <c r="B34" s="28">
        <f>'Calculations 16to19'!B215</f>
        <v>6.134969325153377E-3</v>
      </c>
      <c r="C34" s="28">
        <f>'Calculations 16to19'!C215</f>
        <v>5.9823510572491415E-3</v>
      </c>
      <c r="D34" s="28">
        <f>'Calculations 16to19'!D215</f>
        <v>5.8907611941245077E-3</v>
      </c>
      <c r="E34" s="28">
        <f>'Calculations 16to19'!E215</f>
        <v>5.7962436539387204E-3</v>
      </c>
      <c r="F34" s="28">
        <f>'Calculations 16to19'!F215</f>
        <v>5.6803663345359641E-3</v>
      </c>
      <c r="G34" s="28">
        <f>'Calculations 16to19'!G215</f>
        <v>5.5419922409662235E-3</v>
      </c>
      <c r="H34" s="28">
        <f>'Calculations 16to19'!H215</f>
        <v>5.3998108709542225E-3</v>
      </c>
      <c r="I34" s="28">
        <f>'Calculations 16to19'!I215</f>
        <v>5.198478263412608E-3</v>
      </c>
      <c r="J34" s="28">
        <f>'Calculations 16to19'!J215</f>
        <v>4.9907892644747865E-3</v>
      </c>
      <c r="K34" s="28">
        <f>'Calculations 16to19'!K215</f>
        <v>4.8497712736189072E-3</v>
      </c>
      <c r="L34" s="28">
        <f>'Calculations 16to19'!L215</f>
        <v>4.77375861901423E-3</v>
      </c>
      <c r="M34" s="28">
        <f>'Calculations 16to19'!M215</f>
        <v>4.6358300466796754E-3</v>
      </c>
      <c r="N34" s="28">
        <f>'Calculations 16to19'!N215</f>
        <v>4.4986511196420942E-3</v>
      </c>
      <c r="O34" s="28">
        <f>'Calculations 16to19'!O215</f>
        <v>4.3622534690898745E-3</v>
      </c>
      <c r="P34" s="28">
        <f>'Calculations 16to19'!P215</f>
        <v>4.2266680068554306E-3</v>
      </c>
      <c r="Q34" s="28">
        <f>'Calculations 16to19'!Q215</f>
        <v>4.0919248738023484E-3</v>
      </c>
      <c r="R34" s="28">
        <f>'Calculations 16to19'!R215</f>
        <v>3.9580533929341813E-3</v>
      </c>
      <c r="S34" s="28">
        <f>'Calculations 16to19'!S215</f>
        <v>3.8250820270877145E-3</v>
      </c>
      <c r="T34" s="28">
        <f>'Calculations 16to19'!T215</f>
        <v>3.693038341068591E-3</v>
      </c>
      <c r="U34" s="28">
        <f>'Calculations 16to19'!U215</f>
        <v>3.5619489680810646E-3</v>
      </c>
      <c r="V34" s="28">
        <f>'Calculations 16to19'!V215</f>
        <v>3.4318395803006581E-3</v>
      </c>
      <c r="W34" s="28">
        <f>'Calculations 16to19'!W215</f>
        <v>3.3027348634340485E-3</v>
      </c>
      <c r="X34" s="28">
        <f>'Calculations 16to19'!X215</f>
        <v>3.1746584951084576E-3</v>
      </c>
      <c r="Y34" s="28">
        <f>'Calculations 16to19'!Y215</f>
        <v>3.047633126929487E-3</v>
      </c>
      <c r="Z34" s="28">
        <f>'Calculations 16to19'!Z215</f>
        <v>2.9216803700460258E-3</v>
      </c>
      <c r="AA34" s="28">
        <f>'Calculations 16to19'!AA215</f>
        <v>2.7968207840587391E-3</v>
      </c>
      <c r="AB34" s="28">
        <f>'Calculations 16to19'!AB215</f>
        <v>2.6730738691088172E-3</v>
      </c>
      <c r="AC34" s="28">
        <f>'Calculations 16to19'!AC215</f>
        <v>2.55045806098373E-3</v>
      </c>
      <c r="AD34" s="28">
        <f>'Calculations 16to19'!AD215</f>
        <v>2.4289907290775126E-3</v>
      </c>
      <c r="AE34" s="28">
        <f>'Calculations 16to19'!AE215</f>
        <v>2.3086881770436225E-3</v>
      </c>
      <c r="AF34" s="28">
        <f>'Calculations 16to19'!AF215</f>
        <v>2.1895656459811376E-3</v>
      </c>
      <c r="AG34">
        <f t="shared" si="4"/>
        <v>1.9885660327428889E-3</v>
      </c>
      <c r="AH34">
        <f t="shared" si="4"/>
        <v>1.8549504298603914E-3</v>
      </c>
      <c r="AI34">
        <f t="shared" si="4"/>
        <v>1.7213348269778939E-3</v>
      </c>
      <c r="AJ34">
        <f t="shared" si="4"/>
        <v>1.5877192240953963E-3</v>
      </c>
      <c r="AK34">
        <f t="shared" si="4"/>
        <v>1.4541036212128433E-3</v>
      </c>
      <c r="AL34">
        <f t="shared" si="4"/>
        <v>1.3204880183303458E-3</v>
      </c>
      <c r="AM34">
        <f t="shared" si="4"/>
        <v>1.1868724154478483E-3</v>
      </c>
      <c r="AN34">
        <f t="shared" si="4"/>
        <v>1.0532568125653508E-3</v>
      </c>
      <c r="AO34">
        <f t="shared" si="4"/>
        <v>9.1964120968279772E-4</v>
      </c>
      <c r="AP34">
        <f t="shared" si="4"/>
        <v>7.860256068003002E-4</v>
      </c>
      <c r="AQ34">
        <f t="shared" si="4"/>
        <v>6.5241000391780268E-4</v>
      </c>
      <c r="AR34">
        <f t="shared" si="4"/>
        <v>5.1879440103530516E-4</v>
      </c>
      <c r="AS34">
        <f t="shared" si="4"/>
        <v>3.8517879815280764E-4</v>
      </c>
      <c r="AT34">
        <f t="shared" si="4"/>
        <v>2.5156319527025461E-4</v>
      </c>
      <c r="AU34">
        <f t="shared" si="4"/>
        <v>1.1794759238775709E-4</v>
      </c>
      <c r="AV34">
        <v>0</v>
      </c>
      <c r="AW34">
        <v>0</v>
      </c>
      <c r="AX34">
        <v>0</v>
      </c>
      <c r="AY34">
        <v>0</v>
      </c>
      <c r="AZ34">
        <v>0</v>
      </c>
    </row>
    <row r="35" spans="1:52" x14ac:dyDescent="0.2">
      <c r="A35" s="6" t="s">
        <v>49</v>
      </c>
      <c r="B35" s="28">
        <f>'Calculations 16to19'!B216</f>
        <v>1.3008130081300811E-2</v>
      </c>
      <c r="C35" s="28">
        <f>'Calculations 16to19'!C216</f>
        <v>1.2573407252562684E-2</v>
      </c>
      <c r="D35" s="28">
        <f>'Calculations 16to19'!D216</f>
        <v>1.230501729121266E-2</v>
      </c>
      <c r="E35" s="28">
        <f>'Calculations 16to19'!E216</f>
        <v>1.2043765854521099E-2</v>
      </c>
      <c r="F35" s="28">
        <f>'Calculations 16to19'!F216</f>
        <v>1.1751097179853551E-2</v>
      </c>
      <c r="G35" s="28">
        <f>'Calculations 16to19'!G216</f>
        <v>1.1433957468223068E-2</v>
      </c>
      <c r="H35" s="28">
        <f>'Calculations 16to19'!H216</f>
        <v>1.1116539859815748E-2</v>
      </c>
      <c r="I35" s="28">
        <f>'Calculations 16to19'!I216</f>
        <v>1.067776604789018E-2</v>
      </c>
      <c r="J35" s="28">
        <f>'Calculations 16to19'!J216</f>
        <v>1.0225254640567644E-2</v>
      </c>
      <c r="K35" s="28">
        <f>'Calculations 16to19'!K216</f>
        <v>9.9229643017669129E-3</v>
      </c>
      <c r="L35" s="28">
        <f>'Calculations 16to19'!L216</f>
        <v>9.6790158394617527E-3</v>
      </c>
      <c r="M35" s="28">
        <f>'Calculations 16to19'!M216</f>
        <v>9.3622549463836819E-3</v>
      </c>
      <c r="N35" s="28">
        <f>'Calculations 16to19'!N216</f>
        <v>9.0497462116672645E-3</v>
      </c>
      <c r="O35" s="28">
        <f>'Calculations 16to19'!O216</f>
        <v>8.7414703504847726E-3</v>
      </c>
      <c r="P35" s="28">
        <f>'Calculations 16to19'!P216</f>
        <v>8.4374088393714894E-3</v>
      </c>
      <c r="Q35" s="28">
        <f>'Calculations 16to19'!Q216</f>
        <v>8.1375437250939993E-3</v>
      </c>
      <c r="R35" s="28">
        <f>'Calculations 16to19'!R216</f>
        <v>7.8418574470471986E-3</v>
      </c>
      <c r="S35" s="28">
        <f>'Calculations 16to19'!S216</f>
        <v>7.5503326728674552E-3</v>
      </c>
      <c r="T35" s="28">
        <f>'Calculations 16to19'!T216</f>
        <v>7.2629521469272061E-3</v>
      </c>
      <c r="U35" s="28">
        <f>'Calculations 16to19'!U216</f>
        <v>6.9796985513506295E-3</v>
      </c>
      <c r="V35" s="28">
        <f>'Calculations 16to19'!V216</f>
        <v>6.7005543791715718E-3</v>
      </c>
      <c r="W35" s="28">
        <f>'Calculations 16to19'!W216</f>
        <v>6.4255018192364453E-3</v>
      </c>
      <c r="X35" s="28">
        <f>'Calculations 16to19'!X216</f>
        <v>6.1545226524381165E-3</v>
      </c>
      <c r="Y35" s="28">
        <f>'Calculations 16to19'!Y216</f>
        <v>5.8875981588529169E-3</v>
      </c>
      <c r="Z35" s="28">
        <f>'Calculations 16to19'!Z216</f>
        <v>5.6247090353419302E-3</v>
      </c>
      <c r="AA35" s="28">
        <f>'Calculations 16to19'!AA216</f>
        <v>5.3658353231673681E-3</v>
      </c>
      <c r="AB35" s="28">
        <f>'Calculations 16to19'!AB216</f>
        <v>5.1109563451680754E-3</v>
      </c>
      <c r="AC35" s="28">
        <f>'Calculations 16to19'!AC216</f>
        <v>4.8600506520327796E-3</v>
      </c>
      <c r="AD35" s="28">
        <f>'Calculations 16to19'!AD216</f>
        <v>4.6130959772073135E-3</v>
      </c>
      <c r="AE35" s="28">
        <f>'Calculations 16to19'!AE216</f>
        <v>4.370069199969402E-3</v>
      </c>
      <c r="AF35" s="28">
        <f>'Calculations 16to19'!AF216</f>
        <v>4.1309463162072287E-3</v>
      </c>
      <c r="AG35">
        <f t="shared" si="4"/>
        <v>3.5406762729746077E-3</v>
      </c>
      <c r="AH35">
        <f t="shared" si="4"/>
        <v>3.243129788892074E-3</v>
      </c>
      <c r="AI35">
        <f t="shared" si="4"/>
        <v>2.9455833048095403E-3</v>
      </c>
      <c r="AJ35">
        <f t="shared" si="4"/>
        <v>2.6480368207270066E-3</v>
      </c>
      <c r="AK35">
        <f t="shared" si="4"/>
        <v>2.3504903366443619E-3</v>
      </c>
      <c r="AL35">
        <f t="shared" si="4"/>
        <v>2.0529438525618282E-3</v>
      </c>
      <c r="AM35">
        <f t="shared" si="4"/>
        <v>1.7553973684792945E-3</v>
      </c>
      <c r="AN35">
        <f t="shared" si="4"/>
        <v>1.4578508843967608E-3</v>
      </c>
      <c r="AO35">
        <f t="shared" si="4"/>
        <v>1.1603044003141161E-3</v>
      </c>
      <c r="AP35">
        <f t="shared" si="4"/>
        <v>8.6275791623158238E-4</v>
      </c>
      <c r="AQ35">
        <f t="shared" si="4"/>
        <v>5.6521143214904868E-4</v>
      </c>
      <c r="AR35">
        <f t="shared" si="4"/>
        <v>2.6766494806651497E-4</v>
      </c>
      <c r="AS35">
        <v>0</v>
      </c>
      <c r="AT35">
        <v>0</v>
      </c>
      <c r="AU35">
        <v>0</v>
      </c>
      <c r="AV35">
        <v>0</v>
      </c>
      <c r="AW35">
        <v>0</v>
      </c>
      <c r="AX35">
        <v>0</v>
      </c>
      <c r="AY35">
        <v>0</v>
      </c>
      <c r="AZ35">
        <v>0</v>
      </c>
    </row>
    <row r="36" spans="1:52" x14ac:dyDescent="0.2">
      <c r="A36" s="6" t="s">
        <v>50</v>
      </c>
      <c r="B36" s="28">
        <f>'Calculations 16to19'!B217</f>
        <v>5.5219563502497959E-3</v>
      </c>
      <c r="C36" s="28">
        <f>'Calculations 16to19'!C217</f>
        <v>5.3754477560231575E-3</v>
      </c>
      <c r="D36" s="28">
        <f>'Calculations 16to19'!D217</f>
        <v>5.2892344439009033E-3</v>
      </c>
      <c r="E36" s="28">
        <f>'Calculations 16to19'!E217</f>
        <v>5.202848792655485E-3</v>
      </c>
      <c r="F36" s="28">
        <f>'Calculations 16to19'!F217</f>
        <v>5.0989953296991762E-3</v>
      </c>
      <c r="G36" s="28">
        <f>'Calculations 16to19'!G217</f>
        <v>4.9781686046510799E-3</v>
      </c>
      <c r="H36" s="28">
        <f>'Calculations 16to19'!H217</f>
        <v>4.8540774436694103E-3</v>
      </c>
      <c r="I36" s="28">
        <f>'Calculations 16to19'!I217</f>
        <v>4.682484228279651E-3</v>
      </c>
      <c r="J36" s="28">
        <f>'Calculations 16to19'!J217</f>
        <v>4.5072599889430815E-3</v>
      </c>
      <c r="K36" s="28">
        <f>'Calculations 16to19'!K217</f>
        <v>4.3909549470343093E-3</v>
      </c>
      <c r="L36" s="28">
        <f>'Calculations 16to19'!L217</f>
        <v>4.3052945553832562E-3</v>
      </c>
      <c r="M36" s="28">
        <f>'Calculations 16to19'!M217</f>
        <v>4.1819606624032583E-3</v>
      </c>
      <c r="N36" s="28">
        <f>'Calculations 16to19'!N217</f>
        <v>4.0591654541835874E-3</v>
      </c>
      <c r="O36" s="28">
        <f>'Calculations 16to19'!O217</f>
        <v>3.9369460284573252E-3</v>
      </c>
      <c r="P36" s="28">
        <f>'Calculations 16to19'!P217</f>
        <v>3.8153386895868344E-3</v>
      </c>
      <c r="Q36" s="28">
        <f>'Calculations 16to19'!Q217</f>
        <v>3.6943788844100134E-3</v>
      </c>
      <c r="R36" s="28">
        <f>'Calculations 16to19'!R217</f>
        <v>3.5741011436745897E-3</v>
      </c>
      <c r="S36" s="28">
        <f>'Calculations 16to19'!S217</f>
        <v>3.4545390289565004E-3</v>
      </c>
      <c r="T36" s="28">
        <f>'Calculations 16to19'!T217</f>
        <v>3.3357250849452521E-3</v>
      </c>
      <c r="U36" s="28">
        <f>'Calculations 16to19'!U217</f>
        <v>3.2176907969637875E-3</v>
      </c>
      <c r="V36" s="28">
        <f>'Calculations 16to19'!V217</f>
        <v>3.1004665535788681E-3</v>
      </c>
      <c r="W36" s="28">
        <f>'Calculations 16to19'!W217</f>
        <v>2.984081614146916E-3</v>
      </c>
      <c r="X36" s="28">
        <f>'Calculations 16to19'!X217</f>
        <v>2.8685640811295767E-3</v>
      </c>
      <c r="Y36" s="28">
        <f>'Calculations 16to19'!Y217</f>
        <v>2.7539408770054911E-3</v>
      </c>
      <c r="Z36" s="28">
        <f>'Calculations 16to19'!Z217</f>
        <v>2.6402377255966662E-3</v>
      </c>
      <c r="AA36" s="28">
        <f>'Calculations 16to19'!AA217</f>
        <v>2.5274791376221246E-3</v>
      </c>
      <c r="AB36" s="28">
        <f>'Calculations 16to19'!AB217</f>
        <v>2.4156884002860877E-3</v>
      </c>
      <c r="AC36" s="28">
        <f>'Calculations 16to19'!AC217</f>
        <v>2.3048875707045559E-3</v>
      </c>
      <c r="AD36" s="28">
        <f>'Calculations 16to19'!AD217</f>
        <v>2.1950974729711549E-3</v>
      </c>
      <c r="AE36" s="28">
        <f>'Calculations 16to19'!AE217</f>
        <v>2.0863376986612506E-3</v>
      </c>
      <c r="AF36" s="28">
        <f>'Calculations 16to19'!AF217</f>
        <v>1.9786266105730854E-3</v>
      </c>
      <c r="AG36">
        <f t="shared" si="4"/>
        <v>1.8059174126187627E-3</v>
      </c>
      <c r="AH36">
        <f t="shared" si="4"/>
        <v>1.6862631058341404E-3</v>
      </c>
      <c r="AI36">
        <f t="shared" si="4"/>
        <v>1.5666087990495459E-3</v>
      </c>
      <c r="AJ36">
        <f t="shared" si="4"/>
        <v>1.4469544922649236E-3</v>
      </c>
      <c r="AK36">
        <f t="shared" si="4"/>
        <v>1.327300185480329E-3</v>
      </c>
      <c r="AL36">
        <f t="shared" si="4"/>
        <v>1.2076458786957345E-3</v>
      </c>
      <c r="AM36">
        <f t="shared" si="4"/>
        <v>1.0879915719111122E-3</v>
      </c>
      <c r="AN36">
        <f t="shared" si="4"/>
        <v>9.6833726512651763E-4</v>
      </c>
      <c r="AO36">
        <f t="shared" si="4"/>
        <v>8.4868295834189533E-4</v>
      </c>
      <c r="AP36">
        <f t="shared" si="4"/>
        <v>7.2902865155730079E-4</v>
      </c>
      <c r="AQ36">
        <f t="shared" si="4"/>
        <v>6.0937434477267849E-4</v>
      </c>
      <c r="AR36">
        <f t="shared" si="4"/>
        <v>4.8972003798808394E-4</v>
      </c>
      <c r="AS36">
        <f t="shared" si="4"/>
        <v>3.7006573120346165E-4</v>
      </c>
      <c r="AT36">
        <f t="shared" si="4"/>
        <v>2.504114244188671E-4</v>
      </c>
      <c r="AU36">
        <f t="shared" si="4"/>
        <v>1.3075711763427256E-4</v>
      </c>
      <c r="AV36">
        <f t="shared" si="4"/>
        <v>1.1102810849650258E-5</v>
      </c>
      <c r="AW36">
        <v>0</v>
      </c>
      <c r="AX36">
        <v>0</v>
      </c>
      <c r="AY36">
        <v>0</v>
      </c>
      <c r="AZ36">
        <v>0</v>
      </c>
    </row>
    <row r="37" spans="1:52" x14ac:dyDescent="0.2">
      <c r="A37" s="6" t="s">
        <v>51</v>
      </c>
      <c r="B37" s="28">
        <f>'Calculations 16to19'!B218</f>
        <v>5.4804530507855361E-3</v>
      </c>
      <c r="C37" s="28">
        <f>'Calculations 16to19'!C218</f>
        <v>5.3281798517905129E-3</v>
      </c>
      <c r="D37" s="28">
        <f>'Calculations 16to19'!D218</f>
        <v>5.2384671910123623E-3</v>
      </c>
      <c r="E37" s="28">
        <f>'Calculations 16to19'!E218</f>
        <v>5.1470252399365033E-3</v>
      </c>
      <c r="F37" s="28">
        <f>'Calculations 16to19'!F218</f>
        <v>5.034902920210505E-3</v>
      </c>
      <c r="G37" s="28">
        <f>'Calculations 16to19'!G218</f>
        <v>4.9005564254977693E-3</v>
      </c>
      <c r="H37" s="28">
        <f>'Calculations 16to19'!H218</f>
        <v>4.7622187713987924E-3</v>
      </c>
      <c r="I37" s="28">
        <f>'Calculations 16to19'!I218</f>
        <v>4.5822768943616348E-3</v>
      </c>
      <c r="J37" s="28">
        <f>'Calculations 16to19'!J218</f>
        <v>4.404012587967937E-3</v>
      </c>
      <c r="K37" s="28">
        <f>'Calculations 16to19'!K218</f>
        <v>4.2846950747794888E-3</v>
      </c>
      <c r="L37" s="28">
        <f>'Calculations 16to19'!L218</f>
        <v>4.1927465611090314E-3</v>
      </c>
      <c r="M37" s="28">
        <f>'Calculations 16to19'!M218</f>
        <v>4.0645207832618463E-3</v>
      </c>
      <c r="N37" s="28">
        <f>'Calculations 16to19'!N218</f>
        <v>3.9373347250537772E-3</v>
      </c>
      <c r="O37" s="28">
        <f>'Calculations 16to19'!O218</f>
        <v>3.8112220749839118E-3</v>
      </c>
      <c r="P37" s="28">
        <f>'Calculations 16to19'!P218</f>
        <v>3.6862148301935408E-3</v>
      </c>
      <c r="Q37" s="28">
        <f>'Calculations 16to19'!Q218</f>
        <v>3.5623432681165918E-3</v>
      </c>
      <c r="R37" s="28">
        <f>'Calculations 16to19'!R218</f>
        <v>3.4396359262493167E-3</v>
      </c>
      <c r="S37" s="28">
        <f>'Calculations 16to19'!S218</f>
        <v>3.318119589577684E-3</v>
      </c>
      <c r="T37" s="28">
        <f>'Calculations 16to19'!T218</f>
        <v>3.1978192851944416E-3</v>
      </c>
      <c r="U37" s="28">
        <f>'Calculations 16to19'!U218</f>
        <v>3.0787582836333985E-3</v>
      </c>
      <c r="V37" s="28">
        <f>'Calculations 16to19'!V218</f>
        <v>2.9609581064476264E-3</v>
      </c>
      <c r="W37" s="28">
        <f>'Calculations 16to19'!W218</f>
        <v>2.8444385395621778E-3</v>
      </c>
      <c r="X37" s="28">
        <f>'Calculations 16to19'!X218</f>
        <v>2.7292176519357536E-3</v>
      </c>
      <c r="Y37" s="28">
        <f>'Calculations 16to19'!Y218</f>
        <v>2.6153118190747056E-3</v>
      </c>
      <c r="Z37" s="28">
        <f>'Calculations 16to19'!Z218</f>
        <v>2.502735750952534E-3</v>
      </c>
      <c r="AA37" s="28">
        <f>'Calculations 16to19'!AA218</f>
        <v>2.3915025239003092E-3</v>
      </c>
      <c r="AB37" s="28">
        <f>'Calculations 16to19'!AB218</f>
        <v>2.2816236160470619E-3</v>
      </c>
      <c r="AC37" s="28">
        <f>'Calculations 16to19'!AC218</f>
        <v>2.1731089459046671E-3</v>
      </c>
      <c r="AD37" s="28">
        <f>'Calculations 16to19'!AD218</f>
        <v>2.0659669137085518E-3</v>
      </c>
      <c r="AE37" s="28">
        <f>'Calculations 16to19'!AE218</f>
        <v>1.9602044451420141E-3</v>
      </c>
      <c r="AF37" s="28">
        <f>'Calculations 16to19'!AF218</f>
        <v>1.8558270370912764E-3</v>
      </c>
      <c r="AG37">
        <f t="shared" si="4"/>
        <v>1.6473893097729841E-3</v>
      </c>
      <c r="AH37">
        <f t="shared" si="4"/>
        <v>1.5248825958981138E-3</v>
      </c>
      <c r="AI37">
        <f t="shared" si="4"/>
        <v>1.402375882023299E-3</v>
      </c>
      <c r="AJ37">
        <f t="shared" si="4"/>
        <v>1.2798691681484842E-3</v>
      </c>
      <c r="AK37">
        <f t="shared" si="4"/>
        <v>1.1573624542736138E-3</v>
      </c>
      <c r="AL37">
        <f t="shared" si="4"/>
        <v>1.034855740398799E-3</v>
      </c>
      <c r="AM37">
        <f t="shared" si="4"/>
        <v>9.123490265239842E-4</v>
      </c>
      <c r="AN37">
        <f t="shared" si="4"/>
        <v>7.8984231264911386E-4</v>
      </c>
      <c r="AO37">
        <f t="shared" si="4"/>
        <v>6.6733559877429904E-4</v>
      </c>
      <c r="AP37">
        <f t="shared" si="4"/>
        <v>5.4482888489942871E-4</v>
      </c>
      <c r="AQ37">
        <f t="shared" si="4"/>
        <v>4.2232217102461389E-4</v>
      </c>
      <c r="AR37">
        <f t="shared" si="4"/>
        <v>2.9981545714979907E-4</v>
      </c>
      <c r="AS37">
        <f t="shared" si="4"/>
        <v>1.7730874327492874E-4</v>
      </c>
      <c r="AT37">
        <f t="shared" si="4"/>
        <v>5.4802029400113916E-5</v>
      </c>
      <c r="AU37">
        <v>0</v>
      </c>
      <c r="AV37">
        <v>0</v>
      </c>
      <c r="AW37">
        <v>0</v>
      </c>
      <c r="AX37">
        <v>0</v>
      </c>
      <c r="AY37">
        <v>0</v>
      </c>
      <c r="AZ37">
        <v>0</v>
      </c>
    </row>
    <row r="38" spans="1:52" x14ac:dyDescent="0.2">
      <c r="A38" s="6" t="s">
        <v>52</v>
      </c>
      <c r="B38" s="28">
        <f>'Calculations 16to19'!B219</f>
        <v>1.1957272678960514E-2</v>
      </c>
      <c r="C38" s="28">
        <f>'Calculations 16to19'!C219</f>
        <v>1.1569760171185401E-2</v>
      </c>
      <c r="D38" s="28">
        <f>'Calculations 16to19'!D219</f>
        <v>1.133756866963012E-2</v>
      </c>
      <c r="E38" s="28">
        <f>'Calculations 16to19'!E219</f>
        <v>1.1107480774210615E-2</v>
      </c>
      <c r="F38" s="28">
        <f>'Calculations 16to19'!F219</f>
        <v>1.0839369860362465E-2</v>
      </c>
      <c r="G38" s="28">
        <f>'Calculations 16to19'!G219</f>
        <v>1.0537154579162031E-2</v>
      </c>
      <c r="H38" s="28">
        <f>'Calculations 16to19'!H219</f>
        <v>1.0229867121911403E-2</v>
      </c>
      <c r="I38" s="28">
        <f>'Calculations 16to19'!I219</f>
        <v>9.8173951130978206E-3</v>
      </c>
      <c r="J38" s="28">
        <f>'Calculations 16to19'!J219</f>
        <v>9.4022107773178917E-3</v>
      </c>
      <c r="K38" s="28">
        <f>'Calculations 16to19'!K219</f>
        <v>9.1273656110555275E-3</v>
      </c>
      <c r="L38" s="28">
        <f>'Calculations 16to19'!L219</f>
        <v>8.9072248444272174E-3</v>
      </c>
      <c r="M38" s="28">
        <f>'Calculations 16to19'!M219</f>
        <v>8.614680388122983E-3</v>
      </c>
      <c r="N38" s="28">
        <f>'Calculations 16to19'!N219</f>
        <v>8.3259776212423007E-3</v>
      </c>
      <c r="O38" s="28">
        <f>'Calculations 16to19'!O219</f>
        <v>8.04112051605467E-3</v>
      </c>
      <c r="P38" s="28">
        <f>'Calculations 16to19'!P219</f>
        <v>7.760111964798139E-3</v>
      </c>
      <c r="Q38" s="28">
        <f>'Calculations 16to19'!Q219</f>
        <v>7.4829536720274186E-3</v>
      </c>
      <c r="R38" s="28">
        <f>'Calculations 16to19'!R219</f>
        <v>7.2096460605248639E-3</v>
      </c>
      <c r="S38" s="28">
        <f>'Calculations 16to19'!S219</f>
        <v>6.9401881901644605E-3</v>
      </c>
      <c r="T38" s="28">
        <f>'Calculations 16to19'!T219</f>
        <v>6.6745776891130324E-3</v>
      </c>
      <c r="U38" s="28">
        <f>'Calculations 16to19'!U219</f>
        <v>6.4128106967449514E-3</v>
      </c>
      <c r="V38" s="28">
        <f>'Calculations 16to19'!V219</f>
        <v>6.154881817645232E-3</v>
      </c>
      <c r="W38" s="28">
        <f>'Calculations 16to19'!W219</f>
        <v>5.9007840860755651E-3</v>
      </c>
      <c r="X38" s="28">
        <f>'Calculations 16to19'!X219</f>
        <v>5.6505089402797744E-3</v>
      </c>
      <c r="Y38" s="28">
        <f>'Calculations 16to19'!Y219</f>
        <v>5.4040462060098247E-3</v>
      </c>
      <c r="Z38" s="28">
        <f>'Calculations 16to19'!Z219</f>
        <v>5.1613840886604034E-3</v>
      </c>
      <c r="AA38" s="28">
        <f>'Calculations 16to19'!AA219</f>
        <v>4.9225091734092534E-3</v>
      </c>
      <c r="AB38" s="28">
        <f>'Calculations 16to19'!AB219</f>
        <v>4.6874064327707523E-3</v>
      </c>
      <c r="AC38" s="28">
        <f>'Calculations 16to19'!AC219</f>
        <v>4.4560592409836073E-3</v>
      </c>
      <c r="AD38" s="28">
        <f>'Calculations 16to19'!AD219</f>
        <v>4.2284493946680244E-3</v>
      </c>
      <c r="AE38" s="28">
        <f>'Calculations 16to19'!AE219</f>
        <v>4.0045571392019613E-3</v>
      </c>
      <c r="AF38" s="28">
        <f>'Calculations 16to19'!AF219</f>
        <v>3.7843612002858703E-3</v>
      </c>
      <c r="AG38">
        <f t="shared" si="4"/>
        <v>3.2378579575573774E-3</v>
      </c>
      <c r="AH38">
        <f t="shared" si="4"/>
        <v>2.9631077800656991E-3</v>
      </c>
      <c r="AI38">
        <f t="shared" si="4"/>
        <v>2.6883576025741318E-3</v>
      </c>
      <c r="AJ38">
        <f t="shared" si="4"/>
        <v>2.4136074250825645E-3</v>
      </c>
      <c r="AK38">
        <f t="shared" si="4"/>
        <v>2.1388572475909973E-3</v>
      </c>
      <c r="AL38">
        <f t="shared" si="4"/>
        <v>1.86410707009943E-3</v>
      </c>
      <c r="AM38">
        <f t="shared" si="4"/>
        <v>1.5893568926078627E-3</v>
      </c>
      <c r="AN38">
        <f t="shared" si="4"/>
        <v>1.3146067151161844E-3</v>
      </c>
      <c r="AO38">
        <f t="shared" si="4"/>
        <v>1.0398565376246172E-3</v>
      </c>
      <c r="AP38">
        <f t="shared" si="4"/>
        <v>7.6510636013304989E-4</v>
      </c>
      <c r="AQ38">
        <f t="shared" si="4"/>
        <v>4.9035618264148262E-4</v>
      </c>
      <c r="AR38">
        <f t="shared" si="4"/>
        <v>2.1560600514991535E-4</v>
      </c>
      <c r="AS38">
        <v>0</v>
      </c>
      <c r="AT38">
        <v>0</v>
      </c>
      <c r="AU38">
        <v>0</v>
      </c>
      <c r="AV38">
        <v>0</v>
      </c>
      <c r="AW38">
        <v>0</v>
      </c>
      <c r="AX38">
        <v>0</v>
      </c>
      <c r="AY38">
        <v>0</v>
      </c>
      <c r="AZ38">
        <v>0</v>
      </c>
    </row>
    <row r="39" spans="1:52" x14ac:dyDescent="0.2">
      <c r="A39" s="6" t="s">
        <v>53</v>
      </c>
      <c r="B39" s="28">
        <f>'Calculations 16to19'!B220</f>
        <v>3.9989336177019535E-3</v>
      </c>
      <c r="C39" s="28">
        <f>'Calculations 16to19'!C220</f>
        <v>3.9012966600262887E-3</v>
      </c>
      <c r="D39" s="28">
        <f>'Calculations 16to19'!D220</f>
        <v>3.8440223914324965E-3</v>
      </c>
      <c r="E39" s="28">
        <f>'Calculations 16to19'!E220</f>
        <v>3.7855542401264495E-3</v>
      </c>
      <c r="F39" s="28">
        <f>'Calculations 16to19'!F220</f>
        <v>3.7131652510380415E-3</v>
      </c>
      <c r="G39" s="28">
        <f>'Calculations 16to19'!G220</f>
        <v>3.625639151410065E-3</v>
      </c>
      <c r="H39" s="28">
        <f>'Calculations 16to19'!H220</f>
        <v>3.5354906331528722E-3</v>
      </c>
      <c r="I39" s="28">
        <f>'Calculations 16to19'!I220</f>
        <v>3.4117786288164072E-3</v>
      </c>
      <c r="J39" s="28">
        <f>'Calculations 16to19'!J220</f>
        <v>3.2856946026194136E-3</v>
      </c>
      <c r="K39" s="28">
        <f>'Calculations 16to19'!K220</f>
        <v>3.2008069316872855E-3</v>
      </c>
      <c r="L39" s="28">
        <f>'Calculations 16to19'!L220</f>
        <v>3.1450029286426259E-3</v>
      </c>
      <c r="M39" s="28">
        <f>'Calculations 16to19'!M220</f>
        <v>3.0571391773129885E-3</v>
      </c>
      <c r="N39" s="28">
        <f>'Calculations 16to19'!N220</f>
        <v>2.9695123259096835E-3</v>
      </c>
      <c r="O39" s="28">
        <f>'Calculations 16to19'!O220</f>
        <v>2.8821536031214262E-3</v>
      </c>
      <c r="P39" s="28">
        <f>'Calculations 16to19'!P220</f>
        <v>2.7950935832057699E-3</v>
      </c>
      <c r="Q39" s="28">
        <f>'Calculations 16to19'!Q220</f>
        <v>2.7083621382686393E-3</v>
      </c>
      <c r="R39" s="28">
        <f>'Calculations 16to19'!R220</f>
        <v>2.6219883948590066E-3</v>
      </c>
      <c r="S39" s="28">
        <f>'Calculations 16to19'!S220</f>
        <v>2.5360006947918179E-3</v>
      </c>
      <c r="T39" s="28">
        <f>'Calculations 16to19'!T220</f>
        <v>2.4504265601008831E-3</v>
      </c>
      <c r="U39" s="28">
        <f>'Calculations 16to19'!U220</f>
        <v>2.365292662012069E-3</v>
      </c>
      <c r="V39" s="28">
        <f>'Calculations 16to19'!V220</f>
        <v>2.2806247938181473E-3</v>
      </c>
      <c r="W39" s="28">
        <f>'Calculations 16to19'!W220</f>
        <v>2.1964478475273619E-3</v>
      </c>
      <c r="X39" s="28">
        <f>'Calculations 16to19'!X220</f>
        <v>2.1127857941510442E-3</v>
      </c>
      <c r="Y39" s="28">
        <f>'Calculations 16to19'!Y220</f>
        <v>2.0296616674890379E-3</v>
      </c>
      <c r="Z39" s="28">
        <f>'Calculations 16to19'!Z220</f>
        <v>1.9470975512660611E-3</v>
      </c>
      <c r="AA39" s="28">
        <f>'Calculations 16to19'!AA220</f>
        <v>1.8651145694685591E-3</v>
      </c>
      <c r="AB39" s="28">
        <f>'Calculations 16to19'!AB220</f>
        <v>1.7837328797277907E-3</v>
      </c>
      <c r="AC39" s="28">
        <f>'Calculations 16to19'!AC220</f>
        <v>1.7029716695927573E-3</v>
      </c>
      <c r="AD39" s="28">
        <f>'Calculations 16to19'!AD220</f>
        <v>1.6228491555353071E-3</v>
      </c>
      <c r="AE39" s="28">
        <f>'Calculations 16to19'!AE220</f>
        <v>1.5433825845287128E-3</v>
      </c>
      <c r="AF39" s="28">
        <f>'Calculations 16to19'!AF220</f>
        <v>1.4645882380416887E-3</v>
      </c>
      <c r="AG39">
        <f t="shared" si="4"/>
        <v>1.3489735318616414E-3</v>
      </c>
      <c r="AH39">
        <f t="shared" si="4"/>
        <v>1.2631581458945607E-3</v>
      </c>
      <c r="AI39">
        <f t="shared" si="4"/>
        <v>1.1773427599274799E-3</v>
      </c>
      <c r="AJ39">
        <f t="shared" si="4"/>
        <v>1.0915273739603992E-3</v>
      </c>
      <c r="AK39">
        <f t="shared" si="4"/>
        <v>1.0057119879933185E-3</v>
      </c>
      <c r="AL39">
        <f t="shared" si="4"/>
        <v>9.198966020262378E-4</v>
      </c>
      <c r="AM39">
        <f t="shared" si="4"/>
        <v>8.3408121605915708E-4</v>
      </c>
      <c r="AN39">
        <f t="shared" si="4"/>
        <v>7.4826583009207637E-4</v>
      </c>
      <c r="AO39">
        <f t="shared" si="4"/>
        <v>6.6245044412499565E-4</v>
      </c>
      <c r="AP39">
        <f t="shared" si="4"/>
        <v>5.7663505815791494E-4</v>
      </c>
      <c r="AQ39">
        <f t="shared" si="4"/>
        <v>4.9081967219083422E-4</v>
      </c>
      <c r="AR39">
        <f t="shared" si="4"/>
        <v>4.0500428622375351E-4</v>
      </c>
      <c r="AS39">
        <f t="shared" si="4"/>
        <v>3.1918890025667279E-4</v>
      </c>
      <c r="AT39">
        <f t="shared" si="4"/>
        <v>2.3337351428956432E-4</v>
      </c>
      <c r="AU39">
        <f t="shared" si="4"/>
        <v>1.4755812832248361E-4</v>
      </c>
      <c r="AV39">
        <f t="shared" si="4"/>
        <v>6.1742742355402891E-5</v>
      </c>
      <c r="AW39">
        <v>0</v>
      </c>
      <c r="AX39">
        <v>0</v>
      </c>
      <c r="AY39">
        <v>0</v>
      </c>
      <c r="AZ39">
        <v>0</v>
      </c>
    </row>
    <row r="40" spans="1:52" x14ac:dyDescent="0.2">
      <c r="A40" s="6" t="s">
        <v>54</v>
      </c>
      <c r="B40" s="28">
        <f>'Calculations 16to19'!B221</f>
        <v>1.3163799551234102E-2</v>
      </c>
      <c r="C40" s="28">
        <f>'Calculations 16to19'!C221</f>
        <v>1.2744528122831262E-2</v>
      </c>
      <c r="D40" s="28">
        <f>'Calculations 16to19'!D221</f>
        <v>1.2496322525863503E-2</v>
      </c>
      <c r="E40" s="28">
        <f>'Calculations 16to19'!E221</f>
        <v>1.2245590803768693E-2</v>
      </c>
      <c r="F40" s="28">
        <f>'Calculations 16to19'!F221</f>
        <v>1.1946168939331762E-2</v>
      </c>
      <c r="G40" s="28">
        <f>'Calculations 16to19'!G221</f>
        <v>1.1601514007591556E-2</v>
      </c>
      <c r="H40" s="28">
        <f>'Calculations 16to19'!H221</f>
        <v>1.1248218623690963E-2</v>
      </c>
      <c r="I40" s="28">
        <f>'Calculations 16to19'!I221</f>
        <v>1.0773055384011517E-2</v>
      </c>
      <c r="J40" s="28">
        <f>'Calculations 16to19'!J221</f>
        <v>1.029841850822096E-2</v>
      </c>
      <c r="K40" s="28">
        <f>'Calculations 16to19'!K221</f>
        <v>9.98483338509327E-3</v>
      </c>
      <c r="L40" s="28">
        <f>'Calculations 16to19'!L221</f>
        <v>9.7601884162444273E-3</v>
      </c>
      <c r="M40" s="28">
        <f>'Calculations 16to19'!M221</f>
        <v>9.4342795549542981E-3</v>
      </c>
      <c r="N40" s="28">
        <f>'Calculations 16to19'!N221</f>
        <v>9.1130051441882468E-3</v>
      </c>
      <c r="O40" s="28">
        <f>'Calculations 16to19'!O221</f>
        <v>8.7963553996396378E-3</v>
      </c>
      <c r="P40" s="28">
        <f>'Calculations 16to19'!P221</f>
        <v>8.4843194962226764E-3</v>
      </c>
      <c r="Q40" s="28">
        <f>'Calculations 16to19'!Q221</f>
        <v>8.1768854658187413E-3</v>
      </c>
      <c r="R40" s="28">
        <f>'Calculations 16to19'!R221</f>
        <v>7.8740401091765659E-3</v>
      </c>
      <c r="S40" s="28">
        <f>'Calculations 16to19'!S221</f>
        <v>7.5757689212294305E-3</v>
      </c>
      <c r="T40" s="28">
        <f>'Calculations 16to19'!T221</f>
        <v>7.2820560290977956E-3</v>
      </c>
      <c r="U40" s="28">
        <f>'Calculations 16to19'!U221</f>
        <v>6.9928841420486268E-3</v>
      </c>
      <c r="V40" s="28">
        <f>'Calculations 16to19'!V221</f>
        <v>6.7082345126907982E-3</v>
      </c>
      <c r="W40" s="28">
        <f>'Calculations 16to19'!W221</f>
        <v>6.4280869086965602E-3</v>
      </c>
      <c r="X40" s="28">
        <f>'Calculations 16to19'!X221</f>
        <v>6.1524195943489981E-3</v>
      </c>
      <c r="Y40" s="28">
        <f>'Calculations 16to19'!Y221</f>
        <v>5.8812093212300002E-3</v>
      </c>
      <c r="Z40" s="28">
        <f>'Calculations 16to19'!Z221</f>
        <v>5.6144313273775795E-3</v>
      </c>
      <c r="AA40" s="28">
        <f>'Calculations 16to19'!AA221</f>
        <v>5.3520593442592749E-3</v>
      </c>
      <c r="AB40" s="28">
        <f>'Calculations 16to19'!AB221</f>
        <v>5.0940656109251725E-3</v>
      </c>
      <c r="AC40" s="28">
        <f>'Calculations 16to19'!AC221</f>
        <v>4.8404208947246379E-3</v>
      </c>
      <c r="AD40" s="28">
        <f>'Calculations 16to19'!AD221</f>
        <v>4.5910945179920368E-3</v>
      </c>
      <c r="AE40" s="28">
        <f>'Calculations 16to19'!AE221</f>
        <v>4.3460543901257878E-3</v>
      </c>
      <c r="AF40" s="28">
        <f>'Calculations 16to19'!AF221</f>
        <v>4.1052670445111379E-3</v>
      </c>
      <c r="AG40">
        <f t="shared" si="4"/>
        <v>3.4761457908855098E-3</v>
      </c>
      <c r="AH40">
        <f t="shared" si="4"/>
        <v>3.1710146286280105E-3</v>
      </c>
      <c r="AI40">
        <f t="shared" si="4"/>
        <v>2.8658834663706223E-3</v>
      </c>
      <c r="AJ40">
        <f t="shared" si="4"/>
        <v>2.560752304113123E-3</v>
      </c>
      <c r="AK40">
        <f t="shared" si="4"/>
        <v>2.2556211418557348E-3</v>
      </c>
      <c r="AL40">
        <f t="shared" si="4"/>
        <v>1.9504899795982356E-3</v>
      </c>
      <c r="AM40">
        <f t="shared" si="4"/>
        <v>1.6453588173408473E-3</v>
      </c>
      <c r="AN40">
        <f t="shared" si="4"/>
        <v>1.3402276550833481E-3</v>
      </c>
      <c r="AO40">
        <f t="shared" si="4"/>
        <v>1.0350964928259598E-3</v>
      </c>
      <c r="AP40">
        <f t="shared" si="4"/>
        <v>7.2996533056846058E-4</v>
      </c>
      <c r="AQ40">
        <f t="shared" si="4"/>
        <v>4.2483416831107235E-4</v>
      </c>
      <c r="AR40">
        <f t="shared" si="4"/>
        <v>1.1970300605357309E-4</v>
      </c>
      <c r="AS40">
        <v>0</v>
      </c>
      <c r="AT40">
        <v>0</v>
      </c>
      <c r="AU40">
        <v>0</v>
      </c>
      <c r="AV40">
        <v>0</v>
      </c>
      <c r="AW40">
        <v>0</v>
      </c>
      <c r="AX40">
        <v>0</v>
      </c>
      <c r="AY40">
        <v>0</v>
      </c>
      <c r="AZ40">
        <v>0</v>
      </c>
    </row>
    <row r="41" spans="1:52" x14ac:dyDescent="0.2">
      <c r="A41" s="6" t="s">
        <v>55</v>
      </c>
      <c r="B41" s="28">
        <f>'Calculations 16to19'!B222</f>
        <v>1.4516517964793817E-2</v>
      </c>
      <c r="C41" s="28">
        <f>'Calculations 16to19'!C222</f>
        <v>1.4031037793832872E-2</v>
      </c>
      <c r="D41" s="28">
        <f>'Calculations 16to19'!D222</f>
        <v>1.3743891188590098E-2</v>
      </c>
      <c r="E41" s="28">
        <f>'Calculations 16to19'!E222</f>
        <v>1.345860702128493E-2</v>
      </c>
      <c r="F41" s="28">
        <f>'Calculations 16to19'!F222</f>
        <v>1.3123779690836664E-2</v>
      </c>
      <c r="G41" s="28">
        <f>'Calculations 16to19'!G222</f>
        <v>1.2745395390877726E-2</v>
      </c>
      <c r="H41" s="28">
        <f>'Calculations 16to19'!H222</f>
        <v>1.2359606312766815E-2</v>
      </c>
      <c r="I41" s="28">
        <f>'Calculations 16to19'!I222</f>
        <v>1.1842064359553066E-2</v>
      </c>
      <c r="J41" s="28">
        <f>'Calculations 16to19'!J222</f>
        <v>1.1324656505524536E-2</v>
      </c>
      <c r="K41" s="28">
        <f>'Calculations 16to19'!K222</f>
        <v>1.0985637486252007E-2</v>
      </c>
      <c r="L41" s="28">
        <f>'Calculations 16to19'!L222</f>
        <v>1.0716251684765036E-2</v>
      </c>
      <c r="M41" s="28">
        <f>'Calculations 16to19'!M222</f>
        <v>1.0355049808857774E-2</v>
      </c>
      <c r="N41" s="28">
        <f>'Calculations 16to19'!N222</f>
        <v>9.9992063715900505E-3</v>
      </c>
      <c r="O41" s="28">
        <f>'Calculations 16to19'!O222</f>
        <v>9.6486986185073051E-3</v>
      </c>
      <c r="P41" s="28">
        <f>'Calculations 16to19'!P222</f>
        <v>9.3035033166566968E-3</v>
      </c>
      <c r="Q41" s="28">
        <f>'Calculations 16to19'!Q222</f>
        <v>8.9635966052564724E-3</v>
      </c>
      <c r="R41" s="28">
        <f>'Calculations 16to19'!R222</f>
        <v>8.6289538631256889E-3</v>
      </c>
      <c r="S41" s="28">
        <f>'Calculations 16to19'!S222</f>
        <v>8.2995495921061313E-3</v>
      </c>
      <c r="T41" s="28">
        <f>'Calculations 16to19'!T222</f>
        <v>7.9753573157066437E-3</v>
      </c>
      <c r="U41" s="28">
        <f>'Calculations 16to19'!U222</f>
        <v>7.656349492194515E-3</v>
      </c>
      <c r="V41" s="28">
        <f>'Calculations 16to19'!V222</f>
        <v>7.3424974413620466E-3</v>
      </c>
      <c r="W41" s="28">
        <f>'Calculations 16to19'!W222</f>
        <v>7.0337712841990786E-3</v>
      </c>
      <c r="X41" s="28">
        <f>'Calculations 16to19'!X222</f>
        <v>6.7301398947079193E-3</v>
      </c>
      <c r="Y41" s="28">
        <f>'Calculations 16to19'!Y222</f>
        <v>6.4315708631059653E-3</v>
      </c>
      <c r="Z41" s="28">
        <f>'Calculations 16to19'!Z222</f>
        <v>6.1380304696715222E-3</v>
      </c>
      <c r="AA41" s="28">
        <f>'Calculations 16to19'!AA222</f>
        <v>5.8494836685018068E-3</v>
      </c>
      <c r="AB41" s="28">
        <f>'Calculations 16to19'!AB222</f>
        <v>5.565894080465982E-3</v>
      </c>
      <c r="AC41" s="28">
        <f>'Calculations 16to19'!AC222</f>
        <v>5.2872239946540594E-3</v>
      </c>
      <c r="AD41" s="28">
        <f>'Calculations 16to19'!AD222</f>
        <v>5.013434377640325E-3</v>
      </c>
      <c r="AE41" s="28">
        <f>'Calculations 16to19'!AE222</f>
        <v>4.7444848898988345E-3</v>
      </c>
      <c r="AF41" s="28">
        <f>'Calculations 16to19'!AF222</f>
        <v>4.4803339087323459E-3</v>
      </c>
      <c r="AG41">
        <f t="shared" si="4"/>
        <v>3.7742649663176087E-3</v>
      </c>
      <c r="AH41">
        <f t="shared" si="4"/>
        <v>3.4369819798252266E-3</v>
      </c>
      <c r="AI41">
        <f t="shared" si="4"/>
        <v>3.0996989933329555E-3</v>
      </c>
      <c r="AJ41">
        <f t="shared" si="4"/>
        <v>2.7624160068406844E-3</v>
      </c>
      <c r="AK41">
        <f t="shared" si="4"/>
        <v>2.4251330203484134E-3</v>
      </c>
      <c r="AL41">
        <f t="shared" si="4"/>
        <v>2.0878500338561423E-3</v>
      </c>
      <c r="AM41">
        <f t="shared" si="4"/>
        <v>1.7505670473638713E-3</v>
      </c>
      <c r="AN41">
        <f t="shared" si="4"/>
        <v>1.4132840608716002E-3</v>
      </c>
      <c r="AO41">
        <f t="shared" si="4"/>
        <v>1.0760010743792181E-3</v>
      </c>
      <c r="AP41">
        <f t="shared" si="4"/>
        <v>7.3871808788694704E-4</v>
      </c>
      <c r="AQ41">
        <f t="shared" si="4"/>
        <v>4.0143510139467597E-4</v>
      </c>
      <c r="AR41">
        <f t="shared" si="4"/>
        <v>6.4152114902404911E-5</v>
      </c>
      <c r="AS41">
        <v>0</v>
      </c>
      <c r="AT41">
        <v>0</v>
      </c>
      <c r="AU41">
        <v>0</v>
      </c>
      <c r="AV41">
        <v>0</v>
      </c>
      <c r="AW41">
        <v>0</v>
      </c>
      <c r="AX41">
        <v>0</v>
      </c>
      <c r="AY41">
        <v>0</v>
      </c>
      <c r="AZ41">
        <v>0</v>
      </c>
    </row>
    <row r="42" spans="1:52" x14ac:dyDescent="0.2">
      <c r="A42" s="6" t="s">
        <v>56</v>
      </c>
      <c r="B42" s="28">
        <f>'Calculations 16to19'!B223</f>
        <v>7.8016910069177547E-2</v>
      </c>
      <c r="C42" s="28">
        <f>'Calculations 16to19'!C223</f>
        <v>7.3960123134811775E-2</v>
      </c>
      <c r="D42" s="28">
        <f>'Calculations 16to19'!D223</f>
        <v>7.1568800608452637E-2</v>
      </c>
      <c r="E42" s="28">
        <f>'Calculations 16to19'!E223</f>
        <v>6.9210218880264476E-2</v>
      </c>
      <c r="F42" s="28">
        <f>'Calculations 16to19'!F223</f>
        <v>6.65296219707531E-2</v>
      </c>
      <c r="G42" s="28">
        <f>'Calculations 16to19'!G223</f>
        <v>6.3653007289618299E-2</v>
      </c>
      <c r="H42" s="28">
        <f>'Calculations 16to19'!H223</f>
        <v>6.0740073987532839E-2</v>
      </c>
      <c r="I42" s="28">
        <f>'Calculations 16to19'!I223</f>
        <v>5.7009003706048257E-2</v>
      </c>
      <c r="J42" s="28">
        <f>'Calculations 16to19'!J223</f>
        <v>5.3443730897333307E-2</v>
      </c>
      <c r="K42" s="28">
        <f>'Calculations 16to19'!K223</f>
        <v>5.1190977429214503E-2</v>
      </c>
      <c r="L42" s="28">
        <f>'Calculations 16to19'!L223</f>
        <v>4.9211917537510065E-2</v>
      </c>
      <c r="M42" s="28">
        <f>'Calculations 16to19'!M223</f>
        <v>4.6810625493471231E-2</v>
      </c>
      <c r="N42" s="28">
        <f>'Calculations 16to19'!N223</f>
        <v>4.4499732322982224E-2</v>
      </c>
      <c r="O42" s="28">
        <f>'Calculations 16to19'!O223</f>
        <v>4.2276396217466664E-2</v>
      </c>
      <c r="P42" s="28">
        <f>'Calculations 16to19'!P223</f>
        <v>4.0137802352064302E-2</v>
      </c>
      <c r="Q42" s="28">
        <f>'Calculations 16to19'!Q223</f>
        <v>3.8081170546980986E-2</v>
      </c>
      <c r="R42" s="28">
        <f>'Calculations 16to19'!R223</f>
        <v>3.6103761832558832E-2</v>
      </c>
      <c r="S42" s="28">
        <f>'Calculations 16to19'!S223</f>
        <v>3.4202884021431859E-2</v>
      </c>
      <c r="T42" s="28">
        <f>'Calculations 16to19'!T223</f>
        <v>3.2375896384508031E-2</v>
      </c>
      <c r="U42" s="28">
        <f>'Calculations 16to19'!U223</f>
        <v>3.0620213520834522E-2</v>
      </c>
      <c r="V42" s="28">
        <f>'Calculations 16to19'!V223</f>
        <v>2.893330850482426E-2</v>
      </c>
      <c r="W42" s="28">
        <f>'Calculations 16to19'!W223</f>
        <v>2.7312715387892348E-2</v>
      </c>
      <c r="X42" s="28">
        <f>'Calculations 16to19'!X223</f>
        <v>2.5756031125346829E-2</v>
      </c>
      <c r="Y42" s="28">
        <f>'Calculations 16to19'!Y223</f>
        <v>2.4260916993448813E-2</v>
      </c>
      <c r="Z42" s="28">
        <f>'Calculations 16to19'!Z223</f>
        <v>2.2825099555929096E-2</v>
      </c>
      <c r="AA42" s="28">
        <f>'Calculations 16to19'!AA223</f>
        <v>2.1446371233945001E-2</v>
      </c>
      <c r="AB42" s="28">
        <f>'Calculations 16to19'!AB223</f>
        <v>2.0122590528486205E-2</v>
      </c>
      <c r="AC42" s="28">
        <f>'Calculations 16to19'!AC223</f>
        <v>1.8851681939607432E-2</v>
      </c>
      <c r="AD42" s="28">
        <f>'Calculations 16to19'!AD223</f>
        <v>1.7631635622563067E-2</v>
      </c>
      <c r="AE42" s="28">
        <f>'Calculations 16to19'!AE223</f>
        <v>1.6460506816934985E-2</v>
      </c>
      <c r="AF42" s="28">
        <f>'Calculations 16to19'!AF223</f>
        <v>1.5336415081193945E-2</v>
      </c>
      <c r="AG42">
        <f t="shared" si="4"/>
        <v>8.0429623042048703E-3</v>
      </c>
      <c r="AH42">
        <f t="shared" si="4"/>
        <v>5.9678649058927391E-3</v>
      </c>
      <c r="AI42">
        <f t="shared" si="4"/>
        <v>3.8927675075806079E-3</v>
      </c>
      <c r="AJ42">
        <f t="shared" si="4"/>
        <v>1.8176701092684766E-3</v>
      </c>
      <c r="AK42">
        <v>0</v>
      </c>
      <c r="AL42">
        <v>0</v>
      </c>
      <c r="AM42">
        <v>0</v>
      </c>
      <c r="AN42">
        <v>0</v>
      </c>
      <c r="AO42">
        <v>0</v>
      </c>
      <c r="AP42">
        <v>0</v>
      </c>
      <c r="AQ42">
        <v>0</v>
      </c>
      <c r="AR42">
        <v>0</v>
      </c>
      <c r="AS42">
        <v>0</v>
      </c>
      <c r="AT42">
        <v>0</v>
      </c>
      <c r="AU42">
        <v>0</v>
      </c>
      <c r="AV42">
        <v>0</v>
      </c>
      <c r="AW42">
        <v>0</v>
      </c>
      <c r="AX42">
        <v>0</v>
      </c>
      <c r="AY42">
        <v>0</v>
      </c>
      <c r="AZ42">
        <v>0</v>
      </c>
    </row>
    <row r="43" spans="1:52" x14ac:dyDescent="0.2">
      <c r="A43" s="6" t="s">
        <v>57</v>
      </c>
      <c r="B43" s="28">
        <f>'Calculations 16to19'!B224</f>
        <v>5.3435114503816807E-2</v>
      </c>
      <c r="C43" s="28">
        <f>'Calculations 16to19'!C224</f>
        <v>5.0977092758247723E-2</v>
      </c>
      <c r="D43" s="28">
        <f>'Calculations 16to19'!D224</f>
        <v>4.9597684499297683E-2</v>
      </c>
      <c r="E43" s="28">
        <f>'Calculations 16to19'!E224</f>
        <v>4.8209037982118036E-2</v>
      </c>
      <c r="F43" s="28">
        <f>'Calculations 16to19'!F224</f>
        <v>4.6556041433715313E-2</v>
      </c>
      <c r="G43" s="28">
        <f>'Calculations 16to19'!G224</f>
        <v>4.4726059663929195E-2</v>
      </c>
      <c r="H43" s="28">
        <f>'Calculations 16to19'!H224</f>
        <v>4.2832752055414459E-2</v>
      </c>
      <c r="I43" s="28">
        <f>'Calculations 16to19'!I224</f>
        <v>4.0370407922297277E-2</v>
      </c>
      <c r="J43" s="28">
        <f>'Calculations 16to19'!J224</f>
        <v>3.803930481198476E-2</v>
      </c>
      <c r="K43" s="28">
        <f>'Calculations 16to19'!K224</f>
        <v>3.6605740079456307E-2</v>
      </c>
      <c r="L43" s="28">
        <f>'Calculations 16to19'!L224</f>
        <v>3.5399700677407775E-2</v>
      </c>
      <c r="M43" s="28">
        <f>'Calculations 16to19'!M224</f>
        <v>3.383858878032607E-2</v>
      </c>
      <c r="N43" s="28">
        <f>'Calculations 16to19'!N224</f>
        <v>3.2326798510365427E-2</v>
      </c>
      <c r="O43" s="28">
        <f>'Calculations 16to19'!O224</f>
        <v>3.0862963447061638E-2</v>
      </c>
      <c r="P43" s="28">
        <f>'Calculations 16to19'!P224</f>
        <v>2.9445741649577757E-2</v>
      </c>
      <c r="Q43" s="28">
        <f>'Calculations 16to19'!Q224</f>
        <v>2.8073816500321286E-2</v>
      </c>
      <c r="R43" s="28">
        <f>'Calculations 16to19'!R224</f>
        <v>2.674589737091802E-2</v>
      </c>
      <c r="S43" s="28">
        <f>'Calculations 16to19'!S224</f>
        <v>2.5460720131193916E-2</v>
      </c>
      <c r="T43" s="28">
        <f>'Calculations 16to19'!T224</f>
        <v>2.4217047519755383E-2</v>
      </c>
      <c r="U43" s="28">
        <f>'Calculations 16to19'!U224</f>
        <v>2.3013669392848379E-2</v>
      </c>
      <c r="V43" s="28">
        <f>'Calculations 16to19'!V224</f>
        <v>2.1849402866445076E-2</v>
      </c>
      <c r="W43" s="28">
        <f>'Calculations 16to19'!W224</f>
        <v>2.0723092364925057E-2</v>
      </c>
      <c r="X43" s="28">
        <f>'Calculations 16to19'!X224</f>
        <v>1.9633609588276153E-2</v>
      </c>
      <c r="Y43" s="28">
        <f>'Calculations 16to19'!Y224</f>
        <v>1.8579853408438748E-2</v>
      </c>
      <c r="Z43" s="28">
        <f>'Calculations 16to19'!Z224</f>
        <v>1.7560749704239608E-2</v>
      </c>
      <c r="AA43" s="28">
        <f>'Calculations 16to19'!AA224</f>
        <v>1.6575251143300038E-2</v>
      </c>
      <c r="AB43" s="28">
        <f>'Calculations 16to19'!AB224</f>
        <v>1.562233691834802E-2</v>
      </c>
      <c r="AC43" s="28">
        <f>'Calculations 16to19'!AC224</f>
        <v>1.4701012444509536E-2</v>
      </c>
      <c r="AD43" s="28">
        <f>'Calculations 16to19'!AD224</f>
        <v>1.3810309023389564E-2</v>
      </c>
      <c r="AE43" s="28">
        <f>'Calculations 16to19'!AE224</f>
        <v>1.29492834790636E-2</v>
      </c>
      <c r="AF43" s="28">
        <f>'Calculations 16to19'!AF224</f>
        <v>1.2117017770499533E-2</v>
      </c>
      <c r="AG43">
        <f t="shared" si="4"/>
        <v>7.794940180478438E-3</v>
      </c>
      <c r="AH43">
        <f t="shared" si="4"/>
        <v>6.4174947111101943E-3</v>
      </c>
      <c r="AI43">
        <f t="shared" si="4"/>
        <v>5.0400492417419507E-3</v>
      </c>
      <c r="AJ43">
        <f t="shared" si="4"/>
        <v>3.662603772373707E-3</v>
      </c>
      <c r="AK43">
        <f t="shared" si="4"/>
        <v>2.2851583030054634E-3</v>
      </c>
      <c r="AL43">
        <f t="shared" si="4"/>
        <v>9.0771283363677568E-4</v>
      </c>
      <c r="AM43">
        <v>0</v>
      </c>
      <c r="AN43">
        <v>0</v>
      </c>
      <c r="AO43">
        <v>0</v>
      </c>
      <c r="AP43">
        <v>0</v>
      </c>
      <c r="AQ43">
        <v>0</v>
      </c>
      <c r="AR43">
        <v>0</v>
      </c>
      <c r="AS43">
        <v>0</v>
      </c>
      <c r="AT43">
        <v>0</v>
      </c>
      <c r="AU43">
        <v>0</v>
      </c>
      <c r="AV43">
        <v>0</v>
      </c>
      <c r="AW43">
        <v>0</v>
      </c>
      <c r="AX43">
        <v>0</v>
      </c>
      <c r="AY43">
        <v>0</v>
      </c>
      <c r="AZ43">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DA40-BB41-4899-87E1-82E2DCFE5407}">
  <sheetPr>
    <tabColor theme="4" tint="-0.249977111117893"/>
  </sheetPr>
  <dimension ref="A1:AZ43"/>
  <sheetViews>
    <sheetView topLeftCell="AB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20to24'!B183</f>
        <v>6.85398041719881E-2</v>
      </c>
      <c r="C2" s="28">
        <f>'Calculations 20to24'!C183</f>
        <v>6.7993923913242091E-2</v>
      </c>
      <c r="D2" s="28">
        <f>'Calculations 20to24'!D183</f>
        <v>6.6965441478901516E-2</v>
      </c>
      <c r="E2" s="28">
        <f>'Calculations 20to24'!E183</f>
        <v>6.6067371069134434E-2</v>
      </c>
      <c r="F2" s="28">
        <f>'Calculations 20to24'!F183</f>
        <v>6.5312085023273389E-2</v>
      </c>
      <c r="G2" s="28">
        <f>'Calculations 20to24'!G183</f>
        <v>6.4047295142789701E-2</v>
      </c>
      <c r="H2" s="28">
        <f>'Calculations 20to24'!H183</f>
        <v>6.3221039022579001E-2</v>
      </c>
      <c r="I2" s="28">
        <f>'Calculations 20to24'!I183</f>
        <v>6.3195008744427905E-2</v>
      </c>
      <c r="J2" s="28">
        <f>'Calculations 20to24'!J183</f>
        <v>6.2906750356445301E-2</v>
      </c>
      <c r="K2" s="28">
        <f>'Calculations 20to24'!K183</f>
        <v>6.1668694169011308E-2</v>
      </c>
      <c r="L2" s="28">
        <f>'Calculations 20to24'!L183</f>
        <v>6.0801905682024607E-2</v>
      </c>
      <c r="M2" s="28">
        <f>'Calculations 20to24'!M183</f>
        <v>6.0043566589459529E-2</v>
      </c>
      <c r="N2" s="28">
        <f>'Calculations 20to24'!N183</f>
        <v>5.9287901745394819E-2</v>
      </c>
      <c r="O2" s="28">
        <f>'Calculations 20to24'!O183</f>
        <v>5.8535283577120935E-2</v>
      </c>
      <c r="P2" s="28">
        <f>'Calculations 20to24'!P183</f>
        <v>5.7786068319540321E-2</v>
      </c>
      <c r="Q2" s="28">
        <f>'Calculations 20to24'!Q183</f>
        <v>5.7040595928629687E-2</v>
      </c>
      <c r="R2" s="28">
        <f>'Calculations 20to24'!R183</f>
        <v>5.6299190055382586E-2</v>
      </c>
      <c r="S2" s="28">
        <f>'Calculations 20to24'!S183</f>
        <v>5.5562158076123136E-2</v>
      </c>
      <c r="T2" s="28">
        <f>'Calculations 20to24'!T183</f>
        <v>5.4829791175093109E-2</v>
      </c>
      <c r="U2" s="28">
        <f>'Calculations 20to24'!U183</f>
        <v>5.4102364475257549E-2</v>
      </c>
      <c r="V2" s="28">
        <f>'Calculations 20to24'!V183</f>
        <v>5.3380137213329841E-2</v>
      </c>
      <c r="W2" s="28">
        <f>'Calculations 20to24'!W183</f>
        <v>5.2663352955104915E-2</v>
      </c>
      <c r="X2" s="28">
        <f>'Calculations 20to24'!X183</f>
        <v>5.1952239847280236E-2</v>
      </c>
      <c r="Y2" s="28">
        <f>'Calculations 20to24'!Y183</f>
        <v>5.1247010902064301E-2</v>
      </c>
      <c r="Z2" s="28">
        <f>'Calculations 20to24'!Z183</f>
        <v>5.054786431099681E-2</v>
      </c>
      <c r="AA2" s="28">
        <f>'Calculations 20to24'!AA183</f>
        <v>4.9854983784541861E-2</v>
      </c>
      <c r="AB2" s="28">
        <f>'Calculations 20to24'!AB183</f>
        <v>4.9168538914169807E-2</v>
      </c>
      <c r="AC2" s="28">
        <f>'Calculations 20to24'!AC183</f>
        <v>4.8488685553790586E-2</v>
      </c>
      <c r="AD2" s="28">
        <f>'Calculations 20to24'!AD183</f>
        <v>4.7815566217571243E-2</v>
      </c>
      <c r="AE2" s="28">
        <f>'Calculations 20to24'!AE183</f>
        <v>4.7149310491327506E-2</v>
      </c>
      <c r="AF2" s="28">
        <f>'Calculations 20to24'!AF183</f>
        <v>4.6490035454853647E-2</v>
      </c>
      <c r="AG2">
        <f>_xlfn.FORECAST.LINEAR(AG$1,$B2:$AF2,$B$1:$AF$1)</f>
        <v>4.5424623806505249E-2</v>
      </c>
      <c r="AH2">
        <f t="shared" ref="AH2:AZ16" si="0">_xlfn.FORECAST.LINEAR(AH$1,$B2:$AF2,$B$1:$AF$1)</f>
        <v>4.4689138672716622E-2</v>
      </c>
      <c r="AI2">
        <f t="shared" si="0"/>
        <v>4.3953653538927995E-2</v>
      </c>
      <c r="AJ2">
        <f t="shared" si="0"/>
        <v>4.3218168405139146E-2</v>
      </c>
      <c r="AK2">
        <f t="shared" si="0"/>
        <v>4.2482683271350519E-2</v>
      </c>
      <c r="AL2">
        <f t="shared" si="0"/>
        <v>4.1747198137561892E-2</v>
      </c>
      <c r="AM2">
        <f t="shared" si="0"/>
        <v>4.1011713003773265E-2</v>
      </c>
      <c r="AN2">
        <f t="shared" si="0"/>
        <v>4.0276227869984416E-2</v>
      </c>
      <c r="AO2">
        <f t="shared" si="0"/>
        <v>3.9540742736195789E-2</v>
      </c>
      <c r="AP2">
        <f t="shared" si="0"/>
        <v>3.8805257602407162E-2</v>
      </c>
      <c r="AQ2">
        <f t="shared" si="0"/>
        <v>3.8069772468618535E-2</v>
      </c>
      <c r="AR2">
        <f t="shared" si="0"/>
        <v>3.7334287334829686E-2</v>
      </c>
      <c r="AS2">
        <f t="shared" si="0"/>
        <v>3.6598802201041059E-2</v>
      </c>
      <c r="AT2">
        <f t="shared" si="0"/>
        <v>3.5863317067252432E-2</v>
      </c>
      <c r="AU2">
        <f t="shared" si="0"/>
        <v>3.5127831933463582E-2</v>
      </c>
      <c r="AV2">
        <f t="shared" si="0"/>
        <v>3.4392346799674955E-2</v>
      </c>
      <c r="AW2">
        <f t="shared" si="0"/>
        <v>3.3656861665886328E-2</v>
      </c>
      <c r="AX2">
        <f t="shared" si="0"/>
        <v>3.2921376532097701E-2</v>
      </c>
      <c r="AY2">
        <f t="shared" si="0"/>
        <v>3.2185891398308852E-2</v>
      </c>
      <c r="AZ2">
        <f t="shared" si="0"/>
        <v>3.1450406264520225E-2</v>
      </c>
    </row>
    <row r="3" spans="1:52" x14ac:dyDescent="0.2">
      <c r="A3" s="6" t="s">
        <v>94</v>
      </c>
      <c r="B3" s="28">
        <f>'Calculations 20to24'!B184</f>
        <v>3.9215686274509769E-2</v>
      </c>
      <c r="C3" s="28">
        <f>'Calculations 20to24'!C184</f>
        <v>3.9040673062662609E-2</v>
      </c>
      <c r="D3" s="28">
        <f>'Calculations 20to24'!D184</f>
        <v>3.860120721392462E-2</v>
      </c>
      <c r="E3" s="28">
        <f>'Calculations 20to24'!E184</f>
        <v>3.8227192068921181E-2</v>
      </c>
      <c r="F3" s="28">
        <f>'Calculations 20to24'!F184</f>
        <v>3.7921867671828945E-2</v>
      </c>
      <c r="G3" s="28">
        <f>'Calculations 20to24'!G184</f>
        <v>3.7346732057105175E-2</v>
      </c>
      <c r="H3" s="28">
        <f>'Calculations 20to24'!H184</f>
        <v>3.7001488713846696E-2</v>
      </c>
      <c r="I3" s="28">
        <f>'Calculations 20to24'!I184</f>
        <v>3.7020165566315877E-2</v>
      </c>
      <c r="J3" s="28">
        <f>'Calculations 20to24'!J184</f>
        <v>3.6869995939482633E-2</v>
      </c>
      <c r="K3" s="28">
        <f>'Calculations 20to24'!K184</f>
        <v>3.6229586040510291E-2</v>
      </c>
      <c r="L3" s="28">
        <f>'Calculations 20to24'!L184</f>
        <v>3.5959464133674394E-2</v>
      </c>
      <c r="M3" s="28">
        <f>'Calculations 20to24'!M184</f>
        <v>3.5634528942665139E-2</v>
      </c>
      <c r="N3" s="28">
        <f>'Calculations 20to24'!N184</f>
        <v>3.5309803802055825E-2</v>
      </c>
      <c r="O3" s="28">
        <f>'Calculations 20to24'!O184</f>
        <v>3.498536691819313E-2</v>
      </c>
      <c r="P3" s="28">
        <f>'Calculations 20to24'!P184</f>
        <v>3.466129637431252E-2</v>
      </c>
      <c r="Q3" s="28">
        <f>'Calculations 20to24'!Q184</f>
        <v>3.4337669933276228E-2</v>
      </c>
      <c r="R3" s="28">
        <f>'Calculations 20to24'!R184</f>
        <v>3.4014564853744753E-2</v>
      </c>
      <c r="S3" s="28">
        <f>'Calculations 20to24'!S184</f>
        <v>3.3692057719395173E-2</v>
      </c>
      <c r="T3" s="28">
        <f>'Calculations 20to24'!T184</f>
        <v>3.3370224280783581E-2</v>
      </c>
      <c r="U3" s="28">
        <f>'Calculations 20to24'!U184</f>
        <v>3.3049139309439757E-2</v>
      </c>
      <c r="V3" s="28">
        <f>'Calculations 20to24'!V184</f>
        <v>3.2728876463769374E-2</v>
      </c>
      <c r="W3" s="28">
        <f>'Calculations 20to24'!W184</f>
        <v>3.2409508166335067E-2</v>
      </c>
      <c r="X3" s="28">
        <f>'Calculations 20to24'!X184</f>
        <v>3.209110549207933E-2</v>
      </c>
      <c r="Y3" s="28">
        <f>'Calculations 20to24'!Y184</f>
        <v>3.1773738067051416E-2</v>
      </c>
      <c r="Z3" s="28">
        <f>'Calculations 20to24'!Z184</f>
        <v>3.1457473977196927E-2</v>
      </c>
      <c r="AA3" s="28">
        <f>'Calculations 20to24'!AA184</f>
        <v>3.1142379686768973E-2</v>
      </c>
      <c r="AB3" s="28">
        <f>'Calculations 20to24'!AB184</f>
        <v>3.0828519965923725E-2</v>
      </c>
      <c r="AC3" s="28">
        <f>'Calculations 20to24'!AC184</f>
        <v>3.0515957827061815E-2</v>
      </c>
      <c r="AD3" s="28">
        <f>'Calculations 20to24'!AD184</f>
        <v>3.0204754469487363E-2</v>
      </c>
      <c r="AE3" s="28">
        <f>'Calculations 20to24'!AE184</f>
        <v>2.9894969231955192E-2</v>
      </c>
      <c r="AF3" s="28">
        <f>'Calculations 20to24'!AF184</f>
        <v>2.9586659552690443E-2</v>
      </c>
      <c r="AG3">
        <f t="shared" ref="AG3:AV43" si="1">_xlfn.FORECAST.LINEAR(AG$1,$B3:$AF3,$B$1:$AF$1)</f>
        <v>2.9210271812994182E-2</v>
      </c>
      <c r="AH3">
        <f t="shared" si="1"/>
        <v>2.8888489096110748E-2</v>
      </c>
      <c r="AI3">
        <f t="shared" si="1"/>
        <v>2.8566706379227425E-2</v>
      </c>
      <c r="AJ3">
        <f t="shared" si="1"/>
        <v>2.8244923662344101E-2</v>
      </c>
      <c r="AK3">
        <f t="shared" si="1"/>
        <v>2.7923140945460667E-2</v>
      </c>
      <c r="AL3">
        <f t="shared" si="1"/>
        <v>2.7601358228577344E-2</v>
      </c>
      <c r="AM3">
        <f t="shared" si="1"/>
        <v>2.727957551169391E-2</v>
      </c>
      <c r="AN3">
        <f t="shared" si="1"/>
        <v>2.6957792794810587E-2</v>
      </c>
      <c r="AO3">
        <f t="shared" si="1"/>
        <v>2.6636010077927152E-2</v>
      </c>
      <c r="AP3">
        <f t="shared" si="1"/>
        <v>2.6314227361043829E-2</v>
      </c>
      <c r="AQ3">
        <f t="shared" si="1"/>
        <v>2.5992444644160506E-2</v>
      </c>
      <c r="AR3">
        <f t="shared" si="1"/>
        <v>2.5670661927277072E-2</v>
      </c>
      <c r="AS3">
        <f t="shared" si="1"/>
        <v>2.5348879210393749E-2</v>
      </c>
      <c r="AT3">
        <f t="shared" si="1"/>
        <v>2.5027096493510315E-2</v>
      </c>
      <c r="AU3">
        <f t="shared" si="1"/>
        <v>2.4705313776626991E-2</v>
      </c>
      <c r="AV3">
        <f t="shared" si="1"/>
        <v>2.4383531059743668E-2</v>
      </c>
      <c r="AW3">
        <f t="shared" si="0"/>
        <v>2.4061748342860234E-2</v>
      </c>
      <c r="AX3">
        <f t="shared" si="0"/>
        <v>2.3739965625976911E-2</v>
      </c>
      <c r="AY3">
        <f t="shared" si="0"/>
        <v>2.3418182909093477E-2</v>
      </c>
      <c r="AZ3">
        <f t="shared" si="0"/>
        <v>2.3096400192210154E-2</v>
      </c>
    </row>
    <row r="4" spans="1:52" x14ac:dyDescent="0.2">
      <c r="A4" s="6" t="s">
        <v>93</v>
      </c>
      <c r="B4" s="28">
        <f>'Calculations 20to24'!B185</f>
        <v>3.0612244897959186E-2</v>
      </c>
      <c r="C4" s="28">
        <f>'Calculations 20to24'!C185</f>
        <v>3.0436943633676113E-2</v>
      </c>
      <c r="D4" s="28">
        <f>'Calculations 20to24'!D185</f>
        <v>3.0045208548341362E-2</v>
      </c>
      <c r="E4" s="28">
        <f>'Calculations 20to24'!E185</f>
        <v>2.9704284697133241E-2</v>
      </c>
      <c r="F4" s="28">
        <f>'Calculations 20to24'!F185</f>
        <v>2.9434263992016544E-2</v>
      </c>
      <c r="G4" s="28">
        <f>'Calculations 20to24'!G185</f>
        <v>2.8988769152085953E-2</v>
      </c>
      <c r="H4" s="28">
        <f>'Calculations 20to24'!H185</f>
        <v>2.8723743577361668E-2</v>
      </c>
      <c r="I4" s="28">
        <f>'Calculations 20to24'!I185</f>
        <v>2.8708366384324956E-2</v>
      </c>
      <c r="J4" s="28">
        <f>'Calculations 20to24'!J185</f>
        <v>2.8540233670754162E-2</v>
      </c>
      <c r="K4" s="28">
        <f>'Calculations 20to24'!K185</f>
        <v>2.8002200375728151E-2</v>
      </c>
      <c r="L4" s="28">
        <f>'Calculations 20to24'!L185</f>
        <v>2.7777248872283593E-2</v>
      </c>
      <c r="M4" s="28">
        <f>'Calculations 20to24'!M185</f>
        <v>2.7498561522096742E-2</v>
      </c>
      <c r="N4" s="28">
        <f>'Calculations 20to24'!N185</f>
        <v>2.722050292769326E-2</v>
      </c>
      <c r="O4" s="28">
        <f>'Calculations 20to24'!O185</f>
        <v>2.694315161297791E-2</v>
      </c>
      <c r="P4" s="28">
        <f>'Calculations 20to24'!P185</f>
        <v>2.6666584700903762E-2</v>
      </c>
      <c r="Q4" s="28">
        <f>'Calculations 20to24'!Q185</f>
        <v>2.6390877781302242E-2</v>
      </c>
      <c r="R4" s="28">
        <f>'Calculations 20to24'!R185</f>
        <v>2.6116104790758324E-2</v>
      </c>
      <c r="S4" s="28">
        <f>'Calculations 20to24'!S185</f>
        <v>2.5842337904160146E-2</v>
      </c>
      <c r="T4" s="28">
        <f>'Calculations 20to24'!T185</f>
        <v>2.5569647437530769E-2</v>
      </c>
      <c r="U4" s="28">
        <f>'Calculations 20to24'!U185</f>
        <v>2.5298101761736535E-2</v>
      </c>
      <c r="V4" s="28">
        <f>'Calculations 20to24'!V185</f>
        <v>2.5027767226650656E-2</v>
      </c>
      <c r="W4" s="28">
        <f>'Calculations 20to24'!W185</f>
        <v>2.4758708095341978E-2</v>
      </c>
      <c r="X4" s="28">
        <f>'Calculations 20to24'!X185</f>
        <v>2.4490986487849604E-2</v>
      </c>
      <c r="Y4" s="28">
        <f>'Calculations 20to24'!Y185</f>
        <v>2.4224662334098802E-2</v>
      </c>
      <c r="Z4" s="28">
        <f>'Calculations 20to24'!Z185</f>
        <v>2.3959793335510654E-2</v>
      </c>
      <c r="AA4" s="28">
        <f>'Calculations 20to24'!AA185</f>
        <v>2.3696434934855189E-2</v>
      </c>
      <c r="AB4" s="28">
        <f>'Calculations 20to24'!AB185</f>
        <v>2.343464029390125E-2</v>
      </c>
      <c r="AC4" s="28">
        <f>'Calculations 20to24'!AC185</f>
        <v>2.3174460278415545E-2</v>
      </c>
      <c r="AD4" s="28">
        <f>'Calculations 20to24'!AD185</f>
        <v>2.2915943450071748E-2</v>
      </c>
      <c r="AE4" s="28">
        <f>'Calculations 20to24'!AE185</f>
        <v>2.2659136064832028E-2</v>
      </c>
      <c r="AF4" s="28">
        <f>'Calculations 20to24'!AF185</f>
        <v>2.2404082077375268E-2</v>
      </c>
      <c r="AG4">
        <f t="shared" si="1"/>
        <v>2.2048747639118571E-2</v>
      </c>
      <c r="AH4">
        <f t="shared" si="0"/>
        <v>2.1775048413297915E-2</v>
      </c>
      <c r="AI4">
        <f t="shared" si="0"/>
        <v>2.1501349187477148E-2</v>
      </c>
      <c r="AJ4">
        <f t="shared" si="0"/>
        <v>2.1227649961656492E-2</v>
      </c>
      <c r="AK4">
        <f t="shared" si="0"/>
        <v>2.0953950735835836E-2</v>
      </c>
      <c r="AL4">
        <f t="shared" si="0"/>
        <v>2.068025151001518E-2</v>
      </c>
      <c r="AM4">
        <f t="shared" si="0"/>
        <v>2.0406552284194523E-2</v>
      </c>
      <c r="AN4">
        <f t="shared" si="0"/>
        <v>2.0132853058373867E-2</v>
      </c>
      <c r="AO4">
        <f t="shared" si="0"/>
        <v>1.9859153832553211E-2</v>
      </c>
      <c r="AP4">
        <f t="shared" si="0"/>
        <v>1.9585454606732555E-2</v>
      </c>
      <c r="AQ4">
        <f t="shared" si="0"/>
        <v>1.9311755380911788E-2</v>
      </c>
      <c r="AR4">
        <f t="shared" si="0"/>
        <v>1.9038056155091132E-2</v>
      </c>
      <c r="AS4">
        <f t="shared" si="0"/>
        <v>1.8764356929270476E-2</v>
      </c>
      <c r="AT4">
        <f t="shared" si="0"/>
        <v>1.849065770344982E-2</v>
      </c>
      <c r="AU4">
        <f t="shared" si="0"/>
        <v>1.8216958477629164E-2</v>
      </c>
      <c r="AV4">
        <f t="shared" si="0"/>
        <v>1.7943259251808508E-2</v>
      </c>
      <c r="AW4">
        <f t="shared" si="0"/>
        <v>1.7669560025987852E-2</v>
      </c>
      <c r="AX4">
        <f t="shared" si="0"/>
        <v>1.7395860800167195E-2</v>
      </c>
      <c r="AY4">
        <f t="shared" si="0"/>
        <v>1.7122161574346428E-2</v>
      </c>
      <c r="AZ4">
        <f t="shared" si="0"/>
        <v>1.6848462348525772E-2</v>
      </c>
    </row>
    <row r="5" spans="1:52" x14ac:dyDescent="0.2">
      <c r="A5" s="6" t="s">
        <v>28</v>
      </c>
      <c r="B5" s="28">
        <f>'Calculations 20to24'!B186</f>
        <v>0.10975609756097558</v>
      </c>
      <c r="C5" s="28">
        <f>'Calculations 20to24'!C186</f>
        <v>0.10874298730590792</v>
      </c>
      <c r="D5" s="28">
        <f>'Calculations 20to24'!D186</f>
        <v>0.10707528300830567</v>
      </c>
      <c r="E5" s="28">
        <f>'Calculations 20to24'!E186</f>
        <v>0.10563084067876392</v>
      </c>
      <c r="F5" s="28">
        <f>'Calculations 20to24'!F186</f>
        <v>0.10435709393217636</v>
      </c>
      <c r="G5" s="28">
        <f>'Calculations 20to24'!G186</f>
        <v>0.10215534052970052</v>
      </c>
      <c r="H5" s="28">
        <f>'Calculations 20to24'!H186</f>
        <v>0.10066259301014957</v>
      </c>
      <c r="I5" s="28">
        <f>'Calculations 20to24'!I186</f>
        <v>0.10056563882512425</v>
      </c>
      <c r="J5" s="28">
        <f>'Calculations 20to24'!J186</f>
        <v>0.10012642622762936</v>
      </c>
      <c r="K5" s="28">
        <f>'Calculations 20to24'!K186</f>
        <v>9.8162608666496468E-2</v>
      </c>
      <c r="L5" s="28">
        <f>'Calculations 20to24'!L186</f>
        <v>9.6630132911620231E-2</v>
      </c>
      <c r="M5" s="28">
        <f>'Calculations 20to24'!M186</f>
        <v>9.5362873178237842E-2</v>
      </c>
      <c r="N5" s="28">
        <f>'Calculations 20to24'!N186</f>
        <v>9.410347802387721E-2</v>
      </c>
      <c r="O5" s="28">
        <f>'Calculations 20to24'!O186</f>
        <v>9.2852240637754754E-2</v>
      </c>
      <c r="P5" s="28">
        <f>'Calculations 20to24'!P186</f>
        <v>9.1609447668824909E-2</v>
      </c>
      <c r="Q5" s="28">
        <f>'Calculations 20to24'!Q186</f>
        <v>9.0375378451511612E-2</v>
      </c>
      <c r="R5" s="28">
        <f>'Calculations 20to24'!R186</f>
        <v>8.9150304300287198E-2</v>
      </c>
      <c r="S5" s="28">
        <f>'Calculations 20to24'!S186</f>
        <v>8.7934487872221273E-2</v>
      </c>
      <c r="T5" s="28">
        <f>'Calculations 20to24'!T186</f>
        <v>8.6728182596296069E-2</v>
      </c>
      <c r="U5" s="28">
        <f>'Calculations 20to24'!U186</f>
        <v>8.5531632168000388E-2</v>
      </c>
      <c r="V5" s="28">
        <f>'Calculations 20to24'!V186</f>
        <v>8.4345070107445783E-2</v>
      </c>
      <c r="W5" s="28">
        <f>'Calculations 20to24'!W186</f>
        <v>8.3168719379028144E-2</v>
      </c>
      <c r="X5" s="28">
        <f>'Calculations 20to24'!X186</f>
        <v>8.2002792070454453E-2</v>
      </c>
      <c r="Y5" s="28">
        <f>'Calculations 20to24'!Y186</f>
        <v>8.0847489128787725E-2</v>
      </c>
      <c r="Z5" s="28">
        <f>'Calculations 20to24'!Z186</f>
        <v>7.9703000151023079E-2</v>
      </c>
      <c r="AA5" s="28">
        <f>'Calculations 20to24'!AA186</f>
        <v>7.8569503226589746E-2</v>
      </c>
      <c r="AB5" s="28">
        <f>'Calculations 20to24'!AB186</f>
        <v>7.7447164829093681E-2</v>
      </c>
      <c r="AC5" s="28">
        <f>'Calculations 20to24'!AC186</f>
        <v>7.6336139754540386E-2</v>
      </c>
      <c r="AD5" s="28">
        <f>'Calculations 20to24'!AD186</f>
        <v>7.5236571103249841E-2</v>
      </c>
      <c r="AE5" s="28">
        <f>'Calculations 20to24'!AE186</f>
        <v>7.4148590302638026E-2</v>
      </c>
      <c r="AF5" s="28">
        <f>'Calculations 20to24'!AF186</f>
        <v>7.3072317168055179E-2</v>
      </c>
      <c r="AG5">
        <f t="shared" si="1"/>
        <v>7.1172164384134096E-2</v>
      </c>
      <c r="AH5">
        <f t="shared" si="0"/>
        <v>6.9950282672709641E-2</v>
      </c>
      <c r="AI5">
        <f t="shared" si="0"/>
        <v>6.8728400961284741E-2</v>
      </c>
      <c r="AJ5">
        <f t="shared" si="0"/>
        <v>6.7506519249860286E-2</v>
      </c>
      <c r="AK5">
        <f t="shared" si="0"/>
        <v>6.6284637538435387E-2</v>
      </c>
      <c r="AL5">
        <f t="shared" si="0"/>
        <v>6.5062755827010932E-2</v>
      </c>
      <c r="AM5">
        <f t="shared" si="0"/>
        <v>6.3840874115586477E-2</v>
      </c>
      <c r="AN5">
        <f t="shared" si="0"/>
        <v>6.2618992404161578E-2</v>
      </c>
      <c r="AO5">
        <f t="shared" si="0"/>
        <v>6.1397110692737122E-2</v>
      </c>
      <c r="AP5">
        <f t="shared" si="0"/>
        <v>6.0175228981312667E-2</v>
      </c>
      <c r="AQ5">
        <f t="shared" si="0"/>
        <v>5.8953347269887768E-2</v>
      </c>
      <c r="AR5">
        <f t="shared" si="0"/>
        <v>5.7731465558463313E-2</v>
      </c>
      <c r="AS5">
        <f t="shared" si="0"/>
        <v>5.6509583847038858E-2</v>
      </c>
      <c r="AT5">
        <f t="shared" si="0"/>
        <v>5.5287702135613959E-2</v>
      </c>
      <c r="AU5">
        <f t="shared" si="0"/>
        <v>5.4065820424189504E-2</v>
      </c>
      <c r="AV5">
        <f t="shared" si="0"/>
        <v>5.2843938712765048E-2</v>
      </c>
      <c r="AW5">
        <f t="shared" si="0"/>
        <v>5.1622057001340149E-2</v>
      </c>
      <c r="AX5">
        <f t="shared" si="0"/>
        <v>5.0400175289915694E-2</v>
      </c>
      <c r="AY5">
        <f t="shared" si="0"/>
        <v>4.9178293578490795E-2</v>
      </c>
      <c r="AZ5">
        <f t="shared" si="0"/>
        <v>4.795641186706634E-2</v>
      </c>
    </row>
    <row r="6" spans="1:52" x14ac:dyDescent="0.2">
      <c r="A6" s="6" t="s">
        <v>29</v>
      </c>
      <c r="B6" s="28">
        <f>'Calculations 20to24'!B187</f>
        <v>6.4593301435406703E-2</v>
      </c>
      <c r="C6" s="28">
        <f>'Calculations 20to24'!C187</f>
        <v>6.4125391250699923E-2</v>
      </c>
      <c r="D6" s="28">
        <f>'Calculations 20to24'!D187</f>
        <v>6.3156191644460985E-2</v>
      </c>
      <c r="E6" s="28">
        <f>'Calculations 20to24'!E187</f>
        <v>6.2311686653513929E-2</v>
      </c>
      <c r="F6" s="28">
        <f>'Calculations 20to24'!F187</f>
        <v>6.163442748077215E-2</v>
      </c>
      <c r="G6" s="28">
        <f>'Calculations 20to24'!G187</f>
        <v>6.0536412260896268E-2</v>
      </c>
      <c r="H6" s="28">
        <f>'Calculations 20to24'!H187</f>
        <v>5.9864992058949656E-2</v>
      </c>
      <c r="I6" s="28">
        <f>'Calculations 20to24'!I187</f>
        <v>5.9839364314766566E-2</v>
      </c>
      <c r="J6" s="28">
        <f>'Calculations 20to24'!J187</f>
        <v>5.948215608383995E-2</v>
      </c>
      <c r="K6" s="28">
        <f>'Calculations 20to24'!K187</f>
        <v>5.8233781078068016E-2</v>
      </c>
      <c r="L6" s="28">
        <f>'Calculations 20to24'!L187</f>
        <v>5.7623817353217803E-2</v>
      </c>
      <c r="M6" s="28">
        <f>'Calculations 20to24'!M187</f>
        <v>5.6956768326560409E-2</v>
      </c>
      <c r="N6" s="28">
        <f>'Calculations 20to24'!N187</f>
        <v>5.629388571065972E-2</v>
      </c>
      <c r="O6" s="28">
        <f>'Calculations 20to24'!O187</f>
        <v>5.5635266240826674E-2</v>
      </c>
      <c r="P6" s="28">
        <f>'Calculations 20to24'!P187</f>
        <v>5.4981004018598879E-2</v>
      </c>
      <c r="Q6" s="28">
        <f>'Calculations 20to24'!Q187</f>
        <v>5.433119033706952E-2</v>
      </c>
      <c r="R6" s="28">
        <f>'Calculations 20to24'!R187</f>
        <v>5.3685913524528762E-2</v>
      </c>
      <c r="S6" s="28">
        <f>'Calculations 20to24'!S187</f>
        <v>5.3045258805721793E-2</v>
      </c>
      <c r="T6" s="28">
        <f>'Calculations 20to24'!T187</f>
        <v>5.2409308180013617E-2</v>
      </c>
      <c r="U6" s="28">
        <f>'Calculations 20to24'!U187</f>
        <v>5.177814031574348E-2</v>
      </c>
      <c r="V6" s="28">
        <f>'Calculations 20to24'!V187</f>
        <v>5.1151830460041174E-2</v>
      </c>
      <c r="W6" s="28">
        <f>'Calculations 20to24'!W187</f>
        <v>5.053045036337972E-2</v>
      </c>
      <c r="X6" s="28">
        <f>'Calculations 20to24'!X187</f>
        <v>4.9914068218133698E-2</v>
      </c>
      <c r="Y6" s="28">
        <f>'Calculations 20to24'!Y187</f>
        <v>4.9302748610418654E-2</v>
      </c>
      <c r="Z6" s="28">
        <f>'Calculations 20to24'!Z187</f>
        <v>4.8696552484490632E-2</v>
      </c>
      <c r="AA6" s="28">
        <f>'Calculations 20to24'!AA187</f>
        <v>4.809553711899054E-2</v>
      </c>
      <c r="AB6" s="28">
        <f>'Calculations 20to24'!AB187</f>
        <v>4.7499756114333616E-2</v>
      </c>
      <c r="AC6" s="28">
        <f>'Calculations 20to24'!AC187</f>
        <v>4.6909259390546527E-2</v>
      </c>
      <c r="AD6" s="28">
        <f>'Calculations 20to24'!AD187</f>
        <v>4.6324093194879595E-2</v>
      </c>
      <c r="AE6" s="28">
        <f>'Calculations 20to24'!AE187</f>
        <v>4.5744300118524116E-2</v>
      </c>
      <c r="AF6" s="28">
        <f>'Calculations 20to24'!AF187</f>
        <v>4.516991912179321E-2</v>
      </c>
      <c r="AG6">
        <f t="shared" si="1"/>
        <v>4.4179693817588239E-2</v>
      </c>
      <c r="AH6">
        <f t="shared" si="0"/>
        <v>4.353395538225624E-2</v>
      </c>
      <c r="AI6">
        <f t="shared" si="0"/>
        <v>4.2888216946924462E-2</v>
      </c>
      <c r="AJ6">
        <f t="shared" si="0"/>
        <v>4.2242478511592463E-2</v>
      </c>
      <c r="AK6">
        <f t="shared" si="0"/>
        <v>4.1596740076260685E-2</v>
      </c>
      <c r="AL6">
        <f t="shared" si="0"/>
        <v>4.0951001640928686E-2</v>
      </c>
      <c r="AM6">
        <f t="shared" si="0"/>
        <v>4.0305263205596908E-2</v>
      </c>
      <c r="AN6">
        <f t="shared" si="0"/>
        <v>3.9659524770264909E-2</v>
      </c>
      <c r="AO6">
        <f t="shared" si="0"/>
        <v>3.9013786334933132E-2</v>
      </c>
      <c r="AP6">
        <f t="shared" si="0"/>
        <v>3.8368047899601132E-2</v>
      </c>
      <c r="AQ6">
        <f t="shared" si="0"/>
        <v>3.7722309464269355E-2</v>
      </c>
      <c r="AR6">
        <f t="shared" si="0"/>
        <v>3.7076571028937355E-2</v>
      </c>
      <c r="AS6">
        <f t="shared" si="0"/>
        <v>3.6430832593605578E-2</v>
      </c>
      <c r="AT6">
        <f t="shared" si="0"/>
        <v>3.5785094158273578E-2</v>
      </c>
      <c r="AU6">
        <f t="shared" si="0"/>
        <v>3.5139355722941801E-2</v>
      </c>
      <c r="AV6">
        <f t="shared" si="0"/>
        <v>3.4493617287609801E-2</v>
      </c>
      <c r="AW6">
        <f t="shared" si="0"/>
        <v>3.3847878852278024E-2</v>
      </c>
      <c r="AX6">
        <f t="shared" si="0"/>
        <v>3.3202140416946246E-2</v>
      </c>
      <c r="AY6">
        <f t="shared" si="0"/>
        <v>3.2556401981614247E-2</v>
      </c>
      <c r="AZ6">
        <f t="shared" si="0"/>
        <v>3.1910663546282469E-2</v>
      </c>
    </row>
    <row r="7" spans="1:52" x14ac:dyDescent="0.2">
      <c r="A7" s="6" t="s">
        <v>30</v>
      </c>
      <c r="B7" s="28">
        <f>'Calculations 20to24'!B188</f>
        <v>8.1799591002044994E-2</v>
      </c>
      <c r="C7" s="28">
        <f>'Calculations 20to24'!C188</f>
        <v>8.1248706111694907E-2</v>
      </c>
      <c r="D7" s="28">
        <f>'Calculations 20to24'!D188</f>
        <v>8.0045639685288772E-2</v>
      </c>
      <c r="E7" s="28">
        <f>'Calculations 20to24'!E188</f>
        <v>7.9026308316437241E-2</v>
      </c>
      <c r="F7" s="28">
        <f>'Calculations 20to24'!F188</f>
        <v>7.8235669605042288E-2</v>
      </c>
      <c r="G7" s="28">
        <f>'Calculations 20to24'!G188</f>
        <v>7.688651490429374E-2</v>
      </c>
      <c r="H7" s="28">
        <f>'Calculations 20to24'!H188</f>
        <v>7.6112687430315809E-2</v>
      </c>
      <c r="I7" s="28">
        <f>'Calculations 20to24'!I188</f>
        <v>7.6233049784755064E-2</v>
      </c>
      <c r="J7" s="28">
        <f>'Calculations 20to24'!J188</f>
        <v>7.5923090463383802E-2</v>
      </c>
      <c r="K7" s="28">
        <f>'Calculations 20to24'!K188</f>
        <v>7.4408881338708918E-2</v>
      </c>
      <c r="L7" s="28">
        <f>'Calculations 20to24'!L188</f>
        <v>7.3579407323376492E-2</v>
      </c>
      <c r="M7" s="28">
        <f>'Calculations 20to24'!M188</f>
        <v>7.2779459925302756E-2</v>
      </c>
      <c r="N7" s="28">
        <f>'Calculations 20to24'!N188</f>
        <v>7.1981413283528417E-2</v>
      </c>
      <c r="O7" s="28">
        <f>'Calculations 20to24'!O188</f>
        <v>7.1185483310079276E-2</v>
      </c>
      <c r="P7" s="28">
        <f>'Calculations 20to24'!P188</f>
        <v>7.0391883711314801E-2</v>
      </c>
      <c r="Q7" s="28">
        <f>'Calculations 20to24'!Q188</f>
        <v>6.960082556375842E-2</v>
      </c>
      <c r="R7" s="28">
        <f>'Calculations 20to24'!R188</f>
        <v>6.8812516914438945E-2</v>
      </c>
      <c r="S7" s="28">
        <f>'Calculations 20to24'!S188</f>
        <v>6.8027162405958908E-2</v>
      </c>
      <c r="T7" s="28">
        <f>'Calculations 20to24'!T188</f>
        <v>6.7244962926387639E-2</v>
      </c>
      <c r="U7" s="28">
        <f>'Calculations 20to24'!U188</f>
        <v>6.6466115283979901E-2</v>
      </c>
      <c r="V7" s="28">
        <f>'Calculations 20to24'!V188</f>
        <v>6.5690811906612953E-2</v>
      </c>
      <c r="W7" s="28">
        <f>'Calculations 20to24'!W188</f>
        <v>6.4919240565748063E-2</v>
      </c>
      <c r="X7" s="28">
        <f>'Calculations 20to24'!X188</f>
        <v>6.4151584124628375E-2</v>
      </c>
      <c r="Y7" s="28">
        <f>'Calculations 20to24'!Y188</f>
        <v>6.338802031034875E-2</v>
      </c>
      <c r="Z7" s="28">
        <f>'Calculations 20to24'!Z188</f>
        <v>6.2628721509353349E-2</v>
      </c>
      <c r="AA7" s="28">
        <f>'Calculations 20to24'!AA188</f>
        <v>6.1873854585847522E-2</v>
      </c>
      <c r="AB7" s="28">
        <f>'Calculations 20to24'!AB188</f>
        <v>6.1123580722553812E-2</v>
      </c>
      <c r="AC7" s="28">
        <f>'Calculations 20to24'!AC188</f>
        <v>6.0378055283174796E-2</v>
      </c>
      <c r="AD7" s="28">
        <f>'Calculations 20to24'!AD188</f>
        <v>5.9637427695888395E-2</v>
      </c>
      <c r="AE7" s="28">
        <f>'Calculations 20to24'!AE188</f>
        <v>5.8901841357143686E-2</v>
      </c>
      <c r="AF7" s="28">
        <f>'Calculations 20to24'!AF188</f>
        <v>5.8171433555000221E-2</v>
      </c>
      <c r="AG7">
        <f t="shared" si="1"/>
        <v>5.7156708578650184E-2</v>
      </c>
      <c r="AH7">
        <f t="shared" si="0"/>
        <v>5.6372442500085107E-2</v>
      </c>
      <c r="AI7">
        <f t="shared" si="0"/>
        <v>5.5588176421520252E-2</v>
      </c>
      <c r="AJ7">
        <f t="shared" si="0"/>
        <v>5.4803910342955175E-2</v>
      </c>
      <c r="AK7">
        <f t="shared" si="0"/>
        <v>5.4019644264390321E-2</v>
      </c>
      <c r="AL7">
        <f t="shared" si="0"/>
        <v>5.3235378185825244E-2</v>
      </c>
      <c r="AM7">
        <f t="shared" si="0"/>
        <v>5.2451112107260167E-2</v>
      </c>
      <c r="AN7">
        <f t="shared" si="0"/>
        <v>5.1666846028695312E-2</v>
      </c>
      <c r="AO7">
        <f t="shared" si="0"/>
        <v>5.0882579950130236E-2</v>
      </c>
      <c r="AP7">
        <f t="shared" si="0"/>
        <v>5.0098313871565159E-2</v>
      </c>
      <c r="AQ7">
        <f t="shared" si="0"/>
        <v>4.9314047793000304E-2</v>
      </c>
      <c r="AR7">
        <f t="shared" si="0"/>
        <v>4.8529781714435227E-2</v>
      </c>
      <c r="AS7">
        <f t="shared" si="0"/>
        <v>4.774551563587015E-2</v>
      </c>
      <c r="AT7">
        <f t="shared" si="0"/>
        <v>4.6961249557305296E-2</v>
      </c>
      <c r="AU7">
        <f t="shared" si="0"/>
        <v>4.6176983478740219E-2</v>
      </c>
      <c r="AV7">
        <f t="shared" si="0"/>
        <v>4.5392717400175142E-2</v>
      </c>
      <c r="AW7">
        <f t="shared" si="0"/>
        <v>4.4608451321610287E-2</v>
      </c>
      <c r="AX7">
        <f t="shared" si="0"/>
        <v>4.3824185243045211E-2</v>
      </c>
      <c r="AY7">
        <f t="shared" si="0"/>
        <v>4.3039919164480356E-2</v>
      </c>
      <c r="AZ7">
        <f t="shared" si="0"/>
        <v>4.2255653085915279E-2</v>
      </c>
    </row>
    <row r="8" spans="1:52" x14ac:dyDescent="0.2">
      <c r="A8" s="6" t="s">
        <v>31</v>
      </c>
      <c r="B8" s="28">
        <f>'Calculations 20to24'!B189</f>
        <v>7.2234762979683967E-2</v>
      </c>
      <c r="C8" s="28">
        <f>'Calculations 20to24'!C189</f>
        <v>7.1709309237945662E-2</v>
      </c>
      <c r="D8" s="28">
        <f>'Calculations 20to24'!D189</f>
        <v>7.0668159819103959E-2</v>
      </c>
      <c r="E8" s="28">
        <f>'Calculations 20to24'!E189</f>
        <v>6.9781424066215209E-2</v>
      </c>
      <c r="F8" s="28">
        <f>'Calculations 20to24'!F189</f>
        <v>6.9061982533815389E-2</v>
      </c>
      <c r="G8" s="28">
        <f>'Calculations 20to24'!G189</f>
        <v>6.7816829492087852E-2</v>
      </c>
      <c r="H8" s="28">
        <f>'Calculations 20to24'!H189</f>
        <v>6.7057362263054449E-2</v>
      </c>
      <c r="I8" s="28">
        <f>'Calculations 20to24'!I189</f>
        <v>6.7099309616065486E-2</v>
      </c>
      <c r="J8" s="28">
        <f>'Calculations 20to24'!J189</f>
        <v>6.681466337430042E-2</v>
      </c>
      <c r="K8" s="28">
        <f>'Calculations 20to24'!K189</f>
        <v>6.5517128133152941E-2</v>
      </c>
      <c r="L8" s="28">
        <f>'Calculations 20to24'!L189</f>
        <v>6.4725468038254033E-2</v>
      </c>
      <c r="M8" s="28">
        <f>'Calculations 20to24'!M189</f>
        <v>6.3992549722201808E-2</v>
      </c>
      <c r="N8" s="28">
        <f>'Calculations 20to24'!N189</f>
        <v>6.3261832006379054E-2</v>
      </c>
      <c r="O8" s="28">
        <f>'Calculations 20to24'!O189</f>
        <v>6.2533523369968716E-2</v>
      </c>
      <c r="P8" s="28">
        <f>'Calculations 20to24'!P189</f>
        <v>6.1807830045609566E-2</v>
      </c>
      <c r="Q8" s="28">
        <f>'Calculations 20to24'!Q189</f>
        <v>6.1084955494003536E-2</v>
      </c>
      <c r="R8" s="28">
        <f>'Calculations 20to24'!R189</f>
        <v>6.036509991520355E-2</v>
      </c>
      <c r="S8" s="28">
        <f>'Calculations 20to24'!S189</f>
        <v>5.9648459796327116E-2</v>
      </c>
      <c r="T8" s="28">
        <f>'Calculations 20to24'!T189</f>
        <v>5.8935227495295346E-2</v>
      </c>
      <c r="U8" s="28">
        <f>'Calculations 20to24'!U189</f>
        <v>5.8225590860070488E-2</v>
      </c>
      <c r="V8" s="28">
        <f>'Calculations 20to24'!V189</f>
        <v>5.7519732882735632E-2</v>
      </c>
      <c r="W8" s="28">
        <f>'Calculations 20to24'!W189</f>
        <v>5.6817831387655587E-2</v>
      </c>
      <c r="X8" s="28">
        <f>'Calculations 20to24'!X189</f>
        <v>5.6120058752850421E-2</v>
      </c>
      <c r="Y8" s="28">
        <f>'Calculations 20to24'!Y189</f>
        <v>5.5426581663626899E-2</v>
      </c>
      <c r="Z8" s="28">
        <f>'Calculations 20to24'!Z189</f>
        <v>5.473756089743044E-2</v>
      </c>
      <c r="AA8" s="28">
        <f>'Calculations 20to24'!AA189</f>
        <v>5.4053151138808805E-2</v>
      </c>
      <c r="AB8" s="28">
        <f>'Calculations 20to24'!AB189</f>
        <v>5.3373500823324399E-2</v>
      </c>
      <c r="AC8" s="28">
        <f>'Calculations 20to24'!AC189</f>
        <v>5.2698752009194154E-2</v>
      </c>
      <c r="AD8" s="28">
        <f>'Calculations 20to24'!AD189</f>
        <v>5.2029040275404934E-2</v>
      </c>
      <c r="AE8" s="28">
        <f>'Calculations 20to24'!AE189</f>
        <v>5.1364494645011104E-2</v>
      </c>
      <c r="AF8" s="28">
        <f>'Calculations 20to24'!AF189</f>
        <v>5.0705237532308906E-2</v>
      </c>
      <c r="AG8">
        <f t="shared" si="1"/>
        <v>4.9742250538405752E-2</v>
      </c>
      <c r="AH8">
        <f t="shared" si="0"/>
        <v>4.9026166579582142E-2</v>
      </c>
      <c r="AI8">
        <f t="shared" si="0"/>
        <v>4.8310082620758532E-2</v>
      </c>
      <c r="AJ8">
        <f t="shared" si="0"/>
        <v>4.7593998661934922E-2</v>
      </c>
      <c r="AK8">
        <f t="shared" si="0"/>
        <v>4.6877914703111312E-2</v>
      </c>
      <c r="AL8">
        <f t="shared" si="0"/>
        <v>4.6161830744287702E-2</v>
      </c>
      <c r="AM8">
        <f t="shared" si="0"/>
        <v>4.5445746785464092E-2</v>
      </c>
      <c r="AN8">
        <f t="shared" si="0"/>
        <v>4.4729662826640482E-2</v>
      </c>
      <c r="AO8">
        <f t="shared" si="0"/>
        <v>4.4013578867816872E-2</v>
      </c>
      <c r="AP8">
        <f t="shared" si="0"/>
        <v>4.3297494908993261E-2</v>
      </c>
      <c r="AQ8">
        <f t="shared" si="0"/>
        <v>4.2581410950169651E-2</v>
      </c>
      <c r="AR8">
        <f t="shared" si="0"/>
        <v>4.1865326991346041E-2</v>
      </c>
      <c r="AS8">
        <f t="shared" si="0"/>
        <v>4.1149243032522431E-2</v>
      </c>
      <c r="AT8">
        <f t="shared" si="0"/>
        <v>4.0433159073698821E-2</v>
      </c>
      <c r="AU8">
        <f t="shared" si="0"/>
        <v>3.9717075114875211E-2</v>
      </c>
      <c r="AV8">
        <f t="shared" si="0"/>
        <v>3.9000991156051601E-2</v>
      </c>
      <c r="AW8">
        <f t="shared" si="0"/>
        <v>3.8284907197227991E-2</v>
      </c>
      <c r="AX8">
        <f t="shared" si="0"/>
        <v>3.7568823238404381E-2</v>
      </c>
      <c r="AY8">
        <f t="shared" si="0"/>
        <v>3.6852739279580771E-2</v>
      </c>
      <c r="AZ8">
        <f t="shared" si="0"/>
        <v>3.6136655320757161E-2</v>
      </c>
    </row>
    <row r="9" spans="1:52" x14ac:dyDescent="0.2">
      <c r="A9" s="6" t="s">
        <v>32</v>
      </c>
      <c r="B9" s="28">
        <f>'Calculations 20to24'!B190</f>
        <v>8.1395348837209336E-2</v>
      </c>
      <c r="C9" s="28">
        <f>'Calculations 20to24'!C190</f>
        <v>8.0833423460299716E-2</v>
      </c>
      <c r="D9" s="28">
        <f>'Calculations 20to24'!D190</f>
        <v>7.96323106657289E-2</v>
      </c>
      <c r="E9" s="28">
        <f>'Calculations 20to24'!E190</f>
        <v>7.8602580432454439E-2</v>
      </c>
      <c r="F9" s="28">
        <f>'Calculations 20to24'!F190</f>
        <v>7.7781750837288957E-2</v>
      </c>
      <c r="G9" s="28">
        <f>'Calculations 20to24'!G190</f>
        <v>7.6382580141170262E-2</v>
      </c>
      <c r="H9" s="28">
        <f>'Calculations 20to24'!H190</f>
        <v>7.5545383719730547E-2</v>
      </c>
      <c r="I9" s="28">
        <f>'Calculations 20to24'!I190</f>
        <v>7.5591097978742874E-2</v>
      </c>
      <c r="J9" s="28">
        <f>'Calculations 20to24'!J190</f>
        <v>7.5225093301405602E-2</v>
      </c>
      <c r="K9" s="28">
        <f>'Calculations 20to24'!K190</f>
        <v>7.368333767267346E-2</v>
      </c>
      <c r="L9" s="28">
        <f>'Calculations 20to24'!L190</f>
        <v>7.2862429489063199E-2</v>
      </c>
      <c r="M9" s="28">
        <f>'Calculations 20to24'!M190</f>
        <v>7.203260510185848E-2</v>
      </c>
      <c r="N9" s="28">
        <f>'Calculations 20to24'!N190</f>
        <v>7.1205674845710401E-2</v>
      </c>
      <c r="O9" s="28">
        <f>'Calculations 20to24'!O190</f>
        <v>7.0381855339630914E-2</v>
      </c>
      <c r="P9" s="28">
        <f>'Calculations 20to24'!P190</f>
        <v>6.9561359972464668E-2</v>
      </c>
      <c r="Q9" s="28">
        <f>'Calculations 20to24'!Q190</f>
        <v>6.8744398472872614E-2</v>
      </c>
      <c r="R9" s="28">
        <f>'Calculations 20to24'!R190</f>
        <v>6.7931176509615818E-2</v>
      </c>
      <c r="S9" s="28">
        <f>'Calculations 20to24'!S190</f>
        <v>6.7121895321985148E-2</v>
      </c>
      <c r="T9" s="28">
        <f>'Calculations 20to24'!T190</f>
        <v>6.6316751380101985E-2</v>
      </c>
      <c r="U9" s="28">
        <f>'Calculations 20to24'!U190</f>
        <v>6.551593607471605E-2</v>
      </c>
      <c r="V9" s="28">
        <f>'Calculations 20to24'!V190</f>
        <v>6.4719635436017595E-2</v>
      </c>
      <c r="W9" s="28">
        <f>'Calculations 20to24'!W190</f>
        <v>6.3928029880895812E-2</v>
      </c>
      <c r="X9" s="28">
        <f>'Calculations 20to24'!X190</f>
        <v>6.3141293987988886E-2</v>
      </c>
      <c r="Y9" s="28">
        <f>'Calculations 20to24'!Y190</f>
        <v>6.2359596299795324E-2</v>
      </c>
      <c r="Z9" s="28">
        <f>'Calculations 20to24'!Z190</f>
        <v>6.1583099151048842E-2</v>
      </c>
      <c r="AA9" s="28">
        <f>'Calculations 20to24'!AA190</f>
        <v>6.0811958522496913E-2</v>
      </c>
      <c r="AB9" s="28">
        <f>'Calculations 20to24'!AB190</f>
        <v>6.0046323919175679E-2</v>
      </c>
      <c r="AC9" s="28">
        <f>'Calculations 20to24'!AC190</f>
        <v>5.9286338272221926E-2</v>
      </c>
      <c r="AD9" s="28">
        <f>'Calculations 20to24'!AD190</f>
        <v>5.8532137863235488E-2</v>
      </c>
      <c r="AE9" s="28">
        <f>'Calculations 20to24'!AE190</f>
        <v>5.7783852270162701E-2</v>
      </c>
      <c r="AF9" s="28">
        <f>'Calculations 20to24'!AF190</f>
        <v>5.7041604333661268E-2</v>
      </c>
      <c r="AG9">
        <f t="shared" si="1"/>
        <v>5.5927629237662924E-2</v>
      </c>
      <c r="AH9">
        <f t="shared" si="0"/>
        <v>5.5117499493461564E-2</v>
      </c>
      <c r="AI9">
        <f t="shared" si="0"/>
        <v>5.4307369749260204E-2</v>
      </c>
      <c r="AJ9">
        <f t="shared" si="0"/>
        <v>5.3497240005058844E-2</v>
      </c>
      <c r="AK9">
        <f t="shared" si="0"/>
        <v>5.2687110260857484E-2</v>
      </c>
      <c r="AL9">
        <f t="shared" si="0"/>
        <v>5.1876980516656124E-2</v>
      </c>
      <c r="AM9">
        <f t="shared" si="0"/>
        <v>5.1066850772454764E-2</v>
      </c>
      <c r="AN9">
        <f t="shared" si="0"/>
        <v>5.0256721028253404E-2</v>
      </c>
      <c r="AO9">
        <f t="shared" si="0"/>
        <v>4.9446591284052044E-2</v>
      </c>
      <c r="AP9">
        <f t="shared" si="0"/>
        <v>4.8636461539850684E-2</v>
      </c>
      <c r="AQ9">
        <f t="shared" si="0"/>
        <v>4.7826331795649324E-2</v>
      </c>
      <c r="AR9">
        <f t="shared" si="0"/>
        <v>4.7016202051447964E-2</v>
      </c>
      <c r="AS9">
        <f t="shared" si="0"/>
        <v>4.6206072307246604E-2</v>
      </c>
      <c r="AT9">
        <f t="shared" si="0"/>
        <v>4.5395942563045244E-2</v>
      </c>
      <c r="AU9">
        <f t="shared" si="0"/>
        <v>4.4585812818843884E-2</v>
      </c>
      <c r="AV9">
        <f t="shared" si="0"/>
        <v>4.3775683074642524E-2</v>
      </c>
      <c r="AW9">
        <f t="shared" si="0"/>
        <v>4.2965553330441164E-2</v>
      </c>
      <c r="AX9">
        <f t="shared" si="0"/>
        <v>4.2155423586239804E-2</v>
      </c>
      <c r="AY9">
        <f t="shared" si="0"/>
        <v>4.1345293842038444E-2</v>
      </c>
      <c r="AZ9">
        <f t="shared" si="0"/>
        <v>4.0535164097837084E-2</v>
      </c>
    </row>
    <row r="10" spans="1:52" x14ac:dyDescent="0.2">
      <c r="A10" s="6" t="s">
        <v>33</v>
      </c>
      <c r="B10" s="28">
        <f>'Calculations 20to24'!B191</f>
        <v>4.8689138576779041E-2</v>
      </c>
      <c r="C10" s="28">
        <f>'Calculations 20to24'!C191</f>
        <v>4.8479464966290527E-2</v>
      </c>
      <c r="D10" s="28">
        <f>'Calculations 20to24'!D191</f>
        <v>4.7921197332521683E-2</v>
      </c>
      <c r="E10" s="28">
        <f>'Calculations 20to24'!E191</f>
        <v>4.7450059479642016E-2</v>
      </c>
      <c r="F10" s="28">
        <f>'Calculations 20to24'!F191</f>
        <v>4.7066514201515676E-2</v>
      </c>
      <c r="G10" s="28">
        <f>'Calculations 20to24'!G191</f>
        <v>4.6315432078882265E-2</v>
      </c>
      <c r="H10" s="28">
        <f>'Calculations 20to24'!H191</f>
        <v>4.5870518908141221E-2</v>
      </c>
      <c r="I10" s="28">
        <f>'Calculations 20to24'!I191</f>
        <v>4.5899626568593435E-2</v>
      </c>
      <c r="J10" s="28">
        <f>'Calculations 20to24'!J191</f>
        <v>4.5708133419064718E-2</v>
      </c>
      <c r="K10" s="28">
        <f>'Calculations 20to24'!K191</f>
        <v>4.4880084079841127E-2</v>
      </c>
      <c r="L10" s="28">
        <f>'Calculations 20to24'!L191</f>
        <v>4.4534835514392572E-2</v>
      </c>
      <c r="M10" s="28">
        <f>'Calculations 20to24'!M191</f>
        <v>4.4114807628502936E-2</v>
      </c>
      <c r="N10" s="28">
        <f>'Calculations 20to24'!N191</f>
        <v>4.3694310501365914E-2</v>
      </c>
      <c r="O10" s="28">
        <f>'Calculations 20to24'!O191</f>
        <v>4.3273473833829762E-2</v>
      </c>
      <c r="P10" s="28">
        <f>'Calculations 20to24'!P191</f>
        <v>4.2852428725771288E-2</v>
      </c>
      <c r="Q10" s="28">
        <f>'Calculations 20to24'!Q191</f>
        <v>4.2431307238709234E-2</v>
      </c>
      <c r="R10" s="28">
        <f>'Calculations 20to24'!R191</f>
        <v>4.201024197910707E-2</v>
      </c>
      <c r="S10" s="28">
        <f>'Calculations 20to24'!S191</f>
        <v>4.1589365702577707E-2</v>
      </c>
      <c r="T10" s="28">
        <f>'Calculations 20to24'!T191</f>
        <v>4.1168810939115508E-2</v>
      </c>
      <c r="U10" s="28">
        <f>'Calculations 20to24'!U191</f>
        <v>4.0748709639401567E-2</v>
      </c>
      <c r="V10" s="28">
        <f>'Calculations 20to24'!V191</f>
        <v>4.0329192842146637E-2</v>
      </c>
      <c r="W10" s="28">
        <f>'Calculations 20to24'!W191</f>
        <v>3.9910390362363213E-2</v>
      </c>
      <c r="X10" s="28">
        <f>'Calculations 20to24'!X191</f>
        <v>3.9492430500385575E-2</v>
      </c>
      <c r="Y10" s="28">
        <f>'Calculations 20to24'!Y191</f>
        <v>3.9075439771390767E-2</v>
      </c>
      <c r="Z10" s="28">
        <f>'Calculations 20to24'!Z191</f>
        <v>3.8659542655111026E-2</v>
      </c>
      <c r="AA10" s="28">
        <f>'Calculations 20to24'!AA191</f>
        <v>3.8244861365368636E-2</v>
      </c>
      <c r="AB10" s="28">
        <f>'Calculations 20to24'!AB191</f>
        <v>3.7831515639015406E-2</v>
      </c>
      <c r="AC10" s="28">
        <f>'Calculations 20to24'!AC191</f>
        <v>3.7419622543804612E-2</v>
      </c>
      <c r="AD10" s="28">
        <f>'Calculations 20to24'!AD191</f>
        <v>3.7009296304687467E-2</v>
      </c>
      <c r="AE10" s="28">
        <f>'Calculations 20to24'!AE191</f>
        <v>3.6600648147979156E-2</v>
      </c>
      <c r="AF10" s="28">
        <f>'Calculations 20to24'!AF191</f>
        <v>3.6193786162814059E-2</v>
      </c>
      <c r="AG10">
        <f t="shared" si="1"/>
        <v>3.5741817406845899E-2</v>
      </c>
      <c r="AH10">
        <f t="shared" si="0"/>
        <v>3.5323533439110211E-2</v>
      </c>
      <c r="AI10">
        <f t="shared" si="0"/>
        <v>3.4905249471374522E-2</v>
      </c>
      <c r="AJ10">
        <f t="shared" si="0"/>
        <v>3.4486965503638944E-2</v>
      </c>
      <c r="AK10">
        <f t="shared" si="0"/>
        <v>3.4068681535903256E-2</v>
      </c>
      <c r="AL10">
        <f t="shared" si="0"/>
        <v>3.3650397568167567E-2</v>
      </c>
      <c r="AM10">
        <f t="shared" si="0"/>
        <v>3.3232113600431878E-2</v>
      </c>
      <c r="AN10">
        <f t="shared" si="0"/>
        <v>3.2813829632696301E-2</v>
      </c>
      <c r="AO10">
        <f t="shared" si="0"/>
        <v>3.2395545664960612E-2</v>
      </c>
      <c r="AP10">
        <f t="shared" si="0"/>
        <v>3.1977261697224924E-2</v>
      </c>
      <c r="AQ10">
        <f t="shared" si="0"/>
        <v>3.1558977729489235E-2</v>
      </c>
      <c r="AR10">
        <f t="shared" si="0"/>
        <v>3.1140693761753657E-2</v>
      </c>
      <c r="AS10">
        <f t="shared" si="0"/>
        <v>3.0722409794017969E-2</v>
      </c>
      <c r="AT10">
        <f t="shared" si="0"/>
        <v>3.030412582628228E-2</v>
      </c>
      <c r="AU10">
        <f t="shared" si="0"/>
        <v>2.9885841858546591E-2</v>
      </c>
      <c r="AV10">
        <f t="shared" si="0"/>
        <v>2.9467557890811014E-2</v>
      </c>
      <c r="AW10">
        <f t="shared" si="0"/>
        <v>2.9049273923075325E-2</v>
      </c>
      <c r="AX10">
        <f t="shared" si="0"/>
        <v>2.8630989955339636E-2</v>
      </c>
      <c r="AY10">
        <f t="shared" si="0"/>
        <v>2.8212705987603948E-2</v>
      </c>
      <c r="AZ10">
        <f t="shared" si="0"/>
        <v>2.779442201986837E-2</v>
      </c>
    </row>
    <row r="11" spans="1:52" x14ac:dyDescent="0.2">
      <c r="A11" s="6" t="s">
        <v>34</v>
      </c>
      <c r="B11" s="28">
        <f>'Calculations 20to24'!B192</f>
        <v>5.181347150259067E-2</v>
      </c>
      <c r="C11" s="28">
        <f>'Calculations 20to24'!C192</f>
        <v>5.1500077526442346E-2</v>
      </c>
      <c r="D11" s="28">
        <f>'Calculations 20to24'!D192</f>
        <v>5.0789272620168538E-2</v>
      </c>
      <c r="E11" s="28">
        <f>'Calculations 20to24'!E192</f>
        <v>5.0170388611508646E-2</v>
      </c>
      <c r="F11" s="28">
        <f>'Calculations 20to24'!F192</f>
        <v>4.9674515125077784E-2</v>
      </c>
      <c r="G11" s="28">
        <f>'Calculations 20to24'!G192</f>
        <v>4.8842036955625036E-2</v>
      </c>
      <c r="H11" s="28">
        <f>'Calculations 20to24'!H192</f>
        <v>4.8339114171384284E-2</v>
      </c>
      <c r="I11" s="28">
        <f>'Calculations 20to24'!I192</f>
        <v>4.8317897739677436E-2</v>
      </c>
      <c r="J11" s="28">
        <f>'Calculations 20to24'!J192</f>
        <v>4.8031422652866522E-2</v>
      </c>
      <c r="K11" s="28">
        <f>'Calculations 20to24'!K192</f>
        <v>4.7058175577159717E-2</v>
      </c>
      <c r="L11" s="28">
        <f>'Calculations 20to24'!L192</f>
        <v>4.6649750511920565E-2</v>
      </c>
      <c r="M11" s="28">
        <f>'Calculations 20to24'!M192</f>
        <v>4.6148918276533307E-2</v>
      </c>
      <c r="N11" s="28">
        <f>'Calculations 20to24'!N192</f>
        <v>4.5650398407879586E-2</v>
      </c>
      <c r="O11" s="28">
        <f>'Calculations 20to24'!O192</f>
        <v>4.5154279051604206E-2</v>
      </c>
      <c r="P11" s="28">
        <f>'Calculations 20to24'!P192</f>
        <v>4.4660646810898055E-2</v>
      </c>
      <c r="Q11" s="28">
        <f>'Calculations 20to24'!Q192</f>
        <v>4.416958656865768E-2</v>
      </c>
      <c r="R11" s="28">
        <f>'Calculations 20to24'!R192</f>
        <v>4.368118132527804E-2</v>
      </c>
      <c r="S11" s="28">
        <f>'Calculations 20to24'!S192</f>
        <v>4.3195512051523388E-2</v>
      </c>
      <c r="T11" s="28">
        <f>'Calculations 20to24'!T192</f>
        <v>4.271265755590959E-2</v>
      </c>
      <c r="U11" s="28">
        <f>'Calculations 20to24'!U192</f>
        <v>4.2232694366027924E-2</v>
      </c>
      <c r="V11" s="28">
        <f>'Calculations 20to24'!V192</f>
        <v>4.1755696623232169E-2</v>
      </c>
      <c r="W11" s="28">
        <f>'Calculations 20to24'!W192</f>
        <v>4.12817359901098E-2</v>
      </c>
      <c r="X11" s="28">
        <f>'Calculations 20to24'!X192</f>
        <v>4.0810881570158206E-2</v>
      </c>
      <c r="Y11" s="28">
        <f>'Calculations 20to24'!Y192</f>
        <v>4.0343199839086623E-2</v>
      </c>
      <c r="Z11" s="28">
        <f>'Calculations 20to24'!Z192</f>
        <v>3.9878754587169982E-2</v>
      </c>
      <c r="AA11" s="28">
        <f>'Calculations 20to24'!AA192</f>
        <v>3.9417606872082699E-2</v>
      </c>
      <c r="AB11" s="28">
        <f>'Calculations 20to24'!AB192</f>
        <v>3.8959814981652206E-2</v>
      </c>
      <c r="AC11" s="28">
        <f>'Calculations 20to24'!AC192</f>
        <v>3.8505434405973031E-2</v>
      </c>
      <c r="AD11" s="28">
        <f>'Calculations 20to24'!AD192</f>
        <v>3.8054517818340496E-2</v>
      </c>
      <c r="AE11" s="28">
        <f>'Calculations 20to24'!AE192</f>
        <v>3.7607115064463549E-2</v>
      </c>
      <c r="AF11" s="28">
        <f>'Calculations 20to24'!AF192</f>
        <v>3.7163273159438751E-2</v>
      </c>
      <c r="AG11">
        <f t="shared" si="1"/>
        <v>3.6464321258018462E-2</v>
      </c>
      <c r="AH11">
        <f t="shared" si="0"/>
        <v>3.5976063053740459E-2</v>
      </c>
      <c r="AI11">
        <f t="shared" si="0"/>
        <v>3.5487804849462457E-2</v>
      </c>
      <c r="AJ11">
        <f t="shared" si="0"/>
        <v>3.4999546645184676E-2</v>
      </c>
      <c r="AK11">
        <f t="shared" si="0"/>
        <v>3.4511288440906673E-2</v>
      </c>
      <c r="AL11">
        <f t="shared" si="0"/>
        <v>3.4023030236628671E-2</v>
      </c>
      <c r="AM11">
        <f t="shared" si="0"/>
        <v>3.3534772032350668E-2</v>
      </c>
      <c r="AN11">
        <f t="shared" si="0"/>
        <v>3.3046513828072666E-2</v>
      </c>
      <c r="AO11">
        <f t="shared" si="0"/>
        <v>3.2558255623794885E-2</v>
      </c>
      <c r="AP11">
        <f t="shared" si="0"/>
        <v>3.2069997419516882E-2</v>
      </c>
      <c r="AQ11">
        <f t="shared" si="0"/>
        <v>3.158173921523888E-2</v>
      </c>
      <c r="AR11">
        <f t="shared" si="0"/>
        <v>3.1093481010960877E-2</v>
      </c>
      <c r="AS11">
        <f t="shared" si="0"/>
        <v>3.0605222806682875E-2</v>
      </c>
      <c r="AT11">
        <f t="shared" si="0"/>
        <v>3.0116964602404872E-2</v>
      </c>
      <c r="AU11">
        <f t="shared" si="0"/>
        <v>2.9628706398127092E-2</v>
      </c>
      <c r="AV11">
        <f t="shared" si="0"/>
        <v>2.9140448193849089E-2</v>
      </c>
      <c r="AW11">
        <f t="shared" si="0"/>
        <v>2.8652189989571086E-2</v>
      </c>
      <c r="AX11">
        <f t="shared" si="0"/>
        <v>2.8163931785293084E-2</v>
      </c>
      <c r="AY11">
        <f t="shared" si="0"/>
        <v>2.7675673581015081E-2</v>
      </c>
      <c r="AZ11">
        <f t="shared" si="0"/>
        <v>2.7187415376737301E-2</v>
      </c>
    </row>
    <row r="12" spans="1:52" x14ac:dyDescent="0.2">
      <c r="A12" s="6" t="s">
        <v>92</v>
      </c>
      <c r="B12" s="28">
        <f>'Calculations 20to24'!B193</f>
        <v>5.4254007398273733E-2</v>
      </c>
      <c r="C12" s="28">
        <f>'Calculations 20to24'!C193</f>
        <v>5.4000075002248404E-2</v>
      </c>
      <c r="D12" s="28">
        <f>'Calculations 20to24'!D193</f>
        <v>5.3359849836565207E-2</v>
      </c>
      <c r="E12" s="28">
        <f>'Calculations 20to24'!E193</f>
        <v>5.2821194116786818E-2</v>
      </c>
      <c r="F12" s="28">
        <f>'Calculations 20to24'!F193</f>
        <v>5.2381576018923945E-2</v>
      </c>
      <c r="G12" s="28">
        <f>'Calculations 20to24'!G193</f>
        <v>5.1524716714489355E-2</v>
      </c>
      <c r="H12" s="28">
        <f>'Calculations 20to24'!H193</f>
        <v>5.1014983115370151E-2</v>
      </c>
      <c r="I12" s="28">
        <f>'Calculations 20to24'!I193</f>
        <v>5.1055181127270303E-2</v>
      </c>
      <c r="J12" s="28">
        <f>'Calculations 20to24'!J193</f>
        <v>5.0853303528952398E-2</v>
      </c>
      <c r="K12" s="28">
        <f>'Calculations 20to24'!K193</f>
        <v>4.992902353423475E-2</v>
      </c>
      <c r="L12" s="28">
        <f>'Calculations 20to24'!L193</f>
        <v>4.9509777429413003E-2</v>
      </c>
      <c r="M12" s="28">
        <f>'Calculations 20to24'!M193</f>
        <v>4.9032520480303314E-2</v>
      </c>
      <c r="N12" s="28">
        <f>'Calculations 20to24'!N193</f>
        <v>4.8554997605555206E-2</v>
      </c>
      <c r="O12" s="28">
        <f>'Calculations 20to24'!O193</f>
        <v>4.8077346633554667E-2</v>
      </c>
      <c r="P12" s="28">
        <f>'Calculations 20to24'!P193</f>
        <v>4.759970722774768E-2</v>
      </c>
      <c r="Q12" s="28">
        <f>'Calculations 20to24'!Q193</f>
        <v>4.712222038978197E-2</v>
      </c>
      <c r="R12" s="28">
        <f>'Calculations 20to24'!R193</f>
        <v>4.6645027985457013E-2</v>
      </c>
      <c r="S12" s="28">
        <f>'Calculations 20to24'!S193</f>
        <v>4.6168272293776388E-2</v>
      </c>
      <c r="T12" s="28">
        <f>'Calculations 20to24'!T193</f>
        <v>4.5692095579296592E-2</v>
      </c>
      <c r="U12" s="28">
        <f>'Calculations 20to24'!U193</f>
        <v>4.5216639687876349E-2</v>
      </c>
      <c r="V12" s="28">
        <f>'Calculations 20to24'!V193</f>
        <v>4.4742045665835443E-2</v>
      </c>
      <c r="W12" s="28">
        <f>'Calculations 20to24'!W193</f>
        <v>4.4268453402449393E-2</v>
      </c>
      <c r="X12" s="28">
        <f>'Calculations 20to24'!X193</f>
        <v>4.3796001295622146E-2</v>
      </c>
      <c r="Y12" s="28">
        <f>'Calculations 20to24'!Y193</f>
        <v>4.3324825940501958E-2</v>
      </c>
      <c r="Z12" s="28">
        <f>'Calculations 20to24'!Z193</f>
        <v>4.2855061840733948E-2</v>
      </c>
      <c r="AA12" s="28">
        <f>'Calculations 20to24'!AA193</f>
        <v>4.238684114197213E-2</v>
      </c>
      <c r="AB12" s="28">
        <f>'Calculations 20to24'!AB193</f>
        <v>4.1920293387217471E-2</v>
      </c>
      <c r="AC12" s="28">
        <f>'Calculations 20to24'!AC193</f>
        <v>4.1455545293483755E-2</v>
      </c>
      <c r="AD12" s="28">
        <f>'Calculations 20to24'!AD193</f>
        <v>4.0992720549251051E-2</v>
      </c>
      <c r="AE12" s="28">
        <f>'Calculations 20to24'!AE193</f>
        <v>4.053193963210968E-2</v>
      </c>
      <c r="AF12" s="28">
        <f>'Calculations 20to24'!AF193</f>
        <v>4.0073319645968004E-2</v>
      </c>
      <c r="AG12">
        <f t="shared" si="1"/>
        <v>3.9547160576592355E-2</v>
      </c>
      <c r="AH12">
        <f t="shared" si="0"/>
        <v>3.9072971895893427E-2</v>
      </c>
      <c r="AI12">
        <f t="shared" si="0"/>
        <v>3.859878321519461E-2</v>
      </c>
      <c r="AJ12">
        <f t="shared" si="0"/>
        <v>3.8124594534495682E-2</v>
      </c>
      <c r="AK12">
        <f t="shared" si="0"/>
        <v>3.7650405853796753E-2</v>
      </c>
      <c r="AL12">
        <f t="shared" si="0"/>
        <v>3.7176217173097825E-2</v>
      </c>
      <c r="AM12">
        <f t="shared" si="0"/>
        <v>3.6702028492398897E-2</v>
      </c>
      <c r="AN12">
        <f t="shared" si="0"/>
        <v>3.6227839811699969E-2</v>
      </c>
      <c r="AO12">
        <f t="shared" si="0"/>
        <v>3.5753651131001041E-2</v>
      </c>
      <c r="AP12">
        <f t="shared" si="0"/>
        <v>3.5279462450302113E-2</v>
      </c>
      <c r="AQ12">
        <f t="shared" si="0"/>
        <v>3.4805273769603295E-2</v>
      </c>
      <c r="AR12">
        <f t="shared" si="0"/>
        <v>3.4331085088904367E-2</v>
      </c>
      <c r="AS12">
        <f t="shared" si="0"/>
        <v>3.3856896408205439E-2</v>
      </c>
      <c r="AT12">
        <f t="shared" si="0"/>
        <v>3.3382707727506511E-2</v>
      </c>
      <c r="AU12">
        <f t="shared" si="0"/>
        <v>3.2908519046807583E-2</v>
      </c>
      <c r="AV12">
        <f t="shared" si="0"/>
        <v>3.2434330366108655E-2</v>
      </c>
      <c r="AW12">
        <f t="shared" si="0"/>
        <v>3.1960141685409726E-2</v>
      </c>
      <c r="AX12">
        <f t="shared" si="0"/>
        <v>3.1485953004710798E-2</v>
      </c>
      <c r="AY12">
        <f t="shared" si="0"/>
        <v>3.1011764324011981E-2</v>
      </c>
      <c r="AZ12">
        <f t="shared" si="0"/>
        <v>3.0537575643313053E-2</v>
      </c>
    </row>
    <row r="13" spans="1:52" x14ac:dyDescent="0.2">
      <c r="A13" s="6" t="s">
        <v>89</v>
      </c>
      <c r="B13" s="28">
        <f>'Calculations 20to24'!B194</f>
        <v>4.7976011994003018E-2</v>
      </c>
      <c r="C13" s="28">
        <f>'Calculations 20to24'!C194</f>
        <v>4.7802926453053632E-2</v>
      </c>
      <c r="D13" s="28">
        <f>'Calculations 20to24'!D194</f>
        <v>4.723056840468428E-2</v>
      </c>
      <c r="E13" s="28">
        <f>'Calculations 20to24'!E194</f>
        <v>4.6736449727850835E-2</v>
      </c>
      <c r="F13" s="28">
        <f>'Calculations 20to24'!F194</f>
        <v>4.6350155869870666E-2</v>
      </c>
      <c r="G13" s="28">
        <f>'Calculations 20to24'!G194</f>
        <v>4.5633746477136111E-2</v>
      </c>
      <c r="H13" s="28">
        <f>'Calculations 20to24'!H194</f>
        <v>4.5227249331779532E-2</v>
      </c>
      <c r="I13" s="28">
        <f>'Calculations 20to24'!I194</f>
        <v>4.52219947380667E-2</v>
      </c>
      <c r="J13" s="28">
        <f>'Calculations 20to24'!J194</f>
        <v>4.4943591806800097E-2</v>
      </c>
      <c r="K13" s="28">
        <f>'Calculations 20to24'!K194</f>
        <v>4.4032163044395917E-2</v>
      </c>
      <c r="L13" s="28">
        <f>'Calculations 20to24'!L194</f>
        <v>4.3812935858383785E-2</v>
      </c>
      <c r="M13" s="28">
        <f>'Calculations 20to24'!M194</f>
        <v>4.3398046419493443E-2</v>
      </c>
      <c r="N13" s="28">
        <f>'Calculations 20to24'!N194</f>
        <v>4.29837181948661E-2</v>
      </c>
      <c r="O13" s="28">
        <f>'Calculations 20to24'!O194</f>
        <v>4.2570038833247129E-2</v>
      </c>
      <c r="P13" s="28">
        <f>'Calculations 20to24'!P194</f>
        <v>4.2157096394135112E-2</v>
      </c>
      <c r="Q13" s="28">
        <f>'Calculations 20to24'!Q194</f>
        <v>4.1744979099630354E-2</v>
      </c>
      <c r="R13" s="28">
        <f>'Calculations 20to24'!R194</f>
        <v>4.1333775099791706E-2</v>
      </c>
      <c r="S13" s="28">
        <f>'Calculations 20to24'!S194</f>
        <v>4.092357225131045E-2</v>
      </c>
      <c r="T13" s="28">
        <f>'Calculations 20to24'!T194</f>
        <v>4.0514457909287441E-2</v>
      </c>
      <c r="U13" s="28">
        <f>'Calculations 20to24'!U194</f>
        <v>4.0106518731882312E-2</v>
      </c>
      <c r="V13" s="28">
        <f>'Calculations 20to24'!V194</f>
        <v>3.9699840497579651E-2</v>
      </c>
      <c r="W13" s="28">
        <f>'Calculations 20to24'!W194</f>
        <v>3.9294507934802943E-2</v>
      </c>
      <c r="X13" s="28">
        <f>'Calculations 20to24'!X194</f>
        <v>3.8890604563588796E-2</v>
      </c>
      <c r="Y13" s="28">
        <f>'Calculations 20to24'!Y194</f>
        <v>3.8488212549018581E-2</v>
      </c>
      <c r="Z13" s="28">
        <f>'Calculations 20to24'!Z194</f>
        <v>3.8087412566092507E-2</v>
      </c>
      <c r="AA13" s="28">
        <f>'Calculations 20to24'!AA194</f>
        <v>3.7688283675715147E-2</v>
      </c>
      <c r="AB13" s="28">
        <f>'Calculations 20to24'!AB194</f>
        <v>3.7290903211457095E-2</v>
      </c>
      <c r="AC13" s="28">
        <f>'Calculations 20to24'!AC194</f>
        <v>3.6895346676739882E-2</v>
      </c>
      <c r="AD13" s="28">
        <f>'Calculations 20to24'!AD194</f>
        <v>3.6501687652092267E-2</v>
      </c>
      <c r="AE13" s="28">
        <f>'Calculations 20to24'!AE194</f>
        <v>3.6109997712110486E-2</v>
      </c>
      <c r="AF13" s="28">
        <f>'Calculations 20to24'!AF194</f>
        <v>3.5720346351758518E-2</v>
      </c>
      <c r="AG13">
        <f t="shared" si="1"/>
        <v>3.5215763657157728E-2</v>
      </c>
      <c r="AH13">
        <f t="shared" si="0"/>
        <v>3.4805121587281218E-2</v>
      </c>
      <c r="AI13">
        <f t="shared" si="0"/>
        <v>3.4394479517404708E-2</v>
      </c>
      <c r="AJ13">
        <f t="shared" si="0"/>
        <v>3.3983837447528198E-2</v>
      </c>
      <c r="AK13">
        <f t="shared" si="0"/>
        <v>3.3573195377651799E-2</v>
      </c>
      <c r="AL13">
        <f t="shared" si="0"/>
        <v>3.3162553307775289E-2</v>
      </c>
      <c r="AM13">
        <f t="shared" si="0"/>
        <v>3.2751911237898779E-2</v>
      </c>
      <c r="AN13">
        <f t="shared" si="0"/>
        <v>3.2341269168022269E-2</v>
      </c>
      <c r="AO13">
        <f t="shared" si="0"/>
        <v>3.193062709814587E-2</v>
      </c>
      <c r="AP13">
        <f t="shared" si="0"/>
        <v>3.1519985028269359E-2</v>
      </c>
      <c r="AQ13">
        <f t="shared" si="0"/>
        <v>3.1109342958392849E-2</v>
      </c>
      <c r="AR13">
        <f t="shared" si="0"/>
        <v>3.0698700888516339E-2</v>
      </c>
      <c r="AS13">
        <f t="shared" si="0"/>
        <v>3.0288058818639829E-2</v>
      </c>
      <c r="AT13">
        <f t="shared" si="0"/>
        <v>2.987741674876343E-2</v>
      </c>
      <c r="AU13">
        <f t="shared" si="0"/>
        <v>2.946677467888692E-2</v>
      </c>
      <c r="AV13">
        <f t="shared" si="0"/>
        <v>2.905613260901041E-2</v>
      </c>
      <c r="AW13">
        <f t="shared" si="0"/>
        <v>2.86454905391339E-2</v>
      </c>
      <c r="AX13">
        <f t="shared" si="0"/>
        <v>2.8234848469257501E-2</v>
      </c>
      <c r="AY13">
        <f t="shared" si="0"/>
        <v>2.7824206399380991E-2</v>
      </c>
      <c r="AZ13">
        <f t="shared" si="0"/>
        <v>2.7413564329504481E-2</v>
      </c>
    </row>
    <row r="14" spans="1:52" x14ac:dyDescent="0.2">
      <c r="A14" s="6" t="s">
        <v>35</v>
      </c>
      <c r="B14" s="28">
        <f>'Calculations 20to24'!B195</f>
        <v>5.6466302367941749E-2</v>
      </c>
      <c r="C14" s="28">
        <f>'Calculations 20to24'!C195</f>
        <v>5.6183054472142877E-2</v>
      </c>
      <c r="D14" s="28">
        <f>'Calculations 20to24'!D195</f>
        <v>5.5519526054083043E-2</v>
      </c>
      <c r="E14" s="28">
        <f>'Calculations 20to24'!E195</f>
        <v>5.4974400909461388E-2</v>
      </c>
      <c r="F14" s="28">
        <f>'Calculations 20to24'!F195</f>
        <v>5.4538168509459507E-2</v>
      </c>
      <c r="G14" s="28">
        <f>'Calculations 20to24'!G195</f>
        <v>5.3677087413433154E-2</v>
      </c>
      <c r="H14" s="28">
        <f>'Calculations 20to24'!H195</f>
        <v>5.3179313916706578E-2</v>
      </c>
      <c r="I14" s="28">
        <f>'Calculations 20to24'!I195</f>
        <v>5.3293727103366918E-2</v>
      </c>
      <c r="J14" s="28">
        <f>'Calculations 20to24'!J195</f>
        <v>5.3172015240385562E-2</v>
      </c>
      <c r="K14" s="28">
        <f>'Calculations 20to24'!K195</f>
        <v>5.2282296342127436E-2</v>
      </c>
      <c r="L14" s="28">
        <f>'Calculations 20to24'!L195</f>
        <v>5.1779606736714688E-2</v>
      </c>
      <c r="M14" s="28">
        <f>'Calculations 20to24'!M195</f>
        <v>5.1309842084982016E-2</v>
      </c>
      <c r="N14" s="28">
        <f>'Calculations 20to24'!N195</f>
        <v>5.0839354189902757E-2</v>
      </c>
      <c r="O14" s="28">
        <f>'Calculations 20to24'!O195</f>
        <v>5.0368265009684339E-2</v>
      </c>
      <c r="P14" s="28">
        <f>'Calculations 20to24'!P195</f>
        <v>4.9896699570101288E-2</v>
      </c>
      <c r="Q14" s="28">
        <f>'Calculations 20to24'!Q195</f>
        <v>4.9424785471244133E-2</v>
      </c>
      <c r="R14" s="28">
        <f>'Calculations 20to24'!R195</f>
        <v>4.8952652413242967E-2</v>
      </c>
      <c r="S14" s="28">
        <f>'Calculations 20to24'!S195</f>
        <v>4.8480431741367666E-2</v>
      </c>
      <c r="T14" s="28">
        <f>'Calculations 20to24'!T195</f>
        <v>4.8008256010823258E-2</v>
      </c>
      <c r="U14" s="28">
        <f>'Calculations 20to24'!U195</f>
        <v>4.7536258571483081E-2</v>
      </c>
      <c r="V14" s="28">
        <f>'Calculations 20to24'!V195</f>
        <v>4.7064573172718567E-2</v>
      </c>
      <c r="W14" s="28">
        <f>'Calculations 20to24'!W195</f>
        <v>4.6593333588416198E-2</v>
      </c>
      <c r="X14" s="28">
        <f>'Calculations 20to24'!X195</f>
        <v>4.6122673262195032E-2</v>
      </c>
      <c r="Y14" s="28">
        <f>'Calculations 20to24'!Y195</f>
        <v>4.5652724972772833E-2</v>
      </c>
      <c r="Z14" s="28">
        <f>'Calculations 20to24'!Z195</f>
        <v>4.5183620519361589E-2</v>
      </c>
      <c r="AA14" s="28">
        <f>'Calculations 20to24'!AA195</f>
        <v>4.471549042691126E-2</v>
      </c>
      <c r="AB14" s="28">
        <f>'Calculations 20to24'!AB195</f>
        <v>4.4248463670965445E-2</v>
      </c>
      <c r="AC14" s="28">
        <f>'Calculations 20to24'!AC195</f>
        <v>4.3782667421833954E-2</v>
      </c>
      <c r="AD14" s="28">
        <f>'Calculations 20to24'!AD195</f>
        <v>4.3318226807743963E-2</v>
      </c>
      <c r="AE14" s="28">
        <f>'Calculations 20to24'!AE195</f>
        <v>4.2855264696576571E-2</v>
      </c>
      <c r="AF14" s="28">
        <f>'Calculations 20to24'!AF195</f>
        <v>4.2393901495764108E-2</v>
      </c>
      <c r="AG14">
        <f t="shared" si="1"/>
        <v>4.1917538694459577E-2</v>
      </c>
      <c r="AH14">
        <f t="shared" si="0"/>
        <v>4.1449052233500594E-2</v>
      </c>
      <c r="AI14">
        <f t="shared" si="0"/>
        <v>4.0980565772541611E-2</v>
      </c>
      <c r="AJ14">
        <f t="shared" si="0"/>
        <v>4.0512079311582516E-2</v>
      </c>
      <c r="AK14">
        <f t="shared" si="0"/>
        <v>4.0043592850623533E-2</v>
      </c>
      <c r="AL14">
        <f t="shared" si="0"/>
        <v>3.9575106389664549E-2</v>
      </c>
      <c r="AM14">
        <f t="shared" si="0"/>
        <v>3.9106619928705566E-2</v>
      </c>
      <c r="AN14">
        <f t="shared" si="0"/>
        <v>3.8638133467746472E-2</v>
      </c>
      <c r="AO14">
        <f t="shared" si="0"/>
        <v>3.8169647006787488E-2</v>
      </c>
      <c r="AP14">
        <f t="shared" si="0"/>
        <v>3.7701160545828505E-2</v>
      </c>
      <c r="AQ14">
        <f t="shared" si="0"/>
        <v>3.7232674084869521E-2</v>
      </c>
      <c r="AR14">
        <f t="shared" si="0"/>
        <v>3.6764187623910427E-2</v>
      </c>
      <c r="AS14">
        <f t="shared" si="0"/>
        <v>3.6295701162951444E-2</v>
      </c>
      <c r="AT14">
        <f t="shared" si="0"/>
        <v>3.582721470199246E-2</v>
      </c>
      <c r="AU14">
        <f t="shared" si="0"/>
        <v>3.5358728241033477E-2</v>
      </c>
      <c r="AV14">
        <f t="shared" si="0"/>
        <v>3.4890241780074382E-2</v>
      </c>
      <c r="AW14">
        <f t="shared" si="0"/>
        <v>3.4421755319115399E-2</v>
      </c>
      <c r="AX14">
        <f t="shared" si="0"/>
        <v>3.3953268858156416E-2</v>
      </c>
      <c r="AY14">
        <f t="shared" si="0"/>
        <v>3.3484782397197432E-2</v>
      </c>
      <c r="AZ14">
        <f t="shared" si="0"/>
        <v>3.3016295936238338E-2</v>
      </c>
    </row>
    <row r="15" spans="1:52" x14ac:dyDescent="0.2">
      <c r="A15" s="6" t="s">
        <v>98</v>
      </c>
      <c r="B15" s="28">
        <f>'Calculations 20to24'!B196</f>
        <v>7.3170731707317083E-2</v>
      </c>
      <c r="C15" s="28">
        <f>'Calculations 20to24'!C196</f>
        <v>7.2793803416717248E-2</v>
      </c>
      <c r="D15" s="28">
        <f>'Calculations 20to24'!D196</f>
        <v>7.1850326241796852E-2</v>
      </c>
      <c r="E15" s="28">
        <f>'Calculations 20to24'!E196</f>
        <v>7.1028201975454008E-2</v>
      </c>
      <c r="F15" s="28">
        <f>'Calculations 20to24'!F196</f>
        <v>7.0333122498746861E-2</v>
      </c>
      <c r="G15" s="28">
        <f>'Calculations 20to24'!G196</f>
        <v>6.9039680418332264E-2</v>
      </c>
      <c r="H15" s="28">
        <f>'Calculations 20to24'!H196</f>
        <v>6.822099443604758E-2</v>
      </c>
      <c r="I15" s="28">
        <f>'Calculations 20to24'!I196</f>
        <v>6.8172972967948983E-2</v>
      </c>
      <c r="J15" s="28">
        <f>'Calculations 20to24'!J196</f>
        <v>6.7796540154738558E-2</v>
      </c>
      <c r="K15" s="28">
        <f>'Calculations 20to24'!K196</f>
        <v>6.6411539559965413E-2</v>
      </c>
      <c r="L15" s="28">
        <f>'Calculations 20to24'!L196</f>
        <v>6.5825204866948067E-2</v>
      </c>
      <c r="M15" s="28">
        <f>'Calculations 20to24'!M196</f>
        <v>6.5095052578549709E-2</v>
      </c>
      <c r="N15" s="28">
        <f>'Calculations 20to24'!N196</f>
        <v>6.4366782093025765E-2</v>
      </c>
      <c r="O15" s="28">
        <f>'Calculations 20to24'!O196</f>
        <v>6.3640598794913364E-2</v>
      </c>
      <c r="P15" s="28">
        <f>'Calculations 20to24'!P196</f>
        <v>6.291670645482364E-2</v>
      </c>
      <c r="Q15" s="28">
        <f>'Calculations 20to24'!Q196</f>
        <v>6.2195306699182128E-2</v>
      </c>
      <c r="R15" s="28">
        <f>'Calculations 20to24'!R196</f>
        <v>6.1476598514096301E-2</v>
      </c>
      <c r="S15" s="28">
        <f>'Calculations 20to24'!S196</f>
        <v>6.0760777783276369E-2</v>
      </c>
      <c r="T15" s="28">
        <f>'Calculations 20to24'!T196</f>
        <v>6.0048036859789072E-2</v>
      </c>
      <c r="U15" s="28">
        <f>'Calculations 20to24'!U196</f>
        <v>5.9338564171296321E-2</v>
      </c>
      <c r="V15" s="28">
        <f>'Calculations 20to24'!V196</f>
        <v>5.8632543858301737E-2</v>
      </c>
      <c r="W15" s="28">
        <f>'Calculations 20to24'!W196</f>
        <v>5.7930155444817964E-2</v>
      </c>
      <c r="X15" s="28">
        <f>'Calculations 20to24'!X196</f>
        <v>5.7231573540763102E-2</v>
      </c>
      <c r="Y15" s="28">
        <f>'Calculations 20to24'!Y196</f>
        <v>5.6536967575300127E-2</v>
      </c>
      <c r="Z15" s="28">
        <f>'Calculations 20to24'!Z196</f>
        <v>5.58465015602502E-2</v>
      </c>
      <c r="AA15" s="28">
        <f>'Calculations 20to24'!AA196</f>
        <v>5.516033388263402E-2</v>
      </c>
      <c r="AB15" s="28">
        <f>'Calculations 20to24'!AB196</f>
        <v>5.4478617125336706E-2</v>
      </c>
      <c r="AC15" s="28">
        <f>'Calculations 20to24'!AC196</f>
        <v>5.3801497914828078E-2</v>
      </c>
      <c r="AD15" s="28">
        <f>'Calculations 20to24'!AD196</f>
        <v>5.3129116794833772E-2</v>
      </c>
      <c r="AE15" s="28">
        <f>'Calculations 20to24'!AE196</f>
        <v>5.2461608124804264E-2</v>
      </c>
      <c r="AF15" s="28">
        <f>'Calculations 20to24'!AF196</f>
        <v>5.1799100002011655E-2</v>
      </c>
      <c r="AG15">
        <f t="shared" si="1"/>
        <v>5.084184896817634E-2</v>
      </c>
      <c r="AH15">
        <f t="shared" si="0"/>
        <v>5.0125332355266172E-2</v>
      </c>
      <c r="AI15">
        <f t="shared" si="0"/>
        <v>4.9408815742356227E-2</v>
      </c>
      <c r="AJ15">
        <f t="shared" si="0"/>
        <v>4.8692299129446059E-2</v>
      </c>
      <c r="AK15">
        <f t="shared" si="0"/>
        <v>4.7975782516536114E-2</v>
      </c>
      <c r="AL15">
        <f t="shared" si="0"/>
        <v>4.7259265903625947E-2</v>
      </c>
      <c r="AM15">
        <f t="shared" si="0"/>
        <v>4.6542749290716001E-2</v>
      </c>
      <c r="AN15">
        <f t="shared" si="0"/>
        <v>4.5826232677805834E-2</v>
      </c>
      <c r="AO15">
        <f t="shared" si="0"/>
        <v>4.5109716064895888E-2</v>
      </c>
      <c r="AP15">
        <f t="shared" si="0"/>
        <v>4.4393199451985721E-2</v>
      </c>
      <c r="AQ15">
        <f t="shared" si="0"/>
        <v>4.3676682839075776E-2</v>
      </c>
      <c r="AR15">
        <f t="shared" si="0"/>
        <v>4.2960166226165608E-2</v>
      </c>
      <c r="AS15">
        <f t="shared" si="0"/>
        <v>4.2243649613255663E-2</v>
      </c>
      <c r="AT15">
        <f t="shared" si="0"/>
        <v>4.1527133000345495E-2</v>
      </c>
      <c r="AU15">
        <f t="shared" si="0"/>
        <v>4.081061638743555E-2</v>
      </c>
      <c r="AV15">
        <f t="shared" si="0"/>
        <v>4.0094099774525382E-2</v>
      </c>
      <c r="AW15">
        <f t="shared" si="0"/>
        <v>3.9377583161615437E-2</v>
      </c>
      <c r="AX15">
        <f t="shared" si="0"/>
        <v>3.8661066548705492E-2</v>
      </c>
      <c r="AY15">
        <f t="shared" si="0"/>
        <v>3.7944549935795324E-2</v>
      </c>
      <c r="AZ15">
        <f t="shared" si="0"/>
        <v>3.7228033322885379E-2</v>
      </c>
    </row>
    <row r="16" spans="1:52" x14ac:dyDescent="0.2">
      <c r="A16" s="6" t="s">
        <v>97</v>
      </c>
      <c r="B16" s="28">
        <f>'Calculations 20to24'!B197</f>
        <v>6.6202090592334478E-2</v>
      </c>
      <c r="C16" s="28">
        <f>'Calculations 20to24'!C197</f>
        <v>6.5800289043409552E-2</v>
      </c>
      <c r="D16" s="28">
        <f>'Calculations 20to24'!D197</f>
        <v>6.4955632439590016E-2</v>
      </c>
      <c r="E16" s="28">
        <f>'Calculations 20to24'!E197</f>
        <v>6.4237241176999679E-2</v>
      </c>
      <c r="F16" s="28">
        <f>'Calculations 20to24'!F197</f>
        <v>6.3630805044583225E-2</v>
      </c>
      <c r="G16" s="28">
        <f>'Calculations 20to24'!G197</f>
        <v>6.250143677121929E-2</v>
      </c>
      <c r="H16" s="28">
        <f>'Calculations 20to24'!H197</f>
        <v>6.1789254261036465E-2</v>
      </c>
      <c r="I16" s="28">
        <f>'Calculations 20to24'!I197</f>
        <v>6.1825216419140155E-2</v>
      </c>
      <c r="J16" s="28">
        <f>'Calculations 20to24'!J197</f>
        <v>6.1610265245594979E-2</v>
      </c>
      <c r="K16" s="28">
        <f>'Calculations 20to24'!K197</f>
        <v>6.049399978421665E-2</v>
      </c>
      <c r="L16" s="28">
        <f>'Calculations 20to24'!L197</f>
        <v>5.9828466874822281E-2</v>
      </c>
      <c r="M16" s="28">
        <f>'Calculations 20to24'!M197</f>
        <v>5.9197717755581844E-2</v>
      </c>
      <c r="N16" s="28">
        <f>'Calculations 20to24'!N197</f>
        <v>5.8568116544932103E-2</v>
      </c>
      <c r="O16" s="28">
        <f>'Calculations 20to24'!O197</f>
        <v>5.7939829457659478E-2</v>
      </c>
      <c r="P16" s="28">
        <f>'Calculations 20to24'!P197</f>
        <v>5.7313022941116232E-2</v>
      </c>
      <c r="Q16" s="28">
        <f>'Calculations 20to24'!Q197</f>
        <v>5.6687863149354915E-2</v>
      </c>
      <c r="R16" s="28">
        <f>'Calculations 20to24'!R197</f>
        <v>5.6064515447554308E-2</v>
      </c>
      <c r="S16" s="28">
        <f>'Calculations 20to24'!S197</f>
        <v>5.5443143946714575E-2</v>
      </c>
      <c r="T16" s="28">
        <f>'Calculations 20to24'!T197</f>
        <v>5.4823911068475208E-2</v>
      </c>
      <c r="U16" s="28">
        <f>'Calculations 20to24'!U197</f>
        <v>5.4206977139796303E-2</v>
      </c>
      <c r="V16" s="28">
        <f>'Calculations 20to24'!V197</f>
        <v>5.3592500017132998E-2</v>
      </c>
      <c r="W16" s="28">
        <f>'Calculations 20to24'!W197</f>
        <v>5.2980634739638745E-2</v>
      </c>
      <c r="X16" s="28">
        <f>'Calculations 20to24'!X197</f>
        <v>5.2371533210839566E-2</v>
      </c>
      <c r="Y16" s="28">
        <f>'Calculations 20to24'!Y197</f>
        <v>5.1765343908142032E-2</v>
      </c>
      <c r="Z16" s="28">
        <f>'Calculations 20to24'!Z197</f>
        <v>5.1162211619464631E-2</v>
      </c>
      <c r="AA16" s="28">
        <f>'Calculations 20to24'!AA197</f>
        <v>5.0562277206213792E-2</v>
      </c>
      <c r="AB16" s="28">
        <f>'Calculations 20to24'!AB197</f>
        <v>4.9965677391775647E-2</v>
      </c>
      <c r="AC16" s="28">
        <f>'Calculations 20to24'!AC197</f>
        <v>4.937254457463796E-2</v>
      </c>
      <c r="AD16" s="28">
        <f>'Calculations 20to24'!AD197</f>
        <v>4.8783006665223033E-2</v>
      </c>
      <c r="AE16" s="28">
        <f>'Calculations 20to24'!AE197</f>
        <v>4.8197186945470136E-2</v>
      </c>
      <c r="AF16" s="28">
        <f>'Calculations 20to24'!AF197</f>
        <v>4.7615203950187278E-2</v>
      </c>
      <c r="AG16">
        <f t="shared" si="1"/>
        <v>4.6834666990100526E-2</v>
      </c>
      <c r="AH16">
        <f t="shared" si="0"/>
        <v>4.621447900897202E-2</v>
      </c>
      <c r="AI16">
        <f t="shared" si="0"/>
        <v>4.5594291027843514E-2</v>
      </c>
      <c r="AJ16">
        <f t="shared" si="0"/>
        <v>4.4974103046715008E-2</v>
      </c>
      <c r="AK16">
        <f t="shared" si="0"/>
        <v>4.4353915065586502E-2</v>
      </c>
      <c r="AL16">
        <f t="shared" ref="AL16:AZ30" si="2">_xlfn.FORECAST.LINEAR(AL$1,$B16:$AF16,$B$1:$AF$1)</f>
        <v>4.3733727084457996E-2</v>
      </c>
      <c r="AM16">
        <f t="shared" si="2"/>
        <v>4.311353910332949E-2</v>
      </c>
      <c r="AN16">
        <f t="shared" si="2"/>
        <v>4.2493351122200984E-2</v>
      </c>
      <c r="AO16">
        <f t="shared" si="2"/>
        <v>4.1873163141072478E-2</v>
      </c>
      <c r="AP16">
        <f t="shared" si="2"/>
        <v>4.1252975159943972E-2</v>
      </c>
      <c r="AQ16">
        <f t="shared" si="2"/>
        <v>4.0632787178815466E-2</v>
      </c>
      <c r="AR16">
        <f t="shared" si="2"/>
        <v>4.001259919768696E-2</v>
      </c>
      <c r="AS16">
        <f t="shared" si="2"/>
        <v>3.9392411216558454E-2</v>
      </c>
      <c r="AT16">
        <f t="shared" si="2"/>
        <v>3.8772223235429948E-2</v>
      </c>
      <c r="AU16">
        <f t="shared" si="2"/>
        <v>3.8152035254301442E-2</v>
      </c>
      <c r="AV16">
        <f t="shared" si="2"/>
        <v>3.7531847273172936E-2</v>
      </c>
      <c r="AW16">
        <f t="shared" si="2"/>
        <v>3.691165929204443E-2</v>
      </c>
      <c r="AX16">
        <f t="shared" si="2"/>
        <v>3.6291471310915924E-2</v>
      </c>
      <c r="AY16">
        <f t="shared" si="2"/>
        <v>3.5671283329787418E-2</v>
      </c>
      <c r="AZ16">
        <f t="shared" si="2"/>
        <v>3.5051095348658912E-2</v>
      </c>
    </row>
    <row r="17" spans="1:52" x14ac:dyDescent="0.2">
      <c r="A17" s="6" t="s">
        <v>101</v>
      </c>
      <c r="B17" s="28">
        <f>'Calculations 20to24'!B198</f>
        <v>7.4218750000000014E-2</v>
      </c>
      <c r="C17" s="28">
        <f>'Calculations 20to24'!C198</f>
        <v>7.3754947270526575E-2</v>
      </c>
      <c r="D17" s="28">
        <f>'Calculations 20to24'!D198</f>
        <v>7.2812688521388447E-2</v>
      </c>
      <c r="E17" s="28">
        <f>'Calculations 20to24'!E198</f>
        <v>7.2037259474933987E-2</v>
      </c>
      <c r="F17" s="28">
        <f>'Calculations 20to24'!F198</f>
        <v>7.1401585951439361E-2</v>
      </c>
      <c r="G17" s="28">
        <f>'Calculations 20to24'!G198</f>
        <v>7.0176215895196556E-2</v>
      </c>
      <c r="H17" s="28">
        <f>'Calculations 20to24'!H198</f>
        <v>6.9441244083264381E-2</v>
      </c>
      <c r="I17" s="28">
        <f>'Calculations 20to24'!I198</f>
        <v>6.9585151496387332E-2</v>
      </c>
      <c r="J17" s="28">
        <f>'Calculations 20to24'!J198</f>
        <v>6.9444747451629402E-2</v>
      </c>
      <c r="K17" s="28">
        <f>'Calculations 20to24'!K198</f>
        <v>6.8265140369539665E-2</v>
      </c>
      <c r="L17" s="28">
        <f>'Calculations 20to24'!L198</f>
        <v>6.7462449710499917E-2</v>
      </c>
      <c r="M17" s="28">
        <f>'Calculations 20to24'!M198</f>
        <v>6.6793909357530282E-2</v>
      </c>
      <c r="N17" s="28">
        <f>'Calculations 20to24'!N198</f>
        <v>6.6125655624251892E-2</v>
      </c>
      <c r="O17" s="28">
        <f>'Calculations 20to24'!O198</f>
        <v>6.545783758535445E-2</v>
      </c>
      <c r="P17" s="28">
        <f>'Calculations 20to24'!P198</f>
        <v>6.4790608571308098E-2</v>
      </c>
      <c r="Q17" s="28">
        <f>'Calculations 20to24'!Q198</f>
        <v>6.4124125479228217E-2</v>
      </c>
      <c r="R17" s="28">
        <f>'Calculations 20to24'!R198</f>
        <v>6.3458548110024549E-2</v>
      </c>
      <c r="S17" s="28">
        <f>'Calculations 20to24'!S198</f>
        <v>6.2794038532568847E-2</v>
      </c>
      <c r="T17" s="28">
        <f>'Calculations 20to24'!T198</f>
        <v>6.2130760475476964E-2</v>
      </c>
      <c r="U17" s="28">
        <f>'Calculations 20to24'!U198</f>
        <v>6.1468878746975257E-2</v>
      </c>
      <c r="V17" s="28">
        <f>'Calculations 20to24'!V198</f>
        <v>6.0808558683188893E-2</v>
      </c>
      <c r="W17" s="28">
        <f>'Calculations 20to24'!W198</f>
        <v>6.0149965625073805E-2</v>
      </c>
      <c r="X17" s="28">
        <f>'Calculations 20to24'!X198</f>
        <v>5.9493264424090302E-2</v>
      </c>
      <c r="Y17" s="28">
        <f>'Calculations 20to24'!Y198</f>
        <v>5.8838618976611252E-2</v>
      </c>
      <c r="Z17" s="28">
        <f>'Calculations 20to24'!Z198</f>
        <v>5.8186191786946451E-2</v>
      </c>
      <c r="AA17" s="28">
        <f>'Calculations 20to24'!AA198</f>
        <v>5.7536143558765886E-2</v>
      </c>
      <c r="AB17" s="28">
        <f>'Calculations 20to24'!AB198</f>
        <v>5.6888632814615238E-2</v>
      </c>
      <c r="AC17" s="28">
        <f>'Calculations 20to24'!AC198</f>
        <v>5.6243815543121904E-2</v>
      </c>
      <c r="AD17" s="28">
        <f>'Calculations 20to24'!AD198</f>
        <v>5.56018448734193E-2</v>
      </c>
      <c r="AE17" s="28">
        <f>'Calculations 20to24'!AE198</f>
        <v>5.4962870776231354E-2</v>
      </c>
      <c r="AF17" s="28">
        <f>'Calculations 20to24'!AF198</f>
        <v>5.4327039791005234E-2</v>
      </c>
      <c r="AG17">
        <f t="shared" si="1"/>
        <v>5.3576155736752229E-2</v>
      </c>
      <c r="AH17">
        <f t="shared" si="1"/>
        <v>5.2915025370378732E-2</v>
      </c>
      <c r="AI17">
        <f t="shared" si="1"/>
        <v>5.2253895004005235E-2</v>
      </c>
      <c r="AJ17">
        <f t="shared" si="1"/>
        <v>5.1592764637631738E-2</v>
      </c>
      <c r="AK17">
        <f t="shared" si="1"/>
        <v>5.0931634271258241E-2</v>
      </c>
      <c r="AL17">
        <f t="shared" si="1"/>
        <v>5.0270503904884745E-2</v>
      </c>
      <c r="AM17">
        <f t="shared" si="1"/>
        <v>4.9609373538511026E-2</v>
      </c>
      <c r="AN17">
        <f t="shared" si="1"/>
        <v>4.8948243172137529E-2</v>
      </c>
      <c r="AO17">
        <f t="shared" si="1"/>
        <v>4.8287112805764032E-2</v>
      </c>
      <c r="AP17">
        <f t="shared" si="1"/>
        <v>4.7625982439390535E-2</v>
      </c>
      <c r="AQ17">
        <f t="shared" si="1"/>
        <v>4.6964852073017038E-2</v>
      </c>
      <c r="AR17">
        <f t="shared" si="1"/>
        <v>4.6303721706643541E-2</v>
      </c>
      <c r="AS17">
        <f t="shared" si="1"/>
        <v>4.5642591340269822E-2</v>
      </c>
      <c r="AT17">
        <f t="shared" si="1"/>
        <v>4.4981460973896326E-2</v>
      </c>
      <c r="AU17">
        <f t="shared" si="1"/>
        <v>4.4320330607522829E-2</v>
      </c>
      <c r="AV17">
        <f t="shared" si="1"/>
        <v>4.3659200241149332E-2</v>
      </c>
      <c r="AW17">
        <f t="shared" si="2"/>
        <v>4.2998069874775835E-2</v>
      </c>
      <c r="AX17">
        <f t="shared" si="2"/>
        <v>4.2336939508402338E-2</v>
      </c>
      <c r="AY17">
        <f t="shared" si="2"/>
        <v>4.1675809142028619E-2</v>
      </c>
      <c r="AZ17">
        <f t="shared" si="2"/>
        <v>4.1014678775655122E-2</v>
      </c>
    </row>
    <row r="18" spans="1:52" x14ac:dyDescent="0.2">
      <c r="A18" s="6" t="s">
        <v>104</v>
      </c>
      <c r="B18" s="28">
        <f>'Calculations 20to24'!B199</f>
        <v>4.2857142857142851E-2</v>
      </c>
      <c r="C18" s="28">
        <f>'Calculations 20to24'!C199</f>
        <v>4.2801342324206661E-2</v>
      </c>
      <c r="D18" s="28">
        <f>'Calculations 20to24'!D199</f>
        <v>4.2423432914908084E-2</v>
      </c>
      <c r="E18" s="28">
        <f>'Calculations 20to24'!E199</f>
        <v>4.2117337202620037E-2</v>
      </c>
      <c r="F18" s="28">
        <f>'Calculations 20to24'!F199</f>
        <v>4.187908778399204E-2</v>
      </c>
      <c r="G18" s="28">
        <f>'Calculations 20to24'!G199</f>
        <v>4.1305974020161194E-2</v>
      </c>
      <c r="H18" s="28">
        <f>'Calculations 20to24'!H199</f>
        <v>4.0997354250545778E-2</v>
      </c>
      <c r="I18" s="28">
        <f>'Calculations 20to24'!I199</f>
        <v>4.1080802828087105E-2</v>
      </c>
      <c r="J18" s="28">
        <f>'Calculations 20to24'!J199</f>
        <v>4.0962408879084596E-2</v>
      </c>
      <c r="K18" s="28">
        <f>'Calculations 20to24'!K199</f>
        <v>4.0286233357083673E-2</v>
      </c>
      <c r="L18" s="28">
        <f>'Calculations 20to24'!L199</f>
        <v>4.0130582679559379E-2</v>
      </c>
      <c r="M18" s="28">
        <f>'Calculations 20to24'!M199</f>
        <v>3.984272625588979E-2</v>
      </c>
      <c r="N18" s="28">
        <f>'Calculations 20to24'!N199</f>
        <v>3.9552788883657097E-2</v>
      </c>
      <c r="O18" s="28">
        <f>'Calculations 20to24'!O199</f>
        <v>3.9260850032812246E-2</v>
      </c>
      <c r="P18" s="28">
        <f>'Calculations 20to24'!P199</f>
        <v>3.8966992893512777E-2</v>
      </c>
      <c r="Q18" s="28">
        <f>'Calculations 20to24'!Q199</f>
        <v>3.8671304035373444E-2</v>
      </c>
      <c r="R18" s="28">
        <f>'Calculations 20to24'!R199</f>
        <v>3.8373873074513537E-2</v>
      </c>
      <c r="S18" s="28">
        <f>'Calculations 20to24'!S199</f>
        <v>3.8074792348872163E-2</v>
      </c>
      <c r="T18" s="28">
        <f>'Calculations 20to24'!T199</f>
        <v>3.7774156602220312E-2</v>
      </c>
      <c r="U18" s="28">
        <f>'Calculations 20to24'!U199</f>
        <v>3.7472062677262427E-2</v>
      </c>
      <c r="V18" s="28">
        <f>'Calculations 20to24'!V199</f>
        <v>3.7168609218176836E-2</v>
      </c>
      <c r="W18" s="28">
        <f>'Calculations 20to24'!W199</f>
        <v>3.6863896382907865E-2</v>
      </c>
      <c r="X18" s="28">
        <f>'Calculations 20to24'!X199</f>
        <v>3.6558025565479609E-2</v>
      </c>
      <c r="Y18" s="28">
        <f>'Calculations 20to24'!Y199</f>
        <v>3.6251099128564751E-2</v>
      </c>
      <c r="Z18" s="28">
        <f>'Calculations 20to24'!Z199</f>
        <v>3.5943220146500858E-2</v>
      </c>
      <c r="AA18" s="28">
        <f>'Calculations 20to24'!AA199</f>
        <v>3.5634492158908446E-2</v>
      </c>
      <c r="AB18" s="28">
        <f>'Calculations 20to24'!AB199</f>
        <v>3.5325018935029769E-2</v>
      </c>
      <c r="AC18" s="28">
        <f>'Calculations 20to24'!AC199</f>
        <v>3.501490424886735E-2</v>
      </c>
      <c r="AD18" s="28">
        <f>'Calculations 20to24'!AD199</f>
        <v>3.4704251665170952E-2</v>
      </c>
      <c r="AE18" s="28">
        <f>'Calculations 20to24'!AE199</f>
        <v>3.4393164336280951E-2</v>
      </c>
      <c r="AF18" s="28">
        <f>'Calculations 20to24'!AF199</f>
        <v>3.4081744809811389E-2</v>
      </c>
      <c r="AG18">
        <f t="shared" si="1"/>
        <v>3.3884074690818555E-2</v>
      </c>
      <c r="AH18">
        <f t="shared" si="1"/>
        <v>3.358898727734716E-2</v>
      </c>
      <c r="AI18">
        <f t="shared" si="1"/>
        <v>3.3293899863875653E-2</v>
      </c>
      <c r="AJ18">
        <f t="shared" si="1"/>
        <v>3.2998812450404258E-2</v>
      </c>
      <c r="AK18">
        <f t="shared" si="1"/>
        <v>3.2703725036932862E-2</v>
      </c>
      <c r="AL18">
        <f t="shared" si="1"/>
        <v>3.2408637623461467E-2</v>
      </c>
      <c r="AM18">
        <f t="shared" si="1"/>
        <v>3.2113550209989961E-2</v>
      </c>
      <c r="AN18">
        <f t="shared" si="1"/>
        <v>3.1818462796518565E-2</v>
      </c>
      <c r="AO18">
        <f t="shared" si="1"/>
        <v>3.152337538304717E-2</v>
      </c>
      <c r="AP18">
        <f t="shared" si="1"/>
        <v>3.1228287969575663E-2</v>
      </c>
      <c r="AQ18">
        <f t="shared" si="1"/>
        <v>3.0933200556104268E-2</v>
      </c>
      <c r="AR18">
        <f t="shared" si="1"/>
        <v>3.0638113142632872E-2</v>
      </c>
      <c r="AS18">
        <f t="shared" si="1"/>
        <v>3.0343025729161366E-2</v>
      </c>
      <c r="AT18">
        <f t="shared" si="1"/>
        <v>3.004793831568997E-2</v>
      </c>
      <c r="AU18">
        <f t="shared" si="1"/>
        <v>2.9752850902218575E-2</v>
      </c>
      <c r="AV18">
        <f t="shared" si="1"/>
        <v>2.945776348874718E-2</v>
      </c>
      <c r="AW18">
        <f t="shared" si="2"/>
        <v>2.9162676075275673E-2</v>
      </c>
      <c r="AX18">
        <f t="shared" si="2"/>
        <v>2.8867588661804278E-2</v>
      </c>
      <c r="AY18">
        <f t="shared" si="2"/>
        <v>2.8572501248332882E-2</v>
      </c>
      <c r="AZ18">
        <f t="shared" si="2"/>
        <v>2.8277413834861376E-2</v>
      </c>
    </row>
    <row r="19" spans="1:52" x14ac:dyDescent="0.2">
      <c r="A19" s="6" t="s">
        <v>36</v>
      </c>
      <c r="B19" s="28">
        <f>'Calculations 20to24'!B200</f>
        <v>5.8823529411764684E-2</v>
      </c>
      <c r="C19" s="28">
        <f>'Calculations 20to24'!C200</f>
        <v>5.8521554614372306E-2</v>
      </c>
      <c r="D19" s="28">
        <f>'Calculations 20to24'!D200</f>
        <v>5.7816606028191893E-2</v>
      </c>
      <c r="E19" s="28">
        <f>'Calculations 20to24'!E200</f>
        <v>5.7235258053936262E-2</v>
      </c>
      <c r="F19" s="28">
        <f>'Calculations 20to24'!F200</f>
        <v>5.6769286224228187E-2</v>
      </c>
      <c r="G19" s="28">
        <f>'Calculations 20to24'!G200</f>
        <v>5.5856284373999636E-2</v>
      </c>
      <c r="H19" s="28">
        <f>'Calculations 20to24'!H200</f>
        <v>5.5325764000461172E-2</v>
      </c>
      <c r="I19" s="28">
        <f>'Calculations 20to24'!I200</f>
        <v>5.5438244771930954E-2</v>
      </c>
      <c r="J19" s="28">
        <f>'Calculations 20to24'!J200</f>
        <v>5.5302315207557767E-2</v>
      </c>
      <c r="K19" s="28">
        <f>'Calculations 20to24'!K200</f>
        <v>5.4359955592952758E-2</v>
      </c>
      <c r="L19" s="28">
        <f>'Calculations 20to24'!L200</f>
        <v>5.3822069631995581E-2</v>
      </c>
      <c r="M19" s="28">
        <f>'Calculations 20to24'!M200</f>
        <v>5.3319570675343798E-2</v>
      </c>
      <c r="N19" s="28">
        <f>'Calculations 20to24'!N200</f>
        <v>5.2816171024296615E-2</v>
      </c>
      <c r="O19" s="28">
        <f>'Calculations 20to24'!O200</f>
        <v>5.2312021521982076E-2</v>
      </c>
      <c r="P19" s="28">
        <f>'Calculations 20to24'!P200</f>
        <v>5.1807275879788242E-2</v>
      </c>
      <c r="Q19" s="28">
        <f>'Calculations 20to24'!Q200</f>
        <v>5.1302090118513527E-2</v>
      </c>
      <c r="R19" s="28">
        <f>'Calculations 20to24'!R200</f>
        <v>5.079662203080617E-2</v>
      </c>
      <c r="S19" s="28">
        <f>'Calculations 20to24'!S200</f>
        <v>5.0291030665563563E-2</v>
      </c>
      <c r="T19" s="28">
        <f>'Calculations 20to24'!T200</f>
        <v>4.9785475834848429E-2</v>
      </c>
      <c r="U19" s="28">
        <f>'Calculations 20to24'!U200</f>
        <v>4.9280117643770639E-2</v>
      </c>
      <c r="V19" s="28">
        <f>'Calculations 20to24'!V200</f>
        <v>4.8775116043672274E-2</v>
      </c>
      <c r="W19" s="28">
        <f>'Calculations 20to24'!W200</f>
        <v>4.8270630408851621E-2</v>
      </c>
      <c r="X19" s="28">
        <f>'Calculations 20to24'!X200</f>
        <v>4.7766819136959141E-2</v>
      </c>
      <c r="Y19" s="28">
        <f>'Calculations 20to24'!Y200</f>
        <v>4.7263839273101127E-2</v>
      </c>
      <c r="Z19" s="28">
        <f>'Calculations 20to24'!Z200</f>
        <v>4.6761846157595939E-2</v>
      </c>
      <c r="AA19" s="28">
        <f>'Calculations 20to24'!AA200</f>
        <v>4.626099309723649E-2</v>
      </c>
      <c r="AB19" s="28">
        <f>'Calculations 20to24'!AB200</f>
        <v>4.5761431059835191E-2</v>
      </c>
      <c r="AC19" s="28">
        <f>'Calculations 20to24'!AC200</f>
        <v>4.526330839174459E-2</v>
      </c>
      <c r="AD19" s="28">
        <f>'Calculations 20to24'!AD200</f>
        <v>4.4766770557981776E-2</v>
      </c>
      <c r="AE19" s="28">
        <f>'Calculations 20to24'!AE200</f>
        <v>4.4271959904511375E-2</v>
      </c>
      <c r="AF19" s="28">
        <f>'Calculations 20to24'!AF200</f>
        <v>4.3779015442189866E-2</v>
      </c>
      <c r="AG19">
        <f t="shared" si="1"/>
        <v>4.3269742080064288E-2</v>
      </c>
      <c r="AH19">
        <f t="shared" si="1"/>
        <v>4.276861109559249E-2</v>
      </c>
      <c r="AI19">
        <f t="shared" si="1"/>
        <v>4.2267480111120692E-2</v>
      </c>
      <c r="AJ19">
        <f t="shared" si="1"/>
        <v>4.1766349126648894E-2</v>
      </c>
      <c r="AK19">
        <f t="shared" si="1"/>
        <v>4.1265218142177096E-2</v>
      </c>
      <c r="AL19">
        <f t="shared" si="1"/>
        <v>4.0764087157705298E-2</v>
      </c>
      <c r="AM19">
        <f t="shared" si="1"/>
        <v>4.0262956173233722E-2</v>
      </c>
      <c r="AN19">
        <f t="shared" si="1"/>
        <v>3.9761825188761923E-2</v>
      </c>
      <c r="AO19">
        <f t="shared" si="1"/>
        <v>3.9260694204290125E-2</v>
      </c>
      <c r="AP19">
        <f t="shared" si="1"/>
        <v>3.8759563219818327E-2</v>
      </c>
      <c r="AQ19">
        <f t="shared" si="1"/>
        <v>3.8258432235346529E-2</v>
      </c>
      <c r="AR19">
        <f t="shared" si="1"/>
        <v>3.7757301250874953E-2</v>
      </c>
      <c r="AS19">
        <f t="shared" si="1"/>
        <v>3.7256170266403155E-2</v>
      </c>
      <c r="AT19">
        <f t="shared" si="1"/>
        <v>3.6755039281931356E-2</v>
      </c>
      <c r="AU19">
        <f t="shared" si="1"/>
        <v>3.6253908297459558E-2</v>
      </c>
      <c r="AV19">
        <f t="shared" si="1"/>
        <v>3.575277731298776E-2</v>
      </c>
      <c r="AW19">
        <f t="shared" si="2"/>
        <v>3.5251646328516184E-2</v>
      </c>
      <c r="AX19">
        <f t="shared" si="2"/>
        <v>3.4750515344044386E-2</v>
      </c>
      <c r="AY19">
        <f t="shared" si="2"/>
        <v>3.4249384359572588E-2</v>
      </c>
      <c r="AZ19">
        <f t="shared" si="2"/>
        <v>3.374825337510079E-2</v>
      </c>
    </row>
    <row r="20" spans="1:52" x14ac:dyDescent="0.2">
      <c r="A20" s="6" t="s">
        <v>37</v>
      </c>
      <c r="B20" s="28">
        <f>'Calculations 20to24'!B201</f>
        <v>4.7160731472569772E-2</v>
      </c>
      <c r="C20" s="28">
        <f>'Calculations 20to24'!C201</f>
        <v>4.6949517979335262E-2</v>
      </c>
      <c r="D20" s="28">
        <f>'Calculations 20to24'!D201</f>
        <v>4.640654897741036E-2</v>
      </c>
      <c r="E20" s="28">
        <f>'Calculations 20to24'!E201</f>
        <v>4.5950931625609787E-2</v>
      </c>
      <c r="F20" s="28">
        <f>'Calculations 20to24'!F201</f>
        <v>4.5584070709414552E-2</v>
      </c>
      <c r="G20" s="28">
        <f>'Calculations 20to24'!G201</f>
        <v>4.4872132519114732E-2</v>
      </c>
      <c r="H20" s="28">
        <f>'Calculations 20to24'!H201</f>
        <v>4.4455265240597487E-2</v>
      </c>
      <c r="I20" s="28">
        <f>'Calculations 20to24'!I201</f>
        <v>4.450330613023934E-2</v>
      </c>
      <c r="J20" s="28">
        <f>'Calculations 20to24'!J201</f>
        <v>4.434048825259717E-2</v>
      </c>
      <c r="K20" s="28">
        <f>'Calculations 20to24'!K201</f>
        <v>4.355939936661745E-2</v>
      </c>
      <c r="L20" s="28">
        <f>'Calculations 20to24'!L201</f>
        <v>4.3205267596779368E-2</v>
      </c>
      <c r="M20" s="28">
        <f>'Calculations 20to24'!M201</f>
        <v>4.2806006096373396E-2</v>
      </c>
      <c r="N20" s="28">
        <f>'Calculations 20to24'!N201</f>
        <v>4.2406137657186864E-2</v>
      </c>
      <c r="O20" s="28">
        <f>'Calculations 20to24'!O201</f>
        <v>4.2005787382447042E-2</v>
      </c>
      <c r="P20" s="28">
        <f>'Calculations 20to24'!P201</f>
        <v>4.1605081669860239E-2</v>
      </c>
      <c r="Q20" s="28">
        <f>'Calculations 20to24'!Q201</f>
        <v>4.1204147807154486E-2</v>
      </c>
      <c r="R20" s="28">
        <f>'Calculations 20to24'!R201</f>
        <v>4.0803113586604746E-2</v>
      </c>
      <c r="S20" s="28">
        <f>'Calculations 20to24'!S201</f>
        <v>4.0402106938717659E-2</v>
      </c>
      <c r="T20" s="28">
        <f>'Calculations 20to24'!T201</f>
        <v>4.0001255585176976E-2</v>
      </c>
      <c r="U20" s="28">
        <f>'Calculations 20to24'!U201</f>
        <v>3.9600686711079004E-2</v>
      </c>
      <c r="V20" s="28">
        <f>'Calculations 20to24'!V201</f>
        <v>3.9200526656416844E-2</v>
      </c>
      <c r="W20" s="28">
        <f>'Calculations 20to24'!W201</f>
        <v>3.8800900626707491E-2</v>
      </c>
      <c r="X20" s="28">
        <f>'Calculations 20to24'!X201</f>
        <v>3.8401932422591385E-2</v>
      </c>
      <c r="Y20" s="28">
        <f>'Calculations 20to24'!Y201</f>
        <v>3.8003744188177285E-2</v>
      </c>
      <c r="Z20" s="28">
        <f>'Calculations 20to24'!Z201</f>
        <v>3.7606456177848642E-2</v>
      </c>
      <c r="AA20" s="28">
        <f>'Calculations 20to24'!AA201</f>
        <v>3.7210186541196857E-2</v>
      </c>
      <c r="AB20" s="28">
        <f>'Calculations 20to24'!AB201</f>
        <v>3.6815051125702478E-2</v>
      </c>
      <c r="AC20" s="28">
        <f>'Calculations 20to24'!AC201</f>
        <v>3.6421163296738834E-2</v>
      </c>
      <c r="AD20" s="28">
        <f>'Calculations 20to24'!AD201</f>
        <v>3.6028633774439711E-2</v>
      </c>
      <c r="AE20" s="28">
        <f>'Calculations 20to24'!AE201</f>
        <v>3.5637570486932231E-2</v>
      </c>
      <c r="AF20" s="28">
        <f>'Calculations 20to24'!AF201</f>
        <v>3.5248078439412807E-2</v>
      </c>
      <c r="AG20">
        <f t="shared" si="1"/>
        <v>3.4830642995152816E-2</v>
      </c>
      <c r="AH20">
        <f t="shared" si="1"/>
        <v>3.4432565789122016E-2</v>
      </c>
      <c r="AI20">
        <f t="shared" si="1"/>
        <v>3.4034488583091105E-2</v>
      </c>
      <c r="AJ20">
        <f t="shared" si="1"/>
        <v>3.3636411377060194E-2</v>
      </c>
      <c r="AK20">
        <f t="shared" si="1"/>
        <v>3.3238334171029393E-2</v>
      </c>
      <c r="AL20">
        <f t="shared" si="1"/>
        <v>3.2840256964998482E-2</v>
      </c>
      <c r="AM20">
        <f t="shared" si="1"/>
        <v>3.2442179758967682E-2</v>
      </c>
      <c r="AN20">
        <f t="shared" si="1"/>
        <v>3.2044102552936771E-2</v>
      </c>
      <c r="AO20">
        <f t="shared" si="1"/>
        <v>3.1646025346905859E-2</v>
      </c>
      <c r="AP20">
        <f t="shared" si="1"/>
        <v>3.1247948140875059E-2</v>
      </c>
      <c r="AQ20">
        <f t="shared" si="1"/>
        <v>3.0849870934844148E-2</v>
      </c>
      <c r="AR20">
        <f t="shared" si="1"/>
        <v>3.0451793728813348E-2</v>
      </c>
      <c r="AS20">
        <f t="shared" si="1"/>
        <v>3.0053716522782437E-2</v>
      </c>
      <c r="AT20">
        <f t="shared" si="1"/>
        <v>2.9655639316751525E-2</v>
      </c>
      <c r="AU20">
        <f t="shared" si="1"/>
        <v>2.9257562110720725E-2</v>
      </c>
      <c r="AV20">
        <f t="shared" si="1"/>
        <v>2.8859484904689814E-2</v>
      </c>
      <c r="AW20">
        <f t="shared" si="2"/>
        <v>2.8461407698659014E-2</v>
      </c>
      <c r="AX20">
        <f t="shared" si="2"/>
        <v>2.8063330492628102E-2</v>
      </c>
      <c r="AY20">
        <f t="shared" si="2"/>
        <v>2.7665253286597191E-2</v>
      </c>
      <c r="AZ20">
        <f t="shared" si="2"/>
        <v>2.7267176080566391E-2</v>
      </c>
    </row>
    <row r="21" spans="1:52" x14ac:dyDescent="0.2">
      <c r="A21" s="6" t="s">
        <v>38</v>
      </c>
      <c r="B21" s="28">
        <f>'Calculations 20to24'!B202</f>
        <v>6.6666666666666666E-2</v>
      </c>
      <c r="C21" s="28">
        <f>'Calculations 20to24'!C202</f>
        <v>6.6249012332222287E-2</v>
      </c>
      <c r="D21" s="28">
        <f>'Calculations 20to24'!D202</f>
        <v>6.5334432282350363E-2</v>
      </c>
      <c r="E21" s="28">
        <f>'Calculations 20to24'!E202</f>
        <v>6.4561072528269037E-2</v>
      </c>
      <c r="F21" s="28">
        <f>'Calculations 20to24'!F202</f>
        <v>6.3948447963172131E-2</v>
      </c>
      <c r="G21" s="28">
        <f>'Calculations 20to24'!G202</f>
        <v>6.2863349979703997E-2</v>
      </c>
      <c r="H21" s="28">
        <f>'Calculations 20to24'!H202</f>
        <v>6.2228796494815872E-2</v>
      </c>
      <c r="I21" s="28">
        <f>'Calculations 20to24'!I202</f>
        <v>6.2296393459412236E-2</v>
      </c>
      <c r="J21" s="28">
        <f>'Calculations 20to24'!J202</f>
        <v>6.2036532360687818E-2</v>
      </c>
      <c r="K21" s="28">
        <f>'Calculations 20to24'!K202</f>
        <v>6.084290177288805E-2</v>
      </c>
      <c r="L21" s="28">
        <f>'Calculations 20to24'!L202</f>
        <v>6.0215580210465233E-2</v>
      </c>
      <c r="M21" s="28">
        <f>'Calculations 20to24'!M202</f>
        <v>5.958309680115613E-2</v>
      </c>
      <c r="N21" s="28">
        <f>'Calculations 20to24'!N202</f>
        <v>5.895188337608992E-2</v>
      </c>
      <c r="O21" s="28">
        <f>'Calculations 20to24'!O202</f>
        <v>5.8322097033832336E-2</v>
      </c>
      <c r="P21" s="28">
        <f>'Calculations 20to24'!P202</f>
        <v>5.7693895030521032E-2</v>
      </c>
      <c r="Q21" s="28">
        <f>'Calculations 20to24'!Q202</f>
        <v>5.7067434315178141E-2</v>
      </c>
      <c r="R21" s="28">
        <f>'Calculations 20to24'!R202</f>
        <v>5.644287109045374E-2</v>
      </c>
      <c r="S21" s="28">
        <f>'Calculations 20to24'!S202</f>
        <v>5.5820360398801075E-2</v>
      </c>
      <c r="T21" s="28">
        <f>'Calculations 20to24'!T202</f>
        <v>5.5200055733994266E-2</v>
      </c>
      <c r="U21" s="28">
        <f>'Calculations 20to24'!U202</f>
        <v>5.4582108677820901E-2</v>
      </c>
      <c r="V21" s="28">
        <f>'Calculations 20to24'!V202</f>
        <v>5.3966668561697254E-2</v>
      </c>
      <c r="W21" s="28">
        <f>'Calculations 20to24'!W202</f>
        <v>5.3353882152885786E-2</v>
      </c>
      <c r="X21" s="28">
        <f>'Calculations 20to24'!X202</f>
        <v>5.2743893364919955E-2</v>
      </c>
      <c r="Y21" s="28">
        <f>'Calculations 20to24'!Y202</f>
        <v>5.2136842991781444E-2</v>
      </c>
      <c r="Z21" s="28">
        <f>'Calculations 20to24'!Z202</f>
        <v>5.1532868465312562E-2</v>
      </c>
      <c r="AA21" s="28">
        <f>'Calculations 20to24'!AA202</f>
        <v>5.0932103635292658E-2</v>
      </c>
      <c r="AB21" s="28">
        <f>'Calculations 20to24'!AB202</f>
        <v>5.0334678571562361E-2</v>
      </c>
      <c r="AC21" s="28">
        <f>'Calculations 20to24'!AC202</f>
        <v>4.9740719387529227E-2</v>
      </c>
      <c r="AD21" s="28">
        <f>'Calculations 20to24'!AD202</f>
        <v>4.915034808435876E-2</v>
      </c>
      <c r="AE21" s="28">
        <f>'Calculations 20to24'!AE202</f>
        <v>4.8563682415111102E-2</v>
      </c>
      <c r="AF21" s="28">
        <f>'Calculations 20to24'!AF202</f>
        <v>4.7980835768067151E-2</v>
      </c>
      <c r="AG21">
        <f t="shared" si="1"/>
        <v>4.7195183100847693E-2</v>
      </c>
      <c r="AH21">
        <f t="shared" si="1"/>
        <v>4.6573624964193039E-2</v>
      </c>
      <c r="AI21">
        <f t="shared" si="1"/>
        <v>4.5952066827538385E-2</v>
      </c>
      <c r="AJ21">
        <f t="shared" si="1"/>
        <v>4.5330508690883509E-2</v>
      </c>
      <c r="AK21">
        <f t="shared" si="1"/>
        <v>4.4708950554228855E-2</v>
      </c>
      <c r="AL21">
        <f t="shared" si="1"/>
        <v>4.40873924175742E-2</v>
      </c>
      <c r="AM21">
        <f t="shared" si="1"/>
        <v>4.3465834280919324E-2</v>
      </c>
      <c r="AN21">
        <f t="shared" si="1"/>
        <v>4.284427614426467E-2</v>
      </c>
      <c r="AO21">
        <f t="shared" si="1"/>
        <v>4.2222718007610016E-2</v>
      </c>
      <c r="AP21">
        <f t="shared" si="1"/>
        <v>4.1601159870955362E-2</v>
      </c>
      <c r="AQ21">
        <f t="shared" si="1"/>
        <v>4.0979601734300486E-2</v>
      </c>
      <c r="AR21">
        <f t="shared" si="1"/>
        <v>4.0358043597645832E-2</v>
      </c>
      <c r="AS21">
        <f t="shared" si="1"/>
        <v>3.9736485460991178E-2</v>
      </c>
      <c r="AT21">
        <f t="shared" si="1"/>
        <v>3.9114927324336302E-2</v>
      </c>
      <c r="AU21">
        <f t="shared" si="1"/>
        <v>3.8493369187681648E-2</v>
      </c>
      <c r="AV21">
        <f t="shared" si="1"/>
        <v>3.7871811051026993E-2</v>
      </c>
      <c r="AW21">
        <f t="shared" si="2"/>
        <v>3.7250252914372339E-2</v>
      </c>
      <c r="AX21">
        <f t="shared" si="2"/>
        <v>3.6628694777717463E-2</v>
      </c>
      <c r="AY21">
        <f t="shared" si="2"/>
        <v>3.6007136641062809E-2</v>
      </c>
      <c r="AZ21">
        <f t="shared" si="2"/>
        <v>3.5385578504408155E-2</v>
      </c>
    </row>
    <row r="22" spans="1:52" x14ac:dyDescent="0.2">
      <c r="A22" s="6" t="s">
        <v>39</v>
      </c>
      <c r="B22" s="28">
        <f>'Calculations 20to24'!B203</f>
        <v>7.5067024128686335E-2</v>
      </c>
      <c r="C22" s="28">
        <f>'Calculations 20to24'!C203</f>
        <v>7.4620115450043767E-2</v>
      </c>
      <c r="D22" s="28">
        <f>'Calculations 20to24'!D203</f>
        <v>7.3622875412418493E-2</v>
      </c>
      <c r="E22" s="28">
        <f>'Calculations 20to24'!E203</f>
        <v>7.2772845560709856E-2</v>
      </c>
      <c r="F22" s="28">
        <f>'Calculations 20to24'!F203</f>
        <v>7.2070566476376274E-2</v>
      </c>
      <c r="G22" s="28">
        <f>'Calculations 20to24'!G203</f>
        <v>7.0774564895725658E-2</v>
      </c>
      <c r="H22" s="28">
        <f>'Calculations 20to24'!H203</f>
        <v>6.9979032327915691E-2</v>
      </c>
      <c r="I22" s="28">
        <f>'Calculations 20to24'!I203</f>
        <v>7.0000486253285685E-2</v>
      </c>
      <c r="J22" s="28">
        <f>'Calculations 20to24'!J203</f>
        <v>6.9684831165434835E-2</v>
      </c>
      <c r="K22" s="28">
        <f>'Calculations 20to24'!K203</f>
        <v>6.8323331120337047E-2</v>
      </c>
      <c r="L22" s="28">
        <f>'Calculations 20to24'!L203</f>
        <v>6.763002277633004E-2</v>
      </c>
      <c r="M22" s="28">
        <f>'Calculations 20to24'!M203</f>
        <v>6.6895629418825348E-2</v>
      </c>
      <c r="N22" s="28">
        <f>'Calculations 20to24'!N203</f>
        <v>6.6162934025228784E-2</v>
      </c>
      <c r="O22" s="28">
        <f>'Calculations 20to24'!O203</f>
        <v>6.5432122301143703E-2</v>
      </c>
      <c r="P22" s="28">
        <f>'Calculations 20to24'!P203</f>
        <v>6.4703380359255713E-2</v>
      </c>
      <c r="Q22" s="28">
        <f>'Calculations 20to24'!Q203</f>
        <v>6.397689411556369E-2</v>
      </c>
      <c r="R22" s="28">
        <f>'Calculations 20to24'!R203</f>
        <v>6.3252848718598861E-2</v>
      </c>
      <c r="S22" s="28">
        <f>'Calculations 20to24'!S203</f>
        <v>6.2531428011769835E-2</v>
      </c>
      <c r="T22" s="28">
        <f>'Calculations 20to24'!T203</f>
        <v>6.1812814028834144E-2</v>
      </c>
      <c r="U22" s="28">
        <f>'Calculations 20to24'!U203</f>
        <v>6.1097186522371269E-2</v>
      </c>
      <c r="V22" s="28">
        <f>'Calculations 20to24'!V203</f>
        <v>6.0384722525006512E-2</v>
      </c>
      <c r="W22" s="28">
        <f>'Calculations 20to24'!W203</f>
        <v>5.9675595943024892E-2</v>
      </c>
      <c r="X22" s="28">
        <f>'Calculations 20to24'!X203</f>
        <v>5.8969977181903506E-2</v>
      </c>
      <c r="Y22" s="28">
        <f>'Calculations 20to24'!Y203</f>
        <v>5.8268032803195195E-2</v>
      </c>
      <c r="Z22" s="28">
        <f>'Calculations 20to24'!Z203</f>
        <v>5.7569925212105098E-2</v>
      </c>
      <c r="AA22" s="28">
        <f>'Calculations 20to24'!AA203</f>
        <v>5.6875812375015412E-2</v>
      </c>
      <c r="AB22" s="28">
        <f>'Calculations 20to24'!AB203</f>
        <v>5.6185847566147119E-2</v>
      </c>
      <c r="AC22" s="28">
        <f>'Calculations 20to24'!AC203</f>
        <v>5.5500179142472281E-2</v>
      </c>
      <c r="AD22" s="28">
        <f>'Calculations 20to24'!AD203</f>
        <v>5.4818950345941773E-2</v>
      </c>
      <c r="AE22" s="28">
        <f>'Calculations 20to24'!AE203</f>
        <v>5.4142299132033687E-2</v>
      </c>
      <c r="AF22" s="28">
        <f>'Calculations 20to24'!AF203</f>
        <v>5.347035802359499E-2</v>
      </c>
      <c r="AG22">
        <f t="shared" si="1"/>
        <v>5.253630165692047E-2</v>
      </c>
      <c r="AH22">
        <f t="shared" si="1"/>
        <v>5.1815238588463153E-2</v>
      </c>
      <c r="AI22">
        <f t="shared" si="1"/>
        <v>5.1094175520006058E-2</v>
      </c>
      <c r="AJ22">
        <f t="shared" si="1"/>
        <v>5.0373112451548963E-2</v>
      </c>
      <c r="AK22">
        <f t="shared" si="1"/>
        <v>4.9652049383091645E-2</v>
      </c>
      <c r="AL22">
        <f t="shared" si="1"/>
        <v>4.893098631463455E-2</v>
      </c>
      <c r="AM22">
        <f t="shared" si="1"/>
        <v>4.8209923246177233E-2</v>
      </c>
      <c r="AN22">
        <f t="shared" si="1"/>
        <v>4.7488860177720138E-2</v>
      </c>
      <c r="AO22">
        <f t="shared" si="1"/>
        <v>4.6767797109263043E-2</v>
      </c>
      <c r="AP22">
        <f t="shared" si="1"/>
        <v>4.6046734040805726E-2</v>
      </c>
      <c r="AQ22">
        <f t="shared" si="1"/>
        <v>4.5325670972348631E-2</v>
      </c>
      <c r="AR22">
        <f t="shared" si="1"/>
        <v>4.4604607903891313E-2</v>
      </c>
      <c r="AS22">
        <f t="shared" si="1"/>
        <v>4.3883544835434218E-2</v>
      </c>
      <c r="AT22">
        <f t="shared" si="1"/>
        <v>4.3162481766977123E-2</v>
      </c>
      <c r="AU22">
        <f t="shared" si="1"/>
        <v>4.2441418698519806E-2</v>
      </c>
      <c r="AV22">
        <f t="shared" si="1"/>
        <v>4.1720355630062711E-2</v>
      </c>
      <c r="AW22">
        <f t="shared" si="2"/>
        <v>4.0999292561605394E-2</v>
      </c>
      <c r="AX22">
        <f t="shared" si="2"/>
        <v>4.0278229493148299E-2</v>
      </c>
      <c r="AY22">
        <f t="shared" si="2"/>
        <v>3.9557166424691204E-2</v>
      </c>
      <c r="AZ22">
        <f t="shared" si="2"/>
        <v>3.8836103356233886E-2</v>
      </c>
    </row>
    <row r="23" spans="1:52" x14ac:dyDescent="0.2">
      <c r="A23" s="6" t="s">
        <v>40</v>
      </c>
      <c r="B23" s="28">
        <f>'Calculations 20to24'!B204</f>
        <v>6.4873417721518972E-2</v>
      </c>
      <c r="C23" s="28">
        <f>'Calculations 20to24'!C204</f>
        <v>6.4562649662048624E-2</v>
      </c>
      <c r="D23" s="28">
        <f>'Calculations 20to24'!D204</f>
        <v>6.3730149381931486E-2</v>
      </c>
      <c r="E23" s="28">
        <f>'Calculations 20to24'!E204</f>
        <v>6.3032988589039371E-2</v>
      </c>
      <c r="F23" s="28">
        <f>'Calculations 20to24'!F204</f>
        <v>6.2500142293687957E-2</v>
      </c>
      <c r="G23" s="28">
        <f>'Calculations 20to24'!G204</f>
        <v>6.1512076010376705E-2</v>
      </c>
      <c r="H23" s="28">
        <f>'Calculations 20to24'!H204</f>
        <v>6.0971361899224905E-2</v>
      </c>
      <c r="I23" s="28">
        <f>'Calculations 20to24'!I204</f>
        <v>6.1072254663555009E-2</v>
      </c>
      <c r="J23" s="28">
        <f>'Calculations 20to24'!J204</f>
        <v>6.0816854008358262E-2</v>
      </c>
      <c r="K23" s="28">
        <f>'Calculations 20to24'!K204</f>
        <v>5.9643026065858362E-2</v>
      </c>
      <c r="L23" s="28">
        <f>'Calculations 20to24'!L204</f>
        <v>5.9177910777038746E-2</v>
      </c>
      <c r="M23" s="28">
        <f>'Calculations 20to24'!M204</f>
        <v>5.8616063244749265E-2</v>
      </c>
      <c r="N23" s="28">
        <f>'Calculations 20to24'!N204</f>
        <v>5.8054725524387764E-2</v>
      </c>
      <c r="O23" s="28">
        <f>'Calculations 20to24'!O204</f>
        <v>5.7494006110063126E-2</v>
      </c>
      <c r="P23" s="28">
        <f>'Calculations 20to24'!P204</f>
        <v>5.6934015673482379E-2</v>
      </c>
      <c r="Q23" s="28">
        <f>'Calculations 20to24'!Q204</f>
        <v>5.6374866666188531E-2</v>
      </c>
      <c r="R23" s="28">
        <f>'Calculations 20to24'!R204</f>
        <v>5.5816672938046416E-2</v>
      </c>
      <c r="S23" s="28">
        <f>'Calculations 20to24'!S204</f>
        <v>5.5259549372091654E-2</v>
      </c>
      <c r="T23" s="28">
        <f>'Calculations 20to24'!T204</f>
        <v>5.4703611535808105E-2</v>
      </c>
      <c r="U23" s="28">
        <f>'Calculations 20to24'!U204</f>
        <v>5.4148975348862288E-2</v>
      </c>
      <c r="V23" s="28">
        <f>'Calculations 20to24'!V204</f>
        <v>5.3595756767273926E-2</v>
      </c>
      <c r="W23" s="28">
        <f>'Calculations 20to24'!W204</f>
        <v>5.3044071483966553E-2</v>
      </c>
      <c r="X23" s="28">
        <f>'Calculations 20to24'!X204</f>
        <v>5.2494034645597758E-2</v>
      </c>
      <c r="Y23" s="28">
        <f>'Calculations 20to24'!Y204</f>
        <v>5.1945760585534059E-2</v>
      </c>
      <c r="Z23" s="28">
        <f>'Calculations 20to24'!Z204</f>
        <v>5.1399362572797161E-2</v>
      </c>
      <c r="AA23" s="28">
        <f>'Calculations 20to24'!AA204</f>
        <v>5.0854952576771993E-2</v>
      </c>
      <c r="AB23" s="28">
        <f>'Calculations 20to24'!AB204</f>
        <v>5.0312641047439793E-2</v>
      </c>
      <c r="AC23" s="28">
        <f>'Calculations 20to24'!AC204</f>
        <v>4.9772536710861306E-2</v>
      </c>
      <c r="AD23" s="28">
        <f>'Calculations 20to24'!AD204</f>
        <v>4.9234746379614641E-2</v>
      </c>
      <c r="AE23" s="28">
        <f>'Calculations 20to24'!AE204</f>
        <v>4.8699374777857837E-2</v>
      </c>
      <c r="AF23" s="28">
        <f>'Calculations 20to24'!AF204</f>
        <v>4.8166524380670039E-2</v>
      </c>
      <c r="AG23">
        <f t="shared" si="1"/>
        <v>4.7514545868173386E-2</v>
      </c>
      <c r="AH23">
        <f t="shared" si="1"/>
        <v>4.6958368131275741E-2</v>
      </c>
      <c r="AI23">
        <f t="shared" si="1"/>
        <v>4.6402190394377874E-2</v>
      </c>
      <c r="AJ23">
        <f t="shared" si="1"/>
        <v>4.5846012657480006E-2</v>
      </c>
      <c r="AK23">
        <f t="shared" si="1"/>
        <v>4.5289834920582139E-2</v>
      </c>
      <c r="AL23">
        <f t="shared" si="1"/>
        <v>4.4733657183684272E-2</v>
      </c>
      <c r="AM23">
        <f t="shared" si="1"/>
        <v>4.4177479446786405E-2</v>
      </c>
      <c r="AN23">
        <f t="shared" si="1"/>
        <v>4.362130170988876E-2</v>
      </c>
      <c r="AO23">
        <f t="shared" si="1"/>
        <v>4.3065123972990893E-2</v>
      </c>
      <c r="AP23">
        <f t="shared" si="1"/>
        <v>4.2508946236093026E-2</v>
      </c>
      <c r="AQ23">
        <f t="shared" si="1"/>
        <v>4.1952768499195159E-2</v>
      </c>
      <c r="AR23">
        <f t="shared" si="1"/>
        <v>4.1396590762297292E-2</v>
      </c>
      <c r="AS23">
        <f t="shared" si="1"/>
        <v>4.0840413025399425E-2</v>
      </c>
      <c r="AT23">
        <f t="shared" si="1"/>
        <v>4.028423528850178E-2</v>
      </c>
      <c r="AU23">
        <f t="shared" si="1"/>
        <v>3.9728057551603913E-2</v>
      </c>
      <c r="AV23">
        <f t="shared" si="1"/>
        <v>3.9171879814706045E-2</v>
      </c>
      <c r="AW23">
        <f t="shared" si="2"/>
        <v>3.8615702077808178E-2</v>
      </c>
      <c r="AX23">
        <f t="shared" si="2"/>
        <v>3.8059524340910311E-2</v>
      </c>
      <c r="AY23">
        <f t="shared" si="2"/>
        <v>3.7503346604012444E-2</v>
      </c>
      <c r="AZ23">
        <f t="shared" si="2"/>
        <v>3.6947168867114799E-2</v>
      </c>
    </row>
    <row r="24" spans="1:52" x14ac:dyDescent="0.2">
      <c r="A24" s="6" t="s">
        <v>41</v>
      </c>
      <c r="B24" s="28">
        <f>'Calculations 20to24'!B205</f>
        <v>5.4807692307692321E-2</v>
      </c>
      <c r="C24" s="28">
        <f>'Calculations 20to24'!C205</f>
        <v>5.4508608004195387E-2</v>
      </c>
      <c r="D24" s="28">
        <f>'Calculations 20to24'!D205</f>
        <v>5.383482595173994E-2</v>
      </c>
      <c r="E24" s="28">
        <f>'Calculations 20to24'!E205</f>
        <v>5.328133667589826E-2</v>
      </c>
      <c r="F24" s="28">
        <f>'Calculations 20to24'!F205</f>
        <v>5.2848239700954765E-2</v>
      </c>
      <c r="G24" s="28">
        <f>'Calculations 20to24'!G205</f>
        <v>5.2023856303376165E-2</v>
      </c>
      <c r="H24" s="28">
        <f>'Calculations 20to24'!H205</f>
        <v>5.1560315003278609E-2</v>
      </c>
      <c r="I24" s="28">
        <f>'Calculations 20to24'!I205</f>
        <v>5.1671608746019816E-2</v>
      </c>
      <c r="J24" s="28">
        <f>'Calculations 20to24'!J205</f>
        <v>5.1532589008847496E-2</v>
      </c>
      <c r="K24" s="28">
        <f>'Calculations 20to24'!K205</f>
        <v>5.0648429870919429E-2</v>
      </c>
      <c r="L24" s="28">
        <f>'Calculations 20to24'!L205</f>
        <v>5.0156174060132543E-2</v>
      </c>
      <c r="M24" s="28">
        <f>'Calculations 20to24'!M205</f>
        <v>4.9693445266840212E-2</v>
      </c>
      <c r="N24" s="28">
        <f>'Calculations 20to24'!N205</f>
        <v>4.9230300123797872E-2</v>
      </c>
      <c r="O24" s="28">
        <f>'Calculations 20to24'!O205</f>
        <v>4.8766853717998632E-2</v>
      </c>
      <c r="P24" s="28">
        <f>'Calculations 20to24'!P205</f>
        <v>4.8303223875397247E-2</v>
      </c>
      <c r="Q24" s="28">
        <f>'Calculations 20to24'!Q205</f>
        <v>4.7839530694800396E-2</v>
      </c>
      <c r="R24" s="28">
        <f>'Calculations 20to24'!R205</f>
        <v>4.737589610062018E-2</v>
      </c>
      <c r="S24" s="28">
        <f>'Calculations 20to24'!S205</f>
        <v>4.6912443414764068E-2</v>
      </c>
      <c r="T24" s="28">
        <f>'Calculations 20to24'!T205</f>
        <v>4.6449296947864684E-2</v>
      </c>
      <c r="U24" s="28">
        <f>'Calculations 20to24'!U205</f>
        <v>4.5986581609987219E-2</v>
      </c>
      <c r="V24" s="28">
        <f>'Calculations 20to24'!V205</f>
        <v>4.5524422540883028E-2</v>
      </c>
      <c r="W24" s="28">
        <f>'Calculations 20to24'!W205</f>
        <v>4.5062944759798142E-2</v>
      </c>
      <c r="X24" s="28">
        <f>'Calculations 20to24'!X205</f>
        <v>4.4602272834779688E-2</v>
      </c>
      <c r="Y24" s="28">
        <f>'Calculations 20to24'!Y205</f>
        <v>4.4142530571367911E-2</v>
      </c>
      <c r="Z24" s="28">
        <f>'Calculations 20to24'!Z205</f>
        <v>4.3683840720502701E-2</v>
      </c>
      <c r="AA24" s="28">
        <f>'Calculations 20to24'!AA205</f>
        <v>4.3226324705420281E-2</v>
      </c>
      <c r="AB24" s="28">
        <f>'Calculations 20to24'!AB205</f>
        <v>4.277010236726933E-2</v>
      </c>
      <c r="AC24" s="28">
        <f>'Calculations 20to24'!AC205</f>
        <v>4.2315291729122698E-2</v>
      </c>
      <c r="AD24" s="28">
        <f>'Calculations 20to24'!AD205</f>
        <v>4.1862008778026642E-2</v>
      </c>
      <c r="AE24" s="28">
        <f>'Calculations 20to24'!AE205</f>
        <v>4.1410367264679622E-2</v>
      </c>
      <c r="AF24" s="28">
        <f>'Calculations 20to24'!AF205</f>
        <v>4.0960478520306612E-2</v>
      </c>
      <c r="AG24">
        <f t="shared" si="1"/>
        <v>4.0475420687049124E-2</v>
      </c>
      <c r="AH24">
        <f t="shared" si="1"/>
        <v>4.0015231592535505E-2</v>
      </c>
      <c r="AI24">
        <f t="shared" si="1"/>
        <v>3.9555042498021886E-2</v>
      </c>
      <c r="AJ24">
        <f t="shared" si="1"/>
        <v>3.9094853403508267E-2</v>
      </c>
      <c r="AK24">
        <f t="shared" si="1"/>
        <v>3.8634664308994648E-2</v>
      </c>
      <c r="AL24">
        <f t="shared" si="1"/>
        <v>3.817447521448103E-2</v>
      </c>
      <c r="AM24">
        <f t="shared" si="1"/>
        <v>3.77142861199673E-2</v>
      </c>
      <c r="AN24">
        <f t="shared" si="1"/>
        <v>3.7254097025453681E-2</v>
      </c>
      <c r="AO24">
        <f t="shared" si="1"/>
        <v>3.6793907930940062E-2</v>
      </c>
      <c r="AP24">
        <f t="shared" si="1"/>
        <v>3.6333718836426443E-2</v>
      </c>
      <c r="AQ24">
        <f t="shared" si="1"/>
        <v>3.5873529741912824E-2</v>
      </c>
      <c r="AR24">
        <f t="shared" si="1"/>
        <v>3.5413340647399205E-2</v>
      </c>
      <c r="AS24">
        <f t="shared" si="1"/>
        <v>3.4953151552885586E-2</v>
      </c>
      <c r="AT24">
        <f t="shared" si="1"/>
        <v>3.4492962458371967E-2</v>
      </c>
      <c r="AU24">
        <f t="shared" si="1"/>
        <v>3.4032773363858349E-2</v>
      </c>
      <c r="AV24">
        <f t="shared" si="1"/>
        <v>3.357258426934473E-2</v>
      </c>
      <c r="AW24">
        <f t="shared" si="2"/>
        <v>3.3112395174831111E-2</v>
      </c>
      <c r="AX24">
        <f t="shared" si="2"/>
        <v>3.2652206080317492E-2</v>
      </c>
      <c r="AY24">
        <f t="shared" si="2"/>
        <v>3.2192016985803873E-2</v>
      </c>
      <c r="AZ24">
        <f t="shared" si="2"/>
        <v>3.1731827891290254E-2</v>
      </c>
    </row>
    <row r="25" spans="1:52" x14ac:dyDescent="0.2">
      <c r="A25" s="6" t="s">
        <v>42</v>
      </c>
      <c r="B25" s="28">
        <f>'Calculations 20to24'!B206</f>
        <v>6.5003282994090611E-2</v>
      </c>
      <c r="C25" s="28">
        <f>'Calculations 20to24'!C206</f>
        <v>6.4642969477097814E-2</v>
      </c>
      <c r="D25" s="28">
        <f>'Calculations 20to24'!D206</f>
        <v>6.379325318997181E-2</v>
      </c>
      <c r="E25" s="28">
        <f>'Calculations 20to24'!E206</f>
        <v>6.3069371393474863E-2</v>
      </c>
      <c r="F25" s="28">
        <f>'Calculations 20to24'!F206</f>
        <v>6.2483608989815788E-2</v>
      </c>
      <c r="G25" s="28">
        <f>'Calculations 20to24'!G206</f>
        <v>6.1410875827513027E-2</v>
      </c>
      <c r="H25" s="28">
        <f>'Calculations 20to24'!H206</f>
        <v>6.0768523298658776E-2</v>
      </c>
      <c r="I25" s="28">
        <f>'Calculations 20to24'!I206</f>
        <v>6.0801366690118465E-2</v>
      </c>
      <c r="J25" s="28">
        <f>'Calculations 20to24'!J206</f>
        <v>6.052470379042061E-2</v>
      </c>
      <c r="K25" s="28">
        <f>'Calculations 20to24'!K206</f>
        <v>5.934987490138683E-2</v>
      </c>
      <c r="L25" s="28">
        <f>'Calculations 20to24'!L206</f>
        <v>5.8795677843634667E-2</v>
      </c>
      <c r="M25" s="28">
        <f>'Calculations 20to24'!M206</f>
        <v>5.8181177646573011E-2</v>
      </c>
      <c r="N25" s="28">
        <f>'Calculations 20to24'!N206</f>
        <v>5.7567641746652611E-2</v>
      </c>
      <c r="O25" s="28">
        <f>'Calculations 20to24'!O206</f>
        <v>5.6955236039553291E-2</v>
      </c>
      <c r="P25" s="28">
        <f>'Calculations 20to24'!P206</f>
        <v>5.6344126481605618E-2</v>
      </c>
      <c r="Q25" s="28">
        <f>'Calculations 20to24'!Q206</f>
        <v>5.5734478605897045E-2</v>
      </c>
      <c r="R25" s="28">
        <f>'Calculations 20to24'!R206</f>
        <v>5.5126457065223476E-2</v>
      </c>
      <c r="S25" s="28">
        <f>'Calculations 20to24'!S206</f>
        <v>5.4520225201906775E-2</v>
      </c>
      <c r="T25" s="28">
        <f>'Calculations 20to24'!T206</f>
        <v>5.3915944644398923E-2</v>
      </c>
      <c r="U25" s="28">
        <f>'Calculations 20to24'!U206</f>
        <v>5.3313774930502406E-2</v>
      </c>
      <c r="V25" s="28">
        <f>'Calculations 20to24'!V206</f>
        <v>5.2713873156944598E-2</v>
      </c>
      <c r="W25" s="28">
        <f>'Calculations 20to24'!W206</f>
        <v>5.2116393654966259E-2</v>
      </c>
      <c r="X25" s="28">
        <f>'Calculations 20to24'!X206</f>
        <v>5.1521487691501222E-2</v>
      </c>
      <c r="Y25" s="28">
        <f>'Calculations 20to24'!Y206</f>
        <v>5.0929303195457958E-2</v>
      </c>
      <c r="Z25" s="28">
        <f>'Calculations 20to24'!Z206</f>
        <v>5.0339984508545745E-2</v>
      </c>
      <c r="AA25" s="28">
        <f>'Calculations 20to24'!AA206</f>
        <v>4.9753672160026623E-2</v>
      </c>
      <c r="AB25" s="28">
        <f>'Calculations 20to24'!AB206</f>
        <v>4.9170502664727021E-2</v>
      </c>
      <c r="AC25" s="28">
        <f>'Calculations 20to24'!AC206</f>
        <v>4.8590608343586868E-2</v>
      </c>
      <c r="AD25" s="28">
        <f>'Calculations 20to24'!AD206</f>
        <v>4.8014117165991917E-2</v>
      </c>
      <c r="AE25" s="28">
        <f>'Calculations 20to24'!AE206</f>
        <v>4.7441152613089316E-2</v>
      </c>
      <c r="AF25" s="28">
        <f>'Calculations 20to24'!AF206</f>
        <v>4.6871833561265654E-2</v>
      </c>
      <c r="AG25">
        <f t="shared" si="1"/>
        <v>4.6115883965727855E-2</v>
      </c>
      <c r="AH25">
        <f t="shared" si="1"/>
        <v>4.5510696271096718E-2</v>
      </c>
      <c r="AI25">
        <f t="shared" si="1"/>
        <v>4.4905508576465802E-2</v>
      </c>
      <c r="AJ25">
        <f t="shared" si="1"/>
        <v>4.4300320881834665E-2</v>
      </c>
      <c r="AK25">
        <f t="shared" si="1"/>
        <v>4.3695133187203528E-2</v>
      </c>
      <c r="AL25">
        <f t="shared" si="1"/>
        <v>4.308994549257239E-2</v>
      </c>
      <c r="AM25">
        <f t="shared" si="1"/>
        <v>4.2484757797941253E-2</v>
      </c>
      <c r="AN25">
        <f t="shared" si="1"/>
        <v>4.1879570103310115E-2</v>
      </c>
      <c r="AO25">
        <f t="shared" si="1"/>
        <v>4.1274382408678978E-2</v>
      </c>
      <c r="AP25">
        <f t="shared" si="1"/>
        <v>4.066919471404784E-2</v>
      </c>
      <c r="AQ25">
        <f t="shared" si="1"/>
        <v>4.0064007019416703E-2</v>
      </c>
      <c r="AR25">
        <f t="shared" si="1"/>
        <v>3.9458819324785788E-2</v>
      </c>
      <c r="AS25">
        <f t="shared" si="1"/>
        <v>3.885363163015465E-2</v>
      </c>
      <c r="AT25">
        <f t="shared" si="1"/>
        <v>3.8248443935523513E-2</v>
      </c>
      <c r="AU25">
        <f t="shared" si="1"/>
        <v>3.7643256240892375E-2</v>
      </c>
      <c r="AV25">
        <f t="shared" si="1"/>
        <v>3.7038068546261238E-2</v>
      </c>
      <c r="AW25">
        <f t="shared" si="2"/>
        <v>3.6432880851630101E-2</v>
      </c>
      <c r="AX25">
        <f t="shared" si="2"/>
        <v>3.5827693156998963E-2</v>
      </c>
      <c r="AY25">
        <f t="shared" si="2"/>
        <v>3.5222505462367826E-2</v>
      </c>
      <c r="AZ25">
        <f t="shared" si="2"/>
        <v>3.461731776773691E-2</v>
      </c>
    </row>
    <row r="26" spans="1:52" x14ac:dyDescent="0.2">
      <c r="A26" s="6" t="s">
        <v>105</v>
      </c>
      <c r="B26" s="28">
        <f>'Calculations 20to24'!B207</f>
        <v>4.9865229110512124E-2</v>
      </c>
      <c r="C26" s="28">
        <f>'Calculations 20to24'!C207</f>
        <v>4.962858594040704E-2</v>
      </c>
      <c r="D26" s="28">
        <f>'Calculations 20to24'!D207</f>
        <v>4.9058183271567586E-2</v>
      </c>
      <c r="E26" s="28">
        <f>'Calculations 20to24'!E207</f>
        <v>4.8594720476517049E-2</v>
      </c>
      <c r="F26" s="28">
        <f>'Calculations 20to24'!F207</f>
        <v>4.823351316283233E-2</v>
      </c>
      <c r="G26" s="28">
        <f>'Calculations 20to24'!G207</f>
        <v>4.7514462399843957E-2</v>
      </c>
      <c r="H26" s="28">
        <f>'Calculations 20to24'!H207</f>
        <v>4.7116089098704662E-2</v>
      </c>
      <c r="I26" s="28">
        <f>'Calculations 20to24'!I207</f>
        <v>4.7234839422873674E-2</v>
      </c>
      <c r="J26" s="28">
        <f>'Calculations 20to24'!J207</f>
        <v>4.7133676645757454E-2</v>
      </c>
      <c r="K26" s="28">
        <f>'Calculations 20to24'!K207</f>
        <v>4.6364522279419521E-2</v>
      </c>
      <c r="L26" s="28">
        <f>'Calculations 20to24'!L207</f>
        <v>4.5950401275186119E-2</v>
      </c>
      <c r="M26" s="28">
        <f>'Calculations 20to24'!M207</f>
        <v>4.5557471245470542E-2</v>
      </c>
      <c r="N26" s="28">
        <f>'Calculations 20to24'!N207</f>
        <v>4.5163626220062279E-2</v>
      </c>
      <c r="O26" s="28">
        <f>'Calculations 20to24'!O207</f>
        <v>4.476896172249608E-2</v>
      </c>
      <c r="P26" s="28">
        <f>'Calculations 20to24'!P207</f>
        <v>4.4373576401283935E-2</v>
      </c>
      <c r="Q26" s="28">
        <f>'Calculations 20to24'!Q207</f>
        <v>4.3977571615168597E-2</v>
      </c>
      <c r="R26" s="28">
        <f>'Calculations 20to24'!R207</f>
        <v>4.3581051033656212E-2</v>
      </c>
      <c r="S26" s="28">
        <f>'Calculations 20to24'!S207</f>
        <v>4.3184120253086523E-2</v>
      </c>
      <c r="T26" s="28">
        <f>'Calculations 20to24'!T207</f>
        <v>4.2786886428444214E-2</v>
      </c>
      <c r="U26" s="28">
        <f>'Calculations 20to24'!U207</f>
        <v>4.2389457921062211E-2</v>
      </c>
      <c r="V26" s="28">
        <f>'Calculations 20to24'!V207</f>
        <v>4.1991943962314621E-2</v>
      </c>
      <c r="W26" s="28">
        <f>'Calculations 20to24'!W207</f>
        <v>4.159445433334856E-2</v>
      </c>
      <c r="X26" s="28">
        <f>'Calculations 20to24'!X207</f>
        <v>4.1197099060852109E-2</v>
      </c>
      <c r="Y26" s="28">
        <f>'Calculations 20to24'!Y207</f>
        <v>4.079998812881145E-2</v>
      </c>
      <c r="Z26" s="28">
        <f>'Calculations 20to24'!Z207</f>
        <v>4.0403231206163286E-2</v>
      </c>
      <c r="AA26" s="28">
        <f>'Calculations 20to24'!AA207</f>
        <v>4.0006937390205749E-2</v>
      </c>
      <c r="AB26" s="28">
        <f>'Calculations 20to24'!AB207</f>
        <v>3.9611214965592612E-2</v>
      </c>
      <c r="AC26" s="28">
        <f>'Calculations 20to24'!AC207</f>
        <v>3.9216171178693783E-2</v>
      </c>
      <c r="AD26" s="28">
        <f>'Calculations 20to24'!AD207</f>
        <v>3.8821912027074745E-2</v>
      </c>
      <c r="AE26" s="28">
        <f>'Calculations 20to24'!AE207</f>
        <v>3.8428542063808309E-2</v>
      </c>
      <c r="AF26" s="28">
        <f>'Calculations 20to24'!AF207</f>
        <v>3.803616421630835E-2</v>
      </c>
      <c r="AG26">
        <f t="shared" si="1"/>
        <v>3.7661445399254645E-2</v>
      </c>
      <c r="AH26">
        <f t="shared" si="1"/>
        <v>3.7268139356753327E-2</v>
      </c>
      <c r="AI26">
        <f t="shared" si="1"/>
        <v>3.687483331425212E-2</v>
      </c>
      <c r="AJ26">
        <f t="shared" si="1"/>
        <v>3.6481527271750802E-2</v>
      </c>
      <c r="AK26">
        <f t="shared" si="1"/>
        <v>3.6088221229249595E-2</v>
      </c>
      <c r="AL26">
        <f t="shared" si="1"/>
        <v>3.5694915186748277E-2</v>
      </c>
      <c r="AM26">
        <f t="shared" si="1"/>
        <v>3.5301609144246959E-2</v>
      </c>
      <c r="AN26">
        <f t="shared" si="1"/>
        <v>3.4908303101745752E-2</v>
      </c>
      <c r="AO26">
        <f t="shared" si="1"/>
        <v>3.4514997059244434E-2</v>
      </c>
      <c r="AP26">
        <f t="shared" si="1"/>
        <v>3.4121691016743116E-2</v>
      </c>
      <c r="AQ26">
        <f t="shared" si="1"/>
        <v>3.372838497424191E-2</v>
      </c>
      <c r="AR26">
        <f t="shared" si="1"/>
        <v>3.3335078931740592E-2</v>
      </c>
      <c r="AS26">
        <f t="shared" si="1"/>
        <v>3.2941772889239274E-2</v>
      </c>
      <c r="AT26">
        <f t="shared" si="1"/>
        <v>3.2548466846738067E-2</v>
      </c>
      <c r="AU26">
        <f t="shared" si="1"/>
        <v>3.2155160804236749E-2</v>
      </c>
      <c r="AV26">
        <f t="shared" si="1"/>
        <v>3.1761854761735431E-2</v>
      </c>
      <c r="AW26">
        <f t="shared" si="2"/>
        <v>3.1368548719234224E-2</v>
      </c>
      <c r="AX26">
        <f t="shared" si="2"/>
        <v>3.0975242676732906E-2</v>
      </c>
      <c r="AY26">
        <f t="shared" si="2"/>
        <v>3.0581936634231699E-2</v>
      </c>
      <c r="AZ26">
        <f t="shared" si="2"/>
        <v>3.0188630591730381E-2</v>
      </c>
    </row>
    <row r="27" spans="1:52" x14ac:dyDescent="0.2">
      <c r="A27" s="6" t="s">
        <v>106</v>
      </c>
      <c r="B27" s="28">
        <f>'Calculations 20to24'!B208</f>
        <v>5.0505050505050483E-2</v>
      </c>
      <c r="C27" s="28">
        <f>'Calculations 20to24'!C208</f>
        <v>5.0165332826054281E-2</v>
      </c>
      <c r="D27" s="28">
        <f>'Calculations 20to24'!D208</f>
        <v>4.9478563636762132E-2</v>
      </c>
      <c r="E27" s="28">
        <f>'Calculations 20to24'!E208</f>
        <v>4.8909578271692671E-2</v>
      </c>
      <c r="F27" s="28">
        <f>'Calculations 20to24'!F208</f>
        <v>4.8478167468943886E-2</v>
      </c>
      <c r="G27" s="28">
        <f>'Calculations 20to24'!G208</f>
        <v>4.7740947164341387E-2</v>
      </c>
      <c r="H27" s="28">
        <f>'Calculations 20to24'!H208</f>
        <v>4.7338755042359341E-2</v>
      </c>
      <c r="I27" s="28">
        <f>'Calculations 20to24'!I208</f>
        <v>4.7446404147265954E-2</v>
      </c>
      <c r="J27" s="28">
        <f>'Calculations 20to24'!J208</f>
        <v>4.7302273835161966E-2</v>
      </c>
      <c r="K27" s="28">
        <f>'Calculations 20to24'!K208</f>
        <v>4.6472611163806223E-2</v>
      </c>
      <c r="L27" s="28">
        <f>'Calculations 20to24'!L208</f>
        <v>4.5973233881402051E-2</v>
      </c>
      <c r="M27" s="28">
        <f>'Calculations 20to24'!M208</f>
        <v>4.5533492781941395E-2</v>
      </c>
      <c r="N27" s="28">
        <f>'Calculations 20to24'!N208</f>
        <v>4.5094409212279626E-2</v>
      </c>
      <c r="O27" s="28">
        <f>'Calculations 20to24'!O208</f>
        <v>4.4656069138444152E-2</v>
      </c>
      <c r="P27" s="28">
        <f>'Calculations 20to24'!P208</f>
        <v>4.4218559730302781E-2</v>
      </c>
      <c r="Q27" s="28">
        <f>'Calculations 20to24'!Q208</f>
        <v>4.3781969048100867E-2</v>
      </c>
      <c r="R27" s="28">
        <f>'Calculations 20to24'!R208</f>
        <v>4.334638574457049E-2</v>
      </c>
      <c r="S27" s="28">
        <f>'Calculations 20to24'!S208</f>
        <v>4.2911898782539017E-2</v>
      </c>
      <c r="T27" s="28">
        <f>'Calculations 20to24'!T208</f>
        <v>4.2478597167920462E-2</v>
      </c>
      <c r="U27" s="28">
        <f>'Calculations 20to24'!U208</f>
        <v>4.2046569697937353E-2</v>
      </c>
      <c r="V27" s="28">
        <f>'Calculations 20to24'!V208</f>
        <v>4.161590472438173E-2</v>
      </c>
      <c r="W27" s="28">
        <f>'Calculations 20to24'!W208</f>
        <v>4.1186689931692812E-2</v>
      </c>
      <c r="X27" s="28">
        <f>'Calculations 20to24'!X208</f>
        <v>4.075901212959309E-2</v>
      </c>
      <c r="Y27" s="28">
        <f>'Calculations 20to24'!Y208</f>
        <v>4.0332957059999945E-2</v>
      </c>
      <c r="Z27" s="28">
        <f>'Calculations 20to24'!Z208</f>
        <v>3.9908609217898697E-2</v>
      </c>
      <c r="AA27" s="28">
        <f>'Calculations 20to24'!AA208</f>
        <v>3.9486051685839393E-2</v>
      </c>
      <c r="AB27" s="28">
        <f>'Calculations 20to24'!AB208</f>
        <v>3.9065365981701114E-2</v>
      </c>
      <c r="AC27" s="28">
        <f>'Calculations 20to24'!AC208</f>
        <v>3.8646631919341104E-2</v>
      </c>
      <c r="AD27" s="28">
        <f>'Calculations 20to24'!AD208</f>
        <v>3.822992748173689E-2</v>
      </c>
      <c r="AE27" s="28">
        <f>'Calculations 20to24'!AE208</f>
        <v>3.7815328706206401E-2</v>
      </c>
      <c r="AF27" s="28">
        <f>'Calculations 20to24'!AF208</f>
        <v>3.740290958128719E-2</v>
      </c>
      <c r="AG27">
        <f t="shared" si="1"/>
        <v>3.6887046335538964E-2</v>
      </c>
      <c r="AH27">
        <f t="shared" si="1"/>
        <v>3.6453921695892122E-2</v>
      </c>
      <c r="AI27">
        <f t="shared" si="1"/>
        <v>3.6020797056245279E-2</v>
      </c>
      <c r="AJ27">
        <f t="shared" si="1"/>
        <v>3.5587672416598437E-2</v>
      </c>
      <c r="AK27">
        <f t="shared" si="1"/>
        <v>3.5154547776951484E-2</v>
      </c>
      <c r="AL27">
        <f t="shared" si="1"/>
        <v>3.4721423137304641E-2</v>
      </c>
      <c r="AM27">
        <f t="shared" si="1"/>
        <v>3.4288298497657799E-2</v>
      </c>
      <c r="AN27">
        <f t="shared" si="1"/>
        <v>3.3855173858010956E-2</v>
      </c>
      <c r="AO27">
        <f t="shared" si="1"/>
        <v>3.3422049218364114E-2</v>
      </c>
      <c r="AP27">
        <f t="shared" si="1"/>
        <v>3.298892457871716E-2</v>
      </c>
      <c r="AQ27">
        <f t="shared" si="1"/>
        <v>3.2555799939070318E-2</v>
      </c>
      <c r="AR27">
        <f t="shared" si="1"/>
        <v>3.2122675299423475E-2</v>
      </c>
      <c r="AS27">
        <f t="shared" si="1"/>
        <v>3.1689550659776633E-2</v>
      </c>
      <c r="AT27">
        <f t="shared" si="1"/>
        <v>3.125642602012968E-2</v>
      </c>
      <c r="AU27">
        <f t="shared" si="1"/>
        <v>3.0823301380482837E-2</v>
      </c>
      <c r="AV27">
        <f t="shared" si="1"/>
        <v>3.0390176740835995E-2</v>
      </c>
      <c r="AW27">
        <f t="shared" si="2"/>
        <v>2.9957052101189152E-2</v>
      </c>
      <c r="AX27">
        <f t="shared" si="2"/>
        <v>2.9523927461542199E-2</v>
      </c>
      <c r="AY27">
        <f t="shared" si="2"/>
        <v>2.9090802821895356E-2</v>
      </c>
      <c r="AZ27">
        <f t="shared" si="2"/>
        <v>2.8657678182248514E-2</v>
      </c>
    </row>
    <row r="28" spans="1:52" x14ac:dyDescent="0.2">
      <c r="A28" s="6" t="s">
        <v>107</v>
      </c>
      <c r="B28" s="28">
        <f>'Calculations 20to24'!B209</f>
        <v>4.2067307692307696E-2</v>
      </c>
      <c r="C28" s="28">
        <f>'Calculations 20to24'!C209</f>
        <v>4.1918089046786684E-2</v>
      </c>
      <c r="D28" s="28">
        <f>'Calculations 20to24'!D209</f>
        <v>4.1477497250968685E-2</v>
      </c>
      <c r="E28" s="28">
        <f>'Calculations 20to24'!E209</f>
        <v>4.1113779644427452E-2</v>
      </c>
      <c r="F28" s="28">
        <f>'Calculations 20to24'!F209</f>
        <v>4.08237116221324E-2</v>
      </c>
      <c r="G28" s="28">
        <f>'Calculations 20to24'!G209</f>
        <v>4.0222066466100624E-2</v>
      </c>
      <c r="H28" s="28">
        <f>'Calculations 20to24'!H209</f>
        <v>3.9879803487311946E-2</v>
      </c>
      <c r="I28" s="28">
        <f>'Calculations 20to24'!I209</f>
        <v>3.9941046209227275E-2</v>
      </c>
      <c r="J28" s="28">
        <f>'Calculations 20to24'!J209</f>
        <v>3.9816241188939928E-2</v>
      </c>
      <c r="K28" s="28">
        <f>'Calculations 20to24'!K209</f>
        <v>3.9150047901298612E-2</v>
      </c>
      <c r="L28" s="28">
        <f>'Calculations 20to24'!L209</f>
        <v>3.8874757250894336E-2</v>
      </c>
      <c r="M28" s="28">
        <f>'Calculations 20to24'!M209</f>
        <v>3.8546846052829681E-2</v>
      </c>
      <c r="N28" s="28">
        <f>'Calculations 20to24'!N209</f>
        <v>3.8217585652131486E-2</v>
      </c>
      <c r="O28" s="28">
        <f>'Calculations 20to24'!O209</f>
        <v>3.7887084451726803E-2</v>
      </c>
      <c r="P28" s="28">
        <f>'Calculations 20to24'!P209</f>
        <v>3.7555453258349414E-2</v>
      </c>
      <c r="Q28" s="28">
        <f>'Calculations 20to24'!Q209</f>
        <v>3.7222804884646785E-2</v>
      </c>
      <c r="R28" s="28">
        <f>'Calculations 20to24'!R209</f>
        <v>3.6889253765864882E-2</v>
      </c>
      <c r="S28" s="28">
        <f>'Calculations 20to24'!S209</f>
        <v>3.6554915591540102E-2</v>
      </c>
      <c r="T28" s="28">
        <f>'Calculations 20to24'!T209</f>
        <v>3.6219906952556183E-2</v>
      </c>
      <c r="U28" s="28">
        <f>'Calculations 20to24'!U209</f>
        <v>3.5884345003856587E-2</v>
      </c>
      <c r="V28" s="28">
        <f>'Calculations 20to24'!V209</f>
        <v>3.5548347143032566E-2</v>
      </c>
      <c r="W28" s="28">
        <f>'Calculations 20to24'!W209</f>
        <v>3.5212030704943227E-2</v>
      </c>
      <c r="X28" s="28">
        <f>'Calculations 20to24'!X209</f>
        <v>3.4875512672457969E-2</v>
      </c>
      <c r="Y28" s="28">
        <f>'Calculations 20to24'!Y209</f>
        <v>3.4538909403350582E-2</v>
      </c>
      <c r="Z28" s="28">
        <f>'Calculations 20to24'!Z209</f>
        <v>3.4202336373315927E-2</v>
      </c>
      <c r="AA28" s="28">
        <f>'Calculations 20to24'!AA209</f>
        <v>3.386590793502034E-2</v>
      </c>
      <c r="AB28" s="28">
        <f>'Calculations 20to24'!AB209</f>
        <v>3.3529737093050058E-2</v>
      </c>
      <c r="AC28" s="28">
        <f>'Calculations 20to24'!AC209</f>
        <v>3.3193935294563916E-2</v>
      </c>
      <c r="AD28" s="28">
        <f>'Calculations 20to24'!AD209</f>
        <v>3.2858612235418229E-2</v>
      </c>
      <c r="AE28" s="28">
        <f>'Calculations 20to24'!AE209</f>
        <v>3.2523875681481511E-2</v>
      </c>
      <c r="AF28" s="28">
        <f>'Calculations 20to24'!AF209</f>
        <v>3.218983130482319E-2</v>
      </c>
      <c r="AG28">
        <f t="shared" si="1"/>
        <v>3.1898804460037011E-2</v>
      </c>
      <c r="AH28">
        <f t="shared" si="1"/>
        <v>3.1568283006500275E-2</v>
      </c>
      <c r="AI28">
        <f t="shared" si="1"/>
        <v>3.1237761552963539E-2</v>
      </c>
      <c r="AJ28">
        <f t="shared" si="1"/>
        <v>3.0907240099426914E-2</v>
      </c>
      <c r="AK28">
        <f t="shared" si="1"/>
        <v>3.0576718645890177E-2</v>
      </c>
      <c r="AL28">
        <f t="shared" si="1"/>
        <v>3.0246197192353441E-2</v>
      </c>
      <c r="AM28">
        <f t="shared" si="1"/>
        <v>2.9915675738816705E-2</v>
      </c>
      <c r="AN28">
        <f t="shared" si="1"/>
        <v>2.958515428528008E-2</v>
      </c>
      <c r="AO28">
        <f t="shared" si="1"/>
        <v>2.9254632831743344E-2</v>
      </c>
      <c r="AP28">
        <f t="shared" si="1"/>
        <v>2.8924111378206607E-2</v>
      </c>
      <c r="AQ28">
        <f t="shared" si="1"/>
        <v>2.8593589924669871E-2</v>
      </c>
      <c r="AR28">
        <f t="shared" si="1"/>
        <v>2.8263068471133246E-2</v>
      </c>
      <c r="AS28">
        <f t="shared" si="1"/>
        <v>2.793254701759651E-2</v>
      </c>
      <c r="AT28">
        <f t="shared" si="1"/>
        <v>2.7602025564059773E-2</v>
      </c>
      <c r="AU28">
        <f t="shared" si="1"/>
        <v>2.7271504110523037E-2</v>
      </c>
      <c r="AV28">
        <f t="shared" si="1"/>
        <v>2.6940982656986412E-2</v>
      </c>
      <c r="AW28">
        <f t="shared" si="2"/>
        <v>2.6610461203449676E-2</v>
      </c>
      <c r="AX28">
        <f t="shared" si="2"/>
        <v>2.6279939749912939E-2</v>
      </c>
      <c r="AY28">
        <f t="shared" si="2"/>
        <v>2.5949418296376203E-2</v>
      </c>
      <c r="AZ28">
        <f t="shared" si="2"/>
        <v>2.5618896842839578E-2</v>
      </c>
    </row>
    <row r="29" spans="1:52" x14ac:dyDescent="0.2">
      <c r="A29" s="6" t="s">
        <v>43</v>
      </c>
      <c r="B29" s="28">
        <f>'Calculations 20to24'!B210</f>
        <v>7.5739315843144514E-2</v>
      </c>
      <c r="C29" s="28">
        <f>'Calculations 20to24'!C210</f>
        <v>7.5224885031616631E-2</v>
      </c>
      <c r="D29" s="28">
        <f>'Calculations 20to24'!D210</f>
        <v>7.4124889121512022E-2</v>
      </c>
      <c r="E29" s="28">
        <f>'Calculations 20to24'!E210</f>
        <v>7.3178201672421589E-2</v>
      </c>
      <c r="F29" s="28">
        <f>'Calculations 20to24'!F210</f>
        <v>7.2416849139937109E-2</v>
      </c>
      <c r="G29" s="28">
        <f>'Calculations 20to24'!G210</f>
        <v>7.1117383758242336E-2</v>
      </c>
      <c r="H29" s="28">
        <f>'Calculations 20to24'!H210</f>
        <v>7.0329375736422714E-2</v>
      </c>
      <c r="I29" s="28">
        <f>'Calculations 20to24'!I210</f>
        <v>7.0355892458148203E-2</v>
      </c>
      <c r="J29" s="28">
        <f>'Calculations 20to24'!J210</f>
        <v>7.0011022053501001E-2</v>
      </c>
      <c r="K29" s="28">
        <f>'Calculations 20to24'!K210</f>
        <v>6.8587790665911863E-2</v>
      </c>
      <c r="L29" s="28">
        <f>'Calculations 20to24'!L210</f>
        <v>6.7836592855301331E-2</v>
      </c>
      <c r="M29" s="28">
        <f>'Calculations 20to24'!M210</f>
        <v>6.7067780337021751E-2</v>
      </c>
      <c r="N29" s="28">
        <f>'Calculations 20to24'!N210</f>
        <v>6.6301796681918143E-2</v>
      </c>
      <c r="O29" s="28">
        <f>'Calculations 20to24'!O210</f>
        <v>6.5538838110671044E-2</v>
      </c>
      <c r="P29" s="28">
        <f>'Calculations 20to24'!P210</f>
        <v>6.4779097482400697E-2</v>
      </c>
      <c r="Q29" s="28">
        <f>'Calculations 20to24'!Q210</f>
        <v>6.402276392837386E-2</v>
      </c>
      <c r="R29" s="28">
        <f>'Calculations 20to24'!R210</f>
        <v>6.3270022514195084E-2</v>
      </c>
      <c r="S29" s="28">
        <f>'Calculations 20to24'!S210</f>
        <v>6.2521053930090123E-2</v>
      </c>
      <c r="T29" s="28">
        <f>'Calculations 20to24'!T210</f>
        <v>6.1776034208798875E-2</v>
      </c>
      <c r="U29" s="28">
        <f>'Calculations 20to24'!U210</f>
        <v>6.1035134470517345E-2</v>
      </c>
      <c r="V29" s="28">
        <f>'Calculations 20to24'!V210</f>
        <v>6.0298520694248924E-2</v>
      </c>
      <c r="W29" s="28">
        <f>'Calculations 20to24'!W210</f>
        <v>5.9566353514863175E-2</v>
      </c>
      <c r="X29" s="28">
        <f>'Calculations 20to24'!X210</f>
        <v>5.8838788045098275E-2</v>
      </c>
      <c r="Y29" s="28">
        <f>'Calculations 20to24'!Y210</f>
        <v>5.8115973721690743E-2</v>
      </c>
      <c r="Z29" s="28">
        <f>'Calculations 20to24'!Z210</f>
        <v>5.7398054174772638E-2</v>
      </c>
      <c r="AA29" s="28">
        <f>'Calculations 20to24'!AA210</f>
        <v>5.6685167119633229E-2</v>
      </c>
      <c r="AB29" s="28">
        <f>'Calculations 20to24'!AB210</f>
        <v>5.5977444269917277E-2</v>
      </c>
      <c r="AC29" s="28">
        <f>'Calculations 20to24'!AC210</f>
        <v>5.5275011271297081E-2</v>
      </c>
      <c r="AD29" s="28">
        <f>'Calculations 20to24'!AD210</f>
        <v>5.4577987654646151E-2</v>
      </c>
      <c r="AE29" s="28">
        <f>'Calculations 20to24'!AE210</f>
        <v>5.3886486807717661E-2</v>
      </c>
      <c r="AF29" s="28">
        <f>'Calculations 20to24'!AF210</f>
        <v>5.3200615964332558E-2</v>
      </c>
      <c r="AG29">
        <f t="shared" si="1"/>
        <v>5.2159842187770256E-2</v>
      </c>
      <c r="AH29">
        <f t="shared" si="1"/>
        <v>5.1409640543783386E-2</v>
      </c>
      <c r="AI29">
        <f t="shared" si="1"/>
        <v>5.0659438899796516E-2</v>
      </c>
      <c r="AJ29">
        <f t="shared" si="1"/>
        <v>4.9909237255809646E-2</v>
      </c>
      <c r="AK29">
        <f t="shared" si="1"/>
        <v>4.9159035611822777E-2</v>
      </c>
      <c r="AL29">
        <f t="shared" si="1"/>
        <v>4.8408833967835907E-2</v>
      </c>
      <c r="AM29">
        <f t="shared" si="1"/>
        <v>4.7658632323849037E-2</v>
      </c>
      <c r="AN29">
        <f t="shared" si="1"/>
        <v>4.6908430679862168E-2</v>
      </c>
      <c r="AO29">
        <f t="shared" si="1"/>
        <v>4.6158229035875298E-2</v>
      </c>
      <c r="AP29">
        <f t="shared" si="1"/>
        <v>4.5408027391888428E-2</v>
      </c>
      <c r="AQ29">
        <f t="shared" si="1"/>
        <v>4.4657825747901558E-2</v>
      </c>
      <c r="AR29">
        <f t="shared" si="1"/>
        <v>4.3907624103914689E-2</v>
      </c>
      <c r="AS29">
        <f t="shared" si="1"/>
        <v>4.3157422459927819E-2</v>
      </c>
      <c r="AT29">
        <f t="shared" si="1"/>
        <v>4.2407220815940949E-2</v>
      </c>
      <c r="AU29">
        <f t="shared" si="1"/>
        <v>4.1657019171954079E-2</v>
      </c>
      <c r="AV29">
        <f t="shared" si="1"/>
        <v>4.090681752796721E-2</v>
      </c>
      <c r="AW29">
        <f t="shared" si="2"/>
        <v>4.015661588398034E-2</v>
      </c>
      <c r="AX29">
        <f t="shared" si="2"/>
        <v>3.9406414239993248E-2</v>
      </c>
      <c r="AY29">
        <f t="shared" si="2"/>
        <v>3.8656212596006378E-2</v>
      </c>
      <c r="AZ29">
        <f t="shared" si="2"/>
        <v>3.7906010952019509E-2</v>
      </c>
    </row>
    <row r="30" spans="1:52" x14ac:dyDescent="0.2">
      <c r="A30" s="6" t="s">
        <v>44</v>
      </c>
      <c r="B30" s="28">
        <f>'Calculations 20to24'!B211</f>
        <v>0.13185887309110056</v>
      </c>
      <c r="C30" s="28">
        <f>'Calculations 20to24'!C211</f>
        <v>0.13101237413438002</v>
      </c>
      <c r="D30" s="28">
        <f>'Calculations 20to24'!D211</f>
        <v>0.12903198911807415</v>
      </c>
      <c r="E30" s="28">
        <f>'Calculations 20to24'!E211</f>
        <v>0.12736171642021149</v>
      </c>
      <c r="F30" s="28">
        <f>'Calculations 20to24'!F211</f>
        <v>0.12608923205419822</v>
      </c>
      <c r="G30" s="28">
        <f>'Calculations 20to24'!G211</f>
        <v>0.12389244959465338</v>
      </c>
      <c r="H30" s="28">
        <f>'Calculations 20to24'!H211</f>
        <v>0.12264688405103052</v>
      </c>
      <c r="I30" s="28">
        <f>'Calculations 20to24'!I211</f>
        <v>0.12305496390654266</v>
      </c>
      <c r="J30" s="28">
        <f>'Calculations 20to24'!J211</f>
        <v>0.12279672549739952</v>
      </c>
      <c r="K30" s="28">
        <f>'Calculations 20to24'!K211</f>
        <v>0.12041997722843084</v>
      </c>
      <c r="L30" s="28">
        <f>'Calculations 20to24'!L211</f>
        <v>0.11878771251611092</v>
      </c>
      <c r="M30" s="28">
        <f>'Calculations 20to24'!M211</f>
        <v>0.1174673457940595</v>
      </c>
      <c r="N30" s="28">
        <f>'Calculations 20to24'!N211</f>
        <v>0.11614159115259455</v>
      </c>
      <c r="O30" s="28">
        <f>'Calculations 20to24'!O211</f>
        <v>0.1148114536806279</v>
      </c>
      <c r="P30" s="28">
        <f>'Calculations 20to24'!P211</f>
        <v>0.11347791066370616</v>
      </c>
      <c r="Q30" s="28">
        <f>'Calculations 20to24'!Q211</f>
        <v>0.11214191077533552</v>
      </c>
      <c r="R30" s="28">
        <f>'Calculations 20to24'!R211</f>
        <v>0.11080437340930925</v>
      </c>
      <c r="S30" s="28">
        <f>'Calculations 20to24'!S211</f>
        <v>0.10946618814287863</v>
      </c>
      <c r="T30" s="28">
        <f>'Calculations 20to24'!T211</f>
        <v>0.10812821432128092</v>
      </c>
      <c r="U30" s="28">
        <f>'Calculations 20to24'!U211</f>
        <v>0.10679128075477799</v>
      </c>
      <c r="V30" s="28">
        <f>'Calculations 20to24'!V211</f>
        <v>0.10545618551992046</v>
      </c>
      <c r="W30" s="28">
        <f>'Calculations 20to24'!W211</f>
        <v>0.10412369585728352</v>
      </c>
      <c r="X30" s="28">
        <f>'Calculations 20to24'!X211</f>
        <v>0.10279454815839063</v>
      </c>
      <c r="Y30" s="28">
        <f>'Calculations 20to24'!Y211</f>
        <v>0.10146944803498023</v>
      </c>
      <c r="Z30" s="28">
        <f>'Calculations 20to24'!Z211</f>
        <v>0.10014907046416605</v>
      </c>
      <c r="AA30" s="28">
        <f>'Calculations 20to24'!AA211</f>
        <v>9.8834060003400198E-2</v>
      </c>
      <c r="AB30" s="28">
        <f>'Calculations 20to24'!AB211</f>
        <v>9.7525031069494242E-2</v>
      </c>
      <c r="AC30" s="28">
        <f>'Calculations 20to24'!AC211</f>
        <v>9.6222568276242607E-2</v>
      </c>
      <c r="AD30" s="28">
        <f>'Calculations 20to24'!AD211</f>
        <v>9.492722682549988E-2</v>
      </c>
      <c r="AE30" s="28">
        <f>'Calculations 20to24'!AE211</f>
        <v>9.3639532946804577E-2</v>
      </c>
      <c r="AF30" s="28">
        <f>'Calculations 20to24'!AF211</f>
        <v>9.2359984380914473E-2</v>
      </c>
      <c r="AG30">
        <f t="shared" si="1"/>
        <v>9.1039833644185109E-2</v>
      </c>
      <c r="AH30">
        <f t="shared" si="1"/>
        <v>8.9726427041616041E-2</v>
      </c>
      <c r="AI30">
        <f t="shared" si="1"/>
        <v>8.8413020439047418E-2</v>
      </c>
      <c r="AJ30">
        <f t="shared" si="1"/>
        <v>8.7099613836478795E-2</v>
      </c>
      <c r="AK30">
        <f t="shared" si="1"/>
        <v>8.5786207233910172E-2</v>
      </c>
      <c r="AL30">
        <f t="shared" si="1"/>
        <v>8.4472800631341549E-2</v>
      </c>
      <c r="AM30">
        <f t="shared" si="1"/>
        <v>8.3159394028772926E-2</v>
      </c>
      <c r="AN30">
        <f t="shared" si="1"/>
        <v>8.1845987426203859E-2</v>
      </c>
      <c r="AO30">
        <f t="shared" si="1"/>
        <v>8.0532580823635236E-2</v>
      </c>
      <c r="AP30">
        <f t="shared" si="1"/>
        <v>7.9219174221066613E-2</v>
      </c>
      <c r="AQ30">
        <f t="shared" si="1"/>
        <v>7.790576761849799E-2</v>
      </c>
      <c r="AR30">
        <f t="shared" si="1"/>
        <v>7.6592361015929367E-2</v>
      </c>
      <c r="AS30">
        <f t="shared" si="1"/>
        <v>7.5278954413360744E-2</v>
      </c>
      <c r="AT30">
        <f t="shared" si="1"/>
        <v>7.396554781079212E-2</v>
      </c>
      <c r="AU30">
        <f t="shared" si="1"/>
        <v>7.2652141208223053E-2</v>
      </c>
      <c r="AV30">
        <f t="shared" si="1"/>
        <v>7.133873460565443E-2</v>
      </c>
      <c r="AW30">
        <f t="shared" si="2"/>
        <v>7.0025328003085807E-2</v>
      </c>
      <c r="AX30">
        <f t="shared" si="2"/>
        <v>6.8711921400517184E-2</v>
      </c>
      <c r="AY30">
        <f t="shared" si="2"/>
        <v>6.7398514797948561E-2</v>
      </c>
      <c r="AZ30">
        <f t="shared" si="2"/>
        <v>6.6085108195379938E-2</v>
      </c>
    </row>
    <row r="31" spans="1:52" x14ac:dyDescent="0.2">
      <c r="A31" s="6" t="s">
        <v>45</v>
      </c>
      <c r="B31" s="28">
        <f>'Calculations 20to24'!B212</f>
        <v>8.2415283781899343E-2</v>
      </c>
      <c r="C31" s="28">
        <f>'Calculations 20to24'!C212</f>
        <v>8.1885859367748712E-2</v>
      </c>
      <c r="D31" s="28">
        <f>'Calculations 20to24'!D212</f>
        <v>8.0724037852128921E-2</v>
      </c>
      <c r="E31" s="28">
        <f>'Calculations 20to24'!E212</f>
        <v>7.9737254753457373E-2</v>
      </c>
      <c r="F31" s="28">
        <f>'Calculations 20to24'!F212</f>
        <v>7.8947645500874852E-2</v>
      </c>
      <c r="G31" s="28">
        <f>'Calculations 20to24'!G212</f>
        <v>7.7545883005443725E-2</v>
      </c>
      <c r="H31" s="28">
        <f>'Calculations 20to24'!H212</f>
        <v>7.6711671311246205E-2</v>
      </c>
      <c r="I31" s="28">
        <f>'Calculations 20to24'!I212</f>
        <v>7.679069214742569E-2</v>
      </c>
      <c r="J31" s="28">
        <f>'Calculations 20to24'!J212</f>
        <v>7.6470217564983081E-2</v>
      </c>
      <c r="K31" s="28">
        <f>'Calculations 20to24'!K212</f>
        <v>7.4958781348803669E-2</v>
      </c>
      <c r="L31" s="28">
        <f>'Calculations 20to24'!L212</f>
        <v>7.4140257740332324E-2</v>
      </c>
      <c r="M31" s="28">
        <f>'Calculations 20to24'!M212</f>
        <v>7.3328575003041518E-2</v>
      </c>
      <c r="N31" s="28">
        <f>'Calculations 20to24'!N212</f>
        <v>7.2518680020752554E-2</v>
      </c>
      <c r="O31" s="28">
        <f>'Calculations 20to24'!O212</f>
        <v>7.1710797126913972E-2</v>
      </c>
      <c r="P31" s="28">
        <f>'Calculations 20to24'!P212</f>
        <v>7.0905149302194465E-2</v>
      </c>
      <c r="Q31" s="28">
        <f>'Calculations 20to24'!Q212</f>
        <v>7.010195763121474E-2</v>
      </c>
      <c r="R31" s="28">
        <f>'Calculations 20to24'!R212</f>
        <v>6.9301440789907964E-2</v>
      </c>
      <c r="S31" s="28">
        <f>'Calculations 20to24'!S212</f>
        <v>6.850381456374155E-2</v>
      </c>
      <c r="T31" s="28">
        <f>'Calculations 20to24'!T212</f>
        <v>6.7709291396894411E-2</v>
      </c>
      <c r="U31" s="28">
        <f>'Calculations 20to24'!U212</f>
        <v>6.6918079972359101E-2</v>
      </c>
      <c r="V31" s="28">
        <f>'Calculations 20to24'!V212</f>
        <v>6.6130384822811028E-2</v>
      </c>
      <c r="W31" s="28">
        <f>'Calculations 20to24'!W212</f>
        <v>6.534640597197458E-2</v>
      </c>
      <c r="X31" s="28">
        <f>'Calculations 20to24'!X212</f>
        <v>6.4566338606106902E-2</v>
      </c>
      <c r="Y31" s="28">
        <f>'Calculations 20to24'!Y212</f>
        <v>6.3790372775119036E-2</v>
      </c>
      <c r="Z31" s="28">
        <f>'Calculations 20to24'!Z212</f>
        <v>6.3018693122763314E-2</v>
      </c>
      <c r="AA31" s="28">
        <f>'Calculations 20to24'!AA212</f>
        <v>6.2251478645226073E-2</v>
      </c>
      <c r="AB31" s="28">
        <f>'Calculations 20to24'!AB212</f>
        <v>6.1488902477397044E-2</v>
      </c>
      <c r="AC31" s="28">
        <f>'Calculations 20to24'!AC212</f>
        <v>6.073113170600658E-2</v>
      </c>
      <c r="AD31" s="28">
        <f>'Calculations 20to24'!AD212</f>
        <v>5.9978327208772969E-2</v>
      </c>
      <c r="AE31" s="28">
        <f>'Calculations 20to24'!AE212</f>
        <v>5.9230643518636418E-2</v>
      </c>
      <c r="AF31" s="28">
        <f>'Calculations 20to24'!AF212</f>
        <v>5.84882287121231E-2</v>
      </c>
      <c r="AG31">
        <f t="shared" si="1"/>
        <v>5.7461397813841186E-2</v>
      </c>
      <c r="AH31">
        <f t="shared" si="1"/>
        <v>5.6664940262391106E-2</v>
      </c>
      <c r="AI31">
        <f t="shared" ref="AI31:AZ43" si="3">_xlfn.FORECAST.LINEAR(AI$1,$B31:$AF31,$B$1:$AF$1)</f>
        <v>5.5868482710941247E-2</v>
      </c>
      <c r="AJ31">
        <f t="shared" si="3"/>
        <v>5.5072025159491167E-2</v>
      </c>
      <c r="AK31">
        <f t="shared" si="3"/>
        <v>5.4275567608041086E-2</v>
      </c>
      <c r="AL31">
        <f t="shared" si="3"/>
        <v>5.3479110056591006E-2</v>
      </c>
      <c r="AM31">
        <f t="shared" si="3"/>
        <v>5.2682652505140926E-2</v>
      </c>
      <c r="AN31">
        <f t="shared" si="3"/>
        <v>5.1886194953690845E-2</v>
      </c>
      <c r="AO31">
        <f t="shared" si="3"/>
        <v>5.1089737402240765E-2</v>
      </c>
      <c r="AP31">
        <f t="shared" si="3"/>
        <v>5.0293279850790684E-2</v>
      </c>
      <c r="AQ31">
        <f t="shared" si="3"/>
        <v>4.9496822299340826E-2</v>
      </c>
      <c r="AR31">
        <f t="shared" si="3"/>
        <v>4.8700364747890745E-2</v>
      </c>
      <c r="AS31">
        <f t="shared" si="3"/>
        <v>4.7903907196440665E-2</v>
      </c>
      <c r="AT31">
        <f t="shared" si="3"/>
        <v>4.7107449644990584E-2</v>
      </c>
      <c r="AU31">
        <f t="shared" si="3"/>
        <v>4.6310992093540504E-2</v>
      </c>
      <c r="AV31">
        <f t="shared" si="3"/>
        <v>4.5514534542090423E-2</v>
      </c>
      <c r="AW31">
        <f t="shared" si="3"/>
        <v>4.4718076990640343E-2</v>
      </c>
      <c r="AX31">
        <f t="shared" si="3"/>
        <v>4.3921619439190263E-2</v>
      </c>
      <c r="AY31">
        <f t="shared" si="3"/>
        <v>4.3125161887740404E-2</v>
      </c>
      <c r="AZ31">
        <f t="shared" si="3"/>
        <v>4.2328704336290324E-2</v>
      </c>
    </row>
    <row r="32" spans="1:52" x14ac:dyDescent="0.2">
      <c r="A32" s="6" t="s">
        <v>46</v>
      </c>
      <c r="B32" s="28">
        <f>'Calculations 20to24'!B213</f>
        <v>0.19405338439013406</v>
      </c>
      <c r="C32" s="28">
        <f>'Calculations 20to24'!C213</f>
        <v>0.19439134679501799</v>
      </c>
      <c r="D32" s="28">
        <f>'Calculations 20to24'!D213</f>
        <v>0.19234599794222434</v>
      </c>
      <c r="E32" s="28">
        <f>'Calculations 20to24'!E213</f>
        <v>0.19072244384945028</v>
      </c>
      <c r="F32" s="28">
        <f>'Calculations 20to24'!F213</f>
        <v>0.18987535803511424</v>
      </c>
      <c r="G32" s="28">
        <f>'Calculations 20to24'!G213</f>
        <v>0.18789815202170682</v>
      </c>
      <c r="H32" s="28">
        <f>'Calculations 20to24'!H213</f>
        <v>0.18731187021232151</v>
      </c>
      <c r="I32" s="28">
        <f>'Calculations 20to24'!I213</f>
        <v>0.18948630187371732</v>
      </c>
      <c r="J32" s="28">
        <f>'Calculations 20to24'!J213</f>
        <v>0.19052082238925372</v>
      </c>
      <c r="K32" s="28">
        <f>'Calculations 20to24'!K213</f>
        <v>0.18774684842339251</v>
      </c>
      <c r="L32" s="28">
        <f>'Calculations 20to24'!L213</f>
        <v>0.18580469059888755</v>
      </c>
      <c r="M32" s="28">
        <f>'Calculations 20to24'!M213</f>
        <v>0.18462190143375817</v>
      </c>
      <c r="N32" s="28">
        <f>'Calculations 20to24'!N213</f>
        <v>0.18336541678054349</v>
      </c>
      <c r="O32" s="28">
        <f>'Calculations 20to24'!O213</f>
        <v>0.18203893026679602</v>
      </c>
      <c r="P32" s="28">
        <f>'Calculations 20to24'!P213</f>
        <v>0.18064625771737144</v>
      </c>
      <c r="Q32" s="28">
        <f>'Calculations 20to24'!Q213</f>
        <v>0.17919129625265495</v>
      </c>
      <c r="R32" s="28">
        <f>'Calculations 20to24'!R213</f>
        <v>0.1776779875805708</v>
      </c>
      <c r="S32" s="28">
        <f>'Calculations 20to24'!S213</f>
        <v>0.17611028541143886</v>
      </c>
      <c r="T32" s="28">
        <f>'Calculations 20to24'!T213</f>
        <v>0.17449212685489102</v>
      </c>
      <c r="U32" s="28">
        <f>'Calculations 20to24'!U213</f>
        <v>0.17282740760531917</v>
      </c>
      <c r="V32" s="28">
        <f>'Calculations 20to24'!V213</f>
        <v>0.17111996068457613</v>
      </c>
      <c r="W32" s="28">
        <f>'Calculations 20to24'!W213</f>
        <v>0.16937353848586986</v>
      </c>
      <c r="X32" s="28">
        <f>'Calculations 20to24'!X213</f>
        <v>0.16759179784884826</v>
      </c>
      <c r="Y32" s="28">
        <f>'Calculations 20to24'!Y213</f>
        <v>0.16577828789084295</v>
      </c>
      <c r="Z32" s="28">
        <f>'Calculations 20to24'!Z213</f>
        <v>0.1639364403212851</v>
      </c>
      <c r="AA32" s="28">
        <f>'Calculations 20to24'!AA213</f>
        <v>0.1620695619738424</v>
      </c>
      <c r="AB32" s="28">
        <f>'Calculations 20to24'!AB213</f>
        <v>0.16018082930245708</v>
      </c>
      <c r="AC32" s="28">
        <f>'Calculations 20to24'!AC213</f>
        <v>0.15827328460193249</v>
      </c>
      <c r="AD32" s="28">
        <f>'Calculations 20to24'!AD213</f>
        <v>0.15634983373012215</v>
      </c>
      <c r="AE32" s="28">
        <f>'Calculations 20to24'!AE213</f>
        <v>0.15441324512618204</v>
      </c>
      <c r="AF32" s="28">
        <f>'Calculations 20to24'!AF213</f>
        <v>0.15246614993722482</v>
      </c>
      <c r="AG32">
        <f t="shared" ref="AG32:AV43" si="4">_xlfn.FORECAST.LINEAR(AG$1,$B32:$AF32,$B$1:$AF$1)</f>
        <v>0.15454714846752227</v>
      </c>
      <c r="AH32">
        <f t="shared" si="4"/>
        <v>0.1531525513831582</v>
      </c>
      <c r="AI32">
        <f t="shared" si="4"/>
        <v>0.15175795429879413</v>
      </c>
      <c r="AJ32">
        <f t="shared" si="4"/>
        <v>0.15036335721443006</v>
      </c>
      <c r="AK32">
        <f t="shared" si="4"/>
        <v>0.14896876013006599</v>
      </c>
      <c r="AL32">
        <f t="shared" si="4"/>
        <v>0.14757416304570192</v>
      </c>
      <c r="AM32">
        <f t="shared" si="4"/>
        <v>0.14617956596133785</v>
      </c>
      <c r="AN32">
        <f t="shared" si="4"/>
        <v>0.14478496887697379</v>
      </c>
      <c r="AO32">
        <f t="shared" si="4"/>
        <v>0.14339037179261016</v>
      </c>
      <c r="AP32">
        <f t="shared" si="4"/>
        <v>0.14199577470824609</v>
      </c>
      <c r="AQ32">
        <f t="shared" si="4"/>
        <v>0.14060117762388202</v>
      </c>
      <c r="AR32">
        <f t="shared" si="4"/>
        <v>0.13920658053951795</v>
      </c>
      <c r="AS32">
        <f t="shared" si="4"/>
        <v>0.13781198345515389</v>
      </c>
      <c r="AT32">
        <f t="shared" si="4"/>
        <v>0.13641738637078982</v>
      </c>
      <c r="AU32">
        <f t="shared" si="4"/>
        <v>0.13502278928642575</v>
      </c>
      <c r="AV32">
        <f t="shared" si="4"/>
        <v>0.13362819220206168</v>
      </c>
      <c r="AW32">
        <f t="shared" si="3"/>
        <v>0.13223359511769761</v>
      </c>
      <c r="AX32">
        <f t="shared" si="3"/>
        <v>0.13083899803333354</v>
      </c>
      <c r="AY32">
        <f t="shared" si="3"/>
        <v>0.12944440094896947</v>
      </c>
      <c r="AZ32">
        <f t="shared" si="3"/>
        <v>0.1280498038646054</v>
      </c>
    </row>
    <row r="33" spans="1:52" x14ac:dyDescent="0.2">
      <c r="A33" s="6" t="s">
        <v>47</v>
      </c>
      <c r="B33" s="28">
        <f>'Calculations 20to24'!B214</f>
        <v>7.1103008204193227E-2</v>
      </c>
      <c r="C33" s="28">
        <f>'Calculations 20to24'!C214</f>
        <v>7.0596144639771249E-2</v>
      </c>
      <c r="D33" s="28">
        <f>'Calculations 20to24'!D214</f>
        <v>6.9529012392292824E-2</v>
      </c>
      <c r="E33" s="28">
        <f>'Calculations 20to24'!E214</f>
        <v>6.8620114842031801E-2</v>
      </c>
      <c r="F33" s="28">
        <f>'Calculations 20to24'!F214</f>
        <v>6.7915629345152634E-2</v>
      </c>
      <c r="G33" s="28">
        <f>'Calculations 20to24'!G214</f>
        <v>6.6749037730956862E-2</v>
      </c>
      <c r="H33" s="28">
        <f>'Calculations 20to24'!H214</f>
        <v>6.6076525347068316E-2</v>
      </c>
      <c r="I33" s="28">
        <f>'Calculations 20to24'!I214</f>
        <v>6.6155911745992585E-2</v>
      </c>
      <c r="J33" s="28">
        <f>'Calculations 20to24'!J214</f>
        <v>6.5857345407978607E-2</v>
      </c>
      <c r="K33" s="28">
        <f>'Calculations 20to24'!K214</f>
        <v>6.4533611146649933E-2</v>
      </c>
      <c r="L33" s="28">
        <f>'Calculations 20to24'!L214</f>
        <v>6.3802381083475301E-2</v>
      </c>
      <c r="M33" s="28">
        <f>'Calculations 20to24'!M214</f>
        <v>6.3095248297109399E-2</v>
      </c>
      <c r="N33" s="28">
        <f>'Calculations 20to24'!N214</f>
        <v>6.2390276005787795E-2</v>
      </c>
      <c r="O33" s="28">
        <f>'Calculations 20to24'!O214</f>
        <v>6.1687651030729269E-2</v>
      </c>
      <c r="P33" s="28">
        <f>'Calculations 20to24'!P214</f>
        <v>6.0987557755076784E-2</v>
      </c>
      <c r="Q33" s="28">
        <f>'Calculations 20to24'!Q214</f>
        <v>6.0290177745159275E-2</v>
      </c>
      <c r="R33" s="28">
        <f>'Calculations 20to24'!R214</f>
        <v>5.9595689396979123E-2</v>
      </c>
      <c r="S33" s="28">
        <f>'Calculations 20to24'!S214</f>
        <v>5.8904267607898457E-2</v>
      </c>
      <c r="T33" s="28">
        <f>'Calculations 20to24'!T214</f>
        <v>5.8216083473388303E-2</v>
      </c>
      <c r="U33" s="28">
        <f>'Calculations 20to24'!U214</f>
        <v>5.753130400861238E-2</v>
      </c>
      <c r="V33" s="28">
        <f>'Calculations 20to24'!V214</f>
        <v>5.6850091894520852E-2</v>
      </c>
      <c r="W33" s="28">
        <f>'Calculations 20to24'!W214</f>
        <v>5.617260524804981E-2</v>
      </c>
      <c r="X33" s="28">
        <f>'Calculations 20to24'!X214</f>
        <v>5.5498997415940242E-2</v>
      </c>
      <c r="Y33" s="28">
        <f>'Calculations 20to24'!Y214</f>
        <v>5.482941679162473E-2</v>
      </c>
      <c r="Z33" s="28">
        <f>'Calculations 20to24'!Z214</f>
        <v>5.41640066545616E-2</v>
      </c>
      <c r="AA33" s="28">
        <f>'Calculations 20to24'!AA214</f>
        <v>5.3502905031341273E-2</v>
      </c>
      <c r="AB33" s="28">
        <f>'Calculations 20to24'!AB214</f>
        <v>5.2846244577843038E-2</v>
      </c>
      <c r="AC33" s="28">
        <f>'Calculations 20to24'!AC214</f>
        <v>5.2194152481670357E-2</v>
      </c>
      <c r="AD33" s="28">
        <f>'Calculations 20to24'!AD214</f>
        <v>5.1546750384064165E-2</v>
      </c>
      <c r="AE33" s="28">
        <f>'Calculations 20to24'!AE214</f>
        <v>5.0904154320455183E-2</v>
      </c>
      <c r="AF33" s="28">
        <f>'Calculations 20to24'!AF214</f>
        <v>5.0266474678800077E-2</v>
      </c>
      <c r="AG33">
        <f t="shared" si="4"/>
        <v>4.9340161078087696E-2</v>
      </c>
      <c r="AH33">
        <f t="shared" si="4"/>
        <v>4.864889538602224E-2</v>
      </c>
      <c r="AI33">
        <f t="shared" si="4"/>
        <v>4.7957629693956783E-2</v>
      </c>
      <c r="AJ33">
        <f t="shared" si="4"/>
        <v>4.7266364001891548E-2</v>
      </c>
      <c r="AK33">
        <f t="shared" si="4"/>
        <v>4.6575098309826091E-2</v>
      </c>
      <c r="AL33">
        <f t="shared" si="4"/>
        <v>4.5883832617760634E-2</v>
      </c>
      <c r="AM33">
        <f t="shared" si="4"/>
        <v>4.5192566925695177E-2</v>
      </c>
      <c r="AN33">
        <f t="shared" si="4"/>
        <v>4.450130123362972E-2</v>
      </c>
      <c r="AO33">
        <f t="shared" si="4"/>
        <v>4.3810035541564263E-2</v>
      </c>
      <c r="AP33">
        <f t="shared" si="4"/>
        <v>4.3118769849498806E-2</v>
      </c>
      <c r="AQ33">
        <f t="shared" si="4"/>
        <v>4.2427504157433349E-2</v>
      </c>
      <c r="AR33">
        <f t="shared" si="4"/>
        <v>4.1736238465367892E-2</v>
      </c>
      <c r="AS33">
        <f t="shared" si="4"/>
        <v>4.1044972773302435E-2</v>
      </c>
      <c r="AT33">
        <f t="shared" si="4"/>
        <v>4.0353707081236978E-2</v>
      </c>
      <c r="AU33">
        <f t="shared" si="4"/>
        <v>3.9662441389171743E-2</v>
      </c>
      <c r="AV33">
        <f t="shared" si="4"/>
        <v>3.8971175697106286E-2</v>
      </c>
      <c r="AW33">
        <f t="shared" si="3"/>
        <v>3.8279910005040829E-2</v>
      </c>
      <c r="AX33">
        <f t="shared" si="3"/>
        <v>3.7588644312975372E-2</v>
      </c>
      <c r="AY33">
        <f t="shared" si="3"/>
        <v>3.6897378620909915E-2</v>
      </c>
      <c r="AZ33">
        <f t="shared" si="3"/>
        <v>3.6206112928844458E-2</v>
      </c>
    </row>
    <row r="34" spans="1:52" x14ac:dyDescent="0.2">
      <c r="A34" s="6" t="s">
        <v>48</v>
      </c>
      <c r="B34" s="28">
        <f>'Calculations 20to24'!B215</f>
        <v>5.0306748466257677E-2</v>
      </c>
      <c r="C34" s="28">
        <f>'Calculations 20to24'!C215</f>
        <v>5.0123192687571275E-2</v>
      </c>
      <c r="D34" s="28">
        <f>'Calculations 20to24'!D215</f>
        <v>4.9528168019530069E-2</v>
      </c>
      <c r="E34" s="28">
        <f>'Calculations 20to24'!E215</f>
        <v>4.9012213855847704E-2</v>
      </c>
      <c r="F34" s="28">
        <f>'Calculations 20to24'!F215</f>
        <v>4.8599491667996216E-2</v>
      </c>
      <c r="G34" s="28">
        <f>'Calculations 20to24'!G215</f>
        <v>4.7825539537346064E-2</v>
      </c>
      <c r="H34" s="28">
        <f>'Calculations 20to24'!H215</f>
        <v>4.7371874684035815E-2</v>
      </c>
      <c r="I34" s="28">
        <f>'Calculations 20to24'!I215</f>
        <v>4.7357886742808983E-2</v>
      </c>
      <c r="J34" s="28">
        <f>'Calculations 20to24'!J215</f>
        <v>4.7074085159678682E-2</v>
      </c>
      <c r="K34" s="28">
        <f>'Calculations 20to24'!K215</f>
        <v>4.6125161736997315E-2</v>
      </c>
      <c r="L34" s="28">
        <f>'Calculations 20to24'!L215</f>
        <v>4.5877006708737574E-2</v>
      </c>
      <c r="M34" s="28">
        <f>'Calculations 20to24'!M215</f>
        <v>4.5434997098039866E-2</v>
      </c>
      <c r="N34" s="28">
        <f>'Calculations 20to24'!N215</f>
        <v>4.4993688163487901E-2</v>
      </c>
      <c r="O34" s="28">
        <f>'Calculations 20to24'!O215</f>
        <v>4.4553176155052283E-2</v>
      </c>
      <c r="P34" s="28">
        <f>'Calculations 20to24'!P215</f>
        <v>4.4113557450002894E-2</v>
      </c>
      <c r="Q34" s="28">
        <f>'Calculations 20to24'!Q215</f>
        <v>4.3674928294376844E-2</v>
      </c>
      <c r="R34" s="28">
        <f>'Calculations 20to24'!R215</f>
        <v>4.3237384559509234E-2</v>
      </c>
      <c r="S34" s="28">
        <f>'Calculations 20to24'!S215</f>
        <v>4.2801021513364595E-2</v>
      </c>
      <c r="T34" s="28">
        <f>'Calculations 20to24'!T215</f>
        <v>4.2365933606383729E-2</v>
      </c>
      <c r="U34" s="28">
        <f>'Calculations 20to24'!U215</f>
        <v>4.193221427154066E-2</v>
      </c>
      <c r="V34" s="28">
        <f>'Calculations 20to24'!V215</f>
        <v>4.1499955738282003E-2</v>
      </c>
      <c r="W34" s="28">
        <f>'Calculations 20to24'!W215</f>
        <v>4.1069248860006173E-2</v>
      </c>
      <c r="X34" s="28">
        <f>'Calculations 20to24'!X215</f>
        <v>4.0640182954721417E-2</v>
      </c>
      <c r="Y34" s="28">
        <f>'Calculations 20to24'!Y215</f>
        <v>4.0212845658508307E-2</v>
      </c>
      <c r="Z34" s="28">
        <f>'Calculations 20to24'!Z215</f>
        <v>3.978732279139964E-2</v>
      </c>
      <c r="AA34" s="28">
        <f>'Calculations 20to24'!AA215</f>
        <v>3.936369823527739E-2</v>
      </c>
      <c r="AB34" s="28">
        <f>'Calculations 20to24'!AB215</f>
        <v>3.8942053823382304E-2</v>
      </c>
      <c r="AC34" s="28">
        <f>'Calculations 20to24'!AC215</f>
        <v>3.8522469241016447E-2</v>
      </c>
      <c r="AD34" s="28">
        <f>'Calculations 20to24'!AD215</f>
        <v>3.8105021937021935E-2</v>
      </c>
      <c r="AE34" s="28">
        <f>'Calculations 20to24'!AE215</f>
        <v>3.7689787045605466E-2</v>
      </c>
      <c r="AF34" s="28">
        <f>'Calculations 20to24'!AF215</f>
        <v>3.7276837318083338E-2</v>
      </c>
      <c r="AG34">
        <f t="shared" si="4"/>
        <v>3.6731547351799732E-2</v>
      </c>
      <c r="AH34">
        <f t="shared" si="4"/>
        <v>3.6294572097614108E-2</v>
      </c>
      <c r="AI34">
        <f t="shared" si="4"/>
        <v>3.5857596843428485E-2</v>
      </c>
      <c r="AJ34">
        <f t="shared" si="4"/>
        <v>3.5420621589242862E-2</v>
      </c>
      <c r="AK34">
        <f t="shared" si="4"/>
        <v>3.4983646335057239E-2</v>
      </c>
      <c r="AL34">
        <f t="shared" si="4"/>
        <v>3.4546671080871616E-2</v>
      </c>
      <c r="AM34">
        <f t="shared" si="4"/>
        <v>3.4109695826685882E-2</v>
      </c>
      <c r="AN34">
        <f t="shared" si="4"/>
        <v>3.3672720572500259E-2</v>
      </c>
      <c r="AO34">
        <f t="shared" si="4"/>
        <v>3.3235745318314636E-2</v>
      </c>
      <c r="AP34">
        <f t="shared" si="4"/>
        <v>3.2798770064129013E-2</v>
      </c>
      <c r="AQ34">
        <f t="shared" si="4"/>
        <v>3.2361794809943389E-2</v>
      </c>
      <c r="AR34">
        <f t="shared" si="4"/>
        <v>3.1924819555757766E-2</v>
      </c>
      <c r="AS34">
        <f t="shared" si="4"/>
        <v>3.1487844301572032E-2</v>
      </c>
      <c r="AT34">
        <f t="shared" si="4"/>
        <v>3.1050869047386409E-2</v>
      </c>
      <c r="AU34">
        <f t="shared" si="4"/>
        <v>3.0613893793200786E-2</v>
      </c>
      <c r="AV34">
        <f t="shared" si="4"/>
        <v>3.0176918539015163E-2</v>
      </c>
      <c r="AW34">
        <f t="shared" si="3"/>
        <v>2.973994328482954E-2</v>
      </c>
      <c r="AX34">
        <f t="shared" si="3"/>
        <v>2.9302968030643917E-2</v>
      </c>
      <c r="AY34">
        <f t="shared" si="3"/>
        <v>2.8865992776458183E-2</v>
      </c>
      <c r="AZ34">
        <f t="shared" si="3"/>
        <v>2.8429017522272559E-2</v>
      </c>
    </row>
    <row r="35" spans="1:52" x14ac:dyDescent="0.2">
      <c r="A35" s="6" t="s">
        <v>49</v>
      </c>
      <c r="B35" s="28">
        <f>'Calculations 20to24'!B216</f>
        <v>6.8292682926829246E-2</v>
      </c>
      <c r="C35" s="28">
        <f>'Calculations 20to24'!C216</f>
        <v>6.7738726044552375E-2</v>
      </c>
      <c r="D35" s="28">
        <f>'Calculations 20to24'!D216</f>
        <v>6.6651550001937468E-2</v>
      </c>
      <c r="E35" s="28">
        <f>'Calculations 20to24'!E216</f>
        <v>6.5746075468294571E-2</v>
      </c>
      <c r="F35" s="28">
        <f>'Calculations 20to24'!F216</f>
        <v>6.5083697945521685E-2</v>
      </c>
      <c r="G35" s="28">
        <f>'Calculations 20to24'!G216</f>
        <v>6.4041749308253404E-2</v>
      </c>
      <c r="H35" s="28">
        <f>'Calculations 20to24'!H216</f>
        <v>6.3502309312890831E-2</v>
      </c>
      <c r="I35" s="28">
        <f>'Calculations 20to24'!I216</f>
        <v>6.3676021664723692E-2</v>
      </c>
      <c r="J35" s="28">
        <f>'Calculations 20to24'!J216</f>
        <v>6.3445542896170923E-2</v>
      </c>
      <c r="K35" s="28">
        <f>'Calculations 20to24'!K216</f>
        <v>6.2212118272337524E-2</v>
      </c>
      <c r="L35" s="28">
        <f>'Calculations 20to24'!L216</f>
        <v>6.1444597031068741E-2</v>
      </c>
      <c r="M35" s="28">
        <f>'Calculations 20to24'!M216</f>
        <v>6.0794001084277911E-2</v>
      </c>
      <c r="N35" s="28">
        <f>'Calculations 20to24'!N216</f>
        <v>6.0145660381505123E-2</v>
      </c>
      <c r="O35" s="28">
        <f>'Calculations 20to24'!O216</f>
        <v>5.9499665449652066E-2</v>
      </c>
      <c r="P35" s="28">
        <f>'Calculations 20to24'!P216</f>
        <v>5.8856109770976071E-2</v>
      </c>
      <c r="Q35" s="28">
        <f>'Calculations 20to24'!Q216</f>
        <v>5.8215089311978392E-2</v>
      </c>
      <c r="R35" s="28">
        <f>'Calculations 20to24'!R216</f>
        <v>5.757670206804133E-2</v>
      </c>
      <c r="S35" s="28">
        <f>'Calculations 20to24'!S216</f>
        <v>5.6941047624603613E-2</v>
      </c>
      <c r="T35" s="28">
        <f>'Calculations 20to24'!T216</f>
        <v>5.6308226735556362E-2</v>
      </c>
      <c r="U35" s="28">
        <f>'Calculations 20to24'!U216</f>
        <v>5.5678340919438074E-2</v>
      </c>
      <c r="V35" s="28">
        <f>'Calculations 20to24'!V216</f>
        <v>5.5051492073905278E-2</v>
      </c>
      <c r="W35" s="28">
        <f>'Calculations 20to24'!W216</f>
        <v>5.4427782108855585E-2</v>
      </c>
      <c r="X35" s="28">
        <f>'Calculations 20to24'!X216</f>
        <v>5.3807312598484758E-2</v>
      </c>
      <c r="Y35" s="28">
        <f>'Calculations 20to24'!Y216</f>
        <v>5.3190184452468342E-2</v>
      </c>
      <c r="Z35" s="28">
        <f>'Calculations 20to24'!Z216</f>
        <v>5.2576497606369135E-2</v>
      </c>
      <c r="AA35" s="28">
        <f>'Calculations 20to24'!AA216</f>
        <v>5.1966350731286755E-2</v>
      </c>
      <c r="AB35" s="28">
        <f>'Calculations 20to24'!AB216</f>
        <v>5.1359840962692388E-2</v>
      </c>
      <c r="AC35" s="28">
        <f>'Calculations 20to24'!AC216</f>
        <v>5.075706364830887E-2</v>
      </c>
      <c r="AD35" s="28">
        <f>'Calculations 20to24'!AD216</f>
        <v>5.0158112114836763E-2</v>
      </c>
      <c r="AE35" s="28">
        <f>'Calculations 20to24'!AE216</f>
        <v>4.9563077453252669E-2</v>
      </c>
      <c r="AF35" s="28">
        <f>'Calculations 20to24'!AF216</f>
        <v>4.8972048322356534E-2</v>
      </c>
      <c r="AG35">
        <f t="shared" si="4"/>
        <v>4.8138069634202862E-2</v>
      </c>
      <c r="AH35">
        <f t="shared" si="4"/>
        <v>4.7502183509946505E-2</v>
      </c>
      <c r="AI35">
        <f t="shared" si="4"/>
        <v>4.686629738569037E-2</v>
      </c>
      <c r="AJ35">
        <f t="shared" si="4"/>
        <v>4.6230411261434012E-2</v>
      </c>
      <c r="AK35">
        <f t="shared" si="4"/>
        <v>4.5594525137177655E-2</v>
      </c>
      <c r="AL35">
        <f t="shared" si="4"/>
        <v>4.4958639012921298E-2</v>
      </c>
      <c r="AM35">
        <f t="shared" si="4"/>
        <v>4.432275288866494E-2</v>
      </c>
      <c r="AN35">
        <f t="shared" si="4"/>
        <v>4.3686866764408583E-2</v>
      </c>
      <c r="AO35">
        <f t="shared" si="4"/>
        <v>4.3050980640152225E-2</v>
      </c>
      <c r="AP35">
        <f t="shared" si="4"/>
        <v>4.2415094515895868E-2</v>
      </c>
      <c r="AQ35">
        <f t="shared" si="4"/>
        <v>4.1779208391639733E-2</v>
      </c>
      <c r="AR35">
        <f t="shared" si="4"/>
        <v>4.1143322267383375E-2</v>
      </c>
      <c r="AS35">
        <f t="shared" si="4"/>
        <v>4.0507436143127018E-2</v>
      </c>
      <c r="AT35">
        <f t="shared" si="4"/>
        <v>3.9871550018870661E-2</v>
      </c>
      <c r="AU35">
        <f t="shared" si="4"/>
        <v>3.9235663894614303E-2</v>
      </c>
      <c r="AV35">
        <f t="shared" si="4"/>
        <v>3.8599777770357946E-2</v>
      </c>
      <c r="AW35">
        <f t="shared" si="3"/>
        <v>3.7963891646101589E-2</v>
      </c>
      <c r="AX35">
        <f t="shared" si="3"/>
        <v>3.7328005521845231E-2</v>
      </c>
      <c r="AY35">
        <f t="shared" si="3"/>
        <v>3.6692119397589096E-2</v>
      </c>
      <c r="AZ35">
        <f t="shared" si="3"/>
        <v>3.6056233273332738E-2</v>
      </c>
    </row>
    <row r="36" spans="1:52" x14ac:dyDescent="0.2">
      <c r="A36" s="6" t="s">
        <v>50</v>
      </c>
      <c r="B36" s="28">
        <f>'Calculations 20to24'!B217</f>
        <v>6.2976597423087061E-2</v>
      </c>
      <c r="C36" s="28">
        <f>'Calculations 20to24'!C217</f>
        <v>6.2555602975705046E-2</v>
      </c>
      <c r="D36" s="28">
        <f>'Calculations 20to24'!D217</f>
        <v>6.1673736112876264E-2</v>
      </c>
      <c r="E36" s="28">
        <f>'Calculations 20to24'!E217</f>
        <v>6.0926219695233159E-2</v>
      </c>
      <c r="F36" s="28">
        <f>'Calculations 20to24'!F217</f>
        <v>6.0334041166023138E-2</v>
      </c>
      <c r="G36" s="28">
        <f>'Calculations 20to24'!G217</f>
        <v>5.9309095310230313E-2</v>
      </c>
      <c r="H36" s="28">
        <f>'Calculations 20to24'!H217</f>
        <v>5.8707212672431945E-2</v>
      </c>
      <c r="I36" s="28">
        <f>'Calculations 20to24'!I217</f>
        <v>5.8759124080325624E-2</v>
      </c>
      <c r="J36" s="28">
        <f>'Calculations 20to24'!J217</f>
        <v>5.850084751213816E-2</v>
      </c>
      <c r="K36" s="28">
        <f>'Calculations 20to24'!K217</f>
        <v>5.7370970801127637E-2</v>
      </c>
      <c r="L36" s="28">
        <f>'Calculations 20to24'!L217</f>
        <v>5.6761284069503794E-2</v>
      </c>
      <c r="M36" s="28">
        <f>'Calculations 20to24'!M217</f>
        <v>5.6155473521101902E-2</v>
      </c>
      <c r="N36" s="28">
        <f>'Calculations 20to24'!N217</f>
        <v>5.5551362585066981E-2</v>
      </c>
      <c r="O36" s="28">
        <f>'Calculations 20to24'!O217</f>
        <v>5.4949090263697153E-2</v>
      </c>
      <c r="P36" s="28">
        <f>'Calculations 20to24'!P217</f>
        <v>5.4348795338937321E-2</v>
      </c>
      <c r="Q36" s="28">
        <f>'Calculations 20to24'!Q217</f>
        <v>5.3750615959085903E-2</v>
      </c>
      <c r="R36" s="28">
        <f>'Calculations 20to24'!R217</f>
        <v>5.3154689250427392E-2</v>
      </c>
      <c r="S36" s="28">
        <f>'Calculations 20to24'!S217</f>
        <v>5.2561150953582422E-2</v>
      </c>
      <c r="T36" s="28">
        <f>'Calculations 20to24'!T217</f>
        <v>5.1970135084290901E-2</v>
      </c>
      <c r="U36" s="28">
        <f>'Calculations 20to24'!U217</f>
        <v>5.1381773618282667E-2</v>
      </c>
      <c r="V36" s="28">
        <f>'Calculations 20to24'!V217</f>
        <v>5.0796196199819614E-2</v>
      </c>
      <c r="W36" s="28">
        <f>'Calculations 20to24'!W217</f>
        <v>5.0213529873440389E-2</v>
      </c>
      <c r="X36" s="28">
        <f>'Calculations 20to24'!X217</f>
        <v>4.9633898838383074E-2</v>
      </c>
      <c r="Y36" s="28">
        <f>'Calculations 20to24'!Y217</f>
        <v>4.9057424225111335E-2</v>
      </c>
      <c r="Z36" s="28">
        <f>'Calculations 20to24'!Z217</f>
        <v>4.848422389332753E-2</v>
      </c>
      <c r="AA36" s="28">
        <f>'Calculations 20to24'!AA217</f>
        <v>4.7914412250814185E-2</v>
      </c>
      <c r="AB36" s="28">
        <f>'Calculations 20to24'!AB217</f>
        <v>4.7348100092415982E-2</v>
      </c>
      <c r="AC36" s="28">
        <f>'Calculations 20to24'!AC217</f>
        <v>4.6785394458437136E-2</v>
      </c>
      <c r="AD36" s="28">
        <f>'Calculations 20to24'!AD217</f>
        <v>4.6226398511714298E-2</v>
      </c>
      <c r="AE36" s="28">
        <f>'Calculations 20to24'!AE217</f>
        <v>4.5671211432592784E-2</v>
      </c>
      <c r="AF36" s="28">
        <f>'Calculations 20to24'!AF217</f>
        <v>4.5119928331031074E-2</v>
      </c>
      <c r="AG36">
        <f t="shared" si="4"/>
        <v>4.4341587097738611E-2</v>
      </c>
      <c r="AH36">
        <f t="shared" si="4"/>
        <v>4.3748120693564596E-2</v>
      </c>
      <c r="AI36">
        <f t="shared" si="4"/>
        <v>4.315465428939036E-2</v>
      </c>
      <c r="AJ36">
        <f t="shared" si="4"/>
        <v>4.2561187885216345E-2</v>
      </c>
      <c r="AK36">
        <f t="shared" si="4"/>
        <v>4.196772148104233E-2</v>
      </c>
      <c r="AL36">
        <f t="shared" si="4"/>
        <v>4.1374255076868094E-2</v>
      </c>
      <c r="AM36">
        <f t="shared" si="4"/>
        <v>4.0780788672694079E-2</v>
      </c>
      <c r="AN36">
        <f t="shared" si="4"/>
        <v>4.0187322268520065E-2</v>
      </c>
      <c r="AO36">
        <f t="shared" si="4"/>
        <v>3.9593855864345828E-2</v>
      </c>
      <c r="AP36">
        <f t="shared" si="4"/>
        <v>3.9000389460171814E-2</v>
      </c>
      <c r="AQ36">
        <f t="shared" si="4"/>
        <v>3.8406923055997799E-2</v>
      </c>
      <c r="AR36">
        <f t="shared" si="4"/>
        <v>3.7813456651823563E-2</v>
      </c>
      <c r="AS36">
        <f t="shared" si="4"/>
        <v>3.7219990247649548E-2</v>
      </c>
      <c r="AT36">
        <f t="shared" si="4"/>
        <v>3.6626523843475534E-2</v>
      </c>
      <c r="AU36">
        <f t="shared" si="4"/>
        <v>3.6033057439301297E-2</v>
      </c>
      <c r="AV36">
        <f t="shared" si="4"/>
        <v>3.5439591035127282E-2</v>
      </c>
      <c r="AW36">
        <f t="shared" si="3"/>
        <v>3.4846124630953268E-2</v>
      </c>
      <c r="AX36">
        <f t="shared" si="3"/>
        <v>3.4252658226779031E-2</v>
      </c>
      <c r="AY36">
        <f t="shared" si="3"/>
        <v>3.3659191822605017E-2</v>
      </c>
      <c r="AZ36">
        <f t="shared" si="3"/>
        <v>3.3065725418431002E-2</v>
      </c>
    </row>
    <row r="37" spans="1:52" x14ac:dyDescent="0.2">
      <c r="A37" s="6" t="s">
        <v>51</v>
      </c>
      <c r="B37" s="28">
        <f>'Calculations 20to24'!B218</f>
        <v>4.2747533796127141E-2</v>
      </c>
      <c r="C37" s="28">
        <f>'Calculations 20to24'!C218</f>
        <v>4.2462990991024845E-2</v>
      </c>
      <c r="D37" s="28">
        <f>'Calculations 20to24'!D218</f>
        <v>4.1911938563654431E-2</v>
      </c>
      <c r="E37" s="28">
        <f>'Calculations 20to24'!E218</f>
        <v>4.1430858360799079E-2</v>
      </c>
      <c r="F37" s="28">
        <f>'Calculations 20to24'!F218</f>
        <v>4.1015490072770631E-2</v>
      </c>
      <c r="G37" s="28">
        <f>'Calculations 20to24'!G218</f>
        <v>4.028368663884592E-2</v>
      </c>
      <c r="H37" s="28">
        <f>'Calculations 20to24'!H218</f>
        <v>3.9802646873127998E-2</v>
      </c>
      <c r="I37" s="28">
        <f>'Calculations 20to24'!I218</f>
        <v>3.9751942411848221E-2</v>
      </c>
      <c r="J37" s="28">
        <f>'Calculations 20to24'!J218</f>
        <v>3.9544963392454335E-2</v>
      </c>
      <c r="K37" s="28">
        <f>'Calculations 20to24'!K218</f>
        <v>3.881226026495814E-2</v>
      </c>
      <c r="L37" s="28">
        <f>'Calculations 20to24'!L218</f>
        <v>3.838930578148457E-2</v>
      </c>
      <c r="M37" s="28">
        <f>'Calculations 20to24'!M218</f>
        <v>3.7958682305125599E-2</v>
      </c>
      <c r="N37" s="28">
        <f>'Calculations 20to24'!N218</f>
        <v>3.7529448826853884E-2</v>
      </c>
      <c r="O37" s="28">
        <f>'Calculations 20to24'!O218</f>
        <v>3.7101750666104834E-2</v>
      </c>
      <c r="P37" s="28">
        <f>'Calculations 20to24'!P218</f>
        <v>3.667572978334558E-2</v>
      </c>
      <c r="Q37" s="28">
        <f>'Calculations 20to24'!Q218</f>
        <v>3.6251524489052861E-2</v>
      </c>
      <c r="R37" s="28">
        <f>'Calculations 20to24'!R218</f>
        <v>3.5829269184560961E-2</v>
      </c>
      <c r="S37" s="28">
        <f>'Calculations 20to24'!S218</f>
        <v>3.5409094133692372E-2</v>
      </c>
      <c r="T37" s="28">
        <f>'Calculations 20to24'!T218</f>
        <v>3.4991125264001451E-2</v>
      </c>
      <c r="U37" s="28">
        <f>'Calculations 20to24'!U218</f>
        <v>3.4575483996398468E-2</v>
      </c>
      <c r="V37" s="28">
        <f>'Calculations 20to24'!V218</f>
        <v>3.4162287101863281E-2</v>
      </c>
      <c r="W37" s="28">
        <f>'Calculations 20to24'!W218</f>
        <v>3.3751646583920811E-2</v>
      </c>
      <c r="X37" s="28">
        <f>'Calculations 20to24'!X218</f>
        <v>3.3343669585517141E-2</v>
      </c>
      <c r="Y37" s="28">
        <f>'Calculations 20to24'!Y218</f>
        <v>3.2938458318917736E-2</v>
      </c>
      <c r="Z37" s="28">
        <f>'Calculations 20to24'!Z218</f>
        <v>3.2536110017240091E-2</v>
      </c>
      <c r="AA37" s="28">
        <f>'Calculations 20to24'!AA218</f>
        <v>3.2136716906231148E-2</v>
      </c>
      <c r="AB37" s="28">
        <f>'Calculations 20to24'!AB218</f>
        <v>3.1740366194912432E-2</v>
      </c>
      <c r="AC37" s="28">
        <f>'Calculations 20to24'!AC218</f>
        <v>3.1347140083726917E-2</v>
      </c>
      <c r="AD37" s="28">
        <f>'Calculations 20to24'!AD218</f>
        <v>3.095711578885017E-2</v>
      </c>
      <c r="AE37" s="28">
        <f>'Calculations 20to24'!AE218</f>
        <v>3.0570365581351681E-2</v>
      </c>
      <c r="AF37" s="28">
        <f>'Calculations 20to24'!AF218</f>
        <v>3.0186956839932267E-2</v>
      </c>
      <c r="AG37">
        <f t="shared" si="4"/>
        <v>2.9604644737863395E-2</v>
      </c>
      <c r="AH37">
        <f t="shared" si="4"/>
        <v>2.9184478262208269E-2</v>
      </c>
      <c r="AI37">
        <f t="shared" si="4"/>
        <v>2.8764311786553143E-2</v>
      </c>
      <c r="AJ37">
        <f t="shared" si="4"/>
        <v>2.8344145310898017E-2</v>
      </c>
      <c r="AK37">
        <f t="shared" si="4"/>
        <v>2.7923978835242891E-2</v>
      </c>
      <c r="AL37">
        <f t="shared" si="4"/>
        <v>2.7503812359587876E-2</v>
      </c>
      <c r="AM37">
        <f t="shared" si="4"/>
        <v>2.708364588393275E-2</v>
      </c>
      <c r="AN37">
        <f t="shared" si="4"/>
        <v>2.6663479408277624E-2</v>
      </c>
      <c r="AO37">
        <f t="shared" si="4"/>
        <v>2.6243312932622498E-2</v>
      </c>
      <c r="AP37">
        <f t="shared" si="4"/>
        <v>2.5823146456967372E-2</v>
      </c>
      <c r="AQ37">
        <f t="shared" si="4"/>
        <v>2.5402979981312357E-2</v>
      </c>
      <c r="AR37">
        <f t="shared" si="4"/>
        <v>2.4982813505657231E-2</v>
      </c>
      <c r="AS37">
        <f t="shared" si="4"/>
        <v>2.4562647030002105E-2</v>
      </c>
      <c r="AT37">
        <f t="shared" si="4"/>
        <v>2.4142480554346979E-2</v>
      </c>
      <c r="AU37">
        <f t="shared" si="4"/>
        <v>2.3722314078691853E-2</v>
      </c>
      <c r="AV37">
        <f t="shared" si="4"/>
        <v>2.3302147603036838E-2</v>
      </c>
      <c r="AW37">
        <f t="shared" si="3"/>
        <v>2.2881981127381712E-2</v>
      </c>
      <c r="AX37">
        <f t="shared" si="3"/>
        <v>2.2461814651726586E-2</v>
      </c>
      <c r="AY37">
        <f t="shared" si="3"/>
        <v>2.204164817607146E-2</v>
      </c>
      <c r="AZ37">
        <f t="shared" si="3"/>
        <v>2.1621481700416334E-2</v>
      </c>
    </row>
    <row r="38" spans="1:52" x14ac:dyDescent="0.2">
      <c r="A38" s="6" t="s">
        <v>52</v>
      </c>
      <c r="B38" s="28">
        <f>'Calculations 20to24'!B219</f>
        <v>6.4462985598129366E-2</v>
      </c>
      <c r="C38" s="28">
        <f>'Calculations 20to24'!C219</f>
        <v>6.3974341731205128E-2</v>
      </c>
      <c r="D38" s="28">
        <f>'Calculations 20to24'!D219</f>
        <v>6.301864440491671E-2</v>
      </c>
      <c r="E38" s="28">
        <f>'Calculations 20to24'!E219</f>
        <v>6.220942245692844E-2</v>
      </c>
      <c r="F38" s="28">
        <f>'Calculations 20to24'!F219</f>
        <v>6.1574678961806517E-2</v>
      </c>
      <c r="G38" s="28">
        <f>'Calculations 20to24'!G219</f>
        <v>6.0517810437836224E-2</v>
      </c>
      <c r="H38" s="28">
        <f>'Calculations 20to24'!H219</f>
        <v>5.9900045420780576E-2</v>
      </c>
      <c r="I38" s="28">
        <f>'Calculations 20to24'!I219</f>
        <v>5.997046510287473E-2</v>
      </c>
      <c r="J38" s="28">
        <f>'Calculations 20to24'!J219</f>
        <v>5.972257581169256E-2</v>
      </c>
      <c r="K38" s="28">
        <f>'Calculations 20to24'!K219</f>
        <v>5.8570522558119682E-2</v>
      </c>
      <c r="L38" s="28">
        <f>'Calculations 20to24'!L219</f>
        <v>5.7863836182743308E-2</v>
      </c>
      <c r="M38" s="28">
        <f>'Calculations 20to24'!M219</f>
        <v>5.7225301456086765E-2</v>
      </c>
      <c r="N38" s="28">
        <f>'Calculations 20to24'!N219</f>
        <v>5.65887953813103E-2</v>
      </c>
      <c r="O38" s="28">
        <f>'Calculations 20to24'!O219</f>
        <v>5.5954476670824364E-2</v>
      </c>
      <c r="P38" s="28">
        <f>'Calculations 20to24'!P219</f>
        <v>5.5322502829580122E-2</v>
      </c>
      <c r="Q38" s="28">
        <f>'Calculations 20to24'!Q219</f>
        <v>5.4693029731956715E-2</v>
      </c>
      <c r="R38" s="28">
        <f>'Calculations 20to24'!R219</f>
        <v>5.4066211226236761E-2</v>
      </c>
      <c r="S38" s="28">
        <f>'Calculations 20to24'!S219</f>
        <v>5.3442198766492741E-2</v>
      </c>
      <c r="T38" s="28">
        <f>'Calculations 20to24'!T219</f>
        <v>5.282114107160462E-2</v>
      </c>
      <c r="U38" s="28">
        <f>'Calculations 20to24'!U219</f>
        <v>5.2203183811042386E-2</v>
      </c>
      <c r="V38" s="28">
        <f>'Calculations 20to24'!V219</f>
        <v>5.1588469316959693E-2</v>
      </c>
      <c r="W38" s="28">
        <f>'Calculations 20to24'!W219</f>
        <v>5.0977136322066761E-2</v>
      </c>
      <c r="X38" s="28">
        <f>'Calculations 20to24'!X219</f>
        <v>5.0369319722681362E-2</v>
      </c>
      <c r="Y38" s="28">
        <f>'Calculations 20to24'!Y219</f>
        <v>4.9765150366289874E-2</v>
      </c>
      <c r="Z38" s="28">
        <f>'Calculations 20to24'!Z219</f>
        <v>4.9164754862893942E-2</v>
      </c>
      <c r="AA38" s="28">
        <f>'Calculations 20to24'!AA219</f>
        <v>4.8568255419366026E-2</v>
      </c>
      <c r="AB38" s="28">
        <f>'Calculations 20to24'!AB219</f>
        <v>4.7975769695996644E-2</v>
      </c>
      <c r="AC38" s="28">
        <f>'Calculations 20to24'!AC219</f>
        <v>4.738741068437196E-2</v>
      </c>
      <c r="AD38" s="28">
        <f>'Calculations 20to24'!AD219</f>
        <v>4.6803286605697818E-2</v>
      </c>
      <c r="AE38" s="28">
        <f>'Calculations 20to24'!AE219</f>
        <v>4.6223500828652765E-2</v>
      </c>
      <c r="AF38" s="28">
        <f>'Calculations 20to24'!AF219</f>
        <v>4.5648151805840718E-2</v>
      </c>
      <c r="AG38">
        <f t="shared" si="4"/>
        <v>4.4813179959499516E-2</v>
      </c>
      <c r="AH38">
        <f t="shared" si="4"/>
        <v>4.4189460611720355E-2</v>
      </c>
      <c r="AI38">
        <f t="shared" si="4"/>
        <v>4.3565741263941193E-2</v>
      </c>
      <c r="AJ38">
        <f t="shared" si="4"/>
        <v>4.294202191616181E-2</v>
      </c>
      <c r="AK38">
        <f t="shared" si="4"/>
        <v>4.2318302568382649E-2</v>
      </c>
      <c r="AL38">
        <f t="shared" si="4"/>
        <v>4.1694583220603487E-2</v>
      </c>
      <c r="AM38">
        <f t="shared" si="4"/>
        <v>4.1070863872824326E-2</v>
      </c>
      <c r="AN38">
        <f t="shared" si="4"/>
        <v>4.0447144525044942E-2</v>
      </c>
      <c r="AO38">
        <f t="shared" si="4"/>
        <v>3.9823425177265781E-2</v>
      </c>
      <c r="AP38">
        <f t="shared" si="4"/>
        <v>3.919970582948662E-2</v>
      </c>
      <c r="AQ38">
        <f t="shared" si="4"/>
        <v>3.8575986481707236E-2</v>
      </c>
      <c r="AR38">
        <f t="shared" si="4"/>
        <v>3.7952267133928075E-2</v>
      </c>
      <c r="AS38">
        <f t="shared" si="4"/>
        <v>3.7328547786148913E-2</v>
      </c>
      <c r="AT38">
        <f t="shared" si="4"/>
        <v>3.6704828438369752E-2</v>
      </c>
      <c r="AU38">
        <f t="shared" si="4"/>
        <v>3.6081109090590369E-2</v>
      </c>
      <c r="AV38">
        <f t="shared" si="4"/>
        <v>3.5457389742811207E-2</v>
      </c>
      <c r="AW38">
        <f t="shared" si="3"/>
        <v>3.4833670395032046E-2</v>
      </c>
      <c r="AX38">
        <f t="shared" si="3"/>
        <v>3.4209951047252884E-2</v>
      </c>
      <c r="AY38">
        <f t="shared" si="3"/>
        <v>3.3586231699473501E-2</v>
      </c>
      <c r="AZ38">
        <f t="shared" si="3"/>
        <v>3.296251235169434E-2</v>
      </c>
    </row>
    <row r="39" spans="1:52" x14ac:dyDescent="0.2">
      <c r="A39" s="6" t="s">
        <v>53</v>
      </c>
      <c r="B39" s="28">
        <f>'Calculations 20to24'!B220</f>
        <v>4.292188749666756E-2</v>
      </c>
      <c r="C39" s="28">
        <f>'Calculations 20to24'!C220</f>
        <v>4.2722576862566766E-2</v>
      </c>
      <c r="D39" s="28">
        <f>'Calculations 20to24'!D220</f>
        <v>4.2221060568798992E-2</v>
      </c>
      <c r="E39" s="28">
        <f>'Calculations 20to24'!E220</f>
        <v>4.179216591983749E-2</v>
      </c>
      <c r="F39" s="28">
        <f>'Calculations 20to24'!F220</f>
        <v>4.14412981831054E-2</v>
      </c>
      <c r="G39" s="28">
        <f>'Calculations 20to24'!G220</f>
        <v>4.0783785847617944E-2</v>
      </c>
      <c r="H39" s="28">
        <f>'Calculations 20to24'!H220</f>
        <v>4.0387283380918709E-2</v>
      </c>
      <c r="I39" s="28">
        <f>'Calculations 20to24'!I220</f>
        <v>4.039242870436386E-2</v>
      </c>
      <c r="J39" s="28">
        <f>'Calculations 20to24'!J220</f>
        <v>4.0204168546518183E-2</v>
      </c>
      <c r="K39" s="28">
        <f>'Calculations 20to24'!K220</f>
        <v>3.9469619114536475E-2</v>
      </c>
      <c r="L39" s="28">
        <f>'Calculations 20to24'!L220</f>
        <v>3.9163320180399613E-2</v>
      </c>
      <c r="M39" s="28">
        <f>'Calculations 20to24'!M220</f>
        <v>3.8786042177093964E-2</v>
      </c>
      <c r="N39" s="28">
        <f>'Calculations 20to24'!N220</f>
        <v>3.8408784099571311E-2</v>
      </c>
      <c r="O39" s="28">
        <f>'Calculations 20to24'!O220</f>
        <v>3.8031661070093183E-2</v>
      </c>
      <c r="P39" s="28">
        <f>'Calculations 20to24'!P220</f>
        <v>3.7654788142493574E-2</v>
      </c>
      <c r="Q39" s="28">
        <f>'Calculations 20to24'!Q220</f>
        <v>3.7278279988765012E-2</v>
      </c>
      <c r="R39" s="28">
        <f>'Calculations 20to24'!R220</f>
        <v>3.6902250604556673E-2</v>
      </c>
      <c r="S39" s="28">
        <f>'Calculations 20to24'!S220</f>
        <v>3.6526813033396867E-2</v>
      </c>
      <c r="T39" s="28">
        <f>'Calculations 20to24'!T220</f>
        <v>3.6152079109397724E-2</v>
      </c>
      <c r="U39" s="28">
        <f>'Calculations 20to24'!U220</f>
        <v>3.5778159218150474E-2</v>
      </c>
      <c r="V39" s="28">
        <f>'Calculations 20to24'!V220</f>
        <v>3.540516207547046E-2</v>
      </c>
      <c r="W39" s="28">
        <f>'Calculations 20to24'!W220</f>
        <v>3.5033194523610055E-2</v>
      </c>
      <c r="X39" s="28">
        <f>'Calculations 20to24'!X220</f>
        <v>3.4662361344517278E-2</v>
      </c>
      <c r="Y39" s="28">
        <f>'Calculations 20to24'!Y220</f>
        <v>3.4292765089683187E-2</v>
      </c>
      <c r="Z39" s="28">
        <f>'Calculations 20to24'!Z220</f>
        <v>3.392450592609017E-2</v>
      </c>
      <c r="AA39" s="28">
        <f>'Calculations 20to24'!AA220</f>
        <v>3.3557681497743852E-2</v>
      </c>
      <c r="AB39" s="28">
        <f>'Calculations 20to24'!AB220</f>
        <v>3.3192386802251693E-2</v>
      </c>
      <c r="AC39" s="28">
        <f>'Calculations 20to24'!AC220</f>
        <v>3.2828714081886701E-2</v>
      </c>
      <c r="AD39" s="28">
        <f>'Calculations 20to24'!AD220</f>
        <v>3.2466752728563329E-2</v>
      </c>
      <c r="AE39" s="28">
        <f>'Calculations 20to24'!AE220</f>
        <v>3.2106589202134488E-2</v>
      </c>
      <c r="AF39" s="28">
        <f>'Calculations 20to24'!AF220</f>
        <v>3.1748306961415035E-2</v>
      </c>
      <c r="AG39">
        <f t="shared" si="4"/>
        <v>3.1315239739076794E-2</v>
      </c>
      <c r="AH39">
        <f t="shared" si="4"/>
        <v>3.0941319495990438E-2</v>
      </c>
      <c r="AI39">
        <f t="shared" si="4"/>
        <v>3.0567399252904082E-2</v>
      </c>
      <c r="AJ39">
        <f t="shared" si="4"/>
        <v>3.0193479009817725E-2</v>
      </c>
      <c r="AK39">
        <f t="shared" si="4"/>
        <v>2.9819558766731369E-2</v>
      </c>
      <c r="AL39">
        <f t="shared" si="4"/>
        <v>2.9445638523644901E-2</v>
      </c>
      <c r="AM39">
        <f t="shared" si="4"/>
        <v>2.9071718280558545E-2</v>
      </c>
      <c r="AN39">
        <f t="shared" si="4"/>
        <v>2.8697798037472189E-2</v>
      </c>
      <c r="AO39">
        <f t="shared" si="4"/>
        <v>2.8323877794385832E-2</v>
      </c>
      <c r="AP39">
        <f t="shared" si="4"/>
        <v>2.7949957551299476E-2</v>
      </c>
      <c r="AQ39">
        <f t="shared" si="4"/>
        <v>2.7576037308213119E-2</v>
      </c>
      <c r="AR39">
        <f t="shared" si="4"/>
        <v>2.7202117065126763E-2</v>
      </c>
      <c r="AS39">
        <f t="shared" si="4"/>
        <v>2.6828196822040407E-2</v>
      </c>
      <c r="AT39">
        <f t="shared" si="4"/>
        <v>2.645427657895405E-2</v>
      </c>
      <c r="AU39">
        <f t="shared" si="4"/>
        <v>2.6080356335867694E-2</v>
      </c>
      <c r="AV39">
        <f t="shared" si="4"/>
        <v>2.5706436092781337E-2</v>
      </c>
      <c r="AW39">
        <f t="shared" si="3"/>
        <v>2.5332515849694981E-2</v>
      </c>
      <c r="AX39">
        <f t="shared" si="3"/>
        <v>2.4958595606608625E-2</v>
      </c>
      <c r="AY39">
        <f t="shared" si="3"/>
        <v>2.4584675363522268E-2</v>
      </c>
      <c r="AZ39">
        <f t="shared" si="3"/>
        <v>2.4210755120435912E-2</v>
      </c>
    </row>
    <row r="40" spans="1:52" x14ac:dyDescent="0.2">
      <c r="A40" s="6" t="s">
        <v>54</v>
      </c>
      <c r="B40" s="28">
        <f>'Calculations 20to24'!B221</f>
        <v>6.8511593118922978E-2</v>
      </c>
      <c r="C40" s="28">
        <f>'Calculations 20to24'!C221</f>
        <v>6.8074562337556127E-2</v>
      </c>
      <c r="D40" s="28">
        <f>'Calculations 20to24'!D221</f>
        <v>6.711375785152475E-2</v>
      </c>
      <c r="E40" s="28">
        <f>'Calculations 20to24'!E221</f>
        <v>6.6284928964306961E-2</v>
      </c>
      <c r="F40" s="28">
        <f>'Calculations 20to24'!F221</f>
        <v>6.5612135428032722E-2</v>
      </c>
      <c r="G40" s="28">
        <f>'Calculations 20to24'!G221</f>
        <v>6.4443012774781386E-2</v>
      </c>
      <c r="H40" s="28">
        <f>'Calculations 20to24'!H221</f>
        <v>6.3729198138269411E-2</v>
      </c>
      <c r="I40" s="28">
        <f>'Calculations 20to24'!I221</f>
        <v>6.3728609171454814E-2</v>
      </c>
      <c r="J40" s="28">
        <f>'Calculations 20to24'!J221</f>
        <v>6.3395454443789134E-2</v>
      </c>
      <c r="K40" s="28">
        <f>'Calculations 20to24'!K221</f>
        <v>6.2109936652598813E-2</v>
      </c>
      <c r="L40" s="28">
        <f>'Calculations 20to24'!L221</f>
        <v>6.1478507424816718E-2</v>
      </c>
      <c r="M40" s="28">
        <f>'Calculations 20to24'!M221</f>
        <v>6.0790914043007419E-2</v>
      </c>
      <c r="N40" s="28">
        <f>'Calculations 20to24'!N221</f>
        <v>6.0105704056662969E-2</v>
      </c>
      <c r="O40" s="28">
        <f>'Calculations 20to24'!O221</f>
        <v>5.9423051049773648E-2</v>
      </c>
      <c r="P40" s="28">
        <f>'Calculations 20to24'!P221</f>
        <v>5.8743126369522169E-2</v>
      </c>
      <c r="Q40" s="28">
        <f>'Calculations 20to24'!Q221</f>
        <v>5.8066098731575637E-2</v>
      </c>
      <c r="R40" s="28">
        <f>'Calculations 20to24'!R221</f>
        <v>5.7392133854270722E-2</v>
      </c>
      <c r="S40" s="28">
        <f>'Calculations 20to24'!S221</f>
        <v>5.6721394121279356E-2</v>
      </c>
      <c r="T40" s="28">
        <f>'Calculations 20to24'!T221</f>
        <v>5.6054038272257162E-2</v>
      </c>
      <c r="U40" s="28">
        <f>'Calculations 20to24'!U221</f>
        <v>5.5390221120901827E-2</v>
      </c>
      <c r="V40" s="28">
        <f>'Calculations 20to24'!V221</f>
        <v>5.4730093299771736E-2</v>
      </c>
      <c r="W40" s="28">
        <f>'Calculations 20to24'!W221</f>
        <v>5.4073801031156402E-2</v>
      </c>
      <c r="X40" s="28">
        <f>'Calculations 20to24'!X221</f>
        <v>5.342148592322972E-2</v>
      </c>
      <c r="Y40" s="28">
        <f>'Calculations 20to24'!Y221</f>
        <v>5.2773284790665925E-2</v>
      </c>
      <c r="Z40" s="28">
        <f>'Calculations 20to24'!Z221</f>
        <v>5.2129329498856923E-2</v>
      </c>
      <c r="AA40" s="28">
        <f>'Calculations 20to24'!AA221</f>
        <v>5.1489746830826737E-2</v>
      </c>
      <c r="AB40" s="28">
        <f>'Calculations 20to24'!AB221</f>
        <v>5.0854658375915643E-2</v>
      </c>
      <c r="AC40" s="28">
        <f>'Calculations 20to24'!AC221</f>
        <v>5.0224180439272091E-2</v>
      </c>
      <c r="AD40" s="28">
        <f>'Calculations 20to24'!AD221</f>
        <v>4.9598423971181714E-2</v>
      </c>
      <c r="AE40" s="28">
        <f>'Calculations 20to24'!AE221</f>
        <v>4.897749451523796E-2</v>
      </c>
      <c r="AF40" s="28">
        <f>'Calculations 20to24'!AF221</f>
        <v>4.8361492174362718E-2</v>
      </c>
      <c r="AG40">
        <f t="shared" si="4"/>
        <v>4.7437277407920364E-2</v>
      </c>
      <c r="AH40">
        <f t="shared" si="4"/>
        <v>4.6765408921770613E-2</v>
      </c>
      <c r="AI40">
        <f t="shared" si="4"/>
        <v>4.6093540435620861E-2</v>
      </c>
      <c r="AJ40">
        <f t="shared" si="4"/>
        <v>4.542167194947111E-2</v>
      </c>
      <c r="AK40">
        <f t="shared" si="4"/>
        <v>4.4749803463321358E-2</v>
      </c>
      <c r="AL40">
        <f t="shared" si="4"/>
        <v>4.4077934977171829E-2</v>
      </c>
      <c r="AM40">
        <f t="shared" si="4"/>
        <v>4.3406066491022077E-2</v>
      </c>
      <c r="AN40">
        <f t="shared" si="4"/>
        <v>4.2734198004872326E-2</v>
      </c>
      <c r="AO40">
        <f t="shared" si="4"/>
        <v>4.2062329518722574E-2</v>
      </c>
      <c r="AP40">
        <f t="shared" si="4"/>
        <v>4.1390461032572823E-2</v>
      </c>
      <c r="AQ40">
        <f t="shared" si="4"/>
        <v>4.0718592546423293E-2</v>
      </c>
      <c r="AR40">
        <f t="shared" si="4"/>
        <v>4.0046724060273542E-2</v>
      </c>
      <c r="AS40">
        <f t="shared" si="4"/>
        <v>3.937485557412379E-2</v>
      </c>
      <c r="AT40">
        <f t="shared" si="4"/>
        <v>3.8702987087974039E-2</v>
      </c>
      <c r="AU40">
        <f t="shared" si="4"/>
        <v>3.803111860182451E-2</v>
      </c>
      <c r="AV40">
        <f t="shared" si="4"/>
        <v>3.7359250115674758E-2</v>
      </c>
      <c r="AW40">
        <f t="shared" si="3"/>
        <v>3.6687381629525007E-2</v>
      </c>
      <c r="AX40">
        <f t="shared" si="3"/>
        <v>3.6015513143375255E-2</v>
      </c>
      <c r="AY40">
        <f t="shared" si="3"/>
        <v>3.5343644657225504E-2</v>
      </c>
      <c r="AZ40">
        <f t="shared" si="3"/>
        <v>3.4671776171075974E-2</v>
      </c>
    </row>
    <row r="41" spans="1:52" x14ac:dyDescent="0.2">
      <c r="A41" s="6" t="s">
        <v>55</v>
      </c>
      <c r="B41" s="28">
        <f>'Calculations 20to24'!B222</f>
        <v>7.2823727996141771E-2</v>
      </c>
      <c r="C41" s="28">
        <f>'Calculations 20to24'!C222</f>
        <v>7.2290416168262026E-2</v>
      </c>
      <c r="D41" s="28">
        <f>'Calculations 20to24'!D222</f>
        <v>7.1217539625339554E-2</v>
      </c>
      <c r="E41" s="28">
        <f>'Calculations 20to24'!E222</f>
        <v>7.0309656429380779E-2</v>
      </c>
      <c r="F41" s="28">
        <f>'Calculations 20to24'!F222</f>
        <v>6.9594852211768643E-2</v>
      </c>
      <c r="G41" s="28">
        <f>'Calculations 20to24'!G222</f>
        <v>6.838215219020842E-2</v>
      </c>
      <c r="H41" s="28">
        <f>'Calculations 20to24'!H222</f>
        <v>6.767156129967207E-2</v>
      </c>
      <c r="I41" s="28">
        <f>'Calculations 20to24'!I222</f>
        <v>6.7757070985825299E-2</v>
      </c>
      <c r="J41" s="28">
        <f>'Calculations 20to24'!J222</f>
        <v>6.7483291256055664E-2</v>
      </c>
      <c r="K41" s="28">
        <f>'Calculations 20to24'!K222</f>
        <v>6.6169088239789467E-2</v>
      </c>
      <c r="L41" s="28">
        <f>'Calculations 20to24'!L222</f>
        <v>6.5380478533332897E-2</v>
      </c>
      <c r="M41" s="28">
        <f>'Calculations 20to24'!M222</f>
        <v>6.4658128367151263E-2</v>
      </c>
      <c r="N41" s="28">
        <f>'Calculations 20to24'!N222</f>
        <v>6.3937897368228622E-2</v>
      </c>
      <c r="O41" s="28">
        <f>'Calculations 20to24'!O222</f>
        <v>6.3219968587300918E-2</v>
      </c>
      <c r="P41" s="28">
        <f>'Calculations 20to24'!P222</f>
        <v>6.2504523861367761E-2</v>
      </c>
      <c r="Q41" s="28">
        <f>'Calculations 20to24'!Q222</f>
        <v>6.1791743337711237E-2</v>
      </c>
      <c r="R41" s="28">
        <f>'Calculations 20to24'!R222</f>
        <v>6.1081805027006629E-2</v>
      </c>
      <c r="S41" s="28">
        <f>'Calculations 20to24'!S222</f>
        <v>6.0374884385502189E-2</v>
      </c>
      <c r="T41" s="28">
        <f>'Calculations 20to24'!T222</f>
        <v>5.9671153926129719E-2</v>
      </c>
      <c r="U41" s="28">
        <f>'Calculations 20to24'!U222</f>
        <v>5.8970782858306453E-2</v>
      </c>
      <c r="V41" s="28">
        <f>'Calculations 20to24'!V222</f>
        <v>5.8273936756082279E-2</v>
      </c>
      <c r="W41" s="28">
        <f>'Calculations 20to24'!W222</f>
        <v>5.7580777254200154E-2</v>
      </c>
      <c r="X41" s="28">
        <f>'Calculations 20to24'!X222</f>
        <v>5.6891461771545755E-2</v>
      </c>
      <c r="Y41" s="28">
        <f>'Calculations 20to24'!Y222</f>
        <v>5.6206143261387863E-2</v>
      </c>
      <c r="Z41" s="28">
        <f>'Calculations 20to24'!Z222</f>
        <v>5.5524969987736511E-2</v>
      </c>
      <c r="AA41" s="28">
        <f>'Calculations 20to24'!AA222</f>
        <v>5.4848085327080819E-2</v>
      </c>
      <c r="AB41" s="28">
        <f>'Calculations 20to24'!AB222</f>
        <v>5.417562759471628E-2</v>
      </c>
      <c r="AC41" s="28">
        <f>'Calculations 20to24'!AC222</f>
        <v>5.3507729894812596E-2</v>
      </c>
      <c r="AD41" s="28">
        <f>'Calculations 20to24'!AD222</f>
        <v>5.2844519993340687E-2</v>
      </c>
      <c r="AE41" s="28">
        <f>'Calculations 20to24'!AE222</f>
        <v>5.218612021292926E-2</v>
      </c>
      <c r="AF41" s="28">
        <f>'Calculations 20to24'!AF222</f>
        <v>5.1532647348704178E-2</v>
      </c>
      <c r="AG41">
        <f t="shared" si="4"/>
        <v>5.0596569159711668E-2</v>
      </c>
      <c r="AH41">
        <f t="shared" si="4"/>
        <v>4.9890179849014116E-2</v>
      </c>
      <c r="AI41">
        <f t="shared" si="4"/>
        <v>4.9183790538316563E-2</v>
      </c>
      <c r="AJ41">
        <f t="shared" si="4"/>
        <v>4.8477401227619232E-2</v>
      </c>
      <c r="AK41">
        <f t="shared" si="4"/>
        <v>4.777101191692168E-2</v>
      </c>
      <c r="AL41">
        <f t="shared" si="4"/>
        <v>4.7064622606224127E-2</v>
      </c>
      <c r="AM41">
        <f t="shared" si="4"/>
        <v>4.6358233295526574E-2</v>
      </c>
      <c r="AN41">
        <f t="shared" si="4"/>
        <v>4.5651843984829243E-2</v>
      </c>
      <c r="AO41">
        <f t="shared" si="4"/>
        <v>4.4945454674131691E-2</v>
      </c>
      <c r="AP41">
        <f t="shared" si="4"/>
        <v>4.4239065363434138E-2</v>
      </c>
      <c r="AQ41">
        <f t="shared" si="4"/>
        <v>4.3532676052736585E-2</v>
      </c>
      <c r="AR41">
        <f t="shared" si="4"/>
        <v>4.2826286742039255E-2</v>
      </c>
      <c r="AS41">
        <f t="shared" si="4"/>
        <v>4.2119897431341702E-2</v>
      </c>
      <c r="AT41">
        <f t="shared" si="4"/>
        <v>4.1413508120644149E-2</v>
      </c>
      <c r="AU41">
        <f t="shared" si="4"/>
        <v>4.0707118809946596E-2</v>
      </c>
      <c r="AV41">
        <f t="shared" si="4"/>
        <v>4.0000729499249266E-2</v>
      </c>
      <c r="AW41">
        <f t="shared" si="3"/>
        <v>3.9294340188551713E-2</v>
      </c>
      <c r="AX41">
        <f t="shared" si="3"/>
        <v>3.858795087785416E-2</v>
      </c>
      <c r="AY41">
        <f t="shared" si="3"/>
        <v>3.7881561567156607E-2</v>
      </c>
      <c r="AZ41">
        <f t="shared" si="3"/>
        <v>3.7175172256459277E-2</v>
      </c>
    </row>
    <row r="42" spans="1:52" x14ac:dyDescent="0.2">
      <c r="A42" s="6" t="s">
        <v>56</v>
      </c>
      <c r="B42" s="28">
        <f>'Calculations 20to24'!B223</f>
        <v>0.12720983858570334</v>
      </c>
      <c r="C42" s="28">
        <f>'Calculations 20to24'!C223</f>
        <v>0.12639597304614911</v>
      </c>
      <c r="D42" s="28">
        <f>'Calculations 20to24'!D223</f>
        <v>0.12445004267678851</v>
      </c>
      <c r="E42" s="28">
        <f>'Calculations 20to24'!E223</f>
        <v>0.12280597749392912</v>
      </c>
      <c r="F42" s="28">
        <f>'Calculations 20to24'!F223</f>
        <v>0.12156983489789645</v>
      </c>
      <c r="G42" s="28">
        <f>'Calculations 20to24'!G223</f>
        <v>0.11947567065070631</v>
      </c>
      <c r="H42" s="28">
        <f>'Calculations 20to24'!H223</f>
        <v>0.11829932537372155</v>
      </c>
      <c r="I42" s="28">
        <f>'Calculations 20to24'!I223</f>
        <v>0.11874945885416907</v>
      </c>
      <c r="J42" s="28">
        <f>'Calculations 20to24'!J223</f>
        <v>0.11855122320655324</v>
      </c>
      <c r="K42" s="28">
        <f>'Calculations 20to24'!K223</f>
        <v>0.11627177636501652</v>
      </c>
      <c r="L42" s="28">
        <f>'Calculations 20to24'!L223</f>
        <v>0.11460359880578756</v>
      </c>
      <c r="M42" s="28">
        <f>'Calculations 20to24'!M223</f>
        <v>0.11331504987230971</v>
      </c>
      <c r="N42" s="28">
        <f>'Calculations 20to24'!N223</f>
        <v>0.11201857646074063</v>
      </c>
      <c r="O42" s="28">
        <f>'Calculations 20to24'!O223</f>
        <v>0.11071544463371483</v>
      </c>
      <c r="P42" s="28">
        <f>'Calculations 20to24'!P223</f>
        <v>0.10940688117399758</v>
      </c>
      <c r="Q42" s="28">
        <f>'Calculations 20to24'!Q223</f>
        <v>0.10809407228049399</v>
      </c>
      <c r="R42" s="28">
        <f>'Calculations 20to24'!R223</f>
        <v>0.10677816255520177</v>
      </c>
      <c r="S42" s="28">
        <f>'Calculations 20to24'!S223</f>
        <v>0.10546025425424665</v>
      </c>
      <c r="T42" s="28">
        <f>'Calculations 20to24'!T223</f>
        <v>0.10414140677792992</v>
      </c>
      <c r="U42" s="28">
        <f>'Calculations 20to24'!U223</f>
        <v>0.10282263637646193</v>
      </c>
      <c r="V42" s="28">
        <f>'Calculations 20to24'!V223</f>
        <v>0.10150491604972132</v>
      </c>
      <c r="W42" s="28">
        <f>'Calculations 20to24'!W223</f>
        <v>0.10018917562098238</v>
      </c>
      <c r="X42" s="28">
        <f>'Calculations 20to24'!X223</f>
        <v>9.8876301966060121E-2</v>
      </c>
      <c r="Y42" s="28">
        <f>'Calculations 20to24'!Y223</f>
        <v>9.7567139380755077E-2</v>
      </c>
      <c r="Z42" s="28">
        <f>'Calculations 20to24'!Z223</f>
        <v>9.6262490070817316E-2</v>
      </c>
      <c r="AA42" s="28">
        <f>'Calculations 20to24'!AA223</f>
        <v>9.4963114749901337E-2</v>
      </c>
      <c r="AB42" s="28">
        <f>'Calculations 20to24'!AB223</f>
        <v>9.3669733332166272E-2</v>
      </c>
      <c r="AC42" s="28">
        <f>'Calculations 20to24'!AC223</f>
        <v>9.2383025707247851E-2</v>
      </c>
      <c r="AD42" s="28">
        <f>'Calculations 20to24'!AD223</f>
        <v>9.1103632586367139E-2</v>
      </c>
      <c r="AE42" s="28">
        <f>'Calculations 20to24'!AE223</f>
        <v>8.9832156409257333E-2</v>
      </c>
      <c r="AF42" s="28">
        <f>'Calculations 20to24'!AF223</f>
        <v>8.8569162302486751E-2</v>
      </c>
      <c r="AG42">
        <f t="shared" si="4"/>
        <v>8.7367273894993325E-2</v>
      </c>
      <c r="AH42">
        <f t="shared" si="4"/>
        <v>8.6081647762387359E-2</v>
      </c>
      <c r="AI42">
        <f t="shared" si="4"/>
        <v>8.4796021629781837E-2</v>
      </c>
      <c r="AJ42">
        <f t="shared" si="4"/>
        <v>8.3510395497175871E-2</v>
      </c>
      <c r="AK42">
        <f t="shared" si="4"/>
        <v>8.2224769364569905E-2</v>
      </c>
      <c r="AL42">
        <f t="shared" si="4"/>
        <v>8.0939143231963939E-2</v>
      </c>
      <c r="AM42">
        <f t="shared" si="4"/>
        <v>7.9653517099358417E-2</v>
      </c>
      <c r="AN42">
        <f t="shared" si="4"/>
        <v>7.8367890966752451E-2</v>
      </c>
      <c r="AO42">
        <f t="shared" si="4"/>
        <v>7.7082264834146486E-2</v>
      </c>
      <c r="AP42">
        <f t="shared" si="4"/>
        <v>7.5796638701540964E-2</v>
      </c>
      <c r="AQ42">
        <f t="shared" si="4"/>
        <v>7.4511012568934998E-2</v>
      </c>
      <c r="AR42">
        <f t="shared" si="4"/>
        <v>7.3225386436329032E-2</v>
      </c>
      <c r="AS42">
        <f t="shared" si="4"/>
        <v>7.193976030372351E-2</v>
      </c>
      <c r="AT42">
        <f t="shared" si="4"/>
        <v>7.0654134171117544E-2</v>
      </c>
      <c r="AU42">
        <f t="shared" si="4"/>
        <v>6.9368508038511578E-2</v>
      </c>
      <c r="AV42">
        <f t="shared" si="4"/>
        <v>6.8082881905905612E-2</v>
      </c>
      <c r="AW42">
        <f t="shared" si="3"/>
        <v>6.679725577330009E-2</v>
      </c>
      <c r="AX42">
        <f t="shared" si="3"/>
        <v>6.5511629640694125E-2</v>
      </c>
      <c r="AY42">
        <f t="shared" si="3"/>
        <v>6.4226003508088159E-2</v>
      </c>
      <c r="AZ42">
        <f t="shared" si="3"/>
        <v>6.2940377375482637E-2</v>
      </c>
    </row>
    <row r="43" spans="1:52" x14ac:dyDescent="0.2">
      <c r="A43" s="6" t="s">
        <v>57</v>
      </c>
      <c r="B43" s="28">
        <f>'Calculations 20to24'!B224</f>
        <v>0.15572519083969469</v>
      </c>
      <c r="C43" s="28">
        <f>'Calculations 20to24'!C224</f>
        <v>0.15474020157039989</v>
      </c>
      <c r="D43" s="28">
        <f>'Calculations 20to24'!D224</f>
        <v>0.15249695338121297</v>
      </c>
      <c r="E43" s="28">
        <f>'Calculations 20to24'!E224</f>
        <v>0.15056526720108449</v>
      </c>
      <c r="F43" s="28">
        <f>'Calculations 20to24'!F224</f>
        <v>0.14898746536683288</v>
      </c>
      <c r="G43" s="28">
        <f>'Calculations 20to24'!G224</f>
        <v>0.1461734891772625</v>
      </c>
      <c r="H43" s="28">
        <f>'Calculations 20to24'!H224</f>
        <v>0.14442361554355995</v>
      </c>
      <c r="I43" s="28">
        <f>'Calculations 20to24'!I224</f>
        <v>0.14463809867972854</v>
      </c>
      <c r="J43" s="28">
        <f>'Calculations 20to24'!J224</f>
        <v>0.14417962438289811</v>
      </c>
      <c r="K43" s="28">
        <f>'Calculations 20to24'!K224</f>
        <v>0.14131460117087832</v>
      </c>
      <c r="L43" s="28">
        <f>'Calculations 20to24'!L224</f>
        <v>0.13944661448797582</v>
      </c>
      <c r="M43" s="28">
        <f>'Calculations 20to24'!M224</f>
        <v>0.13780020504922094</v>
      </c>
      <c r="N43" s="28">
        <f>'Calculations 20to24'!N224</f>
        <v>0.13615048464105559</v>
      </c>
      <c r="O43" s="28">
        <f>'Calculations 20to24'!O224</f>
        <v>0.13449857526080977</v>
      </c>
      <c r="P43" s="28">
        <f>'Calculations 20to24'!P224</f>
        <v>0.13284556676203035</v>
      </c>
      <c r="Q43" s="28">
        <f>'Calculations 20to24'!Q224</f>
        <v>0.13119251605316776</v>
      </c>
      <c r="R43" s="28">
        <f>'Calculations 20to24'!R224</f>
        <v>0.12954044642184187</v>
      </c>
      <c r="S43" s="28">
        <f>'Calculations 20to24'!S224</f>
        <v>0.12789034697904181</v>
      </c>
      <c r="T43" s="28">
        <f>'Calculations 20to24'!T224</f>
        <v>0.12624317221773865</v>
      </c>
      <c r="U43" s="28">
        <f>'Calculations 20to24'!U224</f>
        <v>0.12459984168051148</v>
      </c>
      <c r="V43" s="28">
        <f>'Calculations 20to24'!V224</f>
        <v>0.1229612397308595</v>
      </c>
      <c r="W43" s="28">
        <f>'Calculations 20to24'!W224</f>
        <v>0.12132821542296052</v>
      </c>
      <c r="X43" s="28">
        <f>'Calculations 20to24'!X224</f>
        <v>0.11970158246468456</v>
      </c>
      <c r="Y43" s="28">
        <f>'Calculations 20to24'!Y224</f>
        <v>0.11808211926873505</v>
      </c>
      <c r="Z43" s="28">
        <f>'Calculations 20to24'!Z224</f>
        <v>0.11647056908683935</v>
      </c>
      <c r="AA43" s="28">
        <f>'Calculations 20to24'!AA224</f>
        <v>0.11486764022195378</v>
      </c>
      <c r="AB43" s="28">
        <f>'Calculations 20to24'!AB224</f>
        <v>0.11327400631352098</v>
      </c>
      <c r="AC43" s="28">
        <f>'Calculations 20to24'!AC224</f>
        <v>0.11169030669085242</v>
      </c>
      <c r="AD43" s="28">
        <f>'Calculations 20to24'!AD224</f>
        <v>0.11011714678979942</v>
      </c>
      <c r="AE43" s="28">
        <f>'Calculations 20to24'!AE224</f>
        <v>0.10855509862792538</v>
      </c>
      <c r="AF43" s="28">
        <f>'Calculations 20to24'!AF224</f>
        <v>0.10700470133349596</v>
      </c>
      <c r="AG43">
        <f t="shared" si="4"/>
        <v>0.1051614224297226</v>
      </c>
      <c r="AH43">
        <f t="shared" si="4"/>
        <v>0.10353339660815575</v>
      </c>
      <c r="AI43">
        <f t="shared" si="4"/>
        <v>0.1019053707865889</v>
      </c>
      <c r="AJ43">
        <f t="shared" si="4"/>
        <v>0.10027734496502205</v>
      </c>
      <c r="AK43">
        <f t="shared" si="4"/>
        <v>9.8649319143455205E-2</v>
      </c>
      <c r="AL43">
        <f t="shared" si="4"/>
        <v>9.7021293321888358E-2</v>
      </c>
      <c r="AM43">
        <f t="shared" si="4"/>
        <v>9.539326750032151E-2</v>
      </c>
      <c r="AN43">
        <f t="shared" si="4"/>
        <v>9.3765241678754663E-2</v>
      </c>
      <c r="AO43">
        <f t="shared" si="4"/>
        <v>9.2137215857187371E-2</v>
      </c>
      <c r="AP43">
        <f t="shared" si="4"/>
        <v>9.0509190035620524E-2</v>
      </c>
      <c r="AQ43">
        <f t="shared" si="4"/>
        <v>8.8881164214053676E-2</v>
      </c>
      <c r="AR43">
        <f t="shared" si="4"/>
        <v>8.7253138392486829E-2</v>
      </c>
      <c r="AS43">
        <f t="shared" si="4"/>
        <v>8.5625112570919981E-2</v>
      </c>
      <c r="AT43">
        <f t="shared" si="4"/>
        <v>8.3997086749353134E-2</v>
      </c>
      <c r="AU43">
        <f t="shared" si="4"/>
        <v>8.2369060927786286E-2</v>
      </c>
      <c r="AV43">
        <f t="shared" si="4"/>
        <v>8.0741035106219439E-2</v>
      </c>
      <c r="AW43">
        <f t="shared" si="3"/>
        <v>7.9113009284652591E-2</v>
      </c>
      <c r="AX43">
        <f t="shared" si="3"/>
        <v>7.7484983463085744E-2</v>
      </c>
      <c r="AY43">
        <f t="shared" si="3"/>
        <v>7.5856957641518896E-2</v>
      </c>
      <c r="AZ43">
        <f t="shared" si="3"/>
        <v>7.4228931819952049E-2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E19B-5519-4B83-8025-25C370DF1F43}">
  <sheetPr>
    <tabColor theme="4" tint="-0.249977111117893"/>
  </sheetPr>
  <dimension ref="A1:AZ43"/>
  <sheetViews>
    <sheetView topLeftCell="AF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25to34'!B183</f>
        <v>0.16432524478501492</v>
      </c>
      <c r="C2" s="28">
        <f>'Calculations 25to34'!C183</f>
        <v>0.16490893628606298</v>
      </c>
      <c r="D2" s="28">
        <f>'Calculations 25to34'!D183</f>
        <v>0.16551282144138421</v>
      </c>
      <c r="E2" s="28">
        <f>'Calculations 25to34'!E183</f>
        <v>0.16520043252971484</v>
      </c>
      <c r="F2" s="28">
        <f>'Calculations 25to34'!F183</f>
        <v>0.16369592232893113</v>
      </c>
      <c r="G2" s="28">
        <f>'Calculations 25to34'!G183</f>
        <v>0.16094505032454595</v>
      </c>
      <c r="H2" s="28">
        <f>'Calculations 25to34'!H183</f>
        <v>0.15724994037360809</v>
      </c>
      <c r="I2" s="28">
        <f>'Calculations 25to34'!I183</f>
        <v>0.15331829334197669</v>
      </c>
      <c r="J2" s="28">
        <f>'Calculations 25to34'!J183</f>
        <v>0.15039126673222511</v>
      </c>
      <c r="K2" s="28">
        <f>'Calculations 25to34'!K183</f>
        <v>0.14822928002144875</v>
      </c>
      <c r="L2" s="28">
        <f>'Calculations 25to34'!L183</f>
        <v>0.14934692505454136</v>
      </c>
      <c r="M2" s="28">
        <f>'Calculations 25to34'!M183</f>
        <v>0.14761096674597848</v>
      </c>
      <c r="N2" s="28">
        <f>'Calculations 25to34'!N183</f>
        <v>0.14587785973302803</v>
      </c>
      <c r="O2" s="28">
        <f>'Calculations 25to34'!O183</f>
        <v>0.14414866408698163</v>
      </c>
      <c r="P2" s="28">
        <f>'Calculations 25to34'!P183</f>
        <v>0.14242439408588159</v>
      </c>
      <c r="Q2" s="28">
        <f>'Calculations 25to34'!Q183</f>
        <v>0.14070601821346626</v>
      </c>
      <c r="R2" s="28">
        <f>'Calculations 25to34'!R183</f>
        <v>0.13899445930344637</v>
      </c>
      <c r="S2" s="28">
        <f>'Calculations 25to34'!S183</f>
        <v>0.13729059481871486</v>
      </c>
      <c r="T2" s="28">
        <f>'Calculations 25to34'!T183</f>
        <v>0.13559525725515409</v>
      </c>
      <c r="U2" s="28">
        <f>'Calculations 25to34'!U183</f>
        <v>0.13390923465983165</v>
      </c>
      <c r="V2" s="28">
        <f>'Calculations 25to34'!V183</f>
        <v>0.13223327125355175</v>
      </c>
      <c r="W2" s="28">
        <f>'Calculations 25to34'!W183</f>
        <v>0.13056806814795058</v>
      </c>
      <c r="X2" s="28">
        <f>'Calculations 25to34'!X183</f>
        <v>0.12891428414760378</v>
      </c>
      <c r="Y2" s="28">
        <f>'Calculations 25to34'!Y183</f>
        <v>0.12727253662790267</v>
      </c>
      <c r="Z2" s="28">
        <f>'Calculations 25to34'!Z183</f>
        <v>0.12564340247981623</v>
      </c>
      <c r="AA2" s="28">
        <f>'Calculations 25to34'!AA183</f>
        <v>0.12402741911299735</v>
      </c>
      <c r="AB2" s="28">
        <f>'Calculations 25to34'!AB183</f>
        <v>0.12242508550909836</v>
      </c>
      <c r="AC2" s="28">
        <f>'Calculations 25to34'!AC183</f>
        <v>0.12083686331755547</v>
      </c>
      <c r="AD2" s="28">
        <f>'Calculations 25to34'!AD183</f>
        <v>0.11926317798651846</v>
      </c>
      <c r="AE2" s="28">
        <f>'Calculations 25to34'!AE183</f>
        <v>0.11770441992203025</v>
      </c>
      <c r="AF2" s="28">
        <f>'Calculations 25to34'!AF183</f>
        <v>0.11616094566898648</v>
      </c>
      <c r="AG2">
        <f>_xlfn.FORECAST.LINEAR(AG$1,$B2:$AF2,$B$1:$AF$1)</f>
        <v>0.11352299116682474</v>
      </c>
      <c r="AH2">
        <f t="shared" ref="AH2:AZ16" si="0">_xlfn.FORECAST.LINEAR(AH$1,$B2:$AF2,$B$1:$AF$1)</f>
        <v>0.11179815586415476</v>
      </c>
      <c r="AI2">
        <f t="shared" si="0"/>
        <v>0.11007332056148478</v>
      </c>
      <c r="AJ2">
        <f t="shared" si="0"/>
        <v>0.10834848525881435</v>
      </c>
      <c r="AK2">
        <f t="shared" si="0"/>
        <v>0.10662364995614437</v>
      </c>
      <c r="AL2">
        <f t="shared" si="0"/>
        <v>0.10489881465347439</v>
      </c>
      <c r="AM2">
        <f t="shared" si="0"/>
        <v>0.10317397935080397</v>
      </c>
      <c r="AN2">
        <f t="shared" si="0"/>
        <v>0.10144914404813399</v>
      </c>
      <c r="AO2">
        <f t="shared" si="0"/>
        <v>9.9724308745464008E-2</v>
      </c>
      <c r="AP2">
        <f t="shared" si="0"/>
        <v>9.7999473442793583E-2</v>
      </c>
      <c r="AQ2">
        <f t="shared" si="0"/>
        <v>9.6274638140123603E-2</v>
      </c>
      <c r="AR2">
        <f t="shared" si="0"/>
        <v>9.4549802837453623E-2</v>
      </c>
      <c r="AS2">
        <f t="shared" si="0"/>
        <v>9.2824967534783642E-2</v>
      </c>
      <c r="AT2">
        <f t="shared" si="0"/>
        <v>9.1100132232113218E-2</v>
      </c>
      <c r="AU2">
        <f t="shared" si="0"/>
        <v>8.9375296929443238E-2</v>
      </c>
      <c r="AV2">
        <f t="shared" si="0"/>
        <v>8.7650461626773257E-2</v>
      </c>
      <c r="AW2">
        <f t="shared" si="0"/>
        <v>8.5925626324102833E-2</v>
      </c>
      <c r="AX2">
        <f t="shared" si="0"/>
        <v>8.4200791021432853E-2</v>
      </c>
      <c r="AY2">
        <f t="shared" si="0"/>
        <v>8.2475955718762872E-2</v>
      </c>
      <c r="AZ2">
        <f t="shared" si="0"/>
        <v>8.0751120416092448E-2</v>
      </c>
    </row>
    <row r="3" spans="1:52" x14ac:dyDescent="0.2">
      <c r="A3" s="6" t="s">
        <v>94</v>
      </c>
      <c r="B3" s="28">
        <f>'Calculations 25to34'!B184</f>
        <v>0.19607843137254902</v>
      </c>
      <c r="C3" s="28">
        <f>'Calculations 25to34'!C184</f>
        <v>0.19707419252010874</v>
      </c>
      <c r="D3" s="28">
        <f>'Calculations 25to34'!D184</f>
        <v>0.19800293513567041</v>
      </c>
      <c r="E3" s="28">
        <f>'Calculations 25to34'!E184</f>
        <v>0.19782722430684871</v>
      </c>
      <c r="F3" s="28">
        <f>'Calculations 25to34'!F184</f>
        <v>0.196204969943303</v>
      </c>
      <c r="G3" s="28">
        <f>'Calculations 25to34'!G184</f>
        <v>0.19303004136118418</v>
      </c>
      <c r="H3" s="28">
        <f>'Calculations 25to34'!H184</f>
        <v>0.18874605021973759</v>
      </c>
      <c r="I3" s="28">
        <f>'Calculations 25to34'!I184</f>
        <v>0.18396397847061713</v>
      </c>
      <c r="J3" s="28">
        <f>'Calculations 25to34'!J184</f>
        <v>0.18024639514154306</v>
      </c>
      <c r="K3" s="28">
        <f>'Calculations 25to34'!K184</f>
        <v>0.17744681265875833</v>
      </c>
      <c r="L3" s="28">
        <f>'Calculations 25to34'!L184</f>
        <v>0.17954303531020743</v>
      </c>
      <c r="M3" s="28">
        <f>'Calculations 25to34'!M184</f>
        <v>0.17762925459389439</v>
      </c>
      <c r="N3" s="28">
        <f>'Calculations 25to34'!N184</f>
        <v>0.17572360731660983</v>
      </c>
      <c r="O3" s="28">
        <f>'Calculations 25to34'!O184</f>
        <v>0.17382659309944098</v>
      </c>
      <c r="P3" s="28">
        <f>'Calculations 25to34'!P184</f>
        <v>0.17193869379606194</v>
      </c>
      <c r="Q3" s="28">
        <f>'Calculations 25to34'!Q184</f>
        <v>0.17006037336519519</v>
      </c>
      <c r="R3" s="28">
        <f>'Calculations 25to34'!R184</f>
        <v>0.16819207778857395</v>
      </c>
      <c r="S3" s="28">
        <f>'Calculations 25to34'!S184</f>
        <v>0.16633423503214215</v>
      </c>
      <c r="T3" s="28">
        <f>'Calculations 25to34'!T184</f>
        <v>0.16448725504820016</v>
      </c>
      <c r="U3" s="28">
        <f>'Calculations 25to34'!U184</f>
        <v>0.16265152981620773</v>
      </c>
      <c r="V3" s="28">
        <f>'Calculations 25to34'!V184</f>
        <v>0.16082743341994754</v>
      </c>
      <c r="W3" s="28">
        <f>'Calculations 25to34'!W184</f>
        <v>0.15901532215876477</v>
      </c>
      <c r="X3" s="28">
        <f>'Calculations 25to34'!X184</f>
        <v>0.1572155346906359</v>
      </c>
      <c r="Y3" s="28">
        <f>'Calculations 25to34'!Y184</f>
        <v>0.1554283922048286</v>
      </c>
      <c r="Z3" s="28">
        <f>'Calculations 25to34'!Z184</f>
        <v>0.15365419862198182</v>
      </c>
      <c r="AA3" s="28">
        <f>'Calculations 25to34'!AA184</f>
        <v>0.15189324081945488</v>
      </c>
      <c r="AB3" s="28">
        <f>'Calculations 25to34'!AB184</f>
        <v>0.15014578887987021</v>
      </c>
      <c r="AC3" s="28">
        <f>'Calculations 25to34'!AC184</f>
        <v>0.14841209636082153</v>
      </c>
      <c r="AD3" s="28">
        <f>'Calculations 25to34'!AD184</f>
        <v>0.14669240058378344</v>
      </c>
      <c r="AE3" s="28">
        <f>'Calculations 25to34'!AE184</f>
        <v>0.14498692294032686</v>
      </c>
      <c r="AF3" s="28">
        <f>'Calculations 25to34'!AF184</f>
        <v>0.14329586921381676</v>
      </c>
      <c r="AG3">
        <f t="shared" ref="AG3:AV43" si="1">_xlfn.FORECAST.LINEAR(AG$1,$B3:$AF3,$B$1:$AF$1)</f>
        <v>0.14020665241705688</v>
      </c>
      <c r="AH3">
        <f t="shared" si="1"/>
        <v>0.13830308656773793</v>
      </c>
      <c r="AI3">
        <f t="shared" si="1"/>
        <v>0.13639952071841854</v>
      </c>
      <c r="AJ3">
        <f t="shared" si="1"/>
        <v>0.1344959548690996</v>
      </c>
      <c r="AK3">
        <f t="shared" si="1"/>
        <v>0.13259238901978021</v>
      </c>
      <c r="AL3">
        <f t="shared" si="1"/>
        <v>0.13068882317046082</v>
      </c>
      <c r="AM3">
        <f t="shared" si="1"/>
        <v>0.12878525732114188</v>
      </c>
      <c r="AN3">
        <f t="shared" si="1"/>
        <v>0.12688169147182249</v>
      </c>
      <c r="AO3">
        <f t="shared" si="1"/>
        <v>0.12497812562250354</v>
      </c>
      <c r="AP3">
        <f t="shared" si="1"/>
        <v>0.12307455977318416</v>
      </c>
      <c r="AQ3">
        <f t="shared" si="1"/>
        <v>0.12117099392386477</v>
      </c>
      <c r="AR3">
        <f t="shared" si="1"/>
        <v>0.11926742807454582</v>
      </c>
      <c r="AS3">
        <f t="shared" si="1"/>
        <v>0.11736386222522643</v>
      </c>
      <c r="AT3">
        <f t="shared" si="1"/>
        <v>0.11546029637590749</v>
      </c>
      <c r="AU3">
        <f t="shared" si="1"/>
        <v>0.1135567305265881</v>
      </c>
      <c r="AV3">
        <f t="shared" si="1"/>
        <v>0.11165316467726916</v>
      </c>
      <c r="AW3">
        <f t="shared" si="0"/>
        <v>0.10974959882794977</v>
      </c>
      <c r="AX3">
        <f t="shared" si="0"/>
        <v>0.10784603297863038</v>
      </c>
      <c r="AY3">
        <f t="shared" si="0"/>
        <v>0.10594246712931144</v>
      </c>
      <c r="AZ3">
        <f t="shared" si="0"/>
        <v>0.10403890127999205</v>
      </c>
    </row>
    <row r="4" spans="1:52" x14ac:dyDescent="0.2">
      <c r="A4" s="6" t="s">
        <v>93</v>
      </c>
      <c r="B4" s="28">
        <f>'Calculations 25to34'!B185</f>
        <v>0.23469387755102042</v>
      </c>
      <c r="C4" s="28">
        <f>'Calculations 25to34'!C185</f>
        <v>0.2353975466744945</v>
      </c>
      <c r="D4" s="28">
        <f>'Calculations 25to34'!D185</f>
        <v>0.23585147665199843</v>
      </c>
      <c r="E4" s="28">
        <f>'Calculations 25to34'!E185</f>
        <v>0.23498515042516566</v>
      </c>
      <c r="F4" s="28">
        <f>'Calculations 25to34'!F185</f>
        <v>0.23255037043075905</v>
      </c>
      <c r="G4" s="28">
        <f>'Calculations 25to34'!G185</f>
        <v>0.22844385268364947</v>
      </c>
      <c r="H4" s="28">
        <f>'Calculations 25to34'!H185</f>
        <v>0.22310464646028</v>
      </c>
      <c r="I4" s="28">
        <f>'Calculations 25to34'!I185</f>
        <v>0.21707252401055507</v>
      </c>
      <c r="J4" s="28">
        <f>'Calculations 25to34'!J185</f>
        <v>0.21212398906210031</v>
      </c>
      <c r="K4" s="28">
        <f>'Calculations 25to34'!K185</f>
        <v>0.20819304374001901</v>
      </c>
      <c r="L4" s="28">
        <f>'Calculations 25to34'!L185</f>
        <v>0.21033548239052505</v>
      </c>
      <c r="M4" s="28">
        <f>'Calculations 25to34'!M185</f>
        <v>0.20765145829528336</v>
      </c>
      <c r="N4" s="28">
        <f>'Calculations 25to34'!N185</f>
        <v>0.20498644235324165</v>
      </c>
      <c r="O4" s="28">
        <f>'Calculations 25to34'!O185</f>
        <v>0.20234116746374908</v>
      </c>
      <c r="P4" s="28">
        <f>'Calculations 25to34'!P185</f>
        <v>0.19971632445270585</v>
      </c>
      <c r="Q4" s="28">
        <f>'Calculations 25to34'!Q185</f>
        <v>0.19711256278445069</v>
      </c>
      <c r="R4" s="28">
        <f>'Calculations 25to34'!R185</f>
        <v>0.19453049132382425</v>
      </c>
      <c r="S4" s="28">
        <f>'Calculations 25to34'!S185</f>
        <v>0.19197067914385249</v>
      </c>
      <c r="T4" s="28">
        <f>'Calculations 25to34'!T185</f>
        <v>0.18943365637457144</v>
      </c>
      <c r="U4" s="28">
        <f>'Calculations 25to34'!U185</f>
        <v>0.18691991508863348</v>
      </c>
      <c r="V4" s="28">
        <f>'Calculations 25to34'!V185</f>
        <v>0.18442991021944263</v>
      </c>
      <c r="W4" s="28">
        <f>'Calculations 25to34'!W185</f>
        <v>0.18196406050768793</v>
      </c>
      <c r="X4" s="28">
        <f>'Calculations 25to34'!X185</f>
        <v>0.17952274947230351</v>
      </c>
      <c r="Y4" s="28">
        <f>'Calculations 25to34'!Y185</f>
        <v>0.17710632640200091</v>
      </c>
      <c r="Z4" s="28">
        <f>'Calculations 25to34'!Z185</f>
        <v>0.1747151073637038</v>
      </c>
      <c r="AA4" s="28">
        <f>'Calculations 25to34'!AA185</f>
        <v>0.17234937622434976</v>
      </c>
      <c r="AB4" s="28">
        <f>'Calculations 25to34'!AB185</f>
        <v>0.1700093856827066</v>
      </c>
      <c r="AC4" s="28">
        <f>'Calculations 25to34'!AC185</f>
        <v>0.16769535830801374</v>
      </c>
      <c r="AD4" s="28">
        <f>'Calculations 25to34'!AD185</f>
        <v>0.16540748758242907</v>
      </c>
      <c r="AE4" s="28">
        <f>'Calculations 25to34'!AE185</f>
        <v>0.16314593894443619</v>
      </c>
      <c r="AF4" s="28">
        <f>'Calculations 25to34'!AF185</f>
        <v>0.1609108508305416</v>
      </c>
      <c r="AG4">
        <f t="shared" si="1"/>
        <v>0.15617474815926347</v>
      </c>
      <c r="AH4">
        <f t="shared" si="0"/>
        <v>0.1535472199012764</v>
      </c>
      <c r="AI4">
        <f t="shared" si="0"/>
        <v>0.15091969164329022</v>
      </c>
      <c r="AJ4">
        <f t="shared" si="0"/>
        <v>0.14829216338530316</v>
      </c>
      <c r="AK4">
        <f t="shared" si="0"/>
        <v>0.14566463512731698</v>
      </c>
      <c r="AL4">
        <f t="shared" si="0"/>
        <v>0.1430371068693308</v>
      </c>
      <c r="AM4">
        <f t="shared" si="0"/>
        <v>0.14040957861134373</v>
      </c>
      <c r="AN4">
        <f t="shared" si="0"/>
        <v>0.13778205035335755</v>
      </c>
      <c r="AO4">
        <f t="shared" si="0"/>
        <v>0.13515452209537049</v>
      </c>
      <c r="AP4">
        <f t="shared" si="0"/>
        <v>0.13252699383738431</v>
      </c>
      <c r="AQ4">
        <f t="shared" si="0"/>
        <v>0.12989946557939724</v>
      </c>
      <c r="AR4">
        <f t="shared" si="0"/>
        <v>0.12727193732141107</v>
      </c>
      <c r="AS4">
        <f t="shared" si="0"/>
        <v>0.124644409063424</v>
      </c>
      <c r="AT4">
        <f t="shared" si="0"/>
        <v>0.12201688080543782</v>
      </c>
      <c r="AU4">
        <f t="shared" si="0"/>
        <v>0.11938935254745164</v>
      </c>
      <c r="AV4">
        <f t="shared" si="0"/>
        <v>0.11676182428946458</v>
      </c>
      <c r="AW4">
        <f t="shared" si="0"/>
        <v>0.1141342960314784</v>
      </c>
      <c r="AX4">
        <f t="shared" si="0"/>
        <v>0.11150676777349133</v>
      </c>
      <c r="AY4">
        <f t="shared" si="0"/>
        <v>0.10887923951550516</v>
      </c>
      <c r="AZ4">
        <f t="shared" si="0"/>
        <v>0.10625171125751809</v>
      </c>
    </row>
    <row r="5" spans="1:52" x14ac:dyDescent="0.2">
      <c r="A5" s="6" t="s">
        <v>28</v>
      </c>
      <c r="B5" s="28">
        <f>'Calculations 25to34'!B186</f>
        <v>0.14634146341463419</v>
      </c>
      <c r="C5" s="28">
        <f>'Calculations 25to34'!C186</f>
        <v>0.14691295527814296</v>
      </c>
      <c r="D5" s="28">
        <f>'Calculations 25to34'!D186</f>
        <v>0.14776561697044388</v>
      </c>
      <c r="E5" s="28">
        <f>'Calculations 25to34'!E186</f>
        <v>0.14781172218449093</v>
      </c>
      <c r="F5" s="28">
        <f>'Calculations 25to34'!F186</f>
        <v>0.14668644082089349</v>
      </c>
      <c r="G5" s="28">
        <f>'Calculations 25to34'!G186</f>
        <v>0.14440637882968368</v>
      </c>
      <c r="H5" s="28">
        <f>'Calculations 25to34'!H186</f>
        <v>0.14119367368781396</v>
      </c>
      <c r="I5" s="28">
        <f>'Calculations 25to34'!I186</f>
        <v>0.1377358918093311</v>
      </c>
      <c r="J5" s="28">
        <f>'Calculations 25to34'!J186</f>
        <v>0.13532078091678182</v>
      </c>
      <c r="K5" s="28">
        <f>'Calculations 25to34'!K186</f>
        <v>0.13378135431997246</v>
      </c>
      <c r="L5" s="28">
        <f>'Calculations 25to34'!L186</f>
        <v>0.13485490450915769</v>
      </c>
      <c r="M5" s="28">
        <f>'Calculations 25to34'!M186</f>
        <v>0.13348309316652202</v>
      </c>
      <c r="N5" s="28">
        <f>'Calculations 25to34'!N186</f>
        <v>0.13211159777851195</v>
      </c>
      <c r="O5" s="28">
        <f>'Calculations 25to34'!O186</f>
        <v>0.13074096920789671</v>
      </c>
      <c r="P5" s="28">
        <f>'Calculations 25to34'!P186</f>
        <v>0.12937175238888776</v>
      </c>
      <c r="Q5" s="28">
        <f>'Calculations 25to34'!Q186</f>
        <v>0.12800448508112278</v>
      </c>
      <c r="R5" s="28">
        <f>'Calculations 25to34'!R186</f>
        <v>0.12663969670787054</v>
      </c>
      <c r="S5" s="28">
        <f>'Calculations 25to34'!S186</f>
        <v>0.12527790727888122</v>
      </c>
      <c r="T5" s="28">
        <f>'Calculations 25to34'!T186</f>
        <v>0.1239196263978144</v>
      </c>
      <c r="U5" s="28">
        <f>'Calculations 25to34'!U186</f>
        <v>0.12256535235372074</v>
      </c>
      <c r="V5" s="28">
        <f>'Calculations 25to34'!V186</f>
        <v>0.1212155712956319</v>
      </c>
      <c r="W5" s="28">
        <f>'Calculations 25to34'!W186</f>
        <v>0.11987075648892251</v>
      </c>
      <c r="X5" s="28">
        <f>'Calculations 25to34'!X186</f>
        <v>0.11853136765177125</v>
      </c>
      <c r="Y5" s="28">
        <f>'Calculations 25to34'!Y186</f>
        <v>0.11719785036971721</v>
      </c>
      <c r="Z5" s="28">
        <f>'Calculations 25to34'!Z186</f>
        <v>0.11587063558605237</v>
      </c>
      <c r="AA5" s="28">
        <f>'Calculations 25to34'!AA186</f>
        <v>0.11455013916553021</v>
      </c>
      <c r="AB5" s="28">
        <f>'Calculations 25to34'!AB186</f>
        <v>0.11323676152867636</v>
      </c>
      <c r="AC5" s="28">
        <f>'Calculations 25to34'!AC186</f>
        <v>0.11193088735380927</v>
      </c>
      <c r="AD5" s="28">
        <f>'Calculations 25to34'!AD186</f>
        <v>0.11063288534373343</v>
      </c>
      <c r="AE5" s="28">
        <f>'Calculations 25to34'!AE186</f>
        <v>0.109343108053958</v>
      </c>
      <c r="AF5" s="28">
        <f>'Calculations 25to34'!AF186</f>
        <v>0.10806189177921079</v>
      </c>
      <c r="AG5">
        <f t="shared" si="1"/>
        <v>0.10615199275924203</v>
      </c>
      <c r="AH5">
        <f t="shared" si="0"/>
        <v>0.10477163844032455</v>
      </c>
      <c r="AI5">
        <f t="shared" si="0"/>
        <v>0.10339128412140708</v>
      </c>
      <c r="AJ5">
        <f t="shared" si="0"/>
        <v>0.1020109298024896</v>
      </c>
      <c r="AK5">
        <f t="shared" si="0"/>
        <v>0.10063057548357213</v>
      </c>
      <c r="AL5">
        <f t="shared" si="0"/>
        <v>9.9250221164654651E-2</v>
      </c>
      <c r="AM5">
        <f t="shared" si="0"/>
        <v>9.7869866845737175E-2</v>
      </c>
      <c r="AN5">
        <f t="shared" si="0"/>
        <v>9.6489512526819698E-2</v>
      </c>
      <c r="AO5">
        <f t="shared" si="0"/>
        <v>9.5109158207901778E-2</v>
      </c>
      <c r="AP5">
        <f t="shared" si="0"/>
        <v>9.3728803888984302E-2</v>
      </c>
      <c r="AQ5">
        <f t="shared" si="0"/>
        <v>9.2348449570066826E-2</v>
      </c>
      <c r="AR5">
        <f t="shared" si="0"/>
        <v>9.096809525114935E-2</v>
      </c>
      <c r="AS5">
        <f t="shared" si="0"/>
        <v>8.9587740932231874E-2</v>
      </c>
      <c r="AT5">
        <f t="shared" si="0"/>
        <v>8.8207386613314398E-2</v>
      </c>
      <c r="AU5">
        <f t="shared" si="0"/>
        <v>8.6827032294396922E-2</v>
      </c>
      <c r="AV5">
        <f t="shared" si="0"/>
        <v>8.5446677975479446E-2</v>
      </c>
      <c r="AW5">
        <f t="shared" si="0"/>
        <v>8.406632365656197E-2</v>
      </c>
      <c r="AX5">
        <f t="shared" si="0"/>
        <v>8.2685969337644494E-2</v>
      </c>
      <c r="AY5">
        <f t="shared" si="0"/>
        <v>8.1305615018727018E-2</v>
      </c>
      <c r="AZ5">
        <f t="shared" si="0"/>
        <v>7.9925260699809542E-2</v>
      </c>
    </row>
    <row r="6" spans="1:52" x14ac:dyDescent="0.2">
      <c r="A6" s="6" t="s">
        <v>29</v>
      </c>
      <c r="B6" s="28">
        <f>'Calculations 25to34'!B187</f>
        <v>0.22009569377990423</v>
      </c>
      <c r="C6" s="28">
        <f>'Calculations 25to34'!C187</f>
        <v>0.22097556845230298</v>
      </c>
      <c r="D6" s="28">
        <f>'Calculations 25to34'!D187</f>
        <v>0.22170880558574629</v>
      </c>
      <c r="E6" s="28">
        <f>'Calculations 25to34'!E187</f>
        <v>0.22119048896510726</v>
      </c>
      <c r="F6" s="28">
        <f>'Calculations 25to34'!F187</f>
        <v>0.21915668008065856</v>
      </c>
      <c r="G6" s="28">
        <f>'Calculations 25to34'!G187</f>
        <v>0.21560352867620661</v>
      </c>
      <c r="H6" s="28">
        <f>'Calculations 25to34'!H187</f>
        <v>0.21080224374620268</v>
      </c>
      <c r="I6" s="28">
        <f>'Calculations 25to34'!I187</f>
        <v>0.20531065753290761</v>
      </c>
      <c r="J6" s="28">
        <f>'Calculations 25to34'!J187</f>
        <v>0.20091759824105687</v>
      </c>
      <c r="K6" s="28">
        <f>'Calculations 25to34'!K187</f>
        <v>0.19756962590034974</v>
      </c>
      <c r="L6" s="28">
        <f>'Calculations 25to34'!L187</f>
        <v>0.19974990622172625</v>
      </c>
      <c r="M6" s="28">
        <f>'Calculations 25to34'!M187</f>
        <v>0.19744892199058742</v>
      </c>
      <c r="N6" s="28">
        <f>'Calculations 25to34'!N187</f>
        <v>0.19515942768325012</v>
      </c>
      <c r="O6" s="28">
        <f>'Calculations 25to34'!O187</f>
        <v>0.19288211412985437</v>
      </c>
      <c r="P6" s="28">
        <f>'Calculations 25to34'!P187</f>
        <v>0.19061764041544502</v>
      </c>
      <c r="Q6" s="28">
        <f>'Calculations 25to34'!Q187</f>
        <v>0.18836663428251674</v>
      </c>
      <c r="R6" s="28">
        <f>'Calculations 25to34'!R187</f>
        <v>0.18612969256933951</v>
      </c>
      <c r="S6" s="28">
        <f>'Calculations 25to34'!S187</f>
        <v>0.18390738168144197</v>
      </c>
      <c r="T6" s="28">
        <f>'Calculations 25to34'!T187</f>
        <v>0.18170023809364819</v>
      </c>
      <c r="U6" s="28">
        <f>'Calculations 25to34'!U187</f>
        <v>0.17950876888012191</v>
      </c>
      <c r="V6" s="28">
        <f>'Calculations 25to34'!V187</f>
        <v>0.17733345226991046</v>
      </c>
      <c r="W6" s="28">
        <f>'Calculations 25to34'!W187</f>
        <v>0.17517473822553059</v>
      </c>
      <c r="X6" s="28">
        <f>'Calculations 25to34'!X187</f>
        <v>0.17303304904221767</v>
      </c>
      <c r="Y6" s="28">
        <f>'Calculations 25to34'!Y187</f>
        <v>0.17090877996549889</v>
      </c>
      <c r="Z6" s="28">
        <f>'Calculations 25to34'!Z187</f>
        <v>0.1688022998248507</v>
      </c>
      <c r="AA6" s="28">
        <f>'Calculations 25to34'!AA187</f>
        <v>0.16671395168124747</v>
      </c>
      <c r="AB6" s="28">
        <f>'Calculations 25to34'!AB187</f>
        <v>0.16464405348650821</v>
      </c>
      <c r="AC6" s="28">
        <f>'Calculations 25to34'!AC187</f>
        <v>0.16259289875242056</v>
      </c>
      <c r="AD6" s="28">
        <f>'Calculations 25to34'!AD187</f>
        <v>0.16056075722770416</v>
      </c>
      <c r="AE6" s="28">
        <f>'Calculations 25to34'!AE187</f>
        <v>0.15854787558096256</v>
      </c>
      <c r="AF6" s="28">
        <f>'Calculations 25to34'!AF187</f>
        <v>0.15655447808786338</v>
      </c>
      <c r="AG6">
        <f t="shared" si="1"/>
        <v>0.15274303158715519</v>
      </c>
      <c r="AH6">
        <f t="shared" si="0"/>
        <v>0.15046755986971316</v>
      </c>
      <c r="AI6">
        <f t="shared" si="0"/>
        <v>0.14819208815227114</v>
      </c>
      <c r="AJ6">
        <f t="shared" si="0"/>
        <v>0.14591661643482912</v>
      </c>
      <c r="AK6">
        <f t="shared" si="0"/>
        <v>0.14364114471738709</v>
      </c>
      <c r="AL6">
        <f t="shared" si="0"/>
        <v>0.14136567299994507</v>
      </c>
      <c r="AM6">
        <f t="shared" si="0"/>
        <v>0.13909020128250305</v>
      </c>
      <c r="AN6">
        <f t="shared" si="0"/>
        <v>0.13681472956506102</v>
      </c>
      <c r="AO6">
        <f t="shared" si="0"/>
        <v>0.134539257847619</v>
      </c>
      <c r="AP6">
        <f t="shared" si="0"/>
        <v>0.13226378613017609</v>
      </c>
      <c r="AQ6">
        <f t="shared" si="0"/>
        <v>0.12998831441273406</v>
      </c>
      <c r="AR6">
        <f t="shared" si="0"/>
        <v>0.12771284269529204</v>
      </c>
      <c r="AS6">
        <f t="shared" si="0"/>
        <v>0.12543737097785002</v>
      </c>
      <c r="AT6">
        <f t="shared" si="0"/>
        <v>0.12316189926040799</v>
      </c>
      <c r="AU6">
        <f t="shared" si="0"/>
        <v>0.12088642754296597</v>
      </c>
      <c r="AV6">
        <f t="shared" si="0"/>
        <v>0.11861095582552394</v>
      </c>
      <c r="AW6">
        <f t="shared" si="0"/>
        <v>0.11633548410808192</v>
      </c>
      <c r="AX6">
        <f t="shared" si="0"/>
        <v>0.1140600123906399</v>
      </c>
      <c r="AY6">
        <f t="shared" si="0"/>
        <v>0.11178454067319787</v>
      </c>
      <c r="AZ6">
        <f t="shared" si="0"/>
        <v>0.10950906895575585</v>
      </c>
    </row>
    <row r="7" spans="1:52" x14ac:dyDescent="0.2">
      <c r="A7" s="6" t="s">
        <v>30</v>
      </c>
      <c r="B7" s="28">
        <f>'Calculations 25to34'!B188</f>
        <v>0.24744376278118607</v>
      </c>
      <c r="C7" s="28">
        <f>'Calculations 25to34'!C188</f>
        <v>0.24876300308604496</v>
      </c>
      <c r="D7" s="28">
        <f>'Calculations 25to34'!D188</f>
        <v>0.24996482077815685</v>
      </c>
      <c r="E7" s="28">
        <f>'Calculations 25to34'!E188</f>
        <v>0.24981191266591896</v>
      </c>
      <c r="F7" s="28">
        <f>'Calculations 25to34'!F188</f>
        <v>0.24795645934751218</v>
      </c>
      <c r="G7" s="28">
        <f>'Calculations 25to34'!G188</f>
        <v>0.24438675684780642</v>
      </c>
      <c r="H7" s="28">
        <f>'Calculations 25to34'!H188</f>
        <v>0.23939126447383494</v>
      </c>
      <c r="I7" s="28">
        <f>'Calculations 25to34'!I188</f>
        <v>0.233634453463965</v>
      </c>
      <c r="J7" s="28">
        <f>'Calculations 25to34'!J188</f>
        <v>0.22913938661274832</v>
      </c>
      <c r="K7" s="28">
        <f>'Calculations 25to34'!K188</f>
        <v>0.22582688535294937</v>
      </c>
      <c r="L7" s="28">
        <f>'Calculations 25to34'!L188</f>
        <v>0.22841702184972046</v>
      </c>
      <c r="M7" s="28">
        <f>'Calculations 25to34'!M188</f>
        <v>0.22612250140712367</v>
      </c>
      <c r="N7" s="28">
        <f>'Calculations 25to34'!N188</f>
        <v>0.2238239357711895</v>
      </c>
      <c r="O7" s="28">
        <f>'Calculations 25to34'!O188</f>
        <v>0.22152254367425789</v>
      </c>
      <c r="P7" s="28">
        <f>'Calculations 25to34'!P188</f>
        <v>0.21921951281538918</v>
      </c>
      <c r="Q7" s="28">
        <f>'Calculations 25to34'!Q188</f>
        <v>0.21691599926387592</v>
      </c>
      <c r="R7" s="28">
        <f>'Calculations 25to34'!R188</f>
        <v>0.21461312693722429</v>
      </c>
      <c r="S7" s="28">
        <f>'Calculations 25to34'!S188</f>
        <v>0.21231198715282643</v>
      </c>
      <c r="T7" s="28">
        <f>'Calculations 25to34'!T188</f>
        <v>0.21001363825229019</v>
      </c>
      <c r="U7" s="28">
        <f>'Calculations 25to34'!U188</f>
        <v>0.20771910529717327</v>
      </c>
      <c r="V7" s="28">
        <f>'Calculations 25to34'!V188</f>
        <v>0.20542937983464632</v>
      </c>
      <c r="W7" s="28">
        <f>'Calculations 25to34'!W188</f>
        <v>0.20314541973139583</v>
      </c>
      <c r="X7" s="28">
        <f>'Calculations 25to34'!X188</f>
        <v>0.20086814907391209</v>
      </c>
      <c r="Y7" s="28">
        <f>'Calculations 25to34'!Y188</f>
        <v>0.19859845813310797</v>
      </c>
      <c r="Z7" s="28">
        <f>'Calculations 25to34'!Z188</f>
        <v>0.19633720339108665</v>
      </c>
      <c r="AA7" s="28">
        <f>'Calculations 25to34'!AA188</f>
        <v>0.19408520762771231</v>
      </c>
      <c r="AB7" s="28">
        <f>'Calculations 25to34'!AB188</f>
        <v>0.19184326006453717</v>
      </c>
      <c r="AC7" s="28">
        <f>'Calculations 25to34'!AC188</f>
        <v>0.18961211656352561</v>
      </c>
      <c r="AD7" s="28">
        <f>'Calculations 25to34'!AD188</f>
        <v>0.18739249987792703</v>
      </c>
      <c r="AE7" s="28">
        <f>'Calculations 25to34'!AE188</f>
        <v>0.18518509995258275</v>
      </c>
      <c r="AF7" s="28">
        <f>'Calculations 25to34'!AF188</f>
        <v>0.18299057427089863</v>
      </c>
      <c r="AG7">
        <f t="shared" si="1"/>
        <v>0.17996560126521821</v>
      </c>
      <c r="AH7">
        <f t="shared" si="0"/>
        <v>0.1776398919766482</v>
      </c>
      <c r="AI7">
        <f t="shared" si="0"/>
        <v>0.17531418268807819</v>
      </c>
      <c r="AJ7">
        <f t="shared" si="0"/>
        <v>0.17298847339950729</v>
      </c>
      <c r="AK7">
        <f t="shared" si="0"/>
        <v>0.17066276411093728</v>
      </c>
      <c r="AL7">
        <f t="shared" si="0"/>
        <v>0.16833705482236727</v>
      </c>
      <c r="AM7">
        <f t="shared" si="0"/>
        <v>0.16601134553379726</v>
      </c>
      <c r="AN7">
        <f t="shared" si="0"/>
        <v>0.16368563624522725</v>
      </c>
      <c r="AO7">
        <f t="shared" si="0"/>
        <v>0.16135992695665724</v>
      </c>
      <c r="AP7">
        <f t="shared" si="0"/>
        <v>0.15903421766808723</v>
      </c>
      <c r="AQ7">
        <f t="shared" si="0"/>
        <v>0.15670850837951722</v>
      </c>
      <c r="AR7">
        <f t="shared" si="0"/>
        <v>0.15438279909094721</v>
      </c>
      <c r="AS7">
        <f t="shared" si="0"/>
        <v>0.1520570898023772</v>
      </c>
      <c r="AT7">
        <f t="shared" si="0"/>
        <v>0.14973138051380719</v>
      </c>
      <c r="AU7">
        <f t="shared" si="0"/>
        <v>0.14740567122523629</v>
      </c>
      <c r="AV7">
        <f t="shared" si="0"/>
        <v>0.14507996193666628</v>
      </c>
      <c r="AW7">
        <f t="shared" si="0"/>
        <v>0.14275425264809627</v>
      </c>
      <c r="AX7">
        <f t="shared" si="0"/>
        <v>0.14042854335952626</v>
      </c>
      <c r="AY7">
        <f t="shared" si="0"/>
        <v>0.13810283407095625</v>
      </c>
      <c r="AZ7">
        <f t="shared" si="0"/>
        <v>0.13577712478238624</v>
      </c>
    </row>
    <row r="8" spans="1:52" x14ac:dyDescent="0.2">
      <c r="A8" s="6" t="s">
        <v>31</v>
      </c>
      <c r="B8" s="28">
        <f>'Calculations 25to34'!B189</f>
        <v>0.21896162528216692</v>
      </c>
      <c r="C8" s="28">
        <f>'Calculations 25to34'!C189</f>
        <v>0.21991425380556456</v>
      </c>
      <c r="D8" s="28">
        <f>'Calculations 25to34'!D189</f>
        <v>0.22090003950446332</v>
      </c>
      <c r="E8" s="28">
        <f>'Calculations 25to34'!E189</f>
        <v>0.22068161977350215</v>
      </c>
      <c r="F8" s="28">
        <f>'Calculations 25to34'!F189</f>
        <v>0.21887568556772805</v>
      </c>
      <c r="G8" s="28">
        <f>'Calculations 25to34'!G189</f>
        <v>0.21541871648925476</v>
      </c>
      <c r="H8" s="28">
        <f>'Calculations 25to34'!H189</f>
        <v>0.21069913480541885</v>
      </c>
      <c r="I8" s="28">
        <f>'Calculations 25to34'!I189</f>
        <v>0.20545536271022724</v>
      </c>
      <c r="J8" s="28">
        <f>'Calculations 25to34'!J189</f>
        <v>0.2014565532133252</v>
      </c>
      <c r="K8" s="28">
        <f>'Calculations 25to34'!K189</f>
        <v>0.19854172491588265</v>
      </c>
      <c r="L8" s="28">
        <f>'Calculations 25to34'!L189</f>
        <v>0.20050563401266827</v>
      </c>
      <c r="M8" s="28">
        <f>'Calculations 25to34'!M189</f>
        <v>0.19833311552699998</v>
      </c>
      <c r="N8" s="28">
        <f>'Calculations 25to34'!N189</f>
        <v>0.19616207631179822</v>
      </c>
      <c r="O8" s="28">
        <f>'Calculations 25to34'!O189</f>
        <v>0.19399352873976508</v>
      </c>
      <c r="P8" s="28">
        <f>'Calculations 25to34'!P189</f>
        <v>0.19182845890961728</v>
      </c>
      <c r="Q8" s="28">
        <f>'Calculations 25to34'!Q189</f>
        <v>0.18966782574388144</v>
      </c>
      <c r="R8" s="28">
        <f>'Calculations 25to34'!R189</f>
        <v>0.18751256018724388</v>
      </c>
      <c r="S8" s="28">
        <f>'Calculations 25to34'!S189</f>
        <v>0.18536356450425442</v>
      </c>
      <c r="T8" s="28">
        <f>'Calculations 25to34'!T189</f>
        <v>0.18322171167475118</v>
      </c>
      <c r="U8" s="28">
        <f>'Calculations 25to34'!U189</f>
        <v>0.1810878448849956</v>
      </c>
      <c r="V8" s="28">
        <f>'Calculations 25to34'!V189</f>
        <v>0.17896277711214115</v>
      </c>
      <c r="W8" s="28">
        <f>'Calculations 25to34'!W189</f>
        <v>0.17684729079933806</v>
      </c>
      <c r="X8" s="28">
        <f>'Calculations 25to34'!X189</f>
        <v>0.17474213761850363</v>
      </c>
      <c r="Y8" s="28">
        <f>'Calculations 25to34'!Y189</f>
        <v>0.17264803831751419</v>
      </c>
      <c r="Z8" s="28">
        <f>'Calculations 25to34'!Z189</f>
        <v>0.17056568264838654</v>
      </c>
      <c r="AA8" s="28">
        <f>'Calculations 25to34'!AA189</f>
        <v>0.16849572937280757</v>
      </c>
      <c r="AB8" s="28">
        <f>'Calculations 25to34'!AB189</f>
        <v>0.16643880634123767</v>
      </c>
      <c r="AC8" s="28">
        <f>'Calculations 25to34'!AC189</f>
        <v>0.1643955106416935</v>
      </c>
      <c r="AD8" s="28">
        <f>'Calculations 25to34'!AD189</f>
        <v>0.16236640881421782</v>
      </c>
      <c r="AE8" s="28">
        <f>'Calculations 25to34'!AE189</f>
        <v>0.16035203712699328</v>
      </c>
      <c r="AF8" s="28">
        <f>'Calculations 25to34'!AF189</f>
        <v>0.15835290191002077</v>
      </c>
      <c r="AG8">
        <f t="shared" si="1"/>
        <v>0.15522847989964905</v>
      </c>
      <c r="AH8">
        <f t="shared" si="0"/>
        <v>0.15304971885050112</v>
      </c>
      <c r="AI8">
        <f t="shared" si="0"/>
        <v>0.15087095780135407</v>
      </c>
      <c r="AJ8">
        <f t="shared" si="0"/>
        <v>0.14869219675220613</v>
      </c>
      <c r="AK8">
        <f t="shared" si="0"/>
        <v>0.14651343570305819</v>
      </c>
      <c r="AL8">
        <f t="shared" si="0"/>
        <v>0.14433467465391114</v>
      </c>
      <c r="AM8">
        <f t="shared" si="0"/>
        <v>0.14215591360476321</v>
      </c>
      <c r="AN8">
        <f t="shared" si="0"/>
        <v>0.13997715255561527</v>
      </c>
      <c r="AO8">
        <f t="shared" si="0"/>
        <v>0.13779839150646822</v>
      </c>
      <c r="AP8">
        <f t="shared" si="0"/>
        <v>0.13561963045732028</v>
      </c>
      <c r="AQ8">
        <f t="shared" si="0"/>
        <v>0.13344086940817235</v>
      </c>
      <c r="AR8">
        <f t="shared" si="0"/>
        <v>0.1312621083590253</v>
      </c>
      <c r="AS8">
        <f t="shared" si="0"/>
        <v>0.12908334730987736</v>
      </c>
      <c r="AT8">
        <f t="shared" si="0"/>
        <v>0.12690458626072942</v>
      </c>
      <c r="AU8">
        <f t="shared" si="0"/>
        <v>0.12472582521158238</v>
      </c>
      <c r="AV8">
        <f t="shared" si="0"/>
        <v>0.12254706416243444</v>
      </c>
      <c r="AW8">
        <f t="shared" si="0"/>
        <v>0.1203683031132865</v>
      </c>
      <c r="AX8">
        <f t="shared" si="0"/>
        <v>0.11818954206413945</v>
      </c>
      <c r="AY8">
        <f t="shared" si="0"/>
        <v>0.11601078101499152</v>
      </c>
      <c r="AZ8">
        <f t="shared" si="0"/>
        <v>0.11383201996584358</v>
      </c>
    </row>
    <row r="9" spans="1:52" x14ac:dyDescent="0.2">
      <c r="A9" s="6" t="s">
        <v>32</v>
      </c>
      <c r="B9" s="28">
        <f>'Calculations 25to34'!B190</f>
        <v>0.22558139534883714</v>
      </c>
      <c r="C9" s="28">
        <f>'Calculations 25to34'!C190</f>
        <v>0.22674353280662396</v>
      </c>
      <c r="D9" s="28">
        <f>'Calculations 25to34'!D190</f>
        <v>0.2278230296281348</v>
      </c>
      <c r="E9" s="28">
        <f>'Calculations 25to34'!E190</f>
        <v>0.22763827024560254</v>
      </c>
      <c r="F9" s="28">
        <f>'Calculations 25to34'!F190</f>
        <v>0.22585345823481784</v>
      </c>
      <c r="G9" s="28">
        <f>'Calculations 25to34'!G190</f>
        <v>0.22244513405488925</v>
      </c>
      <c r="H9" s="28">
        <f>'Calculations 25to34'!H190</f>
        <v>0.21772375984255252</v>
      </c>
      <c r="I9" s="28">
        <f>'Calculations 25to34'!I190</f>
        <v>0.21231348969519145</v>
      </c>
      <c r="J9" s="28">
        <f>'Calculations 25to34'!J190</f>
        <v>0.20809421907958256</v>
      </c>
      <c r="K9" s="28">
        <f>'Calculations 25to34'!K190</f>
        <v>0.20499044588168452</v>
      </c>
      <c r="L9" s="28">
        <f>'Calculations 25to34'!L190</f>
        <v>0.20733471773839551</v>
      </c>
      <c r="M9" s="28">
        <f>'Calculations 25to34'!M190</f>
        <v>0.20516364724218517</v>
      </c>
      <c r="N9" s="28">
        <f>'Calculations 25to34'!N190</f>
        <v>0.20299243741035369</v>
      </c>
      <c r="O9" s="28">
        <f>'Calculations 25to34'!O190</f>
        <v>0.20082212755500878</v>
      </c>
      <c r="P9" s="28">
        <f>'Calculations 25to34'!P190</f>
        <v>0.19865372898518985</v>
      </c>
      <c r="Q9" s="28">
        <f>'Calculations 25to34'!Q190</f>
        <v>0.19648822441531469</v>
      </c>
      <c r="R9" s="28">
        <f>'Calculations 25to34'!R190</f>
        <v>0.19432656745076851</v>
      </c>
      <c r="S9" s="28">
        <f>'Calculations 25to34'!S190</f>
        <v>0.19216968214958283</v>
      </c>
      <c r="T9" s="28">
        <f>'Calculations 25to34'!T190</f>
        <v>0.19001846265886457</v>
      </c>
      <c r="U9" s="28">
        <f>'Calculations 25to34'!U190</f>
        <v>0.18787377292439428</v>
      </c>
      <c r="V9" s="28">
        <f>'Calculations 25to34'!V190</f>
        <v>0.18573644647157075</v>
      </c>
      <c r="W9" s="28">
        <f>'Calculations 25to34'!W190</f>
        <v>0.18360728625565828</v>
      </c>
      <c r="X9" s="28">
        <f>'Calculations 25to34'!X190</f>
        <v>0.18148706457911856</v>
      </c>
      <c r="Y9" s="28">
        <f>'Calculations 25to34'!Y190</f>
        <v>0.17937652307361265</v>
      </c>
      <c r="Z9" s="28">
        <f>'Calculations 25to34'!Z190</f>
        <v>0.17727637274413366</v>
      </c>
      <c r="AA9" s="28">
        <f>'Calculations 25to34'!AA190</f>
        <v>0.17518729407257932</v>
      </c>
      <c r="AB9" s="28">
        <f>'Calculations 25to34'!AB190</f>
        <v>0.17310993717797946</v>
      </c>
      <c r="AC9" s="28">
        <f>'Calculations 25to34'!AC190</f>
        <v>0.17104492203050356</v>
      </c>
      <c r="AD9" s="28">
        <f>'Calculations 25to34'!AD190</f>
        <v>0.16899283871629872</v>
      </c>
      <c r="AE9" s="28">
        <f>'Calculations 25to34'!AE190</f>
        <v>0.16695424775016185</v>
      </c>
      <c r="AF9" s="28">
        <f>'Calculations 25to34'!AF190</f>
        <v>0.16492968043302228</v>
      </c>
      <c r="AG9">
        <f t="shared" si="1"/>
        <v>0.16187414187438165</v>
      </c>
      <c r="AH9">
        <f t="shared" si="0"/>
        <v>0.15968733881279462</v>
      </c>
      <c r="AI9">
        <f t="shared" si="0"/>
        <v>0.15750053575120848</v>
      </c>
      <c r="AJ9">
        <f t="shared" si="0"/>
        <v>0.15531373268962234</v>
      </c>
      <c r="AK9">
        <f t="shared" si="0"/>
        <v>0.1531269296280362</v>
      </c>
      <c r="AL9">
        <f t="shared" si="0"/>
        <v>0.15094012656645006</v>
      </c>
      <c r="AM9">
        <f t="shared" si="0"/>
        <v>0.14875332350486392</v>
      </c>
      <c r="AN9">
        <f t="shared" si="0"/>
        <v>0.14656652044327778</v>
      </c>
      <c r="AO9">
        <f t="shared" si="0"/>
        <v>0.14437971738169164</v>
      </c>
      <c r="AP9">
        <f t="shared" si="0"/>
        <v>0.14219291432010461</v>
      </c>
      <c r="AQ9">
        <f t="shared" si="0"/>
        <v>0.14000611125851847</v>
      </c>
      <c r="AR9">
        <f t="shared" si="0"/>
        <v>0.13781930819693233</v>
      </c>
      <c r="AS9">
        <f t="shared" si="0"/>
        <v>0.13563250513534619</v>
      </c>
      <c r="AT9">
        <f t="shared" si="0"/>
        <v>0.13344570207376005</v>
      </c>
      <c r="AU9">
        <f t="shared" si="0"/>
        <v>0.13125889901217391</v>
      </c>
      <c r="AV9">
        <f t="shared" si="0"/>
        <v>0.12907209595058777</v>
      </c>
      <c r="AW9">
        <f t="shared" si="0"/>
        <v>0.12688529288900163</v>
      </c>
      <c r="AX9">
        <f t="shared" si="0"/>
        <v>0.1246984898274146</v>
      </c>
      <c r="AY9">
        <f t="shared" si="0"/>
        <v>0.12251168676582846</v>
      </c>
      <c r="AZ9">
        <f t="shared" si="0"/>
        <v>0.12032488370424232</v>
      </c>
    </row>
    <row r="10" spans="1:52" x14ac:dyDescent="0.2">
      <c r="A10" s="6" t="s">
        <v>33</v>
      </c>
      <c r="B10" s="28">
        <f>'Calculations 25to34'!B191</f>
        <v>0.20349563046192254</v>
      </c>
      <c r="C10" s="28">
        <f>'Calculations 25to34'!C191</f>
        <v>0.20471069266819467</v>
      </c>
      <c r="D10" s="28">
        <f>'Calculations 25to34'!D191</f>
        <v>0.20584117480360767</v>
      </c>
      <c r="E10" s="28">
        <f>'Calculations 25to34'!E191</f>
        <v>0.20582737224074898</v>
      </c>
      <c r="F10" s="28">
        <f>'Calculations 25to34'!F191</f>
        <v>0.20428568756893423</v>
      </c>
      <c r="G10" s="28">
        <f>'Calculations 25to34'!G191</f>
        <v>0.2010466736070681</v>
      </c>
      <c r="H10" s="28">
        <f>'Calculations 25to34'!H191</f>
        <v>0.19666498905685201</v>
      </c>
      <c r="I10" s="28">
        <f>'Calculations 25to34'!I191</f>
        <v>0.1917278278243868</v>
      </c>
      <c r="J10" s="28">
        <f>'Calculations 25to34'!J191</f>
        <v>0.18789161537191446</v>
      </c>
      <c r="K10" s="28">
        <f>'Calculations 25to34'!K191</f>
        <v>0.18503374617093987</v>
      </c>
      <c r="L10" s="28">
        <f>'Calculations 25to34'!L191</f>
        <v>0.18735377759949479</v>
      </c>
      <c r="M10" s="28">
        <f>'Calculations 25to34'!M191</f>
        <v>0.18541794440752252</v>
      </c>
      <c r="N10" s="28">
        <f>'Calculations 25to34'!N191</f>
        <v>0.18348328650198639</v>
      </c>
      <c r="O10" s="28">
        <f>'Calculations 25to34'!O191</f>
        <v>0.1815505607302447</v>
      </c>
      <c r="P10" s="28">
        <f>'Calculations 25to34'!P191</f>
        <v>0.17962051080658226</v>
      </c>
      <c r="Q10" s="28">
        <f>'Calculations 25to34'!Q191</f>
        <v>0.17769386624995873</v>
      </c>
      <c r="R10" s="28">
        <f>'Calculations 25to34'!R191</f>
        <v>0.17577134139856823</v>
      </c>
      <c r="S10" s="28">
        <f>'Calculations 25to34'!S191</f>
        <v>0.17385363450146935</v>
      </c>
      <c r="T10" s="28">
        <f>'Calculations 25to34'!T191</f>
        <v>0.1719414268871664</v>
      </c>
      <c r="U10" s="28">
        <f>'Calculations 25to34'!U191</f>
        <v>0.17003538220867875</v>
      </c>
      <c r="V10" s="28">
        <f>'Calculations 25to34'!V191</f>
        <v>0.16813614576430147</v>
      </c>
      <c r="W10" s="28">
        <f>'Calculations 25to34'!W191</f>
        <v>0.16624434389295073</v>
      </c>
      <c r="X10" s="28">
        <f>'Calculations 25to34'!X191</f>
        <v>0.1643605834427263</v>
      </c>
      <c r="Y10" s="28">
        <f>'Calculations 25to34'!Y191</f>
        <v>0.16248545131104122</v>
      </c>
      <c r="Z10" s="28">
        <f>'Calculations 25to34'!Z191</f>
        <v>0.16061951405446906</v>
      </c>
      <c r="AA10" s="28">
        <f>'Calculations 25to34'!AA191</f>
        <v>0.15876331756622603</v>
      </c>
      <c r="AB10" s="28">
        <f>'Calculations 25to34'!AB191</f>
        <v>0.15691738681904316</v>
      </c>
      <c r="AC10" s="28">
        <f>'Calculations 25to34'!AC191</f>
        <v>0.15508222567102062</v>
      </c>
      <c r="AD10" s="28">
        <f>'Calculations 25to34'!AD191</f>
        <v>0.15325831673191909</v>
      </c>
      <c r="AE10" s="28">
        <f>'Calculations 25to34'!AE191</f>
        <v>0.15144612128723275</v>
      </c>
      <c r="AF10" s="28">
        <f>'Calculations 25to34'!AF191</f>
        <v>0.14964607927730236</v>
      </c>
      <c r="AG10">
        <f t="shared" si="1"/>
        <v>0.14686382678652876</v>
      </c>
      <c r="AH10">
        <f t="shared" si="0"/>
        <v>0.14491336711616132</v>
      </c>
      <c r="AI10">
        <f t="shared" si="0"/>
        <v>0.14296290744579387</v>
      </c>
      <c r="AJ10">
        <f t="shared" si="0"/>
        <v>0.14101244777542732</v>
      </c>
      <c r="AK10">
        <f t="shared" si="0"/>
        <v>0.13906198810505987</v>
      </c>
      <c r="AL10">
        <f t="shared" si="0"/>
        <v>0.13711152843469243</v>
      </c>
      <c r="AM10">
        <f t="shared" si="0"/>
        <v>0.13516106876432588</v>
      </c>
      <c r="AN10">
        <f t="shared" si="0"/>
        <v>0.13321060909395843</v>
      </c>
      <c r="AO10">
        <f t="shared" si="0"/>
        <v>0.13126014942359099</v>
      </c>
      <c r="AP10">
        <f t="shared" si="0"/>
        <v>0.12930968975322443</v>
      </c>
      <c r="AQ10">
        <f t="shared" si="0"/>
        <v>0.12735923008285699</v>
      </c>
      <c r="AR10">
        <f t="shared" si="0"/>
        <v>0.12540877041248955</v>
      </c>
      <c r="AS10">
        <f t="shared" si="0"/>
        <v>0.12345831074212299</v>
      </c>
      <c r="AT10">
        <f t="shared" si="0"/>
        <v>0.12150785107175555</v>
      </c>
      <c r="AU10">
        <f t="shared" si="0"/>
        <v>0.1195573914013881</v>
      </c>
      <c r="AV10">
        <f t="shared" si="0"/>
        <v>0.11760693173102155</v>
      </c>
      <c r="AW10">
        <f t="shared" si="0"/>
        <v>0.1156564720606541</v>
      </c>
      <c r="AX10">
        <f t="shared" si="0"/>
        <v>0.11370601239028666</v>
      </c>
      <c r="AY10">
        <f t="shared" si="0"/>
        <v>0.1117555527199201</v>
      </c>
      <c r="AZ10">
        <f t="shared" si="0"/>
        <v>0.10980509304955266</v>
      </c>
    </row>
    <row r="11" spans="1:52" x14ac:dyDescent="0.2">
      <c r="A11" s="6" t="s">
        <v>34</v>
      </c>
      <c r="B11" s="28">
        <f>'Calculations 25to34'!B192</f>
        <v>0.2176165803108808</v>
      </c>
      <c r="C11" s="28">
        <f>'Calculations 25to34'!C192</f>
        <v>0.21857385175327038</v>
      </c>
      <c r="D11" s="28">
        <f>'Calculations 25to34'!D192</f>
        <v>0.21933405570829728</v>
      </c>
      <c r="E11" s="28">
        <f>'Calculations 25to34'!E192</f>
        <v>0.21884907494746692</v>
      </c>
      <c r="F11" s="28">
        <f>'Calculations 25to34'!F192</f>
        <v>0.21685171326903044</v>
      </c>
      <c r="G11" s="28">
        <f>'Calculations 25to34'!G192</f>
        <v>0.21328754401115763</v>
      </c>
      <c r="H11" s="28">
        <f>'Calculations 25to34'!H192</f>
        <v>0.20851252985649632</v>
      </c>
      <c r="I11" s="28">
        <f>'Calculations 25to34'!I192</f>
        <v>0.20303773975496817</v>
      </c>
      <c r="J11" s="28">
        <f>'Calculations 25to34'!J192</f>
        <v>0.19861813032938164</v>
      </c>
      <c r="K11" s="28">
        <f>'Calculations 25to34'!K192</f>
        <v>0.19520813405108758</v>
      </c>
      <c r="L11" s="28">
        <f>'Calculations 25to34'!L192</f>
        <v>0.19751328460305978</v>
      </c>
      <c r="M11" s="28">
        <f>'Calculations 25to34'!M192</f>
        <v>0.19523712176295441</v>
      </c>
      <c r="N11" s="28">
        <f>'Calculations 25to34'!N192</f>
        <v>0.19297307632881486</v>
      </c>
      <c r="O11" s="28">
        <f>'Calculations 25to34'!O192</f>
        <v>0.19072177833284407</v>
      </c>
      <c r="P11" s="28">
        <f>'Calculations 25to34'!P192</f>
        <v>0.18848382862970722</v>
      </c>
      <c r="Q11" s="28">
        <f>'Calculations 25to34'!Q192</f>
        <v>0.18625979924548389</v>
      </c>
      <c r="R11" s="28">
        <f>'Calculations 25to34'!R192</f>
        <v>0.1840502337612944</v>
      </c>
      <c r="S11" s="28">
        <f>'Calculations 25to34'!S192</f>
        <v>0.18185564772908736</v>
      </c>
      <c r="T11" s="28">
        <f>'Calculations 25to34'!T192</f>
        <v>0.17967652911709794</v>
      </c>
      <c r="U11" s="28">
        <f>'Calculations 25to34'!U192</f>
        <v>0.17751333878254583</v>
      </c>
      <c r="V11" s="28">
        <f>'Calculations 25to34'!V192</f>
        <v>0.17536651096918024</v>
      </c>
      <c r="W11" s="28">
        <f>'Calculations 25to34'!W192</f>
        <v>0.17323645382733119</v>
      </c>
      <c r="X11" s="28">
        <f>'Calculations 25to34'!X192</f>
        <v>0.1711235499542037</v>
      </c>
      <c r="Y11" s="28">
        <f>'Calculations 25to34'!Y192</f>
        <v>0.16902815695218909</v>
      </c>
      <c r="Z11" s="28">
        <f>'Calculations 25to34'!Z192</f>
        <v>0.16695060800306763</v>
      </c>
      <c r="AA11" s="28">
        <f>'Calculations 25to34'!AA192</f>
        <v>0.16489121245601973</v>
      </c>
      <c r="AB11" s="28">
        <f>'Calculations 25to34'!AB192</f>
        <v>0.16285025642745987</v>
      </c>
      <c r="AC11" s="28">
        <f>'Calculations 25to34'!AC192</f>
        <v>0.16082800341077907</v>
      </c>
      <c r="AD11" s="28">
        <f>'Calculations 25to34'!AD192</f>
        <v>0.15882469489415579</v>
      </c>
      <c r="AE11" s="28">
        <f>'Calculations 25to34'!AE192</f>
        <v>0.15684055098468644</v>
      </c>
      <c r="AF11" s="28">
        <f>'Calculations 25to34'!AF192</f>
        <v>0.15487577103716424</v>
      </c>
      <c r="AG11">
        <f t="shared" si="1"/>
        <v>0.15106197397053656</v>
      </c>
      <c r="AH11">
        <f t="shared" si="0"/>
        <v>0.14881183572837031</v>
      </c>
      <c r="AI11">
        <f t="shared" si="0"/>
        <v>0.14656169748620407</v>
      </c>
      <c r="AJ11">
        <f t="shared" si="0"/>
        <v>0.14431155924403782</v>
      </c>
      <c r="AK11">
        <f t="shared" si="0"/>
        <v>0.14206142100187158</v>
      </c>
      <c r="AL11">
        <f t="shared" si="0"/>
        <v>0.13981128275970534</v>
      </c>
      <c r="AM11">
        <f t="shared" si="0"/>
        <v>0.1375611445175382</v>
      </c>
      <c r="AN11">
        <f t="shared" si="0"/>
        <v>0.13531100627537196</v>
      </c>
      <c r="AO11">
        <f t="shared" si="0"/>
        <v>0.13306086803320571</v>
      </c>
      <c r="AP11">
        <f t="shared" si="0"/>
        <v>0.13081072979103947</v>
      </c>
      <c r="AQ11">
        <f t="shared" si="0"/>
        <v>0.12856059154887323</v>
      </c>
      <c r="AR11">
        <f t="shared" si="0"/>
        <v>0.12631045330670698</v>
      </c>
      <c r="AS11">
        <f t="shared" si="0"/>
        <v>0.12406031506453985</v>
      </c>
      <c r="AT11">
        <f t="shared" si="0"/>
        <v>0.12181017682237361</v>
      </c>
      <c r="AU11">
        <f t="shared" si="0"/>
        <v>0.11956003858020736</v>
      </c>
      <c r="AV11">
        <f t="shared" si="0"/>
        <v>0.11730990033804112</v>
      </c>
      <c r="AW11">
        <f t="shared" si="0"/>
        <v>0.11505976209587487</v>
      </c>
      <c r="AX11">
        <f t="shared" si="0"/>
        <v>0.11280962385370863</v>
      </c>
      <c r="AY11">
        <f t="shared" si="0"/>
        <v>0.1105594856115415</v>
      </c>
      <c r="AZ11">
        <f t="shared" si="0"/>
        <v>0.10830934736937525</v>
      </c>
    </row>
    <row r="12" spans="1:52" x14ac:dyDescent="0.2">
      <c r="A12" s="6" t="s">
        <v>92</v>
      </c>
      <c r="B12" s="28">
        <f>'Calculations 25to34'!B193</f>
        <v>0.20345252774352648</v>
      </c>
      <c r="C12" s="28">
        <f>'Calculations 25to34'!C193</f>
        <v>0.20466889395709664</v>
      </c>
      <c r="D12" s="28">
        <f>'Calculations 25to34'!D193</f>
        <v>0.20584301833230953</v>
      </c>
      <c r="E12" s="28">
        <f>'Calculations 25to34'!E193</f>
        <v>0.2058801529640496</v>
      </c>
      <c r="F12" s="28">
        <f>'Calculations 25to34'!F193</f>
        <v>0.20437984304616214</v>
      </c>
      <c r="G12" s="28">
        <f>'Calculations 25to34'!G193</f>
        <v>0.20118371962664719</v>
      </c>
      <c r="H12" s="28">
        <f>'Calculations 25to34'!H193</f>
        <v>0.19683118933556473</v>
      </c>
      <c r="I12" s="28">
        <f>'Calculations 25to34'!I193</f>
        <v>0.19194101342963013</v>
      </c>
      <c r="J12" s="28">
        <f>'Calculations 25to34'!J193</f>
        <v>0.1881820020678561</v>
      </c>
      <c r="K12" s="28">
        <f>'Calculations 25to34'!K193</f>
        <v>0.18542082461792234</v>
      </c>
      <c r="L12" s="28">
        <f>'Calculations 25to34'!L193</f>
        <v>0.18770500134631182</v>
      </c>
      <c r="M12" s="28">
        <f>'Calculations 25to34'!M193</f>
        <v>0.18580356914212012</v>
      </c>
      <c r="N12" s="28">
        <f>'Calculations 25to34'!N193</f>
        <v>0.18390210499108051</v>
      </c>
      <c r="O12" s="28">
        <f>'Calculations 25to34'!O193</f>
        <v>0.18200136652467475</v>
      </c>
      <c r="P12" s="28">
        <f>'Calculations 25to34'!P193</f>
        <v>0.18010210035070165</v>
      </c>
      <c r="Q12" s="28">
        <f>'Calculations 25to34'!Q193</f>
        <v>0.17820504089317385</v>
      </c>
      <c r="R12" s="28">
        <f>'Calculations 25to34'!R193</f>
        <v>0.17631090930695037</v>
      </c>
      <c r="S12" s="28">
        <f>'Calculations 25to34'!S193</f>
        <v>0.17442041246791617</v>
      </c>
      <c r="T12" s="28">
        <f>'Calculations 25to34'!T193</f>
        <v>0.17253424203911621</v>
      </c>
      <c r="U12" s="28">
        <f>'Calculations 25to34'!U193</f>
        <v>0.17065307361287743</v>
      </c>
      <c r="V12" s="28">
        <f>'Calculations 25to34'!V193</f>
        <v>0.16877756592859192</v>
      </c>
      <c r="W12" s="28">
        <f>'Calculations 25to34'!W193</f>
        <v>0.1669083601654941</v>
      </c>
      <c r="X12" s="28">
        <f>'Calculations 25to34'!X193</f>
        <v>0.16504607930947432</v>
      </c>
      <c r="Y12" s="28">
        <f>'Calculations 25to34'!Y193</f>
        <v>0.16319132759265662</v>
      </c>
      <c r="Z12" s="28">
        <f>'Calculations 25to34'!Z193</f>
        <v>0.16134469000424026</v>
      </c>
      <c r="AA12" s="28">
        <f>'Calculations 25to34'!AA193</f>
        <v>0.1595067318708393</v>
      </c>
      <c r="AB12" s="28">
        <f>'Calculations 25to34'!AB193</f>
        <v>0.15767799850436176</v>
      </c>
      <c r="AC12" s="28">
        <f>'Calculations 25to34'!AC193</f>
        <v>0.15585901491527845</v>
      </c>
      <c r="AD12" s="28">
        <f>'Calculations 25to34'!AD193</f>
        <v>0.15405028558896203</v>
      </c>
      <c r="AE12" s="28">
        <f>'Calculations 25to34'!AE193</f>
        <v>0.15225229432264184</v>
      </c>
      <c r="AF12" s="28">
        <f>'Calculations 25to34'!AF193</f>
        <v>0.15046550412040197</v>
      </c>
      <c r="AG12">
        <f t="shared" si="1"/>
        <v>0.14780076850114554</v>
      </c>
      <c r="AH12">
        <f t="shared" si="0"/>
        <v>0.14588004867335691</v>
      </c>
      <c r="AI12">
        <f t="shared" si="0"/>
        <v>0.14395932884556828</v>
      </c>
      <c r="AJ12">
        <f t="shared" si="0"/>
        <v>0.14203860901777965</v>
      </c>
      <c r="AK12">
        <f t="shared" si="0"/>
        <v>0.14011788918999102</v>
      </c>
      <c r="AL12">
        <f t="shared" si="0"/>
        <v>0.13819716936220283</v>
      </c>
      <c r="AM12">
        <f t="shared" si="0"/>
        <v>0.1362764495344142</v>
      </c>
      <c r="AN12">
        <f t="shared" si="0"/>
        <v>0.13435572970662557</v>
      </c>
      <c r="AO12">
        <f t="shared" si="0"/>
        <v>0.13243500987883694</v>
      </c>
      <c r="AP12">
        <f t="shared" si="0"/>
        <v>0.13051429005104875</v>
      </c>
      <c r="AQ12">
        <f t="shared" si="0"/>
        <v>0.12859357022326012</v>
      </c>
      <c r="AR12">
        <f t="shared" si="0"/>
        <v>0.12667285039547149</v>
      </c>
      <c r="AS12">
        <f t="shared" si="0"/>
        <v>0.12475213056768286</v>
      </c>
      <c r="AT12">
        <f t="shared" si="0"/>
        <v>0.12283141073989423</v>
      </c>
      <c r="AU12">
        <f t="shared" si="0"/>
        <v>0.12091069091210604</v>
      </c>
      <c r="AV12">
        <f t="shared" si="0"/>
        <v>0.11898997108431741</v>
      </c>
      <c r="AW12">
        <f t="shared" si="0"/>
        <v>0.11706925125652878</v>
      </c>
      <c r="AX12">
        <f t="shared" si="0"/>
        <v>0.11514853142874015</v>
      </c>
      <c r="AY12">
        <f t="shared" si="0"/>
        <v>0.11322781160095152</v>
      </c>
      <c r="AZ12">
        <f t="shared" si="0"/>
        <v>0.11130709177316334</v>
      </c>
    </row>
    <row r="13" spans="1:52" x14ac:dyDescent="0.2">
      <c r="A13" s="6" t="s">
        <v>89</v>
      </c>
      <c r="B13" s="28">
        <f>'Calculations 25to34'!B194</f>
        <v>0.22488755622188916</v>
      </c>
      <c r="C13" s="28">
        <f>'Calculations 25to34'!C194</f>
        <v>0.22637122086976169</v>
      </c>
      <c r="D13" s="28">
        <f>'Calculations 25to34'!D194</f>
        <v>0.22749255308402822</v>
      </c>
      <c r="E13" s="28">
        <f>'Calculations 25to34'!E194</f>
        <v>0.22730278620946981</v>
      </c>
      <c r="F13" s="28">
        <f>'Calculations 25to34'!F194</f>
        <v>0.22552124533542389</v>
      </c>
      <c r="G13" s="28">
        <f>'Calculations 25to34'!G194</f>
        <v>0.22200290763218491</v>
      </c>
      <c r="H13" s="28">
        <f>'Calculations 25to34'!H194</f>
        <v>0.21725517676667572</v>
      </c>
      <c r="I13" s="28">
        <f>'Calculations 25to34'!I194</f>
        <v>0.21158502448943892</v>
      </c>
      <c r="J13" s="28">
        <f>'Calculations 25to34'!J194</f>
        <v>0.20688691532344544</v>
      </c>
      <c r="K13" s="28">
        <f>'Calculations 25to34'!K194</f>
        <v>0.20323558523636273</v>
      </c>
      <c r="L13" s="28">
        <f>'Calculations 25to34'!L194</f>
        <v>0.20633594298765295</v>
      </c>
      <c r="M13" s="28">
        <f>'Calculations 25to34'!M194</f>
        <v>0.2041508154610068</v>
      </c>
      <c r="N13" s="28">
        <f>'Calculations 25to34'!N194</f>
        <v>0.20197188417494916</v>
      </c>
      <c r="O13" s="28">
        <f>'Calculations 25to34'!O194</f>
        <v>0.19979985086929403</v>
      </c>
      <c r="P13" s="28">
        <f>'Calculations 25to34'!P194</f>
        <v>0.19763539469659583</v>
      </c>
      <c r="Q13" s="28">
        <f>'Calculations 25to34'!Q194</f>
        <v>0.19547917211480403</v>
      </c>
      <c r="R13" s="28">
        <f>'Calculations 25to34'!R194</f>
        <v>0.19333181682050374</v>
      </c>
      <c r="S13" s="28">
        <f>'Calculations 25to34'!S194</f>
        <v>0.19119393972139861</v>
      </c>
      <c r="T13" s="28">
        <f>'Calculations 25to34'!T194</f>
        <v>0.18906612894663138</v>
      </c>
      <c r="U13" s="28">
        <f>'Calculations 25to34'!U194</f>
        <v>0.18694894989349803</v>
      </c>
      <c r="V13" s="28">
        <f>'Calculations 25to34'!V194</f>
        <v>0.18484294530906362</v>
      </c>
      <c r="W13" s="28">
        <f>'Calculations 25to34'!W194</f>
        <v>0.18274863540514497</v>
      </c>
      <c r="X13" s="28">
        <f>'Calculations 25to34'!X194</f>
        <v>0.18066651800511965</v>
      </c>
      <c r="Y13" s="28">
        <f>'Calculations 25to34'!Y194</f>
        <v>0.17859706872096193</v>
      </c>
      <c r="Z13" s="28">
        <f>'Calculations 25to34'!Z194</f>
        <v>0.17654074115892951</v>
      </c>
      <c r="AA13" s="28">
        <f>'Calculations 25to34'!AA194</f>
        <v>0.17449796715227991</v>
      </c>
      <c r="AB13" s="28">
        <f>'Calculations 25to34'!AB194</f>
        <v>0.17246915701941418</v>
      </c>
      <c r="AC13" s="28">
        <f>'Calculations 25to34'!AC194</f>
        <v>0.17045469984583952</v>
      </c>
      <c r="AD13" s="28">
        <f>'Calculations 25to34'!AD194</f>
        <v>0.16845496378834579</v>
      </c>
      <c r="AE13" s="28">
        <f>'Calculations 25to34'!AE194</f>
        <v>0.16647029639980818</v>
      </c>
      <c r="AF13" s="28">
        <f>'Calculations 25to34'!AF194</f>
        <v>0.16450102497304461</v>
      </c>
      <c r="AG13">
        <f t="shared" si="1"/>
        <v>0.1610805953226917</v>
      </c>
      <c r="AH13">
        <f t="shared" si="0"/>
        <v>0.15889269123069649</v>
      </c>
      <c r="AI13">
        <f t="shared" si="0"/>
        <v>0.15670478713870128</v>
      </c>
      <c r="AJ13">
        <f t="shared" si="0"/>
        <v>0.15451688304670697</v>
      </c>
      <c r="AK13">
        <f t="shared" si="0"/>
        <v>0.15232897895471176</v>
      </c>
      <c r="AL13">
        <f t="shared" si="0"/>
        <v>0.15014107486271655</v>
      </c>
      <c r="AM13">
        <f t="shared" si="0"/>
        <v>0.14795317077072134</v>
      </c>
      <c r="AN13">
        <f t="shared" si="0"/>
        <v>0.14576526667872702</v>
      </c>
      <c r="AO13">
        <f t="shared" si="0"/>
        <v>0.14357736258673182</v>
      </c>
      <c r="AP13">
        <f t="shared" si="0"/>
        <v>0.14138945849473661</v>
      </c>
      <c r="AQ13">
        <f t="shared" si="0"/>
        <v>0.1392015544027414</v>
      </c>
      <c r="AR13">
        <f t="shared" si="0"/>
        <v>0.13701365031074708</v>
      </c>
      <c r="AS13">
        <f t="shared" si="0"/>
        <v>0.13482574621875187</v>
      </c>
      <c r="AT13">
        <f t="shared" si="0"/>
        <v>0.13263784212675667</v>
      </c>
      <c r="AU13">
        <f t="shared" si="0"/>
        <v>0.13044993803476146</v>
      </c>
      <c r="AV13">
        <f t="shared" si="0"/>
        <v>0.12826203394276714</v>
      </c>
      <c r="AW13">
        <f t="shared" si="0"/>
        <v>0.12607412985077193</v>
      </c>
      <c r="AX13">
        <f t="shared" si="0"/>
        <v>0.12388622575877672</v>
      </c>
      <c r="AY13">
        <f t="shared" si="0"/>
        <v>0.12169832166678152</v>
      </c>
      <c r="AZ13">
        <f t="shared" si="0"/>
        <v>0.1195104175747872</v>
      </c>
    </row>
    <row r="14" spans="1:52" x14ac:dyDescent="0.2">
      <c r="A14" s="6" t="s">
        <v>35</v>
      </c>
      <c r="B14" s="28">
        <f>'Calculations 25to34'!B195</f>
        <v>0.21675774134790532</v>
      </c>
      <c r="C14" s="28">
        <f>'Calculations 25to34'!C195</f>
        <v>0.21800863864006237</v>
      </c>
      <c r="D14" s="28">
        <f>'Calculations 25to34'!D195</f>
        <v>0.21931313709676539</v>
      </c>
      <c r="E14" s="28">
        <f>'Calculations 25to34'!E195</f>
        <v>0.21944855590610177</v>
      </c>
      <c r="F14" s="28">
        <f>'Calculations 25to34'!F195</f>
        <v>0.21795637235010965</v>
      </c>
      <c r="G14" s="28">
        <f>'Calculations 25to34'!G195</f>
        <v>0.21470009447233848</v>
      </c>
      <c r="H14" s="28">
        <f>'Calculations 25to34'!H195</f>
        <v>0.21019107057540559</v>
      </c>
      <c r="I14" s="28">
        <f>'Calculations 25to34'!I195</f>
        <v>0.2052214913392936</v>
      </c>
      <c r="J14" s="28">
        <f>'Calculations 25to34'!J195</f>
        <v>0.20152657408332164</v>
      </c>
      <c r="K14" s="28">
        <f>'Calculations 25to34'!K195</f>
        <v>0.19888266017294323</v>
      </c>
      <c r="L14" s="28">
        <f>'Calculations 25to34'!L195</f>
        <v>0.20112623274798935</v>
      </c>
      <c r="M14" s="28">
        <f>'Calculations 25to34'!M195</f>
        <v>0.19921290630381061</v>
      </c>
      <c r="N14" s="28">
        <f>'Calculations 25to34'!N195</f>
        <v>0.19729665419502179</v>
      </c>
      <c r="O14" s="28">
        <f>'Calculations 25to34'!O195</f>
        <v>0.19537825839018488</v>
      </c>
      <c r="P14" s="28">
        <f>'Calculations 25to34'!P195</f>
        <v>0.19345849228574633</v>
      </c>
      <c r="Q14" s="28">
        <f>'Calculations 25to34'!Q195</f>
        <v>0.19153811954237082</v>
      </c>
      <c r="R14" s="28">
        <f>'Calculations 25to34'!R195</f>
        <v>0.18961789298401865</v>
      </c>
      <c r="S14" s="28">
        <f>'Calculations 25to34'!S195</f>
        <v>0.18769855356112822</v>
      </c>
      <c r="T14" s="28">
        <f>'Calculations 25to34'!T195</f>
        <v>0.18578082937889467</v>
      </c>
      <c r="U14" s="28">
        <f>'Calculations 25to34'!U195</f>
        <v>0.1838654347912988</v>
      </c>
      <c r="V14" s="28">
        <f>'Calculations 25to34'!V195</f>
        <v>0.1819530695612033</v>
      </c>
      <c r="W14" s="28">
        <f>'Calculations 25to34'!W195</f>
        <v>0.18004441808651897</v>
      </c>
      <c r="X14" s="28">
        <f>'Calculations 25to34'!X195</f>
        <v>0.17814014869216954</v>
      </c>
      <c r="Y14" s="28">
        <f>'Calculations 25to34'!Y195</f>
        <v>0.17624091298728284</v>
      </c>
      <c r="Z14" s="28">
        <f>'Calculations 25to34'!Z195</f>
        <v>0.17434734528681686</v>
      </c>
      <c r="AA14" s="28">
        <f>'Calculations 25to34'!AA195</f>
        <v>0.17246006209656461</v>
      </c>
      <c r="AB14" s="28">
        <f>'Calculations 25to34'!AB195</f>
        <v>0.17057966166029376</v>
      </c>
      <c r="AC14" s="28">
        <f>'Calculations 25to34'!AC195</f>
        <v>0.16870672356757371</v>
      </c>
      <c r="AD14" s="28">
        <f>'Calculations 25to34'!AD195</f>
        <v>0.16684180842067001</v>
      </c>
      <c r="AE14" s="28">
        <f>'Calculations 25to34'!AE195</f>
        <v>0.16498545755873179</v>
      </c>
      <c r="AF14" s="28">
        <f>'Calculations 25to34'!AF195</f>
        <v>0.16313819283736933</v>
      </c>
      <c r="AG14">
        <f t="shared" si="1"/>
        <v>0.16063690722286106</v>
      </c>
      <c r="AH14">
        <f t="shared" si="0"/>
        <v>0.15869200120066074</v>
      </c>
      <c r="AI14">
        <f t="shared" si="0"/>
        <v>0.15674709517846086</v>
      </c>
      <c r="AJ14">
        <f t="shared" si="0"/>
        <v>0.15480218915626098</v>
      </c>
      <c r="AK14">
        <f t="shared" si="0"/>
        <v>0.15285728313406066</v>
      </c>
      <c r="AL14">
        <f t="shared" si="0"/>
        <v>0.15091237711186078</v>
      </c>
      <c r="AM14">
        <f t="shared" si="0"/>
        <v>0.14896747108966046</v>
      </c>
      <c r="AN14">
        <f t="shared" si="0"/>
        <v>0.14702256506746014</v>
      </c>
      <c r="AO14">
        <f t="shared" si="0"/>
        <v>0.14507765904526071</v>
      </c>
      <c r="AP14">
        <f t="shared" si="0"/>
        <v>0.14313275302306039</v>
      </c>
      <c r="AQ14">
        <f t="shared" si="0"/>
        <v>0.14118784700086007</v>
      </c>
      <c r="AR14">
        <f t="shared" si="0"/>
        <v>0.13924294097866063</v>
      </c>
      <c r="AS14">
        <f t="shared" si="0"/>
        <v>0.13729803495646031</v>
      </c>
      <c r="AT14">
        <f t="shared" si="0"/>
        <v>0.13535312893425999</v>
      </c>
      <c r="AU14">
        <f t="shared" si="0"/>
        <v>0.13340822291205967</v>
      </c>
      <c r="AV14">
        <f t="shared" si="0"/>
        <v>0.13146331688986024</v>
      </c>
      <c r="AW14">
        <f t="shared" si="0"/>
        <v>0.12951841086765992</v>
      </c>
      <c r="AX14">
        <f t="shared" si="0"/>
        <v>0.1275735048454596</v>
      </c>
      <c r="AY14">
        <f t="shared" si="0"/>
        <v>0.12562859882326016</v>
      </c>
      <c r="AZ14">
        <f t="shared" si="0"/>
        <v>0.12368369280105984</v>
      </c>
    </row>
    <row r="15" spans="1:52" x14ac:dyDescent="0.2">
      <c r="A15" s="6" t="s">
        <v>98</v>
      </c>
      <c r="B15" s="28">
        <f>'Calculations 25to34'!B196</f>
        <v>0.16260162601626019</v>
      </c>
      <c r="C15" s="28">
        <f>'Calculations 25to34'!C196</f>
        <v>0.16368051604309169</v>
      </c>
      <c r="D15" s="28">
        <f>'Calculations 25to34'!D196</f>
        <v>0.164697223211177</v>
      </c>
      <c r="E15" s="28">
        <f>'Calculations 25to34'!E196</f>
        <v>0.16476768412105891</v>
      </c>
      <c r="F15" s="28">
        <f>'Calculations 25to34'!F196</f>
        <v>0.1635869330570571</v>
      </c>
      <c r="G15" s="28">
        <f>'Calculations 25to34'!G196</f>
        <v>0.161064732062497</v>
      </c>
      <c r="H15" s="28">
        <f>'Calculations 25to34'!H196</f>
        <v>0.15758357735514159</v>
      </c>
      <c r="I15" s="28">
        <f>'Calculations 25to34'!I196</f>
        <v>0.15361660247381095</v>
      </c>
      <c r="J15" s="28">
        <f>'Calculations 25to34'!J196</f>
        <v>0.15056406851475321</v>
      </c>
      <c r="K15" s="28">
        <f>'Calculations 25to34'!K196</f>
        <v>0.14834622077573914</v>
      </c>
      <c r="L15" s="28">
        <f>'Calculations 25to34'!L196</f>
        <v>0.15030215410160333</v>
      </c>
      <c r="M15" s="28">
        <f>'Calculations 25to34'!M196</f>
        <v>0.14880477843423492</v>
      </c>
      <c r="N15" s="28">
        <f>'Calculations 25to34'!N196</f>
        <v>0.14730724092689487</v>
      </c>
      <c r="O15" s="28">
        <f>'Calculations 25to34'!O196</f>
        <v>0.1458101510423972</v>
      </c>
      <c r="P15" s="28">
        <f>'Calculations 25to34'!P196</f>
        <v>0.14431410886053794</v>
      </c>
      <c r="Q15" s="28">
        <f>'Calculations 25to34'!Q196</f>
        <v>0.14281970414047632</v>
      </c>
      <c r="R15" s="28">
        <f>'Calculations 25to34'!R196</f>
        <v>0.14132751544800007</v>
      </c>
      <c r="S15" s="28">
        <f>'Calculations 25to34'!S196</f>
        <v>0.13983810934804333</v>
      </c>
      <c r="T15" s="28">
        <f>'Calculations 25to34'!T196</f>
        <v>0.13835203966247703</v>
      </c>
      <c r="U15" s="28">
        <f>'Calculations 25to34'!U196</f>
        <v>0.13686984679287686</v>
      </c>
      <c r="V15" s="28">
        <f>'Calculations 25to34'!V196</f>
        <v>0.13539205710767363</v>
      </c>
      <c r="W15" s="28">
        <f>'Calculations 25to34'!W196</f>
        <v>0.13391918239280884</v>
      </c>
      <c r="X15" s="28">
        <f>'Calculations 25to34'!X196</f>
        <v>0.1324517193647814</v>
      </c>
      <c r="Y15" s="28">
        <f>'Calculations 25to34'!Y196</f>
        <v>0.13099014924471894</v>
      </c>
      <c r="Z15" s="28">
        <f>'Calculations 25to34'!Z196</f>
        <v>0.12953493739192737</v>
      </c>
      <c r="AA15" s="28">
        <f>'Calculations 25to34'!AA196</f>
        <v>0.12808653299516207</v>
      </c>
      <c r="AB15" s="28">
        <f>'Calculations 25to34'!AB196</f>
        <v>0.12664536881972394</v>
      </c>
      <c r="AC15" s="28">
        <f>'Calculations 25to34'!AC196</f>
        <v>0.12521186100833259</v>
      </c>
      <c r="AD15" s="28">
        <f>'Calculations 25to34'!AD196</f>
        <v>0.12378640893361285</v>
      </c>
      <c r="AE15" s="28">
        <f>'Calculations 25to34'!AE196</f>
        <v>0.12236939509993157</v>
      </c>
      <c r="AF15" s="28">
        <f>'Calculations 25to34'!AF196</f>
        <v>0.12096118509224583</v>
      </c>
      <c r="AG15">
        <f t="shared" si="1"/>
        <v>0.11884852664456202</v>
      </c>
      <c r="AH15">
        <f t="shared" si="0"/>
        <v>0.11733381030613943</v>
      </c>
      <c r="AI15">
        <f t="shared" si="0"/>
        <v>0.11581909396771639</v>
      </c>
      <c r="AJ15">
        <f t="shared" si="0"/>
        <v>0.1143043776292938</v>
      </c>
      <c r="AK15">
        <f t="shared" si="0"/>
        <v>0.1127896612908712</v>
      </c>
      <c r="AL15">
        <f t="shared" si="0"/>
        <v>0.11127494495244861</v>
      </c>
      <c r="AM15">
        <f t="shared" si="0"/>
        <v>0.10976022861402601</v>
      </c>
      <c r="AN15">
        <f t="shared" si="0"/>
        <v>0.10824551227560342</v>
      </c>
      <c r="AO15">
        <f t="shared" si="0"/>
        <v>0.10673079593718082</v>
      </c>
      <c r="AP15">
        <f t="shared" si="0"/>
        <v>0.10521607959875823</v>
      </c>
      <c r="AQ15">
        <f t="shared" si="0"/>
        <v>0.10370136326033563</v>
      </c>
      <c r="AR15">
        <f t="shared" si="0"/>
        <v>0.10218664692191304</v>
      </c>
      <c r="AS15">
        <f t="shared" si="0"/>
        <v>0.10067193058349</v>
      </c>
      <c r="AT15">
        <f t="shared" si="0"/>
        <v>9.9157214245067404E-2</v>
      </c>
      <c r="AU15">
        <f t="shared" si="0"/>
        <v>9.764249790664481E-2</v>
      </c>
      <c r="AV15">
        <f t="shared" si="0"/>
        <v>9.6127781568222215E-2</v>
      </c>
      <c r="AW15">
        <f t="shared" si="0"/>
        <v>9.461306522979962E-2</v>
      </c>
      <c r="AX15">
        <f t="shared" si="0"/>
        <v>9.3098348891377025E-2</v>
      </c>
      <c r="AY15">
        <f t="shared" si="0"/>
        <v>9.158363255295443E-2</v>
      </c>
      <c r="AZ15">
        <f t="shared" si="0"/>
        <v>9.0068916214531836E-2</v>
      </c>
    </row>
    <row r="16" spans="1:52" x14ac:dyDescent="0.2">
      <c r="A16" s="6" t="s">
        <v>97</v>
      </c>
      <c r="B16" s="28">
        <f>'Calculations 25to34'!B197</f>
        <v>0.17421602787456447</v>
      </c>
      <c r="C16" s="28">
        <f>'Calculations 25to34'!C197</f>
        <v>0.175143581405176</v>
      </c>
      <c r="D16" s="28">
        <f>'Calculations 25to34'!D197</f>
        <v>0.17615914948020336</v>
      </c>
      <c r="E16" s="28">
        <f>'Calculations 25to34'!E197</f>
        <v>0.1762064149093383</v>
      </c>
      <c r="F16" s="28">
        <f>'Calculations 25to34'!F197</f>
        <v>0.17490920121653197</v>
      </c>
      <c r="G16" s="28">
        <f>'Calculations 25to34'!G197</f>
        <v>0.17219029835298991</v>
      </c>
      <c r="H16" s="28">
        <f>'Calculations 25to34'!H197</f>
        <v>0.16843205105546419</v>
      </c>
      <c r="I16" s="28">
        <f>'Calculations 25to34'!I197</f>
        <v>0.16433831386492206</v>
      </c>
      <c r="J16" s="28">
        <f>'Calculations 25to34'!J197</f>
        <v>0.16133371490656015</v>
      </c>
      <c r="K16" s="28">
        <f>'Calculations 25to34'!K197</f>
        <v>0.1592115285891918</v>
      </c>
      <c r="L16" s="28">
        <f>'Calculations 25to34'!L197</f>
        <v>0.16088674137181655</v>
      </c>
      <c r="M16" s="28">
        <f>'Calculations 25to34'!M197</f>
        <v>0.15928425262676393</v>
      </c>
      <c r="N16" s="28">
        <f>'Calculations 25to34'!N197</f>
        <v>0.15768214666556152</v>
      </c>
      <c r="O16" s="28">
        <f>'Calculations 25to34'!O197</f>
        <v>0.15608103013459299</v>
      </c>
      <c r="P16" s="28">
        <f>'Calculations 25to34'!P197</f>
        <v>0.15448150110818229</v>
      </c>
      <c r="Q16" s="28">
        <f>'Calculations 25to34'!Q197</f>
        <v>0.15288414809856918</v>
      </c>
      <c r="R16" s="28">
        <f>'Calculations 25to34'!R197</f>
        <v>0.15128954913277509</v>
      </c>
      <c r="S16" s="28">
        <f>'Calculations 25to34'!S197</f>
        <v>0.14969827089669424</v>
      </c>
      <c r="T16" s="28">
        <f>'Calculations 25to34'!T197</f>
        <v>0.14811086794638051</v>
      </c>
      <c r="U16" s="28">
        <f>'Calculations 25to34'!U197</f>
        <v>0.1465278819861783</v>
      </c>
      <c r="V16" s="28">
        <f>'Calculations 25to34'!V197</f>
        <v>0.14494984121303353</v>
      </c>
      <c r="W16" s="28">
        <f>'Calculations 25to34'!W197</f>
        <v>0.14337725972603832</v>
      </c>
      <c r="X16" s="28">
        <f>'Calculations 25to34'!X197</f>
        <v>0.14181063700001886</v>
      </c>
      <c r="Y16" s="28">
        <f>'Calculations 25to34'!Y197</f>
        <v>0.14025045742172745</v>
      </c>
      <c r="Z16" s="28">
        <f>'Calculations 25to34'!Z197</f>
        <v>0.13869718988701704</v>
      </c>
      <c r="AA16" s="28">
        <f>'Calculations 25to34'!AA197</f>
        <v>0.13715128745717267</v>
      </c>
      <c r="AB16" s="28">
        <f>'Calculations 25to34'!AB197</f>
        <v>0.13561318707243208</v>
      </c>
      <c r="AC16" s="28">
        <f>'Calculations 25to34'!AC197</f>
        <v>0.13408330932058862</v>
      </c>
      <c r="AD16" s="28">
        <f>'Calculations 25to34'!AD197</f>
        <v>0.13256205825844966</v>
      </c>
      <c r="AE16" s="28">
        <f>'Calculations 25to34'!AE197</f>
        <v>0.13104982128383852</v>
      </c>
      <c r="AF16" s="28">
        <f>'Calculations 25to34'!AF197</f>
        <v>0.12954696905574881</v>
      </c>
      <c r="AG16">
        <f t="shared" si="1"/>
        <v>0.12729802680367275</v>
      </c>
      <c r="AH16">
        <f t="shared" si="0"/>
        <v>0.12568125289559884</v>
      </c>
      <c r="AI16">
        <f t="shared" si="0"/>
        <v>0.12406447898752493</v>
      </c>
      <c r="AJ16">
        <f t="shared" si="0"/>
        <v>0.12244770507945102</v>
      </c>
      <c r="AK16">
        <f t="shared" si="0"/>
        <v>0.12083093117137711</v>
      </c>
      <c r="AL16">
        <f t="shared" ref="AL16:AZ30" si="2">_xlfn.FORECAST.LINEAR(AL$1,$B16:$AF16,$B$1:$AF$1)</f>
        <v>0.1192141572633032</v>
      </c>
      <c r="AM16">
        <f t="shared" si="2"/>
        <v>0.11759738335522929</v>
      </c>
      <c r="AN16">
        <f t="shared" si="2"/>
        <v>0.11598060944715538</v>
      </c>
      <c r="AO16">
        <f t="shared" si="2"/>
        <v>0.11436383553908147</v>
      </c>
      <c r="AP16">
        <f t="shared" si="2"/>
        <v>0.11274706163100756</v>
      </c>
      <c r="AQ16">
        <f t="shared" si="2"/>
        <v>0.11113028772293365</v>
      </c>
      <c r="AR16">
        <f t="shared" si="2"/>
        <v>0.10951351381485974</v>
      </c>
      <c r="AS16">
        <f t="shared" si="2"/>
        <v>0.10789673990678583</v>
      </c>
      <c r="AT16">
        <f t="shared" si="2"/>
        <v>0.10627996599871192</v>
      </c>
      <c r="AU16">
        <f t="shared" si="2"/>
        <v>0.10466319209063801</v>
      </c>
      <c r="AV16">
        <f t="shared" si="2"/>
        <v>0.1030464181825641</v>
      </c>
      <c r="AW16">
        <f t="shared" si="2"/>
        <v>0.10142964427449019</v>
      </c>
      <c r="AX16">
        <f t="shared" si="2"/>
        <v>9.9812870366416284E-2</v>
      </c>
      <c r="AY16">
        <f t="shared" si="2"/>
        <v>9.8196096458342375E-2</v>
      </c>
      <c r="AZ16">
        <f t="shared" si="2"/>
        <v>9.6579322550268021E-2</v>
      </c>
    </row>
    <row r="17" spans="1:52" x14ac:dyDescent="0.2">
      <c r="A17" s="6" t="s">
        <v>101</v>
      </c>
      <c r="B17" s="28">
        <f>'Calculations 25to34'!B198</f>
        <v>0.20703125</v>
      </c>
      <c r="C17" s="28">
        <f>'Calculations 25to34'!C198</f>
        <v>0.20817034838075504</v>
      </c>
      <c r="D17" s="28">
        <f>'Calculations 25to34'!D198</f>
        <v>0.2095067267807427</v>
      </c>
      <c r="E17" s="28">
        <f>'Calculations 25to34'!E198</f>
        <v>0.2097370326650124</v>
      </c>
      <c r="F17" s="28">
        <f>'Calculations 25to34'!F198</f>
        <v>0.20836959914385728</v>
      </c>
      <c r="G17" s="28">
        <f>'Calculations 25to34'!G198</f>
        <v>0.20531265419394684</v>
      </c>
      <c r="H17" s="28">
        <f>'Calculations 25to34'!H198</f>
        <v>0.20101133566382412</v>
      </c>
      <c r="I17" s="28">
        <f>'Calculations 25to34'!I198</f>
        <v>0.1963261638241855</v>
      </c>
      <c r="J17" s="28">
        <f>'Calculations 25to34'!J198</f>
        <v>0.1929697740616938</v>
      </c>
      <c r="K17" s="28">
        <f>'Calculations 25to34'!K198</f>
        <v>0.19070065135157926</v>
      </c>
      <c r="L17" s="28">
        <f>'Calculations 25to34'!L198</f>
        <v>0.19267372417625273</v>
      </c>
      <c r="M17" s="28">
        <f>'Calculations 25to34'!M198</f>
        <v>0.19089729862884683</v>
      </c>
      <c r="N17" s="28">
        <f>'Calculations 25to34'!N198</f>
        <v>0.18911646148601632</v>
      </c>
      <c r="O17" s="28">
        <f>'Calculations 25to34'!O198</f>
        <v>0.18733193257316508</v>
      </c>
      <c r="P17" s="28">
        <f>'Calculations 25to34'!P198</f>
        <v>0.18554442928384354</v>
      </c>
      <c r="Q17" s="28">
        <f>'Calculations 25to34'!Q198</f>
        <v>0.18375466518371977</v>
      </c>
      <c r="R17" s="28">
        <f>'Calculations 25to34'!R198</f>
        <v>0.18196334867237626</v>
      </c>
      <c r="S17" s="28">
        <f>'Calculations 25to34'!S198</f>
        <v>0.18017118170562227</v>
      </c>
      <c r="T17" s="28">
        <f>'Calculations 25to34'!T198</f>
        <v>0.17837885858057234</v>
      </c>
      <c r="U17" s="28">
        <f>'Calculations 25to34'!U198</f>
        <v>0.17658706478532454</v>
      </c>
      <c r="V17" s="28">
        <f>'Calculations 25to34'!V198</f>
        <v>0.17479647591465933</v>
      </c>
      <c r="W17" s="28">
        <f>'Calculations 25to34'!W198</f>
        <v>0.17300775665278731</v>
      </c>
      <c r="X17" s="28">
        <f>'Calculations 25to34'!X198</f>
        <v>0.17122155982381707</v>
      </c>
      <c r="Y17" s="28">
        <f>'Calculations 25to34'!Y198</f>
        <v>0.16943852551023997</v>
      </c>
      <c r="Z17" s="28">
        <f>'Calculations 25to34'!Z198</f>
        <v>0.16765928023942847</v>
      </c>
      <c r="AA17" s="28">
        <f>'Calculations 25to34'!AA198</f>
        <v>0.16588443623780336</v>
      </c>
      <c r="AB17" s="28">
        <f>'Calculations 25to34'!AB198</f>
        <v>0.16411459075206275</v>
      </c>
      <c r="AC17" s="28">
        <f>'Calculations 25to34'!AC198</f>
        <v>0.16235032543659017</v>
      </c>
      <c r="AD17" s="28">
        <f>'Calculations 25to34'!AD198</f>
        <v>0.16059220580591263</v>
      </c>
      <c r="AE17" s="28">
        <f>'Calculations 25to34'!AE198</f>
        <v>0.15884078075086233</v>
      </c>
      <c r="AF17" s="28">
        <f>'Calculations 25to34'!AF198</f>
        <v>0.1570965821168962</v>
      </c>
      <c r="AG17">
        <f t="shared" si="1"/>
        <v>0.15488469396534121</v>
      </c>
      <c r="AH17">
        <f t="shared" si="1"/>
        <v>0.15307192882933984</v>
      </c>
      <c r="AI17">
        <f t="shared" si="1"/>
        <v>0.15125916369333803</v>
      </c>
      <c r="AJ17">
        <f t="shared" si="1"/>
        <v>0.14944639855733621</v>
      </c>
      <c r="AK17">
        <f t="shared" si="1"/>
        <v>0.14763363342133484</v>
      </c>
      <c r="AL17">
        <f t="shared" si="1"/>
        <v>0.14582086828533303</v>
      </c>
      <c r="AM17">
        <f t="shared" si="1"/>
        <v>0.14400810314933166</v>
      </c>
      <c r="AN17">
        <f t="shared" si="1"/>
        <v>0.14219533801332984</v>
      </c>
      <c r="AO17">
        <f t="shared" si="1"/>
        <v>0.14038257287732847</v>
      </c>
      <c r="AP17">
        <f t="shared" si="1"/>
        <v>0.13856980774132666</v>
      </c>
      <c r="AQ17">
        <f t="shared" si="1"/>
        <v>0.13675704260532484</v>
      </c>
      <c r="AR17">
        <f t="shared" si="1"/>
        <v>0.13494427746932347</v>
      </c>
      <c r="AS17">
        <f t="shared" si="1"/>
        <v>0.13313151233332166</v>
      </c>
      <c r="AT17">
        <f t="shared" si="1"/>
        <v>0.13131874719732028</v>
      </c>
      <c r="AU17">
        <f t="shared" si="1"/>
        <v>0.12950598206131847</v>
      </c>
      <c r="AV17">
        <f t="shared" si="1"/>
        <v>0.12769321692531665</v>
      </c>
      <c r="AW17">
        <f t="shared" si="2"/>
        <v>0.12588045178931528</v>
      </c>
      <c r="AX17">
        <f t="shared" si="2"/>
        <v>0.12406768665331347</v>
      </c>
      <c r="AY17">
        <f t="shared" si="2"/>
        <v>0.1222549215173121</v>
      </c>
      <c r="AZ17">
        <f t="shared" si="2"/>
        <v>0.12044215638131028</v>
      </c>
    </row>
    <row r="18" spans="1:52" x14ac:dyDescent="0.2">
      <c r="A18" s="6" t="s">
        <v>104</v>
      </c>
      <c r="B18" s="28">
        <f>'Calculations 25to34'!B199</f>
        <v>0.2</v>
      </c>
      <c r="C18" s="28">
        <f>'Calculations 25to34'!C199</f>
        <v>0.20170433473576213</v>
      </c>
      <c r="D18" s="28">
        <f>'Calculations 25to34'!D199</f>
        <v>0.20322638637593252</v>
      </c>
      <c r="E18" s="28">
        <f>'Calculations 25to34'!E199</f>
        <v>0.2036209177110947</v>
      </c>
      <c r="F18" s="28">
        <f>'Calculations 25to34'!F199</f>
        <v>0.20248317233994823</v>
      </c>
      <c r="G18" s="28">
        <f>'Calculations 25to34'!G199</f>
        <v>0.19958590760101555</v>
      </c>
      <c r="H18" s="28">
        <f>'Calculations 25to34'!H199</f>
        <v>0.19556054073894374</v>
      </c>
      <c r="I18" s="28">
        <f>'Calculations 25to34'!I199</f>
        <v>0.19090844037074697</v>
      </c>
      <c r="J18" s="28">
        <f>'Calculations 25to34'!J199</f>
        <v>0.18729471666513087</v>
      </c>
      <c r="K18" s="28">
        <f>'Calculations 25to34'!K199</f>
        <v>0.18461817894437718</v>
      </c>
      <c r="L18" s="28">
        <f>'Calculations 25to34'!L199</f>
        <v>0.18753553413046942</v>
      </c>
      <c r="M18" s="28">
        <f>'Calculations 25to34'!M199</f>
        <v>0.18593369994199355</v>
      </c>
      <c r="N18" s="28">
        <f>'Calculations 25to34'!N199</f>
        <v>0.18432709909458672</v>
      </c>
      <c r="O18" s="28">
        <f>'Calculations 25to34'!O199</f>
        <v>0.18271629780033943</v>
      </c>
      <c r="P18" s="28">
        <f>'Calculations 25to34'!P199</f>
        <v>0.18110186267384676</v>
      </c>
      <c r="Q18" s="28">
        <f>'Calculations 25to34'!Q199</f>
        <v>0.17948435970187024</v>
      </c>
      <c r="R18" s="28">
        <f>'Calculations 25to34'!R199</f>
        <v>0.17786435324672048</v>
      </c>
      <c r="S18" s="28">
        <f>'Calculations 25to34'!S199</f>
        <v>0.17624240508530847</v>
      </c>
      <c r="T18" s="28">
        <f>'Calculations 25to34'!T199</f>
        <v>0.17461907348556588</v>
      </c>
      <c r="U18" s="28">
        <f>'Calculations 25to34'!U199</f>
        <v>0.17299491232170025</v>
      </c>
      <c r="V18" s="28">
        <f>'Calculations 25to34'!V199</f>
        <v>0.1713704702295186</v>
      </c>
      <c r="W18" s="28">
        <f>'Calculations 25to34'!W199</f>
        <v>0.16974628980282419</v>
      </c>
      <c r="X18" s="28">
        <f>'Calculations 25to34'!X199</f>
        <v>0.16812290683169462</v>
      </c>
      <c r="Y18" s="28">
        <f>'Calculations 25to34'!Y199</f>
        <v>0.16650084958321856</v>
      </c>
      <c r="Z18" s="28">
        <f>'Calculations 25to34'!Z199</f>
        <v>0.16488063812510598</v>
      </c>
      <c r="AA18" s="28">
        <f>'Calculations 25to34'!AA199</f>
        <v>0.16326278369237063</v>
      </c>
      <c r="AB18" s="28">
        <f>'Calculations 25to34'!AB199</f>
        <v>0.16164778809712946</v>
      </c>
      <c r="AC18" s="28">
        <f>'Calculations 25to34'!AC199</f>
        <v>0.16003614318139406</v>
      </c>
      <c r="AD18" s="28">
        <f>'Calculations 25to34'!AD199</f>
        <v>0.15842833031256792</v>
      </c>
      <c r="AE18" s="28">
        <f>'Calculations 25to34'!AE199</f>
        <v>0.15682481992122707</v>
      </c>
      <c r="AF18" s="28">
        <f>'Calculations 25to34'!AF199</f>
        <v>0.15522607108062483</v>
      </c>
      <c r="AG18">
        <f t="shared" si="1"/>
        <v>0.1532187618955172</v>
      </c>
      <c r="AH18">
        <f t="shared" si="1"/>
        <v>0.15156939160305338</v>
      </c>
      <c r="AI18">
        <f t="shared" si="1"/>
        <v>0.14992002131058957</v>
      </c>
      <c r="AJ18">
        <f t="shared" si="1"/>
        <v>0.14827065101812575</v>
      </c>
      <c r="AK18">
        <f t="shared" si="1"/>
        <v>0.14662128072566194</v>
      </c>
      <c r="AL18">
        <f t="shared" si="1"/>
        <v>0.14497191043319857</v>
      </c>
      <c r="AM18">
        <f t="shared" si="1"/>
        <v>0.14332254014073476</v>
      </c>
      <c r="AN18">
        <f t="shared" si="1"/>
        <v>0.14167316984827094</v>
      </c>
      <c r="AO18">
        <f t="shared" si="1"/>
        <v>0.14002379955580713</v>
      </c>
      <c r="AP18">
        <f t="shared" si="1"/>
        <v>0.13837442926334331</v>
      </c>
      <c r="AQ18">
        <f t="shared" si="1"/>
        <v>0.13672505897087994</v>
      </c>
      <c r="AR18">
        <f t="shared" si="1"/>
        <v>0.13507568867841613</v>
      </c>
      <c r="AS18">
        <f t="shared" si="1"/>
        <v>0.13342631838595231</v>
      </c>
      <c r="AT18">
        <f t="shared" si="1"/>
        <v>0.1317769480934885</v>
      </c>
      <c r="AU18">
        <f t="shared" si="1"/>
        <v>0.13012757780102469</v>
      </c>
      <c r="AV18">
        <f t="shared" si="1"/>
        <v>0.12847820750856132</v>
      </c>
      <c r="AW18">
        <f t="shared" si="2"/>
        <v>0.1268288372160975</v>
      </c>
      <c r="AX18">
        <f t="shared" si="2"/>
        <v>0.12517946692363369</v>
      </c>
      <c r="AY18">
        <f t="shared" si="2"/>
        <v>0.12353009663116987</v>
      </c>
      <c r="AZ18">
        <f t="shared" si="2"/>
        <v>0.12188072633870606</v>
      </c>
    </row>
    <row r="19" spans="1:52" x14ac:dyDescent="0.2">
      <c r="A19" s="6" t="s">
        <v>36</v>
      </c>
      <c r="B19" s="28">
        <f>'Calculations 25to34'!B200</f>
        <v>0.21568627450980393</v>
      </c>
      <c r="C19" s="28">
        <f>'Calculations 25to34'!C200</f>
        <v>0.21693495260232365</v>
      </c>
      <c r="D19" s="28">
        <f>'Calculations 25to34'!D200</f>
        <v>0.21822400068545411</v>
      </c>
      <c r="E19" s="28">
        <f>'Calculations 25to34'!E200</f>
        <v>0.21834693860830473</v>
      </c>
      <c r="F19" s="28">
        <f>'Calculations 25to34'!F200</f>
        <v>0.21685292586974214</v>
      </c>
      <c r="G19" s="28">
        <f>'Calculations 25to34'!G200</f>
        <v>0.2135991681395846</v>
      </c>
      <c r="H19" s="28">
        <f>'Calculations 25to34'!H200</f>
        <v>0.20910296138838799</v>
      </c>
      <c r="I19" s="28">
        <f>'Calculations 25to34'!I200</f>
        <v>0.20414733446604982</v>
      </c>
      <c r="J19" s="28">
        <f>'Calculations 25to34'!J200</f>
        <v>0.20045664874791391</v>
      </c>
      <c r="K19" s="28">
        <f>'Calculations 25to34'!K200</f>
        <v>0.1978101779382912</v>
      </c>
      <c r="L19" s="28">
        <f>'Calculations 25to34'!L200</f>
        <v>0.20001955264350607</v>
      </c>
      <c r="M19" s="28">
        <f>'Calculations 25to34'!M200</f>
        <v>0.19809561127528588</v>
      </c>
      <c r="N19" s="28">
        <f>'Calculations 25to34'!N200</f>
        <v>0.19616749144027504</v>
      </c>
      <c r="O19" s="28">
        <f>'Calculations 25to34'!O200</f>
        <v>0.19423606176842109</v>
      </c>
      <c r="P19" s="28">
        <f>'Calculations 25to34'!P200</f>
        <v>0.19230218166353386</v>
      </c>
      <c r="Q19" s="28">
        <f>'Calculations 25to34'!Q200</f>
        <v>0.19036669994512553</v>
      </c>
      <c r="R19" s="28">
        <f>'Calculations 25to34'!R200</f>
        <v>0.1884304535604398</v>
      </c>
      <c r="S19" s="28">
        <f>'Calculations 25to34'!S200</f>
        <v>0.18649426636886102</v>
      </c>
      <c r="T19" s="28">
        <f>'Calculations 25to34'!T200</f>
        <v>0.18455894800042016</v>
      </c>
      <c r="U19" s="28">
        <f>'Calculations 25to34'!U200</f>
        <v>0.18262529278967796</v>
      </c>
      <c r="V19" s="28">
        <f>'Calculations 25to34'!V200</f>
        <v>0.18069407878582827</v>
      </c>
      <c r="W19" s="28">
        <f>'Calculations 25to34'!W200</f>
        <v>0.17876606683945229</v>
      </c>
      <c r="X19" s="28">
        <f>'Calculations 25to34'!X200</f>
        <v>0.1768419997659848</v>
      </c>
      <c r="Y19" s="28">
        <f>'Calculations 25to34'!Y200</f>
        <v>0.17492260158556031</v>
      </c>
      <c r="Z19" s="28">
        <f>'Calculations 25to34'!Z200</f>
        <v>0.17300857683860069</v>
      </c>
      <c r="AA19" s="28">
        <f>'Calculations 25to34'!AA200</f>
        <v>0.17110060997615723</v>
      </c>
      <c r="AB19" s="28">
        <f>'Calculations 25to34'!AB200</f>
        <v>0.169199364823753</v>
      </c>
      <c r="AC19" s="28">
        <f>'Calculations 25to34'!AC200</f>
        <v>0.16730548411719423</v>
      </c>
      <c r="AD19" s="28">
        <f>'Calculations 25to34'!AD200</f>
        <v>0.16541958910858073</v>
      </c>
      <c r="AE19" s="28">
        <f>'Calculations 25to34'!AE200</f>
        <v>0.16354227924052675</v>
      </c>
      <c r="AF19" s="28">
        <f>'Calculations 25to34'!AF200</f>
        <v>0.16167413188641885</v>
      </c>
      <c r="AG19">
        <f t="shared" si="1"/>
        <v>0.15921258307766095</v>
      </c>
      <c r="AH19">
        <f t="shared" si="1"/>
        <v>0.15725423096078206</v>
      </c>
      <c r="AI19">
        <f t="shared" si="1"/>
        <v>0.15529587884390228</v>
      </c>
      <c r="AJ19">
        <f t="shared" si="1"/>
        <v>0.15333752672702339</v>
      </c>
      <c r="AK19">
        <f t="shared" si="1"/>
        <v>0.1513791746101445</v>
      </c>
      <c r="AL19">
        <f t="shared" si="1"/>
        <v>0.1494208224932656</v>
      </c>
      <c r="AM19">
        <f t="shared" si="1"/>
        <v>0.14746247037638671</v>
      </c>
      <c r="AN19">
        <f t="shared" si="1"/>
        <v>0.14550411825950782</v>
      </c>
      <c r="AO19">
        <f t="shared" si="1"/>
        <v>0.14354576614262893</v>
      </c>
      <c r="AP19">
        <f t="shared" si="1"/>
        <v>0.14158741402575004</v>
      </c>
      <c r="AQ19">
        <f t="shared" si="1"/>
        <v>0.13962906190887114</v>
      </c>
      <c r="AR19">
        <f t="shared" si="1"/>
        <v>0.13767070979199136</v>
      </c>
      <c r="AS19">
        <f t="shared" si="1"/>
        <v>0.13571235767511247</v>
      </c>
      <c r="AT19">
        <f t="shared" si="1"/>
        <v>0.13375400555823358</v>
      </c>
      <c r="AU19">
        <f t="shared" si="1"/>
        <v>0.13179565344135469</v>
      </c>
      <c r="AV19">
        <f t="shared" si="1"/>
        <v>0.1298373013244758</v>
      </c>
      <c r="AW19">
        <f t="shared" si="2"/>
        <v>0.1278789492075969</v>
      </c>
      <c r="AX19">
        <f t="shared" si="2"/>
        <v>0.12592059709071801</v>
      </c>
      <c r="AY19">
        <f t="shared" si="2"/>
        <v>0.12396224497383912</v>
      </c>
      <c r="AZ19">
        <f t="shared" si="2"/>
        <v>0.12200389285695934</v>
      </c>
    </row>
    <row r="20" spans="1:52" x14ac:dyDescent="0.2">
      <c r="A20" s="6" t="s">
        <v>37</v>
      </c>
      <c r="B20" s="28">
        <f>'Calculations 25to34'!B201</f>
        <v>0.21077959576515884</v>
      </c>
      <c r="C20" s="28">
        <f>'Calculations 25to34'!C201</f>
        <v>0.21197646220992716</v>
      </c>
      <c r="D20" s="28">
        <f>'Calculations 25to34'!D201</f>
        <v>0.21310094241109293</v>
      </c>
      <c r="E20" s="28">
        <f>'Calculations 25to34'!E201</f>
        <v>0.21305369877144165</v>
      </c>
      <c r="F20" s="28">
        <f>'Calculations 25to34'!F201</f>
        <v>0.21144351799502192</v>
      </c>
      <c r="G20" s="28">
        <f>'Calculations 25to34'!G201</f>
        <v>0.20811236716032416</v>
      </c>
      <c r="H20" s="28">
        <f>'Calculations 25to34'!H201</f>
        <v>0.20359737205326822</v>
      </c>
      <c r="I20" s="28">
        <f>'Calculations 25to34'!I201</f>
        <v>0.19854819584077049</v>
      </c>
      <c r="J20" s="28">
        <f>'Calculations 25to34'!J201</f>
        <v>0.19464736112308428</v>
      </c>
      <c r="K20" s="28">
        <f>'Calculations 25to34'!K201</f>
        <v>0.19173767037897171</v>
      </c>
      <c r="L20" s="28">
        <f>'Calculations 25to34'!L201</f>
        <v>0.19403076422162188</v>
      </c>
      <c r="M20" s="28">
        <f>'Calculations 25to34'!M201</f>
        <v>0.19202826849718024</v>
      </c>
      <c r="N20" s="28">
        <f>'Calculations 25to34'!N201</f>
        <v>0.19002683978624815</v>
      </c>
      <c r="O20" s="28">
        <f>'Calculations 25to34'!O201</f>
        <v>0.18802727723577714</v>
      </c>
      <c r="P20" s="28">
        <f>'Calculations 25to34'!P201</f>
        <v>0.18603036457430353</v>
      </c>
      <c r="Q20" s="28">
        <f>'Calculations 25to34'!Q201</f>
        <v>0.1840368691441738</v>
      </c>
      <c r="R20" s="28">
        <f>'Calculations 25to34'!R201</f>
        <v>0.18204754100941728</v>
      </c>
      <c r="S20" s="28">
        <f>'Calculations 25to34'!S201</f>
        <v>0.18006311213921894</v>
      </c>
      <c r="T20" s="28">
        <f>'Calculations 25to34'!T201</f>
        <v>0.17808429566659531</v>
      </c>
      <c r="U20" s="28">
        <f>'Calculations 25to34'!U201</f>
        <v>0.17611178522156398</v>
      </c>
      <c r="V20" s="28">
        <f>'Calculations 25to34'!V201</f>
        <v>0.17414625433779668</v>
      </c>
      <c r="W20" s="28">
        <f>'Calculations 25to34'!W201</f>
        <v>0.17218835593146617</v>
      </c>
      <c r="X20" s="28">
        <f>'Calculations 25to34'!X201</f>
        <v>0.17023872185076344</v>
      </c>
      <c r="Y20" s="28">
        <f>'Calculations 25to34'!Y201</f>
        <v>0.16829796249430953</v>
      </c>
      <c r="Z20" s="28">
        <f>'Calculations 25to34'!Z201</f>
        <v>0.16636666649651169</v>
      </c>
      <c r="AA20" s="28">
        <f>'Calculations 25to34'!AA201</f>
        <v>0.16444540047770434</v>
      </c>
      <c r="AB20" s="28">
        <f>'Calculations 25to34'!AB201</f>
        <v>0.16253470885677931</v>
      </c>
      <c r="AC20" s="28">
        <f>'Calculations 25to34'!AC201</f>
        <v>0.16063511372386644</v>
      </c>
      <c r="AD20" s="28">
        <f>'Calculations 25to34'!AD201</f>
        <v>0.15874711477050613</v>
      </c>
      <c r="AE20" s="28">
        <f>'Calculations 25to34'!AE201</f>
        <v>0.15687118927466909</v>
      </c>
      <c r="AF20" s="28">
        <f>'Calculations 25to34'!AF201</f>
        <v>0.15500779213790353</v>
      </c>
      <c r="AG20">
        <f t="shared" si="1"/>
        <v>0.15214461830985204</v>
      </c>
      <c r="AH20">
        <f t="shared" si="1"/>
        <v>0.15012752070107727</v>
      </c>
      <c r="AI20">
        <f t="shared" si="1"/>
        <v>0.14811042309230338</v>
      </c>
      <c r="AJ20">
        <f t="shared" si="1"/>
        <v>0.1460933254835286</v>
      </c>
      <c r="AK20">
        <f t="shared" si="1"/>
        <v>0.14407622787475471</v>
      </c>
      <c r="AL20">
        <f t="shared" si="1"/>
        <v>0.14205913026598083</v>
      </c>
      <c r="AM20">
        <f t="shared" si="1"/>
        <v>0.14004203265720605</v>
      </c>
      <c r="AN20">
        <f t="shared" si="1"/>
        <v>0.13802493504843216</v>
      </c>
      <c r="AO20">
        <f t="shared" si="1"/>
        <v>0.13600783743965739</v>
      </c>
      <c r="AP20">
        <f t="shared" si="1"/>
        <v>0.1339907398308835</v>
      </c>
      <c r="AQ20">
        <f t="shared" si="1"/>
        <v>0.13197364222210961</v>
      </c>
      <c r="AR20">
        <f t="shared" si="1"/>
        <v>0.12995654461333483</v>
      </c>
      <c r="AS20">
        <f t="shared" si="1"/>
        <v>0.12793944700456095</v>
      </c>
      <c r="AT20">
        <f t="shared" si="1"/>
        <v>0.12592234939578617</v>
      </c>
      <c r="AU20">
        <f t="shared" si="1"/>
        <v>0.12390525178701228</v>
      </c>
      <c r="AV20">
        <f t="shared" si="1"/>
        <v>0.12188815417823751</v>
      </c>
      <c r="AW20">
        <f t="shared" si="2"/>
        <v>0.11987105656946362</v>
      </c>
      <c r="AX20">
        <f t="shared" si="2"/>
        <v>0.11785395896068973</v>
      </c>
      <c r="AY20">
        <f t="shared" si="2"/>
        <v>0.11583686135191495</v>
      </c>
      <c r="AZ20">
        <f t="shared" si="2"/>
        <v>0.11381976374314107</v>
      </c>
    </row>
    <row r="21" spans="1:52" x14ac:dyDescent="0.2">
      <c r="A21" s="6" t="s">
        <v>38</v>
      </c>
      <c r="B21" s="28">
        <f>'Calculations 25to34'!B202</f>
        <v>0.23466666666666669</v>
      </c>
      <c r="C21" s="28">
        <f>'Calculations 25to34'!C202</f>
        <v>0.23585777767464577</v>
      </c>
      <c r="D21" s="28">
        <f>'Calculations 25to34'!D202</f>
        <v>0.23698621753109542</v>
      </c>
      <c r="E21" s="28">
        <f>'Calculations 25to34'!E202</f>
        <v>0.23682532040766646</v>
      </c>
      <c r="F21" s="28">
        <f>'Calculations 25to34'!F202</f>
        <v>0.23499157554523498</v>
      </c>
      <c r="G21" s="28">
        <f>'Calculations 25to34'!G202</f>
        <v>0.23140157367038</v>
      </c>
      <c r="H21" s="28">
        <f>'Calculations 25to34'!H202</f>
        <v>0.22647949889199995</v>
      </c>
      <c r="I21" s="28">
        <f>'Calculations 25to34'!I202</f>
        <v>0.22089296018986185</v>
      </c>
      <c r="J21" s="28">
        <f>'Calculations 25to34'!J202</f>
        <v>0.2165459319939689</v>
      </c>
      <c r="K21" s="28">
        <f>'Calculations 25to34'!K202</f>
        <v>0.2133304917803695</v>
      </c>
      <c r="L21" s="28">
        <f>'Calculations 25to34'!L202</f>
        <v>0.21574997642539878</v>
      </c>
      <c r="M21" s="28">
        <f>'Calculations 25to34'!M202</f>
        <v>0.21350112309060876</v>
      </c>
      <c r="N21" s="28">
        <f>'Calculations 25to34'!N202</f>
        <v>0.21125265404242599</v>
      </c>
      <c r="O21" s="28">
        <f>'Calculations 25to34'!O202</f>
        <v>0.20900556668013678</v>
      </c>
      <c r="P21" s="28">
        <f>'Calculations 25to34'!P202</f>
        <v>0.20676083422748281</v>
      </c>
      <c r="Q21" s="28">
        <f>'Calculations 25to34'!Q202</f>
        <v>0.20451940497726492</v>
      </c>
      <c r="R21" s="28">
        <f>'Calculations 25to34'!R202</f>
        <v>0.20228220161338503</v>
      </c>
      <c r="S21" s="28">
        <f>'Calculations 25to34'!S202</f>
        <v>0.20005012060964991</v>
      </c>
      <c r="T21" s="28">
        <f>'Calculations 25to34'!T202</f>
        <v>0.19782403170436846</v>
      </c>
      <c r="U21" s="28">
        <f>'Calculations 25to34'!U202</f>
        <v>0.19560477744951751</v>
      </c>
      <c r="V21" s="28">
        <f>'Calculations 25to34'!V202</f>
        <v>0.19339317283299226</v>
      </c>
      <c r="W21" s="28">
        <f>'Calculations 25to34'!W202</f>
        <v>0.19119000497222835</v>
      </c>
      <c r="X21" s="28">
        <f>'Calculations 25to34'!X202</f>
        <v>0.18899603287728703</v>
      </c>
      <c r="Y21" s="28">
        <f>'Calculations 25to34'!Y202</f>
        <v>0.18681198728128198</v>
      </c>
      <c r="Z21" s="28">
        <f>'Calculations 25to34'!Z202</f>
        <v>0.18463857053588456</v>
      </c>
      <c r="AA21" s="28">
        <f>'Calculations 25to34'!AA202</f>
        <v>0.18247645656946906</v>
      </c>
      <c r="AB21" s="28">
        <f>'Calculations 25to34'!AB202</f>
        <v>0.1803262909053531</v>
      </c>
      <c r="AC21" s="28">
        <f>'Calculations 25to34'!AC202</f>
        <v>0.1781886907374689</v>
      </c>
      <c r="AD21" s="28">
        <f>'Calculations 25to34'!AD202</f>
        <v>0.17606424506071131</v>
      </c>
      <c r="AE21" s="28">
        <f>'Calculations 25to34'!AE202</f>
        <v>0.17395351485313973</v>
      </c>
      <c r="AF21" s="28">
        <f>'Calculations 25to34'!AF202</f>
        <v>0.1718570333071591</v>
      </c>
      <c r="AG21">
        <f t="shared" si="1"/>
        <v>0.16868497870962429</v>
      </c>
      <c r="AH21">
        <f t="shared" si="1"/>
        <v>0.16642048200577975</v>
      </c>
      <c r="AI21">
        <f t="shared" si="1"/>
        <v>0.1641559853019352</v>
      </c>
      <c r="AJ21">
        <f t="shared" si="1"/>
        <v>0.16189148859809155</v>
      </c>
      <c r="AK21">
        <f t="shared" si="1"/>
        <v>0.15962699189424701</v>
      </c>
      <c r="AL21">
        <f t="shared" si="1"/>
        <v>0.15736249519040246</v>
      </c>
      <c r="AM21">
        <f t="shared" si="1"/>
        <v>0.15509799848655881</v>
      </c>
      <c r="AN21">
        <f t="shared" si="1"/>
        <v>0.15283350178271427</v>
      </c>
      <c r="AO21">
        <f t="shared" si="1"/>
        <v>0.15056900507886972</v>
      </c>
      <c r="AP21">
        <f t="shared" si="1"/>
        <v>0.14830450837502607</v>
      </c>
      <c r="AQ21">
        <f t="shared" si="1"/>
        <v>0.14604001167118152</v>
      </c>
      <c r="AR21">
        <f t="shared" si="1"/>
        <v>0.14377551496733698</v>
      </c>
      <c r="AS21">
        <f t="shared" si="1"/>
        <v>0.14151101826349244</v>
      </c>
      <c r="AT21">
        <f t="shared" si="1"/>
        <v>0.13924652155964878</v>
      </c>
      <c r="AU21">
        <f t="shared" si="1"/>
        <v>0.13698202485580424</v>
      </c>
      <c r="AV21">
        <f t="shared" si="1"/>
        <v>0.1347175281519597</v>
      </c>
      <c r="AW21">
        <f t="shared" si="2"/>
        <v>0.13245303144811604</v>
      </c>
      <c r="AX21">
        <f t="shared" si="2"/>
        <v>0.1301885347442715</v>
      </c>
      <c r="AY21">
        <f t="shared" si="2"/>
        <v>0.12792403804042696</v>
      </c>
      <c r="AZ21">
        <f t="shared" si="2"/>
        <v>0.1256595413365833</v>
      </c>
    </row>
    <row r="22" spans="1:52" x14ac:dyDescent="0.2">
      <c r="A22" s="6" t="s">
        <v>39</v>
      </c>
      <c r="B22" s="28">
        <f>'Calculations 25to34'!B203</f>
        <v>0.19571045576407506</v>
      </c>
      <c r="C22" s="28">
        <f>'Calculations 25to34'!C203</f>
        <v>0.19685627156981109</v>
      </c>
      <c r="D22" s="28">
        <f>'Calculations 25to34'!D203</f>
        <v>0.19801541108925277</v>
      </c>
      <c r="E22" s="28">
        <f>'Calculations 25to34'!E203</f>
        <v>0.19807135992549069</v>
      </c>
      <c r="F22" s="28">
        <f>'Calculations 25to34'!F203</f>
        <v>0.19663892105962572</v>
      </c>
      <c r="G22" s="28">
        <f>'Calculations 25to34'!G203</f>
        <v>0.19362599322064625</v>
      </c>
      <c r="H22" s="28">
        <f>'Calculations 25to34'!H203</f>
        <v>0.18946006226409101</v>
      </c>
      <c r="I22" s="28">
        <f>'Calculations 25to34'!I203</f>
        <v>0.18475199379292309</v>
      </c>
      <c r="J22" s="28">
        <f>'Calculations 25to34'!J203</f>
        <v>0.18117017200306013</v>
      </c>
      <c r="K22" s="28">
        <f>'Calculations 25to34'!K203</f>
        <v>0.1786074612866087</v>
      </c>
      <c r="L22" s="28">
        <f>'Calculations 25to34'!L203</f>
        <v>0.18075592214645284</v>
      </c>
      <c r="M22" s="28">
        <f>'Calculations 25to34'!M203</f>
        <v>0.17894390980138253</v>
      </c>
      <c r="N22" s="28">
        <f>'Calculations 25to34'!N203</f>
        <v>0.17713114703197858</v>
      </c>
      <c r="O22" s="28">
        <f>'Calculations 25to34'!O203</f>
        <v>0.17531838641264241</v>
      </c>
      <c r="P22" s="28">
        <f>'Calculations 25to34'!P203</f>
        <v>0.17350636931672023</v>
      </c>
      <c r="Q22" s="28">
        <f>'Calculations 25to34'!Q203</f>
        <v>0.17169582480543841</v>
      </c>
      <c r="R22" s="28">
        <f>'Calculations 25to34'!R203</f>
        <v>0.16988746858903978</v>
      </c>
      <c r="S22" s="28">
        <f>'Calculations 25to34'!S203</f>
        <v>0.16808200206091484</v>
      </c>
      <c r="T22" s="28">
        <f>'Calculations 25to34'!T203</f>
        <v>0.16628011140512769</v>
      </c>
      <c r="U22" s="28">
        <f>'Calculations 25to34'!U203</f>
        <v>0.16448246677737599</v>
      </c>
      <c r="V22" s="28">
        <f>'Calculations 25to34'!V203</f>
        <v>0.16268972155907335</v>
      </c>
      <c r="W22" s="28">
        <f>'Calculations 25to34'!W203</f>
        <v>0.16090251168391623</v>
      </c>
      <c r="X22" s="28">
        <f>'Calculations 25to34'!X203</f>
        <v>0.15912145503600766</v>
      </c>
      <c r="Y22" s="28">
        <f>'Calculations 25to34'!Y203</f>
        <v>0.15734715091831428</v>
      </c>
      <c r="Z22" s="28">
        <f>'Calculations 25to34'!Z203</f>
        <v>0.15558017959000106</v>
      </c>
      <c r="AA22" s="28">
        <f>'Calculations 25to34'!AA203</f>
        <v>0.15382110187093795</v>
      </c>
      <c r="AB22" s="28">
        <f>'Calculations 25to34'!AB203</f>
        <v>0.15207045881148118</v>
      </c>
      <c r="AC22" s="28">
        <f>'Calculations 25to34'!AC203</f>
        <v>0.15032877142544485</v>
      </c>
      <c r="AD22" s="28">
        <f>'Calculations 25to34'!AD203</f>
        <v>0.14859654048401641</v>
      </c>
      <c r="AE22" s="28">
        <f>'Calculations 25to34'!AE203</f>
        <v>0.14687424636823451</v>
      </c>
      <c r="AF22" s="28">
        <f>'Calculations 25to34'!AF203</f>
        <v>0.14516234897753538</v>
      </c>
      <c r="AG22">
        <f t="shared" si="1"/>
        <v>0.1426596948240566</v>
      </c>
      <c r="AH22">
        <f t="shared" si="1"/>
        <v>0.14082696164360931</v>
      </c>
      <c r="AI22">
        <f t="shared" si="1"/>
        <v>0.13899422846316201</v>
      </c>
      <c r="AJ22">
        <f t="shared" si="1"/>
        <v>0.13716149528271471</v>
      </c>
      <c r="AK22">
        <f t="shared" si="1"/>
        <v>0.13532876210226741</v>
      </c>
      <c r="AL22">
        <f t="shared" si="1"/>
        <v>0.13349602892182011</v>
      </c>
      <c r="AM22">
        <f t="shared" si="1"/>
        <v>0.13166329574137281</v>
      </c>
      <c r="AN22">
        <f t="shared" si="1"/>
        <v>0.12983056256092551</v>
      </c>
      <c r="AO22">
        <f t="shared" si="1"/>
        <v>0.12799782938047821</v>
      </c>
      <c r="AP22">
        <f t="shared" si="1"/>
        <v>0.12616509620003091</v>
      </c>
      <c r="AQ22">
        <f t="shared" si="1"/>
        <v>0.12433236301958361</v>
      </c>
      <c r="AR22">
        <f t="shared" si="1"/>
        <v>0.12249962983913631</v>
      </c>
      <c r="AS22">
        <f t="shared" si="1"/>
        <v>0.12066689665868902</v>
      </c>
      <c r="AT22">
        <f t="shared" si="1"/>
        <v>0.11883416347824172</v>
      </c>
      <c r="AU22">
        <f t="shared" si="1"/>
        <v>0.11700143029779442</v>
      </c>
      <c r="AV22">
        <f t="shared" si="1"/>
        <v>0.11516869711734712</v>
      </c>
      <c r="AW22">
        <f t="shared" si="2"/>
        <v>0.11333596393689982</v>
      </c>
      <c r="AX22">
        <f t="shared" si="2"/>
        <v>0.11150323075645252</v>
      </c>
      <c r="AY22">
        <f t="shared" si="2"/>
        <v>0.10967049757600522</v>
      </c>
      <c r="AZ22">
        <f t="shared" si="2"/>
        <v>0.10783776439555792</v>
      </c>
    </row>
    <row r="23" spans="1:52" x14ac:dyDescent="0.2">
      <c r="A23" s="6" t="s">
        <v>40</v>
      </c>
      <c r="B23" s="28">
        <f>'Calculations 25to34'!B204</f>
        <v>0.25</v>
      </c>
      <c r="C23" s="28">
        <f>'Calculations 25to34'!C204</f>
        <v>0.25161751221873957</v>
      </c>
      <c r="D23" s="28">
        <f>'Calculations 25to34'!D204</f>
        <v>0.25301985804644572</v>
      </c>
      <c r="E23" s="28">
        <f>'Calculations 25to34'!E204</f>
        <v>0.25304347501943203</v>
      </c>
      <c r="F23" s="28">
        <f>'Calculations 25to34'!F204</f>
        <v>0.25131337365733208</v>
      </c>
      <c r="G23" s="28">
        <f>'Calculations 25to34'!G204</f>
        <v>0.24771694725039733</v>
      </c>
      <c r="H23" s="28">
        <f>'Calculations 25to34'!H204</f>
        <v>0.24272239662428113</v>
      </c>
      <c r="I23" s="28">
        <f>'Calculations 25to34'!I204</f>
        <v>0.23683995322711668</v>
      </c>
      <c r="J23" s="28">
        <f>'Calculations 25to34'!J204</f>
        <v>0.23214353258817791</v>
      </c>
      <c r="K23" s="28">
        <f>'Calculations 25to34'!K204</f>
        <v>0.22863050382777217</v>
      </c>
      <c r="L23" s="28">
        <f>'Calculations 25to34'!L204</f>
        <v>0.23178513049876448</v>
      </c>
      <c r="M23" s="28">
        <f>'Calculations 25to34'!M204</f>
        <v>0.22956336270745237</v>
      </c>
      <c r="N23" s="28">
        <f>'Calculations 25to34'!N204</f>
        <v>0.22733907484859356</v>
      </c>
      <c r="O23" s="28">
        <f>'Calculations 25to34'!O204</f>
        <v>0.22511321317531499</v>
      </c>
      <c r="P23" s="28">
        <f>'Calculations 25to34'!P204</f>
        <v>0.22288670389947035</v>
      </c>
      <c r="Q23" s="28">
        <f>'Calculations 25to34'!Q204</f>
        <v>0.22066045261872463</v>
      </c>
      <c r="R23" s="28">
        <f>'Calculations 25to34'!R204</f>
        <v>0.21843534379373641</v>
      </c>
      <c r="S23" s="28">
        <f>'Calculations 25to34'!S204</f>
        <v>0.21621224027519986</v>
      </c>
      <c r="T23" s="28">
        <f>'Calculations 25to34'!T204</f>
        <v>0.21399198288036084</v>
      </c>
      <c r="U23" s="28">
        <f>'Calculations 25to34'!U204</f>
        <v>0.21177539001849721</v>
      </c>
      <c r="V23" s="28">
        <f>'Calculations 25to34'!V204</f>
        <v>0.20956325736471218</v>
      </c>
      <c r="W23" s="28">
        <f>'Calculations 25to34'!W204</f>
        <v>0.20735635758126239</v>
      </c>
      <c r="X23" s="28">
        <f>'Calculations 25to34'!X204</f>
        <v>0.20515544008554193</v>
      </c>
      <c r="Y23" s="28">
        <f>'Calculations 25to34'!Y204</f>
        <v>0.20296123086370549</v>
      </c>
      <c r="Z23" s="28">
        <f>'Calculations 25to34'!Z204</f>
        <v>0.20077443232884173</v>
      </c>
      <c r="AA23" s="28">
        <f>'Calculations 25to34'!AA204</f>
        <v>0.19859572322248106</v>
      </c>
      <c r="AB23" s="28">
        <f>'Calculations 25to34'!AB204</f>
        <v>0.19642575855816091</v>
      </c>
      <c r="AC23" s="28">
        <f>'Calculations 25to34'!AC204</f>
        <v>0.19426516960568121</v>
      </c>
      <c r="AD23" s="28">
        <f>'Calculations 25to34'!AD204</f>
        <v>0.19211456391461146</v>
      </c>
      <c r="AE23" s="28">
        <f>'Calculations 25to34'!AE204</f>
        <v>0.1899745253755509</v>
      </c>
      <c r="AF23" s="28">
        <f>'Calculations 25to34'!AF204</f>
        <v>0.18784561431759411</v>
      </c>
      <c r="AG23">
        <f t="shared" si="1"/>
        <v>0.18485246248438525</v>
      </c>
      <c r="AH23">
        <f t="shared" si="1"/>
        <v>0.18259557501789736</v>
      </c>
      <c r="AI23">
        <f t="shared" si="1"/>
        <v>0.18033868755140947</v>
      </c>
      <c r="AJ23">
        <f t="shared" si="1"/>
        <v>0.17808180008492158</v>
      </c>
      <c r="AK23">
        <f t="shared" si="1"/>
        <v>0.1758249126184328</v>
      </c>
      <c r="AL23">
        <f t="shared" si="1"/>
        <v>0.17356802515194492</v>
      </c>
      <c r="AM23">
        <f t="shared" si="1"/>
        <v>0.17131113768545703</v>
      </c>
      <c r="AN23">
        <f t="shared" si="1"/>
        <v>0.16905425021896914</v>
      </c>
      <c r="AO23">
        <f t="shared" si="1"/>
        <v>0.16679736275248125</v>
      </c>
      <c r="AP23">
        <f t="shared" si="1"/>
        <v>0.16454047528599336</v>
      </c>
      <c r="AQ23">
        <f t="shared" si="1"/>
        <v>0.16228358781950547</v>
      </c>
      <c r="AR23">
        <f t="shared" si="1"/>
        <v>0.16002670035301758</v>
      </c>
      <c r="AS23">
        <f t="shared" si="1"/>
        <v>0.15776981288652969</v>
      </c>
      <c r="AT23">
        <f t="shared" si="1"/>
        <v>0.1555129254200418</v>
      </c>
      <c r="AU23">
        <f t="shared" si="1"/>
        <v>0.15325603795355391</v>
      </c>
      <c r="AV23">
        <f t="shared" si="1"/>
        <v>0.15099915048706603</v>
      </c>
      <c r="AW23">
        <f t="shared" si="2"/>
        <v>0.14874226302057814</v>
      </c>
      <c r="AX23">
        <f t="shared" si="2"/>
        <v>0.14648537555409025</v>
      </c>
      <c r="AY23">
        <f t="shared" si="2"/>
        <v>0.14422848808760147</v>
      </c>
      <c r="AZ23">
        <f t="shared" si="2"/>
        <v>0.14197160062111358</v>
      </c>
    </row>
    <row r="24" spans="1:52" x14ac:dyDescent="0.2">
      <c r="A24" s="6" t="s">
        <v>41</v>
      </c>
      <c r="B24" s="28">
        <f>'Calculations 25to34'!B205</f>
        <v>0.24423076923076925</v>
      </c>
      <c r="C24" s="28">
        <f>'Calculations 25to34'!C205</f>
        <v>0.24550264629814011</v>
      </c>
      <c r="D24" s="28">
        <f>'Calculations 25to34'!D205</f>
        <v>0.24679398238799019</v>
      </c>
      <c r="E24" s="28">
        <f>'Calculations 25to34'!E205</f>
        <v>0.24678754308360304</v>
      </c>
      <c r="F24" s="28">
        <f>'Calculations 25to34'!F205</f>
        <v>0.24501383202236052</v>
      </c>
      <c r="G24" s="28">
        <f>'Calculations 25to34'!G205</f>
        <v>0.24132853672851437</v>
      </c>
      <c r="H24" s="28">
        <f>'Calculations 25to34'!H205</f>
        <v>0.23627319744318181</v>
      </c>
      <c r="I24" s="28">
        <f>'Calculations 25to34'!I205</f>
        <v>0.2306276734881941</v>
      </c>
      <c r="J24" s="28">
        <f>'Calculations 25to34'!J205</f>
        <v>0.22632312383262917</v>
      </c>
      <c r="K24" s="28">
        <f>'Calculations 25to34'!K205</f>
        <v>0.22318146439021092</v>
      </c>
      <c r="L24" s="28">
        <f>'Calculations 25to34'!L205</f>
        <v>0.22565094069053249</v>
      </c>
      <c r="M24" s="28">
        <f>'Calculations 25to34'!M205</f>
        <v>0.22340947144950041</v>
      </c>
      <c r="N24" s="28">
        <f>'Calculations 25to34'!N205</f>
        <v>0.22116580675832595</v>
      </c>
      <c r="O24" s="28">
        <f>'Calculations 25to34'!O205</f>
        <v>0.21892092154658377</v>
      </c>
      <c r="P24" s="28">
        <f>'Calculations 25to34'!P205</f>
        <v>0.21667577387290302</v>
      </c>
      <c r="Q24" s="28">
        <f>'Calculations 25to34'!Q205</f>
        <v>0.21443130383437947</v>
      </c>
      <c r="R24" s="28">
        <f>'Calculations 25to34'!R205</f>
        <v>0.21218843255216518</v>
      </c>
      <c r="S24" s="28">
        <f>'Calculations 25to34'!S205</f>
        <v>0.20994806123361431</v>
      </c>
      <c r="T24" s="28">
        <f>'Calculations 25to34'!T205</f>
        <v>0.20771107031102307</v>
      </c>
      <c r="U24" s="28">
        <f>'Calculations 25to34'!U205</f>
        <v>0.20547831865669661</v>
      </c>
      <c r="V24" s="28">
        <f>'Calculations 25to34'!V205</f>
        <v>0.20325064287376496</v>
      </c>
      <c r="W24" s="28">
        <f>'Calculations 25to34'!W205</f>
        <v>0.2010288566618903</v>
      </c>
      <c r="X24" s="28">
        <f>'Calculations 25to34'!X205</f>
        <v>0.19881375025675879</v>
      </c>
      <c r="Y24" s="28">
        <f>'Calculations 25to34'!Y205</f>
        <v>0.19660608994198012</v>
      </c>
      <c r="Z24" s="28">
        <f>'Calculations 25to34'!Z205</f>
        <v>0.19440661763182868</v>
      </c>
      <c r="AA24" s="28">
        <f>'Calculations 25to34'!AA205</f>
        <v>0.19221605052302365</v>
      </c>
      <c r="AB24" s="28">
        <f>'Calculations 25to34'!AB205</f>
        <v>0.19003508081358617</v>
      </c>
      <c r="AC24" s="28">
        <f>'Calculations 25to34'!AC205</f>
        <v>0.18786437548664001</v>
      </c>
      <c r="AD24" s="28">
        <f>'Calculations 25to34'!AD205</f>
        <v>0.18570457615687358</v>
      </c>
      <c r="AE24" s="28">
        <f>'Calculations 25to34'!AE205</f>
        <v>0.18355629897726267</v>
      </c>
      <c r="AF24" s="28">
        <f>'Calculations 25to34'!AF205</f>
        <v>0.18142013460354695</v>
      </c>
      <c r="AG24">
        <f t="shared" si="1"/>
        <v>0.17842071225584277</v>
      </c>
      <c r="AH24">
        <f t="shared" si="1"/>
        <v>0.17615155244978009</v>
      </c>
      <c r="AI24">
        <f t="shared" si="1"/>
        <v>0.17388239264371652</v>
      </c>
      <c r="AJ24">
        <f t="shared" si="1"/>
        <v>0.17161323283765384</v>
      </c>
      <c r="AK24">
        <f t="shared" si="1"/>
        <v>0.16934407303159027</v>
      </c>
      <c r="AL24">
        <f t="shared" si="1"/>
        <v>0.16707491322552759</v>
      </c>
      <c r="AM24">
        <f t="shared" si="1"/>
        <v>0.16480575341946402</v>
      </c>
      <c r="AN24">
        <f t="shared" si="1"/>
        <v>0.16253659361340134</v>
      </c>
      <c r="AO24">
        <f t="shared" si="1"/>
        <v>0.16026743380733777</v>
      </c>
      <c r="AP24">
        <f t="shared" si="1"/>
        <v>0.1579982740012742</v>
      </c>
      <c r="AQ24">
        <f t="shared" si="1"/>
        <v>0.15572911419521152</v>
      </c>
      <c r="AR24">
        <f t="shared" si="1"/>
        <v>0.15345995438914795</v>
      </c>
      <c r="AS24">
        <f t="shared" si="1"/>
        <v>0.15119079458308526</v>
      </c>
      <c r="AT24">
        <f t="shared" si="1"/>
        <v>0.14892163477702169</v>
      </c>
      <c r="AU24">
        <f t="shared" si="1"/>
        <v>0.14665247497095901</v>
      </c>
      <c r="AV24">
        <f t="shared" si="1"/>
        <v>0.14438331516489544</v>
      </c>
      <c r="AW24">
        <f t="shared" si="2"/>
        <v>0.14211415535883276</v>
      </c>
      <c r="AX24">
        <f t="shared" si="2"/>
        <v>0.13984499555276919</v>
      </c>
      <c r="AY24">
        <f t="shared" si="2"/>
        <v>0.13757583574670562</v>
      </c>
      <c r="AZ24">
        <f t="shared" si="2"/>
        <v>0.13530667594064294</v>
      </c>
    </row>
    <row r="25" spans="1:52" x14ac:dyDescent="0.2">
      <c r="A25" s="6" t="s">
        <v>42</v>
      </c>
      <c r="B25" s="28">
        <f>'Calculations 25to34'!B206</f>
        <v>0.20945502298095869</v>
      </c>
      <c r="C25" s="28">
        <f>'Calculations 25to34'!C206</f>
        <v>0.21065795377602886</v>
      </c>
      <c r="D25" s="28">
        <f>'Calculations 25to34'!D206</f>
        <v>0.21178602680133776</v>
      </c>
      <c r="E25" s="28">
        <f>'Calculations 25to34'!E206</f>
        <v>0.21173430034390509</v>
      </c>
      <c r="F25" s="28">
        <f>'Calculations 25to34'!F206</f>
        <v>0.21013706138256738</v>
      </c>
      <c r="G25" s="28">
        <f>'Calculations 25to34'!G206</f>
        <v>0.20688783017904522</v>
      </c>
      <c r="H25" s="28">
        <f>'Calculations 25to34'!H206</f>
        <v>0.2024361495324867</v>
      </c>
      <c r="I25" s="28">
        <f>'Calculations 25to34'!I206</f>
        <v>0.19738029936642193</v>
      </c>
      <c r="J25" s="28">
        <f>'Calculations 25to34'!J206</f>
        <v>0.19345599334663699</v>
      </c>
      <c r="K25" s="28">
        <f>'Calculations 25to34'!K206</f>
        <v>0.19056119603496857</v>
      </c>
      <c r="L25" s="28">
        <f>'Calculations 25to34'!L206</f>
        <v>0.19288680459209559</v>
      </c>
      <c r="M25" s="28">
        <f>'Calculations 25to34'!M206</f>
        <v>0.19090065983739829</v>
      </c>
      <c r="N25" s="28">
        <f>'Calculations 25to34'!N206</f>
        <v>0.18891492565235626</v>
      </c>
      <c r="O25" s="28">
        <f>'Calculations 25to34'!O206</f>
        <v>0.18693044264981043</v>
      </c>
      <c r="P25" s="28">
        <f>'Calculations 25to34'!P206</f>
        <v>0.18494803380463251</v>
      </c>
      <c r="Q25" s="28">
        <f>'Calculations 25to34'!Q206</f>
        <v>0.18296850357660296</v>
      </c>
      <c r="R25" s="28">
        <f>'Calculations 25to34'!R206</f>
        <v>0.1809926371066872</v>
      </c>
      <c r="S25" s="28">
        <f>'Calculations 25to34'!S206</f>
        <v>0.17902119948659873</v>
      </c>
      <c r="T25" s="28">
        <f>'Calculations 25to34'!T206</f>
        <v>0.17705493510120454</v>
      </c>
      <c r="U25" s="28">
        <f>'Calculations 25to34'!U206</f>
        <v>0.17509456704303517</v>
      </c>
      <c r="V25" s="28">
        <f>'Calculations 25to34'!V206</f>
        <v>0.17314079659786985</v>
      </c>
      <c r="W25" s="28">
        <f>'Calculations 25to34'!W206</f>
        <v>0.17119430280010389</v>
      </c>
      <c r="X25" s="28">
        <f>'Calculations 25to34'!X206</f>
        <v>0.16925574205637858</v>
      </c>
      <c r="Y25" s="28">
        <f>'Calculations 25to34'!Y206</f>
        <v>0.16732574783571258</v>
      </c>
      <c r="Z25" s="28">
        <f>'Calculations 25to34'!Z206</f>
        <v>0.16540493042420557</v>
      </c>
      <c r="AA25" s="28">
        <f>'Calculations 25to34'!AA206</f>
        <v>0.16349387674218296</v>
      </c>
      <c r="AB25" s="28">
        <f>'Calculations 25to34'!AB206</f>
        <v>0.1615931502215191</v>
      </c>
      <c r="AC25" s="28">
        <f>'Calculations 25to34'!AC206</f>
        <v>0.15970329074073561</v>
      </c>
      <c r="AD25" s="28">
        <f>'Calculations 25to34'!AD206</f>
        <v>0.15782481461536063</v>
      </c>
      <c r="AE25" s="28">
        <f>'Calculations 25to34'!AE206</f>
        <v>0.15595821464094473</v>
      </c>
      <c r="AF25" s="28">
        <f>'Calculations 25to34'!AF206</f>
        <v>0.1541039601860609</v>
      </c>
      <c r="AG25">
        <f t="shared" si="1"/>
        <v>0.15128732489149144</v>
      </c>
      <c r="AH25">
        <f t="shared" si="1"/>
        <v>0.14928471138782307</v>
      </c>
      <c r="AI25">
        <f t="shared" si="1"/>
        <v>0.14728209788415469</v>
      </c>
      <c r="AJ25">
        <f t="shared" si="1"/>
        <v>0.14527948438048544</v>
      </c>
      <c r="AK25">
        <f t="shared" si="1"/>
        <v>0.14327687087681706</v>
      </c>
      <c r="AL25">
        <f t="shared" si="1"/>
        <v>0.14127425737314869</v>
      </c>
      <c r="AM25">
        <f t="shared" si="1"/>
        <v>0.13927164386948032</v>
      </c>
      <c r="AN25">
        <f t="shared" si="1"/>
        <v>0.13726903036581106</v>
      </c>
      <c r="AO25">
        <f t="shared" si="1"/>
        <v>0.13526641686214269</v>
      </c>
      <c r="AP25">
        <f t="shared" si="1"/>
        <v>0.13326380335847432</v>
      </c>
      <c r="AQ25">
        <f t="shared" si="1"/>
        <v>0.13126118985480595</v>
      </c>
      <c r="AR25">
        <f t="shared" si="1"/>
        <v>0.12925857635113669</v>
      </c>
      <c r="AS25">
        <f t="shared" si="1"/>
        <v>0.12725596284746832</v>
      </c>
      <c r="AT25">
        <f t="shared" si="1"/>
        <v>0.12525334934379995</v>
      </c>
      <c r="AU25">
        <f t="shared" si="1"/>
        <v>0.12325073584013158</v>
      </c>
      <c r="AV25">
        <f t="shared" si="1"/>
        <v>0.12124812233646232</v>
      </c>
      <c r="AW25">
        <f t="shared" si="2"/>
        <v>0.11924550883279394</v>
      </c>
      <c r="AX25">
        <f t="shared" si="2"/>
        <v>0.11724289532912557</v>
      </c>
      <c r="AY25">
        <f t="shared" si="2"/>
        <v>0.11524028182545631</v>
      </c>
      <c r="AZ25">
        <f t="shared" si="2"/>
        <v>0.11323766832178794</v>
      </c>
    </row>
    <row r="26" spans="1:52" x14ac:dyDescent="0.2">
      <c r="A26" s="6" t="s">
        <v>105</v>
      </c>
      <c r="B26" s="28">
        <f>'Calculations 25to34'!B207</f>
        <v>0.23854447439353096</v>
      </c>
      <c r="C26" s="28">
        <f>'Calculations 25to34'!C207</f>
        <v>0.23987841609972851</v>
      </c>
      <c r="D26" s="28">
        <f>'Calculations 25to34'!D207</f>
        <v>0.2412350485976523</v>
      </c>
      <c r="E26" s="28">
        <f>'Calculations 25to34'!E207</f>
        <v>0.24132494256134207</v>
      </c>
      <c r="F26" s="28">
        <f>'Calculations 25to34'!F207</f>
        <v>0.23966721509616126</v>
      </c>
      <c r="G26" s="28">
        <f>'Calculations 25to34'!G207</f>
        <v>0.2361025614837515</v>
      </c>
      <c r="H26" s="28">
        <f>'Calculations 25to34'!H207</f>
        <v>0.23119389400299628</v>
      </c>
      <c r="I26" s="28">
        <f>'Calculations 25to34'!I207</f>
        <v>0.22573653876205896</v>
      </c>
      <c r="J26" s="28">
        <f>'Calculations 25to34'!J207</f>
        <v>0.22161074256714533</v>
      </c>
      <c r="K26" s="28">
        <f>'Calculations 25to34'!K207</f>
        <v>0.21861151997229933</v>
      </c>
      <c r="L26" s="28">
        <f>'Calculations 25to34'!L207</f>
        <v>0.22111019083194594</v>
      </c>
      <c r="M26" s="28">
        <f>'Calculations 25to34'!M207</f>
        <v>0.21898912589493533</v>
      </c>
      <c r="N26" s="28">
        <f>'Calculations 25to34'!N207</f>
        <v>0.21686553371905712</v>
      </c>
      <c r="O26" s="28">
        <f>'Calculations 25to34'!O207</f>
        <v>0.21474027811529015</v>
      </c>
      <c r="P26" s="28">
        <f>'Calculations 25to34'!P207</f>
        <v>0.21261421031351141</v>
      </c>
      <c r="Q26" s="28">
        <f>'Calculations 25to34'!Q207</f>
        <v>0.21048816791454567</v>
      </c>
      <c r="R26" s="28">
        <f>'Calculations 25to34'!R207</f>
        <v>0.20836297390790864</v>
      </c>
      <c r="S26" s="28">
        <f>'Calculations 25to34'!S207</f>
        <v>0.20623943575576845</v>
      </c>
      <c r="T26" s="28">
        <f>'Calculations 25to34'!T207</f>
        <v>0.20411834454334363</v>
      </c>
      <c r="U26" s="28">
        <f>'Calculations 25to34'!U207</f>
        <v>0.20200047419569014</v>
      </c>
      <c r="V26" s="28">
        <f>'Calculations 25to34'!V207</f>
        <v>0.19988658076055127</v>
      </c>
      <c r="W26" s="28">
        <f>'Calculations 25to34'!W207</f>
        <v>0.19777740175669947</v>
      </c>
      <c r="X26" s="28">
        <f>'Calculations 25to34'!X207</f>
        <v>0.195673655586979</v>
      </c>
      <c r="Y26" s="28">
        <f>'Calculations 25to34'!Y207</f>
        <v>0.19357604101501968</v>
      </c>
      <c r="Z26" s="28">
        <f>'Calculations 25to34'!Z207</f>
        <v>0.19148523670442683</v>
      </c>
      <c r="AA26" s="28">
        <f>'Calculations 25to34'!AA207</f>
        <v>0.18940190081903996</v>
      </c>
      <c r="AB26" s="28">
        <f>'Calculations 25to34'!AB207</f>
        <v>0.18732667068271522</v>
      </c>
      <c r="AC26" s="28">
        <f>'Calculations 25to34'!AC207</f>
        <v>0.18526016249693089</v>
      </c>
      <c r="AD26" s="28">
        <f>'Calculations 25to34'!AD207</f>
        <v>0.18320297111438283</v>
      </c>
      <c r="AE26" s="28">
        <f>'Calculations 25to34'!AE207</f>
        <v>0.18115566986662945</v>
      </c>
      <c r="AF26" s="28">
        <f>'Calculations 25to34'!AF207</f>
        <v>0.17911881044374794</v>
      </c>
      <c r="AG26">
        <f t="shared" si="1"/>
        <v>0.17631130463544764</v>
      </c>
      <c r="AH26">
        <f t="shared" si="1"/>
        <v>0.17415878700182486</v>
      </c>
      <c r="AI26">
        <f t="shared" si="1"/>
        <v>0.17200626936820207</v>
      </c>
      <c r="AJ26">
        <f t="shared" si="1"/>
        <v>0.16985375173457928</v>
      </c>
      <c r="AK26">
        <f t="shared" si="1"/>
        <v>0.1677012341009565</v>
      </c>
      <c r="AL26">
        <f t="shared" si="1"/>
        <v>0.16554871646733371</v>
      </c>
      <c r="AM26">
        <f t="shared" si="1"/>
        <v>0.16339619883371093</v>
      </c>
      <c r="AN26">
        <f t="shared" si="1"/>
        <v>0.16124368120008814</v>
      </c>
      <c r="AO26">
        <f t="shared" si="1"/>
        <v>0.15909116356646535</v>
      </c>
      <c r="AP26">
        <f t="shared" si="1"/>
        <v>0.15693864593284257</v>
      </c>
      <c r="AQ26">
        <f t="shared" si="1"/>
        <v>0.15478612829921978</v>
      </c>
      <c r="AR26">
        <f t="shared" si="1"/>
        <v>0.152633610665597</v>
      </c>
      <c r="AS26">
        <f t="shared" si="1"/>
        <v>0.15048109303197421</v>
      </c>
      <c r="AT26">
        <f t="shared" si="1"/>
        <v>0.14832857539835143</v>
      </c>
      <c r="AU26">
        <f t="shared" si="1"/>
        <v>0.14617605776472864</v>
      </c>
      <c r="AV26">
        <f t="shared" si="1"/>
        <v>0.14402354013110585</v>
      </c>
      <c r="AW26">
        <f t="shared" si="2"/>
        <v>0.14187102249748307</v>
      </c>
      <c r="AX26">
        <f t="shared" si="2"/>
        <v>0.13971850486386028</v>
      </c>
      <c r="AY26">
        <f t="shared" si="2"/>
        <v>0.1375659872302375</v>
      </c>
      <c r="AZ26">
        <f t="shared" si="2"/>
        <v>0.13541346959661471</v>
      </c>
    </row>
    <row r="27" spans="1:52" x14ac:dyDescent="0.2">
      <c r="A27" s="6" t="s">
        <v>106</v>
      </c>
      <c r="B27" s="28">
        <f>'Calculations 25to34'!B208</f>
        <v>0.28282828282828282</v>
      </c>
      <c r="C27" s="28">
        <f>'Calculations 25to34'!C208</f>
        <v>0.28384660171673004</v>
      </c>
      <c r="D27" s="28">
        <f>'Calculations 25to34'!D208</f>
        <v>0.28482047403318383</v>
      </c>
      <c r="E27" s="28">
        <f>'Calculations 25to34'!E208</f>
        <v>0.28434071699054636</v>
      </c>
      <c r="F27" s="28">
        <f>'Calculations 25to34'!F208</f>
        <v>0.28199604499859554</v>
      </c>
      <c r="G27" s="28">
        <f>'Calculations 25to34'!G208</f>
        <v>0.27771476402282169</v>
      </c>
      <c r="H27" s="28">
        <f>'Calculations 25to34'!H208</f>
        <v>0.27191330004208908</v>
      </c>
      <c r="I27" s="28">
        <f>'Calculations 25to34'!I208</f>
        <v>0.26539686008153174</v>
      </c>
      <c r="J27" s="28">
        <f>'Calculations 25to34'!J208</f>
        <v>0.26027784132440795</v>
      </c>
      <c r="K27" s="28">
        <f>'Calculations 25to34'!K208</f>
        <v>0.25640594390891147</v>
      </c>
      <c r="L27" s="28">
        <f>'Calculations 25to34'!L208</f>
        <v>0.25886882534948041</v>
      </c>
      <c r="M27" s="28">
        <f>'Calculations 25to34'!M208</f>
        <v>0.25609384723159334</v>
      </c>
      <c r="N27" s="28">
        <f>'Calculations 25to34'!N208</f>
        <v>0.25332275381379221</v>
      </c>
      <c r="O27" s="28">
        <f>'Calculations 25to34'!O208</f>
        <v>0.25055670401902508</v>
      </c>
      <c r="P27" s="28">
        <f>'Calculations 25to34'!P208</f>
        <v>0.247796819811582</v>
      </c>
      <c r="Q27" s="28">
        <f>'Calculations 25to34'!Q208</f>
        <v>0.2450441859826642</v>
      </c>
      <c r="R27" s="28">
        <f>'Calculations 25to34'!R208</f>
        <v>0.24229985001161292</v>
      </c>
      <c r="S27" s="28">
        <f>'Calculations 25to34'!S208</f>
        <v>0.23956482200000881</v>
      </c>
      <c r="T27" s="28">
        <f>'Calculations 25to34'!T208</f>
        <v>0.2368400746757407</v>
      </c>
      <c r="U27" s="28">
        <f>'Calculations 25to34'!U208</f>
        <v>0.23412654346408263</v>
      </c>
      <c r="V27" s="28">
        <f>'Calculations 25to34'!V208</f>
        <v>0.2314251266227326</v>
      </c>
      <c r="W27" s="28">
        <f>'Calculations 25to34'!W208</f>
        <v>0.22873668543771025</v>
      </c>
      <c r="X27" s="28">
        <f>'Calculations 25to34'!X208</f>
        <v>0.22606204447699144</v>
      </c>
      <c r="Y27" s="28">
        <f>'Calculations 25to34'!Y208</f>
        <v>0.22340199189869492</v>
      </c>
      <c r="Z27" s="28">
        <f>'Calculations 25to34'!Z208</f>
        <v>0.22075727981066123</v>
      </c>
      <c r="AA27" s="28">
        <f>'Calculations 25to34'!AA208</f>
        <v>0.21812862467822472</v>
      </c>
      <c r="AB27" s="28">
        <f>'Calculations 25to34'!AB208</f>
        <v>0.21551670777701767</v>
      </c>
      <c r="AC27" s="28">
        <f>'Calculations 25to34'!AC208</f>
        <v>0.21292217568765376</v>
      </c>
      <c r="AD27" s="28">
        <f>'Calculations 25to34'!AD208</f>
        <v>0.21034564082917181</v>
      </c>
      <c r="AE27" s="28">
        <f>'Calculations 25to34'!AE208</f>
        <v>0.20778768202816145</v>
      </c>
      <c r="AF27" s="28">
        <f>'Calculations 25to34'!AF208</f>
        <v>0.20524884512055119</v>
      </c>
      <c r="AG27">
        <f t="shared" si="1"/>
        <v>0.20120766900441645</v>
      </c>
      <c r="AH27">
        <f t="shared" si="1"/>
        <v>0.1984315594851882</v>
      </c>
      <c r="AI27">
        <f t="shared" si="1"/>
        <v>0.19565544996595907</v>
      </c>
      <c r="AJ27">
        <f t="shared" si="1"/>
        <v>0.19287934044673083</v>
      </c>
      <c r="AK27">
        <f t="shared" si="1"/>
        <v>0.19010323092750259</v>
      </c>
      <c r="AL27">
        <f t="shared" si="1"/>
        <v>0.18732712140827346</v>
      </c>
      <c r="AM27">
        <f t="shared" si="1"/>
        <v>0.18455101188904521</v>
      </c>
      <c r="AN27">
        <f t="shared" si="1"/>
        <v>0.18177490236981697</v>
      </c>
      <c r="AO27">
        <f t="shared" si="1"/>
        <v>0.17899879285058873</v>
      </c>
      <c r="AP27">
        <f t="shared" si="1"/>
        <v>0.1762226833313596</v>
      </c>
      <c r="AQ27">
        <f t="shared" si="1"/>
        <v>0.17344657381213135</v>
      </c>
      <c r="AR27">
        <f t="shared" si="1"/>
        <v>0.17067046429290311</v>
      </c>
      <c r="AS27">
        <f t="shared" si="1"/>
        <v>0.16789435477367398</v>
      </c>
      <c r="AT27">
        <f t="shared" si="1"/>
        <v>0.16511824525444574</v>
      </c>
      <c r="AU27">
        <f t="shared" si="1"/>
        <v>0.1623421357352175</v>
      </c>
      <c r="AV27">
        <f t="shared" si="1"/>
        <v>0.15956602621598837</v>
      </c>
      <c r="AW27">
        <f t="shared" si="2"/>
        <v>0.15678991669676012</v>
      </c>
      <c r="AX27">
        <f t="shared" si="2"/>
        <v>0.15401380717753188</v>
      </c>
      <c r="AY27">
        <f t="shared" si="2"/>
        <v>0.15123769765830275</v>
      </c>
      <c r="AZ27">
        <f t="shared" si="2"/>
        <v>0.14846158813907451</v>
      </c>
    </row>
    <row r="28" spans="1:52" x14ac:dyDescent="0.2">
      <c r="A28" s="6" t="s">
        <v>107</v>
      </c>
      <c r="B28" s="28">
        <f>'Calculations 25to34'!B209</f>
        <v>0.21274038461538466</v>
      </c>
      <c r="C28" s="28">
        <f>'Calculations 25to34'!C209</f>
        <v>0.21406342340418383</v>
      </c>
      <c r="D28" s="28">
        <f>'Calculations 25to34'!D209</f>
        <v>0.21530427921026205</v>
      </c>
      <c r="E28" s="28">
        <f>'Calculations 25to34'!E209</f>
        <v>0.2153695191544957</v>
      </c>
      <c r="F28" s="28">
        <f>'Calculations 25to34'!F209</f>
        <v>0.21384159642506689</v>
      </c>
      <c r="G28" s="28">
        <f>'Calculations 25to34'!G209</f>
        <v>0.21052180748716937</v>
      </c>
      <c r="H28" s="28">
        <f>'Calculations 25to34'!H209</f>
        <v>0.20601650304886079</v>
      </c>
      <c r="I28" s="28">
        <f>'Calculations 25to34'!I209</f>
        <v>0.20097029512254305</v>
      </c>
      <c r="J28" s="28">
        <f>'Calculations 25to34'!J209</f>
        <v>0.19707993446513788</v>
      </c>
      <c r="K28" s="28">
        <f>'Calculations 25to34'!K209</f>
        <v>0.19418435479451218</v>
      </c>
      <c r="L28" s="28">
        <f>'Calculations 25to34'!L209</f>
        <v>0.19662528065576754</v>
      </c>
      <c r="M28" s="28">
        <f>'Calculations 25to34'!M209</f>
        <v>0.1946685190358767</v>
      </c>
      <c r="N28" s="28">
        <f>'Calculations 25to34'!N209</f>
        <v>0.19271077531539102</v>
      </c>
      <c r="O28" s="28">
        <f>'Calculations 25to34'!O209</f>
        <v>0.1907528323187902</v>
      </c>
      <c r="P28" s="28">
        <f>'Calculations 25to34'!P209</f>
        <v>0.18879546276211356</v>
      </c>
      <c r="Q28" s="28">
        <f>'Calculations 25to34'!Q209</f>
        <v>0.18683942805183607</v>
      </c>
      <c r="R28" s="28">
        <f>'Calculations 25to34'!R209</f>
        <v>0.18488547715494263</v>
      </c>
      <c r="S28" s="28">
        <f>'Calculations 25to34'!S209</f>
        <v>0.18293434554133556</v>
      </c>
      <c r="T28" s="28">
        <f>'Calculations 25to34'!T209</f>
        <v>0.18098675419931454</v>
      </c>
      <c r="U28" s="28">
        <f>'Calculations 25to34'!U209</f>
        <v>0.17904340872450331</v>
      </c>
      <c r="V28" s="28">
        <f>'Calculations 25to34'!V209</f>
        <v>0.17710499848223796</v>
      </c>
      <c r="W28" s="28">
        <f>'Calculations 25to34'!W209</f>
        <v>0.17517219584309404</v>
      </c>
      <c r="X28" s="28">
        <f>'Calculations 25to34'!X209</f>
        <v>0.17324565549093748</v>
      </c>
      <c r="Y28" s="28">
        <f>'Calculations 25to34'!Y209</f>
        <v>0.17132601380256374</v>
      </c>
      <c r="Z28" s="28">
        <f>'Calculations 25to34'!Z209</f>
        <v>0.16941388829775791</v>
      </c>
      <c r="AA28" s="28">
        <f>'Calculations 25to34'!AA209</f>
        <v>0.16750987715833057</v>
      </c>
      <c r="AB28" s="28">
        <f>'Calculations 25to34'!AB209</f>
        <v>0.16561455881448581</v>
      </c>
      <c r="AC28" s="28">
        <f>'Calculations 25to34'!AC209</f>
        <v>0.16372849159666852</v>
      </c>
      <c r="AD28" s="28">
        <f>'Calculations 25to34'!AD209</f>
        <v>0.1618522134508607</v>
      </c>
      <c r="AE28" s="28">
        <f>'Calculations 25to34'!AE209</f>
        <v>0.15998624171513989</v>
      </c>
      <c r="AF28" s="28">
        <f>'Calculations 25to34'!AF209</f>
        <v>0.15813107295518486</v>
      </c>
      <c r="AG28">
        <f t="shared" si="1"/>
        <v>0.15544116296698096</v>
      </c>
      <c r="AH28">
        <f t="shared" si="1"/>
        <v>0.15345982519053347</v>
      </c>
      <c r="AI28">
        <f t="shared" si="1"/>
        <v>0.15147848741408509</v>
      </c>
      <c r="AJ28">
        <f t="shared" si="1"/>
        <v>0.14949714963763672</v>
      </c>
      <c r="AK28">
        <f t="shared" si="1"/>
        <v>0.14751581186118834</v>
      </c>
      <c r="AL28">
        <f t="shared" si="1"/>
        <v>0.14553447408473996</v>
      </c>
      <c r="AM28">
        <f t="shared" si="1"/>
        <v>0.14355313630829158</v>
      </c>
      <c r="AN28">
        <f t="shared" si="1"/>
        <v>0.14157179853184321</v>
      </c>
      <c r="AO28">
        <f t="shared" si="1"/>
        <v>0.13959046075539572</v>
      </c>
      <c r="AP28">
        <f t="shared" si="1"/>
        <v>0.13760912297894734</v>
      </c>
      <c r="AQ28">
        <f t="shared" si="1"/>
        <v>0.13562778520249896</v>
      </c>
      <c r="AR28">
        <f t="shared" si="1"/>
        <v>0.13364644742605059</v>
      </c>
      <c r="AS28">
        <f t="shared" si="1"/>
        <v>0.13166510964960221</v>
      </c>
      <c r="AT28">
        <f t="shared" si="1"/>
        <v>0.12968377187315383</v>
      </c>
      <c r="AU28">
        <f t="shared" si="1"/>
        <v>0.12770243409670545</v>
      </c>
      <c r="AV28">
        <f t="shared" si="1"/>
        <v>0.12572109632025796</v>
      </c>
      <c r="AW28">
        <f t="shared" si="2"/>
        <v>0.12373975854380959</v>
      </c>
      <c r="AX28">
        <f t="shared" si="2"/>
        <v>0.12175842076736121</v>
      </c>
      <c r="AY28">
        <f t="shared" si="2"/>
        <v>0.11977708299091283</v>
      </c>
      <c r="AZ28">
        <f t="shared" si="2"/>
        <v>0.11779574521446445</v>
      </c>
    </row>
    <row r="29" spans="1:52" x14ac:dyDescent="0.2">
      <c r="A29" s="6" t="s">
        <v>43</v>
      </c>
      <c r="B29" s="28">
        <f>'Calculations 25to34'!B210</f>
        <v>0.21516640400482065</v>
      </c>
      <c r="C29" s="28">
        <f>'Calculations 25to34'!C210</f>
        <v>0.21624602913585417</v>
      </c>
      <c r="D29" s="28">
        <f>'Calculations 25to34'!D210</f>
        <v>0.21724864004044514</v>
      </c>
      <c r="E29" s="28">
        <f>'Calculations 25to34'!E210</f>
        <v>0.21703767492283579</v>
      </c>
      <c r="F29" s="28">
        <f>'Calculations 25to34'!F210</f>
        <v>0.21528862945448027</v>
      </c>
      <c r="G29" s="28">
        <f>'Calculations 25to34'!G210</f>
        <v>0.21197334610535742</v>
      </c>
      <c r="H29" s="28">
        <f>'Calculations 25to34'!H210</f>
        <v>0.20740470740072872</v>
      </c>
      <c r="I29" s="28">
        <f>'Calculations 25to34'!I210</f>
        <v>0.20221126899166617</v>
      </c>
      <c r="J29" s="28">
        <f>'Calculations 25to34'!J210</f>
        <v>0.19817068522111281</v>
      </c>
      <c r="K29" s="28">
        <f>'Calculations 25to34'!K210</f>
        <v>0.19518318492452219</v>
      </c>
      <c r="L29" s="28">
        <f>'Calculations 25to34'!L210</f>
        <v>0.19738441877010768</v>
      </c>
      <c r="M29" s="28">
        <f>'Calculations 25to34'!M210</f>
        <v>0.19528670010237534</v>
      </c>
      <c r="N29" s="28">
        <f>'Calculations 25to34'!N210</f>
        <v>0.19319095135417666</v>
      </c>
      <c r="O29" s="28">
        <f>'Calculations 25to34'!O210</f>
        <v>0.19109810169431091</v>
      </c>
      <c r="P29" s="28">
        <f>'Calculations 25to34'!P210</f>
        <v>0.18900905292647691</v>
      </c>
      <c r="Q29" s="28">
        <f>'Calculations 25to34'!Q210</f>
        <v>0.18692467907535601</v>
      </c>
      <c r="R29" s="28">
        <f>'Calculations 25to34'!R210</f>
        <v>0.18484582604317579</v>
      </c>
      <c r="S29" s="28">
        <f>'Calculations 25to34'!S210</f>
        <v>0.18277331133517072</v>
      </c>
      <c r="T29" s="28">
        <f>'Calculations 25to34'!T210</f>
        <v>0.18070792385214249</v>
      </c>
      <c r="U29" s="28">
        <f>'Calculations 25to34'!U210</f>
        <v>0.17865042374813639</v>
      </c>
      <c r="V29" s="28">
        <f>'Calculations 25to34'!V210</f>
        <v>0.17660154235107633</v>
      </c>
      <c r="W29" s="28">
        <f>'Calculations 25to34'!W210</f>
        <v>0.17456198214403992</v>
      </c>
      <c r="X29" s="28">
        <f>'Calculations 25to34'!X210</f>
        <v>0.17253241680474493</v>
      </c>
      <c r="Y29" s="28">
        <f>'Calculations 25to34'!Y210</f>
        <v>0.17051349130067506</v>
      </c>
      <c r="Z29" s="28">
        <f>'Calculations 25to34'!Z210</f>
        <v>0.1685058220372144</v>
      </c>
      <c r="AA29" s="28">
        <f>'Calculations 25to34'!AA210</f>
        <v>0.16650999705605238</v>
      </c>
      <c r="AB29" s="28">
        <f>'Calculations 25to34'!AB210</f>
        <v>0.16452657628108838</v>
      </c>
      <c r="AC29" s="28">
        <f>'Calculations 25to34'!AC210</f>
        <v>0.1625560918090162</v>
      </c>
      <c r="AD29" s="28">
        <f>'Calculations 25to34'!AD210</f>
        <v>0.16059904824174201</v>
      </c>
      <c r="AE29" s="28">
        <f>'Calculations 25to34'!AE210</f>
        <v>0.15865592305778717</v>
      </c>
      <c r="AF29" s="28">
        <f>'Calculations 25to34'!AF210</f>
        <v>0.15672716701983094</v>
      </c>
      <c r="AG29">
        <f t="shared" si="1"/>
        <v>0.15366955881934619</v>
      </c>
      <c r="AH29">
        <f t="shared" si="1"/>
        <v>0.15156404330763884</v>
      </c>
      <c r="AI29">
        <f t="shared" si="1"/>
        <v>0.14945852779593238</v>
      </c>
      <c r="AJ29">
        <f t="shared" si="1"/>
        <v>0.14735301228422504</v>
      </c>
      <c r="AK29">
        <f t="shared" si="1"/>
        <v>0.14524749677251769</v>
      </c>
      <c r="AL29">
        <f t="shared" si="1"/>
        <v>0.14314198126081035</v>
      </c>
      <c r="AM29">
        <f t="shared" si="1"/>
        <v>0.141036465749103</v>
      </c>
      <c r="AN29">
        <f t="shared" si="1"/>
        <v>0.13893095023739566</v>
      </c>
      <c r="AO29">
        <f t="shared" si="1"/>
        <v>0.13682543472568831</v>
      </c>
      <c r="AP29">
        <f t="shared" si="1"/>
        <v>0.13471991921398097</v>
      </c>
      <c r="AQ29">
        <f t="shared" si="1"/>
        <v>0.13261440370227451</v>
      </c>
      <c r="AR29">
        <f t="shared" si="1"/>
        <v>0.13050888819056716</v>
      </c>
      <c r="AS29">
        <f t="shared" si="1"/>
        <v>0.12840337267885982</v>
      </c>
      <c r="AT29">
        <f t="shared" si="1"/>
        <v>0.12629785716715247</v>
      </c>
      <c r="AU29">
        <f t="shared" si="1"/>
        <v>0.12419234165544513</v>
      </c>
      <c r="AV29">
        <f t="shared" si="1"/>
        <v>0.12208682614373778</v>
      </c>
      <c r="AW29">
        <f t="shared" si="2"/>
        <v>0.11998131063203044</v>
      </c>
      <c r="AX29">
        <f t="shared" si="2"/>
        <v>0.11787579512032309</v>
      </c>
      <c r="AY29">
        <f t="shared" si="2"/>
        <v>0.11577027960861663</v>
      </c>
      <c r="AZ29">
        <f t="shared" si="2"/>
        <v>0.11366476409690929</v>
      </c>
    </row>
    <row r="30" spans="1:52" x14ac:dyDescent="0.2">
      <c r="A30" s="6" t="s">
        <v>44</v>
      </c>
      <c r="B30" s="28">
        <f>'Calculations 25to34'!B211</f>
        <v>0.22885729331226962</v>
      </c>
      <c r="C30" s="28">
        <f>'Calculations 25to34'!C211</f>
        <v>0.23050888180488049</v>
      </c>
      <c r="D30" s="28">
        <f>'Calculations 25to34'!D211</f>
        <v>0.23207909714629282</v>
      </c>
      <c r="E30" s="28">
        <f>'Calculations 25to34'!E211</f>
        <v>0.23238428968346722</v>
      </c>
      <c r="F30" s="28">
        <f>'Calculations 25to34'!F211</f>
        <v>0.23110007275770289</v>
      </c>
      <c r="G30" s="28">
        <f>'Calculations 25to34'!G211</f>
        <v>0.22835057400395883</v>
      </c>
      <c r="H30" s="28">
        <f>'Calculations 25to34'!H211</f>
        <v>0.22414173755227421</v>
      </c>
      <c r="I30" s="28">
        <f>'Calculations 25to34'!I211</f>
        <v>0.21927013341684359</v>
      </c>
      <c r="J30" s="28">
        <f>'Calculations 25to34'!J211</f>
        <v>0.21570183569294807</v>
      </c>
      <c r="K30" s="28">
        <f>'Calculations 25to34'!K211</f>
        <v>0.2132922070392472</v>
      </c>
      <c r="L30" s="28">
        <f>'Calculations 25to34'!L211</f>
        <v>0.21567286933597327</v>
      </c>
      <c r="M30" s="28">
        <f>'Calculations 25to34'!M211</f>
        <v>0.21386416731178459</v>
      </c>
      <c r="N30" s="28">
        <f>'Calculations 25to34'!N211</f>
        <v>0.21202872033636794</v>
      </c>
      <c r="O30" s="28">
        <f>'Calculations 25to34'!O211</f>
        <v>0.21016856490431648</v>
      </c>
      <c r="P30" s="28">
        <f>'Calculations 25to34'!P211</f>
        <v>0.20828569836422872</v>
      </c>
      <c r="Q30" s="28">
        <f>'Calculations 25to34'!Q211</f>
        <v>0.20638207648786447</v>
      </c>
      <c r="R30" s="28">
        <f>'Calculations 25to34'!R211</f>
        <v>0.20445961132161622</v>
      </c>
      <c r="S30" s="28">
        <f>'Calculations 25to34'!S211</f>
        <v>0.20252016930390049</v>
      </c>
      <c r="T30" s="28">
        <f>'Calculations 25to34'!T211</f>
        <v>0.2005655696328906</v>
      </c>
      <c r="U30" s="28">
        <f>'Calculations 25to34'!U211</f>
        <v>0.19859758286979753</v>
      </c>
      <c r="V30" s="28">
        <f>'Calculations 25to34'!V211</f>
        <v>0.19661792976361753</v>
      </c>
      <c r="W30" s="28">
        <f>'Calculations 25to34'!W211</f>
        <v>0.19462828028392967</v>
      </c>
      <c r="X30" s="28">
        <f>'Calculations 25to34'!X211</f>
        <v>0.19263025284896526</v>
      </c>
      <c r="Y30" s="28">
        <f>'Calculations 25to34'!Y211</f>
        <v>0.19062541373671985</v>
      </c>
      <c r="Z30" s="28">
        <f>'Calculations 25to34'!Z211</f>
        <v>0.18861527666744701</v>
      </c>
      <c r="AA30" s="28">
        <f>'Calculations 25to34'!AA211</f>
        <v>0.18660130254634055</v>
      </c>
      <c r="AB30" s="28">
        <f>'Calculations 25to34'!AB211</f>
        <v>0.18458489935570105</v>
      </c>
      <c r="AC30" s="28">
        <f>'Calculations 25to34'!AC211</f>
        <v>0.18256742218631616</v>
      </c>
      <c r="AD30" s="28">
        <f>'Calculations 25to34'!AD211</f>
        <v>0.18055017339818941</v>
      </c>
      <c r="AE30" s="28">
        <f>'Calculations 25to34'!AE211</f>
        <v>0.1785344029011561</v>
      </c>
      <c r="AF30" s="28">
        <f>'Calculations 25to34'!AF211</f>
        <v>0.17652130854629672</v>
      </c>
      <c r="AG30">
        <f t="shared" si="1"/>
        <v>0.1752373202832751</v>
      </c>
      <c r="AH30">
        <f t="shared" si="1"/>
        <v>0.1733253225297835</v>
      </c>
      <c r="AI30">
        <f t="shared" si="1"/>
        <v>0.1714133247762919</v>
      </c>
      <c r="AJ30">
        <f t="shared" si="1"/>
        <v>0.1695013270228003</v>
      </c>
      <c r="AK30">
        <f t="shared" si="1"/>
        <v>0.16758932926930914</v>
      </c>
      <c r="AL30">
        <f t="shared" si="1"/>
        <v>0.16567733151581754</v>
      </c>
      <c r="AM30">
        <f t="shared" si="1"/>
        <v>0.16376533376232594</v>
      </c>
      <c r="AN30">
        <f t="shared" si="1"/>
        <v>0.16185333600883434</v>
      </c>
      <c r="AO30">
        <f t="shared" si="1"/>
        <v>0.15994133825534318</v>
      </c>
      <c r="AP30">
        <f t="shared" si="1"/>
        <v>0.15802934050185158</v>
      </c>
      <c r="AQ30">
        <f t="shared" si="1"/>
        <v>0.15611734274835998</v>
      </c>
      <c r="AR30">
        <f t="shared" si="1"/>
        <v>0.15420534499486838</v>
      </c>
      <c r="AS30">
        <f t="shared" si="1"/>
        <v>0.15229334724137678</v>
      </c>
      <c r="AT30">
        <f t="shared" si="1"/>
        <v>0.15038134948788562</v>
      </c>
      <c r="AU30">
        <f t="shared" si="1"/>
        <v>0.14846935173439402</v>
      </c>
      <c r="AV30">
        <f t="shared" si="1"/>
        <v>0.14655735398090242</v>
      </c>
      <c r="AW30">
        <f t="shared" si="2"/>
        <v>0.14464535622741082</v>
      </c>
      <c r="AX30">
        <f t="shared" si="2"/>
        <v>0.14273335847391966</v>
      </c>
      <c r="AY30">
        <f t="shared" si="2"/>
        <v>0.14082136072042806</v>
      </c>
      <c r="AZ30">
        <f t="shared" si="2"/>
        <v>0.13890936296693646</v>
      </c>
    </row>
    <row r="31" spans="1:52" x14ac:dyDescent="0.2">
      <c r="A31" s="6" t="s">
        <v>45</v>
      </c>
      <c r="B31" s="28">
        <f>'Calculations 25to34'!B212</f>
        <v>0.21963463952029005</v>
      </c>
      <c r="C31" s="28">
        <f>'Calculations 25to34'!C212</f>
        <v>0.2208833263790593</v>
      </c>
      <c r="D31" s="28">
        <f>'Calculations 25to34'!D212</f>
        <v>0.22210093896525696</v>
      </c>
      <c r="E31" s="28">
        <f>'Calculations 25to34'!E212</f>
        <v>0.22209528840704212</v>
      </c>
      <c r="F31" s="28">
        <f>'Calculations 25to34'!F212</f>
        <v>0.22049029979281856</v>
      </c>
      <c r="G31" s="28">
        <f>'Calculations 25to34'!G212</f>
        <v>0.21723776057621494</v>
      </c>
      <c r="H31" s="28">
        <f>'Calculations 25to34'!H212</f>
        <v>0.21269253363801827</v>
      </c>
      <c r="I31" s="28">
        <f>'Calculations 25to34'!I212</f>
        <v>0.20751067789477751</v>
      </c>
      <c r="J31" s="28">
        <f>'Calculations 25to34'!J212</f>
        <v>0.20353925861342256</v>
      </c>
      <c r="K31" s="28">
        <f>'Calculations 25to34'!K212</f>
        <v>0.20067602960754086</v>
      </c>
      <c r="L31" s="28">
        <f>'Calculations 25to34'!L212</f>
        <v>0.20302693445365014</v>
      </c>
      <c r="M31" s="28">
        <f>'Calculations 25to34'!M212</f>
        <v>0.20100829907108053</v>
      </c>
      <c r="N31" s="28">
        <f>'Calculations 25to34'!N212</f>
        <v>0.19898640369181925</v>
      </c>
      <c r="O31" s="28">
        <f>'Calculations 25to34'!O212</f>
        <v>0.19696224091922468</v>
      </c>
      <c r="P31" s="28">
        <f>'Calculations 25to34'!P212</f>
        <v>0.19493678350828678</v>
      </c>
      <c r="Q31" s="28">
        <f>'Calculations 25to34'!Q212</f>
        <v>0.19291098342170054</v>
      </c>
      <c r="R31" s="28">
        <f>'Calculations 25to34'!R212</f>
        <v>0.19088577095981751</v>
      </c>
      <c r="S31" s="28">
        <f>'Calculations 25to34'!S212</f>
        <v>0.18886205396489714</v>
      </c>
      <c r="T31" s="28">
        <f>'Calculations 25to34'!T212</f>
        <v>0.18684071709971725</v>
      </c>
      <c r="U31" s="28">
        <f>'Calculations 25to34'!U212</f>
        <v>0.18482262120028095</v>
      </c>
      <c r="V31" s="28">
        <f>'Calculations 25to34'!V212</f>
        <v>0.18280860270203303</v>
      </c>
      <c r="W31" s="28">
        <f>'Calculations 25to34'!W212</f>
        <v>0.18079947313869615</v>
      </c>
      <c r="X31" s="28">
        <f>'Calculations 25to34'!X212</f>
        <v>0.17879601871257814</v>
      </c>
      <c r="Y31" s="28">
        <f>'Calculations 25to34'!Y212</f>
        <v>0.17679899993491735</v>
      </c>
      <c r="Z31" s="28">
        <f>'Calculations 25to34'!Z212</f>
        <v>0.17480915133462938</v>
      </c>
      <c r="AA31" s="28">
        <f>'Calculations 25to34'!AA212</f>
        <v>0.17282718123357499</v>
      </c>
      <c r="AB31" s="28">
        <f>'Calculations 25to34'!AB212</f>
        <v>0.17085377158629925</v>
      </c>
      <c r="AC31" s="28">
        <f>'Calculations 25to34'!AC212</f>
        <v>0.16888957788201409</v>
      </c>
      <c r="AD31" s="28">
        <f>'Calculations 25to34'!AD212</f>
        <v>0.16693522910644512</v>
      </c>
      <c r="AE31" s="28">
        <f>'Calculations 25to34'!AE212</f>
        <v>0.16499132776103964</v>
      </c>
      <c r="AF31" s="28">
        <f>'Calculations 25to34'!AF212</f>
        <v>0.16305844993692839</v>
      </c>
      <c r="AG31">
        <f t="shared" si="1"/>
        <v>0.1603862377000107</v>
      </c>
      <c r="AH31">
        <f t="shared" si="1"/>
        <v>0.1583384595219588</v>
      </c>
      <c r="AI31">
        <f t="shared" ref="AI31:AZ43" si="3">_xlfn.FORECAST.LINEAR(AI$1,$B31:$AF31,$B$1:$AF$1)</f>
        <v>0.15629068134390689</v>
      </c>
      <c r="AJ31">
        <f t="shared" si="3"/>
        <v>0.15424290316585498</v>
      </c>
      <c r="AK31">
        <f t="shared" si="3"/>
        <v>0.15219512498780308</v>
      </c>
      <c r="AL31">
        <f t="shared" si="3"/>
        <v>0.15014734680975117</v>
      </c>
      <c r="AM31">
        <f t="shared" si="3"/>
        <v>0.14809956863169926</v>
      </c>
      <c r="AN31">
        <f t="shared" si="3"/>
        <v>0.14605179045364736</v>
      </c>
      <c r="AO31">
        <f t="shared" si="3"/>
        <v>0.14400401227559545</v>
      </c>
      <c r="AP31">
        <f t="shared" si="3"/>
        <v>0.14195623409754354</v>
      </c>
      <c r="AQ31">
        <f t="shared" si="3"/>
        <v>0.13990845591949164</v>
      </c>
      <c r="AR31">
        <f t="shared" si="3"/>
        <v>0.13786067774143973</v>
      </c>
      <c r="AS31">
        <f t="shared" si="3"/>
        <v>0.13581289956338782</v>
      </c>
      <c r="AT31">
        <f t="shared" si="3"/>
        <v>0.13376512138533592</v>
      </c>
      <c r="AU31">
        <f t="shared" si="3"/>
        <v>0.13171734320728401</v>
      </c>
      <c r="AV31">
        <f t="shared" si="3"/>
        <v>0.1296695650292321</v>
      </c>
      <c r="AW31">
        <f t="shared" si="3"/>
        <v>0.1276217868511802</v>
      </c>
      <c r="AX31">
        <f t="shared" si="3"/>
        <v>0.12557400867312829</v>
      </c>
      <c r="AY31">
        <f t="shared" si="3"/>
        <v>0.12352623049507638</v>
      </c>
      <c r="AZ31">
        <f t="shared" si="3"/>
        <v>0.12147845231702448</v>
      </c>
    </row>
    <row r="32" spans="1:52" x14ac:dyDescent="0.2">
      <c r="A32" s="6" t="s">
        <v>46</v>
      </c>
      <c r="B32" s="28">
        <f>'Calculations 25to34'!B213</f>
        <v>0.21421331230994481</v>
      </c>
      <c r="C32" s="28">
        <f>'Calculations 25to34'!C213</f>
        <v>0.21772594946527518</v>
      </c>
      <c r="D32" s="28">
        <f>'Calculations 25to34'!D213</f>
        <v>0.22052613050450404</v>
      </c>
      <c r="E32" s="28">
        <f>'Calculations 25to34'!E213</f>
        <v>0.22211137331024833</v>
      </c>
      <c r="F32" s="28">
        <f>'Calculations 25to34'!F213</f>
        <v>0.22238703928528941</v>
      </c>
      <c r="G32" s="28">
        <f>'Calculations 25to34'!G213</f>
        <v>0.22169424342364852</v>
      </c>
      <c r="H32" s="28">
        <f>'Calculations 25to34'!H213</f>
        <v>0.21943069610748228</v>
      </c>
      <c r="I32" s="28">
        <f>'Calculations 25to34'!I213</f>
        <v>0.21653552271108667</v>
      </c>
      <c r="J32" s="28">
        <f>'Calculations 25to34'!J213</f>
        <v>0.21478245664923432</v>
      </c>
      <c r="K32" s="28">
        <f>'Calculations 25to34'!K213</f>
        <v>0.21381307779088218</v>
      </c>
      <c r="L32" s="28">
        <f>'Calculations 25to34'!L213</f>
        <v>0.21721073873456404</v>
      </c>
      <c r="M32" s="28">
        <f>'Calculations 25to34'!M213</f>
        <v>0.21671289256964396</v>
      </c>
      <c r="N32" s="28">
        <f>'Calculations 25to34'!N213</f>
        <v>0.2161185768414407</v>
      </c>
      <c r="O32" s="28">
        <f>'Calculations 25to34'!O213</f>
        <v>0.21543100393662554</v>
      </c>
      <c r="P32" s="28">
        <f>'Calculations 25to34'!P213</f>
        <v>0.21465360548020634</v>
      </c>
      <c r="Q32" s="28">
        <f>'Calculations 25to34'!Q213</f>
        <v>0.2137899866665498</v>
      </c>
      <c r="R32" s="28">
        <f>'Calculations 25to34'!R213</f>
        <v>0.2128438844063224</v>
      </c>
      <c r="S32" s="28">
        <f>'Calculations 25to34'!S213</f>
        <v>0.21181912934286506</v>
      </c>
      <c r="T32" s="28">
        <f>'Calculations 25to34'!T213</f>
        <v>0.21071961170575831</v>
      </c>
      <c r="U32" s="28">
        <f>'Calculations 25to34'!U213</f>
        <v>0.20954925090104107</v>
      </c>
      <c r="V32" s="28">
        <f>'Calculations 25to34'!V213</f>
        <v>0.20831196868500967</v>
      </c>
      <c r="W32" s="28">
        <f>'Calculations 25to34'!W213</f>
        <v>0.20701166572997903</v>
      </c>
      <c r="X32" s="28">
        <f>'Calculations 25to34'!X213</f>
        <v>0.20565220136393628</v>
      </c>
      <c r="Y32" s="28">
        <f>'Calculations 25to34'!Y213</f>
        <v>0.2042373762497228</v>
      </c>
      <c r="Z32" s="28">
        <f>'Calculations 25to34'!Z213</f>
        <v>0.20277091776156211</v>
      </c>
      <c r="AA32" s="28">
        <f>'Calculations 25to34'!AA213</f>
        <v>0.20125646781567225</v>
      </c>
      <c r="AB32" s="28">
        <f>'Calculations 25to34'!AB213</f>
        <v>0.19969757291598642</v>
      </c>
      <c r="AC32" s="28">
        <f>'Calculations 25to34'!AC213</f>
        <v>0.1980976761843061</v>
      </c>
      <c r="AD32" s="28">
        <f>'Calculations 25to34'!AD213</f>
        <v>0.19646011115545092</v>
      </c>
      <c r="AE32" s="28">
        <f>'Calculations 25to34'!AE213</f>
        <v>0.19478809713123638</v>
      </c>
      <c r="AF32" s="28">
        <f>'Calculations 25to34'!AF213</f>
        <v>0.19308473590161002</v>
      </c>
      <c r="AG32">
        <f t="shared" ref="AG32:AV43" si="4">_xlfn.FORECAST.LINEAR(AG$1,$B32:$AF32,$B$1:$AF$1)</f>
        <v>0.19692078106087374</v>
      </c>
      <c r="AH32">
        <f t="shared" si="4"/>
        <v>0.19605607731057129</v>
      </c>
      <c r="AI32">
        <f t="shared" si="4"/>
        <v>0.19519137356026883</v>
      </c>
      <c r="AJ32">
        <f t="shared" si="4"/>
        <v>0.19432666980996638</v>
      </c>
      <c r="AK32">
        <f t="shared" si="4"/>
        <v>0.19346196605966393</v>
      </c>
      <c r="AL32">
        <f t="shared" si="4"/>
        <v>0.19259726230936147</v>
      </c>
      <c r="AM32">
        <f t="shared" si="4"/>
        <v>0.19173255855905924</v>
      </c>
      <c r="AN32">
        <f t="shared" si="4"/>
        <v>0.19086785480875679</v>
      </c>
      <c r="AO32">
        <f t="shared" si="4"/>
        <v>0.19000315105845433</v>
      </c>
      <c r="AP32">
        <f t="shared" si="4"/>
        <v>0.18913844730815188</v>
      </c>
      <c r="AQ32">
        <f t="shared" si="4"/>
        <v>0.18827374355784943</v>
      </c>
      <c r="AR32">
        <f t="shared" si="4"/>
        <v>0.18740903980754697</v>
      </c>
      <c r="AS32">
        <f t="shared" si="4"/>
        <v>0.18654433605724474</v>
      </c>
      <c r="AT32">
        <f t="shared" si="4"/>
        <v>0.18567963230694229</v>
      </c>
      <c r="AU32">
        <f t="shared" si="4"/>
        <v>0.18481492855663983</v>
      </c>
      <c r="AV32">
        <f t="shared" si="4"/>
        <v>0.18395022480633738</v>
      </c>
      <c r="AW32">
        <f t="shared" si="3"/>
        <v>0.18308552105603493</v>
      </c>
      <c r="AX32">
        <f t="shared" si="3"/>
        <v>0.18222081730573247</v>
      </c>
      <c r="AY32">
        <f t="shared" si="3"/>
        <v>0.18135611355543024</v>
      </c>
      <c r="AZ32">
        <f t="shared" si="3"/>
        <v>0.18049140980512779</v>
      </c>
    </row>
    <row r="33" spans="1:52" x14ac:dyDescent="0.2">
      <c r="A33" s="6" t="s">
        <v>47</v>
      </c>
      <c r="B33" s="28">
        <f>'Calculations 25to34'!B214</f>
        <v>0.25524156791248853</v>
      </c>
      <c r="C33" s="28">
        <f>'Calculations 25to34'!C214</f>
        <v>0.25637519138980347</v>
      </c>
      <c r="D33" s="28">
        <f>'Calculations 25to34'!D214</f>
        <v>0.25734929135338902</v>
      </c>
      <c r="E33" s="28">
        <f>'Calculations 25to34'!E214</f>
        <v>0.25693384777354095</v>
      </c>
      <c r="F33" s="28">
        <f>'Calculations 25to34'!F214</f>
        <v>0.25480996804646933</v>
      </c>
      <c r="G33" s="28">
        <f>'Calculations 25to34'!G214</f>
        <v>0.25095149273755535</v>
      </c>
      <c r="H33" s="28">
        <f>'Calculations 25to34'!H214</f>
        <v>0.24566780800568336</v>
      </c>
      <c r="I33" s="28">
        <f>'Calculations 25to34'!I214</f>
        <v>0.23962421863995598</v>
      </c>
      <c r="J33" s="28">
        <f>'Calculations 25to34'!J214</f>
        <v>0.23483373693265816</v>
      </c>
      <c r="K33" s="28">
        <f>'Calculations 25to34'!K214</f>
        <v>0.23121092739517729</v>
      </c>
      <c r="L33" s="28">
        <f>'Calculations 25to34'!L214</f>
        <v>0.23366959388432482</v>
      </c>
      <c r="M33" s="28">
        <f>'Calculations 25to34'!M214</f>
        <v>0.23113938659000513</v>
      </c>
      <c r="N33" s="28">
        <f>'Calculations 25to34'!N214</f>
        <v>0.22860985930277539</v>
      </c>
      <c r="O33" s="28">
        <f>'Calculations 25to34'!O214</f>
        <v>0.22608229040063424</v>
      </c>
      <c r="P33" s="28">
        <f>'Calculations 25to34'!P214</f>
        <v>0.2235579183104682</v>
      </c>
      <c r="Q33" s="28">
        <f>'Calculations 25to34'!Q214</f>
        <v>0.22103794115137104</v>
      </c>
      <c r="R33" s="28">
        <f>'Calculations 25to34'!R214</f>
        <v>0.21852351646566359</v>
      </c>
      <c r="S33" s="28">
        <f>'Calculations 25to34'!S214</f>
        <v>0.21601576103547138</v>
      </c>
      <c r="T33" s="28">
        <f>'Calculations 25to34'!T214</f>
        <v>0.21351575078246007</v>
      </c>
      <c r="U33" s="28">
        <f>'Calculations 25to34'!U214</f>
        <v>0.21102452074811473</v>
      </c>
      <c r="V33" s="28">
        <f>'Calculations 25to34'!V214</f>
        <v>0.20854306515173851</v>
      </c>
      <c r="W33" s="28">
        <f>'Calculations 25to34'!W214</f>
        <v>0.20607233752315415</v>
      </c>
      <c r="X33" s="28">
        <f>'Calculations 25to34'!X214</f>
        <v>0.20361325090695734</v>
      </c>
      <c r="Y33" s="28">
        <f>'Calculations 25to34'!Y214</f>
        <v>0.20116667813499858</v>
      </c>
      <c r="Z33" s="28">
        <f>'Calculations 25to34'!Z214</f>
        <v>0.19873345216369173</v>
      </c>
      <c r="AA33" s="28">
        <f>'Calculations 25to34'!AA214</f>
        <v>0.19631436647262404</v>
      </c>
      <c r="AB33" s="28">
        <f>'Calculations 25to34'!AB214</f>
        <v>0.19391017552089215</v>
      </c>
      <c r="AC33" s="28">
        <f>'Calculations 25to34'!AC214</f>
        <v>0.19152159525753359</v>
      </c>
      <c r="AD33" s="28">
        <f>'Calculations 25to34'!AD214</f>
        <v>0.18914930368238936</v>
      </c>
      <c r="AE33" s="28">
        <f>'Calculations 25to34'!AE214</f>
        <v>0.18679394145372671</v>
      </c>
      <c r="AF33" s="28">
        <f>'Calculations 25to34'!AF214</f>
        <v>0.18445611253896302</v>
      </c>
      <c r="AG33">
        <f t="shared" si="4"/>
        <v>0.18085498578757164</v>
      </c>
      <c r="AH33">
        <f t="shared" si="4"/>
        <v>0.1783147754886798</v>
      </c>
      <c r="AI33">
        <f t="shared" si="4"/>
        <v>0.17577456518978885</v>
      </c>
      <c r="AJ33">
        <f t="shared" si="4"/>
        <v>0.17323435489089789</v>
      </c>
      <c r="AK33">
        <f t="shared" si="4"/>
        <v>0.17069414459200694</v>
      </c>
      <c r="AL33">
        <f t="shared" si="4"/>
        <v>0.16815393429311598</v>
      </c>
      <c r="AM33">
        <f t="shared" si="4"/>
        <v>0.16561372399422503</v>
      </c>
      <c r="AN33">
        <f t="shared" si="4"/>
        <v>0.16307351369533318</v>
      </c>
      <c r="AO33">
        <f t="shared" si="4"/>
        <v>0.16053330339644223</v>
      </c>
      <c r="AP33">
        <f t="shared" si="4"/>
        <v>0.15799309309755127</v>
      </c>
      <c r="AQ33">
        <f t="shared" si="4"/>
        <v>0.15545288279866032</v>
      </c>
      <c r="AR33">
        <f t="shared" si="4"/>
        <v>0.15291267249976936</v>
      </c>
      <c r="AS33">
        <f t="shared" si="4"/>
        <v>0.15037246220087841</v>
      </c>
      <c r="AT33">
        <f t="shared" si="4"/>
        <v>0.14783225190198745</v>
      </c>
      <c r="AU33">
        <f t="shared" si="4"/>
        <v>0.14529204160309561</v>
      </c>
      <c r="AV33">
        <f t="shared" si="4"/>
        <v>0.14275183130420466</v>
      </c>
      <c r="AW33">
        <f t="shared" si="3"/>
        <v>0.1402116210053137</v>
      </c>
      <c r="AX33">
        <f t="shared" si="3"/>
        <v>0.13767141070642275</v>
      </c>
      <c r="AY33">
        <f t="shared" si="3"/>
        <v>0.13513120040753179</v>
      </c>
      <c r="AZ33">
        <f t="shared" si="3"/>
        <v>0.13259099010864084</v>
      </c>
    </row>
    <row r="34" spans="1:52" x14ac:dyDescent="0.2">
      <c r="A34" s="6" t="s">
        <v>48</v>
      </c>
      <c r="B34" s="28">
        <f>'Calculations 25to34'!B215</f>
        <v>0.20368098159509199</v>
      </c>
      <c r="C34" s="28">
        <f>'Calculations 25to34'!C215</f>
        <v>0.20505581918832602</v>
      </c>
      <c r="D34" s="28">
        <f>'Calculations 25to34'!D215</f>
        <v>0.20614814793430197</v>
      </c>
      <c r="E34" s="28">
        <f>'Calculations 25to34'!E215</f>
        <v>0.20604369944925607</v>
      </c>
      <c r="F34" s="28">
        <f>'Calculations 25to34'!F215</f>
        <v>0.20445771221049711</v>
      </c>
      <c r="G34" s="28">
        <f>'Calculations 25to34'!G215</f>
        <v>0.20125993397628611</v>
      </c>
      <c r="H34" s="28">
        <f>'Calculations 25to34'!H215</f>
        <v>0.19692368904740823</v>
      </c>
      <c r="I34" s="28">
        <f>'Calculations 25to34'!I215</f>
        <v>0.19180773860627665</v>
      </c>
      <c r="J34" s="28">
        <f>'Calculations 25to34'!J215</f>
        <v>0.18763790342180106</v>
      </c>
      <c r="K34" s="28">
        <f>'Calculations 25to34'!K215</f>
        <v>0.18443252177287461</v>
      </c>
      <c r="L34" s="28">
        <f>'Calculations 25to34'!L215</f>
        <v>0.1872076538059349</v>
      </c>
      <c r="M34" s="28">
        <f>'Calculations 25to34'!M215</f>
        <v>0.1852579192243074</v>
      </c>
      <c r="N34" s="28">
        <f>'Calculations 25to34'!N215</f>
        <v>0.18331357636533865</v>
      </c>
      <c r="O34" s="28">
        <f>'Calculations 25to34'!O215</f>
        <v>0.18137522631459599</v>
      </c>
      <c r="P34" s="28">
        <f>'Calculations 25to34'!P215</f>
        <v>0.17944345233298206</v>
      </c>
      <c r="Q34" s="28">
        <f>'Calculations 25to34'!Q215</f>
        <v>0.17751881963356214</v>
      </c>
      <c r="R34" s="28">
        <f>'Calculations 25to34'!R215</f>
        <v>0.17560187519907658</v>
      </c>
      <c r="S34" s="28">
        <f>'Calculations 25to34'!S215</f>
        <v>0.17369314763896868</v>
      </c>
      <c r="T34" s="28">
        <f>'Calculations 25to34'!T215</f>
        <v>0.17179314708467286</v>
      </c>
      <c r="U34" s="28">
        <f>'Calculations 25to34'!U215</f>
        <v>0.16990236512185961</v>
      </c>
      <c r="V34" s="28">
        <f>'Calculations 25to34'!V215</f>
        <v>0.16802127475826689</v>
      </c>
      <c r="W34" s="28">
        <f>'Calculations 25to34'!W215</f>
        <v>0.16615033042569732</v>
      </c>
      <c r="X34" s="28">
        <f>'Calculations 25to34'!X215</f>
        <v>0.16428996801473744</v>
      </c>
      <c r="Y34" s="28">
        <f>'Calculations 25to34'!Y215</f>
        <v>0.16244060494069734</v>
      </c>
      <c r="Z34" s="28">
        <f>'Calculations 25to34'!Z215</f>
        <v>0.16060264023927262</v>
      </c>
      <c r="AA34" s="28">
        <f>'Calculations 25to34'!AA215</f>
        <v>0.1587764546903862</v>
      </c>
      <c r="AB34" s="28">
        <f>'Calculations 25to34'!AB215</f>
        <v>0.15696241096867614</v>
      </c>
      <c r="AC34" s="28">
        <f>'Calculations 25to34'!AC215</f>
        <v>0.15516085381908584</v>
      </c>
      <c r="AD34" s="28">
        <f>'Calculations 25to34'!AD215</f>
        <v>0.15337211025600914</v>
      </c>
      <c r="AE34" s="28">
        <f>'Calculations 25to34'!AE215</f>
        <v>0.15159648978445622</v>
      </c>
      <c r="AF34" s="28">
        <f>'Calculations 25to34'!AF215</f>
        <v>0.14983428464171955</v>
      </c>
      <c r="AG34">
        <f t="shared" si="4"/>
        <v>0.14679122976743741</v>
      </c>
      <c r="AH34">
        <f t="shared" si="4"/>
        <v>0.1448371276914866</v>
      </c>
      <c r="AI34">
        <f t="shared" si="4"/>
        <v>0.1428830256155349</v>
      </c>
      <c r="AJ34">
        <f t="shared" si="4"/>
        <v>0.14092892353958408</v>
      </c>
      <c r="AK34">
        <f t="shared" si="4"/>
        <v>0.13897482146363238</v>
      </c>
      <c r="AL34">
        <f t="shared" si="4"/>
        <v>0.13702071938768068</v>
      </c>
      <c r="AM34">
        <f t="shared" si="4"/>
        <v>0.13506661731172986</v>
      </c>
      <c r="AN34">
        <f t="shared" si="4"/>
        <v>0.13311251523577816</v>
      </c>
      <c r="AO34">
        <f t="shared" si="4"/>
        <v>0.13115841315982735</v>
      </c>
      <c r="AP34">
        <f t="shared" si="4"/>
        <v>0.12920431108387564</v>
      </c>
      <c r="AQ34">
        <f t="shared" si="4"/>
        <v>0.12725020900792394</v>
      </c>
      <c r="AR34">
        <f t="shared" si="4"/>
        <v>0.12529610693197313</v>
      </c>
      <c r="AS34">
        <f t="shared" si="4"/>
        <v>0.12334200485602143</v>
      </c>
      <c r="AT34">
        <f t="shared" si="4"/>
        <v>0.12138790278007061</v>
      </c>
      <c r="AU34">
        <f t="shared" si="4"/>
        <v>0.11943380070411891</v>
      </c>
      <c r="AV34">
        <f t="shared" si="4"/>
        <v>0.11747969862816809</v>
      </c>
      <c r="AW34">
        <f t="shared" si="3"/>
        <v>0.11552559655221639</v>
      </c>
      <c r="AX34">
        <f t="shared" si="3"/>
        <v>0.11357149447626469</v>
      </c>
      <c r="AY34">
        <f t="shared" si="3"/>
        <v>0.11161739240031388</v>
      </c>
      <c r="AZ34">
        <f t="shared" si="3"/>
        <v>0.10966329032436217</v>
      </c>
    </row>
    <row r="35" spans="1:52" x14ac:dyDescent="0.2">
      <c r="A35" s="6" t="s">
        <v>49</v>
      </c>
      <c r="B35" s="28">
        <f>'Calculations 25to34'!B216</f>
        <v>0.3365853658536585</v>
      </c>
      <c r="C35" s="28">
        <f>'Calculations 25to34'!C216</f>
        <v>0.33770927756949842</v>
      </c>
      <c r="D35" s="28">
        <f>'Calculations 25to34'!D216</f>
        <v>0.33860421784323447</v>
      </c>
      <c r="E35" s="28">
        <f>'Calculations 25to34'!E216</f>
        <v>0.337855545091932</v>
      </c>
      <c r="F35" s="28">
        <f>'Calculations 25to34'!F216</f>
        <v>0.33514447083150989</v>
      </c>
      <c r="G35" s="28">
        <f>'Calculations 25to34'!G216</f>
        <v>0.33047161136835029</v>
      </c>
      <c r="H35" s="28">
        <f>'Calculations 25to34'!H216</f>
        <v>0.32408676831155536</v>
      </c>
      <c r="I35" s="28">
        <f>'Calculations 25to34'!I216</f>
        <v>0.31664865054091368</v>
      </c>
      <c r="J35" s="28">
        <f>'Calculations 25to34'!J216</f>
        <v>0.31059486618252691</v>
      </c>
      <c r="K35" s="28">
        <f>'Calculations 25to34'!K216</f>
        <v>0.30593529846892575</v>
      </c>
      <c r="L35" s="28">
        <f>'Calculations 25to34'!L216</f>
        <v>0.3088074061164926</v>
      </c>
      <c r="M35" s="28">
        <f>'Calculations 25to34'!M216</f>
        <v>0.30555905491622248</v>
      </c>
      <c r="N35" s="28">
        <f>'Calculations 25to34'!N216</f>
        <v>0.3023058566916299</v>
      </c>
      <c r="O35" s="28">
        <f>'Calculations 25to34'!O216</f>
        <v>0.29904957587435776</v>
      </c>
      <c r="P35" s="28">
        <f>'Calculations 25to34'!P216</f>
        <v>0.29579193108518725</v>
      </c>
      <c r="Q35" s="28">
        <f>'Calculations 25to34'!Q216</f>
        <v>0.29253459429211409</v>
      </c>
      <c r="R35" s="28">
        <f>'Calculations 25to34'!R216</f>
        <v>0.28927919007134723</v>
      </c>
      <c r="S35" s="28">
        <f>'Calculations 25to34'!S216</f>
        <v>0.28602729497076096</v>
      </c>
      <c r="T35" s="28">
        <f>'Calculations 25to34'!T216</f>
        <v>0.28278043697495386</v>
      </c>
      <c r="U35" s="28">
        <f>'Calculations 25to34'!U216</f>
        <v>0.27954009507073413</v>
      </c>
      <c r="V35" s="28">
        <f>'Calculations 25to34'!V216</f>
        <v>0.27630769891149842</v>
      </c>
      <c r="W35" s="28">
        <f>'Calculations 25to34'!W216</f>
        <v>0.27308462857864291</v>
      </c>
      <c r="X35" s="28">
        <f>'Calculations 25to34'!X216</f>
        <v>0.26987221443786924</v>
      </c>
      <c r="Y35" s="28">
        <f>'Calculations 25to34'!Y216</f>
        <v>0.26667173708791581</v>
      </c>
      <c r="Z35" s="28">
        <f>'Calculations 25to34'!Z216</f>
        <v>0.26348442739903388</v>
      </c>
      <c r="AA35" s="28">
        <f>'Calculations 25to34'!AA216</f>
        <v>0.2603114666382384</v>
      </c>
      <c r="AB35" s="28">
        <f>'Calculations 25to34'!AB216</f>
        <v>0.25715398667817918</v>
      </c>
      <c r="AC35" s="28">
        <f>'Calculations 25to34'!AC216</f>
        <v>0.25401307028627285</v>
      </c>
      <c r="AD35" s="28">
        <f>'Calculations 25to34'!AD216</f>
        <v>0.25088975149056025</v>
      </c>
      <c r="AE35" s="28">
        <f>'Calculations 25to34'!AE216</f>
        <v>0.24778501601861841</v>
      </c>
      <c r="AF35" s="28">
        <f>'Calculations 25to34'!AF216</f>
        <v>0.24469980180573167</v>
      </c>
      <c r="AG35">
        <f t="shared" si="4"/>
        <v>0.24044969023775309</v>
      </c>
      <c r="AH35">
        <f t="shared" si="4"/>
        <v>0.23717218033838172</v>
      </c>
      <c r="AI35">
        <f t="shared" si="4"/>
        <v>0.23389467043901035</v>
      </c>
      <c r="AJ35">
        <f t="shared" si="4"/>
        <v>0.23061716053963899</v>
      </c>
      <c r="AK35">
        <f t="shared" si="4"/>
        <v>0.22733965064026762</v>
      </c>
      <c r="AL35">
        <f t="shared" si="4"/>
        <v>0.22406214074089625</v>
      </c>
      <c r="AM35">
        <f t="shared" si="4"/>
        <v>0.22078463084152578</v>
      </c>
      <c r="AN35">
        <f t="shared" si="4"/>
        <v>0.21750712094215441</v>
      </c>
      <c r="AO35">
        <f t="shared" si="4"/>
        <v>0.21422961104278304</v>
      </c>
      <c r="AP35">
        <f t="shared" si="4"/>
        <v>0.21095210114341167</v>
      </c>
      <c r="AQ35">
        <f t="shared" si="4"/>
        <v>0.20767459124404031</v>
      </c>
      <c r="AR35">
        <f t="shared" si="4"/>
        <v>0.20439708134466894</v>
      </c>
      <c r="AS35">
        <f t="shared" si="4"/>
        <v>0.20111957144529846</v>
      </c>
      <c r="AT35">
        <f t="shared" si="4"/>
        <v>0.19784206154592709</v>
      </c>
      <c r="AU35">
        <f t="shared" si="4"/>
        <v>0.19456455164655573</v>
      </c>
      <c r="AV35">
        <f t="shared" si="4"/>
        <v>0.19128704174718436</v>
      </c>
      <c r="AW35">
        <f t="shared" si="3"/>
        <v>0.18800953184781299</v>
      </c>
      <c r="AX35">
        <f t="shared" si="3"/>
        <v>0.18473202194844163</v>
      </c>
      <c r="AY35">
        <f t="shared" si="3"/>
        <v>0.18145451204907115</v>
      </c>
      <c r="AZ35">
        <f t="shared" si="3"/>
        <v>0.17817700214969978</v>
      </c>
    </row>
    <row r="36" spans="1:52" x14ac:dyDescent="0.2">
      <c r="A36" s="6" t="s">
        <v>50</v>
      </c>
      <c r="B36" s="28">
        <f>'Calculations 25to34'!B217</f>
        <v>0.24112542729424141</v>
      </c>
      <c r="C36" s="28">
        <f>'Calculations 25to34'!C217</f>
        <v>0.24219973008119461</v>
      </c>
      <c r="D36" s="28">
        <f>'Calculations 25to34'!D217</f>
        <v>0.24321781273923587</v>
      </c>
      <c r="E36" s="28">
        <f>'Calculations 25to34'!E217</f>
        <v>0.2429184997849379</v>
      </c>
      <c r="F36" s="28">
        <f>'Calculations 25to34'!F217</f>
        <v>0.24092380555618498</v>
      </c>
      <c r="G36" s="28">
        <f>'Calculations 25to34'!G217</f>
        <v>0.23715724645533331</v>
      </c>
      <c r="H36" s="28">
        <f>'Calculations 25to34'!H217</f>
        <v>0.23203750296816852</v>
      </c>
      <c r="I36" s="28">
        <f>'Calculations 25to34'!I217</f>
        <v>0.22624352560775735</v>
      </c>
      <c r="J36" s="28">
        <f>'Calculations 25to34'!J217</f>
        <v>0.22170684363012585</v>
      </c>
      <c r="K36" s="28">
        <f>'Calculations 25to34'!K217</f>
        <v>0.21832254887485764</v>
      </c>
      <c r="L36" s="28">
        <f>'Calculations 25to34'!L217</f>
        <v>0.22067403255855222</v>
      </c>
      <c r="M36" s="28">
        <f>'Calculations 25to34'!M217</f>
        <v>0.21828247069404735</v>
      </c>
      <c r="N36" s="28">
        <f>'Calculations 25to34'!N217</f>
        <v>0.21589431858046007</v>
      </c>
      <c r="O36" s="28">
        <f>'Calculations 25to34'!O217</f>
        <v>0.21351058205477416</v>
      </c>
      <c r="P36" s="28">
        <f>'Calculations 25to34'!P217</f>
        <v>0.21113223786004187</v>
      </c>
      <c r="Q36" s="28">
        <f>'Calculations 25to34'!Q217</f>
        <v>0.20876023311127867</v>
      </c>
      <c r="R36" s="28">
        <f>'Calculations 25to34'!R217</f>
        <v>0.20639548484194031</v>
      </c>
      <c r="S36" s="28">
        <f>'Calculations 25to34'!S217</f>
        <v>0.20403887962922232</v>
      </c>
      <c r="T36" s="28">
        <f>'Calculations 25to34'!T217</f>
        <v>0.20169127329618716</v>
      </c>
      <c r="U36" s="28">
        <f>'Calculations 25to34'!U217</f>
        <v>0.19935349068852637</v>
      </c>
      <c r="V36" s="28">
        <f>'Calculations 25to34'!V217</f>
        <v>0.19702632552357197</v>
      </c>
      <c r="W36" s="28">
        <f>'Calculations 25to34'!W217</f>
        <v>0.19471054030899573</v>
      </c>
      <c r="X36" s="28">
        <f>'Calculations 25to34'!X217</f>
        <v>0.19240686632851184</v>
      </c>
      <c r="Y36" s="28">
        <f>'Calculations 25to34'!Y217</f>
        <v>0.19011600369173842</v>
      </c>
      <c r="Z36" s="28">
        <f>'Calculations 25to34'!Z217</f>
        <v>0.18783862144530403</v>
      </c>
      <c r="AA36" s="28">
        <f>'Calculations 25to34'!AA217</f>
        <v>0.18557535774216466</v>
      </c>
      <c r="AB36" s="28">
        <f>'Calculations 25to34'!AB217</f>
        <v>0.18332682006605452</v>
      </c>
      <c r="AC36" s="28">
        <f>'Calculations 25to34'!AC217</f>
        <v>0.181093585507935</v>
      </c>
      <c r="AD36" s="28">
        <f>'Calculations 25to34'!AD217</f>
        <v>0.17887620109127217</v>
      </c>
      <c r="AE36" s="28">
        <f>'Calculations 25to34'!AE217</f>
        <v>0.17667518414296207</v>
      </c>
      <c r="AF36" s="28">
        <f>'Calculations 25to34'!AF217</f>
        <v>0.17449102270672665</v>
      </c>
      <c r="AG36">
        <f t="shared" si="4"/>
        <v>0.17096904039763494</v>
      </c>
      <c r="AH36">
        <f t="shared" si="4"/>
        <v>0.16857451978768356</v>
      </c>
      <c r="AI36">
        <f t="shared" si="4"/>
        <v>0.16617999917773307</v>
      </c>
      <c r="AJ36">
        <f t="shared" si="4"/>
        <v>0.16378547856778258</v>
      </c>
      <c r="AK36">
        <f t="shared" si="4"/>
        <v>0.1613909579578312</v>
      </c>
      <c r="AL36">
        <f t="shared" si="4"/>
        <v>0.15899643734788071</v>
      </c>
      <c r="AM36">
        <f t="shared" si="4"/>
        <v>0.15660191673792934</v>
      </c>
      <c r="AN36">
        <f t="shared" si="4"/>
        <v>0.15420739612797885</v>
      </c>
      <c r="AO36">
        <f t="shared" si="4"/>
        <v>0.15181287551802836</v>
      </c>
      <c r="AP36">
        <f t="shared" si="4"/>
        <v>0.14941835490807698</v>
      </c>
      <c r="AQ36">
        <f t="shared" si="4"/>
        <v>0.14702383429812649</v>
      </c>
      <c r="AR36">
        <f t="shared" si="4"/>
        <v>0.144629313688176</v>
      </c>
      <c r="AS36">
        <f t="shared" si="4"/>
        <v>0.14223479307822462</v>
      </c>
      <c r="AT36">
        <f t="shared" si="4"/>
        <v>0.13984027246827413</v>
      </c>
      <c r="AU36">
        <f t="shared" si="4"/>
        <v>0.13744575185832275</v>
      </c>
      <c r="AV36">
        <f t="shared" si="4"/>
        <v>0.13505123124837226</v>
      </c>
      <c r="AW36">
        <f t="shared" si="3"/>
        <v>0.13265671063842177</v>
      </c>
      <c r="AX36">
        <f t="shared" si="3"/>
        <v>0.13026219002847039</v>
      </c>
      <c r="AY36">
        <f t="shared" si="3"/>
        <v>0.1278676694185199</v>
      </c>
      <c r="AZ36">
        <f t="shared" si="3"/>
        <v>0.12547314880856852</v>
      </c>
    </row>
    <row r="37" spans="1:52" x14ac:dyDescent="0.2">
      <c r="A37" s="6" t="s">
        <v>51</v>
      </c>
      <c r="B37" s="28">
        <f>'Calculations 25to34'!B218</f>
        <v>0.16697113628059918</v>
      </c>
      <c r="C37" s="28">
        <f>'Calculations 25to34'!C218</f>
        <v>0.16750625860519364</v>
      </c>
      <c r="D37" s="28">
        <f>'Calculations 25to34'!D218</f>
        <v>0.16807984369070644</v>
      </c>
      <c r="E37" s="28">
        <f>'Calculations 25to34'!E218</f>
        <v>0.16771524089094436</v>
      </c>
      <c r="F37" s="28">
        <f>'Calculations 25to34'!F218</f>
        <v>0.16609748946956626</v>
      </c>
      <c r="G37" s="28">
        <f>'Calculations 25to34'!G218</f>
        <v>0.16310756593903683</v>
      </c>
      <c r="H37" s="28">
        <f>'Calculations 25to34'!H218</f>
        <v>0.15919360815103292</v>
      </c>
      <c r="I37" s="28">
        <f>'Calculations 25to34'!I218</f>
        <v>0.15499112384523395</v>
      </c>
      <c r="J37" s="28">
        <f>'Calculations 25to34'!J218</f>
        <v>0.15178283332676717</v>
      </c>
      <c r="K37" s="28">
        <f>'Calculations 25to34'!K218</f>
        <v>0.14937605763914727</v>
      </c>
      <c r="L37" s="28">
        <f>'Calculations 25to34'!L218</f>
        <v>0.15066307873801416</v>
      </c>
      <c r="M37" s="28">
        <f>'Calculations 25to34'!M218</f>
        <v>0.14882625800401894</v>
      </c>
      <c r="N37" s="28">
        <f>'Calculations 25to34'!N218</f>
        <v>0.14699976957136998</v>
      </c>
      <c r="O37" s="28">
        <f>'Calculations 25to34'!O218</f>
        <v>0.14518421306680382</v>
      </c>
      <c r="P37" s="28">
        <f>'Calculations 25to34'!P218</f>
        <v>0.14338016353707181</v>
      </c>
      <c r="Q37" s="28">
        <f>'Calculations 25to34'!Q218</f>
        <v>0.14158817100442961</v>
      </c>
      <c r="R37" s="28">
        <f>'Calculations 25to34'!R218</f>
        <v>0.13980876012888122</v>
      </c>
      <c r="S37" s="28">
        <f>'Calculations 25to34'!S218</f>
        <v>0.13804242997216293</v>
      </c>
      <c r="T37" s="28">
        <f>'Calculations 25to34'!T218</f>
        <v>0.13628965385821928</v>
      </c>
      <c r="U37" s="28">
        <f>'Calculations 25to34'!U218</f>
        <v>0.13455087932475404</v>
      </c>
      <c r="V37" s="28">
        <f>'Calculations 25to34'!V218</f>
        <v>0.13282652816031754</v>
      </c>
      <c r="W37" s="28">
        <f>'Calculations 25to34'!W218</f>
        <v>0.13111699652131195</v>
      </c>
      <c r="X37" s="28">
        <f>'Calculations 25to34'!X218</f>
        <v>0.12942265512328358</v>
      </c>
      <c r="Y37" s="28">
        <f>'Calculations 25to34'!Y218</f>
        <v>0.12774384950086154</v>
      </c>
      <c r="Z37" s="28">
        <f>'Calculations 25to34'!Z218</f>
        <v>0.12608090033077743</v>
      </c>
      <c r="AA37" s="28">
        <f>'Calculations 25to34'!AA218</f>
        <v>0.1244341038124598</v>
      </c>
      <c r="AB37" s="28">
        <f>'Calculations 25to34'!AB218</f>
        <v>0.12280373210082769</v>
      </c>
      <c r="AC37" s="28">
        <f>'Calculations 25to34'!AC218</f>
        <v>0.12119003378603778</v>
      </c>
      <c r="AD37" s="28">
        <f>'Calculations 25to34'!AD218</f>
        <v>0.1195932344151012</v>
      </c>
      <c r="AE37" s="28">
        <f>'Calculations 25to34'!AE218</f>
        <v>0.11801353705046573</v>
      </c>
      <c r="AF37" s="28">
        <f>'Calculations 25to34'!AF218</f>
        <v>0.11645112286085696</v>
      </c>
      <c r="AG37">
        <f t="shared" si="4"/>
        <v>0.11334532721738233</v>
      </c>
      <c r="AH37">
        <f t="shared" si="4"/>
        <v>0.11153862140091553</v>
      </c>
      <c r="AI37">
        <f t="shared" si="4"/>
        <v>0.10973191558444917</v>
      </c>
      <c r="AJ37">
        <f t="shared" si="4"/>
        <v>0.10792520976798237</v>
      </c>
      <c r="AK37">
        <f t="shared" si="4"/>
        <v>0.10611850395151601</v>
      </c>
      <c r="AL37">
        <f t="shared" si="4"/>
        <v>0.10431179813504921</v>
      </c>
      <c r="AM37">
        <f t="shared" si="4"/>
        <v>0.10250509231858285</v>
      </c>
      <c r="AN37">
        <f t="shared" si="4"/>
        <v>0.10069838650211604</v>
      </c>
      <c r="AO37">
        <f t="shared" si="4"/>
        <v>9.8891680685649686E-2</v>
      </c>
      <c r="AP37">
        <f t="shared" si="4"/>
        <v>9.7084974869182883E-2</v>
      </c>
      <c r="AQ37">
        <f t="shared" si="4"/>
        <v>9.5278269052716524E-2</v>
      </c>
      <c r="AR37">
        <f t="shared" si="4"/>
        <v>9.3471563236249722E-2</v>
      </c>
      <c r="AS37">
        <f t="shared" si="4"/>
        <v>9.1664857419783363E-2</v>
      </c>
      <c r="AT37">
        <f t="shared" si="4"/>
        <v>8.9858151603316561E-2</v>
      </c>
      <c r="AU37">
        <f t="shared" si="4"/>
        <v>8.8051445786850202E-2</v>
      </c>
      <c r="AV37">
        <f t="shared" si="4"/>
        <v>8.6244739970383399E-2</v>
      </c>
      <c r="AW37">
        <f t="shared" si="3"/>
        <v>8.4438034153917041E-2</v>
      </c>
      <c r="AX37">
        <f t="shared" si="3"/>
        <v>8.2631328337450238E-2</v>
      </c>
      <c r="AY37">
        <f t="shared" si="3"/>
        <v>8.082462252098388E-2</v>
      </c>
      <c r="AZ37">
        <f t="shared" si="3"/>
        <v>7.9017916704517077E-2</v>
      </c>
    </row>
    <row r="38" spans="1:52" x14ac:dyDescent="0.2">
      <c r="A38" s="6" t="s">
        <v>52</v>
      </c>
      <c r="B38" s="28">
        <f>'Calculations 25to34'!B219</f>
        <v>0.2556730615932401</v>
      </c>
      <c r="C38" s="28">
        <f>'Calculations 25to34'!C219</f>
        <v>0.25660162567210038</v>
      </c>
      <c r="D38" s="28">
        <f>'Calculations 25to34'!D219</f>
        <v>0.25749106858596554</v>
      </c>
      <c r="E38" s="28">
        <f>'Calculations 25to34'!E219</f>
        <v>0.25701402889949848</v>
      </c>
      <c r="F38" s="28">
        <f>'Calculations 25to34'!F219</f>
        <v>0.25480061343380994</v>
      </c>
      <c r="G38" s="28">
        <f>'Calculations 25to34'!G219</f>
        <v>0.25079962239698039</v>
      </c>
      <c r="H38" s="28">
        <f>'Calculations 25to34'!H219</f>
        <v>0.24538247049774548</v>
      </c>
      <c r="I38" s="28">
        <f>'Calculations 25to34'!I219</f>
        <v>0.239313720318414</v>
      </c>
      <c r="J38" s="28">
        <f>'Calculations 25to34'!J219</f>
        <v>0.23457146435009837</v>
      </c>
      <c r="K38" s="28">
        <f>'Calculations 25to34'!K219</f>
        <v>0.23101276192173587</v>
      </c>
      <c r="L38" s="28">
        <f>'Calculations 25to34'!L219</f>
        <v>0.2331887756792938</v>
      </c>
      <c r="M38" s="28">
        <f>'Calculations 25to34'!M219</f>
        <v>0.23058509100688668</v>
      </c>
      <c r="N38" s="28">
        <f>'Calculations 25to34'!N219</f>
        <v>0.227984942987114</v>
      </c>
      <c r="O38" s="28">
        <f>'Calculations 25to34'!O219</f>
        <v>0.22538954332780306</v>
      </c>
      <c r="P38" s="28">
        <f>'Calculations 25to34'!P219</f>
        <v>0.2228000655154988</v>
      </c>
      <c r="Q38" s="28">
        <f>'Calculations 25to34'!Q219</f>
        <v>0.22021764430861188</v>
      </c>
      <c r="R38" s="28">
        <f>'Calculations 25to34'!R219</f>
        <v>0.21764337533087491</v>
      </c>
      <c r="S38" s="28">
        <f>'Calculations 25to34'!S219</f>
        <v>0.21507831476258299</v>
      </c>
      <c r="T38" s="28">
        <f>'Calculations 25to34'!T219</f>
        <v>0.21252347912678829</v>
      </c>
      <c r="U38" s="28">
        <f>'Calculations 25to34'!U219</f>
        <v>0.20997984516736332</v>
      </c>
      <c r="V38" s="28">
        <f>'Calculations 25to34'!V219</f>
        <v>0.20744834981560406</v>
      </c>
      <c r="W38" s="28">
        <f>'Calculations 25to34'!W219</f>
        <v>0.20492989024182734</v>
      </c>
      <c r="X38" s="28">
        <f>'Calculations 25to34'!X219</f>
        <v>0.20242532398825666</v>
      </c>
      <c r="Y38" s="28">
        <f>'Calculations 25to34'!Y219</f>
        <v>0.19993546917930988</v>
      </c>
      <c r="Z38" s="28">
        <f>'Calculations 25to34'!Z219</f>
        <v>0.19746110480531001</v>
      </c>
      <c r="AA38" s="28">
        <f>'Calculations 25to34'!AA219</f>
        <v>0.19500297107551245</v>
      </c>
      <c r="AB38" s="28">
        <f>'Calculations 25to34'!AB219</f>
        <v>0.19256176983629639</v>
      </c>
      <c r="AC38" s="28">
        <f>'Calculations 25to34'!AC219</f>
        <v>0.19013816505031217</v>
      </c>
      <c r="AD38" s="28">
        <f>'Calculations 25to34'!AD219</f>
        <v>0.1877327833323541</v>
      </c>
      <c r="AE38" s="28">
        <f>'Calculations 25to34'!AE219</f>
        <v>0.18534621453773265</v>
      </c>
      <c r="AF38" s="28">
        <f>'Calculations 25to34'!AF219</f>
        <v>0.18297901239894473</v>
      </c>
      <c r="AG38">
        <f t="shared" si="4"/>
        <v>0.17915476980722289</v>
      </c>
      <c r="AH38">
        <f t="shared" si="4"/>
        <v>0.17655353048238442</v>
      </c>
      <c r="AI38">
        <f t="shared" si="4"/>
        <v>0.17395229115754596</v>
      </c>
      <c r="AJ38">
        <f t="shared" si="4"/>
        <v>0.17135105183270749</v>
      </c>
      <c r="AK38">
        <f t="shared" si="4"/>
        <v>0.16874981250786902</v>
      </c>
      <c r="AL38">
        <f t="shared" si="4"/>
        <v>0.16614857318303056</v>
      </c>
      <c r="AM38">
        <f t="shared" si="4"/>
        <v>0.1635473338581912</v>
      </c>
      <c r="AN38">
        <f t="shared" si="4"/>
        <v>0.16094609453335273</v>
      </c>
      <c r="AO38">
        <f t="shared" si="4"/>
        <v>0.15834485520851427</v>
      </c>
      <c r="AP38">
        <f t="shared" si="4"/>
        <v>0.1557436158836758</v>
      </c>
      <c r="AQ38">
        <f t="shared" si="4"/>
        <v>0.15314237655883733</v>
      </c>
      <c r="AR38">
        <f t="shared" si="4"/>
        <v>0.15054113723399887</v>
      </c>
      <c r="AS38">
        <f t="shared" si="4"/>
        <v>0.14793989790915951</v>
      </c>
      <c r="AT38">
        <f t="shared" si="4"/>
        <v>0.14533865858432105</v>
      </c>
      <c r="AU38">
        <f t="shared" si="4"/>
        <v>0.14273741925948258</v>
      </c>
      <c r="AV38">
        <f t="shared" si="4"/>
        <v>0.14013617993464411</v>
      </c>
      <c r="AW38">
        <f t="shared" si="3"/>
        <v>0.13753494060980564</v>
      </c>
      <c r="AX38">
        <f t="shared" si="3"/>
        <v>0.13493370128496718</v>
      </c>
      <c r="AY38">
        <f t="shared" si="3"/>
        <v>0.13233246196012782</v>
      </c>
      <c r="AZ38">
        <f t="shared" si="3"/>
        <v>0.12973122263528936</v>
      </c>
    </row>
    <row r="39" spans="1:52" x14ac:dyDescent="0.2">
      <c r="A39" s="6" t="s">
        <v>53</v>
      </c>
      <c r="B39" s="28">
        <f>'Calculations 25to34'!B220</f>
        <v>0.2015462543321781</v>
      </c>
      <c r="C39" s="28">
        <f>'Calculations 25to34'!C220</f>
        <v>0.20259350844128987</v>
      </c>
      <c r="D39" s="28">
        <f>'Calculations 25to34'!D220</f>
        <v>0.20353819703560519</v>
      </c>
      <c r="E39" s="28">
        <f>'Calculations 25to34'!E220</f>
        <v>0.20334047684480319</v>
      </c>
      <c r="F39" s="28">
        <f>'Calculations 25to34'!F220</f>
        <v>0.20165433260748195</v>
      </c>
      <c r="G39" s="28">
        <f>'Calculations 25to34'!G220</f>
        <v>0.19833823210632354</v>
      </c>
      <c r="H39" s="28">
        <f>'Calculations 25to34'!H220</f>
        <v>0.19389806718209768</v>
      </c>
      <c r="I39" s="28">
        <f>'Calculations 25to34'!I220</f>
        <v>0.18891518386127135</v>
      </c>
      <c r="J39" s="28">
        <f>'Calculations 25to34'!J220</f>
        <v>0.18500359372342245</v>
      </c>
      <c r="K39" s="28">
        <f>'Calculations 25to34'!K220</f>
        <v>0.18203983445266092</v>
      </c>
      <c r="L39" s="28">
        <f>'Calculations 25to34'!L220</f>
        <v>0.18420702981520623</v>
      </c>
      <c r="M39" s="28">
        <f>'Calculations 25to34'!M220</f>
        <v>0.18218420367463517</v>
      </c>
      <c r="N39" s="28">
        <f>'Calculations 25to34'!N220</f>
        <v>0.18016722765076079</v>
      </c>
      <c r="O39" s="28">
        <f>'Calculations 25to34'!O220</f>
        <v>0.17815680234506492</v>
      </c>
      <c r="P39" s="28">
        <f>'Calculations 25to34'!P220</f>
        <v>0.17615360854252643</v>
      </c>
      <c r="Q39" s="28">
        <f>'Calculations 25to34'!Q220</f>
        <v>0.1741583066342573</v>
      </c>
      <c r="R39" s="28">
        <f>'Calculations 25to34'!R220</f>
        <v>0.17217153611364311</v>
      </c>
      <c r="S39" s="28">
        <f>'Calculations 25to34'!S220</f>
        <v>0.17019391514424884</v>
      </c>
      <c r="T39" s="28">
        <f>'Calculations 25to34'!T220</f>
        <v>0.16822604019752876</v>
      </c>
      <c r="U39" s="28">
        <f>'Calculations 25to34'!U220</f>
        <v>0.16626848575819603</v>
      </c>
      <c r="V39" s="28">
        <f>'Calculations 25to34'!V220</f>
        <v>0.16432180409492952</v>
      </c>
      <c r="W39" s="28">
        <f>'Calculations 25to34'!W220</f>
        <v>0.16238652509394616</v>
      </c>
      <c r="X39" s="28">
        <f>'Calculations 25to34'!X220</f>
        <v>0.16046315615285917</v>
      </c>
      <c r="Y39" s="28">
        <f>'Calculations 25to34'!Y220</f>
        <v>0.15855218213211156</v>
      </c>
      <c r="Z39" s="28">
        <f>'Calculations 25to34'!Z220</f>
        <v>0.15665406536122489</v>
      </c>
      <c r="AA39" s="28">
        <f>'Calculations 25to34'!AA220</f>
        <v>0.15476924569700864</v>
      </c>
      <c r="AB39" s="28">
        <f>'Calculations 25to34'!AB220</f>
        <v>0.15289814063085583</v>
      </c>
      <c r="AC39" s="28">
        <f>'Calculations 25to34'!AC220</f>
        <v>0.15104114544221234</v>
      </c>
      <c r="AD39" s="28">
        <f>'Calculations 25to34'!AD220</f>
        <v>0.14919863339529937</v>
      </c>
      <c r="AE39" s="28">
        <f>'Calculations 25to34'!AE220</f>
        <v>0.14737095597617228</v>
      </c>
      <c r="AF39" s="28">
        <f>'Calculations 25to34'!AF220</f>
        <v>0.14555844316722388</v>
      </c>
      <c r="AG39">
        <f t="shared" si="4"/>
        <v>0.14241467824021647</v>
      </c>
      <c r="AH39">
        <f t="shared" si="4"/>
        <v>0.14039630302215134</v>
      </c>
      <c r="AI39">
        <f t="shared" si="4"/>
        <v>0.13837792780408531</v>
      </c>
      <c r="AJ39">
        <f t="shared" si="4"/>
        <v>0.13635955258602017</v>
      </c>
      <c r="AK39">
        <f t="shared" si="4"/>
        <v>0.13434117736795503</v>
      </c>
      <c r="AL39">
        <f t="shared" si="4"/>
        <v>0.1323228021498899</v>
      </c>
      <c r="AM39">
        <f t="shared" si="4"/>
        <v>0.13030442693182476</v>
      </c>
      <c r="AN39">
        <f t="shared" si="4"/>
        <v>0.12828605171375962</v>
      </c>
      <c r="AO39">
        <f t="shared" si="4"/>
        <v>0.12626767649569448</v>
      </c>
      <c r="AP39">
        <f t="shared" si="4"/>
        <v>0.12424930127762934</v>
      </c>
      <c r="AQ39">
        <f t="shared" si="4"/>
        <v>0.1222309260595642</v>
      </c>
      <c r="AR39">
        <f t="shared" si="4"/>
        <v>0.12021255084149907</v>
      </c>
      <c r="AS39">
        <f t="shared" si="4"/>
        <v>0.11819417562343304</v>
      </c>
      <c r="AT39">
        <f t="shared" si="4"/>
        <v>0.1161758004053679</v>
      </c>
      <c r="AU39">
        <f t="shared" si="4"/>
        <v>0.11415742518730276</v>
      </c>
      <c r="AV39">
        <f t="shared" si="4"/>
        <v>0.11213904996923763</v>
      </c>
      <c r="AW39">
        <f t="shared" si="3"/>
        <v>0.11012067475117249</v>
      </c>
      <c r="AX39">
        <f t="shared" si="3"/>
        <v>0.10810229953310735</v>
      </c>
      <c r="AY39">
        <f t="shared" si="3"/>
        <v>0.10608392431504221</v>
      </c>
      <c r="AZ39">
        <f t="shared" si="3"/>
        <v>0.10406554909697707</v>
      </c>
    </row>
    <row r="40" spans="1:52" x14ac:dyDescent="0.2">
      <c r="A40" s="6" t="s">
        <v>54</v>
      </c>
      <c r="B40" s="28">
        <f>'Calculations 25to34'!B221</f>
        <v>0.20897531787584137</v>
      </c>
      <c r="C40" s="28">
        <f>'Calculations 25to34'!C221</f>
        <v>0.21003774191455898</v>
      </c>
      <c r="D40" s="28">
        <f>'Calculations 25to34'!D221</f>
        <v>0.21101199257512956</v>
      </c>
      <c r="E40" s="28">
        <f>'Calculations 25to34'!E221</f>
        <v>0.21079932488550412</v>
      </c>
      <c r="F40" s="28">
        <f>'Calculations 25to34'!F221</f>
        <v>0.20907298544459899</v>
      </c>
      <c r="G40" s="28">
        <f>'Calculations 25to34'!G221</f>
        <v>0.2057678706995712</v>
      </c>
      <c r="H40" s="28">
        <f>'Calculations 25to34'!H221</f>
        <v>0.20126081475180194</v>
      </c>
      <c r="I40" s="28">
        <f>'Calculations 25to34'!I221</f>
        <v>0.19613918062521743</v>
      </c>
      <c r="J40" s="28">
        <f>'Calculations 25to34'!J221</f>
        <v>0.19213032407706704</v>
      </c>
      <c r="K40" s="28">
        <f>'Calculations 25to34'!K221</f>
        <v>0.18914524180364412</v>
      </c>
      <c r="L40" s="28">
        <f>'Calculations 25to34'!L221</f>
        <v>0.19133943659646341</v>
      </c>
      <c r="M40" s="28">
        <f>'Calculations 25to34'!M221</f>
        <v>0.18926856474048986</v>
      </c>
      <c r="N40" s="28">
        <f>'Calculations 25to34'!N221</f>
        <v>0.18720123292133861</v>
      </c>
      <c r="O40" s="28">
        <f>'Calculations 25to34'!O221</f>
        <v>0.18513829000610094</v>
      </c>
      <c r="P40" s="28">
        <f>'Calculations 25to34'!P221</f>
        <v>0.18308056029446826</v>
      </c>
      <c r="Q40" s="28">
        <f>'Calculations 25to34'!Q221</f>
        <v>0.18102884300651095</v>
      </c>
      <c r="R40" s="28">
        <f>'Calculations 25to34'!R221</f>
        <v>0.17898391184420873</v>
      </c>
      <c r="S40" s="28">
        <f>'Calculations 25to34'!S221</f>
        <v>0.1769465146252093</v>
      </c>
      <c r="T40" s="28">
        <f>'Calculations 25to34'!T221</f>
        <v>0.17491737298704246</v>
      </c>
      <c r="U40" s="28">
        <f>'Calculations 25to34'!U221</f>
        <v>0.17289718215981564</v>
      </c>
      <c r="V40" s="28">
        <f>'Calculations 25to34'!V221</f>
        <v>0.17088661080521358</v>
      </c>
      <c r="W40" s="28">
        <f>'Calculations 25to34'!W221</f>
        <v>0.16888630091945073</v>
      </c>
      <c r="X40" s="28">
        <f>'Calculations 25to34'!X221</f>
        <v>0.16689686779769428</v>
      </c>
      <c r="Y40" s="28">
        <f>'Calculations 25to34'!Y221</f>
        <v>0.1649189000573196</v>
      </c>
      <c r="Z40" s="28">
        <f>'Calculations 25to34'!Z221</f>
        <v>0.16295295971728596</v>
      </c>
      <c r="AA40" s="28">
        <f>'Calculations 25to34'!AA221</f>
        <v>0.16099958233080644</v>
      </c>
      <c r="AB40" s="28">
        <f>'Calculations 25to34'!AB221</f>
        <v>0.1590592771684384</v>
      </c>
      <c r="AC40" s="28">
        <f>'Calculations 25to34'!AC221</f>
        <v>0.15713252744867004</v>
      </c>
      <c r="AD40" s="28">
        <f>'Calculations 25to34'!AD221</f>
        <v>0.15521979061304281</v>
      </c>
      <c r="AE40" s="28">
        <f>'Calculations 25to34'!AE221</f>
        <v>0.15332149864284406</v>
      </c>
      <c r="AF40" s="28">
        <f>'Calculations 25to34'!AF221</f>
        <v>0.15143805841440633</v>
      </c>
      <c r="AG40">
        <f t="shared" si="4"/>
        <v>0.14833711615574341</v>
      </c>
      <c r="AH40">
        <f t="shared" si="4"/>
        <v>0.1462637200329171</v>
      </c>
      <c r="AI40">
        <f t="shared" si="4"/>
        <v>0.14419032391009168</v>
      </c>
      <c r="AJ40">
        <f t="shared" si="4"/>
        <v>0.14211692778726537</v>
      </c>
      <c r="AK40">
        <f t="shared" si="4"/>
        <v>0.14004353166443906</v>
      </c>
      <c r="AL40">
        <f t="shared" si="4"/>
        <v>0.13797013554161364</v>
      </c>
      <c r="AM40">
        <f t="shared" si="4"/>
        <v>0.13589673941878733</v>
      </c>
      <c r="AN40">
        <f t="shared" si="4"/>
        <v>0.13382334329596102</v>
      </c>
      <c r="AO40">
        <f t="shared" si="4"/>
        <v>0.13174994717313471</v>
      </c>
      <c r="AP40">
        <f t="shared" si="4"/>
        <v>0.12967655105030929</v>
      </c>
      <c r="AQ40">
        <f t="shared" si="4"/>
        <v>0.12760315492748298</v>
      </c>
      <c r="AR40">
        <f t="shared" si="4"/>
        <v>0.12552975880465667</v>
      </c>
      <c r="AS40">
        <f t="shared" si="4"/>
        <v>0.12345636268183124</v>
      </c>
      <c r="AT40">
        <f t="shared" si="4"/>
        <v>0.12138296655900493</v>
      </c>
      <c r="AU40">
        <f t="shared" si="4"/>
        <v>0.11930957043617862</v>
      </c>
      <c r="AV40">
        <f t="shared" si="4"/>
        <v>0.1172361743133532</v>
      </c>
      <c r="AW40">
        <f t="shared" si="3"/>
        <v>0.11516277819052689</v>
      </c>
      <c r="AX40">
        <f t="shared" si="3"/>
        <v>0.11308938206770058</v>
      </c>
      <c r="AY40">
        <f t="shared" si="3"/>
        <v>0.11101598594487516</v>
      </c>
      <c r="AZ40">
        <f t="shared" si="3"/>
        <v>0.10894258982204885</v>
      </c>
    </row>
    <row r="41" spans="1:52" x14ac:dyDescent="0.2">
      <c r="A41" s="6" t="s">
        <v>55</v>
      </c>
      <c r="B41" s="28">
        <f>'Calculations 25to34'!B222</f>
        <v>0.24682903303592957</v>
      </c>
      <c r="C41" s="28">
        <f>'Calculations 25to34'!C222</f>
        <v>0.24789687771597965</v>
      </c>
      <c r="D41" s="28">
        <f>'Calculations 25to34'!D222</f>
        <v>0.24893778382150047</v>
      </c>
      <c r="E41" s="28">
        <f>'Calculations 25to34'!E222</f>
        <v>0.24864518011430753</v>
      </c>
      <c r="F41" s="28">
        <f>'Calculations 25to34'!F222</f>
        <v>0.24663956338817228</v>
      </c>
      <c r="G41" s="28">
        <f>'Calculations 25to34'!G222</f>
        <v>0.24287940375377079</v>
      </c>
      <c r="H41" s="28">
        <f>'Calculations 25to34'!H222</f>
        <v>0.23771917699019235</v>
      </c>
      <c r="I41" s="28">
        <f>'Calculations 25to34'!I222</f>
        <v>0.23190027981482586</v>
      </c>
      <c r="J41" s="28">
        <f>'Calculations 25to34'!J222</f>
        <v>0.22739132901802717</v>
      </c>
      <c r="K41" s="28">
        <f>'Calculations 25to34'!K222</f>
        <v>0.22406335224067583</v>
      </c>
      <c r="L41" s="28">
        <f>'Calculations 25to34'!L222</f>
        <v>0.2263345040483577</v>
      </c>
      <c r="M41" s="28">
        <f>'Calculations 25to34'!M222</f>
        <v>0.22391892988231804</v>
      </c>
      <c r="N41" s="28">
        <f>'Calculations 25to34'!N222</f>
        <v>0.22150353567678793</v>
      </c>
      <c r="O41" s="28">
        <f>'Calculations 25to34'!O222</f>
        <v>0.21908949252019277</v>
      </c>
      <c r="P41" s="28">
        <f>'Calculations 25to34'!P222</f>
        <v>0.21667793973424038</v>
      </c>
      <c r="Q41" s="28">
        <f>'Calculations 25to34'!Q222</f>
        <v>0.21426998416294032</v>
      </c>
      <c r="R41" s="28">
        <f>'Calculations 25to34'!R222</f>
        <v>0.21186669955327175</v>
      </c>
      <c r="S41" s="28">
        <f>'Calculations 25to34'!S222</f>
        <v>0.209469126026219</v>
      </c>
      <c r="T41" s="28">
        <f>'Calculations 25to34'!T222</f>
        <v>0.2070782696365541</v>
      </c>
      <c r="U41" s="28">
        <f>'Calculations 25to34'!U222</f>
        <v>0.20469510201945915</v>
      </c>
      <c r="V41" s="28">
        <f>'Calculations 25to34'!V222</f>
        <v>0.20232056012179242</v>
      </c>
      <c r="W41" s="28">
        <f>'Calculations 25to34'!W222</f>
        <v>0.19995554601554349</v>
      </c>
      <c r="X41" s="28">
        <f>'Calculations 25to34'!X222</f>
        <v>0.19760092679081262</v>
      </c>
      <c r="Y41" s="28">
        <f>'Calculations 25to34'!Y222</f>
        <v>0.19525753452541517</v>
      </c>
      <c r="Z41" s="28">
        <f>'Calculations 25to34'!Z222</f>
        <v>0.19292616632807</v>
      </c>
      <c r="AA41" s="28">
        <f>'Calculations 25to34'!AA222</f>
        <v>0.19060758445194165</v>
      </c>
      <c r="AB41" s="28">
        <f>'Calculations 25to34'!AB222</f>
        <v>0.1883025164752038</v>
      </c>
      <c r="AC41" s="28">
        <f>'Calculations 25to34'!AC222</f>
        <v>0.18601165554517904</v>
      </c>
      <c r="AD41" s="28">
        <f>'Calculations 25to34'!AD222</f>
        <v>0.18373566068252323</v>
      </c>
      <c r="AE41" s="28">
        <f>'Calculations 25to34'!AE222</f>
        <v>0.18147515714187448</v>
      </c>
      <c r="AF41" s="28">
        <f>'Calculations 25to34'!AF222</f>
        <v>0.17923073682534327</v>
      </c>
      <c r="AG41">
        <f t="shared" si="4"/>
        <v>0.17583782187615515</v>
      </c>
      <c r="AH41">
        <f t="shared" si="4"/>
        <v>0.17340988411426661</v>
      </c>
      <c r="AI41">
        <f t="shared" si="4"/>
        <v>0.17098194635237807</v>
      </c>
      <c r="AJ41">
        <f t="shared" si="4"/>
        <v>0.16855400859049041</v>
      </c>
      <c r="AK41">
        <f t="shared" si="4"/>
        <v>0.16612607082860187</v>
      </c>
      <c r="AL41">
        <f t="shared" si="4"/>
        <v>0.16369813306671332</v>
      </c>
      <c r="AM41">
        <f t="shared" si="4"/>
        <v>0.16127019530482478</v>
      </c>
      <c r="AN41">
        <f t="shared" si="4"/>
        <v>0.15884225754293713</v>
      </c>
      <c r="AO41">
        <f t="shared" si="4"/>
        <v>0.15641431978104858</v>
      </c>
      <c r="AP41">
        <f t="shared" si="4"/>
        <v>0.15398638201916004</v>
      </c>
      <c r="AQ41">
        <f t="shared" si="4"/>
        <v>0.1515584442572715</v>
      </c>
      <c r="AR41">
        <f t="shared" si="4"/>
        <v>0.14913050649538384</v>
      </c>
      <c r="AS41">
        <f t="shared" si="4"/>
        <v>0.1467025687334953</v>
      </c>
      <c r="AT41">
        <f t="shared" si="4"/>
        <v>0.14427463097160675</v>
      </c>
      <c r="AU41">
        <f t="shared" si="4"/>
        <v>0.14184669320971821</v>
      </c>
      <c r="AV41">
        <f t="shared" si="4"/>
        <v>0.13941875544783056</v>
      </c>
      <c r="AW41">
        <f t="shared" si="3"/>
        <v>0.13699081768594201</v>
      </c>
      <c r="AX41">
        <f t="shared" si="3"/>
        <v>0.13456287992405347</v>
      </c>
      <c r="AY41">
        <f t="shared" si="3"/>
        <v>0.13213494216216493</v>
      </c>
      <c r="AZ41">
        <f t="shared" si="3"/>
        <v>0.12970700440027727</v>
      </c>
    </row>
    <row r="42" spans="1:52" x14ac:dyDescent="0.2">
      <c r="A42" s="6" t="s">
        <v>56</v>
      </c>
      <c r="B42" s="28">
        <f>'Calculations 25to34'!B223</f>
        <v>0.23097617217524974</v>
      </c>
      <c r="C42" s="28">
        <f>'Calculations 25to34'!C223</f>
        <v>0.23262396605372423</v>
      </c>
      <c r="D42" s="28">
        <f>'Calculations 25to34'!D223</f>
        <v>0.23410621985556129</v>
      </c>
      <c r="E42" s="28">
        <f>'Calculations 25to34'!E223</f>
        <v>0.23431663754585427</v>
      </c>
      <c r="F42" s="28">
        <f>'Calculations 25to34'!F223</f>
        <v>0.23297322360654038</v>
      </c>
      <c r="G42" s="28">
        <f>'Calculations 25to34'!G223</f>
        <v>0.23020334712180723</v>
      </c>
      <c r="H42" s="28">
        <f>'Calculations 25to34'!H223</f>
        <v>0.22597411001161005</v>
      </c>
      <c r="I42" s="28">
        <f>'Calculations 25to34'!I223</f>
        <v>0.22115616224472939</v>
      </c>
      <c r="J42" s="28">
        <f>'Calculations 25to34'!J223</f>
        <v>0.21763309220644142</v>
      </c>
      <c r="K42" s="28">
        <f>'Calculations 25to34'!K223</f>
        <v>0.21518747784569897</v>
      </c>
      <c r="L42" s="28">
        <f>'Calculations 25to34'!L223</f>
        <v>0.21738222171052021</v>
      </c>
      <c r="M42" s="28">
        <f>'Calculations 25to34'!M223</f>
        <v>0.21550075020731169</v>
      </c>
      <c r="N42" s="28">
        <f>'Calculations 25to34'!N223</f>
        <v>0.21358731603939857</v>
      </c>
      <c r="O42" s="28">
        <f>'Calculations 25to34'!O223</f>
        <v>0.21164453328131241</v>
      </c>
      <c r="P42" s="28">
        <f>'Calculations 25to34'!P223</f>
        <v>0.20967495645046549</v>
      </c>
      <c r="Q42" s="28">
        <f>'Calculations 25to34'!Q223</f>
        <v>0.20768107667711427</v>
      </c>
      <c r="R42" s="28">
        <f>'Calculations 25to34'!R223</f>
        <v>0.20566531846165734</v>
      </c>
      <c r="S42" s="28">
        <f>'Calculations 25to34'!S223</f>
        <v>0.20363003697382029</v>
      </c>
      <c r="T42" s="28">
        <f>'Calculations 25to34'!T223</f>
        <v>0.20157751585054853</v>
      </c>
      <c r="U42" s="28">
        <f>'Calculations 25to34'!U223</f>
        <v>0.1995099654517396</v>
      </c>
      <c r="V42" s="28">
        <f>'Calculations 25to34'!V223</f>
        <v>0.19742952153524793</v>
      </c>
      <c r="W42" s="28">
        <f>'Calculations 25to34'!W223</f>
        <v>0.19533824431485663</v>
      </c>
      <c r="X42" s="28">
        <f>'Calculations 25to34'!X223</f>
        <v>0.19323811786714781</v>
      </c>
      <c r="Y42" s="28">
        <f>'Calculations 25to34'!Y223</f>
        <v>0.19113104985531909</v>
      </c>
      <c r="Z42" s="28">
        <f>'Calculations 25to34'!Z223</f>
        <v>0.18901887154008917</v>
      </c>
      <c r="AA42" s="28">
        <f>'Calculations 25to34'!AA223</f>
        <v>0.18690333804977696</v>
      </c>
      <c r="AB42" s="28">
        <f>'Calculations 25to34'!AB223</f>
        <v>0.18478612888354337</v>
      </c>
      <c r="AC42" s="28">
        <f>'Calculations 25to34'!AC223</f>
        <v>0.18266884862355726</v>
      </c>
      <c r="AD42" s="28">
        <f>'Calculations 25to34'!AD223</f>
        <v>0.18055302783353824</v>
      </c>
      <c r="AE42" s="28">
        <f>'Calculations 25to34'!AE223</f>
        <v>0.17844012412272453</v>
      </c>
      <c r="AF42" s="28">
        <f>'Calculations 25to34'!AF223</f>
        <v>0.17633152335582453</v>
      </c>
      <c r="AG42">
        <f t="shared" si="4"/>
        <v>0.17512577371240656</v>
      </c>
      <c r="AH42">
        <f t="shared" si="4"/>
        <v>0.17313395131186571</v>
      </c>
      <c r="AI42">
        <f t="shared" si="4"/>
        <v>0.17114212891132574</v>
      </c>
      <c r="AJ42">
        <f t="shared" si="4"/>
        <v>0.16915030651078489</v>
      </c>
      <c r="AK42">
        <f t="shared" si="4"/>
        <v>0.16715848411024403</v>
      </c>
      <c r="AL42">
        <f t="shared" si="4"/>
        <v>0.16516666170970407</v>
      </c>
      <c r="AM42">
        <f t="shared" si="4"/>
        <v>0.16317483930916321</v>
      </c>
      <c r="AN42">
        <f t="shared" si="4"/>
        <v>0.16118301690862236</v>
      </c>
      <c r="AO42">
        <f t="shared" si="4"/>
        <v>0.15919119450808239</v>
      </c>
      <c r="AP42">
        <f t="shared" si="4"/>
        <v>0.15719937210754154</v>
      </c>
      <c r="AQ42">
        <f t="shared" si="4"/>
        <v>0.15520754970700068</v>
      </c>
      <c r="AR42">
        <f t="shared" si="4"/>
        <v>0.15321572730646071</v>
      </c>
      <c r="AS42">
        <f t="shared" si="4"/>
        <v>0.15122390490591986</v>
      </c>
      <c r="AT42">
        <f t="shared" si="4"/>
        <v>0.149232082505379</v>
      </c>
      <c r="AU42">
        <f t="shared" si="4"/>
        <v>0.14724026010483904</v>
      </c>
      <c r="AV42">
        <f t="shared" si="4"/>
        <v>0.14524843770429818</v>
      </c>
      <c r="AW42">
        <f t="shared" si="3"/>
        <v>0.14325661530375733</v>
      </c>
      <c r="AX42">
        <f t="shared" si="3"/>
        <v>0.14126479290321736</v>
      </c>
      <c r="AY42">
        <f t="shared" si="3"/>
        <v>0.13927297050267651</v>
      </c>
      <c r="AZ42">
        <f t="shared" si="3"/>
        <v>0.13728114810213565</v>
      </c>
    </row>
    <row r="43" spans="1:52" x14ac:dyDescent="0.2">
      <c r="A43" s="6" t="s">
        <v>57</v>
      </c>
      <c r="B43" s="28">
        <f>'Calculations 25to34'!B224</f>
        <v>0.166412213740458</v>
      </c>
      <c r="C43" s="28">
        <f>'Calculations 25to34'!C224</f>
        <v>0.16771685570244196</v>
      </c>
      <c r="D43" s="28">
        <f>'Calculations 25to34'!D224</f>
        <v>0.16908731411680936</v>
      </c>
      <c r="E43" s="28">
        <f>'Calculations 25to34'!E224</f>
        <v>0.16950012167156073</v>
      </c>
      <c r="F43" s="28">
        <f>'Calculations 25to34'!F224</f>
        <v>0.16864490660246775</v>
      </c>
      <c r="G43" s="28">
        <f>'Calculations 25to34'!G224</f>
        <v>0.16663102006671571</v>
      </c>
      <c r="H43" s="28">
        <f>'Calculations 25to34'!H224</f>
        <v>0.16348584240637287</v>
      </c>
      <c r="I43" s="28">
        <f>'Calculations 25to34'!I224</f>
        <v>0.15982586183719674</v>
      </c>
      <c r="J43" s="28">
        <f>'Calculations 25to34'!J224</f>
        <v>0.15723377433726657</v>
      </c>
      <c r="K43" s="28">
        <f>'Calculations 25to34'!K224</f>
        <v>0.15562900617420991</v>
      </c>
      <c r="L43" s="28">
        <f>'Calculations 25to34'!L224</f>
        <v>0.15750952789521502</v>
      </c>
      <c r="M43" s="28">
        <f>'Calculations 25to34'!M224</f>
        <v>0.15626317880169141</v>
      </c>
      <c r="N43" s="28">
        <f>'Calculations 25to34'!N224</f>
        <v>0.1549993998994697</v>
      </c>
      <c r="O43" s="28">
        <f>'Calculations 25to34'!O224</f>
        <v>0.15371936993738186</v>
      </c>
      <c r="P43" s="28">
        <f>'Calculations 25to34'!P224</f>
        <v>0.15242425461578105</v>
      </c>
      <c r="Q43" s="28">
        <f>'Calculations 25to34'!Q224</f>
        <v>0.151115204751538</v>
      </c>
      <c r="R43" s="28">
        <f>'Calculations 25to34'!R224</f>
        <v>0.14979335457147241</v>
      </c>
      <c r="S43" s="28">
        <f>'Calculations 25to34'!S224</f>
        <v>0.14845982013194831</v>
      </c>
      <c r="T43" s="28">
        <f>'Calculations 25to34'!T224</f>
        <v>0.14711569786226453</v>
      </c>
      <c r="U43" s="28">
        <f>'Calculations 25to34'!U224</f>
        <v>0.14576206322935537</v>
      </c>
      <c r="V43" s="28">
        <f>'Calculations 25to34'!V224</f>
        <v>0.14439996952117207</v>
      </c>
      <c r="W43" s="28">
        <f>'Calculations 25to34'!W224</f>
        <v>0.14303044674596421</v>
      </c>
      <c r="X43" s="28">
        <f>'Calculations 25to34'!X224</f>
        <v>0.14165450064453325</v>
      </c>
      <c r="Y43" s="28">
        <f>'Calculations 25to34'!Y224</f>
        <v>0.14027311181235283</v>
      </c>
      <c r="Z43" s="28">
        <f>'Calculations 25to34'!Z224</f>
        <v>0.13888723492831281</v>
      </c>
      <c r="AA43" s="28">
        <f>'Calculations 25to34'!AA224</f>
        <v>0.13749779808667065</v>
      </c>
      <c r="AB43" s="28">
        <f>'Calculations 25to34'!AB224</f>
        <v>0.13610570222866131</v>
      </c>
      <c r="AC43" s="28">
        <f>'Calculations 25to34'!AC224</f>
        <v>0.13471182067008197</v>
      </c>
      <c r="AD43" s="28">
        <f>'Calculations 25to34'!AD224</f>
        <v>0.13331699872103731</v>
      </c>
      <c r="AE43" s="28">
        <f>'Calculations 25to34'!AE224</f>
        <v>0.13192205339393565</v>
      </c>
      <c r="AF43" s="28">
        <f>'Calculations 25to34'!AF224</f>
        <v>0.13052777319573003</v>
      </c>
      <c r="AG43">
        <f t="shared" si="4"/>
        <v>0.12961510239412233</v>
      </c>
      <c r="AH43">
        <f t="shared" si="4"/>
        <v>0.12829335234556938</v>
      </c>
      <c r="AI43">
        <f t="shared" si="4"/>
        <v>0.12697160229701643</v>
      </c>
      <c r="AJ43">
        <f t="shared" si="4"/>
        <v>0.12564985224846348</v>
      </c>
      <c r="AK43">
        <f t="shared" si="4"/>
        <v>0.12432810219991053</v>
      </c>
      <c r="AL43">
        <f t="shared" si="4"/>
        <v>0.12300635215135758</v>
      </c>
      <c r="AM43">
        <f t="shared" si="4"/>
        <v>0.12168460210280463</v>
      </c>
      <c r="AN43">
        <f t="shared" si="4"/>
        <v>0.12036285205425168</v>
      </c>
      <c r="AO43">
        <f t="shared" si="4"/>
        <v>0.11904110200569873</v>
      </c>
      <c r="AP43">
        <f t="shared" si="4"/>
        <v>0.11771935195714578</v>
      </c>
      <c r="AQ43">
        <f t="shared" si="4"/>
        <v>0.11639760190859239</v>
      </c>
      <c r="AR43">
        <f t="shared" si="4"/>
        <v>0.11507585186003944</v>
      </c>
      <c r="AS43">
        <f t="shared" si="4"/>
        <v>0.11375410181148649</v>
      </c>
      <c r="AT43">
        <f t="shared" si="4"/>
        <v>0.11243235176293354</v>
      </c>
      <c r="AU43">
        <f t="shared" si="4"/>
        <v>0.11111060171438059</v>
      </c>
      <c r="AV43">
        <f t="shared" si="4"/>
        <v>0.10978885166582764</v>
      </c>
      <c r="AW43">
        <f t="shared" si="3"/>
        <v>0.10846710161727469</v>
      </c>
      <c r="AX43">
        <f t="shared" si="3"/>
        <v>0.10714535156872174</v>
      </c>
      <c r="AY43">
        <f t="shared" si="3"/>
        <v>0.10582360152016879</v>
      </c>
      <c r="AZ43">
        <f t="shared" si="3"/>
        <v>0.10450185147161584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F252-4E9C-4B79-97FC-65EB8D7BEF61}">
  <sheetPr>
    <tabColor theme="4" tint="-0.249977111117893"/>
  </sheetPr>
  <dimension ref="A1:AZ43"/>
  <sheetViews>
    <sheetView topLeftCell="AB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35to44'!B183</f>
        <v>0.17156236696466581</v>
      </c>
      <c r="C2" s="28">
        <f>'Calculations 35to44'!C183</f>
        <v>0.17498312929260929</v>
      </c>
      <c r="D2" s="28">
        <f>'Calculations 35to44'!D183</f>
        <v>0.17778837138441395</v>
      </c>
      <c r="E2" s="28">
        <f>'Calculations 35to44'!E183</f>
        <v>0.18090970643852325</v>
      </c>
      <c r="F2" s="28">
        <f>'Calculations 35to44'!F183</f>
        <v>0.1842333305917247</v>
      </c>
      <c r="G2" s="28">
        <f>'Calculations 35to44'!G183</f>
        <v>0.18710880693105075</v>
      </c>
      <c r="H2" s="28">
        <f>'Calculations 35to44'!H183</f>
        <v>0.19059680644645471</v>
      </c>
      <c r="I2" s="28">
        <f>'Calculations 35to44'!I183</f>
        <v>0.19335527372704614</v>
      </c>
      <c r="J2" s="28">
        <f>'Calculations 35to44'!J183</f>
        <v>0.19543393050701352</v>
      </c>
      <c r="K2" s="28">
        <f>'Calculations 35to44'!K183</f>
        <v>0.19757220436109979</v>
      </c>
      <c r="L2" s="28">
        <f>'Calculations 35to44'!L183</f>
        <v>0.20136876759598532</v>
      </c>
      <c r="M2" s="28">
        <f>'Calculations 35to44'!M183</f>
        <v>0.20417270552326869</v>
      </c>
      <c r="N2" s="28">
        <f>'Calculations 35to44'!N183</f>
        <v>0.2069475656671507</v>
      </c>
      <c r="O2" s="28">
        <f>'Calculations 35to44'!O183</f>
        <v>0.20969262604822095</v>
      </c>
      <c r="P2" s="28">
        <f>'Calculations 35to44'!P183</f>
        <v>0.21240722714651619</v>
      </c>
      <c r="Q2" s="28">
        <f>'Calculations 35to44'!Q183</f>
        <v>0.21509077053460843</v>
      </c>
      <c r="R2" s="28">
        <f>'Calculations 35to44'!R183</f>
        <v>0.2177427173896373</v>
      </c>
      <c r="S2" s="28">
        <f>'Calculations 35to44'!S183</f>
        <v>0.22036258689833263</v>
      </c>
      <c r="T2" s="28">
        <f>'Calculations 35to44'!T183</f>
        <v>0.22294995456873432</v>
      </c>
      <c r="U2" s="28">
        <f>'Calculations 35to44'!U183</f>
        <v>0.2255044504618314</v>
      </c>
      <c r="V2" s="28">
        <f>'Calculations 35to44'!V183</f>
        <v>0.22802575735585864</v>
      </c>
      <c r="W2" s="28">
        <f>'Calculations 35to44'!W183</f>
        <v>0.23051360885542488</v>
      </c>
      <c r="X2" s="28">
        <f>'Calculations 35to44'!X183</f>
        <v>0.23296778745703936</v>
      </c>
      <c r="Y2" s="28">
        <f>'Calculations 35to44'!Y183</f>
        <v>0.23538812258198036</v>
      </c>
      <c r="Z2" s="28">
        <f>'Calculations 35to44'!Z183</f>
        <v>0.23777448858678762</v>
      </c>
      <c r="AA2" s="28">
        <f>'Calculations 35to44'!AA183</f>
        <v>0.24012680276099674</v>
      </c>
      <c r="AB2" s="28">
        <f>'Calculations 35to44'!AB183</f>
        <v>0.24244502332104612</v>
      </c>
      <c r="AC2" s="28">
        <f>'Calculations 35to44'!AC183</f>
        <v>0.24472914740861074</v>
      </c>
      <c r="AD2" s="28">
        <f>'Calculations 35to44'!AD183</f>
        <v>0.24697920910094293</v>
      </c>
      <c r="AE2" s="28">
        <f>'Calculations 35to44'!AE183</f>
        <v>0.24919527744013037</v>
      </c>
      <c r="AF2" s="28">
        <f>'Calculations 35to44'!AF183</f>
        <v>0.25137745448752546</v>
      </c>
      <c r="AG2">
        <f>_xlfn.FORECAST.LINEAR(AG$1,$B2:$AF2,$B$1:$AF$1)</f>
        <v>0.25634252193085505</v>
      </c>
      <c r="AH2">
        <f t="shared" ref="AH2:AZ16" si="0">_xlfn.FORECAST.LINEAR(AH$1,$B2:$AF2,$B$1:$AF$1)</f>
        <v>0.25899839330589813</v>
      </c>
      <c r="AI2">
        <f t="shared" si="0"/>
        <v>0.26165426468094122</v>
      </c>
      <c r="AJ2">
        <f t="shared" si="0"/>
        <v>0.2643101360559843</v>
      </c>
      <c r="AK2">
        <f t="shared" si="0"/>
        <v>0.26696600743102739</v>
      </c>
      <c r="AL2">
        <f t="shared" si="0"/>
        <v>0.26962187880606958</v>
      </c>
      <c r="AM2">
        <f t="shared" si="0"/>
        <v>0.27227775018111267</v>
      </c>
      <c r="AN2">
        <f t="shared" si="0"/>
        <v>0.27493362155615575</v>
      </c>
      <c r="AO2">
        <f t="shared" si="0"/>
        <v>0.27758949293119883</v>
      </c>
      <c r="AP2">
        <f t="shared" si="0"/>
        <v>0.28024536430624192</v>
      </c>
      <c r="AQ2">
        <f t="shared" si="0"/>
        <v>0.282901235681285</v>
      </c>
      <c r="AR2">
        <f t="shared" si="0"/>
        <v>0.2855571070563272</v>
      </c>
      <c r="AS2">
        <f t="shared" si="0"/>
        <v>0.28821297843137028</v>
      </c>
      <c r="AT2">
        <f t="shared" si="0"/>
        <v>0.29086884980641337</v>
      </c>
      <c r="AU2">
        <f t="shared" si="0"/>
        <v>0.29352472118145645</v>
      </c>
      <c r="AV2">
        <f t="shared" si="0"/>
        <v>0.29618059255649953</v>
      </c>
      <c r="AW2">
        <f t="shared" si="0"/>
        <v>0.29883646393154173</v>
      </c>
      <c r="AX2">
        <f t="shared" si="0"/>
        <v>0.30149233530658481</v>
      </c>
      <c r="AY2">
        <f t="shared" si="0"/>
        <v>0.3041482066816279</v>
      </c>
      <c r="AZ2">
        <f t="shared" si="0"/>
        <v>0.30680407805667098</v>
      </c>
    </row>
    <row r="3" spans="1:52" x14ac:dyDescent="0.2">
      <c r="A3" s="6" t="s">
        <v>94</v>
      </c>
      <c r="B3" s="28">
        <f>'Calculations 35to44'!B184</f>
        <v>0.31372549019607848</v>
      </c>
      <c r="C3" s="28">
        <f>'Calculations 35to44'!C184</f>
        <v>0.31923416431926865</v>
      </c>
      <c r="D3" s="28">
        <f>'Calculations 35to44'!D184</f>
        <v>0.32374101574033071</v>
      </c>
      <c r="E3" s="28">
        <f>'Calculations 35to44'!E184</f>
        <v>0.32869061761645507</v>
      </c>
      <c r="F3" s="28">
        <f>'Calculations 35to44'!F184</f>
        <v>0.33387048951519754</v>
      </c>
      <c r="G3" s="28">
        <f>'Calculations 35to44'!G184</f>
        <v>0.33832852385765971</v>
      </c>
      <c r="H3" s="28">
        <f>'Calculations 35to44'!H184</f>
        <v>0.34366826531138578</v>
      </c>
      <c r="I3" s="28">
        <f>'Calculations 35to44'!I184</f>
        <v>0.34768028171785015</v>
      </c>
      <c r="J3" s="28">
        <f>'Calculations 35to44'!J184</f>
        <v>0.35047711071289878</v>
      </c>
      <c r="K3" s="28">
        <f>'Calculations 35to44'!K184</f>
        <v>0.35326242871533381</v>
      </c>
      <c r="L3" s="28">
        <f>'Calculations 35to44'!L184</f>
        <v>0.36001176751379299</v>
      </c>
      <c r="M3" s="28">
        <f>'Calculations 35to44'!M184</f>
        <v>0.36438758265786314</v>
      </c>
      <c r="N3" s="28">
        <f>'Calculations 35to44'!N184</f>
        <v>0.36872678278000398</v>
      </c>
      <c r="O3" s="28">
        <f>'Calculations 35to44'!O184</f>
        <v>0.37302813089409487</v>
      </c>
      <c r="P3" s="28">
        <f>'Calculations 35to44'!P184</f>
        <v>0.37729044699684433</v>
      </c>
      <c r="Q3" s="28">
        <f>'Calculations 35to44'!Q184</f>
        <v>0.38151260801434023</v>
      </c>
      <c r="R3" s="28">
        <f>'Calculations 35to44'!R184</f>
        <v>0.38569354763614067</v>
      </c>
      <c r="S3" s="28">
        <f>'Calculations 35to44'!S184</f>
        <v>0.38983225604268712</v>
      </c>
      <c r="T3" s="28">
        <f>'Calculations 35to44'!T184</f>
        <v>0.39392777953192065</v>
      </c>
      <c r="U3" s="28">
        <f>'Calculations 35to44'!U184</f>
        <v>0.3979792200509602</v>
      </c>
      <c r="V3" s="28">
        <f>'Calculations 35to44'!V184</f>
        <v>0.40198573463872955</v>
      </c>
      <c r="W3" s="28">
        <f>'Calculations 35to44'!W184</f>
        <v>0.4059465347853739</v>
      </c>
      <c r="X3" s="28">
        <f>'Calculations 35to44'!X184</f>
        <v>0.40986088571425755</v>
      </c>
      <c r="Y3" s="28">
        <f>'Calculations 35to44'!Y184</f>
        <v>0.41372810559226036</v>
      </c>
      <c r="Z3" s="28">
        <f>'Calculations 35to44'!Z184</f>
        <v>0.41754756467399212</v>
      </c>
      <c r="AA3" s="28">
        <f>'Calculations 35to44'!AA184</f>
        <v>0.42131868438544057</v>
      </c>
      <c r="AB3" s="28">
        <f>'Calculations 35to44'!AB184</f>
        <v>0.42504093635243118</v>
      </c>
      <c r="AC3" s="28">
        <f>'Calculations 35to44'!AC184</f>
        <v>0.42871384137914159</v>
      </c>
      <c r="AD3" s="28">
        <f>'Calculations 35to44'!AD184</f>
        <v>0.43233696838176355</v>
      </c>
      <c r="AE3" s="28">
        <f>'Calculations 35to44'!AE184</f>
        <v>0.4359099332822331</v>
      </c>
      <c r="AF3" s="28">
        <f>'Calculations 35to44'!AF184</f>
        <v>0.43943239786678712</v>
      </c>
      <c r="AG3">
        <f t="shared" ref="AG3:AV43" si="1">_xlfn.FORECAST.LINEAR(AG$1,$B3:$AF3,$B$1:$AF$1)</f>
        <v>0.44667906792236067</v>
      </c>
      <c r="AH3">
        <f t="shared" si="1"/>
        <v>0.45085277963348958</v>
      </c>
      <c r="AI3">
        <f t="shared" si="1"/>
        <v>0.4550264913446167</v>
      </c>
      <c r="AJ3">
        <f t="shared" si="1"/>
        <v>0.4592002030557456</v>
      </c>
      <c r="AK3">
        <f t="shared" si="1"/>
        <v>0.46337391476687451</v>
      </c>
      <c r="AL3">
        <f t="shared" si="1"/>
        <v>0.46754762647800163</v>
      </c>
      <c r="AM3">
        <f t="shared" si="1"/>
        <v>0.47172133818913053</v>
      </c>
      <c r="AN3">
        <f t="shared" si="1"/>
        <v>0.47589504990025944</v>
      </c>
      <c r="AO3">
        <f t="shared" si="1"/>
        <v>0.48006876161138656</v>
      </c>
      <c r="AP3">
        <f t="shared" si="1"/>
        <v>0.48424247332251547</v>
      </c>
      <c r="AQ3">
        <f t="shared" si="1"/>
        <v>0.48841618503364437</v>
      </c>
      <c r="AR3">
        <f t="shared" si="1"/>
        <v>0.49258989674477149</v>
      </c>
      <c r="AS3">
        <f t="shared" si="1"/>
        <v>0.4967636084559004</v>
      </c>
      <c r="AT3">
        <f t="shared" si="1"/>
        <v>0.5009373201670293</v>
      </c>
      <c r="AU3">
        <f t="shared" si="1"/>
        <v>0.50511103187815642</v>
      </c>
      <c r="AV3">
        <f t="shared" si="1"/>
        <v>0.50928474358928533</v>
      </c>
      <c r="AW3">
        <f t="shared" si="0"/>
        <v>0.51345845530041245</v>
      </c>
      <c r="AX3">
        <f t="shared" si="0"/>
        <v>0.51763216701154136</v>
      </c>
      <c r="AY3">
        <f t="shared" si="0"/>
        <v>0.52180587872267026</v>
      </c>
      <c r="AZ3">
        <f t="shared" si="0"/>
        <v>0.52597959043379738</v>
      </c>
    </row>
    <row r="4" spans="1:52" x14ac:dyDescent="0.2">
      <c r="A4" s="6" t="s">
        <v>93</v>
      </c>
      <c r="B4" s="28">
        <f>'Calculations 35to44'!B185</f>
        <v>0.29591836734693877</v>
      </c>
      <c r="C4" s="28">
        <f>'Calculations 35to44'!C185</f>
        <v>0.30060211902651673</v>
      </c>
      <c r="D4" s="28">
        <f>'Calculations 35to44'!D185</f>
        <v>0.30408640174070206</v>
      </c>
      <c r="E4" s="28">
        <f>'Calculations 35to44'!E185</f>
        <v>0.30799194213097086</v>
      </c>
      <c r="F4" s="28">
        <f>'Calculations 35to44'!F185</f>
        <v>0.31232047186475131</v>
      </c>
      <c r="G4" s="28">
        <f>'Calculations 35to44'!G185</f>
        <v>0.31619401065306302</v>
      </c>
      <c r="H4" s="28">
        <f>'Calculations 35to44'!H185</f>
        <v>0.32104240217062663</v>
      </c>
      <c r="I4" s="28">
        <f>'Calculations 35to44'!I185</f>
        <v>0.32446392656602613</v>
      </c>
      <c r="J4" s="28">
        <f>'Calculations 35to44'!J185</f>
        <v>0.32640090635467117</v>
      </c>
      <c r="K4" s="28">
        <f>'Calculations 35to44'!K185</f>
        <v>0.32816559291797059</v>
      </c>
      <c r="L4" s="28">
        <f>'Calculations 35to44'!L185</f>
        <v>0.33403770345965272</v>
      </c>
      <c r="M4" s="28">
        <f>'Calculations 35to44'!M185</f>
        <v>0.33756949460537106</v>
      </c>
      <c r="N4" s="28">
        <f>'Calculations 35to44'!N185</f>
        <v>0.34105643666454943</v>
      </c>
      <c r="O4" s="28">
        <f>'Calculations 35to44'!O185</f>
        <v>0.3444978090067653</v>
      </c>
      <c r="P4" s="28">
        <f>'Calculations 35to44'!P185</f>
        <v>0.34789295321407215</v>
      </c>
      <c r="Q4" s="28">
        <f>'Calculations 35to44'!Q185</f>
        <v>0.35124127205616562</v>
      </c>
      <c r="R4" s="28">
        <f>'Calculations 35to44'!R185</f>
        <v>0.35454222836449961</v>
      </c>
      <c r="S4" s="28">
        <f>'Calculations 35to44'!S185</f>
        <v>0.35779534381386829</v>
      </c>
      <c r="T4" s="28">
        <f>'Calculations 35to44'!T185</f>
        <v>0.36100019761992647</v>
      </c>
      <c r="U4" s="28">
        <f>'Calculations 35to44'!U185</f>
        <v>0.36415642516093327</v>
      </c>
      <c r="V4" s="28">
        <f>'Calculations 35to44'!V185</f>
        <v>0.36726371653187317</v>
      </c>
      <c r="W4" s="28">
        <f>'Calculations 35to44'!W185</f>
        <v>0.37032181503889255</v>
      </c>
      <c r="X4" s="28">
        <f>'Calculations 35to44'!X185</f>
        <v>0.3733305156417614</v>
      </c>
      <c r="Y4" s="28">
        <f>'Calculations 35to44'!Y185</f>
        <v>0.37628966335182734</v>
      </c>
      <c r="Z4" s="28">
        <f>'Calculations 35to44'!Z185</f>
        <v>0.37919915159264711</v>
      </c>
      <c r="AA4" s="28">
        <f>'Calculations 35to44'!AA185</f>
        <v>0.38205892053020074</v>
      </c>
      <c r="AB4" s="28">
        <f>'Calculations 35to44'!AB185</f>
        <v>0.3848689553792824</v>
      </c>
      <c r="AC4" s="28">
        <f>'Calculations 35to44'!AC185</f>
        <v>0.38762928469234598</v>
      </c>
      <c r="AD4" s="28">
        <f>'Calculations 35to44'!AD185</f>
        <v>0.39033997863677067</v>
      </c>
      <c r="AE4" s="28">
        <f>'Calculations 35to44'!AE185</f>
        <v>0.39300114726616719</v>
      </c>
      <c r="AF4" s="28">
        <f>'Calculations 35to44'!AF185</f>
        <v>0.395612938791021</v>
      </c>
      <c r="AG4">
        <f t="shared" si="1"/>
        <v>0.40233617488916806</v>
      </c>
      <c r="AH4">
        <f t="shared" si="0"/>
        <v>0.40564570982742065</v>
      </c>
      <c r="AI4">
        <f t="shared" si="0"/>
        <v>0.40895524476567324</v>
      </c>
      <c r="AJ4">
        <f t="shared" si="0"/>
        <v>0.41226477970392583</v>
      </c>
      <c r="AK4">
        <f t="shared" si="0"/>
        <v>0.41557431464217842</v>
      </c>
      <c r="AL4">
        <f t="shared" si="0"/>
        <v>0.41888384958043101</v>
      </c>
      <c r="AM4">
        <f t="shared" si="0"/>
        <v>0.42219338451868449</v>
      </c>
      <c r="AN4">
        <f t="shared" si="0"/>
        <v>0.42550291945693708</v>
      </c>
      <c r="AO4">
        <f t="shared" si="0"/>
        <v>0.42881245439518967</v>
      </c>
      <c r="AP4">
        <f t="shared" si="0"/>
        <v>0.43212198933344226</v>
      </c>
      <c r="AQ4">
        <f t="shared" si="0"/>
        <v>0.43543152427169485</v>
      </c>
      <c r="AR4">
        <f t="shared" si="0"/>
        <v>0.43874105920994833</v>
      </c>
      <c r="AS4">
        <f t="shared" si="0"/>
        <v>0.44205059414820091</v>
      </c>
      <c r="AT4">
        <f t="shared" si="0"/>
        <v>0.4453601290864535</v>
      </c>
      <c r="AU4">
        <f t="shared" si="0"/>
        <v>0.44866966402470609</v>
      </c>
      <c r="AV4">
        <f t="shared" si="0"/>
        <v>0.45197919896295868</v>
      </c>
      <c r="AW4">
        <f t="shared" si="0"/>
        <v>0.45528873390121127</v>
      </c>
      <c r="AX4">
        <f t="shared" si="0"/>
        <v>0.45859826883946475</v>
      </c>
      <c r="AY4">
        <f t="shared" si="0"/>
        <v>0.46190780377771734</v>
      </c>
      <c r="AZ4">
        <f t="shared" si="0"/>
        <v>0.46521733871596993</v>
      </c>
    </row>
    <row r="5" spans="1:52" x14ac:dyDescent="0.2">
      <c r="A5" s="6" t="s">
        <v>28</v>
      </c>
      <c r="B5" s="28">
        <f>'Calculations 35to44'!B186</f>
        <v>0.23170731707317074</v>
      </c>
      <c r="C5" s="28">
        <f>'Calculations 35to44'!C186</f>
        <v>0.23597445051742208</v>
      </c>
      <c r="D5" s="28">
        <f>'Calculations 35to44'!D186</f>
        <v>0.23993237443341986</v>
      </c>
      <c r="E5" s="28">
        <f>'Calculations 35to44'!E186</f>
        <v>0.24426843378633661</v>
      </c>
      <c r="F5" s="28">
        <f>'Calculations 35to44'!F186</f>
        <v>0.2486334027510958</v>
      </c>
      <c r="G5" s="28">
        <f>'Calculations 35to44'!G186</f>
        <v>0.25235458299623309</v>
      </c>
      <c r="H5" s="28">
        <f>'Calculations 35to44'!H186</f>
        <v>0.25661505010863334</v>
      </c>
      <c r="I5" s="28">
        <f>'Calculations 35to44'!I186</f>
        <v>0.25994568794541439</v>
      </c>
      <c r="J5" s="28">
        <f>'Calculations 35to44'!J186</f>
        <v>0.26278245981984544</v>
      </c>
      <c r="K5" s="28">
        <f>'Calculations 35to44'!K186</f>
        <v>0.26609491329862583</v>
      </c>
      <c r="L5" s="28">
        <f>'Calculations 35to44'!L186</f>
        <v>0.27082272833389737</v>
      </c>
      <c r="M5" s="28">
        <f>'Calculations 35to44'!M186</f>
        <v>0.27451846785034761</v>
      </c>
      <c r="N5" s="28">
        <f>'Calculations 35to44'!N186</f>
        <v>0.2781807637455358</v>
      </c>
      <c r="O5" s="28">
        <f>'Calculations 35to44'!O186</f>
        <v>0.28180821682345275</v>
      </c>
      <c r="P5" s="28">
        <f>'Calculations 35to44'!P186</f>
        <v>0.28539950085181842</v>
      </c>
      <c r="Q5" s="28">
        <f>'Calculations 35to44'!Q186</f>
        <v>0.28895336300733798</v>
      </c>
      <c r="R5" s="28">
        <f>'Calculations 35to44'!R186</f>
        <v>0.29246862408437724</v>
      </c>
      <c r="S5" s="28">
        <f>'Calculations 35to44'!S186</f>
        <v>0.29594417847713422</v>
      </c>
      <c r="T5" s="28">
        <f>'Calculations 35to44'!T186</f>
        <v>0.29937899394610418</v>
      </c>
      <c r="U5" s="28">
        <f>'Calculations 35to44'!U186</f>
        <v>0.30277211118014563</v>
      </c>
      <c r="V5" s="28">
        <f>'Calculations 35to44'!V186</f>
        <v>0.30612264316593746</v>
      </c>
      <c r="W5" s="28">
        <f>'Calculations 35to44'!W186</f>
        <v>0.30942977437694569</v>
      </c>
      <c r="X5" s="28">
        <f>'Calculations 35to44'!X186</f>
        <v>0.31269275979425504</v>
      </c>
      <c r="Y5" s="28">
        <f>'Calculations 35to44'!Y186</f>
        <v>0.31591092377176344</v>
      </c>
      <c r="Z5" s="28">
        <f>'Calculations 35to44'!Z186</f>
        <v>0.31908365875829242</v>
      </c>
      <c r="AA5" s="28">
        <f>'Calculations 35to44'!AA186</f>
        <v>0.32221042388912924</v>
      </c>
      <c r="AB5" s="28">
        <f>'Calculations 35to44'!AB186</f>
        <v>0.32529074345940234</v>
      </c>
      <c r="AC5" s="28">
        <f>'Calculations 35to44'!AC186</f>
        <v>0.32832420529151213</v>
      </c>
      <c r="AD5" s="28">
        <f>'Calculations 35to44'!AD186</f>
        <v>0.33131045900859429</v>
      </c>
      <c r="AE5" s="28">
        <f>'Calculations 35to44'!AE186</f>
        <v>0.33424921422568227</v>
      </c>
      <c r="AF5" s="28">
        <f>'Calculations 35to44'!AF186</f>
        <v>0.33714023866988713</v>
      </c>
      <c r="AG5">
        <f t="shared" si="1"/>
        <v>0.3435812120819639</v>
      </c>
      <c r="AH5">
        <f t="shared" si="0"/>
        <v>0.34709068165676005</v>
      </c>
      <c r="AI5">
        <f t="shared" si="0"/>
        <v>0.35060015123155708</v>
      </c>
      <c r="AJ5">
        <f t="shared" si="0"/>
        <v>0.35410962080635322</v>
      </c>
      <c r="AK5">
        <f t="shared" si="0"/>
        <v>0.35761909038115025</v>
      </c>
      <c r="AL5">
        <f t="shared" si="0"/>
        <v>0.36112855995594639</v>
      </c>
      <c r="AM5">
        <f t="shared" si="0"/>
        <v>0.36463802953074342</v>
      </c>
      <c r="AN5">
        <f t="shared" si="0"/>
        <v>0.36814749910553957</v>
      </c>
      <c r="AO5">
        <f t="shared" si="0"/>
        <v>0.3716569686803366</v>
      </c>
      <c r="AP5">
        <f t="shared" si="0"/>
        <v>0.37516643825513274</v>
      </c>
      <c r="AQ5">
        <f t="shared" si="0"/>
        <v>0.37867590782992977</v>
      </c>
      <c r="AR5">
        <f t="shared" si="0"/>
        <v>0.3821853774047268</v>
      </c>
      <c r="AS5">
        <f t="shared" si="0"/>
        <v>0.38569484697952294</v>
      </c>
      <c r="AT5">
        <f t="shared" si="0"/>
        <v>0.38920431655431997</v>
      </c>
      <c r="AU5">
        <f t="shared" si="0"/>
        <v>0.39271378612911612</v>
      </c>
      <c r="AV5">
        <f t="shared" si="0"/>
        <v>0.39622325570391315</v>
      </c>
      <c r="AW5">
        <f t="shared" si="0"/>
        <v>0.39973272527870929</v>
      </c>
      <c r="AX5">
        <f t="shared" si="0"/>
        <v>0.40324219485350632</v>
      </c>
      <c r="AY5">
        <f t="shared" si="0"/>
        <v>0.40675166442830246</v>
      </c>
      <c r="AZ5">
        <f t="shared" si="0"/>
        <v>0.41026113400309949</v>
      </c>
    </row>
    <row r="6" spans="1:52" x14ac:dyDescent="0.2">
      <c r="A6" s="6" t="s">
        <v>29</v>
      </c>
      <c r="B6" s="28">
        <f>'Calculations 35to44'!B187</f>
        <v>0.31100478468899528</v>
      </c>
      <c r="C6" s="28">
        <f>'Calculations 35to44'!C187</f>
        <v>0.31614700097096193</v>
      </c>
      <c r="D6" s="28">
        <f>'Calculations 35to44'!D187</f>
        <v>0.32018185924246695</v>
      </c>
      <c r="E6" s="28">
        <f>'Calculations 35to44'!E187</f>
        <v>0.32463905306335938</v>
      </c>
      <c r="F6" s="28">
        <f>'Calculations 35to44'!F187</f>
        <v>0.32948103073179913</v>
      </c>
      <c r="G6" s="28">
        <f>'Calculations 35to44'!G187</f>
        <v>0.33394976075497707</v>
      </c>
      <c r="H6" s="28">
        <f>'Calculations 35to44'!H187</f>
        <v>0.33930685127142091</v>
      </c>
      <c r="I6" s="28">
        <f>'Calculations 35to44'!I187</f>
        <v>0.34314146540709312</v>
      </c>
      <c r="J6" s="28">
        <f>'Calculations 35to44'!J187</f>
        <v>0.34558623540310818</v>
      </c>
      <c r="K6" s="28">
        <f>'Calculations 35to44'!K187</f>
        <v>0.34802042215715989</v>
      </c>
      <c r="L6" s="28">
        <f>'Calculations 35to44'!L187</f>
        <v>0.35440176787916089</v>
      </c>
      <c r="M6" s="28">
        <f>'Calculations 35to44'!M187</f>
        <v>0.35848173509173992</v>
      </c>
      <c r="N6" s="28">
        <f>'Calculations 35to44'!N187</f>
        <v>0.36251968123722766</v>
      </c>
      <c r="O6" s="28">
        <f>'Calculations 35to44'!O187</f>
        <v>0.36651456474815625</v>
      </c>
      <c r="P6" s="28">
        <f>'Calculations 35to44'!P187</f>
        <v>0.37046540422931612</v>
      </c>
      <c r="Q6" s="28">
        <f>'Calculations 35to44'!Q187</f>
        <v>0.37437127808039772</v>
      </c>
      <c r="R6" s="28">
        <f>'Calculations 35to44'!R187</f>
        <v>0.3782313240090997</v>
      </c>
      <c r="S6" s="28">
        <f>'Calculations 35to44'!S187</f>
        <v>0.38204473844092984</v>
      </c>
      <c r="T6" s="28">
        <f>'Calculations 35to44'!T187</f>
        <v>0.38581077583201984</v>
      </c>
      <c r="U6" s="28">
        <f>'Calculations 35to44'!U187</f>
        <v>0.38952874789124958</v>
      </c>
      <c r="V6" s="28">
        <f>'Calculations 35to44'!V187</f>
        <v>0.39319802271799925</v>
      </c>
      <c r="W6" s="28">
        <f>'Calculations 35to44'!W187</f>
        <v>0.39681802386179021</v>
      </c>
      <c r="X6" s="28">
        <f>'Calculations 35to44'!X187</f>
        <v>0.40038822931002122</v>
      </c>
      <c r="Y6" s="28">
        <f>'Calculations 35to44'!Y187</f>
        <v>0.40390817040991267</v>
      </c>
      <c r="Z6" s="28">
        <f>'Calculations 35to44'!Z187</f>
        <v>0.40737743073066651</v>
      </c>
      <c r="AA6" s="28">
        <f>'Calculations 35to44'!AA187</f>
        <v>0.41079564487172426</v>
      </c>
      <c r="AB6" s="28">
        <f>'Calculations 35to44'!AB187</f>
        <v>0.41416249722285592</v>
      </c>
      <c r="AC6" s="28">
        <f>'Calculations 35to44'!AC187</f>
        <v>0.41747772068164951</v>
      </c>
      <c r="AD6" s="28">
        <f>'Calculations 35to44'!AD187</f>
        <v>0.42074109533380988</v>
      </c>
      <c r="AE6" s="28">
        <f>'Calculations 35to44'!AE187</f>
        <v>0.42395244710147556</v>
      </c>
      <c r="AF6" s="28">
        <f>'Calculations 35to44'!AF187</f>
        <v>0.42711164636457655</v>
      </c>
      <c r="AG6">
        <f t="shared" si="1"/>
        <v>0.43434195207675153</v>
      </c>
      <c r="AH6">
        <f t="shared" si="0"/>
        <v>0.43820251881998118</v>
      </c>
      <c r="AI6">
        <f t="shared" si="0"/>
        <v>0.44206308556321172</v>
      </c>
      <c r="AJ6">
        <f t="shared" si="0"/>
        <v>0.44592365230644138</v>
      </c>
      <c r="AK6">
        <f t="shared" si="0"/>
        <v>0.44978421904967192</v>
      </c>
      <c r="AL6">
        <f t="shared" si="0"/>
        <v>0.45364478579290246</v>
      </c>
      <c r="AM6">
        <f t="shared" si="0"/>
        <v>0.45750535253613211</v>
      </c>
      <c r="AN6">
        <f t="shared" si="0"/>
        <v>0.46136591927936266</v>
      </c>
      <c r="AO6">
        <f t="shared" si="0"/>
        <v>0.46522648602259231</v>
      </c>
      <c r="AP6">
        <f t="shared" si="0"/>
        <v>0.46908705276582285</v>
      </c>
      <c r="AQ6">
        <f t="shared" si="0"/>
        <v>0.4729476195090534</v>
      </c>
      <c r="AR6">
        <f t="shared" si="0"/>
        <v>0.47680818625228305</v>
      </c>
      <c r="AS6">
        <f t="shared" si="0"/>
        <v>0.48066875299551359</v>
      </c>
      <c r="AT6">
        <f t="shared" si="0"/>
        <v>0.48452931973874325</v>
      </c>
      <c r="AU6">
        <f t="shared" si="0"/>
        <v>0.48838988648197379</v>
      </c>
      <c r="AV6">
        <f t="shared" si="0"/>
        <v>0.49225045322520344</v>
      </c>
      <c r="AW6">
        <f t="shared" si="0"/>
        <v>0.49611101996843399</v>
      </c>
      <c r="AX6">
        <f t="shared" si="0"/>
        <v>0.49997158671166453</v>
      </c>
      <c r="AY6">
        <f t="shared" si="0"/>
        <v>0.50383215345489418</v>
      </c>
      <c r="AZ6">
        <f t="shared" si="0"/>
        <v>0.50769272019812473</v>
      </c>
    </row>
    <row r="7" spans="1:52" x14ac:dyDescent="0.2">
      <c r="A7" s="6" t="s">
        <v>30</v>
      </c>
      <c r="B7" s="28">
        <f>'Calculations 35to44'!B188</f>
        <v>0.22648261758691204</v>
      </c>
      <c r="C7" s="28">
        <f>'Calculations 35to44'!C188</f>
        <v>0.23103072148887191</v>
      </c>
      <c r="D7" s="28">
        <f>'Calculations 35to44'!D188</f>
        <v>0.23471649744216039</v>
      </c>
      <c r="E7" s="28">
        <f>'Calculations 35to44'!E188</f>
        <v>0.23884586939678737</v>
      </c>
      <c r="F7" s="28">
        <f>'Calculations 35to44'!F188</f>
        <v>0.24335916163410445</v>
      </c>
      <c r="G7" s="28">
        <f>'Calculations 35to44'!G188</f>
        <v>0.24758902736019792</v>
      </c>
      <c r="H7" s="28">
        <f>'Calculations 35to44'!H188</f>
        <v>0.25265304022661378</v>
      </c>
      <c r="I7" s="28">
        <f>'Calculations 35to44'!I188</f>
        <v>0.25652130117434352</v>
      </c>
      <c r="J7" s="28">
        <f>'Calculations 35to44'!J188</f>
        <v>0.25926309707319395</v>
      </c>
      <c r="K7" s="28">
        <f>'Calculations 35to44'!K188</f>
        <v>0.26203689081531378</v>
      </c>
      <c r="L7" s="28">
        <f>'Calculations 35to44'!L188</f>
        <v>0.26757609823541473</v>
      </c>
      <c r="M7" s="28">
        <f>'Calculations 35to44'!M188</f>
        <v>0.27155994384506538</v>
      </c>
      <c r="N7" s="28">
        <f>'Calculations 35to44'!N188</f>
        <v>0.275520537258585</v>
      </c>
      <c r="O7" s="28">
        <f>'Calculations 35to44'!O188</f>
        <v>0.27945631472228372</v>
      </c>
      <c r="P7" s="28">
        <f>'Calculations 35to44'!P188</f>
        <v>0.28336576422770338</v>
      </c>
      <c r="Q7" s="28">
        <f>'Calculations 35to44'!Q188</f>
        <v>0.28724742678578141</v>
      </c>
      <c r="R7" s="28">
        <f>'Calculations 35to44'!R188</f>
        <v>0.29109989753507964</v>
      </c>
      <c r="S7" s="28">
        <f>'Calculations 35to44'!S188</f>
        <v>0.29492182668631706</v>
      </c>
      <c r="T7" s="28">
        <f>'Calculations 35to44'!T188</f>
        <v>0.29871192030609717</v>
      </c>
      <c r="U7" s="28">
        <f>'Calculations 35to44'!U188</f>
        <v>0.30246894094324522</v>
      </c>
      <c r="V7" s="28">
        <f>'Calculations 35to44'!V188</f>
        <v>0.30619170810171842</v>
      </c>
      <c r="W7" s="28">
        <f>'Calculations 35to44'!W188</f>
        <v>0.30987909856451801</v>
      </c>
      <c r="X7" s="28">
        <f>'Calculations 35to44'!X188</f>
        <v>0.31353004657345374</v>
      </c>
      <c r="Y7" s="28">
        <f>'Calculations 35to44'!Y188</f>
        <v>0.31714354386999727</v>
      </c>
      <c r="Z7" s="28">
        <f>'Calculations 35to44'!Z188</f>
        <v>0.32071863960278918</v>
      </c>
      <c r="AA7" s="28">
        <f>'Calculations 35to44'!AA188</f>
        <v>0.3242544401076547</v>
      </c>
      <c r="AB7" s="28">
        <f>'Calculations 35to44'!AB188</f>
        <v>0.32775010856621817</v>
      </c>
      <c r="AC7" s="28">
        <f>'Calculations 35to44'!AC188</f>
        <v>0.33120486454940179</v>
      </c>
      <c r="AD7" s="28">
        <f>'Calculations 35to44'!AD188</f>
        <v>0.33461798345225224</v>
      </c>
      <c r="AE7" s="28">
        <f>'Calculations 35to44'!AE188</f>
        <v>0.33798879582664726</v>
      </c>
      <c r="AF7" s="28">
        <f>'Calculations 35to44'!AF188</f>
        <v>0.34131668661850106</v>
      </c>
      <c r="AG7">
        <f t="shared" si="1"/>
        <v>0.34746105487631773</v>
      </c>
      <c r="AH7">
        <f t="shared" si="0"/>
        <v>0.35129627642992389</v>
      </c>
      <c r="AI7">
        <f t="shared" si="0"/>
        <v>0.35513149798353005</v>
      </c>
      <c r="AJ7">
        <f t="shared" si="0"/>
        <v>0.35896671953713621</v>
      </c>
      <c r="AK7">
        <f t="shared" si="0"/>
        <v>0.36280194109074237</v>
      </c>
      <c r="AL7">
        <f t="shared" si="0"/>
        <v>0.36663716264434854</v>
      </c>
      <c r="AM7">
        <f t="shared" si="0"/>
        <v>0.37047238419795381</v>
      </c>
      <c r="AN7">
        <f t="shared" si="0"/>
        <v>0.37430760575155997</v>
      </c>
      <c r="AO7">
        <f t="shared" si="0"/>
        <v>0.37814282730516613</v>
      </c>
      <c r="AP7">
        <f t="shared" si="0"/>
        <v>0.38197804885877229</v>
      </c>
      <c r="AQ7">
        <f t="shared" si="0"/>
        <v>0.38581327041237845</v>
      </c>
      <c r="AR7">
        <f t="shared" si="0"/>
        <v>0.38964849196598461</v>
      </c>
      <c r="AS7">
        <f t="shared" si="0"/>
        <v>0.39348371351959077</v>
      </c>
      <c r="AT7">
        <f t="shared" si="0"/>
        <v>0.39731893507319693</v>
      </c>
      <c r="AU7">
        <f t="shared" si="0"/>
        <v>0.40115415662680309</v>
      </c>
      <c r="AV7">
        <f t="shared" si="0"/>
        <v>0.40498937818040925</v>
      </c>
      <c r="AW7">
        <f t="shared" si="0"/>
        <v>0.40882459973401541</v>
      </c>
      <c r="AX7">
        <f t="shared" si="0"/>
        <v>0.41265982128762158</v>
      </c>
      <c r="AY7">
        <f t="shared" si="0"/>
        <v>0.41649504284122774</v>
      </c>
      <c r="AZ7">
        <f t="shared" si="0"/>
        <v>0.4203302643948339</v>
      </c>
    </row>
    <row r="8" spans="1:52" x14ac:dyDescent="0.2">
      <c r="A8" s="6" t="s">
        <v>31</v>
      </c>
      <c r="B8" s="28">
        <f>'Calculations 35to44'!B189</f>
        <v>0.20993227990970659</v>
      </c>
      <c r="C8" s="28">
        <f>'Calculations 35to44'!C189</f>
        <v>0.21404200546799529</v>
      </c>
      <c r="D8" s="28">
        <f>'Calculations 35to44'!D189</f>
        <v>0.21746077769778685</v>
      </c>
      <c r="E8" s="28">
        <f>'Calculations 35to44'!E189</f>
        <v>0.22128993260475119</v>
      </c>
      <c r="F8" s="28">
        <f>'Calculations 35to44'!F189</f>
        <v>0.2253910391886659</v>
      </c>
      <c r="G8" s="28">
        <f>'Calculations 35to44'!G189</f>
        <v>0.22905109557176132</v>
      </c>
      <c r="H8" s="28">
        <f>'Calculations 35to44'!H189</f>
        <v>0.23346580770117156</v>
      </c>
      <c r="I8" s="28">
        <f>'Calculations 35to44'!I189</f>
        <v>0.23687362683519825</v>
      </c>
      <c r="J8" s="28">
        <f>'Calculations 35to44'!J189</f>
        <v>0.23936451742412668</v>
      </c>
      <c r="K8" s="28">
        <f>'Calculations 35to44'!K189</f>
        <v>0.24194800367632779</v>
      </c>
      <c r="L8" s="28">
        <f>'Calculations 35to44'!L189</f>
        <v>0.24681673983440394</v>
      </c>
      <c r="M8" s="28">
        <f>'Calculations 35to44'!M189</f>
        <v>0.25035026855594378</v>
      </c>
      <c r="N8" s="28">
        <f>'Calculations 35to44'!N189</f>
        <v>0.25385754417224793</v>
      </c>
      <c r="O8" s="28">
        <f>'Calculations 35to44'!O189</f>
        <v>0.25733723030727956</v>
      </c>
      <c r="P8" s="28">
        <f>'Calculations 35to44'!P189</f>
        <v>0.26078804939562605</v>
      </c>
      <c r="Q8" s="28">
        <f>'Calculations 35to44'!Q189</f>
        <v>0.26420878337987364</v>
      </c>
      <c r="R8" s="28">
        <f>'Calculations 35to44'!R189</f>
        <v>0.26759827422069854</v>
      </c>
      <c r="S8" s="28">
        <f>'Calculations 35to44'!S189</f>
        <v>0.27095542422563534</v>
      </c>
      <c r="T8" s="28">
        <f>'Calculations 35to44'!T189</f>
        <v>0.27427919620311791</v>
      </c>
      <c r="U8" s="28">
        <f>'Calculations 35to44'!U189</f>
        <v>0.27756861344886585</v>
      </c>
      <c r="V8" s="28">
        <f>'Calculations 35to44'!V189</f>
        <v>0.28082275957217595</v>
      </c>
      <c r="W8" s="28">
        <f>'Calculations 35to44'!W189</f>
        <v>0.28404077817003814</v>
      </c>
      <c r="X8" s="28">
        <f>'Calculations 35to44'!X189</f>
        <v>0.2872218723573074</v>
      </c>
      <c r="Y8" s="28">
        <f>'Calculations 35to44'!Y189</f>
        <v>0.29036530416140649</v>
      </c>
      <c r="Z8" s="28">
        <f>'Calculations 35to44'!Z189</f>
        <v>0.29347039379020667</v>
      </c>
      <c r="AA8" s="28">
        <f>'Calculations 35to44'!AA189</f>
        <v>0.29653651878185494</v>
      </c>
      <c r="AB8" s="28">
        <f>'Calculations 35to44'!AB189</f>
        <v>0.29956311304536104</v>
      </c>
      <c r="AC8" s="28">
        <f>'Calculations 35to44'!AC189</f>
        <v>0.30254966580076453</v>
      </c>
      <c r="AD8" s="28">
        <f>'Calculations 35to44'!AD189</f>
        <v>0.30549572042765405</v>
      </c>
      <c r="AE8" s="28">
        <f>'Calculations 35to44'!AE189</f>
        <v>0.30840087323070764</v>
      </c>
      <c r="AF8" s="28">
        <f>'Calculations 35to44'!AF189</f>
        <v>0.3112647721307828</v>
      </c>
      <c r="AG8">
        <f t="shared" si="1"/>
        <v>0.31704924134662438</v>
      </c>
      <c r="AH8">
        <f t="shared" si="0"/>
        <v>0.32042870808141455</v>
      </c>
      <c r="AI8">
        <f t="shared" si="0"/>
        <v>0.32380817481620472</v>
      </c>
      <c r="AJ8">
        <f t="shared" si="0"/>
        <v>0.32718764155099489</v>
      </c>
      <c r="AK8">
        <f t="shared" si="0"/>
        <v>0.33056710828578506</v>
      </c>
      <c r="AL8">
        <f t="shared" si="0"/>
        <v>0.33394657502057523</v>
      </c>
      <c r="AM8">
        <f t="shared" si="0"/>
        <v>0.3373260417553654</v>
      </c>
      <c r="AN8">
        <f t="shared" si="0"/>
        <v>0.34070550849015557</v>
      </c>
      <c r="AO8">
        <f t="shared" si="0"/>
        <v>0.34408497522494574</v>
      </c>
      <c r="AP8">
        <f t="shared" si="0"/>
        <v>0.34746444195973591</v>
      </c>
      <c r="AQ8">
        <f t="shared" si="0"/>
        <v>0.35084390869452609</v>
      </c>
      <c r="AR8">
        <f t="shared" si="0"/>
        <v>0.35422337542931626</v>
      </c>
      <c r="AS8">
        <f t="shared" si="0"/>
        <v>0.35760284216410643</v>
      </c>
      <c r="AT8">
        <f t="shared" si="0"/>
        <v>0.3609823088988966</v>
      </c>
      <c r="AU8">
        <f t="shared" si="0"/>
        <v>0.36436177563368677</v>
      </c>
      <c r="AV8">
        <f t="shared" si="0"/>
        <v>0.36774124236847694</v>
      </c>
      <c r="AW8">
        <f t="shared" si="0"/>
        <v>0.37112070910326711</v>
      </c>
      <c r="AX8">
        <f t="shared" si="0"/>
        <v>0.37450017583805728</v>
      </c>
      <c r="AY8">
        <f t="shared" si="0"/>
        <v>0.37787964257284745</v>
      </c>
      <c r="AZ8">
        <f t="shared" si="0"/>
        <v>0.38125910930763762</v>
      </c>
    </row>
    <row r="9" spans="1:52" x14ac:dyDescent="0.2">
      <c r="A9" s="6" t="s">
        <v>32</v>
      </c>
      <c r="B9" s="28">
        <f>'Calculations 35to44'!B190</f>
        <v>0.22558139534883714</v>
      </c>
      <c r="C9" s="28">
        <f>'Calculations 35to44'!C190</f>
        <v>0.23007377451528604</v>
      </c>
      <c r="D9" s="28">
        <f>'Calculations 35to44'!D190</f>
        <v>0.23373061932775852</v>
      </c>
      <c r="E9" s="28">
        <f>'Calculations 35to44'!E190</f>
        <v>0.23779484569010115</v>
      </c>
      <c r="F9" s="28">
        <f>'Calculations 35to44'!F190</f>
        <v>0.24218182925958648</v>
      </c>
      <c r="G9" s="28">
        <f>'Calculations 35to44'!G190</f>
        <v>0.24620300944499637</v>
      </c>
      <c r="H9" s="28">
        <f>'Calculations 35to44'!H190</f>
        <v>0.25101251436126609</v>
      </c>
      <c r="I9" s="28">
        <f>'Calculations 35to44'!I190</f>
        <v>0.25461049299914629</v>
      </c>
      <c r="J9" s="28">
        <f>'Calculations 35to44'!J190</f>
        <v>0.25713210509959994</v>
      </c>
      <c r="K9" s="28">
        <f>'Calculations 35to44'!K190</f>
        <v>0.25973362539587153</v>
      </c>
      <c r="L9" s="28">
        <f>'Calculations 35to44'!L190</f>
        <v>0.26522685568644877</v>
      </c>
      <c r="M9" s="28">
        <f>'Calculations 35to44'!M190</f>
        <v>0.26903505402248312</v>
      </c>
      <c r="N9" s="28">
        <f>'Calculations 35to44'!N190</f>
        <v>0.27281678946972643</v>
      </c>
      <c r="O9" s="28">
        <f>'Calculations 35to44'!O190</f>
        <v>0.27657062948232791</v>
      </c>
      <c r="P9" s="28">
        <f>'Calculations 35to44'!P190</f>
        <v>0.28029519787370694</v>
      </c>
      <c r="Q9" s="28">
        <f>'Calculations 35to44'!Q190</f>
        <v>0.28398917569826188</v>
      </c>
      <c r="R9" s="28">
        <f>'Calculations 35to44'!R190</f>
        <v>0.28765130196119737</v>
      </c>
      <c r="S9" s="28">
        <f>'Calculations 35to44'!S190</f>
        <v>0.29128037416069308</v>
      </c>
      <c r="T9" s="28">
        <f>'Calculations 35to44'!T190</f>
        <v>0.29487524866724235</v>
      </c>
      <c r="U9" s="28">
        <f>'Calculations 35to44'!U190</f>
        <v>0.29843484094543654</v>
      </c>
      <c r="V9" s="28">
        <f>'Calculations 35to44'!V190</f>
        <v>0.30195812562395341</v>
      </c>
      <c r="W9" s="28">
        <f>'Calculations 35to44'!W190</f>
        <v>0.3054441364198841</v>
      </c>
      <c r="X9" s="28">
        <f>'Calculations 35to44'!X190</f>
        <v>0.30889196592386592</v>
      </c>
      <c r="Y9" s="28">
        <f>'Calculations 35to44'!Y190</f>
        <v>0.31230076525277706</v>
      </c>
      <c r="Z9" s="28">
        <f>'Calculations 35to44'!Z190</f>
        <v>0.31566974357697297</v>
      </c>
      <c r="AA9" s="28">
        <f>'Calculations 35to44'!AA190</f>
        <v>0.31899816752922855</v>
      </c>
      <c r="AB9" s="28">
        <f>'Calculations 35to44'!AB190</f>
        <v>0.32228536050267748</v>
      </c>
      <c r="AC9" s="28">
        <f>'Calculations 35to44'!AC190</f>
        <v>0.32553070184511829</v>
      </c>
      <c r="AD9" s="28">
        <f>'Calculations 35to44'!AD190</f>
        <v>0.3287336259571122</v>
      </c>
      <c r="AE9" s="28">
        <f>'Calculations 35to44'!AE190</f>
        <v>0.33189362130128064</v>
      </c>
      <c r="AF9" s="28">
        <f>'Calculations 35to44'!AF190</f>
        <v>0.33501022933017738</v>
      </c>
      <c r="AG9">
        <f t="shared" si="1"/>
        <v>0.34111501008998513</v>
      </c>
      <c r="AH9">
        <f t="shared" si="0"/>
        <v>0.34476343587651037</v>
      </c>
      <c r="AI9">
        <f t="shared" si="0"/>
        <v>0.34841186166303562</v>
      </c>
      <c r="AJ9">
        <f t="shared" si="0"/>
        <v>0.35206028744956086</v>
      </c>
      <c r="AK9">
        <f t="shared" si="0"/>
        <v>0.3557087132360861</v>
      </c>
      <c r="AL9">
        <f t="shared" si="0"/>
        <v>0.35935713902261135</v>
      </c>
      <c r="AM9">
        <f t="shared" si="0"/>
        <v>0.36300556480913659</v>
      </c>
      <c r="AN9">
        <f t="shared" si="0"/>
        <v>0.36665399059566184</v>
      </c>
      <c r="AO9">
        <f t="shared" si="0"/>
        <v>0.37030241638218708</v>
      </c>
      <c r="AP9">
        <f t="shared" si="0"/>
        <v>0.37395084216871233</v>
      </c>
      <c r="AQ9">
        <f t="shared" si="0"/>
        <v>0.37759926795523757</v>
      </c>
      <c r="AR9">
        <f t="shared" si="0"/>
        <v>0.38124769374176282</v>
      </c>
      <c r="AS9">
        <f t="shared" si="0"/>
        <v>0.38489611952828806</v>
      </c>
      <c r="AT9">
        <f t="shared" si="0"/>
        <v>0.38854454531481331</v>
      </c>
      <c r="AU9">
        <f t="shared" si="0"/>
        <v>0.39219297110133855</v>
      </c>
      <c r="AV9">
        <f t="shared" si="0"/>
        <v>0.39584139688786379</v>
      </c>
      <c r="AW9">
        <f t="shared" si="0"/>
        <v>0.39948982267438904</v>
      </c>
      <c r="AX9">
        <f t="shared" si="0"/>
        <v>0.40313824846091428</v>
      </c>
      <c r="AY9">
        <f t="shared" si="0"/>
        <v>0.40678667424743953</v>
      </c>
      <c r="AZ9">
        <f t="shared" si="0"/>
        <v>0.41043510003396477</v>
      </c>
    </row>
    <row r="10" spans="1:52" x14ac:dyDescent="0.2">
      <c r="A10" s="6" t="s">
        <v>33</v>
      </c>
      <c r="B10" s="28">
        <f>'Calculations 35to44'!B191</f>
        <v>0.1997503121098626</v>
      </c>
      <c r="C10" s="28">
        <f>'Calculations 35to44'!C191</f>
        <v>0.20404705809634552</v>
      </c>
      <c r="D10" s="28">
        <f>'Calculations 35to44'!D191</f>
        <v>0.20756547454156607</v>
      </c>
      <c r="E10" s="28">
        <f>'Calculations 35to44'!E191</f>
        <v>0.21146163575953186</v>
      </c>
      <c r="F10" s="28">
        <f>'Calculations 35to44'!F191</f>
        <v>0.21557703025262132</v>
      </c>
      <c r="G10" s="28">
        <f>'Calculations 35to44'!G191</f>
        <v>0.21909358589787337</v>
      </c>
      <c r="H10" s="28">
        <f>'Calculations 35to44'!H191</f>
        <v>0.22337688457901933</v>
      </c>
      <c r="I10" s="28">
        <f>'Calculations 35to44'!I191</f>
        <v>0.22659669891806855</v>
      </c>
      <c r="J10" s="28">
        <f>'Calculations 35to44'!J191</f>
        <v>0.22885130848716062</v>
      </c>
      <c r="K10" s="28">
        <f>'Calculations 35to44'!K191</f>
        <v>0.23115562959205424</v>
      </c>
      <c r="L10" s="28">
        <f>'Calculations 35to44'!L191</f>
        <v>0.23650676770589943</v>
      </c>
      <c r="M10" s="28">
        <f>'Calculations 35to44'!M191</f>
        <v>0.24004303908130861</v>
      </c>
      <c r="N10" s="28">
        <f>'Calculations 35to44'!N191</f>
        <v>0.24355944612934208</v>
      </c>
      <c r="O10" s="28">
        <f>'Calculations 35to44'!O191</f>
        <v>0.24705457233606798</v>
      </c>
      <c r="P10" s="28">
        <f>'Calculations 35to44'!P191</f>
        <v>0.25052704993999514</v>
      </c>
      <c r="Q10" s="28">
        <f>'Calculations 35to44'!Q191</f>
        <v>0.25397556112157271</v>
      </c>
      <c r="R10" s="28">
        <f>'Calculations 35to44'!R191</f>
        <v>0.25739883902400068</v>
      </c>
      <c r="S10" s="28">
        <f>'Calculations 35to44'!S191</f>
        <v>0.26079566860822878</v>
      </c>
      <c r="T10" s="28">
        <f>'Calculations 35to44'!T191</f>
        <v>0.26416488734570492</v>
      </c>
      <c r="U10" s="28">
        <f>'Calculations 35to44'!U191</f>
        <v>0.26750538575296645</v>
      </c>
      <c r="V10" s="28">
        <f>'Calculations 35to44'!V191</f>
        <v>0.27081610777273663</v>
      </c>
      <c r="W10" s="28">
        <f>'Calculations 35to44'!W191</f>
        <v>0.27409605100664203</v>
      </c>
      <c r="X10" s="28">
        <f>'Calculations 35to44'!X191</f>
        <v>0.27734426680509477</v>
      </c>
      <c r="Y10" s="28">
        <f>'Calculations 35to44'!Y191</f>
        <v>0.28055986022024676</v>
      </c>
      <c r="Z10" s="28">
        <f>'Calculations 35to44'!Z191</f>
        <v>0.28374198982823678</v>
      </c>
      <c r="AA10" s="28">
        <f>'Calculations 35to44'!AA191</f>
        <v>0.28688986742721473</v>
      </c>
      <c r="AB10" s="28">
        <f>'Calculations 35to44'!AB191</f>
        <v>0.29000275761782945</v>
      </c>
      <c r="AC10" s="28">
        <f>'Calculations 35to44'!AC191</f>
        <v>0.29307997727303081</v>
      </c>
      <c r="AD10" s="28">
        <f>'Calculations 35to44'!AD191</f>
        <v>0.29612089490415233</v>
      </c>
      <c r="AE10" s="28">
        <f>'Calculations 35to44'!AE191</f>
        <v>0.29912492993030665</v>
      </c>
      <c r="AF10" s="28">
        <f>'Calculations 35to44'!AF191</f>
        <v>0.30209155185814712</v>
      </c>
      <c r="AG10">
        <f t="shared" si="1"/>
        <v>0.30746788062820496</v>
      </c>
      <c r="AH10">
        <f t="shared" si="0"/>
        <v>0.31087237500230103</v>
      </c>
      <c r="AI10">
        <f t="shared" si="0"/>
        <v>0.31427686937639709</v>
      </c>
      <c r="AJ10">
        <f t="shared" si="0"/>
        <v>0.31768136375049316</v>
      </c>
      <c r="AK10">
        <f t="shared" si="0"/>
        <v>0.32108585812458834</v>
      </c>
      <c r="AL10">
        <f t="shared" si="0"/>
        <v>0.32449035249868441</v>
      </c>
      <c r="AM10">
        <f t="shared" si="0"/>
        <v>0.32789484687278048</v>
      </c>
      <c r="AN10">
        <f t="shared" si="0"/>
        <v>0.33129934124687654</v>
      </c>
      <c r="AO10">
        <f t="shared" si="0"/>
        <v>0.33470383562097172</v>
      </c>
      <c r="AP10">
        <f t="shared" si="0"/>
        <v>0.33810832999506779</v>
      </c>
      <c r="AQ10">
        <f t="shared" si="0"/>
        <v>0.34151282436916386</v>
      </c>
      <c r="AR10">
        <f t="shared" si="0"/>
        <v>0.34491731874325993</v>
      </c>
      <c r="AS10">
        <f t="shared" si="0"/>
        <v>0.34832181311735511</v>
      </c>
      <c r="AT10">
        <f t="shared" si="0"/>
        <v>0.35172630749145117</v>
      </c>
      <c r="AU10">
        <f t="shared" si="0"/>
        <v>0.35513080186554724</v>
      </c>
      <c r="AV10">
        <f t="shared" si="0"/>
        <v>0.35853529623964331</v>
      </c>
      <c r="AW10">
        <f t="shared" si="0"/>
        <v>0.36193979061373849</v>
      </c>
      <c r="AX10">
        <f t="shared" si="0"/>
        <v>0.36534428498783456</v>
      </c>
      <c r="AY10">
        <f t="shared" si="0"/>
        <v>0.36874877936193062</v>
      </c>
      <c r="AZ10">
        <f t="shared" si="0"/>
        <v>0.37215327373602669</v>
      </c>
    </row>
    <row r="11" spans="1:52" x14ac:dyDescent="0.2">
      <c r="A11" s="6" t="s">
        <v>34</v>
      </c>
      <c r="B11" s="28">
        <f>'Calculations 35to44'!B192</f>
        <v>0.30569948186528501</v>
      </c>
      <c r="C11" s="28">
        <f>'Calculations 35to44'!C192</f>
        <v>0.31093127076997334</v>
      </c>
      <c r="D11" s="28">
        <f>'Calculations 35to44'!D192</f>
        <v>0.31499062513748249</v>
      </c>
      <c r="E11" s="28">
        <f>'Calculations 35to44'!E192</f>
        <v>0.31946147174208051</v>
      </c>
      <c r="F11" s="28">
        <f>'Calculations 35to44'!F192</f>
        <v>0.32429752499050746</v>
      </c>
      <c r="G11" s="28">
        <f>'Calculations 35to44'!G192</f>
        <v>0.32866079760182193</v>
      </c>
      <c r="H11" s="28">
        <f>'Calculations 35to44'!H192</f>
        <v>0.33394181600863149</v>
      </c>
      <c r="I11" s="28">
        <f>'Calculations 35to44'!I192</f>
        <v>0.3376753767803366</v>
      </c>
      <c r="J11" s="28">
        <f>'Calculations 35to44'!J192</f>
        <v>0.3399706767587462</v>
      </c>
      <c r="K11" s="28">
        <f>'Calculations 35to44'!K192</f>
        <v>0.34221213498215247</v>
      </c>
      <c r="L11" s="28">
        <f>'Calculations 35to44'!L192</f>
        <v>0.34882127735131419</v>
      </c>
      <c r="M11" s="28">
        <f>'Calculations 35to44'!M192</f>
        <v>0.35287364517139541</v>
      </c>
      <c r="N11" s="28">
        <f>'Calculations 35to44'!N192</f>
        <v>0.35688596618000284</v>
      </c>
      <c r="O11" s="28">
        <f>'Calculations 35to44'!O192</f>
        <v>0.3608571904801931</v>
      </c>
      <c r="P11" s="28">
        <f>'Calculations 35to44'!P192</f>
        <v>0.36478632601814226</v>
      </c>
      <c r="Q11" s="28">
        <f>'Calculations 35to44'!Q192</f>
        <v>0.36867243828238605</v>
      </c>
      <c r="R11" s="28">
        <f>'Calculations 35to44'!R192</f>
        <v>0.37251464989720395</v>
      </c>
      <c r="S11" s="28">
        <f>'Calculations 35to44'!S192</f>
        <v>0.37631214011595238</v>
      </c>
      <c r="T11" s="28">
        <f>'Calculations 35to44'!T192</f>
        <v>0.38006414422024987</v>
      </c>
      <c r="U11" s="28">
        <f>'Calculations 35to44'!U192</f>
        <v>0.38376995283089677</v>
      </c>
      <c r="V11" s="28">
        <f>'Calculations 35to44'!V192</f>
        <v>0.38742891113644218</v>
      </c>
      <c r="W11" s="28">
        <f>'Calculations 35to44'!W192</f>
        <v>0.39104041804526474</v>
      </c>
      <c r="X11" s="28">
        <f>'Calculations 35to44'!X192</f>
        <v>0.39460392526698834</v>
      </c>
      <c r="Y11" s="28">
        <f>'Calculations 35to44'!Y192</f>
        <v>0.39811893632897544</v>
      </c>
      <c r="Z11" s="28">
        <f>'Calculations 35to44'!Z192</f>
        <v>0.40158500553355037</v>
      </c>
      <c r="AA11" s="28">
        <f>'Calculations 35to44'!AA192</f>
        <v>0.40500173686149216</v>
      </c>
      <c r="AB11" s="28">
        <f>'Calculations 35to44'!AB192</f>
        <v>0.40836878282720523</v>
      </c>
      <c r="AC11" s="28">
        <f>'Calculations 35to44'!AC192</f>
        <v>0.41168584329083169</v>
      </c>
      <c r="AD11" s="28">
        <f>'Calculations 35to44'!AD192</f>
        <v>0.41495266423242311</v>
      </c>
      <c r="AE11" s="28">
        <f>'Calculations 35to44'!AE192</f>
        <v>0.41816903649311077</v>
      </c>
      <c r="AF11" s="28">
        <f>'Calculations 35to44'!AF192</f>
        <v>0.42133479448804434</v>
      </c>
      <c r="AG11">
        <f t="shared" si="1"/>
        <v>0.4283950399381613</v>
      </c>
      <c r="AH11">
        <f t="shared" si="0"/>
        <v>0.4322348731566974</v>
      </c>
      <c r="AI11">
        <f t="shared" si="0"/>
        <v>0.43607470637523349</v>
      </c>
      <c r="AJ11">
        <f t="shared" si="0"/>
        <v>0.43991453959376958</v>
      </c>
      <c r="AK11">
        <f t="shared" si="0"/>
        <v>0.44375437281230568</v>
      </c>
      <c r="AL11">
        <f t="shared" si="0"/>
        <v>0.44759420603084266</v>
      </c>
      <c r="AM11">
        <f t="shared" si="0"/>
        <v>0.45143403924937875</v>
      </c>
      <c r="AN11">
        <f t="shared" si="0"/>
        <v>0.45527387246791484</v>
      </c>
      <c r="AO11">
        <f t="shared" si="0"/>
        <v>0.45911370568645093</v>
      </c>
      <c r="AP11">
        <f t="shared" si="0"/>
        <v>0.46295353890498703</v>
      </c>
      <c r="AQ11">
        <f t="shared" si="0"/>
        <v>0.46679337212352312</v>
      </c>
      <c r="AR11">
        <f t="shared" si="0"/>
        <v>0.47063320534205921</v>
      </c>
      <c r="AS11">
        <f t="shared" si="0"/>
        <v>0.47447303856059531</v>
      </c>
      <c r="AT11">
        <f t="shared" si="0"/>
        <v>0.4783128717791314</v>
      </c>
      <c r="AU11">
        <f t="shared" si="0"/>
        <v>0.48215270499766749</v>
      </c>
      <c r="AV11">
        <f t="shared" si="0"/>
        <v>0.48599253821620358</v>
      </c>
      <c r="AW11">
        <f t="shared" si="0"/>
        <v>0.48983237143473968</v>
      </c>
      <c r="AX11">
        <f t="shared" si="0"/>
        <v>0.49367220465327577</v>
      </c>
      <c r="AY11">
        <f t="shared" si="0"/>
        <v>0.49751203787181186</v>
      </c>
      <c r="AZ11">
        <f t="shared" si="0"/>
        <v>0.50135187109034796</v>
      </c>
    </row>
    <row r="12" spans="1:52" x14ac:dyDescent="0.2">
      <c r="A12" s="6" t="s">
        <v>92</v>
      </c>
      <c r="B12" s="28">
        <f>'Calculations 35to44'!B193</f>
        <v>0.19728729963008637</v>
      </c>
      <c r="C12" s="28">
        <f>'Calculations 35to44'!C193</f>
        <v>0.20154663665943992</v>
      </c>
      <c r="D12" s="28">
        <f>'Calculations 35to44'!D193</f>
        <v>0.20507650056441418</v>
      </c>
      <c r="E12" s="28">
        <f>'Calculations 35to44'!E193</f>
        <v>0.20899032962372396</v>
      </c>
      <c r="F12" s="28">
        <f>'Calculations 35to44'!F193</f>
        <v>0.21311571568308171</v>
      </c>
      <c r="G12" s="28">
        <f>'Calculations 35to44'!G193</f>
        <v>0.21665300233050563</v>
      </c>
      <c r="H12" s="28">
        <f>'Calculations 35to44'!H193</f>
        <v>0.22094168110728971</v>
      </c>
      <c r="I12" s="28">
        <f>'Calculations 35to44'!I193</f>
        <v>0.22419911190305716</v>
      </c>
      <c r="J12" s="28">
        <f>'Calculations 35to44'!J193</f>
        <v>0.22653689531601742</v>
      </c>
      <c r="K12" s="28">
        <f>'Calculations 35to44'!K193</f>
        <v>0.22895228690467193</v>
      </c>
      <c r="L12" s="28">
        <f>'Calculations 35to44'!L193</f>
        <v>0.23421932380190622</v>
      </c>
      <c r="M12" s="28">
        <f>'Calculations 35to44'!M193</f>
        <v>0.23778358094488336</v>
      </c>
      <c r="N12" s="28">
        <f>'Calculations 35to44'!N193</f>
        <v>0.24132932758728967</v>
      </c>
      <c r="O12" s="28">
        <f>'Calculations 35to44'!O193</f>
        <v>0.24485509710593636</v>
      </c>
      <c r="P12" s="28">
        <f>'Calculations 35to44'!P193</f>
        <v>0.24835947028931235</v>
      </c>
      <c r="Q12" s="28">
        <f>'Calculations 35to44'!Q193</f>
        <v>0.25184107670405043</v>
      </c>
      <c r="R12" s="28">
        <f>'Calculations 35to44'!R193</f>
        <v>0.25529859589040543</v>
      </c>
      <c r="S12" s="28">
        <f>'Calculations 35to44'!S193</f>
        <v>0.25873075838891008</v>
      </c>
      <c r="T12" s="28">
        <f>'Calculations 35to44'!T193</f>
        <v>0.26213634660110258</v>
      </c>
      <c r="U12" s="28">
        <f>'Calculations 35to44'!U193</f>
        <v>0.26551419548781879</v>
      </c>
      <c r="V12" s="28">
        <f>'Calculations 35to44'!V193</f>
        <v>0.26886319310915252</v>
      </c>
      <c r="W12" s="28">
        <f>'Calculations 35to44'!W193</f>
        <v>0.2721822810107109</v>
      </c>
      <c r="X12" s="28">
        <f>'Calculations 35to44'!X193</f>
        <v>0.27547045446126556</v>
      </c>
      <c r="Y12" s="28">
        <f>'Calculations 35to44'!Y193</f>
        <v>0.27872676254732753</v>
      </c>
      <c r="Z12" s="28">
        <f>'Calculations 35to44'!Z193</f>
        <v>0.28195030813053912</v>
      </c>
      <c r="AA12" s="28">
        <f>'Calculations 35to44'!AA193</f>
        <v>0.28514024767409341</v>
      </c>
      <c r="AB12" s="28">
        <f>'Calculations 35to44'!AB193</f>
        <v>0.28829579094465296</v>
      </c>
      <c r="AC12" s="28">
        <f>'Calculations 35to44'!AC193</f>
        <v>0.29141620059644441</v>
      </c>
      <c r="AD12" s="28">
        <f>'Calculations 35to44'!AD193</f>
        <v>0.29450079164438081</v>
      </c>
      <c r="AE12" s="28">
        <f>'Calculations 35to44'!AE193</f>
        <v>0.29754893083316841</v>
      </c>
      <c r="AF12" s="28">
        <f>'Calculations 35to44'!AF193</f>
        <v>0.30056003590942437</v>
      </c>
      <c r="AG12">
        <f t="shared" si="1"/>
        <v>0.30590439266778002</v>
      </c>
      <c r="AH12">
        <f t="shared" si="0"/>
        <v>0.30934192077930422</v>
      </c>
      <c r="AI12">
        <f t="shared" si="0"/>
        <v>0.31277944889082843</v>
      </c>
      <c r="AJ12">
        <f t="shared" si="0"/>
        <v>0.31621697700235263</v>
      </c>
      <c r="AK12">
        <f t="shared" si="0"/>
        <v>0.31965450511387683</v>
      </c>
      <c r="AL12">
        <f t="shared" si="0"/>
        <v>0.32309203322540192</v>
      </c>
      <c r="AM12">
        <f t="shared" si="0"/>
        <v>0.32652956133692612</v>
      </c>
      <c r="AN12">
        <f t="shared" si="0"/>
        <v>0.32996708944845032</v>
      </c>
      <c r="AO12">
        <f t="shared" si="0"/>
        <v>0.33340461755997453</v>
      </c>
      <c r="AP12">
        <f t="shared" si="0"/>
        <v>0.33684214567149873</v>
      </c>
      <c r="AQ12">
        <f t="shared" si="0"/>
        <v>0.34027967378302382</v>
      </c>
      <c r="AR12">
        <f t="shared" si="0"/>
        <v>0.34371720189454802</v>
      </c>
      <c r="AS12">
        <f t="shared" si="0"/>
        <v>0.34715473000607222</v>
      </c>
      <c r="AT12">
        <f t="shared" si="0"/>
        <v>0.35059225811759642</v>
      </c>
      <c r="AU12">
        <f t="shared" si="0"/>
        <v>0.35402978622912062</v>
      </c>
      <c r="AV12">
        <f t="shared" si="0"/>
        <v>0.35746731434064571</v>
      </c>
      <c r="AW12">
        <f t="shared" si="0"/>
        <v>0.36090484245216992</v>
      </c>
      <c r="AX12">
        <f t="shared" si="0"/>
        <v>0.36434237056369412</v>
      </c>
      <c r="AY12">
        <f t="shared" si="0"/>
        <v>0.36777989867521832</v>
      </c>
      <c r="AZ12">
        <f t="shared" si="0"/>
        <v>0.37121742678674341</v>
      </c>
    </row>
    <row r="13" spans="1:52" x14ac:dyDescent="0.2">
      <c r="A13" s="6" t="s">
        <v>89</v>
      </c>
      <c r="B13" s="28">
        <f>'Calculations 35to44'!B194</f>
        <v>0.23988005997001496</v>
      </c>
      <c r="C13" s="28">
        <f>'Calculations 35to44'!C194</f>
        <v>0.24491654519172493</v>
      </c>
      <c r="D13" s="28">
        <f>'Calculations 35to44'!D194</f>
        <v>0.24878556153458198</v>
      </c>
      <c r="E13" s="28">
        <f>'Calculations 35to44'!E194</f>
        <v>0.2530225711691515</v>
      </c>
      <c r="F13" s="28">
        <f>'Calculations 35to44'!F194</f>
        <v>0.25759630908802139</v>
      </c>
      <c r="G13" s="28">
        <f>'Calculations 35to44'!G194</f>
        <v>0.26165269320263268</v>
      </c>
      <c r="H13" s="28">
        <f>'Calculations 35to44'!H194</f>
        <v>0.26660944193870612</v>
      </c>
      <c r="I13" s="28">
        <f>'Calculations 35to44'!I194</f>
        <v>0.27000041555627413</v>
      </c>
      <c r="J13" s="28">
        <f>'Calculations 35to44'!J194</f>
        <v>0.27196796633072179</v>
      </c>
      <c r="K13" s="28">
        <f>'Calculations 35to44'!K194</f>
        <v>0.27389568974677281</v>
      </c>
      <c r="L13" s="28">
        <f>'Calculations 35to44'!L194</f>
        <v>0.28062918484648258</v>
      </c>
      <c r="M13" s="28">
        <f>'Calculations 35to44'!M194</f>
        <v>0.28453679441525165</v>
      </c>
      <c r="N13" s="28">
        <f>'Calculations 35to44'!N194</f>
        <v>0.28842209353689946</v>
      </c>
      <c r="O13" s="28">
        <f>'Calculations 35to44'!O194</f>
        <v>0.29228375111691951</v>
      </c>
      <c r="P13" s="28">
        <f>'Calculations 35to44'!P194</f>
        <v>0.29612047921709728</v>
      </c>
      <c r="Q13" s="28">
        <f>'Calculations 35to44'!Q194</f>
        <v>0.29993103385045905</v>
      </c>
      <c r="R13" s="28">
        <f>'Calculations 35to44'!R194</f>
        <v>0.30371421566215495</v>
      </c>
      <c r="S13" s="28">
        <f>'Calculations 35to44'!S194</f>
        <v>0.30746887049854638</v>
      </c>
      <c r="T13" s="28">
        <f>'Calculations 35to44'!T194</f>
        <v>0.31119388986712299</v>
      </c>
      <c r="U13" s="28">
        <f>'Calculations 35to44'!U194</f>
        <v>0.31488821129009176</v>
      </c>
      <c r="V13" s="28">
        <f>'Calculations 35to44'!V194</f>
        <v>0.31855081855476824</v>
      </c>
      <c r="W13" s="28">
        <f>'Calculations 35to44'!W194</f>
        <v>0.32218074186410217</v>
      </c>
      <c r="X13" s="28">
        <f>'Calculations 35to44'!X194</f>
        <v>0.32577705789087025</v>
      </c>
      <c r="Y13" s="28">
        <f>'Calculations 35to44'!Y194</f>
        <v>0.3293388897392398</v>
      </c>
      <c r="Z13" s="28">
        <f>'Calculations 35to44'!Z194</f>
        <v>0.33286540681755139</v>
      </c>
      <c r="AA13" s="28">
        <f>'Calculations 35to44'!AA194</f>
        <v>0.33635582462629693</v>
      </c>
      <c r="AB13" s="28">
        <f>'Calculations 35to44'!AB194</f>
        <v>0.33980940446535907</v>
      </c>
      <c r="AC13" s="28">
        <f>'Calculations 35to44'!AC194</f>
        <v>0.34322545306465907</v>
      </c>
      <c r="AD13" s="28">
        <f>'Calculations 35to44'!AD194</f>
        <v>0.34660332214242023</v>
      </c>
      <c r="AE13" s="28">
        <f>'Calculations 35to44'!AE194</f>
        <v>0.34994240789527969</v>
      </c>
      <c r="AF13" s="28">
        <f>'Calculations 35to44'!AF194</f>
        <v>0.35324215042450063</v>
      </c>
      <c r="AG13">
        <f t="shared" si="1"/>
        <v>0.35908354308073509</v>
      </c>
      <c r="AH13">
        <f t="shared" si="0"/>
        <v>0.36284600795974331</v>
      </c>
      <c r="AI13">
        <f t="shared" si="0"/>
        <v>0.36660847283875153</v>
      </c>
      <c r="AJ13">
        <f t="shared" si="0"/>
        <v>0.37037093771775975</v>
      </c>
      <c r="AK13">
        <f t="shared" si="0"/>
        <v>0.37413340259676797</v>
      </c>
      <c r="AL13">
        <f t="shared" si="0"/>
        <v>0.37789586747577619</v>
      </c>
      <c r="AM13">
        <f t="shared" si="0"/>
        <v>0.3816583323547853</v>
      </c>
      <c r="AN13">
        <f t="shared" si="0"/>
        <v>0.38542079723379352</v>
      </c>
      <c r="AO13">
        <f t="shared" si="0"/>
        <v>0.38918326211280174</v>
      </c>
      <c r="AP13">
        <f t="shared" si="0"/>
        <v>0.39294572699180996</v>
      </c>
      <c r="AQ13">
        <f t="shared" si="0"/>
        <v>0.39670819187081818</v>
      </c>
      <c r="AR13">
        <f t="shared" si="0"/>
        <v>0.4004706567498264</v>
      </c>
      <c r="AS13">
        <f t="shared" si="0"/>
        <v>0.40423312162883462</v>
      </c>
      <c r="AT13">
        <f t="shared" si="0"/>
        <v>0.40799558650784284</v>
      </c>
      <c r="AU13">
        <f t="shared" si="0"/>
        <v>0.41175805138685106</v>
      </c>
      <c r="AV13">
        <f t="shared" si="0"/>
        <v>0.41552051626585929</v>
      </c>
      <c r="AW13">
        <f t="shared" si="0"/>
        <v>0.41928298114486751</v>
      </c>
      <c r="AX13">
        <f t="shared" si="0"/>
        <v>0.42304544602387573</v>
      </c>
      <c r="AY13">
        <f t="shared" si="0"/>
        <v>0.42680791090288395</v>
      </c>
      <c r="AZ13">
        <f t="shared" si="0"/>
        <v>0.43057037578189217</v>
      </c>
    </row>
    <row r="14" spans="1:52" x14ac:dyDescent="0.2">
      <c r="A14" s="6" t="s">
        <v>35</v>
      </c>
      <c r="B14" s="28">
        <f>'Calculations 35to44'!B195</f>
        <v>0.22222222222222224</v>
      </c>
      <c r="C14" s="28">
        <f>'Calculations 35to44'!C195</f>
        <v>0.2268051762794224</v>
      </c>
      <c r="D14" s="28">
        <f>'Calculations 35to44'!D195</f>
        <v>0.23070429183649571</v>
      </c>
      <c r="E14" s="28">
        <f>'Calculations 35to44'!E195</f>
        <v>0.23506493266503917</v>
      </c>
      <c r="F14" s="28">
        <f>'Calculations 35to44'!F195</f>
        <v>0.23966475627516379</v>
      </c>
      <c r="G14" s="28">
        <f>'Calculations 35to44'!G195</f>
        <v>0.2436865388007774</v>
      </c>
      <c r="H14" s="28">
        <f>'Calculations 35to44'!H195</f>
        <v>0.24850780597865965</v>
      </c>
      <c r="I14" s="28">
        <f>'Calculations 35to44'!I195</f>
        <v>0.25237625770921129</v>
      </c>
      <c r="J14" s="28">
        <f>'Calculations 35to44'!J195</f>
        <v>0.25535371356513742</v>
      </c>
      <c r="K14" s="28">
        <f>'Calculations 35to44'!K195</f>
        <v>0.25840356367762174</v>
      </c>
      <c r="L14" s="28">
        <f>'Calculations 35to44'!L195</f>
        <v>0.2638550668889682</v>
      </c>
      <c r="M14" s="28">
        <f>'Calculations 35to44'!M195</f>
        <v>0.26790569328864189</v>
      </c>
      <c r="N14" s="28">
        <f>'Calculations 35to44'!N195</f>
        <v>0.27193839159424504</v>
      </c>
      <c r="O14" s="28">
        <f>'Calculations 35to44'!O195</f>
        <v>0.27595145966269174</v>
      </c>
      <c r="P14" s="28">
        <f>'Calculations 35to44'!P195</f>
        <v>0.27994324130554532</v>
      </c>
      <c r="Q14" s="28">
        <f>'Calculations 35to44'!Q195</f>
        <v>0.28391212806934141</v>
      </c>
      <c r="R14" s="28">
        <f>'Calculations 35to44'!R195</f>
        <v>0.28785656084689443</v>
      </c>
      <c r="S14" s="28">
        <f>'Calculations 35to44'!S195</f>
        <v>0.291775031320126</v>
      </c>
      <c r="T14" s="28">
        <f>'Calculations 35to44'!T195</f>
        <v>0.29566608323571031</v>
      </c>
      <c r="U14" s="28">
        <f>'Calculations 35to44'!U195</f>
        <v>0.29952831351544262</v>
      </c>
      <c r="V14" s="28">
        <f>'Calculations 35to44'!V195</f>
        <v>0.30336037320389608</v>
      </c>
      <c r="W14" s="28">
        <f>'Calculations 35to44'!W195</f>
        <v>0.30716096825649503</v>
      </c>
      <c r="X14" s="28">
        <f>'Calculations 35to44'!X195</f>
        <v>0.31092886017166854</v>
      </c>
      <c r="Y14" s="28">
        <f>'Calculations 35to44'!Y195</f>
        <v>0.31466286647123576</v>
      </c>
      <c r="Z14" s="28">
        <f>'Calculations 35to44'!Z195</f>
        <v>0.31836186103361408</v>
      </c>
      <c r="AA14" s="28">
        <f>'Calculations 35to44'!AA195</f>
        <v>0.32202477428484239</v>
      </c>
      <c r="AB14" s="28">
        <f>'Calculations 35to44'!AB195</f>
        <v>0.32565059325274576</v>
      </c>
      <c r="AC14" s="28">
        <f>'Calculations 35to44'!AC195</f>
        <v>0.32923836148988</v>
      </c>
      <c r="AD14" s="28">
        <f>'Calculations 35to44'!AD195</f>
        <v>0.33278717887114589</v>
      </c>
      <c r="AE14" s="28">
        <f>'Calculations 35to44'!AE195</f>
        <v>0.33629620127218063</v>
      </c>
      <c r="AF14" s="28">
        <f>'Calculations 35to44'!AF195</f>
        <v>0.3397646401347878</v>
      </c>
      <c r="AG14">
        <f t="shared" si="1"/>
        <v>0.34569352105162121</v>
      </c>
      <c r="AH14">
        <f t="shared" si="0"/>
        <v>0.34961517678835552</v>
      </c>
      <c r="AI14">
        <f t="shared" si="0"/>
        <v>0.35353683252508983</v>
      </c>
      <c r="AJ14">
        <f t="shared" si="0"/>
        <v>0.35745848826182414</v>
      </c>
      <c r="AK14">
        <f t="shared" si="0"/>
        <v>0.36138014399855845</v>
      </c>
      <c r="AL14">
        <f t="shared" si="0"/>
        <v>0.36530179973529275</v>
      </c>
      <c r="AM14">
        <f t="shared" si="0"/>
        <v>0.36922345547202884</v>
      </c>
      <c r="AN14">
        <f t="shared" si="0"/>
        <v>0.37314511120876315</v>
      </c>
      <c r="AO14">
        <f t="shared" si="0"/>
        <v>0.37706676694549746</v>
      </c>
      <c r="AP14">
        <f t="shared" si="0"/>
        <v>0.38098842268223176</v>
      </c>
      <c r="AQ14">
        <f t="shared" si="0"/>
        <v>0.38491007841896607</v>
      </c>
      <c r="AR14">
        <f t="shared" si="0"/>
        <v>0.38883173415570216</v>
      </c>
      <c r="AS14">
        <f t="shared" si="0"/>
        <v>0.39275338989243647</v>
      </c>
      <c r="AT14">
        <f t="shared" si="0"/>
        <v>0.39667504562917077</v>
      </c>
      <c r="AU14">
        <f t="shared" si="0"/>
        <v>0.40059670136590508</v>
      </c>
      <c r="AV14">
        <f t="shared" si="0"/>
        <v>0.40451835710263939</v>
      </c>
      <c r="AW14">
        <f t="shared" si="0"/>
        <v>0.4084400128393737</v>
      </c>
      <c r="AX14">
        <f t="shared" si="0"/>
        <v>0.41236166857610979</v>
      </c>
      <c r="AY14">
        <f t="shared" si="0"/>
        <v>0.41628332431284409</v>
      </c>
      <c r="AZ14">
        <f t="shared" si="0"/>
        <v>0.4202049800495784</v>
      </c>
    </row>
    <row r="15" spans="1:52" x14ac:dyDescent="0.2">
      <c r="A15" s="6" t="s">
        <v>98</v>
      </c>
      <c r="B15" s="28">
        <f>'Calculations 35to44'!B196</f>
        <v>0.20325203252032512</v>
      </c>
      <c r="C15" s="28">
        <f>'Calculations 35to44'!C196</f>
        <v>0.20772439907235232</v>
      </c>
      <c r="D15" s="28">
        <f>'Calculations 35to44'!D196</f>
        <v>0.21142272916580865</v>
      </c>
      <c r="E15" s="28">
        <f>'Calculations 35to44'!E196</f>
        <v>0.21543716817167982</v>
      </c>
      <c r="F15" s="28">
        <f>'Calculations 35to44'!F196</f>
        <v>0.21959976057445837</v>
      </c>
      <c r="G15" s="28">
        <f>'Calculations 35to44'!G196</f>
        <v>0.22313910685045318</v>
      </c>
      <c r="H15" s="28">
        <f>'Calculations 35to44'!H196</f>
        <v>0.22734881661179229</v>
      </c>
      <c r="I15" s="28">
        <f>'Calculations 35to44'!I196</f>
        <v>0.23039897081917887</v>
      </c>
      <c r="J15" s="28">
        <f>'Calculations 35to44'!J196</f>
        <v>0.23255314853420728</v>
      </c>
      <c r="K15" s="28">
        <f>'Calculations 35to44'!K196</f>
        <v>0.2348668710591971</v>
      </c>
      <c r="L15" s="28">
        <f>'Calculations 35to44'!L196</f>
        <v>0.2404488696748826</v>
      </c>
      <c r="M15" s="28">
        <f>'Calculations 35to44'!M196</f>
        <v>0.24399931694629778</v>
      </c>
      <c r="N15" s="28">
        <f>'Calculations 35to44'!N196</f>
        <v>0.24752676009441529</v>
      </c>
      <c r="O15" s="28">
        <f>'Calculations 35to44'!O196</f>
        <v>0.25102981260823287</v>
      </c>
      <c r="P15" s="28">
        <f>'Calculations 35to44'!P196</f>
        <v>0.25450714200381624</v>
      </c>
      <c r="Q15" s="28">
        <f>'Calculations 35to44'!Q196</f>
        <v>0.25795747077235615</v>
      </c>
      <c r="R15" s="28">
        <f>'Calculations 35to44'!R196</f>
        <v>0.261379577149293</v>
      </c>
      <c r="S15" s="28">
        <f>'Calculations 35to44'!S196</f>
        <v>0.26477229570900551</v>
      </c>
      <c r="T15" s="28">
        <f>'Calculations 35to44'!T196</f>
        <v>0.26813451779022074</v>
      </c>
      <c r="U15" s="28">
        <f>'Calculations 35to44'!U196</f>
        <v>0.27146519175779932</v>
      </c>
      <c r="V15" s="28">
        <f>'Calculations 35to44'!V196</f>
        <v>0.27476332310707602</v>
      </c>
      <c r="W15" s="28">
        <f>'Calculations 35to44'!W196</f>
        <v>0.27802797441733806</v>
      </c>
      <c r="X15" s="28">
        <f>'Calculations 35to44'!X196</f>
        <v>0.2812582651613873</v>
      </c>
      <c r="Y15" s="28">
        <f>'Calculations 35to44'!Y196</f>
        <v>0.28445337137843468</v>
      </c>
      <c r="Z15" s="28">
        <f>'Calculations 35to44'!Z196</f>
        <v>0.28761252521781094</v>
      </c>
      <c r="AA15" s="28">
        <f>'Calculations 35to44'!AA196</f>
        <v>0.29073501436116639</v>
      </c>
      <c r="AB15" s="28">
        <f>'Calculations 35to44'!AB196</f>
        <v>0.29382018133095139</v>
      </c>
      <c r="AC15" s="28">
        <f>'Calculations 35to44'!AC196</f>
        <v>0.29686742269305472</v>
      </c>
      <c r="AD15" s="28">
        <f>'Calculations 35to44'!AD196</f>
        <v>0.29987618816149902</v>
      </c>
      <c r="AE15" s="28">
        <f>'Calculations 35to44'!AE196</f>
        <v>0.30284597961307758</v>
      </c>
      <c r="AF15" s="28">
        <f>'Calculations 35to44'!AF196</f>
        <v>0.30577635001975051</v>
      </c>
      <c r="AG15">
        <f t="shared" si="1"/>
        <v>0.31133121832732868</v>
      </c>
      <c r="AH15">
        <f t="shared" si="0"/>
        <v>0.31473498287329615</v>
      </c>
      <c r="AI15">
        <f t="shared" si="0"/>
        <v>0.31813874741926362</v>
      </c>
      <c r="AJ15">
        <f t="shared" si="0"/>
        <v>0.32154251196523109</v>
      </c>
      <c r="AK15">
        <f t="shared" si="0"/>
        <v>0.32494627651119856</v>
      </c>
      <c r="AL15">
        <f t="shared" si="0"/>
        <v>0.32835004105716603</v>
      </c>
      <c r="AM15">
        <f t="shared" si="0"/>
        <v>0.3317538056031335</v>
      </c>
      <c r="AN15">
        <f t="shared" si="0"/>
        <v>0.33515757014910097</v>
      </c>
      <c r="AO15">
        <f t="shared" si="0"/>
        <v>0.33856133469506844</v>
      </c>
      <c r="AP15">
        <f t="shared" si="0"/>
        <v>0.34196509924103591</v>
      </c>
      <c r="AQ15">
        <f t="shared" si="0"/>
        <v>0.34536886378700338</v>
      </c>
      <c r="AR15">
        <f t="shared" si="0"/>
        <v>0.34877262833297085</v>
      </c>
      <c r="AS15">
        <f t="shared" si="0"/>
        <v>0.35217639287893832</v>
      </c>
      <c r="AT15">
        <f t="shared" si="0"/>
        <v>0.35558015742490579</v>
      </c>
      <c r="AU15">
        <f t="shared" si="0"/>
        <v>0.35898392197087325</v>
      </c>
      <c r="AV15">
        <f t="shared" si="0"/>
        <v>0.36238768651684072</v>
      </c>
      <c r="AW15">
        <f t="shared" si="0"/>
        <v>0.36579145106280819</v>
      </c>
      <c r="AX15">
        <f t="shared" si="0"/>
        <v>0.36919521560877566</v>
      </c>
      <c r="AY15">
        <f t="shared" si="0"/>
        <v>0.37259898015474313</v>
      </c>
      <c r="AZ15">
        <f t="shared" si="0"/>
        <v>0.3760027447007106</v>
      </c>
    </row>
    <row r="16" spans="1:52" x14ac:dyDescent="0.2">
      <c r="A16" s="6" t="s">
        <v>97</v>
      </c>
      <c r="B16" s="28">
        <f>'Calculations 35to44'!B197</f>
        <v>0.24738675958188153</v>
      </c>
      <c r="C16" s="28">
        <f>'Calculations 35to44'!C197</f>
        <v>0.25219030126497277</v>
      </c>
      <c r="D16" s="28">
        <f>'Calculations 35to44'!D197</f>
        <v>0.25633481578336209</v>
      </c>
      <c r="E16" s="28">
        <f>'Calculations 35to44'!E197</f>
        <v>0.26089425503457764</v>
      </c>
      <c r="F16" s="28">
        <f>'Calculations 35to44'!F197</f>
        <v>0.26559461378345323</v>
      </c>
      <c r="G16" s="28">
        <f>'Calculations 35to44'!G197</f>
        <v>0.26960683718909123</v>
      </c>
      <c r="H16" s="28">
        <f>'Calculations 35to44'!H197</f>
        <v>0.27433483523901125</v>
      </c>
      <c r="I16" s="28">
        <f>'Calculations 35to44'!I197</f>
        <v>0.27806664173925227</v>
      </c>
      <c r="J16" s="28">
        <f>'Calculations 35to44'!J197</f>
        <v>0.28099785787477866</v>
      </c>
      <c r="K16" s="28">
        <f>'Calculations 35to44'!K197</f>
        <v>0.28409643508501559</v>
      </c>
      <c r="L16" s="28">
        <f>'Calculations 35to44'!L197</f>
        <v>0.28967757962210694</v>
      </c>
      <c r="M16" s="28">
        <f>'Calculations 35to44'!M197</f>
        <v>0.29370940888462177</v>
      </c>
      <c r="N16" s="28">
        <f>'Calculations 35to44'!N197</f>
        <v>0.29771113757161782</v>
      </c>
      <c r="O16" s="28">
        <f>'Calculations 35to44'!O197</f>
        <v>0.3016812262465412</v>
      </c>
      <c r="P16" s="28">
        <f>'Calculations 35to44'!P197</f>
        <v>0.30561819859767181</v>
      </c>
      <c r="Q16" s="28">
        <f>'Calculations 35to44'!Q197</f>
        <v>0.3095206423522911</v>
      </c>
      <c r="R16" s="28">
        <f>'Calculations 35to44'!R197</f>
        <v>0.31338720999320113</v>
      </c>
      <c r="S16" s="28">
        <f>'Calculations 35to44'!S197</f>
        <v>0.31721661928328992</v>
      </c>
      <c r="T16" s="28">
        <f>'Calculations 35to44'!T197</f>
        <v>0.32100765360448336</v>
      </c>
      <c r="U16" s="28">
        <f>'Calculations 35to44'!U197</f>
        <v>0.32475916211791334</v>
      </c>
      <c r="V16" s="28">
        <f>'Calculations 35to44'!V197</f>
        <v>0.32847005975262322</v>
      </c>
      <c r="W16" s="28">
        <f>'Calculations 35to44'!W197</f>
        <v>0.33213932703051818</v>
      </c>
      <c r="X16" s="28">
        <f>'Calculations 35to44'!X197</f>
        <v>0.33576600973559456</v>
      </c>
      <c r="Y16" s="28">
        <f>'Calculations 35to44'!Y197</f>
        <v>0.33934921843574972</v>
      </c>
      <c r="Z16" s="28">
        <f>'Calculations 35to44'!Z197</f>
        <v>0.34288812786567507</v>
      </c>
      <c r="AA16" s="28">
        <f>'Calculations 35to44'!AA197</f>
        <v>0.3463819761794853</v>
      </c>
      <c r="AB16" s="28">
        <f>'Calculations 35to44'!AB197</f>
        <v>0.34983006408181133</v>
      </c>
      <c r="AC16" s="28">
        <f>'Calculations 35to44'!AC197</f>
        <v>0.35323175384613137</v>
      </c>
      <c r="AD16" s="28">
        <f>'Calculations 35to44'!AD197</f>
        <v>0.35658646822909468</v>
      </c>
      <c r="AE16" s="28">
        <f>'Calculations 35to44'!AE197</f>
        <v>0.35989368928953358</v>
      </c>
      <c r="AF16" s="28">
        <f>'Calculations 35to44'!AF197</f>
        <v>0.36315295712075174</v>
      </c>
      <c r="AG16">
        <f t="shared" si="1"/>
        <v>0.36976243767284167</v>
      </c>
      <c r="AH16">
        <f t="shared" si="0"/>
        <v>0.37361557018381397</v>
      </c>
      <c r="AI16">
        <f t="shared" si="0"/>
        <v>0.37746870269478539</v>
      </c>
      <c r="AJ16">
        <f t="shared" si="0"/>
        <v>0.3813218352057568</v>
      </c>
      <c r="AK16">
        <f t="shared" si="0"/>
        <v>0.3851749677167291</v>
      </c>
      <c r="AL16">
        <f t="shared" ref="AL16:AZ30" si="2">_xlfn.FORECAST.LINEAR(AL$1,$B16:$AF16,$B$1:$AF$1)</f>
        <v>0.38902810022770051</v>
      </c>
      <c r="AM16">
        <f t="shared" si="2"/>
        <v>0.39288123273867281</v>
      </c>
      <c r="AN16">
        <f t="shared" si="2"/>
        <v>0.39673436524964423</v>
      </c>
      <c r="AO16">
        <f t="shared" si="2"/>
        <v>0.40058749776061564</v>
      </c>
      <c r="AP16">
        <f t="shared" si="2"/>
        <v>0.40444063027158794</v>
      </c>
      <c r="AQ16">
        <f t="shared" si="2"/>
        <v>0.40829376278255936</v>
      </c>
      <c r="AR16">
        <f t="shared" si="2"/>
        <v>0.41214689529353166</v>
      </c>
      <c r="AS16">
        <f t="shared" si="2"/>
        <v>0.41600002780450307</v>
      </c>
      <c r="AT16">
        <f t="shared" si="2"/>
        <v>0.41985316031547537</v>
      </c>
      <c r="AU16">
        <f t="shared" si="2"/>
        <v>0.42370629282644678</v>
      </c>
      <c r="AV16">
        <f t="shared" si="2"/>
        <v>0.4275594253374182</v>
      </c>
      <c r="AW16">
        <f t="shared" si="2"/>
        <v>0.4314125578483905</v>
      </c>
      <c r="AX16">
        <f t="shared" si="2"/>
        <v>0.43526569035936191</v>
      </c>
      <c r="AY16">
        <f t="shared" si="2"/>
        <v>0.43911882287033421</v>
      </c>
      <c r="AZ16">
        <f t="shared" si="2"/>
        <v>0.44297195538130563</v>
      </c>
    </row>
    <row r="17" spans="1:52" x14ac:dyDescent="0.2">
      <c r="A17" s="6" t="s">
        <v>101</v>
      </c>
      <c r="B17" s="28">
        <f>'Calculations 35to44'!B198</f>
        <v>0.21484375</v>
      </c>
      <c r="C17" s="28">
        <f>'Calculations 35to44'!C198</f>
        <v>0.21926352104303823</v>
      </c>
      <c r="D17" s="28">
        <f>'Calculations 35to44'!D198</f>
        <v>0.22316648256524496</v>
      </c>
      <c r="E17" s="28">
        <f>'Calculations 35to44'!E198</f>
        <v>0.227533043271818</v>
      </c>
      <c r="F17" s="28">
        <f>'Calculations 35to44'!F198</f>
        <v>0.23209028865332154</v>
      </c>
      <c r="G17" s="28">
        <f>'Calculations 35to44'!G198</f>
        <v>0.23607648014827398</v>
      </c>
      <c r="H17" s="28">
        <f>'Calculations 35to44'!H198</f>
        <v>0.24079206178441129</v>
      </c>
      <c r="I17" s="28">
        <f>'Calculations 35to44'!I198</f>
        <v>0.24463699508675218</v>
      </c>
      <c r="J17" s="28">
        <f>'Calculations 35to44'!J198</f>
        <v>0.24775543304932413</v>
      </c>
      <c r="K17" s="28">
        <f>'Calculations 35to44'!K198</f>
        <v>0.25107032557745457</v>
      </c>
      <c r="L17" s="28">
        <f>'Calculations 35to44'!L198</f>
        <v>0.25619703653411269</v>
      </c>
      <c r="M17" s="28">
        <f>'Calculations 35to44'!M198</f>
        <v>0.26023354840209745</v>
      </c>
      <c r="N17" s="28">
        <f>'Calculations 35to44'!N198</f>
        <v>0.26425395956351183</v>
      </c>
      <c r="O17" s="28">
        <f>'Calculations 35to44'!O198</f>
        <v>0.26825648896768572</v>
      </c>
      <c r="P17" s="28">
        <f>'Calculations 35to44'!P198</f>
        <v>0.27223940055017287</v>
      </c>
      <c r="Q17" s="28">
        <f>'Calculations 35to44'!Q198</f>
        <v>0.27620100533389508</v>
      </c>
      <c r="R17" s="28">
        <f>'Calculations 35to44'!R198</f>
        <v>0.2801396633495119</v>
      </c>
      <c r="S17" s="28">
        <f>'Calculations 35to44'!S198</f>
        <v>0.28405378537447507</v>
      </c>
      <c r="T17" s="28">
        <f>'Calculations 35to44'!T198</f>
        <v>0.28794183449111943</v>
      </c>
      <c r="U17" s="28">
        <f>'Calculations 35to44'!U198</f>
        <v>0.29180232746489793</v>
      </c>
      <c r="V17" s="28">
        <f>'Calculations 35to44'!V198</f>
        <v>0.29563383594465825</v>
      </c>
      <c r="W17" s="28">
        <f>'Calculations 35to44'!W198</f>
        <v>0.29943498748756814</v>
      </c>
      <c r="X17" s="28">
        <f>'Calculations 35to44'!X198</f>
        <v>0.30320446641194715</v>
      </c>
      <c r="Y17" s="28">
        <f>'Calculations 35to44'!Y198</f>
        <v>0.30694101448188854</v>
      </c>
      <c r="Z17" s="28">
        <f>'Calculations 35to44'!Z198</f>
        <v>0.31064343142810874</v>
      </c>
      <c r="AA17" s="28">
        <f>'Calculations 35to44'!AA198</f>
        <v>0.3143105753099727</v>
      </c>
      <c r="AB17" s="28">
        <f>'Calculations 35to44'!AB198</f>
        <v>0.31794136272409051</v>
      </c>
      <c r="AC17" s="28">
        <f>'Calculations 35to44'!AC198</f>
        <v>0.32153476886528365</v>
      </c>
      <c r="AD17" s="28">
        <f>'Calculations 35to44'!AD198</f>
        <v>0.32508982744606785</v>
      </c>
      <c r="AE17" s="28">
        <f>'Calculations 35to44'!AE198</f>
        <v>0.32860563048109137</v>
      </c>
      <c r="AF17" s="28">
        <f>'Calculations 35to44'!AF198</f>
        <v>0.33208132794320827</v>
      </c>
      <c r="AG17">
        <f t="shared" si="1"/>
        <v>0.33792494669404327</v>
      </c>
      <c r="AH17">
        <f t="shared" si="1"/>
        <v>0.34183967388714898</v>
      </c>
      <c r="AI17">
        <f t="shared" si="1"/>
        <v>0.3457544010802529</v>
      </c>
      <c r="AJ17">
        <f t="shared" si="1"/>
        <v>0.34966912827335861</v>
      </c>
      <c r="AK17">
        <f t="shared" si="1"/>
        <v>0.35358385546646431</v>
      </c>
      <c r="AL17">
        <f t="shared" si="1"/>
        <v>0.35749858265957002</v>
      </c>
      <c r="AM17">
        <f t="shared" si="1"/>
        <v>0.36141330985267572</v>
      </c>
      <c r="AN17">
        <f t="shared" si="1"/>
        <v>0.36532803704578143</v>
      </c>
      <c r="AO17">
        <f t="shared" si="1"/>
        <v>0.36924276423888713</v>
      </c>
      <c r="AP17">
        <f t="shared" si="1"/>
        <v>0.37315749143199284</v>
      </c>
      <c r="AQ17">
        <f t="shared" si="1"/>
        <v>0.37707221862509854</v>
      </c>
      <c r="AR17">
        <f t="shared" si="1"/>
        <v>0.38098694581820425</v>
      </c>
      <c r="AS17">
        <f t="shared" si="1"/>
        <v>0.38490167301130818</v>
      </c>
      <c r="AT17">
        <f t="shared" si="1"/>
        <v>0.38881640020441388</v>
      </c>
      <c r="AU17">
        <f t="shared" si="1"/>
        <v>0.39273112739751959</v>
      </c>
      <c r="AV17">
        <f t="shared" si="1"/>
        <v>0.39664585459062529</v>
      </c>
      <c r="AW17">
        <f t="shared" si="2"/>
        <v>0.400560581783731</v>
      </c>
      <c r="AX17">
        <f t="shared" si="2"/>
        <v>0.4044753089768367</v>
      </c>
      <c r="AY17">
        <f t="shared" si="2"/>
        <v>0.40839003616994241</v>
      </c>
      <c r="AZ17">
        <f t="shared" si="2"/>
        <v>0.41230476336304811</v>
      </c>
    </row>
    <row r="18" spans="1:52" x14ac:dyDescent="0.2">
      <c r="A18" s="6" t="s">
        <v>104</v>
      </c>
      <c r="B18" s="28">
        <f>'Calculations 35to44'!B199</f>
        <v>0.18571428571428578</v>
      </c>
      <c r="C18" s="28">
        <f>'Calculations 35to44'!C199</f>
        <v>0.1902908238413856</v>
      </c>
      <c r="D18" s="28">
        <f>'Calculations 35to44'!D199</f>
        <v>0.19403966348659088</v>
      </c>
      <c r="E18" s="28">
        <f>'Calculations 35to44'!E199</f>
        <v>0.19816694876429175</v>
      </c>
      <c r="F18" s="28">
        <f>'Calculations 35to44'!F199</f>
        <v>0.20250773011398088</v>
      </c>
      <c r="G18" s="28">
        <f>'Calculations 35to44'!G199</f>
        <v>0.20621522385368218</v>
      </c>
      <c r="H18" s="28">
        <f>'Calculations 35to44'!H199</f>
        <v>0.2106994219477428</v>
      </c>
      <c r="I18" s="28">
        <f>'Calculations 35to44'!I199</f>
        <v>0.21409487506567115</v>
      </c>
      <c r="J18" s="28">
        <f>'Calculations 35to44'!J199</f>
        <v>0.21650772978028884</v>
      </c>
      <c r="K18" s="28">
        <f>'Calculations 35to44'!K199</f>
        <v>0.21894453363100033</v>
      </c>
      <c r="L18" s="28">
        <f>'Calculations 35to44'!L199</f>
        <v>0.22486913497404812</v>
      </c>
      <c r="M18" s="28">
        <f>'Calculations 35to44'!M199</f>
        <v>0.2287285839817966</v>
      </c>
      <c r="N18" s="28">
        <f>'Calculations 35to44'!N199</f>
        <v>0.23258409977914757</v>
      </c>
      <c r="O18" s="28">
        <f>'Calculations 35to44'!O199</f>
        <v>0.23643402718131268</v>
      </c>
      <c r="P18" s="28">
        <f>'Calculations 35to44'!P199</f>
        <v>0.24027673510609293</v>
      </c>
      <c r="Q18" s="28">
        <f>'Calculations 35to44'!Q199</f>
        <v>0.24411061870793954</v>
      </c>
      <c r="R18" s="28">
        <f>'Calculations 35to44'!R199</f>
        <v>0.24793410140205671</v>
      </c>
      <c r="S18" s="28">
        <f>'Calculations 35to44'!S199</f>
        <v>0.25174563677555795</v>
      </c>
      <c r="T18" s="28">
        <f>'Calculations 35to44'!T199</f>
        <v>0.25554371038327406</v>
      </c>
      <c r="U18" s="28">
        <f>'Calculations 35to44'!U199</f>
        <v>0.2593268414262978</v>
      </c>
      <c r="V18" s="28">
        <f>'Calculations 35to44'!V199</f>
        <v>0.26309358431190644</v>
      </c>
      <c r="W18" s="28">
        <f>'Calculations 35to44'!W199</f>
        <v>0.26684253009399189</v>
      </c>
      <c r="X18" s="28">
        <f>'Calculations 35to44'!X199</f>
        <v>0.27057230779362262</v>
      </c>
      <c r="Y18" s="28">
        <f>'Calculations 35to44'!Y199</f>
        <v>0.27428158559983412</v>
      </c>
      <c r="Z18" s="28">
        <f>'Calculations 35to44'!Z199</f>
        <v>0.27796907195119408</v>
      </c>
      <c r="AA18" s="28">
        <f>'Calculations 35to44'!AA199</f>
        <v>0.28163351649912188</v>
      </c>
      <c r="AB18" s="28">
        <f>'Calculations 35to44'!AB199</f>
        <v>0.28527371095433701</v>
      </c>
      <c r="AC18" s="28">
        <f>'Calculations 35to44'!AC199</f>
        <v>0.28888848981820331</v>
      </c>
      <c r="AD18" s="28">
        <f>'Calculations 35to44'!AD199</f>
        <v>0.2924767310010824</v>
      </c>
      <c r="AE18" s="28">
        <f>'Calculations 35to44'!AE199</f>
        <v>0.29603735633014516</v>
      </c>
      <c r="AF18" s="28">
        <f>'Calculations 35to44'!AF199</f>
        <v>0.29956933194938129</v>
      </c>
      <c r="AG18">
        <f t="shared" si="1"/>
        <v>0.30433242708670249</v>
      </c>
      <c r="AH18">
        <f t="shared" si="1"/>
        <v>0.30812059704127659</v>
      </c>
      <c r="AI18">
        <f t="shared" si="1"/>
        <v>0.3119087669958498</v>
      </c>
      <c r="AJ18">
        <f t="shared" si="1"/>
        <v>0.31569693695042389</v>
      </c>
      <c r="AK18">
        <f t="shared" si="1"/>
        <v>0.3194851069049971</v>
      </c>
      <c r="AL18">
        <f t="shared" si="1"/>
        <v>0.3232732768595703</v>
      </c>
      <c r="AM18">
        <f t="shared" si="1"/>
        <v>0.3270614468141444</v>
      </c>
      <c r="AN18">
        <f t="shared" si="1"/>
        <v>0.3308496167687176</v>
      </c>
      <c r="AO18">
        <f t="shared" si="1"/>
        <v>0.3346377867232917</v>
      </c>
      <c r="AP18">
        <f t="shared" si="1"/>
        <v>0.3384259566778649</v>
      </c>
      <c r="AQ18">
        <f t="shared" si="1"/>
        <v>0.342214126632439</v>
      </c>
      <c r="AR18">
        <f t="shared" si="1"/>
        <v>0.3460022965870122</v>
      </c>
      <c r="AS18">
        <f t="shared" si="1"/>
        <v>0.34979046654158541</v>
      </c>
      <c r="AT18">
        <f t="shared" si="1"/>
        <v>0.3535786364961595</v>
      </c>
      <c r="AU18">
        <f t="shared" si="1"/>
        <v>0.35736680645073271</v>
      </c>
      <c r="AV18">
        <f t="shared" si="1"/>
        <v>0.3611549764053068</v>
      </c>
      <c r="AW18">
        <f t="shared" si="2"/>
        <v>0.36494314635988001</v>
      </c>
      <c r="AX18">
        <f t="shared" si="2"/>
        <v>0.36873131631445411</v>
      </c>
      <c r="AY18">
        <f t="shared" si="2"/>
        <v>0.37251948626902731</v>
      </c>
      <c r="AZ18">
        <f t="shared" si="2"/>
        <v>0.37630765622360052</v>
      </c>
    </row>
    <row r="19" spans="1:52" x14ac:dyDescent="0.2">
      <c r="A19" s="6" t="s">
        <v>36</v>
      </c>
      <c r="B19" s="28">
        <f>'Calculations 35to44'!B200</f>
        <v>0.20000000000000004</v>
      </c>
      <c r="C19" s="28">
        <f>'Calculations 35to44'!C200</f>
        <v>0.20426717836689845</v>
      </c>
      <c r="D19" s="28">
        <f>'Calculations 35to44'!D200</f>
        <v>0.20787762643225205</v>
      </c>
      <c r="E19" s="28">
        <f>'Calculations 35to44'!E200</f>
        <v>0.21191946345621998</v>
      </c>
      <c r="F19" s="28">
        <f>'Calculations 35to44'!F200</f>
        <v>0.21619761479821167</v>
      </c>
      <c r="G19" s="28">
        <f>'Calculations 35to44'!G200</f>
        <v>0.21993500231421265</v>
      </c>
      <c r="H19" s="28">
        <f>'Calculations 35to44'!H200</f>
        <v>0.22443542629506602</v>
      </c>
      <c r="I19" s="28">
        <f>'Calculations 35to44'!I200</f>
        <v>0.22803421067941254</v>
      </c>
      <c r="J19" s="28">
        <f>'Calculations 35to44'!J200</f>
        <v>0.23078714487450391</v>
      </c>
      <c r="K19" s="28">
        <f>'Calculations 35to44'!K200</f>
        <v>0.23361151561280613</v>
      </c>
      <c r="L19" s="28">
        <f>'Calculations 35to44'!L200</f>
        <v>0.2386918396920763</v>
      </c>
      <c r="M19" s="28">
        <f>'Calculations 35to44'!M200</f>
        <v>0.24245837249957003</v>
      </c>
      <c r="N19" s="28">
        <f>'Calculations 35to44'!N200</f>
        <v>0.24620828213681015</v>
      </c>
      <c r="O19" s="28">
        <f>'Calculations 35to44'!O200</f>
        <v>0.24993992469974591</v>
      </c>
      <c r="P19" s="28">
        <f>'Calculations 35to44'!P200</f>
        <v>0.25365170231648132</v>
      </c>
      <c r="Q19" s="28">
        <f>'Calculations 35to44'!Q200</f>
        <v>0.25734206498766055</v>
      </c>
      <c r="R19" s="28">
        <f>'Calculations 35to44'!R200</f>
        <v>0.26100951224652519</v>
      </c>
      <c r="S19" s="28">
        <f>'Calculations 35to44'!S200</f>
        <v>0.26465259463899188</v>
      </c>
      <c r="T19" s="28">
        <f>'Calculations 35to44'!T200</f>
        <v>0.26826991502496522</v>
      </c>
      <c r="U19" s="28">
        <f>'Calculations 35to44'!U200</f>
        <v>0.27186012970284229</v>
      </c>
      <c r="V19" s="28">
        <f>'Calculations 35to44'!V200</f>
        <v>0.27542194935992498</v>
      </c>
      <c r="W19" s="28">
        <f>'Calculations 35to44'!W200</f>
        <v>0.27895413985213319</v>
      </c>
      <c r="X19" s="28">
        <f>'Calculations 35to44'!X200</f>
        <v>0.2824555228170324</v>
      </c>
      <c r="Y19" s="28">
        <f>'Calculations 35to44'!Y200</f>
        <v>0.28592497612477247</v>
      </c>
      <c r="Z19" s="28">
        <f>'Calculations 35to44'!Z200</f>
        <v>0.28936143417204724</v>
      </c>
      <c r="AA19" s="28">
        <f>'Calculations 35to44'!AA200</f>
        <v>0.2927638880246527</v>
      </c>
      <c r="AB19" s="28">
        <f>'Calculations 35to44'!AB200</f>
        <v>0.29613138541461775</v>
      </c>
      <c r="AC19" s="28">
        <f>'Calculations 35to44'!AC200</f>
        <v>0.29946303059823859</v>
      </c>
      <c r="AD19" s="28">
        <f>'Calculations 35to44'!AD200</f>
        <v>0.30275798408164317</v>
      </c>
      <c r="AE19" s="28">
        <f>'Calculations 35to44'!AE200</f>
        <v>0.30601546222075149</v>
      </c>
      <c r="AF19" s="28">
        <f>'Calculations 35to44'!AF200</f>
        <v>0.30923473670268592</v>
      </c>
      <c r="AG19">
        <f t="shared" si="1"/>
        <v>0.31476203338941211</v>
      </c>
      <c r="AH19">
        <f t="shared" si="1"/>
        <v>0.31840717251225037</v>
      </c>
      <c r="AI19">
        <f t="shared" si="1"/>
        <v>0.32205231163508952</v>
      </c>
      <c r="AJ19">
        <f t="shared" si="1"/>
        <v>0.32569745075792778</v>
      </c>
      <c r="AK19">
        <f t="shared" si="1"/>
        <v>0.32934258988076692</v>
      </c>
      <c r="AL19">
        <f t="shared" si="1"/>
        <v>0.33298772900360518</v>
      </c>
      <c r="AM19">
        <f t="shared" si="1"/>
        <v>0.33663286812644433</v>
      </c>
      <c r="AN19">
        <f t="shared" si="1"/>
        <v>0.34027800724928348</v>
      </c>
      <c r="AO19">
        <f t="shared" si="1"/>
        <v>0.34392314637212174</v>
      </c>
      <c r="AP19">
        <f t="shared" si="1"/>
        <v>0.34756828549496088</v>
      </c>
      <c r="AQ19">
        <f t="shared" si="1"/>
        <v>0.35121342461779914</v>
      </c>
      <c r="AR19">
        <f t="shared" si="1"/>
        <v>0.35485856374063829</v>
      </c>
      <c r="AS19">
        <f t="shared" si="1"/>
        <v>0.35850370286347655</v>
      </c>
      <c r="AT19">
        <f t="shared" si="1"/>
        <v>0.36214884198631569</v>
      </c>
      <c r="AU19">
        <f t="shared" si="1"/>
        <v>0.36579398110915395</v>
      </c>
      <c r="AV19">
        <f t="shared" si="1"/>
        <v>0.3694391202319931</v>
      </c>
      <c r="AW19">
        <f t="shared" si="2"/>
        <v>0.37308425935483225</v>
      </c>
      <c r="AX19">
        <f t="shared" si="2"/>
        <v>0.37672939847767051</v>
      </c>
      <c r="AY19">
        <f t="shared" si="2"/>
        <v>0.38037453760050965</v>
      </c>
      <c r="AZ19">
        <f t="shared" si="2"/>
        <v>0.38401967672334791</v>
      </c>
    </row>
    <row r="20" spans="1:52" x14ac:dyDescent="0.2">
      <c r="A20" s="6" t="s">
        <v>37</v>
      </c>
      <c r="B20" s="28">
        <f>'Calculations 35to44'!B201</f>
        <v>0.21655437921077961</v>
      </c>
      <c r="C20" s="28">
        <f>'Calculations 35to44'!C201</f>
        <v>0.22103776924539703</v>
      </c>
      <c r="D20" s="28">
        <f>'Calculations 35to44'!D201</f>
        <v>0.2247151218089074</v>
      </c>
      <c r="E20" s="28">
        <f>'Calculations 35to44'!E201</f>
        <v>0.22880198943323732</v>
      </c>
      <c r="F20" s="28">
        <f>'Calculations 35to44'!F201</f>
        <v>0.23313404944082294</v>
      </c>
      <c r="G20" s="28">
        <f>'Calculations 35to44'!G201</f>
        <v>0.23687454511095979</v>
      </c>
      <c r="H20" s="28">
        <f>'Calculations 35to44'!H201</f>
        <v>0.24141959444137623</v>
      </c>
      <c r="I20" s="28">
        <f>'Calculations 35to44'!I201</f>
        <v>0.24490238977224818</v>
      </c>
      <c r="J20" s="28">
        <f>'Calculations 35to44'!J201</f>
        <v>0.2473842908304483</v>
      </c>
      <c r="K20" s="28">
        <f>'Calculations 35to44'!K201</f>
        <v>0.24988653865374472</v>
      </c>
      <c r="L20" s="28">
        <f>'Calculations 35to44'!L201</f>
        <v>0.25538081724231404</v>
      </c>
      <c r="M20" s="28">
        <f>'Calculations 35to44'!M201</f>
        <v>0.25911379986321487</v>
      </c>
      <c r="N20" s="28">
        <f>'Calculations 35to44'!N201</f>
        <v>0.26282419591287454</v>
      </c>
      <c r="O20" s="28">
        <f>'Calculations 35to44'!O201</f>
        <v>0.26651053613584252</v>
      </c>
      <c r="P20" s="28">
        <f>'Calculations 35to44'!P201</f>
        <v>0.27017140316560007</v>
      </c>
      <c r="Q20" s="28">
        <f>'Calculations 35to44'!Q201</f>
        <v>0.27380543267289414</v>
      </c>
      <c r="R20" s="28">
        <f>'Calculations 35to44'!R201</f>
        <v>0.27741131434239286</v>
      </c>
      <c r="S20" s="28">
        <f>'Calculations 35to44'!S201</f>
        <v>0.28098779268088919</v>
      </c>
      <c r="T20" s="28">
        <f>'Calculations 35to44'!T201</f>
        <v>0.28453366766093319</v>
      </c>
      <c r="U20" s="28">
        <f>'Calculations 35to44'!U201</f>
        <v>0.28804779520428636</v>
      </c>
      <c r="V20" s="28">
        <f>'Calculations 35to44'!V201</f>
        <v>0.29152908751012807</v>
      </c>
      <c r="W20" s="28">
        <f>'Calculations 35to44'!W201</f>
        <v>0.29497651323337998</v>
      </c>
      <c r="X20" s="28">
        <f>'Calculations 35to44'!X201</f>
        <v>0.29838909751891407</v>
      </c>
      <c r="Y20" s="28">
        <f>'Calculations 35to44'!Y201</f>
        <v>0.30176592189775331</v>
      </c>
      <c r="Z20" s="28">
        <f>'Calculations 35to44'!Z201</f>
        <v>0.30510612405166598</v>
      </c>
      <c r="AA20" s="28">
        <f>'Calculations 35to44'!AA201</f>
        <v>0.30840889745279942</v>
      </c>
      <c r="AB20" s="28">
        <f>'Calculations 35to44'!AB201</f>
        <v>0.31167349088518054</v>
      </c>
      <c r="AC20" s="28">
        <f>'Calculations 35to44'!AC201</f>
        <v>0.31489920785506076</v>
      </c>
      <c r="AD20" s="28">
        <f>'Calculations 35to44'!AD201</f>
        <v>0.31808540589718237</v>
      </c>
      <c r="AE20" s="28">
        <f>'Calculations 35to44'!AE201</f>
        <v>0.32123149578409343</v>
      </c>
      <c r="AF20" s="28">
        <f>'Calculations 35to44'!AF201</f>
        <v>0.32433694064565355</v>
      </c>
      <c r="AG20">
        <f t="shared" si="1"/>
        <v>0.33012043228641019</v>
      </c>
      <c r="AH20">
        <f t="shared" si="1"/>
        <v>0.33370880687374438</v>
      </c>
      <c r="AI20">
        <f t="shared" si="1"/>
        <v>0.33729718146107857</v>
      </c>
      <c r="AJ20">
        <f t="shared" si="1"/>
        <v>0.34088555604841275</v>
      </c>
      <c r="AK20">
        <f t="shared" si="1"/>
        <v>0.34447393063574694</v>
      </c>
      <c r="AL20">
        <f t="shared" si="1"/>
        <v>0.34806230522308113</v>
      </c>
      <c r="AM20">
        <f t="shared" si="1"/>
        <v>0.35165067981041531</v>
      </c>
      <c r="AN20">
        <f t="shared" si="1"/>
        <v>0.3552390543977495</v>
      </c>
      <c r="AO20">
        <f t="shared" si="1"/>
        <v>0.35882742898508369</v>
      </c>
      <c r="AP20">
        <f t="shared" si="1"/>
        <v>0.36241580357241787</v>
      </c>
      <c r="AQ20">
        <f t="shared" si="1"/>
        <v>0.36600417815975206</v>
      </c>
      <c r="AR20">
        <f t="shared" si="1"/>
        <v>0.36959255274708624</v>
      </c>
      <c r="AS20">
        <f t="shared" si="1"/>
        <v>0.37318092733442043</v>
      </c>
      <c r="AT20">
        <f t="shared" si="1"/>
        <v>0.37676930192175462</v>
      </c>
      <c r="AU20">
        <f t="shared" si="1"/>
        <v>0.3803576765090888</v>
      </c>
      <c r="AV20">
        <f t="shared" si="1"/>
        <v>0.38394605109642299</v>
      </c>
      <c r="AW20">
        <f t="shared" si="2"/>
        <v>0.38753442568375718</v>
      </c>
      <c r="AX20">
        <f t="shared" si="2"/>
        <v>0.39112280027109136</v>
      </c>
      <c r="AY20">
        <f t="shared" si="2"/>
        <v>0.39471117485842555</v>
      </c>
      <c r="AZ20">
        <f t="shared" si="2"/>
        <v>0.39829954944575974</v>
      </c>
    </row>
    <row r="21" spans="1:52" x14ac:dyDescent="0.2">
      <c r="A21" s="6" t="s">
        <v>38</v>
      </c>
      <c r="B21" s="28">
        <f>'Calculations 35to44'!B202</f>
        <v>0.2213333333333333</v>
      </c>
      <c r="C21" s="28">
        <f>'Calculations 35to44'!C202</f>
        <v>0.22575614660409604</v>
      </c>
      <c r="D21" s="28">
        <f>'Calculations 35to44'!D202</f>
        <v>0.22937453806854899</v>
      </c>
      <c r="E21" s="28">
        <f>'Calculations 35to44'!E202</f>
        <v>0.23342443210947733</v>
      </c>
      <c r="F21" s="28">
        <f>'Calculations 35to44'!F202</f>
        <v>0.2377914213345049</v>
      </c>
      <c r="G21" s="28">
        <f>'Calculations 35to44'!G202</f>
        <v>0.24173157884467625</v>
      </c>
      <c r="H21" s="28">
        <f>'Calculations 35to44'!H202</f>
        <v>0.24649328945734708</v>
      </c>
      <c r="I21" s="28">
        <f>'Calculations 35to44'!I202</f>
        <v>0.25011881895154042</v>
      </c>
      <c r="J21" s="28">
        <f>'Calculations 35to44'!J202</f>
        <v>0.25268070361160172</v>
      </c>
      <c r="K21" s="28">
        <f>'Calculations 35to44'!K202</f>
        <v>0.25528840396736502</v>
      </c>
      <c r="L21" s="28">
        <f>'Calculations 35to44'!L202</f>
        <v>0.26070049794608663</v>
      </c>
      <c r="M21" s="28">
        <f>'Calculations 35to44'!M202</f>
        <v>0.26449835501355906</v>
      </c>
      <c r="N21" s="28">
        <f>'Calculations 35to44'!N202</f>
        <v>0.2682730040134686</v>
      </c>
      <c r="O21" s="28">
        <f>'Calculations 35to44'!O202</f>
        <v>0.27202297213187382</v>
      </c>
      <c r="P21" s="28">
        <f>'Calculations 35to44'!P202</f>
        <v>0.27574683815146445</v>
      </c>
      <c r="Q21" s="28">
        <f>'Calculations 35to44'!Q202</f>
        <v>0.27944323358151824</v>
      </c>
      <c r="R21" s="28">
        <f>'Calculations 35to44'!R202</f>
        <v>0.28311084362234518</v>
      </c>
      <c r="S21" s="28">
        <f>'Calculations 35to44'!S202</f>
        <v>0.28674840796711082</v>
      </c>
      <c r="T21" s="28">
        <f>'Calculations 35to44'!T202</f>
        <v>0.29035472144456265</v>
      </c>
      <c r="U21" s="28">
        <f>'Calculations 35to44'!U202</f>
        <v>0.29392863450667128</v>
      </c>
      <c r="V21" s="28">
        <f>'Calculations 35to44'!V202</f>
        <v>0.29746905356572911</v>
      </c>
      <c r="W21" s="28">
        <f>'Calculations 35to44'!W202</f>
        <v>0.3009749411858661</v>
      </c>
      <c r="X21" s="28">
        <f>'Calculations 35to44'!X202</f>
        <v>0.30444531613434</v>
      </c>
      <c r="Y21" s="28">
        <f>'Calculations 35to44'!Y202</f>
        <v>0.30787925329830201</v>
      </c>
      <c r="Z21" s="28">
        <f>'Calculations 35to44'!Z202</f>
        <v>0.31127588347302665</v>
      </c>
      <c r="AA21" s="28">
        <f>'Calculations 35to44'!AA202</f>
        <v>0.31463439302784885</v>
      </c>
      <c r="AB21" s="28">
        <f>'Calculations 35to44'!AB202</f>
        <v>0.31795402345623941</v>
      </c>
      <c r="AC21" s="28">
        <f>'Calculations 35to44'!AC202</f>
        <v>0.32123407081661087</v>
      </c>
      <c r="AD21" s="28">
        <f>'Calculations 35to44'!AD202</f>
        <v>0.32447388507055702</v>
      </c>
      <c r="AE21" s="28">
        <f>'Calculations 35to44'!AE202</f>
        <v>0.32767286932529899</v>
      </c>
      <c r="AF21" s="28">
        <f>'Calculations 35to44'!AF202</f>
        <v>0.33083047898713541</v>
      </c>
      <c r="AG21">
        <f t="shared" si="1"/>
        <v>0.33673973687733927</v>
      </c>
      <c r="AH21">
        <f t="shared" si="1"/>
        <v>0.34039148586966927</v>
      </c>
      <c r="AI21">
        <f t="shared" si="1"/>
        <v>0.34404323486199839</v>
      </c>
      <c r="AJ21">
        <f t="shared" si="1"/>
        <v>0.34769498385432751</v>
      </c>
      <c r="AK21">
        <f t="shared" si="1"/>
        <v>0.35134673284665752</v>
      </c>
      <c r="AL21">
        <f t="shared" si="1"/>
        <v>0.35499848183898663</v>
      </c>
      <c r="AM21">
        <f t="shared" si="1"/>
        <v>0.35865023083131575</v>
      </c>
      <c r="AN21">
        <f t="shared" si="1"/>
        <v>0.36230197982364576</v>
      </c>
      <c r="AO21">
        <f t="shared" si="1"/>
        <v>0.36595372881597488</v>
      </c>
      <c r="AP21">
        <f t="shared" si="1"/>
        <v>0.36960547780830488</v>
      </c>
      <c r="AQ21">
        <f t="shared" si="1"/>
        <v>0.373257226800634</v>
      </c>
      <c r="AR21">
        <f t="shared" si="1"/>
        <v>0.37690897579296312</v>
      </c>
      <c r="AS21">
        <f t="shared" si="1"/>
        <v>0.38056072478529313</v>
      </c>
      <c r="AT21">
        <f t="shared" si="1"/>
        <v>0.38421247377762224</v>
      </c>
      <c r="AU21">
        <f t="shared" si="1"/>
        <v>0.38786422276995225</v>
      </c>
      <c r="AV21">
        <f t="shared" si="1"/>
        <v>0.39151597176228137</v>
      </c>
      <c r="AW21">
        <f t="shared" si="2"/>
        <v>0.39516772075461049</v>
      </c>
      <c r="AX21">
        <f t="shared" si="2"/>
        <v>0.39881946974694049</v>
      </c>
      <c r="AY21">
        <f t="shared" si="2"/>
        <v>0.40247121873926961</v>
      </c>
      <c r="AZ21">
        <f t="shared" si="2"/>
        <v>0.40612296773159962</v>
      </c>
    </row>
    <row r="22" spans="1:52" x14ac:dyDescent="0.2">
      <c r="A22" s="6" t="s">
        <v>39</v>
      </c>
      <c r="B22" s="28">
        <f>'Calculations 35to44'!B203</f>
        <v>0.20017873100983016</v>
      </c>
      <c r="C22" s="28">
        <f>'Calculations 35to44'!C203</f>
        <v>0.2044564305902303</v>
      </c>
      <c r="D22" s="28">
        <f>'Calculations 35to44'!D203</f>
        <v>0.20805403058699223</v>
      </c>
      <c r="E22" s="28">
        <f>'Calculations 35to44'!E203</f>
        <v>0.21202559979590013</v>
      </c>
      <c r="F22" s="28">
        <f>'Calculations 35to44'!F203</f>
        <v>0.21619473439638442</v>
      </c>
      <c r="G22" s="28">
        <f>'Calculations 35to44'!G203</f>
        <v>0.2198211382252967</v>
      </c>
      <c r="H22" s="28">
        <f>'Calculations 35to44'!H203</f>
        <v>0.22415559668102716</v>
      </c>
      <c r="I22" s="28">
        <f>'Calculations 35to44'!I203</f>
        <v>0.22741602488742182</v>
      </c>
      <c r="J22" s="28">
        <f>'Calculations 35to44'!J203</f>
        <v>0.22979961735825272</v>
      </c>
      <c r="K22" s="28">
        <f>'Calculations 35to44'!K203</f>
        <v>0.23234364345187949</v>
      </c>
      <c r="L22" s="28">
        <f>'Calculations 35to44'!L203</f>
        <v>0.23760219903090038</v>
      </c>
      <c r="M22" s="28">
        <f>'Calculations 35to44'!M203</f>
        <v>0.24121004103861771</v>
      </c>
      <c r="N22" s="28">
        <f>'Calculations 35to44'!N203</f>
        <v>0.24479815714074871</v>
      </c>
      <c r="O22" s="28">
        <f>'Calculations 35to44'!O203</f>
        <v>0.24836506724210886</v>
      </c>
      <c r="P22" s="28">
        <f>'Calculations 35to44'!P203</f>
        <v>0.25190934079406835</v>
      </c>
      <c r="Q22" s="28">
        <f>'Calculations 35to44'!Q203</f>
        <v>0.25542959812085964</v>
      </c>
      <c r="R22" s="28">
        <f>'Calculations 35to44'!R203</f>
        <v>0.25892451156994545</v>
      </c>
      <c r="S22" s="28">
        <f>'Calculations 35to44'!S203</f>
        <v>0.26239280648898788</v>
      </c>
      <c r="T22" s="28">
        <f>'Calculations 35to44'!T203</f>
        <v>0.26583326203269314</v>
      </c>
      <c r="U22" s="28">
        <f>'Calculations 35to44'!U203</f>
        <v>0.26924471180341092</v>
      </c>
      <c r="V22" s="28">
        <f>'Calculations 35to44'!V203</f>
        <v>0.2726260443299805</v>
      </c>
      <c r="W22" s="28">
        <f>'Calculations 35to44'!W203</f>
        <v>0.27597620338984019</v>
      </c>
      <c r="X22" s="28">
        <f>'Calculations 35to44'!X203</f>
        <v>0.2792941881798835</v>
      </c>
      <c r="Y22" s="28">
        <f>'Calculations 35to44'!Y203</f>
        <v>0.28257905334197325</v>
      </c>
      <c r="Z22" s="28">
        <f>'Calculations 35to44'!Z203</f>
        <v>0.28582990884937809</v>
      </c>
      <c r="AA22" s="28">
        <f>'Calculations 35to44'!AA203</f>
        <v>0.28904591976070715</v>
      </c>
      <c r="AB22" s="28">
        <f>'Calculations 35to44'!AB203</f>
        <v>0.29222630584816461</v>
      </c>
      <c r="AC22" s="28">
        <f>'Calculations 35to44'!AC203</f>
        <v>0.29537034110714339</v>
      </c>
      <c r="AD22" s="28">
        <f>'Calculations 35to44'!AD203</f>
        <v>0.29847735315433527</v>
      </c>
      <c r="AE22" s="28">
        <f>'Calculations 35to44'!AE203</f>
        <v>0.30154672252162207</v>
      </c>
      <c r="AF22" s="28">
        <f>'Calculations 35to44'!AF203</f>
        <v>0.30457788185307172</v>
      </c>
      <c r="AG22">
        <f t="shared" si="1"/>
        <v>0.31005210728426658</v>
      </c>
      <c r="AH22">
        <f t="shared" si="1"/>
        <v>0.31352773260932842</v>
      </c>
      <c r="AI22">
        <f t="shared" si="1"/>
        <v>0.31700335793439027</v>
      </c>
      <c r="AJ22">
        <f t="shared" si="1"/>
        <v>0.32047898325945212</v>
      </c>
      <c r="AK22">
        <f t="shared" si="1"/>
        <v>0.32395460858451397</v>
      </c>
      <c r="AL22">
        <f t="shared" si="1"/>
        <v>0.32743023390957493</v>
      </c>
      <c r="AM22">
        <f t="shared" si="1"/>
        <v>0.33090585923463678</v>
      </c>
      <c r="AN22">
        <f t="shared" si="1"/>
        <v>0.33438148455969863</v>
      </c>
      <c r="AO22">
        <f t="shared" si="1"/>
        <v>0.33785710988476048</v>
      </c>
      <c r="AP22">
        <f t="shared" si="1"/>
        <v>0.34133273520982232</v>
      </c>
      <c r="AQ22">
        <f t="shared" si="1"/>
        <v>0.34480836053488417</v>
      </c>
      <c r="AR22">
        <f t="shared" si="1"/>
        <v>0.34828398585994513</v>
      </c>
      <c r="AS22">
        <f t="shared" si="1"/>
        <v>0.35175961118500698</v>
      </c>
      <c r="AT22">
        <f t="shared" si="1"/>
        <v>0.35523523651006883</v>
      </c>
      <c r="AU22">
        <f t="shared" si="1"/>
        <v>0.35871086183513068</v>
      </c>
      <c r="AV22">
        <f t="shared" si="1"/>
        <v>0.36218648716019253</v>
      </c>
      <c r="AW22">
        <f t="shared" si="2"/>
        <v>0.36566211248525349</v>
      </c>
      <c r="AX22">
        <f t="shared" si="2"/>
        <v>0.36913773781031534</v>
      </c>
      <c r="AY22">
        <f t="shared" si="2"/>
        <v>0.37261336313537718</v>
      </c>
      <c r="AZ22">
        <f t="shared" si="2"/>
        <v>0.37608898846043903</v>
      </c>
    </row>
    <row r="23" spans="1:52" x14ac:dyDescent="0.2">
      <c r="A23" s="6" t="s">
        <v>40</v>
      </c>
      <c r="B23" s="28">
        <f>'Calculations 35to44'!B204</f>
        <v>0.21598101265822786</v>
      </c>
      <c r="C23" s="28">
        <f>'Calculations 35to44'!C204</f>
        <v>0.22063595200684893</v>
      </c>
      <c r="D23" s="28">
        <f>'Calculations 35to44'!D204</f>
        <v>0.22437418972140813</v>
      </c>
      <c r="E23" s="28">
        <f>'Calculations 35to44'!E204</f>
        <v>0.22854397012068853</v>
      </c>
      <c r="F23" s="28">
        <f>'Calculations 35to44'!F204</f>
        <v>0.23307103524646025</v>
      </c>
      <c r="G23" s="28">
        <f>'Calculations 35to44'!G204</f>
        <v>0.23720558516488641</v>
      </c>
      <c r="H23" s="28">
        <f>'Calculations 35to44'!H204</f>
        <v>0.24220822619125998</v>
      </c>
      <c r="I23" s="28">
        <f>'Calculations 35to44'!I204</f>
        <v>0.24593212092643782</v>
      </c>
      <c r="J23" s="28">
        <f>'Calculations 35to44'!J204</f>
        <v>0.24845495066678955</v>
      </c>
      <c r="K23" s="28">
        <f>'Calculations 35to44'!K204</f>
        <v>0.25098735239225589</v>
      </c>
      <c r="L23" s="28">
        <f>'Calculations 35to44'!L204</f>
        <v>0.25696941272536455</v>
      </c>
      <c r="M23" s="28">
        <f>'Calculations 35to44'!M204</f>
        <v>0.26098280763048703</v>
      </c>
      <c r="N23" s="28">
        <f>'Calculations 35to44'!N204</f>
        <v>0.26498332435036248</v>
      </c>
      <c r="O23" s="28">
        <f>'Calculations 35to44'!O204</f>
        <v>0.26896938092363848</v>
      </c>
      <c r="P23" s="28">
        <f>'Calculations 35to44'!P204</f>
        <v>0.27293942999708032</v>
      </c>
      <c r="Q23" s="28">
        <f>'Calculations 35to44'!Q204</f>
        <v>0.27689196044185632</v>
      </c>
      <c r="R23" s="28">
        <f>'Calculations 35to44'!R204</f>
        <v>0.28082549885026664</v>
      </c>
      <c r="S23" s="28">
        <f>'Calculations 35to44'!S204</f>
        <v>0.28473861091226566</v>
      </c>
      <c r="T23" s="28">
        <f>'Calculations 35to44'!T204</f>
        <v>0.28862990267165189</v>
      </c>
      <c r="U23" s="28">
        <f>'Calculations 35to44'!U204</f>
        <v>0.29249802166220518</v>
      </c>
      <c r="V23" s="28">
        <f>'Calculations 35to44'!V204</f>
        <v>0.29634165792452016</v>
      </c>
      <c r="W23" s="28">
        <f>'Calculations 35to44'!W204</f>
        <v>0.30015954490468072</v>
      </c>
      <c r="X23" s="28">
        <f>'Calculations 35to44'!X204</f>
        <v>0.30395046023631422</v>
      </c>
      <c r="Y23" s="28">
        <f>'Calculations 35to44'!Y204</f>
        <v>0.30771322640792831</v>
      </c>
      <c r="Z23" s="28">
        <f>'Calculations 35to44'!Z204</f>
        <v>0.31144671131777174</v>
      </c>
      <c r="AA23" s="28">
        <f>'Calculations 35to44'!AA204</f>
        <v>0.31514982871878178</v>
      </c>
      <c r="AB23" s="28">
        <f>'Calculations 35to44'!AB204</f>
        <v>0.31882153855645812</v>
      </c>
      <c r="AC23" s="28">
        <f>'Calculations 35to44'!AC204</f>
        <v>0.3224608472027693</v>
      </c>
      <c r="AD23" s="28">
        <f>'Calculations 35to44'!AD204</f>
        <v>0.32606680758943846</v>
      </c>
      <c r="AE23" s="28">
        <f>'Calculations 35to44'!AE204</f>
        <v>0.32963851924415488</v>
      </c>
      <c r="AF23" s="28">
        <f>'Calculations 35to44'!AF204</f>
        <v>0.33317512823344292</v>
      </c>
      <c r="AG23">
        <f t="shared" si="1"/>
        <v>0.33866819716207086</v>
      </c>
      <c r="AH23">
        <f t="shared" si="1"/>
        <v>0.34257538888873906</v>
      </c>
      <c r="AI23">
        <f t="shared" si="1"/>
        <v>0.34648258061540727</v>
      </c>
      <c r="AJ23">
        <f t="shared" si="1"/>
        <v>0.35038977234207724</v>
      </c>
      <c r="AK23">
        <f t="shared" si="1"/>
        <v>0.35429696406874545</v>
      </c>
      <c r="AL23">
        <f t="shared" si="1"/>
        <v>0.35820415579541365</v>
      </c>
      <c r="AM23">
        <f t="shared" si="1"/>
        <v>0.36211134752208185</v>
      </c>
      <c r="AN23">
        <f t="shared" si="1"/>
        <v>0.36601853924875005</v>
      </c>
      <c r="AO23">
        <f t="shared" si="1"/>
        <v>0.36992573097541825</v>
      </c>
      <c r="AP23">
        <f t="shared" si="1"/>
        <v>0.37383292270208646</v>
      </c>
      <c r="AQ23">
        <f t="shared" si="1"/>
        <v>0.37774011442875466</v>
      </c>
      <c r="AR23">
        <f t="shared" si="1"/>
        <v>0.38164730615542286</v>
      </c>
      <c r="AS23">
        <f t="shared" si="1"/>
        <v>0.38555449788209106</v>
      </c>
      <c r="AT23">
        <f t="shared" si="1"/>
        <v>0.38946168960875927</v>
      </c>
      <c r="AU23">
        <f t="shared" si="1"/>
        <v>0.39336888133542747</v>
      </c>
      <c r="AV23">
        <f t="shared" si="1"/>
        <v>0.39727607306209745</v>
      </c>
      <c r="AW23">
        <f t="shared" si="2"/>
        <v>0.40118326478876565</v>
      </c>
      <c r="AX23">
        <f t="shared" si="2"/>
        <v>0.40509045651543385</v>
      </c>
      <c r="AY23">
        <f t="shared" si="2"/>
        <v>0.40899764824210205</v>
      </c>
      <c r="AZ23">
        <f t="shared" si="2"/>
        <v>0.41290483996877025</v>
      </c>
    </row>
    <row r="24" spans="1:52" x14ac:dyDescent="0.2">
      <c r="A24" s="6" t="s">
        <v>41</v>
      </c>
      <c r="B24" s="28">
        <f>'Calculations 35to44'!B205</f>
        <v>0.21730769230769237</v>
      </c>
      <c r="C24" s="28">
        <f>'Calculations 35to44'!C205</f>
        <v>0.22169915743585875</v>
      </c>
      <c r="D24" s="28">
        <f>'Calculations 35to44'!D205</f>
        <v>0.22537460597178241</v>
      </c>
      <c r="E24" s="28">
        <f>'Calculations 35to44'!E205</f>
        <v>0.22952302312306463</v>
      </c>
      <c r="F24" s="28">
        <f>'Calculations 35to44'!F205</f>
        <v>0.23397209830867396</v>
      </c>
      <c r="G24" s="28">
        <f>'Calculations 35to44'!G205</f>
        <v>0.23793151152471675</v>
      </c>
      <c r="H24" s="28">
        <f>'Calculations 35to44'!H205</f>
        <v>0.24273439489657969</v>
      </c>
      <c r="I24" s="28">
        <f>'Calculations 35to44'!I205</f>
        <v>0.24653441010048277</v>
      </c>
      <c r="J24" s="28">
        <f>'Calculations 35to44'!J205</f>
        <v>0.24934527966888786</v>
      </c>
      <c r="K24" s="28">
        <f>'Calculations 35to44'!K205</f>
        <v>0.25219269767127334</v>
      </c>
      <c r="L24" s="28">
        <f>'Calculations 35to44'!L205</f>
        <v>0.25749109807043458</v>
      </c>
      <c r="M24" s="28">
        <f>'Calculations 35to44'!M205</f>
        <v>0.26140298647248128</v>
      </c>
      <c r="N24" s="28">
        <f>'Calculations 35to44'!N205</f>
        <v>0.26529685875311182</v>
      </c>
      <c r="O24" s="28">
        <f>'Calculations 35to44'!O205</f>
        <v>0.26917110170551889</v>
      </c>
      <c r="P24" s="28">
        <f>'Calculations 35to44'!P205</f>
        <v>0.27302414716595069</v>
      </c>
      <c r="Q24" s="28">
        <f>'Calculations 35to44'!Q205</f>
        <v>0.27685447363707438</v>
      </c>
      <c r="R24" s="28">
        <f>'Calculations 35to44'!R205</f>
        <v>0.28066060775051482</v>
      </c>
      <c r="S24" s="28">
        <f>'Calculations 35to44'!S205</f>
        <v>0.28444112556929513</v>
      </c>
      <c r="T24" s="28">
        <f>'Calculations 35to44'!T205</f>
        <v>0.28819465373160502</v>
      </c>
      <c r="U24" s="28">
        <f>'Calculations 35to44'!U205</f>
        <v>0.29191987043789874</v>
      </c>
      <c r="V24" s="28">
        <f>'Calculations 35to44'!V205</f>
        <v>0.29561550628393346</v>
      </c>
      <c r="W24" s="28">
        <f>'Calculations 35to44'!W205</f>
        <v>0.29928034494288913</v>
      </c>
      <c r="X24" s="28">
        <f>'Calculations 35to44'!X205</f>
        <v>0.30291322370020085</v>
      </c>
      <c r="Y24" s="28">
        <f>'Calculations 35to44'!Y205</f>
        <v>0.30651303384519424</v>
      </c>
      <c r="Z24" s="28">
        <f>'Calculations 35to44'!Z205</f>
        <v>0.3100787209240185</v>
      </c>
      <c r="AA24" s="28">
        <f>'Calculations 35to44'!AA205</f>
        <v>0.3136092848587394</v>
      </c>
      <c r="AB24" s="28">
        <f>'Calculations 35to44'!AB205</f>
        <v>0.31710377993776995</v>
      </c>
      <c r="AC24" s="28">
        <f>'Calculations 35to44'!AC205</f>
        <v>0.32056131468308968</v>
      </c>
      <c r="AD24" s="28">
        <f>'Calculations 35to44'!AD205</f>
        <v>0.32398105159995028</v>
      </c>
      <c r="AE24" s="28">
        <f>'Calculations 35to44'!AE205</f>
        <v>0.32736220681494088</v>
      </c>
      <c r="AF24" s="28">
        <f>'Calculations 35to44'!AF205</f>
        <v>0.33070404960844663</v>
      </c>
      <c r="AG24">
        <f t="shared" si="1"/>
        <v>0.33646940656584423</v>
      </c>
      <c r="AH24">
        <f t="shared" si="1"/>
        <v>0.34025520755785887</v>
      </c>
      <c r="AI24">
        <f t="shared" si="1"/>
        <v>0.34404100854987263</v>
      </c>
      <c r="AJ24">
        <f t="shared" si="1"/>
        <v>0.34782680954188727</v>
      </c>
      <c r="AK24">
        <f t="shared" si="1"/>
        <v>0.35161261053390103</v>
      </c>
      <c r="AL24">
        <f t="shared" si="1"/>
        <v>0.35539841152591567</v>
      </c>
      <c r="AM24">
        <f t="shared" si="1"/>
        <v>0.35918421251793031</v>
      </c>
      <c r="AN24">
        <f t="shared" si="1"/>
        <v>0.36297001350994407</v>
      </c>
      <c r="AO24">
        <f t="shared" si="1"/>
        <v>0.36675581450195871</v>
      </c>
      <c r="AP24">
        <f t="shared" si="1"/>
        <v>0.37054161549397335</v>
      </c>
      <c r="AQ24">
        <f t="shared" si="1"/>
        <v>0.37432741648598711</v>
      </c>
      <c r="AR24">
        <f t="shared" si="1"/>
        <v>0.37811321747800175</v>
      </c>
      <c r="AS24">
        <f t="shared" si="1"/>
        <v>0.38189901847001639</v>
      </c>
      <c r="AT24">
        <f t="shared" si="1"/>
        <v>0.38568481946203015</v>
      </c>
      <c r="AU24">
        <f t="shared" si="1"/>
        <v>0.38947062045404479</v>
      </c>
      <c r="AV24">
        <f t="shared" si="1"/>
        <v>0.39325642144605855</v>
      </c>
      <c r="AW24">
        <f t="shared" si="2"/>
        <v>0.39704222243807319</v>
      </c>
      <c r="AX24">
        <f t="shared" si="2"/>
        <v>0.40082802343008783</v>
      </c>
      <c r="AY24">
        <f t="shared" si="2"/>
        <v>0.40461382442210159</v>
      </c>
      <c r="AZ24">
        <f t="shared" si="2"/>
        <v>0.40839962541411623</v>
      </c>
    </row>
    <row r="25" spans="1:52" x14ac:dyDescent="0.2">
      <c r="A25" s="6" t="s">
        <v>42</v>
      </c>
      <c r="B25" s="28">
        <f>'Calculations 35to44'!B206</f>
        <v>0.21076822061720282</v>
      </c>
      <c r="C25" s="28">
        <f>'Calculations 35to44'!C206</f>
        <v>0.21518135936219945</v>
      </c>
      <c r="D25" s="28">
        <f>'Calculations 35to44'!D206</f>
        <v>0.21879978958665339</v>
      </c>
      <c r="E25" s="28">
        <f>'Calculations 35to44'!E206</f>
        <v>0.22280555374900265</v>
      </c>
      <c r="F25" s="28">
        <f>'Calculations 35to44'!F206</f>
        <v>0.22706251297192639</v>
      </c>
      <c r="G25" s="28">
        <f>'Calculations 35to44'!G206</f>
        <v>0.23080434082651552</v>
      </c>
      <c r="H25" s="28">
        <f>'Calculations 35to44'!H206</f>
        <v>0.23531461362565723</v>
      </c>
      <c r="I25" s="28">
        <f>'Calculations 35to44'!I206</f>
        <v>0.23869422967297321</v>
      </c>
      <c r="J25" s="28">
        <f>'Calculations 35to44'!J206</f>
        <v>0.24107371415431889</v>
      </c>
      <c r="K25" s="28">
        <f>'Calculations 35to44'!K206</f>
        <v>0.24352898319306385</v>
      </c>
      <c r="L25" s="28">
        <f>'Calculations 35to44'!L206</f>
        <v>0.24898944724683122</v>
      </c>
      <c r="M25" s="28">
        <f>'Calculations 35to44'!M206</f>
        <v>0.25266610888316288</v>
      </c>
      <c r="N25" s="28">
        <f>'Calculations 35to44'!N206</f>
        <v>0.25632065684236932</v>
      </c>
      <c r="O25" s="28">
        <f>'Calculations 35to44'!O206</f>
        <v>0.25995164728364423</v>
      </c>
      <c r="P25" s="28">
        <f>'Calculations 35to44'!P206</f>
        <v>0.26355768761615594</v>
      </c>
      <c r="Q25" s="28">
        <f>'Calculations 35to44'!Q206</f>
        <v>0.26713743761664682</v>
      </c>
      <c r="R25" s="28">
        <f>'Calculations 35to44'!R206</f>
        <v>0.27068961037822648</v>
      </c>
      <c r="S25" s="28">
        <f>'Calculations 35to44'!S206</f>
        <v>0.27421297309350628</v>
      </c>
      <c r="T25" s="28">
        <f>'Calculations 35to44'!T206</f>
        <v>0.27770634767586677</v>
      </c>
      <c r="U25" s="28">
        <f>'Calculations 35to44'!U206</f>
        <v>0.28116861122316628</v>
      </c>
      <c r="V25" s="28">
        <f>'Calculations 35to44'!V206</f>
        <v>0.2845986963287222</v>
      </c>
      <c r="W25" s="28">
        <f>'Calculations 35to44'!W206</f>
        <v>0.28799559124484059</v>
      </c>
      <c r="X25" s="28">
        <f>'Calculations 35to44'!X206</f>
        <v>0.29135833990456189</v>
      </c>
      <c r="Y25" s="28">
        <f>'Calculations 35to44'!Y206</f>
        <v>0.29468604180763347</v>
      </c>
      <c r="Z25" s="28">
        <f>'Calculations 35to44'!Z206</f>
        <v>0.29797785177701624</v>
      </c>
      <c r="AA25" s="28">
        <f>'Calculations 35to44'!AA206</f>
        <v>0.30123297959247114</v>
      </c>
      <c r="AB25" s="28">
        <f>'Calculations 35to44'!AB206</f>
        <v>0.30445068950795923</v>
      </c>
      <c r="AC25" s="28">
        <f>'Calculations 35to44'!AC206</f>
        <v>0.30763029965973865</v>
      </c>
      <c r="AD25" s="28">
        <f>'Calculations 35to44'!AD206</f>
        <v>0.31077118137213866</v>
      </c>
      <c r="AE25" s="28">
        <f>'Calculations 35to44'!AE206</f>
        <v>0.31387275836805234</v>
      </c>
      <c r="AF25" s="28">
        <f>'Calculations 35to44'!AF206</f>
        <v>0.31693450589119487</v>
      </c>
      <c r="AG25">
        <f t="shared" si="1"/>
        <v>0.32261634009618501</v>
      </c>
      <c r="AH25">
        <f t="shared" si="1"/>
        <v>0.32615094445487092</v>
      </c>
      <c r="AI25">
        <f t="shared" si="1"/>
        <v>0.32968554881355683</v>
      </c>
      <c r="AJ25">
        <f t="shared" si="1"/>
        <v>0.33322015317224274</v>
      </c>
      <c r="AK25">
        <f t="shared" si="1"/>
        <v>0.33675475753092865</v>
      </c>
      <c r="AL25">
        <f t="shared" si="1"/>
        <v>0.34028936188961545</v>
      </c>
      <c r="AM25">
        <f t="shared" si="1"/>
        <v>0.34382396624830136</v>
      </c>
      <c r="AN25">
        <f t="shared" si="1"/>
        <v>0.34735857060698727</v>
      </c>
      <c r="AO25">
        <f t="shared" si="1"/>
        <v>0.35089317496567318</v>
      </c>
      <c r="AP25">
        <f t="shared" si="1"/>
        <v>0.35442777932435909</v>
      </c>
      <c r="AQ25">
        <f t="shared" si="1"/>
        <v>0.35796238368304589</v>
      </c>
      <c r="AR25">
        <f t="shared" si="1"/>
        <v>0.3614969880417318</v>
      </c>
      <c r="AS25">
        <f t="shared" si="1"/>
        <v>0.36503159240041771</v>
      </c>
      <c r="AT25">
        <f t="shared" si="1"/>
        <v>0.36856619675910363</v>
      </c>
      <c r="AU25">
        <f t="shared" si="1"/>
        <v>0.37210080111778954</v>
      </c>
      <c r="AV25">
        <f t="shared" si="1"/>
        <v>0.37563540547647634</v>
      </c>
      <c r="AW25">
        <f t="shared" si="2"/>
        <v>0.37917000983516225</v>
      </c>
      <c r="AX25">
        <f t="shared" si="2"/>
        <v>0.38270461419384816</v>
      </c>
      <c r="AY25">
        <f t="shared" si="2"/>
        <v>0.38623921855253407</v>
      </c>
      <c r="AZ25">
        <f t="shared" si="2"/>
        <v>0.38977382291122087</v>
      </c>
    </row>
    <row r="26" spans="1:52" x14ac:dyDescent="0.2">
      <c r="A26" s="6" t="s">
        <v>105</v>
      </c>
      <c r="B26" s="28">
        <f>'Calculations 35to44'!B207</f>
        <v>0.22641509433962262</v>
      </c>
      <c r="C26" s="28">
        <f>'Calculations 35to44'!C207</f>
        <v>0.23101902751922243</v>
      </c>
      <c r="D26" s="28">
        <f>'Calculations 35to44'!D207</f>
        <v>0.23489508409241774</v>
      </c>
      <c r="E26" s="28">
        <f>'Calculations 35to44'!E207</f>
        <v>0.23925976694284834</v>
      </c>
      <c r="F26" s="28">
        <f>'Calculations 35to44'!F207</f>
        <v>0.2439127865721146</v>
      </c>
      <c r="G26" s="28">
        <f>'Calculations 35to44'!G207</f>
        <v>0.24802465270853036</v>
      </c>
      <c r="H26" s="28">
        <f>'Calculations 35to44'!H207</f>
        <v>0.25299509073024401</v>
      </c>
      <c r="I26" s="28">
        <f>'Calculations 35to44'!I207</f>
        <v>0.25697009603642135</v>
      </c>
      <c r="J26" s="28">
        <f>'Calculations 35to44'!J207</f>
        <v>0.25995804938028216</v>
      </c>
      <c r="K26" s="28">
        <f>'Calculations 35to44'!K207</f>
        <v>0.26297296680375409</v>
      </c>
      <c r="L26" s="28">
        <f>'Calculations 35to44'!L207</f>
        <v>0.26852017080270274</v>
      </c>
      <c r="M26" s="28">
        <f>'Calculations 35to44'!M207</f>
        <v>0.27263034640656336</v>
      </c>
      <c r="N26" s="28">
        <f>'Calculations 35to44'!N207</f>
        <v>0.27672417855390669</v>
      </c>
      <c r="O26" s="28">
        <f>'Calculations 35to44'!O207</f>
        <v>0.2807999822601811</v>
      </c>
      <c r="P26" s="28">
        <f>'Calculations 35to44'!P207</f>
        <v>0.28485611464057392</v>
      </c>
      <c r="Q26" s="28">
        <f>'Calculations 35to44'!Q207</f>
        <v>0.28889097664614272</v>
      </c>
      <c r="R26" s="28">
        <f>'Calculations 35to44'!R207</f>
        <v>0.29290301464867113</v>
      </c>
      <c r="S26" s="28">
        <f>'Calculations 35to44'!S207</f>
        <v>0.29689072187442961</v>
      </c>
      <c r="T26" s="28">
        <f>'Calculations 35to44'!T207</f>
        <v>0.30085263968766962</v>
      </c>
      <c r="U26" s="28">
        <f>'Calculations 35to44'!U207</f>
        <v>0.30478735872521406</v>
      </c>
      <c r="V26" s="28">
        <f>'Calculations 35to44'!V207</f>
        <v>0.30869351988407395</v>
      </c>
      <c r="W26" s="28">
        <f>'Calculations 35to44'!W207</f>
        <v>0.3125698151645222</v>
      </c>
      <c r="X26" s="28">
        <f>'Calculations 35to44'!X207</f>
        <v>0.31641498837151721</v>
      </c>
      <c r="Y26" s="28">
        <f>'Calculations 35to44'!Y207</f>
        <v>0.32022783567781099</v>
      </c>
      <c r="Z26" s="28">
        <f>'Calculations 35to44'!Z207</f>
        <v>0.32400720605246236</v>
      </c>
      <c r="AA26" s="28">
        <f>'Calculations 35to44'!AA207</f>
        <v>0.32775200155884476</v>
      </c>
      <c r="AB26" s="28">
        <f>'Calculations 35to44'!AB207</f>
        <v>0.33146117752653836</v>
      </c>
      <c r="AC26" s="28">
        <f>'Calculations 35to44'!AC207</f>
        <v>0.33513374260179085</v>
      </c>
      <c r="AD26" s="28">
        <f>'Calculations 35to44'!AD207</f>
        <v>0.3387687586814685</v>
      </c>
      <c r="AE26" s="28">
        <f>'Calculations 35to44'!AE207</f>
        <v>0.3423653407356253</v>
      </c>
      <c r="AF26" s="28">
        <f>'Calculations 35to44'!AF207</f>
        <v>0.34592265652398668</v>
      </c>
      <c r="AG26">
        <f t="shared" si="1"/>
        <v>0.35181063271333102</v>
      </c>
      <c r="AH26">
        <f t="shared" si="1"/>
        <v>0.35579961346325817</v>
      </c>
      <c r="AI26">
        <f t="shared" si="1"/>
        <v>0.35978859421318354</v>
      </c>
      <c r="AJ26">
        <f t="shared" si="1"/>
        <v>0.36377757496310892</v>
      </c>
      <c r="AK26">
        <f t="shared" si="1"/>
        <v>0.36776655571303429</v>
      </c>
      <c r="AL26">
        <f t="shared" si="1"/>
        <v>0.37175553646295967</v>
      </c>
      <c r="AM26">
        <f t="shared" si="1"/>
        <v>0.37574451721288504</v>
      </c>
      <c r="AN26">
        <f t="shared" si="1"/>
        <v>0.37973349796281042</v>
      </c>
      <c r="AO26">
        <f t="shared" si="1"/>
        <v>0.38372247871273757</v>
      </c>
      <c r="AP26">
        <f t="shared" si="1"/>
        <v>0.38771145946266294</v>
      </c>
      <c r="AQ26">
        <f t="shared" si="1"/>
        <v>0.39170044021258832</v>
      </c>
      <c r="AR26">
        <f t="shared" si="1"/>
        <v>0.39568942096251369</v>
      </c>
      <c r="AS26">
        <f t="shared" si="1"/>
        <v>0.39967840171243907</v>
      </c>
      <c r="AT26">
        <f t="shared" si="1"/>
        <v>0.40366738246236444</v>
      </c>
      <c r="AU26">
        <f t="shared" si="1"/>
        <v>0.40765636321228982</v>
      </c>
      <c r="AV26">
        <f t="shared" si="1"/>
        <v>0.41164534396221697</v>
      </c>
      <c r="AW26">
        <f t="shared" si="2"/>
        <v>0.41563432471214234</v>
      </c>
      <c r="AX26">
        <f t="shared" si="2"/>
        <v>0.41962330546206772</v>
      </c>
      <c r="AY26">
        <f t="shared" si="2"/>
        <v>0.42361228621199309</v>
      </c>
      <c r="AZ26">
        <f t="shared" si="2"/>
        <v>0.42760126696191847</v>
      </c>
    </row>
    <row r="27" spans="1:52" x14ac:dyDescent="0.2">
      <c r="A27" s="6" t="s">
        <v>106</v>
      </c>
      <c r="B27" s="28">
        <f>'Calculations 35to44'!B208</f>
        <v>0.27272727272727271</v>
      </c>
      <c r="C27" s="28">
        <f>'Calculations 35to44'!C208</f>
        <v>0.27740226035191301</v>
      </c>
      <c r="D27" s="28">
        <f>'Calculations 35to44'!D208</f>
        <v>0.28118653101901248</v>
      </c>
      <c r="E27" s="28">
        <f>'Calculations 35to44'!E208</f>
        <v>0.28553628984375473</v>
      </c>
      <c r="F27" s="28">
        <f>'Calculations 35to44'!F208</f>
        <v>0.29036246701576141</v>
      </c>
      <c r="G27" s="28">
        <f>'Calculations 35to44'!G208</f>
        <v>0.29488464397543962</v>
      </c>
      <c r="H27" s="28">
        <f>'Calculations 35to44'!H208</f>
        <v>0.30041421716892774</v>
      </c>
      <c r="I27" s="28">
        <f>'Calculations 35to44'!I208</f>
        <v>0.30478365227116017</v>
      </c>
      <c r="J27" s="28">
        <f>'Calculations 35to44'!J208</f>
        <v>0.30786313626022566</v>
      </c>
      <c r="K27" s="28">
        <f>'Calculations 35to44'!K208</f>
        <v>0.31084612356976077</v>
      </c>
      <c r="L27" s="28">
        <f>'Calculations 35to44'!L208</f>
        <v>0.31642736041372127</v>
      </c>
      <c r="M27" s="28">
        <f>'Calculations 35to44'!M208</f>
        <v>0.32065219231532593</v>
      </c>
      <c r="N27" s="28">
        <f>'Calculations 35to44'!N208</f>
        <v>0.32484852619363225</v>
      </c>
      <c r="O27" s="28">
        <f>'Calculations 35to44'!O208</f>
        <v>0.32901489677229878</v>
      </c>
      <c r="P27" s="28">
        <f>'Calculations 35to44'!P208</f>
        <v>0.33314989110090693</v>
      </c>
      <c r="Q27" s="28">
        <f>'Calculations 35to44'!Q208</f>
        <v>0.33725214941124304</v>
      </c>
      <c r="R27" s="28">
        <f>'Calculations 35to44'!R208</f>
        <v>0.34132036582996433</v>
      </c>
      <c r="S27" s="28">
        <f>'Calculations 35to44'!S208</f>
        <v>0.34535328895096273</v>
      </c>
      <c r="T27" s="28">
        <f>'Calculations 35to44'!T208</f>
        <v>0.34934972227118344</v>
      </c>
      <c r="U27" s="28">
        <f>'Calculations 35to44'!U208</f>
        <v>0.35330852449396682</v>
      </c>
      <c r="V27" s="28">
        <f>'Calculations 35to44'!V208</f>
        <v>0.35722860970433362</v>
      </c>
      <c r="W27" s="28">
        <f>'Calculations 35to44'!W208</f>
        <v>0.3611089474209066</v>
      </c>
      <c r="X27" s="28">
        <f>'Calculations 35to44'!X208</f>
        <v>0.36494856252939856</v>
      </c>
      <c r="Y27" s="28">
        <f>'Calculations 35to44'!Y208</f>
        <v>0.36874653510281541</v>
      </c>
      <c r="Z27" s="28">
        <f>'Calculations 35to44'!Z208</f>
        <v>0.37250200011368523</v>
      </c>
      <c r="AA27" s="28">
        <f>'Calculations 35to44'!AA208</f>
        <v>0.37621414704377359</v>
      </c>
      <c r="AB27" s="28">
        <f>'Calculations 35to44'!AB208</f>
        <v>0.37988221939683436</v>
      </c>
      <c r="AC27" s="28">
        <f>'Calculations 35to44'!AC208</f>
        <v>0.38350551412002803</v>
      </c>
      <c r="AD27" s="28">
        <f>'Calculations 35to44'!AD208</f>
        <v>0.38708338093968336</v>
      </c>
      <c r="AE27" s="28">
        <f>'Calculations 35to44'!AE208</f>
        <v>0.39061522161708462</v>
      </c>
      <c r="AF27" s="28">
        <f>'Calculations 35to44'!AF208</f>
        <v>0.39410048912995915</v>
      </c>
      <c r="AG27">
        <f t="shared" si="1"/>
        <v>0.4008363090640028</v>
      </c>
      <c r="AH27">
        <f t="shared" si="1"/>
        <v>0.40489539463236746</v>
      </c>
      <c r="AI27">
        <f t="shared" si="1"/>
        <v>0.40895448020073211</v>
      </c>
      <c r="AJ27">
        <f t="shared" si="1"/>
        <v>0.41301356576909853</v>
      </c>
      <c r="AK27">
        <f t="shared" si="1"/>
        <v>0.41707265133746318</v>
      </c>
      <c r="AL27">
        <f t="shared" si="1"/>
        <v>0.42113173690582784</v>
      </c>
      <c r="AM27">
        <f t="shared" si="1"/>
        <v>0.42519082247419426</v>
      </c>
      <c r="AN27">
        <f t="shared" si="1"/>
        <v>0.42924990804255891</v>
      </c>
      <c r="AO27">
        <f t="shared" si="1"/>
        <v>0.43330899361092357</v>
      </c>
      <c r="AP27">
        <f t="shared" si="1"/>
        <v>0.43736807917928999</v>
      </c>
      <c r="AQ27">
        <f t="shared" si="1"/>
        <v>0.44142716474765464</v>
      </c>
      <c r="AR27">
        <f t="shared" si="1"/>
        <v>0.44548625031601929</v>
      </c>
      <c r="AS27">
        <f t="shared" si="1"/>
        <v>0.44954533588438395</v>
      </c>
      <c r="AT27">
        <f t="shared" si="1"/>
        <v>0.45360442145275037</v>
      </c>
      <c r="AU27">
        <f t="shared" si="1"/>
        <v>0.45766350702111502</v>
      </c>
      <c r="AV27">
        <f t="shared" si="1"/>
        <v>0.46172259258947967</v>
      </c>
      <c r="AW27">
        <f t="shared" si="2"/>
        <v>0.4657816781578461</v>
      </c>
      <c r="AX27">
        <f t="shared" si="2"/>
        <v>0.46984076372621075</v>
      </c>
      <c r="AY27">
        <f t="shared" si="2"/>
        <v>0.4738998492945754</v>
      </c>
      <c r="AZ27">
        <f t="shared" si="2"/>
        <v>0.47795893486294183</v>
      </c>
    </row>
    <row r="28" spans="1:52" x14ac:dyDescent="0.2">
      <c r="A28" s="6" t="s">
        <v>107</v>
      </c>
      <c r="B28" s="28">
        <f>'Calculations 35to44'!B209</f>
        <v>0.19831730769230771</v>
      </c>
      <c r="C28" s="28">
        <f>'Calculations 35to44'!C209</f>
        <v>0.20264553798478951</v>
      </c>
      <c r="D28" s="28">
        <f>'Calculations 35to44'!D209</f>
        <v>0.20620557180773241</v>
      </c>
      <c r="E28" s="28">
        <f>'Calculations 35to44'!E209</f>
        <v>0.21016855290236436</v>
      </c>
      <c r="F28" s="28">
        <f>'Calculations 35to44'!F209</f>
        <v>0.21436518137176858</v>
      </c>
      <c r="G28" s="28">
        <f>'Calculations 35to44'!G209</f>
        <v>0.21796096399610679</v>
      </c>
      <c r="H28" s="28">
        <f>'Calculations 35to44'!H209</f>
        <v>0.22234726654088116</v>
      </c>
      <c r="I28" s="28">
        <f>'Calculations 35to44'!I209</f>
        <v>0.22573011585683009</v>
      </c>
      <c r="J28" s="28">
        <f>'Calculations 35to44'!J209</f>
        <v>0.22815713304556201</v>
      </c>
      <c r="K28" s="28">
        <f>'Calculations 35to44'!K209</f>
        <v>0.23060179517221308</v>
      </c>
      <c r="L28" s="28">
        <f>'Calculations 35to44'!L209</f>
        <v>0.2359579338130865</v>
      </c>
      <c r="M28" s="28">
        <f>'Calculations 35to44'!M209</f>
        <v>0.2396056436732297</v>
      </c>
      <c r="N28" s="28">
        <f>'Calculations 35to44'!N209</f>
        <v>0.24323663678768798</v>
      </c>
      <c r="O28" s="28">
        <f>'Calculations 35to44'!O209</f>
        <v>0.24684938350035726</v>
      </c>
      <c r="P28" s="28">
        <f>'Calculations 35to44'!P209</f>
        <v>0.25044239867389717</v>
      </c>
      <c r="Q28" s="28">
        <f>'Calculations 35to44'!Q209</f>
        <v>0.2540142432600257</v>
      </c>
      <c r="R28" s="28">
        <f>'Calculations 35to44'!R209</f>
        <v>0.25756352570429425</v>
      </c>
      <c r="S28" s="28">
        <f>'Calculations 35to44'!S209</f>
        <v>0.26108890318637973</v>
      </c>
      <c r="T28" s="28">
        <f>'Calculations 35to44'!T209</f>
        <v>0.26458908269766951</v>
      </c>
      <c r="U28" s="28">
        <f>'Calculations 35to44'!U209</f>
        <v>0.26806282195853448</v>
      </c>
      <c r="V28" s="28">
        <f>'Calculations 35to44'!V209</f>
        <v>0.27150893017832722</v>
      </c>
      <c r="W28" s="28">
        <f>'Calculations 35to44'!W209</f>
        <v>0.27492626866169645</v>
      </c>
      <c r="X28" s="28">
        <f>'Calculations 35to44'!X209</f>
        <v>0.27831375126532565</v>
      </c>
      <c r="Y28" s="28">
        <f>'Calculations 35to44'!Y209</f>
        <v>0.2816703447096755</v>
      </c>
      <c r="Z28" s="28">
        <f>'Calculations 35to44'!Z209</f>
        <v>0.28499506875072678</v>
      </c>
      <c r="AA28" s="28">
        <f>'Calculations 35to44'!AA209</f>
        <v>0.28828699621709014</v>
      </c>
      <c r="AB28" s="28">
        <f>'Calculations 35to44'!AB209</f>
        <v>0.29154525291816841</v>
      </c>
      <c r="AC28" s="28">
        <f>'Calculations 35to44'!AC209</f>
        <v>0.29476901742932243</v>
      </c>
      <c r="AD28" s="28">
        <f>'Calculations 35to44'!AD209</f>
        <v>0.29795752076022808</v>
      </c>
      <c r="AE28" s="28">
        <f>'Calculations 35to44'!AE209</f>
        <v>0.30111004591277879</v>
      </c>
      <c r="AF28" s="28">
        <f>'Calculations 35to44'!AF209</f>
        <v>0.30422592733502341</v>
      </c>
      <c r="AG28">
        <f t="shared" si="1"/>
        <v>0.30956829975913269</v>
      </c>
      <c r="AH28">
        <f t="shared" si="1"/>
        <v>0.31309531219616726</v>
      </c>
      <c r="AI28">
        <f t="shared" si="1"/>
        <v>0.31662232463320183</v>
      </c>
      <c r="AJ28">
        <f t="shared" si="1"/>
        <v>0.32014933707023552</v>
      </c>
      <c r="AK28">
        <f t="shared" si="1"/>
        <v>0.32367634950727009</v>
      </c>
      <c r="AL28">
        <f t="shared" si="1"/>
        <v>0.32720336194430466</v>
      </c>
      <c r="AM28">
        <f t="shared" si="1"/>
        <v>0.33073037438133923</v>
      </c>
      <c r="AN28">
        <f t="shared" si="1"/>
        <v>0.3342573868183738</v>
      </c>
      <c r="AO28">
        <f t="shared" si="1"/>
        <v>0.33778439925540749</v>
      </c>
      <c r="AP28">
        <f t="shared" si="1"/>
        <v>0.34131141169244206</v>
      </c>
      <c r="AQ28">
        <f t="shared" si="1"/>
        <v>0.34483842412947663</v>
      </c>
      <c r="AR28">
        <f t="shared" si="1"/>
        <v>0.34836543656651031</v>
      </c>
      <c r="AS28">
        <f t="shared" si="1"/>
        <v>0.35189244900354488</v>
      </c>
      <c r="AT28">
        <f t="shared" si="1"/>
        <v>0.35541946144057945</v>
      </c>
      <c r="AU28">
        <f t="shared" si="1"/>
        <v>0.35894647387761403</v>
      </c>
      <c r="AV28">
        <f t="shared" si="1"/>
        <v>0.3624734863146486</v>
      </c>
      <c r="AW28">
        <f t="shared" si="2"/>
        <v>0.36600049875168228</v>
      </c>
      <c r="AX28">
        <f t="shared" si="2"/>
        <v>0.36952751118871685</v>
      </c>
      <c r="AY28">
        <f t="shared" si="2"/>
        <v>0.37305452362575142</v>
      </c>
      <c r="AZ28">
        <f t="shared" si="2"/>
        <v>0.3765815360627851</v>
      </c>
    </row>
    <row r="29" spans="1:52" x14ac:dyDescent="0.2">
      <c r="A29" s="6" t="s">
        <v>43</v>
      </c>
      <c r="B29" s="28">
        <f>'Calculations 35to44'!B210</f>
        <v>0.24566607954018727</v>
      </c>
      <c r="C29" s="28">
        <f>'Calculations 35to44'!C210</f>
        <v>0.25038489393843461</v>
      </c>
      <c r="D29" s="28">
        <f>'Calculations 35to44'!D210</f>
        <v>0.25422491647875328</v>
      </c>
      <c r="E29" s="28">
        <f>'Calculations 35to44'!E210</f>
        <v>0.25847532057726275</v>
      </c>
      <c r="F29" s="28">
        <f>'Calculations 35to44'!F210</f>
        <v>0.26303523968832981</v>
      </c>
      <c r="G29" s="28">
        <f>'Calculations 35to44'!G210</f>
        <v>0.26717741760523078</v>
      </c>
      <c r="H29" s="28">
        <f>'Calculations 35to44'!H210</f>
        <v>0.27211889701300174</v>
      </c>
      <c r="I29" s="28">
        <f>'Calculations 35to44'!I210</f>
        <v>0.27581444548052386</v>
      </c>
      <c r="J29" s="28">
        <f>'Calculations 35to44'!J210</f>
        <v>0.27840641375286218</v>
      </c>
      <c r="K29" s="28">
        <f>'Calculations 35to44'!K210</f>
        <v>0.28106659899747982</v>
      </c>
      <c r="L29" s="28">
        <f>'Calculations 35to44'!L210</f>
        <v>0.28679626491597493</v>
      </c>
      <c r="M29" s="28">
        <f>'Calculations 35to44'!M210</f>
        <v>0.29072035826816722</v>
      </c>
      <c r="N29" s="28">
        <f>'Calculations 35to44'!N210</f>
        <v>0.29461324873605088</v>
      </c>
      <c r="O29" s="28">
        <f>'Calculations 35to44'!O210</f>
        <v>0.29847355729704694</v>
      </c>
      <c r="P29" s="28">
        <f>'Calculations 35to44'!P210</f>
        <v>0.30229996558582378</v>
      </c>
      <c r="Q29" s="28">
        <f>'Calculations 35to44'!Q210</f>
        <v>0.30609121643523635</v>
      </c>
      <c r="R29" s="28">
        <f>'Calculations 35to44'!R210</f>
        <v>0.30984611424996628</v>
      </c>
      <c r="S29" s="28">
        <f>'Calculations 35to44'!S210</f>
        <v>0.31356352521840603</v>
      </c>
      <c r="T29" s="28">
        <f>'Calculations 35to44'!T210</f>
        <v>0.31724237736881855</v>
      </c>
      <c r="U29" s="28">
        <f>'Calculations 35to44'!U210</f>
        <v>0.32088166047612804</v>
      </c>
      <c r="V29" s="28">
        <f>'Calculations 35to44'!V210</f>
        <v>0.32448042582606307</v>
      </c>
      <c r="W29" s="28">
        <f>'Calculations 35to44'!W210</f>
        <v>0.32803778584362431</v>
      </c>
      <c r="X29" s="28">
        <f>'Calculations 35to44'!X210</f>
        <v>0.3315529135930721</v>
      </c>
      <c r="Y29" s="28">
        <f>'Calculations 35to44'!Y210</f>
        <v>0.33502504215679751</v>
      </c>
      <c r="Z29" s="28">
        <f>'Calculations 35to44'!Z210</f>
        <v>0.33845346390055997</v>
      </c>
      <c r="AA29" s="28">
        <f>'Calculations 35to44'!AA210</f>
        <v>0.34183752963265529</v>
      </c>
      <c r="AB29" s="28">
        <f>'Calculations 35to44'!AB210</f>
        <v>0.34517664766459616</v>
      </c>
      <c r="AC29" s="28">
        <f>'Calculations 35to44'!AC210</f>
        <v>0.34847028278088721</v>
      </c>
      <c r="AD29" s="28">
        <f>'Calculations 35to44'!AD210</f>
        <v>0.35171795512542675</v>
      </c>
      <c r="AE29" s="28">
        <f>'Calculations 35to44'!AE210</f>
        <v>0.35491923901198247</v>
      </c>
      <c r="AF29" s="28">
        <f>'Calculations 35to44'!AF210</f>
        <v>0.35807376166607324</v>
      </c>
      <c r="AG29">
        <f t="shared" si="1"/>
        <v>0.36457772576162828</v>
      </c>
      <c r="AH29">
        <f t="shared" si="1"/>
        <v>0.36832221354345318</v>
      </c>
      <c r="AI29">
        <f t="shared" si="1"/>
        <v>0.37206670132527808</v>
      </c>
      <c r="AJ29">
        <f t="shared" si="1"/>
        <v>0.37581118910710298</v>
      </c>
      <c r="AK29">
        <f t="shared" si="1"/>
        <v>0.37955567688892788</v>
      </c>
      <c r="AL29">
        <f t="shared" si="1"/>
        <v>0.38330016467075279</v>
      </c>
      <c r="AM29">
        <f t="shared" si="1"/>
        <v>0.3870446524525768</v>
      </c>
      <c r="AN29">
        <f t="shared" si="1"/>
        <v>0.3907891402344017</v>
      </c>
      <c r="AO29">
        <f t="shared" si="1"/>
        <v>0.3945336280162266</v>
      </c>
      <c r="AP29">
        <f t="shared" si="1"/>
        <v>0.3982781157980515</v>
      </c>
      <c r="AQ29">
        <f t="shared" si="1"/>
        <v>0.4020226035798764</v>
      </c>
      <c r="AR29">
        <f t="shared" si="1"/>
        <v>0.4057670913617013</v>
      </c>
      <c r="AS29">
        <f t="shared" si="1"/>
        <v>0.40951157914352532</v>
      </c>
      <c r="AT29">
        <f t="shared" si="1"/>
        <v>0.41325606692535022</v>
      </c>
      <c r="AU29">
        <f t="shared" si="1"/>
        <v>0.41700055470717512</v>
      </c>
      <c r="AV29">
        <f t="shared" si="1"/>
        <v>0.42074504248900002</v>
      </c>
      <c r="AW29">
        <f t="shared" si="2"/>
        <v>0.42448953027082492</v>
      </c>
      <c r="AX29">
        <f t="shared" si="2"/>
        <v>0.42823401805264982</v>
      </c>
      <c r="AY29">
        <f t="shared" si="2"/>
        <v>0.43197850583447384</v>
      </c>
      <c r="AZ29">
        <f t="shared" si="2"/>
        <v>0.43572299361629874</v>
      </c>
    </row>
    <row r="30" spans="1:52" x14ac:dyDescent="0.2">
      <c r="A30" s="6" t="s">
        <v>44</v>
      </c>
      <c r="B30" s="28">
        <f>'Calculations 35to44'!B211</f>
        <v>0.1760400210637178</v>
      </c>
      <c r="C30" s="28">
        <f>'Calculations 35to44'!C211</f>
        <v>0.18019274124259127</v>
      </c>
      <c r="D30" s="28">
        <f>'Calculations 35to44'!D211</f>
        <v>0.18364593652873895</v>
      </c>
      <c r="E30" s="28">
        <f>'Calculations 35to44'!E211</f>
        <v>0.1874878760962839</v>
      </c>
      <c r="F30" s="28">
        <f>'Calculations 35to44'!F211</f>
        <v>0.19167925039554864</v>
      </c>
      <c r="G30" s="28">
        <f>'Calculations 35to44'!G211</f>
        <v>0.19575136940720952</v>
      </c>
      <c r="H30" s="28">
        <f>'Calculations 35to44'!H211</f>
        <v>0.20048103405903436</v>
      </c>
      <c r="I30" s="28">
        <f>'Calculations 35to44'!I211</f>
        <v>0.20425902236410604</v>
      </c>
      <c r="J30" s="28">
        <f>'Calculations 35to44'!J211</f>
        <v>0.20721539954878423</v>
      </c>
      <c r="K30" s="28">
        <f>'Calculations 35to44'!K211</f>
        <v>0.21029696305099674</v>
      </c>
      <c r="L30" s="28">
        <f>'Calculations 35to44'!L211</f>
        <v>0.21504793374728234</v>
      </c>
      <c r="M30" s="28">
        <f>'Calculations 35to44'!M211</f>
        <v>0.21886720851929053</v>
      </c>
      <c r="N30" s="28">
        <f>'Calculations 35to44'!N211</f>
        <v>0.22266663571733009</v>
      </c>
      <c r="O30" s="28">
        <f>'Calculations 35to44'!O211</f>
        <v>0.22644442013590291</v>
      </c>
      <c r="P30" s="28">
        <f>'Calculations 35to44'!P211</f>
        <v>0.23019883193614826</v>
      </c>
      <c r="Q30" s="28">
        <f>'Calculations 35to44'!Q211</f>
        <v>0.23392820787520388</v>
      </c>
      <c r="R30" s="28">
        <f>'Calculations 35to44'!R211</f>
        <v>0.23763095233025561</v>
      </c>
      <c r="S30" s="28">
        <f>'Calculations 35to44'!S211</f>
        <v>0.24130553812067868</v>
      </c>
      <c r="T30" s="28">
        <f>'Calculations 35to44'!T211</f>
        <v>0.24495050713246583</v>
      </c>
      <c r="U30" s="28">
        <f>'Calculations 35to44'!U211</f>
        <v>0.24856447074980179</v>
      </c>
      <c r="V30" s="28">
        <f>'Calculations 35to44'!V211</f>
        <v>0.25214611009934873</v>
      </c>
      <c r="W30" s="28">
        <f>'Calculations 35to44'!W211</f>
        <v>0.25569417611340411</v>
      </c>
      <c r="X30" s="28">
        <f>'Calculations 35to44'!X211</f>
        <v>0.2592074894186599</v>
      </c>
      <c r="Y30" s="28">
        <f>'Calculations 35to44'!Y211</f>
        <v>0.26268494005779425</v>
      </c>
      <c r="Z30" s="28">
        <f>'Calculations 35to44'!Z211</f>
        <v>0.26612548705156686</v>
      </c>
      <c r="AA30" s="28">
        <f>'Calculations 35to44'!AA211</f>
        <v>0.26952815780947426</v>
      </c>
      <c r="AB30" s="28">
        <f>'Calculations 35to44'!AB211</f>
        <v>0.27289204739732509</v>
      </c>
      <c r="AC30" s="28">
        <f>'Calculations 35to44'!AC211</f>
        <v>0.27621631767035643</v>
      </c>
      <c r="AD30" s="28">
        <f>'Calculations 35to44'!AD211</f>
        <v>0.27950019628070105</v>
      </c>
      <c r="AE30" s="28">
        <f>'Calculations 35to44'!AE211</f>
        <v>0.28274297556814409</v>
      </c>
      <c r="AF30" s="28">
        <f>'Calculations 35to44'!AF211</f>
        <v>0.2859440113431736</v>
      </c>
      <c r="AG30">
        <f t="shared" si="1"/>
        <v>0.291778844082903</v>
      </c>
      <c r="AH30">
        <f t="shared" si="1"/>
        <v>0.29545990847350545</v>
      </c>
      <c r="AI30">
        <f t="shared" si="1"/>
        <v>0.2991409728641079</v>
      </c>
      <c r="AJ30">
        <f t="shared" si="1"/>
        <v>0.30282203725470946</v>
      </c>
      <c r="AK30">
        <f t="shared" si="1"/>
        <v>0.30650310164531192</v>
      </c>
      <c r="AL30">
        <f t="shared" si="1"/>
        <v>0.31018416603591437</v>
      </c>
      <c r="AM30">
        <f t="shared" si="1"/>
        <v>0.31386523042651593</v>
      </c>
      <c r="AN30">
        <f t="shared" si="1"/>
        <v>0.31754629481711838</v>
      </c>
      <c r="AO30">
        <f t="shared" si="1"/>
        <v>0.32122735920772083</v>
      </c>
      <c r="AP30">
        <f t="shared" si="1"/>
        <v>0.32490842359832328</v>
      </c>
      <c r="AQ30">
        <f t="shared" si="1"/>
        <v>0.32858948798892484</v>
      </c>
      <c r="AR30">
        <f t="shared" si="1"/>
        <v>0.3322705523795273</v>
      </c>
      <c r="AS30">
        <f t="shared" si="1"/>
        <v>0.33595161677012975</v>
      </c>
      <c r="AT30">
        <f t="shared" si="1"/>
        <v>0.33963268116073131</v>
      </c>
      <c r="AU30">
        <f t="shared" si="1"/>
        <v>0.34331374555133376</v>
      </c>
      <c r="AV30">
        <f t="shared" si="1"/>
        <v>0.34699480994193621</v>
      </c>
      <c r="AW30">
        <f t="shared" si="2"/>
        <v>0.35067587433253866</v>
      </c>
      <c r="AX30">
        <f t="shared" si="2"/>
        <v>0.35435693872314022</v>
      </c>
      <c r="AY30">
        <f t="shared" si="2"/>
        <v>0.35803800311374268</v>
      </c>
      <c r="AZ30">
        <f t="shared" si="2"/>
        <v>0.36171906750434513</v>
      </c>
    </row>
    <row r="31" spans="1:52" x14ac:dyDescent="0.2">
      <c r="A31" s="6" t="s">
        <v>45</v>
      </c>
      <c r="B31" s="28">
        <f>'Calculations 35to44'!B212</f>
        <v>0.2083391437735323</v>
      </c>
      <c r="C31" s="28">
        <f>'Calculations 35to44'!C212</f>
        <v>0.2127071089855278</v>
      </c>
      <c r="D31" s="28">
        <f>'Calculations 35to44'!D212</f>
        <v>0.21633166146790403</v>
      </c>
      <c r="E31" s="28">
        <f>'Calculations 35to44'!E212</f>
        <v>0.2203599923557823</v>
      </c>
      <c r="F31" s="28">
        <f>'Calculations 35to44'!F212</f>
        <v>0.22466857289760955</v>
      </c>
      <c r="G31" s="28">
        <f>'Calculations 35to44'!G212</f>
        <v>0.22856686667682935</v>
      </c>
      <c r="H31" s="28">
        <f>'Calculations 35to44'!H212</f>
        <v>0.23321788050188189</v>
      </c>
      <c r="I31" s="28">
        <f>'Calculations 35to44'!I212</f>
        <v>0.23675855445142077</v>
      </c>
      <c r="J31" s="28">
        <f>'Calculations 35to44'!J212</f>
        <v>0.23933435429768155</v>
      </c>
      <c r="K31" s="28">
        <f>'Calculations 35to44'!K212</f>
        <v>0.24202286997712852</v>
      </c>
      <c r="L31" s="28">
        <f>'Calculations 35to44'!L212</f>
        <v>0.24734737205217897</v>
      </c>
      <c r="M31" s="28">
        <f>'Calculations 35to44'!M212</f>
        <v>0.2511234746908772</v>
      </c>
      <c r="N31" s="28">
        <f>'Calculations 35to44'!N212</f>
        <v>0.25487886396358339</v>
      </c>
      <c r="O31" s="28">
        <f>'Calculations 35to44'!O212</f>
        <v>0.25861199365300797</v>
      </c>
      <c r="P31" s="28">
        <f>'Calculations 35to44'!P212</f>
        <v>0.26232136808910456</v>
      </c>
      <c r="Q31" s="28">
        <f>'Calculations 35to44'!Q212</f>
        <v>0.26600554353619177</v>
      </c>
      <c r="R31" s="28">
        <f>'Calculations 35to44'!R212</f>
        <v>0.26966312940518555</v>
      </c>
      <c r="S31" s="28">
        <f>'Calculations 35to44'!S212</f>
        <v>0.27329278929306605</v>
      </c>
      <c r="T31" s="28">
        <f>'Calculations 35to44'!T212</f>
        <v>0.27689324185244413</v>
      </c>
      <c r="U31" s="28">
        <f>'Calculations 35to44'!U212</f>
        <v>0.2804632614946902</v>
      </c>
      <c r="V31" s="28">
        <f>'Calculations 35to44'!V212</f>
        <v>0.28400167893071254</v>
      </c>
      <c r="W31" s="28">
        <f>'Calculations 35to44'!W212</f>
        <v>0.28750738155399774</v>
      </c>
      <c r="X31" s="28">
        <f>'Calculations 35to44'!X212</f>
        <v>0.29097931367101648</v>
      </c>
      <c r="Y31" s="28">
        <f>'Calculations 35to44'!Y212</f>
        <v>0.29441647658453018</v>
      </c>
      <c r="Z31" s="28">
        <f>'Calculations 35to44'!Z212</f>
        <v>0.29781792853571443</v>
      </c>
      <c r="AA31" s="28">
        <f>'Calculations 35to44'!AA212</f>
        <v>0.30118278451134672</v>
      </c>
      <c r="AB31" s="28">
        <f>'Calculations 35to44'!AB212</f>
        <v>0.30451021592257144</v>
      </c>
      <c r="AC31" s="28">
        <f>'Calculations 35to44'!AC212</f>
        <v>0.30779945016198612</v>
      </c>
      <c r="AD31" s="28">
        <f>'Calculations 35to44'!AD212</f>
        <v>0.31104977004596873</v>
      </c>
      <c r="AE31" s="28">
        <f>'Calculations 35to44'!AE212</f>
        <v>0.31426051314929093</v>
      </c>
      <c r="AF31" s="28">
        <f>'Calculations 35to44'!AF212</f>
        <v>0.31743107103914453</v>
      </c>
      <c r="AG31">
        <f t="shared" si="1"/>
        <v>0.32318024918716137</v>
      </c>
      <c r="AH31">
        <f t="shared" si="1"/>
        <v>0.32681880381877448</v>
      </c>
      <c r="AI31">
        <f t="shared" ref="AI31:AZ43" si="3">_xlfn.FORECAST.LINEAR(AI$1,$B31:$AF31,$B$1:$AF$1)</f>
        <v>0.33045735845038759</v>
      </c>
      <c r="AJ31">
        <f t="shared" si="3"/>
        <v>0.33409591308200071</v>
      </c>
      <c r="AK31">
        <f t="shared" si="3"/>
        <v>0.33773446771361382</v>
      </c>
      <c r="AL31">
        <f t="shared" si="3"/>
        <v>0.34137302234522693</v>
      </c>
      <c r="AM31">
        <f t="shared" si="3"/>
        <v>0.34501157697684004</v>
      </c>
      <c r="AN31">
        <f t="shared" si="3"/>
        <v>0.34865013160845315</v>
      </c>
      <c r="AO31">
        <f t="shared" si="3"/>
        <v>0.35228868624006626</v>
      </c>
      <c r="AP31">
        <f t="shared" si="3"/>
        <v>0.35592724087167937</v>
      </c>
      <c r="AQ31">
        <f t="shared" si="3"/>
        <v>0.35956579550329248</v>
      </c>
      <c r="AR31">
        <f t="shared" si="3"/>
        <v>0.3632043501349056</v>
      </c>
      <c r="AS31">
        <f t="shared" si="3"/>
        <v>0.36684290476651871</v>
      </c>
      <c r="AT31">
        <f t="shared" si="3"/>
        <v>0.37048145939813182</v>
      </c>
      <c r="AU31">
        <f t="shared" si="3"/>
        <v>0.37412001402974493</v>
      </c>
      <c r="AV31">
        <f t="shared" si="3"/>
        <v>0.37775856866135804</v>
      </c>
      <c r="AW31">
        <f t="shared" si="3"/>
        <v>0.38139712329297115</v>
      </c>
      <c r="AX31">
        <f t="shared" si="3"/>
        <v>0.38503567792458426</v>
      </c>
      <c r="AY31">
        <f t="shared" si="3"/>
        <v>0.38867423255619737</v>
      </c>
      <c r="AZ31">
        <f t="shared" si="3"/>
        <v>0.39231278718781049</v>
      </c>
    </row>
    <row r="32" spans="1:52" x14ac:dyDescent="0.2">
      <c r="A32" s="6" t="s">
        <v>46</v>
      </c>
      <c r="B32" s="28">
        <f>'Calculations 35to44'!B213</f>
        <v>0.15801328978488569</v>
      </c>
      <c r="C32" s="28">
        <f>'Calculations 35to44'!C213</f>
        <v>0.16331991173403185</v>
      </c>
      <c r="D32" s="28">
        <f>'Calculations 35to44'!D213</f>
        <v>0.1675315143829815</v>
      </c>
      <c r="E32" s="28">
        <f>'Calculations 35to44'!E213</f>
        <v>0.17213190143628779</v>
      </c>
      <c r="F32" s="28">
        <f>'Calculations 35to44'!F213</f>
        <v>0.17727929592769096</v>
      </c>
      <c r="G32" s="28">
        <f>'Calculations 35to44'!G213</f>
        <v>0.18273891897388353</v>
      </c>
      <c r="H32" s="28">
        <f>'Calculations 35to44'!H213</f>
        <v>0.18882925014727778</v>
      </c>
      <c r="I32" s="28">
        <f>'Calculations 35to44'!I213</f>
        <v>0.1941372596573199</v>
      </c>
      <c r="J32" s="28">
        <f>'Calculations 35to44'!J213</f>
        <v>0.19862705957141483</v>
      </c>
      <c r="K32" s="28">
        <f>'Calculations 35to44'!K213</f>
        <v>0.20299108932178572</v>
      </c>
      <c r="L32" s="28">
        <f>'Calculations 35to44'!L213</f>
        <v>0.20869947518348281</v>
      </c>
      <c r="M32" s="28">
        <f>'Calculations 35to44'!M213</f>
        <v>0.21380075661145914</v>
      </c>
      <c r="N32" s="28">
        <f>'Calculations 35to44'!N213</f>
        <v>0.21888298882966709</v>
      </c>
      <c r="O32" s="28">
        <f>'Calculations 35to44'!O213</f>
        <v>0.22394192699742008</v>
      </c>
      <c r="P32" s="28">
        <f>'Calculations 35to44'!P213</f>
        <v>0.22897360878599854</v>
      </c>
      <c r="Q32" s="28">
        <f>'Calculations 35to44'!Q213</f>
        <v>0.23397434694648608</v>
      </c>
      <c r="R32" s="28">
        <f>'Calculations 35to44'!R213</f>
        <v>0.23894072039120884</v>
      </c>
      <c r="S32" s="28">
        <f>'Calculations 35to44'!S213</f>
        <v>0.24386956415989447</v>
      </c>
      <c r="T32" s="28">
        <f>'Calculations 35to44'!T213</f>
        <v>0.24875795859657215</v>
      </c>
      <c r="U32" s="28">
        <f>'Calculations 35to44'!U213</f>
        <v>0.25360321801868529</v>
      </c>
      <c r="V32" s="28">
        <f>'Calculations 35to44'!V213</f>
        <v>0.25840287911725823</v>
      </c>
      <c r="W32" s="28">
        <f>'Calculations 35to44'!W213</f>
        <v>0.26315468928705094</v>
      </c>
      <c r="X32" s="28">
        <f>'Calculations 35to44'!X213</f>
        <v>0.26785659504909137</v>
      </c>
      <c r="Y32" s="28">
        <f>'Calculations 35to44'!Y213</f>
        <v>0.27250673069510739</v>
      </c>
      <c r="Z32" s="28">
        <f>'Calculations 35to44'!Z213</f>
        <v>0.27710340725430893</v>
      </c>
      <c r="AA32" s="28">
        <f>'Calculations 35to44'!AA213</f>
        <v>0.28164510185767461</v>
      </c>
      <c r="AB32" s="28">
        <f>'Calculations 35to44'!AB213</f>
        <v>0.28613044755320532</v>
      </c>
      <c r="AC32" s="28">
        <f>'Calculations 35to44'!AC213</f>
        <v>0.2905582236073212</v>
      </c>
      <c r="AD32" s="28">
        <f>'Calculations 35to44'!AD213</f>
        <v>0.29492734631238193</v>
      </c>
      <c r="AE32" s="28">
        <f>'Calculations 35to44'!AE213</f>
        <v>0.29923686030794011</v>
      </c>
      <c r="AF32" s="28">
        <f>'Calculations 35to44'!AF213</f>
        <v>0.30348593041340161</v>
      </c>
      <c r="AG32">
        <f t="shared" ref="AG32:AV43" si="4">_xlfn.FORECAST.LINEAR(AG$1,$B32:$AF32,$B$1:$AF$1)</f>
        <v>0.31118103285684739</v>
      </c>
      <c r="AH32">
        <f t="shared" si="4"/>
        <v>0.31608538719484969</v>
      </c>
      <c r="AI32">
        <f t="shared" si="4"/>
        <v>0.3209897415328502</v>
      </c>
      <c r="AJ32">
        <f t="shared" si="4"/>
        <v>0.3258940958708525</v>
      </c>
      <c r="AK32">
        <f t="shared" si="4"/>
        <v>0.33079845020885479</v>
      </c>
      <c r="AL32">
        <f t="shared" si="4"/>
        <v>0.33570280454685708</v>
      </c>
      <c r="AM32">
        <f t="shared" si="4"/>
        <v>0.34060715888485937</v>
      </c>
      <c r="AN32">
        <f t="shared" si="4"/>
        <v>0.34551151322286167</v>
      </c>
      <c r="AO32">
        <f t="shared" si="4"/>
        <v>0.35041586756086396</v>
      </c>
      <c r="AP32">
        <f t="shared" si="4"/>
        <v>0.35532022189886625</v>
      </c>
      <c r="AQ32">
        <f t="shared" si="4"/>
        <v>0.36022457623686854</v>
      </c>
      <c r="AR32">
        <f t="shared" si="4"/>
        <v>0.36512893057486906</v>
      </c>
      <c r="AS32">
        <f t="shared" si="4"/>
        <v>0.37003328491287135</v>
      </c>
      <c r="AT32">
        <f t="shared" si="4"/>
        <v>0.37493763925087364</v>
      </c>
      <c r="AU32">
        <f t="shared" si="4"/>
        <v>0.37984199358887594</v>
      </c>
      <c r="AV32">
        <f t="shared" si="4"/>
        <v>0.38474634792687823</v>
      </c>
      <c r="AW32">
        <f t="shared" si="3"/>
        <v>0.38965070226488052</v>
      </c>
      <c r="AX32">
        <f t="shared" si="3"/>
        <v>0.39455505660288281</v>
      </c>
      <c r="AY32">
        <f t="shared" si="3"/>
        <v>0.39945941094088511</v>
      </c>
      <c r="AZ32">
        <f t="shared" si="3"/>
        <v>0.4043637652788874</v>
      </c>
    </row>
    <row r="33" spans="1:52" x14ac:dyDescent="0.2">
      <c r="A33" s="6" t="s">
        <v>47</v>
      </c>
      <c r="B33" s="28">
        <f>'Calculations 35to44'!B214</f>
        <v>0.23336371923427524</v>
      </c>
      <c r="C33" s="28">
        <f>'Calculations 35to44'!C214</f>
        <v>0.23779134115119807</v>
      </c>
      <c r="D33" s="28">
        <f>'Calculations 35to44'!D214</f>
        <v>0.2413000007600378</v>
      </c>
      <c r="E33" s="28">
        <f>'Calculations 35to44'!E214</f>
        <v>0.24525637044423423</v>
      </c>
      <c r="F33" s="28">
        <f>'Calculations 35to44'!F214</f>
        <v>0.24963215896967356</v>
      </c>
      <c r="G33" s="28">
        <f>'Calculations 35to44'!G214</f>
        <v>0.25373864348538783</v>
      </c>
      <c r="H33" s="28">
        <f>'Calculations 35to44'!H214</f>
        <v>0.25871649459203067</v>
      </c>
      <c r="I33" s="28">
        <f>'Calculations 35to44'!I214</f>
        <v>0.2624963903719158</v>
      </c>
      <c r="J33" s="28">
        <f>'Calculations 35to44'!J214</f>
        <v>0.26507952063395068</v>
      </c>
      <c r="K33" s="28">
        <f>'Calculations 35to44'!K214</f>
        <v>0.26762937761007888</v>
      </c>
      <c r="L33" s="28">
        <f>'Calculations 35to44'!L214</f>
        <v>0.2729994211294795</v>
      </c>
      <c r="M33" s="28">
        <f>'Calculations 35to44'!M214</f>
        <v>0.276808789908085</v>
      </c>
      <c r="N33" s="28">
        <f>'Calculations 35to44'!N214</f>
        <v>0.28058952371634355</v>
      </c>
      <c r="O33" s="28">
        <f>'Calculations 35to44'!O214</f>
        <v>0.28434024210661829</v>
      </c>
      <c r="P33" s="28">
        <f>'Calculations 35to44'!P214</f>
        <v>0.28805962237740629</v>
      </c>
      <c r="Q33" s="28">
        <f>'Calculations 35to44'!Q214</f>
        <v>0.2917464003028255</v>
      </c>
      <c r="R33" s="28">
        <f>'Calculations 35to44'!R214</f>
        <v>0.29539937069222122</v>
      </c>
      <c r="S33" s="28">
        <f>'Calculations 35to44'!S214</f>
        <v>0.29901738778459125</v>
      </c>
      <c r="T33" s="28">
        <f>'Calculations 35to44'!T214</f>
        <v>0.30259936548310518</v>
      </c>
      <c r="U33" s="28">
        <f>'Calculations 35to44'!U214</f>
        <v>0.30614427743540817</v>
      </c>
      <c r="V33" s="28">
        <f>'Calculations 35to44'!V214</f>
        <v>0.30965115696584988</v>
      </c>
      <c r="W33" s="28">
        <f>'Calculations 35to44'!W214</f>
        <v>0.313119096866118</v>
      </c>
      <c r="X33" s="28">
        <f>'Calculations 35to44'!X214</f>
        <v>0.3165472490510578</v>
      </c>
      <c r="Y33" s="28">
        <f>'Calculations 35to44'!Y214</f>
        <v>0.31993482408670809</v>
      </c>
      <c r="Z33" s="28">
        <f>'Calculations 35to44'!Z214</f>
        <v>0.32328109059777604</v>
      </c>
      <c r="AA33" s="28">
        <f>'Calculations 35to44'!AA214</f>
        <v>0.32658537456192255</v>
      </c>
      <c r="AB33" s="28">
        <f>'Calculations 35to44'!AB214</f>
        <v>0.3298470584983188</v>
      </c>
      <c r="AC33" s="28">
        <f>'Calculations 35to44'!AC214</f>
        <v>0.33306558055798563</v>
      </c>
      <c r="AD33" s="28">
        <f>'Calculations 35to44'!AD214</f>
        <v>0.3362404335234444</v>
      </c>
      <c r="AE33" s="28">
        <f>'Calculations 35to44'!AE214</f>
        <v>0.33937116372516352</v>
      </c>
      <c r="AF33" s="28">
        <f>'Calculations 35to44'!AF214</f>
        <v>0.3424573698822212</v>
      </c>
      <c r="AG33">
        <f t="shared" si="4"/>
        <v>0.34869973647509589</v>
      </c>
      <c r="AH33">
        <f t="shared" si="4"/>
        <v>0.3523426457779637</v>
      </c>
      <c r="AI33">
        <f t="shared" si="4"/>
        <v>0.35598555508083152</v>
      </c>
      <c r="AJ33">
        <f t="shared" si="4"/>
        <v>0.35962846438369933</v>
      </c>
      <c r="AK33">
        <f t="shared" si="4"/>
        <v>0.36327137368656803</v>
      </c>
      <c r="AL33">
        <f t="shared" si="4"/>
        <v>0.36691428298943585</v>
      </c>
      <c r="AM33">
        <f t="shared" si="4"/>
        <v>0.37055719229230366</v>
      </c>
      <c r="AN33">
        <f t="shared" si="4"/>
        <v>0.37420010159517147</v>
      </c>
      <c r="AO33">
        <f t="shared" si="4"/>
        <v>0.37784301089803929</v>
      </c>
      <c r="AP33">
        <f t="shared" si="4"/>
        <v>0.38148592020090799</v>
      </c>
      <c r="AQ33">
        <f t="shared" si="4"/>
        <v>0.3851288295037758</v>
      </c>
      <c r="AR33">
        <f t="shared" si="4"/>
        <v>0.38877173880664362</v>
      </c>
      <c r="AS33">
        <f t="shared" si="4"/>
        <v>0.39241464810951143</v>
      </c>
      <c r="AT33">
        <f t="shared" si="4"/>
        <v>0.39605755741238013</v>
      </c>
      <c r="AU33">
        <f t="shared" si="4"/>
        <v>0.39970046671524795</v>
      </c>
      <c r="AV33">
        <f t="shared" si="4"/>
        <v>0.40334337601811576</v>
      </c>
      <c r="AW33">
        <f t="shared" si="3"/>
        <v>0.40698628532098358</v>
      </c>
      <c r="AX33">
        <f t="shared" si="3"/>
        <v>0.41062919462385228</v>
      </c>
      <c r="AY33">
        <f t="shared" si="3"/>
        <v>0.41427210392672009</v>
      </c>
      <c r="AZ33">
        <f t="shared" si="3"/>
        <v>0.41791501322958791</v>
      </c>
    </row>
    <row r="34" spans="1:52" x14ac:dyDescent="0.2">
      <c r="A34" s="6" t="s">
        <v>48</v>
      </c>
      <c r="B34" s="28">
        <f>'Calculations 35to44'!B215</f>
        <v>0.24662576687116561</v>
      </c>
      <c r="C34" s="28">
        <f>'Calculations 35to44'!C215</f>
        <v>0.2517872941199148</v>
      </c>
      <c r="D34" s="28">
        <f>'Calculations 35to44'!D215</f>
        <v>0.25581761742352499</v>
      </c>
      <c r="E34" s="28">
        <f>'Calculations 35to44'!E215</f>
        <v>0.26020214294090444</v>
      </c>
      <c r="F34" s="28">
        <f>'Calculations 35to44'!F215</f>
        <v>0.26486708627926397</v>
      </c>
      <c r="G34" s="28">
        <f>'Calculations 35to44'!G215</f>
        <v>0.26894184135067079</v>
      </c>
      <c r="H34" s="28">
        <f>'Calculations 35to44'!H215</f>
        <v>0.27387505066045942</v>
      </c>
      <c r="I34" s="28">
        <f>'Calculations 35to44'!I215</f>
        <v>0.27727958798297825</v>
      </c>
      <c r="J34" s="28">
        <f>'Calculations 35to44'!J215</f>
        <v>0.27934397395398464</v>
      </c>
      <c r="K34" s="28">
        <f>'Calculations 35to44'!K215</f>
        <v>0.28140484626517587</v>
      </c>
      <c r="L34" s="28">
        <f>'Calculations 35to44'!L215</f>
        <v>0.28820838794753162</v>
      </c>
      <c r="M34" s="28">
        <f>'Calculations 35to44'!M215</f>
        <v>0.29218197860565037</v>
      </c>
      <c r="N34" s="28">
        <f>'Calculations 35to44'!N215</f>
        <v>0.29613136017985237</v>
      </c>
      <c r="O34" s="28">
        <f>'Calculations 35to44'!O215</f>
        <v>0.30005518953238891</v>
      </c>
      <c r="P34" s="28">
        <f>'Calculations 35to44'!P215</f>
        <v>0.30395216950949105</v>
      </c>
      <c r="Q34" s="28">
        <f>'Calculations 35to44'!Q215</f>
        <v>0.30782104965916524</v>
      </c>
      <c r="R34" s="28">
        <f>'Calculations 35to44'!R215</f>
        <v>0.31166062683022744</v>
      </c>
      <c r="S34" s="28">
        <f>'Calculations 35to44'!S215</f>
        <v>0.31546974565539382</v>
      </c>
      <c r="T34" s="28">
        <f>'Calculations 35to44'!T215</f>
        <v>0.31924729892157766</v>
      </c>
      <c r="U34" s="28">
        <f>'Calculations 35to44'!U215</f>
        <v>0.32299222783076276</v>
      </c>
      <c r="V34" s="28">
        <f>'Calculations 35to44'!V215</f>
        <v>0.32670352215507947</v>
      </c>
      <c r="W34" s="28">
        <f>'Calculations 35to44'!W215</f>
        <v>0.33038022028990277</v>
      </c>
      <c r="X34" s="28">
        <f>'Calculations 35to44'!X215</f>
        <v>0.33402140920897228</v>
      </c>
      <c r="Y34" s="28">
        <f>'Calculations 35to44'!Y215</f>
        <v>0.33762622432568146</v>
      </c>
      <c r="Z34" s="28">
        <f>'Calculations 35to44'!Z215</f>
        <v>0.34119384926480956</v>
      </c>
      <c r="AA34" s="28">
        <f>'Calculations 35to44'!AA215</f>
        <v>0.34472351554907393</v>
      </c>
      <c r="AB34" s="28">
        <f>'Calculations 35to44'!AB215</f>
        <v>0.34821450220494699</v>
      </c>
      <c r="AC34" s="28">
        <f>'Calculations 35to44'!AC215</f>
        <v>0.35166613529224044</v>
      </c>
      <c r="AD34" s="28">
        <f>'Calculations 35to44'!AD215</f>
        <v>0.35507778736199447</v>
      </c>
      <c r="AE34" s="28">
        <f>'Calculations 35to44'!AE215</f>
        <v>0.35844887684721294</v>
      </c>
      <c r="AF34" s="28">
        <f>'Calculations 35to44'!AF215</f>
        <v>0.36177886739097853</v>
      </c>
      <c r="AG34">
        <f t="shared" si="4"/>
        <v>0.36780959022878168</v>
      </c>
      <c r="AH34">
        <f t="shared" si="4"/>
        <v>0.3716289393108001</v>
      </c>
      <c r="AI34">
        <f t="shared" si="4"/>
        <v>0.37544828839281852</v>
      </c>
      <c r="AJ34">
        <f t="shared" si="4"/>
        <v>0.37926763747483694</v>
      </c>
      <c r="AK34">
        <f t="shared" si="4"/>
        <v>0.38308698655685625</v>
      </c>
      <c r="AL34">
        <f t="shared" si="4"/>
        <v>0.38690633563887467</v>
      </c>
      <c r="AM34">
        <f t="shared" si="4"/>
        <v>0.39072568472089309</v>
      </c>
      <c r="AN34">
        <f t="shared" si="4"/>
        <v>0.3945450338029115</v>
      </c>
      <c r="AO34">
        <f t="shared" si="4"/>
        <v>0.39836438288493081</v>
      </c>
      <c r="AP34">
        <f t="shared" si="4"/>
        <v>0.40218373196694923</v>
      </c>
      <c r="AQ34">
        <f t="shared" si="4"/>
        <v>0.40600308104896765</v>
      </c>
      <c r="AR34">
        <f t="shared" si="4"/>
        <v>0.40982243013098607</v>
      </c>
      <c r="AS34">
        <f t="shared" si="4"/>
        <v>0.41364177921300538</v>
      </c>
      <c r="AT34">
        <f t="shared" si="4"/>
        <v>0.4174611282950238</v>
      </c>
      <c r="AU34">
        <f t="shared" si="4"/>
        <v>0.42128047737704222</v>
      </c>
      <c r="AV34">
        <f t="shared" si="4"/>
        <v>0.42509982645906064</v>
      </c>
      <c r="AW34">
        <f t="shared" si="3"/>
        <v>0.42891917554107994</v>
      </c>
      <c r="AX34">
        <f t="shared" si="3"/>
        <v>0.43273852462309836</v>
      </c>
      <c r="AY34">
        <f t="shared" si="3"/>
        <v>0.43655787370511678</v>
      </c>
      <c r="AZ34">
        <f t="shared" si="3"/>
        <v>0.4403772227871352</v>
      </c>
    </row>
    <row r="35" spans="1:52" x14ac:dyDescent="0.2">
      <c r="A35" s="6" t="s">
        <v>49</v>
      </c>
      <c r="B35" s="28">
        <f>'Calculations 35to44'!B216</f>
        <v>0.21788617886178865</v>
      </c>
      <c r="C35" s="28">
        <f>'Calculations 35to44'!C216</f>
        <v>0.2218695870056453</v>
      </c>
      <c r="D35" s="28">
        <f>'Calculations 35to44'!D216</f>
        <v>0.2249576083315277</v>
      </c>
      <c r="E35" s="28">
        <f>'Calculations 35to44'!E216</f>
        <v>0.22857091683655859</v>
      </c>
      <c r="F35" s="28">
        <f>'Calculations 35to44'!F216</f>
        <v>0.23275620915730924</v>
      </c>
      <c r="G35" s="28">
        <f>'Calculations 35to44'!G216</f>
        <v>0.23689697042006846</v>
      </c>
      <c r="H35" s="28">
        <f>'Calculations 35to44'!H216</f>
        <v>0.24202330849489243</v>
      </c>
      <c r="I35" s="28">
        <f>'Calculations 35to44'!I216</f>
        <v>0.24601564774978546</v>
      </c>
      <c r="J35" s="28">
        <f>'Calculations 35to44'!J216</f>
        <v>0.24869939133912267</v>
      </c>
      <c r="K35" s="28">
        <f>'Calculations 35to44'!K216</f>
        <v>0.251262522997452</v>
      </c>
      <c r="L35" s="28">
        <f>'Calculations 35to44'!L216</f>
        <v>0.25612170179578592</v>
      </c>
      <c r="M35" s="28">
        <f>'Calculations 35to44'!M216</f>
        <v>0.2598764344254621</v>
      </c>
      <c r="N35" s="28">
        <f>'Calculations 35to44'!N216</f>
        <v>0.26361237183003633</v>
      </c>
      <c r="O35" s="28">
        <f>'Calculations 35to44'!O216</f>
        <v>0.26732801524912814</v>
      </c>
      <c r="P35" s="28">
        <f>'Calculations 35to44'!P216</f>
        <v>0.27102190802992027</v>
      </c>
      <c r="Q35" s="28">
        <f>'Calculations 35to44'!Q216</f>
        <v>0.27469263724417703</v>
      </c>
      <c r="R35" s="28">
        <f>'Calculations 35to44'!R216</f>
        <v>0.27833883515303082</v>
      </c>
      <c r="S35" s="28">
        <f>'Calculations 35to44'!S216</f>
        <v>0.28195918051928509</v>
      </c>
      <c r="T35" s="28">
        <f>'Calculations 35to44'!T216</f>
        <v>0.28555239976773644</v>
      </c>
      <c r="U35" s="28">
        <f>'Calculations 35to44'!U216</f>
        <v>0.28911726799463205</v>
      </c>
      <c r="V35" s="28">
        <f>'Calculations 35to44'!V216</f>
        <v>0.29265260982805363</v>
      </c>
      <c r="W35" s="28">
        <f>'Calculations 35to44'!W216</f>
        <v>0.29615730014159575</v>
      </c>
      <c r="X35" s="28">
        <f>'Calculations 35to44'!X216</f>
        <v>0.29963026462425757</v>
      </c>
      <c r="Y35" s="28">
        <f>'Calculations 35to44'!Y216</f>
        <v>0.30307048020998545</v>
      </c>
      <c r="Z35" s="28">
        <f>'Calculations 35to44'!Z216</f>
        <v>0.30647697537076002</v>
      </c>
      <c r="AA35" s="28">
        <f>'Calculations 35to44'!AA216</f>
        <v>0.30984883027755722</v>
      </c>
      <c r="AB35" s="28">
        <f>'Calculations 35to44'!AB216</f>
        <v>0.31318517683387093</v>
      </c>
      <c r="AC35" s="28">
        <f>'Calculations 35to44'!AC216</f>
        <v>0.31648519858682861</v>
      </c>
      <c r="AD35" s="28">
        <f>'Calculations 35to44'!AD216</f>
        <v>0.31974813052121381</v>
      </c>
      <c r="AE35" s="28">
        <f>'Calculations 35to44'!AE216</f>
        <v>0.32297325874195543</v>
      </c>
      <c r="AF35" s="28">
        <f>'Calculations 35to44'!AF216</f>
        <v>0.32615992005083144</v>
      </c>
      <c r="AG35">
        <f t="shared" si="4"/>
        <v>0.33180775987046029</v>
      </c>
      <c r="AH35">
        <f t="shared" si="4"/>
        <v>0.33543899639786723</v>
      </c>
      <c r="AI35">
        <f t="shared" si="4"/>
        <v>0.33907023292527505</v>
      </c>
      <c r="AJ35">
        <f t="shared" si="4"/>
        <v>0.34270146945268198</v>
      </c>
      <c r="AK35">
        <f t="shared" si="4"/>
        <v>0.34633270598008892</v>
      </c>
      <c r="AL35">
        <f t="shared" si="4"/>
        <v>0.34996394250749674</v>
      </c>
      <c r="AM35">
        <f t="shared" si="4"/>
        <v>0.35359517903490367</v>
      </c>
      <c r="AN35">
        <f t="shared" si="4"/>
        <v>0.35722641556231149</v>
      </c>
      <c r="AO35">
        <f t="shared" si="4"/>
        <v>0.36085765208971843</v>
      </c>
      <c r="AP35">
        <f t="shared" si="4"/>
        <v>0.36448888861712536</v>
      </c>
      <c r="AQ35">
        <f t="shared" si="4"/>
        <v>0.36812012514453318</v>
      </c>
      <c r="AR35">
        <f t="shared" si="4"/>
        <v>0.37175136167194012</v>
      </c>
      <c r="AS35">
        <f t="shared" si="4"/>
        <v>0.37538259819934705</v>
      </c>
      <c r="AT35">
        <f t="shared" si="4"/>
        <v>0.37901383472675487</v>
      </c>
      <c r="AU35">
        <f t="shared" si="4"/>
        <v>0.38264507125416181</v>
      </c>
      <c r="AV35">
        <f t="shared" si="4"/>
        <v>0.38627630778156874</v>
      </c>
      <c r="AW35">
        <f t="shared" si="3"/>
        <v>0.38990754430897656</v>
      </c>
      <c r="AX35">
        <f t="shared" si="3"/>
        <v>0.39353878083638349</v>
      </c>
      <c r="AY35">
        <f t="shared" si="3"/>
        <v>0.39717001736379043</v>
      </c>
      <c r="AZ35">
        <f t="shared" si="3"/>
        <v>0.40080125389119825</v>
      </c>
    </row>
    <row r="36" spans="1:52" x14ac:dyDescent="0.2">
      <c r="A36" s="6" t="s">
        <v>50</v>
      </c>
      <c r="B36" s="28">
        <f>'Calculations 35to44'!B217</f>
        <v>0.23626084669997366</v>
      </c>
      <c r="C36" s="28">
        <f>'Calculations 35to44'!C217</f>
        <v>0.24072852293866234</v>
      </c>
      <c r="D36" s="28">
        <f>'Calculations 35to44'!D217</f>
        <v>0.24436470428008827</v>
      </c>
      <c r="E36" s="28">
        <f>'Calculations 35to44'!E217</f>
        <v>0.24844957845489657</v>
      </c>
      <c r="F36" s="28">
        <f>'Calculations 35to44'!F217</f>
        <v>0.25287498008821452</v>
      </c>
      <c r="G36" s="28">
        <f>'Calculations 35to44'!G217</f>
        <v>0.25688351315990421</v>
      </c>
      <c r="H36" s="28">
        <f>'Calculations 35to44'!H217</f>
        <v>0.26174629446817926</v>
      </c>
      <c r="I36" s="28">
        <f>'Calculations 35to44'!I217</f>
        <v>0.26543528872019567</v>
      </c>
      <c r="J36" s="28">
        <f>'Calculations 35to44'!J217</f>
        <v>0.26800171226944075</v>
      </c>
      <c r="K36" s="28">
        <f>'Calculations 35to44'!K217</f>
        <v>0.27059629471478341</v>
      </c>
      <c r="L36" s="28">
        <f>'Calculations 35to44'!L217</f>
        <v>0.27604332502816598</v>
      </c>
      <c r="M36" s="28">
        <f>'Calculations 35to44'!M217</f>
        <v>0.27986026314441859</v>
      </c>
      <c r="N36" s="28">
        <f>'Calculations 35to44'!N217</f>
        <v>0.28364986196665015</v>
      </c>
      <c r="O36" s="28">
        <f>'Calculations 35to44'!O217</f>
        <v>0.28741073552742297</v>
      </c>
      <c r="P36" s="28">
        <f>'Calculations 35to44'!P217</f>
        <v>0.29114155312580681</v>
      </c>
      <c r="Q36" s="28">
        <f>'Calculations 35to44'!Q217</f>
        <v>0.29484104010696299</v>
      </c>
      <c r="R36" s="28">
        <f>'Calculations 35to44'!R217</f>
        <v>0.29850797847971855</v>
      </c>
      <c r="S36" s="28">
        <f>'Calculations 35to44'!S217</f>
        <v>0.30214120737639666</v>
      </c>
      <c r="T36" s="28">
        <f>'Calculations 35to44'!T217</f>
        <v>0.3057396233596964</v>
      </c>
      <c r="U36" s="28">
        <f>'Calculations 35to44'!U217</f>
        <v>0.30930218058180464</v>
      </c>
      <c r="V36" s="28">
        <f>'Calculations 35to44'!V217</f>
        <v>0.31282789080134393</v>
      </c>
      <c r="W36" s="28">
        <f>'Calculations 35to44'!W217</f>
        <v>0.31631582326407615</v>
      </c>
      <c r="X36" s="28">
        <f>'Calculations 35to44'!X217</f>
        <v>0.31976510445357431</v>
      </c>
      <c r="Y36" s="28">
        <f>'Calculations 35to44'!Y217</f>
        <v>0.32317491771830681</v>
      </c>
      <c r="Z36" s="28">
        <f>'Calculations 35to44'!Z217</f>
        <v>0.32654450278177177</v>
      </c>
      <c r="AA36" s="28">
        <f>'Calculations 35to44'!AA217</f>
        <v>0.32987315514246768</v>
      </c>
      <c r="AB36" s="28">
        <f>'Calculations 35to44'!AB217</f>
        <v>0.33316022537057821</v>
      </c>
      <c r="AC36" s="28">
        <f>'Calculations 35to44'!AC217</f>
        <v>0.33640511830831171</v>
      </c>
      <c r="AD36" s="28">
        <f>'Calculations 35to44'!AD217</f>
        <v>0.33960729218086816</v>
      </c>
      <c r="AE36" s="28">
        <f>'Calculations 35to44'!AE217</f>
        <v>0.34276625762497276</v>
      </c>
      <c r="AF36" s="28">
        <f>'Calculations 35to44'!AF217</f>
        <v>0.3458815766418783</v>
      </c>
      <c r="AG36">
        <f t="shared" si="4"/>
        <v>0.35204870511455244</v>
      </c>
      <c r="AH36">
        <f t="shared" si="4"/>
        <v>0.3557043673923177</v>
      </c>
      <c r="AI36">
        <f t="shared" si="4"/>
        <v>0.35936002967008296</v>
      </c>
      <c r="AJ36">
        <f t="shared" si="4"/>
        <v>0.36301569194784822</v>
      </c>
      <c r="AK36">
        <f t="shared" si="4"/>
        <v>0.36667135422561437</v>
      </c>
      <c r="AL36">
        <f t="shared" si="4"/>
        <v>0.37032701650337962</v>
      </c>
      <c r="AM36">
        <f t="shared" si="4"/>
        <v>0.37398267878114488</v>
      </c>
      <c r="AN36">
        <f t="shared" si="4"/>
        <v>0.37763834105891014</v>
      </c>
      <c r="AO36">
        <f t="shared" si="4"/>
        <v>0.3812940033366754</v>
      </c>
      <c r="AP36">
        <f t="shared" si="4"/>
        <v>0.38494966561444066</v>
      </c>
      <c r="AQ36">
        <f t="shared" si="4"/>
        <v>0.38860532789220592</v>
      </c>
      <c r="AR36">
        <f t="shared" si="4"/>
        <v>0.39226099016997118</v>
      </c>
      <c r="AS36">
        <f t="shared" si="4"/>
        <v>0.39591665244773644</v>
      </c>
      <c r="AT36">
        <f t="shared" si="4"/>
        <v>0.3995723147255017</v>
      </c>
      <c r="AU36">
        <f t="shared" si="4"/>
        <v>0.40322797700326696</v>
      </c>
      <c r="AV36">
        <f t="shared" si="4"/>
        <v>0.40688363928103222</v>
      </c>
      <c r="AW36">
        <f t="shared" si="3"/>
        <v>0.41053930155879748</v>
      </c>
      <c r="AX36">
        <f t="shared" si="3"/>
        <v>0.41419496383656362</v>
      </c>
      <c r="AY36">
        <f t="shared" si="3"/>
        <v>0.41785062611432888</v>
      </c>
      <c r="AZ36">
        <f t="shared" si="3"/>
        <v>0.42150628839209414</v>
      </c>
    </row>
    <row r="37" spans="1:52" x14ac:dyDescent="0.2">
      <c r="A37" s="6" t="s">
        <v>51</v>
      </c>
      <c r="B37" s="28">
        <f>'Calculations 35to44'!B218</f>
        <v>0.20496894409937882</v>
      </c>
      <c r="C37" s="28">
        <f>'Calculations 35to44'!C218</f>
        <v>0.20875679911702119</v>
      </c>
      <c r="D37" s="28">
        <f>'Calculations 35to44'!D218</f>
        <v>0.21187839955708596</v>
      </c>
      <c r="E37" s="28">
        <f>'Calculations 35to44'!E218</f>
        <v>0.21533738225892995</v>
      </c>
      <c r="F37" s="28">
        <f>'Calculations 35to44'!F218</f>
        <v>0.21895024356771137</v>
      </c>
      <c r="G37" s="28">
        <f>'Calculations 35to44'!G218</f>
        <v>0.22190281997674371</v>
      </c>
      <c r="H37" s="28">
        <f>'Calculations 35to44'!H218</f>
        <v>0.22554921650938339</v>
      </c>
      <c r="I37" s="28">
        <f>'Calculations 35to44'!I218</f>
        <v>0.22830437491603811</v>
      </c>
      <c r="J37" s="28">
        <f>'Calculations 35to44'!J218</f>
        <v>0.23025863877658723</v>
      </c>
      <c r="K37" s="28">
        <f>'Calculations 35to44'!K218</f>
        <v>0.23229362963215075</v>
      </c>
      <c r="L37" s="28">
        <f>'Calculations 35to44'!L218</f>
        <v>0.23672645612103124</v>
      </c>
      <c r="M37" s="28">
        <f>'Calculations 35to44'!M218</f>
        <v>0.23968627967814615</v>
      </c>
      <c r="N37" s="28">
        <f>'Calculations 35to44'!N218</f>
        <v>0.24261434255016207</v>
      </c>
      <c r="O37" s="28">
        <f>'Calculations 35to44'!O218</f>
        <v>0.24550987699163934</v>
      </c>
      <c r="P37" s="28">
        <f>'Calculations 35to44'!P218</f>
        <v>0.24837217630051589</v>
      </c>
      <c r="Q37" s="28">
        <f>'Calculations 35to44'!Q218</f>
        <v>0.25120059387490284</v>
      </c>
      <c r="R37" s="28">
        <f>'Calculations 35to44'!R218</f>
        <v>0.25399454213368905</v>
      </c>
      <c r="S37" s="28">
        <f>'Calculations 35to44'!S218</f>
        <v>0.25675349131313874</v>
      </c>
      <c r="T37" s="28">
        <f>'Calculations 35to44'!T218</f>
        <v>0.25947696815158883</v>
      </c>
      <c r="U37" s="28">
        <f>'Calculations 35to44'!U218</f>
        <v>0.26216455447411946</v>
      </c>
      <c r="V37" s="28">
        <f>'Calculations 35to44'!V218</f>
        <v>0.26481588568883929</v>
      </c>
      <c r="W37" s="28">
        <f>'Calculations 35to44'!W218</f>
        <v>0.26743064920609677</v>
      </c>
      <c r="X37" s="28">
        <f>'Calculations 35to44'!X218</f>
        <v>0.27000858279155826</v>
      </c>
      <c r="Y37" s="28">
        <f>'Calculations 35to44'!Y218</f>
        <v>0.27254947286367859</v>
      </c>
      <c r="Z37" s="28">
        <f>'Calculations 35to44'!Z218</f>
        <v>0.27505315274564035</v>
      </c>
      <c r="AA37" s="28">
        <f>'Calculations 35to44'!AA218</f>
        <v>0.27751950088135496</v>
      </c>
      <c r="AB37" s="28">
        <f>'Calculations 35to44'!AB218</f>
        <v>0.27994843902461031</v>
      </c>
      <c r="AC37" s="28">
        <f>'Calculations 35to44'!AC218</f>
        <v>0.28233993040992755</v>
      </c>
      <c r="AD37" s="28">
        <f>'Calculations 35to44'!AD218</f>
        <v>0.28469397791316003</v>
      </c>
      <c r="AE37" s="28">
        <f>'Calculations 35to44'!AE218</f>
        <v>0.28701062220931833</v>
      </c>
      <c r="AF37" s="28">
        <f>'Calculations 35to44'!AF218</f>
        <v>0.28928993993456742</v>
      </c>
      <c r="AG37">
        <f t="shared" si="4"/>
        <v>0.29459724895635997</v>
      </c>
      <c r="AH37">
        <f t="shared" si="4"/>
        <v>0.29739393208938125</v>
      </c>
      <c r="AI37">
        <f t="shared" si="4"/>
        <v>0.30019061522240253</v>
      </c>
      <c r="AJ37">
        <f t="shared" si="4"/>
        <v>0.30298729835542293</v>
      </c>
      <c r="AK37">
        <f t="shared" si="4"/>
        <v>0.30578398148844421</v>
      </c>
      <c r="AL37">
        <f t="shared" si="4"/>
        <v>0.30858066462146549</v>
      </c>
      <c r="AM37">
        <f t="shared" si="4"/>
        <v>0.31137734775448678</v>
      </c>
      <c r="AN37">
        <f t="shared" si="4"/>
        <v>0.31417403088750717</v>
      </c>
      <c r="AO37">
        <f t="shared" si="4"/>
        <v>0.31697071402052845</v>
      </c>
      <c r="AP37">
        <f t="shared" si="4"/>
        <v>0.31976739715354974</v>
      </c>
      <c r="AQ37">
        <f t="shared" si="4"/>
        <v>0.32256408028657102</v>
      </c>
      <c r="AR37">
        <f t="shared" si="4"/>
        <v>0.32536076341959141</v>
      </c>
      <c r="AS37">
        <f t="shared" si="4"/>
        <v>0.3281574465526127</v>
      </c>
      <c r="AT37">
        <f t="shared" si="4"/>
        <v>0.33095412968563398</v>
      </c>
      <c r="AU37">
        <f t="shared" si="4"/>
        <v>0.33375081281865526</v>
      </c>
      <c r="AV37">
        <f t="shared" si="4"/>
        <v>0.33654749595167566</v>
      </c>
      <c r="AW37">
        <f t="shared" si="3"/>
        <v>0.33934417908469694</v>
      </c>
      <c r="AX37">
        <f t="shared" si="3"/>
        <v>0.34214086221771822</v>
      </c>
      <c r="AY37">
        <f t="shared" si="3"/>
        <v>0.34493754535073951</v>
      </c>
      <c r="AZ37">
        <f t="shared" si="3"/>
        <v>0.3477342284837599</v>
      </c>
    </row>
    <row r="38" spans="1:52" x14ac:dyDescent="0.2">
      <c r="A38" s="6" t="s">
        <v>52</v>
      </c>
      <c r="B38" s="28">
        <f>'Calculations 35to44'!B219</f>
        <v>0.23181165966944775</v>
      </c>
      <c r="C38" s="28">
        <f>'Calculations 35to44'!C219</f>
        <v>0.23603092226380634</v>
      </c>
      <c r="D38" s="28">
        <f>'Calculations 35to44'!D219</f>
        <v>0.23944292724171642</v>
      </c>
      <c r="E38" s="28">
        <f>'Calculations 35to44'!E219</f>
        <v>0.24332098134027699</v>
      </c>
      <c r="F38" s="28">
        <f>'Calculations 35to44'!F219</f>
        <v>0.24758750663542839</v>
      </c>
      <c r="G38" s="28">
        <f>'Calculations 35to44'!G219</f>
        <v>0.25152764406848216</v>
      </c>
      <c r="H38" s="28">
        <f>'Calculations 35to44'!H219</f>
        <v>0.25633283682182284</v>
      </c>
      <c r="I38" s="28">
        <f>'Calculations 35to44'!I219</f>
        <v>0.26005312028901645</v>
      </c>
      <c r="J38" s="28">
        <f>'Calculations 35to44'!J219</f>
        <v>0.26266627729179048</v>
      </c>
      <c r="K38" s="28">
        <f>'Calculations 35to44'!K219</f>
        <v>0.26526943200355424</v>
      </c>
      <c r="L38" s="28">
        <f>'Calculations 35to44'!L219</f>
        <v>0.27028129915718718</v>
      </c>
      <c r="M38" s="28">
        <f>'Calculations 35to44'!M219</f>
        <v>0.27397000652610021</v>
      </c>
      <c r="N38" s="28">
        <f>'Calculations 35to44'!N219</f>
        <v>0.27762939141181031</v>
      </c>
      <c r="O38" s="28">
        <f>'Calculations 35to44'!O219</f>
        <v>0.28125813628769702</v>
      </c>
      <c r="P38" s="28">
        <f>'Calculations 35to44'!P219</f>
        <v>0.28485498270863807</v>
      </c>
      <c r="Q38" s="28">
        <f>'Calculations 35to44'!Q219</f>
        <v>0.28841873189718176</v>
      </c>
      <c r="R38" s="28">
        <f>'Calculations 35to44'!R219</f>
        <v>0.29194824515591716</v>
      </c>
      <c r="S38" s="28">
        <f>'Calculations 35to44'!S219</f>
        <v>0.29544244411162957</v>
      </c>
      <c r="T38" s="28">
        <f>'Calculations 35to44'!T219</f>
        <v>0.29890031079738805</v>
      </c>
      <c r="U38" s="28">
        <f>'Calculations 35to44'!U219</f>
        <v>0.3023208875791164</v>
      </c>
      <c r="V38" s="28">
        <f>'Calculations 35to44'!V219</f>
        <v>0.30570327693361449</v>
      </c>
      <c r="W38" s="28">
        <f>'Calculations 35to44'!W219</f>
        <v>0.30904664108531182</v>
      </c>
      <c r="X38" s="28">
        <f>'Calculations 35to44'!X219</f>
        <v>0.31235020150930309</v>
      </c>
      <c r="Y38" s="28">
        <f>'Calculations 35to44'!Y219</f>
        <v>0.31561323830842059</v>
      </c>
      <c r="Z38" s="28">
        <f>'Calculations 35to44'!Z219</f>
        <v>0.31883508947225392</v>
      </c>
      <c r="AA38" s="28">
        <f>'Calculations 35to44'!AA219</f>
        <v>0.32201515002612863</v>
      </c>
      <c r="AB38" s="28">
        <f>'Calculations 35to44'!AB219</f>
        <v>0.32515287107809526</v>
      </c>
      <c r="AC38" s="28">
        <f>'Calculations 35to44'!AC219</f>
        <v>0.3282477587719887</v>
      </c>
      <c r="AD38" s="28">
        <f>'Calculations 35to44'!AD219</f>
        <v>0.33129937315457475</v>
      </c>
      <c r="AE38" s="28">
        <f>'Calculations 35to44'!AE219</f>
        <v>0.33430732696471549</v>
      </c>
      <c r="AF38" s="28">
        <f>'Calculations 35to44'!AF219</f>
        <v>0.33727128435235942</v>
      </c>
      <c r="AG38">
        <f t="shared" si="4"/>
        <v>0.34342518062252925</v>
      </c>
      <c r="AH38">
        <f t="shared" si="4"/>
        <v>0.34694790369588357</v>
      </c>
      <c r="AI38">
        <f t="shared" si="4"/>
        <v>0.3504706267692379</v>
      </c>
      <c r="AJ38">
        <f t="shared" si="4"/>
        <v>0.35399334984259223</v>
      </c>
      <c r="AK38">
        <f t="shared" si="4"/>
        <v>0.35751607291594567</v>
      </c>
      <c r="AL38">
        <f t="shared" si="4"/>
        <v>0.3610387959893</v>
      </c>
      <c r="AM38">
        <f t="shared" si="4"/>
        <v>0.36456151906265433</v>
      </c>
      <c r="AN38">
        <f t="shared" si="4"/>
        <v>0.36808424213600865</v>
      </c>
      <c r="AO38">
        <f t="shared" si="4"/>
        <v>0.37160696520936209</v>
      </c>
      <c r="AP38">
        <f t="shared" si="4"/>
        <v>0.37512968828271642</v>
      </c>
      <c r="AQ38">
        <f t="shared" si="4"/>
        <v>0.37865241135607075</v>
      </c>
      <c r="AR38">
        <f t="shared" si="4"/>
        <v>0.38217513442942508</v>
      </c>
      <c r="AS38">
        <f t="shared" si="4"/>
        <v>0.38569785750277941</v>
      </c>
      <c r="AT38">
        <f t="shared" si="4"/>
        <v>0.38922058057613285</v>
      </c>
      <c r="AU38">
        <f t="shared" si="4"/>
        <v>0.39274330364948717</v>
      </c>
      <c r="AV38">
        <f t="shared" si="4"/>
        <v>0.3962660267228415</v>
      </c>
      <c r="AW38">
        <f t="shared" si="3"/>
        <v>0.39978874979619583</v>
      </c>
      <c r="AX38">
        <f t="shared" si="3"/>
        <v>0.40331147286954927</v>
      </c>
      <c r="AY38">
        <f t="shared" si="3"/>
        <v>0.4068341959429036</v>
      </c>
      <c r="AZ38">
        <f t="shared" si="3"/>
        <v>0.41035691901625793</v>
      </c>
    </row>
    <row r="39" spans="1:52" x14ac:dyDescent="0.2">
      <c r="A39" s="6" t="s">
        <v>53</v>
      </c>
      <c r="B39" s="28">
        <f>'Calculations 35to44'!B220</f>
        <v>0.24180218608371104</v>
      </c>
      <c r="C39" s="28">
        <f>'Calculations 35to44'!C220</f>
        <v>0.24651276740580577</v>
      </c>
      <c r="D39" s="28">
        <f>'Calculations 35to44'!D220</f>
        <v>0.25031719117803936</v>
      </c>
      <c r="E39" s="28">
        <f>'Calculations 35to44'!E220</f>
        <v>0.25451565032989126</v>
      </c>
      <c r="F39" s="28">
        <f>'Calculations 35to44'!F220</f>
        <v>0.25895212462311723</v>
      </c>
      <c r="G39" s="28">
        <f>'Calculations 35to44'!G220</f>
        <v>0.2627443682145536</v>
      </c>
      <c r="H39" s="28">
        <f>'Calculations 35to44'!H220</f>
        <v>0.26736331237170979</v>
      </c>
      <c r="I39" s="28">
        <f>'Calculations 35to44'!I220</f>
        <v>0.27078393212998181</v>
      </c>
      <c r="J39" s="28">
        <f>'Calculations 35to44'!J220</f>
        <v>0.27309990302620091</v>
      </c>
      <c r="K39" s="28">
        <f>'Calculations 35to44'!K220</f>
        <v>0.27542646572120233</v>
      </c>
      <c r="L39" s="28">
        <f>'Calculations 35to44'!L220</f>
        <v>0.28125269407761772</v>
      </c>
      <c r="M39" s="28">
        <f>'Calculations 35to44'!M220</f>
        <v>0.28499086903136289</v>
      </c>
      <c r="N39" s="28">
        <f>'Calculations 35to44'!N220</f>
        <v>0.28869855990755472</v>
      </c>
      <c r="O39" s="28">
        <f>'Calculations 35to44'!O220</f>
        <v>0.29237449069998367</v>
      </c>
      <c r="P39" s="28">
        <f>'Calculations 35to44'!P220</f>
        <v>0.29601744420230186</v>
      </c>
      <c r="Q39" s="28">
        <f>'Calculations 35to44'!Q220</f>
        <v>0.29962626239252266</v>
      </c>
      <c r="R39" s="28">
        <f>'Calculations 35to44'!R220</f>
        <v>0.3031998466578818</v>
      </c>
      <c r="S39" s="28">
        <f>'Calculations 35to44'!S220</f>
        <v>0.30673715786611128</v>
      </c>
      <c r="T39" s="28">
        <f>'Calculations 35to44'!T220</f>
        <v>0.31023721628958517</v>
      </c>
      <c r="U39" s="28">
        <f>'Calculations 35to44'!U220</f>
        <v>0.31369910138906137</v>
      </c>
      <c r="V39" s="28">
        <f>'Calculations 35to44'!V220</f>
        <v>0.31712195146403732</v>
      </c>
      <c r="W39" s="28">
        <f>'Calculations 35to44'!W220</f>
        <v>0.32050496317692739</v>
      </c>
      <c r="X39" s="28">
        <f>'Calculations 35to44'!X220</f>
        <v>0.32384739095841947</v>
      </c>
      <c r="Y39" s="28">
        <f>'Calculations 35to44'!Y220</f>
        <v>0.32714854630148865</v>
      </c>
      <c r="Z39" s="28">
        <f>'Calculations 35to44'!Z220</f>
        <v>0.33040779695159239</v>
      </c>
      <c r="AA39" s="28">
        <f>'Calculations 35to44'!AA220</f>
        <v>0.33362456600060175</v>
      </c>
      <c r="AB39" s="28">
        <f>'Calculations 35to44'!AB220</f>
        <v>0.3367983308919924</v>
      </c>
      <c r="AC39" s="28">
        <f>'Calculations 35to44'!AC220</f>
        <v>0.33992862234475879</v>
      </c>
      <c r="AD39" s="28">
        <f>'Calculations 35to44'!AD220</f>
        <v>0.34301502320343163</v>
      </c>
      <c r="AE39" s="28">
        <f>'Calculations 35to44'!AE220</f>
        <v>0.34605716722143948</v>
      </c>
      <c r="AF39" s="28">
        <f>'Calculations 35to44'!AF220</f>
        <v>0.34905473778490936</v>
      </c>
      <c r="AG39">
        <f t="shared" si="4"/>
        <v>0.35526177030258133</v>
      </c>
      <c r="AH39">
        <f t="shared" si="4"/>
        <v>0.35882478288218245</v>
      </c>
      <c r="AI39">
        <f t="shared" si="4"/>
        <v>0.36238779546178357</v>
      </c>
      <c r="AJ39">
        <f t="shared" si="4"/>
        <v>0.36595080804138469</v>
      </c>
      <c r="AK39">
        <f t="shared" si="4"/>
        <v>0.36951382062098581</v>
      </c>
      <c r="AL39">
        <f t="shared" si="4"/>
        <v>0.37307683320058693</v>
      </c>
      <c r="AM39">
        <f t="shared" si="4"/>
        <v>0.37663984578018894</v>
      </c>
      <c r="AN39">
        <f t="shared" si="4"/>
        <v>0.38020285835979006</v>
      </c>
      <c r="AO39">
        <f t="shared" si="4"/>
        <v>0.38376587093939118</v>
      </c>
      <c r="AP39">
        <f t="shared" si="4"/>
        <v>0.38732888351899231</v>
      </c>
      <c r="AQ39">
        <f t="shared" si="4"/>
        <v>0.39089189609859343</v>
      </c>
      <c r="AR39">
        <f t="shared" si="4"/>
        <v>0.39445490867819455</v>
      </c>
      <c r="AS39">
        <f t="shared" si="4"/>
        <v>0.39801792125779656</v>
      </c>
      <c r="AT39">
        <f t="shared" si="4"/>
        <v>0.40158093383739768</v>
      </c>
      <c r="AU39">
        <f t="shared" si="4"/>
        <v>0.4051439464169988</v>
      </c>
      <c r="AV39">
        <f t="shared" si="4"/>
        <v>0.40870695899659992</v>
      </c>
      <c r="AW39">
        <f t="shared" si="3"/>
        <v>0.41226997157620104</v>
      </c>
      <c r="AX39">
        <f t="shared" si="3"/>
        <v>0.41583298415580217</v>
      </c>
      <c r="AY39">
        <f t="shared" si="3"/>
        <v>0.41939599673540418</v>
      </c>
      <c r="AZ39">
        <f t="shared" si="3"/>
        <v>0.4229590093150053</v>
      </c>
    </row>
    <row r="40" spans="1:52" x14ac:dyDescent="0.2">
      <c r="A40" s="6" t="s">
        <v>54</v>
      </c>
      <c r="B40" s="28">
        <f>'Calculations 35to44'!B221</f>
        <v>0.23350785340314134</v>
      </c>
      <c r="C40" s="28">
        <f>'Calculations 35to44'!C221</f>
        <v>0.23808611774544527</v>
      </c>
      <c r="D40" s="28">
        <f>'Calculations 35to44'!D221</f>
        <v>0.24179768372867114</v>
      </c>
      <c r="E40" s="28">
        <f>'Calculations 35to44'!E221</f>
        <v>0.2458978098102865</v>
      </c>
      <c r="F40" s="28">
        <f>'Calculations 35to44'!F221</f>
        <v>0.25027519341249488</v>
      </c>
      <c r="G40" s="28">
        <f>'Calculations 35to44'!G221</f>
        <v>0.25416968933710887</v>
      </c>
      <c r="H40" s="28">
        <f>'Calculations 35to44'!H221</f>
        <v>0.25885222833446442</v>
      </c>
      <c r="I40" s="28">
        <f>'Calculations 35to44'!I221</f>
        <v>0.26230594262032397</v>
      </c>
      <c r="J40" s="28">
        <f>'Calculations 35to44'!J221</f>
        <v>0.26467677138807566</v>
      </c>
      <c r="K40" s="28">
        <f>'Calculations 35to44'!K221</f>
        <v>0.26711643735103174</v>
      </c>
      <c r="L40" s="28">
        <f>'Calculations 35to44'!L221</f>
        <v>0.27274943414137526</v>
      </c>
      <c r="M40" s="28">
        <f>'Calculations 35to44'!M221</f>
        <v>0.27648597357448934</v>
      </c>
      <c r="N40" s="28">
        <f>'Calculations 35to44'!N221</f>
        <v>0.28019305221771423</v>
      </c>
      <c r="O40" s="28">
        <f>'Calculations 35to44'!O221</f>
        <v>0.28386935538413138</v>
      </c>
      <c r="P40" s="28">
        <f>'Calculations 35to44'!P221</f>
        <v>0.28751362712915857</v>
      </c>
      <c r="Q40" s="28">
        <f>'Calculations 35to44'!Q221</f>
        <v>0.29112467075854137</v>
      </c>
      <c r="R40" s="28">
        <f>'Calculations 35to44'!R221</f>
        <v>0.29470134917089175</v>
      </c>
      <c r="S40" s="28">
        <f>'Calculations 35to44'!S221</f>
        <v>0.29824258504041862</v>
      </c>
      <c r="T40" s="28">
        <f>'Calculations 35to44'!T221</f>
        <v>0.30174736084598375</v>
      </c>
      <c r="U40" s="28">
        <f>'Calculations 35to44'!U221</f>
        <v>0.3052147187529467</v>
      </c>
      <c r="V40" s="28">
        <f>'Calculations 35to44'!V221</f>
        <v>0.30864376035461544</v>
      </c>
      <c r="W40" s="28">
        <f>'Calculations 35to44'!W221</f>
        <v>0.31203364628037761</v>
      </c>
      <c r="X40" s="28">
        <f>'Calculations 35to44'!X221</f>
        <v>0.31538359567779745</v>
      </c>
      <c r="Y40" s="28">
        <f>'Calculations 35to44'!Y221</f>
        <v>0.31869288557612957</v>
      </c>
      <c r="Z40" s="28">
        <f>'Calculations 35to44'!Z221</f>
        <v>0.32196085013881082</v>
      </c>
      <c r="AA40" s="28">
        <f>'Calculations 35to44'!AA221</f>
        <v>0.32518687981256233</v>
      </c>
      <c r="AB40" s="28">
        <f>'Calculations 35to44'!AB221</f>
        <v>0.32837042038074543</v>
      </c>
      <c r="AC40" s="28">
        <f>'Calculations 35to44'!AC221</f>
        <v>0.33151097192860041</v>
      </c>
      <c r="AD40" s="28">
        <f>'Calculations 35to44'!AD221</f>
        <v>0.33460808772793921</v>
      </c>
      <c r="AE40" s="28">
        <f>'Calculations 35to44'!AE221</f>
        <v>0.33766137304876664</v>
      </c>
      <c r="AF40" s="28">
        <f>'Calculations 35to44'!AF221</f>
        <v>0.34067048390517068</v>
      </c>
      <c r="AG40">
        <f t="shared" si="4"/>
        <v>0.34683462940640286</v>
      </c>
      <c r="AH40">
        <f t="shared" si="4"/>
        <v>0.35040040098426584</v>
      </c>
      <c r="AI40">
        <f t="shared" si="4"/>
        <v>0.3539661725621297</v>
      </c>
      <c r="AJ40">
        <f t="shared" si="4"/>
        <v>0.35753194413999267</v>
      </c>
      <c r="AK40">
        <f t="shared" si="4"/>
        <v>0.36109771571785654</v>
      </c>
      <c r="AL40">
        <f t="shared" si="4"/>
        <v>0.36466348729571951</v>
      </c>
      <c r="AM40">
        <f t="shared" si="4"/>
        <v>0.36822925887358338</v>
      </c>
      <c r="AN40">
        <f t="shared" si="4"/>
        <v>0.37179503045144635</v>
      </c>
      <c r="AO40">
        <f t="shared" si="4"/>
        <v>0.37536080202931021</v>
      </c>
      <c r="AP40">
        <f t="shared" si="4"/>
        <v>0.37892657360717319</v>
      </c>
      <c r="AQ40">
        <f t="shared" si="4"/>
        <v>0.38249234518503705</v>
      </c>
      <c r="AR40">
        <f t="shared" si="4"/>
        <v>0.38605811676290003</v>
      </c>
      <c r="AS40">
        <f t="shared" si="4"/>
        <v>0.38962388834076389</v>
      </c>
      <c r="AT40">
        <f t="shared" si="4"/>
        <v>0.39318965991862687</v>
      </c>
      <c r="AU40">
        <f t="shared" si="4"/>
        <v>0.39675543149649073</v>
      </c>
      <c r="AV40">
        <f t="shared" si="4"/>
        <v>0.4003212030743537</v>
      </c>
      <c r="AW40">
        <f t="shared" si="3"/>
        <v>0.40388697465221757</v>
      </c>
      <c r="AX40">
        <f t="shared" si="3"/>
        <v>0.40745274623008054</v>
      </c>
      <c r="AY40">
        <f t="shared" si="3"/>
        <v>0.41101851780794441</v>
      </c>
      <c r="AZ40">
        <f t="shared" si="3"/>
        <v>0.41458428938580738</v>
      </c>
    </row>
    <row r="41" spans="1:52" x14ac:dyDescent="0.2">
      <c r="A41" s="6" t="s">
        <v>55</v>
      </c>
      <c r="B41" s="28">
        <f>'Calculations 35to44'!B222</f>
        <v>0.22372799614178926</v>
      </c>
      <c r="C41" s="28">
        <f>'Calculations 35to44'!C222</f>
        <v>0.22800974007220259</v>
      </c>
      <c r="D41" s="28">
        <f>'Calculations 35to44'!D222</f>
        <v>0.23151481156553133</v>
      </c>
      <c r="E41" s="28">
        <f>'Calculations 35to44'!E222</f>
        <v>0.23547027667318296</v>
      </c>
      <c r="F41" s="28">
        <f>'Calculations 35to44'!F222</f>
        <v>0.23978269180906314</v>
      </c>
      <c r="G41" s="28">
        <f>'Calculations 35to44'!G222</f>
        <v>0.243755467067792</v>
      </c>
      <c r="H41" s="28">
        <f>'Calculations 35to44'!H222</f>
        <v>0.24855623198132606</v>
      </c>
      <c r="I41" s="28">
        <f>'Calculations 35to44'!I222</f>
        <v>0.25226484254425519</v>
      </c>
      <c r="J41" s="28">
        <f>'Calculations 35to44'!J222</f>
        <v>0.25491778931894243</v>
      </c>
      <c r="K41" s="28">
        <f>'Calculations 35to44'!K222</f>
        <v>0.25760874846415466</v>
      </c>
      <c r="L41" s="28">
        <f>'Calculations 35to44'!L222</f>
        <v>0.2627293072169718</v>
      </c>
      <c r="M41" s="28">
        <f>'Calculations 35to44'!M222</f>
        <v>0.26648742623594662</v>
      </c>
      <c r="N41" s="28">
        <f>'Calculations 35to44'!N222</f>
        <v>0.27021960486509378</v>
      </c>
      <c r="O41" s="28">
        <f>'Calculations 35to44'!O222</f>
        <v>0.27392441089288427</v>
      </c>
      <c r="P41" s="28">
        <f>'Calculations 35to44'!P222</f>
        <v>0.27760046806903532</v>
      </c>
      <c r="Q41" s="28">
        <f>'Calculations 35to44'!Q222</f>
        <v>0.28124645705684986</v>
      </c>
      <c r="R41" s="28">
        <f>'Calculations 35to44'!R222</f>
        <v>0.28486111620919408</v>
      </c>
      <c r="S41" s="28">
        <f>'Calculations 35to44'!S222</f>
        <v>0.28844324217218092</v>
      </c>
      <c r="T41" s="28">
        <f>'Calculations 35to44'!T222</f>
        <v>0.29199169032127731</v>
      </c>
      <c r="U41" s="28">
        <f>'Calculations 35to44'!U222</f>
        <v>0.29550537503505042</v>
      </c>
      <c r="V41" s="28">
        <f>'Calculations 35to44'!V222</f>
        <v>0.29898326981229012</v>
      </c>
      <c r="W41" s="28">
        <f>'Calculations 35to44'!W222</f>
        <v>0.30242440723866448</v>
      </c>
      <c r="X41" s="28">
        <f>'Calculations 35to44'!X222</f>
        <v>0.3058278788094308</v>
      </c>
      <c r="Y41" s="28">
        <f>'Calculations 35to44'!Y222</f>
        <v>0.30919283461505087</v>
      </c>
      <c r="Z41" s="28">
        <f>'Calculations 35to44'!Z222</f>
        <v>0.3125184828968085</v>
      </c>
      <c r="AA41" s="28">
        <f>'Calculations 35to44'!AA222</f>
        <v>0.31580408947974931</v>
      </c>
      <c r="AB41" s="28">
        <f>'Calculations 35to44'!AB222</f>
        <v>0.31904897709039348</v>
      </c>
      <c r="AC41" s="28">
        <f>'Calculations 35to44'!AC222</f>
        <v>0.32225252456679748</v>
      </c>
      <c r="AD41" s="28">
        <f>'Calculations 35to44'!AD222</f>
        <v>0.32541416596858669</v>
      </c>
      <c r="AE41" s="28">
        <f>'Calculations 35to44'!AE222</f>
        <v>0.32853338959459749</v>
      </c>
      <c r="AF41" s="28">
        <f>'Calculations 35to44'!AF222</f>
        <v>0.33160973691573381</v>
      </c>
      <c r="AG41">
        <f t="shared" si="4"/>
        <v>0.3376547958176177</v>
      </c>
      <c r="AH41">
        <f t="shared" si="4"/>
        <v>0.3412577619862569</v>
      </c>
      <c r="AI41">
        <f t="shared" si="4"/>
        <v>0.34486072815489699</v>
      </c>
      <c r="AJ41">
        <f t="shared" si="4"/>
        <v>0.34846369432353619</v>
      </c>
      <c r="AK41">
        <f t="shared" si="4"/>
        <v>0.35206666049217628</v>
      </c>
      <c r="AL41">
        <f t="shared" si="4"/>
        <v>0.35566962666081636</v>
      </c>
      <c r="AM41">
        <f t="shared" si="4"/>
        <v>0.35927259282945556</v>
      </c>
      <c r="AN41">
        <f t="shared" si="4"/>
        <v>0.36287555899809565</v>
      </c>
      <c r="AO41">
        <f t="shared" si="4"/>
        <v>0.36647852516673485</v>
      </c>
      <c r="AP41">
        <f t="shared" si="4"/>
        <v>0.37008149133537493</v>
      </c>
      <c r="AQ41">
        <f t="shared" si="4"/>
        <v>0.37368445750401502</v>
      </c>
      <c r="AR41">
        <f t="shared" si="4"/>
        <v>0.37728742367265422</v>
      </c>
      <c r="AS41">
        <f t="shared" si="4"/>
        <v>0.38089038984129431</v>
      </c>
      <c r="AT41">
        <f t="shared" si="4"/>
        <v>0.38449335600993351</v>
      </c>
      <c r="AU41">
        <f t="shared" si="4"/>
        <v>0.38809632217857359</v>
      </c>
      <c r="AV41">
        <f t="shared" si="4"/>
        <v>0.39169928834721279</v>
      </c>
      <c r="AW41">
        <f t="shared" si="3"/>
        <v>0.39530225451585288</v>
      </c>
      <c r="AX41">
        <f t="shared" si="3"/>
        <v>0.39890522068449297</v>
      </c>
      <c r="AY41">
        <f t="shared" si="3"/>
        <v>0.40250818685313217</v>
      </c>
      <c r="AZ41">
        <f t="shared" si="3"/>
        <v>0.40611115302177225</v>
      </c>
    </row>
    <row r="42" spans="1:52" x14ac:dyDescent="0.2">
      <c r="A42" s="6" t="s">
        <v>56</v>
      </c>
      <c r="B42" s="28">
        <f>'Calculations 35to44'!B223</f>
        <v>0.17179093005380469</v>
      </c>
      <c r="C42" s="28">
        <f>'Calculations 35to44'!C223</f>
        <v>0.17585486272813752</v>
      </c>
      <c r="D42" s="28">
        <f>'Calculations 35to44'!D223</f>
        <v>0.17916662379081016</v>
      </c>
      <c r="E42" s="28">
        <f>'Calculations 35to44'!E223</f>
        <v>0.18286246260384806</v>
      </c>
      <c r="F42" s="28">
        <f>'Calculations 35to44'!F223</f>
        <v>0.18693896539556551</v>
      </c>
      <c r="G42" s="28">
        <f>'Calculations 35to44'!G223</f>
        <v>0.19093737431296534</v>
      </c>
      <c r="H42" s="28">
        <f>'Calculations 35to44'!H223</f>
        <v>0.1955961898951718</v>
      </c>
      <c r="I42" s="28">
        <f>'Calculations 35to44'!I223</f>
        <v>0.19939311987100516</v>
      </c>
      <c r="J42" s="28">
        <f>'Calculations 35to44'!J223</f>
        <v>0.20236876634553444</v>
      </c>
      <c r="K42" s="28">
        <f>'Calculations 35to44'!K223</f>
        <v>0.20538445930849797</v>
      </c>
      <c r="L42" s="28">
        <f>'Calculations 35to44'!L223</f>
        <v>0.20985756398578567</v>
      </c>
      <c r="M42" s="28">
        <f>'Calculations 35to44'!M223</f>
        <v>0.21355412620166309</v>
      </c>
      <c r="N42" s="28">
        <f>'Calculations 35to44'!N223</f>
        <v>0.21722400975296488</v>
      </c>
      <c r="O42" s="28">
        <f>'Calculations 35to44'!O223</f>
        <v>0.22086554980994041</v>
      </c>
      <c r="P42" s="28">
        <f>'Calculations 35to44'!P223</f>
        <v>0.22447716816489663</v>
      </c>
      <c r="Q42" s="28">
        <f>'Calculations 35to44'!Q223</f>
        <v>0.22805737277484103</v>
      </c>
      <c r="R42" s="28">
        <f>'Calculations 35to44'!R223</f>
        <v>0.2316047571108551</v>
      </c>
      <c r="S42" s="28">
        <f>'Calculations 35to44'!S223</f>
        <v>0.2351179993263631</v>
      </c>
      <c r="T42" s="28">
        <f>'Calculations 35to44'!T223</f>
        <v>0.23859586125624932</v>
      </c>
      <c r="U42" s="28">
        <f>'Calculations 35to44'!U223</f>
        <v>0.24203718725851014</v>
      </c>
      <c r="V42" s="28">
        <f>'Calculations 35to44'!V223</f>
        <v>0.24544090290996401</v>
      </c>
      <c r="W42" s="28">
        <f>'Calculations 35to44'!W223</f>
        <v>0.24880601356733556</v>
      </c>
      <c r="X42" s="28">
        <f>'Calculations 35to44'!X223</f>
        <v>0.25213160280484542</v>
      </c>
      <c r="Y42" s="28">
        <f>'Calculations 35to44'!Y223</f>
        <v>0.25541683073925248</v>
      </c>
      <c r="Z42" s="28">
        <f>'Calculations 35to44'!Z223</f>
        <v>0.25866093225308462</v>
      </c>
      <c r="AA42" s="28">
        <f>'Calculations 35to44'!AA223</f>
        <v>0.26186321512658944</v>
      </c>
      <c r="AB42" s="28">
        <f>'Calculations 35to44'!AB223</f>
        <v>0.26502305808868493</v>
      </c>
      <c r="AC42" s="28">
        <f>'Calculations 35to44'!AC223</f>
        <v>0.26813990879694377</v>
      </c>
      <c r="AD42" s="28">
        <f>'Calculations 35to44'!AD223</f>
        <v>0.2712132817563625</v>
      </c>
      <c r="AE42" s="28">
        <f>'Calculations 35to44'!AE223</f>
        <v>0.27424275618636934</v>
      </c>
      <c r="AF42" s="28">
        <f>'Calculations 35to44'!AF223</f>
        <v>0.27722797384519093</v>
      </c>
      <c r="AG42">
        <f t="shared" si="4"/>
        <v>0.2833071171696675</v>
      </c>
      <c r="AH42">
        <f t="shared" si="4"/>
        <v>0.2868407236338566</v>
      </c>
      <c r="AI42">
        <f t="shared" si="4"/>
        <v>0.29037433009804481</v>
      </c>
      <c r="AJ42">
        <f t="shared" si="4"/>
        <v>0.29390793656223391</v>
      </c>
      <c r="AK42">
        <f t="shared" si="4"/>
        <v>0.29744154302642301</v>
      </c>
      <c r="AL42">
        <f t="shared" si="4"/>
        <v>0.30097514949061122</v>
      </c>
      <c r="AM42">
        <f t="shared" si="4"/>
        <v>0.30450875595480031</v>
      </c>
      <c r="AN42">
        <f t="shared" si="4"/>
        <v>0.30804236241898941</v>
      </c>
      <c r="AO42">
        <f t="shared" si="4"/>
        <v>0.31157596888317762</v>
      </c>
      <c r="AP42">
        <f t="shared" si="4"/>
        <v>0.31510957534736672</v>
      </c>
      <c r="AQ42">
        <f t="shared" si="4"/>
        <v>0.31864318181155582</v>
      </c>
      <c r="AR42">
        <f t="shared" si="4"/>
        <v>0.32217678827574492</v>
      </c>
      <c r="AS42">
        <f t="shared" si="4"/>
        <v>0.32571039473993313</v>
      </c>
      <c r="AT42">
        <f t="shared" si="4"/>
        <v>0.32924400120412223</v>
      </c>
      <c r="AU42">
        <f t="shared" si="4"/>
        <v>0.33277760766831133</v>
      </c>
      <c r="AV42">
        <f t="shared" si="4"/>
        <v>0.33631121413249954</v>
      </c>
      <c r="AW42">
        <f t="shared" si="3"/>
        <v>0.33984482059668863</v>
      </c>
      <c r="AX42">
        <f t="shared" si="3"/>
        <v>0.34337842706087773</v>
      </c>
      <c r="AY42">
        <f t="shared" si="3"/>
        <v>0.34691203352506594</v>
      </c>
      <c r="AZ42">
        <f t="shared" si="3"/>
        <v>0.35044563998925504</v>
      </c>
    </row>
    <row r="43" spans="1:52" x14ac:dyDescent="0.2">
      <c r="A43" s="6" t="s">
        <v>57</v>
      </c>
      <c r="B43" s="28">
        <f>'Calculations 35to44'!B224</f>
        <v>0.17099236641221371</v>
      </c>
      <c r="C43" s="28">
        <f>'Calculations 35to44'!C224</f>
        <v>0.1751497396389349</v>
      </c>
      <c r="D43" s="28">
        <f>'Calculations 35to44'!D224</f>
        <v>0.17875937800637545</v>
      </c>
      <c r="E43" s="28">
        <f>'Calculations 35to44'!E224</f>
        <v>0.18269097678315721</v>
      </c>
      <c r="F43" s="28">
        <f>'Calculations 35to44'!F224</f>
        <v>0.1868169528078989</v>
      </c>
      <c r="G43" s="28">
        <f>'Calculations 35to44'!G224</f>
        <v>0.19068071534137163</v>
      </c>
      <c r="H43" s="28">
        <f>'Calculations 35to44'!H224</f>
        <v>0.19506001608119941</v>
      </c>
      <c r="I43" s="28">
        <f>'Calculations 35to44'!I224</f>
        <v>0.19842747397508276</v>
      </c>
      <c r="J43" s="28">
        <f>'Calculations 35to44'!J224</f>
        <v>0.20115897588525938</v>
      </c>
      <c r="K43" s="28">
        <f>'Calculations 35to44'!K224</f>
        <v>0.20422930032933323</v>
      </c>
      <c r="L43" s="28">
        <f>'Calculations 35to44'!L224</f>
        <v>0.20909368828315694</v>
      </c>
      <c r="M43" s="28">
        <f>'Calculations 35to44'!M224</f>
        <v>0.21281005606743914</v>
      </c>
      <c r="N43" s="28">
        <f>'Calculations 35to44'!N224</f>
        <v>0.21650884993092304</v>
      </c>
      <c r="O43" s="28">
        <f>'Calculations 35to44'!O224</f>
        <v>0.22018827273517053</v>
      </c>
      <c r="P43" s="28">
        <f>'Calculations 35to44'!P224</f>
        <v>0.22384658751416511</v>
      </c>
      <c r="Q43" s="28">
        <f>'Calculations 35to44'!Q224</f>
        <v>0.22748211922842729</v>
      </c>
      <c r="R43" s="28">
        <f>'Calculations 35to44'!R224</f>
        <v>0.23109325628942759</v>
      </c>
      <c r="S43" s="28">
        <f>'Calculations 35to44'!S224</f>
        <v>0.23467845185660469</v>
      </c>
      <c r="T43" s="28">
        <f>'Calculations 35to44'!T224</f>
        <v>0.23823622491041177</v>
      </c>
      <c r="U43" s="28">
        <f>'Calculations 35to44'!U224</f>
        <v>0.24176516110578833</v>
      </c>
      <c r="V43" s="28">
        <f>'Calculations 35to44'!V224</f>
        <v>0.24526391341141249</v>
      </c>
      <c r="W43" s="28">
        <f>'Calculations 35to44'!W224</f>
        <v>0.24873120254093378</v>
      </c>
      <c r="X43" s="28">
        <f>'Calculations 35to44'!X224</f>
        <v>0.25216581718315645</v>
      </c>
      <c r="Y43" s="28">
        <f>'Calculations 35to44'!Y224</f>
        <v>0.25556661403883263</v>
      </c>
      <c r="Z43" s="28">
        <f>'Calculations 35to44'!Z224</f>
        <v>0.25893251767232311</v>
      </c>
      <c r="AA43" s="28">
        <f>'Calculations 35to44'!AA224</f>
        <v>0.26226252018690405</v>
      </c>
      <c r="AB43" s="28">
        <f>'Calculations 35to44'!AB224</f>
        <v>0.26555568073291697</v>
      </c>
      <c r="AC43" s="28">
        <f>'Calculations 35to44'!AC224</f>
        <v>0.26881112485831726</v>
      </c>
      <c r="AD43" s="28">
        <f>'Calculations 35to44'!AD224</f>
        <v>0.27202804371143796</v>
      </c>
      <c r="AE43" s="28">
        <f>'Calculations 35to44'!AE224</f>
        <v>0.27520569310597681</v>
      </c>
      <c r="AF43" s="28">
        <f>'Calculations 35to44'!AF224</f>
        <v>0.27834339245832518</v>
      </c>
      <c r="AG43">
        <f t="shared" si="4"/>
        <v>0.28390779533083332</v>
      </c>
      <c r="AH43">
        <f t="shared" si="4"/>
        <v>0.28749369567795569</v>
      </c>
      <c r="AI43">
        <f t="shared" si="4"/>
        <v>0.29107959602507893</v>
      </c>
      <c r="AJ43">
        <f t="shared" si="4"/>
        <v>0.29466549637220218</v>
      </c>
      <c r="AK43">
        <f t="shared" si="4"/>
        <v>0.29825139671932455</v>
      </c>
      <c r="AL43">
        <f t="shared" si="4"/>
        <v>0.3018372970664478</v>
      </c>
      <c r="AM43">
        <f t="shared" si="4"/>
        <v>0.30542319741357016</v>
      </c>
      <c r="AN43">
        <f t="shared" si="4"/>
        <v>0.30900909776069341</v>
      </c>
      <c r="AO43">
        <f t="shared" si="4"/>
        <v>0.31259499810781666</v>
      </c>
      <c r="AP43">
        <f t="shared" si="4"/>
        <v>0.31618089845493902</v>
      </c>
      <c r="AQ43">
        <f t="shared" si="4"/>
        <v>0.31976679880206227</v>
      </c>
      <c r="AR43">
        <f t="shared" si="4"/>
        <v>0.32335269914918463</v>
      </c>
      <c r="AS43">
        <f t="shared" si="4"/>
        <v>0.32693859949630788</v>
      </c>
      <c r="AT43">
        <f t="shared" si="4"/>
        <v>0.33052449984343113</v>
      </c>
      <c r="AU43">
        <f t="shared" si="4"/>
        <v>0.33411040019055349</v>
      </c>
      <c r="AV43">
        <f t="shared" si="4"/>
        <v>0.33769630053767674</v>
      </c>
      <c r="AW43">
        <f t="shared" si="3"/>
        <v>0.3412822008847991</v>
      </c>
      <c r="AX43">
        <f t="shared" si="3"/>
        <v>0.34486810123192235</v>
      </c>
      <c r="AY43">
        <f t="shared" si="3"/>
        <v>0.3484540015790456</v>
      </c>
      <c r="AZ43">
        <f t="shared" si="3"/>
        <v>0.35203990192616796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0806-0671-4381-99DB-137D085AE563}">
  <sheetPr>
    <tabColor theme="4" tint="-0.249977111117893"/>
  </sheetPr>
  <dimension ref="A1:AZ43"/>
  <sheetViews>
    <sheetView topLeftCell="AB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45to54'!B183</f>
        <v>0.17411664538101318</v>
      </c>
      <c r="C2" s="28">
        <f>'Calculations 45to54'!C183</f>
        <v>0.16954560140093719</v>
      </c>
      <c r="D2" s="28">
        <f>'Calculations 45to54'!D183</f>
        <v>0.16756046752200471</v>
      </c>
      <c r="E2" s="28">
        <f>'Calculations 45to54'!E183</f>
        <v>0.16625293603560501</v>
      </c>
      <c r="F2" s="28">
        <f>'Calculations 45to54'!F183</f>
        <v>0.16503404250886375</v>
      </c>
      <c r="G2" s="28">
        <f>'Calculations 45to54'!G183</f>
        <v>0.16446025541788611</v>
      </c>
      <c r="H2" s="28">
        <f>'Calculations 45to54'!H183</f>
        <v>0.16362738514056593</v>
      </c>
      <c r="I2" s="28">
        <f>'Calculations 45to54'!I183</f>
        <v>0.16569366799970883</v>
      </c>
      <c r="J2" s="28">
        <f>'Calculations 45to54'!J183</f>
        <v>0.16970770717383205</v>
      </c>
      <c r="K2" s="28">
        <f>'Calculations 45to54'!K183</f>
        <v>0.173838707072619</v>
      </c>
      <c r="L2" s="28">
        <f>'Calculations 45to54'!L183</f>
        <v>0.16497207599292221</v>
      </c>
      <c r="M2" s="28">
        <f>'Calculations 45to54'!M183</f>
        <v>0.16418159116262937</v>
      </c>
      <c r="N2" s="28">
        <f>'Calculations 45to54'!N183</f>
        <v>0.16337118886780522</v>
      </c>
      <c r="O2" s="28">
        <f>'Calculations 45to54'!O183</f>
        <v>0.16254194982986972</v>
      </c>
      <c r="P2" s="28">
        <f>'Calculations 45to54'!P183</f>
        <v>0.16169494088965294</v>
      </c>
      <c r="Q2" s="28">
        <f>'Calculations 45to54'!Q183</f>
        <v>0.16083121326367425</v>
      </c>
      <c r="R2" s="28">
        <f>'Calculations 45to54'!R183</f>
        <v>0.1599518009519364</v>
      </c>
      <c r="S2" s="28">
        <f>'Calculations 45to54'!S183</f>
        <v>0.15905771929396406</v>
      </c>
      <c r="T2" s="28">
        <f>'Calculations 45to54'!T183</f>
        <v>0.15814996366925649</v>
      </c>
      <c r="U2" s="28">
        <f>'Calculations 45to54'!U183</f>
        <v>0.1572295083378534</v>
      </c>
      <c r="V2" s="28">
        <f>'Calculations 45to54'!V183</f>
        <v>0.15629730541627146</v>
      </c>
      <c r="W2" s="28">
        <f>'Calculations 45to54'!W183</f>
        <v>0.15535428398374404</v>
      </c>
      <c r="X2" s="28">
        <f>'Calculations 45to54'!X183</f>
        <v>0.15440134931336089</v>
      </c>
      <c r="Y2" s="28">
        <f>'Calculations 45to54'!Y183</f>
        <v>0.15343938222250447</v>
      </c>
      <c r="Z2" s="28">
        <f>'Calculations 45to54'!Z183</f>
        <v>0.15246923853676944</v>
      </c>
      <c r="AA2" s="28">
        <f>'Calculations 45to54'!AA183</f>
        <v>0.15149174866144274</v>
      </c>
      <c r="AB2" s="28">
        <f>'Calculations 45to54'!AB183</f>
        <v>0.15050771725452325</v>
      </c>
      <c r="AC2" s="28">
        <f>'Calculations 45to54'!AC183</f>
        <v>0.14951792299523886</v>
      </c>
      <c r="AD2" s="28">
        <f>'Calculations 45to54'!AD183</f>
        <v>0.14852311844201246</v>
      </c>
      <c r="AE2" s="28">
        <f>'Calculations 45to54'!AE183</f>
        <v>0.14752402997387976</v>
      </c>
      <c r="AF2" s="28">
        <f>'Calculations 45to54'!AF183</f>
        <v>0.14652135780943226</v>
      </c>
      <c r="AG2">
        <f>_xlfn.FORECAST.LINEAR(AG$1,$B2:$AF2,$B$1:$AF$1)</f>
        <v>0.14720810547854213</v>
      </c>
      <c r="AH2">
        <f t="shared" ref="AH2:AZ16" si="0">_xlfn.FORECAST.LINEAR(AH$1,$B2:$AF2,$B$1:$AF$1)</f>
        <v>0.14641291283199576</v>
      </c>
      <c r="AI2">
        <f t="shared" si="0"/>
        <v>0.14561772018544938</v>
      </c>
      <c r="AJ2">
        <f t="shared" si="0"/>
        <v>0.14482252753890301</v>
      </c>
      <c r="AK2">
        <f t="shared" si="0"/>
        <v>0.14402733489235686</v>
      </c>
      <c r="AL2">
        <f t="shared" si="0"/>
        <v>0.14323214224581049</v>
      </c>
      <c r="AM2">
        <f t="shared" si="0"/>
        <v>0.14243694959926412</v>
      </c>
      <c r="AN2">
        <f t="shared" si="0"/>
        <v>0.14164175695271775</v>
      </c>
      <c r="AO2">
        <f t="shared" si="0"/>
        <v>0.1408465643061716</v>
      </c>
      <c r="AP2">
        <f t="shared" si="0"/>
        <v>0.14005137165962522</v>
      </c>
      <c r="AQ2">
        <f t="shared" si="0"/>
        <v>0.13925617901307885</v>
      </c>
      <c r="AR2">
        <f t="shared" si="0"/>
        <v>0.13846098636653248</v>
      </c>
      <c r="AS2">
        <f t="shared" si="0"/>
        <v>0.13766579371998633</v>
      </c>
      <c r="AT2">
        <f t="shared" si="0"/>
        <v>0.13687060107343996</v>
      </c>
      <c r="AU2">
        <f t="shared" si="0"/>
        <v>0.13607540842689358</v>
      </c>
      <c r="AV2">
        <f t="shared" si="0"/>
        <v>0.13528021578034721</v>
      </c>
      <c r="AW2">
        <f t="shared" si="0"/>
        <v>0.13448502313380084</v>
      </c>
      <c r="AX2">
        <f t="shared" si="0"/>
        <v>0.13368983048725469</v>
      </c>
      <c r="AY2">
        <f t="shared" si="0"/>
        <v>0.13289463784070832</v>
      </c>
      <c r="AZ2">
        <f t="shared" si="0"/>
        <v>0.13209944519416195</v>
      </c>
    </row>
    <row r="3" spans="1:52" x14ac:dyDescent="0.2">
      <c r="A3" s="6" t="s">
        <v>94</v>
      </c>
      <c r="B3" s="28">
        <f>'Calculations 45to54'!B184</f>
        <v>0.23529411764705879</v>
      </c>
      <c r="C3" s="28">
        <f>'Calculations 45to54'!C184</f>
        <v>0.22929717812982542</v>
      </c>
      <c r="D3" s="28">
        <f>'Calculations 45to54'!D184</f>
        <v>0.22675509180812733</v>
      </c>
      <c r="E3" s="28">
        <f>'Calculations 45to54'!E184</f>
        <v>0.22516043917045434</v>
      </c>
      <c r="F3" s="28">
        <f>'Calculations 45to54'!F184</f>
        <v>0.22369775484375384</v>
      </c>
      <c r="G3" s="28">
        <f>'Calculations 45to54'!G184</f>
        <v>0.22310828966826896</v>
      </c>
      <c r="H3" s="28">
        <f>'Calculations 45to54'!H184</f>
        <v>0.22222211239544673</v>
      </c>
      <c r="I3" s="28">
        <f>'Calculations 45to54'!I184</f>
        <v>0.22515903727087563</v>
      </c>
      <c r="J3" s="28">
        <f>'Calculations 45to54'!J184</f>
        <v>0.23061105270968424</v>
      </c>
      <c r="K3" s="28">
        <f>'Calculations 45to54'!K184</f>
        <v>0.23618298672762633</v>
      </c>
      <c r="L3" s="28">
        <f>'Calculations 45to54'!L184</f>
        <v>0.22470342499767648</v>
      </c>
      <c r="M3" s="28">
        <f>'Calculations 45to54'!M184</f>
        <v>0.22387132303508145</v>
      </c>
      <c r="N3" s="28">
        <f>'Calculations 45to54'!N184</f>
        <v>0.22302131991947607</v>
      </c>
      <c r="O3" s="28">
        <f>'Calculations 45to54'!O184</f>
        <v>0.22215398726086591</v>
      </c>
      <c r="P3" s="28">
        <f>'Calculations 45to54'!P184</f>
        <v>0.22126990122048065</v>
      </c>
      <c r="Q3" s="28">
        <f>'Calculations 45to54'!Q184</f>
        <v>0.22036964136392495</v>
      </c>
      <c r="R3" s="28">
        <f>'Calculations 45to54'!R184</f>
        <v>0.21945378956430828</v>
      </c>
      <c r="S3" s="28">
        <f>'Calculations 45to54'!S184</f>
        <v>0.21852292895557704</v>
      </c>
      <c r="T3" s="28">
        <f>'Calculations 45to54'!T184</f>
        <v>0.21757764293605811</v>
      </c>
      <c r="U3" s="28">
        <f>'Calculations 45to54'!U184</f>
        <v>0.21661851422207018</v>
      </c>
      <c r="V3" s="28">
        <f>'Calculations 45to54'!V184</f>
        <v>0.21564612395126442</v>
      </c>
      <c r="W3" s="28">
        <f>'Calculations 45to54'!W184</f>
        <v>0.21466105083524833</v>
      </c>
      <c r="X3" s="28">
        <f>'Calculations 45to54'!X184</f>
        <v>0.2136638703608571</v>
      </c>
      <c r="Y3" s="28">
        <f>'Calculations 45to54'!Y184</f>
        <v>0.2126551540393597</v>
      </c>
      <c r="Z3" s="28">
        <f>'Calculations 45to54'!Z184</f>
        <v>0.21163546870273942</v>
      </c>
      <c r="AA3" s="28">
        <f>'Calculations 45to54'!AA184</f>
        <v>0.21060537584611191</v>
      </c>
      <c r="AB3" s="28">
        <f>'Calculations 45to54'!AB184</f>
        <v>0.20956543101523104</v>
      </c>
      <c r="AC3" s="28">
        <f>'Calculations 45to54'!AC184</f>
        <v>0.20851618323797794</v>
      </c>
      <c r="AD3" s="28">
        <f>'Calculations 45to54'!AD184</f>
        <v>0.20745817449863868</v>
      </c>
      <c r="AE3" s="28">
        <f>'Calculations 45to54'!AE184</f>
        <v>0.20639193925373303</v>
      </c>
      <c r="AF3" s="28">
        <f>'Calculations 45to54'!AF184</f>
        <v>0.2053180039880973</v>
      </c>
      <c r="AG3">
        <f t="shared" ref="AG3:AV43" si="1">_xlfn.FORECAST.LINEAR(AG$1,$B3:$AF3,$B$1:$AF$1)</f>
        <v>0.20620429710708232</v>
      </c>
      <c r="AH3">
        <f t="shared" si="1"/>
        <v>0.2053800348101944</v>
      </c>
      <c r="AI3">
        <f t="shared" si="1"/>
        <v>0.2045557725133067</v>
      </c>
      <c r="AJ3">
        <f t="shared" si="1"/>
        <v>0.20373151021641878</v>
      </c>
      <c r="AK3">
        <f t="shared" si="1"/>
        <v>0.20290724791953108</v>
      </c>
      <c r="AL3">
        <f t="shared" si="1"/>
        <v>0.20208298562264315</v>
      </c>
      <c r="AM3">
        <f t="shared" si="1"/>
        <v>0.20125872332575545</v>
      </c>
      <c r="AN3">
        <f t="shared" si="1"/>
        <v>0.20043446102886753</v>
      </c>
      <c r="AO3">
        <f t="shared" si="1"/>
        <v>0.19961019873197983</v>
      </c>
      <c r="AP3">
        <f t="shared" si="1"/>
        <v>0.1987859364350919</v>
      </c>
      <c r="AQ3">
        <f t="shared" si="1"/>
        <v>0.1979616741382042</v>
      </c>
      <c r="AR3">
        <f t="shared" si="1"/>
        <v>0.19713741184131628</v>
      </c>
      <c r="AS3">
        <f t="shared" si="1"/>
        <v>0.19631314954442858</v>
      </c>
      <c r="AT3">
        <f t="shared" si="1"/>
        <v>0.19548888724754065</v>
      </c>
      <c r="AU3">
        <f t="shared" si="1"/>
        <v>0.19466462495065295</v>
      </c>
      <c r="AV3">
        <f t="shared" si="1"/>
        <v>0.19384036265376503</v>
      </c>
      <c r="AW3">
        <f t="shared" si="0"/>
        <v>0.19301610035687733</v>
      </c>
      <c r="AX3">
        <f t="shared" si="0"/>
        <v>0.19219183805998941</v>
      </c>
      <c r="AY3">
        <f t="shared" si="0"/>
        <v>0.1913675757631017</v>
      </c>
      <c r="AZ3">
        <f t="shared" si="0"/>
        <v>0.19054331346621378</v>
      </c>
    </row>
    <row r="4" spans="1:52" x14ac:dyDescent="0.2">
      <c r="A4" s="6" t="s">
        <v>93</v>
      </c>
      <c r="B4" s="28">
        <f>'Calculations 45to54'!B185</f>
        <v>0.23469387755102042</v>
      </c>
      <c r="C4" s="28">
        <f>'Calculations 45to54'!C185</f>
        <v>0.22824428532202623</v>
      </c>
      <c r="D4" s="28">
        <f>'Calculations 45to54'!D185</f>
        <v>0.22509251812931574</v>
      </c>
      <c r="E4" s="28">
        <f>'Calculations 45to54'!E185</f>
        <v>0.22290507269850565</v>
      </c>
      <c r="F4" s="28">
        <f>'Calculations 45to54'!F185</f>
        <v>0.22101224145079587</v>
      </c>
      <c r="G4" s="28">
        <f>'Calculations 45to54'!G185</f>
        <v>0.22015986168781276</v>
      </c>
      <c r="H4" s="28">
        <f>'Calculations 45to54'!H185</f>
        <v>0.21910837725283203</v>
      </c>
      <c r="I4" s="28">
        <f>'Calculations 45to54'!I185</f>
        <v>0.22172295114471824</v>
      </c>
      <c r="J4" s="28">
        <f>'Calculations 45to54'!J185</f>
        <v>0.22658559865319278</v>
      </c>
      <c r="K4" s="28">
        <f>'Calculations 45to54'!K185</f>
        <v>0.23143259243502176</v>
      </c>
      <c r="L4" s="28">
        <f>'Calculations 45to54'!L185</f>
        <v>0.21983615155927241</v>
      </c>
      <c r="M4" s="28">
        <f>'Calculations 45to54'!M185</f>
        <v>0.21862062793485129</v>
      </c>
      <c r="N4" s="28">
        <f>'Calculations 45to54'!N185</f>
        <v>0.21739250269749369</v>
      </c>
      <c r="O4" s="28">
        <f>'Calculations 45to54'!O185</f>
        <v>0.21615252291038264</v>
      </c>
      <c r="P4" s="28">
        <f>'Calculations 45to54'!P185</f>
        <v>0.21490142979085938</v>
      </c>
      <c r="Q4" s="28">
        <f>'Calculations 45to54'!Q185</f>
        <v>0.21363995761187032</v>
      </c>
      <c r="R4" s="28">
        <f>'Calculations 45to54'!R185</f>
        <v>0.21236883267271003</v>
      </c>
      <c r="S4" s="28">
        <f>'Calculations 45to54'!S185</f>
        <v>0.211088772338553</v>
      </c>
      <c r="T4" s="28">
        <f>'Calculations 45to54'!T185</f>
        <v>0.20980048414800975</v>
      </c>
      <c r="U4" s="28">
        <f>'Calculations 45to54'!U185</f>
        <v>0.20850466498773704</v>
      </c>
      <c r="V4" s="28">
        <f>'Calculations 45to54'!V185</f>
        <v>0.20720200033290093</v>
      </c>
      <c r="W4" s="28">
        <f>'Calculations 45to54'!W185</f>
        <v>0.20589316355214685</v>
      </c>
      <c r="X4" s="28">
        <f>'Calculations 45to54'!X185</f>
        <v>0.20457881527551658</v>
      </c>
      <c r="Y4" s="28">
        <f>'Calculations 45to54'!Y185</f>
        <v>0.20325960282365002</v>
      </c>
      <c r="Z4" s="28">
        <f>'Calculations 45to54'!Z185</f>
        <v>0.20193615969644843</v>
      </c>
      <c r="AA4" s="28">
        <f>'Calculations 45to54'!AA185</f>
        <v>0.20060910511928631</v>
      </c>
      <c r="AB4" s="28">
        <f>'Calculations 45to54'!AB185</f>
        <v>0.19927904364474783</v>
      </c>
      <c r="AC4" s="28">
        <f>'Calculations 45to54'!AC185</f>
        <v>0.19794656480780118</v>
      </c>
      <c r="AD4" s="28">
        <f>'Calculations 45to54'!AD185</f>
        <v>0.19661224283224632</v>
      </c>
      <c r="AE4" s="28">
        <f>'Calculations 45to54'!AE185</f>
        <v>0.19527663638623763</v>
      </c>
      <c r="AF4" s="28">
        <f>'Calculations 45to54'!AF185</f>
        <v>0.19394028838463656</v>
      </c>
      <c r="AG4">
        <f t="shared" si="1"/>
        <v>0.1940206698588165</v>
      </c>
      <c r="AH4">
        <f t="shared" si="0"/>
        <v>0.1928409194954912</v>
      </c>
      <c r="AI4">
        <f t="shared" si="0"/>
        <v>0.19166116913216591</v>
      </c>
      <c r="AJ4">
        <f t="shared" si="0"/>
        <v>0.19048141876884062</v>
      </c>
      <c r="AK4">
        <f t="shared" si="0"/>
        <v>0.18930166840551532</v>
      </c>
      <c r="AL4">
        <f t="shared" si="0"/>
        <v>0.18812191804219047</v>
      </c>
      <c r="AM4">
        <f t="shared" si="0"/>
        <v>0.18694216767886518</v>
      </c>
      <c r="AN4">
        <f t="shared" si="0"/>
        <v>0.18576241731553989</v>
      </c>
      <c r="AO4">
        <f t="shared" si="0"/>
        <v>0.18458266695221459</v>
      </c>
      <c r="AP4">
        <f t="shared" si="0"/>
        <v>0.1834029165888893</v>
      </c>
      <c r="AQ4">
        <f t="shared" si="0"/>
        <v>0.18222316622556445</v>
      </c>
      <c r="AR4">
        <f t="shared" si="0"/>
        <v>0.18104341586223915</v>
      </c>
      <c r="AS4">
        <f t="shared" si="0"/>
        <v>0.17986366549891386</v>
      </c>
      <c r="AT4">
        <f t="shared" si="0"/>
        <v>0.17868391513558857</v>
      </c>
      <c r="AU4">
        <f t="shared" si="0"/>
        <v>0.17750416477226327</v>
      </c>
      <c r="AV4">
        <f t="shared" si="0"/>
        <v>0.17632441440893842</v>
      </c>
      <c r="AW4">
        <f t="shared" si="0"/>
        <v>0.17514466404561313</v>
      </c>
      <c r="AX4">
        <f t="shared" si="0"/>
        <v>0.17396491368228784</v>
      </c>
      <c r="AY4">
        <f t="shared" si="0"/>
        <v>0.17278516331896254</v>
      </c>
      <c r="AZ4">
        <f t="shared" si="0"/>
        <v>0.17160541295563769</v>
      </c>
    </row>
    <row r="5" spans="1:52" x14ac:dyDescent="0.2">
      <c r="A5" s="6" t="s">
        <v>28</v>
      </c>
      <c r="B5" s="28">
        <f>'Calculations 45to54'!B186</f>
        <v>0.17073170731707318</v>
      </c>
      <c r="C5" s="28">
        <f>'Calculations 45to54'!C186</f>
        <v>0.16632056409226378</v>
      </c>
      <c r="D5" s="28">
        <f>'Calculations 45to54'!D186</f>
        <v>0.16472920690503773</v>
      </c>
      <c r="E5" s="28">
        <f>'Calculations 45to54'!E186</f>
        <v>0.16378990448019035</v>
      </c>
      <c r="F5" s="28">
        <f>'Calculations 45to54'!F186</f>
        <v>0.16279920247110885</v>
      </c>
      <c r="G5" s="28">
        <f>'Calculations 45to54'!G186</f>
        <v>0.16238153771378461</v>
      </c>
      <c r="H5" s="28">
        <f>'Calculations 45to54'!H186</f>
        <v>0.16159714409262671</v>
      </c>
      <c r="I5" s="28">
        <f>'Calculations 45to54'!I186</f>
        <v>0.16362229170227496</v>
      </c>
      <c r="J5" s="28">
        <f>'Calculations 45to54'!J186</f>
        <v>0.16775907027709863</v>
      </c>
      <c r="K5" s="28">
        <f>'Calculations 45to54'!K186</f>
        <v>0.17228689587038318</v>
      </c>
      <c r="L5" s="28">
        <f>'Calculations 45to54'!L186</f>
        <v>0.16362693313525759</v>
      </c>
      <c r="M5" s="28">
        <f>'Calculations 45to54'!M186</f>
        <v>0.16303592171536888</v>
      </c>
      <c r="N5" s="28">
        <f>'Calculations 45to54'!N186</f>
        <v>0.16242568626150947</v>
      </c>
      <c r="O5" s="28">
        <f>'Calculations 45to54'!O186</f>
        <v>0.16179679877660699</v>
      </c>
      <c r="P5" s="28">
        <f>'Calculations 45to54'!P186</f>
        <v>0.16114984529459903</v>
      </c>
      <c r="Q5" s="28">
        <f>'Calculations 45to54'!Q186</f>
        <v>0.16048542402258387</v>
      </c>
      <c r="R5" s="28">
        <f>'Calculations 45to54'!R186</f>
        <v>0.15980414352918171</v>
      </c>
      <c r="S5" s="28">
        <f>'Calculations 45to54'!S186</f>
        <v>0.15910662098413295</v>
      </c>
      <c r="T5" s="28">
        <f>'Calculations 45to54'!T186</f>
        <v>0.15839348045358889</v>
      </c>
      <c r="U5" s="28">
        <f>'Calculations 45to54'!U186</f>
        <v>0.15766535125501777</v>
      </c>
      <c r="V5" s="28">
        <f>'Calculations 45to54'!V186</f>
        <v>0.15692286637508199</v>
      </c>
      <c r="W5" s="28">
        <f>'Calculations 45to54'!W186</f>
        <v>0.15616666095335222</v>
      </c>
      <c r="X5" s="28">
        <f>'Calculations 45to54'!X186</f>
        <v>0.1553973708341721</v>
      </c>
      <c r="Y5" s="28">
        <f>'Calculations 45to54'!Y186</f>
        <v>0.15461563118853214</v>
      </c>
      <c r="Z5" s="28">
        <f>'Calculations 45to54'!Z186</f>
        <v>0.15382207520732036</v>
      </c>
      <c r="AA5" s="28">
        <f>'Calculations 45to54'!AA186</f>
        <v>0.15301733286688751</v>
      </c>
      <c r="AB5" s="28">
        <f>'Calculations 45to54'!AB186</f>
        <v>0.15220202976743163</v>
      </c>
      <c r="AC5" s="28">
        <f>'Calculations 45to54'!AC186</f>
        <v>0.15137678604432894</v>
      </c>
      <c r="AD5" s="28">
        <f>'Calculations 45to54'!AD186</f>
        <v>0.15054221535216156</v>
      </c>
      <c r="AE5" s="28">
        <f>'Calculations 45to54'!AE186</f>
        <v>0.14969892392086562</v>
      </c>
      <c r="AF5" s="28">
        <f>'Calculations 45to54'!AF186</f>
        <v>0.14884750968310814</v>
      </c>
      <c r="AG5">
        <f t="shared" si="1"/>
        <v>0.14985105145859157</v>
      </c>
      <c r="AH5">
        <f t="shared" si="0"/>
        <v>0.1492447318268848</v>
      </c>
      <c r="AI5">
        <f t="shared" si="0"/>
        <v>0.14863841219517782</v>
      </c>
      <c r="AJ5">
        <f t="shared" si="0"/>
        <v>0.14803209256347105</v>
      </c>
      <c r="AK5">
        <f t="shared" si="0"/>
        <v>0.14742577293176407</v>
      </c>
      <c r="AL5">
        <f t="shared" si="0"/>
        <v>0.1468194533000573</v>
      </c>
      <c r="AM5">
        <f t="shared" si="0"/>
        <v>0.14621313366835054</v>
      </c>
      <c r="AN5">
        <f t="shared" si="0"/>
        <v>0.14560681403664355</v>
      </c>
      <c r="AO5">
        <f t="shared" si="0"/>
        <v>0.14500049440493679</v>
      </c>
      <c r="AP5">
        <f t="shared" si="0"/>
        <v>0.14439417477323002</v>
      </c>
      <c r="AQ5">
        <f t="shared" si="0"/>
        <v>0.14378785514152304</v>
      </c>
      <c r="AR5">
        <f t="shared" si="0"/>
        <v>0.14318153550981627</v>
      </c>
      <c r="AS5">
        <f t="shared" si="0"/>
        <v>0.14257521587810928</v>
      </c>
      <c r="AT5">
        <f t="shared" si="0"/>
        <v>0.14196889624640252</v>
      </c>
      <c r="AU5">
        <f t="shared" si="0"/>
        <v>0.14136257661469576</v>
      </c>
      <c r="AV5">
        <f t="shared" si="0"/>
        <v>0.14075625698298877</v>
      </c>
      <c r="AW5">
        <f t="shared" si="0"/>
        <v>0.14014993735128201</v>
      </c>
      <c r="AX5">
        <f t="shared" si="0"/>
        <v>0.13954361771957524</v>
      </c>
      <c r="AY5">
        <f t="shared" si="0"/>
        <v>0.13893729808786826</v>
      </c>
      <c r="AZ5">
        <f t="shared" si="0"/>
        <v>0.13833097845616149</v>
      </c>
    </row>
    <row r="6" spans="1:52" x14ac:dyDescent="0.2">
      <c r="A6" s="6" t="s">
        <v>29</v>
      </c>
      <c r="B6" s="28">
        <f>'Calculations 45to54'!B187</f>
        <v>0.22009569377990423</v>
      </c>
      <c r="C6" s="28">
        <f>'Calculations 45to54'!C187</f>
        <v>0.21428074596035185</v>
      </c>
      <c r="D6" s="28">
        <f>'Calculations 45to54'!D187</f>
        <v>0.21162753987679031</v>
      </c>
      <c r="E6" s="28">
        <f>'Calculations 45to54'!E187</f>
        <v>0.20985892420716137</v>
      </c>
      <c r="F6" s="28">
        <f>'Calculations 45to54'!F187</f>
        <v>0.20832421583132527</v>
      </c>
      <c r="G6" s="28">
        <f>'Calculations 45to54'!G187</f>
        <v>0.20781755868103818</v>
      </c>
      <c r="H6" s="28">
        <f>'Calculations 45to54'!H187</f>
        <v>0.2070437054446515</v>
      </c>
      <c r="I6" s="28">
        <f>'Calculations 45to54'!I187</f>
        <v>0.20968744589932123</v>
      </c>
      <c r="J6" s="28">
        <f>'Calculations 45to54'!J187</f>
        <v>0.21454585969283907</v>
      </c>
      <c r="K6" s="28">
        <f>'Calculations 45to54'!K187</f>
        <v>0.21951031339501451</v>
      </c>
      <c r="L6" s="28">
        <f>'Calculations 45to54'!L187</f>
        <v>0.20872212674130358</v>
      </c>
      <c r="M6" s="28">
        <f>'Calculations 45to54'!M187</f>
        <v>0.20781817463089886</v>
      </c>
      <c r="N6" s="28">
        <f>'Calculations 45to54'!N187</f>
        <v>0.20689857181458926</v>
      </c>
      <c r="O6" s="28">
        <f>'Calculations 45to54'!O187</f>
        <v>0.20596393952448244</v>
      </c>
      <c r="P6" s="28">
        <f>'Calculations 45to54'!P187</f>
        <v>0.20501489852807506</v>
      </c>
      <c r="Q6" s="28">
        <f>'Calculations 45to54'!Q187</f>
        <v>0.20405206818277846</v>
      </c>
      <c r="R6" s="28">
        <f>'Calculations 45to54'!R187</f>
        <v>0.2030760655352794</v>
      </c>
      <c r="S6" s="28">
        <f>'Calculations 45to54'!S187</f>
        <v>0.20208750446593371</v>
      </c>
      <c r="T6" s="28">
        <f>'Calculations 45to54'!T187</f>
        <v>0.20108699487820689</v>
      </c>
      <c r="U6" s="28">
        <f>'Calculations 45to54'!U187</f>
        <v>0.20007514193304313</v>
      </c>
      <c r="V6" s="28">
        <f>'Calculations 45to54'!V187</f>
        <v>0.19905254532786926</v>
      </c>
      <c r="W6" s="28">
        <f>'Calculations 45to54'!W187</f>
        <v>0.19801979861984331</v>
      </c>
      <c r="X6" s="28">
        <f>'Calculations 45to54'!X187</f>
        <v>0.1969774885927903</v>
      </c>
      <c r="Y6" s="28">
        <f>'Calculations 45to54'!Y187</f>
        <v>0.19592619466719013</v>
      </c>
      <c r="Z6" s="28">
        <f>'Calculations 45to54'!Z187</f>
        <v>0.19486648835245282</v>
      </c>
      <c r="AA6" s="28">
        <f>'Calculations 45to54'!AA187</f>
        <v>0.19379893274063939</v>
      </c>
      <c r="AB6" s="28">
        <f>'Calculations 45to54'!AB187</f>
        <v>0.19272408204068395</v>
      </c>
      <c r="AC6" s="28">
        <f>'Calculations 45to54'!AC187</f>
        <v>0.19164248115211641</v>
      </c>
      <c r="AD6" s="28">
        <f>'Calculations 45to54'!AD187</f>
        <v>0.19055466527719997</v>
      </c>
      <c r="AE6" s="28">
        <f>'Calculations 45to54'!AE187</f>
        <v>0.1894611595703552</v>
      </c>
      <c r="AF6" s="28">
        <f>'Calculations 45to54'!AF187</f>
        <v>0.18836247882368137</v>
      </c>
      <c r="AG6">
        <f t="shared" si="1"/>
        <v>0.18896136159783006</v>
      </c>
      <c r="AH6">
        <f t="shared" si="0"/>
        <v>0.18807190273767871</v>
      </c>
      <c r="AI6">
        <f t="shared" si="0"/>
        <v>0.18718244387752736</v>
      </c>
      <c r="AJ6">
        <f t="shared" si="0"/>
        <v>0.18629298501737579</v>
      </c>
      <c r="AK6">
        <f t="shared" si="0"/>
        <v>0.18540352615722444</v>
      </c>
      <c r="AL6">
        <f t="shared" si="0"/>
        <v>0.18451406729707309</v>
      </c>
      <c r="AM6">
        <f t="shared" si="0"/>
        <v>0.18362460843692174</v>
      </c>
      <c r="AN6">
        <f t="shared" si="0"/>
        <v>0.18273514957677039</v>
      </c>
      <c r="AO6">
        <f t="shared" si="0"/>
        <v>0.18184569071661905</v>
      </c>
      <c r="AP6">
        <f t="shared" si="0"/>
        <v>0.1809562318564677</v>
      </c>
      <c r="AQ6">
        <f t="shared" si="0"/>
        <v>0.18006677299631635</v>
      </c>
      <c r="AR6">
        <f t="shared" si="0"/>
        <v>0.179177314136165</v>
      </c>
      <c r="AS6">
        <f t="shared" si="0"/>
        <v>0.17828785527601365</v>
      </c>
      <c r="AT6">
        <f t="shared" si="0"/>
        <v>0.1773983964158623</v>
      </c>
      <c r="AU6">
        <f t="shared" si="0"/>
        <v>0.17650893755571095</v>
      </c>
      <c r="AV6">
        <f t="shared" si="0"/>
        <v>0.17561947869555938</v>
      </c>
      <c r="AW6">
        <f t="shared" si="0"/>
        <v>0.17473001983540803</v>
      </c>
      <c r="AX6">
        <f t="shared" si="0"/>
        <v>0.17384056097525669</v>
      </c>
      <c r="AY6">
        <f t="shared" si="0"/>
        <v>0.17295110211510534</v>
      </c>
      <c r="AZ6">
        <f t="shared" si="0"/>
        <v>0.17206164325495399</v>
      </c>
    </row>
    <row r="7" spans="1:52" x14ac:dyDescent="0.2">
      <c r="A7" s="6" t="s">
        <v>30</v>
      </c>
      <c r="B7" s="28">
        <f>'Calculations 45to54'!B188</f>
        <v>0.21267893660531706</v>
      </c>
      <c r="C7" s="28">
        <f>'Calculations 45to54'!C188</f>
        <v>0.20735261963930329</v>
      </c>
      <c r="D7" s="28">
        <f>'Calculations 45to54'!D188</f>
        <v>0.20510486193979693</v>
      </c>
      <c r="E7" s="28">
        <f>'Calculations 45to54'!E188</f>
        <v>0.20375637672569469</v>
      </c>
      <c r="F7" s="28">
        <f>'Calculations 45to54'!F188</f>
        <v>0.20264717169239591</v>
      </c>
      <c r="G7" s="28">
        <f>'Calculations 45to54'!G188</f>
        <v>0.20255388758198226</v>
      </c>
      <c r="H7" s="28">
        <f>'Calculations 45to54'!H188</f>
        <v>0.20221629138793099</v>
      </c>
      <c r="I7" s="28">
        <f>'Calculations 45to54'!I188</f>
        <v>0.20525690556611756</v>
      </c>
      <c r="J7" s="28">
        <f>'Calculations 45to54'!J188</f>
        <v>0.2105021999969735</v>
      </c>
      <c r="K7" s="28">
        <f>'Calculations 45to54'!K188</f>
        <v>0.21587853394504425</v>
      </c>
      <c r="L7" s="28">
        <f>'Calculations 45to54'!L188</f>
        <v>0.2053862737514576</v>
      </c>
      <c r="M7" s="28">
        <f>'Calculations 45to54'!M188</f>
        <v>0.20483637761660428</v>
      </c>
      <c r="N7" s="28">
        <f>'Calculations 45to54'!N188</f>
        <v>0.2042612053267345</v>
      </c>
      <c r="O7" s="28">
        <f>'Calculations 45to54'!O188</f>
        <v>0.20366135844920125</v>
      </c>
      <c r="P7" s="28">
        <f>'Calculations 45to54'!P188</f>
        <v>0.20303745274708607</v>
      </c>
      <c r="Q7" s="28">
        <f>'Calculations 45to54'!Q188</f>
        <v>0.20239011674598015</v>
      </c>
      <c r="R7" s="28">
        <f>'Calculations 45to54'!R188</f>
        <v>0.20171999031891166</v>
      </c>
      <c r="S7" s="28">
        <f>'Calculations 45to54'!S188</f>
        <v>0.20102772329319835</v>
      </c>
      <c r="T7" s="28">
        <f>'Calculations 45to54'!T188</f>
        <v>0.20031397408274138</v>
      </c>
      <c r="U7" s="28">
        <f>'Calculations 45to54'!U188</f>
        <v>0.1995794083490352</v>
      </c>
      <c r="V7" s="28">
        <f>'Calculations 45to54'!V188</f>
        <v>0.19882469769388619</v>
      </c>
      <c r="W7" s="28">
        <f>'Calculations 45to54'!W188</f>
        <v>0.19805051838660204</v>
      </c>
      <c r="X7" s="28">
        <f>'Calculations 45to54'!X188</f>
        <v>0.19725755012810692</v>
      </c>
      <c r="Y7" s="28">
        <f>'Calculations 45to54'!Y188</f>
        <v>0.19644647485421429</v>
      </c>
      <c r="Z7" s="28">
        <f>'Calculations 45to54'!Z188</f>
        <v>0.19561797557999963</v>
      </c>
      <c r="AA7" s="28">
        <f>'Calculations 45to54'!AA188</f>
        <v>0.19477273528697481</v>
      </c>
      <c r="AB7" s="28">
        <f>'Calculations 45to54'!AB188</f>
        <v>0.19391143585450266</v>
      </c>
      <c r="AC7" s="28">
        <f>'Calculations 45to54'!AC188</f>
        <v>0.19303475703665429</v>
      </c>
      <c r="AD7" s="28">
        <f>'Calculations 45to54'!AD188</f>
        <v>0.1921433754854654</v>
      </c>
      <c r="AE7" s="28">
        <f>'Calculations 45to54'!AE188</f>
        <v>0.19123796382132521</v>
      </c>
      <c r="AF7" s="28">
        <f>'Calculations 45to54'!AF188</f>
        <v>0.19031918975100892</v>
      </c>
      <c r="AG7">
        <f t="shared" si="1"/>
        <v>0.19190332788621678</v>
      </c>
      <c r="AH7">
        <f t="shared" si="0"/>
        <v>0.1913251521298307</v>
      </c>
      <c r="AI7">
        <f t="shared" si="0"/>
        <v>0.19074697637344462</v>
      </c>
      <c r="AJ7">
        <f t="shared" si="0"/>
        <v>0.19016880061705832</v>
      </c>
      <c r="AK7">
        <f t="shared" si="0"/>
        <v>0.18959062486067224</v>
      </c>
      <c r="AL7">
        <f t="shared" si="0"/>
        <v>0.18901244910428616</v>
      </c>
      <c r="AM7">
        <f t="shared" si="0"/>
        <v>0.18843427334789986</v>
      </c>
      <c r="AN7">
        <f t="shared" si="0"/>
        <v>0.18785609759151378</v>
      </c>
      <c r="AO7">
        <f t="shared" si="0"/>
        <v>0.1872779218351277</v>
      </c>
      <c r="AP7">
        <f t="shared" si="0"/>
        <v>0.18669974607874162</v>
      </c>
      <c r="AQ7">
        <f t="shared" si="0"/>
        <v>0.18612157032235532</v>
      </c>
      <c r="AR7">
        <f t="shared" si="0"/>
        <v>0.18554339456596924</v>
      </c>
      <c r="AS7">
        <f t="shared" si="0"/>
        <v>0.18496521880958317</v>
      </c>
      <c r="AT7">
        <f t="shared" si="0"/>
        <v>0.18438704305319709</v>
      </c>
      <c r="AU7">
        <f t="shared" si="0"/>
        <v>0.18380886729681079</v>
      </c>
      <c r="AV7">
        <f t="shared" si="0"/>
        <v>0.18323069154042471</v>
      </c>
      <c r="AW7">
        <f t="shared" si="0"/>
        <v>0.18265251578403863</v>
      </c>
      <c r="AX7">
        <f t="shared" si="0"/>
        <v>0.18207434002765233</v>
      </c>
      <c r="AY7">
        <f t="shared" si="0"/>
        <v>0.18149616427126625</v>
      </c>
      <c r="AZ7">
        <f t="shared" si="0"/>
        <v>0.18091798851488017</v>
      </c>
    </row>
    <row r="8" spans="1:52" x14ac:dyDescent="0.2">
      <c r="A8" s="6" t="s">
        <v>31</v>
      </c>
      <c r="B8" s="28">
        <f>'Calculations 45to54'!B189</f>
        <v>0.20541760722347632</v>
      </c>
      <c r="C8" s="28">
        <f>'Calculations 45to54'!C189</f>
        <v>0.20009287274728246</v>
      </c>
      <c r="D8" s="28">
        <f>'Calculations 45to54'!D189</f>
        <v>0.19786354419672136</v>
      </c>
      <c r="E8" s="28">
        <f>'Calculations 45to54'!E189</f>
        <v>0.1964902390130806</v>
      </c>
      <c r="F8" s="28">
        <f>'Calculations 45to54'!F189</f>
        <v>0.19526608615428001</v>
      </c>
      <c r="G8" s="28">
        <f>'Calculations 45to54'!G189</f>
        <v>0.19488117136978572</v>
      </c>
      <c r="H8" s="28">
        <f>'Calculations 45to54'!H189</f>
        <v>0.19423520618136281</v>
      </c>
      <c r="I8" s="28">
        <f>'Calculations 45to54'!I189</f>
        <v>0.19693484506803693</v>
      </c>
      <c r="J8" s="28">
        <f>'Calculations 45to54'!J189</f>
        <v>0.20186656877618325</v>
      </c>
      <c r="K8" s="28">
        <f>'Calculations 45to54'!K189</f>
        <v>0.20697048984067704</v>
      </c>
      <c r="L8" s="28">
        <f>'Calculations 45to54'!L189</f>
        <v>0.19664579632964188</v>
      </c>
      <c r="M8" s="28">
        <f>'Calculations 45to54'!M189</f>
        <v>0.19593796461756746</v>
      </c>
      <c r="N8" s="28">
        <f>'Calculations 45to54'!N189</f>
        <v>0.19520737352577497</v>
      </c>
      <c r="O8" s="28">
        <f>'Calculations 45to54'!O189</f>
        <v>0.19445471721441385</v>
      </c>
      <c r="P8" s="28">
        <f>'Calculations 45to54'!P189</f>
        <v>0.1936807021909086</v>
      </c>
      <c r="Q8" s="28">
        <f>'Calculations 45to54'!Q189</f>
        <v>0.1928860454714679</v>
      </c>
      <c r="R8" s="28">
        <f>'Calculations 45to54'!R189</f>
        <v>0.19207147278933714</v>
      </c>
      <c r="S8" s="28">
        <f>'Calculations 45to54'!S189</f>
        <v>0.19123771685409802</v>
      </c>
      <c r="T8" s="28">
        <f>'Calculations 45to54'!T189</f>
        <v>0.19038551566585288</v>
      </c>
      <c r="U8" s="28">
        <f>'Calculations 45to54'!U189</f>
        <v>0.18951561088770025</v>
      </c>
      <c r="V8" s="28">
        <f>'Calculations 45to54'!V189</f>
        <v>0.18862874627943663</v>
      </c>
      <c r="W8" s="28">
        <f>'Calculations 45to54'!W189</f>
        <v>0.18772566619502237</v>
      </c>
      <c r="X8" s="28">
        <f>'Calculations 45to54'!X189</f>
        <v>0.18680711414587894</v>
      </c>
      <c r="Y8" s="28">
        <f>'Calculations 45to54'!Y189</f>
        <v>0.18587383143171368</v>
      </c>
      <c r="Z8" s="28">
        <f>'Calculations 45to54'!Z189</f>
        <v>0.18492655584014239</v>
      </c>
      <c r="AA8" s="28">
        <f>'Calculations 45to54'!AA189</f>
        <v>0.18396602041602081</v>
      </c>
      <c r="AB8" s="28">
        <f>'Calculations 45to54'!AB189</f>
        <v>0.18299295230101573</v>
      </c>
      <c r="AC8" s="28">
        <f>'Calculations 45to54'!AC189</f>
        <v>0.18200807164362384</v>
      </c>
      <c r="AD8" s="28">
        <f>'Calculations 45to54'!AD189</f>
        <v>0.18101209057950898</v>
      </c>
      <c r="AE8" s="28">
        <f>'Calculations 45to54'!AE189</f>
        <v>0.18000571228174186</v>
      </c>
      <c r="AF8" s="28">
        <f>'Calculations 45to54'!AF189</f>
        <v>0.17898963008024077</v>
      </c>
      <c r="AG8">
        <f t="shared" si="1"/>
        <v>0.18018583445285796</v>
      </c>
      <c r="AH8">
        <f t="shared" si="0"/>
        <v>0.17946160649061316</v>
      </c>
      <c r="AI8">
        <f t="shared" si="0"/>
        <v>0.17873737852836835</v>
      </c>
      <c r="AJ8">
        <f t="shared" si="0"/>
        <v>0.17801315056612355</v>
      </c>
      <c r="AK8">
        <f t="shared" si="0"/>
        <v>0.17728892260387896</v>
      </c>
      <c r="AL8">
        <f t="shared" si="0"/>
        <v>0.17656469464163416</v>
      </c>
      <c r="AM8">
        <f t="shared" si="0"/>
        <v>0.17584046667938935</v>
      </c>
      <c r="AN8">
        <f t="shared" si="0"/>
        <v>0.17511623871714455</v>
      </c>
      <c r="AO8">
        <f t="shared" si="0"/>
        <v>0.17439201075489974</v>
      </c>
      <c r="AP8">
        <f t="shared" si="0"/>
        <v>0.17366778279265516</v>
      </c>
      <c r="AQ8">
        <f t="shared" si="0"/>
        <v>0.17294355483041035</v>
      </c>
      <c r="AR8">
        <f t="shared" si="0"/>
        <v>0.17221932686816555</v>
      </c>
      <c r="AS8">
        <f t="shared" si="0"/>
        <v>0.17149509890592074</v>
      </c>
      <c r="AT8">
        <f t="shared" si="0"/>
        <v>0.17077087094367616</v>
      </c>
      <c r="AU8">
        <f t="shared" si="0"/>
        <v>0.17004664298143135</v>
      </c>
      <c r="AV8">
        <f t="shared" si="0"/>
        <v>0.16932241501918655</v>
      </c>
      <c r="AW8">
        <f t="shared" si="0"/>
        <v>0.16859818705694174</v>
      </c>
      <c r="AX8">
        <f t="shared" si="0"/>
        <v>0.16787395909469716</v>
      </c>
      <c r="AY8">
        <f t="shared" si="0"/>
        <v>0.16714973113245235</v>
      </c>
      <c r="AZ8">
        <f t="shared" si="0"/>
        <v>0.16642550317020754</v>
      </c>
    </row>
    <row r="9" spans="1:52" x14ac:dyDescent="0.2">
      <c r="A9" s="6" t="s">
        <v>32</v>
      </c>
      <c r="B9" s="28">
        <f>'Calculations 45to54'!B190</f>
        <v>0.21860465116279071</v>
      </c>
      <c r="C9" s="28">
        <f>'Calculations 45to54'!C190</f>
        <v>0.21307803803342265</v>
      </c>
      <c r="D9" s="28">
        <f>'Calculations 45to54'!D190</f>
        <v>0.21074501386483602</v>
      </c>
      <c r="E9" s="28">
        <f>'Calculations 45to54'!E190</f>
        <v>0.20930725686926308</v>
      </c>
      <c r="F9" s="28">
        <f>'Calculations 45to54'!F190</f>
        <v>0.20806598343440602</v>
      </c>
      <c r="G9" s="28">
        <f>'Calculations 45to54'!G190</f>
        <v>0.20780366233472738</v>
      </c>
      <c r="H9" s="28">
        <f>'Calculations 45to54'!H190</f>
        <v>0.20726095714924159</v>
      </c>
      <c r="I9" s="28">
        <f>'Calculations 45to54'!I190</f>
        <v>0.21017560740856128</v>
      </c>
      <c r="J9" s="28">
        <f>'Calculations 45to54'!J190</f>
        <v>0.21538655632144899</v>
      </c>
      <c r="K9" s="28">
        <f>'Calculations 45to54'!K190</f>
        <v>0.22076729406254647</v>
      </c>
      <c r="L9" s="28">
        <f>'Calculations 45to54'!L190</f>
        <v>0.21000756305471616</v>
      </c>
      <c r="M9" s="28">
        <f>'Calculations 45to54'!M190</f>
        <v>0.20932776819480259</v>
      </c>
      <c r="N9" s="28">
        <f>'Calculations 45to54'!N190</f>
        <v>0.20862327904338007</v>
      </c>
      <c r="O9" s="28">
        <f>'Calculations 45to54'!O190</f>
        <v>0.20789478899151556</v>
      </c>
      <c r="P9" s="28">
        <f>'Calculations 45to54'!P190</f>
        <v>0.20714300325635907</v>
      </c>
      <c r="Q9" s="28">
        <f>'Calculations 45to54'!Q190</f>
        <v>0.20636863726507271</v>
      </c>
      <c r="R9" s="28">
        <f>'Calculations 45to54'!R190</f>
        <v>0.20557241507375093</v>
      </c>
      <c r="S9" s="28">
        <f>'Calculations 45to54'!S190</f>
        <v>0.20475506782502695</v>
      </c>
      <c r="T9" s="28">
        <f>'Calculations 45to54'!T190</f>
        <v>0.2039173322477105</v>
      </c>
      <c r="U9" s="28">
        <f>'Calculations 45to54'!U190</f>
        <v>0.20305994920148637</v>
      </c>
      <c r="V9" s="28">
        <f>'Calculations 45to54'!V190</f>
        <v>0.20218366226934628</v>
      </c>
      <c r="W9" s="28">
        <f>'Calculations 45to54'!W190</f>
        <v>0.20128921640013642</v>
      </c>
      <c r="X9" s="28">
        <f>'Calculations 45to54'!X190</f>
        <v>0.20037735660322967</v>
      </c>
      <c r="Y9" s="28">
        <f>'Calculations 45to54'!Y190</f>
        <v>0.1994488266970634</v>
      </c>
      <c r="Z9" s="28">
        <f>'Calculations 45to54'!Z190</f>
        <v>0.19850436811293898</v>
      </c>
      <c r="AA9" s="28">
        <f>'Calculations 45to54'!AA190</f>
        <v>0.19754471875520643</v>
      </c>
      <c r="AB9" s="28">
        <f>'Calculations 45to54'!AB190</f>
        <v>0.19657061191865202</v>
      </c>
      <c r="AC9" s="28">
        <f>'Calculations 45to54'!AC190</f>
        <v>0.19558277526364773</v>
      </c>
      <c r="AD9" s="28">
        <f>'Calculations 45to54'!AD190</f>
        <v>0.19458192984934752</v>
      </c>
      <c r="AE9" s="28">
        <f>'Calculations 45to54'!AE190</f>
        <v>0.19356878922497989</v>
      </c>
      <c r="AF9" s="28">
        <f>'Calculations 45to54'!AF190</f>
        <v>0.19254405857904547</v>
      </c>
      <c r="AG9">
        <f t="shared" si="1"/>
        <v>0.19393354751295644</v>
      </c>
      <c r="AH9">
        <f t="shared" si="0"/>
        <v>0.19323169032431342</v>
      </c>
      <c r="AI9">
        <f t="shared" si="0"/>
        <v>0.19252983313567018</v>
      </c>
      <c r="AJ9">
        <f t="shared" si="0"/>
        <v>0.19182797594702694</v>
      </c>
      <c r="AK9">
        <f t="shared" si="0"/>
        <v>0.19112611875838392</v>
      </c>
      <c r="AL9">
        <f t="shared" si="0"/>
        <v>0.19042426156974068</v>
      </c>
      <c r="AM9">
        <f t="shared" si="0"/>
        <v>0.18972240438109744</v>
      </c>
      <c r="AN9">
        <f t="shared" si="0"/>
        <v>0.18902054719245442</v>
      </c>
      <c r="AO9">
        <f t="shared" si="0"/>
        <v>0.18831869000381118</v>
      </c>
      <c r="AP9">
        <f t="shared" si="0"/>
        <v>0.18761683281516817</v>
      </c>
      <c r="AQ9">
        <f t="shared" si="0"/>
        <v>0.18691497562652493</v>
      </c>
      <c r="AR9">
        <f t="shared" si="0"/>
        <v>0.18621311843788169</v>
      </c>
      <c r="AS9">
        <f t="shared" si="0"/>
        <v>0.18551126124923867</v>
      </c>
      <c r="AT9">
        <f t="shared" si="0"/>
        <v>0.18480940406059543</v>
      </c>
      <c r="AU9">
        <f t="shared" si="0"/>
        <v>0.18410754687195219</v>
      </c>
      <c r="AV9">
        <f t="shared" si="0"/>
        <v>0.18340568968330917</v>
      </c>
      <c r="AW9">
        <f t="shared" si="0"/>
        <v>0.18270383249466593</v>
      </c>
      <c r="AX9">
        <f t="shared" si="0"/>
        <v>0.18200197530602291</v>
      </c>
      <c r="AY9">
        <f t="shared" si="0"/>
        <v>0.18130011811737967</v>
      </c>
      <c r="AZ9">
        <f t="shared" si="0"/>
        <v>0.18059826092873643</v>
      </c>
    </row>
    <row r="10" spans="1:52" x14ac:dyDescent="0.2">
      <c r="A10" s="6" t="s">
        <v>33</v>
      </c>
      <c r="B10" s="28">
        <f>'Calculations 45to54'!B191</f>
        <v>0.25218476903870168</v>
      </c>
      <c r="C10" s="28">
        <f>'Calculations 45to54'!C191</f>
        <v>0.24596642205120556</v>
      </c>
      <c r="D10" s="28">
        <f>'Calculations 45to54'!D191</f>
        <v>0.2434282936522523</v>
      </c>
      <c r="E10" s="28">
        <f>'Calculations 45to54'!E191</f>
        <v>0.24191245570935904</v>
      </c>
      <c r="F10" s="28">
        <f>'Calculations 45to54'!F191</f>
        <v>0.24051563691941202</v>
      </c>
      <c r="G10" s="28">
        <f>'Calculations 45to54'!G191</f>
        <v>0.23997302201779297</v>
      </c>
      <c r="H10" s="28">
        <f>'Calculations 45to54'!H191</f>
        <v>0.23913402817298893</v>
      </c>
      <c r="I10" s="28">
        <f>'Calculations 45to54'!I191</f>
        <v>0.24238676585408031</v>
      </c>
      <c r="J10" s="28">
        <f>'Calculations 45to54'!J191</f>
        <v>0.24834509320344081</v>
      </c>
      <c r="K10" s="28">
        <f>'Calculations 45to54'!K191</f>
        <v>0.25446121452691783</v>
      </c>
      <c r="L10" s="28">
        <f>'Calculations 45to54'!L191</f>
        <v>0.24222386172711224</v>
      </c>
      <c r="M10" s="28">
        <f>'Calculations 45to54'!M191</f>
        <v>0.24141555434517262</v>
      </c>
      <c r="N10" s="28">
        <f>'Calculations 45to54'!N191</f>
        <v>0.24057945256112881</v>
      </c>
      <c r="O10" s="28">
        <f>'Calculations 45to54'!O191</f>
        <v>0.23971627817499291</v>
      </c>
      <c r="P10" s="28">
        <f>'Calculations 45to54'!P191</f>
        <v>0.23882677273212188</v>
      </c>
      <c r="Q10" s="28">
        <f>'Calculations 45to54'!Q191</f>
        <v>0.23791169540883156</v>
      </c>
      <c r="R10" s="28">
        <f>'Calculations 45to54'!R191</f>
        <v>0.2369718209361118</v>
      </c>
      <c r="S10" s="28">
        <f>'Calculations 45to54'!S191</f>
        <v>0.23600793756679525</v>
      </c>
      <c r="T10" s="28">
        <f>'Calculations 45to54'!T191</f>
        <v>0.23502084509107046</v>
      </c>
      <c r="U10" s="28">
        <f>'Calculations 45to54'!U191</f>
        <v>0.23401135290480637</v>
      </c>
      <c r="V10" s="28">
        <f>'Calculations 45to54'!V191</f>
        <v>0.23298027813467914</v>
      </c>
      <c r="W10" s="28">
        <f>'Calculations 45to54'!W191</f>
        <v>0.23192844382369354</v>
      </c>
      <c r="X10" s="28">
        <f>'Calculations 45to54'!X191</f>
        <v>0.23085667718019728</v>
      </c>
      <c r="Y10" s="28">
        <f>'Calculations 45to54'!Y191</f>
        <v>0.22976580789311088</v>
      </c>
      <c r="Z10" s="28">
        <f>'Calculations 45to54'!Z191</f>
        <v>0.22865666651563182</v>
      </c>
      <c r="AA10" s="28">
        <f>'Calculations 45to54'!AA191</f>
        <v>0.22753008291929716</v>
      </c>
      <c r="AB10" s="28">
        <f>'Calculations 45to54'!AB191</f>
        <v>0.22638688481986591</v>
      </c>
      <c r="AC10" s="28">
        <f>'Calculations 45to54'!AC191</f>
        <v>0.22522789637612906</v>
      </c>
      <c r="AD10" s="28">
        <f>'Calculations 45to54'!AD191</f>
        <v>0.22405393686237246</v>
      </c>
      <c r="AE10" s="28">
        <f>'Calculations 45to54'!AE191</f>
        <v>0.22286581941489156</v>
      </c>
      <c r="AF10" s="28">
        <f>'Calculations 45to54'!AF191</f>
        <v>0.22166434985262073</v>
      </c>
      <c r="AG10">
        <f t="shared" si="1"/>
        <v>0.2232048207016446</v>
      </c>
      <c r="AH10">
        <f t="shared" si="0"/>
        <v>0.22237102901891115</v>
      </c>
      <c r="AI10">
        <f t="shared" si="0"/>
        <v>0.22153723733617769</v>
      </c>
      <c r="AJ10">
        <f t="shared" si="0"/>
        <v>0.22070344565344424</v>
      </c>
      <c r="AK10">
        <f t="shared" si="0"/>
        <v>0.21986965397071057</v>
      </c>
      <c r="AL10">
        <f t="shared" si="0"/>
        <v>0.21903586228797711</v>
      </c>
      <c r="AM10">
        <f t="shared" si="0"/>
        <v>0.21820207060524366</v>
      </c>
      <c r="AN10">
        <f t="shared" si="0"/>
        <v>0.21736827892251021</v>
      </c>
      <c r="AO10">
        <f t="shared" si="0"/>
        <v>0.21653448723977675</v>
      </c>
      <c r="AP10">
        <f t="shared" si="0"/>
        <v>0.2157006955570433</v>
      </c>
      <c r="AQ10">
        <f t="shared" si="0"/>
        <v>0.21486690387430984</v>
      </c>
      <c r="AR10">
        <f t="shared" si="0"/>
        <v>0.21403311219157639</v>
      </c>
      <c r="AS10">
        <f t="shared" si="0"/>
        <v>0.21319932050884294</v>
      </c>
      <c r="AT10">
        <f t="shared" si="0"/>
        <v>0.21236552882610948</v>
      </c>
      <c r="AU10">
        <f t="shared" si="0"/>
        <v>0.21153173714337603</v>
      </c>
      <c r="AV10">
        <f t="shared" si="0"/>
        <v>0.21069794546064258</v>
      </c>
      <c r="AW10">
        <f t="shared" si="0"/>
        <v>0.20986415377790912</v>
      </c>
      <c r="AX10">
        <f t="shared" si="0"/>
        <v>0.20903036209517567</v>
      </c>
      <c r="AY10">
        <f t="shared" si="0"/>
        <v>0.20819657041244199</v>
      </c>
      <c r="AZ10">
        <f t="shared" si="0"/>
        <v>0.20736277872970854</v>
      </c>
    </row>
    <row r="11" spans="1:52" x14ac:dyDescent="0.2">
      <c r="A11" s="6" t="s">
        <v>34</v>
      </c>
      <c r="B11" s="28">
        <f>'Calculations 45to54'!B192</f>
        <v>0.23834196891191711</v>
      </c>
      <c r="C11" s="28">
        <f>'Calculations 45to54'!C192</f>
        <v>0.23211328030347608</v>
      </c>
      <c r="D11" s="28">
        <f>'Calculations 45to54'!D192</f>
        <v>0.22926022715431418</v>
      </c>
      <c r="E11" s="28">
        <f>'Calculations 45to54'!E192</f>
        <v>0.22735832874529247</v>
      </c>
      <c r="F11" s="28">
        <f>'Calculations 45to54'!F192</f>
        <v>0.22569461110951669</v>
      </c>
      <c r="G11" s="28">
        <f>'Calculations 45to54'!G192</f>
        <v>0.22508039326804893</v>
      </c>
      <c r="H11" s="28">
        <f>'Calculations 45to54'!H192</f>
        <v>0.22419608291674742</v>
      </c>
      <c r="I11" s="28">
        <f>'Calculations 45to54'!I192</f>
        <v>0.2270100216275541</v>
      </c>
      <c r="J11" s="28">
        <f>'Calculations 45to54'!J192</f>
        <v>0.23219419387172335</v>
      </c>
      <c r="K11" s="28">
        <f>'Calculations 45to54'!K192</f>
        <v>0.23745715275770002</v>
      </c>
      <c r="L11" s="28">
        <f>'Calculations 45to54'!L192</f>
        <v>0.22590267012197718</v>
      </c>
      <c r="M11" s="28">
        <f>'Calculations 45to54'!M192</f>
        <v>0.22490693146359877</v>
      </c>
      <c r="N11" s="28">
        <f>'Calculations 45to54'!N192</f>
        <v>0.2238947599883159</v>
      </c>
      <c r="O11" s="28">
        <f>'Calculations 45to54'!O192</f>
        <v>0.2228668163425763</v>
      </c>
      <c r="P11" s="28">
        <f>'Calculations 45to54'!P192</f>
        <v>0.22182376059980696</v>
      </c>
      <c r="Q11" s="28">
        <f>'Calculations 45to54'!Q192</f>
        <v>0.22076625125493948</v>
      </c>
      <c r="R11" s="28">
        <f>'Calculations 45to54'!R192</f>
        <v>0.21969494426775002</v>
      </c>
      <c r="S11" s="28">
        <f>'Calculations 45to54'!S192</f>
        <v>0.21861049215506195</v>
      </c>
      <c r="T11" s="28">
        <f>'Calculations 45to54'!T192</f>
        <v>0.21751354313167939</v>
      </c>
      <c r="U11" s="28">
        <f>'Calculations 45to54'!U192</f>
        <v>0.21640474029978274</v>
      </c>
      <c r="V11" s="28">
        <f>'Calculations 45to54'!V192</f>
        <v>0.21528472088634806</v>
      </c>
      <c r="W11" s="28">
        <f>'Calculations 45to54'!W192</f>
        <v>0.21415411552805855</v>
      </c>
      <c r="X11" s="28">
        <f>'Calculations 45to54'!X192</f>
        <v>0.21301354760300648</v>
      </c>
      <c r="Y11" s="28">
        <f>'Calculations 45to54'!Y192</f>
        <v>0.21186363260841493</v>
      </c>
      <c r="Z11" s="28">
        <f>'Calculations 45to54'!Z192</f>
        <v>0.21070497758347806</v>
      </c>
      <c r="AA11" s="28">
        <f>'Calculations 45to54'!AA192</f>
        <v>0.20953818057634591</v>
      </c>
      <c r="AB11" s="28">
        <f>'Calculations 45to54'!AB192</f>
        <v>0.20836383015418303</v>
      </c>
      <c r="AC11" s="28">
        <f>'Calculations 45to54'!AC192</f>
        <v>0.20718250495517315</v>
      </c>
      <c r="AD11" s="28">
        <f>'Calculations 45to54'!AD192</f>
        <v>0.20599477328126328</v>
      </c>
      <c r="AE11" s="28">
        <f>'Calculations 45to54'!AE192</f>
        <v>0.20480119273040268</v>
      </c>
      <c r="AF11" s="28">
        <f>'Calculations 45to54'!AF192</f>
        <v>0.20360230986697309</v>
      </c>
      <c r="AG11">
        <f t="shared" si="1"/>
        <v>0.20419568859258908</v>
      </c>
      <c r="AH11">
        <f t="shared" si="0"/>
        <v>0.20321680026659061</v>
      </c>
      <c r="AI11">
        <f t="shared" si="0"/>
        <v>0.2022379119405926</v>
      </c>
      <c r="AJ11">
        <f t="shared" si="0"/>
        <v>0.20125902361459413</v>
      </c>
      <c r="AK11">
        <f t="shared" si="0"/>
        <v>0.20028013528859612</v>
      </c>
      <c r="AL11">
        <f t="shared" si="0"/>
        <v>0.19930124696259766</v>
      </c>
      <c r="AM11">
        <f t="shared" si="0"/>
        <v>0.19832235863659919</v>
      </c>
      <c r="AN11">
        <f t="shared" si="0"/>
        <v>0.19734347031060118</v>
      </c>
      <c r="AO11">
        <f t="shared" si="0"/>
        <v>0.19636458198460272</v>
      </c>
      <c r="AP11">
        <f t="shared" si="0"/>
        <v>0.19538569365860425</v>
      </c>
      <c r="AQ11">
        <f t="shared" si="0"/>
        <v>0.19440680533260624</v>
      </c>
      <c r="AR11">
        <f t="shared" si="0"/>
        <v>0.19342791700660777</v>
      </c>
      <c r="AS11">
        <f t="shared" si="0"/>
        <v>0.19244902868060931</v>
      </c>
      <c r="AT11">
        <f t="shared" si="0"/>
        <v>0.1914701403546113</v>
      </c>
      <c r="AU11">
        <f t="shared" si="0"/>
        <v>0.19049125202861283</v>
      </c>
      <c r="AV11">
        <f t="shared" si="0"/>
        <v>0.18951236370261437</v>
      </c>
      <c r="AW11">
        <f t="shared" si="0"/>
        <v>0.18853347537661636</v>
      </c>
      <c r="AX11">
        <f t="shared" si="0"/>
        <v>0.18755458705061789</v>
      </c>
      <c r="AY11">
        <f t="shared" si="0"/>
        <v>0.18657569872461988</v>
      </c>
      <c r="AZ11">
        <f t="shared" si="0"/>
        <v>0.18559681039862141</v>
      </c>
    </row>
    <row r="12" spans="1:52" x14ac:dyDescent="0.2">
      <c r="A12" s="6" t="s">
        <v>92</v>
      </c>
      <c r="B12" s="28">
        <f>'Calculations 45to54'!B193</f>
        <v>0.24537607891491997</v>
      </c>
      <c r="C12" s="28">
        <f>'Calculations 45to54'!C193</f>
        <v>0.2393299499276057</v>
      </c>
      <c r="D12" s="28">
        <f>'Calculations 45to54'!D193</f>
        <v>0.23691323152979274</v>
      </c>
      <c r="E12" s="28">
        <f>'Calculations 45to54'!E193</f>
        <v>0.23549875554143843</v>
      </c>
      <c r="F12" s="28">
        <f>'Calculations 45to54'!F193</f>
        <v>0.23418971574713363</v>
      </c>
      <c r="G12" s="28">
        <f>'Calculations 45to54'!G193</f>
        <v>0.23371515134354817</v>
      </c>
      <c r="H12" s="28">
        <f>'Calculations 45to54'!H193</f>
        <v>0.2329390057705093</v>
      </c>
      <c r="I12" s="28">
        <f>'Calculations 45to54'!I193</f>
        <v>0.23616901930126072</v>
      </c>
      <c r="J12" s="28">
        <f>'Calculations 45to54'!J193</f>
        <v>0.24207543719820507</v>
      </c>
      <c r="K12" s="28">
        <f>'Calculations 45to54'!K193</f>
        <v>0.24816934634853846</v>
      </c>
      <c r="L12" s="28">
        <f>'Calculations 45to54'!L193</f>
        <v>0.23619533219561456</v>
      </c>
      <c r="M12" s="28">
        <f>'Calculations 45to54'!M193</f>
        <v>0.23545813204435403</v>
      </c>
      <c r="N12" s="28">
        <f>'Calculations 45to54'!N193</f>
        <v>0.23469309078382231</v>
      </c>
      <c r="O12" s="28">
        <f>'Calculations 45to54'!O193</f>
        <v>0.23390087485480032</v>
      </c>
      <c r="P12" s="28">
        <f>'Calculations 45to54'!P193</f>
        <v>0.2330821725407706</v>
      </c>
      <c r="Q12" s="28">
        <f>'Calculations 45to54'!Q193</f>
        <v>0.232237691892349</v>
      </c>
      <c r="R12" s="28">
        <f>'Calculations 45to54'!R193</f>
        <v>0.23136815868086305</v>
      </c>
      <c r="S12" s="28">
        <f>'Calculations 45to54'!S193</f>
        <v>0.23047431438678823</v>
      </c>
      <c r="T12" s="28">
        <f>'Calculations 45to54'!T193</f>
        <v>0.2295569142283149</v>
      </c>
      <c r="U12" s="28">
        <f>'Calculations 45to54'!U193</f>
        <v>0.22861672523491644</v>
      </c>
      <c r="V12" s="28">
        <f>'Calculations 45to54'!V193</f>
        <v>0.22765452437032951</v>
      </c>
      <c r="W12" s="28">
        <f>'Calculations 45to54'!W193</f>
        <v>0.22667109670896923</v>
      </c>
      <c r="X12" s="28">
        <f>'Calculations 45to54'!X193</f>
        <v>0.22566723366932087</v>
      </c>
      <c r="Y12" s="28">
        <f>'Calculations 45to54'!Y193</f>
        <v>0.22464373130747572</v>
      </c>
      <c r="Z12" s="28">
        <f>'Calculations 45to54'!Z193</f>
        <v>0.22360138867352247</v>
      </c>
      <c r="AA12" s="28">
        <f>'Calculations 45to54'!AA193</f>
        <v>0.22254100623312592</v>
      </c>
      <c r="AB12" s="28">
        <f>'Calculations 45to54'!AB193</f>
        <v>0.22146338435620219</v>
      </c>
      <c r="AC12" s="28">
        <f>'Calculations 45to54'!AC193</f>
        <v>0.22036932187423927</v>
      </c>
      <c r="AD12" s="28">
        <f>'Calculations 45to54'!AD193</f>
        <v>0.21925961470742256</v>
      </c>
      <c r="AE12" s="28">
        <f>'Calculations 45to54'!AE193</f>
        <v>0.21813505456238627</v>
      </c>
      <c r="AF12" s="28">
        <f>'Calculations 45to54'!AF193</f>
        <v>0.21699642770106656</v>
      </c>
      <c r="AG12">
        <f t="shared" si="1"/>
        <v>0.21861594631958758</v>
      </c>
      <c r="AH12">
        <f t="shared" si="0"/>
        <v>0.21785008433022801</v>
      </c>
      <c r="AI12">
        <f t="shared" si="0"/>
        <v>0.21708422234086822</v>
      </c>
      <c r="AJ12">
        <f t="shared" si="0"/>
        <v>0.21631836035150864</v>
      </c>
      <c r="AK12">
        <f t="shared" si="0"/>
        <v>0.21555249836214885</v>
      </c>
      <c r="AL12">
        <f t="shared" si="0"/>
        <v>0.21478663637278927</v>
      </c>
      <c r="AM12">
        <f t="shared" si="0"/>
        <v>0.2140207743834297</v>
      </c>
      <c r="AN12">
        <f t="shared" si="0"/>
        <v>0.21325491239406991</v>
      </c>
      <c r="AO12">
        <f t="shared" si="0"/>
        <v>0.21248905040471033</v>
      </c>
      <c r="AP12">
        <f t="shared" si="0"/>
        <v>0.21172318841535076</v>
      </c>
      <c r="AQ12">
        <f t="shared" si="0"/>
        <v>0.21095732642599097</v>
      </c>
      <c r="AR12">
        <f t="shared" si="0"/>
        <v>0.21019146443663139</v>
      </c>
      <c r="AS12">
        <f t="shared" si="0"/>
        <v>0.20942560244727182</v>
      </c>
      <c r="AT12">
        <f t="shared" si="0"/>
        <v>0.20865974045791202</v>
      </c>
      <c r="AU12">
        <f t="shared" si="0"/>
        <v>0.20789387846855245</v>
      </c>
      <c r="AV12">
        <f t="shared" si="0"/>
        <v>0.20712801647919288</v>
      </c>
      <c r="AW12">
        <f t="shared" si="0"/>
        <v>0.20636215448983308</v>
      </c>
      <c r="AX12">
        <f t="shared" si="0"/>
        <v>0.20559629250047351</v>
      </c>
      <c r="AY12">
        <f t="shared" si="0"/>
        <v>0.20483043051111371</v>
      </c>
      <c r="AZ12">
        <f t="shared" si="0"/>
        <v>0.20406456852175414</v>
      </c>
    </row>
    <row r="13" spans="1:52" x14ac:dyDescent="0.2">
      <c r="A13" s="6" t="s">
        <v>89</v>
      </c>
      <c r="B13" s="28">
        <f>'Calculations 45to54'!B194</f>
        <v>0.29235382308845576</v>
      </c>
      <c r="C13" s="28">
        <f>'Calculations 45to54'!C194</f>
        <v>0.28536121432666212</v>
      </c>
      <c r="D13" s="28">
        <f>'Calculations 45to54'!D194</f>
        <v>0.28227003333496431</v>
      </c>
      <c r="E13" s="28">
        <f>'Calculations 45to54'!E194</f>
        <v>0.28031416621323269</v>
      </c>
      <c r="F13" s="28">
        <f>'Calculations 45to54'!F194</f>
        <v>0.27862470961650765</v>
      </c>
      <c r="G13" s="28">
        <f>'Calculations 45to54'!G194</f>
        <v>0.27810846348537549</v>
      </c>
      <c r="H13" s="28">
        <f>'Calculations 45to54'!H194</f>
        <v>0.27730842884676826</v>
      </c>
      <c r="I13" s="28">
        <f>'Calculations 45to54'!I194</f>
        <v>0.28086694737916235</v>
      </c>
      <c r="J13" s="28">
        <f>'Calculations 45to54'!J194</f>
        <v>0.28718910488650057</v>
      </c>
      <c r="K13" s="28">
        <f>'Calculations 45to54'!K194</f>
        <v>0.29357856020101214</v>
      </c>
      <c r="L13" s="28">
        <f>'Calculations 45to54'!L194</f>
        <v>0.28020073372791765</v>
      </c>
      <c r="M13" s="28">
        <f>'Calculations 45to54'!M194</f>
        <v>0.27923144325940868</v>
      </c>
      <c r="N13" s="28">
        <f>'Calculations 45to54'!N194</f>
        <v>0.27823571897068589</v>
      </c>
      <c r="O13" s="28">
        <f>'Calculations 45to54'!O194</f>
        <v>0.27721430702916516</v>
      </c>
      <c r="P13" s="28">
        <f>'Calculations 45to54'!P194</f>
        <v>0.2761679630244695</v>
      </c>
      <c r="Q13" s="28">
        <f>'Calculations 45to54'!Q194</f>
        <v>0.27509745052302631</v>
      </c>
      <c r="R13" s="28">
        <f>'Calculations 45to54'!R194</f>
        <v>0.27400353966263197</v>
      </c>
      <c r="S13" s="28">
        <f>'Calculations 45to54'!S194</f>
        <v>0.27288700578883462</v>
      </c>
      <c r="T13" s="28">
        <f>'Calculations 45to54'!T194</f>
        <v>0.27174862813474915</v>
      </c>
      <c r="U13" s="28">
        <f>'Calculations 45to54'!U194</f>
        <v>0.27058918854573211</v>
      </c>
      <c r="V13" s="28">
        <f>'Calculations 45to54'!V194</f>
        <v>0.26940947025010581</v>
      </c>
      <c r="W13" s="28">
        <f>'Calculations 45to54'!W194</f>
        <v>0.26821025667696907</v>
      </c>
      <c r="X13" s="28">
        <f>'Calculations 45to54'!X194</f>
        <v>0.26699233032187608</v>
      </c>
      <c r="Y13" s="28">
        <f>'Calculations 45to54'!Y194</f>
        <v>0.26575647166103872</v>
      </c>
      <c r="Z13" s="28">
        <f>'Calculations 45to54'!Z194</f>
        <v>0.26450345811447884</v>
      </c>
      <c r="AA13" s="28">
        <f>'Calculations 45to54'!AA194</f>
        <v>0.26323406305842001</v>
      </c>
      <c r="AB13" s="28">
        <f>'Calculations 45to54'!AB194</f>
        <v>0.26194905488701498</v>
      </c>
      <c r="AC13" s="28">
        <f>'Calculations 45to54'!AC194</f>
        <v>0.26064919612337228</v>
      </c>
      <c r="AD13" s="28">
        <f>'Calculations 45to54'!AD194</f>
        <v>0.25933524257968038</v>
      </c>
      <c r="AE13" s="28">
        <f>'Calculations 45to54'!AE194</f>
        <v>0.25800794256609938</v>
      </c>
      <c r="AF13" s="28">
        <f>'Calculations 45to54'!AF194</f>
        <v>0.25666803614795519</v>
      </c>
      <c r="AG13">
        <f t="shared" si="1"/>
        <v>0.25804692003992713</v>
      </c>
      <c r="AH13">
        <f t="shared" si="0"/>
        <v>0.25706584658993803</v>
      </c>
      <c r="AI13">
        <f t="shared" si="0"/>
        <v>0.25608477313994893</v>
      </c>
      <c r="AJ13">
        <f t="shared" si="0"/>
        <v>0.25510369968996027</v>
      </c>
      <c r="AK13">
        <f t="shared" si="0"/>
        <v>0.25412262623997117</v>
      </c>
      <c r="AL13">
        <f t="shared" si="0"/>
        <v>0.25314155278998207</v>
      </c>
      <c r="AM13">
        <f t="shared" si="0"/>
        <v>0.25216047933999297</v>
      </c>
      <c r="AN13">
        <f t="shared" si="0"/>
        <v>0.25117940589000431</v>
      </c>
      <c r="AO13">
        <f t="shared" si="0"/>
        <v>0.25019833244001521</v>
      </c>
      <c r="AP13">
        <f t="shared" si="0"/>
        <v>0.24921725899002611</v>
      </c>
      <c r="AQ13">
        <f t="shared" si="0"/>
        <v>0.24823618554003701</v>
      </c>
      <c r="AR13">
        <f t="shared" si="0"/>
        <v>0.24725511209004836</v>
      </c>
      <c r="AS13">
        <f t="shared" si="0"/>
        <v>0.24627403864005926</v>
      </c>
      <c r="AT13">
        <f t="shared" si="0"/>
        <v>0.24529296519007016</v>
      </c>
      <c r="AU13">
        <f t="shared" si="0"/>
        <v>0.2443118917400815</v>
      </c>
      <c r="AV13">
        <f t="shared" si="0"/>
        <v>0.2433308182900924</v>
      </c>
      <c r="AW13">
        <f t="shared" si="0"/>
        <v>0.2423497448401033</v>
      </c>
      <c r="AX13">
        <f t="shared" si="0"/>
        <v>0.2413686713901142</v>
      </c>
      <c r="AY13">
        <f t="shared" si="0"/>
        <v>0.24038759794012554</v>
      </c>
      <c r="AZ13">
        <f t="shared" si="0"/>
        <v>0.23940652449013644</v>
      </c>
    </row>
    <row r="14" spans="1:52" x14ac:dyDescent="0.2">
      <c r="A14" s="6" t="s">
        <v>35</v>
      </c>
      <c r="B14" s="28">
        <f>'Calculations 45to54'!B195</f>
        <v>0.21857923497267756</v>
      </c>
      <c r="C14" s="28">
        <f>'Calculations 45to54'!C195</f>
        <v>0.21318264938809789</v>
      </c>
      <c r="D14" s="28">
        <f>'Calculations 45to54'!D195</f>
        <v>0.21110379308571067</v>
      </c>
      <c r="E14" s="28">
        <f>'Calculations 45to54'!E195</f>
        <v>0.20995972037838459</v>
      </c>
      <c r="F14" s="28">
        <f>'Calculations 45to54'!F195</f>
        <v>0.20892671772340021</v>
      </c>
      <c r="G14" s="28">
        <f>'Calculations 45to54'!G195</f>
        <v>0.2086845810814994</v>
      </c>
      <c r="H14" s="28">
        <f>'Calculations 45to54'!H195</f>
        <v>0.20817154647520728</v>
      </c>
      <c r="I14" s="28">
        <f>'Calculations 45to54'!I195</f>
        <v>0.21134177135735419</v>
      </c>
      <c r="J14" s="28">
        <f>'Calculations 45to54'!J195</f>
        <v>0.21697861295317006</v>
      </c>
      <c r="K14" s="28">
        <f>'Calculations 45to54'!K195</f>
        <v>0.22279104677538211</v>
      </c>
      <c r="L14" s="28">
        <f>'Calculations 45to54'!L195</f>
        <v>0.21190067850941921</v>
      </c>
      <c r="M14" s="28">
        <f>'Calculations 45to54'!M195</f>
        <v>0.2114072301488322</v>
      </c>
      <c r="N14" s="28">
        <f>'Calculations 45to54'!N195</f>
        <v>0.210888474672416</v>
      </c>
      <c r="O14" s="28">
        <f>'Calculations 45to54'!O195</f>
        <v>0.21034485311946655</v>
      </c>
      <c r="P14" s="28">
        <f>'Calculations 45to54'!P195</f>
        <v>0.20977682971930176</v>
      </c>
      <c r="Q14" s="28">
        <f>'Calculations 45to54'!Q195</f>
        <v>0.20918489028771087</v>
      </c>
      <c r="R14" s="28">
        <f>'Calculations 45to54'!R195</f>
        <v>0.20856954063077082</v>
      </c>
      <c r="S14" s="28">
        <f>'Calculations 45to54'!S195</f>
        <v>0.20793130496076143</v>
      </c>
      <c r="T14" s="28">
        <f>'Calculations 45to54'!T195</f>
        <v>0.20727072432863464</v>
      </c>
      <c r="U14" s="28">
        <f>'Calculations 45to54'!U195</f>
        <v>0.20658835507723983</v>
      </c>
      <c r="V14" s="28">
        <f>'Calculations 45to54'!V195</f>
        <v>0.2058847673192018</v>
      </c>
      <c r="W14" s="28">
        <f>'Calculations 45to54'!W195</f>
        <v>0.20516054344310855</v>
      </c>
      <c r="X14" s="28">
        <f>'Calculations 45to54'!X195</f>
        <v>0.20441627665132664</v>
      </c>
      <c r="Y14" s="28">
        <f>'Calculations 45to54'!Y195</f>
        <v>0.20365256953252417</v>
      </c>
      <c r="Z14" s="28">
        <f>'Calculations 45to54'!Z195</f>
        <v>0.20287003267166004</v>
      </c>
      <c r="AA14" s="28">
        <f>'Calculations 45to54'!AA195</f>
        <v>0.20206928329993548</v>
      </c>
      <c r="AB14" s="28">
        <f>'Calculations 45to54'!AB195</f>
        <v>0.20125094398690738</v>
      </c>
      <c r="AC14" s="28">
        <f>'Calculations 45to54'!AC195</f>
        <v>0.20041564137669737</v>
      </c>
      <c r="AD14" s="28">
        <f>'Calculations 45to54'!AD195</f>
        <v>0.19956400496995602</v>
      </c>
      <c r="AE14" s="28">
        <f>'Calculations 45to54'!AE195</f>
        <v>0.19869666595297839</v>
      </c>
      <c r="AF14" s="28">
        <f>'Calculations 45to54'!AF195</f>
        <v>0.19781425607511777</v>
      </c>
      <c r="AG14">
        <f t="shared" si="1"/>
        <v>0.19953733719364641</v>
      </c>
      <c r="AH14">
        <f t="shared" si="0"/>
        <v>0.19901370798412676</v>
      </c>
      <c r="AI14">
        <f t="shared" si="0"/>
        <v>0.19849007877460689</v>
      </c>
      <c r="AJ14">
        <f t="shared" si="0"/>
        <v>0.19796644956508724</v>
      </c>
      <c r="AK14">
        <f t="shared" si="0"/>
        <v>0.19744282035556737</v>
      </c>
      <c r="AL14">
        <f t="shared" si="0"/>
        <v>0.19691919114604772</v>
      </c>
      <c r="AM14">
        <f t="shared" si="0"/>
        <v>0.19639556193652785</v>
      </c>
      <c r="AN14">
        <f t="shared" si="0"/>
        <v>0.19587193272700798</v>
      </c>
      <c r="AO14">
        <f t="shared" si="0"/>
        <v>0.19534830351748833</v>
      </c>
      <c r="AP14">
        <f t="shared" si="0"/>
        <v>0.19482467430796846</v>
      </c>
      <c r="AQ14">
        <f t="shared" si="0"/>
        <v>0.19430104509844881</v>
      </c>
      <c r="AR14">
        <f t="shared" si="0"/>
        <v>0.19377741588892894</v>
      </c>
      <c r="AS14">
        <f t="shared" si="0"/>
        <v>0.19325378667940929</v>
      </c>
      <c r="AT14">
        <f t="shared" si="0"/>
        <v>0.19273015746988942</v>
      </c>
      <c r="AU14">
        <f t="shared" si="0"/>
        <v>0.19220652826036955</v>
      </c>
      <c r="AV14">
        <f t="shared" si="0"/>
        <v>0.1916828990508499</v>
      </c>
      <c r="AW14">
        <f t="shared" si="0"/>
        <v>0.19115926984133003</v>
      </c>
      <c r="AX14">
        <f t="shared" si="0"/>
        <v>0.19063564063181038</v>
      </c>
      <c r="AY14">
        <f t="shared" si="0"/>
        <v>0.19011201142229051</v>
      </c>
      <c r="AZ14">
        <f t="shared" si="0"/>
        <v>0.18958838221277086</v>
      </c>
    </row>
    <row r="15" spans="1:52" x14ac:dyDescent="0.2">
      <c r="A15" s="6" t="s">
        <v>98</v>
      </c>
      <c r="B15" s="28">
        <f>'Calculations 45to54'!B196</f>
        <v>0.25203252032520324</v>
      </c>
      <c r="C15" s="28">
        <f>'Calculations 45to54'!C196</f>
        <v>0.24596334034126482</v>
      </c>
      <c r="D15" s="28">
        <f>'Calculations 45to54'!D196</f>
        <v>0.2435795517197436</v>
      </c>
      <c r="E15" s="28">
        <f>'Calculations 45to54'!E196</f>
        <v>0.24213706492790413</v>
      </c>
      <c r="F15" s="28">
        <f>'Calculations 45to54'!F196</f>
        <v>0.24073108908431323</v>
      </c>
      <c r="G15" s="28">
        <f>'Calculations 45to54'!G196</f>
        <v>0.24016386097282436</v>
      </c>
      <c r="H15" s="28">
        <f>'Calculations 45to54'!H196</f>
        <v>0.23919139730483477</v>
      </c>
      <c r="I15" s="28">
        <f>'Calculations 45to54'!I196</f>
        <v>0.24222704113330698</v>
      </c>
      <c r="J15" s="28">
        <f>'Calculations 45to54'!J196</f>
        <v>0.24804821277613709</v>
      </c>
      <c r="K15" s="28">
        <f>'Calculations 45to54'!K196</f>
        <v>0.2541424846234327</v>
      </c>
      <c r="L15" s="28">
        <f>'Calculations 45to54'!L196</f>
        <v>0.24209528951430584</v>
      </c>
      <c r="M15" s="28">
        <f>'Calculations 45to54'!M196</f>
        <v>0.2412639260803624</v>
      </c>
      <c r="N15" s="28">
        <f>'Calculations 45to54'!N196</f>
        <v>0.24040328409138162</v>
      </c>
      <c r="O15" s="28">
        <f>'Calculations 45to54'!O196</f>
        <v>0.23951421468823042</v>
      </c>
      <c r="P15" s="28">
        <f>'Calculations 45to54'!P196</f>
        <v>0.23859758481958049</v>
      </c>
      <c r="Q15" s="28">
        <f>'Calculations 45to54'!Q196</f>
        <v>0.23765427505429118</v>
      </c>
      <c r="R15" s="28">
        <f>'Calculations 45to54'!R196</f>
        <v>0.23668517744319753</v>
      </c>
      <c r="S15" s="28">
        <f>'Calculations 45to54'!S196</f>
        <v>0.23569119343574671</v>
      </c>
      <c r="T15" s="28">
        <f>'Calculations 45to54'!T196</f>
        <v>0.23467323185637406</v>
      </c>
      <c r="U15" s="28">
        <f>'Calculations 45to54'!U196</f>
        <v>0.23363220694500425</v>
      </c>
      <c r="V15" s="28">
        <f>'Calculations 45to54'!V196</f>
        <v>0.23256903646551155</v>
      </c>
      <c r="W15" s="28">
        <f>'Calculations 45to54'!W196</f>
        <v>0.23148463988550014</v>
      </c>
      <c r="X15" s="28">
        <f>'Calculations 45to54'!X196</f>
        <v>0.23037993663021158</v>
      </c>
      <c r="Y15" s="28">
        <f>'Calculations 45to54'!Y196</f>
        <v>0.22925584441293073</v>
      </c>
      <c r="Z15" s="28">
        <f>'Calculations 45to54'!Z196</f>
        <v>0.22811327764375047</v>
      </c>
      <c r="AA15" s="28">
        <f>'Calculations 45to54'!AA196</f>
        <v>0.2269531459181332</v>
      </c>
      <c r="AB15" s="28">
        <f>'Calculations 45to54'!AB196</f>
        <v>0.22577635258625212</v>
      </c>
      <c r="AC15" s="28">
        <f>'Calculations 45to54'!AC196</f>
        <v>0.22458379340370452</v>
      </c>
      <c r="AD15" s="28">
        <f>'Calculations 45to54'!AD196</f>
        <v>0.22337635526379213</v>
      </c>
      <c r="AE15" s="28">
        <f>'Calculations 45to54'!AE196</f>
        <v>0.22215491501120457</v>
      </c>
      <c r="AF15" s="28">
        <f>'Calculations 45to54'!AF196</f>
        <v>0.22092033833660771</v>
      </c>
      <c r="AG15">
        <f t="shared" si="1"/>
        <v>0.22246501783386097</v>
      </c>
      <c r="AH15">
        <f t="shared" si="0"/>
        <v>0.22160296333820506</v>
      </c>
      <c r="AI15">
        <f t="shared" si="0"/>
        <v>0.22074090884254916</v>
      </c>
      <c r="AJ15">
        <f t="shared" si="0"/>
        <v>0.21987885434689325</v>
      </c>
      <c r="AK15">
        <f t="shared" si="0"/>
        <v>0.21901679985123734</v>
      </c>
      <c r="AL15">
        <f t="shared" si="0"/>
        <v>0.21815474535558144</v>
      </c>
      <c r="AM15">
        <f t="shared" si="0"/>
        <v>0.21729269085992531</v>
      </c>
      <c r="AN15">
        <f t="shared" si="0"/>
        <v>0.2164306363642694</v>
      </c>
      <c r="AO15">
        <f t="shared" si="0"/>
        <v>0.2155685818686135</v>
      </c>
      <c r="AP15">
        <f t="shared" si="0"/>
        <v>0.21470652737295759</v>
      </c>
      <c r="AQ15">
        <f t="shared" si="0"/>
        <v>0.21384447287730168</v>
      </c>
      <c r="AR15">
        <f t="shared" si="0"/>
        <v>0.21298241838164578</v>
      </c>
      <c r="AS15">
        <f t="shared" si="0"/>
        <v>0.21212036388598965</v>
      </c>
      <c r="AT15">
        <f t="shared" si="0"/>
        <v>0.21125830939033374</v>
      </c>
      <c r="AU15">
        <f t="shared" si="0"/>
        <v>0.21039625489467784</v>
      </c>
      <c r="AV15">
        <f t="shared" si="0"/>
        <v>0.20953420039902193</v>
      </c>
      <c r="AW15">
        <f t="shared" si="0"/>
        <v>0.20867214590336602</v>
      </c>
      <c r="AX15">
        <f t="shared" si="0"/>
        <v>0.2078100914077099</v>
      </c>
      <c r="AY15">
        <f t="shared" si="0"/>
        <v>0.20694803691205399</v>
      </c>
      <c r="AZ15">
        <f t="shared" si="0"/>
        <v>0.20608598241639808</v>
      </c>
    </row>
    <row r="16" spans="1:52" x14ac:dyDescent="0.2">
      <c r="A16" s="6" t="s">
        <v>97</v>
      </c>
      <c r="B16" s="28">
        <f>'Calculations 45to54'!B197</f>
        <v>0.20905923344947744</v>
      </c>
      <c r="C16" s="28">
        <f>'Calculations 45to54'!C197</f>
        <v>0.20381581592053141</v>
      </c>
      <c r="D16" s="28">
        <f>'Calculations 45to54'!D197</f>
        <v>0.20179453927392355</v>
      </c>
      <c r="E16" s="28">
        <f>'Calculations 45to54'!E197</f>
        <v>0.20060968410802757</v>
      </c>
      <c r="F16" s="28">
        <f>'Calculations 45to54'!F197</f>
        <v>0.19945970797210616</v>
      </c>
      <c r="G16" s="28">
        <f>'Calculations 45to54'!G197</f>
        <v>0.19902102659385035</v>
      </c>
      <c r="H16" s="28">
        <f>'Calculations 45to54'!H197</f>
        <v>0.19824653490990601</v>
      </c>
      <c r="I16" s="28">
        <f>'Calculations 45to54'!I197</f>
        <v>0.20097778627546545</v>
      </c>
      <c r="J16" s="28">
        <f>'Calculations 45to54'!J197</f>
        <v>0.20614102535308698</v>
      </c>
      <c r="K16" s="28">
        <f>'Calculations 45to54'!K197</f>
        <v>0.2115381743001826</v>
      </c>
      <c r="L16" s="28">
        <f>'Calculations 45to54'!L197</f>
        <v>0.2011054673581428</v>
      </c>
      <c r="M16" s="28">
        <f>'Calculations 45to54'!M197</f>
        <v>0.20046944130147787</v>
      </c>
      <c r="N16" s="28">
        <f>'Calculations 45to54'!N197</f>
        <v>0.19981040704736538</v>
      </c>
      <c r="O16" s="28">
        <f>'Calculations 45to54'!O197</f>
        <v>0.19912895112995885</v>
      </c>
      <c r="P16" s="28">
        <f>'Calculations 45to54'!P197</f>
        <v>0.19842567603912373</v>
      </c>
      <c r="Q16" s="28">
        <f>'Calculations 45to54'!Q197</f>
        <v>0.19770119848806236</v>
      </c>
      <c r="R16" s="28">
        <f>'Calculations 45to54'!R197</f>
        <v>0.19695614771512154</v>
      </c>
      <c r="S16" s="28">
        <f>'Calculations 45to54'!S197</f>
        <v>0.19619116382411789</v>
      </c>
      <c r="T16" s="28">
        <f>'Calculations 45to54'!T197</f>
        <v>0.19540689616709278</v>
      </c>
      <c r="U16" s="28">
        <f>'Calculations 45to54'!U197</f>
        <v>0.19460400177302548</v>
      </c>
      <c r="V16" s="28">
        <f>'Calculations 45to54'!V197</f>
        <v>0.19378314382560685</v>
      </c>
      <c r="W16" s="28">
        <f>'Calculations 45to54'!W197</f>
        <v>0.19294499019282474</v>
      </c>
      <c r="X16" s="28">
        <f>'Calculations 45to54'!X197</f>
        <v>0.19209021201068582</v>
      </c>
      <c r="Y16" s="28">
        <f>'Calculations 45to54'!Y197</f>
        <v>0.19121948232307046</v>
      </c>
      <c r="Z16" s="28">
        <f>'Calculations 45to54'!Z197</f>
        <v>0.19033347477933166</v>
      </c>
      <c r="AA16" s="28">
        <f>'Calculations 45to54'!AA197</f>
        <v>0.1894328623909278</v>
      </c>
      <c r="AB16" s="28">
        <f>'Calculations 45to54'!AB197</f>
        <v>0.18851831634803512</v>
      </c>
      <c r="AC16" s="28">
        <f>'Calculations 45to54'!AC197</f>
        <v>0.18759050489679119</v>
      </c>
      <c r="AD16" s="28">
        <f>'Calculations 45to54'!AD197</f>
        <v>0.18665009227751542</v>
      </c>
      <c r="AE16" s="28">
        <f>'Calculations 45to54'!AE197</f>
        <v>0.1856977377239877</v>
      </c>
      <c r="AF16" s="28">
        <f>'Calculations 45to54'!AF197</f>
        <v>0.1847340945236027</v>
      </c>
      <c r="AG16">
        <f t="shared" si="1"/>
        <v>0.18606184567259354</v>
      </c>
      <c r="AH16">
        <f t="shared" si="0"/>
        <v>0.18540551386928295</v>
      </c>
      <c r="AI16">
        <f t="shared" si="0"/>
        <v>0.18474918206597235</v>
      </c>
      <c r="AJ16">
        <f t="shared" si="0"/>
        <v>0.18409285026266176</v>
      </c>
      <c r="AK16">
        <f t="shared" si="0"/>
        <v>0.18343651845935116</v>
      </c>
      <c r="AL16">
        <f t="shared" ref="AL16:AZ30" si="2">_xlfn.FORECAST.LINEAR(AL$1,$B16:$AF16,$B$1:$AF$1)</f>
        <v>0.18278018665604079</v>
      </c>
      <c r="AM16">
        <f t="shared" si="2"/>
        <v>0.18212385485273019</v>
      </c>
      <c r="AN16">
        <f t="shared" si="2"/>
        <v>0.1814675230494196</v>
      </c>
      <c r="AO16">
        <f t="shared" si="2"/>
        <v>0.180811191246109</v>
      </c>
      <c r="AP16">
        <f t="shared" si="2"/>
        <v>0.18015485944279863</v>
      </c>
      <c r="AQ16">
        <f t="shared" si="2"/>
        <v>0.17949852763948804</v>
      </c>
      <c r="AR16">
        <f t="shared" si="2"/>
        <v>0.17884219583617744</v>
      </c>
      <c r="AS16">
        <f t="shared" si="2"/>
        <v>0.17818586403286685</v>
      </c>
      <c r="AT16">
        <f t="shared" si="2"/>
        <v>0.17752953222955625</v>
      </c>
      <c r="AU16">
        <f t="shared" si="2"/>
        <v>0.17687320042624588</v>
      </c>
      <c r="AV16">
        <f t="shared" si="2"/>
        <v>0.17621686862293529</v>
      </c>
      <c r="AW16">
        <f t="shared" si="2"/>
        <v>0.17556053681962469</v>
      </c>
      <c r="AX16">
        <f t="shared" si="2"/>
        <v>0.1749042050163141</v>
      </c>
      <c r="AY16">
        <f t="shared" si="2"/>
        <v>0.1742478732130035</v>
      </c>
      <c r="AZ16">
        <f t="shared" si="2"/>
        <v>0.17359154140969313</v>
      </c>
    </row>
    <row r="17" spans="1:52" x14ac:dyDescent="0.2">
      <c r="A17" s="6" t="s">
        <v>101</v>
      </c>
      <c r="B17" s="28">
        <f>'Calculations 45to54'!B198</f>
        <v>0.19921874999999994</v>
      </c>
      <c r="C17" s="28">
        <f>'Calculations 45to54'!C198</f>
        <v>0.1942901348548759</v>
      </c>
      <c r="D17" s="28">
        <f>'Calculations 45to54'!D198</f>
        <v>0.19250306842791678</v>
      </c>
      <c r="E17" s="28">
        <f>'Calculations 45to54'!E198</f>
        <v>0.19156828154934108</v>
      </c>
      <c r="F17" s="28">
        <f>'Calculations 45to54'!F198</f>
        <v>0.19069060883374173</v>
      </c>
      <c r="G17" s="28">
        <f>'Calculations 45to54'!G198</f>
        <v>0.19052002765512893</v>
      </c>
      <c r="H17" s="28">
        <f>'Calculations 45to54'!H198</f>
        <v>0.19005688434803786</v>
      </c>
      <c r="I17" s="28">
        <f>'Calculations 45to54'!I198</f>
        <v>0.19297852049674294</v>
      </c>
      <c r="J17" s="28">
        <f>'Calculations 45to54'!J198</f>
        <v>0.19825377922053408</v>
      </c>
      <c r="K17" s="28">
        <f>'Calculations 45to54'!K198</f>
        <v>0.20379408057130691</v>
      </c>
      <c r="L17" s="28">
        <f>'Calculations 45to54'!L198</f>
        <v>0.19374857688278091</v>
      </c>
      <c r="M17" s="28">
        <f>'Calculations 45to54'!M198</f>
        <v>0.19335445704386825</v>
      </c>
      <c r="N17" s="28">
        <f>'Calculations 45to54'!N198</f>
        <v>0.19293615367820419</v>
      </c>
      <c r="O17" s="28">
        <f>'Calculations 45to54'!O198</f>
        <v>0.19249402314771669</v>
      </c>
      <c r="P17" s="28">
        <f>'Calculations 45to54'!P198</f>
        <v>0.19202844734094301</v>
      </c>
      <c r="Q17" s="28">
        <f>'Calculations 45to54'!Q198</f>
        <v>0.19153983212889122</v>
      </c>
      <c r="R17" s="28">
        <f>'Calculations 45to54'!R198</f>
        <v>0.19102860581600195</v>
      </c>
      <c r="S17" s="28">
        <f>'Calculations 45to54'!S198</f>
        <v>0.1904952175915646</v>
      </c>
      <c r="T17" s="28">
        <f>'Calculations 45to54'!T198</f>
        <v>0.18994013598669485</v>
      </c>
      <c r="U17" s="28">
        <f>'Calculations 45to54'!U198</f>
        <v>0.18936384734173692</v>
      </c>
      <c r="V17" s="28">
        <f>'Calculations 45to54'!V198</f>
        <v>0.18876685428866805</v>
      </c>
      <c r="W17" s="28">
        <f>'Calculations 45to54'!W198</f>
        <v>0.18814967425283777</v>
      </c>
      <c r="X17" s="28">
        <f>'Calculations 45to54'!X198</f>
        <v>0.1875128379780468</v>
      </c>
      <c r="Y17" s="28">
        <f>'Calculations 45to54'!Y198</f>
        <v>0.18685688807871825</v>
      </c>
      <c r="Z17" s="28">
        <f>'Calculations 45to54'!Z198</f>
        <v>0.18618237762259074</v>
      </c>
      <c r="AA17" s="28">
        <f>'Calculations 45to54'!AA198</f>
        <v>0.18548986874708501</v>
      </c>
      <c r="AB17" s="28">
        <f>'Calculations 45to54'!AB198</f>
        <v>0.18477993131218137</v>
      </c>
      <c r="AC17" s="28">
        <f>'Calculations 45to54'!AC198</f>
        <v>0.18405314159236727</v>
      </c>
      <c r="AD17" s="28">
        <f>'Calculations 45to54'!AD198</f>
        <v>0.18331008100990645</v>
      </c>
      <c r="AE17" s="28">
        <f>'Calculations 45to54'!AE198</f>
        <v>0.18255133491140926</v>
      </c>
      <c r="AF17" s="28">
        <f>'Calculations 45to54'!AF198</f>
        <v>0.18177749138939328</v>
      </c>
      <c r="AG17">
        <f t="shared" si="1"/>
        <v>0.1834996434220697</v>
      </c>
      <c r="AH17">
        <f t="shared" si="1"/>
        <v>0.18307273824461989</v>
      </c>
      <c r="AI17">
        <f t="shared" si="1"/>
        <v>0.18264583306717019</v>
      </c>
      <c r="AJ17">
        <f t="shared" si="1"/>
        <v>0.18221892788972049</v>
      </c>
      <c r="AK17">
        <f t="shared" si="1"/>
        <v>0.18179202271227068</v>
      </c>
      <c r="AL17">
        <f t="shared" si="1"/>
        <v>0.18136511753482099</v>
      </c>
      <c r="AM17">
        <f t="shared" si="1"/>
        <v>0.18093821235737118</v>
      </c>
      <c r="AN17">
        <f t="shared" si="1"/>
        <v>0.18051130717992148</v>
      </c>
      <c r="AO17">
        <f t="shared" si="1"/>
        <v>0.18008440200247167</v>
      </c>
      <c r="AP17">
        <f t="shared" si="1"/>
        <v>0.17965749682502197</v>
      </c>
      <c r="AQ17">
        <f t="shared" si="1"/>
        <v>0.17923059164757227</v>
      </c>
      <c r="AR17">
        <f t="shared" si="1"/>
        <v>0.17880368647012246</v>
      </c>
      <c r="AS17">
        <f t="shared" si="1"/>
        <v>0.17837678129267276</v>
      </c>
      <c r="AT17">
        <f t="shared" si="1"/>
        <v>0.17794987611522295</v>
      </c>
      <c r="AU17">
        <f t="shared" si="1"/>
        <v>0.17752297093777325</v>
      </c>
      <c r="AV17">
        <f t="shared" si="1"/>
        <v>0.17709606576032355</v>
      </c>
      <c r="AW17">
        <f t="shared" si="2"/>
        <v>0.17666916058287374</v>
      </c>
      <c r="AX17">
        <f t="shared" si="2"/>
        <v>0.17624225540542404</v>
      </c>
      <c r="AY17">
        <f t="shared" si="2"/>
        <v>0.17581535022797423</v>
      </c>
      <c r="AZ17">
        <f t="shared" si="2"/>
        <v>0.17538844505052453</v>
      </c>
    </row>
    <row r="18" spans="1:52" x14ac:dyDescent="0.2">
      <c r="A18" s="6" t="s">
        <v>104</v>
      </c>
      <c r="B18" s="28">
        <f>'Calculations 45to54'!B199</f>
        <v>0.2857142857142857</v>
      </c>
      <c r="C18" s="28">
        <f>'Calculations 45to54'!C199</f>
        <v>0.27939093458264636</v>
      </c>
      <c r="D18" s="28">
        <f>'Calculations 45to54'!D199</f>
        <v>0.27706590895184385</v>
      </c>
      <c r="E18" s="28">
        <f>'Calculations 45to54'!E199</f>
        <v>0.27588757275424514</v>
      </c>
      <c r="F18" s="28">
        <f>'Calculations 45to54'!F199</f>
        <v>0.27480694654911975</v>
      </c>
      <c r="G18" s="28">
        <f>'Calculations 45to54'!G199</f>
        <v>0.27459848329290326</v>
      </c>
      <c r="H18" s="28">
        <f>'Calculations 45to54'!H199</f>
        <v>0.27406577537432997</v>
      </c>
      <c r="I18" s="28">
        <f>'Calculations 45to54'!I199</f>
        <v>0.27814545548223701</v>
      </c>
      <c r="J18" s="28">
        <f>'Calculations 45to54'!J199</f>
        <v>0.28527926855702507</v>
      </c>
      <c r="K18" s="28">
        <f>'Calculations 45to54'!K199</f>
        <v>0.29255884595838988</v>
      </c>
      <c r="L18" s="28">
        <f>'Calculations 45to54'!L199</f>
        <v>0.27937594192234327</v>
      </c>
      <c r="M18" s="28">
        <f>'Calculations 45to54'!M199</f>
        <v>0.27892605465022779</v>
      </c>
      <c r="N18" s="28">
        <f>'Calculations 45to54'!N199</f>
        <v>0.27844112698257134</v>
      </c>
      <c r="O18" s="28">
        <f>'Calculations 45to54'!O199</f>
        <v>0.27792160818137951</v>
      </c>
      <c r="P18" s="28">
        <f>'Calculations 45to54'!P199</f>
        <v>0.27736797955632014</v>
      </c>
      <c r="Q18" s="28">
        <f>'Calculations 45to54'!Q199</f>
        <v>0.27678075278329728</v>
      </c>
      <c r="R18" s="28">
        <f>'Calculations 45to54'!R199</f>
        <v>0.27616046821020523</v>
      </c>
      <c r="S18" s="28">
        <f>'Calculations 45to54'!S199</f>
        <v>0.27550769315519535</v>
      </c>
      <c r="T18" s="28">
        <f>'Calculations 45to54'!T199</f>
        <v>0.27482302020257587</v>
      </c>
      <c r="U18" s="28">
        <f>'Calculations 45to54'!U199</f>
        <v>0.27410706550128672</v>
      </c>
      <c r="V18" s="28">
        <f>'Calculations 45to54'!V199</f>
        <v>0.27336046707063705</v>
      </c>
      <c r="W18" s="28">
        <f>'Calculations 45to54'!W199</f>
        <v>0.27258388311782161</v>
      </c>
      <c r="X18" s="28">
        <f>'Calculations 45to54'!X199</f>
        <v>0.2717779903714348</v>
      </c>
      <c r="Y18" s="28">
        <f>'Calculations 45to54'!Y199</f>
        <v>0.27094348243501948</v>
      </c>
      <c r="Z18" s="28">
        <f>'Calculations 45to54'!Z199</f>
        <v>0.27008106816439942</v>
      </c>
      <c r="AA18" s="28">
        <f>'Calculations 45to54'!AA199</f>
        <v>0.26919147007232175</v>
      </c>
      <c r="AB18" s="28">
        <f>'Calculations 45to54'!AB199</f>
        <v>0.26827542276366328</v>
      </c>
      <c r="AC18" s="28">
        <f>'Calculations 45to54'!AC199</f>
        <v>0.26733367140421621</v>
      </c>
      <c r="AD18" s="28">
        <f>'Calculations 45to54'!AD199</f>
        <v>0.26636697022580291</v>
      </c>
      <c r="AE18" s="28">
        <f>'Calculations 45to54'!AE199</f>
        <v>0.26537608107022392</v>
      </c>
      <c r="AF18" s="28">
        <f>'Calculations 45to54'!AF199</f>
        <v>0.26436177197428845</v>
      </c>
      <c r="AG18">
        <f t="shared" si="1"/>
        <v>0.26693330258193715</v>
      </c>
      <c r="AH18">
        <f t="shared" si="1"/>
        <v>0.26642595361622701</v>
      </c>
      <c r="AI18">
        <f t="shared" si="1"/>
        <v>0.26591860465051687</v>
      </c>
      <c r="AJ18">
        <f t="shared" si="1"/>
        <v>0.26541125568480695</v>
      </c>
      <c r="AK18">
        <f t="shared" si="1"/>
        <v>0.2649039067190968</v>
      </c>
      <c r="AL18">
        <f t="shared" si="1"/>
        <v>0.26439655775338666</v>
      </c>
      <c r="AM18">
        <f t="shared" si="1"/>
        <v>0.26388920878767652</v>
      </c>
      <c r="AN18">
        <f t="shared" si="1"/>
        <v>0.2633818598219666</v>
      </c>
      <c r="AO18">
        <f t="shared" si="1"/>
        <v>0.26287451085625646</v>
      </c>
      <c r="AP18">
        <f t="shared" si="1"/>
        <v>0.26236716189054632</v>
      </c>
      <c r="AQ18">
        <f t="shared" si="1"/>
        <v>0.26185981292483618</v>
      </c>
      <c r="AR18">
        <f t="shared" si="1"/>
        <v>0.26135246395912626</v>
      </c>
      <c r="AS18">
        <f t="shared" si="1"/>
        <v>0.26084511499341612</v>
      </c>
      <c r="AT18">
        <f t="shared" si="1"/>
        <v>0.26033776602770597</v>
      </c>
      <c r="AU18">
        <f t="shared" si="1"/>
        <v>0.25983041706199583</v>
      </c>
      <c r="AV18">
        <f t="shared" si="1"/>
        <v>0.25932306809628591</v>
      </c>
      <c r="AW18">
        <f t="shared" si="2"/>
        <v>0.25881571913057577</v>
      </c>
      <c r="AX18">
        <f t="shared" si="2"/>
        <v>0.25830837016486563</v>
      </c>
      <c r="AY18">
        <f t="shared" si="2"/>
        <v>0.25780102119915549</v>
      </c>
      <c r="AZ18">
        <f t="shared" si="2"/>
        <v>0.25729367223344557</v>
      </c>
    </row>
    <row r="19" spans="1:52" x14ac:dyDescent="0.2">
      <c r="A19" s="6" t="s">
        <v>36</v>
      </c>
      <c r="B19" s="28">
        <f>'Calculations 45to54'!B200</f>
        <v>0.21862745098039219</v>
      </c>
      <c r="C19" s="28">
        <f>'Calculations 45to54'!C200</f>
        <v>0.21323434981779188</v>
      </c>
      <c r="D19" s="28">
        <f>'Calculations 45to54'!D200</f>
        <v>0.21114668473752168</v>
      </c>
      <c r="E19" s="28">
        <f>'Calculations 45to54'!E200</f>
        <v>0.2099907953349853</v>
      </c>
      <c r="F19" s="28">
        <f>'Calculations 45to54'!F200</f>
        <v>0.20894768534172176</v>
      </c>
      <c r="G19" s="28">
        <f>'Calculations 45to54'!G200</f>
        <v>0.20868983311936951</v>
      </c>
      <c r="H19" s="28">
        <f>'Calculations 45to54'!H200</f>
        <v>0.20816352501306978</v>
      </c>
      <c r="I19" s="28">
        <f>'Calculations 45to54'!I200</f>
        <v>0.21131696772729919</v>
      </c>
      <c r="J19" s="28">
        <f>'Calculations 45to54'!J200</f>
        <v>0.21693234162957178</v>
      </c>
      <c r="K19" s="28">
        <f>'Calculations 45to54'!K200</f>
        <v>0.2227209701959352</v>
      </c>
      <c r="L19" s="28">
        <f>'Calculations 45to54'!L200</f>
        <v>0.21181344706566069</v>
      </c>
      <c r="M19" s="28">
        <f>'Calculations 45to54'!M200</f>
        <v>0.2112954900866657</v>
      </c>
      <c r="N19" s="28">
        <f>'Calculations 45to54'!N200</f>
        <v>0.21075048046641517</v>
      </c>
      <c r="O19" s="28">
        <f>'Calculations 45to54'!O200</f>
        <v>0.21017893081544892</v>
      </c>
      <c r="P19" s="28">
        <f>'Calculations 45to54'!P200</f>
        <v>0.20958137865566789</v>
      </c>
      <c r="Q19" s="28">
        <f>'Calculations 45to54'!Q200</f>
        <v>0.20895838460357866</v>
      </c>
      <c r="R19" s="28">
        <f>'Calculations 45to54'!R200</f>
        <v>0.20831053055864879</v>
      </c>
      <c r="S19" s="28">
        <f>'Calculations 45to54'!S200</f>
        <v>0.20763841790280801</v>
      </c>
      <c r="T19" s="28">
        <f>'Calculations 45to54'!T200</f>
        <v>0.20694266571679595</v>
      </c>
      <c r="U19" s="28">
        <f>'Calculations 45to54'!U200</f>
        <v>0.20622390901874554</v>
      </c>
      <c r="V19" s="28">
        <f>'Calculations 45to54'!V200</f>
        <v>0.20548279703001784</v>
      </c>
      <c r="W19" s="28">
        <f>'Calculations 45to54'!W200</f>
        <v>0.20471999147299372</v>
      </c>
      <c r="X19" s="28">
        <f>'Calculations 45to54'!X200</f>
        <v>0.20393616490510974</v>
      </c>
      <c r="Y19" s="28">
        <f>'Calculations 45to54'!Y200</f>
        <v>0.20313199909311419</v>
      </c>
      <c r="Z19" s="28">
        <f>'Calculations 45to54'!Z200</f>
        <v>0.20230818343111262</v>
      </c>
      <c r="AA19" s="28">
        <f>'Calculations 45to54'!AA200</f>
        <v>0.20146541340562998</v>
      </c>
      <c r="AB19" s="28">
        <f>'Calculations 45to54'!AB200</f>
        <v>0.20060438911053219</v>
      </c>
      <c r="AC19" s="28">
        <f>'Calculations 45to54'!AC200</f>
        <v>0.1997258138143117</v>
      </c>
      <c r="AD19" s="28">
        <f>'Calculations 45to54'!AD200</f>
        <v>0.19883039258187163</v>
      </c>
      <c r="AE19" s="28">
        <f>'Calculations 45to54'!AE200</f>
        <v>0.19791883095261351</v>
      </c>
      <c r="AF19" s="28">
        <f>'Calculations 45to54'!AF200</f>
        <v>0.19699183367629375</v>
      </c>
      <c r="AG19">
        <f t="shared" si="1"/>
        <v>0.19877267651833197</v>
      </c>
      <c r="AH19">
        <f t="shared" si="1"/>
        <v>0.19821899289697442</v>
      </c>
      <c r="AI19">
        <f t="shared" si="1"/>
        <v>0.19766530927561665</v>
      </c>
      <c r="AJ19">
        <f t="shared" si="1"/>
        <v>0.1971116256542591</v>
      </c>
      <c r="AK19">
        <f t="shared" si="1"/>
        <v>0.19655794203290133</v>
      </c>
      <c r="AL19">
        <f t="shared" si="1"/>
        <v>0.19600425841154379</v>
      </c>
      <c r="AM19">
        <f t="shared" si="1"/>
        <v>0.19545057479018602</v>
      </c>
      <c r="AN19">
        <f t="shared" si="1"/>
        <v>0.19489689116882847</v>
      </c>
      <c r="AO19">
        <f t="shared" si="1"/>
        <v>0.1943432075474707</v>
      </c>
      <c r="AP19">
        <f t="shared" si="1"/>
        <v>0.19378952392611293</v>
      </c>
      <c r="AQ19">
        <f t="shared" si="1"/>
        <v>0.19323584030475538</v>
      </c>
      <c r="AR19">
        <f t="shared" si="1"/>
        <v>0.19268215668339761</v>
      </c>
      <c r="AS19">
        <f t="shared" si="1"/>
        <v>0.19212847306204006</v>
      </c>
      <c r="AT19">
        <f t="shared" si="1"/>
        <v>0.19157478944068229</v>
      </c>
      <c r="AU19">
        <f t="shared" si="1"/>
        <v>0.19102110581932474</v>
      </c>
      <c r="AV19">
        <f t="shared" si="1"/>
        <v>0.19046742219796697</v>
      </c>
      <c r="AW19">
        <f t="shared" si="2"/>
        <v>0.18991373857660943</v>
      </c>
      <c r="AX19">
        <f t="shared" si="2"/>
        <v>0.18936005495525166</v>
      </c>
      <c r="AY19">
        <f t="shared" si="2"/>
        <v>0.18880637133389411</v>
      </c>
      <c r="AZ19">
        <f t="shared" si="2"/>
        <v>0.18825268771253634</v>
      </c>
    </row>
    <row r="20" spans="1:52" x14ac:dyDescent="0.2">
      <c r="A20" s="6" t="s">
        <v>37</v>
      </c>
      <c r="B20" s="28">
        <f>'Calculations 45to54'!B201</f>
        <v>0.24061597690086622</v>
      </c>
      <c r="C20" s="28">
        <f>'Calculations 45to54'!C201</f>
        <v>0.23462209546274304</v>
      </c>
      <c r="D20" s="28">
        <f>'Calculations 45to54'!D201</f>
        <v>0.23215700350096866</v>
      </c>
      <c r="E20" s="28">
        <f>'Calculations 45to54'!E201</f>
        <v>0.23068506103911424</v>
      </c>
      <c r="F20" s="28">
        <f>'Calculations 45to54'!F201</f>
        <v>0.22935155791800732</v>
      </c>
      <c r="G20" s="28">
        <f>'Calculations 45to54'!G201</f>
        <v>0.22887506423429455</v>
      </c>
      <c r="H20" s="28">
        <f>'Calculations 45to54'!H201</f>
        <v>0.2281221513454684</v>
      </c>
      <c r="I20" s="28">
        <f>'Calculations 45to54'!I201</f>
        <v>0.23131637687778406</v>
      </c>
      <c r="J20" s="28">
        <f>'Calculations 45to54'!J201</f>
        <v>0.23710126414000163</v>
      </c>
      <c r="K20" s="28">
        <f>'Calculations 45to54'!K201</f>
        <v>0.24301442115668703</v>
      </c>
      <c r="L20" s="28">
        <f>'Calculations 45to54'!L201</f>
        <v>0.23121633672800085</v>
      </c>
      <c r="M20" s="28">
        <f>'Calculations 45to54'!M201</f>
        <v>0.23046591172381214</v>
      </c>
      <c r="N20" s="28">
        <f>'Calculations 45to54'!N201</f>
        <v>0.22968929308338115</v>
      </c>
      <c r="O20" s="28">
        <f>'Calculations 45to54'!O201</f>
        <v>0.22888714579676564</v>
      </c>
      <c r="P20" s="28">
        <f>'Calculations 45to54'!P201</f>
        <v>0.22806015306032471</v>
      </c>
      <c r="Q20" s="28">
        <f>'Calculations 45to54'!Q201</f>
        <v>0.22720901436143637</v>
      </c>
      <c r="R20" s="28">
        <f>'Calculations 45to54'!R201</f>
        <v>0.22633444359810728</v>
      </c>
      <c r="S20" s="28">
        <f>'Calculations 45to54'!S201</f>
        <v>0.22543716723811263</v>
      </c>
      <c r="T20" s="28">
        <f>'Calculations 45to54'!T201</f>
        <v>0.22451792252189767</v>
      </c>
      <c r="U20" s="28">
        <f>'Calculations 45to54'!U201</f>
        <v>0.22357745571310891</v>
      </c>
      <c r="V20" s="28">
        <f>'Calculations 45to54'!V201</f>
        <v>0.22261652040020385</v>
      </c>
      <c r="W20" s="28">
        <f>'Calculations 45to54'!W201</f>
        <v>0.22163587585225006</v>
      </c>
      <c r="X20" s="28">
        <f>'Calculations 45to54'!X201</f>
        <v>0.22063628543158725</v>
      </c>
      <c r="Y20" s="28">
        <f>'Calculations 45to54'!Y201</f>
        <v>0.21961851506571092</v>
      </c>
      <c r="Z20" s="28">
        <f>'Calculations 45to54'!Z201</f>
        <v>0.2185833317803289</v>
      </c>
      <c r="AA20" s="28">
        <f>'Calculations 45to54'!AA201</f>
        <v>0.21753150229522186</v>
      </c>
      <c r="AB20" s="28">
        <f>'Calculations 45to54'!AB201</f>
        <v>0.21646379168417235</v>
      </c>
      <c r="AC20" s="28">
        <f>'Calculations 45to54'!AC201</f>
        <v>0.21538096209992236</v>
      </c>
      <c r="AD20" s="28">
        <f>'Calculations 45to54'!AD201</f>
        <v>0.2142837715647915</v>
      </c>
      <c r="AE20" s="28">
        <f>'Calculations 45to54'!AE201</f>
        <v>0.21317297282730169</v>
      </c>
      <c r="AF20" s="28">
        <f>'Calculations 45to54'!AF201</f>
        <v>0.21204931228486804</v>
      </c>
      <c r="AG20">
        <f t="shared" si="1"/>
        <v>0.21353872435214449</v>
      </c>
      <c r="AH20">
        <f t="shared" si="1"/>
        <v>0.21276548200784862</v>
      </c>
      <c r="AI20">
        <f t="shared" si="1"/>
        <v>0.21199223966355274</v>
      </c>
      <c r="AJ20">
        <f t="shared" si="1"/>
        <v>0.21121899731925686</v>
      </c>
      <c r="AK20">
        <f t="shared" si="1"/>
        <v>0.21044575497496099</v>
      </c>
      <c r="AL20">
        <f t="shared" si="1"/>
        <v>0.20967251263066511</v>
      </c>
      <c r="AM20">
        <f t="shared" si="1"/>
        <v>0.20889927028636923</v>
      </c>
      <c r="AN20">
        <f t="shared" si="1"/>
        <v>0.20812602794207313</v>
      </c>
      <c r="AO20">
        <f t="shared" si="1"/>
        <v>0.20735278559777726</v>
      </c>
      <c r="AP20">
        <f t="shared" si="1"/>
        <v>0.20657954325348138</v>
      </c>
      <c r="AQ20">
        <f t="shared" si="1"/>
        <v>0.2058063009091855</v>
      </c>
      <c r="AR20">
        <f t="shared" si="1"/>
        <v>0.20503305856488963</v>
      </c>
      <c r="AS20">
        <f t="shared" si="1"/>
        <v>0.20425981622059375</v>
      </c>
      <c r="AT20">
        <f t="shared" si="1"/>
        <v>0.20348657387629787</v>
      </c>
      <c r="AU20">
        <f t="shared" si="1"/>
        <v>0.20271333153200199</v>
      </c>
      <c r="AV20">
        <f t="shared" si="1"/>
        <v>0.20194008918770612</v>
      </c>
      <c r="AW20">
        <f t="shared" si="2"/>
        <v>0.20116684684341024</v>
      </c>
      <c r="AX20">
        <f t="shared" si="2"/>
        <v>0.20039360449911436</v>
      </c>
      <c r="AY20">
        <f t="shared" si="2"/>
        <v>0.19962036215481849</v>
      </c>
      <c r="AZ20">
        <f t="shared" si="2"/>
        <v>0.19884711981052261</v>
      </c>
    </row>
    <row r="21" spans="1:52" x14ac:dyDescent="0.2">
      <c r="A21" s="6" t="s">
        <v>38</v>
      </c>
      <c r="B21" s="28">
        <f>'Calculations 45to54'!B202</f>
        <v>0.22399999999999995</v>
      </c>
      <c r="C21" s="28">
        <f>'Calculations 45to54'!C202</f>
        <v>0.21831279280781218</v>
      </c>
      <c r="D21" s="28">
        <f>'Calculations 45to54'!D202</f>
        <v>0.21592296545121539</v>
      </c>
      <c r="E21" s="28">
        <f>'Calculations 45to54'!E202</f>
        <v>0.21447628024915386</v>
      </c>
      <c r="F21" s="28">
        <f>'Calculations 45to54'!F202</f>
        <v>0.21322597662338755</v>
      </c>
      <c r="G21" s="28">
        <f>'Calculations 45to54'!G202</f>
        <v>0.21292241195560849</v>
      </c>
      <c r="H21" s="28">
        <f>'Calculations 45to54'!H202</f>
        <v>0.21236551952722407</v>
      </c>
      <c r="I21" s="28">
        <f>'Calculations 45to54'!I202</f>
        <v>0.21541104862570723</v>
      </c>
      <c r="J21" s="28">
        <f>'Calculations 45to54'!J202</f>
        <v>0.22081670794236397</v>
      </c>
      <c r="K21" s="28">
        <f>'Calculations 45to54'!K202</f>
        <v>0.22636746869047417</v>
      </c>
      <c r="L21" s="28">
        <f>'Calculations 45to54'!L202</f>
        <v>0.21529337543938804</v>
      </c>
      <c r="M21" s="28">
        <f>'Calculations 45to54'!M202</f>
        <v>0.21461404058151437</v>
      </c>
      <c r="N21" s="28">
        <f>'Calculations 45to54'!N202</f>
        <v>0.21391043667490592</v>
      </c>
      <c r="O21" s="28">
        <f>'Calculations 45to54'!O202</f>
        <v>0.21318317721959479</v>
      </c>
      <c r="P21" s="28">
        <f>'Calculations 45to54'!P202</f>
        <v>0.2124328911769372</v>
      </c>
      <c r="Q21" s="28">
        <f>'Calculations 45to54'!Q202</f>
        <v>0.21166022133188653</v>
      </c>
      <c r="R21" s="28">
        <f>'Calculations 45to54'!R202</f>
        <v>0.21086582268372436</v>
      </c>
      <c r="S21" s="28">
        <f>'Calculations 45to54'!S202</f>
        <v>0.2100503608691329</v>
      </c>
      <c r="T21" s="28">
        <f>'Calculations 45to54'!T202</f>
        <v>0.2092145106211728</v>
      </c>
      <c r="U21" s="28">
        <f>'Calculations 45to54'!U202</f>
        <v>0.20835895426744794</v>
      </c>
      <c r="V21" s="28">
        <f>'Calculations 45to54'!V202</f>
        <v>0.20748438027039981</v>
      </c>
      <c r="W21" s="28">
        <f>'Calculations 45to54'!W202</f>
        <v>0.20659148181241238</v>
      </c>
      <c r="X21" s="28">
        <f>'Calculations 45to54'!X202</f>
        <v>0.20568095542805231</v>
      </c>
      <c r="Y21" s="28">
        <f>'Calculations 45to54'!Y202</f>
        <v>0.20475349968551329</v>
      </c>
      <c r="Z21" s="28">
        <f>'Calculations 45to54'!Z202</f>
        <v>0.20380981391900904</v>
      </c>
      <c r="AA21" s="28">
        <f>'Calculations 45to54'!AA202</f>
        <v>0.20285059701359034</v>
      </c>
      <c r="AB21" s="28">
        <f>'Calculations 45to54'!AB202</f>
        <v>0.20187654624356546</v>
      </c>
      <c r="AC21" s="28">
        <f>'Calculations 45to54'!AC202</f>
        <v>0.20088835616544873</v>
      </c>
      <c r="AD21" s="28">
        <f>'Calculations 45to54'!AD202</f>
        <v>0.19988671756609031</v>
      </c>
      <c r="AE21" s="28">
        <f>'Calculations 45to54'!AE202</f>
        <v>0.19887231646640163</v>
      </c>
      <c r="AF21" s="28">
        <f>'Calculations 45to54'!AF202</f>
        <v>0.19784583318084953</v>
      </c>
      <c r="AG21">
        <f t="shared" si="1"/>
        <v>0.19926004003195485</v>
      </c>
      <c r="AH21">
        <f t="shared" si="1"/>
        <v>0.19856067668619004</v>
      </c>
      <c r="AI21">
        <f t="shared" si="1"/>
        <v>0.19786131334042523</v>
      </c>
      <c r="AJ21">
        <f t="shared" si="1"/>
        <v>0.19716194999466019</v>
      </c>
      <c r="AK21">
        <f t="shared" si="1"/>
        <v>0.19646258664889538</v>
      </c>
      <c r="AL21">
        <f t="shared" si="1"/>
        <v>0.19576322330313056</v>
      </c>
      <c r="AM21">
        <f t="shared" si="1"/>
        <v>0.19506385995736553</v>
      </c>
      <c r="AN21">
        <f t="shared" si="1"/>
        <v>0.19436449661160071</v>
      </c>
      <c r="AO21">
        <f t="shared" si="1"/>
        <v>0.1936651332658359</v>
      </c>
      <c r="AP21">
        <f t="shared" si="1"/>
        <v>0.19296576992007108</v>
      </c>
      <c r="AQ21">
        <f t="shared" si="1"/>
        <v>0.19226640657430605</v>
      </c>
      <c r="AR21">
        <f t="shared" si="1"/>
        <v>0.19156704322854123</v>
      </c>
      <c r="AS21">
        <f t="shared" si="1"/>
        <v>0.19086767988277642</v>
      </c>
      <c r="AT21">
        <f t="shared" si="1"/>
        <v>0.19016831653701138</v>
      </c>
      <c r="AU21">
        <f t="shared" si="1"/>
        <v>0.18946895319124657</v>
      </c>
      <c r="AV21">
        <f t="shared" si="1"/>
        <v>0.18876958984548176</v>
      </c>
      <c r="AW21">
        <f t="shared" si="2"/>
        <v>0.18807022649971694</v>
      </c>
      <c r="AX21">
        <f t="shared" si="2"/>
        <v>0.18737086315395191</v>
      </c>
      <c r="AY21">
        <f t="shared" si="2"/>
        <v>0.18667149980818709</v>
      </c>
      <c r="AZ21">
        <f t="shared" si="2"/>
        <v>0.18597213646242228</v>
      </c>
    </row>
    <row r="22" spans="1:52" x14ac:dyDescent="0.2">
      <c r="A22" s="6" t="s">
        <v>39</v>
      </c>
      <c r="B22" s="28">
        <f>'Calculations 45to54'!B203</f>
        <v>0.23324396782841827</v>
      </c>
      <c r="C22" s="28">
        <f>'Calculations 45to54'!C203</f>
        <v>0.22747700209631472</v>
      </c>
      <c r="D22" s="28">
        <f>'Calculations 45to54'!D203</f>
        <v>0.22521975073478312</v>
      </c>
      <c r="E22" s="28">
        <f>'Calculations 45to54'!E203</f>
        <v>0.22389881412280482</v>
      </c>
      <c r="F22" s="28">
        <f>'Calculations 45to54'!F203</f>
        <v>0.22266231473093057</v>
      </c>
      <c r="G22" s="28">
        <f>'Calculations 45to54'!G203</f>
        <v>0.22226962350840948</v>
      </c>
      <c r="H22" s="28">
        <f>'Calculations 45to54'!H203</f>
        <v>0.22154021725622375</v>
      </c>
      <c r="I22" s="28">
        <f>'Calculations 45to54'!I203</f>
        <v>0.22457769843875686</v>
      </c>
      <c r="J22" s="28">
        <f>'Calculations 45to54'!J203</f>
        <v>0.23020495415484629</v>
      </c>
      <c r="K22" s="28">
        <f>'Calculations 45to54'!K203</f>
        <v>0.23609612526696283</v>
      </c>
      <c r="L22" s="28">
        <f>'Calculations 45to54'!L203</f>
        <v>0.22467497989169297</v>
      </c>
      <c r="M22" s="28">
        <f>'Calculations 45to54'!M203</f>
        <v>0.22398682854366547</v>
      </c>
      <c r="N22" s="28">
        <f>'Calculations 45to54'!N203</f>
        <v>0.2232715401151058</v>
      </c>
      <c r="O22" s="28">
        <f>'Calculations 45to54'!O203</f>
        <v>0.22252977657018905</v>
      </c>
      <c r="P22" s="28">
        <f>'Calculations 45to54'!P203</f>
        <v>0.22176221993596154</v>
      </c>
      <c r="Q22" s="28">
        <f>'Calculations 45to54'!Q203</f>
        <v>0.22096957032198769</v>
      </c>
      <c r="R22" s="28">
        <f>'Calculations 45to54'!R203</f>
        <v>0.22015254396894643</v>
      </c>
      <c r="S22" s="28">
        <f>'Calculations 45to54'!S203</f>
        <v>0.21931187133161961</v>
      </c>
      <c r="T22" s="28">
        <f>'Calculations 45to54'!T203</f>
        <v>0.21844829520129022</v>
      </c>
      <c r="U22" s="28">
        <f>'Calculations 45to54'!U203</f>
        <v>0.21756256887217734</v>
      </c>
      <c r="V22" s="28">
        <f>'Calculations 45to54'!V203</f>
        <v>0.21665545435609776</v>
      </c>
      <c r="W22" s="28">
        <f>'Calculations 45to54'!W203</f>
        <v>0.21572772064916071</v>
      </c>
      <c r="X22" s="28">
        <f>'Calculations 45to54'!X203</f>
        <v>0.21478014205384763</v>
      </c>
      <c r="Y22" s="28">
        <f>'Calculations 45to54'!Y203</f>
        <v>0.21381349655945794</v>
      </c>
      <c r="Z22" s="28">
        <f>'Calculations 45to54'!Z203</f>
        <v>0.21282856428347369</v>
      </c>
      <c r="AA22" s="28">
        <f>'Calculations 45to54'!AA203</f>
        <v>0.21182612597601877</v>
      </c>
      <c r="AB22" s="28">
        <f>'Calculations 45to54'!AB203</f>
        <v>0.21080696158919107</v>
      </c>
      <c r="AC22" s="28">
        <f>'Calculations 45to54'!AC203</f>
        <v>0.20977184891269474</v>
      </c>
      <c r="AD22" s="28">
        <f>'Calculations 45to54'!AD203</f>
        <v>0.20872156227682456</v>
      </c>
      <c r="AE22" s="28">
        <f>'Calculations 45to54'!AE203</f>
        <v>0.20765687132353539</v>
      </c>
      <c r="AF22" s="28">
        <f>'Calculations 45to54'!AF203</f>
        <v>0.20657853984599034</v>
      </c>
      <c r="AG22">
        <f t="shared" si="1"/>
        <v>0.20816658141239519</v>
      </c>
      <c r="AH22">
        <f t="shared" si="1"/>
        <v>0.20744911381777209</v>
      </c>
      <c r="AI22">
        <f t="shared" si="1"/>
        <v>0.20673164622314877</v>
      </c>
      <c r="AJ22">
        <f t="shared" si="1"/>
        <v>0.20601417862852545</v>
      </c>
      <c r="AK22">
        <f t="shared" si="1"/>
        <v>0.20529671103390235</v>
      </c>
      <c r="AL22">
        <f t="shared" si="1"/>
        <v>0.20457924343927902</v>
      </c>
      <c r="AM22">
        <f t="shared" si="1"/>
        <v>0.2038617758446557</v>
      </c>
      <c r="AN22">
        <f t="shared" si="1"/>
        <v>0.2031443082500326</v>
      </c>
      <c r="AO22">
        <f t="shared" si="1"/>
        <v>0.20242684065540928</v>
      </c>
      <c r="AP22">
        <f t="shared" si="1"/>
        <v>0.20170937306078618</v>
      </c>
      <c r="AQ22">
        <f t="shared" si="1"/>
        <v>0.20099190546616286</v>
      </c>
      <c r="AR22">
        <f t="shared" si="1"/>
        <v>0.20027443787153953</v>
      </c>
      <c r="AS22">
        <f t="shared" si="1"/>
        <v>0.19955697027691643</v>
      </c>
      <c r="AT22">
        <f t="shared" si="1"/>
        <v>0.19883950268229311</v>
      </c>
      <c r="AU22">
        <f t="shared" si="1"/>
        <v>0.19812203508767001</v>
      </c>
      <c r="AV22">
        <f t="shared" si="1"/>
        <v>0.19740456749304669</v>
      </c>
      <c r="AW22">
        <f t="shared" si="2"/>
        <v>0.19668709989842337</v>
      </c>
      <c r="AX22">
        <f t="shared" si="2"/>
        <v>0.19596963230380027</v>
      </c>
      <c r="AY22">
        <f t="shared" si="2"/>
        <v>0.19525216470917695</v>
      </c>
      <c r="AZ22">
        <f t="shared" si="2"/>
        <v>0.19453469711455362</v>
      </c>
    </row>
    <row r="23" spans="1:52" x14ac:dyDescent="0.2">
      <c r="A23" s="6" t="s">
        <v>40</v>
      </c>
      <c r="B23" s="28">
        <f>'Calculations 45to54'!B204</f>
        <v>0.25316455696202533</v>
      </c>
      <c r="C23" s="28">
        <f>'Calculations 45to54'!C204</f>
        <v>0.24705065036290877</v>
      </c>
      <c r="D23" s="28">
        <f>'Calculations 45to54'!D204</f>
        <v>0.24451825201416752</v>
      </c>
      <c r="E23" s="28">
        <f>'Calculations 45to54'!E204</f>
        <v>0.24305188992123586</v>
      </c>
      <c r="F23" s="28">
        <f>'Calculations 45to54'!F204</f>
        <v>0.24184250576530877</v>
      </c>
      <c r="G23" s="28">
        <f>'Calculations 45to54'!G204</f>
        <v>0.24173345064405274</v>
      </c>
      <c r="H23" s="28">
        <f>'Calculations 45to54'!H204</f>
        <v>0.24137612893072644</v>
      </c>
      <c r="I23" s="28">
        <f>'Calculations 45to54'!I204</f>
        <v>0.2449840630017191</v>
      </c>
      <c r="J23" s="28">
        <f>'Calculations 45to54'!J204</f>
        <v>0.25114755827320445</v>
      </c>
      <c r="K23" s="28">
        <f>'Calculations 45to54'!K204</f>
        <v>0.25743491175635086</v>
      </c>
      <c r="L23" s="28">
        <f>'Calculations 45to54'!L204</f>
        <v>0.24534636197027809</v>
      </c>
      <c r="M23" s="28">
        <f>'Calculations 45to54'!M204</f>
        <v>0.24478115108530193</v>
      </c>
      <c r="N23" s="28">
        <f>'Calculations 45to54'!N204</f>
        <v>0.24418865342733057</v>
      </c>
      <c r="O23" s="28">
        <f>'Calculations 45to54'!O204</f>
        <v>0.24356936014346561</v>
      </c>
      <c r="P23" s="28">
        <f>'Calculations 45to54'!P204</f>
        <v>0.24292378186217348</v>
      </c>
      <c r="Q23" s="28">
        <f>'Calculations 45to54'!Q204</f>
        <v>0.24225244733458587</v>
      </c>
      <c r="R23" s="28">
        <f>'Calculations 45to54'!R204</f>
        <v>0.24155590208408576</v>
      </c>
      <c r="S23" s="28">
        <f>'Calculations 45to54'!S204</f>
        <v>0.24083470706743129</v>
      </c>
      <c r="T23" s="28">
        <f>'Calculations 45to54'!T204</f>
        <v>0.24008943735048605</v>
      </c>
      <c r="U23" s="28">
        <f>'Calculations 45to54'!U204</f>
        <v>0.23932068080147975</v>
      </c>
      <c r="V23" s="28">
        <f>'Calculations 45to54'!V204</f>
        <v>0.23852903680452475</v>
      </c>
      <c r="W23" s="28">
        <f>'Calculations 45to54'!W204</f>
        <v>0.23771511499597486</v>
      </c>
      <c r="X23" s="28">
        <f>'Calculations 45to54'!X204</f>
        <v>0.23687953402598652</v>
      </c>
      <c r="Y23" s="28">
        <f>'Calculations 45to54'!Y204</f>
        <v>0.23602292034750499</v>
      </c>
      <c r="Z23" s="28">
        <f>'Calculations 45to54'!Z204</f>
        <v>0.23514590703468358</v>
      </c>
      <c r="AA23" s="28">
        <f>'Calculations 45to54'!AA204</f>
        <v>0.23424913263258229</v>
      </c>
      <c r="AB23" s="28">
        <f>'Calculations 45to54'!AB204</f>
        <v>0.23333324003979275</v>
      </c>
      <c r="AC23" s="28">
        <f>'Calculations 45to54'!AC204</f>
        <v>0.2323988754254713</v>
      </c>
      <c r="AD23" s="28">
        <f>'Calculations 45to54'!AD204</f>
        <v>0.23144668718207109</v>
      </c>
      <c r="AE23" s="28">
        <f>'Calculations 45to54'!AE204</f>
        <v>0.23047732491489864</v>
      </c>
      <c r="AF23" s="28">
        <f>'Calculations 45to54'!AF204</f>
        <v>0.229491438469443</v>
      </c>
      <c r="AG23">
        <f t="shared" si="1"/>
        <v>0.23135434793495446</v>
      </c>
      <c r="AH23">
        <f t="shared" si="1"/>
        <v>0.23075985019977785</v>
      </c>
      <c r="AI23">
        <f t="shared" si="1"/>
        <v>0.23016535246460101</v>
      </c>
      <c r="AJ23">
        <f t="shared" si="1"/>
        <v>0.2295708547294244</v>
      </c>
      <c r="AK23">
        <f t="shared" si="1"/>
        <v>0.22897635699424757</v>
      </c>
      <c r="AL23">
        <f t="shared" si="1"/>
        <v>0.22838185925907073</v>
      </c>
      <c r="AM23">
        <f t="shared" si="1"/>
        <v>0.22778736152389412</v>
      </c>
      <c r="AN23">
        <f t="shared" si="1"/>
        <v>0.22719286378871728</v>
      </c>
      <c r="AO23">
        <f t="shared" si="1"/>
        <v>0.22659836605354067</v>
      </c>
      <c r="AP23">
        <f t="shared" si="1"/>
        <v>0.22600386831836383</v>
      </c>
      <c r="AQ23">
        <f t="shared" si="1"/>
        <v>0.22540937058318722</v>
      </c>
      <c r="AR23">
        <f t="shared" si="1"/>
        <v>0.22481487284801038</v>
      </c>
      <c r="AS23">
        <f t="shared" si="1"/>
        <v>0.22422037511283377</v>
      </c>
      <c r="AT23">
        <f t="shared" si="1"/>
        <v>0.22362587737765693</v>
      </c>
      <c r="AU23">
        <f t="shared" si="1"/>
        <v>0.2230313796424801</v>
      </c>
      <c r="AV23">
        <f t="shared" si="1"/>
        <v>0.22243688190730349</v>
      </c>
      <c r="AW23">
        <f t="shared" si="2"/>
        <v>0.22184238417212665</v>
      </c>
      <c r="AX23">
        <f t="shared" si="2"/>
        <v>0.22124788643695004</v>
      </c>
      <c r="AY23">
        <f t="shared" si="2"/>
        <v>0.2206533887017732</v>
      </c>
      <c r="AZ23">
        <f t="shared" si="2"/>
        <v>0.22005889096659659</v>
      </c>
    </row>
    <row r="24" spans="1:52" x14ac:dyDescent="0.2">
      <c r="A24" s="6" t="s">
        <v>41</v>
      </c>
      <c r="B24" s="28">
        <f>'Calculations 45to54'!B205</f>
        <v>0.22115384615384623</v>
      </c>
      <c r="C24" s="28">
        <f>'Calculations 45to54'!C205</f>
        <v>0.21557084190573483</v>
      </c>
      <c r="D24" s="28">
        <f>'Calculations 45to54'!D205</f>
        <v>0.2133142723767108</v>
      </c>
      <c r="E24" s="28">
        <f>'Calculations 45to54'!E205</f>
        <v>0.21202685565701473</v>
      </c>
      <c r="F24" s="28">
        <f>'Calculations 45to54'!F205</f>
        <v>0.21091437917737402</v>
      </c>
      <c r="G24" s="28">
        <f>'Calculations 45to54'!G205</f>
        <v>0.21067264943098832</v>
      </c>
      <c r="H24" s="28">
        <f>'Calculations 45to54'!H205</f>
        <v>0.21020365376223932</v>
      </c>
      <c r="I24" s="28">
        <f>'Calculations 45to54'!I205</f>
        <v>0.21340120831859691</v>
      </c>
      <c r="J24" s="28">
        <f>'Calculations 45to54'!J205</f>
        <v>0.21899454481025935</v>
      </c>
      <c r="K24" s="28">
        <f>'Calculations 45to54'!K205</f>
        <v>0.22473011505243723</v>
      </c>
      <c r="L24" s="28">
        <f>'Calculations 45to54'!L205</f>
        <v>0.21368288957825171</v>
      </c>
      <c r="M24" s="28">
        <f>'Calculations 45to54'!M205</f>
        <v>0.21312611871275244</v>
      </c>
      <c r="N24" s="28">
        <f>'Calculations 45to54'!N205</f>
        <v>0.21254490162497591</v>
      </c>
      <c r="O24" s="28">
        <f>'Calculations 45to54'!O205</f>
        <v>0.21193970137216375</v>
      </c>
      <c r="P24" s="28">
        <f>'Calculations 45to54'!P205</f>
        <v>0.21131100263127811</v>
      </c>
      <c r="Q24" s="28">
        <f>'Calculations 45to54'!Q205</f>
        <v>0.21065931010035557</v>
      </c>
      <c r="R24" s="28">
        <f>'Calculations 45to54'!R205</f>
        <v>0.20998514691231174</v>
      </c>
      <c r="S24" s="28">
        <f>'Calculations 45to54'!S205</f>
        <v>0.20928905306551429</v>
      </c>
      <c r="T24" s="28">
        <f>'Calculations 45to54'!T205</f>
        <v>0.20857158387517818</v>
      </c>
      <c r="U24" s="28">
        <f>'Calculations 45to54'!U205</f>
        <v>0.20783330844940459</v>
      </c>
      <c r="V24" s="28">
        <f>'Calculations 45to54'!V205</f>
        <v>0.207074808193391</v>
      </c>
      <c r="W24" s="28">
        <f>'Calculations 45to54'!W205</f>
        <v>0.20629667534511764</v>
      </c>
      <c r="X24" s="28">
        <f>'Calculations 45to54'!X205</f>
        <v>0.20549951154549478</v>
      </c>
      <c r="Y24" s="28">
        <f>'Calculations 45to54'!Y205</f>
        <v>0.20468392644572925</v>
      </c>
      <c r="Z24" s="28">
        <f>'Calculations 45to54'!Z205</f>
        <v>0.20385053635436609</v>
      </c>
      <c r="AA24" s="28">
        <f>'Calculations 45to54'!AA205</f>
        <v>0.20299996292621508</v>
      </c>
      <c r="AB24" s="28">
        <f>'Calculations 45to54'!AB205</f>
        <v>0.20213283189508482</v>
      </c>
      <c r="AC24" s="28">
        <f>'Calculations 45to54'!AC205</f>
        <v>0.20124977185200751</v>
      </c>
      <c r="AD24" s="28">
        <f>'Calculations 45to54'!AD205</f>
        <v>0.20035141307036378</v>
      </c>
      <c r="AE24" s="28">
        <f>'Calculations 45to54'!AE205</f>
        <v>0.19943838637908362</v>
      </c>
      <c r="AF24" s="28">
        <f>'Calculations 45to54'!AF205</f>
        <v>0.19851132208485156</v>
      </c>
      <c r="AG24">
        <f t="shared" si="1"/>
        <v>0.20012047360504193</v>
      </c>
      <c r="AH24">
        <f t="shared" si="1"/>
        <v>0.19953926423547985</v>
      </c>
      <c r="AI24">
        <f t="shared" si="1"/>
        <v>0.19895805486591778</v>
      </c>
      <c r="AJ24">
        <f t="shared" si="1"/>
        <v>0.1983768454963557</v>
      </c>
      <c r="AK24">
        <f t="shared" si="1"/>
        <v>0.19779563612679363</v>
      </c>
      <c r="AL24">
        <f t="shared" si="1"/>
        <v>0.19721442675723155</v>
      </c>
      <c r="AM24">
        <f t="shared" si="1"/>
        <v>0.19663321738766948</v>
      </c>
      <c r="AN24">
        <f t="shared" si="1"/>
        <v>0.1960520080181074</v>
      </c>
      <c r="AO24">
        <f t="shared" si="1"/>
        <v>0.19547079864854511</v>
      </c>
      <c r="AP24">
        <f t="shared" si="1"/>
        <v>0.19488958927898303</v>
      </c>
      <c r="AQ24">
        <f t="shared" si="1"/>
        <v>0.19430837990942096</v>
      </c>
      <c r="AR24">
        <f t="shared" si="1"/>
        <v>0.19372717053985888</v>
      </c>
      <c r="AS24">
        <f t="shared" si="1"/>
        <v>0.19314596117029681</v>
      </c>
      <c r="AT24">
        <f t="shared" si="1"/>
        <v>0.19256475180073473</v>
      </c>
      <c r="AU24">
        <f t="shared" si="1"/>
        <v>0.19198354243117266</v>
      </c>
      <c r="AV24">
        <f t="shared" si="1"/>
        <v>0.19140233306161059</v>
      </c>
      <c r="AW24">
        <f t="shared" si="2"/>
        <v>0.19082112369204851</v>
      </c>
      <c r="AX24">
        <f t="shared" si="2"/>
        <v>0.19023991432248644</v>
      </c>
      <c r="AY24">
        <f t="shared" si="2"/>
        <v>0.18965870495292436</v>
      </c>
      <c r="AZ24">
        <f t="shared" si="2"/>
        <v>0.18907749558336229</v>
      </c>
    </row>
    <row r="25" spans="1:52" x14ac:dyDescent="0.2">
      <c r="A25" s="6" t="s">
        <v>42</v>
      </c>
      <c r="B25" s="28">
        <f>'Calculations 45to54'!B206</f>
        <v>0.23834537097833222</v>
      </c>
      <c r="C25" s="28">
        <f>'Calculations 45to54'!C206</f>
        <v>0.23242458314868517</v>
      </c>
      <c r="D25" s="28">
        <f>'Calculations 45to54'!D206</f>
        <v>0.22999517467041661</v>
      </c>
      <c r="E25" s="28">
        <f>'Calculations 45to54'!E206</f>
        <v>0.22853225451406628</v>
      </c>
      <c r="F25" s="28">
        <f>'Calculations 45to54'!F206</f>
        <v>0.22721425586535099</v>
      </c>
      <c r="G25" s="28">
        <f>'Calculations 45to54'!G206</f>
        <v>0.22680812130426597</v>
      </c>
      <c r="H25" s="28">
        <f>'Calculations 45to54'!H206</f>
        <v>0.2261010697780351</v>
      </c>
      <c r="I25" s="28">
        <f>'Calculations 45to54'!I206</f>
        <v>0.22922135345107114</v>
      </c>
      <c r="J25" s="28">
        <f>'Calculations 45to54'!J206</f>
        <v>0.23489241045363596</v>
      </c>
      <c r="K25" s="28">
        <f>'Calculations 45to54'!K206</f>
        <v>0.24074242997645229</v>
      </c>
      <c r="L25" s="28">
        <f>'Calculations 45to54'!L206</f>
        <v>0.22911584622201922</v>
      </c>
      <c r="M25" s="28">
        <f>'Calculations 45to54'!M206</f>
        <v>0.22837652263797328</v>
      </c>
      <c r="N25" s="28">
        <f>'Calculations 45to54'!N206</f>
        <v>0.22761052214664518</v>
      </c>
      <c r="O25" s="28">
        <f>'Calculations 45to54'!O206</f>
        <v>0.22681854567121437</v>
      </c>
      <c r="P25" s="28">
        <f>'Calculations 45to54'!P206</f>
        <v>0.22600131071801785</v>
      </c>
      <c r="Q25" s="28">
        <f>'Calculations 45to54'!Q206</f>
        <v>0.22515954950305928</v>
      </c>
      <c r="R25" s="28">
        <f>'Calculations 45to54'!R206</f>
        <v>0.22429400711358866</v>
      </c>
      <c r="S25" s="28">
        <f>'Calculations 45to54'!S206</f>
        <v>0.22340543970928803</v>
      </c>
      <c r="T25" s="28">
        <f>'Calculations 45to54'!T206</f>
        <v>0.22249461276720728</v>
      </c>
      <c r="U25" s="28">
        <f>'Calculations 45to54'!U206</f>
        <v>0.22156229937423397</v>
      </c>
      <c r="V25" s="28">
        <f>'Calculations 45to54'!V206</f>
        <v>0.22060927857047669</v>
      </c>
      <c r="W25" s="28">
        <f>'Calculations 45to54'!W206</f>
        <v>0.21963633374660343</v>
      </c>
      <c r="X25" s="28">
        <f>'Calculations 45to54'!X206</f>
        <v>0.21864425109775423</v>
      </c>
      <c r="Y25" s="28">
        <f>'Calculations 45to54'!Y206</f>
        <v>0.21763381813633045</v>
      </c>
      <c r="Z25" s="28">
        <f>'Calculations 45to54'!Z206</f>
        <v>0.21660582226556718</v>
      </c>
      <c r="AA25" s="28">
        <f>'Calculations 45to54'!AA206</f>
        <v>0.21556104941547638</v>
      </c>
      <c r="AB25" s="28">
        <f>'Calculations 45to54'!AB206</f>
        <v>0.21450028274238864</v>
      </c>
      <c r="AC25" s="28">
        <f>'Calculations 45to54'!AC206</f>
        <v>0.21342430139301816</v>
      </c>
      <c r="AD25" s="28">
        <f>'Calculations 45to54'!AD206</f>
        <v>0.21233387933365308</v>
      </c>
      <c r="AE25" s="28">
        <f>'Calculations 45to54'!AE206</f>
        <v>0.21122978424478897</v>
      </c>
      <c r="AF25" s="28">
        <f>'Calculations 45to54'!AF206</f>
        <v>0.21011277648124196</v>
      </c>
      <c r="AG25">
        <f t="shared" si="1"/>
        <v>0.21162194391608224</v>
      </c>
      <c r="AH25">
        <f t="shared" si="1"/>
        <v>0.2108575749724686</v>
      </c>
      <c r="AI25">
        <f t="shared" si="1"/>
        <v>0.21009320602885517</v>
      </c>
      <c r="AJ25">
        <f t="shared" si="1"/>
        <v>0.20932883708524153</v>
      </c>
      <c r="AK25">
        <f t="shared" si="1"/>
        <v>0.2085644681416281</v>
      </c>
      <c r="AL25">
        <f t="shared" si="1"/>
        <v>0.20780009919801445</v>
      </c>
      <c r="AM25">
        <f t="shared" si="1"/>
        <v>0.20703573025440103</v>
      </c>
      <c r="AN25">
        <f t="shared" si="1"/>
        <v>0.20627136131078738</v>
      </c>
      <c r="AO25">
        <f t="shared" si="1"/>
        <v>0.20550699236717396</v>
      </c>
      <c r="AP25">
        <f t="shared" si="1"/>
        <v>0.20474262342356031</v>
      </c>
      <c r="AQ25">
        <f t="shared" si="1"/>
        <v>0.20397825447994689</v>
      </c>
      <c r="AR25">
        <f t="shared" si="1"/>
        <v>0.20321388553633324</v>
      </c>
      <c r="AS25">
        <f t="shared" si="1"/>
        <v>0.20244951659271981</v>
      </c>
      <c r="AT25">
        <f t="shared" si="1"/>
        <v>0.20168514764910617</v>
      </c>
      <c r="AU25">
        <f t="shared" si="1"/>
        <v>0.20092077870549274</v>
      </c>
      <c r="AV25">
        <f t="shared" si="1"/>
        <v>0.20015640976187932</v>
      </c>
      <c r="AW25">
        <f t="shared" si="2"/>
        <v>0.19939204081826567</v>
      </c>
      <c r="AX25">
        <f t="shared" si="2"/>
        <v>0.19862767187465225</v>
      </c>
      <c r="AY25">
        <f t="shared" si="2"/>
        <v>0.1978633029310386</v>
      </c>
      <c r="AZ25">
        <f t="shared" si="2"/>
        <v>0.19709893398742517</v>
      </c>
    </row>
    <row r="26" spans="1:52" x14ac:dyDescent="0.2">
      <c r="A26" s="6" t="s">
        <v>105</v>
      </c>
      <c r="B26" s="28">
        <f>'Calculations 45to54'!B207</f>
        <v>0.22371967654986522</v>
      </c>
      <c r="C26" s="28">
        <f>'Calculations 45to54'!C207</f>
        <v>0.21815091159702962</v>
      </c>
      <c r="D26" s="28">
        <f>'Calculations 45to54'!D207</f>
        <v>0.21594954878920944</v>
      </c>
      <c r="E26" s="28">
        <f>'Calculations 45to54'!E207</f>
        <v>0.21472886607682312</v>
      </c>
      <c r="F26" s="28">
        <f>'Calculations 45to54'!F207</f>
        <v>0.21366665521978778</v>
      </c>
      <c r="G26" s="28">
        <f>'Calculations 45to54'!G207</f>
        <v>0.21345331059568262</v>
      </c>
      <c r="H26" s="28">
        <f>'Calculations 45to54'!H207</f>
        <v>0.21300492052681141</v>
      </c>
      <c r="I26" s="28">
        <f>'Calculations 45to54'!I207</f>
        <v>0.21630278239685857</v>
      </c>
      <c r="J26" s="28">
        <f>'Calculations 45to54'!J207</f>
        <v>0.22205587629523371</v>
      </c>
      <c r="K26" s="28">
        <f>'Calculations 45to54'!K207</f>
        <v>0.22794863869535814</v>
      </c>
      <c r="L26" s="28">
        <f>'Calculations 45to54'!L207</f>
        <v>0.21681282598850418</v>
      </c>
      <c r="M26" s="28">
        <f>'Calculations 45to54'!M207</f>
        <v>0.21631498173524721</v>
      </c>
      <c r="N26" s="28">
        <f>'Calculations 45to54'!N207</f>
        <v>0.21579270211596058</v>
      </c>
      <c r="O26" s="28">
        <f>'Calculations 45to54'!O207</f>
        <v>0.21524638794654607</v>
      </c>
      <c r="P26" s="28">
        <f>'Calculations 45to54'!P207</f>
        <v>0.21467646248886862</v>
      </c>
      <c r="Q26" s="28">
        <f>'Calculations 45to54'!Q207</f>
        <v>0.21408336995824612</v>
      </c>
      <c r="R26" s="28">
        <f>'Calculations 45to54'!R207</f>
        <v>0.21346757403981689</v>
      </c>
      <c r="S26" s="28">
        <f>'Calculations 45to54'!S207</f>
        <v>0.21282955641772042</v>
      </c>
      <c r="T26" s="28">
        <f>'Calculations 45to54'!T207</f>
        <v>0.21216981532079121</v>
      </c>
      <c r="U26" s="28">
        <f>'Calculations 45to54'!U207</f>
        <v>0.21148886408826101</v>
      </c>
      <c r="V26" s="28">
        <f>'Calculations 45to54'!V207</f>
        <v>0.21078722975870834</v>
      </c>
      <c r="W26" s="28">
        <f>'Calculations 45to54'!W207</f>
        <v>0.21006545168530494</v>
      </c>
      <c r="X26" s="28">
        <f>'Calculations 45to54'!X207</f>
        <v>0.20932408018012125</v>
      </c>
      <c r="Y26" s="28">
        <f>'Calculations 45to54'!Y207</f>
        <v>0.2085636751900625</v>
      </c>
      <c r="Z26" s="28">
        <f>'Calculations 45to54'!Z207</f>
        <v>0.20778480500674457</v>
      </c>
      <c r="AA26" s="28">
        <f>'Calculations 45to54'!AA207</f>
        <v>0.20698804501240098</v>
      </c>
      <c r="AB26" s="28">
        <f>'Calculations 45to54'!AB207</f>
        <v>0.20617397646366703</v>
      </c>
      <c r="AC26" s="28">
        <f>'Calculations 45to54'!AC207</f>
        <v>0.2053431853148765</v>
      </c>
      <c r="AD26" s="28">
        <f>'Calculations 45to54'!AD207</f>
        <v>0.20449626108226929</v>
      </c>
      <c r="AE26" s="28">
        <f>'Calculations 45to54'!AE207</f>
        <v>0.20363379575030408</v>
      </c>
      <c r="AF26" s="28">
        <f>'Calculations 45to54'!AF207</f>
        <v>0.20275638272105401</v>
      </c>
      <c r="AG26">
        <f t="shared" si="1"/>
        <v>0.20445781779638983</v>
      </c>
      <c r="AH26">
        <f t="shared" si="1"/>
        <v>0.20393445436227675</v>
      </c>
      <c r="AI26">
        <f t="shared" si="1"/>
        <v>0.2034110909281639</v>
      </c>
      <c r="AJ26">
        <f t="shared" si="1"/>
        <v>0.20288772749405082</v>
      </c>
      <c r="AK26">
        <f t="shared" si="1"/>
        <v>0.20236436405993774</v>
      </c>
      <c r="AL26">
        <f t="shared" si="1"/>
        <v>0.20184100062582466</v>
      </c>
      <c r="AM26">
        <f t="shared" si="1"/>
        <v>0.20131763719171181</v>
      </c>
      <c r="AN26">
        <f t="shared" si="1"/>
        <v>0.20079427375759873</v>
      </c>
      <c r="AO26">
        <f t="shared" si="1"/>
        <v>0.20027091032348565</v>
      </c>
      <c r="AP26">
        <f t="shared" si="1"/>
        <v>0.1997475468893728</v>
      </c>
      <c r="AQ26">
        <f t="shared" si="1"/>
        <v>0.19922418345525972</v>
      </c>
      <c r="AR26">
        <f t="shared" si="1"/>
        <v>0.19870082002114664</v>
      </c>
      <c r="AS26">
        <f t="shared" si="1"/>
        <v>0.19817745658703378</v>
      </c>
      <c r="AT26">
        <f t="shared" si="1"/>
        <v>0.19765409315292071</v>
      </c>
      <c r="AU26">
        <f t="shared" si="1"/>
        <v>0.19713072971880763</v>
      </c>
      <c r="AV26">
        <f t="shared" si="1"/>
        <v>0.19660736628469477</v>
      </c>
      <c r="AW26">
        <f t="shared" si="2"/>
        <v>0.1960840028505817</v>
      </c>
      <c r="AX26">
        <f t="shared" si="2"/>
        <v>0.19556063941646862</v>
      </c>
      <c r="AY26">
        <f t="shared" si="2"/>
        <v>0.19503727598235554</v>
      </c>
      <c r="AZ26">
        <f t="shared" si="2"/>
        <v>0.19451391254824268</v>
      </c>
    </row>
    <row r="27" spans="1:52" x14ac:dyDescent="0.2">
      <c r="A27" s="6" t="s">
        <v>106</v>
      </c>
      <c r="B27" s="28">
        <f>'Calculations 45to54'!B208</f>
        <v>0.2020202020202021</v>
      </c>
      <c r="C27" s="28">
        <f>'Calculations 45to54'!C208</f>
        <v>0.19665040009980037</v>
      </c>
      <c r="D27" s="28">
        <f>'Calculations 45to54'!D208</f>
        <v>0.19426404833997002</v>
      </c>
      <c r="E27" s="28">
        <f>'Calculations 45to54'!E208</f>
        <v>0.19279112395049389</v>
      </c>
      <c r="F27" s="28">
        <f>'Calculations 45to54'!F208</f>
        <v>0.19159376924506158</v>
      </c>
      <c r="G27" s="28">
        <f>'Calculations 45to54'!G208</f>
        <v>0.19136062214264316</v>
      </c>
      <c r="H27" s="28">
        <f>'Calculations 45to54'!H208</f>
        <v>0.19097034577588134</v>
      </c>
      <c r="I27" s="28">
        <f>'Calculations 45to54'!I208</f>
        <v>0.19386289795937184</v>
      </c>
      <c r="J27" s="28">
        <f>'Calculations 45to54'!J208</f>
        <v>0.19880196629627495</v>
      </c>
      <c r="K27" s="28">
        <f>'Calculations 45to54'!K208</f>
        <v>0.20378791004396726</v>
      </c>
      <c r="L27" s="28">
        <f>'Calculations 45to54'!L208</f>
        <v>0.1935853387735984</v>
      </c>
      <c r="M27" s="28">
        <f>'Calculations 45to54'!M208</f>
        <v>0.19296144946204341</v>
      </c>
      <c r="N27" s="28">
        <f>'Calculations 45to54'!N208</f>
        <v>0.19232012047325647</v>
      </c>
      <c r="O27" s="28">
        <f>'Calculations 45to54'!O208</f>
        <v>0.19166176467330004</v>
      </c>
      <c r="P27" s="28">
        <f>'Calculations 45to54'!P208</f>
        <v>0.19098680651055475</v>
      </c>
      <c r="Q27" s="28">
        <f>'Calculations 45to54'!Q208</f>
        <v>0.19029568089342863</v>
      </c>
      <c r="R27" s="28">
        <f>'Calculations 45to54'!R208</f>
        <v>0.18958883209028154</v>
      </c>
      <c r="S27" s="28">
        <f>'Calculations 45to54'!S208</f>
        <v>0.1888667126536839</v>
      </c>
      <c r="T27" s="28">
        <f>'Calculations 45to54'!T208</f>
        <v>0.18812978237092826</v>
      </c>
      <c r="U27" s="28">
        <f>'Calculations 45to54'!U208</f>
        <v>0.1873785072425401</v>
      </c>
      <c r="V27" s="28">
        <f>'Calculations 45to54'!V208</f>
        <v>0.18661335849032984</v>
      </c>
      <c r="W27" s="28">
        <f>'Calculations 45to54'!W208</f>
        <v>0.18583481159638149</v>
      </c>
      <c r="X27" s="28">
        <f>'Calculations 45to54'!X208</f>
        <v>0.18504334537415013</v>
      </c>
      <c r="Y27" s="28">
        <f>'Calculations 45to54'!Y208</f>
        <v>0.18423944107271004</v>
      </c>
      <c r="Z27" s="28">
        <f>'Calculations 45to54'!Z208</f>
        <v>0.18342358151499757</v>
      </c>
      <c r="AA27" s="28">
        <f>'Calculations 45to54'!AA208</f>
        <v>0.18259625027074849</v>
      </c>
      <c r="AB27" s="28">
        <f>'Calculations 45to54'!AB208</f>
        <v>0.18175793086465802</v>
      </c>
      <c r="AC27" s="28">
        <f>'Calculations 45to54'!AC208</f>
        <v>0.18090910602015658</v>
      </c>
      <c r="AD27" s="28">
        <f>'Calculations 45to54'!AD208</f>
        <v>0.18005025693903881</v>
      </c>
      <c r="AE27" s="28">
        <f>'Calculations 45to54'!AE208</f>
        <v>0.17918186261705735</v>
      </c>
      <c r="AF27" s="28">
        <f>'Calculations 45to54'!AF208</f>
        <v>0.17830439919545951</v>
      </c>
      <c r="AG27">
        <f t="shared" si="1"/>
        <v>0.17935468954718248</v>
      </c>
      <c r="AH27">
        <f t="shared" si="1"/>
        <v>0.17873001767417773</v>
      </c>
      <c r="AI27">
        <f t="shared" si="1"/>
        <v>0.17810534580117321</v>
      </c>
      <c r="AJ27">
        <f t="shared" si="1"/>
        <v>0.17748067392816846</v>
      </c>
      <c r="AK27">
        <f t="shared" si="1"/>
        <v>0.17685600205516394</v>
      </c>
      <c r="AL27">
        <f t="shared" si="1"/>
        <v>0.1762313301821592</v>
      </c>
      <c r="AM27">
        <f t="shared" si="1"/>
        <v>0.17560665830915445</v>
      </c>
      <c r="AN27">
        <f t="shared" si="1"/>
        <v>0.17498198643614993</v>
      </c>
      <c r="AO27">
        <f t="shared" si="1"/>
        <v>0.17435731456314518</v>
      </c>
      <c r="AP27">
        <f t="shared" si="1"/>
        <v>0.17373264269014044</v>
      </c>
      <c r="AQ27">
        <f t="shared" si="1"/>
        <v>0.17310797081713591</v>
      </c>
      <c r="AR27">
        <f t="shared" si="1"/>
        <v>0.17248329894413117</v>
      </c>
      <c r="AS27">
        <f t="shared" si="1"/>
        <v>0.17185862707112665</v>
      </c>
      <c r="AT27">
        <f t="shared" si="1"/>
        <v>0.1712339551981219</v>
      </c>
      <c r="AU27">
        <f t="shared" si="1"/>
        <v>0.17060928332511716</v>
      </c>
      <c r="AV27">
        <f t="shared" si="1"/>
        <v>0.16998461145211263</v>
      </c>
      <c r="AW27">
        <f t="shared" si="2"/>
        <v>0.16935993957910789</v>
      </c>
      <c r="AX27">
        <f t="shared" si="2"/>
        <v>0.16873526770610314</v>
      </c>
      <c r="AY27">
        <f t="shared" si="2"/>
        <v>0.16811059583309862</v>
      </c>
      <c r="AZ27">
        <f t="shared" si="2"/>
        <v>0.16748592396009387</v>
      </c>
    </row>
    <row r="28" spans="1:52" x14ac:dyDescent="0.2">
      <c r="A28" s="6" t="s">
        <v>107</v>
      </c>
      <c r="B28" s="28">
        <f>'Calculations 45to54'!B209</f>
        <v>0.24999999999999994</v>
      </c>
      <c r="C28" s="28">
        <f>'Calculations 45to54'!C209</f>
        <v>0.24389848011083196</v>
      </c>
      <c r="D28" s="28">
        <f>'Calculations 45to54'!D209</f>
        <v>0.24144993414852359</v>
      </c>
      <c r="E28" s="28">
        <f>'Calculations 45to54'!E209</f>
        <v>0.24004186837440777</v>
      </c>
      <c r="F28" s="28">
        <f>'Calculations 45to54'!F209</f>
        <v>0.23876325052816341</v>
      </c>
      <c r="G28" s="28">
        <f>'Calculations 45to54'!G209</f>
        <v>0.23832297984177253</v>
      </c>
      <c r="H28" s="28">
        <f>'Calculations 45to54'!H209</f>
        <v>0.23761103717034918</v>
      </c>
      <c r="I28" s="28">
        <f>'Calculations 45to54'!I209</f>
        <v>0.24102229670265454</v>
      </c>
      <c r="J28" s="28">
        <f>'Calculations 45to54'!J209</f>
        <v>0.24713470596564985</v>
      </c>
      <c r="K28" s="28">
        <f>'Calculations 45to54'!K209</f>
        <v>0.2533741076082171</v>
      </c>
      <c r="L28" s="28">
        <f>'Calculations 45to54'!L209</f>
        <v>0.24119775251116868</v>
      </c>
      <c r="M28" s="28">
        <f>'Calculations 45to54'!M209</f>
        <v>0.24050387065408299</v>
      </c>
      <c r="N28" s="28">
        <f>'Calculations 45to54'!N209</f>
        <v>0.2397812878848177</v>
      </c>
      <c r="O28" s="28">
        <f>'Calculations 45to54'!O209</f>
        <v>0.23903062017988103</v>
      </c>
      <c r="P28" s="28">
        <f>'Calculations 45to54'!P209</f>
        <v>0.23825250787127519</v>
      </c>
      <c r="Q28" s="28">
        <f>'Calculations 45to54'!Q209</f>
        <v>0.23744761362326253</v>
      </c>
      <c r="R28" s="28">
        <f>'Calculations 45to54'!R209</f>
        <v>0.23661662042889503</v>
      </c>
      <c r="S28" s="28">
        <f>'Calculations 45to54'!S209</f>
        <v>0.23576022963209409</v>
      </c>
      <c r="T28" s="28">
        <f>'Calculations 45to54'!T209</f>
        <v>0.23487915898068329</v>
      </c>
      <c r="U28" s="28">
        <f>'Calculations 45to54'!U209</f>
        <v>0.23397414071542016</v>
      </c>
      <c r="V28" s="28">
        <f>'Calculations 45to54'!V209</f>
        <v>0.23304591969965882</v>
      </c>
      <c r="W28" s="28">
        <f>'Calculations 45to54'!W209</f>
        <v>0.23209525159393163</v>
      </c>
      <c r="X28" s="28">
        <f>'Calculations 45to54'!X209</f>
        <v>0.23112290107928868</v>
      </c>
      <c r="Y28" s="28">
        <f>'Calculations 45to54'!Y209</f>
        <v>0.23012964013289822</v>
      </c>
      <c r="Z28" s="28">
        <f>'Calculations 45to54'!Z209</f>
        <v>0.22911624635898276</v>
      </c>
      <c r="AA28" s="28">
        <f>'Calculations 45to54'!AA209</f>
        <v>0.22808350137781191</v>
      </c>
      <c r="AB28" s="28">
        <f>'Calculations 45to54'!AB209</f>
        <v>0.22703218927507021</v>
      </c>
      <c r="AC28" s="28">
        <f>'Calculations 45to54'!AC209</f>
        <v>0.22596309511358015</v>
      </c>
      <c r="AD28" s="28">
        <f>'Calculations 45to54'!AD209</f>
        <v>0.2248770035089796</v>
      </c>
      <c r="AE28" s="28">
        <f>'Calculations 45to54'!AE209</f>
        <v>0.22377469727062668</v>
      </c>
      <c r="AF28" s="28">
        <f>'Calculations 45to54'!AF209</f>
        <v>0.22265695610866867</v>
      </c>
      <c r="AG28">
        <f t="shared" si="1"/>
        <v>0.22441277154222328</v>
      </c>
      <c r="AH28">
        <f t="shared" si="1"/>
        <v>0.22368663455302418</v>
      </c>
      <c r="AI28">
        <f t="shared" si="1"/>
        <v>0.22296049756382508</v>
      </c>
      <c r="AJ28">
        <f t="shared" si="1"/>
        <v>0.2222343605746262</v>
      </c>
      <c r="AK28">
        <f t="shared" si="1"/>
        <v>0.2215082235854271</v>
      </c>
      <c r="AL28">
        <f t="shared" si="1"/>
        <v>0.220782086596228</v>
      </c>
      <c r="AM28">
        <f t="shared" si="1"/>
        <v>0.2200559496070289</v>
      </c>
      <c r="AN28">
        <f t="shared" si="1"/>
        <v>0.21932981261783002</v>
      </c>
      <c r="AO28">
        <f t="shared" si="1"/>
        <v>0.21860367562863092</v>
      </c>
      <c r="AP28">
        <f t="shared" si="1"/>
        <v>0.21787753863943182</v>
      </c>
      <c r="AQ28">
        <f t="shared" si="1"/>
        <v>0.21715140165023272</v>
      </c>
      <c r="AR28">
        <f t="shared" si="1"/>
        <v>0.21642526466103384</v>
      </c>
      <c r="AS28">
        <f t="shared" si="1"/>
        <v>0.21569912767183475</v>
      </c>
      <c r="AT28">
        <f t="shared" si="1"/>
        <v>0.21497299068263565</v>
      </c>
      <c r="AU28">
        <f t="shared" si="1"/>
        <v>0.21424685369343655</v>
      </c>
      <c r="AV28">
        <f t="shared" si="1"/>
        <v>0.21352071670423767</v>
      </c>
      <c r="AW28">
        <f t="shared" si="2"/>
        <v>0.21279457971503857</v>
      </c>
      <c r="AX28">
        <f t="shared" si="2"/>
        <v>0.21206844272583947</v>
      </c>
      <c r="AY28">
        <f t="shared" si="2"/>
        <v>0.21134230573664037</v>
      </c>
      <c r="AZ28">
        <f t="shared" si="2"/>
        <v>0.21061616874744149</v>
      </c>
    </row>
    <row r="29" spans="1:52" x14ac:dyDescent="0.2">
      <c r="A29" s="6" t="s">
        <v>43</v>
      </c>
      <c r="B29" s="28">
        <f>'Calculations 45to54'!B210</f>
        <v>0.21804023361453598</v>
      </c>
      <c r="C29" s="28">
        <f>'Calculations 45to54'!C210</f>
        <v>0.21249906837792545</v>
      </c>
      <c r="D29" s="28">
        <f>'Calculations 45to54'!D210</f>
        <v>0.21014585287047485</v>
      </c>
      <c r="E29" s="28">
        <f>'Calculations 45to54'!E210</f>
        <v>0.20867513330718107</v>
      </c>
      <c r="F29" s="28">
        <f>'Calculations 45to54'!F210</f>
        <v>0.20738432382953664</v>
      </c>
      <c r="G29" s="28">
        <f>'Calculations 45to54'!G210</f>
        <v>0.20704517179192009</v>
      </c>
      <c r="H29" s="28">
        <f>'Calculations 45to54'!H210</f>
        <v>0.20641652682219716</v>
      </c>
      <c r="I29" s="28">
        <f>'Calculations 45to54'!I210</f>
        <v>0.20925481236589816</v>
      </c>
      <c r="J29" s="28">
        <f>'Calculations 45to54'!J210</f>
        <v>0.21439780729859392</v>
      </c>
      <c r="K29" s="28">
        <f>'Calculations 45to54'!K210</f>
        <v>0.2196999204853447</v>
      </c>
      <c r="L29" s="28">
        <f>'Calculations 45to54'!L210</f>
        <v>0.20896434970119265</v>
      </c>
      <c r="M29" s="28">
        <f>'Calculations 45to54'!M210</f>
        <v>0.20824082999848401</v>
      </c>
      <c r="N29" s="28">
        <f>'Calculations 45to54'!N210</f>
        <v>0.20749409005028505</v>
      </c>
      <c r="O29" s="28">
        <f>'Calculations 45to54'!O210</f>
        <v>0.20672483475665041</v>
      </c>
      <c r="P29" s="28">
        <f>'Calculations 45to54'!P210</f>
        <v>0.20593377766458656</v>
      </c>
      <c r="Q29" s="28">
        <f>'Calculations 45to54'!Q210</f>
        <v>0.20512163944719192</v>
      </c>
      <c r="R29" s="28">
        <f>'Calculations 45to54'!R210</f>
        <v>0.20428914642522267</v>
      </c>
      <c r="S29" s="28">
        <f>'Calculations 45to54'!S210</f>
        <v>0.20343702913390591</v>
      </c>
      <c r="T29" s="28">
        <f>'Calculations 45to54'!T210</f>
        <v>0.2025660209374823</v>
      </c>
      <c r="U29" s="28">
        <f>'Calculations 45to54'!U210</f>
        <v>0.20167685669366181</v>
      </c>
      <c r="V29" s="28">
        <f>'Calculations 45to54'!V210</f>
        <v>0.20077027146983736</v>
      </c>
      <c r="W29" s="28">
        <f>'Calculations 45to54'!W210</f>
        <v>0.19984699931264133</v>
      </c>
      <c r="X29" s="28">
        <f>'Calculations 45to54'!X210</f>
        <v>0.19890777207207977</v>
      </c>
      <c r="Y29" s="28">
        <f>'Calculations 45to54'!Y210</f>
        <v>0.19795331828124935</v>
      </c>
      <c r="Z29" s="28">
        <f>'Calculations 45to54'!Z210</f>
        <v>0.19698436209233069</v>
      </c>
      <c r="AA29" s="28">
        <f>'Calculations 45to54'!AA210</f>
        <v>0.19600162226931803</v>
      </c>
      <c r="AB29" s="28">
        <f>'Calculations 45to54'!AB210</f>
        <v>0.19500581123767849</v>
      </c>
      <c r="AC29" s="28">
        <f>'Calculations 45to54'!AC210</f>
        <v>0.19399763419092073</v>
      </c>
      <c r="AD29" s="28">
        <f>'Calculations 45to54'!AD210</f>
        <v>0.19297778825381662</v>
      </c>
      <c r="AE29" s="28">
        <f>'Calculations 45to54'!AE210</f>
        <v>0.19194696170183251</v>
      </c>
      <c r="AF29" s="28">
        <f>'Calculations 45to54'!AF210</f>
        <v>0.19090583323612489</v>
      </c>
      <c r="AG29">
        <f t="shared" si="1"/>
        <v>0.1921470296328629</v>
      </c>
      <c r="AH29">
        <f t="shared" si="1"/>
        <v>0.1914076185823157</v>
      </c>
      <c r="AI29">
        <f t="shared" si="1"/>
        <v>0.19066820753176872</v>
      </c>
      <c r="AJ29">
        <f t="shared" si="1"/>
        <v>0.18992879648122152</v>
      </c>
      <c r="AK29">
        <f t="shared" si="1"/>
        <v>0.18918938543067454</v>
      </c>
      <c r="AL29">
        <f t="shared" si="1"/>
        <v>0.18844997438012756</v>
      </c>
      <c r="AM29">
        <f t="shared" si="1"/>
        <v>0.18771056332958036</v>
      </c>
      <c r="AN29">
        <f t="shared" si="1"/>
        <v>0.18697115227903338</v>
      </c>
      <c r="AO29">
        <f t="shared" si="1"/>
        <v>0.18623174122848618</v>
      </c>
      <c r="AP29">
        <f t="shared" si="1"/>
        <v>0.1854923301779392</v>
      </c>
      <c r="AQ29">
        <f t="shared" si="1"/>
        <v>0.184752919127392</v>
      </c>
      <c r="AR29">
        <f t="shared" si="1"/>
        <v>0.18401350807684502</v>
      </c>
      <c r="AS29">
        <f t="shared" si="1"/>
        <v>0.18327409702629804</v>
      </c>
      <c r="AT29">
        <f t="shared" si="1"/>
        <v>0.18253468597575084</v>
      </c>
      <c r="AU29">
        <f t="shared" si="1"/>
        <v>0.18179527492520386</v>
      </c>
      <c r="AV29">
        <f t="shared" si="1"/>
        <v>0.18105586387465666</v>
      </c>
      <c r="AW29">
        <f t="shared" si="2"/>
        <v>0.18031645282410969</v>
      </c>
      <c r="AX29">
        <f t="shared" si="2"/>
        <v>0.17957704177356248</v>
      </c>
      <c r="AY29">
        <f t="shared" si="2"/>
        <v>0.17883763072301551</v>
      </c>
      <c r="AZ29">
        <f t="shared" si="2"/>
        <v>0.17809821967246853</v>
      </c>
    </row>
    <row r="30" spans="1:52" x14ac:dyDescent="0.2">
      <c r="A30" s="6" t="s">
        <v>44</v>
      </c>
      <c r="B30" s="28">
        <f>'Calculations 45to54'!B211</f>
        <v>0.17014218009478679</v>
      </c>
      <c r="C30" s="28">
        <f>'Calculations 45to54'!C211</f>
        <v>0.16630984905226054</v>
      </c>
      <c r="D30" s="28">
        <f>'Calculations 45to54'!D211</f>
        <v>0.16489738858099484</v>
      </c>
      <c r="E30" s="28">
        <f>'Calculations 45to54'!E211</f>
        <v>0.16418049229179249</v>
      </c>
      <c r="F30" s="28">
        <f>'Calculations 45to54'!F211</f>
        <v>0.16364542009068325</v>
      </c>
      <c r="G30" s="28">
        <f>'Calculations 45to54'!G211</f>
        <v>0.1640071460727921</v>
      </c>
      <c r="H30" s="28">
        <f>'Calculations 45to54'!H211</f>
        <v>0.1640931752196397</v>
      </c>
      <c r="I30" s="28">
        <f>'Calculations 45to54'!I211</f>
        <v>0.16689756515500564</v>
      </c>
      <c r="J30" s="28">
        <f>'Calculations 45to54'!J211</f>
        <v>0.17157411554918542</v>
      </c>
      <c r="K30" s="28">
        <f>'Calculations 45to54'!K211</f>
        <v>0.17643869752691407</v>
      </c>
      <c r="L30" s="28">
        <f>'Calculations 45to54'!L211</f>
        <v>0.16805203766233898</v>
      </c>
      <c r="M30" s="28">
        <f>'Calculations 45to54'!M211</f>
        <v>0.16790476210929581</v>
      </c>
      <c r="N30" s="28">
        <f>'Calculations 45to54'!N211</f>
        <v>0.16772225360647483</v>
      </c>
      <c r="O30" s="28">
        <f>'Calculations 45to54'!O211</f>
        <v>0.16750535102540726</v>
      </c>
      <c r="P30" s="28">
        <f>'Calculations 45to54'!P211</f>
        <v>0.16725491281223398</v>
      </c>
      <c r="Q30" s="28">
        <f>'Calculations 45to54'!Q211</f>
        <v>0.16697181442485387</v>
      </c>
      <c r="R30" s="28">
        <f>'Calculations 45to54'!R211</f>
        <v>0.16665694587143737</v>
      </c>
      <c r="S30" s="28">
        <f>'Calculations 45to54'!S211</f>
        <v>0.16631120934910026</v>
      </c>
      <c r="T30" s="28">
        <f>'Calculations 45to54'!T211</f>
        <v>0.16593551698162434</v>
      </c>
      <c r="U30" s="28">
        <f>'Calculations 45to54'!U211</f>
        <v>0.16553078865520818</v>
      </c>
      <c r="V30" s="28">
        <f>'Calculations 45to54'!V211</f>
        <v>0.16509794995125468</v>
      </c>
      <c r="W30" s="28">
        <f>'Calculations 45to54'!W211</f>
        <v>0.16463793017525877</v>
      </c>
      <c r="X30" s="28">
        <f>'Calculations 45to54'!X211</f>
        <v>0.16415166048081287</v>
      </c>
      <c r="Y30" s="28">
        <f>'Calculations 45to54'!Y211</f>
        <v>0.16364007208775741</v>
      </c>
      <c r="Z30" s="28">
        <f>'Calculations 45to54'!Z211</f>
        <v>0.16310409459342456</v>
      </c>
      <c r="AA30" s="28">
        <f>'Calculations 45to54'!AA211</f>
        <v>0.16254465437587851</v>
      </c>
      <c r="AB30" s="28">
        <f>'Calculations 45to54'!AB211</f>
        <v>0.16196267308794832</v>
      </c>
      <c r="AC30" s="28">
        <f>'Calculations 45to54'!AC211</f>
        <v>0.16135906624077725</v>
      </c>
      <c r="AD30" s="28">
        <f>'Calculations 45to54'!AD211</f>
        <v>0.16073474187548401</v>
      </c>
      <c r="AE30" s="28">
        <f>'Calculations 45to54'!AE211</f>
        <v>0.16009059932143568</v>
      </c>
      <c r="AF30" s="28">
        <f>'Calculations 45to54'!AF211</f>
        <v>0.15942752803950738</v>
      </c>
      <c r="AG30">
        <f t="shared" si="1"/>
        <v>0.16183665018491522</v>
      </c>
      <c r="AH30">
        <f t="shared" si="1"/>
        <v>0.16161115333687248</v>
      </c>
      <c r="AI30">
        <f t="shared" si="1"/>
        <v>0.16138565648882974</v>
      </c>
      <c r="AJ30">
        <f t="shared" si="1"/>
        <v>0.16116015964078706</v>
      </c>
      <c r="AK30">
        <f t="shared" si="1"/>
        <v>0.16093466279274432</v>
      </c>
      <c r="AL30">
        <f t="shared" si="1"/>
        <v>0.16070916594470158</v>
      </c>
      <c r="AM30">
        <f t="shared" si="1"/>
        <v>0.16048366909665884</v>
      </c>
      <c r="AN30">
        <f t="shared" si="1"/>
        <v>0.1602581722486161</v>
      </c>
      <c r="AO30">
        <f t="shared" si="1"/>
        <v>0.16003267540057337</v>
      </c>
      <c r="AP30">
        <f t="shared" si="1"/>
        <v>0.15980717855253063</v>
      </c>
      <c r="AQ30">
        <f t="shared" si="1"/>
        <v>0.15958168170448789</v>
      </c>
      <c r="AR30">
        <f t="shared" si="1"/>
        <v>0.15935618485644515</v>
      </c>
      <c r="AS30">
        <f t="shared" si="1"/>
        <v>0.15913068800840241</v>
      </c>
      <c r="AT30">
        <f t="shared" si="1"/>
        <v>0.15890519116035973</v>
      </c>
      <c r="AU30">
        <f t="shared" si="1"/>
        <v>0.15867969431231699</v>
      </c>
      <c r="AV30">
        <f t="shared" si="1"/>
        <v>0.15845419746427425</v>
      </c>
      <c r="AW30">
        <f t="shared" si="2"/>
        <v>0.15822870061623151</v>
      </c>
      <c r="AX30">
        <f t="shared" si="2"/>
        <v>0.15800320376818877</v>
      </c>
      <c r="AY30">
        <f t="shared" si="2"/>
        <v>0.15777770692014603</v>
      </c>
      <c r="AZ30">
        <f t="shared" si="2"/>
        <v>0.15755221007210329</v>
      </c>
    </row>
    <row r="31" spans="1:52" x14ac:dyDescent="0.2">
      <c r="A31" s="6" t="s">
        <v>45</v>
      </c>
      <c r="B31" s="28">
        <f>'Calculations 45to54'!B212</f>
        <v>0.21977409008506482</v>
      </c>
      <c r="C31" s="28">
        <f>'Calculations 45to54'!C212</f>
        <v>0.21432861913561183</v>
      </c>
      <c r="D31" s="28">
        <f>'Calculations 45to54'!D212</f>
        <v>0.21213854318629322</v>
      </c>
      <c r="E31" s="28">
        <f>'Calculations 45to54'!E212</f>
        <v>0.21085360236311887</v>
      </c>
      <c r="F31" s="28">
        <f>'Calculations 45to54'!F212</f>
        <v>0.20972738594869603</v>
      </c>
      <c r="G31" s="28">
        <f>'Calculations 45to54'!G212</f>
        <v>0.20952734777600157</v>
      </c>
      <c r="H31" s="28">
        <f>'Calculations 45to54'!H212</f>
        <v>0.20903333686215961</v>
      </c>
      <c r="I31" s="28">
        <f>'Calculations 45to54'!I212</f>
        <v>0.21206664023960767</v>
      </c>
      <c r="J31" s="28">
        <f>'Calculations 45to54'!J212</f>
        <v>0.2174778630105601</v>
      </c>
      <c r="K31" s="28">
        <f>'Calculations 45to54'!K212</f>
        <v>0.22309483031406174</v>
      </c>
      <c r="L31" s="28">
        <f>'Calculations 45to54'!L212</f>
        <v>0.21227660569286919</v>
      </c>
      <c r="M31" s="28">
        <f>'Calculations 45to54'!M212</f>
        <v>0.21169355296915762</v>
      </c>
      <c r="N31" s="28">
        <f>'Calculations 45to54'!N212</f>
        <v>0.21108359378837488</v>
      </c>
      <c r="O31" s="28">
        <f>'Calculations 45to54'!O212</f>
        <v>0.21044736323962498</v>
      </c>
      <c r="P31" s="28">
        <f>'Calculations 45to54'!P212</f>
        <v>0.20978551420726158</v>
      </c>
      <c r="Q31" s="28">
        <f>'Calculations 45to54'!Q212</f>
        <v>0.20909871564797186</v>
      </c>
      <c r="R31" s="28">
        <f>'Calculations 45to54'!R212</f>
        <v>0.20838765088908248</v>
      </c>
      <c r="S31" s="28">
        <f>'Calculations 45to54'!S212</f>
        <v>0.20765301595287697</v>
      </c>
      <c r="T31" s="28">
        <f>'Calculations 45to54'!T212</f>
        <v>0.20689551791138075</v>
      </c>
      <c r="U31" s="28">
        <f>'Calculations 45to54'!U212</f>
        <v>0.20611587327575784</v>
      </c>
      <c r="V31" s="28">
        <f>'Calculations 45to54'!V212</f>
        <v>0.2053148064241046</v>
      </c>
      <c r="W31" s="28">
        <f>'Calculations 45to54'!W212</f>
        <v>0.20449304807112573</v>
      </c>
      <c r="X31" s="28">
        <f>'Calculations 45to54'!X212</f>
        <v>0.20365133378278916</v>
      </c>
      <c r="Y31" s="28">
        <f>'Calculations 45to54'!Y212</f>
        <v>0.20279040253876673</v>
      </c>
      <c r="Z31" s="28">
        <f>'Calculations 45to54'!Z212</f>
        <v>0.20191099534509641</v>
      </c>
      <c r="AA31" s="28">
        <f>'Calculations 45to54'!AA212</f>
        <v>0.2010138538991959</v>
      </c>
      <c r="AB31" s="28">
        <f>'Calculations 45to54'!AB212</f>
        <v>0.20009971930901715</v>
      </c>
      <c r="AC31" s="28">
        <f>'Calculations 45to54'!AC212</f>
        <v>0.19916933086783084</v>
      </c>
      <c r="AD31" s="28">
        <f>'Calculations 45to54'!AD212</f>
        <v>0.19822342488581385</v>
      </c>
      <c r="AE31" s="28">
        <f>'Calculations 45to54'!AE212</f>
        <v>0.19726273357933205</v>
      </c>
      <c r="AF31" s="28">
        <f>'Calculations 45to54'!AF212</f>
        <v>0.19628798401851824</v>
      </c>
      <c r="AG31">
        <f t="shared" si="1"/>
        <v>0.19794611319801869</v>
      </c>
      <c r="AH31">
        <f t="shared" si="1"/>
        <v>0.19733049266156999</v>
      </c>
      <c r="AI31">
        <f t="shared" ref="AI31:AZ43" si="3">_xlfn.FORECAST.LINEAR(AI$1,$B31:$AF31,$B$1:$AF$1)</f>
        <v>0.19671487212512151</v>
      </c>
      <c r="AJ31">
        <f t="shared" si="3"/>
        <v>0.19609925158867281</v>
      </c>
      <c r="AK31">
        <f t="shared" si="3"/>
        <v>0.1954836310522241</v>
      </c>
      <c r="AL31">
        <f t="shared" si="3"/>
        <v>0.1948680105157754</v>
      </c>
      <c r="AM31">
        <f t="shared" si="3"/>
        <v>0.1942523899793267</v>
      </c>
      <c r="AN31">
        <f t="shared" si="3"/>
        <v>0.193636769442878</v>
      </c>
      <c r="AO31">
        <f t="shared" si="3"/>
        <v>0.1930211489064293</v>
      </c>
      <c r="AP31">
        <f t="shared" si="3"/>
        <v>0.19240552836998059</v>
      </c>
      <c r="AQ31">
        <f t="shared" si="3"/>
        <v>0.19178990783353211</v>
      </c>
      <c r="AR31">
        <f t="shared" si="3"/>
        <v>0.19117428729708341</v>
      </c>
      <c r="AS31">
        <f t="shared" si="3"/>
        <v>0.19055866676063471</v>
      </c>
      <c r="AT31">
        <f t="shared" si="3"/>
        <v>0.18994304622418601</v>
      </c>
      <c r="AU31">
        <f t="shared" si="3"/>
        <v>0.18932742568773731</v>
      </c>
      <c r="AV31">
        <f t="shared" si="3"/>
        <v>0.1887118051512886</v>
      </c>
      <c r="AW31">
        <f t="shared" si="3"/>
        <v>0.1880961846148399</v>
      </c>
      <c r="AX31">
        <f t="shared" si="3"/>
        <v>0.1874805640783912</v>
      </c>
      <c r="AY31">
        <f t="shared" si="3"/>
        <v>0.1868649435419425</v>
      </c>
      <c r="AZ31">
        <f t="shared" si="3"/>
        <v>0.18624932300549402</v>
      </c>
    </row>
    <row r="32" spans="1:52" x14ac:dyDescent="0.2">
      <c r="A32" s="6" t="s">
        <v>46</v>
      </c>
      <c r="B32" s="28">
        <f>'Calculations 45to54'!B213</f>
        <v>0.124113075796824</v>
      </c>
      <c r="C32" s="28">
        <f>'Calculations 45to54'!C213</f>
        <v>0.12261507540189874</v>
      </c>
      <c r="D32" s="28">
        <f>'Calculations 45to54'!D213</f>
        <v>0.12240837117978753</v>
      </c>
      <c r="E32" s="28">
        <f>'Calculations 45to54'!E213</f>
        <v>0.12267150658710145</v>
      </c>
      <c r="F32" s="28">
        <f>'Calculations 45to54'!F213</f>
        <v>0.12317625851814622</v>
      </c>
      <c r="G32" s="28">
        <f>'Calculations 45to54'!G213</f>
        <v>0.12458443922194007</v>
      </c>
      <c r="H32" s="28">
        <f>'Calculations 45to54'!H213</f>
        <v>0.12573842884981376</v>
      </c>
      <c r="I32" s="28">
        <f>'Calculations 45to54'!I213</f>
        <v>0.12892832887177846</v>
      </c>
      <c r="J32" s="28">
        <f>'Calculations 45to54'!J213</f>
        <v>0.13348953433904159</v>
      </c>
      <c r="K32" s="28">
        <f>'Calculations 45to54'!K213</f>
        <v>0.13804293723445049</v>
      </c>
      <c r="L32" s="28">
        <f>'Calculations 45to54'!L213</f>
        <v>0.1324777100785054</v>
      </c>
      <c r="M32" s="28">
        <f>'Calculations 45to54'!M213</f>
        <v>0.13321933668917352</v>
      </c>
      <c r="N32" s="28">
        <f>'Calculations 45to54'!N213</f>
        <v>0.13390233433578216</v>
      </c>
      <c r="O32" s="28">
        <f>'Calculations 45to54'!O213</f>
        <v>0.13452716623904587</v>
      </c>
      <c r="P32" s="28">
        <f>'Calculations 45to54'!P213</f>
        <v>0.13509448454037964</v>
      </c>
      <c r="Q32" s="28">
        <f>'Calculations 45to54'!Q213</f>
        <v>0.13560510787374669</v>
      </c>
      <c r="R32" s="28">
        <f>'Calculations 45to54'!R213</f>
        <v>0.13606000006543925</v>
      </c>
      <c r="S32" s="28">
        <f>'Calculations 45to54'!S213</f>
        <v>0.13646025010372748</v>
      </c>
      <c r="T32" s="28">
        <f>'Calculations 45to54'!T213</f>
        <v>0.13680705347048375</v>
      </c>
      <c r="U32" s="28">
        <f>'Calculations 45to54'!U213</f>
        <v>0.13710169488448201</v>
      </c>
      <c r="V32" s="28">
        <f>'Calculations 45to54'!V213</f>
        <v>0.13734553247074097</v>
      </c>
      <c r="W32" s="28">
        <f>'Calculations 45to54'!W213</f>
        <v>0.13753998334163084</v>
      </c>
      <c r="X32" s="28">
        <f>'Calculations 45to54'!X213</f>
        <v>0.13768651055280409</v>
      </c>
      <c r="Y32" s="28">
        <f>'Calculations 45to54'!Y213</f>
        <v>0.13778661137977327</v>
      </c>
      <c r="Z32" s="28">
        <f>'Calculations 45to54'!Z213</f>
        <v>0.13784180684835037</v>
      </c>
      <c r="AA32" s="28">
        <f>'Calculations 45to54'!AA213</f>
        <v>0.13785363244357596</v>
      </c>
      <c r="AB32" s="28">
        <f>'Calculations 45to54'!AB213</f>
        <v>0.13782362991649208</v>
      </c>
      <c r="AC32" s="28">
        <f>'Calculations 45to54'!AC213</f>
        <v>0.13775334010559753</v>
      </c>
      <c r="AD32" s="28">
        <f>'Calculations 45to54'!AD213</f>
        <v>0.13764429668947614</v>
      </c>
      <c r="AE32" s="28">
        <f>'Calculations 45to54'!AE213</f>
        <v>0.13749802078848633</v>
      </c>
      <c r="AF32" s="28">
        <f>'Calculations 45to54'!AF213</f>
        <v>0.13731601633606377</v>
      </c>
      <c r="AG32">
        <f t="shared" ref="AG32:AV43" si="4">_xlfn.FORECAST.LINEAR(AG$1,$B32:$AF32,$B$1:$AF$1)</f>
        <v>0.14189936727942398</v>
      </c>
      <c r="AH32">
        <f t="shared" si="4"/>
        <v>0.14243922193770553</v>
      </c>
      <c r="AI32">
        <f t="shared" si="4"/>
        <v>0.14297907659598685</v>
      </c>
      <c r="AJ32">
        <f t="shared" si="4"/>
        <v>0.1435189312542684</v>
      </c>
      <c r="AK32">
        <f t="shared" si="4"/>
        <v>0.14405878591254972</v>
      </c>
      <c r="AL32">
        <f t="shared" si="4"/>
        <v>0.14459864057083127</v>
      </c>
      <c r="AM32">
        <f t="shared" si="4"/>
        <v>0.14513849522911282</v>
      </c>
      <c r="AN32">
        <f t="shared" si="4"/>
        <v>0.14567834988739414</v>
      </c>
      <c r="AO32">
        <f t="shared" si="4"/>
        <v>0.14621820454567569</v>
      </c>
      <c r="AP32">
        <f t="shared" si="4"/>
        <v>0.14675805920395724</v>
      </c>
      <c r="AQ32">
        <f t="shared" si="4"/>
        <v>0.14729791386223856</v>
      </c>
      <c r="AR32">
        <f t="shared" si="4"/>
        <v>0.14783776852052011</v>
      </c>
      <c r="AS32">
        <f t="shared" si="4"/>
        <v>0.14837762317880165</v>
      </c>
      <c r="AT32">
        <f t="shared" si="4"/>
        <v>0.14891747783708298</v>
      </c>
      <c r="AU32">
        <f t="shared" si="4"/>
        <v>0.14945733249536453</v>
      </c>
      <c r="AV32">
        <f t="shared" si="4"/>
        <v>0.14999718715364607</v>
      </c>
      <c r="AW32">
        <f t="shared" si="3"/>
        <v>0.1505370418119274</v>
      </c>
      <c r="AX32">
        <f t="shared" si="3"/>
        <v>0.15107689647020894</v>
      </c>
      <c r="AY32">
        <f t="shared" si="3"/>
        <v>0.15161675112849027</v>
      </c>
      <c r="AZ32">
        <f t="shared" si="3"/>
        <v>0.15215660578677181</v>
      </c>
    </row>
    <row r="33" spans="1:52" x14ac:dyDescent="0.2">
      <c r="A33" s="6" t="s">
        <v>47</v>
      </c>
      <c r="B33" s="28">
        <f>'Calculations 45to54'!B214</f>
        <v>0.21057429352780313</v>
      </c>
      <c r="C33" s="28">
        <f>'Calculations 45to54'!C214</f>
        <v>0.20512288080776975</v>
      </c>
      <c r="D33" s="28">
        <f>'Calculations 45to54'!D214</f>
        <v>0.20269332265748416</v>
      </c>
      <c r="E33" s="28">
        <f>'Calculations 45to54'!E214</f>
        <v>0.20116084170683907</v>
      </c>
      <c r="F33" s="28">
        <f>'Calculations 45to54'!F214</f>
        <v>0.19989944338194293</v>
      </c>
      <c r="G33" s="28">
        <f>'Calculations 45to54'!G214</f>
        <v>0.19965969608264569</v>
      </c>
      <c r="H33" s="28">
        <f>'Calculations 45to54'!H214</f>
        <v>0.19920827182493173</v>
      </c>
      <c r="I33" s="28">
        <f>'Calculations 45to54'!I214</f>
        <v>0.2020950380716757</v>
      </c>
      <c r="J33" s="28">
        <f>'Calculations 45to54'!J214</f>
        <v>0.20710491158619881</v>
      </c>
      <c r="K33" s="28">
        <f>'Calculations 45to54'!K214</f>
        <v>0.21218904001115488</v>
      </c>
      <c r="L33" s="28">
        <f>'Calculations 45to54'!L214</f>
        <v>0.20171664977409115</v>
      </c>
      <c r="M33" s="28">
        <f>'Calculations 45to54'!M214</f>
        <v>0.2010247707657139</v>
      </c>
      <c r="N33" s="28">
        <f>'Calculations 45to54'!N214</f>
        <v>0.20031037564376256</v>
      </c>
      <c r="O33" s="28">
        <f>'Calculations 45to54'!O214</f>
        <v>0.1995741278643263</v>
      </c>
      <c r="P33" s="28">
        <f>'Calculations 45to54'!P214</f>
        <v>0.19881670061067544</v>
      </c>
      <c r="Q33" s="28">
        <f>'Calculations 45to54'!Q214</f>
        <v>0.19803877532466715</v>
      </c>
      <c r="R33" s="28">
        <f>'Calculations 45to54'!R214</f>
        <v>0.19724104027078126</v>
      </c>
      <c r="S33" s="28">
        <f>'Calculations 45to54'!S214</f>
        <v>0.19642418913623336</v>
      </c>
      <c r="T33" s="28">
        <f>'Calculations 45to54'!T214</f>
        <v>0.19558891967027733</v>
      </c>
      <c r="U33" s="28">
        <f>'Calculations 45to54'!U214</f>
        <v>0.19473593236550935</v>
      </c>
      <c r="V33" s="28">
        <f>'Calculations 45to54'!V214</f>
        <v>0.19386592918364456</v>
      </c>
      <c r="W33" s="28">
        <f>'Calculations 45to54'!W214</f>
        <v>0.1929796123279606</v>
      </c>
      <c r="X33" s="28">
        <f>'Calculations 45to54'!X214</f>
        <v>0.19207768306425044</v>
      </c>
      <c r="Y33" s="28">
        <f>'Calculations 45to54'!Y214</f>
        <v>0.19116084059186894</v>
      </c>
      <c r="Z33" s="28">
        <f>'Calculations 45to54'!Z214</f>
        <v>0.19022978096613513</v>
      </c>
      <c r="AA33" s="28">
        <f>'Calculations 45to54'!AA214</f>
        <v>0.18928519607309449</v>
      </c>
      <c r="AB33" s="28">
        <f>'Calculations 45to54'!AB214</f>
        <v>0.18832777265735448</v>
      </c>
      <c r="AC33" s="28">
        <f>'Calculations 45to54'!AC214</f>
        <v>0.18735819140346882</v>
      </c>
      <c r="AD33" s="28">
        <f>'Calculations 45to54'!AD214</f>
        <v>0.18637712607108459</v>
      </c>
      <c r="AE33" s="28">
        <f>'Calculations 45to54'!AE214</f>
        <v>0.1853852426838504</v>
      </c>
      <c r="AF33" s="28">
        <f>'Calculations 45to54'!AF214</f>
        <v>0.18438319877185452</v>
      </c>
      <c r="AG33">
        <f t="shared" si="4"/>
        <v>0.1856122829445257</v>
      </c>
      <c r="AH33">
        <f t="shared" si="4"/>
        <v>0.18490536959049608</v>
      </c>
      <c r="AI33">
        <f t="shared" si="4"/>
        <v>0.18419845623646625</v>
      </c>
      <c r="AJ33">
        <f t="shared" si="4"/>
        <v>0.18349154288243663</v>
      </c>
      <c r="AK33">
        <f t="shared" si="4"/>
        <v>0.18278462952840679</v>
      </c>
      <c r="AL33">
        <f t="shared" si="4"/>
        <v>0.18207771617437718</v>
      </c>
      <c r="AM33">
        <f t="shared" si="4"/>
        <v>0.18137080282034734</v>
      </c>
      <c r="AN33">
        <f t="shared" si="4"/>
        <v>0.18066388946631773</v>
      </c>
      <c r="AO33">
        <f t="shared" si="4"/>
        <v>0.17995697611228789</v>
      </c>
      <c r="AP33">
        <f t="shared" si="4"/>
        <v>0.17925006275825828</v>
      </c>
      <c r="AQ33">
        <f t="shared" si="4"/>
        <v>0.17854314940422844</v>
      </c>
      <c r="AR33">
        <f t="shared" si="4"/>
        <v>0.17783623605019883</v>
      </c>
      <c r="AS33">
        <f t="shared" si="4"/>
        <v>0.17712932269616899</v>
      </c>
      <c r="AT33">
        <f t="shared" si="4"/>
        <v>0.17642240934213937</v>
      </c>
      <c r="AU33">
        <f t="shared" si="4"/>
        <v>0.17571549598810954</v>
      </c>
      <c r="AV33">
        <f t="shared" si="4"/>
        <v>0.1750085826340797</v>
      </c>
      <c r="AW33">
        <f t="shared" si="3"/>
        <v>0.17430166928005009</v>
      </c>
      <c r="AX33">
        <f t="shared" si="3"/>
        <v>0.17359475592602025</v>
      </c>
      <c r="AY33">
        <f t="shared" si="3"/>
        <v>0.17288784257199064</v>
      </c>
      <c r="AZ33">
        <f t="shared" si="3"/>
        <v>0.1721809292179608</v>
      </c>
    </row>
    <row r="34" spans="1:52" x14ac:dyDescent="0.2">
      <c r="A34" s="6" t="s">
        <v>48</v>
      </c>
      <c r="B34" s="28">
        <f>'Calculations 45to54'!B215</f>
        <v>0.28588957055214731</v>
      </c>
      <c r="C34" s="28">
        <f>'Calculations 45to54'!C215</f>
        <v>0.27907953372085381</v>
      </c>
      <c r="D34" s="28">
        <f>'Calculations 45to54'!D215</f>
        <v>0.27615155167223965</v>
      </c>
      <c r="E34" s="28">
        <f>'Calculations 45to54'!E215</f>
        <v>0.2743124599248955</v>
      </c>
      <c r="F34" s="28">
        <f>'Calculations 45to54'!F215</f>
        <v>0.27267037979230613</v>
      </c>
      <c r="G34" s="28">
        <f>'Calculations 45to54'!G215</f>
        <v>0.27211299791440141</v>
      </c>
      <c r="H34" s="28">
        <f>'Calculations 45to54'!H215</f>
        <v>0.27122755240831747</v>
      </c>
      <c r="I34" s="28">
        <f>'Calculations 45to54'!I215</f>
        <v>0.2746742756106374</v>
      </c>
      <c r="J34" s="28">
        <f>'Calculations 45to54'!J215</f>
        <v>0.28093388869143854</v>
      </c>
      <c r="K34" s="28">
        <f>'Calculations 45to54'!K215</f>
        <v>0.28730355458704493</v>
      </c>
      <c r="L34" s="28">
        <f>'Calculations 45to54'!L215</f>
        <v>0.27415489551292455</v>
      </c>
      <c r="M34" s="28">
        <f>'Calculations 45to54'!M215</f>
        <v>0.27321251136217117</v>
      </c>
      <c r="N34" s="28">
        <f>'Calculations 45to54'!N215</f>
        <v>0.27224375061617084</v>
      </c>
      <c r="O34" s="28">
        <f>'Calculations 45to54'!O215</f>
        <v>0.27124936821118562</v>
      </c>
      <c r="P34" s="28">
        <f>'Calculations 45to54'!P215</f>
        <v>0.27023012800236812</v>
      </c>
      <c r="Q34" s="28">
        <f>'Calculations 45to54'!Q215</f>
        <v>0.26918680129571815</v>
      </c>
      <c r="R34" s="28">
        <f>'Calculations 45to54'!R215</f>
        <v>0.26812016542376893</v>
      </c>
      <c r="S34" s="28">
        <f>'Calculations 45to54'!S215</f>
        <v>0.26703100236671645</v>
      </c>
      <c r="T34" s="28">
        <f>'Calculations 45to54'!T215</f>
        <v>0.26592009742045641</v>
      </c>
      <c r="U34" s="28">
        <f>'Calculations 45to54'!U215</f>
        <v>0.26478823791279738</v>
      </c>
      <c r="V34" s="28">
        <f>'Calculations 45to54'!V215</f>
        <v>0.26363621196887388</v>
      </c>
      <c r="W34" s="28">
        <f>'Calculations 45to54'!W215</f>
        <v>0.26246480732662286</v>
      </c>
      <c r="X34" s="28">
        <f>'Calculations 45to54'!X215</f>
        <v>0.26127481020292803</v>
      </c>
      <c r="Y34" s="28">
        <f>'Calculations 45to54'!Y215</f>
        <v>0.26006700421090612</v>
      </c>
      <c r="Z34" s="28">
        <f>'Calculations 45to54'!Z215</f>
        <v>0.2588421693285814</v>
      </c>
      <c r="AA34" s="28">
        <f>'Calculations 45to54'!AA215</f>
        <v>0.25760108091905226</v>
      </c>
      <c r="AB34" s="28">
        <f>'Calculations 45to54'!AB215</f>
        <v>0.25634450880206677</v>
      </c>
      <c r="AC34" s="28">
        <f>'Calculations 45to54'!AC215</f>
        <v>0.25507321637678954</v>
      </c>
      <c r="AD34" s="28">
        <f>'Calculations 45to54'!AD215</f>
        <v>0.2537879597953796</v>
      </c>
      <c r="AE34" s="28">
        <f>'Calculations 45to54'!AE215</f>
        <v>0.25248948718687869</v>
      </c>
      <c r="AF34" s="28">
        <f>'Calculations 45to54'!AF215</f>
        <v>0.25117853793077233</v>
      </c>
      <c r="AG34">
        <f t="shared" si="4"/>
        <v>0.25255647909256895</v>
      </c>
      <c r="AH34">
        <f t="shared" si="4"/>
        <v>0.25160083057406557</v>
      </c>
      <c r="AI34">
        <f t="shared" si="4"/>
        <v>0.25064518205556197</v>
      </c>
      <c r="AJ34">
        <f t="shared" si="4"/>
        <v>0.24968953353705836</v>
      </c>
      <c r="AK34">
        <f t="shared" si="4"/>
        <v>0.24873388501855476</v>
      </c>
      <c r="AL34">
        <f t="shared" si="4"/>
        <v>0.24777823650005115</v>
      </c>
      <c r="AM34">
        <f t="shared" si="4"/>
        <v>0.24682258798154755</v>
      </c>
      <c r="AN34">
        <f t="shared" si="4"/>
        <v>0.24586693946304394</v>
      </c>
      <c r="AO34">
        <f t="shared" si="4"/>
        <v>0.24491129094454056</v>
      </c>
      <c r="AP34">
        <f t="shared" si="4"/>
        <v>0.24395564242603696</v>
      </c>
      <c r="AQ34">
        <f t="shared" si="4"/>
        <v>0.24299999390753335</v>
      </c>
      <c r="AR34">
        <f t="shared" si="4"/>
        <v>0.24204434538902975</v>
      </c>
      <c r="AS34">
        <f t="shared" si="4"/>
        <v>0.24108869687052614</v>
      </c>
      <c r="AT34">
        <f t="shared" si="4"/>
        <v>0.24013304835202254</v>
      </c>
      <c r="AU34">
        <f t="shared" si="4"/>
        <v>0.23917739983351893</v>
      </c>
      <c r="AV34">
        <f t="shared" si="4"/>
        <v>0.23822175131501533</v>
      </c>
      <c r="AW34">
        <f t="shared" si="3"/>
        <v>0.23726610279651195</v>
      </c>
      <c r="AX34">
        <f t="shared" si="3"/>
        <v>0.23631045427800834</v>
      </c>
      <c r="AY34">
        <f t="shared" si="3"/>
        <v>0.23535480575950474</v>
      </c>
      <c r="AZ34">
        <f t="shared" si="3"/>
        <v>0.23439915724100113</v>
      </c>
    </row>
    <row r="35" spans="1:52" x14ac:dyDescent="0.2">
      <c r="A35" s="6" t="s">
        <v>49</v>
      </c>
      <c r="B35" s="28">
        <f>'Calculations 45to54'!B216</f>
        <v>0.19512195121951217</v>
      </c>
      <c r="C35" s="28">
        <f>'Calculations 45to54'!C216</f>
        <v>0.18989307940903921</v>
      </c>
      <c r="D35" s="28">
        <f>'Calculations 45to54'!D216</f>
        <v>0.18744522350656434</v>
      </c>
      <c r="E35" s="28">
        <f>'Calculations 45to54'!E216</f>
        <v>0.18590982125823211</v>
      </c>
      <c r="F35" s="28">
        <f>'Calculations 45to54'!F216</f>
        <v>0.18476300444630867</v>
      </c>
      <c r="G35" s="28">
        <f>'Calculations 45to54'!G216</f>
        <v>0.18472234544073934</v>
      </c>
      <c r="H35" s="28">
        <f>'Calculations 45to54'!H216</f>
        <v>0.18459041932442161</v>
      </c>
      <c r="I35" s="28">
        <f>'Calculations 45to54'!I216</f>
        <v>0.18752959047336051</v>
      </c>
      <c r="J35" s="28">
        <f>'Calculations 45to54'!J216</f>
        <v>0.19230173084529723</v>
      </c>
      <c r="K35" s="28">
        <f>'Calculations 45to54'!K216</f>
        <v>0.19707234640365398</v>
      </c>
      <c r="L35" s="28">
        <f>'Calculations 45to54'!L216</f>
        <v>0.18720025392346024</v>
      </c>
      <c r="M35" s="28">
        <f>'Calculations 45to54'!M216</f>
        <v>0.18663104968041516</v>
      </c>
      <c r="N35" s="28">
        <f>'Calculations 45to54'!N216</f>
        <v>0.18604344139779222</v>
      </c>
      <c r="O35" s="28">
        <f>'Calculations 45to54'!O216</f>
        <v>0.18543778150699144</v>
      </c>
      <c r="P35" s="28">
        <f>'Calculations 45to54'!P216</f>
        <v>0.18481443962708377</v>
      </c>
      <c r="Q35" s="28">
        <f>'Calculations 45to54'!Q216</f>
        <v>0.18417380143604628</v>
      </c>
      <c r="R35" s="28">
        <f>'Calculations 45to54'!R216</f>
        <v>0.18351626753475458</v>
      </c>
      <c r="S35" s="28">
        <f>'Calculations 45to54'!S216</f>
        <v>0.18284225230805626</v>
      </c>
      <c r="T35" s="28">
        <f>'Calculations 45to54'!T216</f>
        <v>0.18215218278705456</v>
      </c>
      <c r="U35" s="28">
        <f>'Calculations 45to54'!U216</f>
        <v>0.18144649751655709</v>
      </c>
      <c r="V35" s="28">
        <f>'Calculations 45to54'!V216</f>
        <v>0.18072564543142081</v>
      </c>
      <c r="W35" s="28">
        <f>'Calculations 45to54'!W216</f>
        <v>0.1799900847453402</v>
      </c>
      <c r="X35" s="28">
        <f>'Calculations 45to54'!X216</f>
        <v>0.17924028185536731</v>
      </c>
      <c r="Y35" s="28">
        <f>'Calculations 45to54'!Y216</f>
        <v>0.17847671026526379</v>
      </c>
      <c r="Z35" s="28">
        <f>'Calculations 45to54'!Z216</f>
        <v>0.17769984953051965</v>
      </c>
      <c r="AA35" s="28">
        <f>'Calculations 45to54'!AA216</f>
        <v>0.17691018422766755</v>
      </c>
      <c r="AB35" s="28">
        <f>'Calculations 45to54'!AB216</f>
        <v>0.17610820295026092</v>
      </c>
      <c r="AC35" s="28">
        <f>'Calculations 45to54'!AC216</f>
        <v>0.17529439733367028</v>
      </c>
      <c r="AD35" s="28">
        <f>'Calculations 45to54'!AD216</f>
        <v>0.17446926111060251</v>
      </c>
      <c r="AE35" s="28">
        <f>'Calculations 45to54'!AE216</f>
        <v>0.17363328919903145</v>
      </c>
      <c r="AF35" s="28">
        <f>'Calculations 45to54'!AF216</f>
        <v>0.17278697682399266</v>
      </c>
      <c r="AG35">
        <f t="shared" si="4"/>
        <v>0.17395494820492052</v>
      </c>
      <c r="AH35">
        <f t="shared" si="4"/>
        <v>0.17337765189611809</v>
      </c>
      <c r="AI35">
        <f t="shared" si="4"/>
        <v>0.17280035558731588</v>
      </c>
      <c r="AJ35">
        <f t="shared" si="4"/>
        <v>0.17222305927851345</v>
      </c>
      <c r="AK35">
        <f t="shared" si="4"/>
        <v>0.17164576296971124</v>
      </c>
      <c r="AL35">
        <f t="shared" si="4"/>
        <v>0.17106846666090902</v>
      </c>
      <c r="AM35">
        <f t="shared" si="4"/>
        <v>0.17049117035210659</v>
      </c>
      <c r="AN35">
        <f t="shared" si="4"/>
        <v>0.16991387404330438</v>
      </c>
      <c r="AO35">
        <f t="shared" si="4"/>
        <v>0.16933657773450195</v>
      </c>
      <c r="AP35">
        <f t="shared" si="4"/>
        <v>0.16875928142569974</v>
      </c>
      <c r="AQ35">
        <f t="shared" si="4"/>
        <v>0.16818198511689753</v>
      </c>
      <c r="AR35">
        <f t="shared" si="4"/>
        <v>0.16760468880809509</v>
      </c>
      <c r="AS35">
        <f t="shared" si="4"/>
        <v>0.16702739249929288</v>
      </c>
      <c r="AT35">
        <f t="shared" si="4"/>
        <v>0.16645009619049045</v>
      </c>
      <c r="AU35">
        <f t="shared" si="4"/>
        <v>0.16587279988168824</v>
      </c>
      <c r="AV35">
        <f t="shared" si="4"/>
        <v>0.1652955035728858</v>
      </c>
      <c r="AW35">
        <f t="shared" si="3"/>
        <v>0.16471820726408359</v>
      </c>
      <c r="AX35">
        <f t="shared" si="3"/>
        <v>0.16414091095528138</v>
      </c>
      <c r="AY35">
        <f t="shared" si="3"/>
        <v>0.16356361464647895</v>
      </c>
      <c r="AZ35">
        <f t="shared" si="3"/>
        <v>0.16298631833767674</v>
      </c>
    </row>
    <row r="36" spans="1:52" x14ac:dyDescent="0.2">
      <c r="A36" s="6" t="s">
        <v>50</v>
      </c>
      <c r="B36" s="28">
        <f>'Calculations 45to54'!B217</f>
        <v>0.21995792795161717</v>
      </c>
      <c r="C36" s="28">
        <f>'Calculations 45to54'!C217</f>
        <v>0.2142473085065916</v>
      </c>
      <c r="D36" s="28">
        <f>'Calculations 45to54'!D217</f>
        <v>0.21178337419046389</v>
      </c>
      <c r="E36" s="28">
        <f>'Calculations 45to54'!E217</f>
        <v>0.21025260859240633</v>
      </c>
      <c r="F36" s="28">
        <f>'Calculations 45to54'!F217</f>
        <v>0.2089340620528799</v>
      </c>
      <c r="G36" s="28">
        <f>'Calculations 45to54'!G217</f>
        <v>0.20856798225369594</v>
      </c>
      <c r="H36" s="28">
        <f>'Calculations 45to54'!H217</f>
        <v>0.20796545830170915</v>
      </c>
      <c r="I36" s="28">
        <f>'Calculations 45to54'!I217</f>
        <v>0.21089074626433957</v>
      </c>
      <c r="J36" s="28">
        <f>'Calculations 45to54'!J217</f>
        <v>0.21610564999234033</v>
      </c>
      <c r="K36" s="28">
        <f>'Calculations 45to54'!K217</f>
        <v>0.22144840964329923</v>
      </c>
      <c r="L36" s="28">
        <f>'Calculations 45to54'!L217</f>
        <v>0.21050815914399021</v>
      </c>
      <c r="M36" s="28">
        <f>'Calculations 45to54'!M217</f>
        <v>0.20976568163498163</v>
      </c>
      <c r="N36" s="28">
        <f>'Calculations 45to54'!N217</f>
        <v>0.20900149588543715</v>
      </c>
      <c r="O36" s="28">
        <f>'Calculations 45to54'!O217</f>
        <v>0.20821621438288776</v>
      </c>
      <c r="P36" s="28">
        <f>'Calculations 45to54'!P217</f>
        <v>0.20741046167405211</v>
      </c>
      <c r="Q36" s="28">
        <f>'Calculations 45to54'!Q217</f>
        <v>0.20658487282017587</v>
      </c>
      <c r="R36" s="28">
        <f>'Calculations 45to54'!R217</f>
        <v>0.20574009188883691</v>
      </c>
      <c r="S36" s="28">
        <f>'Calculations 45to54'!S217</f>
        <v>0.20487677048529901</v>
      </c>
      <c r="T36" s="28">
        <f>'Calculations 45to54'!T217</f>
        <v>0.20399556632617966</v>
      </c>
      <c r="U36" s="28">
        <f>'Calculations 45to54'!U217</f>
        <v>0.20309714185792024</v>
      </c>
      <c r="V36" s="28">
        <f>'Calculations 45to54'!V217</f>
        <v>0.20218216292222346</v>
      </c>
      <c r="W36" s="28">
        <f>'Calculations 45to54'!W217</f>
        <v>0.20125129747037349</v>
      </c>
      <c r="X36" s="28">
        <f>'Calculations 45to54'!X217</f>
        <v>0.20030521432802062</v>
      </c>
      <c r="Y36" s="28">
        <f>'Calculations 45to54'!Y217</f>
        <v>0.19934458201178007</v>
      </c>
      <c r="Z36" s="28">
        <f>'Calculations 45to54'!Z217</f>
        <v>0.19837006759869397</v>
      </c>
      <c r="AA36" s="28">
        <f>'Calculations 45to54'!AA217</f>
        <v>0.19738233564936872</v>
      </c>
      <c r="AB36" s="28">
        <f>'Calculations 45to54'!AB217</f>
        <v>0.19638204718533325</v>
      </c>
      <c r="AC36" s="28">
        <f>'Calculations 45to54'!AC217</f>
        <v>0.19536985872094503</v>
      </c>
      <c r="AD36" s="28">
        <f>'Calculations 45to54'!AD217</f>
        <v>0.19434642134992927</v>
      </c>
      <c r="AE36" s="28">
        <f>'Calculations 45to54'!AE217</f>
        <v>0.1933123798864414</v>
      </c>
      <c r="AF36" s="28">
        <f>'Calculations 45to54'!AF217</f>
        <v>0.19226837206033118</v>
      </c>
      <c r="AG36">
        <f t="shared" si="4"/>
        <v>0.19344196465567687</v>
      </c>
      <c r="AH36">
        <f t="shared" si="4"/>
        <v>0.19268961824699415</v>
      </c>
      <c r="AI36">
        <f t="shared" si="4"/>
        <v>0.19193727183831166</v>
      </c>
      <c r="AJ36">
        <f t="shared" si="4"/>
        <v>0.19118492542962895</v>
      </c>
      <c r="AK36">
        <f t="shared" si="4"/>
        <v>0.19043257902094646</v>
      </c>
      <c r="AL36">
        <f t="shared" si="4"/>
        <v>0.18968023261226397</v>
      </c>
      <c r="AM36">
        <f t="shared" si="4"/>
        <v>0.18892788620358125</v>
      </c>
      <c r="AN36">
        <f t="shared" si="4"/>
        <v>0.18817553979489876</v>
      </c>
      <c r="AO36">
        <f t="shared" si="4"/>
        <v>0.18742319338621605</v>
      </c>
      <c r="AP36">
        <f t="shared" si="4"/>
        <v>0.18667084697753356</v>
      </c>
      <c r="AQ36">
        <f t="shared" si="4"/>
        <v>0.18591850056885084</v>
      </c>
      <c r="AR36">
        <f t="shared" si="4"/>
        <v>0.18516615416016835</v>
      </c>
      <c r="AS36">
        <f t="shared" si="4"/>
        <v>0.18441380775148586</v>
      </c>
      <c r="AT36">
        <f t="shared" si="4"/>
        <v>0.18366146134280315</v>
      </c>
      <c r="AU36">
        <f t="shared" si="4"/>
        <v>0.18290911493412065</v>
      </c>
      <c r="AV36">
        <f t="shared" si="4"/>
        <v>0.18215676852543794</v>
      </c>
      <c r="AW36">
        <f t="shared" si="3"/>
        <v>0.18140442211675545</v>
      </c>
      <c r="AX36">
        <f t="shared" si="3"/>
        <v>0.18065207570807296</v>
      </c>
      <c r="AY36">
        <f t="shared" si="3"/>
        <v>0.17989972929939024</v>
      </c>
      <c r="AZ36">
        <f t="shared" si="3"/>
        <v>0.17914738289070775</v>
      </c>
    </row>
    <row r="37" spans="1:52" x14ac:dyDescent="0.2">
      <c r="A37" s="6" t="s">
        <v>51</v>
      </c>
      <c r="B37" s="28">
        <f>'Calculations 45to54'!B218</f>
        <v>0.21300694190719771</v>
      </c>
      <c r="C37" s="28">
        <f>'Calculations 45to54'!C218</f>
        <v>0.20721494270473342</v>
      </c>
      <c r="D37" s="28">
        <f>'Calculations 45to54'!D218</f>
        <v>0.20466827675038121</v>
      </c>
      <c r="E37" s="28">
        <f>'Calculations 45to54'!E218</f>
        <v>0.20295819371754067</v>
      </c>
      <c r="F37" s="28">
        <f>'Calculations 45to54'!F218</f>
        <v>0.20131068498347165</v>
      </c>
      <c r="G37" s="28">
        <f>'Calculations 45to54'!G218</f>
        <v>0.20034065685459129</v>
      </c>
      <c r="H37" s="28">
        <f>'Calculations 45to54'!H218</f>
        <v>0.19908373751251504</v>
      </c>
      <c r="I37" s="28">
        <f>'Calculations 45to54'!I218</f>
        <v>0.2013611416372322</v>
      </c>
      <c r="J37" s="28">
        <f>'Calculations 45to54'!J218</f>
        <v>0.206003237190692</v>
      </c>
      <c r="K37" s="28">
        <f>'Calculations 45to54'!K218</f>
        <v>0.21080042416248881</v>
      </c>
      <c r="L37" s="28">
        <f>'Calculations 45to54'!L218</f>
        <v>0.2000115288459115</v>
      </c>
      <c r="M37" s="28">
        <f>'Calculations 45to54'!M218</f>
        <v>0.19890732724817617</v>
      </c>
      <c r="N37" s="28">
        <f>'Calculations 45to54'!N218</f>
        <v>0.19778750771530376</v>
      </c>
      <c r="O37" s="28">
        <f>'Calculations 45to54'!O218</f>
        <v>0.19665296930050716</v>
      </c>
      <c r="P37" s="28">
        <f>'Calculations 45to54'!P218</f>
        <v>0.19550460644953963</v>
      </c>
      <c r="Q37" s="28">
        <f>'Calculations 45to54'!Q218</f>
        <v>0.19434330712714909</v>
      </c>
      <c r="R37" s="28">
        <f>'Calculations 45to54'!R218</f>
        <v>0.19316995106456111</v>
      </c>
      <c r="S37" s="28">
        <f>'Calculations 45to54'!S218</f>
        <v>0.19198540812796278</v>
      </c>
      <c r="T37" s="28">
        <f>'Calculations 45to54'!T218</f>
        <v>0.19079053680729408</v>
      </c>
      <c r="U37" s="28">
        <f>'Calculations 45to54'!U218</f>
        <v>0.18958618282407325</v>
      </c>
      <c r="V37" s="28">
        <f>'Calculations 45to54'!V218</f>
        <v>0.18837317785641236</v>
      </c>
      <c r="W37" s="28">
        <f>'Calculations 45to54'!W218</f>
        <v>0.18715233837893125</v>
      </c>
      <c r="X37" s="28">
        <f>'Calculations 45to54'!X218</f>
        <v>0.18592446461479525</v>
      </c>
      <c r="Y37" s="28">
        <f>'Calculations 45to54'!Y218</f>
        <v>0.1846903395967612</v>
      </c>
      <c r="Z37" s="28">
        <f>'Calculations 45to54'!Z218</f>
        <v>0.183450728333759</v>
      </c>
      <c r="AA37" s="28">
        <f>'Calculations 45to54'!AA218</f>
        <v>0.18220637707926995</v>
      </c>
      <c r="AB37" s="28">
        <f>'Calculations 45to54'!AB218</f>
        <v>0.18095801269751424</v>
      </c>
      <c r="AC37" s="28">
        <f>'Calculations 45to54'!AC218</f>
        <v>0.17970634212328465</v>
      </c>
      <c r="AD37" s="28">
        <f>'Calculations 45to54'!AD218</f>
        <v>0.17845205191110078</v>
      </c>
      <c r="AE37" s="28">
        <f>'Calculations 45to54'!AE218</f>
        <v>0.17719580786926309</v>
      </c>
      <c r="AF37" s="28">
        <f>'Calculations 45to54'!AF218</f>
        <v>0.17593825477430192</v>
      </c>
      <c r="AG37">
        <f t="shared" si="4"/>
        <v>0.17620440849316088</v>
      </c>
      <c r="AH37">
        <f t="shared" si="4"/>
        <v>0.17512134640671206</v>
      </c>
      <c r="AI37">
        <f t="shared" si="4"/>
        <v>0.1740382843202628</v>
      </c>
      <c r="AJ37">
        <f t="shared" si="4"/>
        <v>0.17295522223381399</v>
      </c>
      <c r="AK37">
        <f t="shared" si="4"/>
        <v>0.17187216014736473</v>
      </c>
      <c r="AL37">
        <f t="shared" si="4"/>
        <v>0.17078909806091591</v>
      </c>
      <c r="AM37">
        <f t="shared" si="4"/>
        <v>0.16970603597446665</v>
      </c>
      <c r="AN37">
        <f t="shared" si="4"/>
        <v>0.16862297388801739</v>
      </c>
      <c r="AO37">
        <f t="shared" si="4"/>
        <v>0.16753991180156858</v>
      </c>
      <c r="AP37">
        <f t="shared" si="4"/>
        <v>0.16645684971511931</v>
      </c>
      <c r="AQ37">
        <f t="shared" si="4"/>
        <v>0.1653737876286705</v>
      </c>
      <c r="AR37">
        <f t="shared" si="4"/>
        <v>0.16429072554222124</v>
      </c>
      <c r="AS37">
        <f t="shared" si="4"/>
        <v>0.16320766345577242</v>
      </c>
      <c r="AT37">
        <f t="shared" si="4"/>
        <v>0.16212460136932316</v>
      </c>
      <c r="AU37">
        <f t="shared" si="4"/>
        <v>0.1610415392828739</v>
      </c>
      <c r="AV37">
        <f t="shared" si="4"/>
        <v>0.15995847719642509</v>
      </c>
      <c r="AW37">
        <f t="shared" si="3"/>
        <v>0.15887541510997583</v>
      </c>
      <c r="AX37">
        <f t="shared" si="3"/>
        <v>0.15779235302352701</v>
      </c>
      <c r="AY37">
        <f t="shared" si="3"/>
        <v>0.15670929093707775</v>
      </c>
      <c r="AZ37">
        <f t="shared" si="3"/>
        <v>0.15562622885062893</v>
      </c>
    </row>
    <row r="38" spans="1:52" x14ac:dyDescent="0.2">
      <c r="A38" s="6" t="s">
        <v>52</v>
      </c>
      <c r="B38" s="28">
        <f>'Calculations 45to54'!B219</f>
        <v>0.20061646383589313</v>
      </c>
      <c r="C38" s="28">
        <f>'Calculations 45to54'!C219</f>
        <v>0.1952896975008451</v>
      </c>
      <c r="D38" s="28">
        <f>'Calculations 45to54'!D219</f>
        <v>0.19292659562652215</v>
      </c>
      <c r="E38" s="28">
        <f>'Calculations 45to54'!E219</f>
        <v>0.19143375723330364</v>
      </c>
      <c r="F38" s="28">
        <f>'Calculations 45to54'!F219</f>
        <v>0.19017810998263296</v>
      </c>
      <c r="G38" s="28">
        <f>'Calculations 45to54'!G219</f>
        <v>0.18984906765809545</v>
      </c>
      <c r="H38" s="28">
        <f>'Calculations 45to54'!H219</f>
        <v>0.1893230772240215</v>
      </c>
      <c r="I38" s="28">
        <f>'Calculations 45to54'!I219</f>
        <v>0.19203307655476651</v>
      </c>
      <c r="J38" s="28">
        <f>'Calculations 45to54'!J219</f>
        <v>0.19681060337722611</v>
      </c>
      <c r="K38" s="28">
        <f>'Calculations 45to54'!K219</f>
        <v>0.20167661506487775</v>
      </c>
      <c r="L38" s="28">
        <f>'Calculations 45to54'!L219</f>
        <v>0.19154273810934386</v>
      </c>
      <c r="M38" s="28">
        <f>'Calculations 45to54'!M219</f>
        <v>0.1908287332161353</v>
      </c>
      <c r="N38" s="28">
        <f>'Calculations 45to54'!N219</f>
        <v>0.19009481602314887</v>
      </c>
      <c r="O38" s="28">
        <f>'Calculations 45to54'!O219</f>
        <v>0.18934159734537392</v>
      </c>
      <c r="P38" s="28">
        <f>'Calculations 45to54'!P219</f>
        <v>0.18856969820506847</v>
      </c>
      <c r="Q38" s="28">
        <f>'Calculations 45to54'!Q219</f>
        <v>0.18777974831235217</v>
      </c>
      <c r="R38" s="28">
        <f>'Calculations 45to54'!R219</f>
        <v>0.18697238458404739</v>
      </c>
      <c r="S38" s="28">
        <f>'Calculations 45to54'!S219</f>
        <v>0.18614824970407004</v>
      </c>
      <c r="T38" s="28">
        <f>'Calculations 45to54'!T219</f>
        <v>0.18530799072832435</v>
      </c>
      <c r="U38" s="28">
        <f>'Calculations 45to54'!U219</f>
        <v>0.18445225773672919</v>
      </c>
      <c r="V38" s="28">
        <f>'Calculations 45to54'!V219</f>
        <v>0.18358170253464964</v>
      </c>
      <c r="W38" s="28">
        <f>'Calculations 45to54'!W219</f>
        <v>0.18269697740571347</v>
      </c>
      <c r="X38" s="28">
        <f>'Calculations 45to54'!X219</f>
        <v>0.18179873391762552</v>
      </c>
      <c r="Y38" s="28">
        <f>'Calculations 45to54'!Y219</f>
        <v>0.1808876217823279</v>
      </c>
      <c r="Z38" s="28">
        <f>'Calculations 45to54'!Z219</f>
        <v>0.17996428777151666</v>
      </c>
      <c r="AA38" s="28">
        <f>'Calculations 45to54'!AA219</f>
        <v>0.17902937468826466</v>
      </c>
      <c r="AB38" s="28">
        <f>'Calculations 45to54'!AB219</f>
        <v>0.1780835203952037</v>
      </c>
      <c r="AC38" s="28">
        <f>'Calculations 45to54'!AC219</f>
        <v>0.1771273568994747</v>
      </c>
      <c r="AD38" s="28">
        <f>'Calculations 45to54'!AD219</f>
        <v>0.17616150949439596</v>
      </c>
      <c r="AE38" s="28">
        <f>'Calculations 45to54'!AE219</f>
        <v>0.17518659595758032</v>
      </c>
      <c r="AF38" s="28">
        <f>'Calculations 45to54'!AF219</f>
        <v>0.17420322580500922</v>
      </c>
      <c r="AG38">
        <f t="shared" si="4"/>
        <v>0.17523206046720419</v>
      </c>
      <c r="AH38">
        <f t="shared" si="4"/>
        <v>0.17451088645472179</v>
      </c>
      <c r="AI38">
        <f t="shared" si="4"/>
        <v>0.17378971244223962</v>
      </c>
      <c r="AJ38">
        <f t="shared" si="4"/>
        <v>0.17306853842975722</v>
      </c>
      <c r="AK38">
        <f t="shared" si="4"/>
        <v>0.17234736441727505</v>
      </c>
      <c r="AL38">
        <f t="shared" si="4"/>
        <v>0.17162619040479288</v>
      </c>
      <c r="AM38">
        <f t="shared" si="4"/>
        <v>0.17090501639231048</v>
      </c>
      <c r="AN38">
        <f t="shared" si="4"/>
        <v>0.17018384237982831</v>
      </c>
      <c r="AO38">
        <f t="shared" si="4"/>
        <v>0.16946266836734591</v>
      </c>
      <c r="AP38">
        <f t="shared" si="4"/>
        <v>0.16874149435486374</v>
      </c>
      <c r="AQ38">
        <f t="shared" si="4"/>
        <v>0.16802032034238135</v>
      </c>
      <c r="AR38">
        <f t="shared" si="4"/>
        <v>0.16729914632989917</v>
      </c>
      <c r="AS38">
        <f t="shared" si="4"/>
        <v>0.166577972317417</v>
      </c>
      <c r="AT38">
        <f t="shared" si="4"/>
        <v>0.16585679830493461</v>
      </c>
      <c r="AU38">
        <f t="shared" si="4"/>
        <v>0.16513562429245243</v>
      </c>
      <c r="AV38">
        <f t="shared" si="4"/>
        <v>0.16441445027997004</v>
      </c>
      <c r="AW38">
        <f t="shared" si="3"/>
        <v>0.16369327626748786</v>
      </c>
      <c r="AX38">
        <f t="shared" si="3"/>
        <v>0.16297210225500569</v>
      </c>
      <c r="AY38">
        <f t="shared" si="3"/>
        <v>0.1622509282425233</v>
      </c>
      <c r="AZ38">
        <f t="shared" si="3"/>
        <v>0.16152975423004112</v>
      </c>
    </row>
    <row r="39" spans="1:52" x14ac:dyDescent="0.2">
      <c r="A39" s="6" t="s">
        <v>53</v>
      </c>
      <c r="B39" s="28">
        <f>'Calculations 45to54'!B220</f>
        <v>0.24700079978672354</v>
      </c>
      <c r="C39" s="28">
        <f>'Calculations 45to54'!C220</f>
        <v>0.24072597096296078</v>
      </c>
      <c r="D39" s="28">
        <f>'Calculations 45to54'!D220</f>
        <v>0.23803973187466532</v>
      </c>
      <c r="E39" s="28">
        <f>'Calculations 45to54'!E220</f>
        <v>0.23634392193204581</v>
      </c>
      <c r="F39" s="28">
        <f>'Calculations 45to54'!F220</f>
        <v>0.23478867461483505</v>
      </c>
      <c r="G39" s="28">
        <f>'Calculations 45to54'!G220</f>
        <v>0.23411594398427552</v>
      </c>
      <c r="H39" s="28">
        <f>'Calculations 45to54'!H220</f>
        <v>0.23315212613604633</v>
      </c>
      <c r="I39" s="28">
        <f>'Calculations 45to54'!I220</f>
        <v>0.23617112715008101</v>
      </c>
      <c r="J39" s="28">
        <f>'Calculations 45to54'!J220</f>
        <v>0.24179539591157076</v>
      </c>
      <c r="K39" s="28">
        <f>'Calculations 45to54'!K220</f>
        <v>0.24753891403163905</v>
      </c>
      <c r="L39" s="28">
        <f>'Calculations 45to54'!L220</f>
        <v>0.23549698601226304</v>
      </c>
      <c r="M39" s="28">
        <f>'Calculations 45to54'!M220</f>
        <v>0.23455511146488858</v>
      </c>
      <c r="N39" s="28">
        <f>'Calculations 45to54'!N220</f>
        <v>0.23359015956714616</v>
      </c>
      <c r="O39" s="28">
        <f>'Calculations 45to54'!O220</f>
        <v>0.23260289363058018</v>
      </c>
      <c r="P39" s="28">
        <f>'Calculations 45to54'!P220</f>
        <v>0.23159408656235919</v>
      </c>
      <c r="Q39" s="28">
        <f>'Calculations 45to54'!Q220</f>
        <v>0.23056451905931141</v>
      </c>
      <c r="R39" s="28">
        <f>'Calculations 45to54'!R220</f>
        <v>0.2295149778615248</v>
      </c>
      <c r="S39" s="28">
        <f>'Calculations 45to54'!S220</f>
        <v>0.22844625406821961</v>
      </c>
      <c r="T39" s="28">
        <f>'Calculations 45to54'!T220</f>
        <v>0.22735914151818745</v>
      </c>
      <c r="U39" s="28">
        <f>'Calculations 45to54'!U220</f>
        <v>0.22625443523672792</v>
      </c>
      <c r="V39" s="28">
        <f>'Calculations 45to54'!V220</f>
        <v>0.22513292995061399</v>
      </c>
      <c r="W39" s="28">
        <f>'Calculations 45to54'!W220</f>
        <v>0.22399541867230188</v>
      </c>
      <c r="X39" s="28">
        <f>'Calculations 45to54'!X220</f>
        <v>0.22284269135421036</v>
      </c>
      <c r="Y39" s="28">
        <f>'Calculations 45to54'!Y220</f>
        <v>0.22167553361361306</v>
      </c>
      <c r="Z39" s="28">
        <f>'Calculations 45to54'!Z220</f>
        <v>0.22049472552834842</v>
      </c>
      <c r="AA39" s="28">
        <f>'Calculations 45to54'!AA220</f>
        <v>0.21930104050328597</v>
      </c>
      <c r="AB39" s="28">
        <f>'Calculations 45to54'!AB220</f>
        <v>0.21809524420719364</v>
      </c>
      <c r="AC39" s="28">
        <f>'Calculations 45to54'!AC220</f>
        <v>0.21687809357941842</v>
      </c>
      <c r="AD39" s="28">
        <f>'Calculations 45to54'!AD220</f>
        <v>0.21565033590554539</v>
      </c>
      <c r="AE39" s="28">
        <f>'Calculations 45to54'!AE220</f>
        <v>0.21441270796099596</v>
      </c>
      <c r="AF39" s="28">
        <f>'Calculations 45to54'!AF220</f>
        <v>0.21316593522132196</v>
      </c>
      <c r="AG39">
        <f t="shared" si="4"/>
        <v>0.21423368997851622</v>
      </c>
      <c r="AH39">
        <f t="shared" si="4"/>
        <v>0.21328600562664346</v>
      </c>
      <c r="AI39">
        <f t="shared" si="4"/>
        <v>0.2123383212747707</v>
      </c>
      <c r="AJ39">
        <f t="shared" si="4"/>
        <v>0.21139063692289795</v>
      </c>
      <c r="AK39">
        <f t="shared" si="4"/>
        <v>0.21044295257102519</v>
      </c>
      <c r="AL39">
        <f t="shared" si="4"/>
        <v>0.20949526821915243</v>
      </c>
      <c r="AM39">
        <f t="shared" si="4"/>
        <v>0.20854758386727967</v>
      </c>
      <c r="AN39">
        <f t="shared" si="4"/>
        <v>0.20759989951540692</v>
      </c>
      <c r="AO39">
        <f t="shared" si="4"/>
        <v>0.20665221516353416</v>
      </c>
      <c r="AP39">
        <f t="shared" si="4"/>
        <v>0.2057045308116614</v>
      </c>
      <c r="AQ39">
        <f t="shared" si="4"/>
        <v>0.20475684645978842</v>
      </c>
      <c r="AR39">
        <f t="shared" si="4"/>
        <v>0.20380916210791566</v>
      </c>
      <c r="AS39">
        <f t="shared" si="4"/>
        <v>0.20286147775604291</v>
      </c>
      <c r="AT39">
        <f t="shared" si="4"/>
        <v>0.20191379340417015</v>
      </c>
      <c r="AU39">
        <f t="shared" si="4"/>
        <v>0.20096610905229739</v>
      </c>
      <c r="AV39">
        <f t="shared" si="4"/>
        <v>0.20001842470042464</v>
      </c>
      <c r="AW39">
        <f t="shared" si="3"/>
        <v>0.19907074034855188</v>
      </c>
      <c r="AX39">
        <f t="shared" si="3"/>
        <v>0.19812305599667912</v>
      </c>
      <c r="AY39">
        <f t="shared" si="3"/>
        <v>0.19717537164480636</v>
      </c>
      <c r="AZ39">
        <f t="shared" si="3"/>
        <v>0.19622768729293361</v>
      </c>
    </row>
    <row r="40" spans="1:52" x14ac:dyDescent="0.2">
      <c r="A40" s="6" t="s">
        <v>54</v>
      </c>
      <c r="B40" s="28">
        <f>'Calculations 45to54'!B221</f>
        <v>0.23036649214659694</v>
      </c>
      <c r="C40" s="28">
        <f>'Calculations 45to54'!C221</f>
        <v>0.22450537703746717</v>
      </c>
      <c r="D40" s="28">
        <f>'Calculations 45to54'!D221</f>
        <v>0.22200620776386654</v>
      </c>
      <c r="E40" s="28">
        <f>'Calculations 45to54'!E221</f>
        <v>0.22043043890206515</v>
      </c>
      <c r="F40" s="28">
        <f>'Calculations 45to54'!F221</f>
        <v>0.21902109056261532</v>
      </c>
      <c r="G40" s="28">
        <f>'Calculations 45to54'!G221</f>
        <v>0.2185551267680996</v>
      </c>
      <c r="H40" s="28">
        <f>'Calculations 45to54'!H221</f>
        <v>0.21779061722733722</v>
      </c>
      <c r="I40" s="28">
        <f>'Calculations 45to54'!I221</f>
        <v>0.22068349464378417</v>
      </c>
      <c r="J40" s="28">
        <f>'Calculations 45to54'!J221</f>
        <v>0.22600454812423734</v>
      </c>
      <c r="K40" s="28">
        <f>'Calculations 45to54'!K221</f>
        <v>0.23148916737809644</v>
      </c>
      <c r="L40" s="28">
        <f>'Calculations 45to54'!L221</f>
        <v>0.22020213836540833</v>
      </c>
      <c r="M40" s="28">
        <f>'Calculations 45to54'!M221</f>
        <v>0.21937800394955978</v>
      </c>
      <c r="N40" s="28">
        <f>'Calculations 45to54'!N221</f>
        <v>0.21853031006451229</v>
      </c>
      <c r="O40" s="28">
        <f>'Calculations 45to54'!O221</f>
        <v>0.21765980988586911</v>
      </c>
      <c r="P40" s="28">
        <f>'Calculations 45to54'!P221</f>
        <v>0.21676726566367951</v>
      </c>
      <c r="Q40" s="28">
        <f>'Calculations 45to54'!Q221</f>
        <v>0.21585344703128895</v>
      </c>
      <c r="R40" s="28">
        <f>'Calculations 45to54'!R221</f>
        <v>0.21491912936445542</v>
      </c>
      <c r="S40" s="28">
        <f>'Calculations 45to54'!S221</f>
        <v>0.21396509219377879</v>
      </c>
      <c r="T40" s="28">
        <f>'Calculations 45to54'!T221</f>
        <v>0.21299211767309545</v>
      </c>
      <c r="U40" s="28">
        <f>'Calculations 45to54'!U221</f>
        <v>0.21200098910615175</v>
      </c>
      <c r="V40" s="28">
        <f>'Calculations 45to54'!V221</f>
        <v>0.21099248953347929</v>
      </c>
      <c r="W40" s="28">
        <f>'Calculations 45to54'!W221</f>
        <v>0.20996740038109291</v>
      </c>
      <c r="X40" s="28">
        <f>'Calculations 45to54'!X221</f>
        <v>0.20892650017224287</v>
      </c>
      <c r="Y40" s="28">
        <f>'Calculations 45to54'!Y221</f>
        <v>0.2078705633031801</v>
      </c>
      <c r="Z40" s="28">
        <f>'Calculations 45to54'!Z221</f>
        <v>0.20680035888354822</v>
      </c>
      <c r="AA40" s="28">
        <f>'Calculations 45to54'!AA221</f>
        <v>0.20571664964174616</v>
      </c>
      <c r="AB40" s="28">
        <f>'Calculations 45to54'!AB221</f>
        <v>0.20462019089530994</v>
      </c>
      <c r="AC40" s="28">
        <f>'Calculations 45to54'!AC221</f>
        <v>0.2035117295861161</v>
      </c>
      <c r="AD40" s="28">
        <f>'Calculations 45to54'!AD221</f>
        <v>0.20239200337995342</v>
      </c>
      <c r="AE40" s="28">
        <f>'Calculations 45to54'!AE221</f>
        <v>0.2012617398297914</v>
      </c>
      <c r="AF40" s="28">
        <f>'Calculations 45to54'!AF221</f>
        <v>0.20012165560186174</v>
      </c>
      <c r="AG40">
        <f t="shared" si="4"/>
        <v>0.20129756292890932</v>
      </c>
      <c r="AH40">
        <f t="shared" si="4"/>
        <v>0.20046071273886068</v>
      </c>
      <c r="AI40">
        <f t="shared" si="4"/>
        <v>0.19962386254881204</v>
      </c>
      <c r="AJ40">
        <f t="shared" si="4"/>
        <v>0.19878701235876362</v>
      </c>
      <c r="AK40">
        <f t="shared" si="4"/>
        <v>0.19795016216871497</v>
      </c>
      <c r="AL40">
        <f t="shared" si="4"/>
        <v>0.19711331197866633</v>
      </c>
      <c r="AM40">
        <f t="shared" si="4"/>
        <v>0.19627646178861768</v>
      </c>
      <c r="AN40">
        <f t="shared" si="4"/>
        <v>0.19543961159856926</v>
      </c>
      <c r="AO40">
        <f t="shared" si="4"/>
        <v>0.19460276140852062</v>
      </c>
      <c r="AP40">
        <f t="shared" si="4"/>
        <v>0.19376591121847198</v>
      </c>
      <c r="AQ40">
        <f t="shared" si="4"/>
        <v>0.19292906102842333</v>
      </c>
      <c r="AR40">
        <f t="shared" si="4"/>
        <v>0.19209221083837491</v>
      </c>
      <c r="AS40">
        <f t="shared" si="4"/>
        <v>0.19125536064832627</v>
      </c>
      <c r="AT40">
        <f t="shared" si="4"/>
        <v>0.19041851045827762</v>
      </c>
      <c r="AU40">
        <f t="shared" si="4"/>
        <v>0.1895816602682292</v>
      </c>
      <c r="AV40">
        <f t="shared" si="4"/>
        <v>0.18874481007818056</v>
      </c>
      <c r="AW40">
        <f t="shared" si="3"/>
        <v>0.18790795988813191</v>
      </c>
      <c r="AX40">
        <f t="shared" si="3"/>
        <v>0.18707110969808327</v>
      </c>
      <c r="AY40">
        <f t="shared" si="3"/>
        <v>0.18623425950803485</v>
      </c>
      <c r="AZ40">
        <f t="shared" si="3"/>
        <v>0.18539740931798621</v>
      </c>
    </row>
    <row r="41" spans="1:52" x14ac:dyDescent="0.2">
      <c r="A41" s="6" t="s">
        <v>55</v>
      </c>
      <c r="B41" s="28">
        <f>'Calculations 45to54'!B222</f>
        <v>0.20453339763684586</v>
      </c>
      <c r="C41" s="28">
        <f>'Calculations 45to54'!C222</f>
        <v>0.19923010136069563</v>
      </c>
      <c r="D41" s="28">
        <f>'Calculations 45to54'!D222</f>
        <v>0.19695710878594541</v>
      </c>
      <c r="E41" s="28">
        <f>'Calculations 45to54'!E222</f>
        <v>0.19556060618405877</v>
      </c>
      <c r="F41" s="28">
        <f>'Calculations 45to54'!F222</f>
        <v>0.19437926379243312</v>
      </c>
      <c r="G41" s="28">
        <f>'Calculations 45to54'!G222</f>
        <v>0.19412759745320474</v>
      </c>
      <c r="H41" s="28">
        <f>'Calculations 45to54'!H222</f>
        <v>0.19365103179927545</v>
      </c>
      <c r="I41" s="28">
        <f>'Calculations 45to54'!I222</f>
        <v>0.19646961999902962</v>
      </c>
      <c r="J41" s="28">
        <f>'Calculations 45to54'!J222</f>
        <v>0.20143388570589688</v>
      </c>
      <c r="K41" s="28">
        <f>'Calculations 45to54'!K222</f>
        <v>0.2065267939289562</v>
      </c>
      <c r="L41" s="28">
        <f>'Calculations 45to54'!L222</f>
        <v>0.1962686974536528</v>
      </c>
      <c r="M41" s="28">
        <f>'Calculations 45to54'!M222</f>
        <v>0.19562496276528865</v>
      </c>
      <c r="N41" s="28">
        <f>'Calculations 45to54'!N222</f>
        <v>0.19495894097212793</v>
      </c>
      <c r="O41" s="28">
        <f>'Calculations 45to54'!O222</f>
        <v>0.19427123446567768</v>
      </c>
      <c r="P41" s="28">
        <f>'Calculations 45to54'!P222</f>
        <v>0.19356245884910425</v>
      </c>
      <c r="Q41" s="28">
        <f>'Calculations 45to54'!Q222</f>
        <v>0.192833241373745</v>
      </c>
      <c r="R41" s="28">
        <f>'Calculations 45to54'!R222</f>
        <v>0.19208421940538525</v>
      </c>
      <c r="S41" s="28">
        <f>'Calculations 45to54'!S222</f>
        <v>0.19131603892414967</v>
      </c>
      <c r="T41" s="28">
        <f>'Calculations 45to54'!T222</f>
        <v>0.19052935306152138</v>
      </c>
      <c r="U41" s="28">
        <f>'Calculations 45to54'!U222</f>
        <v>0.18972482067769886</v>
      </c>
      <c r="V41" s="28">
        <f>'Calculations 45to54'!V222</f>
        <v>0.18890310498215235</v>
      </c>
      <c r="W41" s="28">
        <f>'Calculations 45to54'!W222</f>
        <v>0.18806487219995477</v>
      </c>
      <c r="X41" s="28">
        <f>'Calculations 45to54'!X222</f>
        <v>0.18721079028609708</v>
      </c>
      <c r="Y41" s="28">
        <f>'Calculations 45to54'!Y222</f>
        <v>0.18634152768973189</v>
      </c>
      <c r="Z41" s="28">
        <f>'Calculations 45to54'!Z222</f>
        <v>0.18545775216994431</v>
      </c>
      <c r="AA41" s="28">
        <f>'Calculations 45to54'!AA222</f>
        <v>0.18456012966437957</v>
      </c>
      <c r="AB41" s="28">
        <f>'Calculations 45to54'!AB222</f>
        <v>0.1836493232117454</v>
      </c>
      <c r="AC41" s="28">
        <f>'Calculations 45to54'!AC222</f>
        <v>0.18272599192895178</v>
      </c>
      <c r="AD41" s="28">
        <f>'Calculations 45to54'!AD222</f>
        <v>0.18179079004336876</v>
      </c>
      <c r="AE41" s="28">
        <f>'Calculations 45to54'!AE222</f>
        <v>0.1808443659804447</v>
      </c>
      <c r="AF41" s="28">
        <f>'Calculations 45to54'!AF222</f>
        <v>0.17988736150668327</v>
      </c>
      <c r="AG41">
        <f t="shared" si="4"/>
        <v>0.1811562655910115</v>
      </c>
      <c r="AH41">
        <f t="shared" si="4"/>
        <v>0.18049571085121952</v>
      </c>
      <c r="AI41">
        <f t="shared" si="4"/>
        <v>0.17983515611142753</v>
      </c>
      <c r="AJ41">
        <f t="shared" si="4"/>
        <v>0.17917460137163577</v>
      </c>
      <c r="AK41">
        <f t="shared" si="4"/>
        <v>0.17851404663184378</v>
      </c>
      <c r="AL41">
        <f t="shared" si="4"/>
        <v>0.1778534918920518</v>
      </c>
      <c r="AM41">
        <f t="shared" si="4"/>
        <v>0.17719293715225981</v>
      </c>
      <c r="AN41">
        <f t="shared" si="4"/>
        <v>0.17653238241246805</v>
      </c>
      <c r="AO41">
        <f t="shared" si="4"/>
        <v>0.17587182767267606</v>
      </c>
      <c r="AP41">
        <f t="shared" si="4"/>
        <v>0.17521127293288408</v>
      </c>
      <c r="AQ41">
        <f t="shared" si="4"/>
        <v>0.17455071819309231</v>
      </c>
      <c r="AR41">
        <f t="shared" si="4"/>
        <v>0.17389016345330033</v>
      </c>
      <c r="AS41">
        <f t="shared" si="4"/>
        <v>0.17322960871350834</v>
      </c>
      <c r="AT41">
        <f t="shared" si="4"/>
        <v>0.17256905397371636</v>
      </c>
      <c r="AU41">
        <f t="shared" si="4"/>
        <v>0.17190849923392459</v>
      </c>
      <c r="AV41">
        <f t="shared" si="4"/>
        <v>0.17124794449413261</v>
      </c>
      <c r="AW41">
        <f t="shared" si="3"/>
        <v>0.17058738975434062</v>
      </c>
      <c r="AX41">
        <f t="shared" si="3"/>
        <v>0.16992683501454864</v>
      </c>
      <c r="AY41">
        <f t="shared" si="3"/>
        <v>0.16926628027475688</v>
      </c>
      <c r="AZ41">
        <f t="shared" si="3"/>
        <v>0.16860572553496489</v>
      </c>
    </row>
    <row r="42" spans="1:52" x14ac:dyDescent="0.2">
      <c r="A42" s="6" t="s">
        <v>56</v>
      </c>
      <c r="B42" s="28">
        <f>'Calculations 45to54'!B223</f>
        <v>0.15526518063028441</v>
      </c>
      <c r="C42" s="28">
        <f>'Calculations 45to54'!C223</f>
        <v>0.15181627151855093</v>
      </c>
      <c r="D42" s="28">
        <f>'Calculations 45to54'!D223</f>
        <v>0.15049437915952588</v>
      </c>
      <c r="E42" s="28">
        <f>'Calculations 45to54'!E223</f>
        <v>0.14980463575437572</v>
      </c>
      <c r="F42" s="28">
        <f>'Calculations 45to54'!F223</f>
        <v>0.14931108785686711</v>
      </c>
      <c r="G42" s="28">
        <f>'Calculations 45to54'!G223</f>
        <v>0.14965935884369172</v>
      </c>
      <c r="H42" s="28">
        <f>'Calculations 45to54'!H223</f>
        <v>0.14976809781089356</v>
      </c>
      <c r="I42" s="28">
        <f>'Calculations 45to54'!I223</f>
        <v>0.15237773214766126</v>
      </c>
      <c r="J42" s="28">
        <f>'Calculations 45to54'!J223</f>
        <v>0.15666334984878053</v>
      </c>
      <c r="K42" s="28">
        <f>'Calculations 45to54'!K223</f>
        <v>0.16105438489932022</v>
      </c>
      <c r="L42" s="28">
        <f>'Calculations 45to54'!L223</f>
        <v>0.15336674290001909</v>
      </c>
      <c r="M42" s="28">
        <f>'Calculations 45to54'!M223</f>
        <v>0.15320997616324278</v>
      </c>
      <c r="N42" s="28">
        <f>'Calculations 45to54'!N223</f>
        <v>0.15301691011242913</v>
      </c>
      <c r="O42" s="28">
        <f>'Calculations 45to54'!O223</f>
        <v>0.15278860682917414</v>
      </c>
      <c r="P42" s="28">
        <f>'Calculations 45to54'!P223</f>
        <v>0.15252614381255469</v>
      </c>
      <c r="Q42" s="28">
        <f>'Calculations 45to54'!Q223</f>
        <v>0.15223061028733365</v>
      </c>
      <c r="R42" s="28">
        <f>'Calculations 45to54'!R223</f>
        <v>0.15190310376337013</v>
      </c>
      <c r="S42" s="28">
        <f>'Calculations 45to54'!S223</f>
        <v>0.15154472683539133</v>
      </c>
      <c r="T42" s="28">
        <f>'Calculations 45to54'!T223</f>
        <v>0.15115658421240044</v>
      </c>
      <c r="U42" s="28">
        <f>'Calculations 45to54'!U223</f>
        <v>0.15073977996621063</v>
      </c>
      <c r="V42" s="28">
        <f>'Calculations 45to54'!V223</f>
        <v>0.15029541498883098</v>
      </c>
      <c r="W42" s="28">
        <f>'Calculations 45to54'!W223</f>
        <v>0.14982458464874387</v>
      </c>
      <c r="X42" s="28">
        <f>'Calculations 45to54'!X223</f>
        <v>0.14932837663639026</v>
      </c>
      <c r="Y42" s="28">
        <f>'Calculations 45to54'!Y223</f>
        <v>0.14880786898953033</v>
      </c>
      <c r="Z42" s="28">
        <f>'Calculations 45to54'!Z223</f>
        <v>0.14826412828944999</v>
      </c>
      <c r="AA42" s="28">
        <f>'Calculations 45to54'!AA223</f>
        <v>0.14769820801932212</v>
      </c>
      <c r="AB42" s="28">
        <f>'Calculations 45to54'!AB223</f>
        <v>0.1471111470763341</v>
      </c>
      <c r="AC42" s="28">
        <f>'Calculations 45to54'!AC223</f>
        <v>0.14650396842951699</v>
      </c>
      <c r="AD42" s="28">
        <f>'Calculations 45to54'!AD223</f>
        <v>0.14587767791549669</v>
      </c>
      <c r="AE42" s="28">
        <f>'Calculations 45to54'!AE223</f>
        <v>0.14523326316468885</v>
      </c>
      <c r="AF42" s="28">
        <f>'Calculations 45to54'!AF223</f>
        <v>0.14457169265072473</v>
      </c>
      <c r="AG42">
        <f t="shared" si="4"/>
        <v>0.14690530391115286</v>
      </c>
      <c r="AH42">
        <f t="shared" si="4"/>
        <v>0.14666709912704928</v>
      </c>
      <c r="AI42">
        <f t="shared" si="4"/>
        <v>0.1464288943429457</v>
      </c>
      <c r="AJ42">
        <f t="shared" si="4"/>
        <v>0.14619068955884218</v>
      </c>
      <c r="AK42">
        <f t="shared" si="4"/>
        <v>0.1459524847747386</v>
      </c>
      <c r="AL42">
        <f t="shared" si="4"/>
        <v>0.14571427999063502</v>
      </c>
      <c r="AM42">
        <f t="shared" si="4"/>
        <v>0.14547607520653144</v>
      </c>
      <c r="AN42">
        <f t="shared" si="4"/>
        <v>0.14523787042242792</v>
      </c>
      <c r="AO42">
        <f t="shared" si="4"/>
        <v>0.14499966563832434</v>
      </c>
      <c r="AP42">
        <f t="shared" si="4"/>
        <v>0.14476146085422076</v>
      </c>
      <c r="AQ42">
        <f t="shared" si="4"/>
        <v>0.14452325607011718</v>
      </c>
      <c r="AR42">
        <f t="shared" si="4"/>
        <v>0.14428505128601365</v>
      </c>
      <c r="AS42">
        <f t="shared" si="4"/>
        <v>0.14404684650191008</v>
      </c>
      <c r="AT42">
        <f t="shared" si="4"/>
        <v>0.1438086417178065</v>
      </c>
      <c r="AU42">
        <f t="shared" si="4"/>
        <v>0.14357043693370292</v>
      </c>
      <c r="AV42">
        <f t="shared" si="4"/>
        <v>0.14333223214959939</v>
      </c>
      <c r="AW42">
        <f t="shared" si="3"/>
        <v>0.14309402736549581</v>
      </c>
      <c r="AX42">
        <f t="shared" si="3"/>
        <v>0.14285582258139223</v>
      </c>
      <c r="AY42">
        <f t="shared" si="3"/>
        <v>0.14261761779728865</v>
      </c>
      <c r="AZ42">
        <f t="shared" si="3"/>
        <v>0.14237941301318513</v>
      </c>
    </row>
    <row r="43" spans="1:52" x14ac:dyDescent="0.2">
      <c r="A43" s="6" t="s">
        <v>57</v>
      </c>
      <c r="B43" s="28">
        <f>'Calculations 45to54'!B224</f>
        <v>0.18015267175572519</v>
      </c>
      <c r="C43" s="28">
        <f>'Calculations 45to54'!C224</f>
        <v>0.17614984083173549</v>
      </c>
      <c r="D43" s="28">
        <f>'Calculations 45to54'!D224</f>
        <v>0.1748570426116999</v>
      </c>
      <c r="E43" s="28">
        <f>'Calculations 45to54'!E224</f>
        <v>0.1742369180864517</v>
      </c>
      <c r="F43" s="28">
        <f>'Calculations 45to54'!F224</f>
        <v>0.17366312438212195</v>
      </c>
      <c r="G43" s="28">
        <f>'Calculations 45to54'!G224</f>
        <v>0.17391613113441129</v>
      </c>
      <c r="H43" s="28">
        <f>'Calculations 45to54'!H224</f>
        <v>0.17376041238625711</v>
      </c>
      <c r="I43" s="28">
        <f>'Calculations 45to54'!I224</f>
        <v>0.17644417741132096</v>
      </c>
      <c r="J43" s="28">
        <f>'Calculations 45to54'!J224</f>
        <v>0.18127334471811354</v>
      </c>
      <c r="K43" s="28">
        <f>'Calculations 45to54'!K224</f>
        <v>0.18649541674166148</v>
      </c>
      <c r="L43" s="28">
        <f>'Calculations 45to54'!L224</f>
        <v>0.17773437144721926</v>
      </c>
      <c r="M43" s="28">
        <f>'Calculations 45to54'!M224</f>
        <v>0.177545698896349</v>
      </c>
      <c r="N43" s="28">
        <f>'Calculations 45to54'!N224</f>
        <v>0.17732135895124318</v>
      </c>
      <c r="O43" s="28">
        <f>'Calculations 45to54'!O224</f>
        <v>0.17706214495726078</v>
      </c>
      <c r="P43" s="28">
        <f>'Calculations 45to54'!P224</f>
        <v>0.17676887436281322</v>
      </c>
      <c r="Q43" s="28">
        <f>'Calculations 45to54'!Q224</f>
        <v>0.17644238622848452</v>
      </c>
      <c r="R43" s="28">
        <f>'Calculations 45to54'!R224</f>
        <v>0.17608353878814939</v>
      </c>
      <c r="S43" s="28">
        <f>'Calculations 45to54'!S224</f>
        <v>0.17569320706647051</v>
      </c>
      <c r="T43" s="28">
        <f>'Calculations 45to54'!T224</f>
        <v>0.17527228055695387</v>
      </c>
      <c r="U43" s="28">
        <f>'Calculations 45to54'!U224</f>
        <v>0.17482166096452137</v>
      </c>
      <c r="V43" s="28">
        <f>'Calculations 45to54'!V224</f>
        <v>0.17434226001627082</v>
      </c>
      <c r="W43" s="28">
        <f>'Calculations 45to54'!W224</f>
        <v>0.17383499734382601</v>
      </c>
      <c r="X43" s="28">
        <f>'Calculations 45to54'!X224</f>
        <v>0.17330079844031962</v>
      </c>
      <c r="Y43" s="28">
        <f>'Calculations 45to54'!Y224</f>
        <v>0.1727405926947439</v>
      </c>
      <c r="Z43" s="28">
        <f>'Calculations 45to54'!Z224</f>
        <v>0.17215531150602142</v>
      </c>
      <c r="AA43" s="28">
        <f>'Calculations 45to54'!AA224</f>
        <v>0.1715458864788032</v>
      </c>
      <c r="AB43" s="28">
        <f>'Calculations 45to54'!AB224</f>
        <v>0.17091324770260957</v>
      </c>
      <c r="AC43" s="28">
        <f>'Calculations 45to54'!AC224</f>
        <v>0.17025832211557712</v>
      </c>
      <c r="AD43" s="28">
        <f>'Calculations 45to54'!AD224</f>
        <v>0.16958203195369104</v>
      </c>
      <c r="AE43" s="28">
        <f>'Calculations 45to54'!AE224</f>
        <v>0.16888529328603105</v>
      </c>
      <c r="AF43" s="28">
        <f>'Calculations 45to54'!AF224</f>
        <v>0.16816901463619957</v>
      </c>
      <c r="AG43">
        <f t="shared" si="4"/>
        <v>0.17059426973025638</v>
      </c>
      <c r="AH43">
        <f t="shared" si="4"/>
        <v>0.17032612457538721</v>
      </c>
      <c r="AI43">
        <f t="shared" si="4"/>
        <v>0.17005797942051804</v>
      </c>
      <c r="AJ43">
        <f t="shared" si="4"/>
        <v>0.16978983426564886</v>
      </c>
      <c r="AK43">
        <f t="shared" si="4"/>
        <v>0.16952168911077969</v>
      </c>
      <c r="AL43">
        <f t="shared" si="4"/>
        <v>0.16925354395591052</v>
      </c>
      <c r="AM43">
        <f t="shared" si="4"/>
        <v>0.16898539880104135</v>
      </c>
      <c r="AN43">
        <f t="shared" si="4"/>
        <v>0.16871725364617218</v>
      </c>
      <c r="AO43">
        <f t="shared" si="4"/>
        <v>0.16844910849130301</v>
      </c>
      <c r="AP43">
        <f t="shared" si="4"/>
        <v>0.16818096333643384</v>
      </c>
      <c r="AQ43">
        <f t="shared" si="4"/>
        <v>0.16791281818156467</v>
      </c>
      <c r="AR43">
        <f t="shared" si="4"/>
        <v>0.1676446730266955</v>
      </c>
      <c r="AS43">
        <f t="shared" si="4"/>
        <v>0.16737652787182633</v>
      </c>
      <c r="AT43">
        <f t="shared" si="4"/>
        <v>0.16710838271695716</v>
      </c>
      <c r="AU43">
        <f t="shared" si="4"/>
        <v>0.16684023756208799</v>
      </c>
      <c r="AV43">
        <f t="shared" si="4"/>
        <v>0.16657209240721882</v>
      </c>
      <c r="AW43">
        <f t="shared" si="3"/>
        <v>0.16630394725234965</v>
      </c>
      <c r="AX43">
        <f t="shared" si="3"/>
        <v>0.16603580209748048</v>
      </c>
      <c r="AY43">
        <f t="shared" si="3"/>
        <v>0.16576765694261131</v>
      </c>
      <c r="AZ43">
        <f t="shared" si="3"/>
        <v>0.16549951178774214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3342-C67E-4722-A0BF-7A0A4D82B01E}">
  <sheetPr>
    <tabColor theme="4" tint="-0.249977111117893"/>
  </sheetPr>
  <dimension ref="A1:AZ43"/>
  <sheetViews>
    <sheetView topLeftCell="AF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55to64'!B183</f>
        <v>0.19667943805874843</v>
      </c>
      <c r="C2" s="28">
        <f>'Calculations 55to64'!C183</f>
        <v>0.1950091981926122</v>
      </c>
      <c r="D2" s="28">
        <f>'Calculations 55to64'!D183</f>
        <v>0.19136275137482048</v>
      </c>
      <c r="E2" s="28">
        <f>'Calculations 55to64'!E183</f>
        <v>0.18729599882837941</v>
      </c>
      <c r="F2" s="28">
        <f>'Calculations 55to64'!F183</f>
        <v>0.1842337923401409</v>
      </c>
      <c r="G2" s="28">
        <f>'Calculations 55to64'!G183</f>
        <v>0.1828056461794251</v>
      </c>
      <c r="H2" s="28">
        <f>'Calculations 55to64'!H183</f>
        <v>0.18161359156567319</v>
      </c>
      <c r="I2" s="28">
        <f>'Calculations 55to64'!I183</f>
        <v>0.17835451763515536</v>
      </c>
      <c r="J2" s="28">
        <f>'Calculations 55to64'!J183</f>
        <v>0.17310327253278107</v>
      </c>
      <c r="K2" s="28">
        <f>'Calculations 55to64'!K183</f>
        <v>0.16733764992622868</v>
      </c>
      <c r="L2" s="28">
        <f>'Calculations 55to64'!L183</f>
        <v>0.16815852584173752</v>
      </c>
      <c r="M2" s="28">
        <f>'Calculations 55to64'!M183</f>
        <v>0.16546263513730769</v>
      </c>
      <c r="N2" s="28">
        <f>'Calculations 55to64'!N183</f>
        <v>0.16279039056873587</v>
      </c>
      <c r="O2" s="28">
        <f>'Calculations 55to64'!O183</f>
        <v>0.16014293342378905</v>
      </c>
      <c r="P2" s="28">
        <f>'Calculations 55to64'!P183</f>
        <v>0.15752131862938271</v>
      </c>
      <c r="Q2" s="28">
        <f>'Calculations 55to64'!Q183</f>
        <v>0.15492651721135803</v>
      </c>
      <c r="R2" s="28">
        <f>'Calculations 55to64'!R183</f>
        <v>0.15235941885257462</v>
      </c>
      <c r="S2" s="28">
        <f>'Calculations 55to64'!S183</f>
        <v>0.14982083453219808</v>
      </c>
      <c r="T2" s="28">
        <f>'Calculations 55to64'!T183</f>
        <v>0.14731149922997791</v>
      </c>
      <c r="U2" s="28">
        <f>'Calculations 55to64'!U183</f>
        <v>0.1448320746802558</v>
      </c>
      <c r="V2" s="28">
        <f>'Calculations 55to64'!V183</f>
        <v>0.1423831521614132</v>
      </c>
      <c r="W2" s="28">
        <f>'Calculations 55to64'!W183</f>
        <v>0.13996525530739884</v>
      </c>
      <c r="X2" s="28">
        <f>'Calculations 55to64'!X183</f>
        <v>0.13757884292896119</v>
      </c>
      <c r="Y2" s="28">
        <f>'Calculations 55to64'!Y183</f>
        <v>0.13522431183313485</v>
      </c>
      <c r="Z2" s="28">
        <f>'Calculations 55to64'!Z183</f>
        <v>0.13290199963046945</v>
      </c>
      <c r="AA2" s="28">
        <f>'Calculations 55to64'!AA183</f>
        <v>0.13061218752039883</v>
      </c>
      <c r="AB2" s="28">
        <f>'Calculations 55to64'!AB183</f>
        <v>0.12835510304604422</v>
      </c>
      <c r="AC2" s="28">
        <f>'Calculations 55to64'!AC183</f>
        <v>0.12613092281058996</v>
      </c>
      <c r="AD2" s="28">
        <f>'Calculations 55to64'!AD183</f>
        <v>0.12393977514821536</v>
      </c>
      <c r="AE2" s="28">
        <f>'Calculations 55to64'!AE183</f>
        <v>0.12178174274335608</v>
      </c>
      <c r="AF2" s="28">
        <f>'Calculations 55to64'!AF183</f>
        <v>0.11965686519282594</v>
      </c>
      <c r="AG2">
        <f>_xlfn.FORECAST.LINEAR(AG$1,$B2:$AF2,$B$1:$AF$1)</f>
        <v>0.11477848286115222</v>
      </c>
      <c r="AH2">
        <f t="shared" ref="AH2:AZ16" si="0">_xlfn.FORECAST.LINEAR(AH$1,$B2:$AF2,$B$1:$AF$1)</f>
        <v>0.11219477480798989</v>
      </c>
      <c r="AI2">
        <f t="shared" si="0"/>
        <v>0.10961106675482846</v>
      </c>
      <c r="AJ2">
        <f t="shared" si="0"/>
        <v>0.10702735870166613</v>
      </c>
      <c r="AK2">
        <f t="shared" si="0"/>
        <v>0.10444365064850381</v>
      </c>
      <c r="AL2">
        <f t="shared" si="0"/>
        <v>0.10185994259534148</v>
      </c>
      <c r="AM2">
        <f t="shared" si="0"/>
        <v>9.9276234542180042E-2</v>
      </c>
      <c r="AN2">
        <f t="shared" si="0"/>
        <v>9.6692526489017716E-2</v>
      </c>
      <c r="AO2">
        <f t="shared" si="0"/>
        <v>9.410881843585539E-2</v>
      </c>
      <c r="AP2">
        <f t="shared" si="0"/>
        <v>9.1525110382693953E-2</v>
      </c>
      <c r="AQ2">
        <f t="shared" si="0"/>
        <v>8.8941402329531627E-2</v>
      </c>
      <c r="AR2">
        <f t="shared" si="0"/>
        <v>8.6357694276369301E-2</v>
      </c>
      <c r="AS2">
        <f t="shared" si="0"/>
        <v>8.3773986223207864E-2</v>
      </c>
      <c r="AT2">
        <f t="shared" si="0"/>
        <v>8.1190278170045538E-2</v>
      </c>
      <c r="AU2">
        <f t="shared" si="0"/>
        <v>7.8606570116883212E-2</v>
      </c>
      <c r="AV2">
        <f t="shared" si="0"/>
        <v>7.6022862063720886E-2</v>
      </c>
      <c r="AW2">
        <f t="shared" si="0"/>
        <v>7.3439154010559449E-2</v>
      </c>
      <c r="AX2">
        <f t="shared" si="0"/>
        <v>7.0855445957397123E-2</v>
      </c>
      <c r="AY2">
        <f t="shared" si="0"/>
        <v>6.8271737904234797E-2</v>
      </c>
      <c r="AZ2">
        <f t="shared" si="0"/>
        <v>6.568802985107336E-2</v>
      </c>
    </row>
    <row r="3" spans="1:52" x14ac:dyDescent="0.2">
      <c r="A3" s="6" t="s">
        <v>94</v>
      </c>
      <c r="B3" s="28">
        <f>'Calculations 55to64'!B184</f>
        <v>0.19607843137254902</v>
      </c>
      <c r="C3" s="28">
        <f>'Calculations 55to64'!C184</f>
        <v>0.19472066145314201</v>
      </c>
      <c r="D3" s="28">
        <f>'Calculations 55to64'!D184</f>
        <v>0.19128900738233501</v>
      </c>
      <c r="E3" s="28">
        <f>'Calculations 55to64'!E184</f>
        <v>0.1874416085184322</v>
      </c>
      <c r="F3" s="28">
        <f>'Calculations 55to64'!F184</f>
        <v>0.18460089693568424</v>
      </c>
      <c r="G3" s="28">
        <f>'Calculations 55to64'!G184</f>
        <v>0.18336765340733613</v>
      </c>
      <c r="H3" s="28">
        <f>'Calculations 55to64'!H184</f>
        <v>0.1824244469290591</v>
      </c>
      <c r="I3" s="28">
        <f>'Calculations 55to64'!I184</f>
        <v>0.1792104779226924</v>
      </c>
      <c r="J3" s="28">
        <f>'Calculations 55to64'!J184</f>
        <v>0.17383273934145341</v>
      </c>
      <c r="K3" s="28">
        <f>'Calculations 55to64'!K184</f>
        <v>0.16792151351831106</v>
      </c>
      <c r="L3" s="28">
        <f>'Calculations 55to64'!L184</f>
        <v>0.16944963947020408</v>
      </c>
      <c r="M3" s="28">
        <f>'Calculations 55to64'!M184</f>
        <v>0.16696023845280294</v>
      </c>
      <c r="N3" s="28">
        <f>'Calculations 55to64'!N184</f>
        <v>0.16449660243062358</v>
      </c>
      <c r="O3" s="28">
        <f>'Calculations 55to64'!O184</f>
        <v>0.16205904643145644</v>
      </c>
      <c r="P3" s="28">
        <f>'Calculations 55to64'!P184</f>
        <v>0.1596478534798437</v>
      </c>
      <c r="Q3" s="28">
        <f>'Calculations 55to64'!Q184</f>
        <v>0.15726327566078832</v>
      </c>
      <c r="R3" s="28">
        <f>'Calculations 55to64'!R184</f>
        <v>0.15490553518063546</v>
      </c>
      <c r="S3" s="28">
        <f>'Calculations 55to64'!S184</f>
        <v>0.15257482542310499</v>
      </c>
      <c r="T3" s="28">
        <f>'Calculations 55to64'!T184</f>
        <v>0.15027131199857049</v>
      </c>
      <c r="U3" s="28">
        <f>'Calculations 55to64'!U184</f>
        <v>0.14799513378480897</v>
      </c>
      <c r="V3" s="28">
        <f>'Calculations 55to64'!V184</f>
        <v>0.14574640395757993</v>
      </c>
      <c r="W3" s="28">
        <f>'Calculations 55to64'!W184</f>
        <v>0.14352521100948906</v>
      </c>
      <c r="X3" s="28">
        <f>'Calculations 55to64'!X184</f>
        <v>0.14133161975573921</v>
      </c>
      <c r="Y3" s="28">
        <f>'Calculations 55to64'!Y184</f>
        <v>0.13916567232546759</v>
      </c>
      <c r="Z3" s="28">
        <f>'Calculations 55to64'!Z184</f>
        <v>0.13702738913748494</v>
      </c>
      <c r="AA3" s="28">
        <f>'Calculations 55to64'!AA184</f>
        <v>0.13491676985934334</v>
      </c>
      <c r="AB3" s="28">
        <f>'Calculations 55to64'!AB184</f>
        <v>0.13283379434876769</v>
      </c>
      <c r="AC3" s="28">
        <f>'Calculations 55to64'!AC184</f>
        <v>0.13077842357657793</v>
      </c>
      <c r="AD3" s="28">
        <f>'Calculations 55to64'!AD184</f>
        <v>0.12875060053033735</v>
      </c>
      <c r="AE3" s="28">
        <f>'Calculations 55to64'!AE184</f>
        <v>0.12675025109805271</v>
      </c>
      <c r="AF3" s="28">
        <f>'Calculations 55to64'!AF184</f>
        <v>0.12477728493133841</v>
      </c>
      <c r="AG3">
        <f t="shared" ref="AG3:AV43" si="1">_xlfn.FORECAST.LINEAR(AG$1,$B3:$AF3,$B$1:$AF$1)</f>
        <v>0.12018698928589888</v>
      </c>
      <c r="AH3">
        <f t="shared" si="1"/>
        <v>0.11779521982670271</v>
      </c>
      <c r="AI3">
        <f t="shared" si="1"/>
        <v>0.11540345036750743</v>
      </c>
      <c r="AJ3">
        <f t="shared" si="1"/>
        <v>0.11301168090831126</v>
      </c>
      <c r="AK3">
        <f t="shared" si="1"/>
        <v>0.11061991144911598</v>
      </c>
      <c r="AL3">
        <f t="shared" si="1"/>
        <v>0.10822814198991981</v>
      </c>
      <c r="AM3">
        <f t="shared" si="1"/>
        <v>0.10583637253072364</v>
      </c>
      <c r="AN3">
        <f t="shared" si="1"/>
        <v>0.10344460307152836</v>
      </c>
      <c r="AO3">
        <f t="shared" si="1"/>
        <v>0.10105283361233219</v>
      </c>
      <c r="AP3">
        <f t="shared" si="1"/>
        <v>9.8661064153136024E-2</v>
      </c>
      <c r="AQ3">
        <f t="shared" si="1"/>
        <v>9.6269294693940743E-2</v>
      </c>
      <c r="AR3">
        <f t="shared" si="1"/>
        <v>9.3877525234744574E-2</v>
      </c>
      <c r="AS3">
        <f t="shared" si="1"/>
        <v>9.1485755775548405E-2</v>
      </c>
      <c r="AT3">
        <f t="shared" si="1"/>
        <v>8.9093986316353124E-2</v>
      </c>
      <c r="AU3">
        <f t="shared" si="1"/>
        <v>8.6702216857156955E-2</v>
      </c>
      <c r="AV3">
        <f t="shared" si="1"/>
        <v>8.4310447397961674E-2</v>
      </c>
      <c r="AW3">
        <f t="shared" si="0"/>
        <v>8.1918677938765505E-2</v>
      </c>
      <c r="AX3">
        <f t="shared" si="0"/>
        <v>7.9526908479569336E-2</v>
      </c>
      <c r="AY3">
        <f t="shared" si="0"/>
        <v>7.7135139020374055E-2</v>
      </c>
      <c r="AZ3">
        <f t="shared" si="0"/>
        <v>7.4743369561177886E-2</v>
      </c>
    </row>
    <row r="4" spans="1:52" x14ac:dyDescent="0.2">
      <c r="A4" s="6" t="s">
        <v>93</v>
      </c>
      <c r="B4" s="28">
        <f>'Calculations 55to64'!B185</f>
        <v>0.13265306122448978</v>
      </c>
      <c r="C4" s="28">
        <f>'Calculations 55to64'!C185</f>
        <v>0.13156186084945251</v>
      </c>
      <c r="D4" s="28">
        <f>'Calculations 55to64'!D185</f>
        <v>0.12904746922852453</v>
      </c>
      <c r="E4" s="28">
        <f>'Calculations 55to64'!E185</f>
        <v>0.12628966763120797</v>
      </c>
      <c r="F4" s="28">
        <f>'Calculations 55to64'!F185</f>
        <v>0.1242718783132053</v>
      </c>
      <c r="G4" s="28">
        <f>'Calculations 55to64'!G185</f>
        <v>0.12337246571516808</v>
      </c>
      <c r="H4" s="28">
        <f>'Calculations 55to64'!H185</f>
        <v>0.1227131796516068</v>
      </c>
      <c r="I4" s="28">
        <f>'Calculations 55to64'!I185</f>
        <v>0.1205473309431368</v>
      </c>
      <c r="J4" s="28">
        <f>'Calculations 55to64'!J185</f>
        <v>0.11689402459928636</v>
      </c>
      <c r="K4" s="28">
        <f>'Calculations 55to64'!K185</f>
        <v>0.11286240603819998</v>
      </c>
      <c r="L4" s="28">
        <f>'Calculations 55to64'!L185</f>
        <v>0.11371159993655845</v>
      </c>
      <c r="M4" s="28">
        <f>'Calculations 55to64'!M185</f>
        <v>0.11196995113230991</v>
      </c>
      <c r="N4" s="28">
        <f>'Calculations 55to64'!N185</f>
        <v>0.11024972481449172</v>
      </c>
      <c r="O4" s="28">
        <f>'Calculations 55to64'!O185</f>
        <v>0.1085509614645816</v>
      </c>
      <c r="P4" s="28">
        <f>'Calculations 55to64'!P185</f>
        <v>0.10687368767971506</v>
      </c>
      <c r="Q4" s="28">
        <f>'Calculations 55to64'!Q185</f>
        <v>0.10521791648171991</v>
      </c>
      <c r="R4" s="28">
        <f>'Calculations 55to64'!R185</f>
        <v>0.10358364764337516</v>
      </c>
      <c r="S4" s="28">
        <f>'Calculations 55to64'!S185</f>
        <v>0.10197086803035865</v>
      </c>
      <c r="T4" s="28">
        <f>'Calculations 55to64'!T185</f>
        <v>0.1003795519573273</v>
      </c>
      <c r="U4" s="28">
        <f>'Calculations 55to64'!U185</f>
        <v>9.8809661556579137E-2</v>
      </c>
      <c r="V4" s="28">
        <f>'Calculations 55to64'!V185</f>
        <v>9.7261147157763642E-2</v>
      </c>
      <c r="W4" s="28">
        <f>'Calculations 55to64'!W185</f>
        <v>9.5733947677111936E-2</v>
      </c>
      <c r="X4" s="28">
        <f>'Calculations 55to64'!X185</f>
        <v>9.4227991014709633E-2</v>
      </c>
      <c r="Y4" s="28">
        <f>'Calculations 55to64'!Y185</f>
        <v>9.274319445835498E-2</v>
      </c>
      <c r="Z4" s="28">
        <f>'Calculations 55to64'!Z185</f>
        <v>9.1279465092595199E-2</v>
      </c>
      <c r="AA4" s="28">
        <f>'Calculations 55to64'!AA185</f>
        <v>8.9836700211583312E-2</v>
      </c>
      <c r="AB4" s="28">
        <f>'Calculations 55to64'!AB185</f>
        <v>8.841478773445291E-2</v>
      </c>
      <c r="AC4" s="28">
        <f>'Calculations 55to64'!AC185</f>
        <v>8.7013606621960879E-2</v>
      </c>
      <c r="AD4" s="28">
        <f>'Calculations 55to64'!AD185</f>
        <v>8.5633027293213995E-2</v>
      </c>
      <c r="AE4" s="28">
        <f>'Calculations 55to64'!AE185</f>
        <v>8.4272912041360296E-2</v>
      </c>
      <c r="AF4" s="28">
        <f>'Calculations 55to64'!AF185</f>
        <v>8.2933115447183944E-2</v>
      </c>
      <c r="AG4">
        <f t="shared" si="1"/>
        <v>7.9569998540141018E-2</v>
      </c>
      <c r="AH4">
        <f t="shared" si="0"/>
        <v>7.7908283106880472E-2</v>
      </c>
      <c r="AI4">
        <f t="shared" si="0"/>
        <v>7.6246567673619925E-2</v>
      </c>
      <c r="AJ4">
        <f t="shared" si="0"/>
        <v>7.4584852240359378E-2</v>
      </c>
      <c r="AK4">
        <f t="shared" si="0"/>
        <v>7.2923136807098832E-2</v>
      </c>
      <c r="AL4">
        <f t="shared" si="0"/>
        <v>7.1261421373838285E-2</v>
      </c>
      <c r="AM4">
        <f t="shared" si="0"/>
        <v>6.9599705940577739E-2</v>
      </c>
      <c r="AN4">
        <f t="shared" si="0"/>
        <v>6.7937990507317192E-2</v>
      </c>
      <c r="AO4">
        <f t="shared" si="0"/>
        <v>6.6276275074057089E-2</v>
      </c>
      <c r="AP4">
        <f t="shared" si="0"/>
        <v>6.4614559640796543E-2</v>
      </c>
      <c r="AQ4">
        <f t="shared" si="0"/>
        <v>6.2952844207535996E-2</v>
      </c>
      <c r="AR4">
        <f t="shared" si="0"/>
        <v>6.129112877427545E-2</v>
      </c>
      <c r="AS4">
        <f t="shared" si="0"/>
        <v>5.9629413341014903E-2</v>
      </c>
      <c r="AT4">
        <f t="shared" si="0"/>
        <v>5.7967697907754356E-2</v>
      </c>
      <c r="AU4">
        <f t="shared" si="0"/>
        <v>5.630598247449381E-2</v>
      </c>
      <c r="AV4">
        <f t="shared" si="0"/>
        <v>5.4644267041233263E-2</v>
      </c>
      <c r="AW4">
        <f t="shared" si="0"/>
        <v>5.2982551607972717E-2</v>
      </c>
      <c r="AX4">
        <f t="shared" si="0"/>
        <v>5.132083617471217E-2</v>
      </c>
      <c r="AY4">
        <f t="shared" si="0"/>
        <v>4.9659120741451623E-2</v>
      </c>
      <c r="AZ4">
        <f t="shared" si="0"/>
        <v>4.7997405308191077E-2</v>
      </c>
    </row>
    <row r="5" spans="1:52" x14ac:dyDescent="0.2">
      <c r="A5" s="6" t="s">
        <v>28</v>
      </c>
      <c r="B5" s="28">
        <f>'Calculations 55to64'!B186</f>
        <v>0.25609756097560965</v>
      </c>
      <c r="C5" s="28">
        <f>'Calculations 55to64'!C186</f>
        <v>0.2539543118720779</v>
      </c>
      <c r="D5" s="28">
        <f>'Calculations 55to64'!D186</f>
        <v>0.24964550484884845</v>
      </c>
      <c r="E5" s="28">
        <f>'Calculations 55to64'!E186</f>
        <v>0.24474002942367151</v>
      </c>
      <c r="F5" s="28">
        <f>'Calculations 55to64'!F186</f>
        <v>0.24094492453594699</v>
      </c>
      <c r="G5" s="28">
        <f>'Calculations 55to64'!G186</f>
        <v>0.23923343364908009</v>
      </c>
      <c r="H5" s="28">
        <f>'Calculations 55to64'!H186</f>
        <v>0.23766878064007857</v>
      </c>
      <c r="I5" s="28">
        <f>'Calculations 55to64'!I186</f>
        <v>0.23328350459673106</v>
      </c>
      <c r="J5" s="28">
        <f>'Calculations 55to64'!J186</f>
        <v>0.2264959361745279</v>
      </c>
      <c r="K5" s="28">
        <f>'Calculations 55to64'!K186</f>
        <v>0.21933229476294305</v>
      </c>
      <c r="L5" s="28">
        <f>'Calculations 55to64'!L186</f>
        <v>0.22052723783037959</v>
      </c>
      <c r="M5" s="28">
        <f>'Calculations 55to64'!M186</f>
        <v>0.21712658295230619</v>
      </c>
      <c r="N5" s="28">
        <f>'Calculations 55to64'!N186</f>
        <v>0.21375104944911205</v>
      </c>
      <c r="O5" s="28">
        <f>'Calculations 55to64'!O186</f>
        <v>0.21040196401402408</v>
      </c>
      <c r="P5" s="28">
        <f>'Calculations 55to64'!P186</f>
        <v>0.20708057696319179</v>
      </c>
      <c r="Q5" s="28">
        <f>'Calculations 55to64'!Q186</f>
        <v>0.20378806321938417</v>
      </c>
      <c r="R5" s="28">
        <f>'Calculations 55to64'!R186</f>
        <v>0.20052552342898253</v>
      </c>
      <c r="S5" s="28">
        <f>'Calculations 55to64'!S186</f>
        <v>0.19729398520290539</v>
      </c>
      <c r="T5" s="28">
        <f>'Calculations 55to64'!T186</f>
        <v>0.19409440447197573</v>
      </c>
      <c r="U5" s="28">
        <f>'Calculations 55to64'!U186</f>
        <v>0.19092766694719626</v>
      </c>
      <c r="V5" s="28">
        <f>'Calculations 55to64'!V186</f>
        <v>0.18779458967541876</v>
      </c>
      <c r="W5" s="28">
        <f>'Calculations 55to64'!W186</f>
        <v>0.18469592268092644</v>
      </c>
      <c r="X5" s="28">
        <f>'Calculations 55to64'!X186</f>
        <v>0.18163235068359324</v>
      </c>
      <c r="Y5" s="28">
        <f>'Calculations 55to64'!Y186</f>
        <v>0.17860449488442068</v>
      </c>
      <c r="Z5" s="28">
        <f>'Calculations 55to64'!Z186</f>
        <v>0.17561291480945815</v>
      </c>
      <c r="AA5" s="28">
        <f>'Calculations 55to64'!AA186</f>
        <v>0.17265811020335647</v>
      </c>
      <c r="AB5" s="28">
        <f>'Calculations 55to64'!AB186</f>
        <v>0.1697405229640841</v>
      </c>
      <c r="AC5" s="28">
        <f>'Calculations 55to64'!AC186</f>
        <v>0.1668605391106254</v>
      </c>
      <c r="AD5" s="28">
        <f>'Calculations 55to64'!AD186</f>
        <v>0.16401849077582759</v>
      </c>
      <c r="AE5" s="28">
        <f>'Calculations 55to64'!AE186</f>
        <v>0.16121465821691361</v>
      </c>
      <c r="AF5" s="28">
        <f>'Calculations 55to64'!AF186</f>
        <v>0.15844927183654145</v>
      </c>
      <c r="AG5">
        <f t="shared" si="1"/>
        <v>0.15260123709872975</v>
      </c>
      <c r="AH5">
        <f t="shared" si="0"/>
        <v>0.14931987247828715</v>
      </c>
      <c r="AI5">
        <f t="shared" si="0"/>
        <v>0.14603850785784456</v>
      </c>
      <c r="AJ5">
        <f t="shared" si="0"/>
        <v>0.14275714323740196</v>
      </c>
      <c r="AK5">
        <f t="shared" si="0"/>
        <v>0.13947577861695937</v>
      </c>
      <c r="AL5">
        <f t="shared" si="0"/>
        <v>0.13619441399651677</v>
      </c>
      <c r="AM5">
        <f t="shared" si="0"/>
        <v>0.13291304937607418</v>
      </c>
      <c r="AN5">
        <f t="shared" si="0"/>
        <v>0.12963168475563158</v>
      </c>
      <c r="AO5">
        <f t="shared" si="0"/>
        <v>0.12635032013518899</v>
      </c>
      <c r="AP5">
        <f t="shared" si="0"/>
        <v>0.12306895551474639</v>
      </c>
      <c r="AQ5">
        <f t="shared" si="0"/>
        <v>0.1197875908943038</v>
      </c>
      <c r="AR5">
        <f t="shared" si="0"/>
        <v>0.1165062262738612</v>
      </c>
      <c r="AS5">
        <f t="shared" si="0"/>
        <v>0.11322486165341861</v>
      </c>
      <c r="AT5">
        <f t="shared" si="0"/>
        <v>0.10994349703297601</v>
      </c>
      <c r="AU5">
        <f t="shared" si="0"/>
        <v>0.10666213241253342</v>
      </c>
      <c r="AV5">
        <f t="shared" si="0"/>
        <v>0.10338076779209082</v>
      </c>
      <c r="AW5">
        <f t="shared" si="0"/>
        <v>0.10009940317164823</v>
      </c>
      <c r="AX5">
        <f t="shared" si="0"/>
        <v>9.6818038551205632E-2</v>
      </c>
      <c r="AY5">
        <f t="shared" si="0"/>
        <v>9.3536673930763037E-2</v>
      </c>
      <c r="AZ5">
        <f t="shared" si="0"/>
        <v>9.0255309310320442E-2</v>
      </c>
    </row>
    <row r="6" spans="1:52" x14ac:dyDescent="0.2">
      <c r="A6" s="6" t="s">
        <v>29</v>
      </c>
      <c r="B6" s="28">
        <f>'Calculations 55to64'!B187</f>
        <v>0.13636363636363638</v>
      </c>
      <c r="C6" s="28">
        <f>'Calculations 55to64'!C187</f>
        <v>0.13536921549350447</v>
      </c>
      <c r="D6" s="28">
        <f>'Calculations 55to64'!D187</f>
        <v>0.13295495908967803</v>
      </c>
      <c r="E6" s="28">
        <f>'Calculations 55to64'!E187</f>
        <v>0.13027344635091448</v>
      </c>
      <c r="F6" s="28">
        <f>'Calculations 55to64'!F187</f>
        <v>0.12832779534808261</v>
      </c>
      <c r="G6" s="28">
        <f>'Calculations 55to64'!G187</f>
        <v>0.12757135774223977</v>
      </c>
      <c r="H6" s="28">
        <f>'Calculations 55to64'!H187</f>
        <v>0.12701326443983307</v>
      </c>
      <c r="I6" s="28">
        <f>'Calculations 55to64'!I187</f>
        <v>0.12487046670935971</v>
      </c>
      <c r="J6" s="28">
        <f>'Calculations 55to64'!J187</f>
        <v>0.1212300748612786</v>
      </c>
      <c r="K6" s="28">
        <f>'Calculations 55to64'!K187</f>
        <v>0.11724376829643619</v>
      </c>
      <c r="L6" s="28">
        <f>'Calculations 55to64'!L187</f>
        <v>0.11821503555868372</v>
      </c>
      <c r="M6" s="28">
        <f>'Calculations 55to64'!M187</f>
        <v>0.11653146946660659</v>
      </c>
      <c r="N6" s="28">
        <f>'Calculations 55to64'!N187</f>
        <v>0.11486558525442893</v>
      </c>
      <c r="O6" s="28">
        <f>'Calculations 55to64'!O187</f>
        <v>0.11321750450429291</v>
      </c>
      <c r="P6" s="28">
        <f>'Calculations 55to64'!P187</f>
        <v>0.11158733493751367</v>
      </c>
      <c r="Q6" s="28">
        <f>'Calculations 55to64'!Q187</f>
        <v>0.10997517071583955</v>
      </c>
      <c r="R6" s="28">
        <f>'Calculations 55to64'!R187</f>
        <v>0.10838109275208023</v>
      </c>
      <c r="S6" s="28">
        <f>'Calculations 55to64'!S187</f>
        <v>0.10680516902933349</v>
      </c>
      <c r="T6" s="28">
        <f>'Calculations 55to64'!T187</f>
        <v>0.10524745492800823</v>
      </c>
      <c r="U6" s="28">
        <f>'Calculations 55to64'!U187</f>
        <v>0.10370799355982524</v>
      </c>
      <c r="V6" s="28">
        <f>'Calculations 55to64'!V187</f>
        <v>0.10218681610797392</v>
      </c>
      <c r="W6" s="28">
        <f>'Calculations 55to64'!W187</f>
        <v>0.1006839421725816</v>
      </c>
      <c r="X6" s="28">
        <f>'Calculations 55to64'!X187</f>
        <v>9.9199380120673836E-2</v>
      </c>
      <c r="Y6" s="28">
        <f>'Calculations 55to64'!Y187</f>
        <v>9.7733127439796841E-2</v>
      </c>
      <c r="Z6" s="28">
        <f>'Calculations 55to64'!Z187</f>
        <v>9.628517109448835E-2</v>
      </c>
      <c r="AA6" s="28">
        <f>'Calculations 55to64'!AA187</f>
        <v>9.4855487884798778E-2</v>
      </c>
      <c r="AB6" s="28">
        <f>'Calculations 55to64'!AB187</f>
        <v>9.3444044806089921E-2</v>
      </c>
      <c r="AC6" s="28">
        <f>'Calculations 55to64'!AC187</f>
        <v>9.2050799409348599E-2</v>
      </c>
      <c r="AD6" s="28">
        <f>'Calculations 55to64'!AD187</f>
        <v>9.0675700161291575E-2</v>
      </c>
      <c r="AE6" s="28">
        <f>'Calculations 55to64'!AE187</f>
        <v>8.9318686803559574E-2</v>
      </c>
      <c r="AF6" s="28">
        <f>'Calculations 55to64'!AF187</f>
        <v>8.7979690710328712E-2</v>
      </c>
      <c r="AG6">
        <f t="shared" si="1"/>
        <v>8.4887928135562785E-2</v>
      </c>
      <c r="AH6">
        <f t="shared" si="0"/>
        <v>8.3269704607518591E-2</v>
      </c>
      <c r="AI6">
        <f t="shared" si="0"/>
        <v>8.1651481079473953E-2</v>
      </c>
      <c r="AJ6">
        <f t="shared" si="0"/>
        <v>8.003325755142976E-2</v>
      </c>
      <c r="AK6">
        <f t="shared" si="0"/>
        <v>7.8415034023385122E-2</v>
      </c>
      <c r="AL6">
        <f t="shared" si="0"/>
        <v>7.6796810495340484E-2</v>
      </c>
      <c r="AM6">
        <f t="shared" si="0"/>
        <v>7.517858696729629E-2</v>
      </c>
      <c r="AN6">
        <f t="shared" si="0"/>
        <v>7.3560363439251653E-2</v>
      </c>
      <c r="AO6">
        <f t="shared" si="0"/>
        <v>7.1942139911207459E-2</v>
      </c>
      <c r="AP6">
        <f t="shared" si="0"/>
        <v>7.0323916383162821E-2</v>
      </c>
      <c r="AQ6">
        <f t="shared" si="0"/>
        <v>6.8705692855118183E-2</v>
      </c>
      <c r="AR6">
        <f t="shared" si="0"/>
        <v>6.708746932707399E-2</v>
      </c>
      <c r="AS6">
        <f t="shared" si="0"/>
        <v>6.5469245799029352E-2</v>
      </c>
      <c r="AT6">
        <f t="shared" si="0"/>
        <v>6.3851022270985158E-2</v>
      </c>
      <c r="AU6">
        <f t="shared" si="0"/>
        <v>6.223279874294052E-2</v>
      </c>
      <c r="AV6">
        <f t="shared" si="0"/>
        <v>6.0614575214896327E-2</v>
      </c>
      <c r="AW6">
        <f t="shared" si="0"/>
        <v>5.8996351686851689E-2</v>
      </c>
      <c r="AX6">
        <f t="shared" si="0"/>
        <v>5.7378128158807051E-2</v>
      </c>
      <c r="AY6">
        <f t="shared" si="0"/>
        <v>5.5759904630762858E-2</v>
      </c>
      <c r="AZ6">
        <f t="shared" si="0"/>
        <v>5.414168110271822E-2</v>
      </c>
    </row>
    <row r="7" spans="1:52" x14ac:dyDescent="0.2">
      <c r="A7" s="6" t="s">
        <v>30</v>
      </c>
      <c r="B7" s="28">
        <f>'Calculations 55to64'!B188</f>
        <v>0.16053169734151329</v>
      </c>
      <c r="C7" s="28">
        <f>'Calculations 55to64'!C188</f>
        <v>0.15951851468617517</v>
      </c>
      <c r="D7" s="28">
        <f>'Calculations 55to64'!D188</f>
        <v>0.15681880379720631</v>
      </c>
      <c r="E7" s="28">
        <f>'Calculations 55to64'!E188</f>
        <v>0.15382341522315038</v>
      </c>
      <c r="F7" s="28">
        <f>'Calculations 55to64'!F188</f>
        <v>0.15172271133922202</v>
      </c>
      <c r="G7" s="28">
        <f>'Calculations 55to64'!G188</f>
        <v>0.15107643663386325</v>
      </c>
      <c r="H7" s="28">
        <f>'Calculations 55to64'!H188</f>
        <v>0.15067959507935047</v>
      </c>
      <c r="I7" s="28">
        <f>'Calculations 55to64'!I188</f>
        <v>0.14838833279257685</v>
      </c>
      <c r="J7" s="28">
        <f>'Calculations 55to64'!J188</f>
        <v>0.14427912459358147</v>
      </c>
      <c r="K7" s="28">
        <f>'Calculations 55to64'!K188</f>
        <v>0.13972982485829921</v>
      </c>
      <c r="L7" s="28">
        <f>'Calculations 55to64'!L188</f>
        <v>0.14094472648208828</v>
      </c>
      <c r="M7" s="28">
        <f>'Calculations 55to64'!M188</f>
        <v>0.13908940202331976</v>
      </c>
      <c r="N7" s="28">
        <f>'Calculations 55to64'!N188</f>
        <v>0.13724543307469678</v>
      </c>
      <c r="O7" s="28">
        <f>'Calculations 55to64'!O188</f>
        <v>0.13541330210063074</v>
      </c>
      <c r="P7" s="28">
        <f>'Calculations 55to64'!P188</f>
        <v>0.13359347139689612</v>
      </c>
      <c r="Q7" s="28">
        <f>'Calculations 55to64'!Q188</f>
        <v>0.13178638311514307</v>
      </c>
      <c r="R7" s="28">
        <f>'Calculations 55to64'!R188</f>
        <v>0.12999245931285297</v>
      </c>
      <c r="S7" s="28">
        <f>'Calculations 55to64'!S188</f>
        <v>0.12821210202897573</v>
      </c>
      <c r="T7" s="28">
        <f>'Calculations 55to64'!T188</f>
        <v>0.12644569338528835</v>
      </c>
      <c r="U7" s="28">
        <f>'Calculations 55to64'!U188</f>
        <v>0.124693595713341</v>
      </c>
      <c r="V7" s="28">
        <f>'Calculations 55to64'!V188</f>
        <v>0.12295615170669706</v>
      </c>
      <c r="W7" s="28">
        <f>'Calculations 55to64'!W188</f>
        <v>0.12123368459800522</v>
      </c>
      <c r="X7" s="28">
        <f>'Calculations 55to64'!X188</f>
        <v>0.1195264983603205</v>
      </c>
      <c r="Y7" s="28">
        <f>'Calculations 55to64'!Y188</f>
        <v>0.11783487793195188</v>
      </c>
      <c r="Z7" s="28">
        <f>'Calculations 55to64'!Z188</f>
        <v>0.11615908946400144</v>
      </c>
      <c r="AA7" s="28">
        <f>'Calculations 55to64'!AA188</f>
        <v>0.11449938058966154</v>
      </c>
      <c r="AB7" s="28">
        <f>'Calculations 55to64'!AB188</f>
        <v>0.11285598071425008</v>
      </c>
      <c r="AC7" s="28">
        <f>'Calculations 55to64'!AC188</f>
        <v>0.11122910132487937</v>
      </c>
      <c r="AD7" s="28">
        <f>'Calculations 55to64'!AD188</f>
        <v>0.10961893631859795</v>
      </c>
      <c r="AE7" s="28">
        <f>'Calculations 55to64'!AE188</f>
        <v>0.10802566234779207</v>
      </c>
      <c r="AF7" s="28">
        <f>'Calculations 55to64'!AF188</f>
        <v>0.1064494391815847</v>
      </c>
      <c r="AG7">
        <f t="shared" si="1"/>
        <v>0.10344783578125938</v>
      </c>
      <c r="AH7">
        <f t="shared" si="0"/>
        <v>0.10163837828469324</v>
      </c>
      <c r="AI7">
        <f t="shared" si="0"/>
        <v>9.9828920788127107E-2</v>
      </c>
      <c r="AJ7">
        <f t="shared" si="0"/>
        <v>9.8019463291560527E-2</v>
      </c>
      <c r="AK7">
        <f t="shared" si="0"/>
        <v>9.6210005794994391E-2</v>
      </c>
      <c r="AL7">
        <f t="shared" si="0"/>
        <v>9.4400548298428255E-2</v>
      </c>
      <c r="AM7">
        <f t="shared" si="0"/>
        <v>9.2591090801861675E-2</v>
      </c>
      <c r="AN7">
        <f t="shared" si="0"/>
        <v>9.0781633305295539E-2</v>
      </c>
      <c r="AO7">
        <f t="shared" si="0"/>
        <v>8.8972175808729403E-2</v>
      </c>
      <c r="AP7">
        <f t="shared" si="0"/>
        <v>8.7162718312162824E-2</v>
      </c>
      <c r="AQ7">
        <f t="shared" si="0"/>
        <v>8.5353260815596688E-2</v>
      </c>
      <c r="AR7">
        <f t="shared" si="0"/>
        <v>8.3543803319030552E-2</v>
      </c>
      <c r="AS7">
        <f t="shared" si="0"/>
        <v>8.1734345822464416E-2</v>
      </c>
      <c r="AT7">
        <f t="shared" si="0"/>
        <v>7.9924888325897836E-2</v>
      </c>
      <c r="AU7">
        <f t="shared" si="0"/>
        <v>7.81154308293317E-2</v>
      </c>
      <c r="AV7">
        <f t="shared" si="0"/>
        <v>7.6305973332765564E-2</v>
      </c>
      <c r="AW7">
        <f t="shared" si="0"/>
        <v>7.4496515836198984E-2</v>
      </c>
      <c r="AX7">
        <f t="shared" si="0"/>
        <v>7.2687058339632848E-2</v>
      </c>
      <c r="AY7">
        <f t="shared" si="0"/>
        <v>7.0877600843066713E-2</v>
      </c>
      <c r="AZ7">
        <f t="shared" si="0"/>
        <v>6.9068143346500577E-2</v>
      </c>
    </row>
    <row r="8" spans="1:52" x14ac:dyDescent="0.2">
      <c r="A8" s="6" t="s">
        <v>31</v>
      </c>
      <c r="B8" s="28">
        <f>'Calculations 55to64'!B189</f>
        <v>0.19638826185101591</v>
      </c>
      <c r="C8" s="28">
        <f>'Calculations 55to64'!C189</f>
        <v>0.19489164660344346</v>
      </c>
      <c r="D8" s="28">
        <f>'Calculations 55to64'!D189</f>
        <v>0.1914166455649888</v>
      </c>
      <c r="E8" s="28">
        <f>'Calculations 55to64'!E189</f>
        <v>0.1875595778936808</v>
      </c>
      <c r="F8" s="28">
        <f>'Calculations 55to64'!F189</f>
        <v>0.18474277138733336</v>
      </c>
      <c r="G8" s="28">
        <f>'Calculations 55to64'!G189</f>
        <v>0.18361558050186907</v>
      </c>
      <c r="H8" s="28">
        <f>'Calculations 55to64'!H189</f>
        <v>0.18277282911603712</v>
      </c>
      <c r="I8" s="28">
        <f>'Calculations 55to64'!I189</f>
        <v>0.1796907734544784</v>
      </c>
      <c r="J8" s="28">
        <f>'Calculations 55to64'!J189</f>
        <v>0.17447661284969029</v>
      </c>
      <c r="K8" s="28">
        <f>'Calculations 55to64'!K189</f>
        <v>0.16876168733473945</v>
      </c>
      <c r="L8" s="28">
        <f>'Calculations 55to64'!L189</f>
        <v>0.16996852265872753</v>
      </c>
      <c r="M8" s="28">
        <f>'Calculations 55to64'!M189</f>
        <v>0.16747298505824379</v>
      </c>
      <c r="N8" s="28">
        <f>'Calculations 55to64'!N189</f>
        <v>0.16499704838836593</v>
      </c>
      <c r="O8" s="28">
        <f>'Calculations 55to64'!O189</f>
        <v>0.16254141859827057</v>
      </c>
      <c r="P8" s="28">
        <f>'Calculations 55to64'!P189</f>
        <v>0.16010676211775138</v>
      </c>
      <c r="Q8" s="28">
        <f>'Calculations 55to64'!Q189</f>
        <v>0.15769370627144522</v>
      </c>
      <c r="R8" s="28">
        <f>'Calculations 55to64'!R189</f>
        <v>0.15530283975096656</v>
      </c>
      <c r="S8" s="28">
        <f>'Calculations 55to64'!S189</f>
        <v>0.15293471314236065</v>
      </c>
      <c r="T8" s="28">
        <f>'Calculations 55to64'!T189</f>
        <v>0.15058983950608681</v>
      </c>
      <c r="U8" s="28">
        <f>'Calculations 55to64'!U189</f>
        <v>0.14826869500657436</v>
      </c>
      <c r="V8" s="28">
        <f>'Calculations 55to64'!V189</f>
        <v>0.14597171958826435</v>
      </c>
      <c r="W8" s="28">
        <f>'Calculations 55to64'!W189</f>
        <v>0.14369931769491548</v>
      </c>
      <c r="X8" s="28">
        <f>'Calculations 55to64'!X189</f>
        <v>0.1414518590288884</v>
      </c>
      <c r="Y8" s="28">
        <f>'Calculations 55to64'!Y189</f>
        <v>0.13922967934704633</v>
      </c>
      <c r="Z8" s="28">
        <f>'Calculations 55to64'!Z189</f>
        <v>0.13703308128986982</v>
      </c>
      <c r="AA8" s="28">
        <f>'Calculations 55to64'!AA189</f>
        <v>0.13486233524037772</v>
      </c>
      <c r="AB8" s="28">
        <f>'Calculations 55to64'!AB189</f>
        <v>0.13271768020944924</v>
      </c>
      <c r="AC8" s="28">
        <f>'Calculations 55to64'!AC189</f>
        <v>0.130599324744164</v>
      </c>
      <c r="AD8" s="28">
        <f>'Calculations 55to64'!AD189</f>
        <v>0.12850744785582838</v>
      </c>
      <c r="AE8" s="28">
        <f>'Calculations 55to64'!AE189</f>
        <v>0.12644219996442288</v>
      </c>
      <c r="AF8" s="28">
        <f>'Calculations 55to64'!AF189</f>
        <v>0.12440370385627192</v>
      </c>
      <c r="AG8">
        <f t="shared" si="1"/>
        <v>0.12009942277136521</v>
      </c>
      <c r="AH8">
        <f t="shared" si="0"/>
        <v>0.11768807365853551</v>
      </c>
      <c r="AI8">
        <f t="shared" si="0"/>
        <v>0.1152767245457067</v>
      </c>
      <c r="AJ8">
        <f t="shared" si="0"/>
        <v>0.11286537543287789</v>
      </c>
      <c r="AK8">
        <f t="shared" si="0"/>
        <v>0.11045402632004819</v>
      </c>
      <c r="AL8">
        <f t="shared" si="0"/>
        <v>0.10804267720721938</v>
      </c>
      <c r="AM8">
        <f t="shared" si="0"/>
        <v>0.10563132809438969</v>
      </c>
      <c r="AN8">
        <f t="shared" si="0"/>
        <v>0.10321997898156088</v>
      </c>
      <c r="AO8">
        <f t="shared" si="0"/>
        <v>0.10080862986873207</v>
      </c>
      <c r="AP8">
        <f t="shared" si="0"/>
        <v>9.8397280755902372E-2</v>
      </c>
      <c r="AQ8">
        <f t="shared" si="0"/>
        <v>9.5985931643073563E-2</v>
      </c>
      <c r="AR8">
        <f t="shared" si="0"/>
        <v>9.3574582530243866E-2</v>
      </c>
      <c r="AS8">
        <f t="shared" si="0"/>
        <v>9.1163233417415057E-2</v>
      </c>
      <c r="AT8">
        <f t="shared" si="0"/>
        <v>8.8751884304586248E-2</v>
      </c>
      <c r="AU8">
        <f t="shared" si="0"/>
        <v>8.6340535191756551E-2</v>
      </c>
      <c r="AV8">
        <f t="shared" si="0"/>
        <v>8.3929186078927742E-2</v>
      </c>
      <c r="AW8">
        <f t="shared" si="0"/>
        <v>8.1517836966098045E-2</v>
      </c>
      <c r="AX8">
        <f t="shared" si="0"/>
        <v>7.9106487853269236E-2</v>
      </c>
      <c r="AY8">
        <f t="shared" si="0"/>
        <v>7.6695138740440427E-2</v>
      </c>
      <c r="AZ8">
        <f t="shared" si="0"/>
        <v>7.428378962761073E-2</v>
      </c>
    </row>
    <row r="9" spans="1:52" x14ac:dyDescent="0.2">
      <c r="A9" s="6" t="s">
        <v>32</v>
      </c>
      <c r="B9" s="28">
        <f>'Calculations 55to64'!B190</f>
        <v>0.16976744186046513</v>
      </c>
      <c r="C9" s="28">
        <f>'Calculations 55to64'!C190</f>
        <v>0.16864660617197014</v>
      </c>
      <c r="D9" s="28">
        <f>'Calculations 55to64'!D190</f>
        <v>0.16574986600301067</v>
      </c>
      <c r="E9" s="28">
        <f>'Calculations 55to64'!E190</f>
        <v>0.16251417975359866</v>
      </c>
      <c r="F9" s="28">
        <f>'Calculations 55to64'!F190</f>
        <v>0.16019334354979359</v>
      </c>
      <c r="G9" s="28">
        <f>'Calculations 55to64'!G190</f>
        <v>0.1593706233395886</v>
      </c>
      <c r="H9" s="28">
        <f>'Calculations 55to64'!H190</f>
        <v>0.15879103728035246</v>
      </c>
      <c r="I9" s="28">
        <f>'Calculations 55to64'!I190</f>
        <v>0.15619473521535404</v>
      </c>
      <c r="J9" s="28">
        <f>'Calculations 55to64'!J190</f>
        <v>0.15170641936792217</v>
      </c>
      <c r="K9" s="28">
        <f>'Calculations 55to64'!K190</f>
        <v>0.14678857443665388</v>
      </c>
      <c r="L9" s="28">
        <f>'Calculations 55to64'!L190</f>
        <v>0.14806287687057773</v>
      </c>
      <c r="M9" s="28">
        <f>'Calculations 55to64'!M190</f>
        <v>0.1460091252865304</v>
      </c>
      <c r="N9" s="28">
        <f>'Calculations 55to64'!N190</f>
        <v>0.14397022166041204</v>
      </c>
      <c r="O9" s="28">
        <f>'Calculations 55to64'!O190</f>
        <v>0.14194668656408968</v>
      </c>
      <c r="P9" s="28">
        <f>'Calculations 55to64'!P190</f>
        <v>0.13993901442233417</v>
      </c>
      <c r="Q9" s="28">
        <f>'Calculations 55to64'!Q190</f>
        <v>0.13794767371203426</v>
      </c>
      <c r="R9" s="28">
        <f>'Calculations 55to64'!R190</f>
        <v>0.13597310719452896</v>
      </c>
      <c r="S9" s="28">
        <f>'Calculations 55to64'!S190</f>
        <v>0.1340157321803376</v>
      </c>
      <c r="T9" s="28">
        <f>'Calculations 55to64'!T190</f>
        <v>0.13207594082538165</v>
      </c>
      <c r="U9" s="28">
        <f>'Calculations 55to64'!U190</f>
        <v>0.13015410045763981</v>
      </c>
      <c r="V9" s="28">
        <f>'Calculations 55to64'!V190</f>
        <v>0.12825055393304638</v>
      </c>
      <c r="W9" s="28">
        <f>'Calculations 55to64'!W190</f>
        <v>0.12636562001929433</v>
      </c>
      <c r="X9" s="28">
        <f>'Calculations 55to64'!X190</f>
        <v>0.12449959380612377</v>
      </c>
      <c r="Y9" s="28">
        <f>'Calculations 55to64'!Y190</f>
        <v>0.12265274714056246</v>
      </c>
      <c r="Z9" s="28">
        <f>'Calculations 55to64'!Z190</f>
        <v>0.12082532908551391</v>
      </c>
      <c r="AA9" s="28">
        <f>'Calculations 55to64'!AA190</f>
        <v>0.11901756640002534</v>
      </c>
      <c r="AB9" s="28">
        <f>'Calculations 55to64'!AB190</f>
        <v>0.11722966403952356</v>
      </c>
      <c r="AC9" s="28">
        <f>'Calculations 55to64'!AC190</f>
        <v>0.11546180567425998</v>
      </c>
      <c r="AD9" s="28">
        <f>'Calculations 55to64'!AD190</f>
        <v>0.11371415422419613</v>
      </c>
      <c r="AE9" s="28">
        <f>'Calculations 55to64'!AE190</f>
        <v>0.11198685240854815</v>
      </c>
      <c r="AF9" s="28">
        <f>'Calculations 55to64'!AF190</f>
        <v>0.11028002330820569</v>
      </c>
      <c r="AG9">
        <f t="shared" si="1"/>
        <v>0.10681760843619426</v>
      </c>
      <c r="AH9">
        <f t="shared" si="0"/>
        <v>0.10482415005984347</v>
      </c>
      <c r="AI9">
        <f t="shared" si="0"/>
        <v>0.10283069168349268</v>
      </c>
      <c r="AJ9">
        <f t="shared" si="0"/>
        <v>0.10083723330714278</v>
      </c>
      <c r="AK9">
        <f t="shared" si="0"/>
        <v>9.8843774930791994E-2</v>
      </c>
      <c r="AL9">
        <f t="shared" si="0"/>
        <v>9.6850316554441207E-2</v>
      </c>
      <c r="AM9">
        <f t="shared" si="0"/>
        <v>9.4856858178091308E-2</v>
      </c>
      <c r="AN9">
        <f t="shared" si="0"/>
        <v>9.286339980174052E-2</v>
      </c>
      <c r="AO9">
        <f t="shared" si="0"/>
        <v>9.0869941425389733E-2</v>
      </c>
      <c r="AP9">
        <f t="shared" si="0"/>
        <v>8.8876483049039834E-2</v>
      </c>
      <c r="AQ9">
        <f t="shared" si="0"/>
        <v>8.6883024672689046E-2</v>
      </c>
      <c r="AR9">
        <f t="shared" si="0"/>
        <v>8.4889566296338259E-2</v>
      </c>
      <c r="AS9">
        <f t="shared" si="0"/>
        <v>8.2896107919987472E-2</v>
      </c>
      <c r="AT9">
        <f t="shared" si="0"/>
        <v>8.0902649543637573E-2</v>
      </c>
      <c r="AU9">
        <f t="shared" si="0"/>
        <v>7.8909191167286785E-2</v>
      </c>
      <c r="AV9">
        <f t="shared" si="0"/>
        <v>7.6915732790935998E-2</v>
      </c>
      <c r="AW9">
        <f t="shared" si="0"/>
        <v>7.4922274414586099E-2</v>
      </c>
      <c r="AX9">
        <f t="shared" si="0"/>
        <v>7.2928816038235311E-2</v>
      </c>
      <c r="AY9">
        <f t="shared" si="0"/>
        <v>7.0935357661884524E-2</v>
      </c>
      <c r="AZ9">
        <f t="shared" si="0"/>
        <v>6.8941899285534625E-2</v>
      </c>
    </row>
    <row r="10" spans="1:52" x14ac:dyDescent="0.2">
      <c r="A10" s="6" t="s">
        <v>33</v>
      </c>
      <c r="B10" s="28">
        <f>'Calculations 55to64'!B191</f>
        <v>0.22222222222222227</v>
      </c>
      <c r="C10" s="28">
        <f>'Calculations 55to64'!C191</f>
        <v>0.2208530594519674</v>
      </c>
      <c r="D10" s="28">
        <f>'Calculations 55to64'!D191</f>
        <v>0.21708740681699826</v>
      </c>
      <c r="E10" s="28">
        <f>'Calculations 55to64'!E191</f>
        <v>0.21284135509181254</v>
      </c>
      <c r="F10" s="28">
        <f>'Calculations 55to64'!F191</f>
        <v>0.20972475344455346</v>
      </c>
      <c r="G10" s="28">
        <f>'Calculations 55to64'!G191</f>
        <v>0.2083784197740525</v>
      </c>
      <c r="H10" s="28">
        <f>'Calculations 55to64'!H191</f>
        <v>0.20738483741499752</v>
      </c>
      <c r="I10" s="28">
        <f>'Calculations 55to64'!I191</f>
        <v>0.2037465454061447</v>
      </c>
      <c r="J10" s="28">
        <f>'Calculations 55to64'!J191</f>
        <v>0.19760299872565215</v>
      </c>
      <c r="K10" s="28">
        <f>'Calculations 55to64'!K191</f>
        <v>0.19085827017435644</v>
      </c>
      <c r="L10" s="28">
        <f>'Calculations 55to64'!L191</f>
        <v>0.192731112371719</v>
      </c>
      <c r="M10" s="28">
        <f>'Calculations 55to64'!M191</f>
        <v>0.18991859980800577</v>
      </c>
      <c r="N10" s="28">
        <f>'Calculations 55to64'!N191</f>
        <v>0.18712733713208107</v>
      </c>
      <c r="O10" s="28">
        <f>'Calculations 55to64'!O191</f>
        <v>0.18435813447611166</v>
      </c>
      <c r="P10" s="28">
        <f>'Calculations 55to64'!P191</f>
        <v>0.1816117576979773</v>
      </c>
      <c r="Q10" s="28">
        <f>'Calculations 55to64'!Q191</f>
        <v>0.17888892891279529</v>
      </c>
      <c r="R10" s="28">
        <f>'Calculations 55to64'!R191</f>
        <v>0.17619032707982293</v>
      </c>
      <c r="S10" s="28">
        <f>'Calculations 55to64'!S191</f>
        <v>0.17351658864195768</v>
      </c>
      <c r="T10" s="28">
        <f>'Calculations 55to64'!T191</f>
        <v>0.17086830821492388</v>
      </c>
      <c r="U10" s="28">
        <f>'Calculations 55to64'!U191</f>
        <v>0.16824603932313811</v>
      </c>
      <c r="V10" s="28">
        <f>'Calculations 55to64'!V191</f>
        <v>0.16565029517917526</v>
      </c>
      <c r="W10" s="28">
        <f>'Calculations 55to64'!W191</f>
        <v>0.1630815495036648</v>
      </c>
      <c r="X10" s="28">
        <f>'Calculations 55to64'!X191</f>
        <v>0.16054023738242915</v>
      </c>
      <c r="Y10" s="28">
        <f>'Calculations 55to64'!Y191</f>
        <v>0.15802675615762471</v>
      </c>
      <c r="Z10" s="28">
        <f>'Calculations 55to64'!Z191</f>
        <v>0.1555414663496367</v>
      </c>
      <c r="AA10" s="28">
        <f>'Calculations 55to64'!AA191</f>
        <v>0.15308469260648264</v>
      </c>
      <c r="AB10" s="28">
        <f>'Calculations 55to64'!AB191</f>
        <v>0.15065672467750241</v>
      </c>
      <c r="AC10" s="28">
        <f>'Calculations 55to64'!AC191</f>
        <v>0.14825781840813229</v>
      </c>
      <c r="AD10" s="28">
        <f>'Calculations 55to64'!AD191</f>
        <v>0.14588819675262207</v>
      </c>
      <c r="AE10" s="28">
        <f>'Calculations 55to64'!AE191</f>
        <v>0.14354805080160873</v>
      </c>
      <c r="AF10" s="28">
        <f>'Calculations 55to64'!AF191</f>
        <v>0.14123754082153092</v>
      </c>
      <c r="AG10">
        <f t="shared" si="1"/>
        <v>0.13639747941222957</v>
      </c>
      <c r="AH10">
        <f t="shared" si="0"/>
        <v>0.13367298653109483</v>
      </c>
      <c r="AI10">
        <f t="shared" si="0"/>
        <v>0.13094849364996097</v>
      </c>
      <c r="AJ10">
        <f t="shared" si="0"/>
        <v>0.12822400076882623</v>
      </c>
      <c r="AK10">
        <f t="shared" si="0"/>
        <v>0.12549950788769237</v>
      </c>
      <c r="AL10">
        <f t="shared" si="0"/>
        <v>0.12277501500655763</v>
      </c>
      <c r="AM10">
        <f t="shared" si="0"/>
        <v>0.12005052212542378</v>
      </c>
      <c r="AN10">
        <f t="shared" si="0"/>
        <v>0.11732602924428992</v>
      </c>
      <c r="AO10">
        <f t="shared" si="0"/>
        <v>0.11460153636315518</v>
      </c>
      <c r="AP10">
        <f t="shared" si="0"/>
        <v>0.11187704348202132</v>
      </c>
      <c r="AQ10">
        <f t="shared" si="0"/>
        <v>0.10915255060088658</v>
      </c>
      <c r="AR10">
        <f t="shared" si="0"/>
        <v>0.10642805771975272</v>
      </c>
      <c r="AS10">
        <f t="shared" si="0"/>
        <v>0.10370356483861798</v>
      </c>
      <c r="AT10">
        <f t="shared" si="0"/>
        <v>0.10097907195748412</v>
      </c>
      <c r="AU10">
        <f t="shared" si="0"/>
        <v>9.825457907634938E-2</v>
      </c>
      <c r="AV10">
        <f t="shared" si="0"/>
        <v>9.5530086195215524E-2</v>
      </c>
      <c r="AW10">
        <f t="shared" si="0"/>
        <v>9.2805593314081669E-2</v>
      </c>
      <c r="AX10">
        <f t="shared" si="0"/>
        <v>9.0081100432946926E-2</v>
      </c>
      <c r="AY10">
        <f t="shared" si="0"/>
        <v>8.735660755181307E-2</v>
      </c>
      <c r="AZ10">
        <f t="shared" si="0"/>
        <v>8.4632114670678327E-2</v>
      </c>
    </row>
    <row r="11" spans="1:52" x14ac:dyDescent="0.2">
      <c r="A11" s="6" t="s">
        <v>34</v>
      </c>
      <c r="B11" s="28">
        <f>'Calculations 55to64'!B192</f>
        <v>0.1450777202072539</v>
      </c>
      <c r="C11" s="28">
        <f>'Calculations 55to64'!C192</f>
        <v>0.14405877230882186</v>
      </c>
      <c r="D11" s="28">
        <f>'Calculations 55to64'!D192</f>
        <v>0.14148198369268739</v>
      </c>
      <c r="E11" s="28">
        <f>'Calculations 55to64'!E192</f>
        <v>0.13861187878159548</v>
      </c>
      <c r="F11" s="28">
        <f>'Calculations 55to64'!F192</f>
        <v>0.13652230534283116</v>
      </c>
      <c r="G11" s="28">
        <f>'Calculations 55to64'!G192</f>
        <v>0.13566840473478931</v>
      </c>
      <c r="H11" s="28">
        <f>'Calculations 55to64'!H192</f>
        <v>0.13503998849813348</v>
      </c>
      <c r="I11" s="28">
        <f>'Calculations 55to64'!I192</f>
        <v>0.13270094194889792</v>
      </c>
      <c r="J11" s="28">
        <f>'Calculations 55to64'!J192</f>
        <v>0.12873842490964885</v>
      </c>
      <c r="K11" s="28">
        <f>'Calculations 55to64'!K192</f>
        <v>0.12439342539813149</v>
      </c>
      <c r="L11" s="28">
        <f>'Calculations 55to64'!L192</f>
        <v>0.12552057296883376</v>
      </c>
      <c r="M11" s="28">
        <f>'Calculations 55to64'!M192</f>
        <v>0.12370551848855911</v>
      </c>
      <c r="N11" s="28">
        <f>'Calculations 55to64'!N192</f>
        <v>0.12191026306712943</v>
      </c>
      <c r="O11" s="28">
        <f>'Calculations 55to64'!O192</f>
        <v>0.12013491374894568</v>
      </c>
      <c r="P11" s="28">
        <f>'Calculations 55to64'!P192</f>
        <v>0.11837956258569446</v>
      </c>
      <c r="Q11" s="28">
        <f>'Calculations 55to64'!Q192</f>
        <v>0.11664428701924498</v>
      </c>
      <c r="R11" s="28">
        <f>'Calculations 55to64'!R192</f>
        <v>0.11492915027090951</v>
      </c>
      <c r="S11" s="28">
        <f>'Calculations 55to64'!S192</f>
        <v>0.11323420173628851</v>
      </c>
      <c r="T11" s="28">
        <f>'Calculations 55to64'!T192</f>
        <v>0.11155947738490601</v>
      </c>
      <c r="U11" s="28">
        <f>'Calculations 55to64'!U192</f>
        <v>0.10990500016383052</v>
      </c>
      <c r="V11" s="28">
        <f>'Calculations 55to64'!V192</f>
        <v>0.10827078040448861</v>
      </c>
      <c r="W11" s="28">
        <f>'Calculations 55to64'!W192</f>
        <v>0.10665681623186056</v>
      </c>
      <c r="X11" s="28">
        <f>'Calculations 55to64'!X192</f>
        <v>0.10506309397528028</v>
      </c>
      <c r="Y11" s="28">
        <f>'Calculations 55to64'!Y192</f>
        <v>0.10348958858006158</v>
      </c>
      <c r="Z11" s="28">
        <f>'Calculations 55to64'!Z192</f>
        <v>0.10193626401918969</v>
      </c>
      <c r="AA11" s="28">
        <f>'Calculations 55to64'!AA192</f>
        <v>0.10040307370434577</v>
      </c>
      <c r="AB11" s="28">
        <f>'Calculations 55to64'!AB192</f>
        <v>9.8889960895552548E-2</v>
      </c>
      <c r="AC11" s="28">
        <f>'Calculations 55to64'!AC192</f>
        <v>9.7396859108750899E-2</v>
      </c>
      <c r="AD11" s="28">
        <f>'Calculations 55to64'!AD192</f>
        <v>9.5923692520654275E-2</v>
      </c>
      <c r="AE11" s="28">
        <f>'Calculations 55to64'!AE192</f>
        <v>9.4470376370254808E-2</v>
      </c>
      <c r="AF11" s="28">
        <f>'Calculations 55to64'!AF192</f>
        <v>9.3036817356385318E-2</v>
      </c>
      <c r="AG11">
        <f t="shared" si="1"/>
        <v>8.9657715015322381E-2</v>
      </c>
      <c r="AH11">
        <f t="shared" si="0"/>
        <v>8.7915043743247878E-2</v>
      </c>
      <c r="AI11">
        <f t="shared" si="0"/>
        <v>8.6172372471173375E-2</v>
      </c>
      <c r="AJ11">
        <f t="shared" si="0"/>
        <v>8.4429701199098872E-2</v>
      </c>
      <c r="AK11">
        <f t="shared" si="0"/>
        <v>8.2687029927024369E-2</v>
      </c>
      <c r="AL11">
        <f t="shared" si="0"/>
        <v>8.0944358654949866E-2</v>
      </c>
      <c r="AM11">
        <f t="shared" si="0"/>
        <v>7.9201687382874919E-2</v>
      </c>
      <c r="AN11">
        <f t="shared" si="0"/>
        <v>7.7459016110800416E-2</v>
      </c>
      <c r="AO11">
        <f t="shared" si="0"/>
        <v>7.5716344838725913E-2</v>
      </c>
      <c r="AP11">
        <f t="shared" si="0"/>
        <v>7.397367356665141E-2</v>
      </c>
      <c r="AQ11">
        <f t="shared" si="0"/>
        <v>7.2231002294576907E-2</v>
      </c>
      <c r="AR11">
        <f t="shared" si="0"/>
        <v>7.0488331022502404E-2</v>
      </c>
      <c r="AS11">
        <f t="shared" si="0"/>
        <v>6.8745659750427901E-2</v>
      </c>
      <c r="AT11">
        <f t="shared" si="0"/>
        <v>6.7002988478353398E-2</v>
      </c>
      <c r="AU11">
        <f t="shared" si="0"/>
        <v>6.5260317206278895E-2</v>
      </c>
      <c r="AV11">
        <f t="shared" si="0"/>
        <v>6.3517645934204392E-2</v>
      </c>
      <c r="AW11">
        <f t="shared" si="0"/>
        <v>6.1774974662129889E-2</v>
      </c>
      <c r="AX11">
        <f t="shared" si="0"/>
        <v>6.0032303390055386E-2</v>
      </c>
      <c r="AY11">
        <f t="shared" si="0"/>
        <v>5.8289632117980883E-2</v>
      </c>
      <c r="AZ11">
        <f t="shared" si="0"/>
        <v>5.654696084590638E-2</v>
      </c>
    </row>
    <row r="12" spans="1:52" x14ac:dyDescent="0.2">
      <c r="A12" s="6" t="s">
        <v>92</v>
      </c>
      <c r="B12" s="28">
        <f>'Calculations 55to64'!B193</f>
        <v>0.2281134401972873</v>
      </c>
      <c r="C12" s="28">
        <f>'Calculations 55to64'!C193</f>
        <v>0.22670562732627722</v>
      </c>
      <c r="D12" s="28">
        <f>'Calculations 55to64'!D193</f>
        <v>0.2228800274863747</v>
      </c>
      <c r="E12" s="28">
        <f>'Calculations 55to64'!E193</f>
        <v>0.21856511076650081</v>
      </c>
      <c r="F12" s="28">
        <f>'Calculations 55to64'!F193</f>
        <v>0.21540026698806403</v>
      </c>
      <c r="G12" s="28">
        <f>'Calculations 55to64'!G193</f>
        <v>0.21405995584161788</v>
      </c>
      <c r="H12" s="28">
        <f>'Calculations 55to64'!H193</f>
        <v>0.21306979062838766</v>
      </c>
      <c r="I12" s="28">
        <f>'Calculations 55to64'!I193</f>
        <v>0.20937796454794988</v>
      </c>
      <c r="J12" s="28">
        <f>'Calculations 55to64'!J193</f>
        <v>0.20313653824333083</v>
      </c>
      <c r="K12" s="28">
        <f>'Calculations 55to64'!K193</f>
        <v>0.19629074754261999</v>
      </c>
      <c r="L12" s="28">
        <f>'Calculations 55to64'!L193</f>
        <v>0.19817390545222613</v>
      </c>
      <c r="M12" s="28">
        <f>'Calculations 55to64'!M193</f>
        <v>0.19531122771915227</v>
      </c>
      <c r="N12" s="28">
        <f>'Calculations 55to64'!N193</f>
        <v>0.19246866250076491</v>
      </c>
      <c r="O12" s="28">
        <f>'Calculations 55to64'!O193</f>
        <v>0.18964709775588032</v>
      </c>
      <c r="P12" s="28">
        <f>'Calculations 55to64'!P193</f>
        <v>0.18684737566264195</v>
      </c>
      <c r="Q12" s="28">
        <f>'Calculations 55to64'!Q193</f>
        <v>0.18407029308608042</v>
      </c>
      <c r="R12" s="28">
        <f>'Calculations 55to64'!R193</f>
        <v>0.18131660210611292</v>
      </c>
      <c r="S12" s="28">
        <f>'Calculations 55to64'!S193</f>
        <v>0.17858701060322671</v>
      </c>
      <c r="T12" s="28">
        <f>'Calculations 55to64'!T193</f>
        <v>0.17588218289895091</v>
      </c>
      <c r="U12" s="28">
        <f>'Calculations 55to64'!U193</f>
        <v>0.17320274044810155</v>
      </c>
      <c r="V12" s="28">
        <f>'Calculations 55to64'!V193</f>
        <v>0.17054926257969616</v>
      </c>
      <c r="W12" s="28">
        <f>'Calculations 55to64'!W193</f>
        <v>0.1679222872833247</v>
      </c>
      <c r="X12" s="28">
        <f>'Calculations 55to64'!X193</f>
        <v>0.16532231203772693</v>
      </c>
      <c r="Y12" s="28">
        <f>'Calculations 55to64'!Y193</f>
        <v>0.16274979467825892</v>
      </c>
      <c r="Z12" s="28">
        <f>'Calculations 55to64'!Z193</f>
        <v>0.16020515429990254</v>
      </c>
      <c r="AA12" s="28">
        <f>'Calculations 55to64'!AA193</f>
        <v>0.15768877219246261</v>
      </c>
      <c r="AB12" s="28">
        <f>'Calculations 55to64'!AB193</f>
        <v>0.1552009928046035</v>
      </c>
      <c r="AC12" s="28">
        <f>'Calculations 55to64'!AC193</f>
        <v>0.15274212473338172</v>
      </c>
      <c r="AD12" s="28">
        <f>'Calculations 55to64'!AD193</f>
        <v>0.15031244173598124</v>
      </c>
      <c r="AE12" s="28">
        <f>'Calculations 55to64'!AE193</f>
        <v>0.14791218376040249</v>
      </c>
      <c r="AF12" s="28">
        <f>'Calculations 55to64'!AF193</f>
        <v>0.14554155799191434</v>
      </c>
      <c r="AG12">
        <f t="shared" si="1"/>
        <v>0.14069508087618043</v>
      </c>
      <c r="AH12">
        <f t="shared" si="0"/>
        <v>0.13791744792308069</v>
      </c>
      <c r="AI12">
        <f t="shared" si="0"/>
        <v>0.13513981496998007</v>
      </c>
      <c r="AJ12">
        <f t="shared" si="0"/>
        <v>0.13236218201688033</v>
      </c>
      <c r="AK12">
        <f t="shared" si="0"/>
        <v>0.12958454906378059</v>
      </c>
      <c r="AL12">
        <f t="shared" si="0"/>
        <v>0.12680691611068085</v>
      </c>
      <c r="AM12">
        <f t="shared" si="0"/>
        <v>0.12402928315758022</v>
      </c>
      <c r="AN12">
        <f t="shared" si="0"/>
        <v>0.12125165020448048</v>
      </c>
      <c r="AO12">
        <f t="shared" si="0"/>
        <v>0.11847401725138074</v>
      </c>
      <c r="AP12">
        <f t="shared" si="0"/>
        <v>0.11569638429828011</v>
      </c>
      <c r="AQ12">
        <f t="shared" si="0"/>
        <v>0.11291875134518037</v>
      </c>
      <c r="AR12">
        <f t="shared" si="0"/>
        <v>0.11014111839208063</v>
      </c>
      <c r="AS12">
        <f t="shared" si="0"/>
        <v>0.10736348543898</v>
      </c>
      <c r="AT12">
        <f t="shared" si="0"/>
        <v>0.10458585248588026</v>
      </c>
      <c r="AU12">
        <f t="shared" si="0"/>
        <v>0.10180821953278052</v>
      </c>
      <c r="AV12">
        <f t="shared" si="0"/>
        <v>9.9030586579680779E-2</v>
      </c>
      <c r="AW12">
        <f t="shared" si="0"/>
        <v>9.6252953626580151E-2</v>
      </c>
      <c r="AX12">
        <f t="shared" si="0"/>
        <v>9.3475320673480411E-2</v>
      </c>
      <c r="AY12">
        <f t="shared" si="0"/>
        <v>9.0697687720380671E-2</v>
      </c>
      <c r="AZ12">
        <f t="shared" si="0"/>
        <v>8.7920054767280043E-2</v>
      </c>
    </row>
    <row r="13" spans="1:52" x14ac:dyDescent="0.2">
      <c r="A13" s="6" t="s">
        <v>89</v>
      </c>
      <c r="B13" s="28">
        <f>'Calculations 55to64'!B194</f>
        <v>0.16041979010494753</v>
      </c>
      <c r="C13" s="28">
        <f>'Calculations 55to64'!C194</f>
        <v>0.15960780199463023</v>
      </c>
      <c r="D13" s="28">
        <f>'Calculations 55to64'!D194</f>
        <v>0.15692641308067168</v>
      </c>
      <c r="E13" s="28">
        <f>'Calculations 55to64'!E194</f>
        <v>0.15389303554124395</v>
      </c>
      <c r="F13" s="28">
        <f>'Calculations 55to64'!F194</f>
        <v>0.1517227091118914</v>
      </c>
      <c r="G13" s="28">
        <f>'Calculations 55to64'!G194</f>
        <v>0.15087976442008738</v>
      </c>
      <c r="H13" s="28">
        <f>'Calculations 55to64'!H194</f>
        <v>0.15031880078345797</v>
      </c>
      <c r="I13" s="28">
        <f>'Calculations 55to64'!I194</f>
        <v>0.14769809848720258</v>
      </c>
      <c r="J13" s="28">
        <f>'Calculations 55to64'!J194</f>
        <v>0.14315419767235488</v>
      </c>
      <c r="K13" s="28">
        <f>'Calculations 55to64'!K194</f>
        <v>0.1381756389662524</v>
      </c>
      <c r="L13" s="28">
        <f>'Calculations 55to64'!L194</f>
        <v>0.13990151544975737</v>
      </c>
      <c r="M13" s="28">
        <f>'Calculations 55to64'!M194</f>
        <v>0.13796899627138495</v>
      </c>
      <c r="N13" s="28">
        <f>'Calculations 55to64'!N194</f>
        <v>0.13605443018777547</v>
      </c>
      <c r="O13" s="28">
        <f>'Calculations 55to64'!O194</f>
        <v>0.13415802237615074</v>
      </c>
      <c r="P13" s="28">
        <f>'Calculations 55to64'!P194</f>
        <v>0.13227996281509272</v>
      </c>
      <c r="Q13" s="28">
        <f>'Calculations 55to64'!Q194</f>
        <v>0.13042042652499736</v>
      </c>
      <c r="R13" s="28">
        <f>'Calculations 55to64'!R194</f>
        <v>0.12857957381770668</v>
      </c>
      <c r="S13" s="28">
        <f>'Calculations 55to64'!S194</f>
        <v>0.12675755055512652</v>
      </c>
      <c r="T13" s="28">
        <f>'Calculations 55to64'!T194</f>
        <v>0.12495448841656202</v>
      </c>
      <c r="U13" s="28">
        <f>'Calculations 55to64'!U194</f>
        <v>0.1231705051744465</v>
      </c>
      <c r="V13" s="28">
        <f>'Calculations 55to64'!V194</f>
        <v>0.12140570497809329</v>
      </c>
      <c r="W13" s="28">
        <f>'Calculations 55to64'!W194</f>
        <v>0.11966017864503348</v>
      </c>
      <c r="X13" s="28">
        <f>'Calculations 55to64'!X194</f>
        <v>0.11793400395948336</v>
      </c>
      <c r="Y13" s="28">
        <f>'Calculations 55to64'!Y194</f>
        <v>0.11622724597743615</v>
      </c>
      <c r="Z13" s="28">
        <f>'Calculations 55to64'!Z194</f>
        <v>0.11453995733784238</v>
      </c>
      <c r="AA13" s="28">
        <f>'Calculations 55to64'!AA194</f>
        <v>0.11287217857932244</v>
      </c>
      <c r="AB13" s="28">
        <f>'Calculations 55to64'!AB194</f>
        <v>0.1112239384618373</v>
      </c>
      <c r="AC13" s="28">
        <f>'Calculations 55to64'!AC194</f>
        <v>0.10959525429271923</v>
      </c>
      <c r="AD13" s="28">
        <f>'Calculations 55to64'!AD194</f>
        <v>0.10798613225646195</v>
      </c>
      <c r="AE13" s="28">
        <f>'Calculations 55to64'!AE194</f>
        <v>0.10639656774766351</v>
      </c>
      <c r="AF13" s="28">
        <f>'Calculations 55to64'!AF194</f>
        <v>0.10482654570650617</v>
      </c>
      <c r="AG13">
        <f t="shared" si="1"/>
        <v>0.10136417508436146</v>
      </c>
      <c r="AH13">
        <f t="shared" si="0"/>
        <v>9.949437669307315E-2</v>
      </c>
      <c r="AI13">
        <f t="shared" si="0"/>
        <v>9.7624578301785281E-2</v>
      </c>
      <c r="AJ13">
        <f t="shared" si="0"/>
        <v>9.5754779910496968E-2</v>
      </c>
      <c r="AK13">
        <f t="shared" si="0"/>
        <v>9.3884981519208655E-2</v>
      </c>
      <c r="AL13">
        <f t="shared" si="0"/>
        <v>9.2015183127920785E-2</v>
      </c>
      <c r="AM13">
        <f t="shared" si="0"/>
        <v>9.0145384736632472E-2</v>
      </c>
      <c r="AN13">
        <f t="shared" si="0"/>
        <v>8.8275586345344159E-2</v>
      </c>
      <c r="AO13">
        <f t="shared" si="0"/>
        <v>8.640578795405629E-2</v>
      </c>
      <c r="AP13">
        <f t="shared" si="0"/>
        <v>8.4535989562767977E-2</v>
      </c>
      <c r="AQ13">
        <f t="shared" si="0"/>
        <v>8.2666191171479664E-2</v>
      </c>
      <c r="AR13">
        <f t="shared" si="0"/>
        <v>8.0796392780191795E-2</v>
      </c>
      <c r="AS13">
        <f t="shared" si="0"/>
        <v>7.8926594388903482E-2</v>
      </c>
      <c r="AT13">
        <f t="shared" si="0"/>
        <v>7.7056795997615168E-2</v>
      </c>
      <c r="AU13">
        <f t="shared" si="0"/>
        <v>7.5186997606327299E-2</v>
      </c>
      <c r="AV13">
        <f t="shared" si="0"/>
        <v>7.3317199215038986E-2</v>
      </c>
      <c r="AW13">
        <f t="shared" si="0"/>
        <v>7.1447400823750673E-2</v>
      </c>
      <c r="AX13">
        <f t="shared" si="0"/>
        <v>6.9577602432462804E-2</v>
      </c>
      <c r="AY13">
        <f t="shared" si="0"/>
        <v>6.7707804041174491E-2</v>
      </c>
      <c r="AZ13">
        <f t="shared" si="0"/>
        <v>6.5838005649886178E-2</v>
      </c>
    </row>
    <row r="14" spans="1:52" x14ac:dyDescent="0.2">
      <c r="A14" s="6" t="s">
        <v>35</v>
      </c>
      <c r="B14" s="28">
        <f>'Calculations 55to64'!B195</f>
        <v>0.23497267759562829</v>
      </c>
      <c r="C14" s="28">
        <f>'Calculations 55to64'!C195</f>
        <v>0.23347354293798953</v>
      </c>
      <c r="D14" s="28">
        <f>'Calculations 55to64'!D195</f>
        <v>0.22958513114846807</v>
      </c>
      <c r="E14" s="28">
        <f>'Calculations 55to64'!E195</f>
        <v>0.22523708325442418</v>
      </c>
      <c r="F14" s="28">
        <f>'Calculations 55to64'!F195</f>
        <v>0.2220909106732632</v>
      </c>
      <c r="G14" s="28">
        <f>'Calculations 55to64'!G195</f>
        <v>0.2208835459003359</v>
      </c>
      <c r="H14" s="28">
        <f>'Calculations 55to64'!H195</f>
        <v>0.22003200047723592</v>
      </c>
      <c r="I14" s="28">
        <f>'Calculations 55to64'!I195</f>
        <v>0.21651304917109473</v>
      </c>
      <c r="J14" s="28">
        <f>'Calculations 55to64'!J195</f>
        <v>0.21041102385049798</v>
      </c>
      <c r="K14" s="28">
        <f>'Calculations 55to64'!K195</f>
        <v>0.20364438584326308</v>
      </c>
      <c r="L14" s="28">
        <f>'Calculations 55to64'!L195</f>
        <v>0.20538352023124778</v>
      </c>
      <c r="M14" s="28">
        <f>'Calculations 55to64'!M195</f>
        <v>0.20255244870611586</v>
      </c>
      <c r="N14" s="28">
        <f>'Calculations 55to64'!N195</f>
        <v>0.19973799980279638</v>
      </c>
      <c r="O14" s="28">
        <f>'Calculations 55to64'!O195</f>
        <v>0.19694110372265933</v>
      </c>
      <c r="P14" s="28">
        <f>'Calculations 55to64'!P195</f>
        <v>0.19416264770176375</v>
      </c>
      <c r="Q14" s="28">
        <f>'Calculations 55to64'!Q195</f>
        <v>0.19140347640227295</v>
      </c>
      <c r="R14" s="28">
        <f>'Calculations 55to64'!R195</f>
        <v>0.18866439235447358</v>
      </c>
      <c r="S14" s="28">
        <f>'Calculations 55to64'!S195</f>
        <v>0.18594615644731582</v>
      </c>
      <c r="T14" s="28">
        <f>'Calculations 55to64'!T195</f>
        <v>0.18324948846527869</v>
      </c>
      <c r="U14" s="28">
        <f>'Calculations 55to64'!U195</f>
        <v>0.18057506766928319</v>
      </c>
      <c r="V14" s="28">
        <f>'Calculations 55to64'!V195</f>
        <v>0.1779235334193115</v>
      </c>
      <c r="W14" s="28">
        <f>'Calculations 55to64'!W195</f>
        <v>0.17529548583629462</v>
      </c>
      <c r="X14" s="28">
        <f>'Calculations 55to64'!X195</f>
        <v>0.17269148650080623</v>
      </c>
      <c r="Y14" s="28">
        <f>'Calculations 55to64'!Y195</f>
        <v>0.1701120591860357</v>
      </c>
      <c r="Z14" s="28">
        <f>'Calculations 55to64'!Z195</f>
        <v>0.16755769062247994</v>
      </c>
      <c r="AA14" s="28">
        <f>'Calculations 55to64'!AA195</f>
        <v>0.16502883129177809</v>
      </c>
      <c r="AB14" s="28">
        <f>'Calculations 55to64'!AB195</f>
        <v>0.16252589624710018</v>
      </c>
      <c r="AC14" s="28">
        <f>'Calculations 55to64'!AC195</f>
        <v>0.16004926595749294</v>
      </c>
      <c r="AD14" s="28">
        <f>'Calculations 55to64'!AD195</f>
        <v>0.15759928717360422</v>
      </c>
      <c r="AE14" s="28">
        <f>'Calculations 55to64'!AE195</f>
        <v>0.15517627381223045</v>
      </c>
      <c r="AF14" s="28">
        <f>'Calculations 55to64'!AF195</f>
        <v>0.15278050785715228</v>
      </c>
      <c r="AG14">
        <f t="shared" si="1"/>
        <v>0.14819582865335779</v>
      </c>
      <c r="AH14">
        <f t="shared" si="0"/>
        <v>0.14543750348802398</v>
      </c>
      <c r="AI14">
        <f t="shared" si="0"/>
        <v>0.14267917832269017</v>
      </c>
      <c r="AJ14">
        <f t="shared" si="0"/>
        <v>0.13992085315735636</v>
      </c>
      <c r="AK14">
        <f t="shared" si="0"/>
        <v>0.13716252799202167</v>
      </c>
      <c r="AL14">
        <f t="shared" si="0"/>
        <v>0.13440420282668786</v>
      </c>
      <c r="AM14">
        <f t="shared" si="0"/>
        <v>0.13164587766135405</v>
      </c>
      <c r="AN14">
        <f t="shared" si="0"/>
        <v>0.12888755249602024</v>
      </c>
      <c r="AO14">
        <f t="shared" si="0"/>
        <v>0.12612922733068643</v>
      </c>
      <c r="AP14">
        <f t="shared" si="0"/>
        <v>0.12337090216535262</v>
      </c>
      <c r="AQ14">
        <f t="shared" si="0"/>
        <v>0.12061257700001882</v>
      </c>
      <c r="AR14">
        <f t="shared" si="0"/>
        <v>0.11785425183468501</v>
      </c>
      <c r="AS14">
        <f t="shared" si="0"/>
        <v>0.1150959266693512</v>
      </c>
      <c r="AT14">
        <f t="shared" si="0"/>
        <v>0.11233760150401739</v>
      </c>
      <c r="AU14">
        <f t="shared" si="0"/>
        <v>0.10957927633868358</v>
      </c>
      <c r="AV14">
        <f t="shared" si="0"/>
        <v>0.10682095117334978</v>
      </c>
      <c r="AW14">
        <f t="shared" si="0"/>
        <v>0.10406262600801597</v>
      </c>
      <c r="AX14">
        <f t="shared" si="0"/>
        <v>0.10130430084268127</v>
      </c>
      <c r="AY14">
        <f t="shared" si="0"/>
        <v>9.8545975677347464E-2</v>
      </c>
      <c r="AZ14">
        <f t="shared" si="0"/>
        <v>9.5787650512013656E-2</v>
      </c>
    </row>
    <row r="15" spans="1:52" x14ac:dyDescent="0.2">
      <c r="A15" s="6" t="s">
        <v>98</v>
      </c>
      <c r="B15" s="28">
        <f>'Calculations 55to64'!B196</f>
        <v>0.21951219512195116</v>
      </c>
      <c r="C15" s="28">
        <f>'Calculations 55to64'!C196</f>
        <v>0.21829079822746511</v>
      </c>
      <c r="D15" s="28">
        <f>'Calculations 55to64'!D196</f>
        <v>0.21470854691430716</v>
      </c>
      <c r="E15" s="28">
        <f>'Calculations 55to64'!E196</f>
        <v>0.21057824273373207</v>
      </c>
      <c r="F15" s="28">
        <f>'Calculations 55to64'!F196</f>
        <v>0.20749204422501105</v>
      </c>
      <c r="G15" s="28">
        <f>'Calculations 55to64'!G196</f>
        <v>0.20614170700684351</v>
      </c>
      <c r="H15" s="28">
        <f>'Calculations 55to64'!H196</f>
        <v>0.2050471450024734</v>
      </c>
      <c r="I15" s="28">
        <f>'Calculations 55to64'!I196</f>
        <v>0.20127356989990655</v>
      </c>
      <c r="J15" s="28">
        <f>'Calculations 55to64'!J196</f>
        <v>0.19510739533264107</v>
      </c>
      <c r="K15" s="28">
        <f>'Calculations 55to64'!K196</f>
        <v>0.18844597470805541</v>
      </c>
      <c r="L15" s="28">
        <f>'Calculations 55to64'!L196</f>
        <v>0.19043245049102883</v>
      </c>
      <c r="M15" s="28">
        <f>'Calculations 55to64'!M196</f>
        <v>0.18764014381347405</v>
      </c>
      <c r="N15" s="28">
        <f>'Calculations 55to64'!N196</f>
        <v>0.18486812814337425</v>
      </c>
      <c r="O15" s="28">
        <f>'Calculations 55to64'!O196</f>
        <v>0.18211731781662471</v>
      </c>
      <c r="P15" s="28">
        <f>'Calculations 55to64'!P196</f>
        <v>0.17938857616703785</v>
      </c>
      <c r="Q15" s="28">
        <f>'Calculations 55to64'!Q196</f>
        <v>0.17668271629044824</v>
      </c>
      <c r="R15" s="28">
        <f>'Calculations 55to64'!R196</f>
        <v>0.17400050186655444</v>
      </c>
      <c r="S15" s="28">
        <f>'Calculations 55to64'!S196</f>
        <v>0.17134264803496219</v>
      </c>
      <c r="T15" s="28">
        <f>'Calculations 55to64'!T196</f>
        <v>0.16870982232178458</v>
      </c>
      <c r="U15" s="28">
        <f>'Calculations 55to64'!U196</f>
        <v>0.16610264561307758</v>
      </c>
      <c r="V15" s="28">
        <f>'Calculations 55to64'!V196</f>
        <v>0.16352169317134191</v>
      </c>
      <c r="W15" s="28">
        <f>'Calculations 55to64'!W196</f>
        <v>0.16096749569125951</v>
      </c>
      <c r="X15" s="28">
        <f>'Calculations 55to64'!X196</f>
        <v>0.15844054039084754</v>
      </c>
      <c r="Y15" s="28">
        <f>'Calculations 55to64'!Y196</f>
        <v>0.15594127213419093</v>
      </c>
      <c r="Z15" s="28">
        <f>'Calculations 55to64'!Z196</f>
        <v>0.15347009458194633</v>
      </c>
      <c r="AA15" s="28">
        <f>'Calculations 55to64'!AA196</f>
        <v>0.15102737136584793</v>
      </c>
      <c r="AB15" s="28">
        <f>'Calculations 55to64'!AB196</f>
        <v>0.14861342728351024</v>
      </c>
      <c r="AC15" s="28">
        <f>'Calculations 55to64'!AC196</f>
        <v>0.1462285495098804</v>
      </c>
      <c r="AD15" s="28">
        <f>'Calculations 55to64'!AD196</f>
        <v>0.14387298882179589</v>
      </c>
      <c r="AE15" s="28">
        <f>'Calculations 55to64'!AE196</f>
        <v>0.14154696083220153</v>
      </c>
      <c r="AF15" s="28">
        <f>'Calculations 55to64'!AF196</f>
        <v>0.13925064723068475</v>
      </c>
      <c r="AG15">
        <f t="shared" si="1"/>
        <v>0.1344458554182637</v>
      </c>
      <c r="AH15">
        <f t="shared" si="0"/>
        <v>0.13173831087637211</v>
      </c>
      <c r="AI15">
        <f t="shared" si="0"/>
        <v>0.12903076633448141</v>
      </c>
      <c r="AJ15">
        <f t="shared" si="0"/>
        <v>0.12632322179258981</v>
      </c>
      <c r="AK15">
        <f t="shared" si="0"/>
        <v>0.12361567725069822</v>
      </c>
      <c r="AL15">
        <f t="shared" si="0"/>
        <v>0.12090813270880751</v>
      </c>
      <c r="AM15">
        <f t="shared" si="0"/>
        <v>0.11820058816691592</v>
      </c>
      <c r="AN15">
        <f t="shared" si="0"/>
        <v>0.11549304362502433</v>
      </c>
      <c r="AO15">
        <f t="shared" si="0"/>
        <v>0.11278549908313362</v>
      </c>
      <c r="AP15">
        <f t="shared" si="0"/>
        <v>0.11007795454124203</v>
      </c>
      <c r="AQ15">
        <f t="shared" si="0"/>
        <v>0.10737040999935044</v>
      </c>
      <c r="AR15">
        <f t="shared" si="0"/>
        <v>0.10466286545745973</v>
      </c>
      <c r="AS15">
        <f t="shared" si="0"/>
        <v>0.10195532091556814</v>
      </c>
      <c r="AT15">
        <f t="shared" si="0"/>
        <v>9.9247776373676544E-2</v>
      </c>
      <c r="AU15">
        <f t="shared" si="0"/>
        <v>9.6540231831785839E-2</v>
      </c>
      <c r="AV15">
        <f t="shared" si="0"/>
        <v>9.3832687289894245E-2</v>
      </c>
      <c r="AW15">
        <f t="shared" si="0"/>
        <v>9.1125142748002652E-2</v>
      </c>
      <c r="AX15">
        <f t="shared" si="0"/>
        <v>8.8417598206111947E-2</v>
      </c>
      <c r="AY15">
        <f t="shared" si="0"/>
        <v>8.5710053664220354E-2</v>
      </c>
      <c r="AZ15">
        <f t="shared" si="0"/>
        <v>8.300250912232876E-2</v>
      </c>
    </row>
    <row r="16" spans="1:52" x14ac:dyDescent="0.2">
      <c r="A16" s="6" t="s">
        <v>97</v>
      </c>
      <c r="B16" s="28">
        <f>'Calculations 55to64'!B197</f>
        <v>0.23693379790940766</v>
      </c>
      <c r="C16" s="28">
        <f>'Calculations 55to64'!C197</f>
        <v>0.23530365533641467</v>
      </c>
      <c r="D16" s="28">
        <f>'Calculations 55to64'!D197</f>
        <v>0.23133104478454602</v>
      </c>
      <c r="E16" s="28">
        <f>'Calculations 55to64'!E197</f>
        <v>0.22683375305999001</v>
      </c>
      <c r="F16" s="28">
        <f>'Calculations 55to64'!F197</f>
        <v>0.22347018537897628</v>
      </c>
      <c r="G16" s="28">
        <f>'Calculations 55to64'!G197</f>
        <v>0.22201596297751544</v>
      </c>
      <c r="H16" s="28">
        <f>'Calculations 55to64'!H197</f>
        <v>0.2208329308164329</v>
      </c>
      <c r="I16" s="28">
        <f>'Calculations 55to64'!I197</f>
        <v>0.21699576411379948</v>
      </c>
      <c r="J16" s="28">
        <f>'Calculations 55to64'!J197</f>
        <v>0.21069148801325771</v>
      </c>
      <c r="K16" s="28">
        <f>'Calculations 55to64'!K197</f>
        <v>0.20380614239068895</v>
      </c>
      <c r="L16" s="28">
        <f>'Calculations 55to64'!L197</f>
        <v>0.20540757910576124</v>
      </c>
      <c r="M16" s="28">
        <f>'Calculations 55to64'!M197</f>
        <v>0.20239725983559451</v>
      </c>
      <c r="N16" s="28">
        <f>'Calculations 55to64'!N197</f>
        <v>0.1994084924260924</v>
      </c>
      <c r="O16" s="28">
        <f>'Calculations 55to64'!O197</f>
        <v>0.19644228303301156</v>
      </c>
      <c r="P16" s="28">
        <f>'Calculations 55to64'!P197</f>
        <v>0.19349958128379824</v>
      </c>
      <c r="Q16" s="28">
        <f>'Calculations 55to64'!Q197</f>
        <v>0.19058128119079157</v>
      </c>
      <c r="R16" s="28">
        <f>'Calculations 55to64'!R197</f>
        <v>0.18768822212782621</v>
      </c>
      <c r="S16" s="28">
        <f>'Calculations 55to64'!S197</f>
        <v>0.18482118986551796</v>
      </c>
      <c r="T16" s="28">
        <f>'Calculations 55to64'!T197</f>
        <v>0.18198091766049748</v>
      </c>
      <c r="U16" s="28">
        <f>'Calculations 55to64'!U197</f>
        <v>0.17916808739385914</v>
      </c>
      <c r="V16" s="28">
        <f>'Calculations 55to64'!V197</f>
        <v>0.17638333075413734</v>
      </c>
      <c r="W16" s="28">
        <f>'Calculations 55to64'!W197</f>
        <v>0.17362723046013723</v>
      </c>
      <c r="X16" s="28">
        <f>'Calculations 55to64'!X197</f>
        <v>0.17090032151904214</v>
      </c>
      <c r="Y16" s="28">
        <f>'Calculations 55to64'!Y197</f>
        <v>0.16820309251527857</v>
      </c>
      <c r="Z16" s="28">
        <f>'Calculations 55to64'!Z197</f>
        <v>0.16553598692571872</v>
      </c>
      <c r="AA16" s="28">
        <f>'Calculations 55to64'!AA197</f>
        <v>0.16289940445691492</v>
      </c>
      <c r="AB16" s="28">
        <f>'Calculations 55to64'!AB197</f>
        <v>0.1602937024001862</v>
      </c>
      <c r="AC16" s="28">
        <f>'Calculations 55to64'!AC197</f>
        <v>0.15771919700050024</v>
      </c>
      <c r="AD16" s="28">
        <f>'Calculations 55to64'!AD197</f>
        <v>0.1551761648352539</v>
      </c>
      <c r="AE16" s="28">
        <f>'Calculations 55to64'!AE197</f>
        <v>0.152664844199209</v>
      </c>
      <c r="AF16" s="28">
        <f>'Calculations 55to64'!AF197</f>
        <v>0.15018543649199478</v>
      </c>
      <c r="AG16">
        <f t="shared" si="1"/>
        <v>0.14506663327703873</v>
      </c>
      <c r="AH16">
        <f t="shared" si="0"/>
        <v>0.14215104315874427</v>
      </c>
      <c r="AI16">
        <f t="shared" si="0"/>
        <v>0.13923545304044982</v>
      </c>
      <c r="AJ16">
        <f t="shared" si="0"/>
        <v>0.13631986292215625</v>
      </c>
      <c r="AK16">
        <f t="shared" si="0"/>
        <v>0.1334042728038618</v>
      </c>
      <c r="AL16">
        <f t="shared" ref="AL16:AZ30" si="2">_xlfn.FORECAST.LINEAR(AL$1,$B16:$AF16,$B$1:$AF$1)</f>
        <v>0.13048868268556735</v>
      </c>
      <c r="AM16">
        <f t="shared" si="2"/>
        <v>0.12757309256727289</v>
      </c>
      <c r="AN16">
        <f t="shared" si="2"/>
        <v>0.12465750244897933</v>
      </c>
      <c r="AO16">
        <f t="shared" si="2"/>
        <v>0.12174191233068488</v>
      </c>
      <c r="AP16">
        <f t="shared" si="2"/>
        <v>0.11882632221239042</v>
      </c>
      <c r="AQ16">
        <f t="shared" si="2"/>
        <v>0.11591073209409597</v>
      </c>
      <c r="AR16">
        <f t="shared" si="2"/>
        <v>0.1129951419758024</v>
      </c>
      <c r="AS16">
        <f t="shared" si="2"/>
        <v>0.11007955185750795</v>
      </c>
      <c r="AT16">
        <f t="shared" si="2"/>
        <v>0.1071639617392135</v>
      </c>
      <c r="AU16">
        <f t="shared" si="2"/>
        <v>0.10424837162091904</v>
      </c>
      <c r="AV16">
        <f t="shared" si="2"/>
        <v>0.10133278150262548</v>
      </c>
      <c r="AW16">
        <f t="shared" si="2"/>
        <v>9.8417191384331026E-2</v>
      </c>
      <c r="AX16">
        <f t="shared" si="2"/>
        <v>9.5501601266036573E-2</v>
      </c>
      <c r="AY16">
        <f t="shared" si="2"/>
        <v>9.2586011147743008E-2</v>
      </c>
      <c r="AZ16">
        <f t="shared" si="2"/>
        <v>8.9670421029448555E-2</v>
      </c>
    </row>
    <row r="17" spans="1:52" x14ac:dyDescent="0.2">
      <c r="A17" s="6" t="s">
        <v>101</v>
      </c>
      <c r="B17" s="28">
        <f>'Calculations 55to64'!B198</f>
        <v>0.25390625</v>
      </c>
      <c r="C17" s="28">
        <f>'Calculations 55to64'!C198</f>
        <v>0.25221238408031621</v>
      </c>
      <c r="D17" s="28">
        <f>'Calculations 55to64'!D198</f>
        <v>0.24810727035337421</v>
      </c>
      <c r="E17" s="28">
        <f>'Calculations 55to64'!E198</f>
        <v>0.24350338684121342</v>
      </c>
      <c r="F17" s="28">
        <f>'Calculations 55to64'!F198</f>
        <v>0.24014177370615955</v>
      </c>
      <c r="G17" s="28">
        <f>'Calculations 55to64'!G198</f>
        <v>0.23887302736117016</v>
      </c>
      <c r="H17" s="28">
        <f>'Calculations 55to64'!H198</f>
        <v>0.23792879323855282</v>
      </c>
      <c r="I17" s="28">
        <f>'Calculations 55to64'!I198</f>
        <v>0.23415216061587968</v>
      </c>
      <c r="J17" s="28">
        <f>'Calculations 55to64'!J198</f>
        <v>0.22770121538132673</v>
      </c>
      <c r="K17" s="28">
        <f>'Calculations 55to64'!K198</f>
        <v>0.22061528739888409</v>
      </c>
      <c r="L17" s="28">
        <f>'Calculations 55to64'!L198</f>
        <v>0.2222969087227015</v>
      </c>
      <c r="M17" s="28">
        <f>'Calculations 55to64'!M198</f>
        <v>0.21925288352952602</v>
      </c>
      <c r="N17" s="28">
        <f>'Calculations 55to64'!N198</f>
        <v>0.21622349520804185</v>
      </c>
      <c r="O17" s="28">
        <f>'Calculations 55to64'!O198</f>
        <v>0.21320992416621579</v>
      </c>
      <c r="P17" s="28">
        <f>'Calculations 55to64'!P198</f>
        <v>0.21021330087942108</v>
      </c>
      <c r="Q17" s="28">
        <f>'Calculations 55to64'!Q198</f>
        <v>0.20723470611997372</v>
      </c>
      <c r="R17" s="28">
        <f>'Calculations 55to64'!R198</f>
        <v>0.20427517126068087</v>
      </c>
      <c r="S17" s="28">
        <f>'Calculations 55to64'!S198</f>
        <v>0.20133567864972887</v>
      </c>
      <c r="T17" s="28">
        <f>'Calculations 55to64'!T198</f>
        <v>0.19841716205407753</v>
      </c>
      <c r="U17" s="28">
        <f>'Calculations 55to64'!U198</f>
        <v>0.19552050716839975</v>
      </c>
      <c r="V17" s="28">
        <f>'Calculations 55to64'!V198</f>
        <v>0.19264655218649696</v>
      </c>
      <c r="W17" s="28">
        <f>'Calculations 55to64'!W198</f>
        <v>0.18979608843198303</v>
      </c>
      <c r="X17" s="28">
        <f>'Calculations 55to64'!X198</f>
        <v>0.18696986104497551</v>
      </c>
      <c r="Y17" s="28">
        <f>'Calculations 55to64'!Y198</f>
        <v>0.18416856972142395</v>
      </c>
      <c r="Z17" s="28">
        <f>'Calculations 55to64'!Z198</f>
        <v>0.18139286950165845</v>
      </c>
      <c r="AA17" s="28">
        <f>'Calculations 55to64'!AA198</f>
        <v>0.17864337160468721</v>
      </c>
      <c r="AB17" s="28">
        <f>'Calculations 55to64'!AB198</f>
        <v>0.1759206443047546</v>
      </c>
      <c r="AC17" s="28">
        <f>'Calculations 55to64'!AC198</f>
        <v>0.17322521384663683</v>
      </c>
      <c r="AD17" s="28">
        <f>'Calculations 55to64'!AD198</f>
        <v>0.17055756539616831</v>
      </c>
      <c r="AE17" s="28">
        <f>'Calculations 55to64'!AE198</f>
        <v>0.16791814402250646</v>
      </c>
      <c r="AF17" s="28">
        <f>'Calculations 55to64'!AF198</f>
        <v>0.1653073557086629</v>
      </c>
      <c r="AG17">
        <f t="shared" si="1"/>
        <v>0.16054198705036704</v>
      </c>
      <c r="AH17">
        <f t="shared" si="1"/>
        <v>0.15756846704241578</v>
      </c>
      <c r="AI17">
        <f t="shared" si="1"/>
        <v>0.15459494703446364</v>
      </c>
      <c r="AJ17">
        <f t="shared" si="1"/>
        <v>0.15162142702651149</v>
      </c>
      <c r="AK17">
        <f t="shared" si="1"/>
        <v>0.14864790701855934</v>
      </c>
      <c r="AL17">
        <f t="shared" si="1"/>
        <v>0.1456743870106072</v>
      </c>
      <c r="AM17">
        <f t="shared" si="1"/>
        <v>0.14270086700265505</v>
      </c>
      <c r="AN17">
        <f t="shared" si="1"/>
        <v>0.13972734699470379</v>
      </c>
      <c r="AO17">
        <f t="shared" si="1"/>
        <v>0.13675382698675165</v>
      </c>
      <c r="AP17">
        <f t="shared" si="1"/>
        <v>0.1337803069787995</v>
      </c>
      <c r="AQ17">
        <f t="shared" si="1"/>
        <v>0.13080678697084736</v>
      </c>
      <c r="AR17">
        <f t="shared" si="1"/>
        <v>0.12783326696289521</v>
      </c>
      <c r="AS17">
        <f t="shared" si="1"/>
        <v>0.12485974695494306</v>
      </c>
      <c r="AT17">
        <f t="shared" si="1"/>
        <v>0.1218862269469918</v>
      </c>
      <c r="AU17">
        <f t="shared" si="1"/>
        <v>0.11891270693903966</v>
      </c>
      <c r="AV17">
        <f t="shared" si="1"/>
        <v>0.11593918693108751</v>
      </c>
      <c r="AW17">
        <f t="shared" si="2"/>
        <v>0.11296566692313537</v>
      </c>
      <c r="AX17">
        <f t="shared" si="2"/>
        <v>0.10999214691518322</v>
      </c>
      <c r="AY17">
        <f t="shared" si="2"/>
        <v>0.10701862690723107</v>
      </c>
      <c r="AZ17">
        <f t="shared" si="2"/>
        <v>0.10404510689927982</v>
      </c>
    </row>
    <row r="18" spans="1:52" x14ac:dyDescent="0.2">
      <c r="A18" s="6" t="s">
        <v>104</v>
      </c>
      <c r="B18" s="28">
        <f>'Calculations 55to64'!B199</f>
        <v>0.24285714285714283</v>
      </c>
      <c r="C18" s="28">
        <f>'Calculations 55to64'!C199</f>
        <v>0.24196125118000306</v>
      </c>
      <c r="D18" s="28">
        <f>'Calculations 55to64'!D199</f>
        <v>0.23829407352059276</v>
      </c>
      <c r="E18" s="28">
        <f>'Calculations 55to64'!E199</f>
        <v>0.23407283518964142</v>
      </c>
      <c r="F18" s="28">
        <f>'Calculations 55to64'!F199</f>
        <v>0.23105565572113776</v>
      </c>
      <c r="G18" s="28">
        <f>'Calculations 55to64'!G199</f>
        <v>0.22990548605866296</v>
      </c>
      <c r="H18" s="28">
        <f>'Calculations 55to64'!H199</f>
        <v>0.22915718085500705</v>
      </c>
      <c r="I18" s="28">
        <f>'Calculations 55to64'!I199</f>
        <v>0.22539138693243743</v>
      </c>
      <c r="J18" s="28">
        <f>'Calculations 55to64'!J199</f>
        <v>0.21877328089144257</v>
      </c>
      <c r="K18" s="28">
        <f>'Calculations 55to64'!K199</f>
        <v>0.21143526157280682</v>
      </c>
      <c r="L18" s="28">
        <f>'Calculations 55to64'!L199</f>
        <v>0.21420052036142123</v>
      </c>
      <c r="M18" s="28">
        <f>'Calculations 55to64'!M199</f>
        <v>0.21141365138103746</v>
      </c>
      <c r="N18" s="28">
        <f>'Calculations 55to64'!N199</f>
        <v>0.2086398240135118</v>
      </c>
      <c r="O18" s="28">
        <f>'Calculations 55to64'!O199</f>
        <v>0.20587996679944687</v>
      </c>
      <c r="P18" s="28">
        <f>'Calculations 55to64'!P199</f>
        <v>0.20313497006734457</v>
      </c>
      <c r="Q18" s="28">
        <f>'Calculations 55to64'!Q199</f>
        <v>0.20040568630400049</v>
      </c>
      <c r="R18" s="28">
        <f>'Calculations 55to64'!R199</f>
        <v>0.19769293055494069</v>
      </c>
      <c r="S18" s="28">
        <f>'Calculations 55to64'!S199</f>
        <v>0.19499748085390223</v>
      </c>
      <c r="T18" s="28">
        <f>'Calculations 55to64'!T199</f>
        <v>0.19232007868031217</v>
      </c>
      <c r="U18" s="28">
        <f>'Calculations 55to64'!U199</f>
        <v>0.18966142944369485</v>
      </c>
      <c r="V18" s="28">
        <f>'Calculations 55to64'!V199</f>
        <v>0.18702220299391181</v>
      </c>
      <c r="W18" s="28">
        <f>'Calculations 55to64'!W199</f>
        <v>0.18440303415607662</v>
      </c>
      <c r="X18" s="28">
        <f>'Calculations 55to64'!X199</f>
        <v>0.18180452328898214</v>
      </c>
      <c r="Y18" s="28">
        <f>'Calculations 55to64'!Y199</f>
        <v>0.17922723686582065</v>
      </c>
      <c r="Z18" s="28">
        <f>'Calculations 55to64'!Z199</f>
        <v>0.17667170807594768</v>
      </c>
      <c r="AA18" s="28">
        <f>'Calculations 55to64'!AA199</f>
        <v>0.17413843744640872</v>
      </c>
      <c r="AB18" s="28">
        <f>'Calculations 55to64'!AB199</f>
        <v>0.17162789348192828</v>
      </c>
      <c r="AC18" s="28">
        <f>'Calculations 55to64'!AC199</f>
        <v>0.16914051332201435</v>
      </c>
      <c r="AD18" s="28">
        <f>'Calculations 55to64'!AD199</f>
        <v>0.16667670341383001</v>
      </c>
      <c r="AE18" s="28">
        <f>'Calculations 55to64'!AE199</f>
        <v>0.16423684019945881</v>
      </c>
      <c r="AF18" s="28">
        <f>'Calculations 55to64'!AF199</f>
        <v>0.16182127081617256</v>
      </c>
      <c r="AG18">
        <f t="shared" si="1"/>
        <v>0.15743941330546907</v>
      </c>
      <c r="AH18">
        <f t="shared" si="1"/>
        <v>0.1547027224892803</v>
      </c>
      <c r="AI18">
        <f t="shared" si="1"/>
        <v>0.15196603167309153</v>
      </c>
      <c r="AJ18">
        <f t="shared" si="1"/>
        <v>0.14922934085690365</v>
      </c>
      <c r="AK18">
        <f t="shared" si="1"/>
        <v>0.14649265004071488</v>
      </c>
      <c r="AL18">
        <f t="shared" si="1"/>
        <v>0.14375595922452611</v>
      </c>
      <c r="AM18">
        <f t="shared" si="1"/>
        <v>0.14101926840833734</v>
      </c>
      <c r="AN18">
        <f t="shared" si="1"/>
        <v>0.13828257759214946</v>
      </c>
      <c r="AO18">
        <f t="shared" si="1"/>
        <v>0.13554588677596069</v>
      </c>
      <c r="AP18">
        <f t="shared" si="1"/>
        <v>0.13280919595977192</v>
      </c>
      <c r="AQ18">
        <f t="shared" si="1"/>
        <v>0.13007250514358404</v>
      </c>
      <c r="AR18">
        <f t="shared" si="1"/>
        <v>0.12733581432739527</v>
      </c>
      <c r="AS18">
        <f t="shared" si="1"/>
        <v>0.1245991235112065</v>
      </c>
      <c r="AT18">
        <f t="shared" si="1"/>
        <v>0.12186243269501773</v>
      </c>
      <c r="AU18">
        <f t="shared" si="1"/>
        <v>0.11912574187882985</v>
      </c>
      <c r="AV18">
        <f t="shared" si="1"/>
        <v>0.11638905106264108</v>
      </c>
      <c r="AW18">
        <f t="shared" si="2"/>
        <v>0.11365236024645231</v>
      </c>
      <c r="AX18">
        <f t="shared" si="2"/>
        <v>0.11091566943026354</v>
      </c>
      <c r="AY18">
        <f t="shared" si="2"/>
        <v>0.10817897861407566</v>
      </c>
      <c r="AZ18">
        <f t="shared" si="2"/>
        <v>0.10544228779788689</v>
      </c>
    </row>
    <row r="19" spans="1:52" x14ac:dyDescent="0.2">
      <c r="A19" s="6" t="s">
        <v>36</v>
      </c>
      <c r="B19" s="28">
        <f>'Calculations 55to64'!B200</f>
        <v>0.23529411764705882</v>
      </c>
      <c r="C19" s="28">
        <f>'Calculations 55to64'!C200</f>
        <v>0.23379705099061696</v>
      </c>
      <c r="D19" s="28">
        <f>'Calculations 55to64'!D200</f>
        <v>0.22989381630945077</v>
      </c>
      <c r="E19" s="28">
        <f>'Calculations 55to64'!E200</f>
        <v>0.22552731560315004</v>
      </c>
      <c r="F19" s="28">
        <f>'Calculations 55to64'!F200</f>
        <v>0.22236631966305626</v>
      </c>
      <c r="G19" s="28">
        <f>'Calculations 55to64'!G200</f>
        <v>0.22114070821292928</v>
      </c>
      <c r="H19" s="28">
        <f>'Calculations 55to64'!H200</f>
        <v>0.22027392208895241</v>
      </c>
      <c r="I19" s="28">
        <f>'Calculations 55to64'!I200</f>
        <v>0.21673487135716349</v>
      </c>
      <c r="J19" s="28">
        <f>'Calculations 55to64'!J200</f>
        <v>0.21060801769650947</v>
      </c>
      <c r="K19" s="28">
        <f>'Calculations 55to64'!K200</f>
        <v>0.20381610741187325</v>
      </c>
      <c r="L19" s="28">
        <f>'Calculations 55to64'!L200</f>
        <v>0.20553443110547229</v>
      </c>
      <c r="M19" s="28">
        <f>'Calculations 55to64'!M200</f>
        <v>0.20267774464649677</v>
      </c>
      <c r="N19" s="28">
        <f>'Calculations 55to64'!N200</f>
        <v>0.19983658630940881</v>
      </c>
      <c r="O19" s="28">
        <f>'Calculations 55to64'!O200</f>
        <v>0.1970119993407532</v>
      </c>
      <c r="P19" s="28">
        <f>'Calculations 55to64'!P200</f>
        <v>0.19420498120393309</v>
      </c>
      <c r="Q19" s="28">
        <f>'Calculations 55to64'!Q200</f>
        <v>0.19141648380625731</v>
      </c>
      <c r="R19" s="28">
        <f>'Calculations 55to64'!R200</f>
        <v>0.18864741379165301</v>
      </c>
      <c r="S19" s="28">
        <f>'Calculations 55to64'!S200</f>
        <v>0.1858986328971742</v>
      </c>
      <c r="T19" s="28">
        <f>'Calculations 55to64'!T200</f>
        <v>0.1831709583712223</v>
      </c>
      <c r="U19" s="28">
        <f>'Calculations 55to64'!U200</f>
        <v>0.18046516345120084</v>
      </c>
      <c r="V19" s="28">
        <f>'Calculations 55to64'!V200</f>
        <v>0.17778197789816541</v>
      </c>
      <c r="W19" s="28">
        <f>'Calculations 55to64'!W200</f>
        <v>0.17512208858584025</v>
      </c>
      <c r="X19" s="28">
        <f>'Calculations 55to64'!X200</f>
        <v>0.17248614014126284</v>
      </c>
      <c r="Y19" s="28">
        <f>'Calculations 55to64'!Y200</f>
        <v>0.16987473563417355</v>
      </c>
      <c r="Z19" s="28">
        <f>'Calculations 55to64'!Z200</f>
        <v>0.16728843731216206</v>
      </c>
      <c r="AA19" s="28">
        <f>'Calculations 55to64'!AA200</f>
        <v>0.16472776737850531</v>
      </c>
      <c r="AB19" s="28">
        <f>'Calculations 55to64'!AB200</f>
        <v>0.16219320880956045</v>
      </c>
      <c r="AC19" s="28">
        <f>'Calculations 55to64'!AC200</f>
        <v>0.15968520620852075</v>
      </c>
      <c r="AD19" s="28">
        <f>'Calculations 55to64'!AD200</f>
        <v>0.15720416669232112</v>
      </c>
      <c r="AE19" s="28">
        <f>'Calculations 55to64'!AE200</f>
        <v>0.15475046080846705</v>
      </c>
      <c r="AF19" s="28">
        <f>'Calculations 55to64'!AF200</f>
        <v>0.15232442347855757</v>
      </c>
      <c r="AG19">
        <f t="shared" si="1"/>
        <v>0.14774395312349142</v>
      </c>
      <c r="AH19">
        <f t="shared" si="1"/>
        <v>0.14495828234118591</v>
      </c>
      <c r="AI19">
        <f t="shared" si="1"/>
        <v>0.14217261155888039</v>
      </c>
      <c r="AJ19">
        <f t="shared" si="1"/>
        <v>0.13938694077657487</v>
      </c>
      <c r="AK19">
        <f t="shared" si="1"/>
        <v>0.13660126999426847</v>
      </c>
      <c r="AL19">
        <f t="shared" si="1"/>
        <v>0.13381559921196295</v>
      </c>
      <c r="AM19">
        <f t="shared" si="1"/>
        <v>0.13102992842965744</v>
      </c>
      <c r="AN19">
        <f t="shared" si="1"/>
        <v>0.12824425764735192</v>
      </c>
      <c r="AO19">
        <f t="shared" si="1"/>
        <v>0.12545858686504552</v>
      </c>
      <c r="AP19">
        <f t="shared" si="1"/>
        <v>0.12267291608274</v>
      </c>
      <c r="AQ19">
        <f t="shared" si="1"/>
        <v>0.11988724530043449</v>
      </c>
      <c r="AR19">
        <f t="shared" si="1"/>
        <v>0.11710157451812897</v>
      </c>
      <c r="AS19">
        <f t="shared" si="1"/>
        <v>0.11431590373582257</v>
      </c>
      <c r="AT19">
        <f t="shared" si="1"/>
        <v>0.11153023295351705</v>
      </c>
      <c r="AU19">
        <f t="shared" si="1"/>
        <v>0.10874456217121153</v>
      </c>
      <c r="AV19">
        <f t="shared" si="1"/>
        <v>0.10595889138890602</v>
      </c>
      <c r="AW19">
        <f t="shared" si="2"/>
        <v>0.10317322060659961</v>
      </c>
      <c r="AX19">
        <f t="shared" si="2"/>
        <v>0.1003875498242941</v>
      </c>
      <c r="AY19">
        <f t="shared" si="2"/>
        <v>9.7601879041988582E-2</v>
      </c>
      <c r="AZ19">
        <f t="shared" si="2"/>
        <v>9.4816208259683066E-2</v>
      </c>
    </row>
    <row r="20" spans="1:52" x14ac:dyDescent="0.2">
      <c r="A20" s="6" t="s">
        <v>37</v>
      </c>
      <c r="B20" s="28">
        <f>'Calculations 55to64'!B201</f>
        <v>0.21655437921077961</v>
      </c>
      <c r="C20" s="28">
        <f>'Calculations 55to64'!C201</f>
        <v>0.21516351171276019</v>
      </c>
      <c r="D20" s="28">
        <f>'Calculations 55to64'!D201</f>
        <v>0.21145828965092142</v>
      </c>
      <c r="E20" s="28">
        <f>'Calculations 55to64'!E201</f>
        <v>0.20730437973874727</v>
      </c>
      <c r="F20" s="28">
        <f>'Calculations 55to64'!F201</f>
        <v>0.2042716723150339</v>
      </c>
      <c r="G20" s="28">
        <f>'Calculations 55to64'!G201</f>
        <v>0.20299870774485018</v>
      </c>
      <c r="H20" s="28">
        <f>'Calculations 55to64'!H201</f>
        <v>0.20207347755569155</v>
      </c>
      <c r="I20" s="28">
        <f>'Calculations 55to64'!I201</f>
        <v>0.19862019165218595</v>
      </c>
      <c r="J20" s="28">
        <f>'Calculations 55to64'!J201</f>
        <v>0.19273443663975065</v>
      </c>
      <c r="K20" s="28">
        <f>'Calculations 55to64'!K201</f>
        <v>0.18623684553178935</v>
      </c>
      <c r="L20" s="28">
        <f>'Calculations 55to64'!L201</f>
        <v>0.18795478761860876</v>
      </c>
      <c r="M20" s="28">
        <f>'Calculations 55to64'!M201</f>
        <v>0.1852358330598593</v>
      </c>
      <c r="N20" s="28">
        <f>'Calculations 55to64'!N201</f>
        <v>0.18253748095088834</v>
      </c>
      <c r="O20" s="28">
        <f>'Calculations 55to64'!O201</f>
        <v>0.17986048229689522</v>
      </c>
      <c r="P20" s="28">
        <f>'Calculations 55to64'!P201</f>
        <v>0.17720554689079465</v>
      </c>
      <c r="Q20" s="28">
        <f>'Calculations 55to64'!Q201</f>
        <v>0.1745733438400385</v>
      </c>
      <c r="R20" s="28">
        <f>'Calculations 55to64'!R201</f>
        <v>0.17196450214074727</v>
      </c>
      <c r="S20" s="28">
        <f>'Calculations 55to64'!S201</f>
        <v>0.16937961129676066</v>
      </c>
      <c r="T20" s="28">
        <f>'Calculations 55to64'!T201</f>
        <v>0.16681922198110558</v>
      </c>
      <c r="U20" s="28">
        <f>'Calculations 55to64'!U201</f>
        <v>0.16428384673729216</v>
      </c>
      <c r="V20" s="28">
        <f>'Calculations 55to64'!V201</f>
        <v>0.16177396071778613</v>
      </c>
      <c r="W20" s="28">
        <f>'Calculations 55to64'!W201</f>
        <v>0.15929000245692548</v>
      </c>
      <c r="X20" s="28">
        <f>'Calculations 55to64'!X201</f>
        <v>0.15683237467553057</v>
      </c>
      <c r="Y20" s="28">
        <f>'Calculations 55to64'!Y201</f>
        <v>0.15440144511441339</v>
      </c>
      <c r="Z20" s="28">
        <f>'Calculations 55to64'!Z201</f>
        <v>0.15199754739397878</v>
      </c>
      <c r="AA20" s="28">
        <f>'Calculations 55to64'!AA201</f>
        <v>0.1496209818971134</v>
      </c>
      <c r="AB20" s="28">
        <f>'Calculations 55to64'!AB201</f>
        <v>0.14727201667257886</v>
      </c>
      <c r="AC20" s="28">
        <f>'Calculations 55to64'!AC201</f>
        <v>0.14495088835613518</v>
      </c>
      <c r="AD20" s="28">
        <f>'Calculations 55to64'!AD201</f>
        <v>0.14265780310667683</v>
      </c>
      <c r="AE20" s="28">
        <f>'Calculations 55to64'!AE201</f>
        <v>0.14039293755470891</v>
      </c>
      <c r="AF20" s="28">
        <f>'Calculations 55to64'!AF201</f>
        <v>0.1381564397605462</v>
      </c>
      <c r="AG20">
        <f t="shared" si="1"/>
        <v>0.13349166083723851</v>
      </c>
      <c r="AH20">
        <f t="shared" si="1"/>
        <v>0.13085791998982366</v>
      </c>
      <c r="AI20">
        <f t="shared" si="1"/>
        <v>0.12822417914240969</v>
      </c>
      <c r="AJ20">
        <f t="shared" si="1"/>
        <v>0.12559043829499572</v>
      </c>
      <c r="AK20">
        <f t="shared" si="1"/>
        <v>0.12295669744758086</v>
      </c>
      <c r="AL20">
        <f t="shared" si="1"/>
        <v>0.1203229566001669</v>
      </c>
      <c r="AM20">
        <f t="shared" si="1"/>
        <v>0.11768921575275293</v>
      </c>
      <c r="AN20">
        <f t="shared" si="1"/>
        <v>0.11505547490533807</v>
      </c>
      <c r="AO20">
        <f t="shared" si="1"/>
        <v>0.11242173405792411</v>
      </c>
      <c r="AP20">
        <f t="shared" si="1"/>
        <v>0.10978799321050925</v>
      </c>
      <c r="AQ20">
        <f t="shared" si="1"/>
        <v>0.10715425236309528</v>
      </c>
      <c r="AR20">
        <f t="shared" si="1"/>
        <v>0.10452051151568131</v>
      </c>
      <c r="AS20">
        <f t="shared" si="1"/>
        <v>0.10188677066826646</v>
      </c>
      <c r="AT20">
        <f t="shared" si="1"/>
        <v>9.925302982085249E-2</v>
      </c>
      <c r="AU20">
        <f t="shared" si="1"/>
        <v>9.6619288973438522E-2</v>
      </c>
      <c r="AV20">
        <f t="shared" si="1"/>
        <v>9.3985548126023666E-2</v>
      </c>
      <c r="AW20">
        <f t="shared" si="2"/>
        <v>9.1351807278609698E-2</v>
      </c>
      <c r="AX20">
        <f t="shared" si="2"/>
        <v>8.8718066431194842E-2</v>
      </c>
      <c r="AY20">
        <f t="shared" si="2"/>
        <v>8.6084325583780874E-2</v>
      </c>
      <c r="AZ20">
        <f t="shared" si="2"/>
        <v>8.3450584736366906E-2</v>
      </c>
    </row>
    <row r="21" spans="1:52" x14ac:dyDescent="0.2">
      <c r="A21" s="6" t="s">
        <v>38</v>
      </c>
      <c r="B21" s="28">
        <f>'Calculations 55to64'!B202</f>
        <v>0.18666666666666673</v>
      </c>
      <c r="C21" s="28">
        <f>'Calculations 55to64'!C202</f>
        <v>0.18539267505223053</v>
      </c>
      <c r="D21" s="28">
        <f>'Calculations 55to64'!D202</f>
        <v>0.182165509034801</v>
      </c>
      <c r="E21" s="28">
        <f>'Calculations 55to64'!E202</f>
        <v>0.17858067958303289</v>
      </c>
      <c r="F21" s="28">
        <f>'Calculations 55to64'!F202</f>
        <v>0.17600719264423523</v>
      </c>
      <c r="G21" s="28">
        <f>'Calculations 55to64'!G202</f>
        <v>0.1750517056674788</v>
      </c>
      <c r="H21" s="28">
        <f>'Calculations 55to64'!H202</f>
        <v>0.17439422591883433</v>
      </c>
      <c r="I21" s="28">
        <f>'Calculations 55to64'!I202</f>
        <v>0.17154060597976958</v>
      </c>
      <c r="J21" s="28">
        <f>'Calculations 55to64'!J202</f>
        <v>0.16658341398601179</v>
      </c>
      <c r="K21" s="28">
        <f>'Calculations 55to64'!K202</f>
        <v>0.16112286754929972</v>
      </c>
      <c r="L21" s="28">
        <f>'Calculations 55to64'!L202</f>
        <v>0.1625052479510434</v>
      </c>
      <c r="M21" s="28">
        <f>'Calculations 55to64'!M202</f>
        <v>0.16022339439926267</v>
      </c>
      <c r="N21" s="28">
        <f>'Calculations 55to64'!N202</f>
        <v>0.1579588768940412</v>
      </c>
      <c r="O21" s="28">
        <f>'Calculations 55to64'!O202</f>
        <v>0.15571222907995827</v>
      </c>
      <c r="P21" s="28">
        <f>'Calculations 55to64'!P202</f>
        <v>0.15348395707821577</v>
      </c>
      <c r="Q21" s="28">
        <f>'Calculations 55to64'!Q202</f>
        <v>0.15127453970334995</v>
      </c>
      <c r="R21" s="28">
        <f>'Calculations 55to64'!R202</f>
        <v>0.14908442871350464</v>
      </c>
      <c r="S21" s="28">
        <f>'Calculations 55to64'!S202</f>
        <v>0.14691404909354819</v>
      </c>
      <c r="T21" s="28">
        <f>'Calculations 55to64'!T202</f>
        <v>0.14476379937014117</v>
      </c>
      <c r="U21" s="28">
        <f>'Calculations 55to64'!U202</f>
        <v>0.14263405195771064</v>
      </c>
      <c r="V21" s="28">
        <f>'Calculations 55to64'!V202</f>
        <v>0.14052515353416214</v>
      </c>
      <c r="W21" s="28">
        <f>'Calculations 55to64'!W202</f>
        <v>0.13843742544501089</v>
      </c>
      <c r="X21" s="28">
        <f>'Calculations 55to64'!X202</f>
        <v>0.1363711641345339</v>
      </c>
      <c r="Y21" s="28">
        <f>'Calculations 55to64'!Y202</f>
        <v>0.13432664160243177</v>
      </c>
      <c r="Z21" s="28">
        <f>'Calculations 55to64'!Z202</f>
        <v>0.13230410588441163</v>
      </c>
      <c r="AA21" s="28">
        <f>'Calculations 55to64'!AA202</f>
        <v>0.13030378155503994</v>
      </c>
      <c r="AB21" s="28">
        <f>'Calculations 55to64'!AB202</f>
        <v>0.12832587025116457</v>
      </c>
      <c r="AC21" s="28">
        <f>'Calculations 55to64'!AC202</f>
        <v>0.12637055121415344</v>
      </c>
      <c r="AD21" s="28">
        <f>'Calculations 55to64'!AD202</f>
        <v>0.12443798184918564</v>
      </c>
      <c r="AE21" s="28">
        <f>'Calculations 55to64'!AE202</f>
        <v>0.12252829829980906</v>
      </c>
      <c r="AF21" s="28">
        <f>'Calculations 55to64'!AF202</f>
        <v>0.12064161603597284</v>
      </c>
      <c r="AG21">
        <f t="shared" si="1"/>
        <v>0.11675982681089359</v>
      </c>
      <c r="AH21">
        <f t="shared" si="1"/>
        <v>0.11454797585325061</v>
      </c>
      <c r="AI21">
        <f t="shared" si="1"/>
        <v>0.11233612489560674</v>
      </c>
      <c r="AJ21">
        <f t="shared" si="1"/>
        <v>0.11012427393796287</v>
      </c>
      <c r="AK21">
        <f t="shared" si="1"/>
        <v>0.107912422980319</v>
      </c>
      <c r="AL21">
        <f t="shared" si="1"/>
        <v>0.10570057202267513</v>
      </c>
      <c r="AM21">
        <f t="shared" si="1"/>
        <v>0.10348872106503126</v>
      </c>
      <c r="AN21">
        <f t="shared" si="1"/>
        <v>0.10127687010738828</v>
      </c>
      <c r="AO21">
        <f t="shared" si="1"/>
        <v>9.9065019149744415E-2</v>
      </c>
      <c r="AP21">
        <f t="shared" si="1"/>
        <v>9.6853168192100547E-2</v>
      </c>
      <c r="AQ21">
        <f t="shared" si="1"/>
        <v>9.4641317234456679E-2</v>
      </c>
      <c r="AR21">
        <f t="shared" si="1"/>
        <v>9.2429466276812811E-2</v>
      </c>
      <c r="AS21">
        <f t="shared" si="1"/>
        <v>9.0217615319168942E-2</v>
      </c>
      <c r="AT21">
        <f t="shared" si="1"/>
        <v>8.8005764361525074E-2</v>
      </c>
      <c r="AU21">
        <f t="shared" si="1"/>
        <v>8.5793913403882094E-2</v>
      </c>
      <c r="AV21">
        <f t="shared" si="1"/>
        <v>8.3582062446238226E-2</v>
      </c>
      <c r="AW21">
        <f t="shared" si="2"/>
        <v>8.1370211488594357E-2</v>
      </c>
      <c r="AX21">
        <f t="shared" si="2"/>
        <v>7.9158360530950489E-2</v>
      </c>
      <c r="AY21">
        <f t="shared" si="2"/>
        <v>7.6946509573306621E-2</v>
      </c>
      <c r="AZ21">
        <f t="shared" si="2"/>
        <v>7.4734658615662752E-2</v>
      </c>
    </row>
    <row r="22" spans="1:52" x14ac:dyDescent="0.2">
      <c r="A22" s="6" t="s">
        <v>39</v>
      </c>
      <c r="B22" s="28">
        <f>'Calculations 55to64'!B203</f>
        <v>0.22162645218945487</v>
      </c>
      <c r="C22" s="28">
        <f>'Calculations 55to64'!C203</f>
        <v>0.2202338908586659</v>
      </c>
      <c r="D22" s="28">
        <f>'Calculations 55to64'!D203</f>
        <v>0.21655686355617357</v>
      </c>
      <c r="E22" s="28">
        <f>'Calculations 55to64'!E203</f>
        <v>0.21239099293107666</v>
      </c>
      <c r="F22" s="28">
        <f>'Calculations 55to64'!F203</f>
        <v>0.20932596824706179</v>
      </c>
      <c r="G22" s="28">
        <f>'Calculations 55to64'!G203</f>
        <v>0.20807949632924783</v>
      </c>
      <c r="H22" s="28">
        <f>'Calculations 55to64'!H203</f>
        <v>0.20712491473773531</v>
      </c>
      <c r="I22" s="28">
        <f>'Calculations 55to64'!I203</f>
        <v>0.20352065024510618</v>
      </c>
      <c r="J22" s="28">
        <f>'Calculations 55to64'!J203</f>
        <v>0.19749080454974188</v>
      </c>
      <c r="K22" s="28">
        <f>'Calculations 55to64'!K203</f>
        <v>0.19094243909939809</v>
      </c>
      <c r="L22" s="28">
        <f>'Calculations 55to64'!L203</f>
        <v>0.19272151014718761</v>
      </c>
      <c r="M22" s="28">
        <f>'Calculations 55to64'!M203</f>
        <v>0.18995569861860928</v>
      </c>
      <c r="N22" s="28">
        <f>'Calculations 55to64'!N203</f>
        <v>0.18720872983320141</v>
      </c>
      <c r="O22" s="28">
        <f>'Calculations 55to64'!O203</f>
        <v>0.18448148726256133</v>
      </c>
      <c r="P22" s="28">
        <f>'Calculations 55to64'!P203</f>
        <v>0.18177480955328859</v>
      </c>
      <c r="Q22" s="28">
        <f>'Calculations 55to64'!Q203</f>
        <v>0.17908949097650939</v>
      </c>
      <c r="R22" s="28">
        <f>'Calculations 55to64'!R203</f>
        <v>0.17642628193597071</v>
      </c>
      <c r="S22" s="28">
        <f>'Calculations 55to64'!S203</f>
        <v>0.17378588953217283</v>
      </c>
      <c r="T22" s="28">
        <f>'Calculations 55to64'!T203</f>
        <v>0.17116897817985466</v>
      </c>
      <c r="U22" s="28">
        <f>'Calculations 55to64'!U203</f>
        <v>0.16857617027601207</v>
      </c>
      <c r="V22" s="28">
        <f>'Calculations 55to64'!V203</f>
        <v>0.16600804691552837</v>
      </c>
      <c r="W22" s="28">
        <f>'Calculations 55to64'!W203</f>
        <v>0.16346514865137357</v>
      </c>
      <c r="X22" s="28">
        <f>'Calculations 55to64'!X203</f>
        <v>0.16094797629627999</v>
      </c>
      <c r="Y22" s="28">
        <f>'Calculations 55to64'!Y203</f>
        <v>0.15845699176272132</v>
      </c>
      <c r="Z22" s="28">
        <f>'Calculations 55to64'!Z203</f>
        <v>0.15599261893798516</v>
      </c>
      <c r="AA22" s="28">
        <f>'Calculations 55to64'!AA203</f>
        <v>0.153555244591107</v>
      </c>
      <c r="AB22" s="28">
        <f>'Calculations 55to64'!AB203</f>
        <v>0.15114521930843058</v>
      </c>
      <c r="AC22" s="28">
        <f>'Calculations 55to64'!AC203</f>
        <v>0.14876285845455639</v>
      </c>
      <c r="AD22" s="28">
        <f>'Calculations 55to64'!AD203</f>
        <v>0.14640844315548068</v>
      </c>
      <c r="AE22" s="28">
        <f>'Calculations 55to64'!AE203</f>
        <v>0.14408222130076215</v>
      </c>
      <c r="AF22" s="28">
        <f>'Calculations 55to64'!AF203</f>
        <v>0.14178440856160557</v>
      </c>
      <c r="AG22">
        <f t="shared" si="1"/>
        <v>0.13713350802597635</v>
      </c>
      <c r="AH22">
        <f t="shared" si="1"/>
        <v>0.13444812103365855</v>
      </c>
      <c r="AI22">
        <f t="shared" si="1"/>
        <v>0.13176273404134076</v>
      </c>
      <c r="AJ22">
        <f t="shared" si="1"/>
        <v>0.12907734704902296</v>
      </c>
      <c r="AK22">
        <f t="shared" si="1"/>
        <v>0.12639196005670517</v>
      </c>
      <c r="AL22">
        <f t="shared" si="1"/>
        <v>0.12370657306438737</v>
      </c>
      <c r="AM22">
        <f t="shared" si="1"/>
        <v>0.12102118607206958</v>
      </c>
      <c r="AN22">
        <f t="shared" si="1"/>
        <v>0.11833579907975178</v>
      </c>
      <c r="AO22">
        <f t="shared" si="1"/>
        <v>0.11565041208743487</v>
      </c>
      <c r="AP22">
        <f t="shared" si="1"/>
        <v>0.11296502509511708</v>
      </c>
      <c r="AQ22">
        <f t="shared" si="1"/>
        <v>0.11027963810279928</v>
      </c>
      <c r="AR22">
        <f t="shared" si="1"/>
        <v>0.10759425111048149</v>
      </c>
      <c r="AS22">
        <f t="shared" si="1"/>
        <v>0.10490886411816369</v>
      </c>
      <c r="AT22">
        <f t="shared" si="1"/>
        <v>0.1022234771258459</v>
      </c>
      <c r="AU22">
        <f t="shared" si="1"/>
        <v>9.9538090133528101E-2</v>
      </c>
      <c r="AV22">
        <f t="shared" si="1"/>
        <v>9.6852703141210306E-2</v>
      </c>
      <c r="AW22">
        <f t="shared" si="2"/>
        <v>9.416731614889251E-2</v>
      </c>
      <c r="AX22">
        <f t="shared" si="2"/>
        <v>9.1481929156574715E-2</v>
      </c>
      <c r="AY22">
        <f t="shared" si="2"/>
        <v>8.879654216425692E-2</v>
      </c>
      <c r="AZ22">
        <f t="shared" si="2"/>
        <v>8.6111155171939124E-2</v>
      </c>
    </row>
    <row r="23" spans="1:52" x14ac:dyDescent="0.2">
      <c r="A23" s="6" t="s">
        <v>40</v>
      </c>
      <c r="B23" s="28">
        <f>'Calculations 55to64'!B204</f>
        <v>0.17721518987341772</v>
      </c>
      <c r="C23" s="28">
        <f>'Calculations 55to64'!C204</f>
        <v>0.17626464697516098</v>
      </c>
      <c r="D23" s="28">
        <f>'Calculations 55to64'!D204</f>
        <v>0.17335680802774944</v>
      </c>
      <c r="E23" s="28">
        <f>'Calculations 55to64'!E204</f>
        <v>0.17010591678436382</v>
      </c>
      <c r="F23" s="28">
        <f>'Calculations 55to64'!F204</f>
        <v>0.16783421601590121</v>
      </c>
      <c r="G23" s="28">
        <f>'Calculations 55to64'!G204</f>
        <v>0.16710711168177358</v>
      </c>
      <c r="H23" s="28">
        <f>'Calculations 55to64'!H204</f>
        <v>0.16669188924516601</v>
      </c>
      <c r="I23" s="28">
        <f>'Calculations 55to64'!I204</f>
        <v>0.16407673572581752</v>
      </c>
      <c r="J23" s="28">
        <f>'Calculations 55to64'!J204</f>
        <v>0.15936183976259208</v>
      </c>
      <c r="K23" s="28">
        <f>'Calculations 55to64'!K204</f>
        <v>0.15414679980748761</v>
      </c>
      <c r="L23" s="28">
        <f>'Calculations 55to64'!L204</f>
        <v>0.15584494856697317</v>
      </c>
      <c r="M23" s="28">
        <f>'Calculations 55to64'!M204</f>
        <v>0.1538200210278878</v>
      </c>
      <c r="N23" s="28">
        <f>'Calculations 55to64'!N204</f>
        <v>0.15180896943597524</v>
      </c>
      <c r="O23" s="28">
        <f>'Calculations 55to64'!O204</f>
        <v>0.14981217246381243</v>
      </c>
      <c r="P23" s="28">
        <f>'Calculations 55to64'!P204</f>
        <v>0.14782999237180744</v>
      </c>
      <c r="Q23" s="28">
        <f>'Calculations 55to64'!Q204</f>
        <v>0.14586277507404552</v>
      </c>
      <c r="R23" s="28">
        <f>'Calculations 55to64'!R204</f>
        <v>0.14391085021684935</v>
      </c>
      <c r="S23" s="28">
        <f>'Calculations 55to64'!S204</f>
        <v>0.14197453127059875</v>
      </c>
      <c r="T23" s="28">
        <f>'Calculations 55to64'!T204</f>
        <v>0.14005411563521991</v>
      </c>
      <c r="U23" s="28">
        <f>'Calculations 55to64'!U204</f>
        <v>0.13814988475963091</v>
      </c>
      <c r="V23" s="28">
        <f>'Calculations 55to64'!V204</f>
        <v>0.13626210427532753</v>
      </c>
      <c r="W23" s="28">
        <f>'Calculations 55to64'!W204</f>
        <v>0.13439102414416207</v>
      </c>
      <c r="X23" s="28">
        <f>'Calculations 55to64'!X204</f>
        <v>0.13253687882028881</v>
      </c>
      <c r="Y23" s="28">
        <f>'Calculations 55to64'!Y204</f>
        <v>0.13069988742613858</v>
      </c>
      <c r="Z23" s="28">
        <f>'Calculations 55to64'!Z204</f>
        <v>0.12888025394219813</v>
      </c>
      <c r="AA23" s="28">
        <f>'Calculations 55to64'!AA204</f>
        <v>0.1270781674102919</v>
      </c>
      <c r="AB23" s="28">
        <f>'Calculations 55to64'!AB204</f>
        <v>0.12529380214998886</v>
      </c>
      <c r="AC23" s="28">
        <f>'Calculations 55to64'!AC204</f>
        <v>0.12352731798768346</v>
      </c>
      <c r="AD23" s="28">
        <f>'Calculations 55to64'!AD204</f>
        <v>0.12177886049784528</v>
      </c>
      <c r="AE23" s="28">
        <f>'Calculations 55to64'!AE204</f>
        <v>0.12004856125587755</v>
      </c>
      <c r="AF23" s="28">
        <f>'Calculations 55to64'!AF204</f>
        <v>0.11833653810197396</v>
      </c>
      <c r="AG23">
        <f t="shared" si="1"/>
        <v>0.11498926413654598</v>
      </c>
      <c r="AH23">
        <f t="shared" si="1"/>
        <v>0.11301467618795513</v>
      </c>
      <c r="AI23">
        <f t="shared" si="1"/>
        <v>0.1110400882393634</v>
      </c>
      <c r="AJ23">
        <f t="shared" si="1"/>
        <v>0.10906550029077255</v>
      </c>
      <c r="AK23">
        <f t="shared" si="1"/>
        <v>0.10709091234218171</v>
      </c>
      <c r="AL23">
        <f t="shared" si="1"/>
        <v>0.10511632439359087</v>
      </c>
      <c r="AM23">
        <f t="shared" si="1"/>
        <v>0.10314173644500002</v>
      </c>
      <c r="AN23">
        <f t="shared" si="1"/>
        <v>0.10116714849640918</v>
      </c>
      <c r="AO23">
        <f t="shared" si="1"/>
        <v>9.9192560547818331E-2</v>
      </c>
      <c r="AP23">
        <f t="shared" si="1"/>
        <v>9.7217972599227487E-2</v>
      </c>
      <c r="AQ23">
        <f t="shared" si="1"/>
        <v>9.5243384650636642E-2</v>
      </c>
      <c r="AR23">
        <f t="shared" si="1"/>
        <v>9.3268796702045798E-2</v>
      </c>
      <c r="AS23">
        <f t="shared" si="1"/>
        <v>9.1294208753454065E-2</v>
      </c>
      <c r="AT23">
        <f t="shared" si="1"/>
        <v>8.931962080486322E-2</v>
      </c>
      <c r="AU23">
        <f t="shared" si="1"/>
        <v>8.7345032856272375E-2</v>
      </c>
      <c r="AV23">
        <f t="shared" si="1"/>
        <v>8.5370444907681531E-2</v>
      </c>
      <c r="AW23">
        <f t="shared" si="2"/>
        <v>8.3395856959090686E-2</v>
      </c>
      <c r="AX23">
        <f t="shared" si="2"/>
        <v>8.1421269010499842E-2</v>
      </c>
      <c r="AY23">
        <f t="shared" si="2"/>
        <v>7.9446681061908997E-2</v>
      </c>
      <c r="AZ23">
        <f t="shared" si="2"/>
        <v>7.7472093113318152E-2</v>
      </c>
    </row>
    <row r="24" spans="1:52" x14ac:dyDescent="0.2">
      <c r="A24" s="6" t="s">
        <v>41</v>
      </c>
      <c r="B24" s="28">
        <f>'Calculations 55to64'!B205</f>
        <v>0.21538461538461531</v>
      </c>
      <c r="C24" s="28">
        <f>'Calculations 55to64'!C205</f>
        <v>0.21390548854225166</v>
      </c>
      <c r="D24" s="28">
        <f>'Calculations 55to64'!D205</f>
        <v>0.21021651993775498</v>
      </c>
      <c r="E24" s="28">
        <f>'Calculations 55to64'!E205</f>
        <v>0.20613903348264753</v>
      </c>
      <c r="F24" s="28">
        <f>'Calculations 55to64'!F205</f>
        <v>0.20322109357446436</v>
      </c>
      <c r="G24" s="28">
        <f>'Calculations 55to64'!G205</f>
        <v>0.20213578351638195</v>
      </c>
      <c r="H24" s="28">
        <f>'Calculations 55to64'!H205</f>
        <v>0.20141965819392021</v>
      </c>
      <c r="I24" s="28">
        <f>'Calculations 55to64'!I205</f>
        <v>0.19822410479884911</v>
      </c>
      <c r="J24" s="28">
        <f>'Calculations 55to64'!J205</f>
        <v>0.19259715321377419</v>
      </c>
      <c r="K24" s="28">
        <f>'Calculations 55to64'!K205</f>
        <v>0.18635082706028855</v>
      </c>
      <c r="L24" s="28">
        <f>'Calculations 55to64'!L205</f>
        <v>0.18789691404024911</v>
      </c>
      <c r="M24" s="28">
        <f>'Calculations 55to64'!M205</f>
        <v>0.18529022743714824</v>
      </c>
      <c r="N24" s="28">
        <f>'Calculations 55to64'!N205</f>
        <v>0.18270125368786785</v>
      </c>
      <c r="O24" s="28">
        <f>'Calculations 55to64'!O205</f>
        <v>0.18013068918535141</v>
      </c>
      <c r="P24" s="28">
        <f>'Calculations 55to64'!P205</f>
        <v>0.17757919727843208</v>
      </c>
      <c r="Q24" s="28">
        <f>'Calculations 55to64'!Q205</f>
        <v>0.17504740850970918</v>
      </c>
      <c r="R24" s="28">
        <f>'Calculations 55to64'!R205</f>
        <v>0.17253592089282907</v>
      </c>
      <c r="S24" s="28">
        <f>'Calculations 55to64'!S205</f>
        <v>0.17004530022817532</v>
      </c>
      <c r="T24" s="28">
        <f>'Calculations 55to64'!T205</f>
        <v>0.16757608045581779</v>
      </c>
      <c r="U24" s="28">
        <f>'Calculations 55to64'!U205</f>
        <v>0.1651287640444416</v>
      </c>
      <c r="V24" s="28">
        <f>'Calculations 55to64'!V205</f>
        <v>0.16270382241487016</v>
      </c>
      <c r="W24" s="28">
        <f>'Calculations 55to64'!W205</f>
        <v>0.16030169639665601</v>
      </c>
      <c r="X24" s="28">
        <f>'Calculations 55to64'!X205</f>
        <v>0.15792279671614551</v>
      </c>
      <c r="Y24" s="28">
        <f>'Calculations 55to64'!Y205</f>
        <v>0.15556750451431875</v>
      </c>
      <c r="Z24" s="28">
        <f>'Calculations 55to64'!Z205</f>
        <v>0.15323617189262803</v>
      </c>
      <c r="AA24" s="28">
        <f>'Calculations 55to64'!AA205</f>
        <v>0.15092912248500409</v>
      </c>
      <c r="AB24" s="28">
        <f>'Calculations 55to64'!AB205</f>
        <v>0.14864665205414709</v>
      </c>
      <c r="AC24" s="28">
        <f>'Calculations 55to64'!AC205</f>
        <v>0.14638902911016821</v>
      </c>
      <c r="AD24" s="28">
        <f>'Calculations 55to64'!AD205</f>
        <v>0.14415649554963342</v>
      </c>
      <c r="AE24" s="28">
        <f>'Calculations 55to64'!AE205</f>
        <v>0.14194926731304042</v>
      </c>
      <c r="AF24" s="28">
        <f>'Calculations 55to64'!AF205</f>
        <v>0.13976753505874698</v>
      </c>
      <c r="AG24">
        <f t="shared" si="1"/>
        <v>0.13544871711003292</v>
      </c>
      <c r="AH24">
        <f t="shared" si="1"/>
        <v>0.13291608425406665</v>
      </c>
      <c r="AI24">
        <f t="shared" si="1"/>
        <v>0.13038345139810037</v>
      </c>
      <c r="AJ24">
        <f t="shared" si="1"/>
        <v>0.12785081854213409</v>
      </c>
      <c r="AK24">
        <f t="shared" si="1"/>
        <v>0.12531818568616782</v>
      </c>
      <c r="AL24">
        <f t="shared" si="1"/>
        <v>0.12278555283020154</v>
      </c>
      <c r="AM24">
        <f t="shared" si="1"/>
        <v>0.12025291997423526</v>
      </c>
      <c r="AN24">
        <f t="shared" si="1"/>
        <v>0.1177202871182681</v>
      </c>
      <c r="AO24">
        <f t="shared" si="1"/>
        <v>0.11518765426230182</v>
      </c>
      <c r="AP24">
        <f t="shared" si="1"/>
        <v>0.11265502140633554</v>
      </c>
      <c r="AQ24">
        <f t="shared" si="1"/>
        <v>0.11012238855036927</v>
      </c>
      <c r="AR24">
        <f t="shared" si="1"/>
        <v>0.10758975569440299</v>
      </c>
      <c r="AS24">
        <f t="shared" si="1"/>
        <v>0.10505712283843671</v>
      </c>
      <c r="AT24">
        <f t="shared" si="1"/>
        <v>0.10252448998247043</v>
      </c>
      <c r="AU24">
        <f t="shared" si="1"/>
        <v>9.9991857126504158E-2</v>
      </c>
      <c r="AV24">
        <f t="shared" si="1"/>
        <v>9.7459224270537881E-2</v>
      </c>
      <c r="AW24">
        <f t="shared" si="2"/>
        <v>9.4926591414571604E-2</v>
      </c>
      <c r="AX24">
        <f t="shared" si="2"/>
        <v>9.2393958558605327E-2</v>
      </c>
      <c r="AY24">
        <f t="shared" si="2"/>
        <v>8.986132570263905E-2</v>
      </c>
      <c r="AZ24">
        <f t="shared" si="2"/>
        <v>8.7328692846672773E-2</v>
      </c>
    </row>
    <row r="25" spans="1:52" x14ac:dyDescent="0.2">
      <c r="A25" s="6" t="s">
        <v>42</v>
      </c>
      <c r="B25" s="28">
        <f>'Calculations 55to64'!B206</f>
        <v>0.20223243598161522</v>
      </c>
      <c r="C25" s="28">
        <f>'Calculations 55to64'!C206</f>
        <v>0.20096009735385639</v>
      </c>
      <c r="D25" s="28">
        <f>'Calculations 55to64'!D206</f>
        <v>0.19753347662092891</v>
      </c>
      <c r="E25" s="28">
        <f>'Calculations 55to64'!E206</f>
        <v>0.19367730484465523</v>
      </c>
      <c r="F25" s="28">
        <f>'Calculations 55to64'!F206</f>
        <v>0.19087043706154305</v>
      </c>
      <c r="G25" s="28">
        <f>'Calculations 55to64'!G206</f>
        <v>0.18974991593130586</v>
      </c>
      <c r="H25" s="28">
        <f>'Calculations 55to64'!H206</f>
        <v>0.18893022311573551</v>
      </c>
      <c r="I25" s="28">
        <f>'Calculations 55to64'!I206</f>
        <v>0.18569303143044544</v>
      </c>
      <c r="J25" s="28">
        <f>'Calculations 55to64'!J206</f>
        <v>0.18018838899458195</v>
      </c>
      <c r="K25" s="28">
        <f>'Calculations 55to64'!K206</f>
        <v>0.17415965305989348</v>
      </c>
      <c r="L25" s="28">
        <f>'Calculations 55to64'!L206</f>
        <v>0.17580881217252067</v>
      </c>
      <c r="M25" s="28">
        <f>'Calculations 55to64'!M206</f>
        <v>0.17329598263383281</v>
      </c>
      <c r="N25" s="28">
        <f>'Calculations 55to64'!N206</f>
        <v>0.17080181596786564</v>
      </c>
      <c r="O25" s="28">
        <f>'Calculations 55to64'!O206</f>
        <v>0.16832699752805277</v>
      </c>
      <c r="P25" s="28">
        <f>'Calculations 55to64'!P206</f>
        <v>0.16587217614965039</v>
      </c>
      <c r="Q25" s="28">
        <f>'Calculations 55to64'!Q206</f>
        <v>0.16343796456901508</v>
      </c>
      <c r="R25" s="28">
        <f>'Calculations 55to64'!R206</f>
        <v>0.16102493988460245</v>
      </c>
      <c r="S25" s="28">
        <f>'Calculations 55to64'!S206</f>
        <v>0.1586336440580359</v>
      </c>
      <c r="T25" s="28">
        <f>'Calculations 55to64'!T206</f>
        <v>0.15626458445344377</v>
      </c>
      <c r="U25" s="28">
        <f>'Calculations 55to64'!U206</f>
        <v>0.15391823441313973</v>
      </c>
      <c r="V25" s="28">
        <f>'Calculations 55to64'!V206</f>
        <v>0.1515950338676261</v>
      </c>
      <c r="W25" s="28">
        <f>'Calculations 55to64'!W206</f>
        <v>0.14929538997777758</v>
      </c>
      <c r="X25" s="28">
        <f>'Calculations 55to64'!X206</f>
        <v>0.14701967780701397</v>
      </c>
      <c r="Y25" s="28">
        <f>'Calculations 55to64'!Y206</f>
        <v>0.14476824102118874</v>
      </c>
      <c r="Z25" s="28">
        <f>'Calculations 55to64'!Z206</f>
        <v>0.14254139261387441</v>
      </c>
      <c r="AA25" s="28">
        <f>'Calculations 55to64'!AA206</f>
        <v>0.14033941565469674</v>
      </c>
      <c r="AB25" s="28">
        <f>'Calculations 55to64'!AB206</f>
        <v>0.13816256405835214</v>
      </c>
      <c r="AC25" s="28">
        <f>'Calculations 55to64'!AC206</f>
        <v>0.1360110633719285</v>
      </c>
      <c r="AD25" s="28">
        <f>'Calculations 55to64'!AD206</f>
        <v>0.1338851115781674</v>
      </c>
      <c r="AE25" s="28">
        <f>'Calculations 55to64'!AE206</f>
        <v>0.13178487991232535</v>
      </c>
      <c r="AF25" s="28">
        <f>'Calculations 55to64'!AF206</f>
        <v>0.12971051369031608</v>
      </c>
      <c r="AG25">
        <f t="shared" si="1"/>
        <v>0.12542051609391613</v>
      </c>
      <c r="AH25">
        <f t="shared" si="1"/>
        <v>0.12298411004378185</v>
      </c>
      <c r="AI25">
        <f t="shared" si="1"/>
        <v>0.12054770399364845</v>
      </c>
      <c r="AJ25">
        <f t="shared" si="1"/>
        <v>0.11811129794351416</v>
      </c>
      <c r="AK25">
        <f t="shared" si="1"/>
        <v>0.11567489189337987</v>
      </c>
      <c r="AL25">
        <f t="shared" si="1"/>
        <v>0.11323848584324558</v>
      </c>
      <c r="AM25">
        <f t="shared" si="1"/>
        <v>0.1108020797931113</v>
      </c>
      <c r="AN25">
        <f t="shared" si="1"/>
        <v>0.10836567374297701</v>
      </c>
      <c r="AO25">
        <f t="shared" si="1"/>
        <v>0.10592926769284272</v>
      </c>
      <c r="AP25">
        <f t="shared" si="1"/>
        <v>0.10349286164270843</v>
      </c>
      <c r="AQ25">
        <f t="shared" si="1"/>
        <v>0.10105645559257415</v>
      </c>
      <c r="AR25">
        <f t="shared" si="1"/>
        <v>9.8620049542439858E-2</v>
      </c>
      <c r="AS25">
        <f t="shared" si="1"/>
        <v>9.6183643492306459E-2</v>
      </c>
      <c r="AT25">
        <f t="shared" si="1"/>
        <v>9.3747237442172171E-2</v>
      </c>
      <c r="AU25">
        <f t="shared" si="1"/>
        <v>9.1310831392037883E-2</v>
      </c>
      <c r="AV25">
        <f t="shared" si="1"/>
        <v>8.8874425341903596E-2</v>
      </c>
      <c r="AW25">
        <f t="shared" si="2"/>
        <v>8.6438019291769308E-2</v>
      </c>
      <c r="AX25">
        <f t="shared" si="2"/>
        <v>8.400161324163502E-2</v>
      </c>
      <c r="AY25">
        <f t="shared" si="2"/>
        <v>8.1565207191500733E-2</v>
      </c>
      <c r="AZ25">
        <f t="shared" si="2"/>
        <v>7.9128801141366445E-2</v>
      </c>
    </row>
    <row r="26" spans="1:52" x14ac:dyDescent="0.2">
      <c r="A26" s="6" t="s">
        <v>105</v>
      </c>
      <c r="B26" s="28">
        <f>'Calculations 55to64'!B207</f>
        <v>0.22506738544474386</v>
      </c>
      <c r="C26" s="28">
        <f>'Calculations 55to64'!C207</f>
        <v>0.22359946871000597</v>
      </c>
      <c r="D26" s="28">
        <f>'Calculations 55to64'!D207</f>
        <v>0.21981593519278533</v>
      </c>
      <c r="E26" s="28">
        <f>'Calculations 55to64'!E207</f>
        <v>0.2156204207786373</v>
      </c>
      <c r="F26" s="28">
        <f>'Calculations 55to64'!F207</f>
        <v>0.21261959631746061</v>
      </c>
      <c r="G26" s="28">
        <f>'Calculations 55to64'!G207</f>
        <v>0.21150790862306837</v>
      </c>
      <c r="H26" s="28">
        <f>'Calculations 55to64'!H207</f>
        <v>0.21077856444140181</v>
      </c>
      <c r="I26" s="28">
        <f>'Calculations 55to64'!I207</f>
        <v>0.20747119498239033</v>
      </c>
      <c r="J26" s="28">
        <f>'Calculations 55to64'!J207</f>
        <v>0.20162698441932664</v>
      </c>
      <c r="K26" s="28">
        <f>'Calculations 55to64'!K207</f>
        <v>0.1951183585299299</v>
      </c>
      <c r="L26" s="28">
        <f>'Calculations 55to64'!L207</f>
        <v>0.19680915992671522</v>
      </c>
      <c r="M26" s="28">
        <f>'Calculations 55to64'!M207</f>
        <v>0.19412224553784069</v>
      </c>
      <c r="N26" s="28">
        <f>'Calculations 55to64'!N207</f>
        <v>0.19145267665898394</v>
      </c>
      <c r="O26" s="28">
        <f>'Calculations 55to64'!O207</f>
        <v>0.18880119193165029</v>
      </c>
      <c r="P26" s="28">
        <f>'Calculations 55to64'!P207</f>
        <v>0.18616849505615313</v>
      </c>
      <c r="Q26" s="28">
        <f>'Calculations 55to64'!Q207</f>
        <v>0.18355525513559387</v>
      </c>
      <c r="R26" s="28">
        <f>'Calculations 55to64'!R207</f>
        <v>0.18096210705587468</v>
      </c>
      <c r="S26" s="28">
        <f>'Calculations 55to64'!S207</f>
        <v>0.17838965190038511</v>
      </c>
      <c r="T26" s="28">
        <f>'Calculations 55to64'!T207</f>
        <v>0.17583845739791329</v>
      </c>
      <c r="U26" s="28">
        <f>'Calculations 55to64'!U207</f>
        <v>0.17330905840226316</v>
      </c>
      <c r="V26" s="28">
        <f>'Calculations 55to64'!V207</f>
        <v>0.1708019574020091</v>
      </c>
      <c r="W26" s="28">
        <f>'Calculations 55to64'!W207</f>
        <v>0.16831762505872769</v>
      </c>
      <c r="X26" s="28">
        <f>'Calculations 55to64'!X207</f>
        <v>0.1658565007720334</v>
      </c>
      <c r="Y26" s="28">
        <f>'Calculations 55to64'!Y207</f>
        <v>0.16341899326967671</v>
      </c>
      <c r="Z26" s="28">
        <f>'Calculations 55to64'!Z207</f>
        <v>0.16100548122093239</v>
      </c>
      <c r="AA26" s="28">
        <f>'Calculations 55to64'!AA207</f>
        <v>0.15861631387148287</v>
      </c>
      <c r="AB26" s="28">
        <f>'Calculations 55to64'!AB207</f>
        <v>0.15625181169798483</v>
      </c>
      <c r="AC26" s="28">
        <f>'Calculations 55to64'!AC207</f>
        <v>0.15391226708048525</v>
      </c>
      <c r="AD26" s="28">
        <f>'Calculations 55to64'!AD207</f>
        <v>0.15159794499086024</v>
      </c>
      <c r="AE26" s="28">
        <f>'Calculations 55to64'!AE207</f>
        <v>0.1493090836954567</v>
      </c>
      <c r="AF26" s="28">
        <f>'Calculations 55to64'!AF207</f>
        <v>0.14704589547011737</v>
      </c>
      <c r="AG26">
        <f t="shared" si="1"/>
        <v>0.14264145086227309</v>
      </c>
      <c r="AH26">
        <f t="shared" si="1"/>
        <v>0.14002676736581687</v>
      </c>
      <c r="AI26">
        <f t="shared" si="1"/>
        <v>0.13741208386935977</v>
      </c>
      <c r="AJ26">
        <f t="shared" si="1"/>
        <v>0.13479740037290355</v>
      </c>
      <c r="AK26">
        <f t="shared" si="1"/>
        <v>0.13218271687644734</v>
      </c>
      <c r="AL26">
        <f t="shared" si="1"/>
        <v>0.12956803337999112</v>
      </c>
      <c r="AM26">
        <f t="shared" si="1"/>
        <v>0.12695334988353402</v>
      </c>
      <c r="AN26">
        <f t="shared" si="1"/>
        <v>0.1243386663870778</v>
      </c>
      <c r="AO26">
        <f t="shared" si="1"/>
        <v>0.12172398289062158</v>
      </c>
      <c r="AP26">
        <f t="shared" si="1"/>
        <v>0.11910929939416448</v>
      </c>
      <c r="AQ26">
        <f t="shared" si="1"/>
        <v>0.11649461589770826</v>
      </c>
      <c r="AR26">
        <f t="shared" si="1"/>
        <v>0.11387993240125205</v>
      </c>
      <c r="AS26">
        <f t="shared" si="1"/>
        <v>0.11126524890479494</v>
      </c>
      <c r="AT26">
        <f t="shared" si="1"/>
        <v>0.10865056540833873</v>
      </c>
      <c r="AU26">
        <f t="shared" si="1"/>
        <v>0.10603588191188251</v>
      </c>
      <c r="AV26">
        <f t="shared" si="1"/>
        <v>0.1034211984154263</v>
      </c>
      <c r="AW26">
        <f t="shared" si="2"/>
        <v>0.10080651491896919</v>
      </c>
      <c r="AX26">
        <f t="shared" si="2"/>
        <v>9.8191831422512976E-2</v>
      </c>
      <c r="AY26">
        <f t="shared" si="2"/>
        <v>9.557714792605676E-2</v>
      </c>
      <c r="AZ26">
        <f t="shared" si="2"/>
        <v>9.2962464429599656E-2</v>
      </c>
    </row>
    <row r="27" spans="1:52" x14ac:dyDescent="0.2">
      <c r="A27" s="6" t="s">
        <v>106</v>
      </c>
      <c r="B27" s="28">
        <f>'Calculations 55to64'!B208</f>
        <v>0.16161616161616157</v>
      </c>
      <c r="C27" s="28">
        <f>'Calculations 55to64'!C208</f>
        <v>0.16031945050549459</v>
      </c>
      <c r="D27" s="28">
        <f>'Calculations 55to64'!D208</f>
        <v>0.15738731920634141</v>
      </c>
      <c r="E27" s="28">
        <f>'Calculations 55to64'!E208</f>
        <v>0.15421480529129847</v>
      </c>
      <c r="F27" s="28">
        <f>'Calculations 55to64'!F208</f>
        <v>0.15198196069122899</v>
      </c>
      <c r="G27" s="28">
        <f>'Calculations 55to64'!G208</f>
        <v>0.15121395682029962</v>
      </c>
      <c r="H27" s="28">
        <f>'Calculations 55to64'!H208</f>
        <v>0.1507527180883417</v>
      </c>
      <c r="I27" s="28">
        <f>'Calculations 55to64'!I208</f>
        <v>0.14848528882786025</v>
      </c>
      <c r="J27" s="28">
        <f>'Calculations 55to64'!J208</f>
        <v>0.14438105934032716</v>
      </c>
      <c r="K27" s="28">
        <f>'Calculations 55to64'!K208</f>
        <v>0.13978336285994034</v>
      </c>
      <c r="L27" s="28">
        <f>'Calculations 55to64'!L208</f>
        <v>0.14073689088617439</v>
      </c>
      <c r="M27" s="28">
        <f>'Calculations 55to64'!M208</f>
        <v>0.13880248082775096</v>
      </c>
      <c r="N27" s="28">
        <f>'Calculations 55to64'!N208</f>
        <v>0.13688562138525856</v>
      </c>
      <c r="O27" s="28">
        <f>'Calculations 55to64'!O208</f>
        <v>0.13498651526158628</v>
      </c>
      <c r="P27" s="28">
        <f>'Calculations 55to64'!P208</f>
        <v>0.13310535244295282</v>
      </c>
      <c r="Q27" s="28">
        <f>'Calculations 55to64'!Q208</f>
        <v>0.13124231021425081</v>
      </c>
      <c r="R27" s="28">
        <f>'Calculations 55to64'!R208</f>
        <v>0.12939755319334148</v>
      </c>
      <c r="S27" s="28">
        <f>'Calculations 55to64'!S208</f>
        <v>0.1275712333843127</v>
      </c>
      <c r="T27" s="28">
        <f>'Calculations 55to64'!T208</f>
        <v>0.12576349024956079</v>
      </c>
      <c r="U27" s="28">
        <f>'Calculations 55to64'!U208</f>
        <v>0.123974450800431</v>
      </c>
      <c r="V27" s="28">
        <f>'Calculations 55to64'!V208</f>
        <v>0.12220422970604264</v>
      </c>
      <c r="W27" s="28">
        <f>'Calculations 55to64'!W208</f>
        <v>0.12045292941980021</v>
      </c>
      <c r="X27" s="28">
        <f>'Calculations 55to64'!X208</f>
        <v>0.11872064032302417</v>
      </c>
      <c r="Y27" s="28">
        <f>'Calculations 55to64'!Y208</f>
        <v>0.11700744088503565</v>
      </c>
      <c r="Z27" s="28">
        <f>'Calculations 55to64'!Z208</f>
        <v>0.11531339783896555</v>
      </c>
      <c r="AA27" s="28">
        <f>'Calculations 55to64'!AA208</f>
        <v>0.11363856637249919</v>
      </c>
      <c r="AB27" s="28">
        <f>'Calculations 55to64'!AB208</f>
        <v>0.11198299033272154</v>
      </c>
      <c r="AC27" s="28">
        <f>'Calculations 55to64'!AC208</f>
        <v>0.11034670244417731</v>
      </c>
      <c r="AD27" s="28">
        <f>'Calculations 55to64'!AD208</f>
        <v>0.10872972453924089</v>
      </c>
      <c r="AE27" s="28">
        <f>'Calculations 55to64'!AE208</f>
        <v>0.10713206779986349</v>
      </c>
      <c r="AF27" s="28">
        <f>'Calculations 55to64'!AF208</f>
        <v>0.1055537330097453</v>
      </c>
      <c r="AG27">
        <f t="shared" si="1"/>
        <v>0.10217994393945551</v>
      </c>
      <c r="AH27">
        <f t="shared" si="1"/>
        <v>0.10031279445872787</v>
      </c>
      <c r="AI27">
        <f t="shared" si="1"/>
        <v>9.8445644978000235E-2</v>
      </c>
      <c r="AJ27">
        <f t="shared" si="1"/>
        <v>9.6578495497272598E-2</v>
      </c>
      <c r="AK27">
        <f t="shared" si="1"/>
        <v>9.4711346016544962E-2</v>
      </c>
      <c r="AL27">
        <f t="shared" si="1"/>
        <v>9.2844196535817325E-2</v>
      </c>
      <c r="AM27">
        <f t="shared" si="1"/>
        <v>9.0977047055089688E-2</v>
      </c>
      <c r="AN27">
        <f t="shared" si="1"/>
        <v>8.9109897574362051E-2</v>
      </c>
      <c r="AO27">
        <f t="shared" si="1"/>
        <v>8.7242748093634415E-2</v>
      </c>
      <c r="AP27">
        <f t="shared" si="1"/>
        <v>8.5375598612906778E-2</v>
      </c>
      <c r="AQ27">
        <f t="shared" si="1"/>
        <v>8.3508449132179141E-2</v>
      </c>
      <c r="AR27">
        <f t="shared" si="1"/>
        <v>8.1641299651451504E-2</v>
      </c>
      <c r="AS27">
        <f t="shared" si="1"/>
        <v>7.9774150170723868E-2</v>
      </c>
      <c r="AT27">
        <f t="shared" si="1"/>
        <v>7.7907000689996231E-2</v>
      </c>
      <c r="AU27">
        <f t="shared" si="1"/>
        <v>7.6039851209268594E-2</v>
      </c>
      <c r="AV27">
        <f t="shared" si="1"/>
        <v>7.4172701728540957E-2</v>
      </c>
      <c r="AW27">
        <f t="shared" si="2"/>
        <v>7.2305552247813321E-2</v>
      </c>
      <c r="AX27">
        <f t="shared" si="2"/>
        <v>7.0438402767085684E-2</v>
      </c>
      <c r="AY27">
        <f t="shared" si="2"/>
        <v>6.8571253286358047E-2</v>
      </c>
      <c r="AZ27">
        <f t="shared" si="2"/>
        <v>6.670410380563041E-2</v>
      </c>
    </row>
    <row r="28" spans="1:52" x14ac:dyDescent="0.2">
      <c r="A28" s="6" t="s">
        <v>107</v>
      </c>
      <c r="B28" s="28">
        <f>'Calculations 55to64'!B209</f>
        <v>0.23076923076923078</v>
      </c>
      <c r="C28" s="28">
        <f>'Calculations 55to64'!C209</f>
        <v>0.22940059013949873</v>
      </c>
      <c r="D28" s="28">
        <f>'Calculations 55to64'!D209</f>
        <v>0.22554211829155429</v>
      </c>
      <c r="E28" s="28">
        <f>'Calculations 55to64'!E209</f>
        <v>0.22120502868637773</v>
      </c>
      <c r="F28" s="28">
        <f>'Calculations 55to64'!F209</f>
        <v>0.21805168759945445</v>
      </c>
      <c r="G28" s="28">
        <f>'Calculations 55to64'!G209</f>
        <v>0.21673394929395645</v>
      </c>
      <c r="H28" s="28">
        <f>'Calculations 55to64'!H209</f>
        <v>0.21580349083956299</v>
      </c>
      <c r="I28" s="28">
        <f>'Calculations 55to64'!I209</f>
        <v>0.21216233979184493</v>
      </c>
      <c r="J28" s="28">
        <f>'Calculations 55to64'!J209</f>
        <v>0.20590063932149247</v>
      </c>
      <c r="K28" s="28">
        <f>'Calculations 55to64'!K209</f>
        <v>0.19896766374346364</v>
      </c>
      <c r="L28" s="28">
        <f>'Calculations 55to64'!L209</f>
        <v>0.20092385725269266</v>
      </c>
      <c r="M28" s="28">
        <f>'Calculations 55to64'!M209</f>
        <v>0.19806768029013636</v>
      </c>
      <c r="N28" s="28">
        <f>'Calculations 55to64'!N209</f>
        <v>0.1952305504177213</v>
      </c>
      <c r="O28" s="28">
        <f>'Calculations 55to64'!O209</f>
        <v>0.192413353303969</v>
      </c>
      <c r="P28" s="28">
        <f>'Calculations 55to64'!P209</f>
        <v>0.18961693123002607</v>
      </c>
      <c r="Q28" s="28">
        <f>'Calculations 55to64'!Q209</f>
        <v>0.18684208346952222</v>
      </c>
      <c r="R28" s="28">
        <f>'Calculations 55to64'!R209</f>
        <v>0.18408956672475216</v>
      </c>
      <c r="S28" s="28">
        <f>'Calculations 55to64'!S209</f>
        <v>0.18136009561695607</v>
      </c>
      <c r="T28" s="28">
        <f>'Calculations 55to64'!T209</f>
        <v>0.17865434322832499</v>
      </c>
      <c r="U28" s="28">
        <f>'Calculations 55to64'!U209</f>
        <v>0.17597294169324174</v>
      </c>
      <c r="V28" s="28">
        <f>'Calculations 55to64'!V209</f>
        <v>0.17331648283616746</v>
      </c>
      <c r="W28" s="28">
        <f>'Calculations 55to64'!W209</f>
        <v>0.17068551885346714</v>
      </c>
      <c r="X28" s="28">
        <f>'Calculations 55to64'!X209</f>
        <v>0.16808056303641511</v>
      </c>
      <c r="Y28" s="28">
        <f>'Calculations 55to64'!Y209</f>
        <v>0.16550209053253909</v>
      </c>
      <c r="Z28" s="28">
        <f>'Calculations 55to64'!Z209</f>
        <v>0.1629505391424122</v>
      </c>
      <c r="AA28" s="28">
        <f>'Calculations 55to64'!AA209</f>
        <v>0.1604263101489746</v>
      </c>
      <c r="AB28" s="28">
        <f>'Calculations 55to64'!AB209</f>
        <v>0.15792976917644716</v>
      </c>
      <c r="AC28" s="28">
        <f>'Calculations 55to64'!AC209</f>
        <v>0.15546124707588233</v>
      </c>
      <c r="AD28" s="28">
        <f>'Calculations 55to64'!AD209</f>
        <v>0.15302104083442183</v>
      </c>
      <c r="AE28" s="28">
        <f>'Calculations 55to64'!AE209</f>
        <v>0.15060941450534523</v>
      </c>
      <c r="AF28" s="28">
        <f>'Calculations 55to64'!AF209</f>
        <v>0.14822660015602906</v>
      </c>
      <c r="AG28">
        <f t="shared" si="1"/>
        <v>0.14345216452232012</v>
      </c>
      <c r="AH28">
        <f t="shared" si="1"/>
        <v>0.1406761552122191</v>
      </c>
      <c r="AI28">
        <f t="shared" si="1"/>
        <v>0.13790014590211896</v>
      </c>
      <c r="AJ28">
        <f t="shared" si="1"/>
        <v>0.13512413659201794</v>
      </c>
      <c r="AK28">
        <f t="shared" si="1"/>
        <v>0.13234812728191692</v>
      </c>
      <c r="AL28">
        <f t="shared" si="1"/>
        <v>0.12957211797181678</v>
      </c>
      <c r="AM28">
        <f t="shared" si="1"/>
        <v>0.12679610866171576</v>
      </c>
      <c r="AN28">
        <f t="shared" si="1"/>
        <v>0.12402009935161562</v>
      </c>
      <c r="AO28">
        <f t="shared" si="1"/>
        <v>0.1212440900415146</v>
      </c>
      <c r="AP28">
        <f t="shared" si="1"/>
        <v>0.11846808073141357</v>
      </c>
      <c r="AQ28">
        <f t="shared" si="1"/>
        <v>0.11569207142131344</v>
      </c>
      <c r="AR28">
        <f t="shared" si="1"/>
        <v>0.11291606211121241</v>
      </c>
      <c r="AS28">
        <f t="shared" si="1"/>
        <v>0.11014005280111139</v>
      </c>
      <c r="AT28">
        <f t="shared" si="1"/>
        <v>0.10736404349101125</v>
      </c>
      <c r="AU28">
        <f t="shared" si="1"/>
        <v>0.10458803418091023</v>
      </c>
      <c r="AV28">
        <f t="shared" si="1"/>
        <v>0.1018120248708092</v>
      </c>
      <c r="AW28">
        <f t="shared" si="2"/>
        <v>9.9036015560709068E-2</v>
      </c>
      <c r="AX28">
        <f t="shared" si="2"/>
        <v>9.6260006250608043E-2</v>
      </c>
      <c r="AY28">
        <f t="shared" si="2"/>
        <v>9.3483996940507019E-2</v>
      </c>
      <c r="AZ28">
        <f t="shared" si="2"/>
        <v>9.0707987630406883E-2</v>
      </c>
    </row>
    <row r="29" spans="1:52" x14ac:dyDescent="0.2">
      <c r="A29" s="6" t="s">
        <v>43</v>
      </c>
      <c r="B29" s="28">
        <f>'Calculations 55to64'!B210</f>
        <v>0.1715027347733383</v>
      </c>
      <c r="C29" s="28">
        <f>'Calculations 55to64'!C210</f>
        <v>0.17034338736924889</v>
      </c>
      <c r="D29" s="28">
        <f>'Calculations 55to64'!D210</f>
        <v>0.16739064105505774</v>
      </c>
      <c r="E29" s="28">
        <f>'Calculations 55to64'!E210</f>
        <v>0.16408745020811863</v>
      </c>
      <c r="F29" s="28">
        <f>'Calculations 55to64'!F210</f>
        <v>0.16169736131835863</v>
      </c>
      <c r="G29" s="28">
        <f>'Calculations 55to64'!G210</f>
        <v>0.16080359517647391</v>
      </c>
      <c r="H29" s="28">
        <f>'Calculations 55to64'!H210</f>
        <v>0.16014779295836501</v>
      </c>
      <c r="I29" s="28">
        <f>'Calculations 55to64'!I210</f>
        <v>0.15747600924372304</v>
      </c>
      <c r="J29" s="28">
        <f>'Calculations 55to64'!J210</f>
        <v>0.15291162637684794</v>
      </c>
      <c r="K29" s="28">
        <f>'Calculations 55to64'!K210</f>
        <v>0.14791041639472116</v>
      </c>
      <c r="L29" s="28">
        <f>'Calculations 55to64'!L210</f>
        <v>0.14917296479815043</v>
      </c>
      <c r="M29" s="28">
        <f>'Calculations 55to64'!M210</f>
        <v>0.14706569173534598</v>
      </c>
      <c r="N29" s="28">
        <f>'Calculations 55to64'!N210</f>
        <v>0.14497510446469483</v>
      </c>
      <c r="O29" s="28">
        <f>'Calculations 55to64'!O210</f>
        <v>0.14290169838306355</v>
      </c>
      <c r="P29" s="28">
        <f>'Calculations 55to64'!P210</f>
        <v>0.14084594053968319</v>
      </c>
      <c r="Q29" s="28">
        <f>'Calculations 55to64'!Q210</f>
        <v>0.13880827003336385</v>
      </c>
      <c r="R29" s="28">
        <f>'Calculations 55to64'!R210</f>
        <v>0.13678909843778109</v>
      </c>
      <c r="S29" s="28">
        <f>'Calculations 55to64'!S210</f>
        <v>0.13478881025361508</v>
      </c>
      <c r="T29" s="28">
        <f>'Calculations 55to64'!T210</f>
        <v>0.13280776338619799</v>
      </c>
      <c r="U29" s="28">
        <f>'Calculations 55to64'!U210</f>
        <v>0.13084628964723324</v>
      </c>
      <c r="V29" s="28">
        <f>'Calculations 55to64'!V210</f>
        <v>0.12890469527907264</v>
      </c>
      <c r="W29" s="28">
        <f>'Calculations 55to64'!W210</f>
        <v>0.12698326149994957</v>
      </c>
      <c r="X29" s="28">
        <f>'Calculations 55to64'!X210</f>
        <v>0.12508224506853302</v>
      </c>
      <c r="Y29" s="28">
        <f>'Calculations 55to64'!Y210</f>
        <v>0.12320187886610977</v>
      </c>
      <c r="Z29" s="28">
        <f>'Calculations 55to64'!Z210</f>
        <v>0.12134237249467442</v>
      </c>
      <c r="AA29" s="28">
        <f>'Calculations 55to64'!AA210</f>
        <v>0.11950391288919364</v>
      </c>
      <c r="AB29" s="28">
        <f>'Calculations 55to64'!AB210</f>
        <v>0.11768666494230468</v>
      </c>
      <c r="AC29" s="28">
        <f>'Calculations 55to64'!AC210</f>
        <v>0.11589077213970581</v>
      </c>
      <c r="AD29" s="28">
        <f>'Calculations 55to64'!AD210</f>
        <v>0.1141163572045194</v>
      </c>
      <c r="AE29" s="28">
        <f>'Calculations 55to64'!AE210</f>
        <v>0.11236352274893061</v>
      </c>
      <c r="AF29" s="28">
        <f>'Calculations 55to64'!AF210</f>
        <v>0.11063235193143139</v>
      </c>
      <c r="AG29">
        <f t="shared" si="1"/>
        <v>0.10700177566208779</v>
      </c>
      <c r="AH29">
        <f t="shared" si="1"/>
        <v>0.10496160300867352</v>
      </c>
      <c r="AI29">
        <f t="shared" si="1"/>
        <v>0.10292143035526014</v>
      </c>
      <c r="AJ29">
        <f t="shared" si="1"/>
        <v>0.10088125770184675</v>
      </c>
      <c r="AK29">
        <f t="shared" si="1"/>
        <v>9.8841085048433364E-2</v>
      </c>
      <c r="AL29">
        <f t="shared" si="1"/>
        <v>9.6800912395019978E-2</v>
      </c>
      <c r="AM29">
        <f t="shared" si="1"/>
        <v>9.4760739741606592E-2</v>
      </c>
      <c r="AN29">
        <f t="shared" si="1"/>
        <v>9.2720567088193206E-2</v>
      </c>
      <c r="AO29">
        <f t="shared" si="1"/>
        <v>9.0680394434779821E-2</v>
      </c>
      <c r="AP29">
        <f t="shared" si="1"/>
        <v>8.8640221781365547E-2</v>
      </c>
      <c r="AQ29">
        <f t="shared" si="1"/>
        <v>8.6600049127952161E-2</v>
      </c>
      <c r="AR29">
        <f t="shared" si="1"/>
        <v>8.4559876474538775E-2</v>
      </c>
      <c r="AS29">
        <f t="shared" si="1"/>
        <v>8.251970382112539E-2</v>
      </c>
      <c r="AT29">
        <f t="shared" si="1"/>
        <v>8.0479531167712004E-2</v>
      </c>
      <c r="AU29">
        <f t="shared" si="1"/>
        <v>7.8439358514298618E-2</v>
      </c>
      <c r="AV29">
        <f t="shared" si="1"/>
        <v>7.6399185860885233E-2</v>
      </c>
      <c r="AW29">
        <f t="shared" si="2"/>
        <v>7.4359013207470959E-2</v>
      </c>
      <c r="AX29">
        <f t="shared" si="2"/>
        <v>7.2318840554057573E-2</v>
      </c>
      <c r="AY29">
        <f t="shared" si="2"/>
        <v>7.0278667900644187E-2</v>
      </c>
      <c r="AZ29">
        <f t="shared" si="2"/>
        <v>6.8238495247230802E-2</v>
      </c>
    </row>
    <row r="30" spans="1:52" x14ac:dyDescent="0.2">
      <c r="A30" s="6" t="s">
        <v>44</v>
      </c>
      <c r="B30" s="28">
        <f>'Calculations 55to64'!B211</f>
        <v>0.15829383886255918</v>
      </c>
      <c r="C30" s="28">
        <f>'Calculations 55to64'!C211</f>
        <v>0.1575931442584686</v>
      </c>
      <c r="D30" s="28">
        <f>'Calculations 55to64'!D211</f>
        <v>0.15523783338297256</v>
      </c>
      <c r="E30" s="28">
        <f>'Calculations 55to64'!E211</f>
        <v>0.15257172127036894</v>
      </c>
      <c r="F30" s="28">
        <f>'Calculations 55to64'!F211</f>
        <v>0.15077758346116124</v>
      </c>
      <c r="G30" s="28">
        <f>'Calculations 55to64'!G211</f>
        <v>0.1505103519586645</v>
      </c>
      <c r="H30" s="28">
        <f>'Calculations 55to64'!H211</f>
        <v>0.1504113300036394</v>
      </c>
      <c r="I30" s="28">
        <f>'Calculations 55to64'!I211</f>
        <v>0.14846289411623864</v>
      </c>
      <c r="J30" s="28">
        <f>'Calculations 55to64'!J211</f>
        <v>0.14478152092222429</v>
      </c>
      <c r="K30" s="28">
        <f>'Calculations 55to64'!K211</f>
        <v>0.1406809900524939</v>
      </c>
      <c r="L30" s="28">
        <f>'Calculations 55to64'!L211</f>
        <v>0.14186313237811773</v>
      </c>
      <c r="M30" s="28">
        <f>'Calculations 55to64'!M211</f>
        <v>0.14022374176000366</v>
      </c>
      <c r="N30" s="28">
        <f>'Calculations 55to64'!N211</f>
        <v>0.13857883443097577</v>
      </c>
      <c r="O30" s="28">
        <f>'Calculations 55to64'!O211</f>
        <v>0.13692968550186169</v>
      </c>
      <c r="P30" s="28">
        <f>'Calculations 55to64'!P211</f>
        <v>0.13527753028596884</v>
      </c>
      <c r="Q30" s="28">
        <f>'Calculations 55to64'!Q211</f>
        <v>0.13362356357507882</v>
      </c>
      <c r="R30" s="28">
        <f>'Calculations 55to64'!R211</f>
        <v>0.13196893908789054</v>
      </c>
      <c r="S30" s="28">
        <f>'Calculations 55to64'!S211</f>
        <v>0.13031476907745679</v>
      </c>
      <c r="T30" s="28">
        <f>'Calculations 55to64'!T211</f>
        <v>0.12866212408506963</v>
      </c>
      <c r="U30" s="28">
        <f>'Calculations 55to64'!U211</f>
        <v>0.1270120328289045</v>
      </c>
      <c r="V30" s="28">
        <f>'Calculations 55to64'!V211</f>
        <v>0.12536548221651611</v>
      </c>
      <c r="W30" s="28">
        <f>'Calculations 55to64'!W211</f>
        <v>0.12372341747098412</v>
      </c>
      <c r="X30" s="28">
        <f>'Calculations 55to64'!X211</f>
        <v>0.12208674236117989</v>
      </c>
      <c r="Y30" s="28">
        <f>'Calculations 55to64'!Y211</f>
        <v>0.12045631952721918</v>
      </c>
      <c r="Z30" s="28">
        <f>'Calculations 55to64'!Z211</f>
        <v>0.11883297089271788</v>
      </c>
      <c r="AA30" s="28">
        <f>'Calculations 55to64'!AA211</f>
        <v>0.11721747815598399</v>
      </c>
      <c r="AB30" s="28">
        <f>'Calculations 55to64'!AB211</f>
        <v>0.11561058335274768</v>
      </c>
      <c r="AC30" s="28">
        <f>'Calculations 55to64'!AC211</f>
        <v>0.11401298948346006</v>
      </c>
      <c r="AD30" s="28">
        <f>'Calculations 55to64'!AD211</f>
        <v>0.11242536119860076</v>
      </c>
      <c r="AE30" s="28">
        <f>'Calculations 55to64'!AE211</f>
        <v>0.11084832553581313</v>
      </c>
      <c r="AF30" s="28">
        <f>'Calculations 55to64'!AF211</f>
        <v>0.10928247270302711</v>
      </c>
      <c r="AG30">
        <f t="shared" si="1"/>
        <v>0.1073488229140569</v>
      </c>
      <c r="AH30">
        <f t="shared" si="1"/>
        <v>0.10570401607159186</v>
      </c>
      <c r="AI30">
        <f t="shared" si="1"/>
        <v>0.10405920922912681</v>
      </c>
      <c r="AJ30">
        <f t="shared" si="1"/>
        <v>0.10241440238666177</v>
      </c>
      <c r="AK30">
        <f t="shared" si="1"/>
        <v>0.10076959554419673</v>
      </c>
      <c r="AL30">
        <f t="shared" si="1"/>
        <v>9.9124788701732136E-2</v>
      </c>
      <c r="AM30">
        <f t="shared" si="1"/>
        <v>9.7479981859267095E-2</v>
      </c>
      <c r="AN30">
        <f t="shared" si="1"/>
        <v>9.5835175016802054E-2</v>
      </c>
      <c r="AO30">
        <f t="shared" si="1"/>
        <v>9.4190368174337014E-2</v>
      </c>
      <c r="AP30">
        <f t="shared" si="1"/>
        <v>9.2545561331871973E-2</v>
      </c>
      <c r="AQ30">
        <f t="shared" si="1"/>
        <v>9.0900754489407376E-2</v>
      </c>
      <c r="AR30">
        <f t="shared" si="1"/>
        <v>8.9255947646942335E-2</v>
      </c>
      <c r="AS30">
        <f t="shared" si="1"/>
        <v>8.7611140804477294E-2</v>
      </c>
      <c r="AT30">
        <f t="shared" si="1"/>
        <v>8.5966333962012254E-2</v>
      </c>
      <c r="AU30">
        <f t="shared" si="1"/>
        <v>8.4321527119547213E-2</v>
      </c>
      <c r="AV30">
        <f t="shared" si="1"/>
        <v>8.2676720277082616E-2</v>
      </c>
      <c r="AW30">
        <f t="shared" si="2"/>
        <v>8.1031913434617575E-2</v>
      </c>
      <c r="AX30">
        <f t="shared" si="2"/>
        <v>7.9387106592152534E-2</v>
      </c>
      <c r="AY30">
        <f t="shared" si="2"/>
        <v>7.7742299749687493E-2</v>
      </c>
      <c r="AZ30">
        <f t="shared" si="2"/>
        <v>7.6097492907222453E-2</v>
      </c>
    </row>
    <row r="31" spans="1:52" x14ac:dyDescent="0.2">
      <c r="A31" s="6" t="s">
        <v>45</v>
      </c>
      <c r="B31" s="28">
        <f>'Calculations 55to64'!B212</f>
        <v>0.1927206805187561</v>
      </c>
      <c r="C31" s="28">
        <f>'Calculations 55to64'!C212</f>
        <v>0.1915105071811912</v>
      </c>
      <c r="D31" s="28">
        <f>'Calculations 55to64'!D212</f>
        <v>0.18829594146774872</v>
      </c>
      <c r="E31" s="28">
        <f>'Calculations 55to64'!E212</f>
        <v>0.18468846754551274</v>
      </c>
      <c r="F31" s="28">
        <f>'Calculations 55to64'!F212</f>
        <v>0.18209812881214674</v>
      </c>
      <c r="G31" s="28">
        <f>'Calculations 55to64'!G212</f>
        <v>0.18118420929733303</v>
      </c>
      <c r="H31" s="28">
        <f>'Calculations 55to64'!H212</f>
        <v>0.18054008806518659</v>
      </c>
      <c r="I31" s="28">
        <f>'Calculations 55to64'!I212</f>
        <v>0.17760098112138636</v>
      </c>
      <c r="J31" s="28">
        <f>'Calculations 55to64'!J212</f>
        <v>0.17251817547272624</v>
      </c>
      <c r="K31" s="28">
        <f>'Calculations 55to64'!K212</f>
        <v>0.16695020236826941</v>
      </c>
      <c r="L31" s="28">
        <f>'Calculations 55to64'!L212</f>
        <v>0.16844737535853624</v>
      </c>
      <c r="M31" s="28">
        <f>'Calculations 55to64'!M212</f>
        <v>0.16613254579667655</v>
      </c>
      <c r="N31" s="28">
        <f>'Calculations 55to64'!N212</f>
        <v>0.16383202893746829</v>
      </c>
      <c r="O31" s="28">
        <f>'Calculations 55to64'!O212</f>
        <v>0.1615465366793146</v>
      </c>
      <c r="P31" s="28">
        <f>'Calculations 55to64'!P212</f>
        <v>0.15927674842499998</v>
      </c>
      <c r="Q31" s="28">
        <f>'Calculations 55to64'!Q212</f>
        <v>0.15702331128339672</v>
      </c>
      <c r="R31" s="28">
        <f>'Calculations 55to64'!R212</f>
        <v>0.1547868403117956</v>
      </c>
      <c r="S31" s="28">
        <f>'Calculations 55to64'!S212</f>
        <v>0.15256791879814763</v>
      </c>
      <c r="T31" s="28">
        <f>'Calculations 55to64'!T212</f>
        <v>0.15036709858230043</v>
      </c>
      <c r="U31" s="28">
        <f>'Calculations 55to64'!U212</f>
        <v>0.148184900415126</v>
      </c>
      <c r="V31" s="28">
        <f>'Calculations 55to64'!V212</f>
        <v>0.14602181435427769</v>
      </c>
      <c r="W31" s="28">
        <f>'Calculations 55to64'!W212</f>
        <v>0.14387830019513681</v>
      </c>
      <c r="X31" s="28">
        <f>'Calculations 55to64'!X212</f>
        <v>0.14175478793539525</v>
      </c>
      <c r="Y31" s="28">
        <f>'Calculations 55to64'!Y212</f>
        <v>0.13965167827158123</v>
      </c>
      <c r="Z31" s="28">
        <f>'Calculations 55to64'!Z212</f>
        <v>0.13756934312572874</v>
      </c>
      <c r="AA31" s="28">
        <f>'Calculations 55to64'!AA212</f>
        <v>0.13550812620030717</v>
      </c>
      <c r="AB31" s="28">
        <f>'Calculations 55to64'!AB212</f>
        <v>0.13346834355945153</v>
      </c>
      <c r="AC31" s="28">
        <f>'Calculations 55to64'!AC212</f>
        <v>0.131450284234467</v>
      </c>
      <c r="AD31" s="28">
        <f>'Calculations 55to64'!AD212</f>
        <v>0.12945421085154649</v>
      </c>
      <c r="AE31" s="28">
        <f>'Calculations 55to64'!AE212</f>
        <v>0.12748036027960913</v>
      </c>
      <c r="AF31" s="28">
        <f>'Calculations 55to64'!AF212</f>
        <v>0.12552894429614583</v>
      </c>
      <c r="AG31">
        <f t="shared" si="1"/>
        <v>0.1217389713400765</v>
      </c>
      <c r="AH31">
        <f t="shared" si="1"/>
        <v>0.11948467543644892</v>
      </c>
      <c r="AI31">
        <f t="shared" ref="AI31:AZ43" si="3">_xlfn.FORECAST.LINEAR(AI$1,$B31:$AF31,$B$1:$AF$1)</f>
        <v>0.11723037953282134</v>
      </c>
      <c r="AJ31">
        <f t="shared" si="3"/>
        <v>0.11497608362919287</v>
      </c>
      <c r="AK31">
        <f t="shared" si="3"/>
        <v>0.11272178772556529</v>
      </c>
      <c r="AL31">
        <f t="shared" si="3"/>
        <v>0.11046749182193771</v>
      </c>
      <c r="AM31">
        <f t="shared" si="3"/>
        <v>0.10821319591831013</v>
      </c>
      <c r="AN31">
        <f t="shared" si="3"/>
        <v>0.10595890001468256</v>
      </c>
      <c r="AO31">
        <f t="shared" si="3"/>
        <v>0.10370460411105498</v>
      </c>
      <c r="AP31">
        <f t="shared" si="3"/>
        <v>0.1014503082074274</v>
      </c>
      <c r="AQ31">
        <f t="shared" si="3"/>
        <v>9.9196012303799819E-2</v>
      </c>
      <c r="AR31">
        <f t="shared" si="3"/>
        <v>9.694171640017224E-2</v>
      </c>
      <c r="AS31">
        <f t="shared" si="3"/>
        <v>9.4687420496544661E-2</v>
      </c>
      <c r="AT31">
        <f t="shared" si="3"/>
        <v>9.2433124592917082E-2</v>
      </c>
      <c r="AU31">
        <f t="shared" si="3"/>
        <v>9.0178828689288615E-2</v>
      </c>
      <c r="AV31">
        <f t="shared" si="3"/>
        <v>8.7924532785661036E-2</v>
      </c>
      <c r="AW31">
        <f t="shared" si="3"/>
        <v>8.5670236882033457E-2</v>
      </c>
      <c r="AX31">
        <f t="shared" si="3"/>
        <v>8.3415940978405878E-2</v>
      </c>
      <c r="AY31">
        <f t="shared" si="3"/>
        <v>8.1161645074778299E-2</v>
      </c>
      <c r="AZ31">
        <f t="shared" si="3"/>
        <v>7.890734917115072E-2</v>
      </c>
    </row>
    <row r="32" spans="1:52" x14ac:dyDescent="0.2">
      <c r="A32" s="6" t="s">
        <v>46</v>
      </c>
      <c r="B32" s="28">
        <f>'Calculations 55to64'!B213</f>
        <v>8.7284604122085871E-2</v>
      </c>
      <c r="C32" s="28">
        <f>'Calculations 55to64'!C213</f>
        <v>8.7824737961358368E-2</v>
      </c>
      <c r="D32" s="28">
        <f>'Calculations 55to64'!D213</f>
        <v>8.7254599706448319E-2</v>
      </c>
      <c r="E32" s="28">
        <f>'Calculations 55to64'!E213</f>
        <v>8.6505421783502096E-2</v>
      </c>
      <c r="F32" s="28">
        <f>'Calculations 55to64'!F213</f>
        <v>8.6265800951109334E-2</v>
      </c>
      <c r="G32" s="28">
        <f>'Calculations 55to64'!G213</f>
        <v>8.6983607522220327E-2</v>
      </c>
      <c r="H32" s="28">
        <f>'Calculations 55to64'!H213</f>
        <v>8.7746124376954254E-2</v>
      </c>
      <c r="I32" s="28">
        <f>'Calculations 55to64'!I213</f>
        <v>8.7560845425897982E-2</v>
      </c>
      <c r="J32" s="28">
        <f>'Calculations 55to64'!J213</f>
        <v>8.6403214814122581E-2</v>
      </c>
      <c r="K32" s="28">
        <f>'Calculations 55to64'!K213</f>
        <v>8.485927687895653E-2</v>
      </c>
      <c r="L32" s="28">
        <f>'Calculations 55to64'!L213</f>
        <v>8.5973188046930216E-2</v>
      </c>
      <c r="M32" s="28">
        <f>'Calculations 55to64'!M213</f>
        <v>8.5680222909972945E-2</v>
      </c>
      <c r="N32" s="28">
        <f>'Calculations 55to64'!N213</f>
        <v>8.5351311283743694E-2</v>
      </c>
      <c r="O32" s="28">
        <f>'Calculations 55to64'!O213</f>
        <v>8.4987726752106682E-2</v>
      </c>
      <c r="P32" s="28">
        <f>'Calculations 55to64'!P213</f>
        <v>8.4590824678855522E-2</v>
      </c>
      <c r="Q32" s="28">
        <f>'Calculations 55to64'!Q213</f>
        <v>8.4162024235318503E-2</v>
      </c>
      <c r="R32" s="28">
        <f>'Calculations 55to64'!R213</f>
        <v>8.3702792015544147E-2</v>
      </c>
      <c r="S32" s="28">
        <f>'Calculations 55to64'!S213</f>
        <v>8.3214627243482955E-2</v>
      </c>
      <c r="T32" s="28">
        <f>'Calculations 55to64'!T213</f>
        <v>8.2699048544420756E-2</v>
      </c>
      <c r="U32" s="28">
        <f>'Calculations 55to64'!U213</f>
        <v>8.2157582227702378E-2</v>
      </c>
      <c r="V32" s="28">
        <f>'Calculations 55to64'!V213</f>
        <v>8.1591752008783061E-2</v>
      </c>
      <c r="W32" s="28">
        <f>'Calculations 55to64'!W213</f>
        <v>8.1003070085086615E-2</v>
      </c>
      <c r="X32" s="28">
        <f>'Calculations 55to64'!X213</f>
        <v>8.0393029471276106E-2</v>
      </c>
      <c r="Y32" s="28">
        <f>'Calculations 55to64'!Y213</f>
        <v>7.9763097494558871E-2</v>
      </c>
      <c r="Z32" s="28">
        <f>'Calculations 55to64'!Z213</f>
        <v>7.9114710348856337E-2</v>
      </c>
      <c r="AA32" s="28">
        <f>'Calculations 55to64'!AA213</f>
        <v>7.8449268607423267E-2</v>
      </c>
      <c r="AB32" s="28">
        <f>'Calculations 55to64'!AB213</f>
        <v>7.7768133596206906E-2</v>
      </c>
      <c r="AC32" s="28">
        <f>'Calculations 55to64'!AC213</f>
        <v>7.7072624534399781E-2</v>
      </c>
      <c r="AD32" s="28">
        <f>'Calculations 55to64'!AD213</f>
        <v>7.636401635383995E-2</v>
      </c>
      <c r="AE32" s="28">
        <f>'Calculations 55to64'!AE213</f>
        <v>7.5643538114785136E-2</v>
      </c>
      <c r="AF32" s="28">
        <f>'Calculations 55to64'!AF213</f>
        <v>7.4912371941835629E-2</v>
      </c>
      <c r="AG32">
        <f t="shared" ref="AG32:AV43" si="4">_xlfn.FORECAST.LINEAR(AG$1,$B32:$AF32,$B$1:$AF$1)</f>
        <v>7.6277708376277564E-2</v>
      </c>
      <c r="AH32">
        <f t="shared" si="4"/>
        <v>7.5856994194073546E-2</v>
      </c>
      <c r="AI32">
        <f t="shared" si="4"/>
        <v>7.5436280011869528E-2</v>
      </c>
      <c r="AJ32">
        <f t="shared" si="4"/>
        <v>7.5015565829665509E-2</v>
      </c>
      <c r="AK32">
        <f t="shared" si="4"/>
        <v>7.4594851647461602E-2</v>
      </c>
      <c r="AL32">
        <f t="shared" si="4"/>
        <v>7.4174137465257584E-2</v>
      </c>
      <c r="AM32">
        <f t="shared" si="4"/>
        <v>7.3753423283053565E-2</v>
      </c>
      <c r="AN32">
        <f t="shared" si="4"/>
        <v>7.3332709100849547E-2</v>
      </c>
      <c r="AO32">
        <f t="shared" si="4"/>
        <v>7.291199491864564E-2</v>
      </c>
      <c r="AP32">
        <f t="shared" si="4"/>
        <v>7.2491280736441621E-2</v>
      </c>
      <c r="AQ32">
        <f t="shared" si="4"/>
        <v>7.2070566554237603E-2</v>
      </c>
      <c r="AR32">
        <f t="shared" si="4"/>
        <v>7.1649852372033584E-2</v>
      </c>
      <c r="AS32">
        <f t="shared" si="4"/>
        <v>7.1229138189829677E-2</v>
      </c>
      <c r="AT32">
        <f t="shared" si="4"/>
        <v>7.0808424007625659E-2</v>
      </c>
      <c r="AU32">
        <f t="shared" si="4"/>
        <v>7.038770982542164E-2</v>
      </c>
      <c r="AV32">
        <f t="shared" si="4"/>
        <v>6.9966995643217622E-2</v>
      </c>
      <c r="AW32">
        <f t="shared" si="3"/>
        <v>6.9546281461013715E-2</v>
      </c>
      <c r="AX32">
        <f t="shared" si="3"/>
        <v>6.9125567278809696E-2</v>
      </c>
      <c r="AY32">
        <f t="shared" si="3"/>
        <v>6.8704853096605678E-2</v>
      </c>
      <c r="AZ32">
        <f t="shared" si="3"/>
        <v>6.828413891440166E-2</v>
      </c>
    </row>
    <row r="33" spans="1:52" x14ac:dyDescent="0.2">
      <c r="A33" s="6" t="s">
        <v>47</v>
      </c>
      <c r="B33" s="28">
        <f>'Calculations 55to64'!B214</f>
        <v>0.14676390154968094</v>
      </c>
      <c r="C33" s="28">
        <f>'Calculations 55to64'!C214</f>
        <v>0.14573545921718417</v>
      </c>
      <c r="D33" s="28">
        <f>'Calculations 55to64'!D214</f>
        <v>0.14316654121168373</v>
      </c>
      <c r="E33" s="28">
        <f>'Calculations 55to64'!E214</f>
        <v>0.14034111589576825</v>
      </c>
      <c r="F33" s="28">
        <f>'Calculations 55to64'!F214</f>
        <v>0.13834850507525126</v>
      </c>
      <c r="G33" s="28">
        <f>'Calculations 55to64'!G214</f>
        <v>0.1376791415577156</v>
      </c>
      <c r="H33" s="28">
        <f>'Calculations 55to64'!H214</f>
        <v>0.13725522106711779</v>
      </c>
      <c r="I33" s="28">
        <f>'Calculations 55to64'!I214</f>
        <v>0.13513768133246487</v>
      </c>
      <c r="J33" s="28">
        <f>'Calculations 55to64'!J214</f>
        <v>0.13136163713967755</v>
      </c>
      <c r="K33" s="28">
        <f>'Calculations 55to64'!K214</f>
        <v>0.12716708153058037</v>
      </c>
      <c r="L33" s="28">
        <f>'Calculations 55to64'!L214</f>
        <v>0.12816595742577203</v>
      </c>
      <c r="M33" s="28">
        <f>'Calculations 55to64'!M214</f>
        <v>0.1264192889031544</v>
      </c>
      <c r="N33" s="28">
        <f>'Calculations 55to64'!N214</f>
        <v>0.12468565805395722</v>
      </c>
      <c r="O33" s="28">
        <f>'Calculations 55to64'!O214</f>
        <v>0.12296543813139606</v>
      </c>
      <c r="P33" s="28">
        <f>'Calculations 55to64'!P214</f>
        <v>0.12125898466458793</v>
      </c>
      <c r="Q33" s="28">
        <f>'Calculations 55to64'!Q214</f>
        <v>0.11956663545173561</v>
      </c>
      <c r="R33" s="28">
        <f>'Calculations 55to64'!R214</f>
        <v>0.11788871058290991</v>
      </c>
      <c r="S33" s="28">
        <f>'Calculations 55to64'!S214</f>
        <v>0.11622551249227871</v>
      </c>
      <c r="T33" s="28">
        <f>'Calculations 55to64'!T214</f>
        <v>0.11457732603942562</v>
      </c>
      <c r="U33" s="28">
        <f>'Calculations 55to64'!U214</f>
        <v>0.11294441861922216</v>
      </c>
      <c r="V33" s="28">
        <f>'Calculations 55to64'!V214</f>
        <v>0.11132704029956225</v>
      </c>
      <c r="W33" s="28">
        <f>'Calculations 55to64'!W214</f>
        <v>0.10972542398610399</v>
      </c>
      <c r="X33" s="28">
        <f>'Calculations 55to64'!X214</f>
        <v>0.10813978561305088</v>
      </c>
      <c r="Y33" s="28">
        <f>'Calculations 55to64'!Y214</f>
        <v>0.1065703243588805</v>
      </c>
      <c r="Z33" s="28">
        <f>'Calculations 55to64'!Z214</f>
        <v>0.10501722288582968</v>
      </c>
      <c r="AA33" s="28">
        <f>'Calculations 55to64'!AA214</f>
        <v>0.10348064760186479</v>
      </c>
      <c r="AB33" s="28">
        <f>'Calculations 55to64'!AB214</f>
        <v>0.10196074894379982</v>
      </c>
      <c r="AC33" s="28">
        <f>'Calculations 55to64'!AC214</f>
        <v>0.10045766168015989</v>
      </c>
      <c r="AD33" s="28">
        <f>'Calculations 55to64'!AD214</f>
        <v>9.8971505232355941E-2</v>
      </c>
      <c r="AE33" s="28">
        <f>'Calculations 55to64'!AE214</f>
        <v>9.7502384012705168E-2</v>
      </c>
      <c r="AF33" s="28">
        <f>'Calculations 55to64'!AF214</f>
        <v>9.6050387777807861E-2</v>
      </c>
      <c r="AG33">
        <f t="shared" si="4"/>
        <v>9.3108263699102078E-2</v>
      </c>
      <c r="AH33">
        <f t="shared" si="4"/>
        <v>9.1413704881236235E-2</v>
      </c>
      <c r="AI33">
        <f t="shared" si="4"/>
        <v>8.9719146063369948E-2</v>
      </c>
      <c r="AJ33">
        <f t="shared" si="4"/>
        <v>8.8024587245504105E-2</v>
      </c>
      <c r="AK33">
        <f t="shared" si="4"/>
        <v>8.6330028427638261E-2</v>
      </c>
      <c r="AL33">
        <f t="shared" si="4"/>
        <v>8.4635469609771974E-2</v>
      </c>
      <c r="AM33">
        <f t="shared" si="4"/>
        <v>8.2940910791906131E-2</v>
      </c>
      <c r="AN33">
        <f t="shared" si="4"/>
        <v>8.1246351974040287E-2</v>
      </c>
      <c r="AO33">
        <f t="shared" si="4"/>
        <v>7.9551793156174444E-2</v>
      </c>
      <c r="AP33">
        <f t="shared" si="4"/>
        <v>7.7857234338308157E-2</v>
      </c>
      <c r="AQ33">
        <f t="shared" si="4"/>
        <v>7.6162675520442313E-2</v>
      </c>
      <c r="AR33">
        <f t="shared" si="4"/>
        <v>7.446811670257647E-2</v>
      </c>
      <c r="AS33">
        <f t="shared" si="4"/>
        <v>7.2773557884710183E-2</v>
      </c>
      <c r="AT33">
        <f t="shared" si="4"/>
        <v>7.1078999066844339E-2</v>
      </c>
      <c r="AU33">
        <f t="shared" si="4"/>
        <v>6.9384440248978496E-2</v>
      </c>
      <c r="AV33">
        <f t="shared" si="4"/>
        <v>6.7689881431112209E-2</v>
      </c>
      <c r="AW33">
        <f t="shared" si="3"/>
        <v>6.5995322613246366E-2</v>
      </c>
      <c r="AX33">
        <f t="shared" si="3"/>
        <v>6.4300763795380522E-2</v>
      </c>
      <c r="AY33">
        <f t="shared" si="3"/>
        <v>6.2606204977514235E-2</v>
      </c>
      <c r="AZ33">
        <f t="shared" si="3"/>
        <v>6.0911646159648392E-2</v>
      </c>
    </row>
    <row r="34" spans="1:52" x14ac:dyDescent="0.2">
      <c r="A34" s="6" t="s">
        <v>48</v>
      </c>
      <c r="B34" s="28">
        <f>'Calculations 55to64'!B215</f>
        <v>0.17423312883435582</v>
      </c>
      <c r="C34" s="28">
        <f>'Calculations 55to64'!C215</f>
        <v>0.17334698519195482</v>
      </c>
      <c r="D34" s="28">
        <f>'Calculations 55to64'!D215</f>
        <v>0.17044988765260669</v>
      </c>
      <c r="E34" s="28">
        <f>'Calculations 55to64'!E215</f>
        <v>0.16714991857114647</v>
      </c>
      <c r="F34" s="28">
        <f>'Calculations 55to64'!F215</f>
        <v>0.16475814792203228</v>
      </c>
      <c r="G34" s="28">
        <f>'Calculations 55to64'!G215</f>
        <v>0.16378809083765533</v>
      </c>
      <c r="H34" s="28">
        <f>'Calculations 55to64'!H215</f>
        <v>0.16309631206033048</v>
      </c>
      <c r="I34" s="28">
        <f>'Calculations 55to64'!I215</f>
        <v>0.160188868484061</v>
      </c>
      <c r="J34" s="28">
        <f>'Calculations 55to64'!J215</f>
        <v>0.15523533617020549</v>
      </c>
      <c r="K34" s="28">
        <f>'Calculations 55to64'!K215</f>
        <v>0.14982332802027382</v>
      </c>
      <c r="L34" s="28">
        <f>'Calculations 55to64'!L215</f>
        <v>0.15166784744942644</v>
      </c>
      <c r="M34" s="28">
        <f>'Calculations 55to64'!M215</f>
        <v>0.14953666559662326</v>
      </c>
      <c r="N34" s="28">
        <f>'Calculations 55to64'!N215</f>
        <v>0.14742515806918238</v>
      </c>
      <c r="O34" s="28">
        <f>'Calculations 55to64'!O215</f>
        <v>0.14533361385590257</v>
      </c>
      <c r="P34" s="28">
        <f>'Calculations 55to64'!P215</f>
        <v>0.14326230032001314</v>
      </c>
      <c r="Q34" s="28">
        <f>'Calculations 55to64'!Q215</f>
        <v>0.14121146368433163</v>
      </c>
      <c r="R34" s="28">
        <f>'Calculations 55to64'!R215</f>
        <v>0.13918132952252707</v>
      </c>
      <c r="S34" s="28">
        <f>'Calculations 55to64'!S215</f>
        <v>0.1371721032559324</v>
      </c>
      <c r="T34" s="28">
        <f>'Calculations 55to64'!T215</f>
        <v>0.13518397065531473</v>
      </c>
      <c r="U34" s="28">
        <f>'Calculations 55to64'!U215</f>
        <v>0.13321709834698514</v>
      </c>
      <c r="V34" s="28">
        <f>'Calculations 55to64'!V215</f>
        <v>0.13127163432261979</v>
      </c>
      <c r="W34" s="28">
        <f>'Calculations 55to64'!W215</f>
        <v>0.12934770845212443</v>
      </c>
      <c r="X34" s="28">
        <f>'Calculations 55to64'!X215</f>
        <v>0.12744543299888886</v>
      </c>
      <c r="Y34" s="28">
        <f>'Calculations 55to64'!Y215</f>
        <v>0.12556490313674606</v>
      </c>
      <c r="Z34" s="28">
        <f>'Calculations 55to64'!Z215</f>
        <v>0.12370619746795695</v>
      </c>
      <c r="AA34" s="28">
        <f>'Calculations 55to64'!AA215</f>
        <v>0.12186937854153596</v>
      </c>
      <c r="AB34" s="28">
        <f>'Calculations 55to64'!AB215</f>
        <v>0.12005449337124045</v>
      </c>
      <c r="AC34" s="28">
        <f>'Calculations 55to64'!AC215</f>
        <v>0.11826157395254419</v>
      </c>
      <c r="AD34" s="28">
        <f>'Calculations 55to64'!AD215</f>
        <v>0.11649063777793055</v>
      </c>
      <c r="AE34" s="28">
        <f>'Calculations 55to64'!AE215</f>
        <v>0.11474168834985433</v>
      </c>
      <c r="AF34" s="28">
        <f>'Calculations 55to64'!AF215</f>
        <v>0.11301471569072846</v>
      </c>
      <c r="AG34">
        <f t="shared" si="4"/>
        <v>0.10918754097076011</v>
      </c>
      <c r="AH34">
        <f t="shared" si="4"/>
        <v>0.10712662131658757</v>
      </c>
      <c r="AI34">
        <f t="shared" si="4"/>
        <v>0.10506570166241502</v>
      </c>
      <c r="AJ34">
        <f t="shared" si="4"/>
        <v>0.10300478200824337</v>
      </c>
      <c r="AK34">
        <f t="shared" si="4"/>
        <v>0.10094386235407082</v>
      </c>
      <c r="AL34">
        <f t="shared" si="4"/>
        <v>9.888294269989828E-2</v>
      </c>
      <c r="AM34">
        <f t="shared" si="4"/>
        <v>9.6822023045725736E-2</v>
      </c>
      <c r="AN34">
        <f t="shared" si="4"/>
        <v>9.476110339155408E-2</v>
      </c>
      <c r="AO34">
        <f t="shared" si="4"/>
        <v>9.2700183737381536E-2</v>
      </c>
      <c r="AP34">
        <f t="shared" si="4"/>
        <v>9.0639264083208992E-2</v>
      </c>
      <c r="AQ34">
        <f t="shared" si="4"/>
        <v>8.8578344429036449E-2</v>
      </c>
      <c r="AR34">
        <f t="shared" si="4"/>
        <v>8.6517424774864793E-2</v>
      </c>
      <c r="AS34">
        <f t="shared" si="4"/>
        <v>8.4456505120692249E-2</v>
      </c>
      <c r="AT34">
        <f t="shared" si="4"/>
        <v>8.2395585466519705E-2</v>
      </c>
      <c r="AU34">
        <f t="shared" si="4"/>
        <v>8.0334665812347161E-2</v>
      </c>
      <c r="AV34">
        <f t="shared" si="4"/>
        <v>7.8273746158175506E-2</v>
      </c>
      <c r="AW34">
        <f t="shared" si="3"/>
        <v>7.6212826504002962E-2</v>
      </c>
      <c r="AX34">
        <f t="shared" si="3"/>
        <v>7.4151906849830418E-2</v>
      </c>
      <c r="AY34">
        <f t="shared" si="3"/>
        <v>7.2090987195657874E-2</v>
      </c>
      <c r="AZ34">
        <f t="shared" si="3"/>
        <v>7.0030067541486218E-2</v>
      </c>
    </row>
    <row r="35" spans="1:52" x14ac:dyDescent="0.2">
      <c r="A35" s="6" t="s">
        <v>49</v>
      </c>
      <c r="B35" s="28">
        <f>'Calculations 55to64'!B216</f>
        <v>0.11382113821138214</v>
      </c>
      <c r="C35" s="28">
        <f>'Calculations 55to64'!C216</f>
        <v>0.11296578710274088</v>
      </c>
      <c r="D35" s="28">
        <f>'Calculations 55to64'!D216</f>
        <v>0.11096181118681081</v>
      </c>
      <c r="E35" s="28">
        <f>'Calculations 55to64'!E216</f>
        <v>0.10882296427925875</v>
      </c>
      <c r="F35" s="28">
        <f>'Calculations 55to64'!F216</f>
        <v>0.10738325591515875</v>
      </c>
      <c r="G35" s="28">
        <f>'Calculations 55to64'!G216</f>
        <v>0.10702032992025183</v>
      </c>
      <c r="H35" s="28">
        <f>'Calculations 55to64'!H216</f>
        <v>0.10690080154110079</v>
      </c>
      <c r="I35" s="28">
        <f>'Calculations 55to64'!I216</f>
        <v>0.10551410511133651</v>
      </c>
      <c r="J35" s="28">
        <f>'Calculations 55to64'!J216</f>
        <v>0.10280772743018969</v>
      </c>
      <c r="K35" s="28">
        <f>'Calculations 55to64'!K216</f>
        <v>9.9739875411112511E-2</v>
      </c>
      <c r="L35" s="28">
        <f>'Calculations 55to64'!L216</f>
        <v>0.100399063343521</v>
      </c>
      <c r="M35" s="28">
        <f>'Calculations 55to64'!M216</f>
        <v>9.9154757612157307E-2</v>
      </c>
      <c r="N35" s="28">
        <f>'Calculations 55to64'!N216</f>
        <v>9.791911348594691E-2</v>
      </c>
      <c r="O35" s="28">
        <f>'Calculations 55to64'!O216</f>
        <v>9.6692247021408884E-2</v>
      </c>
      <c r="P35" s="28">
        <f>'Calculations 55to64'!P216</f>
        <v>9.54742750979337E-2</v>
      </c>
      <c r="Q35" s="28">
        <f>'Calculations 55to64'!Q216</f>
        <v>9.4265314864564409E-2</v>
      </c>
      <c r="R35" s="28">
        <f>'Calculations 55to64'!R216</f>
        <v>9.3065483207907057E-2</v>
      </c>
      <c r="S35" s="28">
        <f>'Calculations 55to64'!S216</f>
        <v>9.1874896242610374E-2</v>
      </c>
      <c r="T35" s="28">
        <f>'Calculations 55to64'!T216</f>
        <v>9.0693668825625934E-2</v>
      </c>
      <c r="U35" s="28">
        <f>'Calculations 55to64'!U216</f>
        <v>8.9521914095254826E-2</v>
      </c>
      <c r="V35" s="28">
        <f>'Calculations 55to64'!V216</f>
        <v>8.835974303579007E-2</v>
      </c>
      <c r="W35" s="28">
        <f>'Calculations 55to64'!W216</f>
        <v>8.7207264068362447E-2</v>
      </c>
      <c r="X35" s="28">
        <f>'Calculations 55to64'!X216</f>
        <v>8.6064582668432685E-2</v>
      </c>
      <c r="Y35" s="28">
        <f>'Calculations 55to64'!Y216</f>
        <v>8.4931801010194707E-2</v>
      </c>
      <c r="Z35" s="28">
        <f>'Calculations 55to64'!Z216</f>
        <v>8.3809017637997793E-2</v>
      </c>
      <c r="AA35" s="28">
        <f>'Calculations 55to64'!AA216</f>
        <v>8.2696327164752392E-2</v>
      </c>
      <c r="AB35" s="28">
        <f>'Calculations 55to64'!AB216</f>
        <v>8.159381999714771E-2</v>
      </c>
      <c r="AC35" s="28">
        <f>'Calculations 55to64'!AC216</f>
        <v>8.0501582087379411E-2</v>
      </c>
      <c r="AD35" s="28">
        <f>'Calculations 55to64'!AD216</f>
        <v>7.9419694710978234E-2</v>
      </c>
      <c r="AE35" s="28">
        <f>'Calculations 55to64'!AE216</f>
        <v>7.8348234270225456E-2</v>
      </c>
      <c r="AF35" s="28">
        <f>'Calculations 55to64'!AF216</f>
        <v>7.7287272122544659E-2</v>
      </c>
      <c r="AG35">
        <f t="shared" si="4"/>
        <v>7.5285662689744903E-2</v>
      </c>
      <c r="AH35">
        <f t="shared" si="4"/>
        <v>7.4073238646805262E-2</v>
      </c>
      <c r="AI35">
        <f t="shared" si="4"/>
        <v>7.286081460386562E-2</v>
      </c>
      <c r="AJ35">
        <f t="shared" si="4"/>
        <v>7.1648390560926423E-2</v>
      </c>
      <c r="AK35">
        <f t="shared" si="4"/>
        <v>7.0435966517986781E-2</v>
      </c>
      <c r="AL35">
        <f t="shared" si="4"/>
        <v>6.922354247504714E-2</v>
      </c>
      <c r="AM35">
        <f t="shared" si="4"/>
        <v>6.8011118432107942E-2</v>
      </c>
      <c r="AN35">
        <f t="shared" si="4"/>
        <v>6.67986943891683E-2</v>
      </c>
      <c r="AO35">
        <f t="shared" si="4"/>
        <v>6.5586270346228659E-2</v>
      </c>
      <c r="AP35">
        <f t="shared" si="4"/>
        <v>6.4373846303289461E-2</v>
      </c>
      <c r="AQ35">
        <f t="shared" si="4"/>
        <v>6.316142226034982E-2</v>
      </c>
      <c r="AR35">
        <f t="shared" si="4"/>
        <v>6.1948998217410178E-2</v>
      </c>
      <c r="AS35">
        <f t="shared" si="4"/>
        <v>6.0736574174470537E-2</v>
      </c>
      <c r="AT35">
        <f t="shared" si="4"/>
        <v>5.9524150131531339E-2</v>
      </c>
      <c r="AU35">
        <f t="shared" si="4"/>
        <v>5.8311726088591698E-2</v>
      </c>
      <c r="AV35">
        <f t="shared" si="4"/>
        <v>5.7099302045652056E-2</v>
      </c>
      <c r="AW35">
        <f t="shared" si="3"/>
        <v>5.5886878002712859E-2</v>
      </c>
      <c r="AX35">
        <f t="shared" si="3"/>
        <v>5.4674453959773217E-2</v>
      </c>
      <c r="AY35">
        <f t="shared" si="3"/>
        <v>5.3462029916833576E-2</v>
      </c>
      <c r="AZ35">
        <f t="shared" si="3"/>
        <v>5.2249605873894378E-2</v>
      </c>
    </row>
    <row r="36" spans="1:52" x14ac:dyDescent="0.2">
      <c r="A36" s="6" t="s">
        <v>50</v>
      </c>
      <c r="B36" s="28">
        <f>'Calculations 55to64'!B217</f>
        <v>0.17814882987115438</v>
      </c>
      <c r="C36" s="28">
        <f>'Calculations 55to64'!C217</f>
        <v>0.17683633497195975</v>
      </c>
      <c r="D36" s="28">
        <f>'Calculations 55to64'!D217</f>
        <v>0.17367853989840085</v>
      </c>
      <c r="E36" s="28">
        <f>'Calculations 55to64'!E217</f>
        <v>0.17019140788108514</v>
      </c>
      <c r="F36" s="28">
        <f>'Calculations 55to64'!F217</f>
        <v>0.16768138847142416</v>
      </c>
      <c r="G36" s="28">
        <f>'Calculations 55to64'!G217</f>
        <v>0.16672577356356499</v>
      </c>
      <c r="H36" s="28">
        <f>'Calculations 55to64'!H217</f>
        <v>0.16606223092157363</v>
      </c>
      <c r="I36" s="28">
        <f>'Calculations 55to64'!I217</f>
        <v>0.16332287413894617</v>
      </c>
      <c r="J36" s="28">
        <f>'Calculations 55to64'!J217</f>
        <v>0.1585814678248883</v>
      </c>
      <c r="K36" s="28">
        <f>'Calculations 55to64'!K217</f>
        <v>0.15335975078705052</v>
      </c>
      <c r="L36" s="28">
        <f>'Calculations 55to64'!L217</f>
        <v>0.15458720060283079</v>
      </c>
      <c r="M36" s="28">
        <f>'Calculations 55to64'!M217</f>
        <v>0.15237723208291626</v>
      </c>
      <c r="N36" s="28">
        <f>'Calculations 55to64'!N217</f>
        <v>0.15018622123469469</v>
      </c>
      <c r="O36" s="28">
        <f>'Calculations 55to64'!O217</f>
        <v>0.14801458785520616</v>
      </c>
      <c r="P36" s="28">
        <f>'Calculations 55to64'!P217</f>
        <v>0.14586272694728711</v>
      </c>
      <c r="Q36" s="28">
        <f>'Calculations 55to64'!Q217</f>
        <v>0.14373100896799595</v>
      </c>
      <c r="R36" s="28">
        <f>'Calculations 55to64'!R217</f>
        <v>0.14161978010736576</v>
      </c>
      <c r="S36" s="28">
        <f>'Calculations 55to64'!S217</f>
        <v>0.13952936259656351</v>
      </c>
      <c r="T36" s="28">
        <f>'Calculations 55to64'!T217</f>
        <v>0.13746005504438533</v>
      </c>
      <c r="U36" s="28">
        <f>'Calculations 55to64'!U217</f>
        <v>0.13541213280089442</v>
      </c>
      <c r="V36" s="28">
        <f>'Calculations 55to64'!V217</f>
        <v>0.1333858483469077</v>
      </c>
      <c r="W36" s="28">
        <f>'Calculations 55to64'!W217</f>
        <v>0.13138143170792158</v>
      </c>
      <c r="X36" s="28">
        <f>'Calculations 55to64'!X217</f>
        <v>0.12939909089100796</v>
      </c>
      <c r="Y36" s="28">
        <f>'Calculations 55to64'!Y217</f>
        <v>0.12743901234313224</v>
      </c>
      <c r="Z36" s="28">
        <f>'Calculations 55to64'!Z217</f>
        <v>0.12550136142928994</v>
      </c>
      <c r="AA36" s="28">
        <f>'Calculations 55to64'!AA217</f>
        <v>0.12358628292882358</v>
      </c>
      <c r="AB36" s="28">
        <f>'Calculations 55to64'!AB217</f>
        <v>0.12169390154825575</v>
      </c>
      <c r="AC36" s="28">
        <f>'Calculations 55to64'!AC217</f>
        <v>0.11982432244894642</v>
      </c>
      <c r="AD36" s="28">
        <f>'Calculations 55to64'!AD217</f>
        <v>0.117977631787889</v>
      </c>
      <c r="AE36" s="28">
        <f>'Calculations 55to64'!AE217</f>
        <v>0.11615389726996372</v>
      </c>
      <c r="AF36" s="28">
        <f>'Calculations 55to64'!AF217</f>
        <v>0.11435316870997182</v>
      </c>
      <c r="AG36">
        <f t="shared" si="4"/>
        <v>0.11049378589933223</v>
      </c>
      <c r="AH36">
        <f t="shared" si="4"/>
        <v>0.10835919417936601</v>
      </c>
      <c r="AI36">
        <f t="shared" si="4"/>
        <v>0.10622460245940069</v>
      </c>
      <c r="AJ36">
        <f t="shared" si="4"/>
        <v>0.10409001073943447</v>
      </c>
      <c r="AK36">
        <f t="shared" si="4"/>
        <v>0.10195541901946914</v>
      </c>
      <c r="AL36">
        <f t="shared" si="4"/>
        <v>9.9820827299502923E-2</v>
      </c>
      <c r="AM36">
        <f t="shared" si="4"/>
        <v>9.7686235579537595E-2</v>
      </c>
      <c r="AN36">
        <f t="shared" si="4"/>
        <v>9.5551643859571378E-2</v>
      </c>
      <c r="AO36">
        <f t="shared" si="4"/>
        <v>9.3417052139606049E-2</v>
      </c>
      <c r="AP36">
        <f t="shared" si="4"/>
        <v>9.1282460419639833E-2</v>
      </c>
      <c r="AQ36">
        <f t="shared" si="4"/>
        <v>8.9147868699674504E-2</v>
      </c>
      <c r="AR36">
        <f t="shared" si="4"/>
        <v>8.7013276979708287E-2</v>
      </c>
      <c r="AS36">
        <f t="shared" si="4"/>
        <v>8.4878685259742959E-2</v>
      </c>
      <c r="AT36">
        <f t="shared" si="4"/>
        <v>8.2744093539776742E-2</v>
      </c>
      <c r="AU36">
        <f t="shared" si="4"/>
        <v>8.0609501819811413E-2</v>
      </c>
      <c r="AV36">
        <f t="shared" si="4"/>
        <v>7.8474910099845196E-2</v>
      </c>
      <c r="AW36">
        <f t="shared" si="3"/>
        <v>7.6340318379879868E-2</v>
      </c>
      <c r="AX36">
        <f t="shared" si="3"/>
        <v>7.4205726659913651E-2</v>
      </c>
      <c r="AY36">
        <f t="shared" si="3"/>
        <v>7.2071134939948323E-2</v>
      </c>
      <c r="AZ36">
        <f t="shared" si="3"/>
        <v>6.9936543219982106E-2</v>
      </c>
    </row>
    <row r="37" spans="1:52" x14ac:dyDescent="0.2">
      <c r="A37" s="6" t="s">
        <v>51</v>
      </c>
      <c r="B37" s="28">
        <f>'Calculations 55to64'!B218</f>
        <v>0.22067957617829739</v>
      </c>
      <c r="C37" s="28">
        <f>'Calculations 55to64'!C218</f>
        <v>0.21870515792855899</v>
      </c>
      <c r="D37" s="28">
        <f>'Calculations 55to64'!D218</f>
        <v>0.21452026048622971</v>
      </c>
      <c r="E37" s="28">
        <f>'Calculations 55to64'!E218</f>
        <v>0.20985109503925889</v>
      </c>
      <c r="F37" s="28">
        <f>'Calculations 55to64'!F218</f>
        <v>0.20626785343029602</v>
      </c>
      <c r="G37" s="28">
        <f>'Calculations 55to64'!G218</f>
        <v>0.2044023457455354</v>
      </c>
      <c r="H37" s="28">
        <f>'Calculations 55to64'!H218</f>
        <v>0.2028414471605357</v>
      </c>
      <c r="I37" s="28">
        <f>'Calculations 55to64'!I218</f>
        <v>0.19887853447266268</v>
      </c>
      <c r="J37" s="28">
        <f>'Calculations 55to64'!J218</f>
        <v>0.19263701828834498</v>
      </c>
      <c r="K37" s="28">
        <f>'Calculations 55to64'!K218</f>
        <v>0.18585698205193821</v>
      </c>
      <c r="L37" s="28">
        <f>'Calculations 55to64'!L218</f>
        <v>0.18696718358096567</v>
      </c>
      <c r="M37" s="28">
        <f>'Calculations 55to64'!M218</f>
        <v>0.18382025223062634</v>
      </c>
      <c r="N37" s="28">
        <f>'Calculations 55to64'!N218</f>
        <v>0.18070980359898942</v>
      </c>
      <c r="O37" s="28">
        <f>'Calculations 55to64'!O218</f>
        <v>0.17763651945842263</v>
      </c>
      <c r="P37" s="28">
        <f>'Calculations 55to64'!P218</f>
        <v>0.17460101319830465</v>
      </c>
      <c r="Q37" s="28">
        <f>'Calculations 55to64'!Q218</f>
        <v>0.17160383187553591</v>
      </c>
      <c r="R37" s="28">
        <f>'Calculations 55to64'!R218</f>
        <v>0.16864545832687755</v>
      </c>
      <c r="S37" s="28">
        <f>'Calculations 55to64'!S218</f>
        <v>0.16572631333255189</v>
      </c>
      <c r="T37" s="28">
        <f>'Calculations 55to64'!T218</f>
        <v>0.16284675782090752</v>
      </c>
      <c r="U37" s="28">
        <f>'Calculations 55to64'!U218</f>
        <v>0.16000709510437383</v>
      </c>
      <c r="V37" s="28">
        <f>'Calculations 55to64'!V218</f>
        <v>0.15720757313739242</v>
      </c>
      <c r="W37" s="28">
        <f>'Calculations 55to64'!W218</f>
        <v>0.15444838678746403</v>
      </c>
      <c r="X37" s="28">
        <f>'Calculations 55to64'!X218</f>
        <v>0.15172968011098087</v>
      </c>
      <c r="Y37" s="28">
        <f>'Calculations 55to64'!Y218</f>
        <v>0.14905154862600126</v>
      </c>
      <c r="Z37" s="28">
        <f>'Calculations 55to64'!Z218</f>
        <v>0.14641404157465762</v>
      </c>
      <c r="AA37" s="28">
        <f>'Calculations 55to64'!AA218</f>
        <v>0.14381716416841553</v>
      </c>
      <c r="AB37" s="28">
        <f>'Calculations 55to64'!AB218</f>
        <v>0.14126087980993488</v>
      </c>
      <c r="AC37" s="28">
        <f>'Calculations 55to64'!AC218</f>
        <v>0.13874511228580053</v>
      </c>
      <c r="AD37" s="28">
        <f>'Calculations 55to64'!AD218</f>
        <v>0.13626974792491975</v>
      </c>
      <c r="AE37" s="28">
        <f>'Calculations 55to64'!AE218</f>
        <v>0.13383463771788945</v>
      </c>
      <c r="AF37" s="28">
        <f>'Calculations 55to64'!AF218</f>
        <v>0.13143959939313024</v>
      </c>
      <c r="AG37">
        <f t="shared" si="4"/>
        <v>0.12535605920331339</v>
      </c>
      <c r="AH37">
        <f t="shared" si="4"/>
        <v>0.12236133130907323</v>
      </c>
      <c r="AI37">
        <f t="shared" si="4"/>
        <v>0.11936660341483307</v>
      </c>
      <c r="AJ37">
        <f t="shared" si="4"/>
        <v>0.11637187552059292</v>
      </c>
      <c r="AK37">
        <f t="shared" si="4"/>
        <v>0.11337714762635276</v>
      </c>
      <c r="AL37">
        <f t="shared" si="4"/>
        <v>0.1103824197321126</v>
      </c>
      <c r="AM37">
        <f t="shared" si="4"/>
        <v>0.10738769183787333</v>
      </c>
      <c r="AN37">
        <f t="shared" si="4"/>
        <v>0.10439296394363318</v>
      </c>
      <c r="AO37">
        <f t="shared" si="4"/>
        <v>0.10139823604939302</v>
      </c>
      <c r="AP37">
        <f t="shared" si="4"/>
        <v>9.8403508155152863E-2</v>
      </c>
      <c r="AQ37">
        <f t="shared" si="4"/>
        <v>9.5408780260912707E-2</v>
      </c>
      <c r="AR37">
        <f t="shared" si="4"/>
        <v>9.241405236667255E-2</v>
      </c>
      <c r="AS37">
        <f t="shared" si="4"/>
        <v>8.9419324472432393E-2</v>
      </c>
      <c r="AT37">
        <f t="shared" si="4"/>
        <v>8.6424596578192237E-2</v>
      </c>
      <c r="AU37">
        <f t="shared" si="4"/>
        <v>8.342986868395208E-2</v>
      </c>
      <c r="AV37">
        <f t="shared" si="4"/>
        <v>8.0435140789711923E-2</v>
      </c>
      <c r="AW37">
        <f t="shared" si="3"/>
        <v>7.7440412895471766E-2</v>
      </c>
      <c r="AX37">
        <f t="shared" si="3"/>
        <v>7.444568500123161E-2</v>
      </c>
      <c r="AY37">
        <f t="shared" si="3"/>
        <v>7.1450957106991453E-2</v>
      </c>
      <c r="AZ37">
        <f t="shared" si="3"/>
        <v>6.8456229212751296E-2</v>
      </c>
    </row>
    <row r="38" spans="1:52" x14ac:dyDescent="0.2">
      <c r="A38" s="6" t="s">
        <v>52</v>
      </c>
      <c r="B38" s="28">
        <f>'Calculations 55to64'!B219</f>
        <v>0.16431949832598186</v>
      </c>
      <c r="C38" s="28">
        <f>'Calculations 55to64'!C219</f>
        <v>0.1629988251457338</v>
      </c>
      <c r="D38" s="28">
        <f>'Calculations 55to64'!D219</f>
        <v>0.16001001094589926</v>
      </c>
      <c r="E38" s="28">
        <f>'Calculations 55to64'!E219</f>
        <v>0.15674483923278554</v>
      </c>
      <c r="F38" s="28">
        <f>'Calculations 55to64'!F219</f>
        <v>0.15440895520673437</v>
      </c>
      <c r="G38" s="28">
        <f>'Calculations 55to64'!G219</f>
        <v>0.15354290284741781</v>
      </c>
      <c r="H38" s="28">
        <f>'Calculations 55to64'!H219</f>
        <v>0.15295634962816679</v>
      </c>
      <c r="I38" s="28">
        <f>'Calculations 55to64'!I219</f>
        <v>0.15051857936273208</v>
      </c>
      <c r="J38" s="28">
        <f>'Calculations 55to64'!J219</f>
        <v>0.14625176501211223</v>
      </c>
      <c r="K38" s="28">
        <f>'Calculations 55to64'!K219</f>
        <v>0.14152230471915703</v>
      </c>
      <c r="L38" s="28">
        <f>'Calculations 55to64'!L219</f>
        <v>0.1424627621147693</v>
      </c>
      <c r="M38" s="28">
        <f>'Calculations 55to64'!M219</f>
        <v>0.1404219738459275</v>
      </c>
      <c r="N38" s="28">
        <f>'Calculations 55to64'!N219</f>
        <v>0.13839872976442616</v>
      </c>
      <c r="O38" s="28">
        <f>'Calculations 55to64'!O219</f>
        <v>0.13639342021540354</v>
      </c>
      <c r="P38" s="28">
        <f>'Calculations 55to64'!P219</f>
        <v>0.13440641347472529</v>
      </c>
      <c r="Q38" s="28">
        <f>'Calculations 55to64'!Q219</f>
        <v>0.13243805583480767</v>
      </c>
      <c r="R38" s="28">
        <f>'Calculations 55to64'!R219</f>
        <v>0.1304886717278706</v>
      </c>
      <c r="S38" s="28">
        <f>'Calculations 55to64'!S219</f>
        <v>0.12855856388582054</v>
      </c>
      <c r="T38" s="28">
        <f>'Calculations 55to64'!T219</f>
        <v>0.12664801353574887</v>
      </c>
      <c r="U38" s="28">
        <f>'Calculations 55to64'!U219</f>
        <v>0.12475728062985293</v>
      </c>
      <c r="V38" s="28">
        <f>'Calculations 55to64'!V219</f>
        <v>0.12288660410843145</v>
      </c>
      <c r="W38" s="28">
        <f>'Calculations 55to64'!W219</f>
        <v>0.12103620219444852</v>
      </c>
      <c r="X38" s="28">
        <f>'Calculations 55to64'!X219</f>
        <v>0.11920627271805882</v>
      </c>
      <c r="Y38" s="28">
        <f>'Calculations 55to64'!Y219</f>
        <v>0.11739699346937167</v>
      </c>
      <c r="Z38" s="28">
        <f>'Calculations 55to64'!Z219</f>
        <v>0.11560852257765064</v>
      </c>
      <c r="AA38" s="28">
        <f>'Calculations 55to64'!AA219</f>
        <v>0.11384099891508256</v>
      </c>
      <c r="AB38" s="28">
        <f>'Calculations 55to64'!AB219</f>
        <v>0.11209454252320419</v>
      </c>
      <c r="AC38" s="28">
        <f>'Calculations 55to64'!AC219</f>
        <v>0.11036925506003319</v>
      </c>
      <c r="AD38" s="28">
        <f>'Calculations 55to64'!AD219</f>
        <v>0.1086652202659423</v>
      </c>
      <c r="AE38" s="28">
        <f>'Calculations 55to64'!AE219</f>
        <v>0.10698250444631109</v>
      </c>
      <c r="AF38" s="28">
        <f>'Calculations 55to64'!AF219</f>
        <v>0.10532115696899297</v>
      </c>
      <c r="AG38">
        <f t="shared" si="4"/>
        <v>0.10176705230851901</v>
      </c>
      <c r="AH38">
        <f t="shared" si="4"/>
        <v>9.9797541084447161E-2</v>
      </c>
      <c r="AI38">
        <f t="shared" si="4"/>
        <v>9.782802986037531E-2</v>
      </c>
      <c r="AJ38">
        <f t="shared" si="4"/>
        <v>9.5858518636304346E-2</v>
      </c>
      <c r="AK38">
        <f t="shared" si="4"/>
        <v>9.3889007412232495E-2</v>
      </c>
      <c r="AL38">
        <f t="shared" si="4"/>
        <v>9.1919496188160643E-2</v>
      </c>
      <c r="AM38">
        <f t="shared" si="4"/>
        <v>8.9949984964088792E-2</v>
      </c>
      <c r="AN38">
        <f t="shared" si="4"/>
        <v>8.7980473740017828E-2</v>
      </c>
      <c r="AO38">
        <f t="shared" si="4"/>
        <v>8.6010962515945977E-2</v>
      </c>
      <c r="AP38">
        <f t="shared" si="4"/>
        <v>8.4041451291874125E-2</v>
      </c>
      <c r="AQ38">
        <f t="shared" si="4"/>
        <v>8.2071940067803162E-2</v>
      </c>
      <c r="AR38">
        <f t="shared" si="4"/>
        <v>8.010242884373131E-2</v>
      </c>
      <c r="AS38">
        <f t="shared" si="4"/>
        <v>7.8132917619659459E-2</v>
      </c>
      <c r="AT38">
        <f t="shared" si="4"/>
        <v>7.6163406395587607E-2</v>
      </c>
      <c r="AU38">
        <f t="shared" si="4"/>
        <v>7.4193895171516644E-2</v>
      </c>
      <c r="AV38">
        <f t="shared" si="4"/>
        <v>7.2224383947444792E-2</v>
      </c>
      <c r="AW38">
        <f t="shared" si="3"/>
        <v>7.0254872723372941E-2</v>
      </c>
      <c r="AX38">
        <f t="shared" si="3"/>
        <v>6.8285361499301089E-2</v>
      </c>
      <c r="AY38">
        <f t="shared" si="3"/>
        <v>6.6315850275230126E-2</v>
      </c>
      <c r="AZ38">
        <f t="shared" si="3"/>
        <v>6.4346339051158274E-2</v>
      </c>
    </row>
    <row r="39" spans="1:52" x14ac:dyDescent="0.2">
      <c r="A39" s="6" t="s">
        <v>53</v>
      </c>
      <c r="B39" s="28">
        <f>'Calculations 55to64'!B220</f>
        <v>0.20261263663023191</v>
      </c>
      <c r="C39" s="28">
        <f>'Calculations 55to64'!C220</f>
        <v>0.20122640861370117</v>
      </c>
      <c r="D39" s="28">
        <f>'Calculations 55to64'!D220</f>
        <v>0.19765731284877511</v>
      </c>
      <c r="E39" s="28">
        <f>'Calculations 55to64'!E220</f>
        <v>0.19365266598619912</v>
      </c>
      <c r="F39" s="28">
        <f>'Calculations 55to64'!F220</f>
        <v>0.19069312100434332</v>
      </c>
      <c r="G39" s="28">
        <f>'Calculations 55to64'!G220</f>
        <v>0.18937103223459503</v>
      </c>
      <c r="H39" s="28">
        <f>'Calculations 55to64'!H220</f>
        <v>0.18836671193535784</v>
      </c>
      <c r="I39" s="28">
        <f>'Calculations 55to64'!I220</f>
        <v>0.18498032366042802</v>
      </c>
      <c r="J39" s="28">
        <f>'Calculations 55to64'!J220</f>
        <v>0.17932807124982977</v>
      </c>
      <c r="K39" s="28">
        <f>'Calculations 55to64'!K220</f>
        <v>0.17312776343872646</v>
      </c>
      <c r="L39" s="28">
        <f>'Calculations 55to64'!L220</f>
        <v>0.17471761785785681</v>
      </c>
      <c r="M39" s="28">
        <f>'Calculations 55to64'!M220</f>
        <v>0.17208905287323673</v>
      </c>
      <c r="N39" s="28">
        <f>'Calculations 55to64'!N220</f>
        <v>0.16948518312253683</v>
      </c>
      <c r="O39" s="28">
        <f>'Calculations 55to64'!O220</f>
        <v>0.16690654872530231</v>
      </c>
      <c r="P39" s="28">
        <f>'Calculations 55to64'!P220</f>
        <v>0.16435365092665899</v>
      </c>
      <c r="Q39" s="28">
        <f>'Calculations 55to64'!Q220</f>
        <v>0.1618269529079982</v>
      </c>
      <c r="R39" s="28">
        <f>'Calculations 55to64'!R220</f>
        <v>0.15932688062960676</v>
      </c>
      <c r="S39" s="28">
        <f>'Calculations 55to64'!S220</f>
        <v>0.15685382370235798</v>
      </c>
      <c r="T39" s="28">
        <f>'Calculations 55to64'!T220</f>
        <v>0.15440813628556629</v>
      </c>
      <c r="U39" s="28">
        <f>'Calculations 55to64'!U220</f>
        <v>0.15199013800812086</v>
      </c>
      <c r="V39" s="28">
        <f>'Calculations 55to64'!V220</f>
        <v>0.14960011491004913</v>
      </c>
      <c r="W39" s="28">
        <f>'Calculations 55to64'!W220</f>
        <v>0.14723832040166854</v>
      </c>
      <c r="X39" s="28">
        <f>'Calculations 55to64'!X220</f>
        <v>0.14490497623756435</v>
      </c>
      <c r="Y39" s="28">
        <f>'Calculations 55to64'!Y220</f>
        <v>0.14260027350266363</v>
      </c>
      <c r="Z39" s="28">
        <f>'Calculations 55to64'!Z220</f>
        <v>0.14032437360774988</v>
      </c>
      <c r="AA39" s="28">
        <f>'Calculations 55to64'!AA220</f>
        <v>0.1380774092918384</v>
      </c>
      <c r="AB39" s="28">
        <f>'Calculations 55to64'!AB220</f>
        <v>0.13585948562891939</v>
      </c>
      <c r="AC39" s="28">
        <f>'Calculations 55to64'!AC220</f>
        <v>0.13367068103665664</v>
      </c>
      <c r="AD39" s="28">
        <f>'Calculations 55to64'!AD220</f>
        <v>0.13151104828473556</v>
      </c>
      <c r="AE39" s="28">
        <f>'Calculations 55to64'!AE220</f>
        <v>0.12938061550065588</v>
      </c>
      <c r="AF39" s="28">
        <f>'Calculations 55to64'!AF220</f>
        <v>0.12727938717086518</v>
      </c>
      <c r="AG39">
        <f t="shared" si="4"/>
        <v>0.122525199766093</v>
      </c>
      <c r="AH39">
        <f t="shared" si="4"/>
        <v>0.11999467652926654</v>
      </c>
      <c r="AI39">
        <f t="shared" si="4"/>
        <v>0.11746415329244009</v>
      </c>
      <c r="AJ39">
        <f t="shared" si="4"/>
        <v>0.11493363005561363</v>
      </c>
      <c r="AK39">
        <f t="shared" si="4"/>
        <v>0.11240310681878718</v>
      </c>
      <c r="AL39">
        <f t="shared" si="4"/>
        <v>0.10987258358196073</v>
      </c>
      <c r="AM39">
        <f t="shared" si="4"/>
        <v>0.10734206034513427</v>
      </c>
      <c r="AN39">
        <f t="shared" si="4"/>
        <v>0.10481153710830782</v>
      </c>
      <c r="AO39">
        <f t="shared" si="4"/>
        <v>0.10228101387148136</v>
      </c>
      <c r="AP39">
        <f t="shared" si="4"/>
        <v>9.9750490634654909E-2</v>
      </c>
      <c r="AQ39">
        <f t="shared" si="4"/>
        <v>9.7219967397828455E-2</v>
      </c>
      <c r="AR39">
        <f t="shared" si="4"/>
        <v>9.4689444161002001E-2</v>
      </c>
      <c r="AS39">
        <f t="shared" si="4"/>
        <v>9.2158920924175547E-2</v>
      </c>
      <c r="AT39">
        <f t="shared" si="4"/>
        <v>8.9628397687349981E-2</v>
      </c>
      <c r="AU39">
        <f t="shared" si="4"/>
        <v>8.7097874450523527E-2</v>
      </c>
      <c r="AV39">
        <f t="shared" si="4"/>
        <v>8.4567351213697073E-2</v>
      </c>
      <c r="AW39">
        <f t="shared" si="3"/>
        <v>8.2036827976870619E-2</v>
      </c>
      <c r="AX39">
        <f t="shared" si="3"/>
        <v>7.9506304740044165E-2</v>
      </c>
      <c r="AY39">
        <f t="shared" si="3"/>
        <v>7.6975781503217711E-2</v>
      </c>
      <c r="AZ39">
        <f t="shared" si="3"/>
        <v>7.4445258266391257E-2</v>
      </c>
    </row>
    <row r="40" spans="1:52" x14ac:dyDescent="0.2">
      <c r="A40" s="6" t="s">
        <v>54</v>
      </c>
      <c r="B40" s="28">
        <f>'Calculations 55to64'!B221</f>
        <v>0.18107703814510101</v>
      </c>
      <c r="C40" s="28">
        <f>'Calculations 55to64'!C221</f>
        <v>0.17984741262963211</v>
      </c>
      <c r="D40" s="28">
        <f>'Calculations 55to64'!D221</f>
        <v>0.17670190400117672</v>
      </c>
      <c r="E40" s="28">
        <f>'Calculations 55to64'!E221</f>
        <v>0.17317450128205911</v>
      </c>
      <c r="F40" s="28">
        <f>'Calculations 55to64'!F221</f>
        <v>0.17059869811010303</v>
      </c>
      <c r="G40" s="28">
        <f>'Calculations 55to64'!G221</f>
        <v>0.16956273296287025</v>
      </c>
      <c r="H40" s="28">
        <f>'Calculations 55to64'!H221</f>
        <v>0.16878621197384375</v>
      </c>
      <c r="I40" s="28">
        <f>'Calculations 55to64'!I221</f>
        <v>0.16586108267859409</v>
      </c>
      <c r="J40" s="28">
        <f>'Calculations 55to64'!J221</f>
        <v>0.16092688716088441</v>
      </c>
      <c r="K40" s="28">
        <f>'Calculations 55to64'!K221</f>
        <v>0.1555362452541067</v>
      </c>
      <c r="L40" s="28">
        <f>'Calculations 55to64'!L221</f>
        <v>0.15691537752252097</v>
      </c>
      <c r="M40" s="28">
        <f>'Calculations 55to64'!M221</f>
        <v>0.15463599392306263</v>
      </c>
      <c r="N40" s="28">
        <f>'Calculations 55to64'!N221</f>
        <v>0.1523760580501991</v>
      </c>
      <c r="O40" s="28">
        <f>'Calculations 55to64'!O221</f>
        <v>0.15013607970661139</v>
      </c>
      <c r="P40" s="28">
        <f>'Calculations 55to64'!P221</f>
        <v>0.14791653715855305</v>
      </c>
      <c r="Q40" s="28">
        <f>'Calculations 55to64'!Q221</f>
        <v>0.14571787761902005</v>
      </c>
      <c r="R40" s="28">
        <f>'Calculations 55to64'!R221</f>
        <v>0.1435405177632651</v>
      </c>
      <c r="S40" s="28">
        <f>'Calculations 55to64'!S221</f>
        <v>0.14138484427495612</v>
      </c>
      <c r="T40" s="28">
        <f>'Calculations 55to64'!T221</f>
        <v>0.13925121442116528</v>
      </c>
      <c r="U40" s="28">
        <f>'Calculations 55to64'!U221</f>
        <v>0.13713995665428722</v>
      </c>
      <c r="V40" s="28">
        <f>'Calculations 55to64'!V221</f>
        <v>0.13505137123892449</v>
      </c>
      <c r="W40" s="28">
        <f>'Calculations 55to64'!W221</f>
        <v>0.13298573090170088</v>
      </c>
      <c r="X40" s="28">
        <f>'Calculations 55to64'!X221</f>
        <v>0.13094328150194362</v>
      </c>
      <c r="Y40" s="28">
        <f>'Calculations 55to64'!Y221</f>
        <v>0.12892424272113662</v>
      </c>
      <c r="Z40" s="28">
        <f>'Calculations 55to64'!Z221</f>
        <v>0.12692880876903115</v>
      </c>
      <c r="AA40" s="28">
        <f>'Calculations 55to64'!AA221</f>
        <v>0.12495714910430814</v>
      </c>
      <c r="AB40" s="28">
        <f>'Calculations 55to64'!AB221</f>
        <v>0.12300940916769595</v>
      </c>
      <c r="AC40" s="28">
        <f>'Calculations 55to64'!AC221</f>
        <v>0.12108571112546507</v>
      </c>
      <c r="AD40" s="28">
        <f>'Calculations 55to64'!AD221</f>
        <v>0.11918615462126332</v>
      </c>
      <c r="AE40" s="28">
        <f>'Calculations 55to64'!AE221</f>
        <v>0.11731081753429606</v>
      </c>
      <c r="AF40" s="28">
        <f>'Calculations 55to64'!AF221</f>
        <v>0.1154597567419046</v>
      </c>
      <c r="AG40">
        <f t="shared" si="4"/>
        <v>0.11144910551339926</v>
      </c>
      <c r="AH40">
        <f t="shared" si="4"/>
        <v>0.10924747782427691</v>
      </c>
      <c r="AI40">
        <f t="shared" si="4"/>
        <v>0.10704585013515544</v>
      </c>
      <c r="AJ40">
        <f t="shared" si="4"/>
        <v>0.10484422244603397</v>
      </c>
      <c r="AK40">
        <f t="shared" si="4"/>
        <v>0.10264259475691251</v>
      </c>
      <c r="AL40">
        <f t="shared" si="4"/>
        <v>0.10044096706779104</v>
      </c>
      <c r="AM40">
        <f t="shared" si="4"/>
        <v>9.8239339378669577E-2</v>
      </c>
      <c r="AN40">
        <f t="shared" si="4"/>
        <v>9.6037711689548111E-2</v>
      </c>
      <c r="AO40">
        <f t="shared" si="4"/>
        <v>9.3836084000426645E-2</v>
      </c>
      <c r="AP40">
        <f t="shared" si="4"/>
        <v>9.1634456311304291E-2</v>
      </c>
      <c r="AQ40">
        <f t="shared" si="4"/>
        <v>8.9432828622182825E-2</v>
      </c>
      <c r="AR40">
        <f t="shared" si="4"/>
        <v>8.7231200933061359E-2</v>
      </c>
      <c r="AS40">
        <f t="shared" si="4"/>
        <v>8.5029573243939893E-2</v>
      </c>
      <c r="AT40">
        <f t="shared" si="4"/>
        <v>8.2827945554818427E-2</v>
      </c>
      <c r="AU40">
        <f t="shared" si="4"/>
        <v>8.0626317865696961E-2</v>
      </c>
      <c r="AV40">
        <f t="shared" si="4"/>
        <v>7.8424690176575496E-2</v>
      </c>
      <c r="AW40">
        <f t="shared" si="3"/>
        <v>7.6223062487453142E-2</v>
      </c>
      <c r="AX40">
        <f t="shared" si="3"/>
        <v>7.4021434798331676E-2</v>
      </c>
      <c r="AY40">
        <f t="shared" si="3"/>
        <v>7.181980710921021E-2</v>
      </c>
      <c r="AZ40">
        <f t="shared" si="3"/>
        <v>6.9618179420088744E-2</v>
      </c>
    </row>
    <row r="41" spans="1:52" x14ac:dyDescent="0.2">
      <c r="A41" s="6" t="s">
        <v>55</v>
      </c>
      <c r="B41" s="28">
        <f>'Calculations 55to64'!B222</f>
        <v>0.1730407523510972</v>
      </c>
      <c r="C41" s="28">
        <f>'Calculations 55to64'!C222</f>
        <v>0.17175250848226192</v>
      </c>
      <c r="D41" s="28">
        <f>'Calculations 55to64'!D222</f>
        <v>0.16869919135827968</v>
      </c>
      <c r="E41" s="28">
        <f>'Calculations 55to64'!E222</f>
        <v>0.16533799041769418</v>
      </c>
      <c r="F41" s="28">
        <f>'Calculations 55to64'!F222</f>
        <v>0.16293794185346624</v>
      </c>
      <c r="G41" s="28">
        <f>'Calculations 55to64'!G222</f>
        <v>0.16208309130875248</v>
      </c>
      <c r="H41" s="28">
        <f>'Calculations 55to64'!H222</f>
        <v>0.16150522259332142</v>
      </c>
      <c r="I41" s="28">
        <f>'Calculations 55to64'!I222</f>
        <v>0.15894039150813472</v>
      </c>
      <c r="J41" s="28">
        <f>'Calculations 55to64'!J222</f>
        <v>0.15444817273301206</v>
      </c>
      <c r="K41" s="28">
        <f>'Calculations 55to64'!K222</f>
        <v>0.14948590086022054</v>
      </c>
      <c r="L41" s="28">
        <f>'Calculations 55to64'!L222</f>
        <v>0.15058706650935325</v>
      </c>
      <c r="M41" s="28">
        <f>'Calculations 55to64'!M222</f>
        <v>0.14847555063040918</v>
      </c>
      <c r="N41" s="28">
        <f>'Calculations 55to64'!N222</f>
        <v>0.14638008971953867</v>
      </c>
      <c r="O41" s="28">
        <f>'Calculations 55to64'!O222</f>
        <v>0.14430117540942503</v>
      </c>
      <c r="P41" s="28">
        <f>'Calculations 55to64'!P222</f>
        <v>0.14223927472014544</v>
      </c>
      <c r="Q41" s="28">
        <f>'Calculations 55to64'!Q222</f>
        <v>0.14019483015233325</v>
      </c>
      <c r="R41" s="28">
        <f>'Calculations 55to64'!R222</f>
        <v>0.13816825981745887</v>
      </c>
      <c r="S41" s="28">
        <f>'Calculations 55to64'!S222</f>
        <v>0.13615995760469574</v>
      </c>
      <c r="T41" s="28">
        <f>'Calculations 55to64'!T222</f>
        <v>0.13417029338361089</v>
      </c>
      <c r="U41" s="28">
        <f>'Calculations 55to64'!U222</f>
        <v>0.1321996132417281</v>
      </c>
      <c r="V41" s="28">
        <f>'Calculations 55to64'!V222</f>
        <v>0.13024823975584504</v>
      </c>
      <c r="W41" s="28">
        <f>'Calculations 55to64'!W222</f>
        <v>0.12831647229580487</v>
      </c>
      <c r="X41" s="28">
        <f>'Calculations 55to64'!X222</f>
        <v>0.12640458735930968</v>
      </c>
      <c r="Y41" s="28">
        <f>'Calculations 55to64'!Y222</f>
        <v>0.12451283893622435</v>
      </c>
      <c r="Z41" s="28">
        <f>'Calculations 55to64'!Z222</f>
        <v>0.12264145890071831</v>
      </c>
      <c r="AA41" s="28">
        <f>'Calculations 55to64'!AA222</f>
        <v>0.12079065742951184</v>
      </c>
      <c r="AB41" s="28">
        <f>'Calculations 55to64'!AB222</f>
        <v>0.11896062344442586</v>
      </c>
      <c r="AC41" s="28">
        <f>'Calculations 55to64'!AC222</f>
        <v>0.11715152507736894</v>
      </c>
      <c r="AD41" s="28">
        <f>'Calculations 55to64'!AD222</f>
        <v>0.11536351015587391</v>
      </c>
      <c r="AE41" s="28">
        <f>'Calculations 55to64'!AE222</f>
        <v>0.11359670670726456</v>
      </c>
      <c r="AF41" s="28">
        <f>'Calculations 55to64'!AF222</f>
        <v>0.11185122347952389</v>
      </c>
      <c r="AG41">
        <f t="shared" si="4"/>
        <v>0.10827179655742114</v>
      </c>
      <c r="AH41">
        <f t="shared" si="4"/>
        <v>0.1062263944910562</v>
      </c>
      <c r="AI41">
        <f t="shared" si="4"/>
        <v>0.10418099242469214</v>
      </c>
      <c r="AJ41">
        <f t="shared" si="4"/>
        <v>0.1021355903583272</v>
      </c>
      <c r="AK41">
        <f t="shared" si="4"/>
        <v>0.10009018829196314</v>
      </c>
      <c r="AL41">
        <f t="shared" si="4"/>
        <v>9.8044786225598202E-2</v>
      </c>
      <c r="AM41">
        <f t="shared" si="4"/>
        <v>9.5999384159234147E-2</v>
      </c>
      <c r="AN41">
        <f t="shared" si="4"/>
        <v>9.3953982092869204E-2</v>
      </c>
      <c r="AO41">
        <f t="shared" si="4"/>
        <v>9.1908580026505149E-2</v>
      </c>
      <c r="AP41">
        <f t="shared" si="4"/>
        <v>8.9863177960140206E-2</v>
      </c>
      <c r="AQ41">
        <f t="shared" si="4"/>
        <v>8.7817775893776151E-2</v>
      </c>
      <c r="AR41">
        <f t="shared" si="4"/>
        <v>8.5772373827411208E-2</v>
      </c>
      <c r="AS41">
        <f t="shared" si="4"/>
        <v>8.3726971761047153E-2</v>
      </c>
      <c r="AT41">
        <f t="shared" si="4"/>
        <v>8.168156969468221E-2</v>
      </c>
      <c r="AU41">
        <f t="shared" si="4"/>
        <v>7.9636167628318155E-2</v>
      </c>
      <c r="AV41">
        <f t="shared" si="4"/>
        <v>7.7590765561953212E-2</v>
      </c>
      <c r="AW41">
        <f t="shared" si="3"/>
        <v>7.5545363495589157E-2</v>
      </c>
      <c r="AX41">
        <f t="shared" si="3"/>
        <v>7.3499961429224214E-2</v>
      </c>
      <c r="AY41">
        <f t="shared" si="3"/>
        <v>7.1454559362860159E-2</v>
      </c>
      <c r="AZ41">
        <f t="shared" si="3"/>
        <v>6.9409157296496105E-2</v>
      </c>
    </row>
    <row r="42" spans="1:52" x14ac:dyDescent="0.2">
      <c r="A42" s="6" t="s">
        <v>56</v>
      </c>
      <c r="B42" s="28">
        <f>'Calculations 55to64'!B223</f>
        <v>0.14335126825518829</v>
      </c>
      <c r="C42" s="28">
        <f>'Calculations 55to64'!C223</f>
        <v>0.14273538173254025</v>
      </c>
      <c r="D42" s="28">
        <f>'Calculations 55to64'!D223</f>
        <v>0.14059087261699935</v>
      </c>
      <c r="E42" s="28">
        <f>'Calculations 55to64'!E223</f>
        <v>0.1381753779780365</v>
      </c>
      <c r="F42" s="28">
        <f>'Calculations 55to64'!F223</f>
        <v>0.13656830363064393</v>
      </c>
      <c r="G42" s="28">
        <f>'Calculations 55to64'!G223</f>
        <v>0.13635425298437137</v>
      </c>
      <c r="H42" s="28">
        <f>'Calculations 55to64'!H223</f>
        <v>0.13629804647514634</v>
      </c>
      <c r="I42" s="28">
        <f>'Calculations 55to64'!I223</f>
        <v>0.13463868478555749</v>
      </c>
      <c r="J42" s="28">
        <f>'Calculations 55to64'!J223</f>
        <v>0.13141891430831001</v>
      </c>
      <c r="K42" s="28">
        <f>'Calculations 55to64'!K223</f>
        <v>0.12776838087227313</v>
      </c>
      <c r="L42" s="28">
        <f>'Calculations 55to64'!L223</f>
        <v>0.12871893256310801</v>
      </c>
      <c r="M42" s="28">
        <f>'Calculations 55to64'!M223</f>
        <v>0.12724042579893827</v>
      </c>
      <c r="N42" s="28">
        <f>'Calculations 55to64'!N223</f>
        <v>0.12575352287536648</v>
      </c>
      <c r="O42" s="28">
        <f>'Calculations 55to64'!O223</f>
        <v>0.12425968460494825</v>
      </c>
      <c r="P42" s="28">
        <f>'Calculations 55to64'!P223</f>
        <v>0.12276032402514882</v>
      </c>
      <c r="Q42" s="28">
        <f>'Calculations 55to64'!Q223</f>
        <v>0.121256805070476</v>
      </c>
      <c r="R42" s="28">
        <f>'Calculations 55to64'!R223</f>
        <v>0.11975044157538088</v>
      </c>
      <c r="S42" s="28">
        <f>'Calculations 55to64'!S223</f>
        <v>0.11824249657665598</v>
      </c>
      <c r="T42" s="28">
        <f>'Calculations 55to64'!T223</f>
        <v>0.11673418188616212</v>
      </c>
      <c r="U42" s="28">
        <f>'Calculations 55to64'!U223</f>
        <v>0.11522665790676058</v>
      </c>
      <c r="V42" s="28">
        <f>'Calculations 55to64'!V223</f>
        <v>0.11372103366630114</v>
      </c>
      <c r="W42" s="28">
        <f>'Calculations 55to64'!W223</f>
        <v>0.11221836704637901</v>
      </c>
      <c r="X42" s="28">
        <f>'Calculations 55to64'!X223</f>
        <v>0.11071966518436969</v>
      </c>
      <c r="Y42" s="28">
        <f>'Calculations 55to64'!Y223</f>
        <v>0.10922588502892092</v>
      </c>
      <c r="Z42" s="28">
        <f>'Calculations 55to64'!Z223</f>
        <v>0.10773793403065569</v>
      </c>
      <c r="AA42" s="28">
        <f>'Calculations 55to64'!AA223</f>
        <v>0.10625667095132527</v>
      </c>
      <c r="AB42" s="28">
        <f>'Calculations 55to64'!AB223</f>
        <v>0.10478290677602542</v>
      </c>
      <c r="AC42" s="28">
        <f>'Calculations 55to64'!AC223</f>
        <v>0.10331740571436866</v>
      </c>
      <c r="AD42" s="28">
        <f>'Calculations 55to64'!AD223</f>
        <v>0.10186088627770416</v>
      </c>
      <c r="AE42" s="28">
        <f>'Calculations 55to64'!AE223</f>
        <v>0.10041402242058464</v>
      </c>
      <c r="AF42" s="28">
        <f>'Calculations 55to64'!AF223</f>
        <v>9.8977444735699693E-2</v>
      </c>
      <c r="AG42">
        <f t="shared" si="4"/>
        <v>9.7362475799372294E-2</v>
      </c>
      <c r="AH42">
        <f t="shared" si="4"/>
        <v>9.5872882193376974E-2</v>
      </c>
      <c r="AI42">
        <f t="shared" si="4"/>
        <v>9.4383288587381209E-2</v>
      </c>
      <c r="AJ42">
        <f t="shared" si="4"/>
        <v>9.2893694981385888E-2</v>
      </c>
      <c r="AK42">
        <f t="shared" si="4"/>
        <v>9.1404101375390123E-2</v>
      </c>
      <c r="AL42">
        <f t="shared" si="4"/>
        <v>8.9914507769394802E-2</v>
      </c>
      <c r="AM42">
        <f t="shared" si="4"/>
        <v>8.8424914163399038E-2</v>
      </c>
      <c r="AN42">
        <f t="shared" si="4"/>
        <v>8.6935320557403717E-2</v>
      </c>
      <c r="AO42">
        <f t="shared" si="4"/>
        <v>8.5445726951407952E-2</v>
      </c>
      <c r="AP42">
        <f t="shared" si="4"/>
        <v>8.3956133345412631E-2</v>
      </c>
      <c r="AQ42">
        <f t="shared" si="4"/>
        <v>8.2466539739416866E-2</v>
      </c>
      <c r="AR42">
        <f t="shared" si="4"/>
        <v>8.0976946133421102E-2</v>
      </c>
      <c r="AS42">
        <f t="shared" si="4"/>
        <v>7.9487352527425781E-2</v>
      </c>
      <c r="AT42">
        <f t="shared" si="4"/>
        <v>7.7997758921430016E-2</v>
      </c>
      <c r="AU42">
        <f t="shared" si="4"/>
        <v>7.6508165315434695E-2</v>
      </c>
      <c r="AV42">
        <f t="shared" si="4"/>
        <v>7.501857170943893E-2</v>
      </c>
      <c r="AW42">
        <f t="shared" si="3"/>
        <v>7.352897810344361E-2</v>
      </c>
      <c r="AX42">
        <f t="shared" si="3"/>
        <v>7.2039384497447845E-2</v>
      </c>
      <c r="AY42">
        <f t="shared" si="3"/>
        <v>7.0549790891452524E-2</v>
      </c>
      <c r="AZ42">
        <f t="shared" si="3"/>
        <v>6.9060197285456759E-2</v>
      </c>
    </row>
    <row r="43" spans="1:52" x14ac:dyDescent="0.2">
      <c r="A43" s="6" t="s">
        <v>57</v>
      </c>
      <c r="B43" s="28">
        <f>'Calculations 55to64'!B224</f>
        <v>0.19694656488549619</v>
      </c>
      <c r="C43" s="28">
        <f>'Calculations 55to64'!C224</f>
        <v>0.19610869302608605</v>
      </c>
      <c r="D43" s="28">
        <f>'Calculations 55to64'!D224</f>
        <v>0.19330582113440573</v>
      </c>
      <c r="E43" s="28">
        <f>'Calculations 55to64'!E224</f>
        <v>0.19001957706666839</v>
      </c>
      <c r="F43" s="28">
        <f>'Calculations 55to64'!F224</f>
        <v>0.18768285280745689</v>
      </c>
      <c r="G43" s="28">
        <f>'Calculations 55to64'!G224</f>
        <v>0.18715600062951251</v>
      </c>
      <c r="H43" s="28">
        <f>'Calculations 55to64'!H224</f>
        <v>0.18672222991116472</v>
      </c>
      <c r="I43" s="28">
        <f>'Calculations 55to64'!I224</f>
        <v>0.18387304296746831</v>
      </c>
      <c r="J43" s="28">
        <f>'Calculations 55to64'!J224</f>
        <v>0.17898858912216914</v>
      </c>
      <c r="K43" s="28">
        <f>'Calculations 55to64'!K224</f>
        <v>0.17376322466963404</v>
      </c>
      <c r="L43" s="28">
        <f>'Calculations 55to64'!L224</f>
        <v>0.17540200708822112</v>
      </c>
      <c r="M43" s="28">
        <f>'Calculations 55to64'!M224</f>
        <v>0.17324242292477196</v>
      </c>
      <c r="N43" s="28">
        <f>'Calculations 55to64'!N224</f>
        <v>0.17107907852496188</v>
      </c>
      <c r="O43" s="28">
        <f>'Calculations 55to64'!O224</f>
        <v>0.16891356727752255</v>
      </c>
      <c r="P43" s="28">
        <f>'Calculations 55to64'!P224</f>
        <v>0.16674742917905672</v>
      </c>
      <c r="Q43" s="28">
        <f>'Calculations 55to64'!Q224</f>
        <v>0.1645821502244923</v>
      </c>
      <c r="R43" s="28">
        <f>'Calculations 55to64'!R224</f>
        <v>0.16241916196935585</v>
      </c>
      <c r="S43" s="28">
        <f>'Calculations 55to64'!S224</f>
        <v>0.16025984125402237</v>
      </c>
      <c r="T43" s="28">
        <f>'Calculations 55to64'!T224</f>
        <v>0.15810551008043025</v>
      </c>
      <c r="U43" s="28">
        <f>'Calculations 55to64'!U224</f>
        <v>0.15595743563207012</v>
      </c>
      <c r="V43" s="28">
        <f>'Calculations 55to64'!V224</f>
        <v>0.15381683042834901</v>
      </c>
      <c r="W43" s="28">
        <f>'Calculations 55to64'!W224</f>
        <v>0.15168485260466563</v>
      </c>
      <c r="X43" s="28">
        <f>'Calculations 55to64'!X224</f>
        <v>0.14956260630980481</v>
      </c>
      <c r="Y43" s="28">
        <f>'Calculations 55to64'!Y224</f>
        <v>0.14745114221246233</v>
      </c>
      <c r="Z43" s="28">
        <f>'Calculations 55to64'!Z224</f>
        <v>0.14535145810893965</v>
      </c>
      <c r="AA43" s="28">
        <f>'Calculations 55to64'!AA224</f>
        <v>0.14326449962425467</v>
      </c>
      <c r="AB43" s="28">
        <f>'Calculations 55to64'!AB224</f>
        <v>0.14119116099913476</v>
      </c>
      <c r="AC43" s="28">
        <f>'Calculations 55to64'!AC224</f>
        <v>0.13913228595554772</v>
      </c>
      <c r="AD43" s="28">
        <f>'Calculations 55to64'!AD224</f>
        <v>0.13708866863365457</v>
      </c>
      <c r="AE43" s="28">
        <f>'Calculations 55to64'!AE224</f>
        <v>0.13506105459327761</v>
      </c>
      <c r="AF43" s="28">
        <f>'Calculations 55to64'!AF224</f>
        <v>0.13305014187318842</v>
      </c>
      <c r="AG43">
        <f t="shared" si="4"/>
        <v>0.1302900361816981</v>
      </c>
      <c r="AH43">
        <f t="shared" si="4"/>
        <v>0.12813491767346097</v>
      </c>
      <c r="AI43">
        <f t="shared" si="4"/>
        <v>0.12597979916522384</v>
      </c>
      <c r="AJ43">
        <f t="shared" si="4"/>
        <v>0.12382468065698671</v>
      </c>
      <c r="AK43">
        <f t="shared" si="4"/>
        <v>0.12166956214874958</v>
      </c>
      <c r="AL43">
        <f t="shared" si="4"/>
        <v>0.11951444364051245</v>
      </c>
      <c r="AM43">
        <f t="shared" si="4"/>
        <v>0.11735932513227532</v>
      </c>
      <c r="AN43">
        <f t="shared" si="4"/>
        <v>0.11520420662403819</v>
      </c>
      <c r="AO43">
        <f t="shared" si="4"/>
        <v>0.11304908811580106</v>
      </c>
      <c r="AP43">
        <f t="shared" si="4"/>
        <v>0.11089396960756392</v>
      </c>
      <c r="AQ43">
        <f t="shared" si="4"/>
        <v>0.10873885109932679</v>
      </c>
      <c r="AR43">
        <f t="shared" si="4"/>
        <v>0.10658373259108878</v>
      </c>
      <c r="AS43">
        <f t="shared" si="4"/>
        <v>0.10442861408285165</v>
      </c>
      <c r="AT43">
        <f t="shared" si="4"/>
        <v>0.10227349557461451</v>
      </c>
      <c r="AU43">
        <f t="shared" si="4"/>
        <v>0.10011837706637738</v>
      </c>
      <c r="AV43">
        <f t="shared" si="4"/>
        <v>9.7963258558140254E-2</v>
      </c>
      <c r="AW43">
        <f t="shared" si="3"/>
        <v>9.5808140049903123E-2</v>
      </c>
      <c r="AX43">
        <f t="shared" si="3"/>
        <v>9.3653021541665993E-2</v>
      </c>
      <c r="AY43">
        <f t="shared" si="3"/>
        <v>9.1497903033428862E-2</v>
      </c>
      <c r="AZ43">
        <f t="shared" si="3"/>
        <v>8.9342784525191732E-2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177F-D89C-453B-8A0E-A78C471A28C8}">
  <sheetPr>
    <tabColor theme="4" tint="-0.249977111117893"/>
  </sheetPr>
  <dimension ref="A1:AZ43"/>
  <sheetViews>
    <sheetView tabSelected="1" topLeftCell="AC1" workbookViewId="0">
      <selection activeCell="AG2" sqref="AG2:AZ43"/>
    </sheetView>
  </sheetViews>
  <sheetFormatPr baseColWidth="10" defaultColWidth="8.83203125" defaultRowHeight="15" x14ac:dyDescent="0.2"/>
  <cols>
    <col min="1" max="1" width="33.33203125" customWidth="1"/>
    <col min="2" max="32" width="11.5" customWidth="1"/>
  </cols>
  <sheetData>
    <row r="1" spans="1:52" s="6" customFormat="1" x14ac:dyDescent="0.2">
      <c r="A1" s="5" t="s">
        <v>58</v>
      </c>
      <c r="B1" s="6">
        <v>2020</v>
      </c>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c r="AH1" s="6">
        <v>2052</v>
      </c>
      <c r="AI1" s="6">
        <v>2053</v>
      </c>
      <c r="AJ1" s="6">
        <v>2054</v>
      </c>
      <c r="AK1" s="6">
        <v>2055</v>
      </c>
      <c r="AL1" s="6">
        <v>2056</v>
      </c>
      <c r="AM1" s="6">
        <v>2057</v>
      </c>
      <c r="AN1" s="6">
        <v>2058</v>
      </c>
      <c r="AO1" s="6">
        <v>2059</v>
      </c>
      <c r="AP1" s="6">
        <v>2060</v>
      </c>
      <c r="AQ1" s="6">
        <v>2061</v>
      </c>
      <c r="AR1" s="6">
        <v>2062</v>
      </c>
      <c r="AS1" s="6">
        <v>2063</v>
      </c>
      <c r="AT1" s="6">
        <v>2064</v>
      </c>
      <c r="AU1" s="6">
        <v>2065</v>
      </c>
      <c r="AV1" s="6">
        <v>2066</v>
      </c>
      <c r="AW1" s="6">
        <v>2067</v>
      </c>
      <c r="AX1" s="6">
        <v>2068</v>
      </c>
      <c r="AY1" s="6">
        <v>2069</v>
      </c>
      <c r="AZ1" s="6">
        <v>2070</v>
      </c>
    </row>
    <row r="2" spans="1:52" x14ac:dyDescent="0.2">
      <c r="A2" s="6" t="s">
        <v>27</v>
      </c>
      <c r="B2" s="28">
        <f>'Calculations 65plus'!B183</f>
        <v>0.1851851851851852</v>
      </c>
      <c r="C2" s="28">
        <f>'Calculations 65plus'!C183</f>
        <v>0.18978401213110963</v>
      </c>
      <c r="D2" s="28">
        <f>'Calculations 65plus'!D183</f>
        <v>0.1941171604225925</v>
      </c>
      <c r="E2" s="28">
        <f>'Calculations 65plus'!E183</f>
        <v>0.19865918799501606</v>
      </c>
      <c r="F2" s="28">
        <f>'Calculations 65plus'!F183</f>
        <v>0.20312540829622064</v>
      </c>
      <c r="G2" s="28">
        <f>'Calculations 65plus'!G183</f>
        <v>0.20766226647311131</v>
      </c>
      <c r="H2" s="28">
        <f>'Calculations 65plus'!H183</f>
        <v>0.21213041566856039</v>
      </c>
      <c r="I2" s="28">
        <f>'Calculations 65plus'!I183</f>
        <v>0.21627739965788093</v>
      </c>
      <c r="J2" s="28">
        <f>'Calculations 65plus'!J183</f>
        <v>0.22032480210888064</v>
      </c>
      <c r="K2" s="28">
        <f>'Calculations 65plus'!K183</f>
        <v>0.22431013161335117</v>
      </c>
      <c r="L2" s="28">
        <f>'Calculations 65plus'!L183</f>
        <v>0.22924035763061351</v>
      </c>
      <c r="M2" s="28">
        <f>'Calculations 65plus'!M183</f>
        <v>0.23357479513319043</v>
      </c>
      <c r="N2" s="28">
        <f>'Calculations 65plus'!N183</f>
        <v>0.23789167580258988</v>
      </c>
      <c r="O2" s="28">
        <f>'Calculations 65plus'!O183</f>
        <v>0.24218915761500592</v>
      </c>
      <c r="P2" s="28">
        <f>'Calculations 65plus'!P183</f>
        <v>0.24646547557706625</v>
      </c>
      <c r="Q2" s="28">
        <f>'Calculations 65plus'!Q183</f>
        <v>0.25071894227469277</v>
      </c>
      <c r="R2" s="28">
        <f>'Calculations 65plus'!R183</f>
        <v>0.2549479481502761</v>
      </c>
      <c r="S2" s="28">
        <f>'Calculations 65plus'!S183</f>
        <v>0.25915096152344552</v>
      </c>
      <c r="T2" s="28">
        <f>'Calculations 65plus'!T183</f>
        <v>0.26332652837111425</v>
      </c>
      <c r="U2" s="28">
        <f>'Calculations 65plus'!U183</f>
        <v>0.26747327188276809</v>
      </c>
      <c r="V2" s="28">
        <f>'Calculations 65plus'!V183</f>
        <v>0.27158989180708187</v>
      </c>
      <c r="W2" s="28">
        <f>'Calculations 65plus'!W183</f>
        <v>0.27567516360594246</v>
      </c>
      <c r="X2" s="28">
        <f>'Calculations 65plus'!X183</f>
        <v>0.27972793743185775</v>
      </c>
      <c r="Y2" s="28">
        <f>'Calculations 65plus'!Y183</f>
        <v>0.28374713694450227</v>
      </c>
      <c r="Z2" s="28">
        <f>'Calculations 65plus'!Z183</f>
        <v>0.28773175798184164</v>
      </c>
      <c r="AA2" s="28">
        <f>'Calculations 65plus'!AA183</f>
        <v>0.29168086710088947</v>
      </c>
      <c r="AB2" s="28">
        <f>'Calculations 65plus'!AB183</f>
        <v>0.29559360000268492</v>
      </c>
      <c r="AC2" s="28">
        <f>'Calculations 65plus'!AC183</f>
        <v>0.29946915985556521</v>
      </c>
      <c r="AD2" s="28">
        <f>'Calculations 65plus'!AD183</f>
        <v>0.30330681553022898</v>
      </c>
      <c r="AE2" s="28">
        <f>'Calculations 65plus'!AE183</f>
        <v>0.30710589975948338</v>
      </c>
      <c r="AF2" s="28">
        <f>'Calculations 65plus'!AF183</f>
        <v>0.31086580723492929</v>
      </c>
      <c r="AG2">
        <f>_xlfn.FORECAST.LINEAR(AG$1,$B2:$AF2,$B$1:$AF$1)</f>
        <v>0.31703043219007476</v>
      </c>
      <c r="AH2">
        <f t="shared" ref="AH2:AZ16" si="0">_xlfn.FORECAST.LINEAR(AH$1,$B2:$AF2,$B$1:$AF$1)</f>
        <v>0.32123384807137434</v>
      </c>
      <c r="AI2">
        <f t="shared" si="0"/>
        <v>0.32543726395267392</v>
      </c>
      <c r="AJ2">
        <f t="shared" si="0"/>
        <v>0.32964067983397527</v>
      </c>
      <c r="AK2">
        <f t="shared" si="0"/>
        <v>0.33384409571527485</v>
      </c>
      <c r="AL2">
        <f t="shared" si="0"/>
        <v>0.33804751159657442</v>
      </c>
      <c r="AM2">
        <f t="shared" si="0"/>
        <v>0.342250927477874</v>
      </c>
      <c r="AN2">
        <f t="shared" si="0"/>
        <v>0.34645434335917358</v>
      </c>
      <c r="AO2">
        <f t="shared" si="0"/>
        <v>0.35065775924047315</v>
      </c>
      <c r="AP2">
        <f t="shared" si="0"/>
        <v>0.35486117512177273</v>
      </c>
      <c r="AQ2">
        <f t="shared" si="0"/>
        <v>0.35906459100307231</v>
      </c>
      <c r="AR2">
        <f t="shared" si="0"/>
        <v>0.36326800688437189</v>
      </c>
      <c r="AS2">
        <f t="shared" si="0"/>
        <v>0.36747142276567146</v>
      </c>
      <c r="AT2">
        <f t="shared" si="0"/>
        <v>0.37167483864697104</v>
      </c>
      <c r="AU2">
        <f t="shared" si="0"/>
        <v>0.37587825452827239</v>
      </c>
      <c r="AV2">
        <f t="shared" si="0"/>
        <v>0.38008167040957197</v>
      </c>
      <c r="AW2">
        <f t="shared" si="0"/>
        <v>0.38428508629087155</v>
      </c>
      <c r="AX2">
        <f t="shared" si="0"/>
        <v>0.38848850217217112</v>
      </c>
      <c r="AY2">
        <f t="shared" si="0"/>
        <v>0.3926919180534707</v>
      </c>
      <c r="AZ2">
        <f t="shared" si="0"/>
        <v>0.39689533393477028</v>
      </c>
    </row>
    <row r="3" spans="1:52" x14ac:dyDescent="0.2">
      <c r="A3" s="6" t="s">
        <v>94</v>
      </c>
      <c r="B3" s="28">
        <f>'Calculations 65plus'!B184</f>
        <v>1.9607843137254905E-2</v>
      </c>
      <c r="C3" s="28">
        <f>'Calculations 65plus'!C184</f>
        <v>2.0633130514992416E-2</v>
      </c>
      <c r="D3" s="28">
        <f>'Calculations 65plus'!D184</f>
        <v>2.161074271961191E-2</v>
      </c>
      <c r="E3" s="28">
        <f>'Calculations 65plus'!E184</f>
        <v>2.26529183188885E-2</v>
      </c>
      <c r="F3" s="28">
        <f>'Calculations 65plus'!F184</f>
        <v>2.3704021090232522E-2</v>
      </c>
      <c r="G3" s="28">
        <f>'Calculations 65plus'!G184</f>
        <v>2.4818759648445876E-2</v>
      </c>
      <c r="H3" s="28">
        <f>'Calculations 65plus'!H184</f>
        <v>2.5937636430524168E-2</v>
      </c>
      <c r="I3" s="28">
        <f>'Calculations 65plus'!I184</f>
        <v>2.6966059051648707E-2</v>
      </c>
      <c r="J3" s="28">
        <f>'Calculations 65plus'!J184</f>
        <v>2.7962706154937848E-2</v>
      </c>
      <c r="K3" s="28">
        <f>'Calculations 65plus'!K184</f>
        <v>2.8956672339460199E-2</v>
      </c>
      <c r="L3" s="28">
        <f>'Calculations 65plus'!L184</f>
        <v>3.0332668574444641E-2</v>
      </c>
      <c r="M3" s="28">
        <f>'Calculations 65plus'!M184</f>
        <v>3.1517072317692962E-2</v>
      </c>
      <c r="N3" s="28">
        <f>'Calculations 65plus'!N184</f>
        <v>3.2721883751230738E-2</v>
      </c>
      <c r="O3" s="28">
        <f>'Calculations 65plus'!O184</f>
        <v>3.3946875395948622E-2</v>
      </c>
      <c r="P3" s="28">
        <f>'Calculations 65plus'!P184</f>
        <v>3.5191808132456884E-2</v>
      </c>
      <c r="Q3" s="28">
        <f>'Calculations 65plus'!Q184</f>
        <v>3.6456431662475162E-2</v>
      </c>
      <c r="R3" s="28">
        <f>'Calculations 65plus'!R184</f>
        <v>3.7740484976596822E-2</v>
      </c>
      <c r="S3" s="28">
        <f>'Calculations 65plus'!S184</f>
        <v>3.9043696827093487E-2</v>
      </c>
      <c r="T3" s="28">
        <f>'Calculations 65plus'!T184</f>
        <v>4.0365786204467062E-2</v>
      </c>
      <c r="U3" s="28">
        <f>'Calculations 65plus'!U184</f>
        <v>4.1706462816513218E-2</v>
      </c>
      <c r="V3" s="28">
        <f>'Calculations 65plus'!V184</f>
        <v>4.3065427568709118E-2</v>
      </c>
      <c r="W3" s="28">
        <f>'Calculations 65plus'!W184</f>
        <v>4.4442373044788964E-2</v>
      </c>
      <c r="X3" s="28">
        <f>'Calculations 65plus'!X184</f>
        <v>4.5836983986430949E-2</v>
      </c>
      <c r="Y3" s="28">
        <f>'Calculations 65plus'!Y184</f>
        <v>4.7248937771032354E-2</v>
      </c>
      <c r="Z3" s="28">
        <f>'Calculations 65plus'!Z184</f>
        <v>4.86779048866047E-2</v>
      </c>
      <c r="AA3" s="28">
        <f>'Calculations 65plus'!AA184</f>
        <v>5.0123549402880357E-2</v>
      </c>
      <c r="AB3" s="28">
        <f>'Calculations 65plus'!AB184</f>
        <v>5.1585529437776279E-2</v>
      </c>
      <c r="AC3" s="28">
        <f>'Calculations 65plus'!AC184</f>
        <v>5.3063497618419206E-2</v>
      </c>
      <c r="AD3" s="28">
        <f>'Calculations 65plus'!AD184</f>
        <v>5.4557101535989583E-2</v>
      </c>
      <c r="AE3" s="28">
        <f>'Calculations 65plus'!AE184</f>
        <v>5.6065984193699028E-2</v>
      </c>
      <c r="AF3" s="28">
        <f>'Calculations 65plus'!AF184</f>
        <v>5.758978444726999E-2</v>
      </c>
      <c r="AG3">
        <f t="shared" ref="AG3:AV43" si="1">_xlfn.FORECAST.LINEAR(AG$1,$B3:$AF3,$B$1:$AF$1)</f>
        <v>5.7512721454608062E-2</v>
      </c>
      <c r="AH3">
        <f t="shared" si="1"/>
        <v>5.8780390065765964E-2</v>
      </c>
      <c r="AI3">
        <f t="shared" si="1"/>
        <v>6.0048058676923866E-2</v>
      </c>
      <c r="AJ3">
        <f t="shared" si="1"/>
        <v>6.1315727288081767E-2</v>
      </c>
      <c r="AK3">
        <f t="shared" si="1"/>
        <v>6.2583395899240113E-2</v>
      </c>
      <c r="AL3">
        <f t="shared" si="1"/>
        <v>6.3851064510398015E-2</v>
      </c>
      <c r="AM3">
        <f t="shared" si="1"/>
        <v>6.5118733121555916E-2</v>
      </c>
      <c r="AN3">
        <f t="shared" si="1"/>
        <v>6.6386401732713818E-2</v>
      </c>
      <c r="AO3">
        <f t="shared" si="1"/>
        <v>6.7654070343871719E-2</v>
      </c>
      <c r="AP3">
        <f t="shared" si="1"/>
        <v>6.8921738955029621E-2</v>
      </c>
      <c r="AQ3">
        <f t="shared" si="1"/>
        <v>7.0189407566187523E-2</v>
      </c>
      <c r="AR3">
        <f t="shared" si="1"/>
        <v>7.1457076177345424E-2</v>
      </c>
      <c r="AS3">
        <f t="shared" si="1"/>
        <v>7.2724744788503326E-2</v>
      </c>
      <c r="AT3">
        <f t="shared" si="1"/>
        <v>7.3992413399661228E-2</v>
      </c>
      <c r="AU3">
        <f t="shared" si="1"/>
        <v>7.5260082010819129E-2</v>
      </c>
      <c r="AV3">
        <f t="shared" si="1"/>
        <v>7.6527750621977031E-2</v>
      </c>
      <c r="AW3">
        <f t="shared" si="0"/>
        <v>7.7795419233134933E-2</v>
      </c>
      <c r="AX3">
        <f t="shared" si="0"/>
        <v>7.9063087844293278E-2</v>
      </c>
      <c r="AY3">
        <f t="shared" si="0"/>
        <v>8.033075645545118E-2</v>
      </c>
      <c r="AZ3">
        <f t="shared" si="0"/>
        <v>8.1598425066609082E-2</v>
      </c>
    </row>
    <row r="4" spans="1:52" x14ac:dyDescent="0.2">
      <c r="A4" s="6" t="s">
        <v>93</v>
      </c>
      <c r="B4" s="28">
        <f>'Calculations 65plus'!B185</f>
        <v>7.1428571428571452E-2</v>
      </c>
      <c r="C4" s="28">
        <f>'Calculations 65plus'!C185</f>
        <v>7.3757244493833835E-2</v>
      </c>
      <c r="D4" s="28">
        <f>'Calculations 65plus'!D185</f>
        <v>7.5876925701117898E-2</v>
      </c>
      <c r="E4" s="28">
        <f>'Calculations 65plus'!E185</f>
        <v>7.8123882417016649E-2</v>
      </c>
      <c r="F4" s="28">
        <f>'Calculations 65plus'!F185</f>
        <v>8.0410773948471931E-2</v>
      </c>
      <c r="G4" s="28">
        <f>'Calculations 65plus'!G185</f>
        <v>8.2841040108220604E-2</v>
      </c>
      <c r="H4" s="28">
        <f>'Calculations 65plus'!H185</f>
        <v>8.5307650887292905E-2</v>
      </c>
      <c r="I4" s="28">
        <f>'Calculations 65plus'!I185</f>
        <v>8.7484900951238842E-2</v>
      </c>
      <c r="J4" s="28">
        <f>'Calculations 65plus'!J185</f>
        <v>8.9455247659995241E-2</v>
      </c>
      <c r="K4" s="28">
        <f>'Calculations 65plus'!K185</f>
        <v>9.1344164493060501E-2</v>
      </c>
      <c r="L4" s="28">
        <f>'Calculations 65plus'!L185</f>
        <v>9.4301813781707836E-2</v>
      </c>
      <c r="M4" s="28">
        <f>'Calculations 65plus'!M185</f>
        <v>9.6689906510087631E-2</v>
      </c>
      <c r="N4" s="28">
        <f>'Calculations 65plus'!N185</f>
        <v>9.9094390542530192E-2</v>
      </c>
      <c r="O4" s="28">
        <f>'Calculations 65plus'!O185</f>
        <v>0.10151438754154335</v>
      </c>
      <c r="P4" s="28">
        <f>'Calculations 65plus'!P185</f>
        <v>0.10394902016174375</v>
      </c>
      <c r="Q4" s="28">
        <f>'Calculations 65plus'!Q185</f>
        <v>0.10639741328449123</v>
      </c>
      <c r="R4" s="28">
        <f>'Calculations 65plus'!R185</f>
        <v>0.10885869520483256</v>
      </c>
      <c r="S4" s="28">
        <f>'Calculations 65plus'!S185</f>
        <v>0.11133199876920737</v>
      </c>
      <c r="T4" s="28">
        <f>'Calculations 65plus'!T185</f>
        <v>0.1138164624626343</v>
      </c>
      <c r="U4" s="28">
        <f>'Calculations 65plus'!U185</f>
        <v>0.11631123144438055</v>
      </c>
      <c r="V4" s="28">
        <f>'Calculations 65plus'!V185</f>
        <v>0.11881545853136891</v>
      </c>
      <c r="W4" s="28">
        <f>'Calculations 65plus'!W185</f>
        <v>0.12132830512881876</v>
      </c>
      <c r="X4" s="28">
        <f>'Calculations 65plus'!X185</f>
        <v>0.12384894210785925</v>
      </c>
      <c r="Y4" s="28">
        <f>'Calculations 65plus'!Y185</f>
        <v>0.12637655063006795</v>
      </c>
      <c r="Z4" s="28">
        <f>'Calculations 65plus'!Z185</f>
        <v>0.12891032291909471</v>
      </c>
      <c r="AA4" s="28">
        <f>'Calculations 65plus'!AA185</f>
        <v>0.1314494629797246</v>
      </c>
      <c r="AB4" s="28">
        <f>'Calculations 65plus'!AB185</f>
        <v>0.13399318726490902</v>
      </c>
      <c r="AC4" s="28">
        <f>'Calculations 65plus'!AC185</f>
        <v>0.13654072529146272</v>
      </c>
      <c r="AD4" s="28">
        <f>'Calculations 65plus'!AD185</f>
        <v>0.13909132020526824</v>
      </c>
      <c r="AE4" s="28">
        <f>'Calculations 65plus'!AE185</f>
        <v>0.14164422929696668</v>
      </c>
      <c r="AF4" s="28">
        <f>'Calculations 65plus'!AF185</f>
        <v>0.14419872446924162</v>
      </c>
      <c r="AG4">
        <f t="shared" si="1"/>
        <v>0.14584966091349383</v>
      </c>
      <c r="AH4">
        <f t="shared" si="0"/>
        <v>0.14828281925563402</v>
      </c>
      <c r="AI4">
        <f t="shared" si="0"/>
        <v>0.15071597759777422</v>
      </c>
      <c r="AJ4">
        <f t="shared" si="0"/>
        <v>0.15314913593991442</v>
      </c>
      <c r="AK4">
        <f t="shared" si="0"/>
        <v>0.15558229428205461</v>
      </c>
      <c r="AL4">
        <f t="shared" si="0"/>
        <v>0.15801545262419481</v>
      </c>
      <c r="AM4">
        <f t="shared" si="0"/>
        <v>0.160448610966335</v>
      </c>
      <c r="AN4">
        <f t="shared" si="0"/>
        <v>0.1628817693084752</v>
      </c>
      <c r="AO4">
        <f t="shared" si="0"/>
        <v>0.1653149276506154</v>
      </c>
      <c r="AP4">
        <f t="shared" si="0"/>
        <v>0.16774808599275559</v>
      </c>
      <c r="AQ4">
        <f t="shared" si="0"/>
        <v>0.17018124433489579</v>
      </c>
      <c r="AR4">
        <f t="shared" si="0"/>
        <v>0.17261440267703598</v>
      </c>
      <c r="AS4">
        <f t="shared" si="0"/>
        <v>0.17504756101917618</v>
      </c>
      <c r="AT4">
        <f t="shared" si="0"/>
        <v>0.17748071936131637</v>
      </c>
      <c r="AU4">
        <f t="shared" si="0"/>
        <v>0.17991387770345657</v>
      </c>
      <c r="AV4">
        <f t="shared" si="0"/>
        <v>0.18234703604559677</v>
      </c>
      <c r="AW4">
        <f t="shared" si="0"/>
        <v>0.18478019438773696</v>
      </c>
      <c r="AX4">
        <f t="shared" si="0"/>
        <v>0.18721335272987716</v>
      </c>
      <c r="AY4">
        <f t="shared" si="0"/>
        <v>0.18964651107201735</v>
      </c>
      <c r="AZ4">
        <f t="shared" si="0"/>
        <v>0.19207966941415755</v>
      </c>
    </row>
    <row r="5" spans="1:52" x14ac:dyDescent="0.2">
      <c r="A5" s="6" t="s">
        <v>28</v>
      </c>
      <c r="B5" s="28">
        <f>'Calculations 65plus'!B186</f>
        <v>8.5365853658536606E-2</v>
      </c>
      <c r="C5" s="28">
        <f>'Calculations 65plus'!C186</f>
        <v>8.8094730934185336E-2</v>
      </c>
      <c r="D5" s="28">
        <f>'Calculations 65plus'!D186</f>
        <v>9.0852013833944339E-2</v>
      </c>
      <c r="E5" s="28">
        <f>'Calculations 65plus'!E186</f>
        <v>9.3759069446546689E-2</v>
      </c>
      <c r="F5" s="28">
        <f>'Calculations 65plus'!F186</f>
        <v>9.6578935488778592E-2</v>
      </c>
      <c r="G5" s="28">
        <f>'Calculations 65plus'!G186</f>
        <v>9.9468726281518052E-2</v>
      </c>
      <c r="H5" s="28">
        <f>'Calculations 65plus'!H186</f>
        <v>0.10226275846069788</v>
      </c>
      <c r="I5" s="28">
        <f>'Calculations 65plus'!I186</f>
        <v>0.10484698512112424</v>
      </c>
      <c r="J5" s="28">
        <f>'Calculations 65plus'!J186</f>
        <v>0.10751532658411686</v>
      </c>
      <c r="K5" s="28">
        <f>'Calculations 65plus'!K186</f>
        <v>0.11034193308157889</v>
      </c>
      <c r="L5" s="28">
        <f>'Calculations 65plus'!L186</f>
        <v>0.11353806327968753</v>
      </c>
      <c r="M5" s="28">
        <f>'Calculations 65plus'!M186</f>
        <v>0.11647306113721745</v>
      </c>
      <c r="N5" s="28">
        <f>'Calculations 65plus'!N186</f>
        <v>0.11942742474145347</v>
      </c>
      <c r="O5" s="28">
        <f>'Calculations 65plus'!O186</f>
        <v>0.12239981054026472</v>
      </c>
      <c r="P5" s="28">
        <f>'Calculations 65plus'!P186</f>
        <v>0.12538887683267813</v>
      </c>
      <c r="Q5" s="28">
        <f>'Calculations 65plus'!Q186</f>
        <v>0.12839328621805954</v>
      </c>
      <c r="R5" s="28">
        <f>'Calculations 65plus'!R186</f>
        <v>0.13141170794930077</v>
      </c>
      <c r="S5" s="28">
        <f>'Calculations 65plus'!S186</f>
        <v>0.13444282018472492</v>
      </c>
      <c r="T5" s="28">
        <f>'Calculations 65plus'!T186</f>
        <v>0.13748531213422066</v>
      </c>
      <c r="U5" s="28">
        <f>'Calculations 65plus'!U186</f>
        <v>0.14053788609591922</v>
      </c>
      <c r="V5" s="28">
        <f>'Calculations 65plus'!V186</f>
        <v>0.14359925938048426</v>
      </c>
      <c r="W5" s="28">
        <f>'Calculations 65plus'!W186</f>
        <v>0.14666816612082495</v>
      </c>
      <c r="X5" s="28">
        <f>'Calculations 65plus'!X186</f>
        <v>0.14974335896575391</v>
      </c>
      <c r="Y5" s="28">
        <f>'Calculations 65plus'!Y186</f>
        <v>0.15282361065677877</v>
      </c>
      <c r="Z5" s="28">
        <f>'Calculations 65plus'!Z186</f>
        <v>0.15590771548785362</v>
      </c>
      <c r="AA5" s="28">
        <f>'Calculations 65plus'!AA186</f>
        <v>0.15899449064850679</v>
      </c>
      <c r="AB5" s="28">
        <f>'Calculations 65plus'!AB186</f>
        <v>0.16208277745131183</v>
      </c>
      <c r="AC5" s="28">
        <f>'Calculations 65plus'!AC186</f>
        <v>0.16517144244518384</v>
      </c>
      <c r="AD5" s="28">
        <f>'Calculations 65plus'!AD186</f>
        <v>0.16825937841643326</v>
      </c>
      <c r="AE5" s="28">
        <f>'Calculations 65plus'!AE186</f>
        <v>0.17134550527994252</v>
      </c>
      <c r="AF5" s="28">
        <f>'Calculations 65plus'!AF186</f>
        <v>0.17442877086319722</v>
      </c>
      <c r="AG5">
        <f t="shared" si="1"/>
        <v>0.1766423422173391</v>
      </c>
      <c r="AH5">
        <f t="shared" si="0"/>
        <v>0.17962279292503425</v>
      </c>
      <c r="AI5">
        <f t="shared" si="0"/>
        <v>0.1826032436327294</v>
      </c>
      <c r="AJ5">
        <f t="shared" si="0"/>
        <v>0.18558369434042454</v>
      </c>
      <c r="AK5">
        <f t="shared" si="0"/>
        <v>0.1885641450481188</v>
      </c>
      <c r="AL5">
        <f t="shared" si="0"/>
        <v>0.19154459575581395</v>
      </c>
      <c r="AM5">
        <f t="shared" si="0"/>
        <v>0.1945250464635091</v>
      </c>
      <c r="AN5">
        <f t="shared" si="0"/>
        <v>0.19750549717120425</v>
      </c>
      <c r="AO5">
        <f t="shared" si="0"/>
        <v>0.2004859478788994</v>
      </c>
      <c r="AP5">
        <f t="shared" si="0"/>
        <v>0.20346639858659366</v>
      </c>
      <c r="AQ5">
        <f t="shared" si="0"/>
        <v>0.2064468492942888</v>
      </c>
      <c r="AR5">
        <f t="shared" si="0"/>
        <v>0.20942730000198395</v>
      </c>
      <c r="AS5">
        <f t="shared" si="0"/>
        <v>0.2124077507096791</v>
      </c>
      <c r="AT5">
        <f t="shared" si="0"/>
        <v>0.21538820141737336</v>
      </c>
      <c r="AU5">
        <f t="shared" si="0"/>
        <v>0.21836865212506851</v>
      </c>
      <c r="AV5">
        <f t="shared" si="0"/>
        <v>0.22134910283276366</v>
      </c>
      <c r="AW5">
        <f t="shared" si="0"/>
        <v>0.2243295535404588</v>
      </c>
      <c r="AX5">
        <f t="shared" si="0"/>
        <v>0.22731000424815395</v>
      </c>
      <c r="AY5">
        <f t="shared" si="0"/>
        <v>0.23029045495584821</v>
      </c>
      <c r="AZ5">
        <f t="shared" si="0"/>
        <v>0.23327090566354336</v>
      </c>
    </row>
    <row r="6" spans="1:52" x14ac:dyDescent="0.2">
      <c r="A6" s="6" t="s">
        <v>29</v>
      </c>
      <c r="B6" s="28">
        <f>'Calculations 65plus'!B187</f>
        <v>3.8277511961722487E-2</v>
      </c>
      <c r="C6" s="28">
        <f>'Calculations 65plus'!C187</f>
        <v>3.9823092198724076E-2</v>
      </c>
      <c r="D6" s="28">
        <f>'Calculations 65plus'!D187</f>
        <v>4.1268898648999325E-2</v>
      </c>
      <c r="E6" s="28">
        <f>'Calculations 65plus'!E187</f>
        <v>4.2803650920412703E-2</v>
      </c>
      <c r="F6" s="28">
        <f>'Calculations 65plus'!F187</f>
        <v>4.4362731153716785E-2</v>
      </c>
      <c r="G6" s="28">
        <f>'Calculations 65plus'!G187</f>
        <v>4.6044387275707754E-2</v>
      </c>
      <c r="H6" s="28">
        <f>'Calculations 65plus'!H187</f>
        <v>4.7734113063624871E-2</v>
      </c>
      <c r="I6" s="28">
        <f>'Calculations 65plus'!I187</f>
        <v>4.9245770923627127E-2</v>
      </c>
      <c r="J6" s="28">
        <f>'Calculations 65plus'!J187</f>
        <v>5.0667665861250835E-2</v>
      </c>
      <c r="K6" s="28">
        <f>'Calculations 65plus'!K187</f>
        <v>5.2076373366214936E-2</v>
      </c>
      <c r="L6" s="28">
        <f>'Calculations 65plus'!L187</f>
        <v>5.40989342540951E-2</v>
      </c>
      <c r="M6" s="28">
        <f>'Calculations 65plus'!M187</f>
        <v>5.580476556736215E-2</v>
      </c>
      <c r="N6" s="28">
        <f>'Calculations 65plus'!N187</f>
        <v>5.7532160023851933E-2</v>
      </c>
      <c r="O6" s="28">
        <f>'Calculations 65plus'!O187</f>
        <v>5.9280623140775604E-2</v>
      </c>
      <c r="P6" s="28">
        <f>'Calculations 65plus'!P187</f>
        <v>6.1049650038588352E-2</v>
      </c>
      <c r="Q6" s="28">
        <f>'Calculations 65plus'!Q187</f>
        <v>6.2838726267733638E-2</v>
      </c>
      <c r="R6" s="28">
        <f>'Calculations 65plus'!R187</f>
        <v>6.4647328630117018E-2</v>
      </c>
      <c r="S6" s="28">
        <f>'Calculations 65plus'!S187</f>
        <v>6.6474925993363659E-2</v>
      </c>
      <c r="T6" s="28">
        <f>'Calculations 65plus'!T187</f>
        <v>6.8320980096015463E-2</v>
      </c>
      <c r="U6" s="28">
        <f>'Calculations 65plus'!U187</f>
        <v>7.0184946341949647E-2</v>
      </c>
      <c r="V6" s="28">
        <f>'Calculations 65plus'!V187</f>
        <v>7.2066274582411508E-2</v>
      </c>
      <c r="W6" s="28">
        <f>'Calculations 65plus'!W187</f>
        <v>7.3964409884167068E-2</v>
      </c>
      <c r="X6" s="28">
        <f>'Calculations 65plus'!X187</f>
        <v>7.5878793282405391E-2</v>
      </c>
      <c r="Y6" s="28">
        <f>'Calculations 65plus'!Y187</f>
        <v>7.7808862517132288E-2</v>
      </c>
      <c r="Z6" s="28">
        <f>'Calculations 65plus'!Z187</f>
        <v>7.9754052751910331E-2</v>
      </c>
      <c r="AA6" s="28">
        <f>'Calculations 65plus'!AA187</f>
        <v>8.1713797273917602E-2</v>
      </c>
      <c r="AB6" s="28">
        <f>'Calculations 65plus'!AB187</f>
        <v>8.3687528174402948E-2</v>
      </c>
      <c r="AC6" s="28">
        <f>'Calculations 65plus'!AC187</f>
        <v>8.5674677008730618E-2</v>
      </c>
      <c r="AD6" s="28">
        <f>'Calculations 65plus'!AD187</f>
        <v>8.7674675435303773E-2</v>
      </c>
      <c r="AE6" s="28">
        <f>'Calculations 65plus'!AE187</f>
        <v>8.9686955832765619E-2</v>
      </c>
      <c r="AF6" s="28">
        <f>'Calculations 65plus'!AF187</f>
        <v>9.1710951894971526E-2</v>
      </c>
      <c r="AG6">
        <f t="shared" si="1"/>
        <v>9.2190848454503982E-2</v>
      </c>
      <c r="AH6">
        <f t="shared" si="0"/>
        <v>9.397665105072095E-2</v>
      </c>
      <c r="AI6">
        <f t="shared" si="0"/>
        <v>9.5762453646937917E-2</v>
      </c>
      <c r="AJ6">
        <f t="shared" si="0"/>
        <v>9.7548256243154885E-2</v>
      </c>
      <c r="AK6">
        <f t="shared" si="0"/>
        <v>9.9334058839371853E-2</v>
      </c>
      <c r="AL6">
        <f t="shared" si="0"/>
        <v>0.10111986143558882</v>
      </c>
      <c r="AM6">
        <f t="shared" si="0"/>
        <v>0.10290566403180623</v>
      </c>
      <c r="AN6">
        <f t="shared" si="0"/>
        <v>0.1046914666280232</v>
      </c>
      <c r="AO6">
        <f t="shared" si="0"/>
        <v>0.10647726922424017</v>
      </c>
      <c r="AP6">
        <f t="shared" si="0"/>
        <v>0.10826307182045714</v>
      </c>
      <c r="AQ6">
        <f t="shared" si="0"/>
        <v>0.1100488744166741</v>
      </c>
      <c r="AR6">
        <f t="shared" si="0"/>
        <v>0.11183467701289107</v>
      </c>
      <c r="AS6">
        <f t="shared" si="0"/>
        <v>0.11362047960910848</v>
      </c>
      <c r="AT6">
        <f t="shared" si="0"/>
        <v>0.11540628220532545</v>
      </c>
      <c r="AU6">
        <f t="shared" si="0"/>
        <v>0.11719208480154242</v>
      </c>
      <c r="AV6">
        <f t="shared" si="0"/>
        <v>0.11897788739775939</v>
      </c>
      <c r="AW6">
        <f t="shared" si="0"/>
        <v>0.12076368999397635</v>
      </c>
      <c r="AX6">
        <f t="shared" si="0"/>
        <v>0.12254949259019332</v>
      </c>
      <c r="AY6">
        <f t="shared" si="0"/>
        <v>0.12433529518641073</v>
      </c>
      <c r="AZ6">
        <f t="shared" si="0"/>
        <v>0.1261210977826277</v>
      </c>
    </row>
    <row r="7" spans="1:52" x14ac:dyDescent="0.2">
      <c r="A7" s="6" t="s">
        <v>30</v>
      </c>
      <c r="B7" s="28">
        <f>'Calculations 65plus'!B188</f>
        <v>4.805725971370145E-2</v>
      </c>
      <c r="C7" s="28">
        <f>'Calculations 65plus'!C188</f>
        <v>4.9937340105761958E-2</v>
      </c>
      <c r="D7" s="28">
        <f>'Calculations 65plus'!D188</f>
        <v>5.1708979020042255E-2</v>
      </c>
      <c r="E7" s="28">
        <f>'Calculations 65plus'!E188</f>
        <v>5.3601331011915186E-2</v>
      </c>
      <c r="F7" s="28">
        <f>'Calculations 65plus'!F188</f>
        <v>5.5532026280964625E-2</v>
      </c>
      <c r="G7" s="28">
        <f>'Calculations 65plus'!G188</f>
        <v>5.761585183948878E-2</v>
      </c>
      <c r="H7" s="28">
        <f>'Calculations 65plus'!H188</f>
        <v>5.972169835694327E-2</v>
      </c>
      <c r="I7" s="28">
        <f>'Calculations 65plus'!I188</f>
        <v>6.1632520847793346E-2</v>
      </c>
      <c r="J7" s="28">
        <f>'Calculations 65plus'!J188</f>
        <v>6.3445816816058473E-2</v>
      </c>
      <c r="K7" s="28">
        <f>'Calculations 65plus'!K188</f>
        <v>6.5249546567837172E-2</v>
      </c>
      <c r="L7" s="28">
        <f>'Calculations 65plus'!L188</f>
        <v>6.767115516810715E-2</v>
      </c>
      <c r="M7" s="28">
        <f>'Calculations 65plus'!M188</f>
        <v>6.979104643613751E-2</v>
      </c>
      <c r="N7" s="28">
        <f>'Calculations 65plus'!N188</f>
        <v>7.1937759776383073E-2</v>
      </c>
      <c r="O7" s="28">
        <f>'Calculations 65plus'!O188</f>
        <v>7.4110553555129619E-2</v>
      </c>
      <c r="P7" s="28">
        <f>'Calculations 65plus'!P188</f>
        <v>7.6308669189852005E-2</v>
      </c>
      <c r="Q7" s="28">
        <f>'Calculations 65plus'!Q188</f>
        <v>7.8531332595730308E-2</v>
      </c>
      <c r="R7" s="28">
        <f>'Calculations 65plus'!R188</f>
        <v>8.0777755633125808E-2</v>
      </c>
      <c r="S7" s="28">
        <f>'Calculations 65plus'!S188</f>
        <v>8.3047137551306535E-2</v>
      </c>
      <c r="T7" s="28">
        <f>'Calculations 65plus'!T188</f>
        <v>8.5338666423897688E-2</v>
      </c>
      <c r="U7" s="28">
        <f>'Calculations 65plus'!U188</f>
        <v>8.7651520571754141E-2</v>
      </c>
      <c r="V7" s="28">
        <f>'Calculations 65plus'!V188</f>
        <v>8.9984869969170572E-2</v>
      </c>
      <c r="W7" s="28">
        <f>'Calculations 65plus'!W188</f>
        <v>9.2337877629579498E-2</v>
      </c>
      <c r="X7" s="28">
        <f>'Calculations 65plus'!X188</f>
        <v>9.470970096713667E-2</v>
      </c>
      <c r="Y7" s="28">
        <f>'Calculations 65plus'!Y188</f>
        <v>9.7099493130844483E-2</v>
      </c>
      <c r="Z7" s="28">
        <f>'Calculations 65plus'!Z188</f>
        <v>9.9506404308119578E-2</v>
      </c>
      <c r="AA7" s="28">
        <f>'Calculations 65plus'!AA188</f>
        <v>0.10192958299497543</v>
      </c>
      <c r="AB7" s="28">
        <f>'Calculations 65plus'!AB188</f>
        <v>0.10436817723024834</v>
      </c>
      <c r="AC7" s="28">
        <f>'Calculations 65plus'!AC188</f>
        <v>0.10682133579156251</v>
      </c>
      <c r="AD7" s="28">
        <f>'Calculations 65plus'!AD188</f>
        <v>0.10928820935098363</v>
      </c>
      <c r="AE7" s="28">
        <f>'Calculations 65plus'!AE188</f>
        <v>0.11176795158857065</v>
      </c>
      <c r="AF7" s="28">
        <f>'Calculations 65plus'!AF188</f>
        <v>0.11425972026228542</v>
      </c>
      <c r="AG7">
        <f t="shared" si="1"/>
        <v>0.11492650127902593</v>
      </c>
      <c r="AH7">
        <f t="shared" si="0"/>
        <v>0.11714218726484127</v>
      </c>
      <c r="AI7">
        <f t="shared" si="0"/>
        <v>0.11935787325065661</v>
      </c>
      <c r="AJ7">
        <f t="shared" si="0"/>
        <v>0.12157355923647195</v>
      </c>
      <c r="AK7">
        <f t="shared" si="0"/>
        <v>0.12378924522228729</v>
      </c>
      <c r="AL7">
        <f t="shared" si="0"/>
        <v>0.12600493120810263</v>
      </c>
      <c r="AM7">
        <f t="shared" si="0"/>
        <v>0.12822061719391797</v>
      </c>
      <c r="AN7">
        <f t="shared" si="0"/>
        <v>0.13043630317973332</v>
      </c>
      <c r="AO7">
        <f t="shared" si="0"/>
        <v>0.13265198916554866</v>
      </c>
      <c r="AP7">
        <f t="shared" si="0"/>
        <v>0.134867675151364</v>
      </c>
      <c r="AQ7">
        <f t="shared" si="0"/>
        <v>0.13708336113717934</v>
      </c>
      <c r="AR7">
        <f t="shared" si="0"/>
        <v>0.13929904712299468</v>
      </c>
      <c r="AS7">
        <f t="shared" si="0"/>
        <v>0.14151473310881002</v>
      </c>
      <c r="AT7">
        <f t="shared" si="0"/>
        <v>0.14373041909462536</v>
      </c>
      <c r="AU7">
        <f t="shared" si="0"/>
        <v>0.1459461050804407</v>
      </c>
      <c r="AV7">
        <f t="shared" si="0"/>
        <v>0.14816179106625604</v>
      </c>
      <c r="AW7">
        <f t="shared" si="0"/>
        <v>0.15037747705207138</v>
      </c>
      <c r="AX7">
        <f t="shared" si="0"/>
        <v>0.15259316303788673</v>
      </c>
      <c r="AY7">
        <f t="shared" si="0"/>
        <v>0.15480884902370207</v>
      </c>
      <c r="AZ7">
        <f t="shared" si="0"/>
        <v>0.15702453500951741</v>
      </c>
    </row>
    <row r="8" spans="1:52" x14ac:dyDescent="0.2">
      <c r="A8" s="6" t="s">
        <v>31</v>
      </c>
      <c r="B8" s="28">
        <f>'Calculations 65plus'!B189</f>
        <v>8.3521444695259586E-2</v>
      </c>
      <c r="C8" s="28">
        <f>'Calculations 65plus'!C189</f>
        <v>8.6249873930064197E-2</v>
      </c>
      <c r="D8" s="28">
        <f>'Calculations 65plus'!D189</f>
        <v>8.884981843986646E-2</v>
      </c>
      <c r="E8" s="28">
        <f>'Calculations 65plus'!E189</f>
        <v>9.1615286396128634E-2</v>
      </c>
      <c r="F8" s="28">
        <f>'Calculations 65plus'!F189</f>
        <v>9.4389727635748807E-2</v>
      </c>
      <c r="G8" s="28">
        <f>'Calculations 65plus'!G189</f>
        <v>9.729929832396475E-2</v>
      </c>
      <c r="H8" s="28">
        <f>'Calculations 65plus'!H189</f>
        <v>0.1002165079292144</v>
      </c>
      <c r="I8" s="28">
        <f>'Calculations 65plus'!I189</f>
        <v>0.10287610634666228</v>
      </c>
      <c r="J8" s="28">
        <f>'Calculations 65plus'!J189</f>
        <v>0.10542984851170009</v>
      </c>
      <c r="K8" s="28">
        <f>'Calculations 65plus'!K189</f>
        <v>0.10798198619979148</v>
      </c>
      <c r="L8" s="28">
        <f>'Calculations 65plus'!L189</f>
        <v>0.1113087569851242</v>
      </c>
      <c r="M8" s="28">
        <f>'Calculations 65plus'!M189</f>
        <v>0.11422014130410031</v>
      </c>
      <c r="N8" s="28">
        <f>'Calculations 65plus'!N189</f>
        <v>0.11715247819344968</v>
      </c>
      <c r="O8" s="28">
        <f>'Calculations 65plus'!O189</f>
        <v>0.12010448704544051</v>
      </c>
      <c r="P8" s="28">
        <f>'Calculations 65plus'!P189</f>
        <v>0.12307488541600498</v>
      </c>
      <c r="Q8" s="28">
        <f>'Calculations 65plus'!Q189</f>
        <v>0.12606239130795235</v>
      </c>
      <c r="R8" s="28">
        <f>'Calculations 65plus'!R189</f>
        <v>0.12906572538196848</v>
      </c>
      <c r="S8" s="28">
        <f>'Calculations 65plus'!S189</f>
        <v>0.13208361309004427</v>
      </c>
      <c r="T8" s="28">
        <f>'Calculations 65plus'!T189</f>
        <v>0.13511478672658778</v>
      </c>
      <c r="U8" s="28">
        <f>'Calculations 65plus'!U189</f>
        <v>0.13815798739311178</v>
      </c>
      <c r="V8" s="28">
        <f>'Calculations 65plus'!V189</f>
        <v>0.14121196687299292</v>
      </c>
      <c r="W8" s="28">
        <f>'Calculations 65plus'!W189</f>
        <v>0.14427548941339641</v>
      </c>
      <c r="X8" s="28">
        <f>'Calculations 65plus'!X189</f>
        <v>0.14734733341205239</v>
      </c>
      <c r="Y8" s="28">
        <f>'Calculations 65plus'!Y189</f>
        <v>0.15042629300713084</v>
      </c>
      <c r="Z8" s="28">
        <f>'Calculations 65plus'!Z189</f>
        <v>0.15351117956900237</v>
      </c>
      <c r="AA8" s="28">
        <f>'Calculations 65plus'!AA189</f>
        <v>0.15660082309319309</v>
      </c>
      <c r="AB8" s="28">
        <f>'Calculations 65plus'!AB189</f>
        <v>0.15969407349432979</v>
      </c>
      <c r="AC8" s="28">
        <f>'Calculations 65plus'!AC189</f>
        <v>0.16278980180133396</v>
      </c>
      <c r="AD8" s="28">
        <f>'Calculations 65plus'!AD189</f>
        <v>0.16588690125455297</v>
      </c>
      <c r="AE8" s="28">
        <f>'Calculations 65plus'!AE189</f>
        <v>0.16898428830591528</v>
      </c>
      <c r="AF8" s="28">
        <f>'Calculations 65plus'!AF189</f>
        <v>0.17208090352357028</v>
      </c>
      <c r="AG8">
        <f t="shared" si="1"/>
        <v>0.17414112532484349</v>
      </c>
      <c r="AH8">
        <f t="shared" si="0"/>
        <v>0.17710642911530794</v>
      </c>
      <c r="AI8">
        <f t="shared" si="0"/>
        <v>0.18007173290577327</v>
      </c>
      <c r="AJ8">
        <f t="shared" si="0"/>
        <v>0.18303703669623772</v>
      </c>
      <c r="AK8">
        <f t="shared" si="0"/>
        <v>0.18600234048670217</v>
      </c>
      <c r="AL8">
        <f t="shared" si="0"/>
        <v>0.1889676442771675</v>
      </c>
      <c r="AM8">
        <f t="shared" si="0"/>
        <v>0.19193294806763195</v>
      </c>
      <c r="AN8">
        <f t="shared" si="0"/>
        <v>0.19489825185809639</v>
      </c>
      <c r="AO8">
        <f t="shared" si="0"/>
        <v>0.19786355564856173</v>
      </c>
      <c r="AP8">
        <f t="shared" si="0"/>
        <v>0.20082885943902617</v>
      </c>
      <c r="AQ8">
        <f t="shared" si="0"/>
        <v>0.20379416322949062</v>
      </c>
      <c r="AR8">
        <f t="shared" si="0"/>
        <v>0.20675946701995596</v>
      </c>
      <c r="AS8">
        <f t="shared" si="0"/>
        <v>0.2097247708104204</v>
      </c>
      <c r="AT8">
        <f t="shared" si="0"/>
        <v>0.21269007460088485</v>
      </c>
      <c r="AU8">
        <f t="shared" si="0"/>
        <v>0.21565537839135018</v>
      </c>
      <c r="AV8">
        <f t="shared" si="0"/>
        <v>0.21862068218181463</v>
      </c>
      <c r="AW8">
        <f t="shared" si="0"/>
        <v>0.22158598597227908</v>
      </c>
      <c r="AX8">
        <f t="shared" si="0"/>
        <v>0.22455128976274441</v>
      </c>
      <c r="AY8">
        <f t="shared" si="0"/>
        <v>0.22751659355320886</v>
      </c>
      <c r="AZ8">
        <f t="shared" si="0"/>
        <v>0.2304818973436733</v>
      </c>
    </row>
    <row r="9" spans="1:52" x14ac:dyDescent="0.2">
      <c r="A9" s="6" t="s">
        <v>32</v>
      </c>
      <c r="B9" s="28">
        <f>'Calculations 65plus'!B190</f>
        <v>6.0465116279069808E-2</v>
      </c>
      <c r="C9" s="28">
        <f>'Calculations 65plus'!C190</f>
        <v>6.2673114798770385E-2</v>
      </c>
      <c r="D9" s="28">
        <f>'Calculations 65plus'!D190</f>
        <v>6.4753993020245232E-2</v>
      </c>
      <c r="E9" s="28">
        <f>'Calculations 65plus'!E190</f>
        <v>6.6964837434697291E-2</v>
      </c>
      <c r="F9" s="28">
        <f>'Calculations 65plus'!F190</f>
        <v>6.9201334324515293E-2</v>
      </c>
      <c r="G9" s="28">
        <f>'Calculations 65plus'!G190</f>
        <v>7.1586929426432216E-2</v>
      </c>
      <c r="H9" s="28">
        <f>'Calculations 65plus'!H190</f>
        <v>7.3983818355228881E-2</v>
      </c>
      <c r="I9" s="28">
        <f>'Calculations 65plus'!I190</f>
        <v>7.6136542059898712E-2</v>
      </c>
      <c r="J9" s="28">
        <f>'Calculations 65plus'!J190</f>
        <v>7.8177452452660473E-2</v>
      </c>
      <c r="K9" s="28">
        <f>'Calculations 65plus'!K190</f>
        <v>8.0216187469667577E-2</v>
      </c>
      <c r="L9" s="28">
        <f>'Calculations 65plus'!L190</f>
        <v>8.3028229320934122E-2</v>
      </c>
      <c r="M9" s="28">
        <f>'Calculations 65plus'!M190</f>
        <v>8.5432934129742455E-2</v>
      </c>
      <c r="N9" s="28">
        <f>'Calculations 65plus'!N190</f>
        <v>8.7862471803753325E-2</v>
      </c>
      <c r="O9" s="28">
        <f>'Calculations 65plus'!O190</f>
        <v>9.0315907816364033E-2</v>
      </c>
      <c r="P9" s="28">
        <f>'Calculations 65plus'!P190</f>
        <v>9.2792295830435828E-2</v>
      </c>
      <c r="Q9" s="28">
        <f>'Calculations 65plus'!Q190</f>
        <v>9.5290679436352305E-2</v>
      </c>
      <c r="R9" s="28">
        <f>'Calculations 65plus'!R190</f>
        <v>9.7810093866772141E-2</v>
      </c>
      <c r="S9" s="28">
        <f>'Calculations 65plus'!S190</f>
        <v>0.10034956768313101</v>
      </c>
      <c r="T9" s="28">
        <f>'Calculations 65plus'!T190</f>
        <v>0.10290812442927062</v>
      </c>
      <c r="U9" s="28">
        <f>'Calculations 65plus'!U190</f>
        <v>0.10548478424792586</v>
      </c>
      <c r="V9" s="28">
        <f>'Calculations 65plus'!V190</f>
        <v>0.10807856545614232</v>
      </c>
      <c r="W9" s="28">
        <f>'Calculations 65plus'!W190</f>
        <v>0.11068848607604617</v>
      </c>
      <c r="X9" s="28">
        <f>'Calculations 65plus'!X190</f>
        <v>0.11331356531775107</v>
      </c>
      <c r="Y9" s="28">
        <f>'Calculations 65plus'!Y190</f>
        <v>0.11595282501153308</v>
      </c>
      <c r="Z9" s="28">
        <f>'Calculations 65plus'!Z190</f>
        <v>0.11860529098675777</v>
      </c>
      <c r="AA9" s="28">
        <f>'Calculations 65plus'!AA190</f>
        <v>0.12126999439538781</v>
      </c>
      <c r="AB9" s="28">
        <f>'Calculations 65plus'!AB190</f>
        <v>0.12394597297823577</v>
      </c>
      <c r="AC9" s="28">
        <f>'Calculations 65plus'!AC190</f>
        <v>0.12663227227245819</v>
      </c>
      <c r="AD9" s="28">
        <f>'Calculations 65plus'!AD190</f>
        <v>0.12932794675910039</v>
      </c>
      <c r="AE9" s="28">
        <f>'Calculations 65plus'!AE190</f>
        <v>0.13203206094980813</v>
      </c>
      <c r="AF9" s="28">
        <f>'Calculations 65plus'!AF190</f>
        <v>0.13474369041211842</v>
      </c>
      <c r="AG9">
        <f t="shared" si="1"/>
        <v>0.13589943760929657</v>
      </c>
      <c r="AH9">
        <f t="shared" si="0"/>
        <v>0.13838503736955232</v>
      </c>
      <c r="AI9">
        <f t="shared" si="0"/>
        <v>0.14087063712980807</v>
      </c>
      <c r="AJ9">
        <f t="shared" si="0"/>
        <v>0.14335623689006471</v>
      </c>
      <c r="AK9">
        <f t="shared" si="0"/>
        <v>0.14584183665032047</v>
      </c>
      <c r="AL9">
        <f t="shared" si="0"/>
        <v>0.14832743641057622</v>
      </c>
      <c r="AM9">
        <f t="shared" si="0"/>
        <v>0.15081303617083286</v>
      </c>
      <c r="AN9">
        <f t="shared" si="0"/>
        <v>0.15329863593108861</v>
      </c>
      <c r="AO9">
        <f t="shared" si="0"/>
        <v>0.15578423569134436</v>
      </c>
      <c r="AP9">
        <f t="shared" si="0"/>
        <v>0.158269835451601</v>
      </c>
      <c r="AQ9">
        <f t="shared" si="0"/>
        <v>0.16075543521185676</v>
      </c>
      <c r="AR9">
        <f t="shared" si="0"/>
        <v>0.16324103497211251</v>
      </c>
      <c r="AS9">
        <f t="shared" si="0"/>
        <v>0.16572663473236826</v>
      </c>
      <c r="AT9">
        <f t="shared" si="0"/>
        <v>0.1682122344926249</v>
      </c>
      <c r="AU9">
        <f t="shared" si="0"/>
        <v>0.17069783425288065</v>
      </c>
      <c r="AV9">
        <f t="shared" si="0"/>
        <v>0.17318343401313641</v>
      </c>
      <c r="AW9">
        <f t="shared" si="0"/>
        <v>0.17566903377339305</v>
      </c>
      <c r="AX9">
        <f t="shared" si="0"/>
        <v>0.1781546335336488</v>
      </c>
      <c r="AY9">
        <f t="shared" si="0"/>
        <v>0.18064023329390455</v>
      </c>
      <c r="AZ9">
        <f t="shared" si="0"/>
        <v>0.18312583305416119</v>
      </c>
    </row>
    <row r="10" spans="1:52" x14ac:dyDescent="0.2">
      <c r="A10" s="6" t="s">
        <v>33</v>
      </c>
      <c r="B10" s="28">
        <f>'Calculations 65plus'!B191</f>
        <v>6.7415730337078664E-2</v>
      </c>
      <c r="C10" s="28">
        <f>'Calculations 65plus'!C191</f>
        <v>6.9861688615619061E-2</v>
      </c>
      <c r="D10" s="28">
        <f>'Calculations 65plus'!D191</f>
        <v>7.2167157317917285E-2</v>
      </c>
      <c r="E10" s="28">
        <f>'Calculations 65plus'!E191</f>
        <v>7.4611707075265071E-2</v>
      </c>
      <c r="F10" s="28">
        <f>'Calculations 65plus'!F191</f>
        <v>7.7052036083526357E-2</v>
      </c>
      <c r="G10" s="28">
        <f>'Calculations 65plus'!G191</f>
        <v>7.9556968647005691E-2</v>
      </c>
      <c r="H10" s="28">
        <f>'Calculations 65plus'!H191</f>
        <v>8.2079288576746068E-2</v>
      </c>
      <c r="I10" s="28">
        <f>'Calculations 65plus'!I191</f>
        <v>8.435355909753553E-2</v>
      </c>
      <c r="J10" s="28">
        <f>'Calculations 65plus'!J191</f>
        <v>8.6514710873172515E-2</v>
      </c>
      <c r="K10" s="28">
        <f>'Calculations 65plus'!K191</f>
        <v>8.8659557435667266E-2</v>
      </c>
      <c r="L10" s="28">
        <f>'Calculations 65plus'!L191</f>
        <v>9.1788099681518173E-2</v>
      </c>
      <c r="M10" s="28">
        <f>'Calculations 65plus'!M191</f>
        <v>9.4368942963319852E-2</v>
      </c>
      <c r="N10" s="28">
        <f>'Calculations 65plus'!N191</f>
        <v>9.6974821023245672E-2</v>
      </c>
      <c r="O10" s="28">
        <f>'Calculations 65plus'!O191</f>
        <v>9.9604690447523014E-2</v>
      </c>
      <c r="P10" s="28">
        <f>'Calculations 65plus'!P191</f>
        <v>0.10225749609502227</v>
      </c>
      <c r="Q10" s="28">
        <f>'Calculations 65plus'!Q191</f>
        <v>0.10493217308177234</v>
      </c>
      <c r="R10" s="28">
        <f>'Calculations 65plus'!R191</f>
        <v>0.10762764873581869</v>
      </c>
      <c r="S10" s="28">
        <f>'Calculations 65plus'!S191</f>
        <v>0.11034284451660883</v>
      </c>
      <c r="T10" s="28">
        <f>'Calculations 65plus'!T191</f>
        <v>0.11307667789348891</v>
      </c>
      <c r="U10" s="28">
        <f>'Calculations 65plus'!U191</f>
        <v>0.11582806417832309</v>
      </c>
      <c r="V10" s="28">
        <f>'Calculations 65plus'!V191</f>
        <v>0.11859591830766744</v>
      </c>
      <c r="W10" s="28">
        <f>'Calculations 65plus'!W191</f>
        <v>0.12137915657035797</v>
      </c>
      <c r="X10" s="28">
        <f>'Calculations 65plus'!X191</f>
        <v>0.12417669827681369</v>
      </c>
      <c r="Y10" s="28">
        <f>'Calculations 65plus'!Y191</f>
        <v>0.12698746736677941</v>
      </c>
      <c r="Z10" s="28">
        <f>'Calculations 65plus'!Z191</f>
        <v>0.12981039395266236</v>
      </c>
      <c r="AA10" s="28">
        <f>'Calculations 65plus'!AA191</f>
        <v>0.13264441579603581</v>
      </c>
      <c r="AB10" s="28">
        <f>'Calculations 65plus'!AB191</f>
        <v>0.1354884797152914</v>
      </c>
      <c r="AC10" s="28">
        <f>'Calculations 65plus'!AC191</f>
        <v>0.13834154292282297</v>
      </c>
      <c r="AD10" s="28">
        <f>'Calculations 65plus'!AD191</f>
        <v>0.14120257429050279</v>
      </c>
      <c r="AE10" s="28">
        <f>'Calculations 65plus'!AE191</f>
        <v>0.14407055554258497</v>
      </c>
      <c r="AF10" s="28">
        <f>'Calculations 65plus'!AF191</f>
        <v>0.14694448237551921</v>
      </c>
      <c r="AG10">
        <f t="shared" si="1"/>
        <v>0.14830295025371321</v>
      </c>
      <c r="AH10">
        <f t="shared" si="0"/>
        <v>0.15096157104014818</v>
      </c>
      <c r="AI10">
        <f t="shared" si="0"/>
        <v>0.15362019182658404</v>
      </c>
      <c r="AJ10">
        <f t="shared" si="0"/>
        <v>0.15627881261301901</v>
      </c>
      <c r="AK10">
        <f t="shared" si="0"/>
        <v>0.15893743339945399</v>
      </c>
      <c r="AL10">
        <f t="shared" si="0"/>
        <v>0.16159605418588985</v>
      </c>
      <c r="AM10">
        <f t="shared" si="0"/>
        <v>0.16425467497232482</v>
      </c>
      <c r="AN10">
        <f t="shared" si="0"/>
        <v>0.16691329575875979</v>
      </c>
      <c r="AO10">
        <f t="shared" si="0"/>
        <v>0.16957191654519566</v>
      </c>
      <c r="AP10">
        <f t="shared" si="0"/>
        <v>0.17223053733163063</v>
      </c>
      <c r="AQ10">
        <f t="shared" si="0"/>
        <v>0.1748891581180656</v>
      </c>
      <c r="AR10">
        <f t="shared" si="0"/>
        <v>0.17754777890450057</v>
      </c>
      <c r="AS10">
        <f t="shared" si="0"/>
        <v>0.18020639969093644</v>
      </c>
      <c r="AT10">
        <f t="shared" si="0"/>
        <v>0.18286502047737141</v>
      </c>
      <c r="AU10">
        <f t="shared" si="0"/>
        <v>0.18552364126380638</v>
      </c>
      <c r="AV10">
        <f t="shared" si="0"/>
        <v>0.18818226205024224</v>
      </c>
      <c r="AW10">
        <f t="shared" si="0"/>
        <v>0.19084088283667722</v>
      </c>
      <c r="AX10">
        <f t="shared" si="0"/>
        <v>0.19349950362311219</v>
      </c>
      <c r="AY10">
        <f t="shared" si="0"/>
        <v>0.19615812440954805</v>
      </c>
      <c r="AZ10">
        <f t="shared" si="0"/>
        <v>0.19881674519598302</v>
      </c>
    </row>
    <row r="11" spans="1:52" x14ac:dyDescent="0.2">
      <c r="A11" s="6" t="s">
        <v>34</v>
      </c>
      <c r="B11" s="28">
        <f>'Calculations 65plus'!B192</f>
        <v>3.6269430051813462E-2</v>
      </c>
      <c r="C11" s="28">
        <f>'Calculations 65plus'!C192</f>
        <v>3.7777482856404095E-2</v>
      </c>
      <c r="D11" s="28">
        <f>'Calculations 65plus'!D192</f>
        <v>3.9182022730849468E-2</v>
      </c>
      <c r="E11" s="28">
        <f>'Calculations 65plus'!E192</f>
        <v>4.0671947616253652E-2</v>
      </c>
      <c r="F11" s="28">
        <f>'Calculations 65plus'!F192</f>
        <v>4.2183298966466894E-2</v>
      </c>
      <c r="G11" s="28">
        <f>'Calculations 65plus'!G192</f>
        <v>4.3801011341348131E-2</v>
      </c>
      <c r="H11" s="28">
        <f>'Calculations 65plus'!H192</f>
        <v>4.5430019938301931E-2</v>
      </c>
      <c r="I11" s="28">
        <f>'Calculations 65plus'!I192</f>
        <v>4.6883235416837754E-2</v>
      </c>
      <c r="J11" s="28">
        <f>'Calculations 65plus'!J192</f>
        <v>4.8242761062906647E-2</v>
      </c>
      <c r="K11" s="28">
        <f>'Calculations 65plus'!K192</f>
        <v>4.9582664183331307E-2</v>
      </c>
      <c r="L11" s="28">
        <f>'Calculations 65plus'!L192</f>
        <v>5.1578779565127138E-2</v>
      </c>
      <c r="M11" s="28">
        <f>'Calculations 65plus'!M192</f>
        <v>5.3231404422449898E-2</v>
      </c>
      <c r="N11" s="28">
        <f>'Calculations 65plus'!N192</f>
        <v>5.4905564219742804E-2</v>
      </c>
      <c r="O11" s="28">
        <f>'Calculations 65plus'!O192</f>
        <v>5.6600796662508911E-2</v>
      </c>
      <c r="P11" s="28">
        <f>'Calculations 65plus'!P192</f>
        <v>5.831662878432791E-2</v>
      </c>
      <c r="Q11" s="28">
        <f>'Calculations 65plus'!Q192</f>
        <v>6.0052577723669731E-2</v>
      </c>
      <c r="R11" s="28">
        <f>'Calculations 65plus'!R192</f>
        <v>6.1808151497427362E-2</v>
      </c>
      <c r="S11" s="28">
        <f>'Calculations 65plus'!S192</f>
        <v>6.3582849769317898E-2</v>
      </c>
      <c r="T11" s="28">
        <f>'Calculations 65plus'!T192</f>
        <v>6.5376164611390175E-2</v>
      </c>
      <c r="U11" s="28">
        <f>'Calculations 65plus'!U192</f>
        <v>6.7187581256990647E-2</v>
      </c>
      <c r="V11" s="28">
        <f>'Calculations 65plus'!V192</f>
        <v>6.901657884363735E-2</v>
      </c>
      <c r="W11" s="28">
        <f>'Calculations 65plus'!W192</f>
        <v>7.086263114435358E-2</v>
      </c>
      <c r="X11" s="28">
        <f>'Calculations 65plus'!X192</f>
        <v>7.2725207286124791E-2</v>
      </c>
      <c r="Y11" s="28">
        <f>'Calculations 65plus'!Y192</f>
        <v>7.460377245424174E-2</v>
      </c>
      <c r="Z11" s="28">
        <f>'Calculations 65plus'!Z192</f>
        <v>7.649778858139869E-2</v>
      </c>
      <c r="AA11" s="28">
        <f>'Calculations 65plus'!AA192</f>
        <v>7.8406715020518464E-2</v>
      </c>
      <c r="AB11" s="28">
        <f>'Calculations 65plus'!AB192</f>
        <v>8.0330009200375807E-2</v>
      </c>
      <c r="AC11" s="28">
        <f>'Calculations 65plus'!AC192</f>
        <v>8.2267127263192644E-2</v>
      </c>
      <c r="AD11" s="28">
        <f>'Calculations 65plus'!AD192</f>
        <v>8.4217524683471642E-2</v>
      </c>
      <c r="AE11" s="28">
        <f>'Calculations 65plus'!AE192</f>
        <v>8.6180656867429831E-2</v>
      </c>
      <c r="AF11" s="28">
        <f>'Calculations 65plus'!AF192</f>
        <v>8.8155979732486747E-2</v>
      </c>
      <c r="AG11">
        <f t="shared" si="1"/>
        <v>8.8568847121923699E-2</v>
      </c>
      <c r="AH11">
        <f t="shared" si="0"/>
        <v>9.0302125140119038E-2</v>
      </c>
      <c r="AI11">
        <f t="shared" si="0"/>
        <v>9.2035403158314377E-2</v>
      </c>
      <c r="AJ11">
        <f t="shared" si="0"/>
        <v>9.3768681176509716E-2</v>
      </c>
      <c r="AK11">
        <f t="shared" si="0"/>
        <v>9.5501959194705055E-2</v>
      </c>
      <c r="AL11">
        <f t="shared" si="0"/>
        <v>9.7235237212900838E-2</v>
      </c>
      <c r="AM11">
        <f t="shared" si="0"/>
        <v>9.8968515231096177E-2</v>
      </c>
      <c r="AN11">
        <f t="shared" si="0"/>
        <v>0.10070179324929152</v>
      </c>
      <c r="AO11">
        <f t="shared" si="0"/>
        <v>0.10243507126748685</v>
      </c>
      <c r="AP11">
        <f t="shared" si="0"/>
        <v>0.10416834928568219</v>
      </c>
      <c r="AQ11">
        <f t="shared" si="0"/>
        <v>0.10590162730387798</v>
      </c>
      <c r="AR11">
        <f t="shared" si="0"/>
        <v>0.10763490532207332</v>
      </c>
      <c r="AS11">
        <f t="shared" si="0"/>
        <v>0.10936818334026865</v>
      </c>
      <c r="AT11">
        <f t="shared" si="0"/>
        <v>0.11110146135846399</v>
      </c>
      <c r="AU11">
        <f t="shared" si="0"/>
        <v>0.11283473937665933</v>
      </c>
      <c r="AV11">
        <f t="shared" si="0"/>
        <v>0.11456801739485467</v>
      </c>
      <c r="AW11">
        <f t="shared" si="0"/>
        <v>0.11630129541305045</v>
      </c>
      <c r="AX11">
        <f t="shared" si="0"/>
        <v>0.11803457343124579</v>
      </c>
      <c r="AY11">
        <f t="shared" si="0"/>
        <v>0.11976785144944113</v>
      </c>
      <c r="AZ11">
        <f t="shared" si="0"/>
        <v>0.12150112946763647</v>
      </c>
    </row>
    <row r="12" spans="1:52" x14ac:dyDescent="0.2">
      <c r="A12" s="6" t="s">
        <v>92</v>
      </c>
      <c r="B12" s="28">
        <f>'Calculations 65plus'!B193</f>
        <v>6.5351418002466105E-2</v>
      </c>
      <c r="C12" s="28">
        <f>'Calculations 65plus'!C193</f>
        <v>6.7741770706120419E-2</v>
      </c>
      <c r="D12" s="28">
        <f>'Calculations 65plus'!D193</f>
        <v>7.0010012926638068E-2</v>
      </c>
      <c r="E12" s="28">
        <f>'Calculations 65plus'!E193</f>
        <v>7.2418168869869098E-2</v>
      </c>
      <c r="F12" s="28">
        <f>'Calculations 65plus'!F193</f>
        <v>7.4820856635856928E-2</v>
      </c>
      <c r="G12" s="28">
        <f>'Calculations 65plus'!G193</f>
        <v>7.7290714868150534E-2</v>
      </c>
      <c r="H12" s="28">
        <f>'Calculations 65plus'!H193</f>
        <v>7.9774229411382125E-2</v>
      </c>
      <c r="I12" s="28">
        <f>'Calculations 65plus'!I193</f>
        <v>8.202511027854055E-2</v>
      </c>
      <c r="J12" s="28">
        <f>'Calculations 65plus'!J193</f>
        <v>8.4181383262419182E-2</v>
      </c>
      <c r="K12" s="28">
        <f>'Calculations 65plus'!K193</f>
        <v>8.6333704319013757E-2</v>
      </c>
      <c r="L12" s="28">
        <f>'Calculations 65plus'!L193</f>
        <v>8.9382536092895676E-2</v>
      </c>
      <c r="M12" s="28">
        <f>'Calculations 65plus'!M193</f>
        <v>9.1934717792519369E-2</v>
      </c>
      <c r="N12" s="28">
        <f>'Calculations 65plus'!N193</f>
        <v>9.4512858022429799E-2</v>
      </c>
      <c r="O12" s="28">
        <f>'Calculations 65plus'!O193</f>
        <v>9.7115931165457733E-2</v>
      </c>
      <c r="P12" s="28">
        <f>'Calculations 65plus'!P193</f>
        <v>9.9742897981723616E-2</v>
      </c>
      <c r="Q12" s="28">
        <f>'Calculations 65plus'!Q193</f>
        <v>0.10239270760424403</v>
      </c>
      <c r="R12" s="28">
        <f>'Calculations 65plus'!R193</f>
        <v>0.1050642995111661</v>
      </c>
      <c r="S12" s="28">
        <f>'Calculations 65plus'!S193</f>
        <v>0.10775660546847377</v>
      </c>
      <c r="T12" s="28">
        <f>'Calculations 65plus'!T193</f>
        <v>0.11046855143738325</v>
      </c>
      <c r="U12" s="28">
        <f>'Calculations 65plus'!U193</f>
        <v>0.11319905944106334</v>
      </c>
      <c r="V12" s="28">
        <f>'Calculations 65plus'!V193</f>
        <v>0.11594704938572346</v>
      </c>
      <c r="W12" s="28">
        <f>'Calculations 65plus'!W193</f>
        <v>0.11871144083153209</v>
      </c>
      <c r="X12" s="28">
        <f>'Calculations 65plus'!X193</f>
        <v>0.12149115470926528</v>
      </c>
      <c r="Y12" s="28">
        <f>'Calculations 65plus'!Y193</f>
        <v>0.12428511497900711</v>
      </c>
      <c r="Z12" s="28">
        <f>'Calculations 65plus'!Z193</f>
        <v>0.12709225022765661</v>
      </c>
      <c r="AA12" s="28">
        <f>'Calculations 65plus'!AA193</f>
        <v>0.12991149520241541</v>
      </c>
      <c r="AB12" s="28">
        <f>'Calculations 65plus'!AB193</f>
        <v>0.13274179227784877</v>
      </c>
      <c r="AC12" s="28">
        <f>'Calculations 65plus'!AC193</f>
        <v>0.13558209285452219</v>
      </c>
      <c r="AD12" s="28">
        <f>'Calculations 65plus'!AD193</f>
        <v>0.13843135868760376</v>
      </c>
      <c r="AE12" s="28">
        <f>'Calculations 65plus'!AE193</f>
        <v>0.1412885631442081</v>
      </c>
      <c r="AF12" s="28">
        <f>'Calculations 65plus'!AF193</f>
        <v>0.14415269238862577</v>
      </c>
      <c r="AG12">
        <f t="shared" si="1"/>
        <v>0.14541900895523696</v>
      </c>
      <c r="AH12">
        <f t="shared" si="0"/>
        <v>0.14805376044541063</v>
      </c>
      <c r="AI12">
        <f t="shared" si="0"/>
        <v>0.15068851193558341</v>
      </c>
      <c r="AJ12">
        <f t="shared" si="0"/>
        <v>0.15332326342575708</v>
      </c>
      <c r="AK12">
        <f t="shared" si="0"/>
        <v>0.15595801491593075</v>
      </c>
      <c r="AL12">
        <f t="shared" si="0"/>
        <v>0.15859276640610442</v>
      </c>
      <c r="AM12">
        <f t="shared" si="0"/>
        <v>0.16122751789627809</v>
      </c>
      <c r="AN12">
        <f t="shared" si="0"/>
        <v>0.16386226938645176</v>
      </c>
      <c r="AO12">
        <f t="shared" si="0"/>
        <v>0.16649702087662543</v>
      </c>
      <c r="AP12">
        <f t="shared" si="0"/>
        <v>0.1691317723667991</v>
      </c>
      <c r="AQ12">
        <f t="shared" si="0"/>
        <v>0.17176652385697277</v>
      </c>
      <c r="AR12">
        <f t="shared" si="0"/>
        <v>0.17440127534714556</v>
      </c>
      <c r="AS12">
        <f t="shared" si="0"/>
        <v>0.17703602683731923</v>
      </c>
      <c r="AT12">
        <f t="shared" si="0"/>
        <v>0.1796707783274929</v>
      </c>
      <c r="AU12">
        <f t="shared" si="0"/>
        <v>0.18230552981766657</v>
      </c>
      <c r="AV12">
        <f t="shared" si="0"/>
        <v>0.18494028130784024</v>
      </c>
      <c r="AW12">
        <f t="shared" si="0"/>
        <v>0.18757503279801391</v>
      </c>
      <c r="AX12">
        <f t="shared" si="0"/>
        <v>0.19020978428818758</v>
      </c>
      <c r="AY12">
        <f t="shared" si="0"/>
        <v>0.19284453577836125</v>
      </c>
      <c r="AZ12">
        <f t="shared" si="0"/>
        <v>0.19547928726853492</v>
      </c>
    </row>
    <row r="13" spans="1:52" x14ac:dyDescent="0.2">
      <c r="A13" s="6" t="s">
        <v>89</v>
      </c>
      <c r="B13" s="28">
        <f>'Calculations 65plus'!B194</f>
        <v>3.2983508245877063E-2</v>
      </c>
      <c r="C13" s="28">
        <f>'Calculations 65plus'!C194</f>
        <v>3.4471686600136685E-2</v>
      </c>
      <c r="D13" s="28">
        <f>'Calculations 65plus'!D194</f>
        <v>3.5844907836944495E-2</v>
      </c>
      <c r="E13" s="28">
        <f>'Calculations 65plus'!E194</f>
        <v>3.7300327251179662E-2</v>
      </c>
      <c r="F13" s="28">
        <f>'Calculations 65plus'!F194</f>
        <v>3.8777999029402023E-2</v>
      </c>
      <c r="G13" s="28">
        <f>'Calculations 65plus'!G194</f>
        <v>4.0344324164628846E-2</v>
      </c>
      <c r="H13" s="28">
        <f>'Calculations 65plus'!H194</f>
        <v>4.1932351768598275E-2</v>
      </c>
      <c r="I13" s="28">
        <f>'Calculations 65plus'!I194</f>
        <v>4.3322677215329113E-2</v>
      </c>
      <c r="J13" s="28">
        <f>'Calculations 65plus'!J194</f>
        <v>4.459976547895575E-2</v>
      </c>
      <c r="K13" s="28">
        <f>'Calculations 65plus'!K194</f>
        <v>4.5855893775898535E-2</v>
      </c>
      <c r="L13" s="28">
        <f>'Calculations 65plus'!L194</f>
        <v>4.7908556380895591E-2</v>
      </c>
      <c r="M13" s="28">
        <f>'Calculations 65plus'!M194</f>
        <v>4.9533482781503733E-2</v>
      </c>
      <c r="N13" s="28">
        <f>'Calculations 65plus'!N194</f>
        <v>5.1182533817787014E-2</v>
      </c>
      <c r="O13" s="28">
        <f>'Calculations 65plus'!O194</f>
        <v>5.2855286977200738E-2</v>
      </c>
      <c r="P13" s="28">
        <f>'Calculations 65plus'!P194</f>
        <v>5.4551304665335178E-2</v>
      </c>
      <c r="Q13" s="28">
        <f>'Calculations 65plus'!Q194</f>
        <v>5.627013498919009E-2</v>
      </c>
      <c r="R13" s="28">
        <f>'Calculations 65plus'!R194</f>
        <v>5.8011312550277035E-2</v>
      </c>
      <c r="S13" s="28">
        <f>'Calculations 65plus'!S194</f>
        <v>5.9774359245150302E-2</v>
      </c>
      <c r="T13" s="28">
        <f>'Calculations 65plus'!T194</f>
        <v>6.1558785071020021E-2</v>
      </c>
      <c r="U13" s="28">
        <f>'Calculations 65plus'!U194</f>
        <v>6.3364088934180635E-2</v>
      </c>
      <c r="V13" s="28">
        <f>'Calculations 65plus'!V194</f>
        <v>6.5189759459060456E-2</v>
      </c>
      <c r="W13" s="28">
        <f>'Calculations 65plus'!W194</f>
        <v>6.703527579577738E-2</v>
      </c>
      <c r="X13" s="28">
        <f>'Calculations 65plus'!X194</f>
        <v>6.8900108424181289E-2</v>
      </c>
      <c r="Y13" s="28">
        <f>'Calculations 65plus'!Y194</f>
        <v>7.0783719952451252E-2</v>
      </c>
      <c r="Z13" s="28">
        <f>'Calculations 65plus'!Z194</f>
        <v>7.2685565908414976E-2</v>
      </c>
      <c r="AA13" s="28">
        <f>'Calculations 65plus'!AA194</f>
        <v>7.4605095521855971E-2</v>
      </c>
      <c r="AB13" s="28">
        <f>'Calculations 65plus'!AB194</f>
        <v>7.6541752496178242E-2</v>
      </c>
      <c r="AC13" s="28">
        <f>'Calculations 65plus'!AC194</f>
        <v>7.8494975767902986E-2</v>
      </c>
      <c r="AD13" s="28">
        <f>'Calculations 65plus'!AD194</f>
        <v>8.0464200252573739E-2</v>
      </c>
      <c r="AE13" s="28">
        <f>'Calculations 65plus'!AE194</f>
        <v>8.2448857575755582E-2</v>
      </c>
      <c r="AF13" s="28">
        <f>'Calculations 65plus'!AF194</f>
        <v>8.4448376787920401E-2</v>
      </c>
      <c r="AG13">
        <f t="shared" si="1"/>
        <v>8.4645517346974675E-2</v>
      </c>
      <c r="AH13">
        <f t="shared" si="0"/>
        <v>8.6363198925673679E-2</v>
      </c>
      <c r="AI13">
        <f t="shared" si="0"/>
        <v>8.8080880504372683E-2</v>
      </c>
      <c r="AJ13">
        <f t="shared" si="0"/>
        <v>8.9798562083071243E-2</v>
      </c>
      <c r="AK13">
        <f t="shared" si="0"/>
        <v>9.1516243661770247E-2</v>
      </c>
      <c r="AL13">
        <f t="shared" si="0"/>
        <v>9.3233925240469251E-2</v>
      </c>
      <c r="AM13">
        <f t="shared" si="0"/>
        <v>9.4951606819168255E-2</v>
      </c>
      <c r="AN13">
        <f t="shared" si="0"/>
        <v>9.6669288397866815E-2</v>
      </c>
      <c r="AO13">
        <f t="shared" si="0"/>
        <v>9.8386969976565819E-2</v>
      </c>
      <c r="AP13">
        <f t="shared" si="0"/>
        <v>0.10010465155526482</v>
      </c>
      <c r="AQ13">
        <f t="shared" si="0"/>
        <v>0.10182233313396383</v>
      </c>
      <c r="AR13">
        <f t="shared" si="0"/>
        <v>0.10354001471266239</v>
      </c>
      <c r="AS13">
        <f t="shared" si="0"/>
        <v>0.10525769629136139</v>
      </c>
      <c r="AT13">
        <f t="shared" si="0"/>
        <v>0.1069753778700604</v>
      </c>
      <c r="AU13">
        <f t="shared" si="0"/>
        <v>0.10869305944875896</v>
      </c>
      <c r="AV13">
        <f t="shared" si="0"/>
        <v>0.11041074102745796</v>
      </c>
      <c r="AW13">
        <f t="shared" si="0"/>
        <v>0.11212842260615696</v>
      </c>
      <c r="AX13">
        <f t="shared" si="0"/>
        <v>0.11384610418485597</v>
      </c>
      <c r="AY13">
        <f t="shared" si="0"/>
        <v>0.11556378576355453</v>
      </c>
      <c r="AZ13">
        <f t="shared" si="0"/>
        <v>0.11728146734225353</v>
      </c>
    </row>
    <row r="14" spans="1:52" x14ac:dyDescent="0.2">
      <c r="A14" s="6" t="s">
        <v>35</v>
      </c>
      <c r="B14" s="28">
        <f>'Calculations 65plus'!B195</f>
        <v>4.0072859744990912E-2</v>
      </c>
      <c r="C14" s="28">
        <f>'Calculations 65plus'!C195</f>
        <v>4.1741930148556844E-2</v>
      </c>
      <c r="D14" s="28">
        <f>'Calculations 65plus'!D195</f>
        <v>4.3351019348967269E-2</v>
      </c>
      <c r="E14" s="28">
        <f>'Calculations 65plus'!E195</f>
        <v>4.5073916449007941E-2</v>
      </c>
      <c r="F14" s="28">
        <f>'Calculations 65plus'!F195</f>
        <v>4.6805946513169772E-2</v>
      </c>
      <c r="G14" s="28">
        <f>'Calculations 65plus'!G195</f>
        <v>4.8618298351807289E-2</v>
      </c>
      <c r="H14" s="28">
        <f>'Calculations 65plus'!H195</f>
        <v>5.0443190380806496E-2</v>
      </c>
      <c r="I14" s="28">
        <f>'Calculations 65plus'!I195</f>
        <v>5.2146068597642245E-2</v>
      </c>
      <c r="J14" s="28">
        <f>'Calculations 65plus'!J195</f>
        <v>5.3815079857708718E-2</v>
      </c>
      <c r="K14" s="28">
        <f>'Calculations 65plus'!K195</f>
        <v>5.5488408655443557E-2</v>
      </c>
      <c r="L14" s="28">
        <f>'Calculations 65plus'!L195</f>
        <v>5.763291963816345E-2</v>
      </c>
      <c r="M14" s="28">
        <f>'Calculations 65plus'!M195</f>
        <v>5.9546761724573176E-2</v>
      </c>
      <c r="N14" s="28">
        <f>'Calculations 65plus'!N195</f>
        <v>6.148844612676601E-2</v>
      </c>
      <c r="O14" s="28">
        <f>'Calculations 65plus'!O195</f>
        <v>6.3457372789542832E-2</v>
      </c>
      <c r="P14" s="28">
        <f>'Calculations 65plus'!P195</f>
        <v>6.5452921212949683E-2</v>
      </c>
      <c r="Q14" s="28">
        <f>'Calculations 65plus'!Q195</f>
        <v>6.747445170889739E-2</v>
      </c>
      <c r="R14" s="28">
        <f>'Calculations 65plus'!R195</f>
        <v>6.9521306674287089E-2</v>
      </c>
      <c r="S14" s="28">
        <f>'Calculations 65plus'!S195</f>
        <v>7.1592811876013268E-2</v>
      </c>
      <c r="T14" s="28">
        <f>'Calculations 65plus'!T195</f>
        <v>7.3688277743326633E-2</v>
      </c>
      <c r="U14" s="28">
        <f>'Calculations 65plus'!U195</f>
        <v>7.5807000663190044E-2</v>
      </c>
      <c r="V14" s="28">
        <f>'Calculations 65plus'!V195</f>
        <v>7.7948264274409013E-2</v>
      </c>
      <c r="W14" s="28">
        <f>'Calculations 65plus'!W195</f>
        <v>8.0111340756488514E-2</v>
      </c>
      <c r="X14" s="28">
        <f>'Calculations 65plus'!X195</f>
        <v>8.2295492109359436E-2</v>
      </c>
      <c r="Y14" s="28">
        <f>'Calculations 65plus'!Y195</f>
        <v>8.4499971420309419E-2</v>
      </c>
      <c r="Z14" s="28">
        <f>'Calculations 65plus'!Z195</f>
        <v>8.6724024114661166E-2</v>
      </c>
      <c r="AA14" s="28">
        <f>'Calculations 65plus'!AA195</f>
        <v>8.89668891869555E-2</v>
      </c>
      <c r="AB14" s="28">
        <f>'Calculations 65plus'!AB195</f>
        <v>9.1227800409616158E-2</v>
      </c>
      <c r="AC14" s="28">
        <f>'Calculations 65plus'!AC195</f>
        <v>9.3505987516300945E-2</v>
      </c>
      <c r="AD14" s="28">
        <f>'Calculations 65plus'!AD195</f>
        <v>9.5800677357366276E-2</v>
      </c>
      <c r="AE14" s="28">
        <f>'Calculations 65plus'!AE195</f>
        <v>9.8111095025103762E-2</v>
      </c>
      <c r="AF14" s="28">
        <f>'Calculations 65plus'!AF195</f>
        <v>0.10043646494663769</v>
      </c>
      <c r="AG14">
        <f t="shared" si="1"/>
        <v>0.10077438524525117</v>
      </c>
      <c r="AH14">
        <f t="shared" si="0"/>
        <v>0.10279285086476708</v>
      </c>
      <c r="AI14">
        <f t="shared" si="0"/>
        <v>0.10481131648428299</v>
      </c>
      <c r="AJ14">
        <f t="shared" si="0"/>
        <v>0.1068297821037989</v>
      </c>
      <c r="AK14">
        <f t="shared" si="0"/>
        <v>0.10884824772331392</v>
      </c>
      <c r="AL14">
        <f t="shared" si="0"/>
        <v>0.11086671334282983</v>
      </c>
      <c r="AM14">
        <f t="shared" si="0"/>
        <v>0.11288517896234573</v>
      </c>
      <c r="AN14">
        <f t="shared" si="0"/>
        <v>0.11490364458186164</v>
      </c>
      <c r="AO14">
        <f t="shared" si="0"/>
        <v>0.11692211020137755</v>
      </c>
      <c r="AP14">
        <f t="shared" si="0"/>
        <v>0.11894057582089257</v>
      </c>
      <c r="AQ14">
        <f t="shared" si="0"/>
        <v>0.12095904144040848</v>
      </c>
      <c r="AR14">
        <f t="shared" si="0"/>
        <v>0.12297750705992438</v>
      </c>
      <c r="AS14">
        <f t="shared" si="0"/>
        <v>0.12499597267944029</v>
      </c>
      <c r="AT14">
        <f t="shared" si="0"/>
        <v>0.12701443829895531</v>
      </c>
      <c r="AU14">
        <f t="shared" si="0"/>
        <v>0.12903290391847122</v>
      </c>
      <c r="AV14">
        <f t="shared" si="0"/>
        <v>0.13105136953798713</v>
      </c>
      <c r="AW14">
        <f t="shared" si="0"/>
        <v>0.13306983515750304</v>
      </c>
      <c r="AX14">
        <f t="shared" si="0"/>
        <v>0.13508830077701894</v>
      </c>
      <c r="AY14">
        <f t="shared" si="0"/>
        <v>0.13710676639653396</v>
      </c>
      <c r="AZ14">
        <f t="shared" si="0"/>
        <v>0.13912523201604987</v>
      </c>
    </row>
    <row r="15" spans="1:52" x14ac:dyDescent="0.2">
      <c r="A15" s="6" t="s">
        <v>98</v>
      </c>
      <c r="B15" s="28">
        <f>'Calculations 65plus'!B196</f>
        <v>7.3170731707317083E-2</v>
      </c>
      <c r="C15" s="28">
        <f>'Calculations 65plus'!C196</f>
        <v>7.5813760956884482E-2</v>
      </c>
      <c r="D15" s="28">
        <f>'Calculations 65plus'!D196</f>
        <v>7.8311565186207605E-2</v>
      </c>
      <c r="E15" s="28">
        <f>'Calculations 65plus'!E196</f>
        <v>8.0932590159912152E-2</v>
      </c>
      <c r="F15" s="28">
        <f>'Calculations 65plus'!F196</f>
        <v>8.3520408374324062E-2</v>
      </c>
      <c r="G15" s="28">
        <f>'Calculations 65plus'!G196</f>
        <v>8.6165805554742583E-2</v>
      </c>
      <c r="H15" s="28">
        <f>'Calculations 65plus'!H196</f>
        <v>8.8788579591601163E-2</v>
      </c>
      <c r="I15" s="28">
        <f>'Calculations 65plus'!I196</f>
        <v>9.1111437165195708E-2</v>
      </c>
      <c r="J15" s="28">
        <f>'Calculations 65plus'!J196</f>
        <v>9.3341058770661983E-2</v>
      </c>
      <c r="K15" s="28">
        <f>'Calculations 65plus'!K196</f>
        <v>9.5595345997241413E-2</v>
      </c>
      <c r="L15" s="28">
        <f>'Calculations 65plus'!L196</f>
        <v>9.8974530805328489E-2</v>
      </c>
      <c r="M15" s="28">
        <f>'Calculations 65plus'!M196</f>
        <v>0.10168734448389948</v>
      </c>
      <c r="N15" s="28">
        <f>'Calculations 65plus'!N196</f>
        <v>0.10442369027852752</v>
      </c>
      <c r="O15" s="28">
        <f>'Calculations 65plus'!O196</f>
        <v>0.10718242330100214</v>
      </c>
      <c r="P15" s="28">
        <f>'Calculations 65plus'!P196</f>
        <v>0.10996239100383952</v>
      </c>
      <c r="Q15" s="28">
        <f>'Calculations 65plus'!Q196</f>
        <v>0.11276243529947916</v>
      </c>
      <c r="R15" s="28">
        <f>'Calculations 65plus'!R196</f>
        <v>0.1155813946314324</v>
      </c>
      <c r="S15" s="28">
        <f>'Calculations 65plus'!S196</f>
        <v>0.11841810599175331</v>
      </c>
      <c r="T15" s="28">
        <f>'Calculations 65plus'!T196</f>
        <v>0.12127140687968981</v>
      </c>
      <c r="U15" s="28">
        <f>'Calculations 65plus'!U196</f>
        <v>0.12414013719690029</v>
      </c>
      <c r="V15" s="28">
        <f>'Calculations 65plus'!V196</f>
        <v>0.12702314107511856</v>
      </c>
      <c r="W15" s="28">
        <f>'Calculations 65plus'!W196</f>
        <v>0.1299192686326536</v>
      </c>
      <c r="X15" s="28">
        <f>'Calculations 65plus'!X196</f>
        <v>0.13282737765662114</v>
      </c>
      <c r="Y15" s="28">
        <f>'Calculations 65plus'!Y196</f>
        <v>0.13574633520828397</v>
      </c>
      <c r="Z15" s="28">
        <f>'Calculations 65plus'!Z196</f>
        <v>0.13867501914936142</v>
      </c>
      <c r="AA15" s="28">
        <f>'Calculations 65plus'!AA196</f>
        <v>0.14161231958762718</v>
      </c>
      <c r="AB15" s="28">
        <f>'Calculations 65plus'!AB196</f>
        <v>0.14455714024056299</v>
      </c>
      <c r="AC15" s="28">
        <f>'Calculations 65plus'!AC196</f>
        <v>0.14750839971626054</v>
      </c>
      <c r="AD15" s="28">
        <f>'Calculations 65plus'!AD196</f>
        <v>0.15046503271116601</v>
      </c>
      <c r="AE15" s="28">
        <f>'Calculations 65plus'!AE196</f>
        <v>0.15342599112464625</v>
      </c>
      <c r="AF15" s="28">
        <f>'Calculations 65plus'!AF196</f>
        <v>0.15639024509071514</v>
      </c>
      <c r="AG15">
        <f t="shared" si="1"/>
        <v>0.15800811369996737</v>
      </c>
      <c r="AH15">
        <f t="shared" si="0"/>
        <v>0.16078824698861638</v>
      </c>
      <c r="AI15">
        <f t="shared" si="0"/>
        <v>0.16356838027726539</v>
      </c>
      <c r="AJ15">
        <f t="shared" si="0"/>
        <v>0.1663485135659144</v>
      </c>
      <c r="AK15">
        <f t="shared" si="0"/>
        <v>0.1691286468545643</v>
      </c>
      <c r="AL15">
        <f t="shared" si="0"/>
        <v>0.17190878014321331</v>
      </c>
      <c r="AM15">
        <f t="shared" si="0"/>
        <v>0.17468891343186232</v>
      </c>
      <c r="AN15">
        <f t="shared" si="0"/>
        <v>0.17746904672051134</v>
      </c>
      <c r="AO15">
        <f t="shared" si="0"/>
        <v>0.18024918000916035</v>
      </c>
      <c r="AP15">
        <f t="shared" si="0"/>
        <v>0.18302931329781025</v>
      </c>
      <c r="AQ15">
        <f t="shared" si="0"/>
        <v>0.18580944658645926</v>
      </c>
      <c r="AR15">
        <f t="shared" si="0"/>
        <v>0.18858957987510827</v>
      </c>
      <c r="AS15">
        <f t="shared" si="0"/>
        <v>0.19136971316375728</v>
      </c>
      <c r="AT15">
        <f t="shared" si="0"/>
        <v>0.19414984645240629</v>
      </c>
      <c r="AU15">
        <f t="shared" si="0"/>
        <v>0.19692997974105619</v>
      </c>
      <c r="AV15">
        <f t="shared" si="0"/>
        <v>0.19971011302970521</v>
      </c>
      <c r="AW15">
        <f t="shared" si="0"/>
        <v>0.20249024631835422</v>
      </c>
      <c r="AX15">
        <f t="shared" si="0"/>
        <v>0.20527037960700323</v>
      </c>
      <c r="AY15">
        <f t="shared" si="0"/>
        <v>0.20805051289565313</v>
      </c>
      <c r="AZ15">
        <f t="shared" si="0"/>
        <v>0.21083064618430214</v>
      </c>
    </row>
    <row r="16" spans="1:52" x14ac:dyDescent="0.2">
      <c r="A16" s="6" t="s">
        <v>97</v>
      </c>
      <c r="B16" s="28">
        <f>'Calculations 65plus'!B197</f>
        <v>5.2264808362369332E-2</v>
      </c>
      <c r="C16" s="28">
        <f>'Calculations 65plus'!C197</f>
        <v>5.4257526679907374E-2</v>
      </c>
      <c r="D16" s="28">
        <f>'Calculations 65plus'!D197</f>
        <v>5.618839496947365E-2</v>
      </c>
      <c r="E16" s="28">
        <f>'Calculations 65plus'!E197</f>
        <v>5.8237462448528884E-2</v>
      </c>
      <c r="F16" s="28">
        <f>'Calculations 65plus'!F197</f>
        <v>6.0269381838198272E-2</v>
      </c>
      <c r="G16" s="28">
        <f>'Calculations 65plus'!G197</f>
        <v>6.2370620567644107E-2</v>
      </c>
      <c r="H16" s="28">
        <f>'Calculations 65plus'!H197</f>
        <v>6.4455784005995942E-2</v>
      </c>
      <c r="I16" s="28">
        <f>'Calculations 65plus'!I197</f>
        <v>6.6390685266520158E-2</v>
      </c>
      <c r="J16" s="28">
        <f>'Calculations 65plus'!J197</f>
        <v>6.8310023768406031E-2</v>
      </c>
      <c r="K16" s="28">
        <f>'Calculations 65plus'!K197</f>
        <v>7.0253139402597573E-2</v>
      </c>
      <c r="L16" s="28">
        <f>'Calculations 65plus'!L197</f>
        <v>7.2745967607766859E-2</v>
      </c>
      <c r="M16" s="28">
        <f>'Calculations 65plus'!M197</f>
        <v>7.493818638599492E-2</v>
      </c>
      <c r="N16" s="28">
        <f>'Calculations 65plus'!N197</f>
        <v>7.7155587380111704E-2</v>
      </c>
      <c r="O16" s="28">
        <f>'Calculations 65plus'!O197</f>
        <v>7.9397357073928601E-2</v>
      </c>
      <c r="P16" s="28">
        <f>'Calculations 65plus'!P197</f>
        <v>8.1662668153624385E-2</v>
      </c>
      <c r="Q16" s="28">
        <f>'Calculations 65plus'!Q197</f>
        <v>8.3950681098236377E-2</v>
      </c>
      <c r="R16" s="28">
        <f>'Calculations 65plus'!R197</f>
        <v>8.6260545754838866E-2</v>
      </c>
      <c r="S16" s="28">
        <f>'Calculations 65plus'!S197</f>
        <v>8.8591402893613072E-2</v>
      </c>
      <c r="T16" s="28">
        <f>'Calculations 65plus'!T197</f>
        <v>9.0942385738308637E-2</v>
      </c>
      <c r="U16" s="28">
        <f>'Calculations 65plus'!U197</f>
        <v>9.3312621467920326E-2</v>
      </c>
      <c r="V16" s="28">
        <f>'Calculations 65plus'!V197</f>
        <v>9.5701232685719367E-2</v>
      </c>
      <c r="W16" s="28">
        <f>'Calculations 65plus'!W197</f>
        <v>9.8107338852100115E-2</v>
      </c>
      <c r="X16" s="28">
        <f>'Calculations 65plus'!X197</f>
        <v>0.10053005767803684</v>
      </c>
      <c r="Y16" s="28">
        <f>'Calculations 65plus'!Y197</f>
        <v>0.10296850647626771</v>
      </c>
      <c r="Z16" s="28">
        <f>'Calculations 65plus'!Z197</f>
        <v>0.10542180346764717</v>
      </c>
      <c r="AA16" s="28">
        <f>'Calculations 65plus'!AA197</f>
        <v>0.10788906904042715</v>
      </c>
      <c r="AB16" s="28">
        <f>'Calculations 65plus'!AB197</f>
        <v>0.11036942696054131</v>
      </c>
      <c r="AC16" s="28">
        <f>'Calculations 65plus'!AC197</f>
        <v>0.1128620055312704</v>
      </c>
      <c r="AD16" s="28">
        <f>'Calculations 65plus'!AD197</f>
        <v>0.11536593870096049</v>
      </c>
      <c r="AE16" s="28">
        <f>'Calculations 65plus'!AE197</f>
        <v>0.11788036711774968</v>
      </c>
      <c r="AF16" s="28">
        <f>'Calculations 65plus'!AF197</f>
        <v>0.12040443913053471</v>
      </c>
      <c r="AG16">
        <f t="shared" si="1"/>
        <v>0.1212760095850598</v>
      </c>
      <c r="AH16">
        <f t="shared" si="0"/>
        <v>0.12355443877988126</v>
      </c>
      <c r="AI16">
        <f t="shared" si="0"/>
        <v>0.12583286797470361</v>
      </c>
      <c r="AJ16">
        <f t="shared" si="0"/>
        <v>0.12811129716952507</v>
      </c>
      <c r="AK16">
        <f t="shared" si="0"/>
        <v>0.13038972636434654</v>
      </c>
      <c r="AL16">
        <f t="shared" ref="AL16:AZ30" si="2">_xlfn.FORECAST.LINEAR(AL$1,$B16:$AF16,$B$1:$AF$1)</f>
        <v>0.13266815555916889</v>
      </c>
      <c r="AM16">
        <f t="shared" si="2"/>
        <v>0.13494658475399035</v>
      </c>
      <c r="AN16">
        <f t="shared" si="2"/>
        <v>0.1372250139488127</v>
      </c>
      <c r="AO16">
        <f t="shared" si="2"/>
        <v>0.13950344314363416</v>
      </c>
      <c r="AP16">
        <f t="shared" si="2"/>
        <v>0.14178187233845563</v>
      </c>
      <c r="AQ16">
        <f t="shared" si="2"/>
        <v>0.14406030153327798</v>
      </c>
      <c r="AR16">
        <f t="shared" si="2"/>
        <v>0.14633873072809944</v>
      </c>
      <c r="AS16">
        <f t="shared" si="2"/>
        <v>0.14861715992292091</v>
      </c>
      <c r="AT16">
        <f t="shared" si="2"/>
        <v>0.15089558911774326</v>
      </c>
      <c r="AU16">
        <f t="shared" si="2"/>
        <v>0.15317401831256472</v>
      </c>
      <c r="AV16">
        <f t="shared" si="2"/>
        <v>0.15545244750738618</v>
      </c>
      <c r="AW16">
        <f t="shared" si="2"/>
        <v>0.15773087670220853</v>
      </c>
      <c r="AX16">
        <f t="shared" si="2"/>
        <v>0.16000930589703</v>
      </c>
      <c r="AY16">
        <f t="shared" si="2"/>
        <v>0.16228773509185146</v>
      </c>
      <c r="AZ16">
        <f t="shared" si="2"/>
        <v>0.16456616428667381</v>
      </c>
    </row>
    <row r="17" spans="1:52" x14ac:dyDescent="0.2">
      <c r="A17" s="6" t="s">
        <v>101</v>
      </c>
      <c r="B17" s="28">
        <f>'Calculations 65plus'!B198</f>
        <v>4.2968750000000007E-2</v>
      </c>
      <c r="C17" s="28">
        <f>'Calculations 65plus'!C198</f>
        <v>4.4711021457233609E-2</v>
      </c>
      <c r="D17" s="28">
        <f>'Calculations 65plus'!D198</f>
        <v>4.6421322212023726E-2</v>
      </c>
      <c r="E17" s="28">
        <f>'Calculations 65plus'!E198</f>
        <v>4.8253730953070742E-2</v>
      </c>
      <c r="F17" s="28">
        <f>'Calculations 65plus'!F198</f>
        <v>5.0085272702767872E-2</v>
      </c>
      <c r="G17" s="28">
        <f>'Calculations 65plus'!G198</f>
        <v>5.199783758174141E-2</v>
      </c>
      <c r="H17" s="28">
        <f>'Calculations 65plus'!H198</f>
        <v>5.3910580986908957E-2</v>
      </c>
      <c r="I17" s="28">
        <f>'Calculations 65plus'!I198</f>
        <v>5.5709345460804763E-2</v>
      </c>
      <c r="J17" s="28">
        <f>'Calculations 65plus'!J198</f>
        <v>5.750672350763298E-2</v>
      </c>
      <c r="K17" s="28">
        <f>'Calculations 65plus'!K198</f>
        <v>5.9338799127837932E-2</v>
      </c>
      <c r="L17" s="28">
        <f>'Calculations 65plus'!L198</f>
        <v>6.1537092671009597E-2</v>
      </c>
      <c r="M17" s="28">
        <f>'Calculations 65plus'!M198</f>
        <v>6.3558874954485464E-2</v>
      </c>
      <c r="N17" s="28">
        <f>'Calculations 65plus'!N198</f>
        <v>6.5609593601684807E-2</v>
      </c>
      <c r="O17" s="28">
        <f>'Calculations 65plus'!O198</f>
        <v>6.7688579087994874E-2</v>
      </c>
      <c r="P17" s="28">
        <f>'Calculations 65plus'!P198</f>
        <v>6.979513973222097E-2</v>
      </c>
      <c r="Q17" s="28">
        <f>'Calculations 65plus'!Q198</f>
        <v>7.192856313702771E-2</v>
      </c>
      <c r="R17" s="28">
        <f>'Calculations 65plus'!R198</f>
        <v>7.4088117648253779E-2</v>
      </c>
      <c r="S17" s="28">
        <f>'Calculations 65plus'!S198</f>
        <v>7.6273053827549259E-2</v>
      </c>
      <c r="T17" s="28">
        <f>'Calculations 65plus'!T198</f>
        <v>7.84826059329162E-2</v>
      </c>
      <c r="U17" s="28">
        <f>'Calculations 65plus'!U198</f>
        <v>8.0715993401914071E-2</v>
      </c>
      <c r="V17" s="28">
        <f>'Calculations 65plus'!V198</f>
        <v>8.2972422332471624E-2</v>
      </c>
      <c r="W17" s="28">
        <f>'Calculations 65plus'!W198</f>
        <v>8.5251086956455113E-2</v>
      </c>
      <c r="X17" s="28">
        <f>'Calculations 65plus'!X198</f>
        <v>8.7551171101376044E-2</v>
      </c>
      <c r="Y17" s="28">
        <f>'Calculations 65plus'!Y198</f>
        <v>8.9871849635858342E-2</v>
      </c>
      <c r="Z17" s="28">
        <f>'Calculations 65plus'!Z198</f>
        <v>9.2212289894739799E-2</v>
      </c>
      <c r="AA17" s="28">
        <f>'Calculations 65plus'!AA198</f>
        <v>9.4571653079948845E-2</v>
      </c>
      <c r="AB17" s="28">
        <f>'Calculations 65plus'!AB198</f>
        <v>9.6949095633567711E-2</v>
      </c>
      <c r="AC17" s="28">
        <f>'Calculations 65plus'!AC198</f>
        <v>9.9343770579774324E-2</v>
      </c>
      <c r="AD17" s="28">
        <f>'Calculations 65plus'!AD198</f>
        <v>0.1017548288326318</v>
      </c>
      <c r="AE17" s="28">
        <f>'Calculations 65plus'!AE198</f>
        <v>0.10418142046698095</v>
      </c>
      <c r="AF17" s="28">
        <f>'Calculations 65plus'!AF198</f>
        <v>0.10662269594997185</v>
      </c>
      <c r="AG17">
        <f t="shared" si="1"/>
        <v>0.10703260526854308</v>
      </c>
      <c r="AH17">
        <f t="shared" si="1"/>
        <v>0.10916193486708359</v>
      </c>
      <c r="AI17">
        <f t="shared" si="1"/>
        <v>0.1112912644656241</v>
      </c>
      <c r="AJ17">
        <f t="shared" si="1"/>
        <v>0.1134205940641646</v>
      </c>
      <c r="AK17">
        <f t="shared" si="1"/>
        <v>0.11554992366270422</v>
      </c>
      <c r="AL17">
        <f t="shared" si="1"/>
        <v>0.11767925326124473</v>
      </c>
      <c r="AM17">
        <f t="shared" si="1"/>
        <v>0.11980858285978524</v>
      </c>
      <c r="AN17">
        <f t="shared" si="1"/>
        <v>0.12193791245832575</v>
      </c>
      <c r="AO17">
        <f t="shared" si="1"/>
        <v>0.12406724205686537</v>
      </c>
      <c r="AP17">
        <f t="shared" si="1"/>
        <v>0.12619657165540588</v>
      </c>
      <c r="AQ17">
        <f t="shared" si="1"/>
        <v>0.12832590125394638</v>
      </c>
      <c r="AR17">
        <f t="shared" si="1"/>
        <v>0.13045523085248689</v>
      </c>
      <c r="AS17">
        <f t="shared" si="1"/>
        <v>0.13258456045102651</v>
      </c>
      <c r="AT17">
        <f t="shared" si="1"/>
        <v>0.13471389004956702</v>
      </c>
      <c r="AU17">
        <f t="shared" si="1"/>
        <v>0.13684321964810753</v>
      </c>
      <c r="AV17">
        <f t="shared" si="1"/>
        <v>0.13897254924664804</v>
      </c>
      <c r="AW17">
        <f t="shared" si="2"/>
        <v>0.14110187884518766</v>
      </c>
      <c r="AX17">
        <f t="shared" si="2"/>
        <v>0.14323120844372816</v>
      </c>
      <c r="AY17">
        <f t="shared" si="2"/>
        <v>0.14536053804226867</v>
      </c>
      <c r="AZ17">
        <f t="shared" si="2"/>
        <v>0.14748986764080918</v>
      </c>
    </row>
    <row r="18" spans="1:52" x14ac:dyDescent="0.2">
      <c r="A18" s="6" t="s">
        <v>104</v>
      </c>
      <c r="B18" s="28">
        <f>'Calculations 65plus'!B199</f>
        <v>2.8571428571428574E-2</v>
      </c>
      <c r="C18" s="28">
        <f>'Calculations 65plus'!C199</f>
        <v>2.9982151053967506E-2</v>
      </c>
      <c r="D18" s="28">
        <f>'Calculations 65plus'!D199</f>
        <v>3.1317744332189056E-2</v>
      </c>
      <c r="E18" s="28">
        <f>'Calculations 65plus'!E199</f>
        <v>3.2741637197198324E-2</v>
      </c>
      <c r="F18" s="28">
        <f>'Calculations 65plus'!F199</f>
        <v>3.4174825470451718E-2</v>
      </c>
      <c r="G18" s="28">
        <f>'Calculations 65plus'!G199</f>
        <v>3.5662530607978936E-2</v>
      </c>
      <c r="H18" s="28">
        <f>'Calculations 65plus'!H199</f>
        <v>3.7167330497605046E-2</v>
      </c>
      <c r="I18" s="28">
        <f>'Calculations 65plus'!I199</f>
        <v>3.8538100745751577E-2</v>
      </c>
      <c r="J18" s="28">
        <f>'Calculations 65plus'!J199</f>
        <v>3.9854800679786133E-2</v>
      </c>
      <c r="K18" s="28">
        <f>'Calculations 65plus'!K199</f>
        <v>4.1166294870270487E-2</v>
      </c>
      <c r="L18" s="28">
        <f>'Calculations 65plus'!L199</f>
        <v>4.3104408773108345E-2</v>
      </c>
      <c r="M18" s="28">
        <f>'Calculations 65plus'!M199</f>
        <v>4.4713569616568569E-2</v>
      </c>
      <c r="N18" s="28">
        <f>'Calculations 65plus'!N199</f>
        <v>4.6351537984886407E-2</v>
      </c>
      <c r="O18" s="28">
        <f>'Calculations 65plus'!O199</f>
        <v>4.8017950893991961E-2</v>
      </c>
      <c r="P18" s="28">
        <f>'Calculations 65plus'!P199</f>
        <v>4.9712422147320696E-2</v>
      </c>
      <c r="Q18" s="28">
        <f>'Calculations 65plus'!Q199</f>
        <v>5.1434543123615263E-2</v>
      </c>
      <c r="R18" s="28">
        <f>'Calculations 65plus'!R199</f>
        <v>5.3183883600169374E-2</v>
      </c>
      <c r="S18" s="28">
        <f>'Calculations 65plus'!S199</f>
        <v>5.4959992608211689E-2</v>
      </c>
      <c r="T18" s="28">
        <f>'Calculations 65plus'!T199</f>
        <v>5.6762399317093121E-2</v>
      </c>
      <c r="U18" s="28">
        <f>'Calculations 65plus'!U199</f>
        <v>5.8590613943938469E-2</v>
      </c>
      <c r="V18" s="28">
        <f>'Calculations 65plus'!V199</f>
        <v>6.0444128685423551E-2</v>
      </c>
      <c r="W18" s="28">
        <f>'Calculations 65plus'!W199</f>
        <v>6.2322418668358352E-2</v>
      </c>
      <c r="X18" s="28">
        <f>'Calculations 65plus'!X199</f>
        <v>6.4224942915800734E-2</v>
      </c>
      <c r="Y18" s="28">
        <f>'Calculations 65plus'!Y199</f>
        <v>6.6151145325469882E-2</v>
      </c>
      <c r="Z18" s="28">
        <f>'Calculations 65plus'!Z199</f>
        <v>6.8100455657296055E-2</v>
      </c>
      <c r="AA18" s="28">
        <f>'Calculations 65plus'!AA199</f>
        <v>7.0072290527021325E-2</v>
      </c>
      <c r="AB18" s="28">
        <f>'Calculations 65plus'!AB199</f>
        <v>7.2066054402850951E-2</v>
      </c>
      <c r="AC18" s="28">
        <f>'Calculations 65plus'!AC199</f>
        <v>7.408114060225969E-2</v>
      </c>
      <c r="AD18" s="28">
        <f>'Calculations 65plus'!AD199</f>
        <v>7.6116932286159511E-2</v>
      </c>
      <c r="AE18" s="28">
        <f>'Calculations 65plus'!AE199</f>
        <v>7.8172803447755693E-2</v>
      </c>
      <c r="AF18" s="28">
        <f>'Calculations 65plus'!AF199</f>
        <v>8.0248119893542288E-2</v>
      </c>
      <c r="AG18">
        <f t="shared" si="1"/>
        <v>8.0108724029392508E-2</v>
      </c>
      <c r="AH18">
        <f t="shared" si="1"/>
        <v>8.1833243881133555E-2</v>
      </c>
      <c r="AI18">
        <f t="shared" si="1"/>
        <v>8.3557763732875046E-2</v>
      </c>
      <c r="AJ18">
        <f t="shared" si="1"/>
        <v>8.5282283584616536E-2</v>
      </c>
      <c r="AK18">
        <f t="shared" si="1"/>
        <v>8.7006803436357583E-2</v>
      </c>
      <c r="AL18">
        <f t="shared" si="1"/>
        <v>8.8731323288099073E-2</v>
      </c>
      <c r="AM18">
        <f t="shared" si="1"/>
        <v>9.045584313984012E-2</v>
      </c>
      <c r="AN18">
        <f t="shared" si="1"/>
        <v>9.218036299158161E-2</v>
      </c>
      <c r="AO18">
        <f t="shared" si="1"/>
        <v>9.3904882843323101E-2</v>
      </c>
      <c r="AP18">
        <f t="shared" si="1"/>
        <v>9.5629402695064147E-2</v>
      </c>
      <c r="AQ18">
        <f t="shared" si="1"/>
        <v>9.7353922546805638E-2</v>
      </c>
      <c r="AR18">
        <f t="shared" si="1"/>
        <v>9.9078442398547129E-2</v>
      </c>
      <c r="AS18">
        <f t="shared" si="1"/>
        <v>0.10080296225028818</v>
      </c>
      <c r="AT18">
        <f t="shared" si="1"/>
        <v>0.10252748210202967</v>
      </c>
      <c r="AU18">
        <f t="shared" si="1"/>
        <v>0.10425200195377071</v>
      </c>
      <c r="AV18">
        <f t="shared" si="1"/>
        <v>0.1059765218055122</v>
      </c>
      <c r="AW18">
        <f t="shared" si="2"/>
        <v>0.10770104165725369</v>
      </c>
      <c r="AX18">
        <f t="shared" si="2"/>
        <v>0.10942556150899474</v>
      </c>
      <c r="AY18">
        <f t="shared" si="2"/>
        <v>0.11115008136073623</v>
      </c>
      <c r="AZ18">
        <f t="shared" si="2"/>
        <v>0.11287460121247728</v>
      </c>
    </row>
    <row r="19" spans="1:52" x14ac:dyDescent="0.2">
      <c r="A19" s="6" t="s">
        <v>36</v>
      </c>
      <c r="B19" s="28">
        <f>'Calculations 65plus'!B200</f>
        <v>5.6862745098039187E-2</v>
      </c>
      <c r="C19" s="28">
        <f>'Calculations 65plus'!C200</f>
        <v>5.9011978986917471E-2</v>
      </c>
      <c r="D19" s="28">
        <f>'Calculations 65plus'!D200</f>
        <v>6.1076595258194859E-2</v>
      </c>
      <c r="E19" s="28">
        <f>'Calculations 65plus'!E200</f>
        <v>6.3283198458925577E-2</v>
      </c>
      <c r="F19" s="28">
        <f>'Calculations 65plus'!F200</f>
        <v>6.5495662988447972E-2</v>
      </c>
      <c r="G19" s="28">
        <f>'Calculations 65plus'!G200</f>
        <v>6.779383744304722E-2</v>
      </c>
      <c r="H19" s="28">
        <f>'Calculations 65plus'!H200</f>
        <v>7.0107640881052077E-2</v>
      </c>
      <c r="I19" s="28">
        <f>'Calculations 65plus'!I200</f>
        <v>7.2259837414710357E-2</v>
      </c>
      <c r="J19" s="28">
        <f>'Calculations 65plus'!J200</f>
        <v>7.4360292262996591E-2</v>
      </c>
      <c r="K19" s="28">
        <f>'Calculations 65plus'!K200</f>
        <v>7.6460712041063889E-2</v>
      </c>
      <c r="L19" s="28">
        <f>'Calculations 65plus'!L200</f>
        <v>7.9162528492512929E-2</v>
      </c>
      <c r="M19" s="28">
        <f>'Calculations 65plus'!M200</f>
        <v>8.1557898013056421E-2</v>
      </c>
      <c r="N19" s="28">
        <f>'Calculations 65plus'!N200</f>
        <v>8.3981665684326315E-2</v>
      </c>
      <c r="O19" s="28">
        <f>'Calculations 65plus'!O200</f>
        <v>8.6432908206224318E-2</v>
      </c>
      <c r="P19" s="28">
        <f>'Calculations 65plus'!P200</f>
        <v>8.8910683255221945E-2</v>
      </c>
      <c r="Q19" s="28">
        <f>'Calculations 65plus'!Q200</f>
        <v>9.1414031388107719E-2</v>
      </c>
      <c r="R19" s="28">
        <f>'Calculations 65plus'!R200</f>
        <v>9.3941977943598529E-2</v>
      </c>
      <c r="S19" s="28">
        <f>'Calculations 65plus'!S200</f>
        <v>9.6493534935126676E-2</v>
      </c>
      <c r="T19" s="28">
        <f>'Calculations 65plus'!T200</f>
        <v>9.906770292840042E-2</v>
      </c>
      <c r="U19" s="28">
        <f>'Calculations 65plus'!U200</f>
        <v>0.1016634728976669</v>
      </c>
      <c r="V19" s="28">
        <f>'Calculations 65plus'!V200</f>
        <v>0.10427982805493893</v>
      </c>
      <c r="W19" s="28">
        <f>'Calculations 65plus'!W200</f>
        <v>0.10691574564680358</v>
      </c>
      <c r="X19" s="28">
        <f>'Calculations 65plus'!X200</f>
        <v>0.1095701987138096</v>
      </c>
      <c r="Y19" s="28">
        <f>'Calculations 65plus'!Y200</f>
        <v>0.11224215780780913</v>
      </c>
      <c r="Z19" s="28">
        <f>'Calculations 65plus'!Z200</f>
        <v>0.11493059266302187</v>
      </c>
      <c r="AA19" s="28">
        <f>'Calculations 65plus'!AA200</f>
        <v>0.11763447381698386</v>
      </c>
      <c r="AB19" s="28">
        <f>'Calculations 65plus'!AB200</f>
        <v>0.12035277417794167</v>
      </c>
      <c r="AC19" s="28">
        <f>'Calculations 65plus'!AC200</f>
        <v>0.12308447053564793</v>
      </c>
      <c r="AD19" s="28">
        <f>'Calculations 65plus'!AD200</f>
        <v>0.12582854501290205</v>
      </c>
      <c r="AE19" s="28">
        <f>'Calculations 65plus'!AE200</f>
        <v>0.12858398645556746</v>
      </c>
      <c r="AF19" s="28">
        <f>'Calculations 65plus'!AF200</f>
        <v>0.13134979175917252</v>
      </c>
      <c r="AG19">
        <f t="shared" si="1"/>
        <v>0.13227084182159032</v>
      </c>
      <c r="AH19">
        <f t="shared" si="1"/>
        <v>0.1347633511507178</v>
      </c>
      <c r="AI19">
        <f t="shared" si="1"/>
        <v>0.13725586047984439</v>
      </c>
      <c r="AJ19">
        <f t="shared" si="1"/>
        <v>0.13974836980897187</v>
      </c>
      <c r="AK19">
        <f t="shared" si="1"/>
        <v>0.14224087913809935</v>
      </c>
      <c r="AL19">
        <f t="shared" si="1"/>
        <v>0.14473338846722594</v>
      </c>
      <c r="AM19">
        <f t="shared" si="1"/>
        <v>0.14722589779635342</v>
      </c>
      <c r="AN19">
        <f t="shared" si="1"/>
        <v>0.1497184071254809</v>
      </c>
      <c r="AO19">
        <f t="shared" si="1"/>
        <v>0.15221091645460749</v>
      </c>
      <c r="AP19">
        <f t="shared" si="1"/>
        <v>0.15470342578373497</v>
      </c>
      <c r="AQ19">
        <f t="shared" si="1"/>
        <v>0.15719593511286156</v>
      </c>
      <c r="AR19">
        <f t="shared" si="1"/>
        <v>0.15968844444198904</v>
      </c>
      <c r="AS19">
        <f t="shared" si="1"/>
        <v>0.16218095377111652</v>
      </c>
      <c r="AT19">
        <f t="shared" si="1"/>
        <v>0.16467346310024311</v>
      </c>
      <c r="AU19">
        <f t="shared" si="1"/>
        <v>0.16716597242937059</v>
      </c>
      <c r="AV19">
        <f t="shared" si="1"/>
        <v>0.16965848175849807</v>
      </c>
      <c r="AW19">
        <f t="shared" si="2"/>
        <v>0.17215099108762466</v>
      </c>
      <c r="AX19">
        <f t="shared" si="2"/>
        <v>0.17464350041675214</v>
      </c>
      <c r="AY19">
        <f t="shared" si="2"/>
        <v>0.17713600974587962</v>
      </c>
      <c r="AZ19">
        <f t="shared" si="2"/>
        <v>0.17962851907500621</v>
      </c>
    </row>
    <row r="20" spans="1:52" x14ac:dyDescent="0.2">
      <c r="A20" s="6" t="s">
        <v>37</v>
      </c>
      <c r="B20" s="28">
        <f>'Calculations 65plus'!B201</f>
        <v>5.8710298363811371E-2</v>
      </c>
      <c r="C20" s="28">
        <f>'Calculations 65plus'!C201</f>
        <v>6.0902760291078946E-2</v>
      </c>
      <c r="D20" s="28">
        <f>'Calculations 65plus'!D201</f>
        <v>6.2974814392030024E-2</v>
      </c>
      <c r="E20" s="28">
        <f>'Calculations 65plus'!E201</f>
        <v>6.5178578481540919E-2</v>
      </c>
      <c r="F20" s="28">
        <f>'Calculations 65plus'!F201</f>
        <v>6.7387791129843125E-2</v>
      </c>
      <c r="G20" s="28">
        <f>'Calculations 65plus'!G201</f>
        <v>6.9675820400216706E-2</v>
      </c>
      <c r="H20" s="28">
        <f>'Calculations 65plus'!H201</f>
        <v>7.1982300105329092E-2</v>
      </c>
      <c r="I20" s="28">
        <f>'Calculations 65plus'!I201</f>
        <v>7.408515035197108E-2</v>
      </c>
      <c r="J20" s="28">
        <f>'Calculations 65plus'!J201</f>
        <v>7.609445691641295E-2</v>
      </c>
      <c r="K20" s="28">
        <f>'Calculations 65plus'!K201</f>
        <v>7.8083608791375936E-2</v>
      </c>
      <c r="L20" s="28">
        <f>'Calculations 65plus'!L201</f>
        <v>8.0884058379633528E-2</v>
      </c>
      <c r="M20" s="28">
        <f>'Calculations 65plus'!M201</f>
        <v>8.3248973558258846E-2</v>
      </c>
      <c r="N20" s="28">
        <f>'Calculations 65plus'!N201</f>
        <v>8.5639488583655124E-2</v>
      </c>
      <c r="O20" s="28">
        <f>'Calculations 65plus'!O201</f>
        <v>8.8054700619119505E-2</v>
      </c>
      <c r="P20" s="28">
        <f>'Calculations 65plus'!P201</f>
        <v>9.0493692971350514E-2</v>
      </c>
      <c r="Q20" s="28">
        <f>'Calculations 65plus'!Q201</f>
        <v>9.2955536824298829E-2</v>
      </c>
      <c r="R20" s="28">
        <f>'Calculations 65plus'!R201</f>
        <v>9.5439292956338656E-2</v>
      </c>
      <c r="S20" s="28">
        <f>'Calculations 65plus'!S201</f>
        <v>9.7944013435511568E-2</v>
      </c>
      <c r="T20" s="28">
        <f>'Calculations 65plus'!T201</f>
        <v>0.10046874328790215</v>
      </c>
      <c r="U20" s="28">
        <f>'Calculations 65plus'!U201</f>
        <v>0.10301252213453939</v>
      </c>
      <c r="V20" s="28">
        <f>'Calculations 65plus'!V201</f>
        <v>0.10557438579255322</v>
      </c>
      <c r="W20" s="28">
        <f>'Calculations 65plus'!W201</f>
        <v>0.1081533678366494</v>
      </c>
      <c r="X20" s="28">
        <f>'Calculations 65plus'!X201</f>
        <v>0.11074850111732848</v>
      </c>
      <c r="Y20" s="28">
        <f>'Calculations 65plus'!Y201</f>
        <v>0.11335881923261426</v>
      </c>
      <c r="Z20" s="28">
        <f>'Calculations 65plus'!Z201</f>
        <v>0.11598335795040875</v>
      </c>
      <c r="AA20" s="28">
        <f>'Calculations 65plus'!AA201</f>
        <v>0.11862115657893821</v>
      </c>
      <c r="AB20" s="28">
        <f>'Calculations 65plus'!AB201</f>
        <v>0.12127125928309261</v>
      </c>
      <c r="AC20" s="28">
        <f>'Calculations 65plus'!AC201</f>
        <v>0.12393271634479862</v>
      </c>
      <c r="AD20" s="28">
        <f>'Calculations 65plus'!AD201</f>
        <v>0.12660458536588548</v>
      </c>
      <c r="AE20" s="28">
        <f>'Calculations 65plus'!AE201</f>
        <v>0.12928593241222111</v>
      </c>
      <c r="AF20" s="28">
        <f>'Calculations 65plus'!AF201</f>
        <v>0.13197583309819863</v>
      </c>
      <c r="AG20">
        <f t="shared" si="1"/>
        <v>0.13302775329398475</v>
      </c>
      <c r="AH20">
        <f t="shared" si="1"/>
        <v>0.13547761989706242</v>
      </c>
      <c r="AI20">
        <f t="shared" si="1"/>
        <v>0.13792748650014008</v>
      </c>
      <c r="AJ20">
        <f t="shared" si="1"/>
        <v>0.14037735310321775</v>
      </c>
      <c r="AK20">
        <f t="shared" si="1"/>
        <v>0.1428272197062963</v>
      </c>
      <c r="AL20">
        <f t="shared" si="1"/>
        <v>0.14527708630937397</v>
      </c>
      <c r="AM20">
        <f t="shared" si="1"/>
        <v>0.14772695291245164</v>
      </c>
      <c r="AN20">
        <f t="shared" si="1"/>
        <v>0.1501768195155293</v>
      </c>
      <c r="AO20">
        <f t="shared" si="1"/>
        <v>0.15262668611860786</v>
      </c>
      <c r="AP20">
        <f t="shared" si="1"/>
        <v>0.15507655272168552</v>
      </c>
      <c r="AQ20">
        <f t="shared" si="1"/>
        <v>0.15752641932476319</v>
      </c>
      <c r="AR20">
        <f t="shared" si="1"/>
        <v>0.15997628592784086</v>
      </c>
      <c r="AS20">
        <f t="shared" si="1"/>
        <v>0.16242615253091852</v>
      </c>
      <c r="AT20">
        <f t="shared" si="1"/>
        <v>0.16487601913399708</v>
      </c>
      <c r="AU20">
        <f t="shared" si="1"/>
        <v>0.16732588573707474</v>
      </c>
      <c r="AV20">
        <f t="shared" si="1"/>
        <v>0.16977575234015241</v>
      </c>
      <c r="AW20">
        <f t="shared" si="2"/>
        <v>0.17222561894323007</v>
      </c>
      <c r="AX20">
        <f t="shared" si="2"/>
        <v>0.17467548554630863</v>
      </c>
      <c r="AY20">
        <f t="shared" si="2"/>
        <v>0.17712535214938629</v>
      </c>
      <c r="AZ20">
        <f t="shared" si="2"/>
        <v>0.17957521875246396</v>
      </c>
    </row>
    <row r="21" spans="1:52" x14ac:dyDescent="0.2">
      <c r="A21" s="6" t="s">
        <v>38</v>
      </c>
      <c r="B21" s="28">
        <f>'Calculations 65plus'!B202</f>
        <v>5.5999999999999994E-2</v>
      </c>
      <c r="C21" s="28">
        <f>'Calculations 65plus'!C202</f>
        <v>5.8085757495679791E-2</v>
      </c>
      <c r="D21" s="28">
        <f>'Calculations 65plus'!D202</f>
        <v>6.0058488892218057E-2</v>
      </c>
      <c r="E21" s="28">
        <f>'Calculations 65plus'!E202</f>
        <v>6.2162603656408945E-2</v>
      </c>
      <c r="F21" s="28">
        <f>'Calculations 65plus'!F202</f>
        <v>6.4291140162598778E-2</v>
      </c>
      <c r="G21" s="28">
        <f>'Calculations 65plus'!G202</f>
        <v>6.6545737610208849E-2</v>
      </c>
      <c r="H21" s="28">
        <f>'Calculations 65plus'!H202</f>
        <v>6.882182500316418E-2</v>
      </c>
      <c r="I21" s="28">
        <f>'Calculations 65plus'!I202</f>
        <v>7.0886463744677677E-2</v>
      </c>
      <c r="J21" s="28">
        <f>'Calculations 65plus'!J202</f>
        <v>7.2848769761002741E-2</v>
      </c>
      <c r="K21" s="28">
        <f>'Calculations 65plus'!K202</f>
        <v>7.4800561707564633E-2</v>
      </c>
      <c r="L21" s="28">
        <f>'Calculations 65plus'!L202</f>
        <v>7.746645888791312E-2</v>
      </c>
      <c r="M21" s="28">
        <f>'Calculations 65plus'!M202</f>
        <v>7.9765140306472068E-2</v>
      </c>
      <c r="N21" s="28">
        <f>'Calculations 65plus'!N202</f>
        <v>8.2089645931783195E-2</v>
      </c>
      <c r="O21" s="28">
        <f>'Calculations 65plus'!O202</f>
        <v>8.4439121732461681E-2</v>
      </c>
      <c r="P21" s="28">
        <f>'Calculations 65plus'!P202</f>
        <v>8.6812699115906916E-2</v>
      </c>
      <c r="Q21" s="28">
        <f>'Calculations 65plus'!Q202</f>
        <v>8.9209496556864845E-2</v>
      </c>
      <c r="R21" s="28">
        <f>'Calculations 65plus'!R202</f>
        <v>9.1628621214902742E-2</v>
      </c>
      <c r="S21" s="28">
        <f>'Calculations 65plus'!S202</f>
        <v>9.4069170535809793E-2</v>
      </c>
      <c r="T21" s="28">
        <f>'Calculations 65plus'!T202</f>
        <v>9.6530233832195667E-2</v>
      </c>
      <c r="U21" s="28">
        <f>'Calculations 65plus'!U202</f>
        <v>9.9010893838853586E-2</v>
      </c>
      <c r="V21" s="28">
        <f>'Calculations 65plus'!V202</f>
        <v>0.10151022823874051</v>
      </c>
      <c r="W21" s="28">
        <f>'Calculations 65plus'!W202</f>
        <v>0.1040273111557239</v>
      </c>
      <c r="X21" s="28">
        <f>'Calculations 65plus'!X202</f>
        <v>0.10656121461056289</v>
      </c>
      <c r="Y21" s="28">
        <f>'Calculations 65plus'!Y202</f>
        <v>0.10911100993689407</v>
      </c>
      <c r="Z21" s="28">
        <f>'Calculations 65plus'!Z202</f>
        <v>0.11167576915430714</v>
      </c>
      <c r="AA21" s="28">
        <f>'Calculations 65plus'!AA202</f>
        <v>0.11425456629591121</v>
      </c>
      <c r="AB21" s="28">
        <f>'Calculations 65plus'!AB202</f>
        <v>0.11684647868809349</v>
      </c>
      <c r="AC21" s="28">
        <f>'Calculations 65plus'!AC202</f>
        <v>0.11945058818048818</v>
      </c>
      <c r="AD21" s="28">
        <f>'Calculations 65plus'!AD202</f>
        <v>0.1220659823244597</v>
      </c>
      <c r="AE21" s="28">
        <f>'Calculations 65plus'!AE202</f>
        <v>0.12469175549870183</v>
      </c>
      <c r="AF21" s="28">
        <f>'Calculations 65plus'!AF202</f>
        <v>0.12732700998083693</v>
      </c>
      <c r="AG21">
        <f t="shared" si="1"/>
        <v>0.12828253034439996</v>
      </c>
      <c r="AH21">
        <f t="shared" si="1"/>
        <v>0.13066904989404726</v>
      </c>
      <c r="AI21">
        <f t="shared" si="1"/>
        <v>0.13305556944369457</v>
      </c>
      <c r="AJ21">
        <f t="shared" si="1"/>
        <v>0.13544208899334187</v>
      </c>
      <c r="AK21">
        <f t="shared" si="1"/>
        <v>0.13782860854298917</v>
      </c>
      <c r="AL21">
        <f t="shared" si="1"/>
        <v>0.14021512809263648</v>
      </c>
      <c r="AM21">
        <f t="shared" si="1"/>
        <v>0.14260164764228289</v>
      </c>
      <c r="AN21">
        <f t="shared" si="1"/>
        <v>0.1449881671919302</v>
      </c>
      <c r="AO21">
        <f t="shared" si="1"/>
        <v>0.1473746867415775</v>
      </c>
      <c r="AP21">
        <f t="shared" si="1"/>
        <v>0.1497612062912248</v>
      </c>
      <c r="AQ21">
        <f t="shared" si="1"/>
        <v>0.15214772584087211</v>
      </c>
      <c r="AR21">
        <f t="shared" si="1"/>
        <v>0.15453424539051852</v>
      </c>
      <c r="AS21">
        <f t="shared" si="1"/>
        <v>0.15692076494016582</v>
      </c>
      <c r="AT21">
        <f t="shared" si="1"/>
        <v>0.15930728448981313</v>
      </c>
      <c r="AU21">
        <f t="shared" si="1"/>
        <v>0.16169380403946043</v>
      </c>
      <c r="AV21">
        <f t="shared" si="1"/>
        <v>0.16408032358910773</v>
      </c>
      <c r="AW21">
        <f t="shared" si="2"/>
        <v>0.16646684313875504</v>
      </c>
      <c r="AX21">
        <f t="shared" si="2"/>
        <v>0.16885336268840145</v>
      </c>
      <c r="AY21">
        <f t="shared" si="2"/>
        <v>0.17123988223804876</v>
      </c>
      <c r="AZ21">
        <f t="shared" si="2"/>
        <v>0.17362640178769606</v>
      </c>
    </row>
    <row r="22" spans="1:52" x14ac:dyDescent="0.2">
      <c r="A22" s="6" t="s">
        <v>39</v>
      </c>
      <c r="B22" s="28">
        <f>'Calculations 65plus'!B203</f>
        <v>6.6130473637176043E-2</v>
      </c>
      <c r="C22" s="28">
        <f>'Calculations 65plus'!C203</f>
        <v>6.8533452438041653E-2</v>
      </c>
      <c r="D22" s="28">
        <f>'Calculations 65plus'!D203</f>
        <v>7.0831945592518958E-2</v>
      </c>
      <c r="E22" s="28">
        <f>'Calculations 65plus'!E203</f>
        <v>7.3267183380777479E-2</v>
      </c>
      <c r="F22" s="28">
        <f>'Calculations 65plus'!F203</f>
        <v>7.5691670776852196E-2</v>
      </c>
      <c r="G22" s="28">
        <f>'Calculations 65plus'!G203</f>
        <v>7.8201943837240051E-2</v>
      </c>
      <c r="H22" s="28">
        <f>'Calculations 65plus'!H203</f>
        <v>8.0708654904570423E-2</v>
      </c>
      <c r="I22" s="28">
        <f>'Calculations 65plus'!I203</f>
        <v>8.2968505282345714E-2</v>
      </c>
      <c r="J22" s="28">
        <f>'Calculations 65plus'!J203</f>
        <v>8.515134911724194E-2</v>
      </c>
      <c r="K22" s="28">
        <f>'Calculations 65plus'!K203</f>
        <v>8.7361362754358199E-2</v>
      </c>
      <c r="L22" s="28">
        <f>'Calculations 65plus'!L203</f>
        <v>9.0413905097766978E-2</v>
      </c>
      <c r="M22" s="28">
        <f>'Calculations 65plus'!M203</f>
        <v>9.2991392414091781E-2</v>
      </c>
      <c r="N22" s="28">
        <f>'Calculations 65plus'!N203</f>
        <v>9.5594701433029616E-2</v>
      </c>
      <c r="O22" s="28">
        <f>'Calculations 65plus'!O203</f>
        <v>9.8222784179044259E-2</v>
      </c>
      <c r="P22" s="28">
        <f>'Calculations 65plus'!P203</f>
        <v>0.10087457966021496</v>
      </c>
      <c r="Q22" s="28">
        <f>'Calculations 65plus'!Q203</f>
        <v>0.10354901590053107</v>
      </c>
      <c r="R22" s="28">
        <f>'Calculations 65plus'!R203</f>
        <v>0.10624501194564376</v>
      </c>
      <c r="S22" s="28">
        <f>'Calculations 65plus'!S203</f>
        <v>0.1089614798358835</v>
      </c>
      <c r="T22" s="28">
        <f>'Calculations 65plus'!T203</f>
        <v>0.11169732654075011</v>
      </c>
      <c r="U22" s="28">
        <f>'Calculations 65plus'!U203</f>
        <v>0.11445145584951477</v>
      </c>
      <c r="V22" s="28">
        <f>'Calculations 65plus'!V203</f>
        <v>0.11722277021299815</v>
      </c>
      <c r="W22" s="28">
        <f>'Calculations 65plus'!W203</f>
        <v>0.12001017253202687</v>
      </c>
      <c r="X22" s="28">
        <f>'Calculations 65plus'!X203</f>
        <v>0.12281256788852128</v>
      </c>
      <c r="Y22" s="28">
        <f>'Calculations 65plus'!Y203</f>
        <v>0.12562886521560457</v>
      </c>
      <c r="Z22" s="28">
        <f>'Calculations 65plus'!Z203</f>
        <v>0.12845797890356656</v>
      </c>
      <c r="AA22" s="28">
        <f>'Calculations 65plus'!AA203</f>
        <v>0.13129883033895176</v>
      </c>
      <c r="AB22" s="28">
        <f>'Calculations 65plus'!AB203</f>
        <v>0.13415034937446468</v>
      </c>
      <c r="AC22" s="28">
        <f>'Calculations 65plus'!AC203</f>
        <v>0.13701147572780789</v>
      </c>
      <c r="AD22" s="28">
        <f>'Calculations 65plus'!AD203</f>
        <v>0.1398811603079613</v>
      </c>
      <c r="AE22" s="28">
        <f>'Calculations 65plus'!AE203</f>
        <v>0.14275836646780829</v>
      </c>
      <c r="AF22" s="28">
        <f>'Calculations 65plus'!AF203</f>
        <v>0.14564207118238057</v>
      </c>
      <c r="AG22">
        <f t="shared" si="1"/>
        <v>0.14695232816813686</v>
      </c>
      <c r="AH22">
        <f t="shared" si="1"/>
        <v>0.14961119786669119</v>
      </c>
      <c r="AI22">
        <f t="shared" si="1"/>
        <v>0.15227006756524464</v>
      </c>
      <c r="AJ22">
        <f t="shared" si="1"/>
        <v>0.15492893726379808</v>
      </c>
      <c r="AK22">
        <f t="shared" si="1"/>
        <v>0.15758780696235153</v>
      </c>
      <c r="AL22">
        <f t="shared" si="1"/>
        <v>0.16024667666090497</v>
      </c>
      <c r="AM22">
        <f t="shared" si="1"/>
        <v>0.16290554635945842</v>
      </c>
      <c r="AN22">
        <f t="shared" si="1"/>
        <v>0.16556441605801275</v>
      </c>
      <c r="AO22">
        <f t="shared" si="1"/>
        <v>0.1682232857565662</v>
      </c>
      <c r="AP22">
        <f t="shared" si="1"/>
        <v>0.17088215545511964</v>
      </c>
      <c r="AQ22">
        <f t="shared" si="1"/>
        <v>0.17354102515367309</v>
      </c>
      <c r="AR22">
        <f t="shared" si="1"/>
        <v>0.17619989485222654</v>
      </c>
      <c r="AS22">
        <f t="shared" si="1"/>
        <v>0.17885876455077998</v>
      </c>
      <c r="AT22">
        <f t="shared" si="1"/>
        <v>0.18151763424933431</v>
      </c>
      <c r="AU22">
        <f t="shared" si="1"/>
        <v>0.18417650394788776</v>
      </c>
      <c r="AV22">
        <f t="shared" si="1"/>
        <v>0.18683537364644121</v>
      </c>
      <c r="AW22">
        <f t="shared" si="2"/>
        <v>0.18949424334499465</v>
      </c>
      <c r="AX22">
        <f t="shared" si="2"/>
        <v>0.1921531130435481</v>
      </c>
      <c r="AY22">
        <f t="shared" si="2"/>
        <v>0.19481198274210154</v>
      </c>
      <c r="AZ22">
        <f t="shared" si="2"/>
        <v>0.19747085244065499</v>
      </c>
    </row>
    <row r="23" spans="1:52" x14ac:dyDescent="0.2">
      <c r="A23" s="6" t="s">
        <v>40</v>
      </c>
      <c r="B23" s="28">
        <f>'Calculations 65plus'!B204</f>
        <v>2.9272151898734187E-2</v>
      </c>
      <c r="C23" s="28">
        <f>'Calculations 65plus'!C204</f>
        <v>3.0639426723019312E-2</v>
      </c>
      <c r="D23" s="28">
        <f>'Calculations 65plus'!D204</f>
        <v>3.1926928418088522E-2</v>
      </c>
      <c r="E23" s="28">
        <f>'Calculations 65plus'!E204</f>
        <v>3.3303927278054521E-2</v>
      </c>
      <c r="F23" s="28">
        <f>'Calculations 65plus'!F204</f>
        <v>3.4708554498856396E-2</v>
      </c>
      <c r="G23" s="28">
        <f>'Calculations 65plus'!G204</f>
        <v>3.6213262960854121E-2</v>
      </c>
      <c r="H23" s="28">
        <f>'Calculations 65plus'!H204</f>
        <v>3.7741713582346438E-2</v>
      </c>
      <c r="I23" s="28">
        <f>'Calculations 65plus'!I204</f>
        <v>3.9121406168675522E-2</v>
      </c>
      <c r="J23" s="28">
        <f>'Calculations 65plus'!J204</f>
        <v>4.0424683690656091E-2</v>
      </c>
      <c r="K23" s="28">
        <f>'Calculations 65plus'!K204</f>
        <v>4.1720630903938481E-2</v>
      </c>
      <c r="L23" s="28">
        <f>'Calculations 65plus'!L204</f>
        <v>4.3578602923579957E-2</v>
      </c>
      <c r="M23" s="28">
        <f>'Calculations 65plus'!M204</f>
        <v>4.5157332021309296E-2</v>
      </c>
      <c r="N23" s="28">
        <f>'Calculations 65plus'!N204</f>
        <v>4.6762663502567026E-2</v>
      </c>
      <c r="O23" s="28">
        <f>'Calculations 65plus'!O204</f>
        <v>4.8394225324618734E-2</v>
      </c>
      <c r="P23" s="28">
        <f>'Calculations 65plus'!P204</f>
        <v>5.0051625924852607E-2</v>
      </c>
      <c r="Q23" s="28">
        <f>'Calculations 65plus'!Q204</f>
        <v>5.1734454981444994E-2</v>
      </c>
      <c r="R23" s="28">
        <f>'Calculations 65plus'!R204</f>
        <v>5.344228419830626E-2</v>
      </c>
      <c r="S23" s="28">
        <f>'Calculations 65plus'!S204</f>
        <v>5.5174668111458165E-2</v>
      </c>
      <c r="T23" s="28">
        <f>'Calculations 65plus'!T204</f>
        <v>5.6931144913994911E-2</v>
      </c>
      <c r="U23" s="28">
        <f>'Calculations 65plus'!U204</f>
        <v>5.8711237296813545E-2</v>
      </c>
      <c r="V23" s="28">
        <f>'Calculations 65plus'!V204</f>
        <v>6.0514453302328818E-2</v>
      </c>
      <c r="W23" s="28">
        <f>'Calculations 65plus'!W204</f>
        <v>6.2340287188433562E-2</v>
      </c>
      <c r="X23" s="28">
        <f>'Calculations 65plus'!X204</f>
        <v>6.4188220300028714E-2</v>
      </c>
      <c r="Y23" s="28">
        <f>'Calculations 65plus'!Y204</f>
        <v>6.6057721945509962E-2</v>
      </c>
      <c r="Z23" s="28">
        <f>'Calculations 65plus'!Z204</f>
        <v>6.794825027567869E-2</v>
      </c>
      <c r="AA23" s="28">
        <f>'Calculations 65plus'!AA204</f>
        <v>6.9859253162627408E-2</v>
      </c>
      <c r="AB23" s="28">
        <f>'Calculations 65plus'!AB204</f>
        <v>7.1790169076244262E-2</v>
      </c>
      <c r="AC23" s="28">
        <f>'Calculations 65plus'!AC204</f>
        <v>7.3740427956081336E-2</v>
      </c>
      <c r="AD23" s="28">
        <f>'Calculations 65plus'!AD204</f>
        <v>7.570945207643362E-2</v>
      </c>
      <c r="AE23" s="28">
        <f>'Calculations 65plus'!AE204</f>
        <v>7.7696656902586786E-2</v>
      </c>
      <c r="AF23" s="28">
        <f>'Calculations 65plus'!AF204</f>
        <v>7.9701451936306802E-2</v>
      </c>
      <c r="AG23">
        <f t="shared" si="1"/>
        <v>7.9681028773341378E-2</v>
      </c>
      <c r="AH23">
        <f t="shared" si="1"/>
        <v>8.1365614705859457E-2</v>
      </c>
      <c r="AI23">
        <f t="shared" si="1"/>
        <v>8.305020063837798E-2</v>
      </c>
      <c r="AJ23">
        <f t="shared" si="1"/>
        <v>8.4734786570896503E-2</v>
      </c>
      <c r="AK23">
        <f t="shared" si="1"/>
        <v>8.6419372503415026E-2</v>
      </c>
      <c r="AL23">
        <f t="shared" si="1"/>
        <v>8.8103958435933549E-2</v>
      </c>
      <c r="AM23">
        <f t="shared" si="1"/>
        <v>8.9788544368452072E-2</v>
      </c>
      <c r="AN23">
        <f t="shared" si="1"/>
        <v>9.1473130300970151E-2</v>
      </c>
      <c r="AO23">
        <f t="shared" si="1"/>
        <v>9.3157716233488674E-2</v>
      </c>
      <c r="AP23">
        <f t="shared" si="1"/>
        <v>9.4842302166007197E-2</v>
      </c>
      <c r="AQ23">
        <f t="shared" si="1"/>
        <v>9.652688809852572E-2</v>
      </c>
      <c r="AR23">
        <f t="shared" si="1"/>
        <v>9.8211474031044244E-2</v>
      </c>
      <c r="AS23">
        <f t="shared" si="1"/>
        <v>9.9896059963562767E-2</v>
      </c>
      <c r="AT23">
        <f t="shared" si="1"/>
        <v>0.10158064589608085</v>
      </c>
      <c r="AU23">
        <f t="shared" si="1"/>
        <v>0.10326523182859937</v>
      </c>
      <c r="AV23">
        <f t="shared" si="1"/>
        <v>0.10494981776111789</v>
      </c>
      <c r="AW23">
        <f t="shared" si="2"/>
        <v>0.10663440369363641</v>
      </c>
      <c r="AX23">
        <f t="shared" si="2"/>
        <v>0.10831898962615494</v>
      </c>
      <c r="AY23">
        <f t="shared" si="2"/>
        <v>0.11000357555867346</v>
      </c>
      <c r="AZ23">
        <f t="shared" si="2"/>
        <v>0.11168816149119198</v>
      </c>
    </row>
    <row r="24" spans="1:52" x14ac:dyDescent="0.2">
      <c r="A24" s="6" t="s">
        <v>41</v>
      </c>
      <c r="B24" s="28">
        <f>'Calculations 65plus'!B205</f>
        <v>4.4230769230769226E-2</v>
      </c>
      <c r="C24" s="28">
        <f>'Calculations 65plus'!C205</f>
        <v>4.5995774220362426E-2</v>
      </c>
      <c r="D24" s="28">
        <f>'Calculations 65plus'!D205</f>
        <v>4.7685937144272661E-2</v>
      </c>
      <c r="E24" s="28">
        <f>'Calculations 65plus'!E205</f>
        <v>4.9499804005627174E-2</v>
      </c>
      <c r="F24" s="28">
        <f>'Calculations 65plus'!F205</f>
        <v>5.133471829780669E-2</v>
      </c>
      <c r="G24" s="28">
        <f>'Calculations 65plus'!G205</f>
        <v>5.3268719390402682E-2</v>
      </c>
      <c r="H24" s="28">
        <f>'Calculations 65plus'!H205</f>
        <v>5.5228264285045445E-2</v>
      </c>
      <c r="I24" s="28">
        <f>'Calculations 65plus'!I205</f>
        <v>5.7042088547719569E-2</v>
      </c>
      <c r="J24" s="28">
        <f>'Calculations 65plus'!J205</f>
        <v>5.8791989603773555E-2</v>
      </c>
      <c r="K24" s="28">
        <f>'Calculations 65plus'!K205</f>
        <v>6.0535790742884066E-2</v>
      </c>
      <c r="L24" s="28">
        <f>'Calculations 65plus'!L205</f>
        <v>6.280279789875047E-2</v>
      </c>
      <c r="M24" s="28">
        <f>'Calculations 65plus'!M205</f>
        <v>6.4818332624704045E-2</v>
      </c>
      <c r="N24" s="28">
        <f>'Calculations 65plus'!N205</f>
        <v>6.686137166328486E-2</v>
      </c>
      <c r="O24" s="28">
        <f>'Calculations 65plus'!O205</f>
        <v>6.893125308618471E-2</v>
      </c>
      <c r="P24" s="28">
        <f>'Calculations 65plus'!P205</f>
        <v>7.1027295575716201E-2</v>
      </c>
      <c r="Q24" s="28">
        <f>'Calculations 65plus'!Q205</f>
        <v>7.3148799770747841E-2</v>
      </c>
      <c r="R24" s="28">
        <f>'Calculations 65plus'!R205</f>
        <v>7.5295049624093821E-2</v>
      </c>
      <c r="S24" s="28">
        <f>'Calculations 65plus'!S205</f>
        <v>7.7465313766609006E-2</v>
      </c>
      <c r="T24" s="28">
        <f>'Calculations 65plus'!T205</f>
        <v>7.9658846873379374E-2</v>
      </c>
      <c r="U24" s="28">
        <f>'Calculations 65plus'!U205</f>
        <v>8.1874891027569494E-2</v>
      </c>
      <c r="V24" s="28">
        <f>'Calculations 65plus'!V205</f>
        <v>8.4112677077665718E-2</v>
      </c>
      <c r="W24" s="28">
        <f>'Calculations 65plus'!W205</f>
        <v>8.637142598404364E-2</v>
      </c>
      <c r="X24" s="28">
        <f>'Calculations 65plus'!X205</f>
        <v>8.865035015100528E-2</v>
      </c>
      <c r="Y24" s="28">
        <f>'Calculations 65plus'!Y205</f>
        <v>9.0948654740643203E-2</v>
      </c>
      <c r="Z24" s="28">
        <f>'Calculations 65plus'!Z205</f>
        <v>9.3265538965117162E-2</v>
      </c>
      <c r="AA24" s="28">
        <f>'Calculations 65plus'!AA205</f>
        <v>9.5600197354165917E-2</v>
      </c>
      <c r="AB24" s="28">
        <f>'Calculations 65plus'!AB205</f>
        <v>9.7951820994908984E-2</v>
      </c>
      <c r="AC24" s="28">
        <f>'Calculations 65plus'!AC205</f>
        <v>0.10031959874124474</v>
      </c>
      <c r="AD24" s="28">
        <f>'Calculations 65plus'!AD205</f>
        <v>0.10270271839038314</v>
      </c>
      <c r="AE24" s="28">
        <f>'Calculations 65plus'!AE205</f>
        <v>0.10510036782430274</v>
      </c>
      <c r="AF24" s="28">
        <f>'Calculations 65plus'!AF205</f>
        <v>0.10751173611416022</v>
      </c>
      <c r="AG24">
        <f t="shared" si="1"/>
        <v>0.10800074936846737</v>
      </c>
      <c r="AH24">
        <f t="shared" si="1"/>
        <v>0.11011766536988876</v>
      </c>
      <c r="AI24">
        <f t="shared" si="1"/>
        <v>0.11223458137131104</v>
      </c>
      <c r="AJ24">
        <f t="shared" si="1"/>
        <v>0.11435149737273242</v>
      </c>
      <c r="AK24">
        <f t="shared" si="1"/>
        <v>0.11646841337415381</v>
      </c>
      <c r="AL24">
        <f t="shared" si="1"/>
        <v>0.11858532937557609</v>
      </c>
      <c r="AM24">
        <f t="shared" si="1"/>
        <v>0.12070224537699747</v>
      </c>
      <c r="AN24">
        <f t="shared" si="1"/>
        <v>0.12281916137841886</v>
      </c>
      <c r="AO24">
        <f t="shared" si="1"/>
        <v>0.12493607737984114</v>
      </c>
      <c r="AP24">
        <f t="shared" si="1"/>
        <v>0.12705299338126252</v>
      </c>
      <c r="AQ24">
        <f t="shared" si="1"/>
        <v>0.12916990938268391</v>
      </c>
      <c r="AR24">
        <f t="shared" si="1"/>
        <v>0.13128682538410619</v>
      </c>
      <c r="AS24">
        <f t="shared" si="1"/>
        <v>0.13340374138552757</v>
      </c>
      <c r="AT24">
        <f t="shared" si="1"/>
        <v>0.13552065738694896</v>
      </c>
      <c r="AU24">
        <f t="shared" si="1"/>
        <v>0.13763757338837124</v>
      </c>
      <c r="AV24">
        <f t="shared" si="1"/>
        <v>0.13975448938979262</v>
      </c>
      <c r="AW24">
        <f t="shared" si="2"/>
        <v>0.1418714053912149</v>
      </c>
      <c r="AX24">
        <f t="shared" si="2"/>
        <v>0.14398832139263629</v>
      </c>
      <c r="AY24">
        <f t="shared" si="2"/>
        <v>0.14610523739405767</v>
      </c>
      <c r="AZ24">
        <f t="shared" si="2"/>
        <v>0.14822215339547995</v>
      </c>
    </row>
    <row r="25" spans="1:52" x14ac:dyDescent="0.2">
      <c r="A25" s="6" t="s">
        <v>42</v>
      </c>
      <c r="B25" s="28">
        <f>'Calculations 65plus'!B206</f>
        <v>6.2376887721602103E-2</v>
      </c>
      <c r="C25" s="28">
        <f>'Calculations 65plus'!C206</f>
        <v>6.4672357776057204E-2</v>
      </c>
      <c r="D25" s="28">
        <f>'Calculations 65plus'!D206</f>
        <v>6.6839941794824539E-2</v>
      </c>
      <c r="E25" s="28">
        <f>'Calculations 65plus'!E206</f>
        <v>6.9139401043058296E-2</v>
      </c>
      <c r="F25" s="28">
        <f>'Calculations 65plus'!F206</f>
        <v>7.1445708020275611E-2</v>
      </c>
      <c r="G25" s="28">
        <f>'Calculations 65plus'!G206</f>
        <v>7.385192713526012E-2</v>
      </c>
      <c r="H25" s="28">
        <f>'Calculations 65plus'!H206</f>
        <v>7.6269652352071338E-2</v>
      </c>
      <c r="I25" s="28">
        <f>'Calculations 65plus'!I206</f>
        <v>7.8445539800983941E-2</v>
      </c>
      <c r="J25" s="28">
        <f>'Calculations 65plus'!J206</f>
        <v>8.0516379522654016E-2</v>
      </c>
      <c r="K25" s="28">
        <f>'Calculations 65plus'!K206</f>
        <v>8.2582776434821301E-2</v>
      </c>
      <c r="L25" s="28">
        <f>'Calculations 65plus'!L206</f>
        <v>8.5521845951042536E-2</v>
      </c>
      <c r="M25" s="28">
        <f>'Calculations 65plus'!M206</f>
        <v>8.7983685045939244E-2</v>
      </c>
      <c r="N25" s="28">
        <f>'Calculations 65plus'!N206</f>
        <v>9.0470905094224549E-2</v>
      </c>
      <c r="O25" s="28">
        <f>'Calculations 65plus'!O206</f>
        <v>9.2982540761886376E-2</v>
      </c>
      <c r="P25" s="28">
        <f>'Calculations 65plus'!P206</f>
        <v>9.5517613933591441E-2</v>
      </c>
      <c r="Q25" s="28">
        <f>'Calculations 65plus'!Q206</f>
        <v>9.8075135542260383E-2</v>
      </c>
      <c r="R25" s="28">
        <f>'Calculations 65plus'!R206</f>
        <v>0.1006541073764549</v>
      </c>
      <c r="S25" s="28">
        <f>'Calculations 65plus'!S206</f>
        <v>0.10325352386017313</v>
      </c>
      <c r="T25" s="28">
        <f>'Calculations 65plus'!T206</f>
        <v>0.10587237379998492</v>
      </c>
      <c r="U25" s="28">
        <f>'Calculations 65plus'!U206</f>
        <v>0.10850964209480958</v>
      </c>
      <c r="V25" s="28">
        <f>'Calculations 65plus'!V206</f>
        <v>0.11116431140399823</v>
      </c>
      <c r="W25" s="28">
        <f>'Calculations 65plus'!W206</f>
        <v>0.11383536376975217</v>
      </c>
      <c r="X25" s="28">
        <f>'Calculations 65plus'!X206</f>
        <v>0.11652178219029545</v>
      </c>
      <c r="Y25" s="28">
        <f>'Calculations 65plus'!Y206</f>
        <v>0.11922255214058738</v>
      </c>
      <c r="Z25" s="28">
        <f>'Calculations 65plus'!Z206</f>
        <v>0.12193666303774188</v>
      </c>
      <c r="AA25" s="28">
        <f>'Calculations 65plus'!AA206</f>
        <v>0.12466310964868639</v>
      </c>
      <c r="AB25" s="28">
        <f>'Calculations 65plus'!AB206</f>
        <v>0.12740089343795918</v>
      </c>
      <c r="AC25" s="28">
        <f>'Calculations 65plus'!AC206</f>
        <v>0.13014902385390009</v>
      </c>
      <c r="AD25" s="28">
        <f>'Calculations 65plus'!AD206</f>
        <v>0.1329065195518305</v>
      </c>
      <c r="AE25" s="28">
        <f>'Calculations 65plus'!AE206</f>
        <v>0.1356724095531501</v>
      </c>
      <c r="AF25" s="28">
        <f>'Calculations 65plus'!AF206</f>
        <v>0.13844573433960361</v>
      </c>
      <c r="AG25">
        <f t="shared" si="1"/>
        <v>0.13963294433667439</v>
      </c>
      <c r="AH25">
        <f t="shared" si="1"/>
        <v>0.14217673660773755</v>
      </c>
      <c r="AI25">
        <f t="shared" si="1"/>
        <v>0.14472052887880071</v>
      </c>
      <c r="AJ25">
        <f t="shared" si="1"/>
        <v>0.14726432114986476</v>
      </c>
      <c r="AK25">
        <f t="shared" si="1"/>
        <v>0.14980811342092792</v>
      </c>
      <c r="AL25">
        <f t="shared" si="1"/>
        <v>0.15235190569199109</v>
      </c>
      <c r="AM25">
        <f t="shared" si="1"/>
        <v>0.15489569796305425</v>
      </c>
      <c r="AN25">
        <f t="shared" si="1"/>
        <v>0.1574394902341183</v>
      </c>
      <c r="AO25">
        <f t="shared" si="1"/>
        <v>0.15998328250518146</v>
      </c>
      <c r="AP25">
        <f t="shared" si="1"/>
        <v>0.16252707477624462</v>
      </c>
      <c r="AQ25">
        <f t="shared" si="1"/>
        <v>0.16507086704730778</v>
      </c>
      <c r="AR25">
        <f t="shared" si="1"/>
        <v>0.16761465931837183</v>
      </c>
      <c r="AS25">
        <f t="shared" si="1"/>
        <v>0.17015845158943499</v>
      </c>
      <c r="AT25">
        <f t="shared" si="1"/>
        <v>0.17270224386049815</v>
      </c>
      <c r="AU25">
        <f t="shared" si="1"/>
        <v>0.17524603613156131</v>
      </c>
      <c r="AV25">
        <f t="shared" si="1"/>
        <v>0.17778982840262536</v>
      </c>
      <c r="AW25">
        <f t="shared" si="2"/>
        <v>0.18033362067368852</v>
      </c>
      <c r="AX25">
        <f t="shared" si="2"/>
        <v>0.18287741294475168</v>
      </c>
      <c r="AY25">
        <f t="shared" si="2"/>
        <v>0.18542120521581484</v>
      </c>
      <c r="AZ25">
        <f t="shared" si="2"/>
        <v>0.18796499748687889</v>
      </c>
    </row>
    <row r="26" spans="1:52" x14ac:dyDescent="0.2">
      <c r="A26" s="6" t="s">
        <v>105</v>
      </c>
      <c r="B26" s="28">
        <f>'Calculations 65plus'!B207</f>
        <v>3.2345013477088944E-2</v>
      </c>
      <c r="C26" s="28">
        <f>'Calculations 65plus'!C207</f>
        <v>3.37777174026275E-2</v>
      </c>
      <c r="D26" s="28">
        <f>'Calculations 65plus'!D207</f>
        <v>3.5154461854819075E-2</v>
      </c>
      <c r="E26" s="28">
        <f>'Calculations 65plus'!E207</f>
        <v>3.6633428427764479E-2</v>
      </c>
      <c r="F26" s="28">
        <f>'Calculations 65plus'!F207</f>
        <v>3.8129961484439499E-2</v>
      </c>
      <c r="G26" s="28">
        <f>'Calculations 65plus'!G207</f>
        <v>3.9709117462161977E-2</v>
      </c>
      <c r="H26" s="28">
        <f>'Calculations 65plus'!H207</f>
        <v>4.1308216858553966E-2</v>
      </c>
      <c r="I26" s="28">
        <f>'Calculations 65plus'!I207</f>
        <v>4.2798715731271655E-2</v>
      </c>
      <c r="J26" s="28">
        <f>'Calculations 65plus'!J207</f>
        <v>4.4248343316986967E-2</v>
      </c>
      <c r="K26" s="28">
        <f>'Calculations 65plus'!K207</f>
        <v>4.5695522494163733E-2</v>
      </c>
      <c r="L26" s="28">
        <f>'Calculations 65plus'!L207</f>
        <v>4.7567875159225177E-2</v>
      </c>
      <c r="M26" s="28">
        <f>'Calculations 65plus'!M207</f>
        <v>4.9241590321953327E-2</v>
      </c>
      <c r="N26" s="28">
        <f>'Calculations 65plus'!N207</f>
        <v>5.0942236529734827E-2</v>
      </c>
      <c r="O26" s="28">
        <f>'Calculations 65plus'!O207</f>
        <v>5.2669368501213121E-2</v>
      </c>
      <c r="P26" s="28">
        <f>'Calculations 65plus'!P207</f>
        <v>5.4422520901784212E-2</v>
      </c>
      <c r="Q26" s="28">
        <f>'Calculations 65plus'!Q207</f>
        <v>5.6201209286731078E-2</v>
      </c>
      <c r="R26" s="28">
        <f>'Calculations 65plus'!R207</f>
        <v>5.8004931066377288E-2</v>
      </c>
      <c r="S26" s="28">
        <f>'Calculations 65plus'!S207</f>
        <v>5.9833166489684814E-2</v>
      </c>
      <c r="T26" s="28">
        <f>'Calculations 65plus'!T207</f>
        <v>6.1685379642767491E-2</v>
      </c>
      <c r="U26" s="28">
        <f>'Calculations 65plus'!U207</f>
        <v>6.3561019458867676E-2</v>
      </c>
      <c r="V26" s="28">
        <f>'Calculations 65plus'!V207</f>
        <v>6.5459520736422014E-2</v>
      </c>
      <c r="W26" s="28">
        <f>'Calculations 65plus'!W207</f>
        <v>6.7380305161935647E-2</v>
      </c>
      <c r="X26" s="28">
        <f>'Calculations 65plus'!X207</f>
        <v>6.932278233449729E-2</v>
      </c>
      <c r="Y26" s="28">
        <f>'Calculations 65plus'!Y207</f>
        <v>7.1286350788884886E-2</v>
      </c>
      <c r="Z26" s="28">
        <f>'Calculations 65plus'!Z207</f>
        <v>7.3270399014337281E-2</v>
      </c>
      <c r="AA26" s="28">
        <f>'Calculations 65plus'!AA207</f>
        <v>7.5274306466207738E-2</v>
      </c>
      <c r="AB26" s="28">
        <f>'Calculations 65plus'!AB207</f>
        <v>7.729744456785495E-2</v>
      </c>
      <c r="AC26" s="28">
        <f>'Calculations 65plus'!AC207</f>
        <v>7.9339177700282093E-2</v>
      </c>
      <c r="AD26" s="28">
        <f>'Calculations 65plus'!AD207</f>
        <v>8.1398864177181243E-2</v>
      </c>
      <c r="AE26" s="28">
        <f>'Calculations 65plus'!AE207</f>
        <v>8.3475857203202206E-2</v>
      </c>
      <c r="AF26" s="28">
        <f>'Calculations 65plus'!AF207</f>
        <v>8.5569505813425442E-2</v>
      </c>
      <c r="AG26">
        <f t="shared" si="1"/>
        <v>8.5660446359617559E-2</v>
      </c>
      <c r="AH26">
        <f t="shared" si="1"/>
        <v>8.7439618793721863E-2</v>
      </c>
      <c r="AI26">
        <f t="shared" si="1"/>
        <v>8.9218791227826166E-2</v>
      </c>
      <c r="AJ26">
        <f t="shared" si="1"/>
        <v>9.099796366193047E-2</v>
      </c>
      <c r="AK26">
        <f t="shared" si="1"/>
        <v>9.2777136096034774E-2</v>
      </c>
      <c r="AL26">
        <f t="shared" si="1"/>
        <v>9.4556308530139077E-2</v>
      </c>
      <c r="AM26">
        <f t="shared" si="1"/>
        <v>9.6335480964242937E-2</v>
      </c>
      <c r="AN26">
        <f t="shared" si="1"/>
        <v>9.811465339834724E-2</v>
      </c>
      <c r="AO26">
        <f t="shared" si="1"/>
        <v>9.9893825832451544E-2</v>
      </c>
      <c r="AP26">
        <f t="shared" si="1"/>
        <v>0.10167299826655585</v>
      </c>
      <c r="AQ26">
        <f t="shared" si="1"/>
        <v>0.10345217070066015</v>
      </c>
      <c r="AR26">
        <f t="shared" si="1"/>
        <v>0.10523134313476445</v>
      </c>
      <c r="AS26">
        <f t="shared" si="1"/>
        <v>0.10701051556886831</v>
      </c>
      <c r="AT26">
        <f t="shared" si="1"/>
        <v>0.10878968800297262</v>
      </c>
      <c r="AU26">
        <f t="shared" si="1"/>
        <v>0.11056886043707692</v>
      </c>
      <c r="AV26">
        <f t="shared" si="1"/>
        <v>0.11234803287118122</v>
      </c>
      <c r="AW26">
        <f t="shared" si="2"/>
        <v>0.11412720530528553</v>
      </c>
      <c r="AX26">
        <f t="shared" si="2"/>
        <v>0.11590637773938939</v>
      </c>
      <c r="AY26">
        <f t="shared" si="2"/>
        <v>0.11768555017349369</v>
      </c>
      <c r="AZ26">
        <f t="shared" si="2"/>
        <v>0.119464722607598</v>
      </c>
    </row>
    <row r="27" spans="1:52" x14ac:dyDescent="0.2">
      <c r="A27" s="6" t="s">
        <v>106</v>
      </c>
      <c r="B27" s="28">
        <f>'Calculations 65plus'!B208</f>
        <v>3.0303030303030311E-2</v>
      </c>
      <c r="C27" s="28">
        <f>'Calculations 65plus'!C208</f>
        <v>3.1615954500007593E-2</v>
      </c>
      <c r="D27" s="28">
        <f>'Calculations 65plus'!D208</f>
        <v>3.2863063764730124E-2</v>
      </c>
      <c r="E27" s="28">
        <f>'Calculations 65plus'!E208</f>
        <v>3.4207485652213904E-2</v>
      </c>
      <c r="F27" s="28">
        <f>'Calculations 65plus'!F208</f>
        <v>3.5587590580408605E-2</v>
      </c>
      <c r="G27" s="28">
        <f>'Calculations 65plus'!G208</f>
        <v>3.7085065874454627E-2</v>
      </c>
      <c r="H27" s="28">
        <f>'Calculations 65plus'!H208</f>
        <v>3.8610663882400739E-2</v>
      </c>
      <c r="I27" s="28">
        <f>'Calculations 65plus'!I208</f>
        <v>4.0024896712810065E-2</v>
      </c>
      <c r="J27" s="28">
        <f>'Calculations 65plus'!J208</f>
        <v>4.1373722943602267E-2</v>
      </c>
      <c r="K27" s="28">
        <f>'Calculations 65plus'!K208</f>
        <v>4.2704048453613953E-2</v>
      </c>
      <c r="L27" s="28">
        <f>'Calculations 65plus'!L208</f>
        <v>4.4408350695623523E-2</v>
      </c>
      <c r="M27" s="28">
        <f>'Calculations 65plus'!M208</f>
        <v>4.5956537381345079E-2</v>
      </c>
      <c r="N27" s="28">
        <f>'Calculations 65plus'!N208</f>
        <v>4.7528568921780888E-2</v>
      </c>
      <c r="O27" s="28">
        <f>'Calculations 65plus'!O208</f>
        <v>4.9124050135345668E-2</v>
      </c>
      <c r="P27" s="28">
        <f>'Calculations 65plus'!P208</f>
        <v>5.0742570403700782E-2</v>
      </c>
      <c r="Q27" s="28">
        <f>'Calculations 65plus'!Q208</f>
        <v>5.2383704450312596E-2</v>
      </c>
      <c r="R27" s="28">
        <f>'Calculations 65plus'!R208</f>
        <v>5.404701313022927E-2</v>
      </c>
      <c r="S27" s="28">
        <f>'Calculations 65plus'!S208</f>
        <v>5.5732044228492837E-2</v>
      </c>
      <c r="T27" s="28">
        <f>'Calculations 65plus'!T208</f>
        <v>5.7438333264666269E-2</v>
      </c>
      <c r="U27" s="28">
        <f>'Calculations 65plus'!U208</f>
        <v>5.9165404301042182E-2</v>
      </c>
      <c r="V27" s="28">
        <f>'Calculations 65plus'!V208</f>
        <v>6.0912770752179719E-2</v>
      </c>
      <c r="W27" s="28">
        <f>'Calculations 65plus'!W208</f>
        <v>6.2679936193508617E-2</v>
      </c>
      <c r="X27" s="28">
        <f>'Calculations 65plus'!X208</f>
        <v>6.4466395166842619E-2</v>
      </c>
      <c r="Y27" s="28">
        <f>'Calculations 65plus'!Y208</f>
        <v>6.6271633980744094E-2</v>
      </c>
      <c r="Z27" s="28">
        <f>'Calculations 65plus'!Z208</f>
        <v>6.8095131503791748E-2</v>
      </c>
      <c r="AA27" s="28">
        <f>'Calculations 65plus'!AA208</f>
        <v>6.9936359948914548E-2</v>
      </c>
      <c r="AB27" s="28">
        <f>'Calculations 65plus'!AB208</f>
        <v>7.1794785647067344E-2</v>
      </c>
      <c r="AC27" s="28">
        <f>'Calculations 65plus'!AC208</f>
        <v>7.3669869808643137E-2</v>
      </c>
      <c r="AD27" s="28">
        <f>'Calculations 65plus'!AD208</f>
        <v>7.5561069271128239E-2</v>
      </c>
      <c r="AE27" s="28">
        <f>'Calculations 65plus'!AE208</f>
        <v>7.7467837231626632E-2</v>
      </c>
      <c r="AF27" s="28">
        <f>'Calculations 65plus'!AF208</f>
        <v>7.9389623962997591E-2</v>
      </c>
      <c r="AG27">
        <f t="shared" si="1"/>
        <v>7.9534342109404577E-2</v>
      </c>
      <c r="AH27">
        <f t="shared" si="1"/>
        <v>8.1176312053647059E-2</v>
      </c>
      <c r="AI27">
        <f t="shared" si="1"/>
        <v>8.2818281997889542E-2</v>
      </c>
      <c r="AJ27">
        <f t="shared" si="1"/>
        <v>8.4460251942132025E-2</v>
      </c>
      <c r="AK27">
        <f t="shared" si="1"/>
        <v>8.6102221886374952E-2</v>
      </c>
      <c r="AL27">
        <f t="shared" si="1"/>
        <v>8.7744191830617435E-2</v>
      </c>
      <c r="AM27">
        <f t="shared" si="1"/>
        <v>8.9386161774859918E-2</v>
      </c>
      <c r="AN27">
        <f t="shared" si="1"/>
        <v>9.1028131719102401E-2</v>
      </c>
      <c r="AO27">
        <f t="shared" si="1"/>
        <v>9.2670101663344884E-2</v>
      </c>
      <c r="AP27">
        <f t="shared" si="1"/>
        <v>9.4312071607587367E-2</v>
      </c>
      <c r="AQ27">
        <f t="shared" si="1"/>
        <v>9.595404155182985E-2</v>
      </c>
      <c r="AR27">
        <f t="shared" si="1"/>
        <v>9.7596011496072332E-2</v>
      </c>
      <c r="AS27">
        <f t="shared" si="1"/>
        <v>9.9237981440314815E-2</v>
      </c>
      <c r="AT27">
        <f t="shared" si="1"/>
        <v>0.1008799513845573</v>
      </c>
      <c r="AU27">
        <f t="shared" si="1"/>
        <v>0.10252192132879978</v>
      </c>
      <c r="AV27">
        <f t="shared" si="1"/>
        <v>0.10416389127304226</v>
      </c>
      <c r="AW27">
        <f t="shared" si="2"/>
        <v>0.10580586121728475</v>
      </c>
      <c r="AX27">
        <f t="shared" si="2"/>
        <v>0.10744783116152723</v>
      </c>
      <c r="AY27">
        <f t="shared" si="2"/>
        <v>0.10908980110577016</v>
      </c>
      <c r="AZ27">
        <f t="shared" si="2"/>
        <v>0.11073177105001264</v>
      </c>
    </row>
    <row r="28" spans="1:52" x14ac:dyDescent="0.2">
      <c r="A28" s="6" t="s">
        <v>107</v>
      </c>
      <c r="B28" s="28">
        <f>'Calculations 65plus'!B209</f>
        <v>5.7692307692307702E-2</v>
      </c>
      <c r="C28" s="28">
        <f>'Calculations 65plus'!C209</f>
        <v>5.9889940003777259E-2</v>
      </c>
      <c r="D28" s="28">
        <f>'Calculations 65plus'!D209</f>
        <v>6.1968252301396055E-2</v>
      </c>
      <c r="E28" s="28">
        <f>'Calculations 65plus'!E209</f>
        <v>6.4181582096872691E-2</v>
      </c>
      <c r="F28" s="28">
        <f>'Calculations 65plus'!F209</f>
        <v>6.6399368485119001E-2</v>
      </c>
      <c r="G28" s="28">
        <f>'Calculations 65plus'!G209</f>
        <v>6.8682486591904374E-2</v>
      </c>
      <c r="H28" s="28">
        <f>'Calculations 65plus'!H209</f>
        <v>7.0990191707405642E-2</v>
      </c>
      <c r="I28" s="28">
        <f>'Calculations 65plus'!I209</f>
        <v>7.3099141448253427E-2</v>
      </c>
      <c r="J28" s="28">
        <f>'Calculations 65plus'!J209</f>
        <v>7.5115659713432259E-2</v>
      </c>
      <c r="K28" s="28">
        <f>'Calculations 65plus'!K209</f>
        <v>7.7110839682894242E-2</v>
      </c>
      <c r="L28" s="28">
        <f>'Calculations 65plus'!L209</f>
        <v>7.9936949272370744E-2</v>
      </c>
      <c r="M28" s="28">
        <f>'Calculations 65plus'!M209</f>
        <v>8.2317417850126681E-2</v>
      </c>
      <c r="N28" s="28">
        <f>'Calculations 65plus'!N209</f>
        <v>8.4725232641092912E-2</v>
      </c>
      <c r="O28" s="28">
        <f>'Calculations 65plus'!O209</f>
        <v>8.715949048197473E-2</v>
      </c>
      <c r="P28" s="28">
        <f>'Calculations 65plus'!P209</f>
        <v>8.961927103281285E-2</v>
      </c>
      <c r="Q28" s="28">
        <f>'Calculations 65plus'!Q209</f>
        <v>9.2103638579206781E-2</v>
      </c>
      <c r="R28" s="28">
        <f>'Calculations 65plus'!R209</f>
        <v>9.4611643828220376E-2</v>
      </c>
      <c r="S28" s="28">
        <f>'Calculations 65plus'!S209</f>
        <v>9.7142325691984804E-2</v>
      </c>
      <c r="T28" s="28">
        <f>'Calculations 65plus'!T209</f>
        <v>9.9694713053291528E-2</v>
      </c>
      <c r="U28" s="28">
        <f>'Calculations 65plus'!U209</f>
        <v>0.1022678265077836</v>
      </c>
      <c r="V28" s="28">
        <f>'Calculations 65plus'!V209</f>
        <v>0.10486068007767389</v>
      </c>
      <c r="W28" s="28">
        <f>'Calculations 65plus'!W209</f>
        <v>0.10747228289224642</v>
      </c>
      <c r="X28" s="28">
        <f>'Calculations 65plus'!X209</f>
        <v>0.11010164083075727</v>
      </c>
      <c r="Y28" s="28">
        <f>'Calculations 65plus'!Y209</f>
        <v>0.11274775812369646</v>
      </c>
      <c r="Z28" s="28">
        <f>'Calculations 65plus'!Z209</f>
        <v>0.11540963890873471</v>
      </c>
      <c r="AA28" s="28">
        <f>'Calculations 65plus'!AA209</f>
        <v>0.11808628873803982</v>
      </c>
      <c r="AB28" s="28">
        <f>'Calculations 65plus'!AB209</f>
        <v>0.12077671603400759</v>
      </c>
      <c r="AC28" s="28">
        <f>'Calculations 65plus'!AC209</f>
        <v>0.12347993349081218</v>
      </c>
      <c r="AD28" s="28">
        <f>'Calculations 65plus'!AD209</f>
        <v>0.12619495941952852</v>
      </c>
      <c r="AE28" s="28">
        <f>'Calculations 65plus'!AE209</f>
        <v>0.12892081903492886</v>
      </c>
      <c r="AF28" s="28">
        <f>'Calculations 65plus'!AF209</f>
        <v>0.13165654568239074</v>
      </c>
      <c r="AG28">
        <f t="shared" si="1"/>
        <v>0.13261297482533418</v>
      </c>
      <c r="AH28">
        <f t="shared" si="1"/>
        <v>0.13508593183680606</v>
      </c>
      <c r="AI28">
        <f t="shared" si="1"/>
        <v>0.13755888884827883</v>
      </c>
      <c r="AJ28">
        <f t="shared" si="1"/>
        <v>0.14003184585975159</v>
      </c>
      <c r="AK28">
        <f t="shared" si="1"/>
        <v>0.14250480287122347</v>
      </c>
      <c r="AL28">
        <f t="shared" si="1"/>
        <v>0.14497775988269623</v>
      </c>
      <c r="AM28">
        <f t="shared" si="1"/>
        <v>0.14745071689416811</v>
      </c>
      <c r="AN28">
        <f t="shared" si="1"/>
        <v>0.14992367390564088</v>
      </c>
      <c r="AO28">
        <f t="shared" si="1"/>
        <v>0.15239663091711275</v>
      </c>
      <c r="AP28">
        <f t="shared" si="1"/>
        <v>0.15486958792858552</v>
      </c>
      <c r="AQ28">
        <f t="shared" si="1"/>
        <v>0.15734254494005828</v>
      </c>
      <c r="AR28">
        <f t="shared" si="1"/>
        <v>0.15981550195153016</v>
      </c>
      <c r="AS28">
        <f t="shared" si="1"/>
        <v>0.16228845896300292</v>
      </c>
      <c r="AT28">
        <f t="shared" si="1"/>
        <v>0.1647614159744748</v>
      </c>
      <c r="AU28">
        <f t="shared" si="1"/>
        <v>0.16723437298594757</v>
      </c>
      <c r="AV28">
        <f t="shared" si="1"/>
        <v>0.16970732999742033</v>
      </c>
      <c r="AW28">
        <f t="shared" si="2"/>
        <v>0.17218028700889221</v>
      </c>
      <c r="AX28">
        <f t="shared" si="2"/>
        <v>0.17465324402036497</v>
      </c>
      <c r="AY28">
        <f t="shared" si="2"/>
        <v>0.17712620103183685</v>
      </c>
      <c r="AZ28">
        <f t="shared" si="2"/>
        <v>0.17959915804330961</v>
      </c>
    </row>
    <row r="29" spans="1:52" x14ac:dyDescent="0.2">
      <c r="A29" s="6" t="s">
        <v>43</v>
      </c>
      <c r="B29" s="28">
        <f>'Calculations 65plus'!B210</f>
        <v>5.5437100213219612E-2</v>
      </c>
      <c r="C29" s="28">
        <f>'Calculations 65plus'!C210</f>
        <v>5.7502138321263684E-2</v>
      </c>
      <c r="D29" s="28">
        <f>'Calculations 65plus'!D210</f>
        <v>5.9449770179046832E-2</v>
      </c>
      <c r="E29" s="28">
        <f>'Calculations 65plus'!E210</f>
        <v>6.151682274397139E-2</v>
      </c>
      <c r="F29" s="28">
        <f>'Calculations 65plus'!F210</f>
        <v>6.3603172924631288E-2</v>
      </c>
      <c r="G29" s="28">
        <f>'Calculations 65plus'!G210</f>
        <v>6.5823223763173816E-2</v>
      </c>
      <c r="H29" s="28">
        <f>'Calculations 65plus'!H210</f>
        <v>6.8049032333544771E-2</v>
      </c>
      <c r="I29" s="28">
        <f>'Calculations 65plus'!I210</f>
        <v>7.0054852576690418E-2</v>
      </c>
      <c r="J29" s="28">
        <f>'Calculations 65plus'!J210</f>
        <v>7.1964424227530119E-2</v>
      </c>
      <c r="K29" s="28">
        <f>'Calculations 65plus'!K210</f>
        <v>7.3869635210532483E-2</v>
      </c>
      <c r="L29" s="28">
        <f>'Calculations 65plus'!L210</f>
        <v>7.650388423265167E-2</v>
      </c>
      <c r="M29" s="28">
        <f>'Calculations 65plus'!M210</f>
        <v>7.8752790301671677E-2</v>
      </c>
      <c r="N29" s="28">
        <f>'Calculations 65plus'!N210</f>
        <v>8.1025804240808075E-2</v>
      </c>
      <c r="O29" s="28">
        <f>'Calculations 65plus'!O210</f>
        <v>8.3322090023845746E-2</v>
      </c>
      <c r="P29" s="28">
        <f>'Calculations 65plus'!P210</f>
        <v>8.5640800330257921E-2</v>
      </c>
      <c r="Q29" s="28">
        <f>'Calculations 65plus'!Q210</f>
        <v>8.7981078067683141E-2</v>
      </c>
      <c r="R29" s="28">
        <f>'Calculations 65plus'!R210</f>
        <v>9.0342057874059911E-2</v>
      </c>
      <c r="S29" s="28">
        <f>'Calculations 65plus'!S210</f>
        <v>9.272286759530346E-2</v>
      </c>
      <c r="T29" s="28">
        <f>'Calculations 65plus'!T210</f>
        <v>9.512262973468083E-2</v>
      </c>
      <c r="U29" s="28">
        <f>'Calculations 65plus'!U210</f>
        <v>9.7540462870341071E-2</v>
      </c>
      <c r="V29" s="28">
        <f>'Calculations 65plus'!V210</f>
        <v>9.9975483037746116E-2</v>
      </c>
      <c r="W29" s="28">
        <f>'Calculations 65plus'!W210</f>
        <v>0.10242680507403701</v>
      </c>
      <c r="X29" s="28">
        <f>'Calculations 65plus'!X210</f>
        <v>0.104893543921677</v>
      </c>
      <c r="Y29" s="28">
        <f>'Calculations 65plus'!Y210</f>
        <v>0.1073748158889983</v>
      </c>
      <c r="Z29" s="28">
        <f>'Calculations 65plus'!Z210</f>
        <v>0.10986973986557196</v>
      </c>
      <c r="AA29" s="28">
        <f>'Calculations 65plus'!AA210</f>
        <v>0.11237743849060423</v>
      </c>
      <c r="AB29" s="28">
        <f>'Calculations 65plus'!AB210</f>
        <v>0.11489703927284131</v>
      </c>
      <c r="AC29" s="28">
        <f>'Calculations 65plus'!AC210</f>
        <v>0.11742767566073418</v>
      </c>
      <c r="AD29" s="28">
        <f>'Calculations 65plus'!AD210</f>
        <v>0.11996848806187305</v>
      </c>
      <c r="AE29" s="28">
        <f>'Calculations 65plus'!AE210</f>
        <v>0.12251862481095227</v>
      </c>
      <c r="AF29" s="28">
        <f>'Calculations 65plus'!AF210</f>
        <v>0.12507724308576834</v>
      </c>
      <c r="AG29">
        <f t="shared" si="1"/>
        <v>0.1260808630838719</v>
      </c>
      <c r="AH29">
        <f t="shared" si="1"/>
        <v>0.12841045022230801</v>
      </c>
      <c r="AI29">
        <f t="shared" si="1"/>
        <v>0.13074003736074413</v>
      </c>
      <c r="AJ29">
        <f t="shared" si="1"/>
        <v>0.13306962449918025</v>
      </c>
      <c r="AK29">
        <f t="shared" si="1"/>
        <v>0.13539921163761637</v>
      </c>
      <c r="AL29">
        <f t="shared" si="1"/>
        <v>0.13772879877605249</v>
      </c>
      <c r="AM29">
        <f t="shared" si="1"/>
        <v>0.1400583859144886</v>
      </c>
      <c r="AN29">
        <f t="shared" si="1"/>
        <v>0.14238797305292472</v>
      </c>
      <c r="AO29">
        <f t="shared" si="1"/>
        <v>0.14471756019136084</v>
      </c>
      <c r="AP29">
        <f t="shared" si="1"/>
        <v>0.14704714732979696</v>
      </c>
      <c r="AQ29">
        <f t="shared" si="1"/>
        <v>0.14937673446823307</v>
      </c>
      <c r="AR29">
        <f t="shared" si="1"/>
        <v>0.15170632160666919</v>
      </c>
      <c r="AS29">
        <f t="shared" si="1"/>
        <v>0.15403590874510531</v>
      </c>
      <c r="AT29">
        <f t="shared" si="1"/>
        <v>0.15636549588354143</v>
      </c>
      <c r="AU29">
        <f t="shared" si="1"/>
        <v>0.15869508302197755</v>
      </c>
      <c r="AV29">
        <f t="shared" si="1"/>
        <v>0.16102467016041366</v>
      </c>
      <c r="AW29">
        <f t="shared" si="2"/>
        <v>0.16335425729884978</v>
      </c>
      <c r="AX29">
        <f t="shared" si="2"/>
        <v>0.1656838444372859</v>
      </c>
      <c r="AY29">
        <f t="shared" si="2"/>
        <v>0.1680134315757229</v>
      </c>
      <c r="AZ29">
        <f t="shared" si="2"/>
        <v>0.17034301871415902</v>
      </c>
    </row>
    <row r="30" spans="1:52" x14ac:dyDescent="0.2">
      <c r="A30" s="6" t="s">
        <v>44</v>
      </c>
      <c r="B30" s="28">
        <f>'Calculations 65plus'!B211</f>
        <v>7.1774618220115841E-2</v>
      </c>
      <c r="C30" s="28">
        <f>'Calculations 65plus'!C211</f>
        <v>7.4429657232557719E-2</v>
      </c>
      <c r="D30" s="28">
        <f>'Calculations 65plus'!D211</f>
        <v>7.6945116482774426E-2</v>
      </c>
      <c r="E30" s="28">
        <f>'Calculations 65plus'!E211</f>
        <v>7.9623211848040651E-2</v>
      </c>
      <c r="F30" s="28">
        <f>'Calculations 65plus'!F211</f>
        <v>8.2356399551266724E-2</v>
      </c>
      <c r="G30" s="28">
        <f>'Calculations 65plus'!G211</f>
        <v>8.5344122787812532E-2</v>
      </c>
      <c r="H30" s="28">
        <f>'Calculations 65plus'!H211</f>
        <v>8.832911454197992E-2</v>
      </c>
      <c r="I30" s="28">
        <f>'Calculations 65plus'!I211</f>
        <v>9.1074791444330339E-2</v>
      </c>
      <c r="J30" s="28">
        <f>'Calculations 65plus'!J211</f>
        <v>9.374573191322659E-2</v>
      </c>
      <c r="K30" s="28">
        <f>'Calculations 65plus'!K211</f>
        <v>9.6441897759697068E-2</v>
      </c>
      <c r="L30" s="28">
        <f>'Calculations 65plus'!L211</f>
        <v>9.9655509672323492E-2</v>
      </c>
      <c r="M30" s="28">
        <f>'Calculations 65plus'!M211</f>
        <v>0.10263132354326546</v>
      </c>
      <c r="N30" s="28">
        <f>'Calculations 65plus'!N211</f>
        <v>0.10563566731464331</v>
      </c>
      <c r="O30" s="28">
        <f>'Calculations 65plus'!O211</f>
        <v>0.10866709807547201</v>
      </c>
      <c r="P30" s="28">
        <f>'Calculations 65plus'!P211</f>
        <v>0.11172416351074635</v>
      </c>
      <c r="Q30" s="28">
        <f>'Calculations 65plus'!Q211</f>
        <v>0.11480540472247971</v>
      </c>
      <c r="R30" s="28">
        <f>'Calculations 65plus'!R211</f>
        <v>0.11790935898632275</v>
      </c>
      <c r="S30" s="28">
        <f>'Calculations 65plus'!S211</f>
        <v>0.121034562436142</v>
      </c>
      <c r="T30" s="28">
        <f>'Calculations 65plus'!T211</f>
        <v>0.12417955266952173</v>
      </c>
      <c r="U30" s="28">
        <f>'Calculations 65plus'!U211</f>
        <v>0.12734287126778682</v>
      </c>
      <c r="V30" s="28">
        <f>'Calculations 65plus'!V211</f>
        <v>0.13052306622477633</v>
      </c>
      <c r="W30" s="28">
        <f>'Calculations 65plus'!W211</f>
        <v>0.13371869427924002</v>
      </c>
      <c r="X30" s="28">
        <f>'Calculations 65plus'!X211</f>
        <v>0.13692832314639847</v>
      </c>
      <c r="Y30" s="28">
        <f>'Calculations 65plus'!Y211</f>
        <v>0.14015053364485214</v>
      </c>
      <c r="Z30" s="28">
        <f>'Calculations 65plus'!Z211</f>
        <v>0.14338392171567524</v>
      </c>
      <c r="AA30" s="28">
        <f>'Calculations 65plus'!AA211</f>
        <v>0.14662710033117038</v>
      </c>
      <c r="AB30" s="28">
        <f>'Calculations 65plus'!AB211</f>
        <v>0.14987870129137615</v>
      </c>
      <c r="AC30" s="28">
        <f>'Calculations 65plus'!AC211</f>
        <v>0.15313737690702775</v>
      </c>
      <c r="AD30" s="28">
        <f>'Calculations 65plus'!AD211</f>
        <v>0.15640180156824213</v>
      </c>
      <c r="AE30" s="28">
        <f>'Calculations 65plus'!AE211</f>
        <v>0.15967067319875358</v>
      </c>
      <c r="AF30" s="28">
        <f>'Calculations 65plus'!AF211</f>
        <v>0.16294271459604978</v>
      </c>
      <c r="AG30">
        <f t="shared" si="1"/>
        <v>0.16464785115366798</v>
      </c>
      <c r="AH30">
        <f t="shared" si="1"/>
        <v>0.16770646063931238</v>
      </c>
      <c r="AI30">
        <f t="shared" si="1"/>
        <v>0.17076507012495679</v>
      </c>
      <c r="AJ30">
        <f t="shared" si="1"/>
        <v>0.17382367961060119</v>
      </c>
      <c r="AK30">
        <f t="shared" si="1"/>
        <v>0.17688228909624559</v>
      </c>
      <c r="AL30">
        <f t="shared" si="1"/>
        <v>0.17994089858189</v>
      </c>
      <c r="AM30">
        <f t="shared" si="1"/>
        <v>0.18299950806753529</v>
      </c>
      <c r="AN30">
        <f t="shared" si="1"/>
        <v>0.18605811755317969</v>
      </c>
      <c r="AO30">
        <f t="shared" si="1"/>
        <v>0.1891167270388241</v>
      </c>
      <c r="AP30">
        <f t="shared" si="1"/>
        <v>0.1921753365244685</v>
      </c>
      <c r="AQ30">
        <f t="shared" si="1"/>
        <v>0.1952339460101129</v>
      </c>
      <c r="AR30">
        <f t="shared" si="1"/>
        <v>0.19829255549575731</v>
      </c>
      <c r="AS30">
        <f t="shared" si="1"/>
        <v>0.20135116498140171</v>
      </c>
      <c r="AT30">
        <f t="shared" si="1"/>
        <v>0.20440977446704611</v>
      </c>
      <c r="AU30">
        <f t="shared" si="1"/>
        <v>0.20746838395269052</v>
      </c>
      <c r="AV30">
        <f t="shared" si="1"/>
        <v>0.21052699343833492</v>
      </c>
      <c r="AW30">
        <f t="shared" si="2"/>
        <v>0.21358560292397932</v>
      </c>
      <c r="AX30">
        <f t="shared" si="2"/>
        <v>0.21664421240962373</v>
      </c>
      <c r="AY30">
        <f t="shared" si="2"/>
        <v>0.21970282189526813</v>
      </c>
      <c r="AZ30">
        <f t="shared" si="2"/>
        <v>0.22276143138091253</v>
      </c>
    </row>
    <row r="31" spans="1:52" x14ac:dyDescent="0.2">
      <c r="A31" s="6" t="s">
        <v>45</v>
      </c>
      <c r="B31" s="28">
        <f>'Calculations 65plus'!B212</f>
        <v>5.8848138334960255E-2</v>
      </c>
      <c r="C31" s="28">
        <f>'Calculations 65plus'!C212</f>
        <v>6.1045131366459171E-2</v>
      </c>
      <c r="D31" s="28">
        <f>'Calculations 65plus'!D212</f>
        <v>6.313401475415184E-2</v>
      </c>
      <c r="E31" s="28">
        <f>'Calculations 65plus'!E212</f>
        <v>6.5356004732823866E-2</v>
      </c>
      <c r="F31" s="28">
        <f>'Calculations 65plus'!F212</f>
        <v>6.7594947409989739E-2</v>
      </c>
      <c r="G31" s="28">
        <f>'Calculations 65plus'!G212</f>
        <v>6.9963985643860568E-2</v>
      </c>
      <c r="H31" s="28">
        <f>'Calculations 65plus'!H212</f>
        <v>7.2341947235141826E-2</v>
      </c>
      <c r="I31" s="28">
        <f>'Calculations 65plus'!I212</f>
        <v>7.4495023799405993E-2</v>
      </c>
      <c r="J31" s="28">
        <f>'Calculations 65plus'!J212</f>
        <v>7.6560551100840452E-2</v>
      </c>
      <c r="K31" s="28">
        <f>'Calculations 65plus'!K212</f>
        <v>7.8636569450237628E-2</v>
      </c>
      <c r="L31" s="28">
        <f>'Calculations 65plus'!L212</f>
        <v>8.1434541379367273E-2</v>
      </c>
      <c r="M31" s="28">
        <f>'Calculations 65plus'!M212</f>
        <v>8.3851445582355008E-2</v>
      </c>
      <c r="N31" s="28">
        <f>'Calculations 65plus'!N212</f>
        <v>8.6295199895341013E-2</v>
      </c>
      <c r="O31" s="28">
        <f>'Calculations 65plus'!O212</f>
        <v>8.8764863666622132E-2</v>
      </c>
      <c r="P31" s="28">
        <f>'Calculations 65plus'!P212</f>
        <v>9.1259480736331763E-2</v>
      </c>
      <c r="Q31" s="28">
        <f>'Calculations 65plus'!Q212</f>
        <v>9.3778081278493311E-2</v>
      </c>
      <c r="R31" s="28">
        <f>'Calculations 65plus'!R212</f>
        <v>9.6319683629958117E-2</v>
      </c>
      <c r="S31" s="28">
        <f>'Calculations 65plus'!S212</f>
        <v>9.8883296100366155E-2</v>
      </c>
      <c r="T31" s="28">
        <f>'Calculations 65plus'!T212</f>
        <v>0.10146791875757302</v>
      </c>
      <c r="U31" s="28">
        <f>'Calculations 65plus'!U212</f>
        <v>0.1040725451833328</v>
      </c>
      <c r="V31" s="28">
        <f>'Calculations 65plus'!V212</f>
        <v>0.10669616419436548</v>
      </c>
      <c r="W31" s="28">
        <f>'Calculations 65plus'!W212</f>
        <v>0.10933776152429596</v>
      </c>
      <c r="X31" s="28">
        <f>'Calculations 65plus'!X212</f>
        <v>0.11199632146232258</v>
      </c>
      <c r="Y31" s="28">
        <f>'Calculations 65plus'!Y212</f>
        <v>0.1146708284448425</v>
      </c>
      <c r="Z31" s="28">
        <f>'Calculations 65plus'!Z212</f>
        <v>0.1173602685966333</v>
      </c>
      <c r="AA31" s="28">
        <f>'Calculations 65plus'!AA212</f>
        <v>0.12006363121856779</v>
      </c>
      <c r="AB31" s="28">
        <f>'Calculations 65plus'!AB212</f>
        <v>0.1227799102192038</v>
      </c>
      <c r="AC31" s="28">
        <f>'Calculations 65plus'!AC212</f>
        <v>0.12550810548796193</v>
      </c>
      <c r="AD31" s="28">
        <f>'Calculations 65plus'!AD212</f>
        <v>0.12824722420795709</v>
      </c>
      <c r="AE31" s="28">
        <f>'Calculations 65plus'!AE212</f>
        <v>0.13099628210689621</v>
      </c>
      <c r="AF31" s="28">
        <f>'Calculations 65plus'!AF212</f>
        <v>0.13375430464479929</v>
      </c>
      <c r="AG31">
        <f t="shared" si="1"/>
        <v>0.13479770358431598</v>
      </c>
      <c r="AH31">
        <f t="shared" si="1"/>
        <v>0.13730418471126793</v>
      </c>
      <c r="AI31">
        <f t="shared" ref="AI31:AZ43" si="3">_xlfn.FORECAST.LINEAR(AI$1,$B31:$AF31,$B$1:$AF$1)</f>
        <v>0.13981066583822077</v>
      </c>
      <c r="AJ31">
        <f t="shared" si="3"/>
        <v>0.14231714696517273</v>
      </c>
      <c r="AK31">
        <f t="shared" si="3"/>
        <v>0.14482362809212468</v>
      </c>
      <c r="AL31">
        <f t="shared" si="3"/>
        <v>0.14733010921907752</v>
      </c>
      <c r="AM31">
        <f t="shared" si="3"/>
        <v>0.14983659034602947</v>
      </c>
      <c r="AN31">
        <f t="shared" si="3"/>
        <v>0.15234307147298143</v>
      </c>
      <c r="AO31">
        <f t="shared" si="3"/>
        <v>0.15484955259993427</v>
      </c>
      <c r="AP31">
        <f t="shared" si="3"/>
        <v>0.15735603372688622</v>
      </c>
      <c r="AQ31">
        <f t="shared" si="3"/>
        <v>0.15986251485383907</v>
      </c>
      <c r="AR31">
        <f t="shared" si="3"/>
        <v>0.16236899598079102</v>
      </c>
      <c r="AS31">
        <f t="shared" si="3"/>
        <v>0.16487547710774297</v>
      </c>
      <c r="AT31">
        <f t="shared" si="3"/>
        <v>0.16738195823469582</v>
      </c>
      <c r="AU31">
        <f t="shared" si="3"/>
        <v>0.16988843936164777</v>
      </c>
      <c r="AV31">
        <f t="shared" si="3"/>
        <v>0.17239492048859972</v>
      </c>
      <c r="AW31">
        <f t="shared" si="3"/>
        <v>0.17490140161555257</v>
      </c>
      <c r="AX31">
        <f t="shared" si="3"/>
        <v>0.17740788274250452</v>
      </c>
      <c r="AY31">
        <f t="shared" si="3"/>
        <v>0.17991436386945647</v>
      </c>
      <c r="AZ31">
        <f t="shared" si="3"/>
        <v>0.18242084499640931</v>
      </c>
    </row>
    <row r="32" spans="1:52" x14ac:dyDescent="0.2">
      <c r="A32" s="6" t="s">
        <v>46</v>
      </c>
      <c r="B32" s="28">
        <f>'Calculations 65plus'!B213</f>
        <v>3.4688591057551531E-2</v>
      </c>
      <c r="C32" s="28">
        <f>'Calculations 65plus'!C213</f>
        <v>3.6580806076927964E-2</v>
      </c>
      <c r="D32" s="28">
        <f>'Calculations 65plus'!D213</f>
        <v>3.8312922281445796E-2</v>
      </c>
      <c r="E32" s="28">
        <f>'Calculations 65plus'!E213</f>
        <v>4.0162469189626071E-2</v>
      </c>
      <c r="F32" s="28">
        <f>'Calculations 65plus'!F213</f>
        <v>4.2108550464626839E-2</v>
      </c>
      <c r="G32" s="28">
        <f>'Calculations 65plus'!G213</f>
        <v>4.4334683788998359E-2</v>
      </c>
      <c r="H32" s="28">
        <f>'Calculations 65plus'!H213</f>
        <v>4.657471958265539E-2</v>
      </c>
      <c r="I32" s="28">
        <f>'Calculations 65plus'!I213</f>
        <v>4.8726131919584359E-2</v>
      </c>
      <c r="J32" s="28">
        <f>'Calculations 65plus'!J213</f>
        <v>5.0856629574528626E-2</v>
      </c>
      <c r="K32" s="28">
        <f>'Calculations 65plus'!K213</f>
        <v>5.2959151447513286E-2</v>
      </c>
      <c r="L32" s="28">
        <f>'Calculations 65plus'!L213</f>
        <v>5.5335222911983291E-2</v>
      </c>
      <c r="M32" s="28">
        <f>'Calculations 65plus'!M213</f>
        <v>5.7660480947888192E-2</v>
      </c>
      <c r="N32" s="28">
        <f>'Calculations 65plus'!N213</f>
        <v>6.002573379147387E-2</v>
      </c>
      <c r="O32" s="28">
        <f>'Calculations 65plus'!O213</f>
        <v>6.2429463375507248E-2</v>
      </c>
      <c r="P32" s="28">
        <f>'Calculations 65plus'!P213</f>
        <v>6.4870152363870254E-2</v>
      </c>
      <c r="Q32" s="28">
        <f>'Calculations 65plus'!Q213</f>
        <v>6.734628843141488E-2</v>
      </c>
      <c r="R32" s="28">
        <f>'Calculations 65plus'!R213</f>
        <v>6.9856367907060235E-2</v>
      </c>
      <c r="S32" s="28">
        <f>'Calculations 65plus'!S213</f>
        <v>7.2398898844739462E-2</v>
      </c>
      <c r="T32" s="28">
        <f>'Calculations 65plus'!T213</f>
        <v>7.4972403586466424E-2</v>
      </c>
      <c r="U32" s="28">
        <f>'Calculations 65plus'!U213</f>
        <v>7.7575420879805443E-2</v>
      </c>
      <c r="V32" s="28">
        <f>'Calculations 65plus'!V213</f>
        <v>8.0206507608782826E-2</v>
      </c>
      <c r="W32" s="28">
        <f>'Calculations 65plus'!W213</f>
        <v>8.2864240193167654E-2</v>
      </c>
      <c r="X32" s="28">
        <f>'Calculations 65plus'!X213</f>
        <v>8.5547215706402183E-2</v>
      </c>
      <c r="Y32" s="28">
        <f>'Calculations 65plus'!Y213</f>
        <v>8.8254052757510026E-2</v>
      </c>
      <c r="Z32" s="28">
        <f>'Calculations 65plus'!Z213</f>
        <v>9.098339217729072E-2</v>
      </c>
      <c r="AA32" s="28">
        <f>'Calculations 65plus'!AA213</f>
        <v>9.3733897544171468E-2</v>
      </c>
      <c r="AB32" s="28">
        <f>'Calculations 65plus'!AB213</f>
        <v>9.6504255580354775E-2</v>
      </c>
      <c r="AC32" s="28">
        <f>'Calculations 65plus'!AC213</f>
        <v>9.929317644446374E-2</v>
      </c>
      <c r="AD32" s="28">
        <f>'Calculations 65plus'!AD213</f>
        <v>0.10209939394278925</v>
      </c>
      <c r="AE32" s="28">
        <f>'Calculations 65plus'!AE213</f>
        <v>0.10492166567753745</v>
      </c>
      <c r="AF32" s="28">
        <f>'Calculations 65plus'!AF213</f>
        <v>0.10775877314714981</v>
      </c>
      <c r="AG32">
        <f t="shared" ref="AG32:AV43" si="4">_xlfn.FORECAST.LINEAR(AG$1,$B32:$AF32,$B$1:$AF$1)</f>
        <v>0.10803624457277206</v>
      </c>
      <c r="AH32">
        <f t="shared" si="4"/>
        <v>0.11049427264243494</v>
      </c>
      <c r="AI32">
        <f t="shared" si="4"/>
        <v>0.11295230071209694</v>
      </c>
      <c r="AJ32">
        <f t="shared" si="4"/>
        <v>0.11541032878175983</v>
      </c>
      <c r="AK32">
        <f t="shared" si="4"/>
        <v>0.11786835685142272</v>
      </c>
      <c r="AL32">
        <f t="shared" si="4"/>
        <v>0.12032638492108472</v>
      </c>
      <c r="AM32">
        <f t="shared" si="4"/>
        <v>0.1227844129907476</v>
      </c>
      <c r="AN32">
        <f t="shared" si="4"/>
        <v>0.12524244106041049</v>
      </c>
      <c r="AO32">
        <f t="shared" si="4"/>
        <v>0.12770046913007249</v>
      </c>
      <c r="AP32">
        <f t="shared" si="4"/>
        <v>0.13015849719973538</v>
      </c>
      <c r="AQ32">
        <f t="shared" si="4"/>
        <v>0.13261652526939827</v>
      </c>
      <c r="AR32">
        <f t="shared" si="4"/>
        <v>0.13507455333906027</v>
      </c>
      <c r="AS32">
        <f t="shared" si="4"/>
        <v>0.13753258140872315</v>
      </c>
      <c r="AT32">
        <f t="shared" si="4"/>
        <v>0.13999060947838604</v>
      </c>
      <c r="AU32">
        <f t="shared" si="4"/>
        <v>0.14244863754804804</v>
      </c>
      <c r="AV32">
        <f t="shared" si="4"/>
        <v>0.14490666561771093</v>
      </c>
      <c r="AW32">
        <f t="shared" si="3"/>
        <v>0.14736469368737382</v>
      </c>
      <c r="AX32">
        <f t="shared" si="3"/>
        <v>0.14982272175703581</v>
      </c>
      <c r="AY32">
        <f t="shared" si="3"/>
        <v>0.1522807498266987</v>
      </c>
      <c r="AZ32">
        <f t="shared" si="3"/>
        <v>0.15473877789636159</v>
      </c>
    </row>
    <row r="33" spans="1:52" x14ac:dyDescent="0.2">
      <c r="A33" s="6" t="s">
        <v>47</v>
      </c>
      <c r="B33" s="28">
        <f>'Calculations 65plus'!B214</f>
        <v>6.1987237921604377E-2</v>
      </c>
      <c r="C33" s="28">
        <f>'Calculations 65plus'!C214</f>
        <v>6.419006494731129E-2</v>
      </c>
      <c r="D33" s="28">
        <f>'Calculations 65plus'!D214</f>
        <v>6.6243271941571341E-2</v>
      </c>
      <c r="E33" s="28">
        <f>'Calculations 65plus'!E214</f>
        <v>6.8435723170834004E-2</v>
      </c>
      <c r="F33" s="28">
        <f>'Calculations 65plus'!F214</f>
        <v>7.0678825382152061E-2</v>
      </c>
      <c r="G33" s="28">
        <f>'Calculations 65plus'!G214</f>
        <v>7.3101159861533802E-2</v>
      </c>
      <c r="H33" s="28">
        <f>'Calculations 65plus'!H214</f>
        <v>7.5556508532862207E-2</v>
      </c>
      <c r="I33" s="28">
        <f>'Calculations 65plus'!I214</f>
        <v>7.7774584837101216E-2</v>
      </c>
      <c r="J33" s="28">
        <f>'Calculations 65plus'!J214</f>
        <v>7.9848825695907455E-2</v>
      </c>
      <c r="K33" s="28">
        <f>'Calculations 65plus'!K214</f>
        <v>8.1886130711257374E-2</v>
      </c>
      <c r="L33" s="28">
        <f>'Calculations 65plus'!L214</f>
        <v>8.4669358019438271E-2</v>
      </c>
      <c r="M33" s="28">
        <f>'Calculations 65plus'!M214</f>
        <v>8.708572668546255E-2</v>
      </c>
      <c r="N33" s="28">
        <f>'Calculations 65plus'!N214</f>
        <v>8.9526099425848091E-2</v>
      </c>
      <c r="O33" s="28">
        <f>'Calculations 65plus'!O214</f>
        <v>9.1989537205348748E-2</v>
      </c>
      <c r="P33" s="28">
        <f>'Calculations 65plus'!P214</f>
        <v>9.4475090490861183E-2</v>
      </c>
      <c r="Q33" s="28">
        <f>'Calculations 65plus'!Q214</f>
        <v>9.6981800963842138E-2</v>
      </c>
      <c r="R33" s="28">
        <f>'Calculations 65plus'!R214</f>
        <v>9.9508703206361432E-2</v>
      </c>
      <c r="S33" s="28">
        <f>'Calculations 65plus'!S214</f>
        <v>0.10205482635606453</v>
      </c>
      <c r="T33" s="28">
        <f>'Calculations 65plus'!T214</f>
        <v>0.10461919572564686</v>
      </c>
      <c r="U33" s="28">
        <f>'Calculations 65plus'!U214</f>
        <v>0.10720083438279936</v>
      </c>
      <c r="V33" s="28">
        <f>'Calculations 65plus'!V214</f>
        <v>0.1097987646869298</v>
      </c>
      <c r="W33" s="28">
        <f>'Calculations 65plus'!W214</f>
        <v>0.11241200977931502</v>
      </c>
      <c r="X33" s="28">
        <f>'Calculations 65plus'!X214</f>
        <v>0.11503959502370012</v>
      </c>
      <c r="Y33" s="28">
        <f>'Calculations 65plus'!Y214</f>
        <v>0.11768054939470811</v>
      </c>
      <c r="Z33" s="28">
        <f>'Calculations 65plus'!Z214</f>
        <v>0.12033390681177014</v>
      </c>
      <c r="AA33" s="28">
        <f>'Calculations 65plus'!AA214</f>
        <v>0.12299870741662838</v>
      </c>
      <c r="AB33" s="28">
        <f>'Calculations 65plus'!AB214</f>
        <v>0.12567399879279348</v>
      </c>
      <c r="AC33" s="28">
        <f>'Calculations 65plus'!AC214</f>
        <v>0.12835883712566337</v>
      </c>
      <c r="AD33" s="28">
        <f>'Calculations 65plus'!AD214</f>
        <v>0.13105228830231527</v>
      </c>
      <c r="AE33" s="28">
        <f>'Calculations 65plus'!AE214</f>
        <v>0.13375342895028294</v>
      </c>
      <c r="AF33" s="28">
        <f>'Calculations 65plus'!AF214</f>
        <v>0.13646134741491389</v>
      </c>
      <c r="AG33">
        <f t="shared" si="4"/>
        <v>0.13768829872379396</v>
      </c>
      <c r="AH33">
        <f t="shared" si="4"/>
        <v>0.14018217033926739</v>
      </c>
      <c r="AI33">
        <f t="shared" si="4"/>
        <v>0.14267604195474082</v>
      </c>
      <c r="AJ33">
        <f t="shared" si="4"/>
        <v>0.14516991357021336</v>
      </c>
      <c r="AK33">
        <f t="shared" si="4"/>
        <v>0.14766378518568679</v>
      </c>
      <c r="AL33">
        <f t="shared" si="4"/>
        <v>0.15015765680116022</v>
      </c>
      <c r="AM33">
        <f t="shared" si="4"/>
        <v>0.15265152841663365</v>
      </c>
      <c r="AN33">
        <f t="shared" si="4"/>
        <v>0.15514540003210708</v>
      </c>
      <c r="AO33">
        <f t="shared" si="4"/>
        <v>0.15763927164758051</v>
      </c>
      <c r="AP33">
        <f t="shared" si="4"/>
        <v>0.16013314326305395</v>
      </c>
      <c r="AQ33">
        <f t="shared" si="4"/>
        <v>0.16262701487852738</v>
      </c>
      <c r="AR33">
        <f t="shared" si="4"/>
        <v>0.16512088649400081</v>
      </c>
      <c r="AS33">
        <f t="shared" si="4"/>
        <v>0.16761475810947424</v>
      </c>
      <c r="AT33">
        <f t="shared" si="4"/>
        <v>0.17010862972494767</v>
      </c>
      <c r="AU33">
        <f t="shared" si="4"/>
        <v>0.1726025013404211</v>
      </c>
      <c r="AV33">
        <f t="shared" si="4"/>
        <v>0.17509637295589364</v>
      </c>
      <c r="AW33">
        <f t="shared" si="3"/>
        <v>0.17759024457136707</v>
      </c>
      <c r="AX33">
        <f t="shared" si="3"/>
        <v>0.1800841161868405</v>
      </c>
      <c r="AY33">
        <f t="shared" si="3"/>
        <v>0.18257798780231393</v>
      </c>
      <c r="AZ33">
        <f t="shared" si="3"/>
        <v>0.18507185941778737</v>
      </c>
    </row>
    <row r="34" spans="1:52" x14ac:dyDescent="0.2">
      <c r="A34" s="6" t="s">
        <v>48</v>
      </c>
      <c r="B34" s="28">
        <f>'Calculations 65plus'!B215</f>
        <v>3.3128834355828231E-2</v>
      </c>
      <c r="C34" s="28">
        <f>'Calculations 65plus'!C215</f>
        <v>3.4624824034130072E-2</v>
      </c>
      <c r="D34" s="28">
        <f>'Calculations 65plus'!D215</f>
        <v>3.6013866103672069E-2</v>
      </c>
      <c r="E34" s="28">
        <f>'Calculations 65plus'!E215</f>
        <v>3.7483321604011119E-2</v>
      </c>
      <c r="F34" s="28">
        <f>'Calculations 65plus'!F215</f>
        <v>3.8966815793368317E-2</v>
      </c>
      <c r="G34" s="28">
        <f>'Calculations 65plus'!G215</f>
        <v>4.0529604142674078E-2</v>
      </c>
      <c r="H34" s="28">
        <f>'Calculations 65plus'!H215</f>
        <v>4.2105710268494315E-2</v>
      </c>
      <c r="I34" s="28">
        <f>'Calculations 65plus'!I215</f>
        <v>4.3493164309825194E-2</v>
      </c>
      <c r="J34" s="28">
        <f>'Calculations 65plus'!J215</f>
        <v>4.478402333841669E-2</v>
      </c>
      <c r="K34" s="28">
        <f>'Calculations 65plus'!K215</f>
        <v>4.6060816344014571E-2</v>
      </c>
      <c r="L34" s="28">
        <f>'Calculations 65plus'!L215</f>
        <v>4.8110449956430712E-2</v>
      </c>
      <c r="M34" s="28">
        <f>'Calculations 65plus'!M215</f>
        <v>4.9740098066528252E-2</v>
      </c>
      <c r="N34" s="28">
        <f>'Calculations 65plus'!N215</f>
        <v>5.1393815486325836E-2</v>
      </c>
      <c r="O34" s="28">
        <f>'Calculations 65plus'!O215</f>
        <v>5.3071172461784707E-2</v>
      </c>
      <c r="P34" s="28">
        <f>'Calculations 65plus'!P215</f>
        <v>5.4771724378287236E-2</v>
      </c>
      <c r="Q34" s="28">
        <f>'Calculations 65plus'!Q215</f>
        <v>5.6495012559043628E-2</v>
      </c>
      <c r="R34" s="28">
        <f>'Calculations 65plus'!R215</f>
        <v>5.8240565071956345E-2</v>
      </c>
      <c r="S34" s="28">
        <f>'Calculations 65plus'!S215</f>
        <v>6.0007897542536312E-2</v>
      </c>
      <c r="T34" s="28">
        <f>'Calculations 65plus'!T215</f>
        <v>6.1796513970526039E-2</v>
      </c>
      <c r="U34" s="28">
        <f>'Calculations 65plus'!U215</f>
        <v>6.3605907547973448E-2</v>
      </c>
      <c r="V34" s="28">
        <f>'Calculations 65plus'!V215</f>
        <v>6.5435561476577322E-2</v>
      </c>
      <c r="W34" s="28">
        <f>'Calculations 65plus'!W215</f>
        <v>6.7284949782212403E-2</v>
      </c>
      <c r="X34" s="28">
        <f>'Calculations 65plus'!X215</f>
        <v>6.915353812464356E-2</v>
      </c>
      <c r="Y34" s="28">
        <f>'Calculations 65plus'!Y215</f>
        <v>7.1040784600531218E-2</v>
      </c>
      <c r="Z34" s="28">
        <f>'Calculations 65plus'!Z215</f>
        <v>7.294614053793376E-2</v>
      </c>
      <c r="AA34" s="28">
        <f>'Calculations 65plus'!AA215</f>
        <v>7.4869051280615606E-2</v>
      </c>
      <c r="AB34" s="28">
        <f>'Calculations 65plus'!AB215</f>
        <v>7.6808956960578587E-2</v>
      </c>
      <c r="AC34" s="28">
        <f>'Calculations 65plus'!AC215</f>
        <v>7.8765293257339844E-2</v>
      </c>
      <c r="AD34" s="28">
        <f>'Calculations 65plus'!AD215</f>
        <v>8.0737492142586659E-2</v>
      </c>
      <c r="AE34" s="28">
        <f>'Calculations 65plus'!AE215</f>
        <v>8.2724982608948755E-2</v>
      </c>
      <c r="AF34" s="28">
        <f>'Calculations 65plus'!AF215</f>
        <v>8.472719138173658E-2</v>
      </c>
      <c r="AG34">
        <f t="shared" si="4"/>
        <v>8.4935046555909555E-2</v>
      </c>
      <c r="AH34">
        <f t="shared" si="4"/>
        <v>8.6656958579586441E-2</v>
      </c>
      <c r="AI34">
        <f t="shared" si="4"/>
        <v>8.8378870603262882E-2</v>
      </c>
      <c r="AJ34">
        <f t="shared" si="4"/>
        <v>9.0100782626939768E-2</v>
      </c>
      <c r="AK34">
        <f t="shared" si="4"/>
        <v>9.1822694650616654E-2</v>
      </c>
      <c r="AL34">
        <f t="shared" si="4"/>
        <v>9.3544606674293096E-2</v>
      </c>
      <c r="AM34">
        <f t="shared" si="4"/>
        <v>9.5266518697969982E-2</v>
      </c>
      <c r="AN34">
        <f t="shared" si="4"/>
        <v>9.6988430721646868E-2</v>
      </c>
      <c r="AO34">
        <f t="shared" si="4"/>
        <v>9.871034274532331E-2</v>
      </c>
      <c r="AP34">
        <f t="shared" si="4"/>
        <v>0.1004322547690002</v>
      </c>
      <c r="AQ34">
        <f t="shared" si="4"/>
        <v>0.10215416679267708</v>
      </c>
      <c r="AR34">
        <f t="shared" si="4"/>
        <v>0.10387607881635352</v>
      </c>
      <c r="AS34">
        <f t="shared" si="4"/>
        <v>0.10559799084003041</v>
      </c>
      <c r="AT34">
        <f t="shared" si="4"/>
        <v>0.10731990286370729</v>
      </c>
      <c r="AU34">
        <f t="shared" si="4"/>
        <v>0.10904181488738374</v>
      </c>
      <c r="AV34">
        <f t="shared" si="4"/>
        <v>0.11076372691106062</v>
      </c>
      <c r="AW34">
        <f t="shared" si="3"/>
        <v>0.11248563893473751</v>
      </c>
      <c r="AX34">
        <f t="shared" si="3"/>
        <v>0.11420755095841395</v>
      </c>
      <c r="AY34">
        <f t="shared" si="3"/>
        <v>0.11592946298209084</v>
      </c>
      <c r="AZ34">
        <f t="shared" si="3"/>
        <v>0.11765137500576772</v>
      </c>
    </row>
    <row r="35" spans="1:52" x14ac:dyDescent="0.2">
      <c r="A35" s="6" t="s">
        <v>49</v>
      </c>
      <c r="B35" s="28">
        <f>'Calculations 65plus'!B216</f>
        <v>5.5284552845528454E-2</v>
      </c>
      <c r="C35" s="28">
        <f>'Calculations 65plus'!C216</f>
        <v>5.7250135615961067E-2</v>
      </c>
      <c r="D35" s="28">
        <f>'Calculations 65plus'!D216</f>
        <v>5.9074571838712626E-2</v>
      </c>
      <c r="E35" s="28">
        <f>'Calculations 65plus'!E216</f>
        <v>6.1050911211202895E-2</v>
      </c>
      <c r="F35" s="28">
        <f>'Calculations 65plus'!F216</f>
        <v>6.311826452433815E-2</v>
      </c>
      <c r="G35" s="28">
        <f>'Calculations 65plus'!G216</f>
        <v>6.541303607411364E-2</v>
      </c>
      <c r="H35" s="28">
        <f>'Calculations 65plus'!H216</f>
        <v>6.7779853155323186E-2</v>
      </c>
      <c r="I35" s="28">
        <f>'Calculations 65plus'!I216</f>
        <v>6.9938218411989939E-2</v>
      </c>
      <c r="J35" s="28">
        <f>'Calculations 65plus'!J216</f>
        <v>7.192548666612493E-2</v>
      </c>
      <c r="K35" s="28">
        <f>'Calculations 65plus'!K216</f>
        <v>7.3854874144751212E-2</v>
      </c>
      <c r="L35" s="28">
        <f>'Calculations 65plus'!L216</f>
        <v>7.6347961950209722E-2</v>
      </c>
      <c r="M35" s="28">
        <f>'Calculations 65plus'!M216</f>
        <v>7.8622447335081308E-2</v>
      </c>
      <c r="N35" s="28">
        <f>'Calculations 65plus'!N216</f>
        <v>8.0923810001422181E-2</v>
      </c>
      <c r="O35" s="28">
        <f>'Calculations 65plus'!O216</f>
        <v>8.3251244547976971E-2</v>
      </c>
      <c r="P35" s="28">
        <f>'Calculations 65plus'!P216</f>
        <v>8.5603927549527489E-2</v>
      </c>
      <c r="Q35" s="28">
        <f>'Calculations 65plus'!Q216</f>
        <v>8.7981019126025808E-2</v>
      </c>
      <c r="R35" s="28">
        <f>'Calculations 65plus'!R216</f>
        <v>9.0381664517871801E-2</v>
      </c>
      <c r="S35" s="28">
        <f>'Calculations 65plus'!S216</f>
        <v>9.2804995661816186E-2</v>
      </c>
      <c r="T35" s="28">
        <f>'Calculations 65plus'!T216</f>
        <v>9.5250132762145598E-2</v>
      </c>
      <c r="U35" s="28">
        <f>'Calculations 65plus'!U216</f>
        <v>9.7716185852033038E-2</v>
      </c>
      <c r="V35" s="28">
        <f>'Calculations 65plus'!V216</f>
        <v>0.10020225634016021</v>
      </c>
      <c r="W35" s="28">
        <f>'Calculations 65plus'!W216</f>
        <v>0.10270743853796667</v>
      </c>
      <c r="X35" s="28">
        <f>'Calculations 65plus'!X216</f>
        <v>0.10523082116315027</v>
      </c>
      <c r="Y35" s="28">
        <f>'Calculations 65plus'!Y216</f>
        <v>0.10777148881531906</v>
      </c>
      <c r="Z35" s="28">
        <f>'Calculations 65plus'!Z216</f>
        <v>0.11032852341997752</v>
      </c>
      <c r="AA35" s="28">
        <f>'Calculations 65plus'!AA216</f>
        <v>0.11290100563733033</v>
      </c>
      <c r="AB35" s="28">
        <f>'Calculations 65plus'!AB216</f>
        <v>0.11548801623268071</v>
      </c>
      <c r="AC35" s="28">
        <f>'Calculations 65plus'!AC216</f>
        <v>0.11808863740550722</v>
      </c>
      <c r="AD35" s="28">
        <f>'Calculations 65plus'!AD216</f>
        <v>0.12070195407460106</v>
      </c>
      <c r="AE35" s="28">
        <f>'Calculations 65plus'!AE216</f>
        <v>0.12332705511694717</v>
      </c>
      <c r="AF35" s="28">
        <f>'Calculations 65plus'!AF216</f>
        <v>0.12596303455833574</v>
      </c>
      <c r="AG35">
        <f t="shared" si="4"/>
        <v>0.12682319308994483</v>
      </c>
      <c r="AH35">
        <f t="shared" si="4"/>
        <v>0.12919261942198901</v>
      </c>
      <c r="AI35">
        <f t="shared" si="4"/>
        <v>0.13156204575403407</v>
      </c>
      <c r="AJ35">
        <f t="shared" si="4"/>
        <v>0.13393147208607825</v>
      </c>
      <c r="AK35">
        <f t="shared" si="4"/>
        <v>0.13630089841812332</v>
      </c>
      <c r="AL35">
        <f t="shared" si="4"/>
        <v>0.1386703247501675</v>
      </c>
      <c r="AM35">
        <f t="shared" si="4"/>
        <v>0.14103975108221256</v>
      </c>
      <c r="AN35">
        <f t="shared" si="4"/>
        <v>0.14340917741425763</v>
      </c>
      <c r="AO35">
        <f t="shared" si="4"/>
        <v>0.1457786037463018</v>
      </c>
      <c r="AP35">
        <f t="shared" si="4"/>
        <v>0.14814803007834687</v>
      </c>
      <c r="AQ35">
        <f t="shared" si="4"/>
        <v>0.15051745641039105</v>
      </c>
      <c r="AR35">
        <f t="shared" si="4"/>
        <v>0.15288688274243611</v>
      </c>
      <c r="AS35">
        <f t="shared" si="4"/>
        <v>0.15525630907448029</v>
      </c>
      <c r="AT35">
        <f t="shared" si="4"/>
        <v>0.15762573540652536</v>
      </c>
      <c r="AU35">
        <f t="shared" si="4"/>
        <v>0.15999516173857042</v>
      </c>
      <c r="AV35">
        <f t="shared" si="4"/>
        <v>0.1623645880706146</v>
      </c>
      <c r="AW35">
        <f t="shared" si="3"/>
        <v>0.16473401440265967</v>
      </c>
      <c r="AX35">
        <f t="shared" si="3"/>
        <v>0.16710344073470385</v>
      </c>
      <c r="AY35">
        <f t="shared" si="3"/>
        <v>0.16947286706674891</v>
      </c>
      <c r="AZ35">
        <f t="shared" si="3"/>
        <v>0.17184229339879309</v>
      </c>
    </row>
    <row r="36" spans="1:52" x14ac:dyDescent="0.2">
      <c r="A36" s="6" t="s">
        <v>50</v>
      </c>
      <c r="B36" s="28">
        <f>'Calculations 65plus'!B217</f>
        <v>5.6008414409676556E-2</v>
      </c>
      <c r="C36" s="28">
        <f>'Calculations 65plus'!C217</f>
        <v>5.8057052769863463E-2</v>
      </c>
      <c r="D36" s="28">
        <f>'Calculations 65plus'!D217</f>
        <v>5.9992598335034029E-2</v>
      </c>
      <c r="E36" s="28">
        <f>'Calculations 65plus'!E217</f>
        <v>6.2058836798785412E-2</v>
      </c>
      <c r="F36" s="28">
        <f>'Calculations 65plus'!F217</f>
        <v>6.4152727335574061E-2</v>
      </c>
      <c r="G36" s="28">
        <f>'Calculations 65plus'!G217</f>
        <v>6.6378220652620182E-2</v>
      </c>
      <c r="H36" s="28">
        <f>'Calculations 65plus'!H217</f>
        <v>6.8627223224268064E-2</v>
      </c>
      <c r="I36" s="28">
        <f>'Calculations 65plus'!I217</f>
        <v>7.0665956960156109E-2</v>
      </c>
      <c r="J36" s="28">
        <f>'Calculations 65plus'!J217</f>
        <v>7.2596218782123495E-2</v>
      </c>
      <c r="K36" s="28">
        <f>'Calculations 65plus'!K217</f>
        <v>7.451107023184729E-2</v>
      </c>
      <c r="L36" s="28">
        <f>'Calculations 65plus'!L217</f>
        <v>7.7120704041573784E-2</v>
      </c>
      <c r="M36" s="28">
        <f>'Calculations 65plus'!M217</f>
        <v>7.9376918260130908E-2</v>
      </c>
      <c r="N36" s="28">
        <f>'Calculations 65plus'!N217</f>
        <v>8.1657574293507215E-2</v>
      </c>
      <c r="O36" s="28">
        <f>'Calculations 65plus'!O217</f>
        <v>8.396184388755451E-2</v>
      </c>
      <c r="P36" s="28">
        <f>'Calculations 65plus'!P217</f>
        <v>8.6288886364287942E-2</v>
      </c>
      <c r="Q36" s="28">
        <f>'Calculations 65plus'!Q217</f>
        <v>8.8637850150090625E-2</v>
      </c>
      <c r="R36" s="28">
        <f>'Calculations 65plus'!R217</f>
        <v>9.1007874288036486E-2</v>
      </c>
      <c r="S36" s="28">
        <f>'Calculations 65plus'!S217</f>
        <v>9.3398089929979652E-2</v>
      </c>
      <c r="T36" s="28">
        <f>'Calculations 65plus'!T217</f>
        <v>9.5807621804315291E-2</v>
      </c>
      <c r="U36" s="28">
        <f>'Calculations 65plus'!U217</f>
        <v>9.8235589655607788E-2</v>
      </c>
      <c r="V36" s="28">
        <f>'Calculations 65plus'!V217</f>
        <v>0.10068110965255453</v>
      </c>
      <c r="W36" s="28">
        <f>'Calculations 65plus'!W217</f>
        <v>0.10314329576104574</v>
      </c>
      <c r="X36" s="28">
        <f>'Calculations 65plus'!X217</f>
        <v>0.10562126107937263</v>
      </c>
      <c r="Y36" s="28">
        <f>'Calculations 65plus'!Y217</f>
        <v>0.10811411913292565</v>
      </c>
      <c r="Z36" s="28">
        <f>'Calculations 65plus'!Z217</f>
        <v>0.11062098512601623</v>
      </c>
      <c r="AA36" s="28">
        <f>'Calculations 65plus'!AA217</f>
        <v>0.11314097714873904</v>
      </c>
      <c r="AB36" s="28">
        <f>'Calculations 65plus'!AB217</f>
        <v>0.11567321733707626</v>
      </c>
      <c r="AC36" s="28">
        <f>'Calculations 65plus'!AC217</f>
        <v>0.11821683298472012</v>
      </c>
      <c r="AD36" s="28">
        <f>'Calculations 65plus'!AD217</f>
        <v>0.12077095760535597</v>
      </c>
      <c r="AE36" s="28">
        <f>'Calculations 65plus'!AE217</f>
        <v>0.12333473194440607</v>
      </c>
      <c r="AF36" s="28">
        <f>'Calculations 65plus'!AF217</f>
        <v>0.12590730493948799</v>
      </c>
      <c r="AG36">
        <f t="shared" si="4"/>
        <v>0.12689899942244676</v>
      </c>
      <c r="AH36">
        <f t="shared" si="4"/>
        <v>0.12923791659423856</v>
      </c>
      <c r="AI36">
        <f t="shared" si="4"/>
        <v>0.13157683376603124</v>
      </c>
      <c r="AJ36">
        <f t="shared" si="4"/>
        <v>0.13391575093782393</v>
      </c>
      <c r="AK36">
        <f t="shared" si="4"/>
        <v>0.13625466810961662</v>
      </c>
      <c r="AL36">
        <f t="shared" si="4"/>
        <v>0.1385935852814093</v>
      </c>
      <c r="AM36">
        <f t="shared" si="4"/>
        <v>0.14093250245320199</v>
      </c>
      <c r="AN36">
        <f t="shared" si="4"/>
        <v>0.14327141962499468</v>
      </c>
      <c r="AO36">
        <f t="shared" si="4"/>
        <v>0.14561033679678648</v>
      </c>
      <c r="AP36">
        <f t="shared" si="4"/>
        <v>0.14794925396857916</v>
      </c>
      <c r="AQ36">
        <f t="shared" si="4"/>
        <v>0.15028817114037185</v>
      </c>
      <c r="AR36">
        <f t="shared" si="4"/>
        <v>0.15262708831216454</v>
      </c>
      <c r="AS36">
        <f t="shared" si="4"/>
        <v>0.15496600548395723</v>
      </c>
      <c r="AT36">
        <f t="shared" si="4"/>
        <v>0.15730492265574991</v>
      </c>
      <c r="AU36">
        <f t="shared" si="4"/>
        <v>0.1596438398275426</v>
      </c>
      <c r="AV36">
        <f t="shared" si="4"/>
        <v>0.1619827569993344</v>
      </c>
      <c r="AW36">
        <f t="shared" si="3"/>
        <v>0.16432167417112709</v>
      </c>
      <c r="AX36">
        <f t="shared" si="3"/>
        <v>0.16666059134291977</v>
      </c>
      <c r="AY36">
        <f t="shared" si="3"/>
        <v>0.16899950851471246</v>
      </c>
      <c r="AZ36">
        <f t="shared" si="3"/>
        <v>0.17133842568650515</v>
      </c>
    </row>
    <row r="37" spans="1:52" x14ac:dyDescent="0.2">
      <c r="A37" s="6" t="s">
        <v>51</v>
      </c>
      <c r="B37" s="28">
        <f>'Calculations 65plus'!B218</f>
        <v>0.14614541468761416</v>
      </c>
      <c r="C37" s="28">
        <f>'Calculations 65plus'!C218</f>
        <v>0.15002567080167734</v>
      </c>
      <c r="D37" s="28">
        <f>'Calculations 65plus'!D218</f>
        <v>0.15370281376092981</v>
      </c>
      <c r="E37" s="28">
        <f>'Calculations 65plus'!E218</f>
        <v>0.15756020449259051</v>
      </c>
      <c r="F37" s="28">
        <f>'Calculations 65plus'!F218</f>
        <v>0.1613233355559735</v>
      </c>
      <c r="G37" s="28">
        <f>'Calculations 65plus'!G218</f>
        <v>0.16506236841974903</v>
      </c>
      <c r="H37" s="28">
        <f>'Calculations 65plus'!H218</f>
        <v>0.16876712502200611</v>
      </c>
      <c r="I37" s="28">
        <f>'Calculations 65plus'!I218</f>
        <v>0.17213060582262321</v>
      </c>
      <c r="J37" s="28">
        <f>'Calculations 65plus'!J218</f>
        <v>0.17536929643718632</v>
      </c>
      <c r="K37" s="28">
        <f>'Calculations 65plus'!K218</f>
        <v>0.17857595117453751</v>
      </c>
      <c r="L37" s="28">
        <f>'Calculations 65plus'!L218</f>
        <v>0.1830497003714838</v>
      </c>
      <c r="M37" s="28">
        <f>'Calculations 65plus'!M218</f>
        <v>0.18673667975064492</v>
      </c>
      <c r="N37" s="28">
        <f>'Calculations 65plus'!N218</f>
        <v>0.19042179301226708</v>
      </c>
      <c r="O37" s="28">
        <f>'Calculations 65plus'!O218</f>
        <v>0.19410344844153823</v>
      </c>
      <c r="P37" s="28">
        <f>'Calculations 65plus'!P218</f>
        <v>0.19778009590102888</v>
      </c>
      <c r="Q37" s="28">
        <f>'Calculations 65plus'!Q218</f>
        <v>0.20145022836081314</v>
      </c>
      <c r="R37" s="28">
        <f>'Calculations 65plus'!R218</f>
        <v>0.20511238323518086</v>
      </c>
      <c r="S37" s="28">
        <f>'Calculations 65plus'!S218</f>
        <v>0.20876514353091369</v>
      </c>
      <c r="T37" s="28">
        <f>'Calculations 65plus'!T218</f>
        <v>0.21240713881279452</v>
      </c>
      <c r="U37" s="28">
        <f>'Calculations 65plus'!U218</f>
        <v>0.21603704599264756</v>
      </c>
      <c r="V37" s="28">
        <f>'Calculations 65plus'!V218</f>
        <v>0.21965358994872752</v>
      </c>
      <c r="W37" s="28">
        <f>'Calculations 65plus'!W218</f>
        <v>0.22325554398271297</v>
      </c>
      <c r="X37" s="28">
        <f>'Calculations 65plus'!X218</f>
        <v>0.22684173012192915</v>
      </c>
      <c r="Y37" s="28">
        <f>'Calculations 65plus'!Y218</f>
        <v>0.23041101927470506</v>
      </c>
      <c r="Z37" s="28">
        <f>'Calculations 65plus'!Z218</f>
        <v>0.23396233124697302</v>
      </c>
      <c r="AA37" s="28">
        <f>'Calculations 65plus'!AA218</f>
        <v>0.23749463462836834</v>
      </c>
      <c r="AB37" s="28">
        <f>'Calculations 65plus'!AB218</f>
        <v>0.24100694655615346</v>
      </c>
      <c r="AC37" s="28">
        <f>'Calculations 65plus'!AC218</f>
        <v>0.2444983323653179</v>
      </c>
      <c r="AD37" s="28">
        <f>'Calculations 65plus'!AD218</f>
        <v>0.2479679051331595</v>
      </c>
      <c r="AE37" s="28">
        <f>'Calculations 65plus'!AE218</f>
        <v>0.25141482512656971</v>
      </c>
      <c r="AF37" s="28">
        <f>'Calculations 65plus'!AF218</f>
        <v>0.25483829916011985</v>
      </c>
      <c r="AG37">
        <f t="shared" si="4"/>
        <v>0.25924492208214733</v>
      </c>
      <c r="AH37">
        <f t="shared" si="4"/>
        <v>0.26287540793581243</v>
      </c>
      <c r="AI37">
        <f t="shared" si="4"/>
        <v>0.26650589378947664</v>
      </c>
      <c r="AJ37">
        <f t="shared" si="4"/>
        <v>0.27013637964314174</v>
      </c>
      <c r="AK37">
        <f t="shared" si="4"/>
        <v>0.27376686549680596</v>
      </c>
      <c r="AL37">
        <f t="shared" si="4"/>
        <v>0.27739735135047106</v>
      </c>
      <c r="AM37">
        <f t="shared" si="4"/>
        <v>0.28102783720413527</v>
      </c>
      <c r="AN37">
        <f t="shared" si="4"/>
        <v>0.28465832305780037</v>
      </c>
      <c r="AO37">
        <f t="shared" si="4"/>
        <v>0.28828880891146458</v>
      </c>
      <c r="AP37">
        <f t="shared" si="4"/>
        <v>0.29191929476512968</v>
      </c>
      <c r="AQ37">
        <f t="shared" si="4"/>
        <v>0.29554978061879389</v>
      </c>
      <c r="AR37">
        <f t="shared" si="4"/>
        <v>0.29918026647245899</v>
      </c>
      <c r="AS37">
        <f t="shared" si="4"/>
        <v>0.3028107523261232</v>
      </c>
      <c r="AT37">
        <f t="shared" si="4"/>
        <v>0.3064412381797883</v>
      </c>
      <c r="AU37">
        <f t="shared" si="4"/>
        <v>0.31007172403345251</v>
      </c>
      <c r="AV37">
        <f t="shared" si="4"/>
        <v>0.31370220988711761</v>
      </c>
      <c r="AW37">
        <f t="shared" si="3"/>
        <v>0.31733269574078182</v>
      </c>
      <c r="AX37">
        <f t="shared" si="3"/>
        <v>0.32096318159444692</v>
      </c>
      <c r="AY37">
        <f t="shared" si="3"/>
        <v>0.32459366744811113</v>
      </c>
      <c r="AZ37">
        <f t="shared" si="3"/>
        <v>0.32822415330177535</v>
      </c>
    </row>
    <row r="38" spans="1:52" x14ac:dyDescent="0.2">
      <c r="A38" s="6" t="s">
        <v>52</v>
      </c>
      <c r="B38" s="28">
        <f>'Calculations 65plus'!B219</f>
        <v>7.1159058298347247E-2</v>
      </c>
      <c r="C38" s="28">
        <f>'Calculations 65plus'!C219</f>
        <v>7.3534827515123885E-2</v>
      </c>
      <c r="D38" s="28">
        <f>'Calculations 65plus'!D219</f>
        <v>7.577318452534966E-2</v>
      </c>
      <c r="E38" s="28">
        <f>'Calculations 65plus'!E219</f>
        <v>7.8169490062996283E-2</v>
      </c>
      <c r="F38" s="28">
        <f>'Calculations 65plus'!F219</f>
        <v>8.0610765919225322E-2</v>
      </c>
      <c r="G38" s="28">
        <f>'Calculations 65plus'!G219</f>
        <v>8.3225798012025884E-2</v>
      </c>
      <c r="H38" s="28">
        <f>'Calculations 65plus'!H219</f>
        <v>8.5875353285551403E-2</v>
      </c>
      <c r="I38" s="28">
        <f>'Calculations 65plus'!I219</f>
        <v>8.8293643259098498E-2</v>
      </c>
      <c r="J38" s="28">
        <f>'Calculations 65plus'!J219</f>
        <v>9.0575103379762378E-2</v>
      </c>
      <c r="K38" s="28">
        <f>'Calculations 65plus'!K219</f>
        <v>9.2820998121499923E-2</v>
      </c>
      <c r="L38" s="28">
        <f>'Calculations 65plus'!L219</f>
        <v>9.5753363912235309E-2</v>
      </c>
      <c r="M38" s="28">
        <f>'Calculations 65plus'!M219</f>
        <v>9.8354213560740533E-2</v>
      </c>
      <c r="N38" s="28">
        <f>'Calculations 65plus'!N219</f>
        <v>0.10097734681094804</v>
      </c>
      <c r="O38" s="28">
        <f>'Calculations 65plus'!O219</f>
        <v>0.10362170563684339</v>
      </c>
      <c r="P38" s="28">
        <f>'Calculations 65plus'!P219</f>
        <v>0.10628622530169116</v>
      </c>
      <c r="Q38" s="28">
        <f>'Calculations 65plus'!Q219</f>
        <v>0.10896983624306233</v>
      </c>
      <c r="R38" s="28">
        <f>'Calculations 65plus'!R219</f>
        <v>0.11167146591452833</v>
      </c>
      <c r="S38" s="28">
        <f>'Calculations 65plus'!S219</f>
        <v>0.1143900405792397</v>
      </c>
      <c r="T38" s="28">
        <f>'Calculations 65plus'!T219</f>
        <v>0.11712448705103284</v>
      </c>
      <c r="U38" s="28">
        <f>'Calculations 65plus'!U219</f>
        <v>0.11987373437915078</v>
      </c>
      <c r="V38" s="28">
        <f>'Calculations 65plus'!V219</f>
        <v>0.12263671547309545</v>
      </c>
      <c r="W38" s="28">
        <f>'Calculations 65plus'!W219</f>
        <v>0.12541236866455663</v>
      </c>
      <c r="X38" s="28">
        <f>'Calculations 65plus'!X219</f>
        <v>0.12819963920379476</v>
      </c>
      <c r="Y38" s="28">
        <f>'Calculations 65plus'!Y219</f>
        <v>0.13099748068827025</v>
      </c>
      <c r="Z38" s="28">
        <f>'Calculations 65plus'!Z219</f>
        <v>0.13380485642171441</v>
      </c>
      <c r="AA38" s="28">
        <f>'Calculations 65plus'!AA219</f>
        <v>0.1366207407022364</v>
      </c>
      <c r="AB38" s="28">
        <f>'Calculations 65plus'!AB219</f>
        <v>0.13944412003843298</v>
      </c>
      <c r="AC38" s="28">
        <f>'Calculations 65plus'!AC219</f>
        <v>0.14227399429283566</v>
      </c>
      <c r="AD38" s="28">
        <f>'Calculations 65plus'!AD219</f>
        <v>0.14510937775236699</v>
      </c>
      <c r="AE38" s="28">
        <f>'Calculations 65plus'!AE219</f>
        <v>0.14794930012580565</v>
      </c>
      <c r="AF38" s="28">
        <f>'Calculations 65plus'!AF219</f>
        <v>0.15079280746856707</v>
      </c>
      <c r="AG38">
        <f t="shared" si="4"/>
        <v>0.15236989887746688</v>
      </c>
      <c r="AH38">
        <f t="shared" si="4"/>
        <v>0.15503756989077555</v>
      </c>
      <c r="AI38">
        <f t="shared" si="4"/>
        <v>0.15770524090408511</v>
      </c>
      <c r="AJ38">
        <f t="shared" si="4"/>
        <v>0.16037291191739378</v>
      </c>
      <c r="AK38">
        <f t="shared" si="4"/>
        <v>0.16304058293070334</v>
      </c>
      <c r="AL38">
        <f t="shared" si="4"/>
        <v>0.1657082539440129</v>
      </c>
      <c r="AM38">
        <f t="shared" si="4"/>
        <v>0.16837592495732157</v>
      </c>
      <c r="AN38">
        <f t="shared" si="4"/>
        <v>0.17104359597063112</v>
      </c>
      <c r="AO38">
        <f t="shared" si="4"/>
        <v>0.17371126698393979</v>
      </c>
      <c r="AP38">
        <f t="shared" si="4"/>
        <v>0.17637893799724935</v>
      </c>
      <c r="AQ38">
        <f t="shared" si="4"/>
        <v>0.17904660901055802</v>
      </c>
      <c r="AR38">
        <f t="shared" si="4"/>
        <v>0.18171428002386758</v>
      </c>
      <c r="AS38">
        <f t="shared" si="4"/>
        <v>0.18438195103717714</v>
      </c>
      <c r="AT38">
        <f t="shared" si="4"/>
        <v>0.18704962205048581</v>
      </c>
      <c r="AU38">
        <f t="shared" si="4"/>
        <v>0.18971729306379537</v>
      </c>
      <c r="AV38">
        <f t="shared" si="4"/>
        <v>0.19238496407710404</v>
      </c>
      <c r="AW38">
        <f t="shared" si="3"/>
        <v>0.1950526350904136</v>
      </c>
      <c r="AX38">
        <f t="shared" si="3"/>
        <v>0.19772030610372227</v>
      </c>
      <c r="AY38">
        <f t="shared" si="3"/>
        <v>0.20038797711703182</v>
      </c>
      <c r="AZ38">
        <f t="shared" si="3"/>
        <v>0.20305564813034138</v>
      </c>
    </row>
    <row r="39" spans="1:52" x14ac:dyDescent="0.2">
      <c r="A39" s="6" t="s">
        <v>53</v>
      </c>
      <c r="B39" s="28">
        <f>'Calculations 65plus'!B220</f>
        <v>6.0117302052785912E-2</v>
      </c>
      <c r="C39" s="28">
        <f>'Calculations 65plus'!C220</f>
        <v>6.2317471053649362E-2</v>
      </c>
      <c r="D39" s="28">
        <f>'Calculations 65plus'!D220</f>
        <v>6.4382484102683504E-2</v>
      </c>
      <c r="E39" s="28">
        <f>'Calculations 65plus'!E220</f>
        <v>6.6569564747096563E-2</v>
      </c>
      <c r="F39" s="28">
        <f>'Calculations 65plus'!F220</f>
        <v>6.8757283716078907E-2</v>
      </c>
      <c r="G39" s="28">
        <f>'Calculations 65plus'!G220</f>
        <v>7.1020998461224297E-2</v>
      </c>
      <c r="H39" s="28">
        <f>'Calculations 65plus'!H220</f>
        <v>7.3297008360716759E-2</v>
      </c>
      <c r="I39" s="28">
        <f>'Calculations 65plus'!I220</f>
        <v>7.5345225865057541E-2</v>
      </c>
      <c r="J39" s="28">
        <f>'Calculations 65plus'!J220</f>
        <v>7.7283172939838468E-2</v>
      </c>
      <c r="K39" s="28">
        <f>'Calculations 65plus'!K220</f>
        <v>7.9196596309547437E-2</v>
      </c>
      <c r="L39" s="28">
        <f>'Calculations 65plus'!L220</f>
        <v>8.2017349128013964E-2</v>
      </c>
      <c r="M39" s="28">
        <f>'Calculations 65plus'!M220</f>
        <v>8.4337581601469661E-2</v>
      </c>
      <c r="N39" s="28">
        <f>'Calculations 65plus'!N220</f>
        <v>8.6680573326520571E-2</v>
      </c>
      <c r="O39" s="28">
        <f>'Calculations 65plus'!O220</f>
        <v>8.9045449925854336E-2</v>
      </c>
      <c r="P39" s="28">
        <f>'Calculations 65plus'!P220</f>
        <v>9.1431328040454091E-2</v>
      </c>
      <c r="Q39" s="28">
        <f>'Calculations 65plus'!Q220</f>
        <v>9.3837316878876767E-2</v>
      </c>
      <c r="R39" s="28">
        <f>'Calculations 65plus'!R220</f>
        <v>9.6262519737927876E-2</v>
      </c>
      <c r="S39" s="28">
        <f>'Calculations 65plus'!S220</f>
        <v>9.8706035490873548E-2</v>
      </c>
      <c r="T39" s="28">
        <f>'Calculations 65plus'!T220</f>
        <v>0.10116696003963377</v>
      </c>
      <c r="U39" s="28">
        <f>'Calculations 65plus'!U220</f>
        <v>0.10364438772773124</v>
      </c>
      <c r="V39" s="28">
        <f>'Calculations 65plus'!V220</f>
        <v>0.1061374127110814</v>
      </c>
      <c r="W39" s="28">
        <f>'Calculations 65plus'!W220</f>
        <v>0.10864513028401868</v>
      </c>
      <c r="X39" s="28">
        <f>'Calculations 65plus'!X220</f>
        <v>0.11116663815827842</v>
      </c>
      <c r="Y39" s="28">
        <f>'Calculations 65plus'!Y220</f>
        <v>0.1137010376929509</v>
      </c>
      <c r="Z39" s="28">
        <f>'Calculations 65plus'!Z220</f>
        <v>0.11624743507372824</v>
      </c>
      <c r="AA39" s="28">
        <f>'Calculations 65plus'!AA220</f>
        <v>0.1188049424400528</v>
      </c>
      <c r="AB39" s="28">
        <f>'Calculations 65plus'!AB220</f>
        <v>0.1213726789590593</v>
      </c>
      <c r="AC39" s="28">
        <f>'Calculations 65plus'!AC220</f>
        <v>0.12394977184547441</v>
      </c>
      <c r="AD39" s="28">
        <f>'Calculations 65plus'!AD220</f>
        <v>0.12653535732688945</v>
      </c>
      <c r="AE39" s="28">
        <f>'Calculations 65plus'!AE220</f>
        <v>0.12912858155407328</v>
      </c>
      <c r="AF39" s="28">
        <f>'Calculations 65plus'!AF220</f>
        <v>0.13172860145622292</v>
      </c>
      <c r="AG39">
        <f t="shared" si="4"/>
        <v>0.13290044844165472</v>
      </c>
      <c r="AH39">
        <f t="shared" si="4"/>
        <v>0.13529375429787116</v>
      </c>
      <c r="AI39">
        <f t="shared" si="4"/>
        <v>0.1376870601540876</v>
      </c>
      <c r="AJ39">
        <f t="shared" si="4"/>
        <v>0.14008036601030405</v>
      </c>
      <c r="AK39">
        <f t="shared" si="4"/>
        <v>0.14247367186652049</v>
      </c>
      <c r="AL39">
        <f t="shared" si="4"/>
        <v>0.14486697772273693</v>
      </c>
      <c r="AM39">
        <f t="shared" si="4"/>
        <v>0.14726028357895427</v>
      </c>
      <c r="AN39">
        <f t="shared" si="4"/>
        <v>0.14965358943517071</v>
      </c>
      <c r="AO39">
        <f t="shared" si="4"/>
        <v>0.15204689529138715</v>
      </c>
      <c r="AP39">
        <f t="shared" si="4"/>
        <v>0.1544402011476036</v>
      </c>
      <c r="AQ39">
        <f t="shared" si="4"/>
        <v>0.15683350700382004</v>
      </c>
      <c r="AR39">
        <f t="shared" si="4"/>
        <v>0.15922681286003648</v>
      </c>
      <c r="AS39">
        <f t="shared" si="4"/>
        <v>0.16162011871625381</v>
      </c>
      <c r="AT39">
        <f t="shared" si="4"/>
        <v>0.16401342457247026</v>
      </c>
      <c r="AU39">
        <f t="shared" si="4"/>
        <v>0.1664067304286867</v>
      </c>
      <c r="AV39">
        <f t="shared" si="4"/>
        <v>0.16880003628490314</v>
      </c>
      <c r="AW39">
        <f t="shared" si="3"/>
        <v>0.17119334214111959</v>
      </c>
      <c r="AX39">
        <f t="shared" si="3"/>
        <v>0.17358664799733603</v>
      </c>
      <c r="AY39">
        <f t="shared" si="3"/>
        <v>0.17597995385355336</v>
      </c>
      <c r="AZ39">
        <f t="shared" si="3"/>
        <v>0.1783732597097698</v>
      </c>
    </row>
    <row r="40" spans="1:52" x14ac:dyDescent="0.2">
      <c r="A40" s="6" t="s">
        <v>54</v>
      </c>
      <c r="B40" s="28">
        <f>'Calculations 65plus'!B221</f>
        <v>6.439790575916228E-2</v>
      </c>
      <c r="C40" s="28">
        <f>'Calculations 65plus'!C221</f>
        <v>6.6704260212509095E-2</v>
      </c>
      <c r="D40" s="28">
        <f>'Calculations 65plus'!D221</f>
        <v>6.8872131553767826E-2</v>
      </c>
      <c r="E40" s="28">
        <f>'Calculations 65plus'!E221</f>
        <v>7.1167405352009411E-2</v>
      </c>
      <c r="F40" s="28">
        <f>'Calculations 65plus'!F221</f>
        <v>7.3473728102823363E-2</v>
      </c>
      <c r="G40" s="28">
        <f>'Calculations 65plus'!G221</f>
        <v>7.5900053449977106E-2</v>
      </c>
      <c r="H40" s="28">
        <f>'Calculations 65plus'!H221</f>
        <v>7.8332710950592341E-2</v>
      </c>
      <c r="I40" s="28">
        <f>'Calculations 65plus'!I221</f>
        <v>8.0508634876613958E-2</v>
      </c>
      <c r="J40" s="28">
        <f>'Calculations 65plus'!J221</f>
        <v>8.2567596297725365E-2</v>
      </c>
      <c r="K40" s="28">
        <f>'Calculations 65plus'!K221</f>
        <v>8.4618138175428931E-2</v>
      </c>
      <c r="L40" s="28">
        <f>'Calculations 65plus'!L221</f>
        <v>8.7554917533170878E-2</v>
      </c>
      <c r="M40" s="28">
        <f>'Calculations 65plus'!M221</f>
        <v>9.0006270214436551E-2</v>
      </c>
      <c r="N40" s="28">
        <f>'Calculations 65plus'!N221</f>
        <v>9.2480637545384534E-2</v>
      </c>
      <c r="O40" s="28">
        <f>'Calculations 65plus'!O221</f>
        <v>9.4977058567873918E-2</v>
      </c>
      <c r="P40" s="28">
        <f>'Calculations 65plus'!P221</f>
        <v>9.7494563888395835E-2</v>
      </c>
      <c r="Q40" s="28">
        <f>'Calculations 65plus'!Q221</f>
        <v>0.10003217738724433</v>
      </c>
      <c r="R40" s="28">
        <f>'Calculations 65plus'!R221</f>
        <v>0.10258891789373167</v>
      </c>
      <c r="S40" s="28">
        <f>'Calculations 65plus'!S221</f>
        <v>0.1051638008231285</v>
      </c>
      <c r="T40" s="28">
        <f>'Calculations 65plus'!T221</f>
        <v>0.10775583977135812</v>
      </c>
      <c r="U40" s="28">
        <f>'Calculations 65plus'!U221</f>
        <v>0.11036404806384831</v>
      </c>
      <c r="V40" s="28">
        <f>'Calculations 65plus'!V221</f>
        <v>0.11298744025530469</v>
      </c>
      <c r="W40" s="28">
        <f>'Calculations 65plus'!W221</f>
        <v>0.11562503357752495</v>
      </c>
      <c r="X40" s="28">
        <f>'Calculations 65plus'!X221</f>
        <v>0.11827584933274307</v>
      </c>
      <c r="Y40" s="28">
        <f>'Calculations 65plus'!Y221</f>
        <v>0.12093891423033813</v>
      </c>
      <c r="Z40" s="28">
        <f>'Calculations 65plus'!Z221</f>
        <v>0.12361326166508933</v>
      </c>
      <c r="AA40" s="28">
        <f>'Calculations 65plus'!AA221</f>
        <v>0.12629793293549091</v>
      </c>
      <c r="AB40" s="28">
        <f>'Calculations 65plus'!AB221</f>
        <v>0.12899197840096949</v>
      </c>
      <c r="AC40" s="28">
        <f>'Calculations 65plus'!AC221</f>
        <v>0.13169445857715165</v>
      </c>
      <c r="AD40" s="28">
        <f>'Calculations 65plus'!AD221</f>
        <v>0.13440444516862751</v>
      </c>
      <c r="AE40" s="28">
        <f>'Calculations 65plus'!AE221</f>
        <v>0.13712102203893817</v>
      </c>
      <c r="AF40" s="28">
        <f>'Calculations 65plus'!AF221</f>
        <v>0.13984328611778285</v>
      </c>
      <c r="AG40">
        <f t="shared" si="4"/>
        <v>0.14116816279674005</v>
      </c>
      <c r="AH40">
        <f t="shared" si="4"/>
        <v>0.14369126486927986</v>
      </c>
      <c r="AI40">
        <f t="shared" si="4"/>
        <v>0.14621436694182055</v>
      </c>
      <c r="AJ40">
        <f t="shared" si="4"/>
        <v>0.14873746901436036</v>
      </c>
      <c r="AK40">
        <f t="shared" si="4"/>
        <v>0.15126057108690016</v>
      </c>
      <c r="AL40">
        <f t="shared" si="4"/>
        <v>0.15378367315943997</v>
      </c>
      <c r="AM40">
        <f t="shared" si="4"/>
        <v>0.15630677523197978</v>
      </c>
      <c r="AN40">
        <f t="shared" si="4"/>
        <v>0.15882987730451958</v>
      </c>
      <c r="AO40">
        <f t="shared" si="4"/>
        <v>0.16135297937705939</v>
      </c>
      <c r="AP40">
        <f t="shared" si="4"/>
        <v>0.1638760814495992</v>
      </c>
      <c r="AQ40">
        <f t="shared" si="4"/>
        <v>0.16639918352213989</v>
      </c>
      <c r="AR40">
        <f t="shared" si="4"/>
        <v>0.1689222855946797</v>
      </c>
      <c r="AS40">
        <f t="shared" si="4"/>
        <v>0.17144538766721951</v>
      </c>
      <c r="AT40">
        <f t="shared" si="4"/>
        <v>0.17396848973975931</v>
      </c>
      <c r="AU40">
        <f t="shared" si="4"/>
        <v>0.17649159181229912</v>
      </c>
      <c r="AV40">
        <f t="shared" si="4"/>
        <v>0.17901469388483893</v>
      </c>
      <c r="AW40">
        <f t="shared" si="3"/>
        <v>0.18153779595737873</v>
      </c>
      <c r="AX40">
        <f t="shared" si="3"/>
        <v>0.18406089802991854</v>
      </c>
      <c r="AY40">
        <f t="shared" si="3"/>
        <v>0.18658400010245924</v>
      </c>
      <c r="AZ40">
        <f t="shared" si="3"/>
        <v>0.18910710217499904</v>
      </c>
    </row>
    <row r="41" spans="1:52" x14ac:dyDescent="0.2">
      <c r="A41" s="6" t="s">
        <v>55</v>
      </c>
      <c r="B41" s="28">
        <f>'Calculations 65plus'!B222</f>
        <v>6.4528574873402467E-2</v>
      </c>
      <c r="C41" s="28">
        <f>'Calculations 65plus'!C222</f>
        <v>6.6789318406765358E-2</v>
      </c>
      <c r="D41" s="28">
        <f>'Calculations 65plus'!D222</f>
        <v>6.8929673654813436E-2</v>
      </c>
      <c r="E41" s="28">
        <f>'Calculations 65plus'!E222</f>
        <v>7.1217683160090875E-2</v>
      </c>
      <c r="F41" s="28">
        <f>'Calculations 65plus'!F222</f>
        <v>7.3541907254259867E-2</v>
      </c>
      <c r="G41" s="28">
        <f>'Calculations 65plus'!G222</f>
        <v>7.6026892835393906E-2</v>
      </c>
      <c r="H41" s="28">
        <f>'Calculations 65plus'!H222</f>
        <v>7.8537169023445777E-2</v>
      </c>
      <c r="I41" s="28">
        <f>'Calculations 65plus'!I222</f>
        <v>8.0825730788376293E-2</v>
      </c>
      <c r="J41" s="28">
        <f>'Calculations 65plus'!J222</f>
        <v>8.3000875462541257E-2</v>
      </c>
      <c r="K41" s="28">
        <f>'Calculations 65plus'!K222</f>
        <v>8.5160478779951268E-2</v>
      </c>
      <c r="L41" s="28">
        <f>'Calculations 65plus'!L222</f>
        <v>8.798369455356661E-2</v>
      </c>
      <c r="M41" s="28">
        <f>'Calculations 65plus'!M222</f>
        <v>9.0479952310028353E-2</v>
      </c>
      <c r="N41" s="28">
        <f>'Calculations 65plus'!N222</f>
        <v>9.3000725026632994E-2</v>
      </c>
      <c r="O41" s="28">
        <f>'Calculations 65plus'!O222</f>
        <v>9.5545019506012061E-2</v>
      </c>
      <c r="P41" s="28">
        <f>'Calculations 65plus'!P222</f>
        <v>9.8111831449450113E-2</v>
      </c>
      <c r="Q41" s="28">
        <f>'Calculations 65plus'!Q222</f>
        <v>0.10070014731116397</v>
      </c>
      <c r="R41" s="28">
        <f>'Calculations 65plus'!R222</f>
        <v>0.10330894612455778</v>
      </c>
      <c r="S41" s="28">
        <f>'Calculations 65plus'!S222</f>
        <v>0.10593720129514632</v>
      </c>
      <c r="T41" s="28">
        <f>'Calculations 65plus'!T222</f>
        <v>0.1085838823551999</v>
      </c>
      <c r="U41" s="28">
        <f>'Calculations 65plus'!U222</f>
        <v>0.11124795667556256</v>
      </c>
      <c r="V41" s="28">
        <f>'Calculations 65plus'!V222</f>
        <v>0.11392839113047572</v>
      </c>
      <c r="W41" s="28">
        <f>'Calculations 65plus'!W222</f>
        <v>0.11662415371163325</v>
      </c>
      <c r="X41" s="28">
        <f>'Calculations 65plus'!X222</f>
        <v>0.11933421508809615</v>
      </c>
      <c r="Y41" s="28">
        <f>'Calculations 65plus'!Y222</f>
        <v>0.12205755010908405</v>
      </c>
      <c r="Z41" s="28">
        <f>'Calculations 65plus'!Z222</f>
        <v>0.12479313924705079</v>
      </c>
      <c r="AA41" s="28">
        <f>'Calculations 65plus'!AA222</f>
        <v>0.12753996997883502</v>
      </c>
      <c r="AB41" s="28">
        <f>'Calculations 65plus'!AB222</f>
        <v>0.13029703810304918</v>
      </c>
      <c r="AC41" s="28">
        <f>'Calculations 65plus'!AC222</f>
        <v>0.1330633489922361</v>
      </c>
      <c r="AD41" s="28">
        <f>'Calculations 65plus'!AD222</f>
        <v>0.13583791877866644</v>
      </c>
      <c r="AE41" s="28">
        <f>'Calculations 65plus'!AE222</f>
        <v>0.13861977547299068</v>
      </c>
      <c r="AF41" s="28">
        <f>'Calculations 65plus'!AF222</f>
        <v>0.14140796001527928</v>
      </c>
      <c r="AG41">
        <f t="shared" si="4"/>
        <v>0.14270848603176667</v>
      </c>
      <c r="AH41">
        <f t="shared" si="4"/>
        <v>0.14528308672836143</v>
      </c>
      <c r="AI41">
        <f t="shared" si="4"/>
        <v>0.1478576874249562</v>
      </c>
      <c r="AJ41">
        <f t="shared" si="4"/>
        <v>0.15043228812155096</v>
      </c>
      <c r="AK41">
        <f t="shared" si="4"/>
        <v>0.15300688881814573</v>
      </c>
      <c r="AL41">
        <f t="shared" si="4"/>
        <v>0.15558148951474049</v>
      </c>
      <c r="AM41">
        <f t="shared" si="4"/>
        <v>0.15815609021133525</v>
      </c>
      <c r="AN41">
        <f t="shared" si="4"/>
        <v>0.16073069090793002</v>
      </c>
      <c r="AO41">
        <f t="shared" si="4"/>
        <v>0.16330529160452478</v>
      </c>
      <c r="AP41">
        <f t="shared" si="4"/>
        <v>0.16587989230111955</v>
      </c>
      <c r="AQ41">
        <f t="shared" si="4"/>
        <v>0.16845449299771431</v>
      </c>
      <c r="AR41">
        <f t="shared" si="4"/>
        <v>0.17102909369430908</v>
      </c>
      <c r="AS41">
        <f t="shared" si="4"/>
        <v>0.17360369439090384</v>
      </c>
      <c r="AT41">
        <f t="shared" si="4"/>
        <v>0.1761782950874986</v>
      </c>
      <c r="AU41">
        <f t="shared" si="4"/>
        <v>0.17875289578409337</v>
      </c>
      <c r="AV41">
        <f t="shared" si="4"/>
        <v>0.18132749648068813</v>
      </c>
      <c r="AW41">
        <f t="shared" si="3"/>
        <v>0.18390209717728379</v>
      </c>
      <c r="AX41">
        <f t="shared" si="3"/>
        <v>0.18647669787387855</v>
      </c>
      <c r="AY41">
        <f t="shared" si="3"/>
        <v>0.18905129857047331</v>
      </c>
      <c r="AZ41">
        <f t="shared" si="3"/>
        <v>0.19162589926706808</v>
      </c>
    </row>
    <row r="42" spans="1:52" x14ac:dyDescent="0.2">
      <c r="A42" s="6" t="s">
        <v>56</v>
      </c>
      <c r="B42" s="28">
        <f>'Calculations 65plus'!B223</f>
        <v>9.3389700230591885E-2</v>
      </c>
      <c r="C42" s="28">
        <f>'Calculations 65plus'!C223</f>
        <v>9.6613421786086243E-2</v>
      </c>
      <c r="D42" s="28">
        <f>'Calculations 65plus'!D223</f>
        <v>9.9623061291862242E-2</v>
      </c>
      <c r="E42" s="28">
        <f>'Calculations 65plus'!E223</f>
        <v>0.1028246897436919</v>
      </c>
      <c r="F42" s="28">
        <f>'Calculations 65plus'!F223</f>
        <v>0.10610896264173354</v>
      </c>
      <c r="G42" s="28">
        <f>'Calculations 65plus'!G223</f>
        <v>0.10971698879683976</v>
      </c>
      <c r="H42" s="28">
        <f>'Calculations 65plus'!H223</f>
        <v>0.1133241564459239</v>
      </c>
      <c r="I42" s="28">
        <f>'Calculations 65plus'!I223</f>
        <v>0.11667583839082939</v>
      </c>
      <c r="J42" s="28">
        <f>'Calculations 65plus'!J223</f>
        <v>0.11992092318704702</v>
      </c>
      <c r="K42" s="28">
        <f>'Calculations 65plus'!K223</f>
        <v>0.12314254327997878</v>
      </c>
      <c r="L42" s="28">
        <f>'Calculations 65plus'!L223</f>
        <v>0.12685902249726941</v>
      </c>
      <c r="M42" s="28">
        <f>'Calculations 65plus'!M223</f>
        <v>0.13036904626306325</v>
      </c>
      <c r="N42" s="28">
        <f>'Calculations 65plus'!N223</f>
        <v>0.13389993243611809</v>
      </c>
      <c r="O42" s="28">
        <f>'Calculations 65plus'!O223</f>
        <v>0.13744978462344321</v>
      </c>
      <c r="P42" s="28">
        <f>'Calculations 65plus'!P223</f>
        <v>0.14101672402087256</v>
      </c>
      <c r="Q42" s="28">
        <f>'Calculations 65plus'!Q223</f>
        <v>0.14459889236276002</v>
      </c>
      <c r="R42" s="28">
        <f>'Calculations 65plus'!R223</f>
        <v>0.14819445470097603</v>
      </c>
      <c r="S42" s="28">
        <f>'Calculations 65plus'!S223</f>
        <v>0.1518016020120907</v>
      </c>
      <c r="T42" s="28">
        <f>'Calculations 65plus'!T223</f>
        <v>0.15541855363220167</v>
      </c>
      <c r="U42" s="28">
        <f>'Calculations 65plus'!U223</f>
        <v>0.1590435595194826</v>
      </c>
      <c r="V42" s="28">
        <f>'Calculations 65plus'!V223</f>
        <v>0.16267490234511034</v>
      </c>
      <c r="W42" s="28">
        <f>'Calculations 65plus'!W223</f>
        <v>0.16631089941381019</v>
      </c>
      <c r="X42" s="28">
        <f>'Calculations 65plus'!X223</f>
        <v>0.16994990441583976</v>
      </c>
      <c r="Y42" s="28">
        <f>'Calculations 65plus'!Y223</f>
        <v>0.17359030901277325</v>
      </c>
      <c r="Z42" s="28">
        <f>'Calculations 65plus'!Z223</f>
        <v>0.17723054425997414</v>
      </c>
      <c r="AA42" s="28">
        <f>'Calculations 65plus'!AA223</f>
        <v>0.1808690818691398</v>
      </c>
      <c r="AB42" s="28">
        <f>'Calculations 65plus'!AB223</f>
        <v>0.18450443531475974</v>
      </c>
      <c r="AC42" s="28">
        <f>'Calculations 65plus'!AC223</f>
        <v>0.18813516078875803</v>
      </c>
      <c r="AD42" s="28">
        <f>'Calculations 65plus'!AD223</f>
        <v>0.19175985800796824</v>
      </c>
      <c r="AE42" s="28">
        <f>'Calculations 65plus'!AE223</f>
        <v>0.19537717087944037</v>
      </c>
      <c r="AF42" s="28">
        <f>'Calculations 65plus'!AF223</f>
        <v>0.19898578802887951</v>
      </c>
      <c r="AG42">
        <f t="shared" si="4"/>
        <v>0.20188909320820247</v>
      </c>
      <c r="AH42">
        <f t="shared" si="4"/>
        <v>0.20543583106557151</v>
      </c>
      <c r="AI42">
        <f t="shared" si="4"/>
        <v>0.20898256892294054</v>
      </c>
      <c r="AJ42">
        <f t="shared" si="4"/>
        <v>0.21252930678030957</v>
      </c>
      <c r="AK42">
        <f t="shared" si="4"/>
        <v>0.2160760446376786</v>
      </c>
      <c r="AL42">
        <f t="shared" si="4"/>
        <v>0.21962278249504763</v>
      </c>
      <c r="AM42">
        <f t="shared" si="4"/>
        <v>0.22316952035241577</v>
      </c>
      <c r="AN42">
        <f t="shared" si="4"/>
        <v>0.2267162582097848</v>
      </c>
      <c r="AO42">
        <f t="shared" si="4"/>
        <v>0.23026299606715384</v>
      </c>
      <c r="AP42">
        <f t="shared" si="4"/>
        <v>0.23380973392452287</v>
      </c>
      <c r="AQ42">
        <f t="shared" si="4"/>
        <v>0.2373564717818919</v>
      </c>
      <c r="AR42">
        <f t="shared" si="4"/>
        <v>0.24090320963926093</v>
      </c>
      <c r="AS42">
        <f t="shared" si="4"/>
        <v>0.24444994749662907</v>
      </c>
      <c r="AT42">
        <f t="shared" si="4"/>
        <v>0.2479966853539981</v>
      </c>
      <c r="AU42">
        <f t="shared" si="4"/>
        <v>0.25154342321136713</v>
      </c>
      <c r="AV42">
        <f t="shared" si="4"/>
        <v>0.25509016106873617</v>
      </c>
      <c r="AW42">
        <f t="shared" si="3"/>
        <v>0.2586368989261052</v>
      </c>
      <c r="AX42">
        <f t="shared" si="3"/>
        <v>0.26218363678347334</v>
      </c>
      <c r="AY42">
        <f t="shared" si="3"/>
        <v>0.26573037464084237</v>
      </c>
      <c r="AZ42">
        <f t="shared" si="3"/>
        <v>0.2692771124982114</v>
      </c>
    </row>
    <row r="43" spans="1:52" x14ac:dyDescent="0.2">
      <c r="A43" s="6" t="s">
        <v>57</v>
      </c>
      <c r="B43" s="28">
        <f>'Calculations 65plus'!B224</f>
        <v>7.6335877862595436E-2</v>
      </c>
      <c r="C43" s="28">
        <f>'Calculations 65plus'!C224</f>
        <v>7.9157576472153976E-2</v>
      </c>
      <c r="D43" s="28">
        <f>'Calculations 65plus'!D224</f>
        <v>8.1895806250198863E-2</v>
      </c>
      <c r="E43" s="28">
        <f>'Calculations 65plus'!E224</f>
        <v>8.47781012089594E-2</v>
      </c>
      <c r="F43" s="28">
        <f>'Calculations 65plus'!F224</f>
        <v>8.7648656599506367E-2</v>
      </c>
      <c r="G43" s="28">
        <f>'Calculations 65plus'!G224</f>
        <v>9.071658398679712E-2</v>
      </c>
      <c r="H43" s="28">
        <f>'Calculations 65plus'!H224</f>
        <v>9.3715131616031441E-2</v>
      </c>
      <c r="I43" s="28">
        <f>'Calculations 65plus'!I224</f>
        <v>9.6420937206905449E-2</v>
      </c>
      <c r="J43" s="28">
        <f>'Calculations 65plus'!J224</f>
        <v>9.9126386742308573E-2</v>
      </c>
      <c r="K43" s="28">
        <f>'Calculations 65plus'!K224</f>
        <v>0.10196271083482664</v>
      </c>
      <c r="L43" s="28">
        <f>'Calculations 65plus'!L224</f>
        <v>0.10541409012080409</v>
      </c>
      <c r="M43" s="28">
        <f>'Calculations 65plus'!M224</f>
        <v>0.10849984948020143</v>
      </c>
      <c r="N43" s="28">
        <f>'Calculations 65plus'!N224</f>
        <v>0.11161402954198135</v>
      </c>
      <c r="O43" s="28">
        <f>'Calculations 65plus'!O224</f>
        <v>0.11475510638479283</v>
      </c>
      <c r="P43" s="28">
        <f>'Calculations 65plus'!P224</f>
        <v>0.11792154591657573</v>
      </c>
      <c r="Q43" s="28">
        <f>'Calculations 65plus'!Q224</f>
        <v>0.12111180701356893</v>
      </c>
      <c r="R43" s="28">
        <f>'Calculations 65plus'!R224</f>
        <v>0.12432434458883482</v>
      </c>
      <c r="S43" s="28">
        <f>'Calculations 65plus'!S224</f>
        <v>0.12755761258071849</v>
      </c>
      <c r="T43" s="28">
        <f>'Calculations 65plus'!T224</f>
        <v>0.13081006685244562</v>
      </c>
      <c r="U43" s="28">
        <f>'Calculations 65plus'!U224</f>
        <v>0.13408016799490502</v>
      </c>
      <c r="V43" s="28">
        <f>'Calculations 65plus'!V224</f>
        <v>0.13736638402549103</v>
      </c>
      <c r="W43" s="28">
        <f>'Calculations 65plus'!W224</f>
        <v>0.14066719297672475</v>
      </c>
      <c r="X43" s="28">
        <f>'Calculations 65plus'!X224</f>
        <v>0.14398108536922519</v>
      </c>
      <c r="Y43" s="28">
        <f>'Calculations 65plus'!Y224</f>
        <v>0.1473065665644345</v>
      </c>
      <c r="Z43" s="28">
        <f>'Calculations 65plus'!Z224</f>
        <v>0.15064215899332403</v>
      </c>
      <c r="AA43" s="28">
        <f>'Calculations 65plus'!AA224</f>
        <v>0.15398640425811361</v>
      </c>
      <c r="AB43" s="28">
        <f>'Calculations 65plus'!AB224</f>
        <v>0.15733786510480835</v>
      </c>
      <c r="AC43" s="28">
        <f>'Calculations 65plus'!AC224</f>
        <v>0.16069512726511395</v>
      </c>
      <c r="AD43" s="28">
        <f>'Calculations 65plus'!AD224</f>
        <v>0.16405680116699001</v>
      </c>
      <c r="AE43" s="28">
        <f>'Calculations 65plus'!AE224</f>
        <v>0.16742152351378997</v>
      </c>
      <c r="AF43" s="28">
        <f>'Calculations 65plus'!AF224</f>
        <v>0.17078795873256125</v>
      </c>
      <c r="AG43">
        <f t="shared" si="4"/>
        <v>0.1726364337528894</v>
      </c>
      <c r="AH43">
        <f t="shared" si="4"/>
        <v>0.17580101840836093</v>
      </c>
      <c r="AI43">
        <f t="shared" si="4"/>
        <v>0.17896560306383247</v>
      </c>
      <c r="AJ43">
        <f t="shared" si="4"/>
        <v>0.182130187719304</v>
      </c>
      <c r="AK43">
        <f t="shared" si="4"/>
        <v>0.18529477237477554</v>
      </c>
      <c r="AL43">
        <f t="shared" si="4"/>
        <v>0.18845935703024708</v>
      </c>
      <c r="AM43">
        <f t="shared" si="4"/>
        <v>0.19162394168571861</v>
      </c>
      <c r="AN43">
        <f t="shared" si="4"/>
        <v>0.19478852634119015</v>
      </c>
      <c r="AO43">
        <f t="shared" si="4"/>
        <v>0.19795311099666169</v>
      </c>
      <c r="AP43">
        <f t="shared" si="4"/>
        <v>0.20111769565213322</v>
      </c>
      <c r="AQ43">
        <f t="shared" si="4"/>
        <v>0.20428228030760476</v>
      </c>
      <c r="AR43">
        <f t="shared" si="4"/>
        <v>0.20744686496307629</v>
      </c>
      <c r="AS43">
        <f t="shared" si="4"/>
        <v>0.21061144961854783</v>
      </c>
      <c r="AT43">
        <f t="shared" si="4"/>
        <v>0.21377603427401937</v>
      </c>
      <c r="AU43">
        <f t="shared" si="4"/>
        <v>0.2169406189294909</v>
      </c>
      <c r="AV43">
        <f t="shared" si="4"/>
        <v>0.22010520358496244</v>
      </c>
      <c r="AW43">
        <f t="shared" si="3"/>
        <v>0.22326978824043398</v>
      </c>
      <c r="AX43">
        <f t="shared" si="3"/>
        <v>0.22643437289590551</v>
      </c>
      <c r="AY43">
        <f t="shared" si="3"/>
        <v>0.22959895755137705</v>
      </c>
      <c r="AZ43">
        <f t="shared" si="3"/>
        <v>0.23276354220684858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About</vt:lpstr>
      <vt:lpstr>ISIC Code Key</vt:lpstr>
      <vt:lpstr>BLS CPS T18</vt:lpstr>
      <vt:lpstr>BLS CPS T18b</vt:lpstr>
      <vt:lpstr>BLS LF projections 2019-2029</vt:lpstr>
      <vt:lpstr>LF Projected Ratios</vt:lpstr>
      <vt:lpstr>S Curve Equation</vt:lpstr>
      <vt:lpstr>S</vt:lpstr>
      <vt:lpstr>Calculations male</vt:lpstr>
      <vt:lpstr>Calculations female</vt:lpstr>
      <vt:lpstr>R</vt:lpstr>
      <vt:lpstr>Calculations white</vt:lpstr>
      <vt:lpstr>Calculations black</vt:lpstr>
      <vt:lpstr>Calculations asian</vt:lpstr>
      <vt:lpstr>Calculations otherrace</vt:lpstr>
      <vt:lpstr>H</vt:lpstr>
      <vt:lpstr>Calculations hispanic</vt:lpstr>
      <vt:lpstr>Calculations nonhispanic</vt:lpstr>
      <vt:lpstr>A</vt:lpstr>
      <vt:lpstr>Calculations 16to19</vt:lpstr>
      <vt:lpstr>Calculations 20to24</vt:lpstr>
      <vt:lpstr>Calculations 25to34</vt:lpstr>
      <vt:lpstr>Calculations 35to44</vt:lpstr>
      <vt:lpstr>Calculations 45to54</vt:lpstr>
      <vt:lpstr>Calculations 55to64</vt:lpstr>
      <vt:lpstr>Calculations 65plus</vt:lpstr>
      <vt:lpstr>DoEbIC-male</vt:lpstr>
      <vt:lpstr>DoEbIC-female</vt:lpstr>
      <vt:lpstr>DoEbIC-white</vt:lpstr>
      <vt:lpstr>DoEbIC-black</vt:lpstr>
      <vt:lpstr>DoEbIC-asian</vt:lpstr>
      <vt:lpstr>DoEbIC-otherrace</vt:lpstr>
      <vt:lpstr>DoEbIC-hispanic</vt:lpstr>
      <vt:lpstr>DoEbIC-nonhispanic</vt:lpstr>
      <vt:lpstr>DoEbIC-16to19</vt:lpstr>
      <vt:lpstr>DoEbIC-20to24</vt:lpstr>
      <vt:lpstr>DoEbIC-25to34</vt:lpstr>
      <vt:lpstr>DoEbIC-35to44</vt:lpstr>
      <vt:lpstr>DoEbIC-45to54</vt:lpstr>
      <vt:lpstr>DoEbIC-55to64</vt:lpstr>
      <vt:lpstr>DoEbIC-65plus</vt:lpstr>
      <vt:lpstr>_lf27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2020-06-11T23:16:37Z</dcterms:created>
  <dcterms:modified xsi:type="dcterms:W3CDTF">2025-04-12T22:41:40Z</dcterms:modified>
</cp:coreProperties>
</file>